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gif" ContentType="image/gi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ivotTables/pivotTable1.xml" ContentType="application/vnd.openxmlformats-officedocument.spreadsheetml.pivotTable+xml"/>
  <Override PartName="/xl/drawings/drawing6.xml" ContentType="application/vnd.openxmlformats-officedocument.drawing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827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dilip\Documents\GitHub\pune-oct-19-batch-ndkrishna\Capstone_Covid\ChennaiHousing\"/>
    </mc:Choice>
  </mc:AlternateContent>
  <xr:revisionPtr revIDLastSave="0" documentId="13_ncr:1_{AF4AF2DE-935E-419D-BDBC-F11A78431722}" xr6:coauthVersionLast="45" xr6:coauthVersionMax="45" xr10:uidLastSave="{00000000-0000-0000-0000-000000000000}"/>
  <bookViews>
    <workbookView xWindow="975" yWindow="-120" windowWidth="19635" windowHeight="11760" firstSheet="24" activeTab="28" xr2:uid="{E43F0E61-40E4-4FFD-8CA0-EF95C4127869}"/>
  </bookViews>
  <sheets>
    <sheet name="Chennai_PropTiger" sheetId="1" r:id="rId1"/>
    <sheet name="nhb" sheetId="12" r:id="rId2"/>
    <sheet name="residex" sheetId="3" r:id="rId3"/>
    <sheet name="magic_bricks_07-09" sheetId="9" r:id="rId4"/>
    <sheet name="magic_bricks_10-12" sheetId="10" r:id="rId5"/>
    <sheet name="magic_bricks13-14" sheetId="11" r:id="rId6"/>
    <sheet name="magic_bricks_15-17" sheetId="5" r:id="rId7"/>
    <sheet name="magic_bricks_consolidated" sheetId="17" r:id="rId8"/>
    <sheet name="magic_bricks_processed" sheetId="16" r:id="rId9"/>
    <sheet name="Sheet9" sheetId="22" r:id="rId10"/>
    <sheet name="magic_bricks_18-19" sheetId="8" r:id="rId11"/>
    <sheet name="magic_bricks_appreciation_pivot" sheetId="18" r:id="rId12"/>
    <sheet name="Chennai_Past_Data" sheetId="4" r:id="rId13"/>
    <sheet name="Sheet10" sheetId="23" r:id="rId14"/>
    <sheet name="Sheet13" sheetId="26" r:id="rId15"/>
    <sheet name="Sheet2" sheetId="28" r:id="rId16"/>
    <sheet name="chenaaimakkan" sheetId="27" r:id="rId17"/>
    <sheet name="newchennaidata" sheetId="19" r:id="rId18"/>
    <sheet name="ScrepedAreaLookup" sheetId="20" r:id="rId19"/>
    <sheet name="chennai_adyar" sheetId="29" r:id="rId20"/>
    <sheet name="chennai_annanagar" sheetId="30" r:id="rId21"/>
    <sheet name="chennai_chrompet" sheetId="31" r:id="rId22"/>
    <sheet name="chennai_karapakam" sheetId="32" r:id="rId23"/>
    <sheet name="chennai_kknagar" sheetId="33" r:id="rId24"/>
    <sheet name="chennai_Tnagar" sheetId="34" r:id="rId25"/>
    <sheet name="chennai_Velacheri" sheetId="37" r:id="rId26"/>
    <sheet name="Final_Data_2019" sheetId="13" r:id="rId27"/>
    <sheet name="Sheet8" sheetId="35" r:id="rId28"/>
    <sheet name="Final_Data_2020" sheetId="36" r:id="rId29"/>
    <sheet name="Final_Data_2020_Old" sheetId="21" r:id="rId30"/>
  </sheets>
  <definedNames>
    <definedName name="_xlnm._FilterDatabase" localSheetId="12" hidden="1">Chennai_Past_Data!$A$1:$AA$7110</definedName>
    <definedName name="_xlnm._FilterDatabase" localSheetId="8" hidden="1">magic_bricks_processed!$A$1:$F$71</definedName>
    <definedName name="_xlnm._FilterDatabase" localSheetId="17" hidden="1">newchennaidata!$A$1:$N$218</definedName>
  </definedNames>
  <calcPr calcId="191029"/>
  <pivotCaches>
    <pivotCache cacheId="0" r:id="rId31"/>
    <pivotCache cacheId="1" r:id="rId32"/>
    <pivotCache cacheId="2" r:id="rId33"/>
    <pivotCache cacheId="3" r:id="rId34"/>
    <pivotCache cacheId="4" r:id="rId35"/>
    <pivotCache cacheId="7" r:id="rId36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433" i="36" l="1"/>
  <c r="D434" i="36"/>
  <c r="D435" i="36"/>
  <c r="D436" i="36"/>
  <c r="D437" i="36"/>
  <c r="D438" i="36"/>
  <c r="D439" i="36"/>
  <c r="D440" i="36"/>
  <c r="D441" i="36"/>
  <c r="D442" i="36"/>
  <c r="D443" i="36"/>
  <c r="D444" i="36"/>
  <c r="D445" i="36"/>
  <c r="D446" i="36"/>
  <c r="D447" i="36"/>
  <c r="D448" i="36"/>
  <c r="D449" i="36"/>
  <c r="D450" i="36"/>
  <c r="D451" i="36"/>
  <c r="D452" i="36"/>
  <c r="D453" i="36"/>
  <c r="D454" i="36"/>
  <c r="D455" i="36"/>
  <c r="D456" i="36"/>
  <c r="D457" i="36"/>
  <c r="D458" i="36"/>
  <c r="D459" i="36"/>
  <c r="D460" i="36"/>
  <c r="D461" i="36"/>
  <c r="D462" i="36"/>
  <c r="D463" i="36"/>
  <c r="D464" i="36"/>
  <c r="D465" i="36"/>
  <c r="D466" i="36"/>
  <c r="D467" i="36"/>
  <c r="D468" i="36"/>
  <c r="D469" i="36"/>
  <c r="D470" i="36"/>
  <c r="D471" i="36"/>
  <c r="D472" i="36"/>
  <c r="D473" i="36"/>
  <c r="D474" i="36"/>
  <c r="D475" i="36"/>
  <c r="D476" i="36"/>
  <c r="D477" i="36"/>
  <c r="D478" i="36"/>
  <c r="D479" i="36"/>
  <c r="D480" i="36"/>
  <c r="D481" i="36"/>
  <c r="D482" i="36"/>
  <c r="D483" i="36"/>
  <c r="D484" i="36"/>
  <c r="D485" i="36"/>
  <c r="D486" i="36"/>
  <c r="D487" i="36"/>
  <c r="D488" i="36"/>
  <c r="D489" i="36"/>
  <c r="D490" i="36"/>
  <c r="D491" i="36"/>
  <c r="D492" i="36"/>
  <c r="D493" i="36"/>
  <c r="D494" i="36"/>
  <c r="D495" i="36"/>
  <c r="D496" i="36"/>
  <c r="D497" i="36"/>
  <c r="D498" i="36"/>
  <c r="D499" i="36"/>
  <c r="D500" i="36"/>
  <c r="D501" i="36"/>
  <c r="D502" i="36"/>
  <c r="D503" i="36"/>
  <c r="D504" i="36"/>
  <c r="D505" i="36"/>
  <c r="D506" i="36"/>
  <c r="D507" i="36"/>
  <c r="D508" i="36"/>
  <c r="D509" i="36"/>
  <c r="D510" i="36"/>
  <c r="D511" i="36"/>
  <c r="D512" i="36"/>
  <c r="D513" i="36"/>
  <c r="D514" i="36"/>
  <c r="D515" i="36"/>
  <c r="D516" i="36"/>
  <c r="D517" i="36"/>
  <c r="D518" i="36"/>
  <c r="D519" i="36"/>
  <c r="D520" i="36"/>
  <c r="D521" i="36"/>
  <c r="D522" i="36"/>
  <c r="D523" i="36"/>
  <c r="D524" i="36"/>
  <c r="D525" i="36"/>
  <c r="D360" i="36"/>
  <c r="D361" i="36"/>
  <c r="D362" i="36"/>
  <c r="D363" i="36"/>
  <c r="D364" i="36"/>
  <c r="D365" i="36"/>
  <c r="D366" i="36"/>
  <c r="D367" i="36"/>
  <c r="D368" i="36"/>
  <c r="D369" i="36"/>
  <c r="D370" i="36"/>
  <c r="D371" i="36"/>
  <c r="D372" i="36"/>
  <c r="D373" i="36"/>
  <c r="D374" i="36"/>
  <c r="D375" i="36"/>
  <c r="D376" i="36"/>
  <c r="D377" i="36"/>
  <c r="D378" i="36"/>
  <c r="D379" i="36"/>
  <c r="D380" i="36"/>
  <c r="D381" i="36"/>
  <c r="D382" i="36"/>
  <c r="D383" i="36"/>
  <c r="D384" i="36"/>
  <c r="D385" i="36"/>
  <c r="D386" i="36"/>
  <c r="D387" i="36"/>
  <c r="D388" i="36"/>
  <c r="D389" i="36"/>
  <c r="D390" i="36"/>
  <c r="D391" i="36"/>
  <c r="D392" i="36"/>
  <c r="D393" i="36"/>
  <c r="D394" i="36"/>
  <c r="D395" i="36"/>
  <c r="D396" i="36"/>
  <c r="D397" i="36"/>
  <c r="D398" i="36"/>
  <c r="D399" i="36"/>
  <c r="D400" i="36"/>
  <c r="D401" i="36"/>
  <c r="D402" i="36"/>
  <c r="D403" i="36"/>
  <c r="D404" i="36"/>
  <c r="D405" i="36"/>
  <c r="D406" i="36"/>
  <c r="D407" i="36"/>
  <c r="D408" i="36"/>
  <c r="D409" i="36"/>
  <c r="D410" i="36"/>
  <c r="D411" i="36"/>
  <c r="D412" i="36"/>
  <c r="D413" i="36"/>
  <c r="D414" i="36"/>
  <c r="D415" i="36"/>
  <c r="D416" i="36"/>
  <c r="D417" i="36"/>
  <c r="D418" i="36"/>
  <c r="D419" i="36"/>
  <c r="D420" i="36"/>
  <c r="D421" i="36"/>
  <c r="D422" i="36"/>
  <c r="D423" i="36"/>
  <c r="D424" i="36"/>
  <c r="D425" i="36"/>
  <c r="D426" i="36"/>
  <c r="D427" i="36"/>
  <c r="D428" i="36"/>
  <c r="D429" i="36"/>
  <c r="D430" i="36"/>
  <c r="D431" i="36"/>
  <c r="D432" i="36"/>
  <c r="D346" i="36"/>
  <c r="D347" i="36"/>
  <c r="D348" i="36"/>
  <c r="D349" i="36"/>
  <c r="D350" i="36"/>
  <c r="D351" i="36"/>
  <c r="D352" i="36"/>
  <c r="D353" i="36"/>
  <c r="D354" i="36"/>
  <c r="D355" i="36"/>
  <c r="D356" i="36"/>
  <c r="D357" i="36"/>
  <c r="D358" i="36"/>
  <c r="D359" i="36"/>
  <c r="D277" i="36"/>
  <c r="D278" i="36"/>
  <c r="D279" i="36"/>
  <c r="D280" i="36"/>
  <c r="D281" i="36"/>
  <c r="D282" i="36"/>
  <c r="D283" i="36"/>
  <c r="D284" i="36"/>
  <c r="D285" i="36"/>
  <c r="D286" i="36"/>
  <c r="D287" i="36"/>
  <c r="D288" i="36"/>
  <c r="D289" i="36"/>
  <c r="D290" i="36"/>
  <c r="D291" i="36"/>
  <c r="D292" i="36"/>
  <c r="D293" i="36"/>
  <c r="D294" i="36"/>
  <c r="D295" i="36"/>
  <c r="D296" i="36"/>
  <c r="D297" i="36"/>
  <c r="D298" i="36"/>
  <c r="D299" i="36"/>
  <c r="D300" i="36"/>
  <c r="D301" i="36"/>
  <c r="D302" i="36"/>
  <c r="D303" i="36"/>
  <c r="D304" i="36"/>
  <c r="D305" i="36"/>
  <c r="D306" i="36"/>
  <c r="D307" i="36"/>
  <c r="D308" i="36"/>
  <c r="D309" i="36"/>
  <c r="D310" i="36"/>
  <c r="D311" i="36"/>
  <c r="D312" i="36"/>
  <c r="D313" i="36"/>
  <c r="D314" i="36"/>
  <c r="D315" i="36"/>
  <c r="D316" i="36"/>
  <c r="D317" i="36"/>
  <c r="D318" i="36"/>
  <c r="D319" i="36"/>
  <c r="D320" i="36"/>
  <c r="D321" i="36"/>
  <c r="D322" i="36"/>
  <c r="D323" i="36"/>
  <c r="D324" i="36"/>
  <c r="D325" i="36"/>
  <c r="D326" i="36"/>
  <c r="D327" i="36"/>
  <c r="D328" i="36"/>
  <c r="D329" i="36"/>
  <c r="D330" i="36"/>
  <c r="D331" i="36"/>
  <c r="D332" i="36"/>
  <c r="D333" i="36"/>
  <c r="D334" i="36"/>
  <c r="D335" i="36"/>
  <c r="D336" i="36"/>
  <c r="D337" i="36"/>
  <c r="D338" i="36"/>
  <c r="D339" i="36"/>
  <c r="D340" i="36"/>
  <c r="D341" i="36"/>
  <c r="D342" i="36"/>
  <c r="D343" i="36"/>
  <c r="D344" i="36"/>
  <c r="D345" i="36"/>
  <c r="D186" i="36"/>
  <c r="D187" i="36"/>
  <c r="D188" i="36"/>
  <c r="D189" i="36"/>
  <c r="D190" i="36"/>
  <c r="D191" i="36"/>
  <c r="D192" i="36"/>
  <c r="D193" i="36"/>
  <c r="D194" i="36"/>
  <c r="D195" i="36"/>
  <c r="D196" i="36"/>
  <c r="D197" i="36"/>
  <c r="D198" i="36"/>
  <c r="D199" i="36"/>
  <c r="D200" i="36"/>
  <c r="D201" i="36"/>
  <c r="D202" i="36"/>
  <c r="D203" i="36"/>
  <c r="D204" i="36"/>
  <c r="D205" i="36"/>
  <c r="D206" i="36"/>
  <c r="D207" i="36"/>
  <c r="D208" i="36"/>
  <c r="D209" i="36"/>
  <c r="D210" i="36"/>
  <c r="D211" i="36"/>
  <c r="D212" i="36"/>
  <c r="D213" i="36"/>
  <c r="D214" i="36"/>
  <c r="D215" i="36"/>
  <c r="D216" i="36"/>
  <c r="D217" i="36"/>
  <c r="D218" i="36"/>
  <c r="D219" i="36"/>
  <c r="D220" i="36"/>
  <c r="D221" i="36"/>
  <c r="D222" i="36"/>
  <c r="D223" i="36"/>
  <c r="D224" i="36"/>
  <c r="D225" i="36"/>
  <c r="D226" i="36"/>
  <c r="D227" i="36"/>
  <c r="D228" i="36"/>
  <c r="D229" i="36"/>
  <c r="D230" i="36"/>
  <c r="D231" i="36"/>
  <c r="D232" i="36"/>
  <c r="D233" i="36"/>
  <c r="D234" i="36"/>
  <c r="D235" i="36"/>
  <c r="D236" i="36"/>
  <c r="D237" i="36"/>
  <c r="D238" i="36"/>
  <c r="D239" i="36"/>
  <c r="D240" i="36"/>
  <c r="D241" i="36"/>
  <c r="D242" i="36"/>
  <c r="D243" i="36"/>
  <c r="D244" i="36"/>
  <c r="D245" i="36"/>
  <c r="D246" i="36"/>
  <c r="D247" i="36"/>
  <c r="D248" i="36"/>
  <c r="D249" i="36"/>
  <c r="D250" i="36"/>
  <c r="D251" i="36"/>
  <c r="D252" i="36"/>
  <c r="D253" i="36"/>
  <c r="D254" i="36"/>
  <c r="D255" i="36"/>
  <c r="D256" i="36"/>
  <c r="D257" i="36"/>
  <c r="D258" i="36"/>
  <c r="D259" i="36"/>
  <c r="D260" i="36"/>
  <c r="D261" i="36"/>
  <c r="D262" i="36"/>
  <c r="D263" i="36"/>
  <c r="D264" i="36"/>
  <c r="D265" i="36"/>
  <c r="D266" i="36"/>
  <c r="D267" i="36"/>
  <c r="D268" i="36"/>
  <c r="D269" i="36"/>
  <c r="D270" i="36"/>
  <c r="D271" i="36"/>
  <c r="D272" i="36"/>
  <c r="D273" i="36"/>
  <c r="D274" i="36"/>
  <c r="D275" i="36"/>
  <c r="D276" i="36"/>
  <c r="D71" i="36"/>
  <c r="D72" i="36"/>
  <c r="D73" i="36"/>
  <c r="D74" i="36"/>
  <c r="D75" i="36"/>
  <c r="D76" i="36"/>
  <c r="D77" i="36"/>
  <c r="D78" i="36"/>
  <c r="D79" i="36"/>
  <c r="D80" i="36"/>
  <c r="D81" i="36"/>
  <c r="D82" i="36"/>
  <c r="D83" i="36"/>
  <c r="D84" i="36"/>
  <c r="D85" i="36"/>
  <c r="D86" i="36"/>
  <c r="D87" i="36"/>
  <c r="D88" i="36"/>
  <c r="D89" i="36"/>
  <c r="D90" i="36"/>
  <c r="D91" i="36"/>
  <c r="D92" i="36"/>
  <c r="D93" i="36"/>
  <c r="D94" i="36"/>
  <c r="D95" i="36"/>
  <c r="D96" i="36"/>
  <c r="D97" i="36"/>
  <c r="D98" i="36"/>
  <c r="D99" i="36"/>
  <c r="D100" i="36"/>
  <c r="D101" i="36"/>
  <c r="D102" i="36"/>
  <c r="D103" i="36"/>
  <c r="D104" i="36"/>
  <c r="D105" i="36"/>
  <c r="D106" i="36"/>
  <c r="D107" i="36"/>
  <c r="D108" i="36"/>
  <c r="D109" i="36"/>
  <c r="D110" i="36"/>
  <c r="D111" i="36"/>
  <c r="D112" i="36"/>
  <c r="D113" i="36"/>
  <c r="D114" i="36"/>
  <c r="D115" i="36"/>
  <c r="D116" i="36"/>
  <c r="D117" i="36"/>
  <c r="D118" i="36"/>
  <c r="D119" i="36"/>
  <c r="D120" i="36"/>
  <c r="D121" i="36"/>
  <c r="D122" i="36"/>
  <c r="D123" i="36"/>
  <c r="D124" i="36"/>
  <c r="D125" i="36"/>
  <c r="D126" i="36"/>
  <c r="D127" i="36"/>
  <c r="D128" i="36"/>
  <c r="D129" i="36"/>
  <c r="D130" i="36"/>
  <c r="D131" i="36"/>
  <c r="D132" i="36"/>
  <c r="D133" i="36"/>
  <c r="D134" i="36"/>
  <c r="D135" i="36"/>
  <c r="D136" i="36"/>
  <c r="D137" i="36"/>
  <c r="D138" i="36"/>
  <c r="D139" i="36"/>
  <c r="D140" i="36"/>
  <c r="D141" i="36"/>
  <c r="D142" i="36"/>
  <c r="D143" i="36"/>
  <c r="D144" i="36"/>
  <c r="D145" i="36"/>
  <c r="D146" i="36"/>
  <c r="D147" i="36"/>
  <c r="D148" i="36"/>
  <c r="D149" i="36"/>
  <c r="D150" i="36"/>
  <c r="D151" i="36"/>
  <c r="D152" i="36"/>
  <c r="D153" i="36"/>
  <c r="D154" i="36"/>
  <c r="D155" i="36"/>
  <c r="D156" i="36"/>
  <c r="D157" i="36"/>
  <c r="D158" i="36"/>
  <c r="D159" i="36"/>
  <c r="D160" i="36"/>
  <c r="D161" i="36"/>
  <c r="D162" i="36"/>
  <c r="D163" i="36"/>
  <c r="D164" i="36"/>
  <c r="D165" i="36"/>
  <c r="D166" i="36"/>
  <c r="D167" i="36"/>
  <c r="D168" i="36"/>
  <c r="D169" i="36"/>
  <c r="D170" i="36"/>
  <c r="D171" i="36"/>
  <c r="D172" i="36"/>
  <c r="D173" i="36"/>
  <c r="D174" i="36"/>
  <c r="D175" i="36"/>
  <c r="D176" i="36"/>
  <c r="D177" i="36"/>
  <c r="D178" i="36"/>
  <c r="D179" i="36"/>
  <c r="D180" i="36"/>
  <c r="D181" i="36"/>
  <c r="D182" i="36"/>
  <c r="D183" i="36"/>
  <c r="D184" i="36"/>
  <c r="D185" i="36"/>
  <c r="D3" i="36"/>
  <c r="D4" i="36"/>
  <c r="D5" i="36"/>
  <c r="D6" i="36"/>
  <c r="D7" i="36"/>
  <c r="D8" i="36"/>
  <c r="D9" i="36"/>
  <c r="D10" i="36"/>
  <c r="D11" i="36"/>
  <c r="D12" i="36"/>
  <c r="D13" i="36"/>
  <c r="D14" i="36"/>
  <c r="D15" i="36"/>
  <c r="D16" i="36"/>
  <c r="D17" i="36"/>
  <c r="D18" i="36"/>
  <c r="D19" i="36"/>
  <c r="D20" i="36"/>
  <c r="D21" i="36"/>
  <c r="D22" i="36"/>
  <c r="D23" i="36"/>
  <c r="D24" i="36"/>
  <c r="D25" i="36"/>
  <c r="D26" i="36"/>
  <c r="D27" i="36"/>
  <c r="D28" i="36"/>
  <c r="D29" i="36"/>
  <c r="D30" i="36"/>
  <c r="D31" i="36"/>
  <c r="D32" i="36"/>
  <c r="D33" i="36"/>
  <c r="D34" i="36"/>
  <c r="D35" i="36"/>
  <c r="D36" i="36"/>
  <c r="D37" i="36"/>
  <c r="D38" i="36"/>
  <c r="D39" i="36"/>
  <c r="D40" i="36"/>
  <c r="D41" i="36"/>
  <c r="D42" i="36"/>
  <c r="D43" i="36"/>
  <c r="D44" i="36"/>
  <c r="D45" i="36"/>
  <c r="D46" i="36"/>
  <c r="D47" i="36"/>
  <c r="D48" i="36"/>
  <c r="D49" i="36"/>
  <c r="D50" i="36"/>
  <c r="D51" i="36"/>
  <c r="D52" i="36"/>
  <c r="D53" i="36"/>
  <c r="D54" i="36"/>
  <c r="D55" i="36"/>
  <c r="D56" i="36"/>
  <c r="D57" i="36"/>
  <c r="D58" i="36"/>
  <c r="D59" i="36"/>
  <c r="D60" i="36"/>
  <c r="D61" i="36"/>
  <c r="D62" i="36"/>
  <c r="D63" i="36"/>
  <c r="D64" i="36"/>
  <c r="D65" i="36"/>
  <c r="D66" i="36"/>
  <c r="D67" i="36"/>
  <c r="D68" i="36"/>
  <c r="D69" i="36"/>
  <c r="D70" i="36"/>
  <c r="D2" i="36"/>
  <c r="D254" i="21" l="1"/>
  <c r="D253" i="21"/>
  <c r="D252" i="21"/>
  <c r="D251" i="21"/>
  <c r="D250" i="21"/>
  <c r="D249" i="21"/>
  <c r="D248" i="21"/>
  <c r="D247" i="21"/>
  <c r="D246" i="21"/>
  <c r="D245" i="21"/>
  <c r="D244" i="21"/>
  <c r="D243" i="21"/>
  <c r="D242" i="21"/>
  <c r="D241" i="21"/>
  <c r="D240" i="21"/>
  <c r="D239" i="21"/>
  <c r="D238" i="21"/>
  <c r="D237" i="21"/>
  <c r="D236" i="21"/>
  <c r="D235" i="21"/>
  <c r="D234" i="21"/>
  <c r="D233" i="21"/>
  <c r="D232" i="21"/>
  <c r="D231" i="21"/>
  <c r="D230" i="21"/>
  <c r="D229" i="21"/>
  <c r="D228" i="21"/>
  <c r="D227" i="21"/>
  <c r="D226" i="21"/>
  <c r="D225" i="21"/>
  <c r="D224" i="21"/>
  <c r="D223" i="21"/>
  <c r="D222" i="21"/>
  <c r="D221" i="21"/>
  <c r="D220" i="21"/>
  <c r="D219" i="21"/>
  <c r="D218" i="21"/>
  <c r="D217" i="21"/>
  <c r="D216" i="21"/>
  <c r="D215" i="21"/>
  <c r="D214" i="21"/>
  <c r="D213" i="21"/>
  <c r="D212" i="21"/>
  <c r="D211" i="21"/>
  <c r="D210" i="21"/>
  <c r="D209" i="21"/>
  <c r="D208" i="21"/>
  <c r="D207" i="21"/>
  <c r="D206" i="21"/>
  <c r="D205" i="21"/>
  <c r="D204" i="21"/>
  <c r="D203" i="21"/>
  <c r="D202" i="21"/>
  <c r="D201" i="21"/>
  <c r="D200" i="21"/>
  <c r="D199" i="21"/>
  <c r="D198" i="21"/>
  <c r="D197" i="21"/>
  <c r="D196" i="21"/>
  <c r="D195" i="21"/>
  <c r="D194" i="21"/>
  <c r="D193" i="21"/>
  <c r="D192" i="21"/>
  <c r="D191" i="21"/>
  <c r="D190" i="21"/>
  <c r="D189" i="21"/>
  <c r="D188" i="21"/>
  <c r="D187" i="21"/>
  <c r="D186" i="21"/>
  <c r="D185" i="21"/>
  <c r="D184" i="21"/>
  <c r="D183" i="21"/>
  <c r="D182" i="21"/>
  <c r="D181" i="21"/>
  <c r="D180" i="21"/>
  <c r="D179" i="21"/>
  <c r="D178" i="21"/>
  <c r="D177" i="21"/>
  <c r="D176" i="21"/>
  <c r="D175" i="21"/>
  <c r="D174" i="21"/>
  <c r="D173" i="21"/>
  <c r="D172" i="21"/>
  <c r="D171" i="21"/>
  <c r="D170" i="21"/>
  <c r="D169" i="21"/>
  <c r="D168" i="21"/>
  <c r="D167" i="21"/>
  <c r="D166" i="21"/>
  <c r="D165" i="21"/>
  <c r="D164" i="21"/>
  <c r="D163" i="21"/>
  <c r="D162" i="21"/>
  <c r="D161" i="21"/>
  <c r="D160" i="21"/>
  <c r="D159" i="21"/>
  <c r="D158" i="21"/>
  <c r="D157" i="21"/>
  <c r="D156" i="21"/>
  <c r="D155" i="21"/>
  <c r="D154" i="21"/>
  <c r="D153" i="21"/>
  <c r="D152" i="21"/>
  <c r="D151" i="21"/>
  <c r="D150" i="21"/>
  <c r="H3" i="27"/>
  <c r="H4" i="27"/>
  <c r="H5" i="27"/>
  <c r="H6" i="27"/>
  <c r="H7" i="27"/>
  <c r="H8" i="27"/>
  <c r="H9" i="27"/>
  <c r="H10" i="27"/>
  <c r="H11" i="27"/>
  <c r="H12" i="27"/>
  <c r="H13" i="27"/>
  <c r="H14" i="27"/>
  <c r="H15" i="27"/>
  <c r="H16" i="27"/>
  <c r="H17" i="27"/>
  <c r="H18" i="27"/>
  <c r="H19" i="27"/>
  <c r="H20" i="27"/>
  <c r="H21" i="27"/>
  <c r="H22" i="27"/>
  <c r="H23" i="27"/>
  <c r="H24" i="27"/>
  <c r="H25" i="27"/>
  <c r="H26" i="27"/>
  <c r="H27" i="27"/>
  <c r="H28" i="27"/>
  <c r="H29" i="27"/>
  <c r="H30" i="27"/>
  <c r="H31" i="27"/>
  <c r="H32" i="27"/>
  <c r="H33" i="27"/>
  <c r="H34" i="27"/>
  <c r="H35" i="27"/>
  <c r="H36" i="27"/>
  <c r="H37" i="27"/>
  <c r="H38" i="27"/>
  <c r="H39" i="27"/>
  <c r="H40" i="27"/>
  <c r="H41" i="27"/>
  <c r="H42" i="27"/>
  <c r="H43" i="27"/>
  <c r="H44" i="27"/>
  <c r="H45" i="27"/>
  <c r="H46" i="27"/>
  <c r="H47" i="27"/>
  <c r="H48" i="27"/>
  <c r="H49" i="27"/>
  <c r="H50" i="27"/>
  <c r="H51" i="27"/>
  <c r="H52" i="27"/>
  <c r="H53" i="27"/>
  <c r="H54" i="27"/>
  <c r="H55" i="27"/>
  <c r="H56" i="27"/>
  <c r="H57" i="27"/>
  <c r="H58" i="27"/>
  <c r="H59" i="27"/>
  <c r="H60" i="27"/>
  <c r="H61" i="27"/>
  <c r="H62" i="27"/>
  <c r="H63" i="27"/>
  <c r="H64" i="27"/>
  <c r="H65" i="27"/>
  <c r="H66" i="27"/>
  <c r="H67" i="27"/>
  <c r="H68" i="27"/>
  <c r="H69" i="27"/>
  <c r="H70" i="27"/>
  <c r="H71" i="27"/>
  <c r="H72" i="27"/>
  <c r="H73" i="27"/>
  <c r="H74" i="27"/>
  <c r="H75" i="27"/>
  <c r="H76" i="27"/>
  <c r="H77" i="27"/>
  <c r="H78" i="27"/>
  <c r="H79" i="27"/>
  <c r="H80" i="27"/>
  <c r="H81" i="27"/>
  <c r="H82" i="27"/>
  <c r="H83" i="27"/>
  <c r="H84" i="27"/>
  <c r="H85" i="27"/>
  <c r="H86" i="27"/>
  <c r="H87" i="27"/>
  <c r="H88" i="27"/>
  <c r="H89" i="27"/>
  <c r="H90" i="27"/>
  <c r="H91" i="27"/>
  <c r="H92" i="27"/>
  <c r="H93" i="27"/>
  <c r="H94" i="27"/>
  <c r="H95" i="27"/>
  <c r="H96" i="27"/>
  <c r="H97" i="27"/>
  <c r="H98" i="27"/>
  <c r="H99" i="27"/>
  <c r="H100" i="27"/>
  <c r="H101" i="27"/>
  <c r="H102" i="27"/>
  <c r="H103" i="27"/>
  <c r="H104" i="27"/>
  <c r="H105" i="27"/>
  <c r="H106" i="27"/>
  <c r="H2" i="27"/>
  <c r="G3" i="27"/>
  <c r="G4" i="27"/>
  <c r="G5" i="27"/>
  <c r="G6" i="27"/>
  <c r="G7" i="27"/>
  <c r="G8" i="27"/>
  <c r="G9" i="27"/>
  <c r="G10" i="27"/>
  <c r="G11" i="27"/>
  <c r="G12" i="27"/>
  <c r="G13" i="27"/>
  <c r="G14" i="27"/>
  <c r="G15" i="27"/>
  <c r="G16" i="27"/>
  <c r="G17" i="27"/>
  <c r="G18" i="27"/>
  <c r="G19" i="27"/>
  <c r="G20" i="27"/>
  <c r="G21" i="27"/>
  <c r="G22" i="27"/>
  <c r="G23" i="27"/>
  <c r="G24" i="27"/>
  <c r="G25" i="27"/>
  <c r="G26" i="27"/>
  <c r="G27" i="27"/>
  <c r="G28" i="27"/>
  <c r="G29" i="27"/>
  <c r="G30" i="27"/>
  <c r="G31" i="27"/>
  <c r="G32" i="27"/>
  <c r="G33" i="27"/>
  <c r="G34" i="27"/>
  <c r="G35" i="27"/>
  <c r="G36" i="27"/>
  <c r="G37" i="27"/>
  <c r="G38" i="27"/>
  <c r="G39" i="27"/>
  <c r="G40" i="27"/>
  <c r="G41" i="27"/>
  <c r="G42" i="27"/>
  <c r="G43" i="27"/>
  <c r="G44" i="27"/>
  <c r="G45" i="27"/>
  <c r="G46" i="27"/>
  <c r="G47" i="27"/>
  <c r="G48" i="27"/>
  <c r="G49" i="27"/>
  <c r="G50" i="27"/>
  <c r="G51" i="27"/>
  <c r="G52" i="27"/>
  <c r="G53" i="27"/>
  <c r="G54" i="27"/>
  <c r="G55" i="27"/>
  <c r="G56" i="27"/>
  <c r="G57" i="27"/>
  <c r="G58" i="27"/>
  <c r="G59" i="27"/>
  <c r="G60" i="27"/>
  <c r="G61" i="27"/>
  <c r="G62" i="27"/>
  <c r="G63" i="27"/>
  <c r="G64" i="27"/>
  <c r="G65" i="27"/>
  <c r="G66" i="27"/>
  <c r="G67" i="27"/>
  <c r="G68" i="27"/>
  <c r="G69" i="27"/>
  <c r="G70" i="27"/>
  <c r="G71" i="27"/>
  <c r="G72" i="27"/>
  <c r="G73" i="27"/>
  <c r="G74" i="27"/>
  <c r="G75" i="27"/>
  <c r="G76" i="27"/>
  <c r="G77" i="27"/>
  <c r="G78" i="27"/>
  <c r="G79" i="27"/>
  <c r="G80" i="27"/>
  <c r="G81" i="27"/>
  <c r="G82" i="27"/>
  <c r="G83" i="27"/>
  <c r="G84" i="27"/>
  <c r="G85" i="27"/>
  <c r="G86" i="27"/>
  <c r="G87" i="27"/>
  <c r="G88" i="27"/>
  <c r="G89" i="27"/>
  <c r="G90" i="27"/>
  <c r="G91" i="27"/>
  <c r="G92" i="27"/>
  <c r="G93" i="27"/>
  <c r="G94" i="27"/>
  <c r="G95" i="27"/>
  <c r="G96" i="27"/>
  <c r="G97" i="27"/>
  <c r="G98" i="27"/>
  <c r="G99" i="27"/>
  <c r="G100" i="27"/>
  <c r="G101" i="27"/>
  <c r="G102" i="27"/>
  <c r="G103" i="27"/>
  <c r="G104" i="27"/>
  <c r="G105" i="27"/>
  <c r="G106" i="27"/>
  <c r="G2" i="27"/>
  <c r="D3" i="21"/>
  <c r="D4" i="21"/>
  <c r="D5" i="21"/>
  <c r="D6" i="21"/>
  <c r="D7" i="21"/>
  <c r="D8" i="21"/>
  <c r="D9" i="21"/>
  <c r="D10" i="21"/>
  <c r="D11" i="21"/>
  <c r="D12" i="21"/>
  <c r="D13" i="21"/>
  <c r="D14" i="21"/>
  <c r="D15" i="21"/>
  <c r="D16" i="21"/>
  <c r="D17" i="21"/>
  <c r="D18" i="21"/>
  <c r="D19" i="21"/>
  <c r="D20" i="21"/>
  <c r="D21" i="21"/>
  <c r="D22" i="21"/>
  <c r="D23" i="21"/>
  <c r="D24" i="21"/>
  <c r="D25" i="21"/>
  <c r="D26" i="21"/>
  <c r="D27" i="21"/>
  <c r="D28" i="21"/>
  <c r="D29" i="21"/>
  <c r="D30" i="21"/>
  <c r="D31" i="21"/>
  <c r="D32" i="21"/>
  <c r="D33" i="21"/>
  <c r="D34" i="21"/>
  <c r="D35" i="21"/>
  <c r="D36" i="21"/>
  <c r="D37" i="21"/>
  <c r="D38" i="21"/>
  <c r="D39" i="21"/>
  <c r="D40" i="21"/>
  <c r="D41" i="21"/>
  <c r="D42" i="21"/>
  <c r="D43" i="21"/>
  <c r="D44" i="21"/>
  <c r="D45" i="21"/>
  <c r="D46" i="21"/>
  <c r="D47" i="21"/>
  <c r="D48" i="21"/>
  <c r="D49" i="21"/>
  <c r="D50" i="21"/>
  <c r="D51" i="21"/>
  <c r="D52" i="21"/>
  <c r="D53" i="21"/>
  <c r="D54" i="21"/>
  <c r="D55" i="21"/>
  <c r="D56" i="21"/>
  <c r="D57" i="21"/>
  <c r="D58" i="21"/>
  <c r="D59" i="21"/>
  <c r="D60" i="21"/>
  <c r="D61" i="21"/>
  <c r="D62" i="21"/>
  <c r="D63" i="21"/>
  <c r="D64" i="21"/>
  <c r="D65" i="21"/>
  <c r="D66" i="21"/>
  <c r="D67" i="21"/>
  <c r="D68" i="21"/>
  <c r="D69" i="21"/>
  <c r="D70" i="21"/>
  <c r="D71" i="21"/>
  <c r="D72" i="21"/>
  <c r="D73" i="21"/>
  <c r="D74" i="21"/>
  <c r="D75" i="21"/>
  <c r="D76" i="21"/>
  <c r="D77" i="21"/>
  <c r="D78" i="21"/>
  <c r="D79" i="21"/>
  <c r="D80" i="21"/>
  <c r="D81" i="21"/>
  <c r="D82" i="21"/>
  <c r="D83" i="21"/>
  <c r="D84" i="21"/>
  <c r="D85" i="21"/>
  <c r="D86" i="21"/>
  <c r="D87" i="21"/>
  <c r="D88" i="21"/>
  <c r="D89" i="21"/>
  <c r="D90" i="21"/>
  <c r="D91" i="21"/>
  <c r="D92" i="21"/>
  <c r="D93" i="21"/>
  <c r="D94" i="21"/>
  <c r="D95" i="21"/>
  <c r="D96" i="21"/>
  <c r="D97" i="21"/>
  <c r="D98" i="21"/>
  <c r="D99" i="21"/>
  <c r="D100" i="21"/>
  <c r="D101" i="21"/>
  <c r="D102" i="21"/>
  <c r="D103" i="21"/>
  <c r="D104" i="21"/>
  <c r="D105" i="21"/>
  <c r="D106" i="21"/>
  <c r="D107" i="21"/>
  <c r="D108" i="21"/>
  <c r="D109" i="21"/>
  <c r="D110" i="21"/>
  <c r="D111" i="21"/>
  <c r="D112" i="21"/>
  <c r="D113" i="21"/>
  <c r="D114" i="21"/>
  <c r="D115" i="21"/>
  <c r="D116" i="21"/>
  <c r="D117" i="21"/>
  <c r="D118" i="21"/>
  <c r="D119" i="21"/>
  <c r="D120" i="21"/>
  <c r="D121" i="21"/>
  <c r="D122" i="21"/>
  <c r="D123" i="21"/>
  <c r="D124" i="21"/>
  <c r="D125" i="21"/>
  <c r="D126" i="21"/>
  <c r="D127" i="21"/>
  <c r="D128" i="21"/>
  <c r="D129" i="21"/>
  <c r="D130" i="21"/>
  <c r="D131" i="21"/>
  <c r="D132" i="21"/>
  <c r="D133" i="21"/>
  <c r="D134" i="21"/>
  <c r="D135" i="21"/>
  <c r="D136" i="21"/>
  <c r="D137" i="21"/>
  <c r="D138" i="21"/>
  <c r="D139" i="21"/>
  <c r="D140" i="21"/>
  <c r="D141" i="21"/>
  <c r="D142" i="21"/>
  <c r="D143" i="21"/>
  <c r="D144" i="21"/>
  <c r="D145" i="21"/>
  <c r="D146" i="21"/>
  <c r="D147" i="21"/>
  <c r="D148" i="21"/>
  <c r="D149" i="21"/>
  <c r="D2" i="21"/>
  <c r="L218" i="19" l="1"/>
  <c r="L217" i="19"/>
  <c r="L216" i="19"/>
  <c r="L215" i="19"/>
  <c r="L214" i="19"/>
  <c r="L213" i="19"/>
  <c r="L212" i="19"/>
  <c r="L211" i="19"/>
  <c r="L210" i="19"/>
  <c r="L209" i="19"/>
  <c r="L208" i="19"/>
  <c r="L207" i="19"/>
  <c r="L206" i="19"/>
  <c r="L205" i="19"/>
  <c r="L204" i="19"/>
  <c r="L203" i="19"/>
  <c r="L202" i="19"/>
  <c r="L201" i="19"/>
  <c r="L200" i="19"/>
  <c r="L199" i="19"/>
  <c r="L198" i="19"/>
  <c r="L197" i="19"/>
  <c r="L196" i="19"/>
  <c r="L195" i="19"/>
  <c r="L194" i="19"/>
  <c r="L193" i="19"/>
  <c r="L192" i="19"/>
  <c r="K218" i="19"/>
  <c r="K217" i="19"/>
  <c r="K216" i="19"/>
  <c r="K215" i="19"/>
  <c r="K214" i="19"/>
  <c r="K213" i="19"/>
  <c r="K212" i="19"/>
  <c r="K211" i="19"/>
  <c r="K210" i="19"/>
  <c r="K209" i="19"/>
  <c r="K208" i="19"/>
  <c r="K207" i="19"/>
  <c r="K206" i="19"/>
  <c r="K205" i="19"/>
  <c r="K204" i="19"/>
  <c r="K203" i="19"/>
  <c r="K202" i="19"/>
  <c r="K201" i="19"/>
  <c r="K200" i="19"/>
  <c r="K199" i="19"/>
  <c r="K198" i="19"/>
  <c r="K197" i="19"/>
  <c r="K196" i="19"/>
  <c r="K195" i="19"/>
  <c r="K194" i="19"/>
  <c r="K193" i="19"/>
  <c r="K192" i="19"/>
  <c r="B21" i="18"/>
  <c r="C21" i="18"/>
  <c r="D21" i="18"/>
  <c r="E21" i="18"/>
  <c r="F21" i="18"/>
  <c r="G21" i="18"/>
  <c r="H21" i="18"/>
  <c r="I21" i="18"/>
  <c r="I18" i="18" s="1"/>
  <c r="J21" i="18"/>
  <c r="K21" i="18"/>
  <c r="L21" i="18"/>
  <c r="G18" i="18"/>
  <c r="E18" i="18"/>
  <c r="D17" i="18"/>
  <c r="B17" i="18"/>
  <c r="L20" i="18"/>
  <c r="K20" i="18"/>
  <c r="J20" i="18"/>
  <c r="I20" i="18"/>
  <c r="H20" i="18"/>
  <c r="G20" i="18"/>
  <c r="F20" i="18"/>
  <c r="E20" i="18"/>
  <c r="D20" i="18"/>
  <c r="C20" i="18"/>
  <c r="B20" i="18"/>
  <c r="L19" i="18"/>
  <c r="K19" i="18"/>
  <c r="J19" i="18"/>
  <c r="I19" i="18"/>
  <c r="H19" i="18"/>
  <c r="G19" i="18"/>
  <c r="F19" i="18"/>
  <c r="E19" i="18"/>
  <c r="H6676" i="4" s="1" a="1"/>
  <c r="H6676" i="4" s="1"/>
  <c r="I6676" i="4" s="1"/>
  <c r="D19" i="18"/>
  <c r="C19" i="18"/>
  <c r="B19" i="18"/>
  <c r="L18" i="18"/>
  <c r="K18" i="18"/>
  <c r="J18" i="18"/>
  <c r="H18" i="18"/>
  <c r="F18" i="18"/>
  <c r="D18" i="18"/>
  <c r="C18" i="18"/>
  <c r="B18" i="18"/>
  <c r="H6624" i="4" s="1" a="1"/>
  <c r="H6624" i="4" s="1"/>
  <c r="I6624" i="4" s="1"/>
  <c r="L17" i="18"/>
  <c r="K17" i="18"/>
  <c r="J17" i="18"/>
  <c r="I17" i="18"/>
  <c r="H17" i="18"/>
  <c r="G17" i="18"/>
  <c r="F17" i="18"/>
  <c r="C17" i="18"/>
  <c r="L16" i="18"/>
  <c r="K16" i="18"/>
  <c r="J16" i="18"/>
  <c r="I16" i="18"/>
  <c r="H16" i="18"/>
  <c r="G16" i="18"/>
  <c r="F16" i="18"/>
  <c r="E16" i="18"/>
  <c r="H6510" i="4" s="1" a="1"/>
  <c r="H6510" i="4" s="1"/>
  <c r="I6510" i="4" s="1"/>
  <c r="D16" i="18"/>
  <c r="C16" i="18"/>
  <c r="H6878" i="4" s="1" a="1"/>
  <c r="H6878" i="4" s="1"/>
  <c r="I6878" i="4" s="1"/>
  <c r="B16" i="18"/>
  <c r="H5211" i="4" s="1" a="1"/>
  <c r="H5211" i="4" s="1"/>
  <c r="I5211" i="4" s="1"/>
  <c r="L15" i="18"/>
  <c r="K15" i="18"/>
  <c r="J15" i="18"/>
  <c r="I15" i="18"/>
  <c r="H15" i="18"/>
  <c r="G15" i="18"/>
  <c r="F15" i="18"/>
  <c r="E15" i="18"/>
  <c r="H7100" i="4" s="1" a="1"/>
  <c r="H7100" i="4" s="1"/>
  <c r="I7100" i="4" s="1"/>
  <c r="D15" i="18"/>
  <c r="C15" i="18"/>
  <c r="B15" i="18"/>
  <c r="L14" i="18"/>
  <c r="K14" i="18"/>
  <c r="J14" i="18"/>
  <c r="I14" i="18"/>
  <c r="H14" i="18"/>
  <c r="G14" i="18"/>
  <c r="F14" i="18"/>
  <c r="E14" i="18"/>
  <c r="D14" i="18"/>
  <c r="C14" i="18"/>
  <c r="B14" i="18"/>
  <c r="H35" i="18"/>
  <c r="G35" i="18"/>
  <c r="F35" i="18"/>
  <c r="E35" i="18"/>
  <c r="D35" i="18"/>
  <c r="C35" i="18"/>
  <c r="B35" i="18"/>
  <c r="J27" i="3"/>
  <c r="J23" i="3"/>
  <c r="J19" i="3"/>
  <c r="J15" i="3"/>
  <c r="J11" i="3"/>
  <c r="J7" i="3"/>
  <c r="J3" i="3"/>
  <c r="L12" i="18"/>
  <c r="I8" i="1"/>
  <c r="H8" i="1"/>
  <c r="I7" i="1"/>
  <c r="H7" i="1"/>
  <c r="I6" i="1"/>
  <c r="H6" i="1"/>
  <c r="I5" i="1"/>
  <c r="H5" i="1"/>
  <c r="I4" i="1"/>
  <c r="H4" i="1"/>
  <c r="I3" i="1"/>
  <c r="H3" i="1"/>
  <c r="I2" i="1"/>
  <c r="H2" i="1"/>
  <c r="G8" i="1"/>
  <c r="G7" i="1"/>
  <c r="G6" i="1"/>
  <c r="G5" i="1"/>
  <c r="G4" i="1"/>
  <c r="G3" i="1"/>
  <c r="G2" i="1"/>
  <c r="C70" i="1"/>
  <c r="C69" i="1"/>
  <c r="C68" i="1"/>
  <c r="C59" i="1"/>
  <c r="C58" i="1"/>
  <c r="C57" i="1"/>
  <c r="C48" i="1"/>
  <c r="C47" i="1"/>
  <c r="C46" i="1"/>
  <c r="C37" i="1"/>
  <c r="C36" i="1"/>
  <c r="C35" i="1"/>
  <c r="C26" i="1"/>
  <c r="C25" i="1"/>
  <c r="C24" i="1"/>
  <c r="C15" i="1"/>
  <c r="C14" i="1"/>
  <c r="C13" i="1"/>
  <c r="C4" i="1"/>
  <c r="C2" i="1"/>
  <c r="C3" i="1"/>
  <c r="K12" i="18"/>
  <c r="J12" i="18"/>
  <c r="I12" i="18"/>
  <c r="H12" i="18"/>
  <c r="G12" i="18"/>
  <c r="F12" i="18"/>
  <c r="E12" i="18"/>
  <c r="D12" i="18"/>
  <c r="C12" i="18"/>
  <c r="B12" i="18"/>
  <c r="H3791" i="4" a="1"/>
  <c r="H3791" i="4" s="1"/>
  <c r="H5022" i="4" a="1"/>
  <c r="H5022" i="4" s="1"/>
  <c r="H5536" i="4" a="1"/>
  <c r="H5536" i="4" s="1"/>
  <c r="H5666" i="4" a="1"/>
  <c r="H5666" i="4" s="1"/>
  <c r="H5860" i="4" a="1"/>
  <c r="H5860" i="4" s="1"/>
  <c r="H5927" i="4" a="1"/>
  <c r="H5927" i="4" s="1"/>
  <c r="I5927" i="4" s="1"/>
  <c r="H6007" i="4" a="1"/>
  <c r="H6007" i="4" s="1"/>
  <c r="H6070" i="4" a="1"/>
  <c r="H6070" i="4" s="1"/>
  <c r="H6143" i="4" a="1"/>
  <c r="H6143" i="4" s="1"/>
  <c r="I6143" i="4" s="1"/>
  <c r="H6211" i="4" a="1"/>
  <c r="H6211" i="4" s="1"/>
  <c r="H6280" i="4" a="1"/>
  <c r="H6280" i="4" s="1"/>
  <c r="H6353" i="4" a="1"/>
  <c r="H6353" i="4" s="1"/>
  <c r="H6412" i="4" a="1"/>
  <c r="H6412" i="4" s="1"/>
  <c r="H6454" i="4" a="1"/>
  <c r="H6454" i="4" s="1"/>
  <c r="I6454" i="4" s="1"/>
  <c r="H6529" i="4" a="1"/>
  <c r="H6529" i="4" s="1"/>
  <c r="H6569" i="4" a="1"/>
  <c r="H6569" i="4" s="1"/>
  <c r="H6608" i="4" a="1"/>
  <c r="H6608" i="4" s="1"/>
  <c r="I6608" i="4" s="1"/>
  <c r="H6636" i="4" a="1"/>
  <c r="H6636" i="4" s="1"/>
  <c r="H6650" i="4" a="1"/>
  <c r="H6650" i="4" s="1"/>
  <c r="H6663" i="4" a="1"/>
  <c r="H6663" i="4" s="1"/>
  <c r="I6663" i="4" s="1"/>
  <c r="H6689" i="4" a="1"/>
  <c r="H6689" i="4" s="1"/>
  <c r="I6689" i="4" s="1"/>
  <c r="H6707" i="4" a="1"/>
  <c r="H6707" i="4" s="1"/>
  <c r="H6721" i="4" a="1"/>
  <c r="H6721" i="4" s="1"/>
  <c r="H6737" i="4" a="1"/>
  <c r="H6737" i="4" s="1"/>
  <c r="H6751" i="4" a="1"/>
  <c r="H6751" i="4" s="1"/>
  <c r="I6751" i="4" s="1"/>
  <c r="H6763" i="4" a="1"/>
  <c r="H6763" i="4" s="1"/>
  <c r="I6763" i="4" s="1"/>
  <c r="H6777" i="4" a="1"/>
  <c r="H6777" i="4" s="1"/>
  <c r="H6793" i="4" a="1"/>
  <c r="H6793" i="4" s="1"/>
  <c r="I6793" i="4" s="1"/>
  <c r="H6809" i="4" a="1"/>
  <c r="H6809" i="4" s="1"/>
  <c r="H6827" i="4" a="1"/>
  <c r="H6827" i="4" s="1"/>
  <c r="H6841" i="4" a="1"/>
  <c r="H6841" i="4" s="1"/>
  <c r="H6857" i="4" a="1"/>
  <c r="H6857" i="4" s="1"/>
  <c r="H6923" i="4" a="1"/>
  <c r="H6923" i="4" s="1"/>
  <c r="H6955" i="4" a="1"/>
  <c r="H6955" i="4" s="1"/>
  <c r="H6985" i="4" a="1"/>
  <c r="H6985" i="4" s="1"/>
  <c r="H6999" i="4" a="1"/>
  <c r="H6999" i="4" s="1"/>
  <c r="I6999" i="4" s="1"/>
  <c r="H7014" i="4" a="1"/>
  <c r="H7014" i="4" s="1"/>
  <c r="H7027" i="4" a="1"/>
  <c r="H7027" i="4" s="1"/>
  <c r="H7040" i="4" a="1"/>
  <c r="H7040" i="4" s="1"/>
  <c r="H7051" i="4" a="1"/>
  <c r="H7051" i="4" s="1"/>
  <c r="H7062" i="4" a="1"/>
  <c r="H7062" i="4" s="1"/>
  <c r="I7062" i="4" s="1"/>
  <c r="H7074" i="4" a="1"/>
  <c r="H7074" i="4" s="1"/>
  <c r="I7074" i="4" s="1"/>
  <c r="H7087" i="4" a="1"/>
  <c r="H7087" i="4" s="1"/>
  <c r="F2" i="4"/>
  <c r="F3" i="4"/>
  <c r="H3" i="4" s="1" a="1"/>
  <c r="H3" i="4" s="1"/>
  <c r="F4" i="4"/>
  <c r="H4" i="4" s="1" a="1"/>
  <c r="H4" i="4" s="1"/>
  <c r="I4" i="4" s="1"/>
  <c r="F5" i="4"/>
  <c r="H5" i="4" s="1" a="1"/>
  <c r="H5" i="4" s="1"/>
  <c r="I5" i="4" s="1"/>
  <c r="F6" i="4"/>
  <c r="H6" i="4" s="1" a="1"/>
  <c r="H6" i="4" s="1"/>
  <c r="F7" i="4"/>
  <c r="F8" i="4"/>
  <c r="H8" i="4" s="1" a="1"/>
  <c r="H8" i="4" s="1"/>
  <c r="F9" i="4"/>
  <c r="H9" i="4" s="1" a="1"/>
  <c r="H9" i="4" s="1"/>
  <c r="F10" i="4"/>
  <c r="F11" i="4"/>
  <c r="H11" i="4" s="1" a="1"/>
  <c r="H11" i="4" s="1"/>
  <c r="F12" i="4"/>
  <c r="H12" i="4" s="1" a="1"/>
  <c r="H12" i="4" s="1"/>
  <c r="F13" i="4"/>
  <c r="H13" i="4" s="1" a="1"/>
  <c r="H13" i="4" s="1"/>
  <c r="F14" i="4"/>
  <c r="H14" i="4" s="1" a="1"/>
  <c r="H14" i="4" s="1"/>
  <c r="I14" i="4" s="1"/>
  <c r="F15" i="4"/>
  <c r="H15" i="4" s="1" a="1"/>
  <c r="H15" i="4" s="1"/>
  <c r="F16" i="4"/>
  <c r="F17" i="4"/>
  <c r="H17" i="4" s="1" a="1"/>
  <c r="H17" i="4" s="1"/>
  <c r="F18" i="4"/>
  <c r="H18" i="4" s="1" a="1"/>
  <c r="H18" i="4" s="1"/>
  <c r="F19" i="4"/>
  <c r="F20" i="4"/>
  <c r="H20" i="4" s="1" a="1"/>
  <c r="H20" i="4" s="1"/>
  <c r="F21" i="4"/>
  <c r="F22" i="4"/>
  <c r="F23" i="4"/>
  <c r="H23" i="4" s="1" a="1"/>
  <c r="H23" i="4" s="1"/>
  <c r="F24" i="4"/>
  <c r="H24" i="4" s="1" a="1"/>
  <c r="H24" i="4" s="1"/>
  <c r="F25" i="4"/>
  <c r="H25" i="4" s="1" a="1"/>
  <c r="H25" i="4" s="1"/>
  <c r="I25" i="4" s="1"/>
  <c r="F26" i="4"/>
  <c r="F27" i="4"/>
  <c r="H27" i="4" s="1" a="1"/>
  <c r="H27" i="4" s="1"/>
  <c r="I27" i="4" s="1"/>
  <c r="F28" i="4"/>
  <c r="H28" i="4" s="1" a="1"/>
  <c r="H28" i="4" s="1"/>
  <c r="I28" i="4" s="1"/>
  <c r="F29" i="4"/>
  <c r="F30" i="4"/>
  <c r="H30" i="4" s="1" a="1"/>
  <c r="H30" i="4" s="1"/>
  <c r="I30" i="4" s="1"/>
  <c r="F31" i="4"/>
  <c r="F32" i="4"/>
  <c r="H32" i="4" s="1" a="1"/>
  <c r="H32" i="4" s="1"/>
  <c r="F33" i="4"/>
  <c r="H33" i="4" s="1" a="1"/>
  <c r="H33" i="4" s="1"/>
  <c r="I33" i="4" s="1"/>
  <c r="F34" i="4"/>
  <c r="F35" i="4"/>
  <c r="H35" i="4" s="1" a="1"/>
  <c r="H35" i="4" s="1"/>
  <c r="F36" i="4"/>
  <c r="H36" i="4" s="1" a="1"/>
  <c r="H36" i="4" s="1"/>
  <c r="F37" i="4"/>
  <c r="F38" i="4"/>
  <c r="F39" i="4"/>
  <c r="H39" i="4" s="1" a="1"/>
  <c r="H39" i="4" s="1"/>
  <c r="I39" i="4" s="1"/>
  <c r="F40" i="4"/>
  <c r="F41" i="4"/>
  <c r="H41" i="4" s="1" a="1"/>
  <c r="H41" i="4" s="1"/>
  <c r="F42" i="4"/>
  <c r="F43" i="4"/>
  <c r="F44" i="4"/>
  <c r="H44" i="4" s="1" a="1"/>
  <c r="H44" i="4" s="1"/>
  <c r="F45" i="4"/>
  <c r="F46" i="4"/>
  <c r="H46" i="4" s="1" a="1"/>
  <c r="H46" i="4" s="1"/>
  <c r="F47" i="4"/>
  <c r="F48" i="4"/>
  <c r="H48" i="4" s="1" a="1"/>
  <c r="H48" i="4" s="1"/>
  <c r="F49" i="4"/>
  <c r="H49" i="4" s="1" a="1"/>
  <c r="H49" i="4" s="1"/>
  <c r="F50" i="4"/>
  <c r="F51" i="4"/>
  <c r="H51" i="4" s="1" a="1"/>
  <c r="H51" i="4" s="1"/>
  <c r="F52" i="4"/>
  <c r="F53" i="4"/>
  <c r="F54" i="4"/>
  <c r="F55" i="4"/>
  <c r="H55" i="4" s="1" a="1"/>
  <c r="H55" i="4" s="1"/>
  <c r="F56" i="4"/>
  <c r="H56" i="4" s="1" a="1"/>
  <c r="H56" i="4" s="1"/>
  <c r="F57" i="4"/>
  <c r="F58" i="4"/>
  <c r="H58" i="4" s="1" a="1"/>
  <c r="H58" i="4" s="1"/>
  <c r="F59" i="4"/>
  <c r="F60" i="4"/>
  <c r="F61" i="4"/>
  <c r="H61" i="4" s="1" a="1"/>
  <c r="H61" i="4" s="1"/>
  <c r="F62" i="4"/>
  <c r="H62" i="4" s="1" a="1"/>
  <c r="H62" i="4" s="1"/>
  <c r="F63" i="4"/>
  <c r="F64" i="4"/>
  <c r="F65" i="4"/>
  <c r="H65" i="4" s="1" a="1"/>
  <c r="H65" i="4" s="1"/>
  <c r="F66" i="4"/>
  <c r="F67" i="4"/>
  <c r="F68" i="4"/>
  <c r="H68" i="4" s="1" a="1"/>
  <c r="H68" i="4" s="1"/>
  <c r="I68" i="4" s="1"/>
  <c r="F69" i="4"/>
  <c r="H69" i="4" s="1" a="1"/>
  <c r="H69" i="4" s="1"/>
  <c r="F70" i="4"/>
  <c r="H70" i="4" s="1" a="1"/>
  <c r="H70" i="4" s="1"/>
  <c r="F71" i="4"/>
  <c r="H71" i="4" s="1" a="1"/>
  <c r="H71" i="4" s="1"/>
  <c r="I71" i="4" s="1"/>
  <c r="F72" i="4"/>
  <c r="H72" i="4" s="1" a="1"/>
  <c r="H72" i="4" s="1"/>
  <c r="I72" i="4" s="1"/>
  <c r="F73" i="4"/>
  <c r="F74" i="4"/>
  <c r="H74" i="4" s="1" a="1"/>
  <c r="H74" i="4" s="1"/>
  <c r="F75" i="4"/>
  <c r="H75" i="4" s="1" a="1"/>
  <c r="H75" i="4" s="1"/>
  <c r="I75" i="4" s="1"/>
  <c r="F76" i="4"/>
  <c r="H76" i="4" s="1" a="1"/>
  <c r="H76" i="4" s="1"/>
  <c r="F77" i="4"/>
  <c r="F78" i="4"/>
  <c r="F79" i="4"/>
  <c r="H79" i="4" s="1" a="1"/>
  <c r="H79" i="4" s="1"/>
  <c r="F80" i="4"/>
  <c r="F81" i="4"/>
  <c r="H81" i="4" s="1" a="1"/>
  <c r="H81" i="4" s="1"/>
  <c r="F82" i="4"/>
  <c r="H82" i="4" s="1" a="1"/>
  <c r="H82" i="4" s="1"/>
  <c r="F83" i="4"/>
  <c r="F84" i="4"/>
  <c r="H84" i="4" s="1" a="1"/>
  <c r="H84" i="4" s="1"/>
  <c r="F85" i="4"/>
  <c r="H85" i="4" s="1" a="1"/>
  <c r="H85" i="4" s="1"/>
  <c r="F86" i="4"/>
  <c r="H86" i="4" s="1" a="1"/>
  <c r="H86" i="4" s="1"/>
  <c r="F87" i="4"/>
  <c r="H87" i="4" s="1" a="1"/>
  <c r="H87" i="4" s="1"/>
  <c r="F88" i="4"/>
  <c r="F89" i="4"/>
  <c r="H89" i="4" s="1" a="1"/>
  <c r="H89" i="4" s="1"/>
  <c r="F90" i="4"/>
  <c r="H90" i="4" s="1" a="1"/>
  <c r="H90" i="4" s="1"/>
  <c r="F91" i="4"/>
  <c r="H91" i="4" s="1" a="1"/>
  <c r="H91" i="4" s="1"/>
  <c r="F92" i="4"/>
  <c r="H92" i="4" s="1" a="1"/>
  <c r="H92" i="4" s="1"/>
  <c r="F93" i="4"/>
  <c r="H93" i="4" s="1" a="1"/>
  <c r="H93" i="4" s="1"/>
  <c r="I93" i="4" s="1"/>
  <c r="F94" i="4"/>
  <c r="F95" i="4"/>
  <c r="H95" i="4" s="1" a="1"/>
  <c r="H95" i="4" s="1"/>
  <c r="F96" i="4"/>
  <c r="H96" i="4" s="1" a="1"/>
  <c r="H96" i="4" s="1"/>
  <c r="F97" i="4"/>
  <c r="F98" i="4"/>
  <c r="H98" i="4" s="1" a="1"/>
  <c r="H98" i="4" s="1"/>
  <c r="I98" i="4" s="1"/>
  <c r="F99" i="4"/>
  <c r="H99" i="4" s="1" a="1"/>
  <c r="H99" i="4" s="1"/>
  <c r="F100" i="4"/>
  <c r="H100" i="4" s="1" a="1"/>
  <c r="H100" i="4" s="1"/>
  <c r="I100" i="4" s="1"/>
  <c r="F101" i="4"/>
  <c r="F102" i="4"/>
  <c r="H102" i="4" s="1" a="1"/>
  <c r="H102" i="4" s="1"/>
  <c r="F103" i="4"/>
  <c r="H103" i="4" s="1" a="1"/>
  <c r="H103" i="4" s="1"/>
  <c r="F104" i="4"/>
  <c r="H104" i="4" s="1" a="1"/>
  <c r="H104" i="4" s="1"/>
  <c r="F105" i="4"/>
  <c r="F106" i="4"/>
  <c r="H106" i="4" s="1" a="1"/>
  <c r="H106" i="4" s="1"/>
  <c r="F107" i="4"/>
  <c r="H107" i="4" s="1" a="1"/>
  <c r="H107" i="4" s="1"/>
  <c r="F108" i="4"/>
  <c r="F109" i="4"/>
  <c r="H109" i="4" s="1" a="1"/>
  <c r="H109" i="4" s="1"/>
  <c r="F110" i="4"/>
  <c r="F111" i="4"/>
  <c r="H111" i="4" s="1" a="1"/>
  <c r="H111" i="4" s="1"/>
  <c r="F112" i="4"/>
  <c r="H112" i="4" s="1" a="1"/>
  <c r="H112" i="4" s="1"/>
  <c r="I112" i="4" s="1"/>
  <c r="F113" i="4"/>
  <c r="H113" i="4" s="1" a="1"/>
  <c r="H113" i="4" s="1"/>
  <c r="F114" i="4"/>
  <c r="H114" i="4" s="1" a="1"/>
  <c r="H114" i="4" s="1"/>
  <c r="F115" i="4"/>
  <c r="H115" i="4" s="1" a="1"/>
  <c r="H115" i="4" s="1"/>
  <c r="I115" i="4" s="1"/>
  <c r="F116" i="4"/>
  <c r="H116" i="4" s="1" a="1"/>
  <c r="H116" i="4" s="1"/>
  <c r="I116" i="4" s="1"/>
  <c r="F117" i="4"/>
  <c r="F118" i="4"/>
  <c r="H118" i="4" s="1" a="1"/>
  <c r="H118" i="4" s="1"/>
  <c r="F119" i="4"/>
  <c r="H119" i="4" s="1" a="1"/>
  <c r="H119" i="4" s="1"/>
  <c r="I119" i="4" s="1"/>
  <c r="F120" i="4"/>
  <c r="F121" i="4"/>
  <c r="F122" i="4"/>
  <c r="F123" i="4"/>
  <c r="H123" i="4" s="1" a="1"/>
  <c r="H123" i="4" s="1"/>
  <c r="F124" i="4"/>
  <c r="H124" i="4" s="1" a="1"/>
  <c r="H124" i="4" s="1"/>
  <c r="F125" i="4"/>
  <c r="H125" i="4" s="1" a="1"/>
  <c r="H125" i="4" s="1"/>
  <c r="F126" i="4"/>
  <c r="H126" i="4" s="1" a="1"/>
  <c r="H126" i="4" s="1"/>
  <c r="F127" i="4"/>
  <c r="H127" i="4" s="1" a="1"/>
  <c r="H127" i="4" s="1"/>
  <c r="F128" i="4"/>
  <c r="H128" i="4" s="1" a="1"/>
  <c r="H128" i="4" s="1"/>
  <c r="F129" i="4"/>
  <c r="H129" i="4" s="1" a="1"/>
  <c r="H129" i="4" s="1"/>
  <c r="I129" i="4" s="1"/>
  <c r="F130" i="4"/>
  <c r="H130" i="4" s="1" a="1"/>
  <c r="H130" i="4" s="1"/>
  <c r="I130" i="4" s="1"/>
  <c r="F131" i="4"/>
  <c r="H131" i="4" s="1" a="1"/>
  <c r="H131" i="4" s="1"/>
  <c r="F132" i="4"/>
  <c r="H132" i="4" s="1" a="1"/>
  <c r="H132" i="4" s="1"/>
  <c r="F133" i="4"/>
  <c r="H133" i="4" s="1" a="1"/>
  <c r="H133" i="4" s="1"/>
  <c r="I133" i="4" s="1"/>
  <c r="F134" i="4"/>
  <c r="H134" i="4" s="1" a="1"/>
  <c r="H134" i="4" s="1"/>
  <c r="F135" i="4"/>
  <c r="H135" i="4" s="1" a="1"/>
  <c r="H135" i="4" s="1"/>
  <c r="F136" i="4"/>
  <c r="F137" i="4"/>
  <c r="F138" i="4"/>
  <c r="F139" i="4"/>
  <c r="H139" i="4" s="1" a="1"/>
  <c r="H139" i="4" s="1"/>
  <c r="F140" i="4"/>
  <c r="H140" i="4" s="1" a="1"/>
  <c r="H140" i="4" s="1"/>
  <c r="F141" i="4"/>
  <c r="F142" i="4"/>
  <c r="H142" i="4" s="1" a="1"/>
  <c r="H142" i="4" s="1"/>
  <c r="F143" i="4"/>
  <c r="H143" i="4" s="1" a="1"/>
  <c r="H143" i="4" s="1"/>
  <c r="F144" i="4"/>
  <c r="F145" i="4"/>
  <c r="H145" i="4" s="1" a="1"/>
  <c r="H145" i="4" s="1"/>
  <c r="F146" i="4"/>
  <c r="H146" i="4" s="1" a="1"/>
  <c r="H146" i="4" s="1"/>
  <c r="F147" i="4"/>
  <c r="F148" i="4"/>
  <c r="H148" i="4" s="1" a="1"/>
  <c r="H148" i="4" s="1"/>
  <c r="F149" i="4"/>
  <c r="H149" i="4" s="1" a="1"/>
  <c r="H149" i="4" s="1"/>
  <c r="F150" i="4"/>
  <c r="F151" i="4"/>
  <c r="H151" i="4" s="1" a="1"/>
  <c r="H151" i="4" s="1"/>
  <c r="F152" i="4"/>
  <c r="F153" i="4"/>
  <c r="H153" i="4" s="1" a="1"/>
  <c r="H153" i="4" s="1"/>
  <c r="F154" i="4"/>
  <c r="H154" i="4" s="1" a="1"/>
  <c r="H154" i="4" s="1"/>
  <c r="F155" i="4"/>
  <c r="F156" i="4"/>
  <c r="H156" i="4" s="1" a="1"/>
  <c r="H156" i="4" s="1"/>
  <c r="F157" i="4"/>
  <c r="H157" i="4" s="1" a="1"/>
  <c r="H157" i="4" s="1"/>
  <c r="F158" i="4"/>
  <c r="F159" i="4"/>
  <c r="F160" i="4"/>
  <c r="H160" i="4" s="1" a="1"/>
  <c r="H160" i="4" s="1"/>
  <c r="I160" i="4" s="1"/>
  <c r="F161" i="4"/>
  <c r="H161" i="4" s="1" a="1"/>
  <c r="H161" i="4" s="1"/>
  <c r="I161" i="4" s="1"/>
  <c r="F162" i="4"/>
  <c r="F163" i="4"/>
  <c r="H163" i="4" s="1" a="1"/>
  <c r="H163" i="4" s="1"/>
  <c r="F164" i="4"/>
  <c r="H164" i="4" s="1" a="1"/>
  <c r="H164" i="4" s="1"/>
  <c r="F165" i="4"/>
  <c r="F166" i="4"/>
  <c r="H166" i="4" s="1" a="1"/>
  <c r="H166" i="4" s="1"/>
  <c r="F167" i="4"/>
  <c r="F168" i="4"/>
  <c r="H168" i="4" s="1" a="1"/>
  <c r="H168" i="4" s="1"/>
  <c r="F169" i="4"/>
  <c r="H169" i="4" s="1" a="1"/>
  <c r="H169" i="4" s="1"/>
  <c r="F170" i="4"/>
  <c r="H170" i="4" s="1" a="1"/>
  <c r="H170" i="4" s="1"/>
  <c r="F171" i="4"/>
  <c r="F172" i="4"/>
  <c r="H172" i="4" s="1" a="1"/>
  <c r="H172" i="4" s="1"/>
  <c r="F173" i="4"/>
  <c r="F174" i="4"/>
  <c r="H174" i="4" s="1" a="1"/>
  <c r="H174" i="4" s="1"/>
  <c r="F175" i="4"/>
  <c r="F176" i="4"/>
  <c r="F177" i="4"/>
  <c r="F178" i="4"/>
  <c r="F179" i="4"/>
  <c r="F180" i="4"/>
  <c r="H180" i="4" s="1" a="1"/>
  <c r="H180" i="4" s="1"/>
  <c r="I180" i="4" s="1"/>
  <c r="F181" i="4"/>
  <c r="F182" i="4"/>
  <c r="F183" i="4"/>
  <c r="H183" i="4" s="1" a="1"/>
  <c r="H183" i="4" s="1"/>
  <c r="I183" i="4" s="1"/>
  <c r="F184" i="4"/>
  <c r="F185" i="4"/>
  <c r="H185" i="4" s="1" a="1"/>
  <c r="H185" i="4" s="1"/>
  <c r="F186" i="4"/>
  <c r="F187" i="4"/>
  <c r="F188" i="4"/>
  <c r="H188" i="4" s="1" a="1"/>
  <c r="H188" i="4" s="1"/>
  <c r="F189" i="4"/>
  <c r="F190" i="4"/>
  <c r="H190" i="4" s="1" a="1"/>
  <c r="H190" i="4" s="1"/>
  <c r="F191" i="4"/>
  <c r="F192" i="4"/>
  <c r="F193" i="4"/>
  <c r="F194" i="4"/>
  <c r="H194" i="4" s="1" a="1"/>
  <c r="H194" i="4" s="1"/>
  <c r="F195" i="4"/>
  <c r="H195" i="4" s="1" a="1"/>
  <c r="H195" i="4" s="1"/>
  <c r="F196" i="4"/>
  <c r="H196" i="4" s="1" a="1"/>
  <c r="H196" i="4" s="1"/>
  <c r="F197" i="4"/>
  <c r="H197" i="4" s="1" a="1"/>
  <c r="H197" i="4" s="1"/>
  <c r="F198" i="4"/>
  <c r="H198" i="4" s="1" a="1"/>
  <c r="H198" i="4" s="1"/>
  <c r="F199" i="4"/>
  <c r="F200" i="4"/>
  <c r="H200" i="4" s="1" a="1"/>
  <c r="H200" i="4" s="1"/>
  <c r="F201" i="4"/>
  <c r="H201" i="4" s="1" a="1"/>
  <c r="H201" i="4" s="1"/>
  <c r="F202" i="4"/>
  <c r="H202" i="4" s="1" a="1"/>
  <c r="H202" i="4" s="1"/>
  <c r="F203" i="4"/>
  <c r="H203" i="4" s="1" a="1"/>
  <c r="H203" i="4" s="1"/>
  <c r="F204" i="4"/>
  <c r="H204" i="4" s="1" a="1"/>
  <c r="H204" i="4" s="1"/>
  <c r="I204" i="4" s="1"/>
  <c r="F205" i="4"/>
  <c r="F206" i="4"/>
  <c r="H206" i="4" s="1" a="1"/>
  <c r="H206" i="4" s="1"/>
  <c r="F207" i="4"/>
  <c r="F208" i="4"/>
  <c r="H208" i="4" s="1" a="1"/>
  <c r="H208" i="4" s="1"/>
  <c r="F209" i="4"/>
  <c r="F210" i="4"/>
  <c r="F211" i="4"/>
  <c r="H211" i="4" s="1" a="1"/>
  <c r="H211" i="4" s="1"/>
  <c r="F212" i="4"/>
  <c r="F213" i="4"/>
  <c r="H213" i="4" s="1" a="1"/>
  <c r="H213" i="4" s="1"/>
  <c r="I213" i="4" s="1"/>
  <c r="F214" i="4"/>
  <c r="F215" i="4"/>
  <c r="H215" i="4" s="1" a="1"/>
  <c r="H215" i="4" s="1"/>
  <c r="F216" i="4"/>
  <c r="H216" i="4" s="1" a="1"/>
  <c r="H216" i="4" s="1"/>
  <c r="F217" i="4"/>
  <c r="H217" i="4" s="1" a="1"/>
  <c r="H217" i="4" s="1"/>
  <c r="F218" i="4"/>
  <c r="F219" i="4"/>
  <c r="H219" i="4" s="1" a="1"/>
  <c r="H219" i="4" s="1"/>
  <c r="F220" i="4"/>
  <c r="H220" i="4" s="1" a="1"/>
  <c r="H220" i="4" s="1"/>
  <c r="F221" i="4"/>
  <c r="H221" i="4" s="1" a="1"/>
  <c r="H221" i="4" s="1"/>
  <c r="F222" i="4"/>
  <c r="F223" i="4"/>
  <c r="F224" i="4"/>
  <c r="H224" i="4" s="1" a="1"/>
  <c r="H224" i="4" s="1"/>
  <c r="I224" i="4" s="1"/>
  <c r="F225" i="4"/>
  <c r="H225" i="4" s="1" a="1"/>
  <c r="H225" i="4" s="1"/>
  <c r="F226" i="4"/>
  <c r="H226" i="4" s="1" a="1"/>
  <c r="H226" i="4" s="1"/>
  <c r="F227" i="4"/>
  <c r="H227" i="4" s="1" a="1"/>
  <c r="H227" i="4" s="1"/>
  <c r="I227" i="4" s="1"/>
  <c r="F228" i="4"/>
  <c r="H228" i="4" s="1" a="1"/>
  <c r="H228" i="4" s="1"/>
  <c r="F229" i="4"/>
  <c r="H229" i="4" s="1" a="1"/>
  <c r="H229" i="4" s="1"/>
  <c r="F230" i="4"/>
  <c r="H230" i="4" s="1" a="1"/>
  <c r="H230" i="4" s="1"/>
  <c r="F231" i="4"/>
  <c r="H231" i="4" s="1" a="1"/>
  <c r="H231" i="4" s="1"/>
  <c r="F232" i="4"/>
  <c r="F233" i="4"/>
  <c r="H233" i="4" s="1" a="1"/>
  <c r="H233" i="4" s="1"/>
  <c r="F234" i="4"/>
  <c r="F235" i="4"/>
  <c r="H235" i="4" s="1" a="1"/>
  <c r="H235" i="4" s="1"/>
  <c r="F236" i="4"/>
  <c r="F237" i="4"/>
  <c r="H237" i="4" s="1" a="1"/>
  <c r="H237" i="4" s="1"/>
  <c r="F238" i="4"/>
  <c r="F239" i="4"/>
  <c r="F240" i="4"/>
  <c r="F241" i="4"/>
  <c r="H241" i="4" s="1" a="1"/>
  <c r="H241" i="4" s="1"/>
  <c r="I241" i="4" s="1"/>
  <c r="F242" i="4"/>
  <c r="H242" i="4" s="1" a="1"/>
  <c r="H242" i="4" s="1"/>
  <c r="I242" i="4" s="1"/>
  <c r="F243" i="4"/>
  <c r="H243" i="4" s="1" a="1"/>
  <c r="H243" i="4" s="1"/>
  <c r="I243" i="4" s="1"/>
  <c r="F244" i="4"/>
  <c r="F245" i="4"/>
  <c r="H245" i="4" s="1" a="1"/>
  <c r="H245" i="4" s="1"/>
  <c r="F246" i="4"/>
  <c r="H246" i="4" s="1" a="1"/>
  <c r="H246" i="4" s="1"/>
  <c r="F247" i="4"/>
  <c r="F248" i="4"/>
  <c r="F249" i="4"/>
  <c r="F250" i="4"/>
  <c r="H250" i="4" s="1" a="1"/>
  <c r="H250" i="4" s="1"/>
  <c r="I250" i="4" s="1"/>
  <c r="F251" i="4"/>
  <c r="F252" i="4"/>
  <c r="H252" i="4" s="1" a="1"/>
  <c r="H252" i="4" s="1"/>
  <c r="F253" i="4"/>
  <c r="H253" i="4" s="1" a="1"/>
  <c r="H253" i="4" s="1"/>
  <c r="F254" i="4"/>
  <c r="F255" i="4"/>
  <c r="H255" i="4" s="1" a="1"/>
  <c r="H255" i="4" s="1"/>
  <c r="F256" i="4"/>
  <c r="H256" i="4" s="1" a="1"/>
  <c r="H256" i="4" s="1"/>
  <c r="F257" i="4"/>
  <c r="H257" i="4" s="1" a="1"/>
  <c r="H257" i="4" s="1"/>
  <c r="F258" i="4"/>
  <c r="F259" i="4"/>
  <c r="H259" i="4" s="1" a="1"/>
  <c r="H259" i="4" s="1"/>
  <c r="F260" i="4"/>
  <c r="H260" i="4" s="1" a="1"/>
  <c r="H260" i="4" s="1"/>
  <c r="I260" i="4" s="1"/>
  <c r="F261" i="4"/>
  <c r="H261" i="4" s="1" a="1"/>
  <c r="H261" i="4" s="1"/>
  <c r="I261" i="4" s="1"/>
  <c r="F262" i="4"/>
  <c r="F263" i="4"/>
  <c r="F264" i="4"/>
  <c r="H264" i="4" s="1" a="1"/>
  <c r="H264" i="4" s="1"/>
  <c r="I264" i="4" s="1"/>
  <c r="F265" i="4"/>
  <c r="H265" i="4" s="1" a="1"/>
  <c r="H265" i="4" s="1"/>
  <c r="F266" i="4"/>
  <c r="H266" i="4" s="1" a="1"/>
  <c r="H266" i="4" s="1"/>
  <c r="I266" i="4" s="1"/>
  <c r="F267" i="4"/>
  <c r="F268" i="4"/>
  <c r="F269" i="4"/>
  <c r="H269" i="4" s="1" a="1"/>
  <c r="H269" i="4" s="1"/>
  <c r="F270" i="4"/>
  <c r="H270" i="4" s="1" a="1"/>
  <c r="H270" i="4" s="1"/>
  <c r="I270" i="4" s="1"/>
  <c r="F271" i="4"/>
  <c r="H271" i="4" s="1" a="1"/>
  <c r="H271" i="4" s="1"/>
  <c r="I271" i="4" s="1"/>
  <c r="F272" i="4"/>
  <c r="H272" i="4" s="1" a="1"/>
  <c r="H272" i="4" s="1"/>
  <c r="F273" i="4"/>
  <c r="F274" i="4"/>
  <c r="H274" i="4" s="1" a="1"/>
  <c r="H274" i="4" s="1"/>
  <c r="F275" i="4"/>
  <c r="H275" i="4" s="1" a="1"/>
  <c r="H275" i="4" s="1"/>
  <c r="I275" i="4" s="1"/>
  <c r="F276" i="4"/>
  <c r="H276" i="4" s="1" a="1"/>
  <c r="H276" i="4" s="1"/>
  <c r="F277" i="4"/>
  <c r="H277" i="4" s="1" a="1"/>
  <c r="H277" i="4" s="1"/>
  <c r="F278" i="4"/>
  <c r="F279" i="4"/>
  <c r="H279" i="4" s="1" a="1"/>
  <c r="H279" i="4" s="1"/>
  <c r="F280" i="4"/>
  <c r="F281" i="4"/>
  <c r="F282" i="4"/>
  <c r="H282" i="4" s="1" a="1"/>
  <c r="H282" i="4" s="1"/>
  <c r="F283" i="4"/>
  <c r="F284" i="4"/>
  <c r="H284" i="4" s="1" a="1"/>
  <c r="H284" i="4" s="1"/>
  <c r="I284" i="4" s="1"/>
  <c r="F285" i="4"/>
  <c r="H285" i="4" s="1" a="1"/>
  <c r="H285" i="4" s="1"/>
  <c r="I285" i="4" s="1"/>
  <c r="F286" i="4"/>
  <c r="H286" i="4" s="1" a="1"/>
  <c r="H286" i="4" s="1"/>
  <c r="I286" i="4" s="1"/>
  <c r="F287" i="4"/>
  <c r="H287" i="4" s="1" a="1"/>
  <c r="H287" i="4" s="1"/>
  <c r="F288" i="4"/>
  <c r="H288" i="4" s="1" a="1"/>
  <c r="H288" i="4" s="1"/>
  <c r="F289" i="4"/>
  <c r="H289" i="4" s="1" a="1"/>
  <c r="H289" i="4" s="1"/>
  <c r="I289" i="4" s="1"/>
  <c r="F290" i="4"/>
  <c r="H290" i="4" s="1" a="1"/>
  <c r="H290" i="4" s="1"/>
  <c r="F291" i="4"/>
  <c r="H291" i="4" s="1" a="1"/>
  <c r="H291" i="4" s="1"/>
  <c r="F292" i="4"/>
  <c r="F293" i="4"/>
  <c r="F294" i="4"/>
  <c r="F295" i="4"/>
  <c r="F296" i="4"/>
  <c r="F297" i="4"/>
  <c r="H297" i="4" s="1" a="1"/>
  <c r="H297" i="4" s="1"/>
  <c r="F298" i="4"/>
  <c r="F299" i="4"/>
  <c r="H299" i="4" s="1" a="1"/>
  <c r="H299" i="4" s="1"/>
  <c r="F300" i="4"/>
  <c r="H300" i="4" s="1" a="1"/>
  <c r="H300" i="4" s="1"/>
  <c r="F301" i="4"/>
  <c r="H301" i="4" s="1" a="1"/>
  <c r="H301" i="4" s="1"/>
  <c r="F302" i="4"/>
  <c r="H302" i="4" s="1" a="1"/>
  <c r="H302" i="4" s="1"/>
  <c r="F303" i="4"/>
  <c r="F304" i="4"/>
  <c r="H304" i="4" s="1" a="1"/>
  <c r="H304" i="4" s="1"/>
  <c r="F305" i="4"/>
  <c r="F306" i="4"/>
  <c r="H306" i="4" s="1" a="1"/>
  <c r="H306" i="4" s="1"/>
  <c r="F307" i="4"/>
  <c r="F308" i="4"/>
  <c r="H308" i="4" s="1" a="1"/>
  <c r="H308" i="4" s="1"/>
  <c r="F309" i="4"/>
  <c r="H309" i="4" s="1" a="1"/>
  <c r="H309" i="4" s="1"/>
  <c r="F310" i="4"/>
  <c r="H310" i="4" s="1" a="1"/>
  <c r="H310" i="4" s="1"/>
  <c r="F311" i="4"/>
  <c r="F312" i="4"/>
  <c r="F313" i="4"/>
  <c r="F314" i="4"/>
  <c r="H314" i="4" s="1" a="1"/>
  <c r="H314" i="4" s="1"/>
  <c r="I314" i="4" s="1"/>
  <c r="F315" i="4"/>
  <c r="H315" i="4" s="1" a="1"/>
  <c r="H315" i="4" s="1"/>
  <c r="F316" i="4"/>
  <c r="H316" i="4" s="1" a="1"/>
  <c r="H316" i="4" s="1"/>
  <c r="F317" i="4"/>
  <c r="H317" i="4" s="1" a="1"/>
  <c r="H317" i="4" s="1"/>
  <c r="F318" i="4"/>
  <c r="H318" i="4" s="1" a="1"/>
  <c r="H318" i="4" s="1"/>
  <c r="F319" i="4"/>
  <c r="H319" i="4" s="1" a="1"/>
  <c r="H319" i="4" s="1"/>
  <c r="F320" i="4"/>
  <c r="F321" i="4"/>
  <c r="H321" i="4" s="1" a="1"/>
  <c r="H321" i="4" s="1"/>
  <c r="F322" i="4"/>
  <c r="H322" i="4" s="1" a="1"/>
  <c r="H322" i="4" s="1"/>
  <c r="F323" i="4"/>
  <c r="F324" i="4"/>
  <c r="H324" i="4" s="1" a="1"/>
  <c r="H324" i="4" s="1"/>
  <c r="I324" i="4" s="1"/>
  <c r="F325" i="4"/>
  <c r="F326" i="4"/>
  <c r="H326" i="4" s="1" a="1"/>
  <c r="H326" i="4" s="1"/>
  <c r="F327" i="4"/>
  <c r="H327" i="4" s="1" a="1"/>
  <c r="H327" i="4" s="1"/>
  <c r="F328" i="4"/>
  <c r="H328" i="4" s="1" a="1"/>
  <c r="H328" i="4" s="1"/>
  <c r="I328" i="4" s="1"/>
  <c r="F329" i="4"/>
  <c r="F330" i="4"/>
  <c r="F331" i="4"/>
  <c r="F332" i="4"/>
  <c r="F333" i="4"/>
  <c r="H333" i="4" s="1" a="1"/>
  <c r="H333" i="4" s="1"/>
  <c r="F334" i="4"/>
  <c r="F335" i="4"/>
  <c r="F336" i="4"/>
  <c r="F337" i="4"/>
  <c r="F338" i="4"/>
  <c r="H338" i="4" s="1" a="1"/>
  <c r="H338" i="4" s="1"/>
  <c r="I338" i="4" s="1"/>
  <c r="F339" i="4"/>
  <c r="F340" i="4"/>
  <c r="H340" i="4" s="1" a="1"/>
  <c r="H340" i="4" s="1"/>
  <c r="I340" i="4" s="1"/>
  <c r="F341" i="4"/>
  <c r="H341" i="4" s="1" a="1"/>
  <c r="H341" i="4" s="1"/>
  <c r="F342" i="4"/>
  <c r="H342" i="4" s="1" a="1"/>
  <c r="H342" i="4" s="1"/>
  <c r="F343" i="4"/>
  <c r="H343" i="4" s="1" a="1"/>
  <c r="H343" i="4" s="1"/>
  <c r="I343" i="4" s="1"/>
  <c r="F344" i="4"/>
  <c r="H344" i="4" s="1" a="1"/>
  <c r="H344" i="4" s="1"/>
  <c r="F345" i="4"/>
  <c r="F346" i="4"/>
  <c r="H346" i="4" s="1" a="1"/>
  <c r="H346" i="4" s="1"/>
  <c r="F347" i="4"/>
  <c r="H347" i="4" s="1" a="1"/>
  <c r="H347" i="4" s="1"/>
  <c r="I347" i="4" s="1"/>
  <c r="F348" i="4"/>
  <c r="F349" i="4"/>
  <c r="F350" i="4"/>
  <c r="H350" i="4" s="1" a="1"/>
  <c r="H350" i="4" s="1"/>
  <c r="I350" i="4" s="1"/>
  <c r="F351" i="4"/>
  <c r="H351" i="4" s="1" a="1"/>
  <c r="H351" i="4" s="1"/>
  <c r="I351" i="4" s="1"/>
  <c r="F352" i="4"/>
  <c r="F353" i="4"/>
  <c r="F354" i="4"/>
  <c r="H354" i="4" s="1" a="1"/>
  <c r="H354" i="4" s="1"/>
  <c r="F355" i="4"/>
  <c r="H355" i="4" s="1" a="1"/>
  <c r="H355" i="4" s="1"/>
  <c r="F356" i="4"/>
  <c r="H356" i="4" s="1" a="1"/>
  <c r="H356" i="4" s="1"/>
  <c r="F357" i="4"/>
  <c r="H357" i="4" s="1" a="1"/>
  <c r="H357" i="4" s="1"/>
  <c r="I357" i="4" s="1"/>
  <c r="F358" i="4"/>
  <c r="H358" i="4" s="1" a="1"/>
  <c r="H358" i="4" s="1"/>
  <c r="F359" i="4"/>
  <c r="F360" i="4"/>
  <c r="H360" i="4" s="1" a="1"/>
  <c r="H360" i="4" s="1"/>
  <c r="F361" i="4"/>
  <c r="F362" i="4"/>
  <c r="F363" i="4"/>
  <c r="F364" i="4"/>
  <c r="F365" i="4"/>
  <c r="F366" i="4"/>
  <c r="H366" i="4" s="1" a="1"/>
  <c r="H366" i="4" s="1"/>
  <c r="F367" i="4"/>
  <c r="H367" i="4" s="1" a="1"/>
  <c r="H367" i="4" s="1"/>
  <c r="F368" i="4"/>
  <c r="F369" i="4"/>
  <c r="H369" i="4" s="1" a="1"/>
  <c r="H369" i="4" s="1"/>
  <c r="I369" i="4" s="1"/>
  <c r="F370" i="4"/>
  <c r="F371" i="4"/>
  <c r="H371" i="4" s="1" a="1"/>
  <c r="H371" i="4" s="1"/>
  <c r="I371" i="4" s="1"/>
  <c r="F372" i="4"/>
  <c r="F373" i="4"/>
  <c r="F374" i="4"/>
  <c r="H374" i="4" s="1" a="1"/>
  <c r="H374" i="4" s="1"/>
  <c r="F375" i="4"/>
  <c r="F376" i="4"/>
  <c r="F377" i="4"/>
  <c r="H377" i="4" s="1" a="1"/>
  <c r="H377" i="4" s="1"/>
  <c r="F378" i="4"/>
  <c r="H378" i="4" s="1" a="1"/>
  <c r="H378" i="4" s="1"/>
  <c r="F379" i="4"/>
  <c r="H379" i="4" s="1" a="1"/>
  <c r="H379" i="4" s="1"/>
  <c r="F380" i="4"/>
  <c r="F381" i="4"/>
  <c r="H381" i="4" s="1" a="1"/>
  <c r="H381" i="4" s="1"/>
  <c r="F382" i="4"/>
  <c r="H382" i="4" s="1" a="1"/>
  <c r="H382" i="4" s="1"/>
  <c r="F383" i="4"/>
  <c r="H383" i="4" s="1" a="1"/>
  <c r="H383" i="4" s="1"/>
  <c r="F384" i="4"/>
  <c r="F385" i="4"/>
  <c r="H385" i="4" s="1" a="1"/>
  <c r="H385" i="4" s="1"/>
  <c r="I385" i="4" s="1"/>
  <c r="F386" i="4"/>
  <c r="H386" i="4" s="1" a="1"/>
  <c r="H386" i="4" s="1"/>
  <c r="F387" i="4"/>
  <c r="F388" i="4"/>
  <c r="H388" i="4" s="1" a="1"/>
  <c r="H388" i="4" s="1"/>
  <c r="F389" i="4"/>
  <c r="F390" i="4"/>
  <c r="F391" i="4"/>
  <c r="H391" i="4" s="1" a="1"/>
  <c r="H391" i="4" s="1"/>
  <c r="I391" i="4" s="1"/>
  <c r="F392" i="4"/>
  <c r="H392" i="4" s="1" a="1"/>
  <c r="H392" i="4" s="1"/>
  <c r="F393" i="4"/>
  <c r="H393" i="4" s="1" a="1"/>
  <c r="H393" i="4" s="1"/>
  <c r="I393" i="4" s="1"/>
  <c r="F394" i="4"/>
  <c r="F395" i="4"/>
  <c r="H395" i="4" s="1" a="1"/>
  <c r="H395" i="4" s="1"/>
  <c r="F396" i="4"/>
  <c r="F397" i="4"/>
  <c r="H397" i="4" s="1" a="1"/>
  <c r="H397" i="4" s="1"/>
  <c r="I397" i="4" s="1"/>
  <c r="F398" i="4"/>
  <c r="H398" i="4" s="1" a="1"/>
  <c r="H398" i="4" s="1"/>
  <c r="I398" i="4" s="1"/>
  <c r="F399" i="4"/>
  <c r="H399" i="4" s="1" a="1"/>
  <c r="H399" i="4" s="1"/>
  <c r="F400" i="4"/>
  <c r="H400" i="4" s="1" a="1"/>
  <c r="H400" i="4" s="1"/>
  <c r="F401" i="4"/>
  <c r="H401" i="4" s="1" a="1"/>
  <c r="H401" i="4" s="1"/>
  <c r="I401" i="4" s="1"/>
  <c r="F402" i="4"/>
  <c r="H402" i="4" s="1" a="1"/>
  <c r="H402" i="4" s="1"/>
  <c r="F403" i="4"/>
  <c r="H403" i="4" s="1" a="1"/>
  <c r="H403" i="4" s="1"/>
  <c r="F404" i="4"/>
  <c r="F405" i="4"/>
  <c r="H405" i="4" s="1" a="1"/>
  <c r="H405" i="4" s="1"/>
  <c r="I405" i="4" s="1"/>
  <c r="F406" i="4"/>
  <c r="H406" i="4" s="1" a="1"/>
  <c r="H406" i="4" s="1"/>
  <c r="F407" i="4"/>
  <c r="F408" i="4"/>
  <c r="F409" i="4"/>
  <c r="F410" i="4"/>
  <c r="F411" i="4"/>
  <c r="F412" i="4"/>
  <c r="F413" i="4"/>
  <c r="F414" i="4"/>
  <c r="H414" i="4" s="1" a="1"/>
  <c r="H414" i="4" s="1"/>
  <c r="I414" i="4" s="1"/>
  <c r="F415" i="4"/>
  <c r="F416" i="4"/>
  <c r="H416" i="4" s="1" a="1"/>
  <c r="H416" i="4" s="1"/>
  <c r="F417" i="4"/>
  <c r="H417" i="4" s="1" a="1"/>
  <c r="H417" i="4" s="1"/>
  <c r="I417" i="4" s="1"/>
  <c r="F418" i="4"/>
  <c r="F419" i="4"/>
  <c r="H419" i="4" s="1" a="1"/>
  <c r="H419" i="4" s="1"/>
  <c r="F420" i="4"/>
  <c r="H420" i="4" s="1" a="1"/>
  <c r="H420" i="4" s="1"/>
  <c r="I420" i="4" s="1"/>
  <c r="F421" i="4"/>
  <c r="H421" i="4" s="1" a="1"/>
  <c r="H421" i="4" s="1"/>
  <c r="F422" i="4"/>
  <c r="F423" i="4"/>
  <c r="F424" i="4"/>
  <c r="F425" i="4"/>
  <c r="F426" i="4"/>
  <c r="H426" i="4" s="1" a="1"/>
  <c r="H426" i="4" s="1"/>
  <c r="F427" i="4"/>
  <c r="H427" i="4" s="1" a="1"/>
  <c r="H427" i="4" s="1"/>
  <c r="I427" i="4" s="1"/>
  <c r="F428" i="4"/>
  <c r="F429" i="4"/>
  <c r="H429" i="4" s="1" a="1"/>
  <c r="H429" i="4" s="1"/>
  <c r="F430" i="4"/>
  <c r="H430" i="4" s="1" a="1"/>
  <c r="H430" i="4" s="1"/>
  <c r="F431" i="4"/>
  <c r="F432" i="4"/>
  <c r="F433" i="4"/>
  <c r="F434" i="4"/>
  <c r="F435" i="4"/>
  <c r="F436" i="4"/>
  <c r="H436" i="4" s="1" a="1"/>
  <c r="H436" i="4" s="1"/>
  <c r="F437" i="4"/>
  <c r="F438" i="4"/>
  <c r="F439" i="4"/>
  <c r="H439" i="4" s="1" a="1"/>
  <c r="H439" i="4" s="1"/>
  <c r="I439" i="4" s="1"/>
  <c r="F440" i="4"/>
  <c r="F441" i="4"/>
  <c r="F442" i="4"/>
  <c r="F443" i="4"/>
  <c r="F444" i="4"/>
  <c r="H444" i="4" s="1" a="1"/>
  <c r="H444" i="4" s="1"/>
  <c r="F445" i="4"/>
  <c r="H445" i="4" s="1" a="1"/>
  <c r="H445" i="4" s="1"/>
  <c r="F446" i="4"/>
  <c r="H446" i="4" s="1" a="1"/>
  <c r="H446" i="4" s="1"/>
  <c r="F447" i="4"/>
  <c r="F448" i="4"/>
  <c r="H448" i="4" s="1" a="1"/>
  <c r="H448" i="4" s="1"/>
  <c r="F449" i="4"/>
  <c r="H449" i="4" s="1" a="1"/>
  <c r="H449" i="4" s="1"/>
  <c r="F450" i="4"/>
  <c r="F451" i="4"/>
  <c r="F452" i="4"/>
  <c r="H452" i="4" s="1" a="1"/>
  <c r="H452" i="4" s="1"/>
  <c r="F453" i="4"/>
  <c r="H453" i="4" s="1" a="1"/>
  <c r="H453" i="4" s="1"/>
  <c r="F454" i="4"/>
  <c r="H454" i="4" s="1" a="1"/>
  <c r="H454" i="4" s="1"/>
  <c r="F455" i="4"/>
  <c r="H455" i="4" s="1" a="1"/>
  <c r="H455" i="4" s="1"/>
  <c r="F456" i="4"/>
  <c r="F457" i="4"/>
  <c r="H457" i="4" s="1" a="1"/>
  <c r="H457" i="4" s="1"/>
  <c r="F458" i="4"/>
  <c r="H458" i="4" s="1" a="1"/>
  <c r="H458" i="4" s="1"/>
  <c r="F459" i="4"/>
  <c r="H459" i="4" s="1" a="1"/>
  <c r="H459" i="4" s="1"/>
  <c r="I459" i="4" s="1"/>
  <c r="F460" i="4"/>
  <c r="F461" i="4"/>
  <c r="H461" i="4" s="1" a="1"/>
  <c r="H461" i="4" s="1"/>
  <c r="I461" i="4" s="1"/>
  <c r="F462" i="4"/>
  <c r="H462" i="4" s="1" a="1"/>
  <c r="H462" i="4" s="1"/>
  <c r="I462" i="4" s="1"/>
  <c r="F463" i="4"/>
  <c r="H463" i="4" s="1" a="1"/>
  <c r="H463" i="4" s="1"/>
  <c r="I463" i="4" s="1"/>
  <c r="F464" i="4"/>
  <c r="H464" i="4" s="1" a="1"/>
  <c r="H464" i="4" s="1"/>
  <c r="I464" i="4" s="1"/>
  <c r="F465" i="4"/>
  <c r="H465" i="4" s="1" a="1"/>
  <c r="H465" i="4" s="1"/>
  <c r="F466" i="4"/>
  <c r="H466" i="4" s="1" a="1"/>
  <c r="H466" i="4" s="1"/>
  <c r="F467" i="4"/>
  <c r="F468" i="4"/>
  <c r="F469" i="4"/>
  <c r="F470" i="4"/>
  <c r="F471" i="4"/>
  <c r="F472" i="4"/>
  <c r="H472" i="4" s="1" a="1"/>
  <c r="H472" i="4" s="1"/>
  <c r="F473" i="4"/>
  <c r="H473" i="4" s="1" a="1"/>
  <c r="H473" i="4" s="1"/>
  <c r="I473" i="4" s="1"/>
  <c r="F474" i="4"/>
  <c r="F475" i="4"/>
  <c r="H475" i="4" s="1" a="1"/>
  <c r="H475" i="4" s="1"/>
  <c r="I475" i="4" s="1"/>
  <c r="F476" i="4"/>
  <c r="H476" i="4" s="1" a="1"/>
  <c r="H476" i="4" s="1"/>
  <c r="F477" i="4"/>
  <c r="H477" i="4" s="1" a="1"/>
  <c r="H477" i="4" s="1"/>
  <c r="F478" i="4"/>
  <c r="H478" i="4" s="1" a="1"/>
  <c r="H478" i="4" s="1"/>
  <c r="F479" i="4"/>
  <c r="H479" i="4" s="1" a="1"/>
  <c r="H479" i="4" s="1"/>
  <c r="F480" i="4"/>
  <c r="F481" i="4"/>
  <c r="F482" i="4"/>
  <c r="F483" i="4"/>
  <c r="H483" i="4" s="1" a="1"/>
  <c r="H483" i="4" s="1"/>
  <c r="F484" i="4"/>
  <c r="H484" i="4" s="1" a="1"/>
  <c r="H484" i="4" s="1"/>
  <c r="F485" i="4"/>
  <c r="H485" i="4" s="1" a="1"/>
  <c r="H485" i="4" s="1"/>
  <c r="I485" i="4" s="1"/>
  <c r="F486" i="4"/>
  <c r="F487" i="4"/>
  <c r="H487" i="4" s="1" a="1"/>
  <c r="H487" i="4" s="1"/>
  <c r="I487" i="4" s="1"/>
  <c r="F488" i="4"/>
  <c r="H488" i="4" s="1" a="1"/>
  <c r="H488" i="4" s="1"/>
  <c r="I488" i="4" s="1"/>
  <c r="F489" i="4"/>
  <c r="F490" i="4"/>
  <c r="H490" i="4" s="1" a="1"/>
  <c r="H490" i="4" s="1"/>
  <c r="F491" i="4"/>
  <c r="F492" i="4"/>
  <c r="F493" i="4"/>
  <c r="F494" i="4"/>
  <c r="H494" i="4" s="1" a="1"/>
  <c r="H494" i="4" s="1"/>
  <c r="I494" i="4" s="1"/>
  <c r="F495" i="4"/>
  <c r="H495" i="4" s="1" a="1"/>
  <c r="H495" i="4" s="1"/>
  <c r="F496" i="4"/>
  <c r="H496" i="4" s="1" a="1"/>
  <c r="H496" i="4" s="1"/>
  <c r="F497" i="4"/>
  <c r="H497" i="4" s="1" a="1"/>
  <c r="H497" i="4" s="1"/>
  <c r="F498" i="4"/>
  <c r="F499" i="4"/>
  <c r="H499" i="4" s="1" a="1"/>
  <c r="H499" i="4" s="1"/>
  <c r="I499" i="4" s="1"/>
  <c r="F500" i="4"/>
  <c r="H500" i="4" s="1" a="1"/>
  <c r="H500" i="4" s="1"/>
  <c r="F501" i="4"/>
  <c r="H501" i="4" s="1" a="1"/>
  <c r="H501" i="4" s="1"/>
  <c r="F502" i="4"/>
  <c r="H502" i="4" s="1" a="1"/>
  <c r="H502" i="4" s="1"/>
  <c r="I502" i="4" s="1"/>
  <c r="F503" i="4"/>
  <c r="F504" i="4"/>
  <c r="H504" i="4" s="1" a="1"/>
  <c r="H504" i="4" s="1"/>
  <c r="F505" i="4"/>
  <c r="F506" i="4"/>
  <c r="F507" i="4"/>
  <c r="H507" i="4" s="1" a="1"/>
  <c r="H507" i="4" s="1"/>
  <c r="I507" i="4" s="1"/>
  <c r="F508" i="4"/>
  <c r="H508" i="4" s="1" a="1"/>
  <c r="H508" i="4" s="1"/>
  <c r="F509" i="4"/>
  <c r="H509" i="4" s="1" a="1"/>
  <c r="H509" i="4" s="1"/>
  <c r="I509" i="4" s="1"/>
  <c r="F510" i="4"/>
  <c r="H510" i="4" s="1" a="1"/>
  <c r="H510" i="4" s="1"/>
  <c r="F511" i="4"/>
  <c r="H511" i="4" s="1" a="1"/>
  <c r="H511" i="4" s="1"/>
  <c r="F512" i="4"/>
  <c r="F513" i="4"/>
  <c r="H513" i="4" s="1" a="1"/>
  <c r="H513" i="4" s="1"/>
  <c r="F514" i="4"/>
  <c r="F515" i="4"/>
  <c r="H515" i="4" s="1" a="1"/>
  <c r="H515" i="4" s="1"/>
  <c r="F516" i="4"/>
  <c r="H516" i="4" s="1" a="1"/>
  <c r="H516" i="4" s="1"/>
  <c r="F517" i="4"/>
  <c r="H517" i="4" s="1" a="1"/>
  <c r="H517" i="4" s="1"/>
  <c r="F518" i="4"/>
  <c r="H518" i="4" s="1" a="1"/>
  <c r="H518" i="4" s="1"/>
  <c r="F519" i="4"/>
  <c r="H519" i="4" s="1" a="1"/>
  <c r="H519" i="4" s="1"/>
  <c r="F520" i="4"/>
  <c r="H520" i="4" s="1" a="1"/>
  <c r="H520" i="4" s="1"/>
  <c r="I520" i="4" s="1"/>
  <c r="F521" i="4"/>
  <c r="F522" i="4"/>
  <c r="H522" i="4" s="1" a="1"/>
  <c r="H522" i="4" s="1"/>
  <c r="F523" i="4"/>
  <c r="H523" i="4" s="1" a="1"/>
  <c r="H523" i="4" s="1"/>
  <c r="F524" i="4"/>
  <c r="F525" i="4"/>
  <c r="H525" i="4" s="1" a="1"/>
  <c r="H525" i="4" s="1"/>
  <c r="I525" i="4" s="1"/>
  <c r="F526" i="4"/>
  <c r="H526" i="4" s="1" a="1"/>
  <c r="H526" i="4" s="1"/>
  <c r="F527" i="4"/>
  <c r="H527" i="4" s="1" a="1"/>
  <c r="H527" i="4" s="1"/>
  <c r="I527" i="4" s="1"/>
  <c r="F528" i="4"/>
  <c r="H528" i="4" s="1" a="1"/>
  <c r="H528" i="4" s="1"/>
  <c r="F529" i="4"/>
  <c r="H529" i="4" s="1" a="1"/>
  <c r="H529" i="4" s="1"/>
  <c r="F530" i="4"/>
  <c r="H530" i="4" s="1" a="1"/>
  <c r="H530" i="4" s="1"/>
  <c r="I530" i="4" s="1"/>
  <c r="F531" i="4"/>
  <c r="F532" i="4"/>
  <c r="H532" i="4" s="1" a="1"/>
  <c r="H532" i="4" s="1"/>
  <c r="F533" i="4"/>
  <c r="H533" i="4" s="1" a="1"/>
  <c r="H533" i="4" s="1"/>
  <c r="F534" i="4"/>
  <c r="H534" i="4" s="1" a="1"/>
  <c r="H534" i="4" s="1"/>
  <c r="F535" i="4"/>
  <c r="H535" i="4" s="1" a="1"/>
  <c r="H535" i="4" s="1"/>
  <c r="F536" i="4"/>
  <c r="F537" i="4"/>
  <c r="H537" i="4" s="1" a="1"/>
  <c r="H537" i="4" s="1"/>
  <c r="F538" i="4"/>
  <c r="F539" i="4"/>
  <c r="H539" i="4" s="1" a="1"/>
  <c r="H539" i="4" s="1"/>
  <c r="F540" i="4"/>
  <c r="H540" i="4" s="1" a="1"/>
  <c r="H540" i="4" s="1"/>
  <c r="F541" i="4"/>
  <c r="H541" i="4" s="1" a="1"/>
  <c r="H541" i="4" s="1"/>
  <c r="I541" i="4" s="1"/>
  <c r="F542" i="4"/>
  <c r="H542" i="4" s="1" a="1"/>
  <c r="H542" i="4" s="1"/>
  <c r="I542" i="4" s="1"/>
  <c r="F543" i="4"/>
  <c r="H543" i="4" s="1" a="1"/>
  <c r="H543" i="4" s="1"/>
  <c r="F544" i="4"/>
  <c r="H544" i="4" s="1" a="1"/>
  <c r="H544" i="4" s="1"/>
  <c r="I544" i="4" s="1"/>
  <c r="F545" i="4"/>
  <c r="H545" i="4" s="1" a="1"/>
  <c r="H545" i="4" s="1"/>
  <c r="I545" i="4" s="1"/>
  <c r="F546" i="4"/>
  <c r="F547" i="4"/>
  <c r="F548" i="4"/>
  <c r="F549" i="4"/>
  <c r="F550" i="4"/>
  <c r="F551" i="4"/>
  <c r="F552" i="4"/>
  <c r="H552" i="4" s="1" a="1"/>
  <c r="H552" i="4" s="1"/>
  <c r="F553" i="4"/>
  <c r="F554" i="4"/>
  <c r="H554" i="4" s="1" a="1"/>
  <c r="H554" i="4" s="1"/>
  <c r="I554" i="4" s="1"/>
  <c r="F555" i="4"/>
  <c r="F556" i="4"/>
  <c r="F557" i="4"/>
  <c r="H557" i="4" s="1" a="1"/>
  <c r="H557" i="4" s="1"/>
  <c r="F558" i="4"/>
  <c r="H558" i="4" s="1" a="1"/>
  <c r="H558" i="4" s="1"/>
  <c r="F559" i="4"/>
  <c r="H559" i="4" s="1" a="1"/>
  <c r="H559" i="4" s="1"/>
  <c r="F560" i="4"/>
  <c r="H560" i="4" s="1" a="1"/>
  <c r="H560" i="4" s="1"/>
  <c r="I560" i="4" s="1"/>
  <c r="F561" i="4"/>
  <c r="H561" i="4" s="1" a="1"/>
  <c r="H561" i="4" s="1"/>
  <c r="I561" i="4" s="1"/>
  <c r="F562" i="4"/>
  <c r="H562" i="4" s="1" a="1"/>
  <c r="H562" i="4" s="1"/>
  <c r="I562" i="4" s="1"/>
  <c r="F563" i="4"/>
  <c r="F564" i="4"/>
  <c r="F565" i="4"/>
  <c r="F566" i="4"/>
  <c r="H566" i="4" s="1" a="1"/>
  <c r="H566" i="4" s="1"/>
  <c r="F567" i="4"/>
  <c r="F568" i="4"/>
  <c r="H568" i="4" s="1" a="1"/>
  <c r="H568" i="4" s="1"/>
  <c r="F569" i="4"/>
  <c r="F570" i="4"/>
  <c r="H570" i="4" s="1" a="1"/>
  <c r="H570" i="4" s="1"/>
  <c r="F571" i="4"/>
  <c r="F572" i="4"/>
  <c r="H572" i="4" s="1" a="1"/>
  <c r="H572" i="4" s="1"/>
  <c r="F573" i="4"/>
  <c r="F574" i="4"/>
  <c r="H574" i="4" s="1" a="1"/>
  <c r="H574" i="4" s="1"/>
  <c r="F575" i="4"/>
  <c r="F576" i="4"/>
  <c r="H576" i="4" s="1" a="1"/>
  <c r="H576" i="4" s="1"/>
  <c r="F577" i="4"/>
  <c r="H577" i="4" s="1" a="1"/>
  <c r="H577" i="4" s="1"/>
  <c r="F578" i="4"/>
  <c r="F579" i="4"/>
  <c r="H579" i="4" s="1" a="1"/>
  <c r="H579" i="4" s="1"/>
  <c r="I579" i="4" s="1"/>
  <c r="F580" i="4"/>
  <c r="H580" i="4" s="1" a="1"/>
  <c r="H580" i="4" s="1"/>
  <c r="F581" i="4"/>
  <c r="H581" i="4" s="1" a="1"/>
  <c r="H581" i="4" s="1"/>
  <c r="F582" i="4"/>
  <c r="H582" i="4" s="1" a="1"/>
  <c r="H582" i="4" s="1"/>
  <c r="I582" i="4" s="1"/>
  <c r="F583" i="4"/>
  <c r="H583" i="4" s="1" a="1"/>
  <c r="H583" i="4" s="1"/>
  <c r="F584" i="4"/>
  <c r="H584" i="4" s="1" a="1"/>
  <c r="H584" i="4" s="1"/>
  <c r="I584" i="4" s="1"/>
  <c r="F585" i="4"/>
  <c r="H585" i="4" s="1" a="1"/>
  <c r="H585" i="4" s="1"/>
  <c r="F586" i="4"/>
  <c r="F587" i="4"/>
  <c r="H587" i="4" s="1" a="1"/>
  <c r="H587" i="4" s="1"/>
  <c r="I587" i="4" s="1"/>
  <c r="F588" i="4"/>
  <c r="F589" i="4"/>
  <c r="H589" i="4" s="1" a="1"/>
  <c r="H589" i="4" s="1"/>
  <c r="F590" i="4"/>
  <c r="F591" i="4"/>
  <c r="H591" i="4" s="1" a="1"/>
  <c r="H591" i="4" s="1"/>
  <c r="F592" i="4"/>
  <c r="H592" i="4" s="1" a="1"/>
  <c r="H592" i="4" s="1"/>
  <c r="F593" i="4"/>
  <c r="F594" i="4"/>
  <c r="H594" i="4" s="1" a="1"/>
  <c r="H594" i="4" s="1"/>
  <c r="F595" i="4"/>
  <c r="H595" i="4" s="1" a="1"/>
  <c r="H595" i="4" s="1"/>
  <c r="F596" i="4"/>
  <c r="H596" i="4" s="1" a="1"/>
  <c r="H596" i="4" s="1"/>
  <c r="F597" i="4"/>
  <c r="H597" i="4" s="1" a="1"/>
  <c r="H597" i="4" s="1"/>
  <c r="F598" i="4"/>
  <c r="H598" i="4" s="1" a="1"/>
  <c r="H598" i="4" s="1"/>
  <c r="F599" i="4"/>
  <c r="H599" i="4" s="1" a="1"/>
  <c r="H599" i="4" s="1"/>
  <c r="F600" i="4"/>
  <c r="F601" i="4"/>
  <c r="F602" i="4"/>
  <c r="F603" i="4"/>
  <c r="H603" i="4" s="1" a="1"/>
  <c r="H603" i="4" s="1"/>
  <c r="F604" i="4"/>
  <c r="H604" i="4" s="1" a="1"/>
  <c r="H604" i="4" s="1"/>
  <c r="F605" i="4"/>
  <c r="H605" i="4" s="1" a="1"/>
  <c r="H605" i="4" s="1"/>
  <c r="F606" i="4"/>
  <c r="H606" i="4" s="1" a="1"/>
  <c r="H606" i="4" s="1"/>
  <c r="F607" i="4"/>
  <c r="H607" i="4" s="1" a="1"/>
  <c r="H607" i="4" s="1"/>
  <c r="I607" i="4" s="1"/>
  <c r="F608" i="4"/>
  <c r="H608" i="4" s="1" a="1"/>
  <c r="H608" i="4" s="1"/>
  <c r="F609" i="4"/>
  <c r="H609" i="4" s="1" a="1"/>
  <c r="H609" i="4" s="1"/>
  <c r="I609" i="4" s="1"/>
  <c r="F610" i="4"/>
  <c r="H610" i="4" s="1" a="1"/>
  <c r="H610" i="4" s="1"/>
  <c r="F611" i="4"/>
  <c r="H611" i="4" s="1" a="1"/>
  <c r="H611" i="4" s="1"/>
  <c r="I611" i="4" s="1"/>
  <c r="F612" i="4"/>
  <c r="H612" i="4" s="1" a="1"/>
  <c r="H612" i="4" s="1"/>
  <c r="I612" i="4" s="1"/>
  <c r="F613" i="4"/>
  <c r="F614" i="4"/>
  <c r="H614" i="4" s="1" a="1"/>
  <c r="H614" i="4" s="1"/>
  <c r="F615" i="4"/>
  <c r="F616" i="4"/>
  <c r="H616" i="4" s="1" a="1"/>
  <c r="H616" i="4" s="1"/>
  <c r="F617" i="4"/>
  <c r="H617" i="4" s="1" a="1"/>
  <c r="H617" i="4" s="1"/>
  <c r="I617" i="4" s="1"/>
  <c r="F618" i="4"/>
  <c r="H618" i="4" s="1" a="1"/>
  <c r="H618" i="4" s="1"/>
  <c r="F619" i="4"/>
  <c r="H619" i="4" s="1" a="1"/>
  <c r="H619" i="4" s="1"/>
  <c r="F620" i="4"/>
  <c r="F621" i="4"/>
  <c r="H621" i="4" s="1" a="1"/>
  <c r="H621" i="4" s="1"/>
  <c r="I621" i="4" s="1"/>
  <c r="F622" i="4"/>
  <c r="H622" i="4" s="1" a="1"/>
  <c r="H622" i="4" s="1"/>
  <c r="F623" i="4"/>
  <c r="H623" i="4" s="1" a="1"/>
  <c r="H623" i="4" s="1"/>
  <c r="I623" i="4" s="1"/>
  <c r="F624" i="4"/>
  <c r="F625" i="4"/>
  <c r="F626" i="4"/>
  <c r="F627" i="4"/>
  <c r="F628" i="4"/>
  <c r="H628" i="4" s="1" a="1"/>
  <c r="H628" i="4" s="1"/>
  <c r="F629" i="4"/>
  <c r="F630" i="4"/>
  <c r="F631" i="4"/>
  <c r="F632" i="4"/>
  <c r="H632" i="4" s="1" a="1"/>
  <c r="H632" i="4" s="1"/>
  <c r="F633" i="4"/>
  <c r="H633" i="4" s="1" a="1"/>
  <c r="H633" i="4" s="1"/>
  <c r="I633" i="4" s="1"/>
  <c r="F634" i="4"/>
  <c r="H634" i="4" s="1" a="1"/>
  <c r="H634" i="4" s="1"/>
  <c r="I634" i="4" s="1"/>
  <c r="F635" i="4"/>
  <c r="F636" i="4"/>
  <c r="H636" i="4" s="1" a="1"/>
  <c r="H636" i="4" s="1"/>
  <c r="F637" i="4"/>
  <c r="F638" i="4"/>
  <c r="H638" i="4" s="1" a="1"/>
  <c r="H638" i="4" s="1"/>
  <c r="F639" i="4"/>
  <c r="H639" i="4" s="1" a="1"/>
  <c r="H639" i="4" s="1"/>
  <c r="I639" i="4" s="1"/>
  <c r="F640" i="4"/>
  <c r="F641" i="4"/>
  <c r="H641" i="4" s="1" a="1"/>
  <c r="H641" i="4" s="1"/>
  <c r="I641" i="4" s="1"/>
  <c r="F642" i="4"/>
  <c r="H642" i="4" s="1" a="1"/>
  <c r="H642" i="4" s="1"/>
  <c r="F643" i="4"/>
  <c r="H643" i="4" s="1" a="1"/>
  <c r="H643" i="4" s="1"/>
  <c r="I643" i="4" s="1"/>
  <c r="F644" i="4"/>
  <c r="H644" i="4" s="1" a="1"/>
  <c r="H644" i="4" s="1"/>
  <c r="F645" i="4"/>
  <c r="H645" i="4" s="1" a="1"/>
  <c r="H645" i="4" s="1"/>
  <c r="F646" i="4"/>
  <c r="F647" i="4"/>
  <c r="H647" i="4" s="1" a="1"/>
  <c r="H647" i="4" s="1"/>
  <c r="I647" i="4" s="1"/>
  <c r="F648" i="4"/>
  <c r="H648" i="4" s="1" a="1"/>
  <c r="H648" i="4" s="1"/>
  <c r="F649" i="4"/>
  <c r="H649" i="4" s="1" a="1"/>
  <c r="H649" i="4" s="1"/>
  <c r="F650" i="4"/>
  <c r="H650" i="4" s="1" a="1"/>
  <c r="H650" i="4" s="1"/>
  <c r="I650" i="4" s="1"/>
  <c r="F651" i="4"/>
  <c r="H651" i="4" s="1" a="1"/>
  <c r="H651" i="4" s="1"/>
  <c r="F652" i="4"/>
  <c r="H652" i="4" s="1" a="1"/>
  <c r="H652" i="4" s="1"/>
  <c r="F653" i="4"/>
  <c r="H653" i="4" s="1" a="1"/>
  <c r="H653" i="4" s="1"/>
  <c r="F654" i="4"/>
  <c r="H654" i="4" s="1" a="1"/>
  <c r="H654" i="4" s="1"/>
  <c r="F655" i="4"/>
  <c r="F656" i="4"/>
  <c r="F657" i="4"/>
  <c r="H657" i="4" s="1" a="1"/>
  <c r="H657" i="4" s="1"/>
  <c r="I657" i="4" s="1"/>
  <c r="F658" i="4"/>
  <c r="F659" i="4"/>
  <c r="F660" i="4"/>
  <c r="H660" i="4" s="1" a="1"/>
  <c r="H660" i="4" s="1"/>
  <c r="I660" i="4" s="1"/>
  <c r="F661" i="4"/>
  <c r="F662" i="4"/>
  <c r="F663" i="4"/>
  <c r="F664" i="4"/>
  <c r="H664" i="4" s="1" a="1"/>
  <c r="H664" i="4" s="1"/>
  <c r="I664" i="4" s="1"/>
  <c r="F665" i="4"/>
  <c r="H665" i="4" s="1" a="1"/>
  <c r="H665" i="4" s="1"/>
  <c r="F666" i="4"/>
  <c r="H666" i="4" s="1" a="1"/>
  <c r="H666" i="4" s="1"/>
  <c r="F667" i="4"/>
  <c r="F668" i="4"/>
  <c r="F669" i="4"/>
  <c r="F670" i="4"/>
  <c r="F671" i="4"/>
  <c r="H671" i="4" s="1" a="1"/>
  <c r="H671" i="4" s="1"/>
  <c r="F672" i="4"/>
  <c r="H672" i="4" s="1" a="1"/>
  <c r="H672" i="4" s="1"/>
  <c r="F673" i="4"/>
  <c r="H673" i="4" s="1" a="1"/>
  <c r="H673" i="4" s="1"/>
  <c r="I673" i="4" s="1"/>
  <c r="F674" i="4"/>
  <c r="H674" i="4" s="1" a="1"/>
  <c r="H674" i="4" s="1"/>
  <c r="F675" i="4"/>
  <c r="F676" i="4"/>
  <c r="H676" i="4" s="1" a="1"/>
  <c r="H676" i="4" s="1"/>
  <c r="I676" i="4" s="1"/>
  <c r="F677" i="4"/>
  <c r="H677" i="4" s="1" a="1"/>
  <c r="H677" i="4" s="1"/>
  <c r="F678" i="4"/>
  <c r="F679" i="4"/>
  <c r="F680" i="4"/>
  <c r="F681" i="4"/>
  <c r="H681" i="4" s="1" a="1"/>
  <c r="H681" i="4" s="1"/>
  <c r="F682" i="4"/>
  <c r="H682" i="4" s="1" a="1"/>
  <c r="H682" i="4" s="1"/>
  <c r="F683" i="4"/>
  <c r="H683" i="4" s="1" a="1"/>
  <c r="H683" i="4" s="1"/>
  <c r="F684" i="4"/>
  <c r="F685" i="4"/>
  <c r="F686" i="4"/>
  <c r="H686" i="4" s="1" a="1"/>
  <c r="H686" i="4" s="1"/>
  <c r="F687" i="4"/>
  <c r="F688" i="4"/>
  <c r="F689" i="4"/>
  <c r="F690" i="4"/>
  <c r="F691" i="4"/>
  <c r="H691" i="4" s="1" a="1"/>
  <c r="H691" i="4" s="1"/>
  <c r="F692" i="4"/>
  <c r="F693" i="4"/>
  <c r="F694" i="4"/>
  <c r="F695" i="4"/>
  <c r="F696" i="4"/>
  <c r="H696" i="4" s="1" a="1"/>
  <c r="H696" i="4" s="1"/>
  <c r="F697" i="4"/>
  <c r="F698" i="4"/>
  <c r="H698" i="4" s="1" a="1"/>
  <c r="H698" i="4" s="1"/>
  <c r="F699" i="4"/>
  <c r="F700" i="4"/>
  <c r="F701" i="4"/>
  <c r="F702" i="4"/>
  <c r="H702" i="4" s="1" a="1"/>
  <c r="H702" i="4" s="1"/>
  <c r="F703" i="4"/>
  <c r="H703" i="4" s="1" a="1"/>
  <c r="H703" i="4" s="1"/>
  <c r="I703" i="4" s="1"/>
  <c r="F704" i="4"/>
  <c r="H704" i="4" s="1" a="1"/>
  <c r="H704" i="4" s="1"/>
  <c r="F705" i="4"/>
  <c r="H705" i="4" s="1" a="1"/>
  <c r="H705" i="4" s="1"/>
  <c r="I705" i="4" s="1"/>
  <c r="F706" i="4"/>
  <c r="F707" i="4"/>
  <c r="H707" i="4" s="1" a="1"/>
  <c r="H707" i="4" s="1"/>
  <c r="F708" i="4"/>
  <c r="H708" i="4" s="1" a="1"/>
  <c r="H708" i="4" s="1"/>
  <c r="F709" i="4"/>
  <c r="H709" i="4" s="1" a="1"/>
  <c r="H709" i="4" s="1"/>
  <c r="I709" i="4" s="1"/>
  <c r="F710" i="4"/>
  <c r="F711" i="4"/>
  <c r="H711" i="4" s="1" a="1"/>
  <c r="H711" i="4" s="1"/>
  <c r="I711" i="4" s="1"/>
  <c r="F712" i="4"/>
  <c r="H712" i="4" s="1" a="1"/>
  <c r="H712" i="4" s="1"/>
  <c r="F713" i="4"/>
  <c r="F714" i="4"/>
  <c r="H714" i="4" s="1" a="1"/>
  <c r="H714" i="4" s="1"/>
  <c r="F715" i="4"/>
  <c r="H715" i="4" s="1" a="1"/>
  <c r="H715" i="4" s="1"/>
  <c r="I715" i="4" s="1"/>
  <c r="F716" i="4"/>
  <c r="F717" i="4"/>
  <c r="H717" i="4" s="1" a="1"/>
  <c r="H717" i="4" s="1"/>
  <c r="I717" i="4" s="1"/>
  <c r="F718" i="4"/>
  <c r="F719" i="4"/>
  <c r="F720" i="4"/>
  <c r="H720" i="4" s="1" a="1"/>
  <c r="H720" i="4" s="1"/>
  <c r="I720" i="4" s="1"/>
  <c r="F721" i="4"/>
  <c r="H721" i="4" s="1" a="1"/>
  <c r="H721" i="4" s="1"/>
  <c r="F722" i="4"/>
  <c r="F723" i="4"/>
  <c r="H723" i="4" s="1" a="1"/>
  <c r="H723" i="4" s="1"/>
  <c r="I723" i="4" s="1"/>
  <c r="F724" i="4"/>
  <c r="H724" i="4" s="1" a="1"/>
  <c r="H724" i="4" s="1"/>
  <c r="F725" i="4"/>
  <c r="H725" i="4" s="1" a="1"/>
  <c r="H725" i="4" s="1"/>
  <c r="F726" i="4"/>
  <c r="H726" i="4" s="1" a="1"/>
  <c r="H726" i="4" s="1"/>
  <c r="F727" i="4"/>
  <c r="H727" i="4" s="1" a="1"/>
  <c r="H727" i="4" s="1"/>
  <c r="F728" i="4"/>
  <c r="F729" i="4"/>
  <c r="F730" i="4"/>
  <c r="H730" i="4" s="1" a="1"/>
  <c r="H730" i="4" s="1"/>
  <c r="F731" i="4"/>
  <c r="H731" i="4" s="1" a="1"/>
  <c r="H731" i="4" s="1"/>
  <c r="I731" i="4" s="1"/>
  <c r="F732" i="4"/>
  <c r="F733" i="4"/>
  <c r="F734" i="4"/>
  <c r="H734" i="4" s="1" a="1"/>
  <c r="H734" i="4" s="1"/>
  <c r="F735" i="4"/>
  <c r="F736" i="4"/>
  <c r="H736" i="4" s="1" a="1"/>
  <c r="H736" i="4" s="1"/>
  <c r="F737" i="4"/>
  <c r="F738" i="4"/>
  <c r="H738" i="4" s="1" a="1"/>
  <c r="H738" i="4" s="1"/>
  <c r="F739" i="4"/>
  <c r="H739" i="4" s="1" a="1"/>
  <c r="H739" i="4" s="1"/>
  <c r="F740" i="4"/>
  <c r="H740" i="4" s="1" a="1"/>
  <c r="H740" i="4" s="1"/>
  <c r="F741" i="4"/>
  <c r="F742" i="4"/>
  <c r="F743" i="4"/>
  <c r="F744" i="4"/>
  <c r="F745" i="4"/>
  <c r="F746" i="4"/>
  <c r="H746" i="4" s="1" a="1"/>
  <c r="H746" i="4" s="1"/>
  <c r="F747" i="4"/>
  <c r="H747" i="4" s="1" a="1"/>
  <c r="H747" i="4" s="1"/>
  <c r="F748" i="4"/>
  <c r="F749" i="4"/>
  <c r="H749" i="4" s="1" a="1"/>
  <c r="H749" i="4" s="1"/>
  <c r="F750" i="4"/>
  <c r="H750" i="4" s="1" a="1"/>
  <c r="H750" i="4" s="1"/>
  <c r="F751" i="4"/>
  <c r="F752" i="4"/>
  <c r="H752" i="4" s="1" a="1"/>
  <c r="H752" i="4" s="1"/>
  <c r="F753" i="4"/>
  <c r="H753" i="4" s="1" a="1"/>
  <c r="H753" i="4" s="1"/>
  <c r="I753" i="4" s="1"/>
  <c r="F754" i="4"/>
  <c r="F755" i="4"/>
  <c r="F756" i="4"/>
  <c r="H756" i="4" s="1" a="1"/>
  <c r="H756" i="4" s="1"/>
  <c r="F757" i="4"/>
  <c r="F758" i="4"/>
  <c r="H758" i="4" s="1" a="1"/>
  <c r="H758" i="4" s="1"/>
  <c r="F759" i="4"/>
  <c r="H759" i="4" s="1" a="1"/>
  <c r="H759" i="4" s="1"/>
  <c r="F760" i="4"/>
  <c r="H760" i="4" s="1" a="1"/>
  <c r="H760" i="4" s="1"/>
  <c r="I760" i="4" s="1"/>
  <c r="F761" i="4"/>
  <c r="F762" i="4"/>
  <c r="H762" i="4" s="1" a="1"/>
  <c r="H762" i="4" s="1"/>
  <c r="F763" i="4"/>
  <c r="F764" i="4"/>
  <c r="H764" i="4" s="1" a="1"/>
  <c r="H764" i="4" s="1"/>
  <c r="F765" i="4"/>
  <c r="H765" i="4" s="1" a="1"/>
  <c r="H765" i="4" s="1"/>
  <c r="F766" i="4"/>
  <c r="H766" i="4" s="1" a="1"/>
  <c r="H766" i="4" s="1"/>
  <c r="F767" i="4"/>
  <c r="F768" i="4"/>
  <c r="F769" i="4"/>
  <c r="H769" i="4" s="1" a="1"/>
  <c r="H769" i="4" s="1"/>
  <c r="I769" i="4" s="1"/>
  <c r="F770" i="4"/>
  <c r="H770" i="4" s="1" a="1"/>
  <c r="H770" i="4" s="1"/>
  <c r="I770" i="4" s="1"/>
  <c r="F771" i="4"/>
  <c r="F772" i="4"/>
  <c r="F773" i="4"/>
  <c r="F774" i="4"/>
  <c r="F775" i="4"/>
  <c r="H775" i="4" s="1" a="1"/>
  <c r="H775" i="4" s="1"/>
  <c r="F776" i="4"/>
  <c r="F777" i="4"/>
  <c r="F778" i="4"/>
  <c r="H778" i="4" s="1" a="1"/>
  <c r="H778" i="4" s="1"/>
  <c r="I778" i="4" s="1"/>
  <c r="F779" i="4"/>
  <c r="F780" i="4"/>
  <c r="H780" i="4" s="1" a="1"/>
  <c r="H780" i="4" s="1"/>
  <c r="I780" i="4" s="1"/>
  <c r="F781" i="4"/>
  <c r="H781" i="4" s="1" a="1"/>
  <c r="H781" i="4" s="1"/>
  <c r="F782" i="4"/>
  <c r="F783" i="4"/>
  <c r="H783" i="4" s="1" a="1"/>
  <c r="H783" i="4" s="1"/>
  <c r="F784" i="4"/>
  <c r="F785" i="4"/>
  <c r="F786" i="4"/>
  <c r="H786" i="4" s="1" a="1"/>
  <c r="H786" i="4" s="1"/>
  <c r="F787" i="4"/>
  <c r="F788" i="4"/>
  <c r="F789" i="4"/>
  <c r="F790" i="4"/>
  <c r="F791" i="4"/>
  <c r="F792" i="4"/>
  <c r="H792" i="4" s="1" a="1"/>
  <c r="H792" i="4" s="1"/>
  <c r="F793" i="4"/>
  <c r="F794" i="4"/>
  <c r="F795" i="4"/>
  <c r="H795" i="4" s="1" a="1"/>
  <c r="H795" i="4" s="1"/>
  <c r="F796" i="4"/>
  <c r="H796" i="4" s="1" a="1"/>
  <c r="H796" i="4" s="1"/>
  <c r="F797" i="4"/>
  <c r="H797" i="4" s="1" a="1"/>
  <c r="H797" i="4" s="1"/>
  <c r="F798" i="4"/>
  <c r="H798" i="4" s="1" a="1"/>
  <c r="H798" i="4" s="1"/>
  <c r="F799" i="4"/>
  <c r="H799" i="4" s="1" a="1"/>
  <c r="H799" i="4" s="1"/>
  <c r="F800" i="4"/>
  <c r="H800" i="4" s="1" a="1"/>
  <c r="H800" i="4" s="1"/>
  <c r="I800" i="4" s="1"/>
  <c r="F801" i="4"/>
  <c r="H801" i="4" s="1" a="1"/>
  <c r="H801" i="4" s="1"/>
  <c r="I801" i="4" s="1"/>
  <c r="F802" i="4"/>
  <c r="F803" i="4"/>
  <c r="F804" i="4"/>
  <c r="H804" i="4" s="1" a="1"/>
  <c r="H804" i="4" s="1"/>
  <c r="I804" i="4" s="1"/>
  <c r="F805" i="4"/>
  <c r="H805" i="4" s="1" a="1"/>
  <c r="H805" i="4" s="1"/>
  <c r="F806" i="4"/>
  <c r="F807" i="4"/>
  <c r="F808" i="4"/>
  <c r="F809" i="4"/>
  <c r="F810" i="4"/>
  <c r="F811" i="4"/>
  <c r="F812" i="4"/>
  <c r="F813" i="4"/>
  <c r="H813" i="4" s="1" a="1"/>
  <c r="H813" i="4" s="1"/>
  <c r="I813" i="4" s="1"/>
  <c r="F814" i="4"/>
  <c r="F815" i="4"/>
  <c r="H815" i="4" s="1" a="1"/>
  <c r="H815" i="4" s="1"/>
  <c r="F816" i="4"/>
  <c r="H816" i="4" s="1" a="1"/>
  <c r="H816" i="4" s="1"/>
  <c r="F817" i="4"/>
  <c r="F818" i="4"/>
  <c r="H818" i="4" s="1" a="1"/>
  <c r="H818" i="4" s="1"/>
  <c r="I818" i="4" s="1"/>
  <c r="F819" i="4"/>
  <c r="H819" i="4" s="1" a="1"/>
  <c r="H819" i="4" s="1"/>
  <c r="F820" i="4"/>
  <c r="H820" i="4" s="1" a="1"/>
  <c r="H820" i="4" s="1"/>
  <c r="F821" i="4"/>
  <c r="H821" i="4" s="1" a="1"/>
  <c r="H821" i="4" s="1"/>
  <c r="F822" i="4"/>
  <c r="F823" i="4"/>
  <c r="H823" i="4" s="1" a="1"/>
  <c r="H823" i="4" s="1"/>
  <c r="F824" i="4"/>
  <c r="H824" i="4" s="1" a="1"/>
  <c r="H824" i="4" s="1"/>
  <c r="I824" i="4" s="1"/>
  <c r="F825" i="4"/>
  <c r="H825" i="4" s="1" a="1"/>
  <c r="H825" i="4" s="1"/>
  <c r="F826" i="4"/>
  <c r="F827" i="4"/>
  <c r="H827" i="4" s="1" a="1"/>
  <c r="H827" i="4" s="1"/>
  <c r="F828" i="4"/>
  <c r="H828" i="4" s="1" a="1"/>
  <c r="H828" i="4" s="1"/>
  <c r="I828" i="4" s="1"/>
  <c r="F829" i="4"/>
  <c r="F830" i="4"/>
  <c r="H830" i="4" s="1" a="1"/>
  <c r="H830" i="4" s="1"/>
  <c r="F831" i="4"/>
  <c r="H831" i="4" s="1" a="1"/>
  <c r="H831" i="4" s="1"/>
  <c r="I831" i="4" s="1"/>
  <c r="F832" i="4"/>
  <c r="F833" i="4"/>
  <c r="F834" i="4"/>
  <c r="F835" i="4"/>
  <c r="H835" i="4" s="1" a="1"/>
  <c r="H835" i="4" s="1"/>
  <c r="F836" i="4"/>
  <c r="H836" i="4" s="1" a="1"/>
  <c r="H836" i="4" s="1"/>
  <c r="I836" i="4" s="1"/>
  <c r="F837" i="4"/>
  <c r="F838" i="4"/>
  <c r="F839" i="4"/>
  <c r="H839" i="4" s="1" a="1"/>
  <c r="H839" i="4" s="1"/>
  <c r="F840" i="4"/>
  <c r="H840" i="4" s="1" a="1"/>
  <c r="H840" i="4" s="1"/>
  <c r="I840" i="4" s="1"/>
  <c r="F841" i="4"/>
  <c r="H841" i="4" s="1" a="1"/>
  <c r="H841" i="4" s="1"/>
  <c r="I841" i="4" s="1"/>
  <c r="F842" i="4"/>
  <c r="F843" i="4"/>
  <c r="F844" i="4"/>
  <c r="H844" i="4" s="1" a="1"/>
  <c r="H844" i="4" s="1"/>
  <c r="F845" i="4"/>
  <c r="H845" i="4" s="1" a="1"/>
  <c r="H845" i="4" s="1"/>
  <c r="I845" i="4" s="1"/>
  <c r="F846" i="4"/>
  <c r="F847" i="4"/>
  <c r="H847" i="4" s="1" a="1"/>
  <c r="H847" i="4" s="1"/>
  <c r="I847" i="4" s="1"/>
  <c r="F848" i="4"/>
  <c r="H848" i="4" s="1" a="1"/>
  <c r="H848" i="4" s="1"/>
  <c r="F849" i="4"/>
  <c r="H849" i="4" s="1" a="1"/>
  <c r="H849" i="4" s="1"/>
  <c r="F850" i="4"/>
  <c r="H850" i="4" s="1" a="1"/>
  <c r="H850" i="4" s="1"/>
  <c r="I850" i="4" s="1"/>
  <c r="F851" i="4"/>
  <c r="F852" i="4"/>
  <c r="F853" i="4"/>
  <c r="H853" i="4" s="1" a="1"/>
  <c r="H853" i="4" s="1"/>
  <c r="I853" i="4" s="1"/>
  <c r="F854" i="4"/>
  <c r="H854" i="4" s="1" a="1"/>
  <c r="H854" i="4" s="1"/>
  <c r="F855" i="4"/>
  <c r="H855" i="4" s="1" a="1"/>
  <c r="H855" i="4" s="1"/>
  <c r="F856" i="4"/>
  <c r="F857" i="4"/>
  <c r="F858" i="4"/>
  <c r="F859" i="4"/>
  <c r="H859" i="4" s="1" a="1"/>
  <c r="H859" i="4" s="1"/>
  <c r="I859" i="4" s="1"/>
  <c r="F860" i="4"/>
  <c r="H860" i="4" s="1" a="1"/>
  <c r="H860" i="4" s="1"/>
  <c r="F861" i="4"/>
  <c r="F862" i="4"/>
  <c r="H862" i="4" s="1" a="1"/>
  <c r="H862" i="4" s="1"/>
  <c r="F863" i="4"/>
  <c r="H863" i="4" s="1" a="1"/>
  <c r="H863" i="4" s="1"/>
  <c r="F864" i="4"/>
  <c r="F865" i="4"/>
  <c r="H865" i="4" s="1" a="1"/>
  <c r="H865" i="4" s="1"/>
  <c r="F866" i="4"/>
  <c r="F867" i="4"/>
  <c r="F868" i="4"/>
  <c r="H868" i="4" s="1" a="1"/>
  <c r="H868" i="4" s="1"/>
  <c r="F869" i="4"/>
  <c r="F870" i="4"/>
  <c r="H870" i="4" s="1" a="1"/>
  <c r="H870" i="4" s="1"/>
  <c r="I870" i="4" s="1"/>
  <c r="F871" i="4"/>
  <c r="F872" i="4"/>
  <c r="H872" i="4" s="1" a="1"/>
  <c r="H872" i="4" s="1"/>
  <c r="F873" i="4"/>
  <c r="H873" i="4" s="1" a="1"/>
  <c r="H873" i="4" s="1"/>
  <c r="F874" i="4"/>
  <c r="H874" i="4" s="1" a="1"/>
  <c r="H874" i="4" s="1"/>
  <c r="F875" i="4"/>
  <c r="H875" i="4" s="1" a="1"/>
  <c r="H875" i="4" s="1"/>
  <c r="F876" i="4"/>
  <c r="H876" i="4" s="1" a="1"/>
  <c r="H876" i="4" s="1"/>
  <c r="F877" i="4"/>
  <c r="F878" i="4"/>
  <c r="H878" i="4" s="1" a="1"/>
  <c r="H878" i="4" s="1"/>
  <c r="F879" i="4"/>
  <c r="F880" i="4"/>
  <c r="H880" i="4" s="1" a="1"/>
  <c r="H880" i="4" s="1"/>
  <c r="F881" i="4"/>
  <c r="F882" i="4"/>
  <c r="F883" i="4"/>
  <c r="F884" i="4"/>
  <c r="F885" i="4"/>
  <c r="H885" i="4" s="1" a="1"/>
  <c r="H885" i="4" s="1"/>
  <c r="F886" i="4"/>
  <c r="F887" i="4"/>
  <c r="H887" i="4" s="1" a="1"/>
  <c r="H887" i="4" s="1"/>
  <c r="F888" i="4"/>
  <c r="H888" i="4" s="1" a="1"/>
  <c r="H888" i="4" s="1"/>
  <c r="F889" i="4"/>
  <c r="H889" i="4" s="1" a="1"/>
  <c r="H889" i="4" s="1"/>
  <c r="F890" i="4"/>
  <c r="H890" i="4" s="1" a="1"/>
  <c r="H890" i="4" s="1"/>
  <c r="I890" i="4" s="1"/>
  <c r="F891" i="4"/>
  <c r="H891" i="4" s="1" a="1"/>
  <c r="H891" i="4" s="1"/>
  <c r="F892" i="4"/>
  <c r="H892" i="4" s="1" a="1"/>
  <c r="H892" i="4" s="1"/>
  <c r="F893" i="4"/>
  <c r="H893" i="4" s="1" a="1"/>
  <c r="H893" i="4" s="1"/>
  <c r="F894" i="4"/>
  <c r="H894" i="4" s="1" a="1"/>
  <c r="H894" i="4" s="1"/>
  <c r="F895" i="4"/>
  <c r="H895" i="4" s="1" a="1"/>
  <c r="H895" i="4" s="1"/>
  <c r="I895" i="4" s="1"/>
  <c r="F896" i="4"/>
  <c r="H896" i="4" s="1" a="1"/>
  <c r="H896" i="4" s="1"/>
  <c r="F897" i="4"/>
  <c r="F898" i="4"/>
  <c r="H898" i="4" s="1" a="1"/>
  <c r="H898" i="4" s="1"/>
  <c r="I898" i="4" s="1"/>
  <c r="F899" i="4"/>
  <c r="F900" i="4"/>
  <c r="H900" i="4" s="1" a="1"/>
  <c r="H900" i="4" s="1"/>
  <c r="F901" i="4"/>
  <c r="H901" i="4" s="1" a="1"/>
  <c r="H901" i="4" s="1"/>
  <c r="I901" i="4" s="1"/>
  <c r="F902" i="4"/>
  <c r="F903" i="4"/>
  <c r="H903" i="4" s="1" a="1"/>
  <c r="H903" i="4" s="1"/>
  <c r="F904" i="4"/>
  <c r="F905" i="4"/>
  <c r="H905" i="4" s="1" a="1"/>
  <c r="H905" i="4" s="1"/>
  <c r="F906" i="4"/>
  <c r="H906" i="4" s="1" a="1"/>
  <c r="H906" i="4" s="1"/>
  <c r="F907" i="4"/>
  <c r="F908" i="4"/>
  <c r="H908" i="4" s="1" a="1"/>
  <c r="H908" i="4" s="1"/>
  <c r="F909" i="4"/>
  <c r="H909" i="4" s="1" a="1"/>
  <c r="H909" i="4" s="1"/>
  <c r="F910" i="4"/>
  <c r="H910" i="4" s="1" a="1"/>
  <c r="H910" i="4" s="1"/>
  <c r="F911" i="4"/>
  <c r="F912" i="4"/>
  <c r="H912" i="4" s="1" a="1"/>
  <c r="H912" i="4" s="1"/>
  <c r="F913" i="4"/>
  <c r="F914" i="4"/>
  <c r="F915" i="4"/>
  <c r="H915" i="4" s="1" a="1"/>
  <c r="H915" i="4" s="1"/>
  <c r="F916" i="4"/>
  <c r="H916" i="4" s="1" a="1"/>
  <c r="H916" i="4" s="1"/>
  <c r="F917" i="4"/>
  <c r="H917" i="4" s="1" a="1"/>
  <c r="H917" i="4" s="1"/>
  <c r="F918" i="4"/>
  <c r="F919" i="4"/>
  <c r="H919" i="4" s="1" a="1"/>
  <c r="H919" i="4" s="1"/>
  <c r="F920" i="4"/>
  <c r="F921" i="4"/>
  <c r="H921" i="4" s="1" a="1"/>
  <c r="H921" i="4" s="1"/>
  <c r="F922" i="4"/>
  <c r="F923" i="4"/>
  <c r="F924" i="4"/>
  <c r="F925" i="4"/>
  <c r="F926" i="4"/>
  <c r="F927" i="4"/>
  <c r="F928" i="4"/>
  <c r="H928" i="4" s="1" a="1"/>
  <c r="H928" i="4" s="1"/>
  <c r="F929" i="4"/>
  <c r="H929" i="4" s="1" a="1"/>
  <c r="H929" i="4" s="1"/>
  <c r="I929" i="4" s="1"/>
  <c r="F930" i="4"/>
  <c r="H930" i="4" s="1" a="1"/>
  <c r="H930" i="4" s="1"/>
  <c r="F931" i="4"/>
  <c r="H931" i="4" s="1" a="1"/>
  <c r="H931" i="4" s="1"/>
  <c r="F932" i="4"/>
  <c r="F933" i="4"/>
  <c r="H933" i="4" s="1" a="1"/>
  <c r="H933" i="4" s="1"/>
  <c r="I933" i="4" s="1"/>
  <c r="F934" i="4"/>
  <c r="H934" i="4" s="1" a="1"/>
  <c r="H934" i="4" s="1"/>
  <c r="F935" i="4"/>
  <c r="F936" i="4"/>
  <c r="H936" i="4" s="1" a="1"/>
  <c r="H936" i="4" s="1"/>
  <c r="F937" i="4"/>
  <c r="F938" i="4"/>
  <c r="H938" i="4" s="1" a="1"/>
  <c r="H938" i="4" s="1"/>
  <c r="F939" i="4"/>
  <c r="H939" i="4" s="1" a="1"/>
  <c r="H939" i="4" s="1"/>
  <c r="F940" i="4"/>
  <c r="H940" i="4" s="1" a="1"/>
  <c r="H940" i="4" s="1"/>
  <c r="F941" i="4"/>
  <c r="H941" i="4" s="1" a="1"/>
  <c r="H941" i="4" s="1"/>
  <c r="I941" i="4" s="1"/>
  <c r="F942" i="4"/>
  <c r="F943" i="4"/>
  <c r="F944" i="4"/>
  <c r="H944" i="4" s="1" a="1"/>
  <c r="H944" i="4" s="1"/>
  <c r="F945" i="4"/>
  <c r="H945" i="4" s="1" a="1"/>
  <c r="H945" i="4" s="1"/>
  <c r="F946" i="4"/>
  <c r="H946" i="4" s="1" a="1"/>
  <c r="H946" i="4" s="1"/>
  <c r="I946" i="4" s="1"/>
  <c r="F947" i="4"/>
  <c r="F948" i="4"/>
  <c r="H948" i="4" s="1" a="1"/>
  <c r="H948" i="4" s="1"/>
  <c r="I948" i="4" s="1"/>
  <c r="F949" i="4"/>
  <c r="H949" i="4" s="1" a="1"/>
  <c r="H949" i="4" s="1"/>
  <c r="F950" i="4"/>
  <c r="H950" i="4" s="1" a="1"/>
  <c r="H950" i="4" s="1"/>
  <c r="F951" i="4"/>
  <c r="H951" i="4" s="1" a="1"/>
  <c r="H951" i="4" s="1"/>
  <c r="F952" i="4"/>
  <c r="F953" i="4"/>
  <c r="H953" i="4" s="1" a="1"/>
  <c r="H953" i="4" s="1"/>
  <c r="I953" i="4" s="1"/>
  <c r="F954" i="4"/>
  <c r="H954" i="4" s="1" a="1"/>
  <c r="H954" i="4" s="1"/>
  <c r="F955" i="4"/>
  <c r="H955" i="4" s="1" a="1"/>
  <c r="H955" i="4" s="1"/>
  <c r="F956" i="4"/>
  <c r="H956" i="4" s="1" a="1"/>
  <c r="H956" i="4" s="1"/>
  <c r="F957" i="4"/>
  <c r="F958" i="4"/>
  <c r="F959" i="4"/>
  <c r="H959" i="4" s="1" a="1"/>
  <c r="H959" i="4" s="1"/>
  <c r="I959" i="4" s="1"/>
  <c r="F960" i="4"/>
  <c r="H960" i="4" s="1" a="1"/>
  <c r="H960" i="4" s="1"/>
  <c r="I960" i="4" s="1"/>
  <c r="F961" i="4"/>
  <c r="H961" i="4" s="1" a="1"/>
  <c r="H961" i="4" s="1"/>
  <c r="F962" i="4"/>
  <c r="F963" i="4"/>
  <c r="F964" i="4"/>
  <c r="H964" i="4" s="1" a="1"/>
  <c r="H964" i="4" s="1"/>
  <c r="F965" i="4"/>
  <c r="F966" i="4"/>
  <c r="H966" i="4" s="1" a="1"/>
  <c r="H966" i="4" s="1"/>
  <c r="I966" i="4" s="1"/>
  <c r="F967" i="4"/>
  <c r="H967" i="4" s="1" a="1"/>
  <c r="H967" i="4" s="1"/>
  <c r="I967" i="4" s="1"/>
  <c r="F968" i="4"/>
  <c r="F969" i="4"/>
  <c r="F970" i="4"/>
  <c r="H970" i="4" s="1" a="1"/>
  <c r="H970" i="4" s="1"/>
  <c r="I970" i="4" s="1"/>
  <c r="F971" i="4"/>
  <c r="H971" i="4" s="1" a="1"/>
  <c r="H971" i="4" s="1"/>
  <c r="F972" i="4"/>
  <c r="H972" i="4" s="1" a="1"/>
  <c r="H972" i="4" s="1"/>
  <c r="F973" i="4"/>
  <c r="H973" i="4" s="1" a="1"/>
  <c r="H973" i="4" s="1"/>
  <c r="F974" i="4"/>
  <c r="H974" i="4" s="1" a="1"/>
  <c r="H974" i="4" s="1"/>
  <c r="F975" i="4"/>
  <c r="F976" i="4"/>
  <c r="H976" i="4" s="1" a="1"/>
  <c r="H976" i="4" s="1"/>
  <c r="F977" i="4"/>
  <c r="H977" i="4" s="1" a="1"/>
  <c r="H977" i="4" s="1"/>
  <c r="I977" i="4" s="1"/>
  <c r="F978" i="4"/>
  <c r="F979" i="4"/>
  <c r="H979" i="4" s="1" a="1"/>
  <c r="H979" i="4" s="1"/>
  <c r="I979" i="4" s="1"/>
  <c r="F980" i="4"/>
  <c r="F981" i="4"/>
  <c r="H981" i="4" s="1" a="1"/>
  <c r="H981" i="4" s="1"/>
  <c r="F982" i="4"/>
  <c r="H982" i="4" s="1" a="1"/>
  <c r="H982" i="4" s="1"/>
  <c r="F983" i="4"/>
  <c r="F984" i="4"/>
  <c r="F985" i="4"/>
  <c r="H985" i="4" s="1" a="1"/>
  <c r="H985" i="4" s="1"/>
  <c r="F986" i="4"/>
  <c r="F987" i="4"/>
  <c r="H987" i="4" s="1" a="1"/>
  <c r="H987" i="4" s="1"/>
  <c r="F988" i="4"/>
  <c r="H988" i="4" s="1" a="1"/>
  <c r="H988" i="4" s="1"/>
  <c r="F989" i="4"/>
  <c r="H989" i="4" s="1" a="1"/>
  <c r="H989" i="4" s="1"/>
  <c r="F990" i="4"/>
  <c r="F991" i="4"/>
  <c r="F992" i="4"/>
  <c r="H992" i="4" s="1" a="1"/>
  <c r="H992" i="4" s="1"/>
  <c r="F993" i="4"/>
  <c r="F994" i="4"/>
  <c r="F995" i="4"/>
  <c r="H995" i="4" s="1" a="1"/>
  <c r="H995" i="4" s="1"/>
  <c r="F996" i="4"/>
  <c r="H996" i="4" s="1" a="1"/>
  <c r="H996" i="4" s="1"/>
  <c r="F997" i="4"/>
  <c r="F998" i="4"/>
  <c r="H998" i="4" s="1" a="1"/>
  <c r="H998" i="4" s="1"/>
  <c r="F999" i="4"/>
  <c r="F1000" i="4"/>
  <c r="F1001" i="4"/>
  <c r="H1001" i="4" s="1" a="1"/>
  <c r="H1001" i="4" s="1"/>
  <c r="F1002" i="4"/>
  <c r="H1002" i="4" s="1" a="1"/>
  <c r="H1002" i="4" s="1"/>
  <c r="I1002" i="4" s="1"/>
  <c r="F1003" i="4"/>
  <c r="F1004" i="4"/>
  <c r="H1004" i="4" s="1" a="1"/>
  <c r="H1004" i="4" s="1"/>
  <c r="F1005" i="4"/>
  <c r="H1005" i="4" s="1" a="1"/>
  <c r="H1005" i="4" s="1"/>
  <c r="F1006" i="4"/>
  <c r="H1006" i="4" s="1" a="1"/>
  <c r="H1006" i="4" s="1"/>
  <c r="F1007" i="4"/>
  <c r="H1007" i="4" s="1" a="1"/>
  <c r="H1007" i="4" s="1"/>
  <c r="F1008" i="4"/>
  <c r="H1008" i="4" s="1" a="1"/>
  <c r="H1008" i="4" s="1"/>
  <c r="F1009" i="4"/>
  <c r="F1010" i="4"/>
  <c r="F1011" i="4"/>
  <c r="F1012" i="4"/>
  <c r="H1012" i="4" s="1" a="1"/>
  <c r="H1012" i="4" s="1"/>
  <c r="I1012" i="4" s="1"/>
  <c r="F1013" i="4"/>
  <c r="H1013" i="4" s="1" a="1"/>
  <c r="H1013" i="4" s="1"/>
  <c r="F1014" i="4"/>
  <c r="F1015" i="4"/>
  <c r="F1016" i="4"/>
  <c r="H1016" i="4" s="1" a="1"/>
  <c r="H1016" i="4" s="1"/>
  <c r="I1016" i="4" s="1"/>
  <c r="F1017" i="4"/>
  <c r="H1017" i="4" s="1" a="1"/>
  <c r="H1017" i="4" s="1"/>
  <c r="F1018" i="4"/>
  <c r="H1018" i="4" s="1" a="1"/>
  <c r="H1018" i="4" s="1"/>
  <c r="F1019" i="4"/>
  <c r="F1020" i="4"/>
  <c r="H1020" i="4" s="1" a="1"/>
  <c r="H1020" i="4" s="1"/>
  <c r="I1020" i="4" s="1"/>
  <c r="F1021" i="4"/>
  <c r="H1021" i="4" s="1" a="1"/>
  <c r="H1021" i="4" s="1"/>
  <c r="F1022" i="4"/>
  <c r="H1022" i="4" s="1" a="1"/>
  <c r="H1022" i="4" s="1"/>
  <c r="F1023" i="4"/>
  <c r="H1023" i="4" s="1" a="1"/>
  <c r="H1023" i="4" s="1"/>
  <c r="F1024" i="4"/>
  <c r="F1025" i="4"/>
  <c r="F1026" i="4"/>
  <c r="F1027" i="4"/>
  <c r="H1027" i="4" s="1" a="1"/>
  <c r="H1027" i="4" s="1"/>
  <c r="F1028" i="4"/>
  <c r="H1028" i="4" s="1" a="1"/>
  <c r="H1028" i="4" s="1"/>
  <c r="F1029" i="4"/>
  <c r="H1029" i="4" s="1" a="1"/>
  <c r="H1029" i="4" s="1"/>
  <c r="F1030" i="4"/>
  <c r="H1030" i="4" s="1" a="1"/>
  <c r="H1030" i="4" s="1"/>
  <c r="F1031" i="4"/>
  <c r="H1031" i="4" s="1" a="1"/>
  <c r="H1031" i="4" s="1"/>
  <c r="F1032" i="4"/>
  <c r="F1033" i="4"/>
  <c r="H1033" i="4" s="1" a="1"/>
  <c r="H1033" i="4" s="1"/>
  <c r="I1033" i="4" s="1"/>
  <c r="F1034" i="4"/>
  <c r="F1035" i="4"/>
  <c r="F1036" i="4"/>
  <c r="H1036" i="4" s="1" a="1"/>
  <c r="H1036" i="4" s="1"/>
  <c r="F1037" i="4"/>
  <c r="F1038" i="4"/>
  <c r="H1038" i="4" s="1" a="1"/>
  <c r="H1038" i="4" s="1"/>
  <c r="F1039" i="4"/>
  <c r="H1039" i="4" s="1" a="1"/>
  <c r="H1039" i="4" s="1"/>
  <c r="F1040" i="4"/>
  <c r="H1040" i="4" s="1" a="1"/>
  <c r="H1040" i="4" s="1"/>
  <c r="F1041" i="4"/>
  <c r="H1041" i="4" s="1" a="1"/>
  <c r="H1041" i="4" s="1"/>
  <c r="F1042" i="4"/>
  <c r="F1043" i="4"/>
  <c r="H1043" i="4" s="1" a="1"/>
  <c r="H1043" i="4" s="1"/>
  <c r="I1043" i="4" s="1"/>
  <c r="F1044" i="4"/>
  <c r="H1044" i="4" s="1" a="1"/>
  <c r="H1044" i="4" s="1"/>
  <c r="F1045" i="4"/>
  <c r="F1046" i="4"/>
  <c r="H1046" i="4" s="1" a="1"/>
  <c r="H1046" i="4" s="1"/>
  <c r="I1046" i="4" s="1"/>
  <c r="F1047" i="4"/>
  <c r="H1047" i="4" s="1" a="1"/>
  <c r="H1047" i="4" s="1"/>
  <c r="F1048" i="4"/>
  <c r="H1048" i="4" s="1" a="1"/>
  <c r="H1048" i="4" s="1"/>
  <c r="F1049" i="4"/>
  <c r="F1050" i="4"/>
  <c r="F1051" i="4"/>
  <c r="F1052" i="4"/>
  <c r="H1052" i="4" s="1" a="1"/>
  <c r="H1052" i="4" s="1"/>
  <c r="I1052" i="4" s="1"/>
  <c r="F1053" i="4"/>
  <c r="F1054" i="4"/>
  <c r="H1054" i="4" s="1" a="1"/>
  <c r="H1054" i="4" s="1"/>
  <c r="F1055" i="4"/>
  <c r="H1055" i="4" s="1" a="1"/>
  <c r="H1055" i="4" s="1"/>
  <c r="I1055" i="4" s="1"/>
  <c r="F1056" i="4"/>
  <c r="H1056" i="4" s="1" a="1"/>
  <c r="H1056" i="4" s="1"/>
  <c r="F1057" i="4"/>
  <c r="H1057" i="4" s="1" a="1"/>
  <c r="H1057" i="4" s="1"/>
  <c r="F1058" i="4"/>
  <c r="F1059" i="4"/>
  <c r="F1060" i="4"/>
  <c r="F1061" i="4"/>
  <c r="H1061" i="4" s="1" a="1"/>
  <c r="H1061" i="4" s="1"/>
  <c r="F1062" i="4"/>
  <c r="H1062" i="4" s="1" a="1"/>
  <c r="H1062" i="4" s="1"/>
  <c r="F1063" i="4"/>
  <c r="F1064" i="4"/>
  <c r="F1065" i="4"/>
  <c r="H1065" i="4" s="1" a="1"/>
  <c r="H1065" i="4" s="1"/>
  <c r="F1066" i="4"/>
  <c r="F1067" i="4"/>
  <c r="F1068" i="4"/>
  <c r="H1068" i="4" s="1" a="1"/>
  <c r="H1068" i="4" s="1"/>
  <c r="F1069" i="4"/>
  <c r="H1069" i="4" s="1" a="1"/>
  <c r="H1069" i="4" s="1"/>
  <c r="F1070" i="4"/>
  <c r="H1070" i="4" s="1" a="1"/>
  <c r="H1070" i="4" s="1"/>
  <c r="I1070" i="4" s="1"/>
  <c r="F1071" i="4"/>
  <c r="H1071" i="4" s="1" a="1"/>
  <c r="H1071" i="4" s="1"/>
  <c r="F1072" i="4"/>
  <c r="F1073" i="4"/>
  <c r="F1074" i="4"/>
  <c r="F1075" i="4"/>
  <c r="F1076" i="4"/>
  <c r="H1076" i="4" s="1" a="1"/>
  <c r="H1076" i="4" s="1"/>
  <c r="F1077" i="4"/>
  <c r="H1077" i="4" s="1" a="1"/>
  <c r="H1077" i="4" s="1"/>
  <c r="I1077" i="4" s="1"/>
  <c r="F1078" i="4"/>
  <c r="H1078" i="4" s="1" a="1"/>
  <c r="H1078" i="4" s="1"/>
  <c r="I1078" i="4" s="1"/>
  <c r="F1079" i="4"/>
  <c r="H1079" i="4" s="1" a="1"/>
  <c r="H1079" i="4" s="1"/>
  <c r="I1079" i="4" s="1"/>
  <c r="F1080" i="4"/>
  <c r="H1080" i="4" s="1" a="1"/>
  <c r="H1080" i="4" s="1"/>
  <c r="F1081" i="4"/>
  <c r="F1082" i="4"/>
  <c r="H1082" i="4" s="1" a="1"/>
  <c r="H1082" i="4" s="1"/>
  <c r="F1083" i="4"/>
  <c r="F1084" i="4"/>
  <c r="F1085" i="4"/>
  <c r="F1086" i="4"/>
  <c r="H1086" i="4" s="1" a="1"/>
  <c r="H1086" i="4" s="1"/>
  <c r="F1087" i="4"/>
  <c r="F1088" i="4"/>
  <c r="H1088" i="4" s="1" a="1"/>
  <c r="H1088" i="4" s="1"/>
  <c r="I1088" i="4" s="1"/>
  <c r="F1089" i="4"/>
  <c r="H1089" i="4" s="1" a="1"/>
  <c r="H1089" i="4" s="1"/>
  <c r="I1089" i="4" s="1"/>
  <c r="F1090" i="4"/>
  <c r="H1090" i="4" s="1" a="1"/>
  <c r="H1090" i="4" s="1"/>
  <c r="F1091" i="4"/>
  <c r="H1091" i="4" s="1" a="1"/>
  <c r="H1091" i="4" s="1"/>
  <c r="I1091" i="4" s="1"/>
  <c r="F1092" i="4"/>
  <c r="F1093" i="4"/>
  <c r="H1093" i="4" s="1" a="1"/>
  <c r="H1093" i="4" s="1"/>
  <c r="I1093" i="4" s="1"/>
  <c r="F1094" i="4"/>
  <c r="H1094" i="4" s="1" a="1"/>
  <c r="H1094" i="4" s="1"/>
  <c r="F1095" i="4"/>
  <c r="H1095" i="4" s="1" a="1"/>
  <c r="H1095" i="4" s="1"/>
  <c r="I1095" i="4" s="1"/>
  <c r="F1096" i="4"/>
  <c r="F1097" i="4"/>
  <c r="F1098" i="4"/>
  <c r="F1099" i="4"/>
  <c r="H1099" i="4" s="1" a="1"/>
  <c r="H1099" i="4" s="1"/>
  <c r="F1100" i="4"/>
  <c r="H1100" i="4" s="1" a="1"/>
  <c r="H1100" i="4" s="1"/>
  <c r="I1100" i="4" s="1"/>
  <c r="F1101" i="4"/>
  <c r="F1102" i="4"/>
  <c r="H1102" i="4" s="1" a="1"/>
  <c r="H1102" i="4" s="1"/>
  <c r="F1103" i="4"/>
  <c r="F1104" i="4"/>
  <c r="F1105" i="4"/>
  <c r="H1105" i="4" s="1" a="1"/>
  <c r="H1105" i="4" s="1"/>
  <c r="I1105" i="4" s="1"/>
  <c r="F1106" i="4"/>
  <c r="F1107" i="4"/>
  <c r="H1107" i="4" s="1" a="1"/>
  <c r="H1107" i="4" s="1"/>
  <c r="F1108" i="4"/>
  <c r="H1108" i="4" s="1" a="1"/>
  <c r="H1108" i="4" s="1"/>
  <c r="F1109" i="4"/>
  <c r="H1109" i="4" s="1" a="1"/>
  <c r="H1109" i="4" s="1"/>
  <c r="F1110" i="4"/>
  <c r="H1110" i="4" s="1" a="1"/>
  <c r="H1110" i="4" s="1"/>
  <c r="F1111" i="4"/>
  <c r="H1111" i="4" s="1" a="1"/>
  <c r="H1111" i="4" s="1"/>
  <c r="I1111" i="4" s="1"/>
  <c r="F1112" i="4"/>
  <c r="F1113" i="4"/>
  <c r="F1114" i="4"/>
  <c r="F1115" i="4"/>
  <c r="H1115" i="4" s="1" a="1"/>
  <c r="H1115" i="4" s="1"/>
  <c r="F1116" i="4"/>
  <c r="H1116" i="4" s="1" a="1"/>
  <c r="H1116" i="4" s="1"/>
  <c r="F1117" i="4"/>
  <c r="F1118" i="4"/>
  <c r="H1118" i="4" s="1" a="1"/>
  <c r="H1118" i="4" s="1"/>
  <c r="F1119" i="4"/>
  <c r="F1120" i="4"/>
  <c r="F1121" i="4"/>
  <c r="F1122" i="4"/>
  <c r="H1122" i="4" s="1" a="1"/>
  <c r="H1122" i="4" s="1"/>
  <c r="F1123" i="4"/>
  <c r="F1124" i="4"/>
  <c r="F1125" i="4"/>
  <c r="F1126" i="4"/>
  <c r="H1126" i="4" s="1" a="1"/>
  <c r="H1126" i="4" s="1"/>
  <c r="F1127" i="4"/>
  <c r="F1128" i="4"/>
  <c r="H1128" i="4" s="1" a="1"/>
  <c r="H1128" i="4" s="1"/>
  <c r="F1129" i="4"/>
  <c r="F1130" i="4"/>
  <c r="H1130" i="4" s="1" a="1"/>
  <c r="H1130" i="4" s="1"/>
  <c r="F1131" i="4"/>
  <c r="H1131" i="4" s="1" a="1"/>
  <c r="H1131" i="4" s="1"/>
  <c r="F1132" i="4"/>
  <c r="H1132" i="4" s="1" a="1"/>
  <c r="H1132" i="4" s="1"/>
  <c r="I1132" i="4" s="1"/>
  <c r="F1133" i="4"/>
  <c r="F1134" i="4"/>
  <c r="F1135" i="4"/>
  <c r="F1136" i="4"/>
  <c r="H1136" i="4" s="1" a="1"/>
  <c r="H1136" i="4" s="1"/>
  <c r="F1137" i="4"/>
  <c r="H1137" i="4" s="1" a="1"/>
  <c r="H1137" i="4" s="1"/>
  <c r="F1138" i="4"/>
  <c r="F1139" i="4"/>
  <c r="F1140" i="4"/>
  <c r="H1140" i="4" s="1" a="1"/>
  <c r="H1140" i="4" s="1"/>
  <c r="F1141" i="4"/>
  <c r="F1142" i="4"/>
  <c r="F1143" i="4"/>
  <c r="H1143" i="4" s="1" a="1"/>
  <c r="H1143" i="4" s="1"/>
  <c r="F1144" i="4"/>
  <c r="H1144" i="4" s="1" a="1"/>
  <c r="H1144" i="4" s="1"/>
  <c r="F1145" i="4"/>
  <c r="F1146" i="4"/>
  <c r="F1147" i="4"/>
  <c r="H1147" i="4" s="1" a="1"/>
  <c r="H1147" i="4" s="1"/>
  <c r="I1147" i="4" s="1"/>
  <c r="F1148" i="4"/>
  <c r="H1148" i="4" s="1" a="1"/>
  <c r="H1148" i="4" s="1"/>
  <c r="F1149" i="4"/>
  <c r="H1149" i="4" s="1" a="1"/>
  <c r="H1149" i="4" s="1"/>
  <c r="F1150" i="4"/>
  <c r="H1150" i="4" s="1" a="1"/>
  <c r="H1150" i="4" s="1"/>
  <c r="F1151" i="4"/>
  <c r="H1151" i="4" s="1" a="1"/>
  <c r="H1151" i="4" s="1"/>
  <c r="F1152" i="4"/>
  <c r="F1153" i="4"/>
  <c r="H1153" i="4" s="1" a="1"/>
  <c r="H1153" i="4" s="1"/>
  <c r="F1154" i="4"/>
  <c r="H1154" i="4" s="1" a="1"/>
  <c r="H1154" i="4" s="1"/>
  <c r="F1155" i="4"/>
  <c r="F1156" i="4"/>
  <c r="F1157" i="4"/>
  <c r="F1158" i="4"/>
  <c r="F1159" i="4"/>
  <c r="F1160" i="4"/>
  <c r="H1160" i="4" s="1" a="1"/>
  <c r="H1160" i="4" s="1"/>
  <c r="F1161" i="4"/>
  <c r="H1161" i="4" s="1" a="1"/>
  <c r="H1161" i="4" s="1"/>
  <c r="F1162" i="4"/>
  <c r="H1162" i="4" s="1" a="1"/>
  <c r="H1162" i="4" s="1"/>
  <c r="F1163" i="4"/>
  <c r="H1163" i="4" s="1" a="1"/>
  <c r="H1163" i="4" s="1"/>
  <c r="I1163" i="4" s="1"/>
  <c r="F1164" i="4"/>
  <c r="F1165" i="4"/>
  <c r="H1165" i="4" s="1" a="1"/>
  <c r="H1165" i="4" s="1"/>
  <c r="I1165" i="4" s="1"/>
  <c r="F1166" i="4"/>
  <c r="H1166" i="4" s="1" a="1"/>
  <c r="H1166" i="4" s="1"/>
  <c r="F1167" i="4"/>
  <c r="H1167" i="4" s="1" a="1"/>
  <c r="H1167" i="4" s="1"/>
  <c r="I1167" i="4" s="1"/>
  <c r="F1168" i="4"/>
  <c r="F1169" i="4"/>
  <c r="H1169" i="4" s="1" a="1"/>
  <c r="H1169" i="4" s="1"/>
  <c r="I1169" i="4" s="1"/>
  <c r="F1170" i="4"/>
  <c r="F1171" i="4"/>
  <c r="F1172" i="4"/>
  <c r="F1173" i="4"/>
  <c r="F1174" i="4"/>
  <c r="H1174" i="4" s="1" a="1"/>
  <c r="H1174" i="4" s="1"/>
  <c r="I1174" i="4" s="1"/>
  <c r="F1175" i="4"/>
  <c r="H1175" i="4" s="1" a="1"/>
  <c r="H1175" i="4" s="1"/>
  <c r="F1176" i="4"/>
  <c r="H1176" i="4" s="1" a="1"/>
  <c r="H1176" i="4" s="1"/>
  <c r="F1177" i="4"/>
  <c r="F1178" i="4"/>
  <c r="H1178" i="4" s="1" a="1"/>
  <c r="H1178" i="4" s="1"/>
  <c r="I1178" i="4" s="1"/>
  <c r="F1179" i="4"/>
  <c r="H1179" i="4" s="1" a="1"/>
  <c r="H1179" i="4" s="1"/>
  <c r="F1180" i="4"/>
  <c r="H1180" i="4" s="1" a="1"/>
  <c r="H1180" i="4" s="1"/>
  <c r="F1181" i="4"/>
  <c r="F1182" i="4"/>
  <c r="F1183" i="4"/>
  <c r="H1183" i="4" s="1" a="1"/>
  <c r="H1183" i="4" s="1"/>
  <c r="F1184" i="4"/>
  <c r="H1184" i="4" s="1" a="1"/>
  <c r="H1184" i="4" s="1"/>
  <c r="F1185" i="4"/>
  <c r="H1185" i="4" s="1" a="1"/>
  <c r="H1185" i="4" s="1"/>
  <c r="F1186" i="4"/>
  <c r="F1187" i="4"/>
  <c r="H1187" i="4" s="1" a="1"/>
  <c r="H1187" i="4" s="1"/>
  <c r="F1188" i="4"/>
  <c r="H1188" i="4" s="1" a="1"/>
  <c r="H1188" i="4" s="1"/>
  <c r="F1189" i="4"/>
  <c r="F1190" i="4"/>
  <c r="H1190" i="4" s="1" a="1"/>
  <c r="H1190" i="4" s="1"/>
  <c r="F1191" i="4"/>
  <c r="F1192" i="4"/>
  <c r="F1193" i="4"/>
  <c r="F1194" i="4"/>
  <c r="F1195" i="4"/>
  <c r="F1196" i="4"/>
  <c r="H1196" i="4" s="1" a="1"/>
  <c r="H1196" i="4" s="1"/>
  <c r="F1197" i="4"/>
  <c r="F1198" i="4"/>
  <c r="H1198" i="4" s="1" a="1"/>
  <c r="H1198" i="4" s="1"/>
  <c r="F1199" i="4"/>
  <c r="F1200" i="4"/>
  <c r="H1200" i="4" s="1" a="1"/>
  <c r="H1200" i="4" s="1"/>
  <c r="F1201" i="4"/>
  <c r="H1201" i="4" s="1" a="1"/>
  <c r="H1201" i="4" s="1"/>
  <c r="I1201" i="4" s="1"/>
  <c r="F1202" i="4"/>
  <c r="H1202" i="4" s="1" a="1"/>
  <c r="H1202" i="4" s="1"/>
  <c r="F1203" i="4"/>
  <c r="H1203" i="4" s="1" a="1"/>
  <c r="H1203" i="4" s="1"/>
  <c r="I1203" i="4" s="1"/>
  <c r="F1204" i="4"/>
  <c r="H1204" i="4" s="1" a="1"/>
  <c r="H1204" i="4" s="1"/>
  <c r="F1205" i="4"/>
  <c r="H1205" i="4" s="1" a="1"/>
  <c r="H1205" i="4" s="1"/>
  <c r="F1206" i="4"/>
  <c r="F1207" i="4"/>
  <c r="F1208" i="4"/>
  <c r="H1208" i="4" s="1" a="1"/>
  <c r="H1208" i="4" s="1"/>
  <c r="F1209" i="4"/>
  <c r="F1210" i="4"/>
  <c r="H1210" i="4" s="1" a="1"/>
  <c r="H1210" i="4" s="1"/>
  <c r="F1211" i="4"/>
  <c r="H1211" i="4" s="1" a="1"/>
  <c r="H1211" i="4" s="1"/>
  <c r="F1212" i="4"/>
  <c r="H1212" i="4" s="1" a="1"/>
  <c r="H1212" i="4" s="1"/>
  <c r="F1213" i="4"/>
  <c r="F1214" i="4"/>
  <c r="F1215" i="4"/>
  <c r="F1216" i="4"/>
  <c r="H1216" i="4" s="1" a="1"/>
  <c r="H1216" i="4" s="1"/>
  <c r="F1217" i="4"/>
  <c r="F1218" i="4"/>
  <c r="H1218" i="4" s="1" a="1"/>
  <c r="H1218" i="4" s="1"/>
  <c r="F1219" i="4"/>
  <c r="F1220" i="4"/>
  <c r="H1220" i="4" s="1" a="1"/>
  <c r="H1220" i="4" s="1"/>
  <c r="I1220" i="4" s="1"/>
  <c r="F1221" i="4"/>
  <c r="F1222" i="4"/>
  <c r="H1222" i="4" s="1" a="1"/>
  <c r="H1222" i="4" s="1"/>
  <c r="I1222" i="4" s="1"/>
  <c r="F1223" i="4"/>
  <c r="F1224" i="4"/>
  <c r="H1224" i="4" s="1" a="1"/>
  <c r="H1224" i="4" s="1"/>
  <c r="I1224" i="4" s="1"/>
  <c r="F1225" i="4"/>
  <c r="H1225" i="4" s="1" a="1"/>
  <c r="H1225" i="4" s="1"/>
  <c r="F1226" i="4"/>
  <c r="H1226" i="4" s="1" a="1"/>
  <c r="H1226" i="4" s="1"/>
  <c r="F1227" i="4"/>
  <c r="H1227" i="4" s="1" a="1"/>
  <c r="H1227" i="4" s="1"/>
  <c r="I1227" i="4" s="1"/>
  <c r="F1228" i="4"/>
  <c r="F1229" i="4"/>
  <c r="H1229" i="4" s="1" a="1"/>
  <c r="H1229" i="4" s="1"/>
  <c r="F1230" i="4"/>
  <c r="H1230" i="4" s="1" a="1"/>
  <c r="H1230" i="4" s="1"/>
  <c r="F1231" i="4"/>
  <c r="H1231" i="4" s="1" a="1"/>
  <c r="H1231" i="4" s="1"/>
  <c r="I1231" i="4" s="1"/>
  <c r="F1232" i="4"/>
  <c r="H1232" i="4" s="1" a="1"/>
  <c r="H1232" i="4" s="1"/>
  <c r="F1233" i="4"/>
  <c r="H1233" i="4" s="1" a="1"/>
  <c r="H1233" i="4" s="1"/>
  <c r="I1233" i="4" s="1"/>
  <c r="F1234" i="4"/>
  <c r="H1234" i="4" s="1" a="1"/>
  <c r="H1234" i="4" s="1"/>
  <c r="F1235" i="4"/>
  <c r="F1236" i="4"/>
  <c r="H1236" i="4" s="1" a="1"/>
  <c r="H1236" i="4" s="1"/>
  <c r="F1237" i="4"/>
  <c r="F1238" i="4"/>
  <c r="F1239" i="4"/>
  <c r="F1240" i="4"/>
  <c r="F1241" i="4"/>
  <c r="H1241" i="4" s="1" a="1"/>
  <c r="H1241" i="4" s="1"/>
  <c r="F1242" i="4"/>
  <c r="F1243" i="4"/>
  <c r="H1243" i="4" s="1" a="1"/>
  <c r="H1243" i="4" s="1"/>
  <c r="F1244" i="4"/>
  <c r="H1244" i="4" s="1" a="1"/>
  <c r="H1244" i="4" s="1"/>
  <c r="F1245" i="4"/>
  <c r="F1246" i="4"/>
  <c r="H1246" i="4" s="1" a="1"/>
  <c r="H1246" i="4" s="1"/>
  <c r="F1247" i="4"/>
  <c r="F1248" i="4"/>
  <c r="H1248" i="4" s="1" a="1"/>
  <c r="H1248" i="4" s="1"/>
  <c r="I1248" i="4" s="1"/>
  <c r="F1249" i="4"/>
  <c r="F1250" i="4"/>
  <c r="H1250" i="4" s="1" a="1"/>
  <c r="H1250" i="4" s="1"/>
  <c r="F1251" i="4"/>
  <c r="H1251" i="4" s="1" a="1"/>
  <c r="H1251" i="4" s="1"/>
  <c r="F1252" i="4"/>
  <c r="H1252" i="4" s="1" a="1"/>
  <c r="H1252" i="4" s="1"/>
  <c r="F1253" i="4"/>
  <c r="H1253" i="4" s="1" a="1"/>
  <c r="H1253" i="4" s="1"/>
  <c r="F1254" i="4"/>
  <c r="F1255" i="4"/>
  <c r="H1255" i="4" s="1" a="1"/>
  <c r="H1255" i="4" s="1"/>
  <c r="I1255" i="4" s="1"/>
  <c r="F1256" i="4"/>
  <c r="F1257" i="4"/>
  <c r="H1257" i="4" s="1" a="1"/>
  <c r="H1257" i="4" s="1"/>
  <c r="F1258" i="4"/>
  <c r="F1259" i="4"/>
  <c r="H1259" i="4" s="1" a="1"/>
  <c r="H1259" i="4" s="1"/>
  <c r="F1260" i="4"/>
  <c r="H1260" i="4" s="1" a="1"/>
  <c r="H1260" i="4" s="1"/>
  <c r="F1261" i="4"/>
  <c r="F1262" i="4"/>
  <c r="H1262" i="4" s="1" a="1"/>
  <c r="H1262" i="4" s="1"/>
  <c r="F1263" i="4"/>
  <c r="H1263" i="4" s="1" a="1"/>
  <c r="H1263" i="4" s="1"/>
  <c r="F1264" i="4"/>
  <c r="F1265" i="4"/>
  <c r="H1265" i="4" s="1" a="1"/>
  <c r="H1265" i="4" s="1"/>
  <c r="F1266" i="4"/>
  <c r="F1267" i="4"/>
  <c r="F1268" i="4"/>
  <c r="H1268" i="4" s="1" a="1"/>
  <c r="H1268" i="4" s="1"/>
  <c r="F1269" i="4"/>
  <c r="H1269" i="4" s="1" a="1"/>
  <c r="H1269" i="4" s="1"/>
  <c r="I1269" i="4" s="1"/>
  <c r="F1270" i="4"/>
  <c r="F1271" i="4"/>
  <c r="F1272" i="4"/>
  <c r="F1273" i="4"/>
  <c r="F1274" i="4"/>
  <c r="F1275" i="4"/>
  <c r="F1276" i="4"/>
  <c r="F1277" i="4"/>
  <c r="H1277" i="4" s="1" a="1"/>
  <c r="H1277" i="4" s="1"/>
  <c r="F1278" i="4"/>
  <c r="H1278" i="4" s="1" a="1"/>
  <c r="H1278" i="4" s="1"/>
  <c r="F1279" i="4"/>
  <c r="F1280" i="4"/>
  <c r="H1280" i="4" s="1" a="1"/>
  <c r="H1280" i="4" s="1"/>
  <c r="I1280" i="4" s="1"/>
  <c r="F1281" i="4"/>
  <c r="H1281" i="4" s="1" a="1"/>
  <c r="H1281" i="4" s="1"/>
  <c r="I1281" i="4" s="1"/>
  <c r="F1282" i="4"/>
  <c r="F1283" i="4"/>
  <c r="H1283" i="4" s="1" a="1"/>
  <c r="H1283" i="4" s="1"/>
  <c r="F1284" i="4"/>
  <c r="F1285" i="4"/>
  <c r="F1286" i="4"/>
  <c r="H1286" i="4" s="1" a="1"/>
  <c r="H1286" i="4" s="1"/>
  <c r="I1286" i="4" s="1"/>
  <c r="F1287" i="4"/>
  <c r="F1288" i="4"/>
  <c r="F1289" i="4"/>
  <c r="H1289" i="4" s="1" a="1"/>
  <c r="H1289" i="4" s="1"/>
  <c r="F1290" i="4"/>
  <c r="F1291" i="4"/>
  <c r="H1291" i="4" s="1" a="1"/>
  <c r="H1291" i="4" s="1"/>
  <c r="F1292" i="4"/>
  <c r="H1292" i="4" s="1" a="1"/>
  <c r="H1292" i="4" s="1"/>
  <c r="F1293" i="4"/>
  <c r="F1294" i="4"/>
  <c r="F1295" i="4"/>
  <c r="H1295" i="4" s="1" a="1"/>
  <c r="H1295" i="4" s="1"/>
  <c r="F1296" i="4"/>
  <c r="H1296" i="4" s="1" a="1"/>
  <c r="H1296" i="4" s="1"/>
  <c r="F1297" i="4"/>
  <c r="H1297" i="4" s="1" a="1"/>
  <c r="H1297" i="4" s="1"/>
  <c r="I1297" i="4" s="1"/>
  <c r="F1298" i="4"/>
  <c r="H1298" i="4" s="1" a="1"/>
  <c r="H1298" i="4" s="1"/>
  <c r="F1299" i="4"/>
  <c r="H1299" i="4" s="1" a="1"/>
  <c r="H1299" i="4" s="1"/>
  <c r="F1300" i="4"/>
  <c r="H1300" i="4" s="1" a="1"/>
  <c r="H1300" i="4" s="1"/>
  <c r="F1301" i="4"/>
  <c r="F1302" i="4"/>
  <c r="H1302" i="4" s="1" a="1"/>
  <c r="H1302" i="4" s="1"/>
  <c r="F1303" i="4"/>
  <c r="F1304" i="4"/>
  <c r="H1304" i="4" s="1" a="1"/>
  <c r="H1304" i="4" s="1"/>
  <c r="I1304" i="4" s="1"/>
  <c r="F1305" i="4"/>
  <c r="F1306" i="4"/>
  <c r="F1307" i="4"/>
  <c r="F1308" i="4"/>
  <c r="H1308" i="4" s="1" a="1"/>
  <c r="H1308" i="4" s="1"/>
  <c r="F1309" i="4"/>
  <c r="F1310" i="4"/>
  <c r="H1310" i="4" s="1" a="1"/>
  <c r="H1310" i="4" s="1"/>
  <c r="I1310" i="4" s="1"/>
  <c r="F1311" i="4"/>
  <c r="F1312" i="4"/>
  <c r="H1312" i="4" s="1" a="1"/>
  <c r="H1312" i="4" s="1"/>
  <c r="F1313" i="4"/>
  <c r="H1313" i="4" s="1" a="1"/>
  <c r="H1313" i="4" s="1"/>
  <c r="F1314" i="4"/>
  <c r="H1314" i="4" s="1" a="1"/>
  <c r="H1314" i="4" s="1"/>
  <c r="I1314" i="4" s="1"/>
  <c r="F1315" i="4"/>
  <c r="H1315" i="4" s="1" a="1"/>
  <c r="H1315" i="4" s="1"/>
  <c r="F1316" i="4"/>
  <c r="H1316" i="4" s="1" a="1"/>
  <c r="H1316" i="4" s="1"/>
  <c r="I1316" i="4" s="1"/>
  <c r="F1317" i="4"/>
  <c r="H1317" i="4" s="1" a="1"/>
  <c r="H1317" i="4" s="1"/>
  <c r="F1318" i="4"/>
  <c r="H1318" i="4" s="1" a="1"/>
  <c r="H1318" i="4" s="1"/>
  <c r="F1319" i="4"/>
  <c r="H1319" i="4" s="1" a="1"/>
  <c r="H1319" i="4" s="1"/>
  <c r="F1320" i="4"/>
  <c r="H1320" i="4" s="1" a="1"/>
  <c r="H1320" i="4" s="1"/>
  <c r="I1320" i="4" s="1"/>
  <c r="F1321" i="4"/>
  <c r="F1322" i="4"/>
  <c r="H1322" i="4" s="1" a="1"/>
  <c r="H1322" i="4" s="1"/>
  <c r="I1322" i="4" s="1"/>
  <c r="F1323" i="4"/>
  <c r="F1324" i="4"/>
  <c r="H1324" i="4" s="1" a="1"/>
  <c r="H1324" i="4" s="1"/>
  <c r="F1325" i="4"/>
  <c r="F1326" i="4"/>
  <c r="H1326" i="4" s="1" a="1"/>
  <c r="H1326" i="4" s="1"/>
  <c r="F1327" i="4"/>
  <c r="F1328" i="4"/>
  <c r="F1329" i="4"/>
  <c r="F1330" i="4"/>
  <c r="H1330" i="4" s="1" a="1"/>
  <c r="H1330" i="4" s="1"/>
  <c r="F1331" i="4"/>
  <c r="F1332" i="4"/>
  <c r="H1332" i="4" s="1" a="1"/>
  <c r="H1332" i="4" s="1"/>
  <c r="I1332" i="4" s="1"/>
  <c r="F1333" i="4"/>
  <c r="H1333" i="4" s="1" a="1"/>
  <c r="H1333" i="4" s="1"/>
  <c r="I1333" i="4" s="1"/>
  <c r="F1334" i="4"/>
  <c r="H1334" i="4" s="1" a="1"/>
  <c r="H1334" i="4" s="1"/>
  <c r="F1335" i="4"/>
  <c r="F1336" i="4"/>
  <c r="H1336" i="4" s="1" a="1"/>
  <c r="H1336" i="4" s="1"/>
  <c r="F1337" i="4"/>
  <c r="H1337" i="4" s="1" a="1"/>
  <c r="H1337" i="4" s="1"/>
  <c r="F1338" i="4"/>
  <c r="F1339" i="4"/>
  <c r="F1340" i="4"/>
  <c r="H1340" i="4" s="1" a="1"/>
  <c r="H1340" i="4" s="1"/>
  <c r="F1341" i="4"/>
  <c r="F1342" i="4"/>
  <c r="H1342" i="4" s="1" a="1"/>
  <c r="H1342" i="4" s="1"/>
  <c r="F1343" i="4"/>
  <c r="F1344" i="4"/>
  <c r="H1344" i="4" s="1" a="1"/>
  <c r="H1344" i="4" s="1"/>
  <c r="F1345" i="4"/>
  <c r="H1345" i="4" s="1" a="1"/>
  <c r="H1345" i="4" s="1"/>
  <c r="F1346" i="4"/>
  <c r="H1346" i="4" s="1" a="1"/>
  <c r="H1346" i="4" s="1"/>
  <c r="F1347" i="4"/>
  <c r="H1347" i="4" s="1" a="1"/>
  <c r="H1347" i="4" s="1"/>
  <c r="F1348" i="4"/>
  <c r="H1348" i="4" s="1" a="1"/>
  <c r="H1348" i="4" s="1"/>
  <c r="I1348" i="4" s="1"/>
  <c r="F1349" i="4"/>
  <c r="H1349" i="4" s="1" a="1"/>
  <c r="H1349" i="4" s="1"/>
  <c r="F1350" i="4"/>
  <c r="F1351" i="4"/>
  <c r="H1351" i="4" s="1" a="1"/>
  <c r="H1351" i="4" s="1"/>
  <c r="F1352" i="4"/>
  <c r="F1353" i="4"/>
  <c r="H1353" i="4" s="1" a="1"/>
  <c r="H1353" i="4" s="1"/>
  <c r="F1354" i="4"/>
  <c r="F1355" i="4"/>
  <c r="H1355" i="4" s="1" a="1"/>
  <c r="H1355" i="4" s="1"/>
  <c r="F1356" i="4"/>
  <c r="H1356" i="4" s="1" a="1"/>
  <c r="H1356" i="4" s="1"/>
  <c r="F1357" i="4"/>
  <c r="F1358" i="4"/>
  <c r="H1358" i="4" s="1" a="1"/>
  <c r="H1358" i="4" s="1"/>
  <c r="I1358" i="4" s="1"/>
  <c r="F1359" i="4"/>
  <c r="H1359" i="4" s="1" a="1"/>
  <c r="H1359" i="4" s="1"/>
  <c r="F1360" i="4"/>
  <c r="H1360" i="4" s="1" a="1"/>
  <c r="H1360" i="4" s="1"/>
  <c r="F1361" i="4"/>
  <c r="H1361" i="4" s="1" a="1"/>
  <c r="H1361" i="4" s="1"/>
  <c r="F1362" i="4"/>
  <c r="F1363" i="4"/>
  <c r="H1363" i="4" s="1" a="1"/>
  <c r="H1363" i="4" s="1"/>
  <c r="I1363" i="4" s="1"/>
  <c r="F1364" i="4"/>
  <c r="H1364" i="4" s="1" a="1"/>
  <c r="H1364" i="4" s="1"/>
  <c r="F1365" i="4"/>
  <c r="F1366" i="4"/>
  <c r="H1366" i="4" s="1" a="1"/>
  <c r="H1366" i="4" s="1"/>
  <c r="I1366" i="4" s="1"/>
  <c r="F1367" i="4"/>
  <c r="H1367" i="4" s="1" a="1"/>
  <c r="H1367" i="4" s="1"/>
  <c r="F1368" i="4"/>
  <c r="H1368" i="4" s="1" a="1"/>
  <c r="H1368" i="4" s="1"/>
  <c r="I1368" i="4" s="1"/>
  <c r="F1369" i="4"/>
  <c r="F1370" i="4"/>
  <c r="F1371" i="4"/>
  <c r="F1372" i="4"/>
  <c r="F1373" i="4"/>
  <c r="H1373" i="4" s="1" a="1"/>
  <c r="H1373" i="4" s="1"/>
  <c r="F1374" i="4"/>
  <c r="F1375" i="4"/>
  <c r="H1375" i="4" s="1" a="1"/>
  <c r="H1375" i="4" s="1"/>
  <c r="I1375" i="4" s="1"/>
  <c r="F1376" i="4"/>
  <c r="F1377" i="4"/>
  <c r="F1378" i="4"/>
  <c r="F1379" i="4"/>
  <c r="H1379" i="4" s="1" a="1"/>
  <c r="H1379" i="4" s="1"/>
  <c r="I1379" i="4" s="1"/>
  <c r="F1380" i="4"/>
  <c r="F1381" i="4"/>
  <c r="F1382" i="4"/>
  <c r="H1382" i="4" s="1" a="1"/>
  <c r="H1382" i="4" s="1"/>
  <c r="F1383" i="4"/>
  <c r="F1384" i="4"/>
  <c r="H1384" i="4" s="1" a="1"/>
  <c r="H1384" i="4" s="1"/>
  <c r="F1385" i="4"/>
  <c r="F1386" i="4"/>
  <c r="H1386" i="4" s="1" a="1"/>
  <c r="H1386" i="4" s="1"/>
  <c r="F1387" i="4"/>
  <c r="H1387" i="4" s="1" a="1"/>
  <c r="H1387" i="4" s="1"/>
  <c r="F1388" i="4"/>
  <c r="H1388" i="4" s="1" a="1"/>
  <c r="H1388" i="4" s="1"/>
  <c r="F1389" i="4"/>
  <c r="F1390" i="4"/>
  <c r="H1390" i="4" s="1" a="1"/>
  <c r="H1390" i="4" s="1"/>
  <c r="F1391" i="4"/>
  <c r="H1391" i="4" s="1" a="1"/>
  <c r="H1391" i="4" s="1"/>
  <c r="F1392" i="4"/>
  <c r="H1392" i="4" s="1" a="1"/>
  <c r="H1392" i="4" s="1"/>
  <c r="F1393" i="4"/>
  <c r="H1393" i="4" s="1" a="1"/>
  <c r="H1393" i="4" s="1"/>
  <c r="F1394" i="4"/>
  <c r="H1394" i="4" s="1" a="1"/>
  <c r="H1394" i="4" s="1"/>
  <c r="F1395" i="4"/>
  <c r="F1396" i="4"/>
  <c r="H1396" i="4" s="1" a="1"/>
  <c r="H1396" i="4" s="1"/>
  <c r="F1397" i="4"/>
  <c r="F1398" i="4"/>
  <c r="H1398" i="4" s="1" a="1"/>
  <c r="H1398" i="4" s="1"/>
  <c r="F1399" i="4"/>
  <c r="H1399" i="4" s="1" a="1"/>
  <c r="H1399" i="4" s="1"/>
  <c r="F1400" i="4"/>
  <c r="F1401" i="4"/>
  <c r="H1401" i="4" s="1" a="1"/>
  <c r="H1401" i="4" s="1"/>
  <c r="F1402" i="4"/>
  <c r="F1403" i="4"/>
  <c r="H1403" i="4" s="1" a="1"/>
  <c r="H1403" i="4" s="1"/>
  <c r="F1404" i="4"/>
  <c r="H1404" i="4" s="1" a="1"/>
  <c r="H1404" i="4" s="1"/>
  <c r="F1405" i="4"/>
  <c r="F1406" i="4"/>
  <c r="H1406" i="4" s="1" a="1"/>
  <c r="H1406" i="4" s="1"/>
  <c r="I1406" i="4" s="1"/>
  <c r="F1407" i="4"/>
  <c r="H1407" i="4" s="1" a="1"/>
  <c r="H1407" i="4" s="1"/>
  <c r="F1408" i="4"/>
  <c r="H1408" i="4" s="1" a="1"/>
  <c r="H1408" i="4" s="1"/>
  <c r="F1409" i="4"/>
  <c r="H1409" i="4" s="1" a="1"/>
  <c r="H1409" i="4" s="1"/>
  <c r="F1410" i="4"/>
  <c r="F1411" i="4"/>
  <c r="H1411" i="4" s="1" a="1"/>
  <c r="H1411" i="4" s="1"/>
  <c r="F1412" i="4"/>
  <c r="H1412" i="4" s="1" a="1"/>
  <c r="H1412" i="4" s="1"/>
  <c r="I1412" i="4" s="1"/>
  <c r="F1413" i="4"/>
  <c r="F1414" i="4"/>
  <c r="F1415" i="4"/>
  <c r="F1416" i="4"/>
  <c r="H1416" i="4" s="1" a="1"/>
  <c r="H1416" i="4" s="1"/>
  <c r="I1416" i="4" s="1"/>
  <c r="F1417" i="4"/>
  <c r="F1418" i="4"/>
  <c r="F1419" i="4"/>
  <c r="F1420" i="4"/>
  <c r="F1421" i="4"/>
  <c r="F1422" i="4"/>
  <c r="H1422" i="4" s="1" a="1"/>
  <c r="H1422" i="4" s="1"/>
  <c r="I1422" i="4" s="1"/>
  <c r="F1423" i="4"/>
  <c r="F1424" i="4"/>
  <c r="H1424" i="4" s="1" a="1"/>
  <c r="H1424" i="4" s="1"/>
  <c r="I1424" i="4" s="1"/>
  <c r="F1425" i="4"/>
  <c r="F1426" i="4"/>
  <c r="H1426" i="4" s="1" a="1"/>
  <c r="H1426" i="4" s="1"/>
  <c r="F1427" i="4"/>
  <c r="H1427" i="4" s="1" a="1"/>
  <c r="H1427" i="4" s="1"/>
  <c r="F1428" i="4"/>
  <c r="H1428" i="4" s="1" a="1"/>
  <c r="H1428" i="4" s="1"/>
  <c r="I1428" i="4" s="1"/>
  <c r="F1429" i="4"/>
  <c r="H1429" i="4" s="1" a="1"/>
  <c r="H1429" i="4" s="1"/>
  <c r="F1430" i="4"/>
  <c r="H1430" i="4" s="1" a="1"/>
  <c r="H1430" i="4" s="1"/>
  <c r="F1431" i="4"/>
  <c r="H1431" i="4" s="1" a="1"/>
  <c r="H1431" i="4" s="1"/>
  <c r="F1432" i="4"/>
  <c r="F1433" i="4"/>
  <c r="H1433" i="4" s="1" a="1"/>
  <c r="H1433" i="4" s="1"/>
  <c r="I1433" i="4" s="1"/>
  <c r="F1434" i="4"/>
  <c r="F1435" i="4"/>
  <c r="H1435" i="4" s="1" a="1"/>
  <c r="H1435" i="4" s="1"/>
  <c r="F1436" i="4"/>
  <c r="H1436" i="4" s="1" a="1"/>
  <c r="H1436" i="4" s="1"/>
  <c r="F1437" i="4"/>
  <c r="F1438" i="4"/>
  <c r="F1439" i="4"/>
  <c r="H1439" i="4" s="1" a="1"/>
  <c r="H1439" i="4" s="1"/>
  <c r="I1439" i="4" s="1"/>
  <c r="F1440" i="4"/>
  <c r="H1440" i="4" s="1" a="1"/>
  <c r="H1440" i="4" s="1"/>
  <c r="I1440" i="4" s="1"/>
  <c r="F1441" i="4"/>
  <c r="H1441" i="4" s="1" a="1"/>
  <c r="H1441" i="4" s="1"/>
  <c r="I1441" i="4" s="1"/>
  <c r="F1442" i="4"/>
  <c r="H1442" i="4" s="1" a="1"/>
  <c r="H1442" i="4" s="1"/>
  <c r="F1443" i="4"/>
  <c r="F1444" i="4"/>
  <c r="H1444" i="4" s="1" a="1"/>
  <c r="H1444" i="4" s="1"/>
  <c r="F1445" i="4"/>
  <c r="H1445" i="4" s="1" a="1"/>
  <c r="H1445" i="4" s="1"/>
  <c r="I1445" i="4" s="1"/>
  <c r="F1446" i="4"/>
  <c r="H1446" i="4" s="1" a="1"/>
  <c r="H1446" i="4" s="1"/>
  <c r="F1447" i="4"/>
  <c r="H1447" i="4" s="1" a="1"/>
  <c r="H1447" i="4" s="1"/>
  <c r="F1448" i="4"/>
  <c r="H1448" i="4" s="1" a="1"/>
  <c r="H1448" i="4" s="1"/>
  <c r="F1449" i="4"/>
  <c r="H1449" i="4" s="1" a="1"/>
  <c r="H1449" i="4" s="1"/>
  <c r="I1449" i="4" s="1"/>
  <c r="F1450" i="4"/>
  <c r="H1450" i="4" s="1" a="1"/>
  <c r="H1450" i="4" s="1"/>
  <c r="F1451" i="4"/>
  <c r="F1452" i="4"/>
  <c r="H1452" i="4" s="1" a="1"/>
  <c r="H1452" i="4" s="1"/>
  <c r="F1453" i="4"/>
  <c r="H1453" i="4" s="1" a="1"/>
  <c r="H1453" i="4" s="1"/>
  <c r="F1454" i="4"/>
  <c r="H1454" i="4" s="1" a="1"/>
  <c r="H1454" i="4" s="1"/>
  <c r="F1455" i="4"/>
  <c r="F1456" i="4"/>
  <c r="H1456" i="4" s="1" a="1"/>
  <c r="H1456" i="4" s="1"/>
  <c r="F1457" i="4"/>
  <c r="H1457" i="4" s="1" a="1"/>
  <c r="H1457" i="4" s="1"/>
  <c r="F1458" i="4"/>
  <c r="H1458" i="4" s="1" a="1"/>
  <c r="H1458" i="4" s="1"/>
  <c r="F1459" i="4"/>
  <c r="F1460" i="4"/>
  <c r="F1461" i="4"/>
  <c r="H1461" i="4" s="1" a="1"/>
  <c r="H1461" i="4" s="1"/>
  <c r="F1462" i="4"/>
  <c r="H1462" i="4" s="1" a="1"/>
  <c r="H1462" i="4" s="1"/>
  <c r="I1462" i="4" s="1"/>
  <c r="F1463" i="4"/>
  <c r="F1464" i="4"/>
  <c r="F1465" i="4"/>
  <c r="F1466" i="4"/>
  <c r="F1467" i="4"/>
  <c r="H1467" i="4" s="1" a="1"/>
  <c r="H1467" i="4" s="1"/>
  <c r="F1468" i="4"/>
  <c r="H1468" i="4" s="1" a="1"/>
  <c r="H1468" i="4" s="1"/>
  <c r="I1468" i="4" s="1"/>
  <c r="F1469" i="4"/>
  <c r="H1469" i="4" s="1" a="1"/>
  <c r="H1469" i="4" s="1"/>
  <c r="F1470" i="4"/>
  <c r="F1471" i="4"/>
  <c r="H1471" i="4" s="1" a="1"/>
  <c r="H1471" i="4" s="1"/>
  <c r="F1472" i="4"/>
  <c r="F1473" i="4"/>
  <c r="H1473" i="4" s="1" a="1"/>
  <c r="H1473" i="4" s="1"/>
  <c r="F1474" i="4"/>
  <c r="H1474" i="4" s="1" a="1"/>
  <c r="H1474" i="4" s="1"/>
  <c r="F1475" i="4"/>
  <c r="F1476" i="4"/>
  <c r="H1476" i="4" s="1" a="1"/>
  <c r="H1476" i="4" s="1"/>
  <c r="F1477" i="4"/>
  <c r="F1478" i="4"/>
  <c r="F1479" i="4"/>
  <c r="F1480" i="4"/>
  <c r="H1480" i="4" s="1" a="1"/>
  <c r="H1480" i="4" s="1"/>
  <c r="F1481" i="4"/>
  <c r="H1481" i="4" s="1" a="1"/>
  <c r="H1481" i="4" s="1"/>
  <c r="F1482" i="4"/>
  <c r="H1482" i="4" s="1" a="1"/>
  <c r="H1482" i="4" s="1"/>
  <c r="F1483" i="4"/>
  <c r="F1484" i="4"/>
  <c r="H1484" i="4" s="1" a="1"/>
  <c r="H1484" i="4" s="1"/>
  <c r="F1485" i="4"/>
  <c r="H1485" i="4" s="1" a="1"/>
  <c r="H1485" i="4" s="1"/>
  <c r="I1485" i="4" s="1"/>
  <c r="F1486" i="4"/>
  <c r="H1486" i="4" s="1" a="1"/>
  <c r="H1486" i="4" s="1"/>
  <c r="F1487" i="4"/>
  <c r="H1487" i="4" s="1" a="1"/>
  <c r="H1487" i="4" s="1"/>
  <c r="F1488" i="4"/>
  <c r="F1489" i="4"/>
  <c r="F1490" i="4"/>
  <c r="F1491" i="4"/>
  <c r="F1492" i="4"/>
  <c r="F1493" i="4"/>
  <c r="F1494" i="4"/>
  <c r="H1494" i="4" s="1" a="1"/>
  <c r="H1494" i="4" s="1"/>
  <c r="F1495" i="4"/>
  <c r="H1495" i="4" s="1" a="1"/>
  <c r="H1495" i="4" s="1"/>
  <c r="I1495" i="4" s="1"/>
  <c r="F1496" i="4"/>
  <c r="F1497" i="4"/>
  <c r="F1498" i="4"/>
  <c r="H1498" i="4" s="1" a="1"/>
  <c r="H1498" i="4" s="1"/>
  <c r="I1498" i="4" s="1"/>
  <c r="F1499" i="4"/>
  <c r="H1499" i="4" s="1" a="1"/>
  <c r="H1499" i="4" s="1"/>
  <c r="I1499" i="4" s="1"/>
  <c r="F1500" i="4"/>
  <c r="F1501" i="4"/>
  <c r="F1502" i="4"/>
  <c r="F1503" i="4"/>
  <c r="H1503" i="4" s="1" a="1"/>
  <c r="H1503" i="4" s="1"/>
  <c r="F1504" i="4"/>
  <c r="F1505" i="4"/>
  <c r="H1505" i="4" s="1" a="1"/>
  <c r="H1505" i="4" s="1"/>
  <c r="I1505" i="4" s="1"/>
  <c r="F1506" i="4"/>
  <c r="H1506" i="4" s="1" a="1"/>
  <c r="H1506" i="4" s="1"/>
  <c r="F1507" i="4"/>
  <c r="H1507" i="4" s="1" a="1"/>
  <c r="H1507" i="4" s="1"/>
  <c r="F1508" i="4"/>
  <c r="F1509" i="4"/>
  <c r="H1509" i="4" s="1" a="1"/>
  <c r="H1509" i="4" s="1"/>
  <c r="F1510" i="4"/>
  <c r="H1510" i="4" s="1" a="1"/>
  <c r="H1510" i="4" s="1"/>
  <c r="F1511" i="4"/>
  <c r="H1511" i="4" s="1" a="1"/>
  <c r="H1511" i="4" s="1"/>
  <c r="F1512" i="4"/>
  <c r="H1512" i="4" s="1" a="1"/>
  <c r="H1512" i="4" s="1"/>
  <c r="I1512" i="4" s="1"/>
  <c r="F1513" i="4"/>
  <c r="F1514" i="4"/>
  <c r="F1515" i="4"/>
  <c r="F1516" i="4"/>
  <c r="H1516" i="4" s="1" a="1"/>
  <c r="H1516" i="4" s="1"/>
  <c r="F1517" i="4"/>
  <c r="F1518" i="4"/>
  <c r="F1519" i="4"/>
  <c r="F1520" i="4"/>
  <c r="F1521" i="4"/>
  <c r="H1521" i="4" s="1" a="1"/>
  <c r="H1521" i="4" s="1"/>
  <c r="F1522" i="4"/>
  <c r="F1523" i="4"/>
  <c r="H1523" i="4" s="1" a="1"/>
  <c r="H1523" i="4" s="1"/>
  <c r="F1524" i="4"/>
  <c r="F1525" i="4"/>
  <c r="H1525" i="4" s="1" a="1"/>
  <c r="H1525" i="4" s="1"/>
  <c r="F1526" i="4"/>
  <c r="H1526" i="4" s="1" a="1"/>
  <c r="H1526" i="4" s="1"/>
  <c r="I1526" i="4" s="1"/>
  <c r="F1527" i="4"/>
  <c r="H1527" i="4" s="1" a="1"/>
  <c r="H1527" i="4" s="1"/>
  <c r="F1528" i="4"/>
  <c r="F1529" i="4"/>
  <c r="H1529" i="4" s="1" a="1"/>
  <c r="H1529" i="4" s="1"/>
  <c r="I1529" i="4" s="1"/>
  <c r="F1530" i="4"/>
  <c r="H1530" i="4" s="1" a="1"/>
  <c r="H1530" i="4" s="1"/>
  <c r="I1530" i="4" s="1"/>
  <c r="F1531" i="4"/>
  <c r="F1532" i="4"/>
  <c r="F1533" i="4"/>
  <c r="H1533" i="4" s="1" a="1"/>
  <c r="H1533" i="4" s="1"/>
  <c r="F1534" i="4"/>
  <c r="F1535" i="4"/>
  <c r="F1536" i="4"/>
  <c r="F1537" i="4"/>
  <c r="H1537" i="4" s="1" a="1"/>
  <c r="H1537" i="4" s="1"/>
  <c r="F1538" i="4"/>
  <c r="H1538" i="4" s="1" a="1"/>
  <c r="H1538" i="4" s="1"/>
  <c r="I1538" i="4" s="1"/>
  <c r="F1539" i="4"/>
  <c r="H1539" i="4" s="1" a="1"/>
  <c r="H1539" i="4" s="1"/>
  <c r="F1540" i="4"/>
  <c r="H1540" i="4" s="1" a="1"/>
  <c r="H1540" i="4" s="1"/>
  <c r="F1541" i="4"/>
  <c r="F1542" i="4"/>
  <c r="F1543" i="4"/>
  <c r="F1544" i="4"/>
  <c r="H1544" i="4" s="1" a="1"/>
  <c r="H1544" i="4" s="1"/>
  <c r="F1545" i="4"/>
  <c r="H1545" i="4" s="1" a="1"/>
  <c r="H1545" i="4" s="1"/>
  <c r="F1546" i="4"/>
  <c r="F1547" i="4"/>
  <c r="H1547" i="4" s="1" a="1"/>
  <c r="H1547" i="4" s="1"/>
  <c r="I1547" i="4" s="1"/>
  <c r="F1548" i="4"/>
  <c r="H1548" i="4" s="1" a="1"/>
  <c r="H1548" i="4" s="1"/>
  <c r="I1548" i="4" s="1"/>
  <c r="F1549" i="4"/>
  <c r="H1549" i="4" s="1" a="1"/>
  <c r="H1549" i="4" s="1"/>
  <c r="F1550" i="4"/>
  <c r="F1551" i="4"/>
  <c r="F1552" i="4"/>
  <c r="H1552" i="4" s="1" a="1"/>
  <c r="H1552" i="4" s="1"/>
  <c r="F1553" i="4"/>
  <c r="H1553" i="4" s="1" a="1"/>
  <c r="H1553" i="4" s="1"/>
  <c r="F1554" i="4"/>
  <c r="F1555" i="4"/>
  <c r="H1555" i="4" s="1" a="1"/>
  <c r="H1555" i="4" s="1"/>
  <c r="F1556" i="4"/>
  <c r="F1557" i="4"/>
  <c r="H1557" i="4" s="1" a="1"/>
  <c r="H1557" i="4" s="1"/>
  <c r="F1558" i="4"/>
  <c r="F1559" i="4"/>
  <c r="H1559" i="4" s="1" a="1"/>
  <c r="H1559" i="4" s="1"/>
  <c r="I1559" i="4" s="1"/>
  <c r="F1560" i="4"/>
  <c r="H1560" i="4" s="1" a="1"/>
  <c r="H1560" i="4" s="1"/>
  <c r="F1561" i="4"/>
  <c r="F1562" i="4"/>
  <c r="H1562" i="4" s="1" a="1"/>
  <c r="H1562" i="4" s="1"/>
  <c r="F1563" i="4"/>
  <c r="F1564" i="4"/>
  <c r="F1565" i="4"/>
  <c r="H1565" i="4" s="1" a="1"/>
  <c r="H1565" i="4" s="1"/>
  <c r="I1565" i="4" s="1"/>
  <c r="F1566" i="4"/>
  <c r="H1566" i="4" s="1" a="1"/>
  <c r="H1566" i="4" s="1"/>
  <c r="I1566" i="4" s="1"/>
  <c r="F1567" i="4"/>
  <c r="F1568" i="4"/>
  <c r="F1569" i="4"/>
  <c r="F1570" i="4"/>
  <c r="F1571" i="4"/>
  <c r="H1571" i="4" s="1" a="1"/>
  <c r="H1571" i="4" s="1"/>
  <c r="I1571" i="4" s="1"/>
  <c r="F1572" i="4"/>
  <c r="H1572" i="4" s="1" a="1"/>
  <c r="H1572" i="4" s="1"/>
  <c r="F1573" i="4"/>
  <c r="F1574" i="4"/>
  <c r="H1574" i="4" s="1" a="1"/>
  <c r="H1574" i="4" s="1"/>
  <c r="F1575" i="4"/>
  <c r="H1575" i="4" s="1" a="1"/>
  <c r="H1575" i="4" s="1"/>
  <c r="F1576" i="4"/>
  <c r="H1576" i="4" s="1" a="1"/>
  <c r="H1576" i="4" s="1"/>
  <c r="F1577" i="4"/>
  <c r="F1578" i="4"/>
  <c r="H1578" i="4" s="1" a="1"/>
  <c r="H1578" i="4" s="1"/>
  <c r="F1579" i="4"/>
  <c r="F1580" i="4"/>
  <c r="H1580" i="4" s="1" a="1"/>
  <c r="H1580" i="4" s="1"/>
  <c r="F1581" i="4"/>
  <c r="H1581" i="4" s="1" a="1"/>
  <c r="H1581" i="4" s="1"/>
  <c r="F1582" i="4"/>
  <c r="F1583" i="4"/>
  <c r="H1583" i="4" s="1" a="1"/>
  <c r="H1583" i="4" s="1"/>
  <c r="I1583" i="4" s="1"/>
  <c r="F1584" i="4"/>
  <c r="H1584" i="4" s="1" a="1"/>
  <c r="H1584" i="4" s="1"/>
  <c r="F1585" i="4"/>
  <c r="F1586" i="4"/>
  <c r="F1587" i="4"/>
  <c r="F1588" i="4"/>
  <c r="H1588" i="4" s="1" a="1"/>
  <c r="H1588" i="4" s="1"/>
  <c r="F1589" i="4"/>
  <c r="H1589" i="4" s="1" a="1"/>
  <c r="H1589" i="4" s="1"/>
  <c r="I1589" i="4" s="1"/>
  <c r="F1590" i="4"/>
  <c r="F1591" i="4"/>
  <c r="F1592" i="4"/>
  <c r="F1593" i="4"/>
  <c r="F1594" i="4"/>
  <c r="H1594" i="4" s="1" a="1"/>
  <c r="H1594" i="4" s="1"/>
  <c r="I1594" i="4" s="1"/>
  <c r="F1595" i="4"/>
  <c r="F1596" i="4"/>
  <c r="F1597" i="4"/>
  <c r="H1597" i="4" s="1" a="1"/>
  <c r="H1597" i="4" s="1"/>
  <c r="F1598" i="4"/>
  <c r="F1599" i="4"/>
  <c r="H1599" i="4" s="1" a="1"/>
  <c r="H1599" i="4" s="1"/>
  <c r="F1600" i="4"/>
  <c r="F1601" i="4"/>
  <c r="H1601" i="4" s="1" a="1"/>
  <c r="H1601" i="4" s="1"/>
  <c r="I1601" i="4" s="1"/>
  <c r="F1602" i="4"/>
  <c r="F1603" i="4"/>
  <c r="H1603" i="4" s="1" a="1"/>
  <c r="H1603" i="4" s="1"/>
  <c r="F1604" i="4"/>
  <c r="H1604" i="4" s="1" a="1"/>
  <c r="H1604" i="4" s="1"/>
  <c r="F1605" i="4"/>
  <c r="H1605" i="4" s="1" a="1"/>
  <c r="H1605" i="4" s="1"/>
  <c r="I1605" i="4" s="1"/>
  <c r="F1606" i="4"/>
  <c r="H1606" i="4" s="1" a="1"/>
  <c r="H1606" i="4" s="1"/>
  <c r="I1606" i="4" s="1"/>
  <c r="F1607" i="4"/>
  <c r="H1607" i="4" s="1" a="1"/>
  <c r="H1607" i="4" s="1"/>
  <c r="F1608" i="4"/>
  <c r="F1609" i="4"/>
  <c r="H1609" i="4" s="1" a="1"/>
  <c r="H1609" i="4" s="1"/>
  <c r="F1610" i="4"/>
  <c r="H1610" i="4" s="1" a="1"/>
  <c r="H1610" i="4" s="1"/>
  <c r="F1611" i="4"/>
  <c r="H1611" i="4" s="1" a="1"/>
  <c r="H1611" i="4" s="1"/>
  <c r="F1612" i="4"/>
  <c r="H1612" i="4" s="1" a="1"/>
  <c r="H1612" i="4" s="1"/>
  <c r="F1613" i="4"/>
  <c r="H1613" i="4" s="1" a="1"/>
  <c r="H1613" i="4" s="1"/>
  <c r="F1614" i="4"/>
  <c r="H1614" i="4" s="1" a="1"/>
  <c r="H1614" i="4" s="1"/>
  <c r="I1614" i="4" s="1"/>
  <c r="F1615" i="4"/>
  <c r="H1615" i="4" s="1" a="1"/>
  <c r="H1615" i="4" s="1"/>
  <c r="F1616" i="4"/>
  <c r="H1616" i="4" s="1" a="1"/>
  <c r="H1616" i="4" s="1"/>
  <c r="F1617" i="4"/>
  <c r="F1618" i="4"/>
  <c r="H1618" i="4" s="1" a="1"/>
  <c r="H1618" i="4" s="1"/>
  <c r="I1618" i="4" s="1"/>
  <c r="F1619" i="4"/>
  <c r="H1619" i="4" s="1" a="1"/>
  <c r="H1619" i="4" s="1"/>
  <c r="F1620" i="4"/>
  <c r="F1621" i="4"/>
  <c r="F1622" i="4"/>
  <c r="F1623" i="4"/>
  <c r="H1623" i="4" s="1" a="1"/>
  <c r="H1623" i="4" s="1"/>
  <c r="I1623" i="4" s="1"/>
  <c r="F1624" i="4"/>
  <c r="H1624" i="4" s="1" a="1"/>
  <c r="H1624" i="4" s="1"/>
  <c r="F1625" i="4"/>
  <c r="F1626" i="4"/>
  <c r="H1626" i="4" s="1" a="1"/>
  <c r="H1626" i="4" s="1"/>
  <c r="F1627" i="4"/>
  <c r="H1627" i="4" s="1" a="1"/>
  <c r="H1627" i="4" s="1"/>
  <c r="I1627" i="4" s="1"/>
  <c r="F1628" i="4"/>
  <c r="H1628" i="4" s="1" a="1"/>
  <c r="H1628" i="4" s="1"/>
  <c r="F1629" i="4"/>
  <c r="H1629" i="4" s="1" a="1"/>
  <c r="H1629" i="4" s="1"/>
  <c r="F1630" i="4"/>
  <c r="H1630" i="4" s="1" a="1"/>
  <c r="H1630" i="4" s="1"/>
  <c r="F1631" i="4"/>
  <c r="F1632" i="4"/>
  <c r="H1632" i="4" s="1" a="1"/>
  <c r="H1632" i="4" s="1"/>
  <c r="F1633" i="4"/>
  <c r="H1633" i="4" s="1" a="1"/>
  <c r="H1633" i="4" s="1"/>
  <c r="F1634" i="4"/>
  <c r="H1634" i="4" s="1" a="1"/>
  <c r="H1634" i="4" s="1"/>
  <c r="F1635" i="4"/>
  <c r="H1635" i="4" s="1" a="1"/>
  <c r="H1635" i="4" s="1"/>
  <c r="F1636" i="4"/>
  <c r="F1637" i="4"/>
  <c r="F1638" i="4"/>
  <c r="H1638" i="4" s="1" a="1"/>
  <c r="H1638" i="4" s="1"/>
  <c r="F1639" i="4"/>
  <c r="F1640" i="4"/>
  <c r="H1640" i="4" s="1" a="1"/>
  <c r="H1640" i="4" s="1"/>
  <c r="F1641" i="4"/>
  <c r="H1641" i="4" s="1" a="1"/>
  <c r="H1641" i="4" s="1"/>
  <c r="I1641" i="4" s="1"/>
  <c r="F1642" i="4"/>
  <c r="H1642" i="4" s="1" a="1"/>
  <c r="H1642" i="4" s="1"/>
  <c r="I1642" i="4" s="1"/>
  <c r="F1643" i="4"/>
  <c r="F1644" i="4"/>
  <c r="H1644" i="4" s="1" a="1"/>
  <c r="H1644" i="4" s="1"/>
  <c r="I1644" i="4" s="1"/>
  <c r="F1645" i="4"/>
  <c r="H1645" i="4" s="1" a="1"/>
  <c r="H1645" i="4" s="1"/>
  <c r="F1646" i="4"/>
  <c r="H1646" i="4" s="1" a="1"/>
  <c r="H1646" i="4" s="1"/>
  <c r="I1646" i="4" s="1"/>
  <c r="F1647" i="4"/>
  <c r="H1647" i="4" s="1" a="1"/>
  <c r="H1647" i="4" s="1"/>
  <c r="I1647" i="4" s="1"/>
  <c r="F1648" i="4"/>
  <c r="H1648" i="4" s="1" a="1"/>
  <c r="H1648" i="4" s="1"/>
  <c r="F1649" i="4"/>
  <c r="H1649" i="4" s="1" a="1"/>
  <c r="H1649" i="4" s="1"/>
  <c r="F1650" i="4"/>
  <c r="F1651" i="4"/>
  <c r="H1651" i="4" s="1" a="1"/>
  <c r="H1651" i="4" s="1"/>
  <c r="F1652" i="4"/>
  <c r="F1653" i="4"/>
  <c r="H1653" i="4" s="1" a="1"/>
  <c r="H1653" i="4" s="1"/>
  <c r="F1654" i="4"/>
  <c r="H1654" i="4" s="1" a="1"/>
  <c r="H1654" i="4" s="1"/>
  <c r="F1655" i="4"/>
  <c r="H1655" i="4" s="1" a="1"/>
  <c r="H1655" i="4" s="1"/>
  <c r="I1655" i="4" s="1"/>
  <c r="F1656" i="4"/>
  <c r="H1656" i="4" s="1" a="1"/>
  <c r="H1656" i="4" s="1"/>
  <c r="F1657" i="4"/>
  <c r="H1657" i="4" s="1" a="1"/>
  <c r="H1657" i="4" s="1"/>
  <c r="F1658" i="4"/>
  <c r="F1659" i="4"/>
  <c r="H1659" i="4" s="1" a="1"/>
  <c r="H1659" i="4" s="1"/>
  <c r="F1660" i="4"/>
  <c r="F1661" i="4"/>
  <c r="H1661" i="4" s="1" a="1"/>
  <c r="H1661" i="4" s="1"/>
  <c r="I1661" i="4" s="1"/>
  <c r="F1662" i="4"/>
  <c r="F1663" i="4"/>
  <c r="H1663" i="4" s="1" a="1"/>
  <c r="H1663" i="4" s="1"/>
  <c r="F1664" i="4"/>
  <c r="F1665" i="4"/>
  <c r="H1665" i="4" s="1" a="1"/>
  <c r="H1665" i="4" s="1"/>
  <c r="I1665" i="4" s="1"/>
  <c r="F1666" i="4"/>
  <c r="H1666" i="4" s="1" a="1"/>
  <c r="H1666" i="4" s="1"/>
  <c r="F1667" i="4"/>
  <c r="F1668" i="4"/>
  <c r="H1668" i="4" s="1" a="1"/>
  <c r="H1668" i="4" s="1"/>
  <c r="I1668" i="4" s="1"/>
  <c r="F1669" i="4"/>
  <c r="H1669" i="4" s="1" a="1"/>
  <c r="H1669" i="4" s="1"/>
  <c r="I1669" i="4" s="1"/>
  <c r="F1670" i="4"/>
  <c r="F1671" i="4"/>
  <c r="H1671" i="4" s="1" a="1"/>
  <c r="H1671" i="4" s="1"/>
  <c r="I1671" i="4" s="1"/>
  <c r="F1672" i="4"/>
  <c r="F1673" i="4"/>
  <c r="H1673" i="4" s="1" a="1"/>
  <c r="H1673" i="4" s="1"/>
  <c r="F1674" i="4"/>
  <c r="H1674" i="4" s="1" a="1"/>
  <c r="H1674" i="4" s="1"/>
  <c r="F1675" i="4"/>
  <c r="F1676" i="4"/>
  <c r="F1677" i="4"/>
  <c r="H1677" i="4" s="1" a="1"/>
  <c r="H1677" i="4" s="1"/>
  <c r="F1678" i="4"/>
  <c r="F1679" i="4"/>
  <c r="F1680" i="4"/>
  <c r="H1680" i="4" s="1" a="1"/>
  <c r="H1680" i="4" s="1"/>
  <c r="F1681" i="4"/>
  <c r="H1681" i="4" s="1" a="1"/>
  <c r="H1681" i="4" s="1"/>
  <c r="F1682" i="4"/>
  <c r="H1682" i="4" s="1" a="1"/>
  <c r="H1682" i="4" s="1"/>
  <c r="F1683" i="4"/>
  <c r="H1683" i="4" s="1" a="1"/>
  <c r="H1683" i="4" s="1"/>
  <c r="I1683" i="4" s="1"/>
  <c r="F1684" i="4"/>
  <c r="H1684" i="4" s="1" a="1"/>
  <c r="H1684" i="4" s="1"/>
  <c r="F1685" i="4"/>
  <c r="H1685" i="4" s="1" a="1"/>
  <c r="H1685" i="4" s="1"/>
  <c r="F1686" i="4"/>
  <c r="F1687" i="4"/>
  <c r="H1687" i="4" s="1" a="1"/>
  <c r="H1687" i="4" s="1"/>
  <c r="F1688" i="4"/>
  <c r="F1689" i="4"/>
  <c r="F1690" i="4"/>
  <c r="F1691" i="4"/>
  <c r="F1692" i="4"/>
  <c r="H1692" i="4" s="1" a="1"/>
  <c r="H1692" i="4" s="1"/>
  <c r="I1692" i="4" s="1"/>
  <c r="F1693" i="4"/>
  <c r="F1694" i="4"/>
  <c r="H1694" i="4" s="1" a="1"/>
  <c r="H1694" i="4" s="1"/>
  <c r="F1695" i="4"/>
  <c r="H1695" i="4" s="1" a="1"/>
  <c r="H1695" i="4" s="1"/>
  <c r="F1696" i="4"/>
  <c r="F1697" i="4"/>
  <c r="H1697" i="4" s="1" a="1"/>
  <c r="H1697" i="4" s="1"/>
  <c r="F1698" i="4"/>
  <c r="H1698" i="4" s="1" a="1"/>
  <c r="H1698" i="4" s="1"/>
  <c r="F1699" i="4"/>
  <c r="F1700" i="4"/>
  <c r="H1700" i="4" s="1" a="1"/>
  <c r="H1700" i="4" s="1"/>
  <c r="F1701" i="4"/>
  <c r="H1701" i="4" s="1" a="1"/>
  <c r="H1701" i="4" s="1"/>
  <c r="F1702" i="4"/>
  <c r="F1703" i="4"/>
  <c r="H1703" i="4" s="1" a="1"/>
  <c r="H1703" i="4" s="1"/>
  <c r="F1704" i="4"/>
  <c r="H1704" i="4" s="1" a="1"/>
  <c r="H1704" i="4" s="1"/>
  <c r="F1705" i="4"/>
  <c r="F1706" i="4"/>
  <c r="F1707" i="4"/>
  <c r="H1707" i="4" s="1" a="1"/>
  <c r="H1707" i="4" s="1"/>
  <c r="F1708" i="4"/>
  <c r="F1709" i="4"/>
  <c r="F1710" i="4"/>
  <c r="F1711" i="4"/>
  <c r="H1711" i="4" s="1" a="1"/>
  <c r="H1711" i="4" s="1"/>
  <c r="F1712" i="4"/>
  <c r="F1713" i="4"/>
  <c r="H1713" i="4" s="1" a="1"/>
  <c r="H1713" i="4" s="1"/>
  <c r="I1713" i="4" s="1"/>
  <c r="F1714" i="4"/>
  <c r="F1715" i="4"/>
  <c r="F1716" i="4"/>
  <c r="H1716" i="4" s="1" a="1"/>
  <c r="H1716" i="4" s="1"/>
  <c r="I1716" i="4" s="1"/>
  <c r="F1717" i="4"/>
  <c r="F1718" i="4"/>
  <c r="H1718" i="4" s="1" a="1"/>
  <c r="H1718" i="4" s="1"/>
  <c r="F1719" i="4"/>
  <c r="F1720" i="4"/>
  <c r="H1720" i="4" s="1" a="1"/>
  <c r="H1720" i="4" s="1"/>
  <c r="F1721" i="4"/>
  <c r="H1721" i="4" s="1" a="1"/>
  <c r="H1721" i="4" s="1"/>
  <c r="I1721" i="4" s="1"/>
  <c r="F1722" i="4"/>
  <c r="H1722" i="4" s="1" a="1"/>
  <c r="H1722" i="4" s="1"/>
  <c r="I1722" i="4" s="1"/>
  <c r="F1723" i="4"/>
  <c r="H1723" i="4" s="1" a="1"/>
  <c r="H1723" i="4" s="1"/>
  <c r="I1723" i="4" s="1"/>
  <c r="F1724" i="4"/>
  <c r="F1725" i="4"/>
  <c r="H1725" i="4" s="1" a="1"/>
  <c r="H1725" i="4" s="1"/>
  <c r="F1726" i="4"/>
  <c r="F1727" i="4"/>
  <c r="H1727" i="4" s="1" a="1"/>
  <c r="H1727" i="4" s="1"/>
  <c r="F1728" i="4"/>
  <c r="H1728" i="4" s="1" a="1"/>
  <c r="H1728" i="4" s="1"/>
  <c r="F1729" i="4"/>
  <c r="F1730" i="4"/>
  <c r="H1730" i="4" s="1" a="1"/>
  <c r="H1730" i="4" s="1"/>
  <c r="F1731" i="4"/>
  <c r="H1731" i="4" s="1" a="1"/>
  <c r="H1731" i="4" s="1"/>
  <c r="F1732" i="4"/>
  <c r="H1732" i="4" s="1" a="1"/>
  <c r="H1732" i="4" s="1"/>
  <c r="F1733" i="4"/>
  <c r="F1734" i="4"/>
  <c r="F1735" i="4"/>
  <c r="H1735" i="4" s="1" a="1"/>
  <c r="H1735" i="4" s="1"/>
  <c r="F1736" i="4"/>
  <c r="F1737" i="4"/>
  <c r="H1737" i="4" s="1" a="1"/>
  <c r="H1737" i="4" s="1"/>
  <c r="I1737" i="4" s="1"/>
  <c r="F1738" i="4"/>
  <c r="H1738" i="4" s="1" a="1"/>
  <c r="H1738" i="4" s="1"/>
  <c r="F1739" i="4"/>
  <c r="F1740" i="4"/>
  <c r="F1741" i="4"/>
  <c r="F1742" i="4"/>
  <c r="H1742" i="4" s="1" a="1"/>
  <c r="H1742" i="4" s="1"/>
  <c r="I1742" i="4" s="1"/>
  <c r="F1743" i="4"/>
  <c r="H1743" i="4" s="1" a="1"/>
  <c r="H1743" i="4" s="1"/>
  <c r="F1744" i="4"/>
  <c r="F1745" i="4"/>
  <c r="H1745" i="4" s="1" a="1"/>
  <c r="H1745" i="4" s="1"/>
  <c r="F1746" i="4"/>
  <c r="H1746" i="4" s="1" a="1"/>
  <c r="H1746" i="4" s="1"/>
  <c r="F1747" i="4"/>
  <c r="F1748" i="4"/>
  <c r="H1748" i="4" s="1" a="1"/>
  <c r="H1748" i="4" s="1"/>
  <c r="F1749" i="4"/>
  <c r="H1749" i="4" s="1" a="1"/>
  <c r="H1749" i="4" s="1"/>
  <c r="F1750" i="4"/>
  <c r="F1751" i="4"/>
  <c r="H1751" i="4" s="1" a="1"/>
  <c r="H1751" i="4" s="1"/>
  <c r="I1751" i="4" s="1"/>
  <c r="F1752" i="4"/>
  <c r="H1752" i="4" s="1" a="1"/>
  <c r="H1752" i="4" s="1"/>
  <c r="I1752" i="4" s="1"/>
  <c r="F1753" i="4"/>
  <c r="F1754" i="4"/>
  <c r="H1754" i="4" s="1" a="1"/>
  <c r="H1754" i="4" s="1"/>
  <c r="I1754" i="4" s="1"/>
  <c r="F1755" i="4"/>
  <c r="H1755" i="4" s="1" a="1"/>
  <c r="H1755" i="4" s="1"/>
  <c r="F1756" i="4"/>
  <c r="F1757" i="4"/>
  <c r="F1758" i="4"/>
  <c r="F1759" i="4"/>
  <c r="H1759" i="4" s="1" a="1"/>
  <c r="H1759" i="4" s="1"/>
  <c r="F1760" i="4"/>
  <c r="H1760" i="4" s="1" a="1"/>
  <c r="H1760" i="4" s="1"/>
  <c r="I1760" i="4" s="1"/>
  <c r="F1761" i="4"/>
  <c r="F1762" i="4"/>
  <c r="F1763" i="4"/>
  <c r="F1764" i="4"/>
  <c r="F1765" i="4"/>
  <c r="F1766" i="4"/>
  <c r="H1766" i="4" s="1" a="1"/>
  <c r="H1766" i="4" s="1"/>
  <c r="F1767" i="4"/>
  <c r="H1767" i="4" s="1" a="1"/>
  <c r="H1767" i="4" s="1"/>
  <c r="F1768" i="4"/>
  <c r="H1768" i="4" s="1" a="1"/>
  <c r="H1768" i="4" s="1"/>
  <c r="I1768" i="4" s="1"/>
  <c r="F1769" i="4"/>
  <c r="H1769" i="4" s="1" a="1"/>
  <c r="H1769" i="4" s="1"/>
  <c r="F1770" i="4"/>
  <c r="F1771" i="4"/>
  <c r="F1772" i="4"/>
  <c r="F1773" i="4"/>
  <c r="F1774" i="4"/>
  <c r="H1774" i="4" s="1" a="1"/>
  <c r="H1774" i="4" s="1"/>
  <c r="F1775" i="4"/>
  <c r="F1776" i="4"/>
  <c r="H1776" i="4" s="1" a="1"/>
  <c r="H1776" i="4" s="1"/>
  <c r="F1777" i="4"/>
  <c r="H1777" i="4" s="1" a="1"/>
  <c r="H1777" i="4" s="1"/>
  <c r="F1778" i="4"/>
  <c r="F1779" i="4"/>
  <c r="H1779" i="4" s="1" a="1"/>
  <c r="H1779" i="4" s="1"/>
  <c r="I1779" i="4" s="1"/>
  <c r="F1780" i="4"/>
  <c r="H1780" i="4" s="1" a="1"/>
  <c r="H1780" i="4" s="1"/>
  <c r="F1781" i="4"/>
  <c r="H1781" i="4" s="1" a="1"/>
  <c r="H1781" i="4" s="1"/>
  <c r="F1782" i="4"/>
  <c r="H1782" i="4" s="1" a="1"/>
  <c r="H1782" i="4" s="1"/>
  <c r="I1782" i="4" s="1"/>
  <c r="F1783" i="4"/>
  <c r="H1783" i="4" s="1" a="1"/>
  <c r="H1783" i="4" s="1"/>
  <c r="I1783" i="4" s="1"/>
  <c r="F1784" i="4"/>
  <c r="F1785" i="4"/>
  <c r="H1785" i="4" s="1" a="1"/>
  <c r="H1785" i="4" s="1"/>
  <c r="F1786" i="4"/>
  <c r="F1787" i="4"/>
  <c r="F1788" i="4"/>
  <c r="F1789" i="4"/>
  <c r="H1789" i="4" s="1" a="1"/>
  <c r="H1789" i="4" s="1"/>
  <c r="F1790" i="4"/>
  <c r="H1790" i="4" s="1" a="1"/>
  <c r="H1790" i="4" s="1"/>
  <c r="I1790" i="4" s="1"/>
  <c r="F1791" i="4"/>
  <c r="F1792" i="4"/>
  <c r="F1793" i="4"/>
  <c r="F1794" i="4"/>
  <c r="F1795" i="4"/>
  <c r="H1795" i="4" s="1" a="1"/>
  <c r="H1795" i="4" s="1"/>
  <c r="F1796" i="4"/>
  <c r="H1796" i="4" s="1" a="1"/>
  <c r="H1796" i="4" s="1"/>
  <c r="F1797" i="4"/>
  <c r="F1798" i="4"/>
  <c r="H1798" i="4" s="1" a="1"/>
  <c r="H1798" i="4" s="1"/>
  <c r="I1798" i="4" s="1"/>
  <c r="F1799" i="4"/>
  <c r="H1799" i="4" s="1" a="1"/>
  <c r="H1799" i="4" s="1"/>
  <c r="I1799" i="4" s="1"/>
  <c r="F1800" i="4"/>
  <c r="F1801" i="4"/>
  <c r="H1801" i="4" s="1" a="1"/>
  <c r="H1801" i="4" s="1"/>
  <c r="F1802" i="4"/>
  <c r="H1802" i="4" s="1" a="1"/>
  <c r="H1802" i="4" s="1"/>
  <c r="F1803" i="4"/>
  <c r="H1803" i="4" s="1" a="1"/>
  <c r="H1803" i="4" s="1"/>
  <c r="F1804" i="4"/>
  <c r="H1804" i="4" s="1" a="1"/>
  <c r="H1804" i="4" s="1"/>
  <c r="I1804" i="4" s="1"/>
  <c r="F1805" i="4"/>
  <c r="H1805" i="4" s="1" a="1"/>
  <c r="H1805" i="4" s="1"/>
  <c r="I1805" i="4" s="1"/>
  <c r="F1806" i="4"/>
  <c r="F1807" i="4"/>
  <c r="H1807" i="4" s="1" a="1"/>
  <c r="H1807" i="4" s="1"/>
  <c r="I1807" i="4" s="1"/>
  <c r="F1808" i="4"/>
  <c r="H1808" i="4" s="1" a="1"/>
  <c r="H1808" i="4" s="1"/>
  <c r="I1808" i="4" s="1"/>
  <c r="F1809" i="4"/>
  <c r="F1810" i="4"/>
  <c r="F1811" i="4"/>
  <c r="F1812" i="4"/>
  <c r="H1812" i="4" s="1" a="1"/>
  <c r="H1812" i="4" s="1"/>
  <c r="I1812" i="4" s="1"/>
  <c r="F1813" i="4"/>
  <c r="F1814" i="4"/>
  <c r="H1814" i="4" s="1" a="1"/>
  <c r="H1814" i="4" s="1"/>
  <c r="F1815" i="4"/>
  <c r="H1815" i="4" s="1" a="1"/>
  <c r="H1815" i="4" s="1"/>
  <c r="F1816" i="4"/>
  <c r="H1816" i="4" s="1" a="1"/>
  <c r="H1816" i="4" s="1"/>
  <c r="F1817" i="4"/>
  <c r="H1817" i="4" s="1" a="1"/>
  <c r="H1817" i="4" s="1"/>
  <c r="I1817" i="4" s="1"/>
  <c r="F1818" i="4"/>
  <c r="H1818" i="4" s="1" a="1"/>
  <c r="H1818" i="4" s="1"/>
  <c r="I1818" i="4" s="1"/>
  <c r="F1819" i="4"/>
  <c r="F1820" i="4"/>
  <c r="H1820" i="4" s="1" a="1"/>
  <c r="H1820" i="4" s="1"/>
  <c r="F1821" i="4"/>
  <c r="F1822" i="4"/>
  <c r="H1822" i="4" s="1" a="1"/>
  <c r="H1822" i="4" s="1"/>
  <c r="F1823" i="4"/>
  <c r="F1824" i="4"/>
  <c r="F1825" i="4"/>
  <c r="F1826" i="4"/>
  <c r="H1826" i="4" s="1" a="1"/>
  <c r="H1826" i="4" s="1"/>
  <c r="F1827" i="4"/>
  <c r="H1827" i="4" s="1" a="1"/>
  <c r="H1827" i="4" s="1"/>
  <c r="F1828" i="4"/>
  <c r="F1829" i="4"/>
  <c r="H1829" i="4" s="1" a="1"/>
  <c r="H1829" i="4" s="1"/>
  <c r="F1830" i="4"/>
  <c r="F1831" i="4"/>
  <c r="H1831" i="4" s="1" a="1"/>
  <c r="H1831" i="4" s="1"/>
  <c r="F1832" i="4"/>
  <c r="H1832" i="4" s="1" a="1"/>
  <c r="H1832" i="4" s="1"/>
  <c r="I1832" i="4" s="1"/>
  <c r="F1833" i="4"/>
  <c r="H1833" i="4" s="1" a="1"/>
  <c r="H1833" i="4" s="1"/>
  <c r="F1834" i="4"/>
  <c r="H1834" i="4" s="1" a="1"/>
  <c r="H1834" i="4" s="1"/>
  <c r="I1834" i="4" s="1"/>
  <c r="F1835" i="4"/>
  <c r="F1836" i="4"/>
  <c r="F1837" i="4"/>
  <c r="H1837" i="4" s="1" a="1"/>
  <c r="H1837" i="4" s="1"/>
  <c r="F1838" i="4"/>
  <c r="F1839" i="4"/>
  <c r="F1840" i="4"/>
  <c r="H1840" i="4" s="1" a="1"/>
  <c r="H1840" i="4" s="1"/>
  <c r="F1841" i="4"/>
  <c r="F1842" i="4"/>
  <c r="H1842" i="4" s="1" a="1"/>
  <c r="H1842" i="4" s="1"/>
  <c r="F1843" i="4"/>
  <c r="F1844" i="4"/>
  <c r="F1845" i="4"/>
  <c r="F1846" i="4"/>
  <c r="H1846" i="4" s="1" a="1"/>
  <c r="H1846" i="4" s="1"/>
  <c r="F1847" i="4"/>
  <c r="H1847" i="4" s="1" a="1"/>
  <c r="H1847" i="4" s="1"/>
  <c r="F1848" i="4"/>
  <c r="H1848" i="4" s="1" a="1"/>
  <c r="H1848" i="4" s="1"/>
  <c r="F1849" i="4"/>
  <c r="H1849" i="4" s="1" a="1"/>
  <c r="H1849" i="4" s="1"/>
  <c r="F1850" i="4"/>
  <c r="F1851" i="4"/>
  <c r="H1851" i="4" s="1" a="1"/>
  <c r="H1851" i="4" s="1"/>
  <c r="I1851" i="4" s="1"/>
  <c r="F1852" i="4"/>
  <c r="F1853" i="4"/>
  <c r="H1853" i="4" s="1" a="1"/>
  <c r="H1853" i="4" s="1"/>
  <c r="I1853" i="4" s="1"/>
  <c r="F1854" i="4"/>
  <c r="H1854" i="4" s="1" a="1"/>
  <c r="H1854" i="4" s="1"/>
  <c r="F1855" i="4"/>
  <c r="H1855" i="4" s="1" a="1"/>
  <c r="H1855" i="4" s="1"/>
  <c r="F1856" i="4"/>
  <c r="H1856" i="4" s="1" a="1"/>
  <c r="H1856" i="4" s="1"/>
  <c r="I1856" i="4" s="1"/>
  <c r="F1857" i="4"/>
  <c r="H1857" i="4" s="1" a="1"/>
  <c r="H1857" i="4" s="1"/>
  <c r="F1858" i="4"/>
  <c r="H1858" i="4" s="1" a="1"/>
  <c r="H1858" i="4" s="1"/>
  <c r="F1859" i="4"/>
  <c r="H1859" i="4" s="1" a="1"/>
  <c r="H1859" i="4" s="1"/>
  <c r="F1860" i="4"/>
  <c r="F1861" i="4"/>
  <c r="F1862" i="4"/>
  <c r="H1862" i="4" s="1" a="1"/>
  <c r="H1862" i="4" s="1"/>
  <c r="F1863" i="4"/>
  <c r="H1863" i="4" s="1" a="1"/>
  <c r="H1863" i="4" s="1"/>
  <c r="F1864" i="4"/>
  <c r="F1865" i="4"/>
  <c r="F1866" i="4"/>
  <c r="F1867" i="4"/>
  <c r="F1868" i="4"/>
  <c r="H1868" i="4" s="1" a="1"/>
  <c r="H1868" i="4" s="1"/>
  <c r="F1869" i="4"/>
  <c r="H1869" i="4" s="1" a="1"/>
  <c r="H1869" i="4" s="1"/>
  <c r="F1870" i="4"/>
  <c r="F1871" i="4"/>
  <c r="H1871" i="4" s="1" a="1"/>
  <c r="H1871" i="4" s="1"/>
  <c r="F1872" i="4"/>
  <c r="H1872" i="4" s="1" a="1"/>
  <c r="H1872" i="4" s="1"/>
  <c r="F1873" i="4"/>
  <c r="H1873" i="4" s="1" a="1"/>
  <c r="H1873" i="4" s="1"/>
  <c r="F1874" i="4"/>
  <c r="F1875" i="4"/>
  <c r="H1875" i="4" s="1" a="1"/>
  <c r="H1875" i="4" s="1"/>
  <c r="F1876" i="4"/>
  <c r="H1876" i="4" s="1" a="1"/>
  <c r="H1876" i="4" s="1"/>
  <c r="F1877" i="4"/>
  <c r="F1878" i="4"/>
  <c r="F1879" i="4"/>
  <c r="F1880" i="4"/>
  <c r="H1880" i="4" s="1" a="1"/>
  <c r="H1880" i="4" s="1"/>
  <c r="I1880" i="4" s="1"/>
  <c r="F1881" i="4"/>
  <c r="F1882" i="4"/>
  <c r="H1882" i="4" s="1" a="1"/>
  <c r="H1882" i="4" s="1"/>
  <c r="F1883" i="4"/>
  <c r="F1884" i="4"/>
  <c r="H1884" i="4" s="1" a="1"/>
  <c r="H1884" i="4" s="1"/>
  <c r="F1885" i="4"/>
  <c r="H1885" i="4" s="1" a="1"/>
  <c r="H1885" i="4" s="1"/>
  <c r="F1886" i="4"/>
  <c r="F1887" i="4"/>
  <c r="H1887" i="4" s="1" a="1"/>
  <c r="H1887" i="4" s="1"/>
  <c r="F1888" i="4"/>
  <c r="F1889" i="4"/>
  <c r="H1889" i="4" s="1" a="1"/>
  <c r="H1889" i="4" s="1"/>
  <c r="F1890" i="4"/>
  <c r="H1890" i="4" s="1" a="1"/>
  <c r="H1890" i="4" s="1"/>
  <c r="F1891" i="4"/>
  <c r="H1891" i="4" s="1" a="1"/>
  <c r="H1891" i="4" s="1"/>
  <c r="F1892" i="4"/>
  <c r="H1892" i="4" s="1" a="1"/>
  <c r="H1892" i="4" s="1"/>
  <c r="F1893" i="4"/>
  <c r="F1894" i="4"/>
  <c r="H1894" i="4" s="1" a="1"/>
  <c r="H1894" i="4" s="1"/>
  <c r="F1895" i="4"/>
  <c r="F1896" i="4"/>
  <c r="H1896" i="4" s="1" a="1"/>
  <c r="H1896" i="4" s="1"/>
  <c r="F1897" i="4"/>
  <c r="H1897" i="4" s="1" a="1"/>
  <c r="H1897" i="4" s="1"/>
  <c r="F1898" i="4"/>
  <c r="H1898" i="4" s="1" a="1"/>
  <c r="H1898" i="4" s="1"/>
  <c r="I1898" i="4" s="1"/>
  <c r="F1899" i="4"/>
  <c r="F1900" i="4"/>
  <c r="H1900" i="4" s="1" a="1"/>
  <c r="H1900" i="4" s="1"/>
  <c r="F1901" i="4"/>
  <c r="F1902" i="4"/>
  <c r="F1903" i="4"/>
  <c r="F1904" i="4"/>
  <c r="H1904" i="4" s="1" a="1"/>
  <c r="H1904" i="4" s="1"/>
  <c r="F1905" i="4"/>
  <c r="H1905" i="4" s="1" a="1"/>
  <c r="H1905" i="4" s="1"/>
  <c r="F1906" i="4"/>
  <c r="H1906" i="4" s="1" a="1"/>
  <c r="H1906" i="4" s="1"/>
  <c r="F1907" i="4"/>
  <c r="H1907" i="4" s="1" a="1"/>
  <c r="H1907" i="4" s="1"/>
  <c r="F1908" i="4"/>
  <c r="F1909" i="4"/>
  <c r="H1909" i="4" s="1" a="1"/>
  <c r="H1909" i="4" s="1"/>
  <c r="I1909" i="4" s="1"/>
  <c r="F1910" i="4"/>
  <c r="F1911" i="4"/>
  <c r="F1912" i="4"/>
  <c r="H1912" i="4" s="1" a="1"/>
  <c r="H1912" i="4" s="1"/>
  <c r="F1913" i="4"/>
  <c r="H1913" i="4" s="1" a="1"/>
  <c r="H1913" i="4" s="1"/>
  <c r="F1914" i="4"/>
  <c r="H1914" i="4" s="1" a="1"/>
  <c r="H1914" i="4" s="1"/>
  <c r="F1915" i="4"/>
  <c r="H1915" i="4" s="1" a="1"/>
  <c r="H1915" i="4" s="1"/>
  <c r="F1916" i="4"/>
  <c r="F1917" i="4"/>
  <c r="H1917" i="4" s="1" a="1"/>
  <c r="H1917" i="4" s="1"/>
  <c r="I1917" i="4" s="1"/>
  <c r="F1918" i="4"/>
  <c r="H1918" i="4" s="1" a="1"/>
  <c r="H1918" i="4" s="1"/>
  <c r="F1919" i="4"/>
  <c r="F1920" i="4"/>
  <c r="F1921" i="4"/>
  <c r="H1921" i="4" s="1" a="1"/>
  <c r="H1921" i="4" s="1"/>
  <c r="F1922" i="4"/>
  <c r="H1922" i="4" s="1" a="1"/>
  <c r="H1922" i="4" s="1"/>
  <c r="F1923" i="4"/>
  <c r="F1924" i="4"/>
  <c r="H1924" i="4" s="1" a="1"/>
  <c r="H1924" i="4" s="1"/>
  <c r="F1925" i="4"/>
  <c r="F1926" i="4"/>
  <c r="F1927" i="4"/>
  <c r="H1927" i="4" s="1" a="1"/>
  <c r="H1927" i="4" s="1"/>
  <c r="F1928" i="4"/>
  <c r="H1928" i="4" s="1" a="1"/>
  <c r="H1928" i="4" s="1"/>
  <c r="F1929" i="4"/>
  <c r="F1930" i="4"/>
  <c r="H1930" i="4" s="1" a="1"/>
  <c r="H1930" i="4" s="1"/>
  <c r="F1931" i="4"/>
  <c r="H1931" i="4" s="1" a="1"/>
  <c r="H1931" i="4" s="1"/>
  <c r="F1932" i="4"/>
  <c r="H1932" i="4" s="1" a="1"/>
  <c r="H1932" i="4" s="1"/>
  <c r="F1933" i="4"/>
  <c r="H1933" i="4" s="1" a="1"/>
  <c r="H1933" i="4" s="1"/>
  <c r="F1934" i="4"/>
  <c r="H1934" i="4" s="1" a="1"/>
  <c r="H1934" i="4" s="1"/>
  <c r="I1934" i="4" s="1"/>
  <c r="F1935" i="4"/>
  <c r="F1936" i="4"/>
  <c r="F1937" i="4"/>
  <c r="H1937" i="4" s="1" a="1"/>
  <c r="H1937" i="4" s="1"/>
  <c r="F1938" i="4"/>
  <c r="H1938" i="4" s="1" a="1"/>
  <c r="H1938" i="4" s="1"/>
  <c r="I1938" i="4" s="1"/>
  <c r="F1939" i="4"/>
  <c r="F1940" i="4"/>
  <c r="H1940" i="4" s="1" a="1"/>
  <c r="H1940" i="4" s="1"/>
  <c r="F1941" i="4"/>
  <c r="H1941" i="4" s="1" a="1"/>
  <c r="H1941" i="4" s="1"/>
  <c r="F1942" i="4"/>
  <c r="F1943" i="4"/>
  <c r="F1944" i="4"/>
  <c r="F1945" i="4"/>
  <c r="F1946" i="4"/>
  <c r="H1946" i="4" s="1" a="1"/>
  <c r="H1946" i="4" s="1"/>
  <c r="F1947" i="4"/>
  <c r="F1948" i="4"/>
  <c r="H1948" i="4" s="1" a="1"/>
  <c r="H1948" i="4" s="1"/>
  <c r="F1949" i="4"/>
  <c r="F1950" i="4"/>
  <c r="H1950" i="4" s="1" a="1"/>
  <c r="H1950" i="4" s="1"/>
  <c r="F1951" i="4"/>
  <c r="H1951" i="4" s="1" a="1"/>
  <c r="H1951" i="4" s="1"/>
  <c r="F1952" i="4"/>
  <c r="F1953" i="4"/>
  <c r="H1953" i="4" s="1" a="1"/>
  <c r="H1953" i="4" s="1"/>
  <c r="F1954" i="4"/>
  <c r="H1954" i="4" s="1" a="1"/>
  <c r="H1954" i="4" s="1"/>
  <c r="F1955" i="4"/>
  <c r="H1955" i="4" s="1" a="1"/>
  <c r="H1955" i="4" s="1"/>
  <c r="I1955" i="4" s="1"/>
  <c r="F1956" i="4"/>
  <c r="H1956" i="4" s="1" a="1"/>
  <c r="H1956" i="4" s="1"/>
  <c r="F1957" i="4"/>
  <c r="H1957" i="4" s="1" a="1"/>
  <c r="H1957" i="4" s="1"/>
  <c r="F1958" i="4"/>
  <c r="H1958" i="4" s="1" a="1"/>
  <c r="H1958" i="4" s="1"/>
  <c r="F1959" i="4"/>
  <c r="H1959" i="4" s="1" a="1"/>
  <c r="H1959" i="4" s="1"/>
  <c r="I1959" i="4" s="1"/>
  <c r="F1960" i="4"/>
  <c r="F1961" i="4"/>
  <c r="H1961" i="4" s="1" a="1"/>
  <c r="H1961" i="4" s="1"/>
  <c r="F1962" i="4"/>
  <c r="H1962" i="4" s="1" a="1"/>
  <c r="H1962" i="4" s="1"/>
  <c r="I1962" i="4" s="1"/>
  <c r="F1963" i="4"/>
  <c r="H1963" i="4" s="1" a="1"/>
  <c r="H1963" i="4" s="1"/>
  <c r="F1964" i="4"/>
  <c r="H1964" i="4" s="1" a="1"/>
  <c r="H1964" i="4" s="1"/>
  <c r="I1964" i="4" s="1"/>
  <c r="F1965" i="4"/>
  <c r="H1965" i="4" s="1" a="1"/>
  <c r="H1965" i="4" s="1"/>
  <c r="F1966" i="4"/>
  <c r="H1966" i="4" s="1" a="1"/>
  <c r="H1966" i="4" s="1"/>
  <c r="F1967" i="4"/>
  <c r="F1968" i="4"/>
  <c r="F1969" i="4"/>
  <c r="F1970" i="4"/>
  <c r="H1970" i="4" s="1" a="1"/>
  <c r="H1970" i="4" s="1"/>
  <c r="F1971" i="4"/>
  <c r="H1971" i="4" s="1" a="1"/>
  <c r="H1971" i="4" s="1"/>
  <c r="F1972" i="4"/>
  <c r="H1972" i="4" s="1" a="1"/>
  <c r="H1972" i="4" s="1"/>
  <c r="I1972" i="4" s="1"/>
  <c r="F1973" i="4"/>
  <c r="F1974" i="4"/>
  <c r="H1974" i="4" s="1" a="1"/>
  <c r="H1974" i="4" s="1"/>
  <c r="F1975" i="4"/>
  <c r="H1975" i="4" s="1" a="1"/>
  <c r="H1975" i="4" s="1"/>
  <c r="I1975" i="4" s="1"/>
  <c r="F1976" i="4"/>
  <c r="H1976" i="4" s="1" a="1"/>
  <c r="H1976" i="4" s="1"/>
  <c r="F1977" i="4"/>
  <c r="H1977" i="4" s="1" a="1"/>
  <c r="H1977" i="4" s="1"/>
  <c r="F1978" i="4"/>
  <c r="H1978" i="4" s="1" a="1"/>
  <c r="H1978" i="4" s="1"/>
  <c r="F1979" i="4"/>
  <c r="F1980" i="4"/>
  <c r="F1981" i="4"/>
  <c r="F1982" i="4"/>
  <c r="F1983" i="4"/>
  <c r="H1983" i="4" s="1" a="1"/>
  <c r="H1983" i="4" s="1"/>
  <c r="F1984" i="4"/>
  <c r="H1984" i="4" s="1" a="1"/>
  <c r="H1984" i="4" s="1"/>
  <c r="F1985" i="4"/>
  <c r="H1985" i="4" s="1" a="1"/>
  <c r="H1985" i="4" s="1"/>
  <c r="F1986" i="4"/>
  <c r="H1986" i="4" s="1" a="1"/>
  <c r="H1986" i="4" s="1"/>
  <c r="F1987" i="4"/>
  <c r="F1988" i="4"/>
  <c r="F1989" i="4"/>
  <c r="H1989" i="4" s="1" a="1"/>
  <c r="H1989" i="4" s="1"/>
  <c r="F1990" i="4"/>
  <c r="H1990" i="4" s="1" a="1"/>
  <c r="H1990" i="4" s="1"/>
  <c r="I1990" i="4" s="1"/>
  <c r="F1991" i="4"/>
  <c r="F1992" i="4"/>
  <c r="H1992" i="4" s="1" a="1"/>
  <c r="H1992" i="4" s="1"/>
  <c r="F1993" i="4"/>
  <c r="F1994" i="4"/>
  <c r="H1994" i="4" s="1" a="1"/>
  <c r="H1994" i="4" s="1"/>
  <c r="F1995" i="4"/>
  <c r="H1995" i="4" s="1" a="1"/>
  <c r="H1995" i="4" s="1"/>
  <c r="F1996" i="4"/>
  <c r="F1997" i="4"/>
  <c r="H1997" i="4" s="1" a="1"/>
  <c r="H1997" i="4" s="1"/>
  <c r="I1997" i="4" s="1"/>
  <c r="F1998" i="4"/>
  <c r="H1998" i="4" s="1" a="1"/>
  <c r="H1998" i="4" s="1"/>
  <c r="F1999" i="4"/>
  <c r="F2000" i="4"/>
  <c r="F2001" i="4"/>
  <c r="H2001" i="4" s="1" a="1"/>
  <c r="H2001" i="4" s="1"/>
  <c r="F2002" i="4"/>
  <c r="F2003" i="4"/>
  <c r="F2004" i="4"/>
  <c r="H2004" i="4" s="1" a="1"/>
  <c r="H2004" i="4" s="1"/>
  <c r="F2005" i="4"/>
  <c r="H2005" i="4" s="1" a="1"/>
  <c r="H2005" i="4" s="1"/>
  <c r="F2006" i="4"/>
  <c r="H2006" i="4" s="1" a="1"/>
  <c r="H2006" i="4" s="1"/>
  <c r="F2007" i="4"/>
  <c r="H2007" i="4" s="1" a="1"/>
  <c r="H2007" i="4" s="1"/>
  <c r="F2008" i="4"/>
  <c r="H2008" i="4" s="1" a="1"/>
  <c r="H2008" i="4" s="1"/>
  <c r="I2008" i="4" s="1"/>
  <c r="F2009" i="4"/>
  <c r="H2009" i="4" s="1" a="1"/>
  <c r="H2009" i="4" s="1"/>
  <c r="I2009" i="4" s="1"/>
  <c r="F2010" i="4"/>
  <c r="F2011" i="4"/>
  <c r="F2012" i="4"/>
  <c r="F2013" i="4"/>
  <c r="F2014" i="4"/>
  <c r="H2014" i="4" s="1" a="1"/>
  <c r="H2014" i="4" s="1"/>
  <c r="F2015" i="4"/>
  <c r="H2015" i="4" s="1" a="1"/>
  <c r="H2015" i="4" s="1"/>
  <c r="F2016" i="4"/>
  <c r="H2016" i="4" s="1" a="1"/>
  <c r="H2016" i="4" s="1"/>
  <c r="F2017" i="4"/>
  <c r="F2018" i="4"/>
  <c r="H2018" i="4" s="1" a="1"/>
  <c r="H2018" i="4" s="1"/>
  <c r="I2018" i="4" s="1"/>
  <c r="F2019" i="4"/>
  <c r="F2020" i="4"/>
  <c r="F2021" i="4"/>
  <c r="H2021" i="4" s="1" a="1"/>
  <c r="H2021" i="4" s="1"/>
  <c r="I2021" i="4" s="1"/>
  <c r="F2022" i="4"/>
  <c r="H2022" i="4" s="1" a="1"/>
  <c r="H2022" i="4" s="1"/>
  <c r="F2023" i="4"/>
  <c r="H2023" i="4" s="1" a="1"/>
  <c r="H2023" i="4" s="1"/>
  <c r="F2024" i="4"/>
  <c r="H2024" i="4" s="1" a="1"/>
  <c r="H2024" i="4" s="1"/>
  <c r="F2025" i="4"/>
  <c r="F2026" i="4"/>
  <c r="F2027" i="4"/>
  <c r="F2028" i="4"/>
  <c r="H2028" i="4" s="1" a="1"/>
  <c r="H2028" i="4" s="1"/>
  <c r="F2029" i="4"/>
  <c r="H2029" i="4" s="1" a="1"/>
  <c r="H2029" i="4" s="1"/>
  <c r="I2029" i="4" s="1"/>
  <c r="F2030" i="4"/>
  <c r="H2030" i="4" s="1" a="1"/>
  <c r="H2030" i="4" s="1"/>
  <c r="F2031" i="4"/>
  <c r="H2031" i="4" s="1" a="1"/>
  <c r="H2031" i="4" s="1"/>
  <c r="I2031" i="4" s="1"/>
  <c r="F2032" i="4"/>
  <c r="F2033" i="4"/>
  <c r="H2033" i="4" s="1" a="1"/>
  <c r="H2033" i="4" s="1"/>
  <c r="F2034" i="4"/>
  <c r="H2034" i="4" s="1" a="1"/>
  <c r="H2034" i="4" s="1"/>
  <c r="F2035" i="4"/>
  <c r="F2036" i="4"/>
  <c r="H2036" i="4" s="1" a="1"/>
  <c r="H2036" i="4" s="1"/>
  <c r="F2037" i="4"/>
  <c r="F2038" i="4"/>
  <c r="F2039" i="4"/>
  <c r="H2039" i="4" s="1" a="1"/>
  <c r="H2039" i="4" s="1"/>
  <c r="F2040" i="4"/>
  <c r="F2041" i="4"/>
  <c r="H2041" i="4" s="1" a="1"/>
  <c r="H2041" i="4" s="1"/>
  <c r="F2042" i="4"/>
  <c r="F2043" i="4"/>
  <c r="H2043" i="4" s="1" a="1"/>
  <c r="H2043" i="4" s="1"/>
  <c r="F2044" i="4"/>
  <c r="H2044" i="4" s="1" a="1"/>
  <c r="H2044" i="4" s="1"/>
  <c r="I2044" i="4" s="1"/>
  <c r="F2045" i="4"/>
  <c r="H2045" i="4" s="1" a="1"/>
  <c r="H2045" i="4" s="1"/>
  <c r="F2046" i="4"/>
  <c r="H2046" i="4" s="1" a="1"/>
  <c r="H2046" i="4" s="1"/>
  <c r="F2047" i="4"/>
  <c r="H2047" i="4" s="1" a="1"/>
  <c r="H2047" i="4" s="1"/>
  <c r="F2048" i="4"/>
  <c r="H2048" i="4" s="1" a="1"/>
  <c r="H2048" i="4" s="1"/>
  <c r="F2049" i="4"/>
  <c r="H2049" i="4" s="1" a="1"/>
  <c r="H2049" i="4" s="1"/>
  <c r="F2050" i="4"/>
  <c r="H2050" i="4" s="1" a="1"/>
  <c r="H2050" i="4" s="1"/>
  <c r="F2051" i="4"/>
  <c r="F2052" i="4"/>
  <c r="F2053" i="4"/>
  <c r="H2053" i="4" s="1" a="1"/>
  <c r="H2053" i="4" s="1"/>
  <c r="F2054" i="4"/>
  <c r="H2054" i="4" s="1" a="1"/>
  <c r="H2054" i="4" s="1"/>
  <c r="F2055" i="4"/>
  <c r="H2055" i="4" s="1" a="1"/>
  <c r="H2055" i="4" s="1"/>
  <c r="I2055" i="4" s="1"/>
  <c r="F2056" i="4"/>
  <c r="H2056" i="4" s="1" a="1"/>
  <c r="H2056" i="4" s="1"/>
  <c r="F2057" i="4"/>
  <c r="H2057" i="4" s="1" a="1"/>
  <c r="H2057" i="4" s="1"/>
  <c r="F2058" i="4"/>
  <c r="H2058" i="4" s="1" a="1"/>
  <c r="H2058" i="4" s="1"/>
  <c r="F2059" i="4"/>
  <c r="F2060" i="4"/>
  <c r="H2060" i="4" s="1" a="1"/>
  <c r="H2060" i="4" s="1"/>
  <c r="F2061" i="4"/>
  <c r="H2061" i="4" s="1" a="1"/>
  <c r="H2061" i="4" s="1"/>
  <c r="F2062" i="4"/>
  <c r="F2063" i="4"/>
  <c r="H2063" i="4" s="1" a="1"/>
  <c r="H2063" i="4" s="1"/>
  <c r="F2064" i="4"/>
  <c r="F2065" i="4"/>
  <c r="H2065" i="4" s="1" a="1"/>
  <c r="H2065" i="4" s="1"/>
  <c r="F2066" i="4"/>
  <c r="F2067" i="4"/>
  <c r="H2067" i="4" s="1" a="1"/>
  <c r="H2067" i="4" s="1"/>
  <c r="F2068" i="4"/>
  <c r="H2068" i="4" s="1" a="1"/>
  <c r="H2068" i="4" s="1"/>
  <c r="F2069" i="4"/>
  <c r="H2069" i="4" s="1" a="1"/>
  <c r="H2069" i="4" s="1"/>
  <c r="F2070" i="4"/>
  <c r="F2071" i="4"/>
  <c r="H2071" i="4" s="1" a="1"/>
  <c r="H2071" i="4" s="1"/>
  <c r="F2072" i="4"/>
  <c r="F2073" i="4"/>
  <c r="F2074" i="4"/>
  <c r="F2075" i="4"/>
  <c r="F2076" i="4"/>
  <c r="F2077" i="4"/>
  <c r="F2078" i="4"/>
  <c r="F2079" i="4"/>
  <c r="H2079" i="4" s="1" a="1"/>
  <c r="H2079" i="4" s="1"/>
  <c r="F2080" i="4"/>
  <c r="H2080" i="4" s="1" a="1"/>
  <c r="H2080" i="4" s="1"/>
  <c r="F2081" i="4"/>
  <c r="F2082" i="4"/>
  <c r="H2082" i="4" s="1" a="1"/>
  <c r="H2082" i="4" s="1"/>
  <c r="F2083" i="4"/>
  <c r="H2083" i="4" s="1" a="1"/>
  <c r="H2083" i="4" s="1"/>
  <c r="F2084" i="4"/>
  <c r="F2085" i="4"/>
  <c r="H2085" i="4" s="1" a="1"/>
  <c r="H2085" i="4" s="1"/>
  <c r="F2086" i="4"/>
  <c r="H2086" i="4" s="1" a="1"/>
  <c r="H2086" i="4" s="1"/>
  <c r="F2087" i="4"/>
  <c r="H2087" i="4" s="1" a="1"/>
  <c r="H2087" i="4" s="1"/>
  <c r="I2087" i="4" s="1"/>
  <c r="F2088" i="4"/>
  <c r="H2088" i="4" s="1" a="1"/>
  <c r="H2088" i="4" s="1"/>
  <c r="I2088" i="4" s="1"/>
  <c r="F2089" i="4"/>
  <c r="H2089" i="4" s="1" a="1"/>
  <c r="H2089" i="4" s="1"/>
  <c r="F2090" i="4"/>
  <c r="H2090" i="4" s="1" a="1"/>
  <c r="H2090" i="4" s="1"/>
  <c r="F2091" i="4"/>
  <c r="H2091" i="4" s="1" a="1"/>
  <c r="H2091" i="4" s="1"/>
  <c r="F2092" i="4"/>
  <c r="H2092" i="4" s="1" a="1"/>
  <c r="H2092" i="4" s="1"/>
  <c r="F2093" i="4"/>
  <c r="F2094" i="4"/>
  <c r="F2095" i="4"/>
  <c r="H2095" i="4" s="1" a="1"/>
  <c r="H2095" i="4" s="1"/>
  <c r="I2095" i="4" s="1"/>
  <c r="F2096" i="4"/>
  <c r="H2096" i="4" s="1" a="1"/>
  <c r="H2096" i="4" s="1"/>
  <c r="F2097" i="4"/>
  <c r="H2097" i="4" s="1" a="1"/>
  <c r="H2097" i="4" s="1"/>
  <c r="F2098" i="4"/>
  <c r="F2099" i="4"/>
  <c r="F2100" i="4"/>
  <c r="F2101" i="4"/>
  <c r="F2102" i="4"/>
  <c r="F2103" i="4"/>
  <c r="H2103" i="4" s="1" a="1"/>
  <c r="H2103" i="4" s="1"/>
  <c r="F2104" i="4"/>
  <c r="H2104" i="4" s="1" a="1"/>
  <c r="H2104" i="4" s="1"/>
  <c r="F2105" i="4"/>
  <c r="H2105" i="4" s="1" a="1"/>
  <c r="H2105" i="4" s="1"/>
  <c r="F2106" i="4"/>
  <c r="F2107" i="4"/>
  <c r="F2108" i="4"/>
  <c r="H2108" i="4" s="1" a="1"/>
  <c r="H2108" i="4" s="1"/>
  <c r="F2109" i="4"/>
  <c r="H2109" i="4" s="1" a="1"/>
  <c r="H2109" i="4" s="1"/>
  <c r="I2109" i="4" s="1"/>
  <c r="F2110" i="4"/>
  <c r="F2111" i="4"/>
  <c r="H2111" i="4" s="1" a="1"/>
  <c r="H2111" i="4" s="1"/>
  <c r="F2112" i="4"/>
  <c r="H2112" i="4" s="1" a="1"/>
  <c r="H2112" i="4" s="1"/>
  <c r="F2113" i="4"/>
  <c r="H2113" i="4" s="1" a="1"/>
  <c r="H2113" i="4" s="1"/>
  <c r="F2114" i="4"/>
  <c r="H2114" i="4" s="1" a="1"/>
  <c r="H2114" i="4" s="1"/>
  <c r="I2114" i="4" s="1"/>
  <c r="F2115" i="4"/>
  <c r="H2115" i="4" s="1" a="1"/>
  <c r="H2115" i="4" s="1"/>
  <c r="I2115" i="4" s="1"/>
  <c r="F2116" i="4"/>
  <c r="H2116" i="4" s="1" a="1"/>
  <c r="H2116" i="4" s="1"/>
  <c r="I2116" i="4" s="1"/>
  <c r="F2117" i="4"/>
  <c r="H2117" i="4" s="1" a="1"/>
  <c r="H2117" i="4" s="1"/>
  <c r="F2118" i="4"/>
  <c r="H2118" i="4" s="1" a="1"/>
  <c r="H2118" i="4" s="1"/>
  <c r="F2119" i="4"/>
  <c r="H2119" i="4" s="1" a="1"/>
  <c r="H2119" i="4" s="1"/>
  <c r="F2120" i="4"/>
  <c r="F2121" i="4"/>
  <c r="F2122" i="4"/>
  <c r="H2122" i="4" s="1" a="1"/>
  <c r="H2122" i="4" s="1"/>
  <c r="I2122" i="4" s="1"/>
  <c r="F2123" i="4"/>
  <c r="H2123" i="4" s="1" a="1"/>
  <c r="H2123" i="4" s="1"/>
  <c r="F2124" i="4"/>
  <c r="F2125" i="4"/>
  <c r="F2126" i="4"/>
  <c r="H2126" i="4" s="1" a="1"/>
  <c r="H2126" i="4" s="1"/>
  <c r="F2127" i="4"/>
  <c r="H2127" i="4" s="1" a="1"/>
  <c r="H2127" i="4" s="1"/>
  <c r="I2127" i="4" s="1"/>
  <c r="F2128" i="4"/>
  <c r="H2128" i="4" s="1" a="1"/>
  <c r="H2128" i="4" s="1"/>
  <c r="F2129" i="4"/>
  <c r="H2129" i="4" s="1" a="1"/>
  <c r="H2129" i="4" s="1"/>
  <c r="F2130" i="4"/>
  <c r="F2131" i="4"/>
  <c r="H2131" i="4" s="1" a="1"/>
  <c r="H2131" i="4" s="1"/>
  <c r="F2132" i="4"/>
  <c r="H2132" i="4" s="1" a="1"/>
  <c r="H2132" i="4" s="1"/>
  <c r="F2133" i="4"/>
  <c r="H2133" i="4" s="1" a="1"/>
  <c r="H2133" i="4" s="1"/>
  <c r="F2134" i="4"/>
  <c r="H2134" i="4" s="1" a="1"/>
  <c r="H2134" i="4" s="1"/>
  <c r="I2134" i="4" s="1"/>
  <c r="F2135" i="4"/>
  <c r="F2136" i="4"/>
  <c r="H2136" i="4" s="1" a="1"/>
  <c r="H2136" i="4" s="1"/>
  <c r="I2136" i="4" s="1"/>
  <c r="F2137" i="4"/>
  <c r="F2138" i="4"/>
  <c r="F2139" i="4"/>
  <c r="H2139" i="4" s="1" a="1"/>
  <c r="H2139" i="4" s="1"/>
  <c r="F2140" i="4"/>
  <c r="H2140" i="4" s="1" a="1"/>
  <c r="H2140" i="4" s="1"/>
  <c r="F2141" i="4"/>
  <c r="F2142" i="4"/>
  <c r="H2142" i="4" s="1" a="1"/>
  <c r="H2142" i="4" s="1"/>
  <c r="F2143" i="4"/>
  <c r="H2143" i="4" s="1" a="1"/>
  <c r="H2143" i="4" s="1"/>
  <c r="F2144" i="4"/>
  <c r="H2144" i="4" s="1" a="1"/>
  <c r="H2144" i="4" s="1"/>
  <c r="F2145" i="4"/>
  <c r="H2145" i="4" s="1" a="1"/>
  <c r="H2145" i="4" s="1"/>
  <c r="I2145" i="4" s="1"/>
  <c r="F2146" i="4"/>
  <c r="H2146" i="4" s="1" a="1"/>
  <c r="H2146" i="4" s="1"/>
  <c r="F2147" i="4"/>
  <c r="H2147" i="4" s="1" a="1"/>
  <c r="H2147" i="4" s="1"/>
  <c r="F2148" i="4"/>
  <c r="H2148" i="4" s="1" a="1"/>
  <c r="H2148" i="4" s="1"/>
  <c r="F2149" i="4"/>
  <c r="F2150" i="4"/>
  <c r="H2150" i="4" s="1" a="1"/>
  <c r="H2150" i="4" s="1"/>
  <c r="I2150" i="4" s="1"/>
  <c r="F2151" i="4"/>
  <c r="H2151" i="4" s="1" a="1"/>
  <c r="H2151" i="4" s="1"/>
  <c r="F2152" i="4"/>
  <c r="H2152" i="4" s="1" a="1"/>
  <c r="H2152" i="4" s="1"/>
  <c r="I2152" i="4" s="1"/>
  <c r="F2153" i="4"/>
  <c r="H2153" i="4" s="1" a="1"/>
  <c r="H2153" i="4" s="1"/>
  <c r="I2153" i="4" s="1"/>
  <c r="F2154" i="4"/>
  <c r="F2155" i="4"/>
  <c r="F2156" i="4"/>
  <c r="F2157" i="4"/>
  <c r="H2157" i="4" s="1" a="1"/>
  <c r="H2157" i="4" s="1"/>
  <c r="F2158" i="4"/>
  <c r="H2158" i="4" s="1" a="1"/>
  <c r="H2158" i="4" s="1"/>
  <c r="I2158" i="4" s="1"/>
  <c r="F2159" i="4"/>
  <c r="H2159" i="4" s="1" a="1"/>
  <c r="H2159" i="4" s="1"/>
  <c r="F2160" i="4"/>
  <c r="H2160" i="4" s="1" a="1"/>
  <c r="H2160" i="4" s="1"/>
  <c r="F2161" i="4"/>
  <c r="H2161" i="4" s="1" a="1"/>
  <c r="H2161" i="4" s="1"/>
  <c r="I2161" i="4" s="1"/>
  <c r="F2162" i="4"/>
  <c r="H2162" i="4" s="1" a="1"/>
  <c r="H2162" i="4" s="1"/>
  <c r="F2163" i="4"/>
  <c r="H2163" i="4" s="1" a="1"/>
  <c r="H2163" i="4" s="1"/>
  <c r="F2164" i="4"/>
  <c r="F2165" i="4"/>
  <c r="F2166" i="4"/>
  <c r="F2167" i="4"/>
  <c r="H2167" i="4" s="1" a="1"/>
  <c r="H2167" i="4" s="1"/>
  <c r="F2168" i="4"/>
  <c r="F2169" i="4"/>
  <c r="H2169" i="4" s="1" a="1"/>
  <c r="H2169" i="4" s="1"/>
  <c r="I2169" i="4" s="1"/>
  <c r="F2170" i="4"/>
  <c r="H2170" i="4" s="1" a="1"/>
  <c r="H2170" i="4" s="1"/>
  <c r="F2171" i="4"/>
  <c r="F2172" i="4"/>
  <c r="F2173" i="4"/>
  <c r="F2174" i="4"/>
  <c r="H2174" i="4" s="1" a="1"/>
  <c r="H2174" i="4" s="1"/>
  <c r="F2175" i="4"/>
  <c r="F2176" i="4"/>
  <c r="F2177" i="4"/>
  <c r="H2177" i="4" s="1" a="1"/>
  <c r="H2177" i="4" s="1"/>
  <c r="F2178" i="4"/>
  <c r="H2178" i="4" s="1" a="1"/>
  <c r="H2178" i="4" s="1"/>
  <c r="F2179" i="4"/>
  <c r="F2180" i="4"/>
  <c r="H2180" i="4" s="1" a="1"/>
  <c r="H2180" i="4" s="1"/>
  <c r="I2180" i="4" s="1"/>
  <c r="F2181" i="4"/>
  <c r="H2181" i="4" s="1" a="1"/>
  <c r="H2181" i="4" s="1"/>
  <c r="F2182" i="4"/>
  <c r="H2182" i="4" s="1" a="1"/>
  <c r="H2182" i="4" s="1"/>
  <c r="I2182" i="4" s="1"/>
  <c r="F2183" i="4"/>
  <c r="F2184" i="4"/>
  <c r="H2184" i="4" s="1" a="1"/>
  <c r="H2184" i="4" s="1"/>
  <c r="I2184" i="4" s="1"/>
  <c r="F2185" i="4"/>
  <c r="F2186" i="4"/>
  <c r="H2186" i="4" s="1" a="1"/>
  <c r="H2186" i="4" s="1"/>
  <c r="I2186" i="4" s="1"/>
  <c r="F2187" i="4"/>
  <c r="H2187" i="4" s="1" a="1"/>
  <c r="H2187" i="4" s="1"/>
  <c r="I2187" i="4" s="1"/>
  <c r="F2188" i="4"/>
  <c r="H2188" i="4" s="1" a="1"/>
  <c r="H2188" i="4" s="1"/>
  <c r="I2188" i="4" s="1"/>
  <c r="F2189" i="4"/>
  <c r="H2189" i="4" s="1" a="1"/>
  <c r="H2189" i="4" s="1"/>
  <c r="I2189" i="4" s="1"/>
  <c r="F2190" i="4"/>
  <c r="H2190" i="4" s="1" a="1"/>
  <c r="H2190" i="4" s="1"/>
  <c r="F2191" i="4"/>
  <c r="H2191" i="4" s="1" a="1"/>
  <c r="H2191" i="4" s="1"/>
  <c r="I2191" i="4" s="1"/>
  <c r="F2192" i="4"/>
  <c r="H2192" i="4" s="1" a="1"/>
  <c r="H2192" i="4" s="1"/>
  <c r="F2193" i="4"/>
  <c r="H2193" i="4" s="1" a="1"/>
  <c r="H2193" i="4" s="1"/>
  <c r="F2194" i="4"/>
  <c r="F2195" i="4"/>
  <c r="H2195" i="4" s="1" a="1"/>
  <c r="H2195" i="4" s="1"/>
  <c r="F2196" i="4"/>
  <c r="F2197" i="4"/>
  <c r="F2198" i="4"/>
  <c r="F2199" i="4"/>
  <c r="F2200" i="4"/>
  <c r="H2200" i="4" s="1" a="1"/>
  <c r="H2200" i="4" s="1"/>
  <c r="F2201" i="4"/>
  <c r="H2201" i="4" s="1" a="1"/>
  <c r="H2201" i="4" s="1"/>
  <c r="F2202" i="4"/>
  <c r="H2202" i="4" s="1" a="1"/>
  <c r="H2202" i="4" s="1"/>
  <c r="F2203" i="4"/>
  <c r="H2203" i="4" s="1" a="1"/>
  <c r="H2203" i="4" s="1"/>
  <c r="F2204" i="4"/>
  <c r="F2205" i="4"/>
  <c r="F2206" i="4"/>
  <c r="F2207" i="4"/>
  <c r="H2207" i="4" s="1" a="1"/>
  <c r="H2207" i="4" s="1"/>
  <c r="F2208" i="4"/>
  <c r="H2208" i="4" s="1" a="1"/>
  <c r="H2208" i="4" s="1"/>
  <c r="F2209" i="4"/>
  <c r="F2210" i="4"/>
  <c r="H2210" i="4" s="1" a="1"/>
  <c r="H2210" i="4" s="1"/>
  <c r="I2210" i="4" s="1"/>
  <c r="F2211" i="4"/>
  <c r="F2212" i="4"/>
  <c r="F2213" i="4"/>
  <c r="H2213" i="4" s="1" a="1"/>
  <c r="H2213" i="4" s="1"/>
  <c r="F2214" i="4"/>
  <c r="F2215" i="4"/>
  <c r="H2215" i="4" s="1" a="1"/>
  <c r="H2215" i="4" s="1"/>
  <c r="F2216" i="4"/>
  <c r="F2217" i="4"/>
  <c r="F2218" i="4"/>
  <c r="F2219" i="4"/>
  <c r="F2220" i="4"/>
  <c r="F2221" i="4"/>
  <c r="F2222" i="4"/>
  <c r="F2223" i="4"/>
  <c r="H2223" i="4" s="1" a="1"/>
  <c r="H2223" i="4" s="1"/>
  <c r="F2224" i="4"/>
  <c r="H2224" i="4" s="1" a="1"/>
  <c r="H2224" i="4" s="1"/>
  <c r="F2225" i="4"/>
  <c r="H2225" i="4" s="1" a="1"/>
  <c r="H2225" i="4" s="1"/>
  <c r="I2225" i="4" s="1"/>
  <c r="F2226" i="4"/>
  <c r="H2226" i="4" s="1" a="1"/>
  <c r="H2226" i="4" s="1"/>
  <c r="I2226" i="4" s="1"/>
  <c r="F2227" i="4"/>
  <c r="F2228" i="4"/>
  <c r="H2228" i="4" s="1" a="1"/>
  <c r="H2228" i="4" s="1"/>
  <c r="I2228" i="4" s="1"/>
  <c r="F2229" i="4"/>
  <c r="H2229" i="4" s="1" a="1"/>
  <c r="H2229" i="4" s="1"/>
  <c r="F2230" i="4"/>
  <c r="H2230" i="4" s="1" a="1"/>
  <c r="H2230" i="4" s="1"/>
  <c r="F2231" i="4"/>
  <c r="H2231" i="4" s="1" a="1"/>
  <c r="H2231" i="4" s="1"/>
  <c r="F2232" i="4"/>
  <c r="H2232" i="4" s="1" a="1"/>
  <c r="H2232" i="4" s="1"/>
  <c r="F2233" i="4"/>
  <c r="F2234" i="4"/>
  <c r="H2234" i="4" s="1" a="1"/>
  <c r="H2234" i="4" s="1"/>
  <c r="F2235" i="4"/>
  <c r="F2236" i="4"/>
  <c r="H2236" i="4" s="1" a="1"/>
  <c r="H2236" i="4" s="1"/>
  <c r="F2237" i="4"/>
  <c r="H2237" i="4" s="1" a="1"/>
  <c r="H2237" i="4" s="1"/>
  <c r="F2238" i="4"/>
  <c r="H2238" i="4" s="1" a="1"/>
  <c r="H2238" i="4" s="1"/>
  <c r="I2238" i="4" s="1"/>
  <c r="F2239" i="4"/>
  <c r="F2240" i="4"/>
  <c r="F2241" i="4"/>
  <c r="F2242" i="4"/>
  <c r="H2242" i="4" s="1" a="1"/>
  <c r="H2242" i="4" s="1"/>
  <c r="I2242" i="4" s="1"/>
  <c r="F2243" i="4"/>
  <c r="F2244" i="4"/>
  <c r="F2245" i="4"/>
  <c r="F2246" i="4"/>
  <c r="F2247" i="4"/>
  <c r="H2247" i="4" s="1" a="1"/>
  <c r="H2247" i="4" s="1"/>
  <c r="F2248" i="4"/>
  <c r="H2248" i="4" s="1" a="1"/>
  <c r="H2248" i="4" s="1"/>
  <c r="I2248" i="4" s="1"/>
  <c r="F2249" i="4"/>
  <c r="H2249" i="4" s="1" a="1"/>
  <c r="H2249" i="4" s="1"/>
  <c r="I2249" i="4" s="1"/>
  <c r="F2250" i="4"/>
  <c r="F2251" i="4"/>
  <c r="F2252" i="4"/>
  <c r="H2252" i="4" s="1" a="1"/>
  <c r="H2252" i="4" s="1"/>
  <c r="I2252" i="4" s="1"/>
  <c r="F2253" i="4"/>
  <c r="F2254" i="4"/>
  <c r="H2254" i="4" s="1" a="1"/>
  <c r="H2254" i="4" s="1"/>
  <c r="F2255" i="4"/>
  <c r="H2255" i="4" s="1" a="1"/>
  <c r="H2255" i="4" s="1"/>
  <c r="F2256" i="4"/>
  <c r="H2256" i="4" s="1" a="1"/>
  <c r="H2256" i="4" s="1"/>
  <c r="F2257" i="4"/>
  <c r="F2258" i="4"/>
  <c r="F2259" i="4"/>
  <c r="F2260" i="4"/>
  <c r="H2260" i="4" s="1" a="1"/>
  <c r="H2260" i="4" s="1"/>
  <c r="F2261" i="4"/>
  <c r="H2261" i="4" s="1" a="1"/>
  <c r="H2261" i="4" s="1"/>
  <c r="F2262" i="4"/>
  <c r="F2263" i="4"/>
  <c r="H2263" i="4" s="1" a="1"/>
  <c r="H2263" i="4" s="1"/>
  <c r="F2264" i="4"/>
  <c r="H2264" i="4" s="1" a="1"/>
  <c r="H2264" i="4" s="1"/>
  <c r="F2265" i="4"/>
  <c r="F2266" i="4"/>
  <c r="F2267" i="4"/>
  <c r="H2267" i="4" s="1" a="1"/>
  <c r="H2267" i="4" s="1"/>
  <c r="I2267" i="4" s="1"/>
  <c r="F2268" i="4"/>
  <c r="H2268" i="4" s="1" a="1"/>
  <c r="H2268" i="4" s="1"/>
  <c r="F2269" i="4"/>
  <c r="H2269" i="4" s="1" a="1"/>
  <c r="H2269" i="4" s="1"/>
  <c r="I2269" i="4" s="1"/>
  <c r="F2270" i="4"/>
  <c r="F2271" i="4"/>
  <c r="F2272" i="4"/>
  <c r="H2272" i="4" s="1" a="1"/>
  <c r="H2272" i="4" s="1"/>
  <c r="F2273" i="4"/>
  <c r="H2273" i="4" s="1" a="1"/>
  <c r="H2273" i="4" s="1"/>
  <c r="F2274" i="4"/>
  <c r="H2274" i="4" s="1" a="1"/>
  <c r="H2274" i="4" s="1"/>
  <c r="F2275" i="4"/>
  <c r="H2275" i="4" s="1" a="1"/>
  <c r="H2275" i="4" s="1"/>
  <c r="F2276" i="4"/>
  <c r="F2277" i="4"/>
  <c r="H2277" i="4" s="1" a="1"/>
  <c r="H2277" i="4" s="1"/>
  <c r="F2278" i="4"/>
  <c r="F2279" i="4"/>
  <c r="H2279" i="4" s="1" a="1"/>
  <c r="H2279" i="4" s="1"/>
  <c r="I2279" i="4" s="1"/>
  <c r="F2280" i="4"/>
  <c r="H2280" i="4" s="1" a="1"/>
  <c r="H2280" i="4" s="1"/>
  <c r="F2281" i="4"/>
  <c r="H2281" i="4" s="1" a="1"/>
  <c r="H2281" i="4" s="1"/>
  <c r="F2282" i="4"/>
  <c r="F2283" i="4"/>
  <c r="F2284" i="4"/>
  <c r="H2284" i="4" s="1" a="1"/>
  <c r="H2284" i="4" s="1"/>
  <c r="F2285" i="4"/>
  <c r="H2285" i="4" s="1" a="1"/>
  <c r="H2285" i="4" s="1"/>
  <c r="F2286" i="4"/>
  <c r="H2286" i="4" s="1" a="1"/>
  <c r="H2286" i="4" s="1"/>
  <c r="F2287" i="4"/>
  <c r="F2288" i="4"/>
  <c r="H2288" i="4" s="1" a="1"/>
  <c r="H2288" i="4" s="1"/>
  <c r="I2288" i="4" s="1"/>
  <c r="F2289" i="4"/>
  <c r="H2289" i="4" s="1" a="1"/>
  <c r="H2289" i="4" s="1"/>
  <c r="F2290" i="4"/>
  <c r="H2290" i="4" s="1" a="1"/>
  <c r="H2290" i="4" s="1"/>
  <c r="F2291" i="4"/>
  <c r="F2292" i="4"/>
  <c r="H2292" i="4" s="1" a="1"/>
  <c r="H2292" i="4" s="1"/>
  <c r="F2293" i="4"/>
  <c r="H2293" i="4" s="1" a="1"/>
  <c r="H2293" i="4" s="1"/>
  <c r="F2294" i="4"/>
  <c r="F2295" i="4"/>
  <c r="F2296" i="4"/>
  <c r="H2296" i="4" s="1" a="1"/>
  <c r="H2296" i="4" s="1"/>
  <c r="I2296" i="4" s="1"/>
  <c r="F2297" i="4"/>
  <c r="F2298" i="4"/>
  <c r="H2298" i="4" s="1" a="1"/>
  <c r="H2298" i="4" s="1"/>
  <c r="I2298" i="4" s="1"/>
  <c r="F2299" i="4"/>
  <c r="F2300" i="4"/>
  <c r="H2300" i="4" s="1" a="1"/>
  <c r="H2300" i="4" s="1"/>
  <c r="F2301" i="4"/>
  <c r="H2301" i="4" s="1" a="1"/>
  <c r="H2301" i="4" s="1"/>
  <c r="F2302" i="4"/>
  <c r="H2302" i="4" s="1" a="1"/>
  <c r="H2302" i="4" s="1"/>
  <c r="F2303" i="4"/>
  <c r="H2303" i="4" s="1" a="1"/>
  <c r="H2303" i="4" s="1"/>
  <c r="F2304" i="4"/>
  <c r="F2305" i="4"/>
  <c r="F2306" i="4"/>
  <c r="H2306" i="4" s="1" a="1"/>
  <c r="H2306" i="4" s="1"/>
  <c r="F2307" i="4"/>
  <c r="F2308" i="4"/>
  <c r="H2308" i="4" s="1" a="1"/>
  <c r="H2308" i="4" s="1"/>
  <c r="F2309" i="4"/>
  <c r="H2309" i="4" s="1" a="1"/>
  <c r="H2309" i="4" s="1"/>
  <c r="I2309" i="4" s="1"/>
  <c r="F2310" i="4"/>
  <c r="F2311" i="4"/>
  <c r="H2311" i="4" s="1" a="1"/>
  <c r="H2311" i="4" s="1"/>
  <c r="I2311" i="4" s="1"/>
  <c r="F2312" i="4"/>
  <c r="F2313" i="4"/>
  <c r="H2313" i="4" s="1" a="1"/>
  <c r="H2313" i="4" s="1"/>
  <c r="F2314" i="4"/>
  <c r="F2315" i="4"/>
  <c r="F2316" i="4"/>
  <c r="F2317" i="4"/>
  <c r="H2317" i="4" s="1" a="1"/>
  <c r="H2317" i="4" s="1"/>
  <c r="F2318" i="4"/>
  <c r="H2318" i="4" s="1" a="1"/>
  <c r="H2318" i="4" s="1"/>
  <c r="F2319" i="4"/>
  <c r="H2319" i="4" s="1" a="1"/>
  <c r="H2319" i="4" s="1"/>
  <c r="F2320" i="4"/>
  <c r="F2321" i="4"/>
  <c r="F2322" i="4"/>
  <c r="H2322" i="4" s="1" a="1"/>
  <c r="H2322" i="4" s="1"/>
  <c r="F2323" i="4"/>
  <c r="H2323" i="4" s="1" a="1"/>
  <c r="H2323" i="4" s="1"/>
  <c r="F2324" i="4"/>
  <c r="F2325" i="4"/>
  <c r="F2326" i="4"/>
  <c r="H2326" i="4" s="1" a="1"/>
  <c r="H2326" i="4" s="1"/>
  <c r="I2326" i="4" s="1"/>
  <c r="F2327" i="4"/>
  <c r="H2327" i="4" s="1" a="1"/>
  <c r="H2327" i="4" s="1"/>
  <c r="F2328" i="4"/>
  <c r="H2328" i="4" s="1" a="1"/>
  <c r="H2328" i="4" s="1"/>
  <c r="I2328" i="4" s="1"/>
  <c r="F2329" i="4"/>
  <c r="H2329" i="4" s="1" a="1"/>
  <c r="H2329" i="4" s="1"/>
  <c r="F2330" i="4"/>
  <c r="H2330" i="4" s="1" a="1"/>
  <c r="H2330" i="4" s="1"/>
  <c r="F2331" i="4"/>
  <c r="H2331" i="4" s="1" a="1"/>
  <c r="H2331" i="4" s="1"/>
  <c r="I2331" i="4" s="1"/>
  <c r="F2332" i="4"/>
  <c r="H2332" i="4" s="1" a="1"/>
  <c r="H2332" i="4" s="1"/>
  <c r="F2333" i="4"/>
  <c r="H2333" i="4" s="1" a="1"/>
  <c r="H2333" i="4" s="1"/>
  <c r="F2334" i="4"/>
  <c r="H2334" i="4" s="1" a="1"/>
  <c r="H2334" i="4" s="1"/>
  <c r="F2335" i="4"/>
  <c r="F2336" i="4"/>
  <c r="F2337" i="4"/>
  <c r="H2337" i="4" s="1" a="1"/>
  <c r="H2337" i="4" s="1"/>
  <c r="I2337" i="4" s="1"/>
  <c r="F2338" i="4"/>
  <c r="H2338" i="4" s="1" a="1"/>
  <c r="H2338" i="4" s="1"/>
  <c r="I2338" i="4" s="1"/>
  <c r="F2339" i="4"/>
  <c r="H2339" i="4" s="1" a="1"/>
  <c r="H2339" i="4" s="1"/>
  <c r="F2340" i="4"/>
  <c r="H2340" i="4" s="1" a="1"/>
  <c r="H2340" i="4" s="1"/>
  <c r="I2340" i="4" s="1"/>
  <c r="F2341" i="4"/>
  <c r="H2341" i="4" s="1" a="1"/>
  <c r="H2341" i="4" s="1"/>
  <c r="F2342" i="4"/>
  <c r="F2343" i="4"/>
  <c r="H2343" i="4" s="1" a="1"/>
  <c r="H2343" i="4" s="1"/>
  <c r="I2343" i="4" s="1"/>
  <c r="F2344" i="4"/>
  <c r="F2345" i="4"/>
  <c r="H2345" i="4" s="1" a="1"/>
  <c r="H2345" i="4" s="1"/>
  <c r="I2345" i="4" s="1"/>
  <c r="F2346" i="4"/>
  <c r="H2346" i="4" s="1" a="1"/>
  <c r="H2346" i="4" s="1"/>
  <c r="F2347" i="4"/>
  <c r="H2347" i="4" s="1" a="1"/>
  <c r="H2347" i="4" s="1"/>
  <c r="F2348" i="4"/>
  <c r="H2348" i="4" s="1" a="1"/>
  <c r="H2348" i="4" s="1"/>
  <c r="F2349" i="4"/>
  <c r="H2349" i="4" s="1" a="1"/>
  <c r="H2349" i="4" s="1"/>
  <c r="I2349" i="4" s="1"/>
  <c r="F2350" i="4"/>
  <c r="F2351" i="4"/>
  <c r="H2351" i="4" s="1" a="1"/>
  <c r="H2351" i="4" s="1"/>
  <c r="I2351" i="4" s="1"/>
  <c r="F2352" i="4"/>
  <c r="H2352" i="4" s="1" a="1"/>
  <c r="H2352" i="4" s="1"/>
  <c r="F2353" i="4"/>
  <c r="H2353" i="4" s="1" a="1"/>
  <c r="H2353" i="4" s="1"/>
  <c r="F2354" i="4"/>
  <c r="F2355" i="4"/>
  <c r="F2356" i="4"/>
  <c r="H2356" i="4" s="1" a="1"/>
  <c r="H2356" i="4" s="1"/>
  <c r="F2357" i="4"/>
  <c r="F2358" i="4"/>
  <c r="H2358" i="4" s="1" a="1"/>
  <c r="H2358" i="4" s="1"/>
  <c r="I2358" i="4" s="1"/>
  <c r="F2359" i="4"/>
  <c r="H2359" i="4" s="1" a="1"/>
  <c r="H2359" i="4" s="1"/>
  <c r="F2360" i="4"/>
  <c r="F2361" i="4"/>
  <c r="F2362" i="4"/>
  <c r="H2362" i="4" s="1" a="1"/>
  <c r="H2362" i="4" s="1"/>
  <c r="F2363" i="4"/>
  <c r="F2364" i="4"/>
  <c r="H2364" i="4" s="1" a="1"/>
  <c r="H2364" i="4" s="1"/>
  <c r="F2365" i="4"/>
  <c r="H2365" i="4" s="1" a="1"/>
  <c r="H2365" i="4" s="1"/>
  <c r="I2365" i="4" s="1"/>
  <c r="F2366" i="4"/>
  <c r="H2366" i="4" s="1" a="1"/>
  <c r="H2366" i="4" s="1"/>
  <c r="I2366" i="4" s="1"/>
  <c r="F2367" i="4"/>
  <c r="F2368" i="4"/>
  <c r="F2369" i="4"/>
  <c r="F2370" i="4"/>
  <c r="H2370" i="4" s="1" a="1"/>
  <c r="H2370" i="4" s="1"/>
  <c r="F2371" i="4"/>
  <c r="H2371" i="4" s="1" a="1"/>
  <c r="H2371" i="4" s="1"/>
  <c r="F2372" i="4"/>
  <c r="H2372" i="4" s="1" a="1"/>
  <c r="H2372" i="4" s="1"/>
  <c r="I2372" i="4" s="1"/>
  <c r="F2373" i="4"/>
  <c r="F2374" i="4"/>
  <c r="F2375" i="4"/>
  <c r="H2375" i="4" s="1" a="1"/>
  <c r="H2375" i="4" s="1"/>
  <c r="I2375" i="4" s="1"/>
  <c r="F2376" i="4"/>
  <c r="H2376" i="4" s="1" a="1"/>
  <c r="H2376" i="4" s="1"/>
  <c r="F2377" i="4"/>
  <c r="F2378" i="4"/>
  <c r="F2379" i="4"/>
  <c r="H2379" i="4" s="1" a="1"/>
  <c r="H2379" i="4" s="1"/>
  <c r="F2380" i="4"/>
  <c r="H2380" i="4" s="1" a="1"/>
  <c r="H2380" i="4" s="1"/>
  <c r="F2381" i="4"/>
  <c r="H2381" i="4" s="1" a="1"/>
  <c r="H2381" i="4" s="1"/>
  <c r="F2382" i="4"/>
  <c r="F2383" i="4"/>
  <c r="F2384" i="4"/>
  <c r="F2385" i="4"/>
  <c r="H2385" i="4" s="1" a="1"/>
  <c r="H2385" i="4" s="1"/>
  <c r="F2386" i="4"/>
  <c r="H2386" i="4" s="1" a="1"/>
  <c r="H2386" i="4" s="1"/>
  <c r="F2387" i="4"/>
  <c r="H2387" i="4" s="1" a="1"/>
  <c r="H2387" i="4" s="1"/>
  <c r="I2387" i="4" s="1"/>
  <c r="F2388" i="4"/>
  <c r="F2389" i="4"/>
  <c r="F2390" i="4"/>
  <c r="F2391" i="4"/>
  <c r="H2391" i="4" s="1" a="1"/>
  <c r="H2391" i="4" s="1"/>
  <c r="F2392" i="4"/>
  <c r="H2392" i="4" s="1" a="1"/>
  <c r="H2392" i="4" s="1"/>
  <c r="I2392" i="4" s="1"/>
  <c r="F2393" i="4"/>
  <c r="F2394" i="4"/>
  <c r="F2395" i="4"/>
  <c r="F2396" i="4"/>
  <c r="H2396" i="4" s="1" a="1"/>
  <c r="H2396" i="4" s="1"/>
  <c r="F2397" i="4"/>
  <c r="H2397" i="4" s="1" a="1"/>
  <c r="H2397" i="4" s="1"/>
  <c r="F2398" i="4"/>
  <c r="H2398" i="4" s="1" a="1"/>
  <c r="H2398" i="4" s="1"/>
  <c r="F2399" i="4"/>
  <c r="F2400" i="4"/>
  <c r="F2401" i="4"/>
  <c r="F2402" i="4"/>
  <c r="H2402" i="4" s="1" a="1"/>
  <c r="H2402" i="4" s="1"/>
  <c r="F2403" i="4"/>
  <c r="H2403" i="4" s="1" a="1"/>
  <c r="H2403" i="4" s="1"/>
  <c r="I2403" i="4" s="1"/>
  <c r="F2404" i="4"/>
  <c r="F2405" i="4"/>
  <c r="H2405" i="4" s="1" a="1"/>
  <c r="H2405" i="4" s="1"/>
  <c r="I2405" i="4" s="1"/>
  <c r="F2406" i="4"/>
  <c r="H2406" i="4" s="1" a="1"/>
  <c r="H2406" i="4" s="1"/>
  <c r="F2407" i="4"/>
  <c r="F2408" i="4"/>
  <c r="F2409" i="4"/>
  <c r="H2409" i="4" s="1" a="1"/>
  <c r="H2409" i="4" s="1"/>
  <c r="F2410" i="4"/>
  <c r="F2411" i="4"/>
  <c r="H2411" i="4" s="1" a="1"/>
  <c r="H2411" i="4" s="1"/>
  <c r="F2412" i="4"/>
  <c r="H2412" i="4" s="1" a="1"/>
  <c r="H2412" i="4" s="1"/>
  <c r="I2412" i="4" s="1"/>
  <c r="F2413" i="4"/>
  <c r="F2414" i="4"/>
  <c r="H2414" i="4" s="1" a="1"/>
  <c r="H2414" i="4" s="1"/>
  <c r="F2415" i="4"/>
  <c r="H2415" i="4" s="1" a="1"/>
  <c r="H2415" i="4" s="1"/>
  <c r="F2416" i="4"/>
  <c r="F2417" i="4"/>
  <c r="H2417" i="4" s="1" a="1"/>
  <c r="H2417" i="4" s="1"/>
  <c r="I2417" i="4" s="1"/>
  <c r="F2418" i="4"/>
  <c r="H2418" i="4" s="1" a="1"/>
  <c r="H2418" i="4" s="1"/>
  <c r="F2419" i="4"/>
  <c r="F2420" i="4"/>
  <c r="H2420" i="4" s="1" a="1"/>
  <c r="H2420" i="4" s="1"/>
  <c r="F2421" i="4"/>
  <c r="H2421" i="4" s="1" a="1"/>
  <c r="H2421" i="4" s="1"/>
  <c r="I2421" i="4" s="1"/>
  <c r="F2422" i="4"/>
  <c r="H2422" i="4" s="1" a="1"/>
  <c r="H2422" i="4" s="1"/>
  <c r="F2423" i="4"/>
  <c r="F2424" i="4"/>
  <c r="H2424" i="4" s="1" a="1"/>
  <c r="H2424" i="4" s="1"/>
  <c r="F2425" i="4"/>
  <c r="F2426" i="4"/>
  <c r="F2427" i="4"/>
  <c r="H2427" i="4" s="1" a="1"/>
  <c r="H2427" i="4" s="1"/>
  <c r="I2427" i="4" s="1"/>
  <c r="F2428" i="4"/>
  <c r="H2428" i="4" s="1" a="1"/>
  <c r="H2428" i="4" s="1"/>
  <c r="I2428" i="4" s="1"/>
  <c r="F2429" i="4"/>
  <c r="F2430" i="4"/>
  <c r="H2430" i="4" s="1" a="1"/>
  <c r="H2430" i="4" s="1"/>
  <c r="F2431" i="4"/>
  <c r="F2432" i="4"/>
  <c r="H2432" i="4" s="1" a="1"/>
  <c r="H2432" i="4" s="1"/>
  <c r="F2433" i="4"/>
  <c r="F2434" i="4"/>
  <c r="H2434" i="4" s="1" a="1"/>
  <c r="H2434" i="4" s="1"/>
  <c r="F2435" i="4"/>
  <c r="F2436" i="4"/>
  <c r="H2436" i="4" s="1" a="1"/>
  <c r="H2436" i="4" s="1"/>
  <c r="F2437" i="4"/>
  <c r="H2437" i="4" s="1" a="1"/>
  <c r="H2437" i="4" s="1"/>
  <c r="F2438" i="4"/>
  <c r="H2438" i="4" s="1" a="1"/>
  <c r="H2438" i="4" s="1"/>
  <c r="I2438" i="4" s="1"/>
  <c r="F2439" i="4"/>
  <c r="H2439" i="4" s="1" a="1"/>
  <c r="H2439" i="4" s="1"/>
  <c r="I2439" i="4" s="1"/>
  <c r="F2440" i="4"/>
  <c r="H2440" i="4" s="1" a="1"/>
  <c r="H2440" i="4" s="1"/>
  <c r="I2440" i="4" s="1"/>
  <c r="F2441" i="4"/>
  <c r="H2441" i="4" s="1" a="1"/>
  <c r="H2441" i="4" s="1"/>
  <c r="F2442" i="4"/>
  <c r="H2442" i="4" s="1" a="1"/>
  <c r="H2442" i="4" s="1"/>
  <c r="F2443" i="4"/>
  <c r="F2444" i="4"/>
  <c r="H2444" i="4" s="1" a="1"/>
  <c r="H2444" i="4" s="1"/>
  <c r="I2444" i="4" s="1"/>
  <c r="F2445" i="4"/>
  <c r="H2445" i="4" s="1" a="1"/>
  <c r="H2445" i="4" s="1"/>
  <c r="F2446" i="4"/>
  <c r="H2446" i="4" s="1" a="1"/>
  <c r="H2446" i="4" s="1"/>
  <c r="F2447" i="4"/>
  <c r="F2448" i="4"/>
  <c r="H2448" i="4" s="1" a="1"/>
  <c r="H2448" i="4" s="1"/>
  <c r="I2448" i="4" s="1"/>
  <c r="F2449" i="4"/>
  <c r="H2449" i="4" s="1" a="1"/>
  <c r="H2449" i="4" s="1"/>
  <c r="I2449" i="4" s="1"/>
  <c r="F2450" i="4"/>
  <c r="H2450" i="4" s="1" a="1"/>
  <c r="H2450" i="4" s="1"/>
  <c r="I2450" i="4" s="1"/>
  <c r="F2451" i="4"/>
  <c r="H2451" i="4" s="1" a="1"/>
  <c r="H2451" i="4" s="1"/>
  <c r="F2452" i="4"/>
  <c r="H2452" i="4" s="1" a="1"/>
  <c r="H2452" i="4" s="1"/>
  <c r="F2453" i="4"/>
  <c r="F2454" i="4"/>
  <c r="H2454" i="4" s="1" a="1"/>
  <c r="H2454" i="4" s="1"/>
  <c r="I2454" i="4" s="1"/>
  <c r="F2455" i="4"/>
  <c r="H2455" i="4" s="1" a="1"/>
  <c r="H2455" i="4" s="1"/>
  <c r="F2456" i="4"/>
  <c r="H2456" i="4" s="1" a="1"/>
  <c r="H2456" i="4" s="1"/>
  <c r="F2457" i="4"/>
  <c r="F2458" i="4"/>
  <c r="F2459" i="4"/>
  <c r="H2459" i="4" s="1" a="1"/>
  <c r="H2459" i="4" s="1"/>
  <c r="I2459" i="4" s="1"/>
  <c r="F2460" i="4"/>
  <c r="H2460" i="4" s="1" a="1"/>
  <c r="H2460" i="4" s="1"/>
  <c r="F2461" i="4"/>
  <c r="F2462" i="4"/>
  <c r="F2463" i="4"/>
  <c r="F2464" i="4"/>
  <c r="H2464" i="4" s="1" a="1"/>
  <c r="H2464" i="4" s="1"/>
  <c r="F2465" i="4"/>
  <c r="H2465" i="4" s="1" a="1"/>
  <c r="H2465" i="4" s="1"/>
  <c r="F2466" i="4"/>
  <c r="H2466" i="4" s="1" a="1"/>
  <c r="H2466" i="4" s="1"/>
  <c r="F2467" i="4"/>
  <c r="H2467" i="4" s="1" a="1"/>
  <c r="H2467" i="4" s="1"/>
  <c r="F2468" i="4"/>
  <c r="H2468" i="4" s="1" a="1"/>
  <c r="H2468" i="4" s="1"/>
  <c r="F2469" i="4"/>
  <c r="H2469" i="4" s="1" a="1"/>
  <c r="H2469" i="4" s="1"/>
  <c r="F2470" i="4"/>
  <c r="H2470" i="4" s="1" a="1"/>
  <c r="H2470" i="4" s="1"/>
  <c r="F2471" i="4"/>
  <c r="F2472" i="4"/>
  <c r="F2473" i="4"/>
  <c r="H2473" i="4" s="1" a="1"/>
  <c r="H2473" i="4" s="1"/>
  <c r="F2474" i="4"/>
  <c r="H2474" i="4" s="1" a="1"/>
  <c r="H2474" i="4" s="1"/>
  <c r="F2475" i="4"/>
  <c r="H2475" i="4" s="1" a="1"/>
  <c r="H2475" i="4" s="1"/>
  <c r="I2475" i="4" s="1"/>
  <c r="F2476" i="4"/>
  <c r="F2477" i="4"/>
  <c r="H2477" i="4" s="1" a="1"/>
  <c r="H2477" i="4" s="1"/>
  <c r="F2478" i="4"/>
  <c r="F2479" i="4"/>
  <c r="H2479" i="4" s="1" a="1"/>
  <c r="H2479" i="4" s="1"/>
  <c r="I2479" i="4" s="1"/>
  <c r="F2480" i="4"/>
  <c r="H2480" i="4" s="1" a="1"/>
  <c r="H2480" i="4" s="1"/>
  <c r="F2481" i="4"/>
  <c r="H2481" i="4" s="1" a="1"/>
  <c r="H2481" i="4" s="1"/>
  <c r="F2482" i="4"/>
  <c r="F2483" i="4"/>
  <c r="H2483" i="4" s="1" a="1"/>
  <c r="H2483" i="4" s="1"/>
  <c r="F2484" i="4"/>
  <c r="H2484" i="4" s="1" a="1"/>
  <c r="H2484" i="4" s="1"/>
  <c r="F2485" i="4"/>
  <c r="F2486" i="4"/>
  <c r="F2487" i="4"/>
  <c r="H2487" i="4" s="1" a="1"/>
  <c r="H2487" i="4" s="1"/>
  <c r="F2488" i="4"/>
  <c r="H2488" i="4" s="1" a="1"/>
  <c r="H2488" i="4" s="1"/>
  <c r="F2489" i="4"/>
  <c r="H2489" i="4" s="1" a="1"/>
  <c r="H2489" i="4" s="1"/>
  <c r="F2490" i="4"/>
  <c r="F2491" i="4"/>
  <c r="H2491" i="4" s="1" a="1"/>
  <c r="H2491" i="4" s="1"/>
  <c r="I2491" i="4" s="1"/>
  <c r="F2492" i="4"/>
  <c r="F2493" i="4"/>
  <c r="F2494" i="4"/>
  <c r="H2494" i="4" s="1" a="1"/>
  <c r="H2494" i="4" s="1"/>
  <c r="I2494" i="4" s="1"/>
  <c r="F2495" i="4"/>
  <c r="H2495" i="4" s="1" a="1"/>
  <c r="H2495" i="4" s="1"/>
  <c r="F2496" i="4"/>
  <c r="H2496" i="4" s="1" a="1"/>
  <c r="H2496" i="4" s="1"/>
  <c r="F2497" i="4"/>
  <c r="H2497" i="4" s="1" a="1"/>
  <c r="H2497" i="4" s="1"/>
  <c r="I2497" i="4" s="1"/>
  <c r="F2498" i="4"/>
  <c r="F2499" i="4"/>
  <c r="F2500" i="4"/>
  <c r="H2500" i="4" s="1" a="1"/>
  <c r="H2500" i="4" s="1"/>
  <c r="F2501" i="4"/>
  <c r="H2501" i="4" s="1" a="1"/>
  <c r="H2501" i="4" s="1"/>
  <c r="F2502" i="4"/>
  <c r="H2502" i="4" s="1" a="1"/>
  <c r="H2502" i="4" s="1"/>
  <c r="I2502" i="4" s="1"/>
  <c r="F2503" i="4"/>
  <c r="F2504" i="4"/>
  <c r="F2505" i="4"/>
  <c r="H2505" i="4" s="1" a="1"/>
  <c r="H2505" i="4" s="1"/>
  <c r="F2506" i="4"/>
  <c r="F2507" i="4"/>
  <c r="H2507" i="4" s="1" a="1"/>
  <c r="H2507" i="4" s="1"/>
  <c r="F2508" i="4"/>
  <c r="H2508" i="4" s="1" a="1"/>
  <c r="H2508" i="4" s="1"/>
  <c r="I2508" i="4" s="1"/>
  <c r="F2509" i="4"/>
  <c r="H2509" i="4" s="1" a="1"/>
  <c r="H2509" i="4" s="1"/>
  <c r="I2509" i="4" s="1"/>
  <c r="F2510" i="4"/>
  <c r="F2511" i="4"/>
  <c r="H2511" i="4" s="1" a="1"/>
  <c r="H2511" i="4" s="1"/>
  <c r="I2511" i="4" s="1"/>
  <c r="F2512" i="4"/>
  <c r="H2512" i="4" s="1" a="1"/>
  <c r="H2512" i="4" s="1"/>
  <c r="F2513" i="4"/>
  <c r="F2514" i="4"/>
  <c r="H2514" i="4" s="1" a="1"/>
  <c r="H2514" i="4" s="1"/>
  <c r="F2515" i="4"/>
  <c r="F2516" i="4"/>
  <c r="F2517" i="4"/>
  <c r="F2518" i="4"/>
  <c r="F2519" i="4"/>
  <c r="H2519" i="4" s="1" a="1"/>
  <c r="H2519" i="4" s="1"/>
  <c r="F2520" i="4"/>
  <c r="F2521" i="4"/>
  <c r="F2522" i="4"/>
  <c r="H2522" i="4" s="1" a="1"/>
  <c r="H2522" i="4" s="1"/>
  <c r="I2522" i="4" s="1"/>
  <c r="F2523" i="4"/>
  <c r="H2523" i="4" s="1" a="1"/>
  <c r="H2523" i="4" s="1"/>
  <c r="F2524" i="4"/>
  <c r="H2524" i="4" s="1" a="1"/>
  <c r="H2524" i="4" s="1"/>
  <c r="F2525" i="4"/>
  <c r="H2525" i="4" s="1" a="1"/>
  <c r="H2525" i="4" s="1"/>
  <c r="F2526" i="4"/>
  <c r="H2526" i="4" s="1" a="1"/>
  <c r="H2526" i="4" s="1"/>
  <c r="F2527" i="4"/>
  <c r="F2528" i="4"/>
  <c r="F2529" i="4"/>
  <c r="H2529" i="4" s="1" a="1"/>
  <c r="H2529" i="4" s="1"/>
  <c r="I2529" i="4" s="1"/>
  <c r="F2530" i="4"/>
  <c r="F2531" i="4"/>
  <c r="H2531" i="4" s="1" a="1"/>
  <c r="H2531" i="4" s="1"/>
  <c r="F2532" i="4"/>
  <c r="H2532" i="4" s="1" a="1"/>
  <c r="H2532" i="4" s="1"/>
  <c r="F2533" i="4"/>
  <c r="F2534" i="4"/>
  <c r="F2535" i="4"/>
  <c r="H2535" i="4" s="1" a="1"/>
  <c r="H2535" i="4" s="1"/>
  <c r="F2536" i="4"/>
  <c r="F2537" i="4"/>
  <c r="H2537" i="4" s="1" a="1"/>
  <c r="H2537" i="4" s="1"/>
  <c r="I2537" i="4" s="1"/>
  <c r="F2538" i="4"/>
  <c r="H2538" i="4" s="1" a="1"/>
  <c r="H2538" i="4" s="1"/>
  <c r="F2539" i="4"/>
  <c r="H2539" i="4" s="1" a="1"/>
  <c r="H2539" i="4" s="1"/>
  <c r="I2539" i="4" s="1"/>
  <c r="F2540" i="4"/>
  <c r="F2541" i="4"/>
  <c r="F2542" i="4"/>
  <c r="H2542" i="4" s="1" a="1"/>
  <c r="H2542" i="4" s="1"/>
  <c r="I2542" i="4" s="1"/>
  <c r="F2543" i="4"/>
  <c r="F2544" i="4"/>
  <c r="F2545" i="4"/>
  <c r="F2546" i="4"/>
  <c r="F2547" i="4"/>
  <c r="H2547" i="4" s="1" a="1"/>
  <c r="H2547" i="4" s="1"/>
  <c r="F2548" i="4"/>
  <c r="F2549" i="4"/>
  <c r="H2549" i="4" s="1" a="1"/>
  <c r="H2549" i="4" s="1"/>
  <c r="I2549" i="4" s="1"/>
  <c r="F2550" i="4"/>
  <c r="H2550" i="4" s="1" a="1"/>
  <c r="H2550" i="4" s="1"/>
  <c r="F2551" i="4"/>
  <c r="F2552" i="4"/>
  <c r="H2552" i="4" s="1" a="1"/>
  <c r="H2552" i="4" s="1"/>
  <c r="I2552" i="4" s="1"/>
  <c r="F2553" i="4"/>
  <c r="H2553" i="4" s="1" a="1"/>
  <c r="H2553" i="4" s="1"/>
  <c r="F2554" i="4"/>
  <c r="H2554" i="4" s="1" a="1"/>
  <c r="H2554" i="4" s="1"/>
  <c r="F2555" i="4"/>
  <c r="F2556" i="4"/>
  <c r="H2556" i="4" s="1" a="1"/>
  <c r="H2556" i="4" s="1"/>
  <c r="I2556" i="4" s="1"/>
  <c r="F2557" i="4"/>
  <c r="F2558" i="4"/>
  <c r="H2558" i="4" s="1" a="1"/>
  <c r="H2558" i="4" s="1"/>
  <c r="F2559" i="4"/>
  <c r="F2560" i="4"/>
  <c r="F2561" i="4"/>
  <c r="F2562" i="4"/>
  <c r="F2563" i="4"/>
  <c r="H2563" i="4" s="1" a="1"/>
  <c r="H2563" i="4" s="1"/>
  <c r="I2563" i="4" s="1"/>
  <c r="F2564" i="4"/>
  <c r="H2564" i="4" s="1" a="1"/>
  <c r="H2564" i="4" s="1"/>
  <c r="F2565" i="4"/>
  <c r="F2566" i="4"/>
  <c r="H2566" i="4" s="1" a="1"/>
  <c r="H2566" i="4" s="1"/>
  <c r="F2567" i="4"/>
  <c r="F2568" i="4"/>
  <c r="F2569" i="4"/>
  <c r="F2570" i="4"/>
  <c r="H2570" i="4" s="1" a="1"/>
  <c r="H2570" i="4" s="1"/>
  <c r="F2571" i="4"/>
  <c r="F2572" i="4"/>
  <c r="F2573" i="4"/>
  <c r="F2574" i="4"/>
  <c r="H2574" i="4" s="1" a="1"/>
  <c r="H2574" i="4" s="1"/>
  <c r="F2575" i="4"/>
  <c r="H2575" i="4" s="1" a="1"/>
  <c r="H2575" i="4" s="1"/>
  <c r="F2576" i="4"/>
  <c r="H2576" i="4" s="1" a="1"/>
  <c r="H2576" i="4" s="1"/>
  <c r="F2577" i="4"/>
  <c r="H2577" i="4" s="1" a="1"/>
  <c r="H2577" i="4" s="1"/>
  <c r="F2578" i="4"/>
  <c r="F2579" i="4"/>
  <c r="H2579" i="4" s="1" a="1"/>
  <c r="H2579" i="4" s="1"/>
  <c r="F2580" i="4"/>
  <c r="F2581" i="4"/>
  <c r="H2581" i="4" s="1" a="1"/>
  <c r="H2581" i="4" s="1"/>
  <c r="F2582" i="4"/>
  <c r="H2582" i="4" s="1" a="1"/>
  <c r="H2582" i="4" s="1"/>
  <c r="F2583" i="4"/>
  <c r="H2583" i="4" s="1" a="1"/>
  <c r="H2583" i="4" s="1"/>
  <c r="F2584" i="4"/>
  <c r="H2584" i="4" s="1" a="1"/>
  <c r="H2584" i="4" s="1"/>
  <c r="F2585" i="4"/>
  <c r="H2585" i="4" s="1" a="1"/>
  <c r="H2585" i="4" s="1"/>
  <c r="F2586" i="4"/>
  <c r="H2586" i="4" s="1" a="1"/>
  <c r="H2586" i="4" s="1"/>
  <c r="I2586" i="4" s="1"/>
  <c r="F2587" i="4"/>
  <c r="H2587" i="4" s="1" a="1"/>
  <c r="H2587" i="4" s="1"/>
  <c r="I2587" i="4" s="1"/>
  <c r="F2588" i="4"/>
  <c r="H2588" i="4" s="1" a="1"/>
  <c r="H2588" i="4" s="1"/>
  <c r="F2589" i="4"/>
  <c r="F2590" i="4"/>
  <c r="H2590" i="4" s="1" a="1"/>
  <c r="H2590" i="4" s="1"/>
  <c r="F2591" i="4"/>
  <c r="F2592" i="4"/>
  <c r="F2593" i="4"/>
  <c r="H2593" i="4" s="1" a="1"/>
  <c r="H2593" i="4" s="1"/>
  <c r="I2593" i="4" s="1"/>
  <c r="F2594" i="4"/>
  <c r="H2594" i="4" s="1" a="1"/>
  <c r="H2594" i="4" s="1"/>
  <c r="I2594" i="4" s="1"/>
  <c r="F2595" i="4"/>
  <c r="H2595" i="4" s="1" a="1"/>
  <c r="H2595" i="4" s="1"/>
  <c r="F2596" i="4"/>
  <c r="F2597" i="4"/>
  <c r="H2597" i="4" s="1" a="1"/>
  <c r="H2597" i="4" s="1"/>
  <c r="I2597" i="4" s="1"/>
  <c r="F2598" i="4"/>
  <c r="H2598" i="4" s="1" a="1"/>
  <c r="H2598" i="4" s="1"/>
  <c r="I2598" i="4" s="1"/>
  <c r="F2599" i="4"/>
  <c r="F2600" i="4"/>
  <c r="F2601" i="4"/>
  <c r="F2602" i="4"/>
  <c r="F2603" i="4"/>
  <c r="H2603" i="4" s="1" a="1"/>
  <c r="H2603" i="4" s="1"/>
  <c r="I2603" i="4" s="1"/>
  <c r="F2604" i="4"/>
  <c r="H2604" i="4" s="1" a="1"/>
  <c r="H2604" i="4" s="1"/>
  <c r="F2605" i="4"/>
  <c r="F2606" i="4"/>
  <c r="H2606" i="4" s="1" a="1"/>
  <c r="H2606" i="4" s="1"/>
  <c r="F2607" i="4"/>
  <c r="F2608" i="4"/>
  <c r="F2609" i="4"/>
  <c r="H2609" i="4" s="1" a="1"/>
  <c r="H2609" i="4" s="1"/>
  <c r="F2610" i="4"/>
  <c r="F2611" i="4"/>
  <c r="H2611" i="4" s="1" a="1"/>
  <c r="H2611" i="4" s="1"/>
  <c r="F2612" i="4"/>
  <c r="H2612" i="4" s="1" a="1"/>
  <c r="H2612" i="4" s="1"/>
  <c r="F2613" i="4"/>
  <c r="F2614" i="4"/>
  <c r="F2615" i="4"/>
  <c r="F2616" i="4"/>
  <c r="H2616" i="4" s="1" a="1"/>
  <c r="H2616" i="4" s="1"/>
  <c r="I2616" i="4" s="1"/>
  <c r="F2617" i="4"/>
  <c r="H2617" i="4" s="1" a="1"/>
  <c r="H2617" i="4" s="1"/>
  <c r="I2617" i="4" s="1"/>
  <c r="F2618" i="4"/>
  <c r="F2619" i="4"/>
  <c r="F2620" i="4"/>
  <c r="H2620" i="4" s="1" a="1"/>
  <c r="H2620" i="4" s="1"/>
  <c r="F2621" i="4"/>
  <c r="H2621" i="4" s="1" a="1"/>
  <c r="H2621" i="4" s="1"/>
  <c r="I2621" i="4" s="1"/>
  <c r="F2622" i="4"/>
  <c r="F2623" i="4"/>
  <c r="H2623" i="4" s="1" a="1"/>
  <c r="H2623" i="4" s="1"/>
  <c r="F2624" i="4"/>
  <c r="H2624" i="4" s="1" a="1"/>
  <c r="H2624" i="4" s="1"/>
  <c r="F2625" i="4"/>
  <c r="H2625" i="4" s="1" a="1"/>
  <c r="H2625" i="4" s="1"/>
  <c r="F2626" i="4"/>
  <c r="H2626" i="4" s="1" a="1"/>
  <c r="H2626" i="4" s="1"/>
  <c r="F2627" i="4"/>
  <c r="H2627" i="4" s="1" a="1"/>
  <c r="H2627" i="4" s="1"/>
  <c r="F2628" i="4"/>
  <c r="H2628" i="4" s="1" a="1"/>
  <c r="H2628" i="4" s="1"/>
  <c r="F2629" i="4"/>
  <c r="H2629" i="4" s="1" a="1"/>
  <c r="H2629" i="4" s="1"/>
  <c r="F2630" i="4"/>
  <c r="H2630" i="4" s="1" a="1"/>
  <c r="H2630" i="4" s="1"/>
  <c r="F2631" i="4"/>
  <c r="F2632" i="4"/>
  <c r="F2633" i="4"/>
  <c r="H2633" i="4" s="1" a="1"/>
  <c r="H2633" i="4" s="1"/>
  <c r="I2633" i="4" s="1"/>
  <c r="F2634" i="4"/>
  <c r="H2634" i="4" s="1" a="1"/>
  <c r="H2634" i="4" s="1"/>
  <c r="F2635" i="4"/>
  <c r="F2636" i="4"/>
  <c r="H2636" i="4" s="1" a="1"/>
  <c r="H2636" i="4" s="1"/>
  <c r="F2637" i="4"/>
  <c r="H2637" i="4" s="1" a="1"/>
  <c r="H2637" i="4" s="1"/>
  <c r="F2638" i="4"/>
  <c r="F2639" i="4"/>
  <c r="F2640" i="4"/>
  <c r="H2640" i="4" s="1" a="1"/>
  <c r="H2640" i="4" s="1"/>
  <c r="F2641" i="4"/>
  <c r="H2641" i="4" s="1" a="1"/>
  <c r="H2641" i="4" s="1"/>
  <c r="F2642" i="4"/>
  <c r="F2643" i="4"/>
  <c r="F2644" i="4"/>
  <c r="H2644" i="4" s="1" a="1"/>
  <c r="H2644" i="4" s="1"/>
  <c r="F2645" i="4"/>
  <c r="H2645" i="4" s="1" a="1"/>
  <c r="H2645" i="4" s="1"/>
  <c r="I2645" i="4" s="1"/>
  <c r="F2646" i="4"/>
  <c r="F2647" i="4"/>
  <c r="H2647" i="4" s="1" a="1"/>
  <c r="H2647" i="4" s="1"/>
  <c r="F2648" i="4"/>
  <c r="F2649" i="4"/>
  <c r="H2649" i="4" s="1" a="1"/>
  <c r="H2649" i="4" s="1"/>
  <c r="I2649" i="4" s="1"/>
  <c r="F2650" i="4"/>
  <c r="F2651" i="4"/>
  <c r="H2651" i="4" s="1" a="1"/>
  <c r="H2651" i="4" s="1"/>
  <c r="F2652" i="4"/>
  <c r="F2653" i="4"/>
  <c r="F2654" i="4"/>
  <c r="H2654" i="4" s="1" a="1"/>
  <c r="H2654" i="4" s="1"/>
  <c r="F2655" i="4"/>
  <c r="F2656" i="4"/>
  <c r="F2657" i="4"/>
  <c r="H2657" i="4" s="1" a="1"/>
  <c r="H2657" i="4" s="1"/>
  <c r="F2658" i="4"/>
  <c r="H2658" i="4" s="1" a="1"/>
  <c r="H2658" i="4" s="1"/>
  <c r="F2659" i="4"/>
  <c r="H2659" i="4" s="1" a="1"/>
  <c r="H2659" i="4" s="1"/>
  <c r="F2660" i="4"/>
  <c r="H2660" i="4" s="1" a="1"/>
  <c r="H2660" i="4" s="1"/>
  <c r="F2661" i="4"/>
  <c r="H2661" i="4" s="1" a="1"/>
  <c r="H2661" i="4" s="1"/>
  <c r="F2662" i="4"/>
  <c r="F2663" i="4"/>
  <c r="F2664" i="4"/>
  <c r="H2664" i="4" s="1" a="1"/>
  <c r="H2664" i="4" s="1"/>
  <c r="F2665" i="4"/>
  <c r="F2666" i="4"/>
  <c r="F2667" i="4"/>
  <c r="F2668" i="4"/>
  <c r="H2668" i="4" s="1" a="1"/>
  <c r="H2668" i="4" s="1"/>
  <c r="F2669" i="4"/>
  <c r="F2670" i="4"/>
  <c r="H2670" i="4" s="1" a="1"/>
  <c r="H2670" i="4" s="1"/>
  <c r="F2671" i="4"/>
  <c r="H2671" i="4" s="1" a="1"/>
  <c r="H2671" i="4" s="1"/>
  <c r="F2672" i="4"/>
  <c r="F2673" i="4"/>
  <c r="H2673" i="4" s="1" a="1"/>
  <c r="H2673" i="4" s="1"/>
  <c r="F2674" i="4"/>
  <c r="H2674" i="4" s="1" a="1"/>
  <c r="H2674" i="4" s="1"/>
  <c r="F2675" i="4"/>
  <c r="H2675" i="4" s="1" a="1"/>
  <c r="H2675" i="4" s="1"/>
  <c r="I2675" i="4" s="1"/>
  <c r="F2676" i="4"/>
  <c r="F2677" i="4"/>
  <c r="F2678" i="4"/>
  <c r="H2678" i="4" s="1" a="1"/>
  <c r="H2678" i="4" s="1"/>
  <c r="F2679" i="4"/>
  <c r="H2679" i="4" s="1" a="1"/>
  <c r="H2679" i="4" s="1"/>
  <c r="I2679" i="4" s="1"/>
  <c r="F2680" i="4"/>
  <c r="F2681" i="4"/>
  <c r="H2681" i="4" s="1" a="1"/>
  <c r="H2681" i="4" s="1"/>
  <c r="F2682" i="4"/>
  <c r="H2682" i="4" s="1" a="1"/>
  <c r="H2682" i="4" s="1"/>
  <c r="F2683" i="4"/>
  <c r="F2684" i="4"/>
  <c r="F2685" i="4"/>
  <c r="F2686" i="4"/>
  <c r="H2686" i="4" s="1" a="1"/>
  <c r="H2686" i="4" s="1"/>
  <c r="F2687" i="4"/>
  <c r="H2687" i="4" s="1" a="1"/>
  <c r="H2687" i="4" s="1"/>
  <c r="F2688" i="4"/>
  <c r="H2688" i="4" s="1" a="1"/>
  <c r="H2688" i="4" s="1"/>
  <c r="F2689" i="4"/>
  <c r="H2689" i="4" s="1" a="1"/>
  <c r="H2689" i="4" s="1"/>
  <c r="I2689" i="4" s="1"/>
  <c r="F2690" i="4"/>
  <c r="F2691" i="4"/>
  <c r="H2691" i="4" s="1" a="1"/>
  <c r="H2691" i="4" s="1"/>
  <c r="F2692" i="4"/>
  <c r="F2693" i="4"/>
  <c r="F2694" i="4"/>
  <c r="H2694" i="4" s="1" a="1"/>
  <c r="H2694" i="4" s="1"/>
  <c r="F2695" i="4"/>
  <c r="F2696" i="4"/>
  <c r="F2697" i="4"/>
  <c r="F2698" i="4"/>
  <c r="H2698" i="4" s="1" a="1"/>
  <c r="H2698" i="4" s="1"/>
  <c r="I2698" i="4" s="1"/>
  <c r="F2699" i="4"/>
  <c r="F2700" i="4"/>
  <c r="H2700" i="4" s="1" a="1"/>
  <c r="H2700" i="4" s="1"/>
  <c r="F2701" i="4"/>
  <c r="H2701" i="4" s="1" a="1"/>
  <c r="H2701" i="4" s="1"/>
  <c r="I2701" i="4" s="1"/>
  <c r="F2702" i="4"/>
  <c r="H2702" i="4" s="1" a="1"/>
  <c r="H2702" i="4" s="1"/>
  <c r="F2703" i="4"/>
  <c r="H2703" i="4" s="1" a="1"/>
  <c r="H2703" i="4" s="1"/>
  <c r="F2704" i="4"/>
  <c r="H2704" i="4" s="1" a="1"/>
  <c r="H2704" i="4" s="1"/>
  <c r="F2705" i="4"/>
  <c r="H2705" i="4" s="1" a="1"/>
  <c r="H2705" i="4" s="1"/>
  <c r="I2705" i="4" s="1"/>
  <c r="F2706" i="4"/>
  <c r="F2707" i="4"/>
  <c r="H2707" i="4" s="1" a="1"/>
  <c r="H2707" i="4" s="1"/>
  <c r="F2708" i="4"/>
  <c r="H2708" i="4" s="1" a="1"/>
  <c r="H2708" i="4" s="1"/>
  <c r="F2709" i="4"/>
  <c r="F2710" i="4"/>
  <c r="H2710" i="4" s="1" a="1"/>
  <c r="H2710" i="4" s="1"/>
  <c r="I2710" i="4" s="1"/>
  <c r="F2711" i="4"/>
  <c r="F2712" i="4"/>
  <c r="H2712" i="4" s="1" a="1"/>
  <c r="H2712" i="4" s="1"/>
  <c r="F2713" i="4"/>
  <c r="H2713" i="4" s="1" a="1"/>
  <c r="H2713" i="4" s="1"/>
  <c r="I2713" i="4" s="1"/>
  <c r="F2714" i="4"/>
  <c r="H2714" i="4" s="1" a="1"/>
  <c r="H2714" i="4" s="1"/>
  <c r="I2714" i="4" s="1"/>
  <c r="F2715" i="4"/>
  <c r="H2715" i="4" s="1" a="1"/>
  <c r="H2715" i="4" s="1"/>
  <c r="F2716" i="4"/>
  <c r="H2716" i="4" s="1" a="1"/>
  <c r="H2716" i="4" s="1"/>
  <c r="F2717" i="4"/>
  <c r="H2717" i="4" s="1" a="1"/>
  <c r="H2717" i="4" s="1"/>
  <c r="F2718" i="4"/>
  <c r="F2719" i="4"/>
  <c r="H2719" i="4" s="1" a="1"/>
  <c r="H2719" i="4" s="1"/>
  <c r="I2719" i="4" s="1"/>
  <c r="F2720" i="4"/>
  <c r="H2720" i="4" s="1" a="1"/>
  <c r="H2720" i="4" s="1"/>
  <c r="F2721" i="4"/>
  <c r="H2721" i="4" s="1" a="1"/>
  <c r="H2721" i="4" s="1"/>
  <c r="F2722" i="4"/>
  <c r="H2722" i="4" s="1" a="1"/>
  <c r="H2722" i="4" s="1"/>
  <c r="F2723" i="4"/>
  <c r="H2723" i="4" s="1" a="1"/>
  <c r="H2723" i="4" s="1"/>
  <c r="I2723" i="4" s="1"/>
  <c r="F2724" i="4"/>
  <c r="H2724" i="4" s="1" a="1"/>
  <c r="H2724" i="4" s="1"/>
  <c r="F2725" i="4"/>
  <c r="F2726" i="4"/>
  <c r="H2726" i="4" s="1" a="1"/>
  <c r="H2726" i="4" s="1"/>
  <c r="F2727" i="4"/>
  <c r="H2727" i="4" s="1" a="1"/>
  <c r="H2727" i="4" s="1"/>
  <c r="F2728" i="4"/>
  <c r="H2728" i="4" s="1" a="1"/>
  <c r="H2728" i="4" s="1"/>
  <c r="I2728" i="4" s="1"/>
  <c r="F2729" i="4"/>
  <c r="H2729" i="4" s="1" a="1"/>
  <c r="H2729" i="4" s="1"/>
  <c r="F2730" i="4"/>
  <c r="F2731" i="4"/>
  <c r="F2732" i="4"/>
  <c r="F2733" i="4"/>
  <c r="H2733" i="4" s="1" a="1"/>
  <c r="H2733" i="4" s="1"/>
  <c r="I2733" i="4" s="1"/>
  <c r="F2734" i="4"/>
  <c r="F2735" i="4"/>
  <c r="F2736" i="4"/>
  <c r="H2736" i="4" s="1" a="1"/>
  <c r="H2736" i="4" s="1"/>
  <c r="F2737" i="4"/>
  <c r="F2738" i="4"/>
  <c r="H2738" i="4" s="1" a="1"/>
  <c r="H2738" i="4" s="1"/>
  <c r="F2739" i="4"/>
  <c r="H2739" i="4" s="1" a="1"/>
  <c r="H2739" i="4" s="1"/>
  <c r="F2740" i="4"/>
  <c r="H2740" i="4" s="1" a="1"/>
  <c r="H2740" i="4" s="1"/>
  <c r="F2741" i="4"/>
  <c r="F2742" i="4"/>
  <c r="H2742" i="4" s="1" a="1"/>
  <c r="H2742" i="4" s="1"/>
  <c r="I2742" i="4" s="1"/>
  <c r="F2743" i="4"/>
  <c r="H2743" i="4" s="1" a="1"/>
  <c r="H2743" i="4" s="1"/>
  <c r="F2744" i="4"/>
  <c r="F2745" i="4"/>
  <c r="F2746" i="4"/>
  <c r="H2746" i="4" s="1" a="1"/>
  <c r="H2746" i="4" s="1"/>
  <c r="F2747" i="4"/>
  <c r="H2747" i="4" s="1" a="1"/>
  <c r="H2747" i="4" s="1"/>
  <c r="I2747" i="4" s="1"/>
  <c r="F2748" i="4"/>
  <c r="F2749" i="4"/>
  <c r="F2750" i="4"/>
  <c r="F2751" i="4"/>
  <c r="H2751" i="4" s="1" a="1"/>
  <c r="H2751" i="4" s="1"/>
  <c r="F2752" i="4"/>
  <c r="H2752" i="4" s="1" a="1"/>
  <c r="H2752" i="4" s="1"/>
  <c r="F2753" i="4"/>
  <c r="H2753" i="4" s="1" a="1"/>
  <c r="H2753" i="4" s="1"/>
  <c r="F2754" i="4"/>
  <c r="F2755" i="4"/>
  <c r="F2756" i="4"/>
  <c r="F2757" i="4"/>
  <c r="H2757" i="4" s="1" a="1"/>
  <c r="H2757" i="4" s="1"/>
  <c r="F2758" i="4"/>
  <c r="F2759" i="4"/>
  <c r="H2759" i="4" s="1" a="1"/>
  <c r="H2759" i="4" s="1"/>
  <c r="F2760" i="4"/>
  <c r="H2760" i="4" s="1" a="1"/>
  <c r="H2760" i="4" s="1"/>
  <c r="F2761" i="4"/>
  <c r="F2762" i="4"/>
  <c r="F2763" i="4"/>
  <c r="F2764" i="4"/>
  <c r="F2765" i="4"/>
  <c r="H2765" i="4" s="1" a="1"/>
  <c r="H2765" i="4" s="1"/>
  <c r="F2766" i="4"/>
  <c r="H2766" i="4" s="1" a="1"/>
  <c r="H2766" i="4" s="1"/>
  <c r="I2766" i="4" s="1"/>
  <c r="F2767" i="4"/>
  <c r="F2768" i="4"/>
  <c r="H2768" i="4" s="1" a="1"/>
  <c r="H2768" i="4" s="1"/>
  <c r="F2769" i="4"/>
  <c r="H2769" i="4" s="1" a="1"/>
  <c r="H2769" i="4" s="1"/>
  <c r="I2769" i="4" s="1"/>
  <c r="F2770" i="4"/>
  <c r="F2771" i="4"/>
  <c r="F2772" i="4"/>
  <c r="F2773" i="4"/>
  <c r="F2774" i="4"/>
  <c r="F2775" i="4"/>
  <c r="H2775" i="4" s="1" a="1"/>
  <c r="H2775" i="4" s="1"/>
  <c r="I2775" i="4" s="1"/>
  <c r="F2776" i="4"/>
  <c r="H2776" i="4" s="1" a="1"/>
  <c r="H2776" i="4" s="1"/>
  <c r="I2776" i="4" s="1"/>
  <c r="F2777" i="4"/>
  <c r="F2778" i="4"/>
  <c r="H2778" i="4" s="1" a="1"/>
  <c r="H2778" i="4" s="1"/>
  <c r="I2778" i="4" s="1"/>
  <c r="F2779" i="4"/>
  <c r="H2779" i="4" s="1" a="1"/>
  <c r="H2779" i="4" s="1"/>
  <c r="F2780" i="4"/>
  <c r="H2780" i="4" s="1" a="1"/>
  <c r="H2780" i="4" s="1"/>
  <c r="F2781" i="4"/>
  <c r="H2781" i="4" s="1" a="1"/>
  <c r="H2781" i="4" s="1"/>
  <c r="F2782" i="4"/>
  <c r="F2783" i="4"/>
  <c r="H2783" i="4" s="1" a="1"/>
  <c r="H2783" i="4" s="1"/>
  <c r="F2784" i="4"/>
  <c r="F2785" i="4"/>
  <c r="H2785" i="4" s="1" a="1"/>
  <c r="H2785" i="4" s="1"/>
  <c r="F2786" i="4"/>
  <c r="H2786" i="4" s="1" a="1"/>
  <c r="H2786" i="4" s="1"/>
  <c r="F2787" i="4"/>
  <c r="F2788" i="4"/>
  <c r="F2789" i="4"/>
  <c r="F2790" i="4"/>
  <c r="F2791" i="4"/>
  <c r="F2792" i="4"/>
  <c r="F2793" i="4"/>
  <c r="H2793" i="4" s="1" a="1"/>
  <c r="H2793" i="4" s="1"/>
  <c r="I2793" i="4" s="1"/>
  <c r="F2794" i="4"/>
  <c r="H2794" i="4" s="1" a="1"/>
  <c r="H2794" i="4" s="1"/>
  <c r="F2795" i="4"/>
  <c r="F2796" i="4"/>
  <c r="H2796" i="4" s="1" a="1"/>
  <c r="H2796" i="4" s="1"/>
  <c r="I2796" i="4" s="1"/>
  <c r="F2797" i="4"/>
  <c r="F2798" i="4"/>
  <c r="H2798" i="4" s="1" a="1"/>
  <c r="H2798" i="4" s="1"/>
  <c r="F2799" i="4"/>
  <c r="F2800" i="4"/>
  <c r="F2801" i="4"/>
  <c r="H2801" i="4" s="1" a="1"/>
  <c r="H2801" i="4" s="1"/>
  <c r="F2802" i="4"/>
  <c r="H2802" i="4" s="1" a="1"/>
  <c r="H2802" i="4" s="1"/>
  <c r="I2802" i="4" s="1"/>
  <c r="F2803" i="4"/>
  <c r="H2803" i="4" s="1" a="1"/>
  <c r="H2803" i="4" s="1"/>
  <c r="F2804" i="4"/>
  <c r="F2805" i="4"/>
  <c r="H2805" i="4" s="1" a="1"/>
  <c r="H2805" i="4" s="1"/>
  <c r="F2806" i="4"/>
  <c r="H2806" i="4" s="1" a="1"/>
  <c r="H2806" i="4" s="1"/>
  <c r="I2806" i="4" s="1"/>
  <c r="F2807" i="4"/>
  <c r="F2808" i="4"/>
  <c r="H2808" i="4" s="1" a="1"/>
  <c r="H2808" i="4" s="1"/>
  <c r="F2809" i="4"/>
  <c r="H2809" i="4" s="1" a="1"/>
  <c r="H2809" i="4" s="1"/>
  <c r="F2810" i="4"/>
  <c r="H2810" i="4" s="1" a="1"/>
  <c r="H2810" i="4" s="1"/>
  <c r="F2811" i="4"/>
  <c r="H2811" i="4" s="1" a="1"/>
  <c r="H2811" i="4" s="1"/>
  <c r="F2812" i="4"/>
  <c r="H2812" i="4" s="1" a="1"/>
  <c r="H2812" i="4" s="1"/>
  <c r="F2813" i="4"/>
  <c r="H2813" i="4" s="1" a="1"/>
  <c r="H2813" i="4" s="1"/>
  <c r="F2814" i="4"/>
  <c r="F2815" i="4"/>
  <c r="F2816" i="4"/>
  <c r="F2817" i="4"/>
  <c r="F2818" i="4"/>
  <c r="H2818" i="4" s="1" a="1"/>
  <c r="H2818" i="4" s="1"/>
  <c r="F2819" i="4"/>
  <c r="F2820" i="4"/>
  <c r="H2820" i="4" s="1" a="1"/>
  <c r="H2820" i="4" s="1"/>
  <c r="F2821" i="4"/>
  <c r="H2821" i="4" s="1" a="1"/>
  <c r="H2821" i="4" s="1"/>
  <c r="F2822" i="4"/>
  <c r="H2822" i="4" s="1" a="1"/>
  <c r="H2822" i="4" s="1"/>
  <c r="F2823" i="4"/>
  <c r="H2823" i="4" s="1" a="1"/>
  <c r="H2823" i="4" s="1"/>
  <c r="I2823" i="4" s="1"/>
  <c r="F2824" i="4"/>
  <c r="H2824" i="4" s="1" a="1"/>
  <c r="H2824" i="4" s="1"/>
  <c r="F2825" i="4"/>
  <c r="H2825" i="4" s="1" a="1"/>
  <c r="H2825" i="4" s="1"/>
  <c r="F2826" i="4"/>
  <c r="H2826" i="4" s="1" a="1"/>
  <c r="H2826" i="4" s="1"/>
  <c r="F2827" i="4"/>
  <c r="H2827" i="4" s="1" a="1"/>
  <c r="H2827" i="4" s="1"/>
  <c r="F2828" i="4"/>
  <c r="H2828" i="4" s="1" a="1"/>
  <c r="H2828" i="4" s="1"/>
  <c r="F2829" i="4"/>
  <c r="F2830" i="4"/>
  <c r="F2831" i="4"/>
  <c r="H2831" i="4" s="1" a="1"/>
  <c r="H2831" i="4" s="1"/>
  <c r="F2832" i="4"/>
  <c r="F2833" i="4"/>
  <c r="H2833" i="4" s="1" a="1"/>
  <c r="H2833" i="4" s="1"/>
  <c r="I2833" i="4" s="1"/>
  <c r="F2834" i="4"/>
  <c r="H2834" i="4" s="1" a="1"/>
  <c r="H2834" i="4" s="1"/>
  <c r="F2835" i="4"/>
  <c r="F2836" i="4"/>
  <c r="H2836" i="4" s="1" a="1"/>
  <c r="H2836" i="4" s="1"/>
  <c r="F2837" i="4"/>
  <c r="H2837" i="4" s="1" a="1"/>
  <c r="H2837" i="4" s="1"/>
  <c r="F2838" i="4"/>
  <c r="F2839" i="4"/>
  <c r="F2840" i="4"/>
  <c r="H2840" i="4" s="1" a="1"/>
  <c r="H2840" i="4" s="1"/>
  <c r="F2841" i="4"/>
  <c r="F2842" i="4"/>
  <c r="H2842" i="4" s="1" a="1"/>
  <c r="H2842" i="4" s="1"/>
  <c r="F2843" i="4"/>
  <c r="H2843" i="4" s="1" a="1"/>
  <c r="H2843" i="4" s="1"/>
  <c r="F2844" i="4"/>
  <c r="H2844" i="4" s="1" a="1"/>
  <c r="H2844" i="4" s="1"/>
  <c r="F2845" i="4"/>
  <c r="H2845" i="4" s="1" a="1"/>
  <c r="H2845" i="4" s="1"/>
  <c r="F2846" i="4"/>
  <c r="H2846" i="4" s="1" a="1"/>
  <c r="H2846" i="4" s="1"/>
  <c r="I2846" i="4" s="1"/>
  <c r="F2847" i="4"/>
  <c r="H2847" i="4" s="1" a="1"/>
  <c r="H2847" i="4" s="1"/>
  <c r="F2848" i="4"/>
  <c r="H2848" i="4" s="1" a="1"/>
  <c r="H2848" i="4" s="1"/>
  <c r="F2849" i="4"/>
  <c r="H2849" i="4" s="1" a="1"/>
  <c r="H2849" i="4" s="1"/>
  <c r="F2850" i="4"/>
  <c r="H2850" i="4" s="1" a="1"/>
  <c r="H2850" i="4" s="1"/>
  <c r="F2851" i="4"/>
  <c r="H2851" i="4" s="1" a="1"/>
  <c r="H2851" i="4" s="1"/>
  <c r="F2852" i="4"/>
  <c r="H2852" i="4" s="1" a="1"/>
  <c r="H2852" i="4" s="1"/>
  <c r="I2852" i="4" s="1"/>
  <c r="F2853" i="4"/>
  <c r="H2853" i="4" s="1" a="1"/>
  <c r="H2853" i="4" s="1"/>
  <c r="F2854" i="4"/>
  <c r="H2854" i="4" s="1" a="1"/>
  <c r="H2854" i="4" s="1"/>
  <c r="I2854" i="4" s="1"/>
  <c r="F2855" i="4"/>
  <c r="H2855" i="4" s="1" a="1"/>
  <c r="H2855" i="4" s="1"/>
  <c r="F2856" i="4"/>
  <c r="F2857" i="4"/>
  <c r="H2857" i="4" s="1" a="1"/>
  <c r="H2857" i="4" s="1"/>
  <c r="F2858" i="4"/>
  <c r="H2858" i="4" s="1" a="1"/>
  <c r="H2858" i="4" s="1"/>
  <c r="F2859" i="4"/>
  <c r="H2859" i="4" s="1" a="1"/>
  <c r="H2859" i="4" s="1"/>
  <c r="F2860" i="4"/>
  <c r="H2860" i="4" s="1" a="1"/>
  <c r="H2860" i="4" s="1"/>
  <c r="F2861" i="4"/>
  <c r="H2861" i="4" s="1" a="1"/>
  <c r="H2861" i="4" s="1"/>
  <c r="F2862" i="4"/>
  <c r="F2863" i="4"/>
  <c r="H2863" i="4" s="1" a="1"/>
  <c r="H2863" i="4" s="1"/>
  <c r="F2864" i="4"/>
  <c r="H2864" i="4" s="1" a="1"/>
  <c r="H2864" i="4" s="1"/>
  <c r="F2865" i="4"/>
  <c r="H2865" i="4" s="1" a="1"/>
  <c r="H2865" i="4" s="1"/>
  <c r="I2865" i="4" s="1"/>
  <c r="F2866" i="4"/>
  <c r="H2866" i="4" s="1" a="1"/>
  <c r="H2866" i="4" s="1"/>
  <c r="F2867" i="4"/>
  <c r="F2868" i="4"/>
  <c r="H2868" i="4" s="1" a="1"/>
  <c r="H2868" i="4" s="1"/>
  <c r="I2868" i="4" s="1"/>
  <c r="F2869" i="4"/>
  <c r="F2870" i="4"/>
  <c r="F2871" i="4"/>
  <c r="H2871" i="4" s="1" a="1"/>
  <c r="H2871" i="4" s="1"/>
  <c r="F2872" i="4"/>
  <c r="F2873" i="4"/>
  <c r="F2874" i="4"/>
  <c r="F2875" i="4"/>
  <c r="F2876" i="4"/>
  <c r="H2876" i="4" s="1" a="1"/>
  <c r="H2876" i="4" s="1"/>
  <c r="F2877" i="4"/>
  <c r="H2877" i="4" s="1" a="1"/>
  <c r="H2877" i="4" s="1"/>
  <c r="F2878" i="4"/>
  <c r="H2878" i="4" s="1" a="1"/>
  <c r="H2878" i="4" s="1"/>
  <c r="F2879" i="4"/>
  <c r="F2880" i="4"/>
  <c r="H2880" i="4" s="1" a="1"/>
  <c r="H2880" i="4" s="1"/>
  <c r="I2880" i="4" s="1"/>
  <c r="F2881" i="4"/>
  <c r="H2881" i="4" s="1" a="1"/>
  <c r="H2881" i="4" s="1"/>
  <c r="F2882" i="4"/>
  <c r="H2882" i="4" s="1" a="1"/>
  <c r="H2882" i="4" s="1"/>
  <c r="F2883" i="4"/>
  <c r="F2884" i="4"/>
  <c r="H2884" i="4" s="1" a="1"/>
  <c r="H2884" i="4" s="1"/>
  <c r="F2885" i="4"/>
  <c r="H2885" i="4" s="1" a="1"/>
  <c r="H2885" i="4" s="1"/>
  <c r="F2886" i="4"/>
  <c r="H2886" i="4" s="1" a="1"/>
  <c r="H2886" i="4" s="1"/>
  <c r="F2887" i="4"/>
  <c r="F2888" i="4"/>
  <c r="F2889" i="4"/>
  <c r="F2890" i="4"/>
  <c r="H2890" i="4" s="1" a="1"/>
  <c r="H2890" i="4" s="1"/>
  <c r="F2891" i="4"/>
  <c r="H2891" i="4" s="1" a="1"/>
  <c r="H2891" i="4" s="1"/>
  <c r="F2892" i="4"/>
  <c r="H2892" i="4" s="1" a="1"/>
  <c r="H2892" i="4" s="1"/>
  <c r="F2893" i="4"/>
  <c r="H2893" i="4" s="1" a="1"/>
  <c r="H2893" i="4" s="1"/>
  <c r="F2894" i="4"/>
  <c r="H2894" i="4" s="1" a="1"/>
  <c r="H2894" i="4" s="1"/>
  <c r="F2895" i="4"/>
  <c r="H2895" i="4" s="1" a="1"/>
  <c r="H2895" i="4" s="1"/>
  <c r="F2896" i="4"/>
  <c r="H2896" i="4" s="1" a="1"/>
  <c r="H2896" i="4" s="1"/>
  <c r="F2897" i="4"/>
  <c r="H2897" i="4" s="1" a="1"/>
  <c r="H2897" i="4" s="1"/>
  <c r="F2898" i="4"/>
  <c r="H2898" i="4" s="1" a="1"/>
  <c r="H2898" i="4" s="1"/>
  <c r="F2899" i="4"/>
  <c r="H2899" i="4" s="1" a="1"/>
  <c r="H2899" i="4" s="1"/>
  <c r="F2900" i="4"/>
  <c r="H2900" i="4" s="1" a="1"/>
  <c r="H2900" i="4" s="1"/>
  <c r="I2900" i="4" s="1"/>
  <c r="F2901" i="4"/>
  <c r="H2901" i="4" s="1" a="1"/>
  <c r="H2901" i="4" s="1"/>
  <c r="I2901" i="4" s="1"/>
  <c r="F2902" i="4"/>
  <c r="F2903" i="4"/>
  <c r="H2903" i="4" s="1" a="1"/>
  <c r="H2903" i="4" s="1"/>
  <c r="I2903" i="4" s="1"/>
  <c r="F2904" i="4"/>
  <c r="H2904" i="4" s="1" a="1"/>
  <c r="H2904" i="4" s="1"/>
  <c r="F2905" i="4"/>
  <c r="F2906" i="4"/>
  <c r="F2907" i="4"/>
  <c r="H2907" i="4" s="1" a="1"/>
  <c r="H2907" i="4" s="1"/>
  <c r="F2908" i="4"/>
  <c r="H2908" i="4" s="1" a="1"/>
  <c r="H2908" i="4" s="1"/>
  <c r="F2909" i="4"/>
  <c r="F2910" i="4"/>
  <c r="H2910" i="4" s="1" a="1"/>
  <c r="H2910" i="4" s="1"/>
  <c r="F2911" i="4"/>
  <c r="H2911" i="4" s="1" a="1"/>
  <c r="H2911" i="4" s="1"/>
  <c r="I2911" i="4" s="1"/>
  <c r="F2912" i="4"/>
  <c r="H2912" i="4" s="1" a="1"/>
  <c r="H2912" i="4" s="1"/>
  <c r="F2913" i="4"/>
  <c r="H2913" i="4" s="1" a="1"/>
  <c r="H2913" i="4" s="1"/>
  <c r="F2914" i="4"/>
  <c r="H2914" i="4" s="1" a="1"/>
  <c r="H2914" i="4" s="1"/>
  <c r="F2915" i="4"/>
  <c r="H2915" i="4" s="1" a="1"/>
  <c r="H2915" i="4" s="1"/>
  <c r="F2916" i="4"/>
  <c r="F2917" i="4"/>
  <c r="F2918" i="4"/>
  <c r="F2919" i="4"/>
  <c r="H2919" i="4" s="1" a="1"/>
  <c r="H2919" i="4" s="1"/>
  <c r="F2920" i="4"/>
  <c r="H2920" i="4" s="1" a="1"/>
  <c r="H2920" i="4" s="1"/>
  <c r="F2921" i="4"/>
  <c r="F2922" i="4"/>
  <c r="H2922" i="4" s="1" a="1"/>
  <c r="H2922" i="4" s="1"/>
  <c r="F2923" i="4"/>
  <c r="F2924" i="4"/>
  <c r="F2925" i="4"/>
  <c r="H2925" i="4" s="1" a="1"/>
  <c r="H2925" i="4" s="1"/>
  <c r="F2926" i="4"/>
  <c r="F2927" i="4"/>
  <c r="H2927" i="4" s="1" a="1"/>
  <c r="H2927" i="4" s="1"/>
  <c r="F2928" i="4"/>
  <c r="F2929" i="4"/>
  <c r="F2930" i="4"/>
  <c r="H2930" i="4" s="1" a="1"/>
  <c r="H2930" i="4" s="1"/>
  <c r="F2931" i="4"/>
  <c r="F2932" i="4"/>
  <c r="F2933" i="4"/>
  <c r="H2933" i="4" s="1" a="1"/>
  <c r="H2933" i="4" s="1"/>
  <c r="F2934" i="4"/>
  <c r="F2935" i="4"/>
  <c r="H2935" i="4" s="1" a="1"/>
  <c r="H2935" i="4" s="1"/>
  <c r="F2936" i="4"/>
  <c r="H2936" i="4" s="1" a="1"/>
  <c r="H2936" i="4" s="1"/>
  <c r="I2936" i="4" s="1"/>
  <c r="F2937" i="4"/>
  <c r="F2938" i="4"/>
  <c r="H2938" i="4" s="1" a="1"/>
  <c r="H2938" i="4" s="1"/>
  <c r="I2938" i="4" s="1"/>
  <c r="F2939" i="4"/>
  <c r="H2939" i="4" s="1" a="1"/>
  <c r="H2939" i="4" s="1"/>
  <c r="F2940" i="4"/>
  <c r="H2940" i="4" s="1" a="1"/>
  <c r="H2940" i="4" s="1"/>
  <c r="F2941" i="4"/>
  <c r="H2941" i="4" s="1" a="1"/>
  <c r="H2941" i="4" s="1"/>
  <c r="F2942" i="4"/>
  <c r="H2942" i="4" s="1" a="1"/>
  <c r="H2942" i="4" s="1"/>
  <c r="F2943" i="4"/>
  <c r="F2944" i="4"/>
  <c r="F2945" i="4"/>
  <c r="H2945" i="4" s="1" a="1"/>
  <c r="H2945" i="4" s="1"/>
  <c r="F2946" i="4"/>
  <c r="F2947" i="4"/>
  <c r="F2948" i="4"/>
  <c r="H2948" i="4" s="1" a="1"/>
  <c r="H2948" i="4" s="1"/>
  <c r="F2949" i="4"/>
  <c r="H2949" i="4" s="1" a="1"/>
  <c r="H2949" i="4" s="1"/>
  <c r="F2950" i="4"/>
  <c r="H2950" i="4" s="1" a="1"/>
  <c r="H2950" i="4" s="1"/>
  <c r="F2951" i="4"/>
  <c r="H2951" i="4" s="1" a="1"/>
  <c r="H2951" i="4" s="1"/>
  <c r="F2952" i="4"/>
  <c r="H2952" i="4" s="1" a="1"/>
  <c r="H2952" i="4" s="1"/>
  <c r="F2953" i="4"/>
  <c r="F2954" i="4"/>
  <c r="H2954" i="4" s="1" a="1"/>
  <c r="H2954" i="4" s="1"/>
  <c r="I2954" i="4" s="1"/>
  <c r="F2955" i="4"/>
  <c r="H2955" i="4" s="1" a="1"/>
  <c r="H2955" i="4" s="1"/>
  <c r="F2956" i="4"/>
  <c r="H2956" i="4" s="1" a="1"/>
  <c r="H2956" i="4" s="1"/>
  <c r="F2957" i="4"/>
  <c r="H2957" i="4" s="1" a="1"/>
  <c r="H2957" i="4" s="1"/>
  <c r="F2958" i="4"/>
  <c r="F2959" i="4"/>
  <c r="H2959" i="4" s="1" a="1"/>
  <c r="H2959" i="4" s="1"/>
  <c r="I2959" i="4" s="1"/>
  <c r="F2960" i="4"/>
  <c r="F2961" i="4"/>
  <c r="F2962" i="4"/>
  <c r="H2962" i="4" s="1" a="1"/>
  <c r="H2962" i="4" s="1"/>
  <c r="F2963" i="4"/>
  <c r="F2964" i="4"/>
  <c r="H2964" i="4" s="1" a="1"/>
  <c r="H2964" i="4" s="1"/>
  <c r="I2964" i="4" s="1"/>
  <c r="F2965" i="4"/>
  <c r="F2966" i="4"/>
  <c r="H2966" i="4" s="1" a="1"/>
  <c r="H2966" i="4" s="1"/>
  <c r="I2966" i="4" s="1"/>
  <c r="F2967" i="4"/>
  <c r="H2967" i="4" s="1" a="1"/>
  <c r="H2967" i="4" s="1"/>
  <c r="F2968" i="4"/>
  <c r="H2968" i="4" s="1" a="1"/>
  <c r="H2968" i="4" s="1"/>
  <c r="I2968" i="4" s="1"/>
  <c r="F2969" i="4"/>
  <c r="H2969" i="4" s="1" a="1"/>
  <c r="H2969" i="4" s="1"/>
  <c r="F2970" i="4"/>
  <c r="H2970" i="4" s="1" a="1"/>
  <c r="H2970" i="4" s="1"/>
  <c r="I2970" i="4" s="1"/>
  <c r="F2971" i="4"/>
  <c r="H2971" i="4" s="1" a="1"/>
  <c r="H2971" i="4" s="1"/>
  <c r="I2971" i="4" s="1"/>
  <c r="F2972" i="4"/>
  <c r="H2972" i="4" s="1" a="1"/>
  <c r="H2972" i="4" s="1"/>
  <c r="I2972" i="4" s="1"/>
  <c r="F2973" i="4"/>
  <c r="F2974" i="4"/>
  <c r="H2974" i="4" s="1" a="1"/>
  <c r="H2974" i="4" s="1"/>
  <c r="F2975" i="4"/>
  <c r="F2976" i="4"/>
  <c r="H2976" i="4" s="1" a="1"/>
  <c r="H2976" i="4" s="1"/>
  <c r="F2977" i="4"/>
  <c r="F2978" i="4"/>
  <c r="H2978" i="4" s="1" a="1"/>
  <c r="H2978" i="4" s="1"/>
  <c r="F2979" i="4"/>
  <c r="H2979" i="4" s="1" a="1"/>
  <c r="H2979" i="4" s="1"/>
  <c r="F2980" i="4"/>
  <c r="H2980" i="4" s="1" a="1"/>
  <c r="H2980" i="4" s="1"/>
  <c r="F2981" i="4"/>
  <c r="F2982" i="4"/>
  <c r="H2982" i="4" s="1" a="1"/>
  <c r="H2982" i="4" s="1"/>
  <c r="F2983" i="4"/>
  <c r="H2983" i="4" s="1" a="1"/>
  <c r="H2983" i="4" s="1"/>
  <c r="I2983" i="4" s="1"/>
  <c r="F2984" i="4"/>
  <c r="H2984" i="4" s="1" a="1"/>
  <c r="H2984" i="4" s="1"/>
  <c r="F2985" i="4"/>
  <c r="H2985" i="4" s="1" a="1"/>
  <c r="H2985" i="4" s="1"/>
  <c r="F2986" i="4"/>
  <c r="H2986" i="4" s="1" a="1"/>
  <c r="H2986" i="4" s="1"/>
  <c r="F2987" i="4"/>
  <c r="H2987" i="4" s="1" a="1"/>
  <c r="H2987" i="4" s="1"/>
  <c r="F2988" i="4"/>
  <c r="F2989" i="4"/>
  <c r="H2989" i="4" s="1" a="1"/>
  <c r="H2989" i="4" s="1"/>
  <c r="I2989" i="4" s="1"/>
  <c r="F2990" i="4"/>
  <c r="F2991" i="4"/>
  <c r="F2992" i="4"/>
  <c r="H2992" i="4" s="1" a="1"/>
  <c r="H2992" i="4" s="1"/>
  <c r="F2993" i="4"/>
  <c r="H2993" i="4" s="1" a="1"/>
  <c r="H2993" i="4" s="1"/>
  <c r="F2994" i="4"/>
  <c r="H2994" i="4" s="1" a="1"/>
  <c r="H2994" i="4" s="1"/>
  <c r="F2995" i="4"/>
  <c r="H2995" i="4" s="1" a="1"/>
  <c r="H2995" i="4" s="1"/>
  <c r="I2995" i="4" s="1"/>
  <c r="F2996" i="4"/>
  <c r="H2996" i="4" s="1" a="1"/>
  <c r="H2996" i="4" s="1"/>
  <c r="F2997" i="4"/>
  <c r="F2998" i="4"/>
  <c r="F2999" i="4"/>
  <c r="H2999" i="4" s="1" a="1"/>
  <c r="H2999" i="4" s="1"/>
  <c r="F3000" i="4"/>
  <c r="H3000" i="4" s="1" a="1"/>
  <c r="H3000" i="4" s="1"/>
  <c r="I3000" i="4" s="1"/>
  <c r="F3001" i="4"/>
  <c r="H3001" i="4" s="1" a="1"/>
  <c r="H3001" i="4" s="1"/>
  <c r="F3002" i="4"/>
  <c r="F3003" i="4"/>
  <c r="H3003" i="4" s="1" a="1"/>
  <c r="H3003" i="4" s="1"/>
  <c r="F3004" i="4"/>
  <c r="H3004" i="4" s="1" a="1"/>
  <c r="H3004" i="4" s="1"/>
  <c r="I3004" i="4" s="1"/>
  <c r="F3005" i="4"/>
  <c r="F3006" i="4"/>
  <c r="H3006" i="4" s="1" a="1"/>
  <c r="H3006" i="4" s="1"/>
  <c r="F3007" i="4"/>
  <c r="H3007" i="4" s="1" a="1"/>
  <c r="H3007" i="4" s="1"/>
  <c r="F3008" i="4"/>
  <c r="H3008" i="4" s="1" a="1"/>
  <c r="H3008" i="4" s="1"/>
  <c r="F3009" i="4"/>
  <c r="H3009" i="4" s="1" a="1"/>
  <c r="H3009" i="4" s="1"/>
  <c r="F3010" i="4"/>
  <c r="H3010" i="4" s="1" a="1"/>
  <c r="H3010" i="4" s="1"/>
  <c r="F3011" i="4"/>
  <c r="H3011" i="4" s="1" a="1"/>
  <c r="H3011" i="4" s="1"/>
  <c r="F3012" i="4"/>
  <c r="F3013" i="4"/>
  <c r="H3013" i="4" s="1" a="1"/>
  <c r="H3013" i="4" s="1"/>
  <c r="I3013" i="4" s="1"/>
  <c r="F3014" i="4"/>
  <c r="H3014" i="4" s="1" a="1"/>
  <c r="H3014" i="4" s="1"/>
  <c r="F3015" i="4"/>
  <c r="H3015" i="4" s="1" a="1"/>
  <c r="H3015" i="4" s="1"/>
  <c r="F3016" i="4"/>
  <c r="F3017" i="4"/>
  <c r="H3017" i="4" s="1" a="1"/>
  <c r="H3017" i="4" s="1"/>
  <c r="F3018" i="4"/>
  <c r="F3019" i="4"/>
  <c r="F3020" i="4"/>
  <c r="H3020" i="4" s="1" a="1"/>
  <c r="H3020" i="4" s="1"/>
  <c r="I3020" i="4" s="1"/>
  <c r="F3021" i="4"/>
  <c r="H3021" i="4" s="1" a="1"/>
  <c r="H3021" i="4" s="1"/>
  <c r="F3022" i="4"/>
  <c r="H3022" i="4" s="1" a="1"/>
  <c r="H3022" i="4" s="1"/>
  <c r="I3022" i="4" s="1"/>
  <c r="F3023" i="4"/>
  <c r="F3024" i="4"/>
  <c r="H3024" i="4" s="1" a="1"/>
  <c r="H3024" i="4" s="1"/>
  <c r="F3025" i="4"/>
  <c r="F3026" i="4"/>
  <c r="H3026" i="4" s="1" a="1"/>
  <c r="H3026" i="4" s="1"/>
  <c r="F3027" i="4"/>
  <c r="F3028" i="4"/>
  <c r="F3029" i="4"/>
  <c r="H3029" i="4" s="1" a="1"/>
  <c r="H3029" i="4" s="1"/>
  <c r="I3029" i="4" s="1"/>
  <c r="F3030" i="4"/>
  <c r="F3031" i="4"/>
  <c r="F3032" i="4"/>
  <c r="F3033" i="4"/>
  <c r="F3034" i="4"/>
  <c r="H3034" i="4" s="1" a="1"/>
  <c r="H3034" i="4" s="1"/>
  <c r="F3035" i="4"/>
  <c r="H3035" i="4" s="1" a="1"/>
  <c r="H3035" i="4" s="1"/>
  <c r="I3035" i="4" s="1"/>
  <c r="F3036" i="4"/>
  <c r="F3037" i="4"/>
  <c r="H3037" i="4" s="1" a="1"/>
  <c r="H3037" i="4" s="1"/>
  <c r="F3038" i="4"/>
  <c r="H3038" i="4" s="1" a="1"/>
  <c r="H3038" i="4" s="1"/>
  <c r="F3039" i="4"/>
  <c r="H3039" i="4" s="1" a="1"/>
  <c r="H3039" i="4" s="1"/>
  <c r="I3039" i="4" s="1"/>
  <c r="F3040" i="4"/>
  <c r="H3040" i="4" s="1" a="1"/>
  <c r="H3040" i="4" s="1"/>
  <c r="F3041" i="4"/>
  <c r="F3042" i="4"/>
  <c r="H3042" i="4" s="1" a="1"/>
  <c r="H3042" i="4" s="1"/>
  <c r="F3043" i="4"/>
  <c r="H3043" i="4" s="1" a="1"/>
  <c r="H3043" i="4" s="1"/>
  <c r="F3044" i="4"/>
  <c r="F3045" i="4"/>
  <c r="F3046" i="4"/>
  <c r="H3046" i="4" s="1" a="1"/>
  <c r="H3046" i="4" s="1"/>
  <c r="I3046" i="4" s="1"/>
  <c r="F3047" i="4"/>
  <c r="H3047" i="4" s="1" a="1"/>
  <c r="H3047" i="4" s="1"/>
  <c r="F3048" i="4"/>
  <c r="F3049" i="4"/>
  <c r="H3049" i="4" s="1" a="1"/>
  <c r="H3049" i="4" s="1"/>
  <c r="I3049" i="4" s="1"/>
  <c r="F3050" i="4"/>
  <c r="H3050" i="4" s="1" a="1"/>
  <c r="H3050" i="4" s="1"/>
  <c r="F3051" i="4"/>
  <c r="H3051" i="4" s="1" a="1"/>
  <c r="H3051" i="4" s="1"/>
  <c r="F3052" i="4"/>
  <c r="H3052" i="4" s="1" a="1"/>
  <c r="H3052" i="4" s="1"/>
  <c r="F3053" i="4"/>
  <c r="F3054" i="4"/>
  <c r="H3054" i="4" s="1" a="1"/>
  <c r="H3054" i="4" s="1"/>
  <c r="I3054" i="4" s="1"/>
  <c r="F3055" i="4"/>
  <c r="H3055" i="4" s="1" a="1"/>
  <c r="H3055" i="4" s="1"/>
  <c r="I3055" i="4" s="1"/>
  <c r="F3056" i="4"/>
  <c r="H3056" i="4" s="1" a="1"/>
  <c r="H3056" i="4" s="1"/>
  <c r="F3057" i="4"/>
  <c r="H3057" i="4" s="1" a="1"/>
  <c r="H3057" i="4" s="1"/>
  <c r="I3057" i="4" s="1"/>
  <c r="F3058" i="4"/>
  <c r="F3059" i="4"/>
  <c r="F3060" i="4"/>
  <c r="H3060" i="4" s="1" a="1"/>
  <c r="H3060" i="4" s="1"/>
  <c r="F3061" i="4"/>
  <c r="H3061" i="4" s="1" a="1"/>
  <c r="H3061" i="4" s="1"/>
  <c r="F3062" i="4"/>
  <c r="H3062" i="4" s="1" a="1"/>
  <c r="H3062" i="4" s="1"/>
  <c r="F3063" i="4"/>
  <c r="H3063" i="4" s="1" a="1"/>
  <c r="H3063" i="4" s="1"/>
  <c r="F3064" i="4"/>
  <c r="H3064" i="4" s="1" a="1"/>
  <c r="H3064" i="4" s="1"/>
  <c r="I3064" i="4" s="1"/>
  <c r="F3065" i="4"/>
  <c r="H3065" i="4" s="1" a="1"/>
  <c r="H3065" i="4" s="1"/>
  <c r="F3066" i="4"/>
  <c r="F3067" i="4"/>
  <c r="H3067" i="4" s="1" a="1"/>
  <c r="H3067" i="4" s="1"/>
  <c r="F3068" i="4"/>
  <c r="H3068" i="4" s="1" a="1"/>
  <c r="H3068" i="4" s="1"/>
  <c r="F3069" i="4"/>
  <c r="F3070" i="4"/>
  <c r="H3070" i="4" s="1" a="1"/>
  <c r="H3070" i="4" s="1"/>
  <c r="F3071" i="4"/>
  <c r="F3072" i="4"/>
  <c r="F3073" i="4"/>
  <c r="H3073" i="4" s="1" a="1"/>
  <c r="H3073" i="4" s="1"/>
  <c r="F3074" i="4"/>
  <c r="H3074" i="4" s="1" a="1"/>
  <c r="H3074" i="4" s="1"/>
  <c r="I3074" i="4" s="1"/>
  <c r="F3075" i="4"/>
  <c r="H3075" i="4" s="1" a="1"/>
  <c r="H3075" i="4" s="1"/>
  <c r="I3075" i="4" s="1"/>
  <c r="F3076" i="4"/>
  <c r="F3077" i="4"/>
  <c r="H3077" i="4" s="1" a="1"/>
  <c r="H3077" i="4" s="1"/>
  <c r="F3078" i="4"/>
  <c r="F3079" i="4"/>
  <c r="F3080" i="4"/>
  <c r="F3081" i="4"/>
  <c r="H3081" i="4" s="1" a="1"/>
  <c r="H3081" i="4" s="1"/>
  <c r="F3082" i="4"/>
  <c r="H3082" i="4" s="1" a="1"/>
  <c r="H3082" i="4" s="1"/>
  <c r="I3082" i="4" s="1"/>
  <c r="F3083" i="4"/>
  <c r="F3084" i="4"/>
  <c r="H3084" i="4" s="1" a="1"/>
  <c r="H3084" i="4" s="1"/>
  <c r="I3084" i="4" s="1"/>
  <c r="F3085" i="4"/>
  <c r="F3086" i="4"/>
  <c r="F3087" i="4"/>
  <c r="H3087" i="4" s="1" a="1"/>
  <c r="H3087" i="4" s="1"/>
  <c r="F3088" i="4"/>
  <c r="F3089" i="4"/>
  <c r="H3089" i="4" s="1" a="1"/>
  <c r="H3089" i="4" s="1"/>
  <c r="I3089" i="4" s="1"/>
  <c r="F3090" i="4"/>
  <c r="F3091" i="4"/>
  <c r="H3091" i="4" s="1" a="1"/>
  <c r="H3091" i="4" s="1"/>
  <c r="F3092" i="4"/>
  <c r="F3093" i="4"/>
  <c r="H3093" i="4" s="1" a="1"/>
  <c r="H3093" i="4" s="1"/>
  <c r="F3094" i="4"/>
  <c r="F3095" i="4"/>
  <c r="F3096" i="4"/>
  <c r="H3096" i="4" s="1" a="1"/>
  <c r="H3096" i="4" s="1"/>
  <c r="F3097" i="4"/>
  <c r="F3098" i="4"/>
  <c r="H3098" i="4" s="1" a="1"/>
  <c r="H3098" i="4" s="1"/>
  <c r="F3099" i="4"/>
  <c r="F3100" i="4"/>
  <c r="H3100" i="4" s="1" a="1"/>
  <c r="H3100" i="4" s="1"/>
  <c r="F3101" i="4"/>
  <c r="F3102" i="4"/>
  <c r="H3102" i="4" s="1" a="1"/>
  <c r="H3102" i="4" s="1"/>
  <c r="F3103" i="4"/>
  <c r="F3104" i="4"/>
  <c r="H3104" i="4" s="1" a="1"/>
  <c r="H3104" i="4" s="1"/>
  <c r="I3104" i="4" s="1"/>
  <c r="F3105" i="4"/>
  <c r="H3105" i="4" s="1" a="1"/>
  <c r="H3105" i="4" s="1"/>
  <c r="F3106" i="4"/>
  <c r="F3107" i="4"/>
  <c r="H3107" i="4" s="1" a="1"/>
  <c r="H3107" i="4" s="1"/>
  <c r="F3108" i="4"/>
  <c r="F3109" i="4"/>
  <c r="H3109" i="4" s="1" a="1"/>
  <c r="H3109" i="4" s="1"/>
  <c r="F3110" i="4"/>
  <c r="F3111" i="4"/>
  <c r="F3112" i="4"/>
  <c r="F3113" i="4"/>
  <c r="H3113" i="4" s="1" a="1"/>
  <c r="H3113" i="4" s="1"/>
  <c r="F3114" i="4"/>
  <c r="F3115" i="4"/>
  <c r="H3115" i="4" s="1" a="1"/>
  <c r="H3115" i="4" s="1"/>
  <c r="F3116" i="4"/>
  <c r="H3116" i="4" s="1" a="1"/>
  <c r="H3116" i="4" s="1"/>
  <c r="F3117" i="4"/>
  <c r="H3117" i="4" s="1" a="1"/>
  <c r="H3117" i="4" s="1"/>
  <c r="F3118" i="4"/>
  <c r="H3118" i="4" s="1" a="1"/>
  <c r="H3118" i="4" s="1"/>
  <c r="F3119" i="4"/>
  <c r="H3119" i="4" s="1" a="1"/>
  <c r="H3119" i="4" s="1"/>
  <c r="I3119" i="4" s="1"/>
  <c r="F3120" i="4"/>
  <c r="H3120" i="4" s="1" a="1"/>
  <c r="H3120" i="4" s="1"/>
  <c r="F3121" i="4"/>
  <c r="H3121" i="4" s="1" a="1"/>
  <c r="H3121" i="4" s="1"/>
  <c r="I3121" i="4" s="1"/>
  <c r="F3122" i="4"/>
  <c r="H3122" i="4" s="1" a="1"/>
  <c r="H3122" i="4" s="1"/>
  <c r="F3123" i="4"/>
  <c r="H3123" i="4" s="1" a="1"/>
  <c r="H3123" i="4" s="1"/>
  <c r="F3124" i="4"/>
  <c r="H3124" i="4" s="1" a="1"/>
  <c r="H3124" i="4" s="1"/>
  <c r="I3124" i="4" s="1"/>
  <c r="F3125" i="4"/>
  <c r="F3126" i="4"/>
  <c r="H3126" i="4" s="1" a="1"/>
  <c r="H3126" i="4" s="1"/>
  <c r="F3127" i="4"/>
  <c r="H3127" i="4" s="1" a="1"/>
  <c r="H3127" i="4" s="1"/>
  <c r="F3128" i="4"/>
  <c r="H3128" i="4" s="1" a="1"/>
  <c r="H3128" i="4" s="1"/>
  <c r="F3129" i="4"/>
  <c r="F3130" i="4"/>
  <c r="H3130" i="4" s="1" a="1"/>
  <c r="H3130" i="4" s="1"/>
  <c r="F3131" i="4"/>
  <c r="F3132" i="4"/>
  <c r="F3133" i="4"/>
  <c r="H3133" i="4" s="1" a="1"/>
  <c r="H3133" i="4" s="1"/>
  <c r="F3134" i="4"/>
  <c r="F3135" i="4"/>
  <c r="F3136" i="4"/>
  <c r="H3136" i="4" s="1" a="1"/>
  <c r="H3136" i="4" s="1"/>
  <c r="F3137" i="4"/>
  <c r="H3137" i="4" s="1" a="1"/>
  <c r="H3137" i="4" s="1"/>
  <c r="F3138" i="4"/>
  <c r="H3138" i="4" s="1" a="1"/>
  <c r="H3138" i="4" s="1"/>
  <c r="F3139" i="4"/>
  <c r="F3140" i="4"/>
  <c r="F3141" i="4"/>
  <c r="H3141" i="4" s="1" a="1"/>
  <c r="H3141" i="4" s="1"/>
  <c r="F3142" i="4"/>
  <c r="H3142" i="4" s="1" a="1"/>
  <c r="H3142" i="4" s="1"/>
  <c r="F3143" i="4"/>
  <c r="H3143" i="4" s="1" a="1"/>
  <c r="H3143" i="4" s="1"/>
  <c r="F3144" i="4"/>
  <c r="H3144" i="4" s="1" a="1"/>
  <c r="H3144" i="4" s="1"/>
  <c r="I3144" i="4" s="1"/>
  <c r="F3145" i="4"/>
  <c r="H3145" i="4" s="1" a="1"/>
  <c r="H3145" i="4" s="1"/>
  <c r="I3145" i="4" s="1"/>
  <c r="F3146" i="4"/>
  <c r="F3147" i="4"/>
  <c r="F3148" i="4"/>
  <c r="H3148" i="4" s="1" a="1"/>
  <c r="H3148" i="4" s="1"/>
  <c r="I3148" i="4" s="1"/>
  <c r="F3149" i="4"/>
  <c r="H3149" i="4" s="1" a="1"/>
  <c r="H3149" i="4" s="1"/>
  <c r="F3150" i="4"/>
  <c r="H3150" i="4" s="1" a="1"/>
  <c r="H3150" i="4" s="1"/>
  <c r="F3151" i="4"/>
  <c r="H3151" i="4" s="1" a="1"/>
  <c r="H3151" i="4" s="1"/>
  <c r="F3152" i="4"/>
  <c r="H3152" i="4" s="1" a="1"/>
  <c r="H3152" i="4" s="1"/>
  <c r="F3153" i="4"/>
  <c r="F3154" i="4"/>
  <c r="H3154" i="4" s="1" a="1"/>
  <c r="H3154" i="4" s="1"/>
  <c r="F3155" i="4"/>
  <c r="H3155" i="4" s="1" a="1"/>
  <c r="H3155" i="4" s="1"/>
  <c r="F3156" i="4"/>
  <c r="F3157" i="4"/>
  <c r="H3157" i="4" s="1" a="1"/>
  <c r="H3157" i="4" s="1"/>
  <c r="F3158" i="4"/>
  <c r="F3159" i="4"/>
  <c r="F3160" i="4"/>
  <c r="F3161" i="4"/>
  <c r="H3161" i="4" s="1" a="1"/>
  <c r="H3161" i="4" s="1"/>
  <c r="I3161" i="4" s="1"/>
  <c r="F3162" i="4"/>
  <c r="F3163" i="4"/>
  <c r="H3163" i="4" s="1" a="1"/>
  <c r="H3163" i="4" s="1"/>
  <c r="F3164" i="4"/>
  <c r="H3164" i="4" s="1" a="1"/>
  <c r="H3164" i="4" s="1"/>
  <c r="F3165" i="4"/>
  <c r="H3165" i="4" s="1" a="1"/>
  <c r="H3165" i="4" s="1"/>
  <c r="I3165" i="4" s="1"/>
  <c r="F3166" i="4"/>
  <c r="F3167" i="4"/>
  <c r="H3167" i="4" s="1" a="1"/>
  <c r="H3167" i="4" s="1"/>
  <c r="F3168" i="4"/>
  <c r="H3168" i="4" s="1" a="1"/>
  <c r="H3168" i="4" s="1"/>
  <c r="F3169" i="4"/>
  <c r="H3169" i="4" s="1" a="1"/>
  <c r="H3169" i="4" s="1"/>
  <c r="I3169" i="4" s="1"/>
  <c r="F3170" i="4"/>
  <c r="H3170" i="4" s="1" a="1"/>
  <c r="H3170" i="4" s="1"/>
  <c r="I3170" i="4" s="1"/>
  <c r="F3171" i="4"/>
  <c r="H3171" i="4" s="1" a="1"/>
  <c r="H3171" i="4" s="1"/>
  <c r="F3172" i="4"/>
  <c r="F3173" i="4"/>
  <c r="H3173" i="4" s="1" a="1"/>
  <c r="H3173" i="4" s="1"/>
  <c r="I3173" i="4" s="1"/>
  <c r="F3174" i="4"/>
  <c r="H3174" i="4" s="1" a="1"/>
  <c r="H3174" i="4" s="1"/>
  <c r="I3174" i="4" s="1"/>
  <c r="F3175" i="4"/>
  <c r="H3175" i="4" s="1" a="1"/>
  <c r="H3175" i="4" s="1"/>
  <c r="F3176" i="4"/>
  <c r="F3177" i="4"/>
  <c r="H3177" i="4" s="1" a="1"/>
  <c r="H3177" i="4" s="1"/>
  <c r="F3178" i="4"/>
  <c r="H3178" i="4" s="1" a="1"/>
  <c r="H3178" i="4" s="1"/>
  <c r="F3179" i="4"/>
  <c r="F3180" i="4"/>
  <c r="F3181" i="4"/>
  <c r="H3181" i="4" s="1" a="1"/>
  <c r="H3181" i="4" s="1"/>
  <c r="I3181" i="4" s="1"/>
  <c r="F3182" i="4"/>
  <c r="H3182" i="4" s="1" a="1"/>
  <c r="H3182" i="4" s="1"/>
  <c r="F3183" i="4"/>
  <c r="F3184" i="4"/>
  <c r="F3185" i="4"/>
  <c r="F3186" i="4"/>
  <c r="H3186" i="4" s="1" a="1"/>
  <c r="H3186" i="4" s="1"/>
  <c r="F3187" i="4"/>
  <c r="F3188" i="4"/>
  <c r="H3188" i="4" s="1" a="1"/>
  <c r="H3188" i="4" s="1"/>
  <c r="F3189" i="4"/>
  <c r="F3190" i="4"/>
  <c r="H3190" i="4" s="1" a="1"/>
  <c r="H3190" i="4" s="1"/>
  <c r="F3191" i="4"/>
  <c r="F3192" i="4"/>
  <c r="H3192" i="4" s="1" a="1"/>
  <c r="H3192" i="4" s="1"/>
  <c r="F3193" i="4"/>
  <c r="H3193" i="4" s="1" a="1"/>
  <c r="H3193" i="4" s="1"/>
  <c r="F3194" i="4"/>
  <c r="F3195" i="4"/>
  <c r="H3195" i="4" s="1" a="1"/>
  <c r="H3195" i="4" s="1"/>
  <c r="F3196" i="4"/>
  <c r="F3197" i="4"/>
  <c r="H3197" i="4" s="1" a="1"/>
  <c r="H3197" i="4" s="1"/>
  <c r="I3197" i="4" s="1"/>
  <c r="F3198" i="4"/>
  <c r="H3198" i="4" s="1" a="1"/>
  <c r="H3198" i="4" s="1"/>
  <c r="F3199" i="4"/>
  <c r="H3199" i="4" s="1" a="1"/>
  <c r="H3199" i="4" s="1"/>
  <c r="F3200" i="4"/>
  <c r="F3201" i="4"/>
  <c r="H3201" i="4" s="1" a="1"/>
  <c r="H3201" i="4" s="1"/>
  <c r="I3201" i="4" s="1"/>
  <c r="F3202" i="4"/>
  <c r="H3202" i="4" s="1" a="1"/>
  <c r="H3202" i="4" s="1"/>
  <c r="F3203" i="4"/>
  <c r="F3204" i="4"/>
  <c r="H3204" i="4" s="1" a="1"/>
  <c r="H3204" i="4" s="1"/>
  <c r="F3205" i="4"/>
  <c r="H3205" i="4" s="1" a="1"/>
  <c r="H3205" i="4" s="1"/>
  <c r="I3205" i="4" s="1"/>
  <c r="F3206" i="4"/>
  <c r="H3206" i="4" s="1" a="1"/>
  <c r="H3206" i="4" s="1"/>
  <c r="F3207" i="4"/>
  <c r="F3208" i="4"/>
  <c r="F3209" i="4"/>
  <c r="H3209" i="4" s="1" a="1"/>
  <c r="H3209" i="4" s="1"/>
  <c r="F3210" i="4"/>
  <c r="F3211" i="4"/>
  <c r="H3211" i="4" s="1" a="1"/>
  <c r="H3211" i="4" s="1"/>
  <c r="F3212" i="4"/>
  <c r="H3212" i="4" s="1" a="1"/>
  <c r="H3212" i="4" s="1"/>
  <c r="I3212" i="4" s="1"/>
  <c r="F3213" i="4"/>
  <c r="H3213" i="4" s="1" a="1"/>
  <c r="H3213" i="4" s="1"/>
  <c r="F3214" i="4"/>
  <c r="H3214" i="4" s="1" a="1"/>
  <c r="H3214" i="4" s="1"/>
  <c r="F3215" i="4"/>
  <c r="F3216" i="4"/>
  <c r="H3216" i="4" s="1" a="1"/>
  <c r="H3216" i="4" s="1"/>
  <c r="F3217" i="4"/>
  <c r="H3217" i="4" s="1" a="1"/>
  <c r="H3217" i="4" s="1"/>
  <c r="F3218" i="4"/>
  <c r="F3219" i="4"/>
  <c r="F3220" i="4"/>
  <c r="H3220" i="4" s="1" a="1"/>
  <c r="H3220" i="4" s="1"/>
  <c r="F3221" i="4"/>
  <c r="H3221" i="4" s="1" a="1"/>
  <c r="H3221" i="4" s="1"/>
  <c r="F3222" i="4"/>
  <c r="H3222" i="4" s="1" a="1"/>
  <c r="H3222" i="4" s="1"/>
  <c r="I3222" i="4" s="1"/>
  <c r="F3223" i="4"/>
  <c r="F3224" i="4"/>
  <c r="H3224" i="4" s="1" a="1"/>
  <c r="H3224" i="4" s="1"/>
  <c r="F3225" i="4"/>
  <c r="H3225" i="4" s="1" a="1"/>
  <c r="H3225" i="4" s="1"/>
  <c r="F3226" i="4"/>
  <c r="H3226" i="4" s="1" a="1"/>
  <c r="H3226" i="4" s="1"/>
  <c r="I3226" i="4" s="1"/>
  <c r="F3227" i="4"/>
  <c r="F3228" i="4"/>
  <c r="H3228" i="4" s="1" a="1"/>
  <c r="H3228" i="4" s="1"/>
  <c r="I3228" i="4" s="1"/>
  <c r="F3229" i="4"/>
  <c r="F3230" i="4"/>
  <c r="F3231" i="4"/>
  <c r="H3231" i="4" s="1" a="1"/>
  <c r="H3231" i="4" s="1"/>
  <c r="F3232" i="4"/>
  <c r="F3233" i="4"/>
  <c r="F3234" i="4"/>
  <c r="F3235" i="4"/>
  <c r="H3235" i="4" s="1" a="1"/>
  <c r="H3235" i="4" s="1"/>
  <c r="F3236" i="4"/>
  <c r="F3237" i="4"/>
  <c r="H3237" i="4" s="1" a="1"/>
  <c r="H3237" i="4" s="1"/>
  <c r="F3238" i="4"/>
  <c r="F3239" i="4"/>
  <c r="H3239" i="4" s="1" a="1"/>
  <c r="H3239" i="4" s="1"/>
  <c r="F3240" i="4"/>
  <c r="F3241" i="4"/>
  <c r="F3242" i="4"/>
  <c r="F3243" i="4"/>
  <c r="F3244" i="4"/>
  <c r="F3245" i="4"/>
  <c r="H3245" i="4" s="1" a="1"/>
  <c r="H3245" i="4" s="1"/>
  <c r="F3246" i="4"/>
  <c r="H3246" i="4" s="1" a="1"/>
  <c r="H3246" i="4" s="1"/>
  <c r="F3247" i="4"/>
  <c r="H3247" i="4" s="1" a="1"/>
  <c r="H3247" i="4" s="1"/>
  <c r="F3248" i="4"/>
  <c r="F3249" i="4"/>
  <c r="H3249" i="4" s="1" a="1"/>
  <c r="H3249" i="4" s="1"/>
  <c r="I3249" i="4" s="1"/>
  <c r="F3250" i="4"/>
  <c r="F3251" i="4"/>
  <c r="F3252" i="4"/>
  <c r="H3252" i="4" s="1" a="1"/>
  <c r="H3252" i="4" s="1"/>
  <c r="F3253" i="4"/>
  <c r="F3254" i="4"/>
  <c r="H3254" i="4" s="1" a="1"/>
  <c r="H3254" i="4" s="1"/>
  <c r="I3254" i="4" s="1"/>
  <c r="F3255" i="4"/>
  <c r="H3255" i="4" s="1" a="1"/>
  <c r="H3255" i="4" s="1"/>
  <c r="F3256" i="4"/>
  <c r="F3257" i="4"/>
  <c r="H3257" i="4" s="1" a="1"/>
  <c r="H3257" i="4" s="1"/>
  <c r="F3258" i="4"/>
  <c r="H3258" i="4" s="1" a="1"/>
  <c r="H3258" i="4" s="1"/>
  <c r="I3258" i="4" s="1"/>
  <c r="F3259" i="4"/>
  <c r="F3260" i="4"/>
  <c r="F3261" i="4"/>
  <c r="H3261" i="4" s="1" a="1"/>
  <c r="H3261" i="4" s="1"/>
  <c r="F3262" i="4"/>
  <c r="F3263" i="4"/>
  <c r="H3263" i="4" s="1" a="1"/>
  <c r="H3263" i="4" s="1"/>
  <c r="I3263" i="4" s="1"/>
  <c r="F3264" i="4"/>
  <c r="H3264" i="4" s="1" a="1"/>
  <c r="H3264" i="4" s="1"/>
  <c r="F3265" i="4"/>
  <c r="H3265" i="4" s="1" a="1"/>
  <c r="H3265" i="4" s="1"/>
  <c r="F3266" i="4"/>
  <c r="H3266" i="4" s="1" a="1"/>
  <c r="H3266" i="4" s="1"/>
  <c r="F3267" i="4"/>
  <c r="H3267" i="4" s="1" a="1"/>
  <c r="H3267" i="4" s="1"/>
  <c r="F3268" i="4"/>
  <c r="H3268" i="4" s="1" a="1"/>
  <c r="H3268" i="4" s="1"/>
  <c r="F3269" i="4"/>
  <c r="H3269" i="4" s="1" a="1"/>
  <c r="H3269" i="4" s="1"/>
  <c r="F3270" i="4"/>
  <c r="H3270" i="4" s="1" a="1"/>
  <c r="H3270" i="4" s="1"/>
  <c r="F3271" i="4"/>
  <c r="H3271" i="4" s="1" a="1"/>
  <c r="H3271" i="4" s="1"/>
  <c r="F3272" i="4"/>
  <c r="H3272" i="4" s="1" a="1"/>
  <c r="H3272" i="4" s="1"/>
  <c r="I3272" i="4" s="1"/>
  <c r="F3273" i="4"/>
  <c r="H3273" i="4" s="1" a="1"/>
  <c r="H3273" i="4" s="1"/>
  <c r="F3274" i="4"/>
  <c r="H3274" i="4" s="1" a="1"/>
  <c r="H3274" i="4" s="1"/>
  <c r="F3275" i="4"/>
  <c r="H3275" i="4" s="1" a="1"/>
  <c r="H3275" i="4" s="1"/>
  <c r="I3275" i="4" s="1"/>
  <c r="F3276" i="4"/>
  <c r="H3276" i="4" s="1" a="1"/>
  <c r="H3276" i="4" s="1"/>
  <c r="F3277" i="4"/>
  <c r="H3277" i="4" s="1" a="1"/>
  <c r="H3277" i="4" s="1"/>
  <c r="F3278" i="4"/>
  <c r="H3278" i="4" s="1" a="1"/>
  <c r="H3278" i="4" s="1"/>
  <c r="I3278" i="4" s="1"/>
  <c r="F3279" i="4"/>
  <c r="F3280" i="4"/>
  <c r="H3280" i="4" s="1" a="1"/>
  <c r="H3280" i="4" s="1"/>
  <c r="F3281" i="4"/>
  <c r="F3282" i="4"/>
  <c r="H3282" i="4" s="1" a="1"/>
  <c r="H3282" i="4" s="1"/>
  <c r="I3282" i="4" s="1"/>
  <c r="F3283" i="4"/>
  <c r="H3283" i="4" s="1" a="1"/>
  <c r="H3283" i="4" s="1"/>
  <c r="I3283" i="4" s="1"/>
  <c r="F3284" i="4"/>
  <c r="H3284" i="4" s="1" a="1"/>
  <c r="H3284" i="4" s="1"/>
  <c r="F3285" i="4"/>
  <c r="F3286" i="4"/>
  <c r="F3287" i="4"/>
  <c r="H3287" i="4" s="1" a="1"/>
  <c r="H3287" i="4" s="1"/>
  <c r="F3288" i="4"/>
  <c r="H3288" i="4" s="1" a="1"/>
  <c r="H3288" i="4" s="1"/>
  <c r="I3288" i="4" s="1"/>
  <c r="F3289" i="4"/>
  <c r="F3290" i="4"/>
  <c r="H3290" i="4" s="1" a="1"/>
  <c r="H3290" i="4" s="1"/>
  <c r="F3291" i="4"/>
  <c r="F3292" i="4"/>
  <c r="H3292" i="4" s="1" a="1"/>
  <c r="H3292" i="4" s="1"/>
  <c r="F3293" i="4"/>
  <c r="F3294" i="4"/>
  <c r="H3294" i="4" s="1" a="1"/>
  <c r="H3294" i="4" s="1"/>
  <c r="F3295" i="4"/>
  <c r="H3295" i="4" s="1" a="1"/>
  <c r="H3295" i="4" s="1"/>
  <c r="F3296" i="4"/>
  <c r="H3296" i="4" s="1" a="1"/>
  <c r="H3296" i="4" s="1"/>
  <c r="F3297" i="4"/>
  <c r="F3298" i="4"/>
  <c r="F3299" i="4"/>
  <c r="F3300" i="4"/>
  <c r="H3300" i="4" s="1" a="1"/>
  <c r="H3300" i="4" s="1"/>
  <c r="F3301" i="4"/>
  <c r="H3301" i="4" s="1" a="1"/>
  <c r="H3301" i="4" s="1"/>
  <c r="F3302" i="4"/>
  <c r="H3302" i="4" s="1" a="1"/>
  <c r="H3302" i="4" s="1"/>
  <c r="F3303" i="4"/>
  <c r="F3304" i="4"/>
  <c r="F3305" i="4"/>
  <c r="F3306" i="4"/>
  <c r="H3306" i="4" s="1" a="1"/>
  <c r="H3306" i="4" s="1"/>
  <c r="F3307" i="4"/>
  <c r="H3307" i="4" s="1" a="1"/>
  <c r="H3307" i="4" s="1"/>
  <c r="F3308" i="4"/>
  <c r="H3308" i="4" s="1" a="1"/>
  <c r="H3308" i="4" s="1"/>
  <c r="F3309" i="4"/>
  <c r="H3309" i="4" s="1" a="1"/>
  <c r="H3309" i="4" s="1"/>
  <c r="F3310" i="4"/>
  <c r="H3310" i="4" s="1" a="1"/>
  <c r="H3310" i="4" s="1"/>
  <c r="F3311" i="4"/>
  <c r="H3311" i="4" s="1" a="1"/>
  <c r="H3311" i="4" s="1"/>
  <c r="F3312" i="4"/>
  <c r="F3313" i="4"/>
  <c r="F3314" i="4"/>
  <c r="H3314" i="4" s="1" a="1"/>
  <c r="H3314" i="4" s="1"/>
  <c r="F3315" i="4"/>
  <c r="H3315" i="4" s="1" a="1"/>
  <c r="H3315" i="4" s="1"/>
  <c r="F3316" i="4"/>
  <c r="H3316" i="4" s="1" a="1"/>
  <c r="H3316" i="4" s="1"/>
  <c r="I3316" i="4" s="1"/>
  <c r="F3317" i="4"/>
  <c r="F3318" i="4"/>
  <c r="H3318" i="4" s="1" a="1"/>
  <c r="H3318" i="4" s="1"/>
  <c r="I3318" i="4" s="1"/>
  <c r="F3319" i="4"/>
  <c r="F3320" i="4"/>
  <c r="H3320" i="4" s="1" a="1"/>
  <c r="H3320" i="4" s="1"/>
  <c r="I3320" i="4" s="1"/>
  <c r="F3321" i="4"/>
  <c r="F3322" i="4"/>
  <c r="H3322" i="4" s="1" a="1"/>
  <c r="H3322" i="4" s="1"/>
  <c r="I3322" i="4" s="1"/>
  <c r="F3323" i="4"/>
  <c r="F3324" i="4"/>
  <c r="F3325" i="4"/>
  <c r="F3326" i="4"/>
  <c r="F3327" i="4"/>
  <c r="H3327" i="4" s="1" a="1"/>
  <c r="H3327" i="4" s="1"/>
  <c r="F3328" i="4"/>
  <c r="F3329" i="4"/>
  <c r="F3330" i="4"/>
  <c r="F3331" i="4"/>
  <c r="F3332" i="4"/>
  <c r="F3333" i="4"/>
  <c r="F3334" i="4"/>
  <c r="F3335" i="4"/>
  <c r="F3336" i="4"/>
  <c r="H3336" i="4" s="1" a="1"/>
  <c r="H3336" i="4" s="1"/>
  <c r="F3337" i="4"/>
  <c r="F3338" i="4"/>
  <c r="H3338" i="4" s="1" a="1"/>
  <c r="H3338" i="4" s="1"/>
  <c r="I3338" i="4" s="1"/>
  <c r="F3339" i="4"/>
  <c r="H3339" i="4" s="1" a="1"/>
  <c r="H3339" i="4" s="1"/>
  <c r="I3339" i="4" s="1"/>
  <c r="F3340" i="4"/>
  <c r="F3341" i="4"/>
  <c r="H3341" i="4" s="1" a="1"/>
  <c r="H3341" i="4" s="1"/>
  <c r="I3341" i="4" s="1"/>
  <c r="F3342" i="4"/>
  <c r="H3342" i="4" s="1" a="1"/>
  <c r="H3342" i="4" s="1"/>
  <c r="F3343" i="4"/>
  <c r="H3343" i="4" s="1" a="1"/>
  <c r="H3343" i="4" s="1"/>
  <c r="F3344" i="4"/>
  <c r="F3345" i="4"/>
  <c r="H3345" i="4" s="1" a="1"/>
  <c r="H3345" i="4" s="1"/>
  <c r="F3346" i="4"/>
  <c r="F3347" i="4"/>
  <c r="H3347" i="4" s="1" a="1"/>
  <c r="H3347" i="4" s="1"/>
  <c r="F3348" i="4"/>
  <c r="F3349" i="4"/>
  <c r="F3350" i="4"/>
  <c r="H3350" i="4" s="1" a="1"/>
  <c r="H3350" i="4" s="1"/>
  <c r="F3351" i="4"/>
  <c r="F3352" i="4"/>
  <c r="H3352" i="4" s="1" a="1"/>
  <c r="H3352" i="4" s="1"/>
  <c r="F3353" i="4"/>
  <c r="F3354" i="4"/>
  <c r="F3355" i="4"/>
  <c r="F3356" i="4"/>
  <c r="H3356" i="4" s="1" a="1"/>
  <c r="H3356" i="4" s="1"/>
  <c r="F3357" i="4"/>
  <c r="H3357" i="4" s="1" a="1"/>
  <c r="H3357" i="4" s="1"/>
  <c r="F3358" i="4"/>
  <c r="H3358" i="4" s="1" a="1"/>
  <c r="H3358" i="4" s="1"/>
  <c r="F3359" i="4"/>
  <c r="H3359" i="4" s="1" a="1"/>
  <c r="H3359" i="4" s="1"/>
  <c r="F3360" i="4"/>
  <c r="F3361" i="4"/>
  <c r="F3362" i="4"/>
  <c r="F3363" i="4"/>
  <c r="H3363" i="4" s="1" a="1"/>
  <c r="H3363" i="4" s="1"/>
  <c r="F3364" i="4"/>
  <c r="F3365" i="4"/>
  <c r="H3365" i="4" s="1" a="1"/>
  <c r="H3365" i="4" s="1"/>
  <c r="F3366" i="4"/>
  <c r="H3366" i="4" s="1" a="1"/>
  <c r="H3366" i="4" s="1"/>
  <c r="F3367" i="4"/>
  <c r="F3368" i="4"/>
  <c r="F3369" i="4"/>
  <c r="H3369" i="4" s="1" a="1"/>
  <c r="H3369" i="4" s="1"/>
  <c r="I3369" i="4" s="1"/>
  <c r="F3370" i="4"/>
  <c r="H3370" i="4" s="1" a="1"/>
  <c r="H3370" i="4" s="1"/>
  <c r="F3371" i="4"/>
  <c r="H3371" i="4" s="1" a="1"/>
  <c r="H3371" i="4" s="1"/>
  <c r="F3372" i="4"/>
  <c r="H3372" i="4" s="1" a="1"/>
  <c r="H3372" i="4" s="1"/>
  <c r="F3373" i="4"/>
  <c r="F3374" i="4"/>
  <c r="H3374" i="4" s="1" a="1"/>
  <c r="H3374" i="4" s="1"/>
  <c r="F3375" i="4"/>
  <c r="H3375" i="4" s="1" a="1"/>
  <c r="H3375" i="4" s="1"/>
  <c r="F3376" i="4"/>
  <c r="H3376" i="4" s="1" a="1"/>
  <c r="H3376" i="4" s="1"/>
  <c r="F3377" i="4"/>
  <c r="H3377" i="4" s="1" a="1"/>
  <c r="H3377" i="4" s="1"/>
  <c r="F3378" i="4"/>
  <c r="F3379" i="4"/>
  <c r="F3380" i="4"/>
  <c r="H3380" i="4" s="1" a="1"/>
  <c r="H3380" i="4" s="1"/>
  <c r="F3381" i="4"/>
  <c r="H3381" i="4" s="1" a="1"/>
  <c r="H3381" i="4" s="1"/>
  <c r="F3382" i="4"/>
  <c r="F3383" i="4"/>
  <c r="H3383" i="4" s="1" a="1"/>
  <c r="H3383" i="4" s="1"/>
  <c r="I3383" i="4" s="1"/>
  <c r="F3384" i="4"/>
  <c r="H3384" i="4" s="1" a="1"/>
  <c r="H3384" i="4" s="1"/>
  <c r="I3384" i="4" s="1"/>
  <c r="F3385" i="4"/>
  <c r="H3385" i="4" s="1" a="1"/>
  <c r="H3385" i="4" s="1"/>
  <c r="I3385" i="4" s="1"/>
  <c r="F3386" i="4"/>
  <c r="H3386" i="4" s="1" a="1"/>
  <c r="H3386" i="4" s="1"/>
  <c r="F3387" i="4"/>
  <c r="H3387" i="4" s="1" a="1"/>
  <c r="H3387" i="4" s="1"/>
  <c r="F3388" i="4"/>
  <c r="H3388" i="4" s="1" a="1"/>
  <c r="H3388" i="4" s="1"/>
  <c r="F3389" i="4"/>
  <c r="H3389" i="4" s="1" a="1"/>
  <c r="H3389" i="4" s="1"/>
  <c r="F3390" i="4"/>
  <c r="H3390" i="4" s="1" a="1"/>
  <c r="H3390" i="4" s="1"/>
  <c r="F3391" i="4"/>
  <c r="F3392" i="4"/>
  <c r="F3393" i="4"/>
  <c r="F3394" i="4"/>
  <c r="F3395" i="4"/>
  <c r="F3396" i="4"/>
  <c r="F3397" i="4"/>
  <c r="H3397" i="4" s="1" a="1"/>
  <c r="H3397" i="4" s="1"/>
  <c r="F3398" i="4"/>
  <c r="F3399" i="4"/>
  <c r="H3399" i="4" s="1" a="1"/>
  <c r="H3399" i="4" s="1"/>
  <c r="F3400" i="4"/>
  <c r="F3401" i="4"/>
  <c r="H3401" i="4" s="1" a="1"/>
  <c r="H3401" i="4" s="1"/>
  <c r="F3402" i="4"/>
  <c r="H3402" i="4" s="1" a="1"/>
  <c r="H3402" i="4" s="1"/>
  <c r="F3403" i="4"/>
  <c r="H3403" i="4" s="1" a="1"/>
  <c r="H3403" i="4" s="1"/>
  <c r="I3403" i="4" s="1"/>
  <c r="F3404" i="4"/>
  <c r="H3404" i="4" s="1" a="1"/>
  <c r="H3404" i="4" s="1"/>
  <c r="F3405" i="4"/>
  <c r="F3406" i="4"/>
  <c r="H3406" i="4" s="1" a="1"/>
  <c r="H3406" i="4" s="1"/>
  <c r="I3406" i="4" s="1"/>
  <c r="F3407" i="4"/>
  <c r="H3407" i="4" s="1" a="1"/>
  <c r="H3407" i="4" s="1"/>
  <c r="F3408" i="4"/>
  <c r="H3408" i="4" s="1" a="1"/>
  <c r="H3408" i="4" s="1"/>
  <c r="I3408" i="4" s="1"/>
  <c r="F3409" i="4"/>
  <c r="H3409" i="4" s="1" a="1"/>
  <c r="H3409" i="4" s="1"/>
  <c r="F3410" i="4"/>
  <c r="H3410" i="4" s="1" a="1"/>
  <c r="H3410" i="4" s="1"/>
  <c r="I3410" i="4" s="1"/>
  <c r="F3411" i="4"/>
  <c r="H3411" i="4" s="1" a="1"/>
  <c r="H3411" i="4" s="1"/>
  <c r="F3412" i="4"/>
  <c r="H3412" i="4" s="1" a="1"/>
  <c r="H3412" i="4" s="1"/>
  <c r="F3413" i="4"/>
  <c r="H3413" i="4" s="1" a="1"/>
  <c r="H3413" i="4" s="1"/>
  <c r="F3414" i="4"/>
  <c r="H3414" i="4" s="1" a="1"/>
  <c r="H3414" i="4" s="1"/>
  <c r="F3415" i="4"/>
  <c r="H3415" i="4" s="1" a="1"/>
  <c r="H3415" i="4" s="1"/>
  <c r="F3416" i="4"/>
  <c r="F3417" i="4"/>
  <c r="F3418" i="4"/>
  <c r="H3418" i="4" s="1" a="1"/>
  <c r="H3418" i="4" s="1"/>
  <c r="F3419" i="4"/>
  <c r="F3420" i="4"/>
  <c r="F3421" i="4"/>
  <c r="H3421" i="4" s="1" a="1"/>
  <c r="H3421" i="4" s="1"/>
  <c r="I3421" i="4" s="1"/>
  <c r="F3422" i="4"/>
  <c r="H3422" i="4" s="1" a="1"/>
  <c r="H3422" i="4" s="1"/>
  <c r="F3423" i="4"/>
  <c r="H3423" i="4" s="1" a="1"/>
  <c r="H3423" i="4" s="1"/>
  <c r="F3424" i="4"/>
  <c r="H3424" i="4" s="1" a="1"/>
  <c r="H3424" i="4" s="1"/>
  <c r="F3425" i="4"/>
  <c r="H3425" i="4" s="1" a="1"/>
  <c r="H3425" i="4" s="1"/>
  <c r="F3426" i="4"/>
  <c r="H3426" i="4" s="1" a="1"/>
  <c r="H3426" i="4" s="1"/>
  <c r="F3427" i="4"/>
  <c r="H3427" i="4" s="1" a="1"/>
  <c r="H3427" i="4" s="1"/>
  <c r="F3428" i="4"/>
  <c r="F3429" i="4"/>
  <c r="H3429" i="4" s="1" a="1"/>
  <c r="H3429" i="4" s="1"/>
  <c r="F3430" i="4"/>
  <c r="F3431" i="4"/>
  <c r="F3432" i="4"/>
  <c r="F3433" i="4"/>
  <c r="H3433" i="4" s="1" a="1"/>
  <c r="H3433" i="4" s="1"/>
  <c r="F3434" i="4"/>
  <c r="F3435" i="4"/>
  <c r="H3435" i="4" s="1" a="1"/>
  <c r="H3435" i="4" s="1"/>
  <c r="F3436" i="4"/>
  <c r="F3437" i="4"/>
  <c r="H3437" i="4" s="1" a="1"/>
  <c r="H3437" i="4" s="1"/>
  <c r="F3438" i="4"/>
  <c r="F3439" i="4"/>
  <c r="H3439" i="4" s="1" a="1"/>
  <c r="H3439" i="4" s="1"/>
  <c r="I3439" i="4" s="1"/>
  <c r="F3440" i="4"/>
  <c r="H3440" i="4" s="1" a="1"/>
  <c r="H3440" i="4" s="1"/>
  <c r="F3441" i="4"/>
  <c r="H3441" i="4" s="1" a="1"/>
  <c r="H3441" i="4" s="1"/>
  <c r="F3442" i="4"/>
  <c r="F3443" i="4"/>
  <c r="H3443" i="4" s="1" a="1"/>
  <c r="H3443" i="4" s="1"/>
  <c r="F3444" i="4"/>
  <c r="H3444" i="4" s="1" a="1"/>
  <c r="H3444" i="4" s="1"/>
  <c r="I3444" i="4" s="1"/>
  <c r="F3445" i="4"/>
  <c r="F3446" i="4"/>
  <c r="F3447" i="4"/>
  <c r="F3448" i="4"/>
  <c r="F3449" i="4"/>
  <c r="F3450" i="4"/>
  <c r="F3451" i="4"/>
  <c r="F3452" i="4"/>
  <c r="H3452" i="4" s="1" a="1"/>
  <c r="H3452" i="4" s="1"/>
  <c r="F3453" i="4"/>
  <c r="H3453" i="4" s="1" a="1"/>
  <c r="H3453" i="4" s="1"/>
  <c r="F3454" i="4"/>
  <c r="H3454" i="4" s="1" a="1"/>
  <c r="H3454" i="4" s="1"/>
  <c r="I3454" i="4" s="1"/>
  <c r="F3455" i="4"/>
  <c r="H3455" i="4" s="1" a="1"/>
  <c r="H3455" i="4" s="1"/>
  <c r="F3456" i="4"/>
  <c r="H3456" i="4" s="1" a="1"/>
  <c r="H3456" i="4" s="1"/>
  <c r="F3457" i="4"/>
  <c r="H3457" i="4" s="1" a="1"/>
  <c r="H3457" i="4" s="1"/>
  <c r="F3458" i="4"/>
  <c r="F3459" i="4"/>
  <c r="H3459" i="4" s="1" a="1"/>
  <c r="H3459" i="4" s="1"/>
  <c r="F3460" i="4"/>
  <c r="H3460" i="4" s="1" a="1"/>
  <c r="H3460" i="4" s="1"/>
  <c r="F3461" i="4"/>
  <c r="F3462" i="4"/>
  <c r="H3462" i="4" s="1" a="1"/>
  <c r="H3462" i="4" s="1"/>
  <c r="I3462" i="4" s="1"/>
  <c r="F3463" i="4"/>
  <c r="F3464" i="4"/>
  <c r="F3465" i="4"/>
  <c r="H3465" i="4" s="1" a="1"/>
  <c r="H3465" i="4" s="1"/>
  <c r="I3465" i="4" s="1"/>
  <c r="F3466" i="4"/>
  <c r="H3466" i="4" s="1" a="1"/>
  <c r="H3466" i="4" s="1"/>
  <c r="F3467" i="4"/>
  <c r="H3467" i="4" s="1" a="1"/>
  <c r="H3467" i="4" s="1"/>
  <c r="F3468" i="4"/>
  <c r="F3469" i="4"/>
  <c r="F3470" i="4"/>
  <c r="F3471" i="4"/>
  <c r="H3471" i="4" s="1" a="1"/>
  <c r="H3471" i="4" s="1"/>
  <c r="I3471" i="4" s="1"/>
  <c r="F3472" i="4"/>
  <c r="H3472" i="4" s="1" a="1"/>
  <c r="H3472" i="4" s="1"/>
  <c r="F3473" i="4"/>
  <c r="H3473" i="4" s="1" a="1"/>
  <c r="H3473" i="4" s="1"/>
  <c r="F3474" i="4"/>
  <c r="H3474" i="4" s="1" a="1"/>
  <c r="H3474" i="4" s="1"/>
  <c r="F3475" i="4"/>
  <c r="H3475" i="4" s="1" a="1"/>
  <c r="H3475" i="4" s="1"/>
  <c r="F3476" i="4"/>
  <c r="H3476" i="4" s="1" a="1"/>
  <c r="H3476" i="4" s="1"/>
  <c r="I3476" i="4" s="1"/>
  <c r="F3477" i="4"/>
  <c r="H3477" i="4" s="1" a="1"/>
  <c r="H3477" i="4" s="1"/>
  <c r="F3478" i="4"/>
  <c r="F3479" i="4"/>
  <c r="H3479" i="4" s="1" a="1"/>
  <c r="H3479" i="4" s="1"/>
  <c r="I3479" i="4" s="1"/>
  <c r="F3480" i="4"/>
  <c r="H3480" i="4" s="1" a="1"/>
  <c r="H3480" i="4" s="1"/>
  <c r="F3481" i="4"/>
  <c r="H3481" i="4" s="1" a="1"/>
  <c r="H3481" i="4" s="1"/>
  <c r="F3482" i="4"/>
  <c r="H3482" i="4" s="1" a="1"/>
  <c r="H3482" i="4" s="1"/>
  <c r="I3482" i="4" s="1"/>
  <c r="F3483" i="4"/>
  <c r="F3484" i="4"/>
  <c r="F3485" i="4"/>
  <c r="F3486" i="4"/>
  <c r="H3486" i="4" s="1" a="1"/>
  <c r="H3486" i="4" s="1"/>
  <c r="F3487" i="4"/>
  <c r="H3487" i="4" s="1" a="1"/>
  <c r="H3487" i="4" s="1"/>
  <c r="F3488" i="4"/>
  <c r="H3488" i="4" s="1" a="1"/>
  <c r="H3488" i="4" s="1"/>
  <c r="F3489" i="4"/>
  <c r="F3490" i="4"/>
  <c r="F3491" i="4"/>
  <c r="H3491" i="4" s="1" a="1"/>
  <c r="H3491" i="4" s="1"/>
  <c r="F3492" i="4"/>
  <c r="H3492" i="4" s="1" a="1"/>
  <c r="H3492" i="4" s="1"/>
  <c r="F3493" i="4"/>
  <c r="F3494" i="4"/>
  <c r="H3494" i="4" s="1" a="1"/>
  <c r="H3494" i="4" s="1"/>
  <c r="F3495" i="4"/>
  <c r="F3496" i="4"/>
  <c r="H3496" i="4" s="1" a="1"/>
  <c r="H3496" i="4" s="1"/>
  <c r="F3497" i="4"/>
  <c r="H3497" i="4" s="1" a="1"/>
  <c r="H3497" i="4" s="1"/>
  <c r="F3498" i="4"/>
  <c r="F3499" i="4"/>
  <c r="H3499" i="4" s="1" a="1"/>
  <c r="H3499" i="4" s="1"/>
  <c r="I3499" i="4" s="1"/>
  <c r="F3500" i="4"/>
  <c r="H3500" i="4" s="1" a="1"/>
  <c r="H3500" i="4" s="1"/>
  <c r="I3500" i="4" s="1"/>
  <c r="F3501" i="4"/>
  <c r="H3501" i="4" s="1" a="1"/>
  <c r="H3501" i="4" s="1"/>
  <c r="F3502" i="4"/>
  <c r="H3502" i="4" s="1" a="1"/>
  <c r="H3502" i="4" s="1"/>
  <c r="I3502" i="4" s="1"/>
  <c r="F3503" i="4"/>
  <c r="H3503" i="4" s="1" a="1"/>
  <c r="H3503" i="4" s="1"/>
  <c r="F3504" i="4"/>
  <c r="F3505" i="4"/>
  <c r="H3505" i="4" s="1" a="1"/>
  <c r="H3505" i="4" s="1"/>
  <c r="F3506" i="4"/>
  <c r="F3507" i="4"/>
  <c r="H3507" i="4" s="1" a="1"/>
  <c r="H3507" i="4" s="1"/>
  <c r="I3507" i="4" s="1"/>
  <c r="F3508" i="4"/>
  <c r="H3508" i="4" s="1" a="1"/>
  <c r="H3508" i="4" s="1"/>
  <c r="F3509" i="4"/>
  <c r="H3509" i="4" s="1" a="1"/>
  <c r="H3509" i="4" s="1"/>
  <c r="F3510" i="4"/>
  <c r="F3511" i="4"/>
  <c r="H3511" i="4" s="1" a="1"/>
  <c r="H3511" i="4" s="1"/>
  <c r="I3511" i="4" s="1"/>
  <c r="F3512" i="4"/>
  <c r="H3512" i="4" s="1" a="1"/>
  <c r="H3512" i="4" s="1"/>
  <c r="F3513" i="4"/>
  <c r="H3513" i="4" s="1" a="1"/>
  <c r="H3513" i="4" s="1"/>
  <c r="F3514" i="4"/>
  <c r="H3514" i="4" s="1" a="1"/>
  <c r="H3514" i="4" s="1"/>
  <c r="F3515" i="4"/>
  <c r="F3516" i="4"/>
  <c r="H3516" i="4" s="1" a="1"/>
  <c r="H3516" i="4" s="1"/>
  <c r="I3516" i="4" s="1"/>
  <c r="F3517" i="4"/>
  <c r="F3518" i="4"/>
  <c r="H3518" i="4" s="1" a="1"/>
  <c r="H3518" i="4" s="1"/>
  <c r="I3518" i="4" s="1"/>
  <c r="F3519" i="4"/>
  <c r="H3519" i="4" s="1" a="1"/>
  <c r="H3519" i="4" s="1"/>
  <c r="F3520" i="4"/>
  <c r="F3521" i="4"/>
  <c r="F3522" i="4"/>
  <c r="H3522" i="4" s="1" a="1"/>
  <c r="H3522" i="4" s="1"/>
  <c r="F3523" i="4"/>
  <c r="H3523" i="4" s="1" a="1"/>
  <c r="H3523" i="4" s="1"/>
  <c r="F3524" i="4"/>
  <c r="H3524" i="4" s="1" a="1"/>
  <c r="H3524" i="4" s="1"/>
  <c r="I3524" i="4" s="1"/>
  <c r="F3525" i="4"/>
  <c r="H3525" i="4" s="1" a="1"/>
  <c r="H3525" i="4" s="1"/>
  <c r="F3526" i="4"/>
  <c r="H3526" i="4" s="1" a="1"/>
  <c r="H3526" i="4" s="1"/>
  <c r="F3527" i="4"/>
  <c r="F3528" i="4"/>
  <c r="H3528" i="4" s="1" a="1"/>
  <c r="H3528" i="4" s="1"/>
  <c r="F3529" i="4"/>
  <c r="H3529" i="4" s="1" a="1"/>
  <c r="H3529" i="4" s="1"/>
  <c r="F3530" i="4"/>
  <c r="H3530" i="4" s="1" a="1"/>
  <c r="H3530" i="4" s="1"/>
  <c r="F3531" i="4"/>
  <c r="F3532" i="4"/>
  <c r="F3533" i="4"/>
  <c r="F3534" i="4"/>
  <c r="F3535" i="4"/>
  <c r="H3535" i="4" s="1" a="1"/>
  <c r="H3535" i="4" s="1"/>
  <c r="F3536" i="4"/>
  <c r="H3536" i="4" s="1" a="1"/>
  <c r="H3536" i="4" s="1"/>
  <c r="I3536" i="4" s="1"/>
  <c r="F3537" i="4"/>
  <c r="H3537" i="4" s="1" a="1"/>
  <c r="H3537" i="4" s="1"/>
  <c r="F3538" i="4"/>
  <c r="H3538" i="4" s="1" a="1"/>
  <c r="H3538" i="4" s="1"/>
  <c r="F3539" i="4"/>
  <c r="H3539" i="4" s="1" a="1"/>
  <c r="H3539" i="4" s="1"/>
  <c r="I3539" i="4" s="1"/>
  <c r="F3540" i="4"/>
  <c r="H3540" i="4" s="1" a="1"/>
  <c r="H3540" i="4" s="1"/>
  <c r="F3541" i="4"/>
  <c r="F3542" i="4"/>
  <c r="F3543" i="4"/>
  <c r="F3544" i="4"/>
  <c r="H3544" i="4" s="1" a="1"/>
  <c r="H3544" i="4" s="1"/>
  <c r="F3545" i="4"/>
  <c r="H3545" i="4" s="1" a="1"/>
  <c r="H3545" i="4" s="1"/>
  <c r="F3546" i="4"/>
  <c r="H3546" i="4" s="1" a="1"/>
  <c r="H3546" i="4" s="1"/>
  <c r="F3547" i="4"/>
  <c r="H3547" i="4" s="1" a="1"/>
  <c r="H3547" i="4" s="1"/>
  <c r="F3548" i="4"/>
  <c r="H3548" i="4" s="1" a="1"/>
  <c r="H3548" i="4" s="1"/>
  <c r="I3548" i="4" s="1"/>
  <c r="F3549" i="4"/>
  <c r="H3549" i="4" s="1" a="1"/>
  <c r="H3549" i="4" s="1"/>
  <c r="F3550" i="4"/>
  <c r="F3551" i="4"/>
  <c r="H3551" i="4" s="1" a="1"/>
  <c r="H3551" i="4" s="1"/>
  <c r="F3552" i="4"/>
  <c r="H3552" i="4" s="1" a="1"/>
  <c r="H3552" i="4" s="1"/>
  <c r="F3553" i="4"/>
  <c r="H3553" i="4" s="1" a="1"/>
  <c r="H3553" i="4" s="1"/>
  <c r="F3554" i="4"/>
  <c r="F3555" i="4"/>
  <c r="H3555" i="4" s="1" a="1"/>
  <c r="H3555" i="4" s="1"/>
  <c r="I3555" i="4" s="1"/>
  <c r="F3556" i="4"/>
  <c r="F3557" i="4"/>
  <c r="F3558" i="4"/>
  <c r="H3558" i="4" s="1" a="1"/>
  <c r="H3558" i="4" s="1"/>
  <c r="F3559" i="4"/>
  <c r="F3560" i="4"/>
  <c r="H3560" i="4" s="1" a="1"/>
  <c r="H3560" i="4" s="1"/>
  <c r="F3561" i="4"/>
  <c r="F3562" i="4"/>
  <c r="H3562" i="4" s="1" a="1"/>
  <c r="H3562" i="4" s="1"/>
  <c r="F3563" i="4"/>
  <c r="H3563" i="4" s="1" a="1"/>
  <c r="H3563" i="4" s="1"/>
  <c r="F3564" i="4"/>
  <c r="F3565" i="4"/>
  <c r="F3566" i="4"/>
  <c r="H3566" i="4" s="1" a="1"/>
  <c r="H3566" i="4" s="1"/>
  <c r="F3567" i="4"/>
  <c r="F3568" i="4"/>
  <c r="H3568" i="4" s="1" a="1"/>
  <c r="H3568" i="4" s="1"/>
  <c r="F3569" i="4"/>
  <c r="H3569" i="4" s="1" a="1"/>
  <c r="H3569" i="4" s="1"/>
  <c r="F3570" i="4"/>
  <c r="H3570" i="4" s="1" a="1"/>
  <c r="H3570" i="4" s="1"/>
  <c r="F3571" i="4"/>
  <c r="H3571" i="4" s="1" a="1"/>
  <c r="H3571" i="4" s="1"/>
  <c r="I3571" i="4" s="1"/>
  <c r="F3572" i="4"/>
  <c r="H3572" i="4" s="1" a="1"/>
  <c r="H3572" i="4" s="1"/>
  <c r="F3573" i="4"/>
  <c r="H3573" i="4" s="1" a="1"/>
  <c r="H3573" i="4" s="1"/>
  <c r="I3573" i="4" s="1"/>
  <c r="F3574" i="4"/>
  <c r="F3575" i="4"/>
  <c r="F3576" i="4"/>
  <c r="H3576" i="4" s="1" a="1"/>
  <c r="H3576" i="4" s="1"/>
  <c r="F3577" i="4"/>
  <c r="F3578" i="4"/>
  <c r="F3579" i="4"/>
  <c r="H3579" i="4" s="1" a="1"/>
  <c r="H3579" i="4" s="1"/>
  <c r="F3580" i="4"/>
  <c r="H3580" i="4" s="1" a="1"/>
  <c r="H3580" i="4" s="1"/>
  <c r="I3580" i="4" s="1"/>
  <c r="F3581" i="4"/>
  <c r="H3581" i="4" s="1" a="1"/>
  <c r="H3581" i="4" s="1"/>
  <c r="F3582" i="4"/>
  <c r="H3582" i="4" s="1" a="1"/>
  <c r="H3582" i="4" s="1"/>
  <c r="F3583" i="4"/>
  <c r="F3584" i="4"/>
  <c r="F3585" i="4"/>
  <c r="F3586" i="4"/>
  <c r="H3586" i="4" s="1" a="1"/>
  <c r="H3586" i="4" s="1"/>
  <c r="F3587" i="4"/>
  <c r="F3588" i="4"/>
  <c r="F3589" i="4"/>
  <c r="H3589" i="4" s="1" a="1"/>
  <c r="H3589" i="4" s="1"/>
  <c r="F3590" i="4"/>
  <c r="H3590" i="4" s="1" a="1"/>
  <c r="H3590" i="4" s="1"/>
  <c r="I3590" i="4" s="1"/>
  <c r="F3591" i="4"/>
  <c r="H3591" i="4" s="1" a="1"/>
  <c r="H3591" i="4" s="1"/>
  <c r="F3592" i="4"/>
  <c r="H3592" i="4" s="1" a="1"/>
  <c r="H3592" i="4" s="1"/>
  <c r="I3592" i="4" s="1"/>
  <c r="F3593" i="4"/>
  <c r="H3593" i="4" s="1" a="1"/>
  <c r="H3593" i="4" s="1"/>
  <c r="F3594" i="4"/>
  <c r="H3594" i="4" s="1" a="1"/>
  <c r="H3594" i="4" s="1"/>
  <c r="I3594" i="4" s="1"/>
  <c r="F3595" i="4"/>
  <c r="H3595" i="4" s="1" a="1"/>
  <c r="H3595" i="4" s="1"/>
  <c r="F3596" i="4"/>
  <c r="F3597" i="4"/>
  <c r="F3598" i="4"/>
  <c r="H3598" i="4" s="1" a="1"/>
  <c r="H3598" i="4" s="1"/>
  <c r="F3599" i="4"/>
  <c r="H3599" i="4" s="1" a="1"/>
  <c r="H3599" i="4" s="1"/>
  <c r="I3599" i="4" s="1"/>
  <c r="F3600" i="4"/>
  <c r="H3600" i="4" s="1" a="1"/>
  <c r="H3600" i="4" s="1"/>
  <c r="F3601" i="4"/>
  <c r="H3601" i="4" s="1" a="1"/>
  <c r="H3601" i="4" s="1"/>
  <c r="F3602" i="4"/>
  <c r="H3602" i="4" s="1" a="1"/>
  <c r="H3602" i="4" s="1"/>
  <c r="F3603" i="4"/>
  <c r="F3604" i="4"/>
  <c r="H3604" i="4" s="1" a="1"/>
  <c r="H3604" i="4" s="1"/>
  <c r="F3605" i="4"/>
  <c r="H3605" i="4" s="1" a="1"/>
  <c r="H3605" i="4" s="1"/>
  <c r="I3605" i="4" s="1"/>
  <c r="F3606" i="4"/>
  <c r="F3607" i="4"/>
  <c r="F3608" i="4"/>
  <c r="F3609" i="4"/>
  <c r="F3610" i="4"/>
  <c r="H3610" i="4" s="1" a="1"/>
  <c r="H3610" i="4" s="1"/>
  <c r="I3610" i="4" s="1"/>
  <c r="F3611" i="4"/>
  <c r="F3612" i="4"/>
  <c r="F3613" i="4"/>
  <c r="H3613" i="4" s="1" a="1"/>
  <c r="H3613" i="4" s="1"/>
  <c r="F3614" i="4"/>
  <c r="F3615" i="4"/>
  <c r="F3616" i="4"/>
  <c r="H3616" i="4" s="1" a="1"/>
  <c r="H3616" i="4" s="1"/>
  <c r="F3617" i="4"/>
  <c r="F3618" i="4"/>
  <c r="H3618" i="4" s="1" a="1"/>
  <c r="H3618" i="4" s="1"/>
  <c r="I3618" i="4" s="1"/>
  <c r="F3619" i="4"/>
  <c r="F3620" i="4"/>
  <c r="F3621" i="4"/>
  <c r="F3622" i="4"/>
  <c r="H3622" i="4" s="1" a="1"/>
  <c r="H3622" i="4" s="1"/>
  <c r="F3623" i="4"/>
  <c r="F3624" i="4"/>
  <c r="H3624" i="4" s="1" a="1"/>
  <c r="H3624" i="4" s="1"/>
  <c r="I3624" i="4" s="1"/>
  <c r="F3625" i="4"/>
  <c r="H3625" i="4" s="1" a="1"/>
  <c r="H3625" i="4" s="1"/>
  <c r="F3626" i="4"/>
  <c r="H3626" i="4" s="1" a="1"/>
  <c r="H3626" i="4" s="1"/>
  <c r="F3627" i="4"/>
  <c r="F3628" i="4"/>
  <c r="H3628" i="4" s="1" a="1"/>
  <c r="H3628" i="4" s="1"/>
  <c r="F3629" i="4"/>
  <c r="F3630" i="4"/>
  <c r="H3630" i="4" s="1" a="1"/>
  <c r="H3630" i="4" s="1"/>
  <c r="F3631" i="4"/>
  <c r="H3631" i="4" s="1" a="1"/>
  <c r="H3631" i="4" s="1"/>
  <c r="F3632" i="4"/>
  <c r="H3632" i="4" s="1" a="1"/>
  <c r="H3632" i="4" s="1"/>
  <c r="F3633" i="4"/>
  <c r="F3634" i="4"/>
  <c r="H3634" i="4" s="1" a="1"/>
  <c r="H3634" i="4" s="1"/>
  <c r="I3634" i="4" s="1"/>
  <c r="F3635" i="4"/>
  <c r="F3636" i="4"/>
  <c r="H3636" i="4" s="1" a="1"/>
  <c r="H3636" i="4" s="1"/>
  <c r="F3637" i="4"/>
  <c r="F3638" i="4"/>
  <c r="H3638" i="4" s="1" a="1"/>
  <c r="H3638" i="4" s="1"/>
  <c r="F3639" i="4"/>
  <c r="F3640" i="4"/>
  <c r="H3640" i="4" s="1" a="1"/>
  <c r="H3640" i="4" s="1"/>
  <c r="F3641" i="4"/>
  <c r="F3642" i="4"/>
  <c r="H3642" i="4" s="1" a="1"/>
  <c r="H3642" i="4" s="1"/>
  <c r="F3643" i="4"/>
  <c r="H3643" i="4" s="1" a="1"/>
  <c r="H3643" i="4" s="1"/>
  <c r="F3644" i="4"/>
  <c r="H3644" i="4" s="1" a="1"/>
  <c r="H3644" i="4" s="1"/>
  <c r="I3644" i="4" s="1"/>
  <c r="F3645" i="4"/>
  <c r="H3645" i="4" s="1" a="1"/>
  <c r="H3645" i="4" s="1"/>
  <c r="F3646" i="4"/>
  <c r="F3647" i="4"/>
  <c r="H3647" i="4" s="1" a="1"/>
  <c r="H3647" i="4" s="1"/>
  <c r="I3647" i="4" s="1"/>
  <c r="F3648" i="4"/>
  <c r="F3649" i="4"/>
  <c r="F3650" i="4"/>
  <c r="H3650" i="4" s="1" a="1"/>
  <c r="H3650" i="4" s="1"/>
  <c r="F3651" i="4"/>
  <c r="F3652" i="4"/>
  <c r="H3652" i="4" s="1" a="1"/>
  <c r="H3652" i="4" s="1"/>
  <c r="F3653" i="4"/>
  <c r="H3653" i="4" s="1" a="1"/>
  <c r="H3653" i="4" s="1"/>
  <c r="F3654" i="4"/>
  <c r="H3654" i="4" s="1" a="1"/>
  <c r="H3654" i="4" s="1"/>
  <c r="F3655" i="4"/>
  <c r="H3655" i="4" s="1" a="1"/>
  <c r="H3655" i="4" s="1"/>
  <c r="F3656" i="4"/>
  <c r="F3657" i="4"/>
  <c r="H3657" i="4" s="1" a="1"/>
  <c r="H3657" i="4" s="1"/>
  <c r="F3658" i="4"/>
  <c r="H3658" i="4" s="1" a="1"/>
  <c r="H3658" i="4" s="1"/>
  <c r="F3659" i="4"/>
  <c r="H3659" i="4" s="1" a="1"/>
  <c r="H3659" i="4" s="1"/>
  <c r="F3660" i="4"/>
  <c r="F3661" i="4"/>
  <c r="H3661" i="4" s="1" a="1"/>
  <c r="H3661" i="4" s="1"/>
  <c r="F3662" i="4"/>
  <c r="F3663" i="4"/>
  <c r="H3663" i="4" s="1" a="1"/>
  <c r="H3663" i="4" s="1"/>
  <c r="F3664" i="4"/>
  <c r="H3664" i="4" s="1" a="1"/>
  <c r="H3664" i="4" s="1"/>
  <c r="F3665" i="4"/>
  <c r="F3666" i="4"/>
  <c r="H3666" i="4" s="1" a="1"/>
  <c r="H3666" i="4" s="1"/>
  <c r="F3667" i="4"/>
  <c r="H3667" i="4" s="1" a="1"/>
  <c r="H3667" i="4" s="1"/>
  <c r="F3668" i="4"/>
  <c r="F3669" i="4"/>
  <c r="H3669" i="4" s="1" a="1"/>
  <c r="H3669" i="4" s="1"/>
  <c r="F3670" i="4"/>
  <c r="H3670" i="4" s="1" a="1"/>
  <c r="H3670" i="4" s="1"/>
  <c r="F3671" i="4"/>
  <c r="H3671" i="4" s="1" a="1"/>
  <c r="H3671" i="4" s="1"/>
  <c r="F3672" i="4"/>
  <c r="F3673" i="4"/>
  <c r="H3673" i="4" s="1" a="1"/>
  <c r="H3673" i="4" s="1"/>
  <c r="F3674" i="4"/>
  <c r="F3675" i="4"/>
  <c r="H3675" i="4" s="1" a="1"/>
  <c r="H3675" i="4" s="1"/>
  <c r="F3676" i="4"/>
  <c r="H3676" i="4" s="1" a="1"/>
  <c r="H3676" i="4" s="1"/>
  <c r="F3677" i="4"/>
  <c r="H3677" i="4" s="1" a="1"/>
  <c r="H3677" i="4" s="1"/>
  <c r="F3678" i="4"/>
  <c r="F3679" i="4"/>
  <c r="F3680" i="4"/>
  <c r="F3681" i="4"/>
  <c r="H3681" i="4" s="1" a="1"/>
  <c r="H3681" i="4" s="1"/>
  <c r="F3682" i="4"/>
  <c r="F3683" i="4"/>
  <c r="H3683" i="4" s="1" a="1"/>
  <c r="H3683" i="4" s="1"/>
  <c r="I3683" i="4" s="1"/>
  <c r="F3684" i="4"/>
  <c r="H3684" i="4" s="1" a="1"/>
  <c r="H3684" i="4" s="1"/>
  <c r="I3684" i="4" s="1"/>
  <c r="F3685" i="4"/>
  <c r="H3685" i="4" s="1" a="1"/>
  <c r="H3685" i="4" s="1"/>
  <c r="F3686" i="4"/>
  <c r="H3686" i="4" s="1" a="1"/>
  <c r="H3686" i="4" s="1"/>
  <c r="F3687" i="4"/>
  <c r="F3688" i="4"/>
  <c r="H3688" i="4" s="1" a="1"/>
  <c r="H3688" i="4" s="1"/>
  <c r="I3688" i="4" s="1"/>
  <c r="F3689" i="4"/>
  <c r="H3689" i="4" s="1" a="1"/>
  <c r="H3689" i="4" s="1"/>
  <c r="F3690" i="4"/>
  <c r="H3690" i="4" s="1" a="1"/>
  <c r="H3690" i="4" s="1"/>
  <c r="F3691" i="4"/>
  <c r="F3692" i="4"/>
  <c r="H3692" i="4" s="1" a="1"/>
  <c r="H3692" i="4" s="1"/>
  <c r="I3692" i="4" s="1"/>
  <c r="F3693" i="4"/>
  <c r="H3693" i="4" s="1" a="1"/>
  <c r="H3693" i="4" s="1"/>
  <c r="I3693" i="4" s="1"/>
  <c r="F3694" i="4"/>
  <c r="H3694" i="4" s="1" a="1"/>
  <c r="H3694" i="4" s="1"/>
  <c r="I3694" i="4" s="1"/>
  <c r="F3695" i="4"/>
  <c r="F3696" i="4"/>
  <c r="H3696" i="4" s="1" a="1"/>
  <c r="H3696" i="4" s="1"/>
  <c r="F3697" i="4"/>
  <c r="H3697" i="4" s="1" a="1"/>
  <c r="H3697" i="4" s="1"/>
  <c r="F3698" i="4"/>
  <c r="F3699" i="4"/>
  <c r="F3700" i="4"/>
  <c r="H3700" i="4" s="1" a="1"/>
  <c r="H3700" i="4" s="1"/>
  <c r="F3701" i="4"/>
  <c r="F3702" i="4"/>
  <c r="F3703" i="4"/>
  <c r="H3703" i="4" s="1" a="1"/>
  <c r="H3703" i="4" s="1"/>
  <c r="F3704" i="4"/>
  <c r="H3704" i="4" s="1" a="1"/>
  <c r="H3704" i="4" s="1"/>
  <c r="F3705" i="4"/>
  <c r="H3705" i="4" s="1" a="1"/>
  <c r="H3705" i="4" s="1"/>
  <c r="F3706" i="4"/>
  <c r="F3707" i="4"/>
  <c r="H3707" i="4" s="1" a="1"/>
  <c r="H3707" i="4" s="1"/>
  <c r="F3708" i="4"/>
  <c r="F3709" i="4"/>
  <c r="F3710" i="4"/>
  <c r="H3710" i="4" s="1" a="1"/>
  <c r="H3710" i="4" s="1"/>
  <c r="F3711" i="4"/>
  <c r="F3712" i="4"/>
  <c r="H3712" i="4" s="1" a="1"/>
  <c r="H3712" i="4" s="1"/>
  <c r="F3713" i="4"/>
  <c r="H3713" i="4" s="1" a="1"/>
  <c r="H3713" i="4" s="1"/>
  <c r="I3713" i="4" s="1"/>
  <c r="F3714" i="4"/>
  <c r="H3714" i="4" s="1" a="1"/>
  <c r="H3714" i="4" s="1"/>
  <c r="I3714" i="4" s="1"/>
  <c r="F3715" i="4"/>
  <c r="H3715" i="4" s="1" a="1"/>
  <c r="H3715" i="4" s="1"/>
  <c r="F3716" i="4"/>
  <c r="H3716" i="4" s="1" a="1"/>
  <c r="H3716" i="4" s="1"/>
  <c r="F3717" i="4"/>
  <c r="H3717" i="4" s="1" a="1"/>
  <c r="H3717" i="4" s="1"/>
  <c r="F3718" i="4"/>
  <c r="H3718" i="4" s="1" a="1"/>
  <c r="H3718" i="4" s="1"/>
  <c r="F3719" i="4"/>
  <c r="H3719" i="4" s="1" a="1"/>
  <c r="H3719" i="4" s="1"/>
  <c r="I3719" i="4" s="1"/>
  <c r="F3720" i="4"/>
  <c r="F3721" i="4"/>
  <c r="F3722" i="4"/>
  <c r="H3722" i="4" s="1" a="1"/>
  <c r="H3722" i="4" s="1"/>
  <c r="I3722" i="4" s="1"/>
  <c r="F3723" i="4"/>
  <c r="H3723" i="4" s="1" a="1"/>
  <c r="H3723" i="4" s="1"/>
  <c r="F3724" i="4"/>
  <c r="F3725" i="4"/>
  <c r="F3726" i="4"/>
  <c r="H3726" i="4" s="1" a="1"/>
  <c r="H3726" i="4" s="1"/>
  <c r="F3727" i="4"/>
  <c r="H3727" i="4" s="1" a="1"/>
  <c r="H3727" i="4" s="1"/>
  <c r="F3728" i="4"/>
  <c r="F3729" i="4"/>
  <c r="H3729" i="4" s="1" a="1"/>
  <c r="H3729" i="4" s="1"/>
  <c r="F3730" i="4"/>
  <c r="F3731" i="4"/>
  <c r="H3731" i="4" s="1" a="1"/>
  <c r="H3731" i="4" s="1"/>
  <c r="I3731" i="4" s="1"/>
  <c r="F3732" i="4"/>
  <c r="H3732" i="4" s="1" a="1"/>
  <c r="H3732" i="4" s="1"/>
  <c r="F3733" i="4"/>
  <c r="H3733" i="4" s="1" a="1"/>
  <c r="H3733" i="4" s="1"/>
  <c r="F3734" i="4"/>
  <c r="H3734" i="4" s="1" a="1"/>
  <c r="H3734" i="4" s="1"/>
  <c r="F3735" i="4"/>
  <c r="H3735" i="4" s="1" a="1"/>
  <c r="H3735" i="4" s="1"/>
  <c r="F3736" i="4"/>
  <c r="H3736" i="4" s="1" a="1"/>
  <c r="H3736" i="4" s="1"/>
  <c r="F3737" i="4"/>
  <c r="F3738" i="4"/>
  <c r="F3739" i="4"/>
  <c r="H3739" i="4" s="1" a="1"/>
  <c r="H3739" i="4" s="1"/>
  <c r="I3739" i="4" s="1"/>
  <c r="F3740" i="4"/>
  <c r="H3740" i="4" s="1" a="1"/>
  <c r="H3740" i="4" s="1"/>
  <c r="I3740" i="4" s="1"/>
  <c r="F3741" i="4"/>
  <c r="F3742" i="4"/>
  <c r="F3743" i="4"/>
  <c r="F3744" i="4"/>
  <c r="H3744" i="4" s="1" a="1"/>
  <c r="H3744" i="4" s="1"/>
  <c r="F3745" i="4"/>
  <c r="H3745" i="4" s="1" a="1"/>
  <c r="H3745" i="4" s="1"/>
  <c r="I3745" i="4" s="1"/>
  <c r="F3746" i="4"/>
  <c r="H3746" i="4" s="1" a="1"/>
  <c r="H3746" i="4" s="1"/>
  <c r="F3747" i="4"/>
  <c r="H3747" i="4" s="1" a="1"/>
  <c r="H3747" i="4" s="1"/>
  <c r="I3747" i="4" s="1"/>
  <c r="F3748" i="4"/>
  <c r="F3749" i="4"/>
  <c r="H3749" i="4" s="1" a="1"/>
  <c r="H3749" i="4" s="1"/>
  <c r="F3750" i="4"/>
  <c r="H3750" i="4" s="1" a="1"/>
  <c r="H3750" i="4" s="1"/>
  <c r="F3751" i="4"/>
  <c r="F3752" i="4"/>
  <c r="H3752" i="4" s="1" a="1"/>
  <c r="H3752" i="4" s="1"/>
  <c r="F3753" i="4"/>
  <c r="H3753" i="4" s="1" a="1"/>
  <c r="H3753" i="4" s="1"/>
  <c r="I3753" i="4" s="1"/>
  <c r="F3754" i="4"/>
  <c r="F3755" i="4"/>
  <c r="H3755" i="4" s="1" a="1"/>
  <c r="H3755" i="4" s="1"/>
  <c r="F3756" i="4"/>
  <c r="F3757" i="4"/>
  <c r="F3758" i="4"/>
  <c r="F3759" i="4"/>
  <c r="F3760" i="4"/>
  <c r="F3761" i="4"/>
  <c r="H3761" i="4" s="1" a="1"/>
  <c r="H3761" i="4" s="1"/>
  <c r="F3762" i="4"/>
  <c r="F3763" i="4"/>
  <c r="H3763" i="4" s="1" a="1"/>
  <c r="H3763" i="4" s="1"/>
  <c r="F3764" i="4"/>
  <c r="F3765" i="4"/>
  <c r="H3765" i="4" s="1" a="1"/>
  <c r="H3765" i="4" s="1"/>
  <c r="F3766" i="4"/>
  <c r="F3767" i="4"/>
  <c r="H3767" i="4" s="1" a="1"/>
  <c r="H3767" i="4" s="1"/>
  <c r="I3767" i="4" s="1"/>
  <c r="F3768" i="4"/>
  <c r="F3769" i="4"/>
  <c r="F3770" i="4"/>
  <c r="H3770" i="4" s="1" a="1"/>
  <c r="H3770" i="4" s="1"/>
  <c r="I3770" i="4" s="1"/>
  <c r="F3771" i="4"/>
  <c r="H3771" i="4" s="1" a="1"/>
  <c r="H3771" i="4" s="1"/>
  <c r="F3772" i="4"/>
  <c r="H3772" i="4" s="1" a="1"/>
  <c r="H3772" i="4" s="1"/>
  <c r="F3773" i="4"/>
  <c r="F3774" i="4"/>
  <c r="H3774" i="4" s="1" a="1"/>
  <c r="H3774" i="4" s="1"/>
  <c r="F3775" i="4"/>
  <c r="F3776" i="4"/>
  <c r="H3776" i="4" s="1" a="1"/>
  <c r="H3776" i="4" s="1"/>
  <c r="F3777" i="4"/>
  <c r="H3777" i="4" s="1" a="1"/>
  <c r="H3777" i="4" s="1"/>
  <c r="I3777" i="4" s="1"/>
  <c r="F3778" i="4"/>
  <c r="H3778" i="4" s="1" a="1"/>
  <c r="H3778" i="4" s="1"/>
  <c r="F3779" i="4"/>
  <c r="H3779" i="4" s="1" a="1"/>
  <c r="H3779" i="4" s="1"/>
  <c r="I3779" i="4" s="1"/>
  <c r="F3780" i="4"/>
  <c r="H3780" i="4" s="1" a="1"/>
  <c r="H3780" i="4" s="1"/>
  <c r="I3780" i="4" s="1"/>
  <c r="F3781" i="4"/>
  <c r="F3782" i="4"/>
  <c r="H3782" i="4" s="1" a="1"/>
  <c r="H3782" i="4" s="1"/>
  <c r="I3782" i="4" s="1"/>
  <c r="F3783" i="4"/>
  <c r="H3783" i="4" s="1" a="1"/>
  <c r="H3783" i="4" s="1"/>
  <c r="F3784" i="4"/>
  <c r="H3784" i="4" s="1" a="1"/>
  <c r="H3784" i="4" s="1"/>
  <c r="I3784" i="4" s="1"/>
  <c r="F3785" i="4"/>
  <c r="H3785" i="4" s="1" a="1"/>
  <c r="H3785" i="4" s="1"/>
  <c r="F3786" i="4"/>
  <c r="F3787" i="4"/>
  <c r="F3788" i="4"/>
  <c r="H3788" i="4" s="1" a="1"/>
  <c r="H3788" i="4" s="1"/>
  <c r="F3789" i="4"/>
  <c r="H3789" i="4" s="1" a="1"/>
  <c r="H3789" i="4" s="1"/>
  <c r="I3789" i="4" s="1"/>
  <c r="F3790" i="4"/>
  <c r="F3791" i="4"/>
  <c r="F3792" i="4"/>
  <c r="H3792" i="4" s="1" a="1"/>
  <c r="H3792" i="4" s="1"/>
  <c r="I3792" i="4" s="1"/>
  <c r="F3793" i="4"/>
  <c r="F3794" i="4"/>
  <c r="H3794" i="4" s="1" a="1"/>
  <c r="H3794" i="4" s="1"/>
  <c r="F3795" i="4"/>
  <c r="H3795" i="4" s="1" a="1"/>
  <c r="H3795" i="4" s="1"/>
  <c r="I3795" i="4" s="1"/>
  <c r="F3796" i="4"/>
  <c r="H3796" i="4" s="1" a="1"/>
  <c r="H3796" i="4" s="1"/>
  <c r="F3797" i="4"/>
  <c r="F3798" i="4"/>
  <c r="H3798" i="4" s="1" a="1"/>
  <c r="H3798" i="4" s="1"/>
  <c r="F3799" i="4"/>
  <c r="H3799" i="4" s="1" a="1"/>
  <c r="H3799" i="4" s="1"/>
  <c r="F3800" i="4"/>
  <c r="H3800" i="4" s="1" a="1"/>
  <c r="H3800" i="4" s="1"/>
  <c r="I3800" i="4" s="1"/>
  <c r="F3801" i="4"/>
  <c r="F3802" i="4"/>
  <c r="F3803" i="4"/>
  <c r="F3804" i="4"/>
  <c r="F3805" i="4"/>
  <c r="F3806" i="4"/>
  <c r="H3806" i="4" s="1" a="1"/>
  <c r="H3806" i="4" s="1"/>
  <c r="I3806" i="4" s="1"/>
  <c r="F3807" i="4"/>
  <c r="H3807" i="4" s="1" a="1"/>
  <c r="H3807" i="4" s="1"/>
  <c r="I3807" i="4" s="1"/>
  <c r="F3808" i="4"/>
  <c r="F3809" i="4"/>
  <c r="H3809" i="4" s="1" a="1"/>
  <c r="H3809" i="4" s="1"/>
  <c r="F3810" i="4"/>
  <c r="H3810" i="4" s="1" a="1"/>
  <c r="H3810" i="4" s="1"/>
  <c r="F3811" i="4"/>
  <c r="F3812" i="4"/>
  <c r="H3812" i="4" s="1" a="1"/>
  <c r="H3812" i="4" s="1"/>
  <c r="F3813" i="4"/>
  <c r="H3813" i="4" s="1" a="1"/>
  <c r="H3813" i="4" s="1"/>
  <c r="F3814" i="4"/>
  <c r="H3814" i="4" s="1" a="1"/>
  <c r="H3814" i="4" s="1"/>
  <c r="I3814" i="4" s="1"/>
  <c r="F3815" i="4"/>
  <c r="H3815" i="4" s="1" a="1"/>
  <c r="H3815" i="4" s="1"/>
  <c r="F3816" i="4"/>
  <c r="H3816" i="4" s="1" a="1"/>
  <c r="H3816" i="4" s="1"/>
  <c r="I3816" i="4" s="1"/>
  <c r="F3817" i="4"/>
  <c r="F3818" i="4"/>
  <c r="F3819" i="4"/>
  <c r="H3819" i="4" s="1" a="1"/>
  <c r="H3819" i="4" s="1"/>
  <c r="F3820" i="4"/>
  <c r="H3820" i="4" s="1" a="1"/>
  <c r="H3820" i="4" s="1"/>
  <c r="F3821" i="4"/>
  <c r="H3821" i="4" s="1" a="1"/>
  <c r="H3821" i="4" s="1"/>
  <c r="I3821" i="4" s="1"/>
  <c r="F3822" i="4"/>
  <c r="H3822" i="4" s="1" a="1"/>
  <c r="H3822" i="4" s="1"/>
  <c r="F3823" i="4"/>
  <c r="H3823" i="4" s="1" a="1"/>
  <c r="H3823" i="4" s="1"/>
  <c r="I3823" i="4" s="1"/>
  <c r="F3824" i="4"/>
  <c r="H3824" i="4" s="1" a="1"/>
  <c r="H3824" i="4" s="1"/>
  <c r="I3824" i="4" s="1"/>
  <c r="F3825" i="4"/>
  <c r="F3826" i="4"/>
  <c r="H3826" i="4" s="1" a="1"/>
  <c r="H3826" i="4" s="1"/>
  <c r="F3827" i="4"/>
  <c r="H3827" i="4" s="1" a="1"/>
  <c r="H3827" i="4" s="1"/>
  <c r="I3827" i="4" s="1"/>
  <c r="F3828" i="4"/>
  <c r="F3829" i="4"/>
  <c r="H3829" i="4" s="1" a="1"/>
  <c r="H3829" i="4" s="1"/>
  <c r="F3830" i="4"/>
  <c r="H3830" i="4" s="1" a="1"/>
  <c r="H3830" i="4" s="1"/>
  <c r="I3830" i="4" s="1"/>
  <c r="F3831" i="4"/>
  <c r="F3832" i="4"/>
  <c r="F3833" i="4"/>
  <c r="H3833" i="4" s="1" a="1"/>
  <c r="H3833" i="4" s="1"/>
  <c r="I3833" i="4" s="1"/>
  <c r="F3834" i="4"/>
  <c r="F3835" i="4"/>
  <c r="H3835" i="4" s="1" a="1"/>
  <c r="H3835" i="4" s="1"/>
  <c r="I3835" i="4" s="1"/>
  <c r="F3836" i="4"/>
  <c r="H3836" i="4" s="1" a="1"/>
  <c r="H3836" i="4" s="1"/>
  <c r="I3836" i="4" s="1"/>
  <c r="F3837" i="4"/>
  <c r="H3837" i="4" s="1" a="1"/>
  <c r="H3837" i="4" s="1"/>
  <c r="F3838" i="4"/>
  <c r="F3839" i="4"/>
  <c r="F3840" i="4"/>
  <c r="F3841" i="4"/>
  <c r="H3841" i="4" s="1" a="1"/>
  <c r="H3841" i="4" s="1"/>
  <c r="F3842" i="4"/>
  <c r="H3842" i="4" s="1" a="1"/>
  <c r="H3842" i="4" s="1"/>
  <c r="F3843" i="4"/>
  <c r="H3843" i="4" s="1" a="1"/>
  <c r="H3843" i="4" s="1"/>
  <c r="F3844" i="4"/>
  <c r="H3844" i="4" s="1" a="1"/>
  <c r="H3844" i="4" s="1"/>
  <c r="F3845" i="4"/>
  <c r="H3845" i="4" s="1" a="1"/>
  <c r="H3845" i="4" s="1"/>
  <c r="F3846" i="4"/>
  <c r="H3846" i="4" s="1" a="1"/>
  <c r="H3846" i="4" s="1"/>
  <c r="F3847" i="4"/>
  <c r="H3847" i="4" s="1" a="1"/>
  <c r="H3847" i="4" s="1"/>
  <c r="F3848" i="4"/>
  <c r="F3849" i="4"/>
  <c r="F3850" i="4"/>
  <c r="H3850" i="4" s="1" a="1"/>
  <c r="H3850" i="4" s="1"/>
  <c r="F3851" i="4"/>
  <c r="H3851" i="4" s="1" a="1"/>
  <c r="H3851" i="4" s="1"/>
  <c r="F3852" i="4"/>
  <c r="H3852" i="4" s="1" a="1"/>
  <c r="H3852" i="4" s="1"/>
  <c r="I3852" i="4" s="1"/>
  <c r="F3853" i="4"/>
  <c r="H3853" i="4" s="1" a="1"/>
  <c r="H3853" i="4" s="1"/>
  <c r="I3853" i="4" s="1"/>
  <c r="F3854" i="4"/>
  <c r="H3854" i="4" s="1" a="1"/>
  <c r="H3854" i="4" s="1"/>
  <c r="I3854" i="4" s="1"/>
  <c r="F3855" i="4"/>
  <c r="F3856" i="4"/>
  <c r="F3857" i="4"/>
  <c r="F3858" i="4"/>
  <c r="H3858" i="4" s="1" a="1"/>
  <c r="H3858" i="4" s="1"/>
  <c r="F3859" i="4"/>
  <c r="F3860" i="4"/>
  <c r="H3860" i="4" s="1" a="1"/>
  <c r="H3860" i="4" s="1"/>
  <c r="I3860" i="4" s="1"/>
  <c r="F3861" i="4"/>
  <c r="H3861" i="4" s="1" a="1"/>
  <c r="H3861" i="4" s="1"/>
  <c r="I3861" i="4" s="1"/>
  <c r="F3862" i="4"/>
  <c r="H3862" i="4" s="1" a="1"/>
  <c r="H3862" i="4" s="1"/>
  <c r="I3862" i="4" s="1"/>
  <c r="F3863" i="4"/>
  <c r="F3864" i="4"/>
  <c r="F3865" i="4"/>
  <c r="F3866" i="4"/>
  <c r="H3866" i="4" s="1" a="1"/>
  <c r="H3866" i="4" s="1"/>
  <c r="F3867" i="4"/>
  <c r="H3867" i="4" s="1" a="1"/>
  <c r="H3867" i="4" s="1"/>
  <c r="I3867" i="4" s="1"/>
  <c r="F3868" i="4"/>
  <c r="H3868" i="4" s="1" a="1"/>
  <c r="H3868" i="4" s="1"/>
  <c r="F3869" i="4"/>
  <c r="H3869" i="4" s="1" a="1"/>
  <c r="H3869" i="4" s="1"/>
  <c r="F3870" i="4"/>
  <c r="F3871" i="4"/>
  <c r="H3871" i="4" s="1" a="1"/>
  <c r="H3871" i="4" s="1"/>
  <c r="I3871" i="4" s="1"/>
  <c r="F3872" i="4"/>
  <c r="H3872" i="4" s="1" a="1"/>
  <c r="H3872" i="4" s="1"/>
  <c r="I3872" i="4" s="1"/>
  <c r="F3873" i="4"/>
  <c r="H3873" i="4" s="1" a="1"/>
  <c r="H3873" i="4" s="1"/>
  <c r="F3874" i="4"/>
  <c r="F3875" i="4"/>
  <c r="F3876" i="4"/>
  <c r="H3876" i="4" s="1" a="1"/>
  <c r="H3876" i="4" s="1"/>
  <c r="F3877" i="4"/>
  <c r="H3877" i="4" s="1" a="1"/>
  <c r="H3877" i="4" s="1"/>
  <c r="F3878" i="4"/>
  <c r="F3879" i="4"/>
  <c r="F3880" i="4"/>
  <c r="H3880" i="4" s="1" a="1"/>
  <c r="H3880" i="4" s="1"/>
  <c r="F3881" i="4"/>
  <c r="H3881" i="4" s="1" a="1"/>
  <c r="H3881" i="4" s="1"/>
  <c r="F3882" i="4"/>
  <c r="H3882" i="4" s="1" a="1"/>
  <c r="H3882" i="4" s="1"/>
  <c r="F3883" i="4"/>
  <c r="F3884" i="4"/>
  <c r="F3885" i="4"/>
  <c r="H3885" i="4" s="1" a="1"/>
  <c r="H3885" i="4" s="1"/>
  <c r="F3886" i="4"/>
  <c r="F3887" i="4"/>
  <c r="H3887" i="4" s="1" a="1"/>
  <c r="H3887" i="4" s="1"/>
  <c r="F3888" i="4"/>
  <c r="H3888" i="4" s="1" a="1"/>
  <c r="H3888" i="4" s="1"/>
  <c r="F3889" i="4"/>
  <c r="H3889" i="4" s="1" a="1"/>
  <c r="H3889" i="4" s="1"/>
  <c r="I3889" i="4" s="1"/>
  <c r="F3890" i="4"/>
  <c r="F3891" i="4"/>
  <c r="F3892" i="4"/>
  <c r="H3892" i="4" s="1" a="1"/>
  <c r="H3892" i="4" s="1"/>
  <c r="F3893" i="4"/>
  <c r="F3894" i="4"/>
  <c r="H3894" i="4" s="1" a="1"/>
  <c r="H3894" i="4" s="1"/>
  <c r="F3895" i="4"/>
  <c r="F3896" i="4"/>
  <c r="H3896" i="4" s="1" a="1"/>
  <c r="H3896" i="4" s="1"/>
  <c r="F3897" i="4"/>
  <c r="H3897" i="4" s="1" a="1"/>
  <c r="H3897" i="4" s="1"/>
  <c r="F3898" i="4"/>
  <c r="H3898" i="4" s="1" a="1"/>
  <c r="H3898" i="4" s="1"/>
  <c r="F3899" i="4"/>
  <c r="F3900" i="4"/>
  <c r="H3900" i="4" s="1" a="1"/>
  <c r="H3900" i="4" s="1"/>
  <c r="I3900" i="4" s="1"/>
  <c r="F3901" i="4"/>
  <c r="H3901" i="4" s="1" a="1"/>
  <c r="H3901" i="4" s="1"/>
  <c r="F3902" i="4"/>
  <c r="F3903" i="4"/>
  <c r="H3903" i="4" s="1" a="1"/>
  <c r="H3903" i="4" s="1"/>
  <c r="F3904" i="4"/>
  <c r="H3904" i="4" s="1" a="1"/>
  <c r="H3904" i="4" s="1"/>
  <c r="F3905" i="4"/>
  <c r="F3906" i="4"/>
  <c r="F3907" i="4"/>
  <c r="F3908" i="4"/>
  <c r="H3908" i="4" s="1" a="1"/>
  <c r="H3908" i="4" s="1"/>
  <c r="F3909" i="4"/>
  <c r="F3910" i="4"/>
  <c r="F3911" i="4"/>
  <c r="H3911" i="4" s="1" a="1"/>
  <c r="H3911" i="4" s="1"/>
  <c r="F3912" i="4"/>
  <c r="F3913" i="4"/>
  <c r="H3913" i="4" s="1" a="1"/>
  <c r="H3913" i="4" s="1"/>
  <c r="F3914" i="4"/>
  <c r="H3914" i="4" s="1" a="1"/>
  <c r="H3914" i="4" s="1"/>
  <c r="I3914" i="4" s="1"/>
  <c r="F3915" i="4"/>
  <c r="H3915" i="4" s="1" a="1"/>
  <c r="H3915" i="4" s="1"/>
  <c r="F3916" i="4"/>
  <c r="H3916" i="4" s="1" a="1"/>
  <c r="H3916" i="4" s="1"/>
  <c r="F3917" i="4"/>
  <c r="F3918" i="4"/>
  <c r="F3919" i="4"/>
  <c r="H3919" i="4" s="1" a="1"/>
  <c r="H3919" i="4" s="1"/>
  <c r="I3919" i="4" s="1"/>
  <c r="F3920" i="4"/>
  <c r="H3920" i="4" s="1" a="1"/>
  <c r="H3920" i="4" s="1"/>
  <c r="F3921" i="4"/>
  <c r="H3921" i="4" s="1" a="1"/>
  <c r="H3921" i="4" s="1"/>
  <c r="F3922" i="4"/>
  <c r="H3922" i="4" s="1" a="1"/>
  <c r="H3922" i="4" s="1"/>
  <c r="F3923" i="4"/>
  <c r="H3923" i="4" s="1" a="1"/>
  <c r="H3923" i="4" s="1"/>
  <c r="F3924" i="4"/>
  <c r="H3924" i="4" s="1" a="1"/>
  <c r="H3924" i="4" s="1"/>
  <c r="F3925" i="4"/>
  <c r="H3925" i="4" s="1" a="1"/>
  <c r="H3925" i="4" s="1"/>
  <c r="F3926" i="4"/>
  <c r="F3927" i="4"/>
  <c r="H3927" i="4" s="1" a="1"/>
  <c r="H3927" i="4" s="1"/>
  <c r="F3928" i="4"/>
  <c r="H3928" i="4" s="1" a="1"/>
  <c r="H3928" i="4" s="1"/>
  <c r="F3929" i="4"/>
  <c r="H3929" i="4" s="1" a="1"/>
  <c r="H3929" i="4" s="1"/>
  <c r="F3930" i="4"/>
  <c r="H3930" i="4" s="1" a="1"/>
  <c r="H3930" i="4" s="1"/>
  <c r="F3931" i="4"/>
  <c r="F3932" i="4"/>
  <c r="F3933" i="4"/>
  <c r="F3934" i="4"/>
  <c r="H3934" i="4" s="1" a="1"/>
  <c r="H3934" i="4" s="1"/>
  <c r="I3934" i="4" s="1"/>
  <c r="F3935" i="4"/>
  <c r="H3935" i="4" s="1" a="1"/>
  <c r="H3935" i="4" s="1"/>
  <c r="I3935" i="4" s="1"/>
  <c r="F3936" i="4"/>
  <c r="H3936" i="4" s="1" a="1"/>
  <c r="H3936" i="4" s="1"/>
  <c r="F3937" i="4"/>
  <c r="H3937" i="4" s="1" a="1"/>
  <c r="H3937" i="4" s="1"/>
  <c r="F3938" i="4"/>
  <c r="H3938" i="4" s="1" a="1"/>
  <c r="H3938" i="4" s="1"/>
  <c r="F3939" i="4"/>
  <c r="H3939" i="4" s="1" a="1"/>
  <c r="H3939" i="4" s="1"/>
  <c r="I3939" i="4" s="1"/>
  <c r="F3940" i="4"/>
  <c r="H3940" i="4" s="1" a="1"/>
  <c r="H3940" i="4" s="1"/>
  <c r="I3940" i="4" s="1"/>
  <c r="F3941" i="4"/>
  <c r="F3942" i="4"/>
  <c r="H3942" i="4" s="1" a="1"/>
  <c r="H3942" i="4" s="1"/>
  <c r="F3943" i="4"/>
  <c r="F3944" i="4"/>
  <c r="F3945" i="4"/>
  <c r="F3946" i="4"/>
  <c r="F3947" i="4"/>
  <c r="F3948" i="4"/>
  <c r="H3948" i="4" s="1" a="1"/>
  <c r="H3948" i="4" s="1"/>
  <c r="I3948" i="4" s="1"/>
  <c r="F3949" i="4"/>
  <c r="H3949" i="4" s="1" a="1"/>
  <c r="H3949" i="4" s="1"/>
  <c r="F3950" i="4"/>
  <c r="F3951" i="4"/>
  <c r="H3951" i="4" s="1" a="1"/>
  <c r="H3951" i="4" s="1"/>
  <c r="F3952" i="4"/>
  <c r="H3952" i="4" s="1" a="1"/>
  <c r="H3952" i="4" s="1"/>
  <c r="I3952" i="4" s="1"/>
  <c r="F3953" i="4"/>
  <c r="H3953" i="4" s="1" a="1"/>
  <c r="H3953" i="4" s="1"/>
  <c r="F3954" i="4"/>
  <c r="H3954" i="4" s="1" a="1"/>
  <c r="H3954" i="4" s="1"/>
  <c r="F3955" i="4"/>
  <c r="F3956" i="4"/>
  <c r="H3956" i="4" s="1" a="1"/>
  <c r="H3956" i="4" s="1"/>
  <c r="F3957" i="4"/>
  <c r="F3958" i="4"/>
  <c r="H3958" i="4" s="1" a="1"/>
  <c r="H3958" i="4" s="1"/>
  <c r="I3958" i="4" s="1"/>
  <c r="F3959" i="4"/>
  <c r="F3960" i="4"/>
  <c r="H3960" i="4" s="1" a="1"/>
  <c r="H3960" i="4" s="1"/>
  <c r="I3960" i="4" s="1"/>
  <c r="F3961" i="4"/>
  <c r="H3961" i="4" s="1" a="1"/>
  <c r="H3961" i="4" s="1"/>
  <c r="F3962" i="4"/>
  <c r="H3962" i="4" s="1" a="1"/>
  <c r="H3962" i="4" s="1"/>
  <c r="F3963" i="4"/>
  <c r="F3964" i="4"/>
  <c r="F3965" i="4"/>
  <c r="H3965" i="4" s="1" a="1"/>
  <c r="H3965" i="4" s="1"/>
  <c r="F3966" i="4"/>
  <c r="H3966" i="4" s="1" a="1"/>
  <c r="H3966" i="4" s="1"/>
  <c r="I3966" i="4" s="1"/>
  <c r="F3967" i="4"/>
  <c r="F3968" i="4"/>
  <c r="H3968" i="4" s="1" a="1"/>
  <c r="H3968" i="4" s="1"/>
  <c r="F3969" i="4"/>
  <c r="H3969" i="4" s="1" a="1"/>
  <c r="H3969" i="4" s="1"/>
  <c r="I3969" i="4" s="1"/>
  <c r="F3970" i="4"/>
  <c r="H3970" i="4" s="1" a="1"/>
  <c r="H3970" i="4" s="1"/>
  <c r="F3971" i="4"/>
  <c r="F3972" i="4"/>
  <c r="H3972" i="4" s="1" a="1"/>
  <c r="H3972" i="4" s="1"/>
  <c r="I3972" i="4" s="1"/>
  <c r="F3973" i="4"/>
  <c r="H3973" i="4" s="1" a="1"/>
  <c r="H3973" i="4" s="1"/>
  <c r="F3974" i="4"/>
  <c r="H3974" i="4" s="1" a="1"/>
  <c r="H3974" i="4" s="1"/>
  <c r="F3975" i="4"/>
  <c r="H3975" i="4" s="1" a="1"/>
  <c r="H3975" i="4" s="1"/>
  <c r="I3975" i="4" s="1"/>
  <c r="F3976" i="4"/>
  <c r="H3976" i="4" s="1" a="1"/>
  <c r="H3976" i="4" s="1"/>
  <c r="I3976" i="4" s="1"/>
  <c r="F3977" i="4"/>
  <c r="F3978" i="4"/>
  <c r="H3978" i="4" s="1" a="1"/>
  <c r="H3978" i="4" s="1"/>
  <c r="I3978" i="4" s="1"/>
  <c r="F3979" i="4"/>
  <c r="H3979" i="4" s="1" a="1"/>
  <c r="H3979" i="4" s="1"/>
  <c r="F3980" i="4"/>
  <c r="H3980" i="4" s="1" a="1"/>
  <c r="H3980" i="4" s="1"/>
  <c r="F3981" i="4"/>
  <c r="F3982" i="4"/>
  <c r="H3982" i="4" s="1" a="1"/>
  <c r="H3982" i="4" s="1"/>
  <c r="F3983" i="4"/>
  <c r="F3984" i="4"/>
  <c r="F3985" i="4"/>
  <c r="H3985" i="4" s="1" a="1"/>
  <c r="H3985" i="4" s="1"/>
  <c r="F3986" i="4"/>
  <c r="H3986" i="4" s="1" a="1"/>
  <c r="H3986" i="4" s="1"/>
  <c r="F3987" i="4"/>
  <c r="H3987" i="4" s="1" a="1"/>
  <c r="H3987" i="4" s="1"/>
  <c r="F3988" i="4"/>
  <c r="H3988" i="4" s="1" a="1"/>
  <c r="H3988" i="4" s="1"/>
  <c r="I3988" i="4" s="1"/>
  <c r="F3989" i="4"/>
  <c r="F3990" i="4"/>
  <c r="H3990" i="4" s="1" a="1"/>
  <c r="H3990" i="4" s="1"/>
  <c r="F3991" i="4"/>
  <c r="H3991" i="4" s="1" a="1"/>
  <c r="H3991" i="4" s="1"/>
  <c r="F3992" i="4"/>
  <c r="F3993" i="4"/>
  <c r="H3993" i="4" s="1" a="1"/>
  <c r="H3993" i="4" s="1"/>
  <c r="F3994" i="4"/>
  <c r="H3994" i="4" s="1" a="1"/>
  <c r="H3994" i="4" s="1"/>
  <c r="I3994" i="4" s="1"/>
  <c r="F3995" i="4"/>
  <c r="H3995" i="4" s="1" a="1"/>
  <c r="H3995" i="4" s="1"/>
  <c r="F3996" i="4"/>
  <c r="H3996" i="4" s="1" a="1"/>
  <c r="H3996" i="4" s="1"/>
  <c r="I3996" i="4" s="1"/>
  <c r="F3997" i="4"/>
  <c r="H3997" i="4" s="1" a="1"/>
  <c r="H3997" i="4" s="1"/>
  <c r="F3998" i="4"/>
  <c r="H3998" i="4" s="1" a="1"/>
  <c r="H3998" i="4" s="1"/>
  <c r="F3999" i="4"/>
  <c r="H3999" i="4" s="1" a="1"/>
  <c r="H3999" i="4" s="1"/>
  <c r="F4000" i="4"/>
  <c r="H4000" i="4" s="1" a="1"/>
  <c r="H4000" i="4" s="1"/>
  <c r="F4001" i="4"/>
  <c r="F4002" i="4"/>
  <c r="H4002" i="4" s="1" a="1"/>
  <c r="H4002" i="4" s="1"/>
  <c r="I4002" i="4" s="1"/>
  <c r="F4003" i="4"/>
  <c r="F4004" i="4"/>
  <c r="F4005" i="4"/>
  <c r="H4005" i="4" s="1" a="1"/>
  <c r="H4005" i="4" s="1"/>
  <c r="F4006" i="4"/>
  <c r="H4006" i="4" s="1" a="1"/>
  <c r="H4006" i="4" s="1"/>
  <c r="F4007" i="4"/>
  <c r="H4007" i="4" s="1" a="1"/>
  <c r="H4007" i="4" s="1"/>
  <c r="I4007" i="4" s="1"/>
  <c r="F4008" i="4"/>
  <c r="F4009" i="4"/>
  <c r="H4009" i="4" s="1" a="1"/>
  <c r="H4009" i="4" s="1"/>
  <c r="F4010" i="4"/>
  <c r="F4011" i="4"/>
  <c r="H4011" i="4" s="1" a="1"/>
  <c r="H4011" i="4" s="1"/>
  <c r="F4012" i="4"/>
  <c r="H4012" i="4" s="1" a="1"/>
  <c r="H4012" i="4" s="1"/>
  <c r="F4013" i="4"/>
  <c r="H4013" i="4" s="1" a="1"/>
  <c r="H4013" i="4" s="1"/>
  <c r="F4014" i="4"/>
  <c r="F4015" i="4"/>
  <c r="H4015" i="4" s="1" a="1"/>
  <c r="H4015" i="4" s="1"/>
  <c r="I4015" i="4" s="1"/>
  <c r="F4016" i="4"/>
  <c r="H4016" i="4" s="1" a="1"/>
  <c r="H4016" i="4" s="1"/>
  <c r="F4017" i="4"/>
  <c r="F4018" i="4"/>
  <c r="H4018" i="4" s="1" a="1"/>
  <c r="H4018" i="4" s="1"/>
  <c r="F4019" i="4"/>
  <c r="H4019" i="4" s="1" a="1"/>
  <c r="H4019" i="4" s="1"/>
  <c r="F4020" i="4"/>
  <c r="F4021" i="4"/>
  <c r="F4022" i="4"/>
  <c r="H4022" i="4" s="1" a="1"/>
  <c r="H4022" i="4" s="1"/>
  <c r="I4022" i="4" s="1"/>
  <c r="F4023" i="4"/>
  <c r="H4023" i="4" s="1" a="1"/>
  <c r="H4023" i="4" s="1"/>
  <c r="I4023" i="4" s="1"/>
  <c r="F4024" i="4"/>
  <c r="F4025" i="4"/>
  <c r="F4026" i="4"/>
  <c r="F4027" i="4"/>
  <c r="F4028" i="4"/>
  <c r="H4028" i="4" s="1" a="1"/>
  <c r="H4028" i="4" s="1"/>
  <c r="I4028" i="4" s="1"/>
  <c r="F4029" i="4"/>
  <c r="F4030" i="4"/>
  <c r="H4030" i="4" s="1" a="1"/>
  <c r="H4030" i="4" s="1"/>
  <c r="I4030" i="4" s="1"/>
  <c r="F4031" i="4"/>
  <c r="H4031" i="4" s="1" a="1"/>
  <c r="H4031" i="4" s="1"/>
  <c r="I4031" i="4" s="1"/>
  <c r="F4032" i="4"/>
  <c r="H4032" i="4" s="1" a="1"/>
  <c r="H4032" i="4" s="1"/>
  <c r="F4033" i="4"/>
  <c r="F4034" i="4"/>
  <c r="F4035" i="4"/>
  <c r="H4035" i="4" s="1" a="1"/>
  <c r="H4035" i="4" s="1"/>
  <c r="F4036" i="4"/>
  <c r="H4036" i="4" s="1" a="1"/>
  <c r="H4036" i="4" s="1"/>
  <c r="F4037" i="4"/>
  <c r="H4037" i="4" s="1" a="1"/>
  <c r="H4037" i="4" s="1"/>
  <c r="I4037" i="4" s="1"/>
  <c r="F4038" i="4"/>
  <c r="H4038" i="4" s="1" a="1"/>
  <c r="H4038" i="4" s="1"/>
  <c r="F4039" i="4"/>
  <c r="H4039" i="4" s="1" a="1"/>
  <c r="H4039" i="4" s="1"/>
  <c r="F4040" i="4"/>
  <c r="F4041" i="4"/>
  <c r="F4042" i="4"/>
  <c r="F4043" i="4"/>
  <c r="H4043" i="4" s="1" a="1"/>
  <c r="H4043" i="4" s="1"/>
  <c r="I4043" i="4" s="1"/>
  <c r="F4044" i="4"/>
  <c r="H4044" i="4" s="1" a="1"/>
  <c r="H4044" i="4" s="1"/>
  <c r="F4045" i="4"/>
  <c r="H4045" i="4" s="1" a="1"/>
  <c r="H4045" i="4" s="1"/>
  <c r="F4046" i="4"/>
  <c r="F4047" i="4"/>
  <c r="H4047" i="4" s="1" a="1"/>
  <c r="H4047" i="4" s="1"/>
  <c r="I4047" i="4" s="1"/>
  <c r="F4048" i="4"/>
  <c r="F4049" i="4"/>
  <c r="H4049" i="4" s="1" a="1"/>
  <c r="H4049" i="4" s="1"/>
  <c r="I4049" i="4" s="1"/>
  <c r="F4050" i="4"/>
  <c r="H4050" i="4" s="1" a="1"/>
  <c r="H4050" i="4" s="1"/>
  <c r="F4051" i="4"/>
  <c r="H4051" i="4" s="1" a="1"/>
  <c r="H4051" i="4" s="1"/>
  <c r="F4052" i="4"/>
  <c r="H4052" i="4" s="1" a="1"/>
  <c r="H4052" i="4" s="1"/>
  <c r="F4053" i="4"/>
  <c r="H4053" i="4" s="1" a="1"/>
  <c r="H4053" i="4" s="1"/>
  <c r="F4054" i="4"/>
  <c r="F4055" i="4"/>
  <c r="F4056" i="4"/>
  <c r="H4056" i="4" s="1" a="1"/>
  <c r="H4056" i="4" s="1"/>
  <c r="F4057" i="4"/>
  <c r="H4057" i="4" s="1" a="1"/>
  <c r="H4057" i="4" s="1"/>
  <c r="F4058" i="4"/>
  <c r="H4058" i="4" s="1" a="1"/>
  <c r="H4058" i="4" s="1"/>
  <c r="I4058" i="4" s="1"/>
  <c r="F4059" i="4"/>
  <c r="H4059" i="4" s="1" a="1"/>
  <c r="H4059" i="4" s="1"/>
  <c r="F4060" i="4"/>
  <c r="F4061" i="4"/>
  <c r="H4061" i="4" s="1" a="1"/>
  <c r="H4061" i="4" s="1"/>
  <c r="F4062" i="4"/>
  <c r="F4063" i="4"/>
  <c r="H4063" i="4" s="1" a="1"/>
  <c r="H4063" i="4" s="1"/>
  <c r="F4064" i="4"/>
  <c r="H4064" i="4" s="1" a="1"/>
  <c r="H4064" i="4" s="1"/>
  <c r="F4065" i="4"/>
  <c r="H4065" i="4" s="1" a="1"/>
  <c r="H4065" i="4" s="1"/>
  <c r="I4065" i="4" s="1"/>
  <c r="F4066" i="4"/>
  <c r="F4067" i="4"/>
  <c r="H4067" i="4" s="1" a="1"/>
  <c r="H4067" i="4" s="1"/>
  <c r="F4068" i="4"/>
  <c r="H4068" i="4" s="1" a="1"/>
  <c r="H4068" i="4" s="1"/>
  <c r="F4069" i="4"/>
  <c r="F4070" i="4"/>
  <c r="F4071" i="4"/>
  <c r="F4072" i="4"/>
  <c r="H4072" i="4" s="1" a="1"/>
  <c r="H4072" i="4" s="1"/>
  <c r="F4073" i="4"/>
  <c r="F4074" i="4"/>
  <c r="H4074" i="4" s="1" a="1"/>
  <c r="H4074" i="4" s="1"/>
  <c r="I4074" i="4" s="1"/>
  <c r="F4075" i="4"/>
  <c r="H4075" i="4" s="1" a="1"/>
  <c r="H4075" i="4" s="1"/>
  <c r="F4076" i="4"/>
  <c r="H4076" i="4" s="1" a="1"/>
  <c r="H4076" i="4" s="1"/>
  <c r="F4077" i="4"/>
  <c r="F4078" i="4"/>
  <c r="H4078" i="4" s="1" a="1"/>
  <c r="H4078" i="4" s="1"/>
  <c r="F4079" i="4"/>
  <c r="H4079" i="4" s="1" a="1"/>
  <c r="H4079" i="4" s="1"/>
  <c r="F4080" i="4"/>
  <c r="H4080" i="4" s="1" a="1"/>
  <c r="H4080" i="4" s="1"/>
  <c r="F4081" i="4"/>
  <c r="F4082" i="4"/>
  <c r="H4082" i="4" s="1" a="1"/>
  <c r="H4082" i="4" s="1"/>
  <c r="I4082" i="4" s="1"/>
  <c r="F4083" i="4"/>
  <c r="F4084" i="4"/>
  <c r="F4085" i="4"/>
  <c r="H4085" i="4" s="1" a="1"/>
  <c r="H4085" i="4" s="1"/>
  <c r="F4086" i="4"/>
  <c r="H4086" i="4" s="1" a="1"/>
  <c r="H4086" i="4" s="1"/>
  <c r="F4087" i="4"/>
  <c r="H4087" i="4" s="1" a="1"/>
  <c r="H4087" i="4" s="1"/>
  <c r="F4088" i="4"/>
  <c r="F4089" i="4"/>
  <c r="F4090" i="4"/>
  <c r="H4090" i="4" s="1" a="1"/>
  <c r="H4090" i="4" s="1"/>
  <c r="F4091" i="4"/>
  <c r="H4091" i="4" s="1" a="1"/>
  <c r="H4091" i="4" s="1"/>
  <c r="I4091" i="4" s="1"/>
  <c r="F4092" i="4"/>
  <c r="H4092" i="4" s="1" a="1"/>
  <c r="H4092" i="4" s="1"/>
  <c r="I4092" i="4" s="1"/>
  <c r="F4093" i="4"/>
  <c r="H4093" i="4" s="1" a="1"/>
  <c r="H4093" i="4" s="1"/>
  <c r="I4093" i="4" s="1"/>
  <c r="F4094" i="4"/>
  <c r="H4094" i="4" s="1" a="1"/>
  <c r="H4094" i="4" s="1"/>
  <c r="I4094" i="4" s="1"/>
  <c r="F4095" i="4"/>
  <c r="H4095" i="4" s="1" a="1"/>
  <c r="H4095" i="4" s="1"/>
  <c r="F4096" i="4"/>
  <c r="H4096" i="4" s="1" a="1"/>
  <c r="H4096" i="4" s="1"/>
  <c r="I4096" i="4" s="1"/>
  <c r="F4097" i="4"/>
  <c r="H4097" i="4" s="1" a="1"/>
  <c r="H4097" i="4" s="1"/>
  <c r="F4098" i="4"/>
  <c r="H4098" i="4" s="1" a="1"/>
  <c r="H4098" i="4" s="1"/>
  <c r="F4099" i="4"/>
  <c r="H4099" i="4" s="1" a="1"/>
  <c r="H4099" i="4" s="1"/>
  <c r="I4099" i="4" s="1"/>
  <c r="F4100" i="4"/>
  <c r="F4101" i="4"/>
  <c r="H4101" i="4" s="1" a="1"/>
  <c r="H4101" i="4" s="1"/>
  <c r="F4102" i="4"/>
  <c r="H4102" i="4" s="1" a="1"/>
  <c r="H4102" i="4" s="1"/>
  <c r="F4103" i="4"/>
  <c r="F4104" i="4"/>
  <c r="H4104" i="4" s="1" a="1"/>
  <c r="H4104" i="4" s="1"/>
  <c r="F4105" i="4"/>
  <c r="H4105" i="4" s="1" a="1"/>
  <c r="H4105" i="4" s="1"/>
  <c r="F4106" i="4"/>
  <c r="H4106" i="4" s="1" a="1"/>
  <c r="H4106" i="4" s="1"/>
  <c r="F4107" i="4"/>
  <c r="H4107" i="4" s="1" a="1"/>
  <c r="H4107" i="4" s="1"/>
  <c r="F4108" i="4"/>
  <c r="H4108" i="4" s="1" a="1"/>
  <c r="H4108" i="4" s="1"/>
  <c r="I4108" i="4" s="1"/>
  <c r="F4109" i="4"/>
  <c r="H4109" i="4" s="1" a="1"/>
  <c r="H4109" i="4" s="1"/>
  <c r="F4110" i="4"/>
  <c r="F4111" i="4"/>
  <c r="H4111" i="4" s="1" a="1"/>
  <c r="H4111" i="4" s="1"/>
  <c r="I4111" i="4" s="1"/>
  <c r="F4112" i="4"/>
  <c r="F4113" i="4"/>
  <c r="H4113" i="4" s="1" a="1"/>
  <c r="H4113" i="4" s="1"/>
  <c r="I4113" i="4" s="1"/>
  <c r="F4114" i="4"/>
  <c r="H4114" i="4" s="1" a="1"/>
  <c r="H4114" i="4" s="1"/>
  <c r="F4115" i="4"/>
  <c r="H4115" i="4" s="1" a="1"/>
  <c r="H4115" i="4" s="1"/>
  <c r="I4115" i="4" s="1"/>
  <c r="F4116" i="4"/>
  <c r="F4117" i="4"/>
  <c r="H4117" i="4" s="1" a="1"/>
  <c r="H4117" i="4" s="1"/>
  <c r="I4117" i="4" s="1"/>
  <c r="F4118" i="4"/>
  <c r="H4118" i="4" s="1" a="1"/>
  <c r="H4118" i="4" s="1"/>
  <c r="I4118" i="4" s="1"/>
  <c r="F4119" i="4"/>
  <c r="H4119" i="4" s="1" a="1"/>
  <c r="H4119" i="4" s="1"/>
  <c r="F4120" i="4"/>
  <c r="F4121" i="4"/>
  <c r="F4122" i="4"/>
  <c r="F4123" i="4"/>
  <c r="H4123" i="4" s="1" a="1"/>
  <c r="H4123" i="4" s="1"/>
  <c r="F4124" i="4"/>
  <c r="H4124" i="4" s="1" a="1"/>
  <c r="H4124" i="4" s="1"/>
  <c r="F4125" i="4"/>
  <c r="H4125" i="4" s="1" a="1"/>
  <c r="H4125" i="4" s="1"/>
  <c r="F4126" i="4"/>
  <c r="F4127" i="4"/>
  <c r="F4128" i="4"/>
  <c r="H4128" i="4" s="1" a="1"/>
  <c r="H4128" i="4" s="1"/>
  <c r="F4129" i="4"/>
  <c r="H4129" i="4" s="1" a="1"/>
  <c r="H4129" i="4" s="1"/>
  <c r="F4130" i="4"/>
  <c r="F4131" i="4"/>
  <c r="H4131" i="4" s="1" a="1"/>
  <c r="H4131" i="4" s="1"/>
  <c r="F4132" i="4"/>
  <c r="H4132" i="4" s="1" a="1"/>
  <c r="H4132" i="4" s="1"/>
  <c r="I4132" i="4" s="1"/>
  <c r="F4133" i="4"/>
  <c r="H4133" i="4" s="1" a="1"/>
  <c r="H4133" i="4" s="1"/>
  <c r="I4133" i="4" s="1"/>
  <c r="F4134" i="4"/>
  <c r="F4135" i="4"/>
  <c r="F4136" i="4"/>
  <c r="H4136" i="4" s="1" a="1"/>
  <c r="H4136" i="4" s="1"/>
  <c r="F4137" i="4"/>
  <c r="H4137" i="4" s="1" a="1"/>
  <c r="H4137" i="4" s="1"/>
  <c r="F4138" i="4"/>
  <c r="F4139" i="4"/>
  <c r="H4139" i="4" s="1" a="1"/>
  <c r="H4139" i="4" s="1"/>
  <c r="F4140" i="4"/>
  <c r="H4140" i="4" s="1" a="1"/>
  <c r="H4140" i="4" s="1"/>
  <c r="I4140" i="4" s="1"/>
  <c r="F4141" i="4"/>
  <c r="H4141" i="4" s="1" a="1"/>
  <c r="H4141" i="4" s="1"/>
  <c r="I4141" i="4" s="1"/>
  <c r="F4142" i="4"/>
  <c r="H4142" i="4" s="1" a="1"/>
  <c r="H4142" i="4" s="1"/>
  <c r="F4143" i="4"/>
  <c r="H4143" i="4" s="1" a="1"/>
  <c r="H4143" i="4" s="1"/>
  <c r="F4144" i="4"/>
  <c r="H4144" i="4" s="1" a="1"/>
  <c r="H4144" i="4" s="1"/>
  <c r="F4145" i="4"/>
  <c r="F4146" i="4"/>
  <c r="F4147" i="4"/>
  <c r="F4148" i="4"/>
  <c r="F4149" i="4"/>
  <c r="H4149" i="4" s="1" a="1"/>
  <c r="H4149" i="4" s="1"/>
  <c r="F4150" i="4"/>
  <c r="F4151" i="4"/>
  <c r="H4151" i="4" s="1" a="1"/>
  <c r="H4151" i="4" s="1"/>
  <c r="F4152" i="4"/>
  <c r="F4153" i="4"/>
  <c r="H4153" i="4" s="1" a="1"/>
  <c r="H4153" i="4" s="1"/>
  <c r="I4153" i="4" s="1"/>
  <c r="F4154" i="4"/>
  <c r="F4155" i="4"/>
  <c r="H4155" i="4" s="1" a="1"/>
  <c r="H4155" i="4" s="1"/>
  <c r="I4155" i="4" s="1"/>
  <c r="F4156" i="4"/>
  <c r="H4156" i="4" s="1" a="1"/>
  <c r="H4156" i="4" s="1"/>
  <c r="F4157" i="4"/>
  <c r="F4158" i="4"/>
  <c r="H4158" i="4" s="1" a="1"/>
  <c r="H4158" i="4" s="1"/>
  <c r="F4159" i="4"/>
  <c r="H4159" i="4" s="1" a="1"/>
  <c r="H4159" i="4" s="1"/>
  <c r="I4159" i="4" s="1"/>
  <c r="F4160" i="4"/>
  <c r="H4160" i="4" s="1" a="1"/>
  <c r="H4160" i="4" s="1"/>
  <c r="F4161" i="4"/>
  <c r="F4162" i="4"/>
  <c r="H4162" i="4" s="1" a="1"/>
  <c r="H4162" i="4" s="1"/>
  <c r="F4163" i="4"/>
  <c r="F4164" i="4"/>
  <c r="H4164" i="4" s="1" a="1"/>
  <c r="H4164" i="4" s="1"/>
  <c r="F4165" i="4"/>
  <c r="F4166" i="4"/>
  <c r="H4166" i="4" s="1" a="1"/>
  <c r="H4166" i="4" s="1"/>
  <c r="F4167" i="4"/>
  <c r="F4168" i="4"/>
  <c r="H4168" i="4" s="1" a="1"/>
  <c r="H4168" i="4" s="1"/>
  <c r="F4169" i="4"/>
  <c r="H4169" i="4" s="1" a="1"/>
  <c r="H4169" i="4" s="1"/>
  <c r="F4170" i="4"/>
  <c r="H4170" i="4" s="1" a="1"/>
  <c r="H4170" i="4" s="1"/>
  <c r="F4171" i="4"/>
  <c r="F4172" i="4"/>
  <c r="H4172" i="4" s="1" a="1"/>
  <c r="H4172" i="4" s="1"/>
  <c r="I4172" i="4" s="1"/>
  <c r="F4173" i="4"/>
  <c r="F4174" i="4"/>
  <c r="H4174" i="4" s="1" a="1"/>
  <c r="H4174" i="4" s="1"/>
  <c r="F4175" i="4"/>
  <c r="F4176" i="4"/>
  <c r="H4176" i="4" s="1" a="1"/>
  <c r="H4176" i="4" s="1"/>
  <c r="F4177" i="4"/>
  <c r="F4178" i="4"/>
  <c r="H4178" i="4" s="1" a="1"/>
  <c r="H4178" i="4" s="1"/>
  <c r="F4179" i="4"/>
  <c r="F4180" i="4"/>
  <c r="F4181" i="4"/>
  <c r="F4182" i="4"/>
  <c r="H4182" i="4" s="1" a="1"/>
  <c r="H4182" i="4" s="1"/>
  <c r="F4183" i="4"/>
  <c r="H4183" i="4" s="1" a="1"/>
  <c r="H4183" i="4" s="1"/>
  <c r="F4184" i="4"/>
  <c r="H4184" i="4" s="1" a="1"/>
  <c r="H4184" i="4" s="1"/>
  <c r="F4185" i="4"/>
  <c r="F4186" i="4"/>
  <c r="F4187" i="4"/>
  <c r="H4187" i="4" s="1" a="1"/>
  <c r="H4187" i="4" s="1"/>
  <c r="F4188" i="4"/>
  <c r="H4188" i="4" s="1" a="1"/>
  <c r="H4188" i="4" s="1"/>
  <c r="F4189" i="4"/>
  <c r="H4189" i="4" s="1" a="1"/>
  <c r="H4189" i="4" s="1"/>
  <c r="F4190" i="4"/>
  <c r="H4190" i="4" s="1" a="1"/>
  <c r="H4190" i="4" s="1"/>
  <c r="I4190" i="4" s="1"/>
  <c r="F4191" i="4"/>
  <c r="H4191" i="4" s="1" a="1"/>
  <c r="H4191" i="4" s="1"/>
  <c r="F4192" i="4"/>
  <c r="F4193" i="4"/>
  <c r="H4193" i="4" s="1" a="1"/>
  <c r="H4193" i="4" s="1"/>
  <c r="F4194" i="4"/>
  <c r="F4195" i="4"/>
  <c r="F4196" i="4"/>
  <c r="F4197" i="4"/>
  <c r="H4197" i="4" s="1" a="1"/>
  <c r="H4197" i="4" s="1"/>
  <c r="F4198" i="4"/>
  <c r="F4199" i="4"/>
  <c r="H4199" i="4" s="1" a="1"/>
  <c r="H4199" i="4" s="1"/>
  <c r="F4200" i="4"/>
  <c r="H4200" i="4" s="1" a="1"/>
  <c r="H4200" i="4" s="1"/>
  <c r="F4201" i="4"/>
  <c r="H4201" i="4" s="1" a="1"/>
  <c r="H4201" i="4" s="1"/>
  <c r="I4201" i="4" s="1"/>
  <c r="F4202" i="4"/>
  <c r="H4202" i="4" s="1" a="1"/>
  <c r="H4202" i="4" s="1"/>
  <c r="F4203" i="4"/>
  <c r="F4204" i="4"/>
  <c r="F4205" i="4"/>
  <c r="H4205" i="4" s="1" a="1"/>
  <c r="H4205" i="4" s="1"/>
  <c r="F4206" i="4"/>
  <c r="H4206" i="4" s="1" a="1"/>
  <c r="H4206" i="4" s="1"/>
  <c r="F4207" i="4"/>
  <c r="H4207" i="4" s="1" a="1"/>
  <c r="H4207" i="4" s="1"/>
  <c r="F4208" i="4"/>
  <c r="H4208" i="4" s="1" a="1"/>
  <c r="H4208" i="4" s="1"/>
  <c r="F4209" i="4"/>
  <c r="H4209" i="4" s="1" a="1"/>
  <c r="H4209" i="4" s="1"/>
  <c r="F4210" i="4"/>
  <c r="H4210" i="4" s="1" a="1"/>
  <c r="H4210" i="4" s="1"/>
  <c r="F4211" i="4"/>
  <c r="H4211" i="4" s="1" a="1"/>
  <c r="H4211" i="4" s="1"/>
  <c r="I4211" i="4" s="1"/>
  <c r="F4212" i="4"/>
  <c r="H4212" i="4" s="1" a="1"/>
  <c r="H4212" i="4" s="1"/>
  <c r="F4213" i="4"/>
  <c r="H4213" i="4" s="1" a="1"/>
  <c r="H4213" i="4" s="1"/>
  <c r="F4214" i="4"/>
  <c r="H4214" i="4" s="1" a="1"/>
  <c r="H4214" i="4" s="1"/>
  <c r="F4215" i="4"/>
  <c r="H4215" i="4" s="1" a="1"/>
  <c r="H4215" i="4" s="1"/>
  <c r="F4216" i="4"/>
  <c r="F4217" i="4"/>
  <c r="H4217" i="4" s="1" a="1"/>
  <c r="H4217" i="4" s="1"/>
  <c r="F4218" i="4"/>
  <c r="F4219" i="4"/>
  <c r="F4220" i="4"/>
  <c r="H4220" i="4" s="1" a="1"/>
  <c r="H4220" i="4" s="1"/>
  <c r="F4221" i="4"/>
  <c r="H4221" i="4" s="1" a="1"/>
  <c r="H4221" i="4" s="1"/>
  <c r="F4222" i="4"/>
  <c r="H4222" i="4" s="1" a="1"/>
  <c r="H4222" i="4" s="1"/>
  <c r="F4223" i="4"/>
  <c r="F4224" i="4"/>
  <c r="H4224" i="4" s="1" a="1"/>
  <c r="H4224" i="4" s="1"/>
  <c r="F4225" i="4"/>
  <c r="H4225" i="4" s="1" a="1"/>
  <c r="H4225" i="4" s="1"/>
  <c r="F4226" i="4"/>
  <c r="H4226" i="4" s="1" a="1"/>
  <c r="H4226" i="4" s="1"/>
  <c r="F4227" i="4"/>
  <c r="F4228" i="4"/>
  <c r="F4229" i="4"/>
  <c r="F4230" i="4"/>
  <c r="F4231" i="4"/>
  <c r="H4231" i="4" s="1" a="1"/>
  <c r="H4231" i="4" s="1"/>
  <c r="F4232" i="4"/>
  <c r="H4232" i="4" s="1" a="1"/>
  <c r="H4232" i="4" s="1"/>
  <c r="F4233" i="4"/>
  <c r="H4233" i="4" s="1" a="1"/>
  <c r="H4233" i="4" s="1"/>
  <c r="I4233" i="4" s="1"/>
  <c r="F4234" i="4"/>
  <c r="H4234" i="4" s="1" a="1"/>
  <c r="H4234" i="4" s="1"/>
  <c r="F4235" i="4"/>
  <c r="H4235" i="4" s="1" a="1"/>
  <c r="H4235" i="4" s="1"/>
  <c r="F4236" i="4"/>
  <c r="H4236" i="4" s="1" a="1"/>
  <c r="H4236" i="4" s="1"/>
  <c r="I4236" i="4" s="1"/>
  <c r="F4237" i="4"/>
  <c r="F4238" i="4"/>
  <c r="F4239" i="4"/>
  <c r="H4239" i="4" s="1" a="1"/>
  <c r="H4239" i="4" s="1"/>
  <c r="I4239" i="4" s="1"/>
  <c r="F4240" i="4"/>
  <c r="F4241" i="4"/>
  <c r="H4241" i="4" s="1" a="1"/>
  <c r="H4241" i="4" s="1"/>
  <c r="F4242" i="4"/>
  <c r="H4242" i="4" s="1" a="1"/>
  <c r="H4242" i="4" s="1"/>
  <c r="F4243" i="4"/>
  <c r="F4244" i="4"/>
  <c r="H4244" i="4" s="1" a="1"/>
  <c r="H4244" i="4" s="1"/>
  <c r="F4245" i="4"/>
  <c r="F4246" i="4"/>
  <c r="H4246" i="4" s="1" a="1"/>
  <c r="H4246" i="4" s="1"/>
  <c r="F4247" i="4"/>
  <c r="H4247" i="4" s="1" a="1"/>
  <c r="H4247" i="4" s="1"/>
  <c r="F4248" i="4"/>
  <c r="H4248" i="4" s="1" a="1"/>
  <c r="H4248" i="4" s="1"/>
  <c r="I4248" i="4" s="1"/>
  <c r="F4249" i="4"/>
  <c r="F4250" i="4"/>
  <c r="H4250" i="4" s="1" a="1"/>
  <c r="H4250" i="4" s="1"/>
  <c r="F4251" i="4"/>
  <c r="F4252" i="4"/>
  <c r="F4253" i="4"/>
  <c r="F4254" i="4"/>
  <c r="F4255" i="4"/>
  <c r="H4255" i="4" s="1" a="1"/>
  <c r="H4255" i="4" s="1"/>
  <c r="I4255" i="4" s="1"/>
  <c r="F4256" i="4"/>
  <c r="H4256" i="4" s="1" a="1"/>
  <c r="H4256" i="4" s="1"/>
  <c r="I4256" i="4" s="1"/>
  <c r="F4257" i="4"/>
  <c r="H4257" i="4" s="1" a="1"/>
  <c r="H4257" i="4" s="1"/>
  <c r="F4258" i="4"/>
  <c r="H4258" i="4" s="1" a="1"/>
  <c r="H4258" i="4" s="1"/>
  <c r="F4259" i="4"/>
  <c r="F4260" i="4"/>
  <c r="H4260" i="4" s="1" a="1"/>
  <c r="H4260" i="4" s="1"/>
  <c r="F4261" i="4"/>
  <c r="H4261" i="4" s="1" a="1"/>
  <c r="H4261" i="4" s="1"/>
  <c r="I4261" i="4" s="1"/>
  <c r="F4262" i="4"/>
  <c r="H4262" i="4" s="1" a="1"/>
  <c r="H4262" i="4" s="1"/>
  <c r="I4262" i="4" s="1"/>
  <c r="F4263" i="4"/>
  <c r="H4263" i="4" s="1" a="1"/>
  <c r="H4263" i="4" s="1"/>
  <c r="F4264" i="4"/>
  <c r="F4265" i="4"/>
  <c r="H4265" i="4" s="1" a="1"/>
  <c r="H4265" i="4" s="1"/>
  <c r="F4266" i="4"/>
  <c r="F4267" i="4"/>
  <c r="F4268" i="4"/>
  <c r="H4268" i="4" s="1" a="1"/>
  <c r="H4268" i="4" s="1"/>
  <c r="F4269" i="4"/>
  <c r="H4269" i="4" s="1" a="1"/>
  <c r="H4269" i="4" s="1"/>
  <c r="F4270" i="4"/>
  <c r="H4270" i="4" s="1" a="1"/>
  <c r="H4270" i="4" s="1"/>
  <c r="F4271" i="4"/>
  <c r="H4271" i="4" s="1" a="1"/>
  <c r="H4271" i="4" s="1"/>
  <c r="F4272" i="4"/>
  <c r="H4272" i="4" s="1" a="1"/>
  <c r="H4272" i="4" s="1"/>
  <c r="F4273" i="4"/>
  <c r="H4273" i="4" s="1" a="1"/>
  <c r="H4273" i="4" s="1"/>
  <c r="F4274" i="4"/>
  <c r="H4274" i="4" s="1" a="1"/>
  <c r="H4274" i="4" s="1"/>
  <c r="I4274" i="4" s="1"/>
  <c r="F4275" i="4"/>
  <c r="F4276" i="4"/>
  <c r="H4276" i="4" s="1" a="1"/>
  <c r="H4276" i="4" s="1"/>
  <c r="F4277" i="4"/>
  <c r="H4277" i="4" s="1" a="1"/>
  <c r="H4277" i="4" s="1"/>
  <c r="F4278" i="4"/>
  <c r="H4278" i="4" s="1" a="1"/>
  <c r="H4278" i="4" s="1"/>
  <c r="F4279" i="4"/>
  <c r="F4280" i="4"/>
  <c r="H4280" i="4" s="1" a="1"/>
  <c r="H4280" i="4" s="1"/>
  <c r="F4281" i="4"/>
  <c r="H4281" i="4" s="1" a="1"/>
  <c r="H4281" i="4" s="1"/>
  <c r="F4282" i="4"/>
  <c r="H4282" i="4" s="1" a="1"/>
  <c r="H4282" i="4" s="1"/>
  <c r="I4282" i="4" s="1"/>
  <c r="F4283" i="4"/>
  <c r="F4284" i="4"/>
  <c r="H4284" i="4" s="1" a="1"/>
  <c r="H4284" i="4" s="1"/>
  <c r="F4285" i="4"/>
  <c r="F4286" i="4"/>
  <c r="F4287" i="4"/>
  <c r="F4288" i="4"/>
  <c r="H4288" i="4" s="1" a="1"/>
  <c r="H4288" i="4" s="1"/>
  <c r="I4288" i="4" s="1"/>
  <c r="F4289" i="4"/>
  <c r="F4290" i="4"/>
  <c r="H4290" i="4" s="1" a="1"/>
  <c r="H4290" i="4" s="1"/>
  <c r="I4290" i="4" s="1"/>
  <c r="F4291" i="4"/>
  <c r="H4291" i="4" s="1" a="1"/>
  <c r="H4291" i="4" s="1"/>
  <c r="F4292" i="4"/>
  <c r="H4292" i="4" s="1" a="1"/>
  <c r="H4292" i="4" s="1"/>
  <c r="F4293" i="4"/>
  <c r="F4294" i="4"/>
  <c r="H4294" i="4" s="1" a="1"/>
  <c r="H4294" i="4" s="1"/>
  <c r="I4294" i="4" s="1"/>
  <c r="F4295" i="4"/>
  <c r="H4295" i="4" s="1" a="1"/>
  <c r="H4295" i="4" s="1"/>
  <c r="I4295" i="4" s="1"/>
  <c r="F4296" i="4"/>
  <c r="H4296" i="4" s="1" a="1"/>
  <c r="H4296" i="4" s="1"/>
  <c r="F4297" i="4"/>
  <c r="F4298" i="4"/>
  <c r="F4299" i="4"/>
  <c r="F4300" i="4"/>
  <c r="H4300" i="4" s="1" a="1"/>
  <c r="H4300" i="4" s="1"/>
  <c r="I4300" i="4" s="1"/>
  <c r="F4301" i="4"/>
  <c r="F4302" i="4"/>
  <c r="F4303" i="4"/>
  <c r="H4303" i="4" s="1" a="1"/>
  <c r="H4303" i="4" s="1"/>
  <c r="F4304" i="4"/>
  <c r="F4305" i="4"/>
  <c r="H4305" i="4" s="1" a="1"/>
  <c r="H4305" i="4" s="1"/>
  <c r="F4306" i="4"/>
  <c r="H4306" i="4" s="1" a="1"/>
  <c r="H4306" i="4" s="1"/>
  <c r="F4307" i="4"/>
  <c r="F4308" i="4"/>
  <c r="H4308" i="4" s="1" a="1"/>
  <c r="H4308" i="4" s="1"/>
  <c r="F4309" i="4"/>
  <c r="F4310" i="4"/>
  <c r="F4311" i="4"/>
  <c r="H4311" i="4" s="1" a="1"/>
  <c r="H4311" i="4" s="1"/>
  <c r="F4312" i="4"/>
  <c r="H4312" i="4" s="1" a="1"/>
  <c r="H4312" i="4" s="1"/>
  <c r="F4313" i="4"/>
  <c r="H4313" i="4" s="1" a="1"/>
  <c r="H4313" i="4" s="1"/>
  <c r="F4314" i="4"/>
  <c r="H4314" i="4" s="1" a="1"/>
  <c r="H4314" i="4" s="1"/>
  <c r="I4314" i="4" s="1"/>
  <c r="F4315" i="4"/>
  <c r="H4315" i="4" s="1" a="1"/>
  <c r="H4315" i="4" s="1"/>
  <c r="I4315" i="4" s="1"/>
  <c r="F4316" i="4"/>
  <c r="H4316" i="4" s="1" a="1"/>
  <c r="H4316" i="4" s="1"/>
  <c r="I4316" i="4" s="1"/>
  <c r="F4317" i="4"/>
  <c r="H4317" i="4" s="1" a="1"/>
  <c r="H4317" i="4" s="1"/>
  <c r="I4317" i="4" s="1"/>
  <c r="F4318" i="4"/>
  <c r="H4318" i="4" s="1" a="1"/>
  <c r="H4318" i="4" s="1"/>
  <c r="F4319" i="4"/>
  <c r="F4320" i="4"/>
  <c r="H4320" i="4" s="1" a="1"/>
  <c r="H4320" i="4" s="1"/>
  <c r="F4321" i="4"/>
  <c r="F4322" i="4"/>
  <c r="H4322" i="4" s="1" a="1"/>
  <c r="H4322" i="4" s="1"/>
  <c r="F4323" i="4"/>
  <c r="H4323" i="4" s="1" a="1"/>
  <c r="H4323" i="4" s="1"/>
  <c r="F4324" i="4"/>
  <c r="H4324" i="4" s="1" a="1"/>
  <c r="H4324" i="4" s="1"/>
  <c r="I4324" i="4" s="1"/>
  <c r="F4325" i="4"/>
  <c r="H4325" i="4" s="1" a="1"/>
  <c r="H4325" i="4" s="1"/>
  <c r="F4326" i="4"/>
  <c r="F4327" i="4"/>
  <c r="H4327" i="4" s="1" a="1"/>
  <c r="H4327" i="4" s="1"/>
  <c r="I4327" i="4" s="1"/>
  <c r="F4328" i="4"/>
  <c r="H4328" i="4" s="1" a="1"/>
  <c r="H4328" i="4" s="1"/>
  <c r="F4329" i="4"/>
  <c r="F4330" i="4"/>
  <c r="H4330" i="4" s="1" a="1"/>
  <c r="H4330" i="4" s="1"/>
  <c r="I4330" i="4" s="1"/>
  <c r="F4331" i="4"/>
  <c r="F4332" i="4"/>
  <c r="H4332" i="4" s="1" a="1"/>
  <c r="H4332" i="4" s="1"/>
  <c r="F4333" i="4"/>
  <c r="H4333" i="4" s="1" a="1"/>
  <c r="H4333" i="4" s="1"/>
  <c r="F4334" i="4"/>
  <c r="H4334" i="4" s="1" a="1"/>
  <c r="H4334" i="4" s="1"/>
  <c r="F4335" i="4"/>
  <c r="H4335" i="4" s="1" a="1"/>
  <c r="H4335" i="4" s="1"/>
  <c r="I4335" i="4" s="1"/>
  <c r="F4336" i="4"/>
  <c r="H4336" i="4" s="1" a="1"/>
  <c r="H4336" i="4" s="1"/>
  <c r="I4336" i="4" s="1"/>
  <c r="F4337" i="4"/>
  <c r="F4338" i="4"/>
  <c r="F4339" i="4"/>
  <c r="F4340" i="4"/>
  <c r="H4340" i="4" s="1" a="1"/>
  <c r="H4340" i="4" s="1"/>
  <c r="F4341" i="4"/>
  <c r="H4341" i="4" s="1" a="1"/>
  <c r="H4341" i="4" s="1"/>
  <c r="F4342" i="4"/>
  <c r="F4343" i="4"/>
  <c r="H4343" i="4" s="1" a="1"/>
  <c r="H4343" i="4" s="1"/>
  <c r="I4343" i="4" s="1"/>
  <c r="F4344" i="4"/>
  <c r="H4344" i="4" s="1" a="1"/>
  <c r="H4344" i="4" s="1"/>
  <c r="F4345" i="4"/>
  <c r="F4346" i="4"/>
  <c r="F4347" i="4"/>
  <c r="F4348" i="4"/>
  <c r="F4349" i="4"/>
  <c r="H4349" i="4" s="1" a="1"/>
  <c r="H4349" i="4" s="1"/>
  <c r="I4349" i="4" s="1"/>
  <c r="F4350" i="4"/>
  <c r="H4350" i="4" s="1" a="1"/>
  <c r="H4350" i="4" s="1"/>
  <c r="F4351" i="4"/>
  <c r="H4351" i="4" s="1" a="1"/>
  <c r="H4351" i="4" s="1"/>
  <c r="F4352" i="4"/>
  <c r="F4353" i="4"/>
  <c r="H4353" i="4" s="1" a="1"/>
  <c r="H4353" i="4" s="1"/>
  <c r="F4354" i="4"/>
  <c r="H4354" i="4" s="1" a="1"/>
  <c r="H4354" i="4" s="1"/>
  <c r="F4355" i="4"/>
  <c r="H4355" i="4" s="1" a="1"/>
  <c r="H4355" i="4" s="1"/>
  <c r="I4355" i="4" s="1"/>
  <c r="F4356" i="4"/>
  <c r="H4356" i="4" s="1" a="1"/>
  <c r="H4356" i="4" s="1"/>
  <c r="F4357" i="4"/>
  <c r="F4358" i="4"/>
  <c r="F4359" i="4"/>
  <c r="F4360" i="4"/>
  <c r="H4360" i="4" s="1" a="1"/>
  <c r="H4360" i="4" s="1"/>
  <c r="F4361" i="4"/>
  <c r="H4361" i="4" s="1" a="1"/>
  <c r="H4361" i="4" s="1"/>
  <c r="F4362" i="4"/>
  <c r="H4362" i="4" s="1" a="1"/>
  <c r="H4362" i="4" s="1"/>
  <c r="F4363" i="4"/>
  <c r="H4363" i="4" s="1" a="1"/>
  <c r="H4363" i="4" s="1"/>
  <c r="I4363" i="4" s="1"/>
  <c r="F4364" i="4"/>
  <c r="H4364" i="4" s="1" a="1"/>
  <c r="H4364" i="4" s="1"/>
  <c r="F4365" i="4"/>
  <c r="F4366" i="4"/>
  <c r="H4366" i="4" s="1" a="1"/>
  <c r="H4366" i="4" s="1"/>
  <c r="F4367" i="4"/>
  <c r="H4367" i="4" s="1" a="1"/>
  <c r="H4367" i="4" s="1"/>
  <c r="F4368" i="4"/>
  <c r="H4368" i="4" s="1" a="1"/>
  <c r="H4368" i="4" s="1"/>
  <c r="I4368" i="4" s="1"/>
  <c r="F4369" i="4"/>
  <c r="H4369" i="4" s="1" a="1"/>
  <c r="H4369" i="4" s="1"/>
  <c r="F4370" i="4"/>
  <c r="F4371" i="4"/>
  <c r="H4371" i="4" s="1" a="1"/>
  <c r="H4371" i="4" s="1"/>
  <c r="F4372" i="4"/>
  <c r="H4372" i="4" s="1" a="1"/>
  <c r="H4372" i="4" s="1"/>
  <c r="F4373" i="4"/>
  <c r="H4373" i="4" s="1" a="1"/>
  <c r="H4373" i="4" s="1"/>
  <c r="F4374" i="4"/>
  <c r="F4375" i="4"/>
  <c r="H4375" i="4" s="1" a="1"/>
  <c r="H4375" i="4" s="1"/>
  <c r="I4375" i="4" s="1"/>
  <c r="F4376" i="4"/>
  <c r="F4377" i="4"/>
  <c r="H4377" i="4" s="1" a="1"/>
  <c r="H4377" i="4" s="1"/>
  <c r="I4377" i="4" s="1"/>
  <c r="F4378" i="4"/>
  <c r="H4378" i="4" s="1" a="1"/>
  <c r="H4378" i="4" s="1"/>
  <c r="F4379" i="4"/>
  <c r="H4379" i="4" s="1" a="1"/>
  <c r="H4379" i="4" s="1"/>
  <c r="F4380" i="4"/>
  <c r="H4380" i="4" s="1" a="1"/>
  <c r="H4380" i="4" s="1"/>
  <c r="I4380" i="4" s="1"/>
  <c r="F4381" i="4"/>
  <c r="F4382" i="4"/>
  <c r="F4383" i="4"/>
  <c r="F4384" i="4"/>
  <c r="H4384" i="4" s="1" a="1"/>
  <c r="H4384" i="4" s="1"/>
  <c r="I4384" i="4" s="1"/>
  <c r="F4385" i="4"/>
  <c r="H4385" i="4" s="1" a="1"/>
  <c r="H4385" i="4" s="1"/>
  <c r="I4385" i="4" s="1"/>
  <c r="F4386" i="4"/>
  <c r="H4386" i="4" s="1" a="1"/>
  <c r="H4386" i="4" s="1"/>
  <c r="I4386" i="4" s="1"/>
  <c r="F4387" i="4"/>
  <c r="H4387" i="4" s="1" a="1"/>
  <c r="H4387" i="4" s="1"/>
  <c r="F4388" i="4"/>
  <c r="F4389" i="4"/>
  <c r="F4390" i="4"/>
  <c r="F4391" i="4"/>
  <c r="F4392" i="4"/>
  <c r="H4392" i="4" s="1" a="1"/>
  <c r="H4392" i="4" s="1"/>
  <c r="F4393" i="4"/>
  <c r="H4393" i="4" s="1" a="1"/>
  <c r="H4393" i="4" s="1"/>
  <c r="F4394" i="4"/>
  <c r="F4395" i="4"/>
  <c r="H4395" i="4" s="1" a="1"/>
  <c r="H4395" i="4" s="1"/>
  <c r="I4395" i="4" s="1"/>
  <c r="F4396" i="4"/>
  <c r="H4396" i="4" s="1" a="1"/>
  <c r="H4396" i="4" s="1"/>
  <c r="F4397" i="4"/>
  <c r="H4397" i="4" s="1" a="1"/>
  <c r="H4397" i="4" s="1"/>
  <c r="I4397" i="4" s="1"/>
  <c r="F4398" i="4"/>
  <c r="F4399" i="4"/>
  <c r="H4399" i="4" s="1" a="1"/>
  <c r="H4399" i="4" s="1"/>
  <c r="F4400" i="4"/>
  <c r="H4400" i="4" s="1" a="1"/>
  <c r="H4400" i="4" s="1"/>
  <c r="F4401" i="4"/>
  <c r="H4401" i="4" s="1" a="1"/>
  <c r="H4401" i="4" s="1"/>
  <c r="F4402" i="4"/>
  <c r="H4402" i="4" s="1" a="1"/>
  <c r="H4402" i="4" s="1"/>
  <c r="F4403" i="4"/>
  <c r="H4403" i="4" s="1" a="1"/>
  <c r="H4403" i="4" s="1"/>
  <c r="F4404" i="4"/>
  <c r="H4404" i="4" s="1" a="1"/>
  <c r="H4404" i="4" s="1"/>
  <c r="F4405" i="4"/>
  <c r="F4406" i="4"/>
  <c r="F4407" i="4"/>
  <c r="H4407" i="4" s="1" a="1"/>
  <c r="H4407" i="4" s="1"/>
  <c r="F4408" i="4"/>
  <c r="H4408" i="4" s="1" a="1"/>
  <c r="H4408" i="4" s="1"/>
  <c r="I4408" i="4" s="1"/>
  <c r="F4409" i="4"/>
  <c r="H4409" i="4" s="1" a="1"/>
  <c r="H4409" i="4" s="1"/>
  <c r="F4410" i="4"/>
  <c r="H4410" i="4" s="1" a="1"/>
  <c r="H4410" i="4" s="1"/>
  <c r="F4411" i="4"/>
  <c r="H4411" i="4" s="1" a="1"/>
  <c r="H4411" i="4" s="1"/>
  <c r="F4412" i="4"/>
  <c r="H4412" i="4" s="1" a="1"/>
  <c r="H4412" i="4" s="1"/>
  <c r="F4413" i="4"/>
  <c r="F4414" i="4"/>
  <c r="F4415" i="4"/>
  <c r="H4415" i="4" s="1" a="1"/>
  <c r="H4415" i="4" s="1"/>
  <c r="F4416" i="4"/>
  <c r="F4417" i="4"/>
  <c r="F4418" i="4"/>
  <c r="F4419" i="4"/>
  <c r="F4420" i="4"/>
  <c r="F4421" i="4"/>
  <c r="F4422" i="4"/>
  <c r="H4422" i="4" s="1" a="1"/>
  <c r="H4422" i="4" s="1"/>
  <c r="F4423" i="4"/>
  <c r="H4423" i="4" s="1" a="1"/>
  <c r="H4423" i="4" s="1"/>
  <c r="F4424" i="4"/>
  <c r="H4424" i="4" s="1" a="1"/>
  <c r="H4424" i="4" s="1"/>
  <c r="F4425" i="4"/>
  <c r="H4425" i="4" s="1" a="1"/>
  <c r="H4425" i="4" s="1"/>
  <c r="I4425" i="4" s="1"/>
  <c r="F4426" i="4"/>
  <c r="F4427" i="4"/>
  <c r="H4427" i="4" s="1" a="1"/>
  <c r="H4427" i="4" s="1"/>
  <c r="I4427" i="4" s="1"/>
  <c r="F4428" i="4"/>
  <c r="H4428" i="4" s="1" a="1"/>
  <c r="H4428" i="4" s="1"/>
  <c r="F4429" i="4"/>
  <c r="H4429" i="4" s="1" a="1"/>
  <c r="H4429" i="4" s="1"/>
  <c r="F4430" i="4"/>
  <c r="H4430" i="4" s="1" a="1"/>
  <c r="H4430" i="4" s="1"/>
  <c r="F4431" i="4"/>
  <c r="F4432" i="4"/>
  <c r="H4432" i="4" s="1" a="1"/>
  <c r="H4432" i="4" s="1"/>
  <c r="I4432" i="4" s="1"/>
  <c r="F4433" i="4"/>
  <c r="F4434" i="4"/>
  <c r="H4434" i="4" s="1" a="1"/>
  <c r="H4434" i="4" s="1"/>
  <c r="F4435" i="4"/>
  <c r="F4436" i="4"/>
  <c r="H4436" i="4" s="1" a="1"/>
  <c r="H4436" i="4" s="1"/>
  <c r="I4436" i="4" s="1"/>
  <c r="F4437" i="4"/>
  <c r="H4437" i="4" s="1" a="1"/>
  <c r="H4437" i="4" s="1"/>
  <c r="F4438" i="4"/>
  <c r="F4439" i="4"/>
  <c r="F4440" i="4"/>
  <c r="H4440" i="4" s="1" a="1"/>
  <c r="H4440" i="4" s="1"/>
  <c r="F4441" i="4"/>
  <c r="H4441" i="4" s="1" a="1"/>
  <c r="H4441" i="4" s="1"/>
  <c r="F4442" i="4"/>
  <c r="F4443" i="4"/>
  <c r="F4444" i="4"/>
  <c r="H4444" i="4" s="1" a="1"/>
  <c r="H4444" i="4" s="1"/>
  <c r="F4445" i="4"/>
  <c r="F4446" i="4"/>
  <c r="F4447" i="4"/>
  <c r="H4447" i="4" s="1" a="1"/>
  <c r="H4447" i="4" s="1"/>
  <c r="I4447" i="4" s="1"/>
  <c r="F4448" i="4"/>
  <c r="H4448" i="4" s="1" a="1"/>
  <c r="H4448" i="4" s="1"/>
  <c r="I4448" i="4" s="1"/>
  <c r="F4449" i="4"/>
  <c r="H4449" i="4" s="1" a="1"/>
  <c r="H4449" i="4" s="1"/>
  <c r="I4449" i="4" s="1"/>
  <c r="F4450" i="4"/>
  <c r="H4450" i="4" s="1" a="1"/>
  <c r="H4450" i="4" s="1"/>
  <c r="F4451" i="4"/>
  <c r="H4451" i="4" s="1" a="1"/>
  <c r="H4451" i="4" s="1"/>
  <c r="F4452" i="4"/>
  <c r="H4452" i="4" s="1" a="1"/>
  <c r="H4452" i="4" s="1"/>
  <c r="F4453" i="4"/>
  <c r="F4454" i="4"/>
  <c r="H4454" i="4" s="1" a="1"/>
  <c r="H4454" i="4" s="1"/>
  <c r="I4454" i="4" s="1"/>
  <c r="F4455" i="4"/>
  <c r="H4455" i="4" s="1" a="1"/>
  <c r="H4455" i="4" s="1"/>
  <c r="F4456" i="4"/>
  <c r="H4456" i="4" s="1" a="1"/>
  <c r="H4456" i="4" s="1"/>
  <c r="F4457" i="4"/>
  <c r="F4458" i="4"/>
  <c r="F4459" i="4"/>
  <c r="F4460" i="4"/>
  <c r="F4461" i="4"/>
  <c r="H4461" i="4" s="1" a="1"/>
  <c r="H4461" i="4" s="1"/>
  <c r="I4461" i="4" s="1"/>
  <c r="F4462" i="4"/>
  <c r="F4463" i="4"/>
  <c r="H4463" i="4" s="1" a="1"/>
  <c r="H4463" i="4" s="1"/>
  <c r="F4464" i="4"/>
  <c r="F4465" i="4"/>
  <c r="H4465" i="4" s="1" a="1"/>
  <c r="H4465" i="4" s="1"/>
  <c r="I4465" i="4" s="1"/>
  <c r="F4466" i="4"/>
  <c r="H4466" i="4" s="1" a="1"/>
  <c r="H4466" i="4" s="1"/>
  <c r="F4467" i="4"/>
  <c r="H4467" i="4" s="1" a="1"/>
  <c r="H4467" i="4" s="1"/>
  <c r="F4468" i="4"/>
  <c r="H4468" i="4" s="1" a="1"/>
  <c r="H4468" i="4" s="1"/>
  <c r="F4469" i="4"/>
  <c r="H4469" i="4" s="1" a="1"/>
  <c r="H4469" i="4" s="1"/>
  <c r="I4469" i="4" s="1"/>
  <c r="F4470" i="4"/>
  <c r="F4471" i="4"/>
  <c r="F4472" i="4"/>
  <c r="F4473" i="4"/>
  <c r="F4474" i="4"/>
  <c r="H4474" i="4" s="1" a="1"/>
  <c r="H4474" i="4" s="1"/>
  <c r="F4475" i="4"/>
  <c r="H4475" i="4" s="1" a="1"/>
  <c r="H4475" i="4" s="1"/>
  <c r="I4475" i="4" s="1"/>
  <c r="F4476" i="4"/>
  <c r="F4477" i="4"/>
  <c r="F4478" i="4"/>
  <c r="F4479" i="4"/>
  <c r="F4480" i="4"/>
  <c r="F4481" i="4"/>
  <c r="H4481" i="4" s="1" a="1"/>
  <c r="H4481" i="4" s="1"/>
  <c r="I4481" i="4" s="1"/>
  <c r="F4482" i="4"/>
  <c r="F4483" i="4"/>
  <c r="H4483" i="4" s="1" a="1"/>
  <c r="H4483" i="4" s="1"/>
  <c r="F4484" i="4"/>
  <c r="H4484" i="4" s="1" a="1"/>
  <c r="H4484" i="4" s="1"/>
  <c r="I4484" i="4" s="1"/>
  <c r="F4485" i="4"/>
  <c r="H4485" i="4" s="1" a="1"/>
  <c r="H4485" i="4" s="1"/>
  <c r="I4485" i="4" s="1"/>
  <c r="F4486" i="4"/>
  <c r="F4487" i="4"/>
  <c r="F4488" i="4"/>
  <c r="H4488" i="4" s="1" a="1"/>
  <c r="H4488" i="4" s="1"/>
  <c r="F4489" i="4"/>
  <c r="H4489" i="4" s="1" a="1"/>
  <c r="H4489" i="4" s="1"/>
  <c r="I4489" i="4" s="1"/>
  <c r="F4490" i="4"/>
  <c r="H4490" i="4" s="1" a="1"/>
  <c r="H4490" i="4" s="1"/>
  <c r="I4490" i="4" s="1"/>
  <c r="F4491" i="4"/>
  <c r="H4491" i="4" s="1" a="1"/>
  <c r="H4491" i="4" s="1"/>
  <c r="F4492" i="4"/>
  <c r="F4493" i="4"/>
  <c r="F4494" i="4"/>
  <c r="H4494" i="4" s="1" a="1"/>
  <c r="H4494" i="4" s="1"/>
  <c r="I4494" i="4" s="1"/>
  <c r="F4495" i="4"/>
  <c r="H4495" i="4" s="1" a="1"/>
  <c r="H4495" i="4" s="1"/>
  <c r="F4496" i="4"/>
  <c r="F4497" i="4"/>
  <c r="H4497" i="4" s="1" a="1"/>
  <c r="H4497" i="4" s="1"/>
  <c r="F4498" i="4"/>
  <c r="H4498" i="4" s="1" a="1"/>
  <c r="H4498" i="4" s="1"/>
  <c r="I4498" i="4" s="1"/>
  <c r="F4499" i="4"/>
  <c r="H4499" i="4" s="1" a="1"/>
  <c r="H4499" i="4" s="1"/>
  <c r="F4500" i="4"/>
  <c r="F4501" i="4"/>
  <c r="H4501" i="4" s="1" a="1"/>
  <c r="H4501" i="4" s="1"/>
  <c r="F4502" i="4"/>
  <c r="F4503" i="4"/>
  <c r="H4503" i="4" s="1" a="1"/>
  <c r="H4503" i="4" s="1"/>
  <c r="F4504" i="4"/>
  <c r="H4504" i="4" s="1" a="1"/>
  <c r="H4504" i="4" s="1"/>
  <c r="I4504" i="4" s="1"/>
  <c r="F4505" i="4"/>
  <c r="H4505" i="4" s="1" a="1"/>
  <c r="H4505" i="4" s="1"/>
  <c r="F4506" i="4"/>
  <c r="F4507" i="4"/>
  <c r="F4508" i="4"/>
  <c r="F4509" i="4"/>
  <c r="H4509" i="4" s="1" a="1"/>
  <c r="H4509" i="4" s="1"/>
  <c r="I4509" i="4" s="1"/>
  <c r="F4510" i="4"/>
  <c r="H4510" i="4" s="1" a="1"/>
  <c r="H4510" i="4" s="1"/>
  <c r="F4511" i="4"/>
  <c r="H4511" i="4" s="1" a="1"/>
  <c r="H4511" i="4" s="1"/>
  <c r="I4511" i="4" s="1"/>
  <c r="F4512" i="4"/>
  <c r="F4513" i="4"/>
  <c r="H4513" i="4" s="1" a="1"/>
  <c r="H4513" i="4" s="1"/>
  <c r="I4513" i="4" s="1"/>
  <c r="F4514" i="4"/>
  <c r="H4514" i="4" s="1" a="1"/>
  <c r="H4514" i="4" s="1"/>
  <c r="I4514" i="4" s="1"/>
  <c r="F4515" i="4"/>
  <c r="H4515" i="4" s="1" a="1"/>
  <c r="H4515" i="4" s="1"/>
  <c r="F4516" i="4"/>
  <c r="F4517" i="4"/>
  <c r="F4518" i="4"/>
  <c r="H4518" i="4" s="1" a="1"/>
  <c r="H4518" i="4" s="1"/>
  <c r="F4519" i="4"/>
  <c r="H4519" i="4" s="1" a="1"/>
  <c r="H4519" i="4" s="1"/>
  <c r="I4519" i="4" s="1"/>
  <c r="F4520" i="4"/>
  <c r="H4520" i="4" s="1" a="1"/>
  <c r="H4520" i="4" s="1"/>
  <c r="I4520" i="4" s="1"/>
  <c r="F4521" i="4"/>
  <c r="F4522" i="4"/>
  <c r="H4522" i="4" s="1" a="1"/>
  <c r="H4522" i="4" s="1"/>
  <c r="F4523" i="4"/>
  <c r="F4524" i="4"/>
  <c r="H4524" i="4" s="1" a="1"/>
  <c r="H4524" i="4" s="1"/>
  <c r="I4524" i="4" s="1"/>
  <c r="F4525" i="4"/>
  <c r="H4525" i="4" s="1" a="1"/>
  <c r="H4525" i="4" s="1"/>
  <c r="F4526" i="4"/>
  <c r="H4526" i="4" s="1" a="1"/>
  <c r="H4526" i="4" s="1"/>
  <c r="F4527" i="4"/>
  <c r="F4528" i="4"/>
  <c r="H4528" i="4" s="1" a="1"/>
  <c r="H4528" i="4" s="1"/>
  <c r="F4529" i="4"/>
  <c r="F4530" i="4"/>
  <c r="F4531" i="4"/>
  <c r="H4531" i="4" s="1" a="1"/>
  <c r="H4531" i="4" s="1"/>
  <c r="F4532" i="4"/>
  <c r="F4533" i="4"/>
  <c r="H4533" i="4" s="1" a="1"/>
  <c r="H4533" i="4" s="1"/>
  <c r="F4534" i="4"/>
  <c r="F4535" i="4"/>
  <c r="H4535" i="4" s="1" a="1"/>
  <c r="H4535" i="4" s="1"/>
  <c r="I4535" i="4" s="1"/>
  <c r="F4536" i="4"/>
  <c r="F4537" i="4"/>
  <c r="F4538" i="4"/>
  <c r="H4538" i="4" s="1" a="1"/>
  <c r="H4538" i="4" s="1"/>
  <c r="F4539" i="4"/>
  <c r="H4539" i="4" s="1" a="1"/>
  <c r="H4539" i="4" s="1"/>
  <c r="F4540" i="4"/>
  <c r="H4540" i="4" s="1" a="1"/>
  <c r="H4540" i="4" s="1"/>
  <c r="F4541" i="4"/>
  <c r="F4542" i="4"/>
  <c r="F4543" i="4"/>
  <c r="F4544" i="4"/>
  <c r="F4545" i="4"/>
  <c r="F4546" i="4"/>
  <c r="H4546" i="4" s="1" a="1"/>
  <c r="H4546" i="4" s="1"/>
  <c r="F4547" i="4"/>
  <c r="H4547" i="4" s="1" a="1"/>
  <c r="H4547" i="4" s="1"/>
  <c r="F4548" i="4"/>
  <c r="H4548" i="4" s="1" a="1"/>
  <c r="H4548" i="4" s="1"/>
  <c r="F4549" i="4"/>
  <c r="F4550" i="4"/>
  <c r="H4550" i="4" s="1" a="1"/>
  <c r="H4550" i="4" s="1"/>
  <c r="F4551" i="4"/>
  <c r="F4552" i="4"/>
  <c r="F4553" i="4"/>
  <c r="F4554" i="4"/>
  <c r="H4554" i="4" s="1" a="1"/>
  <c r="H4554" i="4" s="1"/>
  <c r="F4555" i="4"/>
  <c r="F4556" i="4"/>
  <c r="H4556" i="4" s="1" a="1"/>
  <c r="H4556" i="4" s="1"/>
  <c r="F4557" i="4"/>
  <c r="H4557" i="4" s="1" a="1"/>
  <c r="H4557" i="4" s="1"/>
  <c r="I4557" i="4" s="1"/>
  <c r="F4558" i="4"/>
  <c r="H4558" i="4" s="1" a="1"/>
  <c r="H4558" i="4" s="1"/>
  <c r="F4559" i="4"/>
  <c r="H4559" i="4" s="1" a="1"/>
  <c r="H4559" i="4" s="1"/>
  <c r="F4560" i="4"/>
  <c r="H4560" i="4" s="1" a="1"/>
  <c r="H4560" i="4" s="1"/>
  <c r="F4561" i="4"/>
  <c r="H4561" i="4" s="1" a="1"/>
  <c r="H4561" i="4" s="1"/>
  <c r="F4562" i="4"/>
  <c r="H4562" i="4" s="1" a="1"/>
  <c r="H4562" i="4" s="1"/>
  <c r="F4563" i="4"/>
  <c r="H4563" i="4" s="1" a="1"/>
  <c r="H4563" i="4" s="1"/>
  <c r="I4563" i="4" s="1"/>
  <c r="F4564" i="4"/>
  <c r="F4565" i="4"/>
  <c r="H4565" i="4" s="1" a="1"/>
  <c r="H4565" i="4" s="1"/>
  <c r="F4566" i="4"/>
  <c r="F4567" i="4"/>
  <c r="H4567" i="4" s="1" a="1"/>
  <c r="H4567" i="4" s="1"/>
  <c r="F4568" i="4"/>
  <c r="H4568" i="4" s="1" a="1"/>
  <c r="H4568" i="4" s="1"/>
  <c r="I4568" i="4" s="1"/>
  <c r="F4569" i="4"/>
  <c r="H4569" i="4" s="1" a="1"/>
  <c r="H4569" i="4" s="1"/>
  <c r="I4569" i="4" s="1"/>
  <c r="F4570" i="4"/>
  <c r="F4571" i="4"/>
  <c r="H4571" i="4" s="1" a="1"/>
  <c r="H4571" i="4" s="1"/>
  <c r="I4571" i="4" s="1"/>
  <c r="F4572" i="4"/>
  <c r="H4572" i="4" s="1" a="1"/>
  <c r="H4572" i="4" s="1"/>
  <c r="F4573" i="4"/>
  <c r="H4573" i="4" s="1" a="1"/>
  <c r="H4573" i="4" s="1"/>
  <c r="I4573" i="4" s="1"/>
  <c r="F4574" i="4"/>
  <c r="H4574" i="4" s="1" a="1"/>
  <c r="H4574" i="4" s="1"/>
  <c r="F4575" i="4"/>
  <c r="H4575" i="4" s="1" a="1"/>
  <c r="H4575" i="4" s="1"/>
  <c r="F4576" i="4"/>
  <c r="H4576" i="4" s="1" a="1"/>
  <c r="H4576" i="4" s="1"/>
  <c r="F4577" i="4"/>
  <c r="F4578" i="4"/>
  <c r="F4579" i="4"/>
  <c r="F4580" i="4"/>
  <c r="H4580" i="4" s="1" a="1"/>
  <c r="H4580" i="4" s="1"/>
  <c r="F4581" i="4"/>
  <c r="H4581" i="4" s="1" a="1"/>
  <c r="H4581" i="4" s="1"/>
  <c r="F4582" i="4"/>
  <c r="H4582" i="4" s="1" a="1"/>
  <c r="H4582" i="4" s="1"/>
  <c r="F4583" i="4"/>
  <c r="F4584" i="4"/>
  <c r="H4584" i="4" s="1" a="1"/>
  <c r="H4584" i="4" s="1"/>
  <c r="F4585" i="4"/>
  <c r="H4585" i="4" s="1" a="1"/>
  <c r="H4585" i="4" s="1"/>
  <c r="I4585" i="4" s="1"/>
  <c r="F4586" i="4"/>
  <c r="H4586" i="4" s="1" a="1"/>
  <c r="H4586" i="4" s="1"/>
  <c r="I4586" i="4" s="1"/>
  <c r="F4587" i="4"/>
  <c r="H4587" i="4" s="1" a="1"/>
  <c r="H4587" i="4" s="1"/>
  <c r="F4588" i="4"/>
  <c r="H4588" i="4" s="1" a="1"/>
  <c r="H4588" i="4" s="1"/>
  <c r="F4589" i="4"/>
  <c r="F4590" i="4"/>
  <c r="H4590" i="4" s="1" a="1"/>
  <c r="H4590" i="4" s="1"/>
  <c r="F4591" i="4"/>
  <c r="F4592" i="4"/>
  <c r="H4592" i="4" s="1" a="1"/>
  <c r="H4592" i="4" s="1"/>
  <c r="I4592" i="4" s="1"/>
  <c r="F4593" i="4"/>
  <c r="H4593" i="4" s="1" a="1"/>
  <c r="H4593" i="4" s="1"/>
  <c r="I4593" i="4" s="1"/>
  <c r="F4594" i="4"/>
  <c r="F4595" i="4"/>
  <c r="F4596" i="4"/>
  <c r="F4597" i="4"/>
  <c r="H4597" i="4" s="1" a="1"/>
  <c r="H4597" i="4" s="1"/>
  <c r="F4598" i="4"/>
  <c r="H4598" i="4" s="1" a="1"/>
  <c r="H4598" i="4" s="1"/>
  <c r="F4599" i="4"/>
  <c r="H4599" i="4" s="1" a="1"/>
  <c r="H4599" i="4" s="1"/>
  <c r="F4600" i="4"/>
  <c r="H4600" i="4" s="1" a="1"/>
  <c r="H4600" i="4" s="1"/>
  <c r="F4601" i="4"/>
  <c r="F4602" i="4"/>
  <c r="F4603" i="4"/>
  <c r="H4603" i="4" s="1" a="1"/>
  <c r="H4603" i="4" s="1"/>
  <c r="F4604" i="4"/>
  <c r="H4604" i="4" s="1" a="1"/>
  <c r="H4604" i="4" s="1"/>
  <c r="F4605" i="4"/>
  <c r="F4606" i="4"/>
  <c r="H4606" i="4" s="1" a="1"/>
  <c r="H4606" i="4" s="1"/>
  <c r="I4606" i="4" s="1"/>
  <c r="F4607" i="4"/>
  <c r="H4607" i="4" s="1" a="1"/>
  <c r="H4607" i="4" s="1"/>
  <c r="F4608" i="4"/>
  <c r="F4609" i="4"/>
  <c r="F4610" i="4"/>
  <c r="H4610" i="4" s="1" a="1"/>
  <c r="H4610" i="4" s="1"/>
  <c r="F4611" i="4"/>
  <c r="H4611" i="4" s="1" a="1"/>
  <c r="H4611" i="4" s="1"/>
  <c r="F4612" i="4"/>
  <c r="H4612" i="4" s="1" a="1"/>
  <c r="H4612" i="4" s="1"/>
  <c r="F4613" i="4"/>
  <c r="F4614" i="4"/>
  <c r="H4614" i="4" s="1" a="1"/>
  <c r="H4614" i="4" s="1"/>
  <c r="F4615" i="4"/>
  <c r="H4615" i="4" s="1" a="1"/>
  <c r="H4615" i="4" s="1"/>
  <c r="F4616" i="4"/>
  <c r="F4617" i="4"/>
  <c r="H4617" i="4" s="1" a="1"/>
  <c r="H4617" i="4" s="1"/>
  <c r="F4618" i="4"/>
  <c r="H4618" i="4" s="1" a="1"/>
  <c r="H4618" i="4" s="1"/>
  <c r="F4619" i="4"/>
  <c r="H4619" i="4" s="1" a="1"/>
  <c r="H4619" i="4" s="1"/>
  <c r="I4619" i="4" s="1"/>
  <c r="F4620" i="4"/>
  <c r="H4620" i="4" s="1" a="1"/>
  <c r="H4620" i="4" s="1"/>
  <c r="F4621" i="4"/>
  <c r="H4621" i="4" s="1" a="1"/>
  <c r="H4621" i="4" s="1"/>
  <c r="F4622" i="4"/>
  <c r="H4622" i="4" s="1" a="1"/>
  <c r="H4622" i="4" s="1"/>
  <c r="F4623" i="4"/>
  <c r="H4623" i="4" s="1" a="1"/>
  <c r="H4623" i="4" s="1"/>
  <c r="I4623" i="4" s="1"/>
  <c r="F4624" i="4"/>
  <c r="F4625" i="4"/>
  <c r="F4626" i="4"/>
  <c r="H4626" i="4" s="1" a="1"/>
  <c r="H4626" i="4" s="1"/>
  <c r="F4627" i="4"/>
  <c r="F4628" i="4"/>
  <c r="F4629" i="4"/>
  <c r="H4629" i="4" s="1" a="1"/>
  <c r="H4629" i="4" s="1"/>
  <c r="I4629" i="4" s="1"/>
  <c r="F4630" i="4"/>
  <c r="F4631" i="4"/>
  <c r="H4631" i="4" s="1" a="1"/>
  <c r="H4631" i="4" s="1"/>
  <c r="I4631" i="4" s="1"/>
  <c r="F4632" i="4"/>
  <c r="F4633" i="4"/>
  <c r="F4634" i="4"/>
  <c r="H4634" i="4" s="1" a="1"/>
  <c r="H4634" i="4" s="1"/>
  <c r="F4635" i="4"/>
  <c r="F4636" i="4"/>
  <c r="F4637" i="4"/>
  <c r="F4638" i="4"/>
  <c r="H4638" i="4" s="1" a="1"/>
  <c r="H4638" i="4" s="1"/>
  <c r="F4639" i="4"/>
  <c r="H4639" i="4" s="1" a="1"/>
  <c r="H4639" i="4" s="1"/>
  <c r="F4640" i="4"/>
  <c r="H4640" i="4" s="1" a="1"/>
  <c r="H4640" i="4" s="1"/>
  <c r="I4640" i="4" s="1"/>
  <c r="F4641" i="4"/>
  <c r="H4641" i="4" s="1" a="1"/>
  <c r="H4641" i="4" s="1"/>
  <c r="F4642" i="4"/>
  <c r="F4643" i="4"/>
  <c r="H4643" i="4" s="1" a="1"/>
  <c r="H4643" i="4" s="1"/>
  <c r="I4643" i="4" s="1"/>
  <c r="F4644" i="4"/>
  <c r="F4645" i="4"/>
  <c r="H4645" i="4" s="1" a="1"/>
  <c r="H4645" i="4" s="1"/>
  <c r="I4645" i="4" s="1"/>
  <c r="F4646" i="4"/>
  <c r="F4647" i="4"/>
  <c r="H4647" i="4" s="1" a="1"/>
  <c r="H4647" i="4" s="1"/>
  <c r="I4647" i="4" s="1"/>
  <c r="F4648" i="4"/>
  <c r="H4648" i="4" s="1" a="1"/>
  <c r="H4648" i="4" s="1"/>
  <c r="F4649" i="4"/>
  <c r="H4649" i="4" s="1" a="1"/>
  <c r="H4649" i="4" s="1"/>
  <c r="I4649" i="4" s="1"/>
  <c r="F4650" i="4"/>
  <c r="H4650" i="4" s="1" a="1"/>
  <c r="H4650" i="4" s="1"/>
  <c r="F4651" i="4"/>
  <c r="H4651" i="4" s="1" a="1"/>
  <c r="H4651" i="4" s="1"/>
  <c r="F4652" i="4"/>
  <c r="F4653" i="4"/>
  <c r="F4654" i="4"/>
  <c r="H4654" i="4" s="1" a="1"/>
  <c r="H4654" i="4" s="1"/>
  <c r="F4655" i="4"/>
  <c r="H4655" i="4" s="1" a="1"/>
  <c r="H4655" i="4" s="1"/>
  <c r="I4655" i="4" s="1"/>
  <c r="F4656" i="4"/>
  <c r="F4657" i="4"/>
  <c r="F4658" i="4"/>
  <c r="H4658" i="4" s="1" a="1"/>
  <c r="H4658" i="4" s="1"/>
  <c r="F4659" i="4"/>
  <c r="F4660" i="4"/>
  <c r="F4661" i="4"/>
  <c r="H4661" i="4" s="1" a="1"/>
  <c r="H4661" i="4" s="1"/>
  <c r="F4662" i="4"/>
  <c r="H4662" i="4" s="1" a="1"/>
  <c r="H4662" i="4" s="1"/>
  <c r="F4663" i="4"/>
  <c r="H4663" i="4" s="1" a="1"/>
  <c r="H4663" i="4" s="1"/>
  <c r="I4663" i="4" s="1"/>
  <c r="F4664" i="4"/>
  <c r="F4665" i="4"/>
  <c r="F4666" i="4"/>
  <c r="H4666" i="4" s="1" a="1"/>
  <c r="H4666" i="4" s="1"/>
  <c r="F4667" i="4"/>
  <c r="F4668" i="4"/>
  <c r="H4668" i="4" s="1" a="1"/>
  <c r="H4668" i="4" s="1"/>
  <c r="I4668" i="4" s="1"/>
  <c r="F4669" i="4"/>
  <c r="H4669" i="4" s="1" a="1"/>
  <c r="H4669" i="4" s="1"/>
  <c r="I4669" i="4" s="1"/>
  <c r="F4670" i="4"/>
  <c r="F4671" i="4"/>
  <c r="H4671" i="4" s="1" a="1"/>
  <c r="H4671" i="4" s="1"/>
  <c r="F4672" i="4"/>
  <c r="H4672" i="4" s="1" a="1"/>
  <c r="H4672" i="4" s="1"/>
  <c r="F4673" i="4"/>
  <c r="F4674" i="4"/>
  <c r="H4674" i="4" s="1" a="1"/>
  <c r="H4674" i="4" s="1"/>
  <c r="I4674" i="4" s="1"/>
  <c r="F4675" i="4"/>
  <c r="H4675" i="4" s="1" a="1"/>
  <c r="H4675" i="4" s="1"/>
  <c r="I4675" i="4" s="1"/>
  <c r="F4676" i="4"/>
  <c r="H4676" i="4" s="1" a="1"/>
  <c r="H4676" i="4" s="1"/>
  <c r="F4677" i="4"/>
  <c r="H4677" i="4" s="1" a="1"/>
  <c r="H4677" i="4" s="1"/>
  <c r="I4677" i="4" s="1"/>
  <c r="F4678" i="4"/>
  <c r="H4678" i="4" s="1" a="1"/>
  <c r="H4678" i="4" s="1"/>
  <c r="I4678" i="4" s="1"/>
  <c r="F4679" i="4"/>
  <c r="H4679" i="4" s="1" a="1"/>
  <c r="H4679" i="4" s="1"/>
  <c r="F4680" i="4"/>
  <c r="H4680" i="4" s="1" a="1"/>
  <c r="H4680" i="4" s="1"/>
  <c r="I4680" i="4" s="1"/>
  <c r="F4681" i="4"/>
  <c r="H4681" i="4" s="1" a="1"/>
  <c r="H4681" i="4" s="1"/>
  <c r="I4681" i="4" s="1"/>
  <c r="F4682" i="4"/>
  <c r="H4682" i="4" s="1" a="1"/>
  <c r="H4682" i="4" s="1"/>
  <c r="I4682" i="4" s="1"/>
  <c r="F4683" i="4"/>
  <c r="H4683" i="4" s="1" a="1"/>
  <c r="H4683" i="4" s="1"/>
  <c r="F4684" i="4"/>
  <c r="F4685" i="4"/>
  <c r="H4685" i="4" s="1" a="1"/>
  <c r="H4685" i="4" s="1"/>
  <c r="F4686" i="4"/>
  <c r="H4686" i="4" s="1" a="1"/>
  <c r="H4686" i="4" s="1"/>
  <c r="F4687" i="4"/>
  <c r="H4687" i="4" s="1" a="1"/>
  <c r="H4687" i="4" s="1"/>
  <c r="I4687" i="4" s="1"/>
  <c r="F4688" i="4"/>
  <c r="H4688" i="4" s="1" a="1"/>
  <c r="H4688" i="4" s="1"/>
  <c r="I4688" i="4" s="1"/>
  <c r="F4689" i="4"/>
  <c r="H4689" i="4" s="1" a="1"/>
  <c r="H4689" i="4" s="1"/>
  <c r="F4690" i="4"/>
  <c r="F4691" i="4"/>
  <c r="H4691" i="4" s="1" a="1"/>
  <c r="H4691" i="4" s="1"/>
  <c r="F4692" i="4"/>
  <c r="F4693" i="4"/>
  <c r="H4693" i="4" s="1" a="1"/>
  <c r="H4693" i="4" s="1"/>
  <c r="F4694" i="4"/>
  <c r="F4695" i="4"/>
  <c r="F4696" i="4"/>
  <c r="H4696" i="4" s="1" a="1"/>
  <c r="H4696" i="4" s="1"/>
  <c r="I4696" i="4" s="1"/>
  <c r="F4697" i="4"/>
  <c r="H4697" i="4" s="1" a="1"/>
  <c r="H4697" i="4" s="1"/>
  <c r="F4698" i="4"/>
  <c r="F4699" i="4"/>
  <c r="H4699" i="4" s="1" a="1"/>
  <c r="H4699" i="4" s="1"/>
  <c r="F4700" i="4"/>
  <c r="F4701" i="4"/>
  <c r="H4701" i="4" s="1" a="1"/>
  <c r="H4701" i="4" s="1"/>
  <c r="F4702" i="4"/>
  <c r="F4703" i="4"/>
  <c r="H4703" i="4" s="1" a="1"/>
  <c r="H4703" i="4" s="1"/>
  <c r="F4704" i="4"/>
  <c r="F4705" i="4"/>
  <c r="F4706" i="4"/>
  <c r="H4706" i="4" s="1" a="1"/>
  <c r="H4706" i="4" s="1"/>
  <c r="F4707" i="4"/>
  <c r="H4707" i="4" s="1" a="1"/>
  <c r="H4707" i="4" s="1"/>
  <c r="F4708" i="4"/>
  <c r="F4709" i="4"/>
  <c r="H4709" i="4" s="1" a="1"/>
  <c r="H4709" i="4" s="1"/>
  <c r="F4710" i="4"/>
  <c r="F4711" i="4"/>
  <c r="H4711" i="4" s="1" a="1"/>
  <c r="H4711" i="4" s="1"/>
  <c r="F4712" i="4"/>
  <c r="F4713" i="4"/>
  <c r="F4714" i="4"/>
  <c r="F4715" i="4"/>
  <c r="H4715" i="4" s="1" a="1"/>
  <c r="H4715" i="4" s="1"/>
  <c r="F4716" i="4"/>
  <c r="H4716" i="4" s="1" a="1"/>
  <c r="H4716" i="4" s="1"/>
  <c r="F4717" i="4"/>
  <c r="H4717" i="4" s="1" a="1"/>
  <c r="H4717" i="4" s="1"/>
  <c r="I4717" i="4" s="1"/>
  <c r="F4718" i="4"/>
  <c r="H4718" i="4" s="1" a="1"/>
  <c r="H4718" i="4" s="1"/>
  <c r="F4719" i="4"/>
  <c r="H4719" i="4" s="1" a="1"/>
  <c r="H4719" i="4" s="1"/>
  <c r="F4720" i="4"/>
  <c r="H4720" i="4" s="1" a="1"/>
  <c r="H4720" i="4" s="1"/>
  <c r="F4721" i="4"/>
  <c r="F4722" i="4"/>
  <c r="H4722" i="4" s="1" a="1"/>
  <c r="H4722" i="4" s="1"/>
  <c r="F4723" i="4"/>
  <c r="H4723" i="4" s="1" a="1"/>
  <c r="H4723" i="4" s="1"/>
  <c r="F4724" i="4"/>
  <c r="H4724" i="4" s="1" a="1"/>
  <c r="H4724" i="4" s="1"/>
  <c r="F4725" i="4"/>
  <c r="F4726" i="4"/>
  <c r="H4726" i="4" s="1" a="1"/>
  <c r="H4726" i="4" s="1"/>
  <c r="F4727" i="4"/>
  <c r="H4727" i="4" s="1" a="1"/>
  <c r="H4727" i="4" s="1"/>
  <c r="F4728" i="4"/>
  <c r="H4728" i="4" s="1" a="1"/>
  <c r="H4728" i="4" s="1"/>
  <c r="I4728" i="4" s="1"/>
  <c r="F4729" i="4"/>
  <c r="F4730" i="4"/>
  <c r="H4730" i="4" s="1" a="1"/>
  <c r="H4730" i="4" s="1"/>
  <c r="F4731" i="4"/>
  <c r="F4732" i="4"/>
  <c r="H4732" i="4" s="1" a="1"/>
  <c r="H4732" i="4" s="1"/>
  <c r="I4732" i="4" s="1"/>
  <c r="F4733" i="4"/>
  <c r="H4733" i="4" s="1" a="1"/>
  <c r="H4733" i="4" s="1"/>
  <c r="F4734" i="4"/>
  <c r="H4734" i="4" s="1" a="1"/>
  <c r="H4734" i="4" s="1"/>
  <c r="F4735" i="4"/>
  <c r="H4735" i="4" s="1" a="1"/>
  <c r="H4735" i="4" s="1"/>
  <c r="I4735" i="4" s="1"/>
  <c r="F4736" i="4"/>
  <c r="F4737" i="4"/>
  <c r="H4737" i="4" s="1" a="1"/>
  <c r="H4737" i="4" s="1"/>
  <c r="F4738" i="4"/>
  <c r="F4739" i="4"/>
  <c r="F4740" i="4"/>
  <c r="F4741" i="4"/>
  <c r="H4741" i="4" s="1" a="1"/>
  <c r="H4741" i="4" s="1"/>
  <c r="I4741" i="4" s="1"/>
  <c r="F4742" i="4"/>
  <c r="H4742" i="4" s="1" a="1"/>
  <c r="H4742" i="4" s="1"/>
  <c r="F4743" i="4"/>
  <c r="H4743" i="4" s="1" a="1"/>
  <c r="H4743" i="4" s="1"/>
  <c r="F4744" i="4"/>
  <c r="H4744" i="4" s="1" a="1"/>
  <c r="H4744" i="4" s="1"/>
  <c r="F4745" i="4"/>
  <c r="H4745" i="4" s="1" a="1"/>
  <c r="H4745" i="4" s="1"/>
  <c r="F4746" i="4"/>
  <c r="F4747" i="4"/>
  <c r="F4748" i="4"/>
  <c r="H4748" i="4" s="1" a="1"/>
  <c r="H4748" i="4" s="1"/>
  <c r="F4749" i="4"/>
  <c r="H4749" i="4" s="1" a="1"/>
  <c r="H4749" i="4" s="1"/>
  <c r="F4750" i="4"/>
  <c r="H4750" i="4" s="1" a="1"/>
  <c r="H4750" i="4" s="1"/>
  <c r="I4750" i="4" s="1"/>
  <c r="F4751" i="4"/>
  <c r="F4752" i="4"/>
  <c r="H4752" i="4" s="1" a="1"/>
  <c r="H4752" i="4" s="1"/>
  <c r="F4753" i="4"/>
  <c r="F4754" i="4"/>
  <c r="H4754" i="4" s="1" a="1"/>
  <c r="H4754" i="4" s="1"/>
  <c r="F4755" i="4"/>
  <c r="F4756" i="4"/>
  <c r="H4756" i="4" s="1" a="1"/>
  <c r="H4756" i="4" s="1"/>
  <c r="F4757" i="4"/>
  <c r="F4758" i="4"/>
  <c r="H4758" i="4" s="1" a="1"/>
  <c r="H4758" i="4" s="1"/>
  <c r="I4758" i="4" s="1"/>
  <c r="F4759" i="4"/>
  <c r="H4759" i="4" s="1" a="1"/>
  <c r="H4759" i="4" s="1"/>
  <c r="F4760" i="4"/>
  <c r="H4760" i="4" s="1" a="1"/>
  <c r="H4760" i="4" s="1"/>
  <c r="F4761" i="4"/>
  <c r="H4761" i="4" s="1" a="1"/>
  <c r="H4761" i="4" s="1"/>
  <c r="F4762" i="4"/>
  <c r="H4762" i="4" s="1" a="1"/>
  <c r="H4762" i="4" s="1"/>
  <c r="F4763" i="4"/>
  <c r="H4763" i="4" s="1" a="1"/>
  <c r="H4763" i="4" s="1"/>
  <c r="I4763" i="4" s="1"/>
  <c r="F4764" i="4"/>
  <c r="H4764" i="4" s="1" a="1"/>
  <c r="H4764" i="4" s="1"/>
  <c r="F4765" i="4"/>
  <c r="F4766" i="4"/>
  <c r="F4767" i="4"/>
  <c r="F4768" i="4"/>
  <c r="H4768" i="4" s="1" a="1"/>
  <c r="H4768" i="4" s="1"/>
  <c r="F4769" i="4"/>
  <c r="F4770" i="4"/>
  <c r="F4771" i="4"/>
  <c r="H4771" i="4" s="1" a="1"/>
  <c r="H4771" i="4" s="1"/>
  <c r="I4771" i="4" s="1"/>
  <c r="F4772" i="4"/>
  <c r="H4772" i="4" s="1" a="1"/>
  <c r="H4772" i="4" s="1"/>
  <c r="F4773" i="4"/>
  <c r="F4774" i="4"/>
  <c r="H4774" i="4" s="1" a="1"/>
  <c r="H4774" i="4" s="1"/>
  <c r="F4775" i="4"/>
  <c r="H4775" i="4" s="1" a="1"/>
  <c r="H4775" i="4" s="1"/>
  <c r="F4776" i="4"/>
  <c r="H4776" i="4" s="1" a="1"/>
  <c r="H4776" i="4" s="1"/>
  <c r="I4776" i="4" s="1"/>
  <c r="F4777" i="4"/>
  <c r="F4778" i="4"/>
  <c r="F4779" i="4"/>
  <c r="H4779" i="4" s="1" a="1"/>
  <c r="H4779" i="4" s="1"/>
  <c r="F4780" i="4"/>
  <c r="H4780" i="4" s="1" a="1"/>
  <c r="H4780" i="4" s="1"/>
  <c r="F4781" i="4"/>
  <c r="H4781" i="4" s="1" a="1"/>
  <c r="H4781" i="4" s="1"/>
  <c r="F4782" i="4"/>
  <c r="H4782" i="4" s="1" a="1"/>
  <c r="H4782" i="4" s="1"/>
  <c r="F4783" i="4"/>
  <c r="H4783" i="4" s="1" a="1"/>
  <c r="H4783" i="4" s="1"/>
  <c r="I4783" i="4" s="1"/>
  <c r="F4784" i="4"/>
  <c r="F4785" i="4"/>
  <c r="F4786" i="4"/>
  <c r="H4786" i="4" s="1" a="1"/>
  <c r="H4786" i="4" s="1"/>
  <c r="F4787" i="4"/>
  <c r="H4787" i="4" s="1" a="1"/>
  <c r="H4787" i="4" s="1"/>
  <c r="F4788" i="4"/>
  <c r="H4788" i="4" s="1" a="1"/>
  <c r="H4788" i="4" s="1"/>
  <c r="F4789" i="4"/>
  <c r="F4790" i="4"/>
  <c r="H4790" i="4" s="1" a="1"/>
  <c r="H4790" i="4" s="1"/>
  <c r="F4791" i="4"/>
  <c r="H4791" i="4" s="1" a="1"/>
  <c r="H4791" i="4" s="1"/>
  <c r="F4792" i="4"/>
  <c r="F4793" i="4"/>
  <c r="H4793" i="4" s="1" a="1"/>
  <c r="H4793" i="4" s="1"/>
  <c r="F4794" i="4"/>
  <c r="F4795" i="4"/>
  <c r="F4796" i="4"/>
  <c r="H4796" i="4" s="1" a="1"/>
  <c r="H4796" i="4" s="1"/>
  <c r="I4796" i="4" s="1"/>
  <c r="F4797" i="4"/>
  <c r="F4798" i="4"/>
  <c r="F4799" i="4"/>
  <c r="F4800" i="4"/>
  <c r="H4800" i="4" s="1" a="1"/>
  <c r="H4800" i="4" s="1"/>
  <c r="I4800" i="4" s="1"/>
  <c r="F4801" i="4"/>
  <c r="F4802" i="4"/>
  <c r="H4802" i="4" s="1" a="1"/>
  <c r="H4802" i="4" s="1"/>
  <c r="F4803" i="4"/>
  <c r="H4803" i="4" s="1" a="1"/>
  <c r="H4803" i="4" s="1"/>
  <c r="F4804" i="4"/>
  <c r="H4804" i="4" s="1" a="1"/>
  <c r="H4804" i="4" s="1"/>
  <c r="F4805" i="4"/>
  <c r="H4805" i="4" s="1" a="1"/>
  <c r="H4805" i="4" s="1"/>
  <c r="F4806" i="4"/>
  <c r="F4807" i="4"/>
  <c r="H4807" i="4" s="1" a="1"/>
  <c r="H4807" i="4" s="1"/>
  <c r="F4808" i="4"/>
  <c r="F4809" i="4"/>
  <c r="H4809" i="4" s="1" a="1"/>
  <c r="H4809" i="4" s="1"/>
  <c r="F4810" i="4"/>
  <c r="H4810" i="4" s="1" a="1"/>
  <c r="H4810" i="4" s="1"/>
  <c r="F4811" i="4"/>
  <c r="H4811" i="4" s="1" a="1"/>
  <c r="H4811" i="4" s="1"/>
  <c r="F4812" i="4"/>
  <c r="H4812" i="4" s="1" a="1"/>
  <c r="H4812" i="4" s="1"/>
  <c r="F4813" i="4"/>
  <c r="H4813" i="4" s="1" a="1"/>
  <c r="H4813" i="4" s="1"/>
  <c r="F4814" i="4"/>
  <c r="H4814" i="4" s="1" a="1"/>
  <c r="H4814" i="4" s="1"/>
  <c r="F4815" i="4"/>
  <c r="F4816" i="4"/>
  <c r="F4817" i="4"/>
  <c r="H4817" i="4" s="1" a="1"/>
  <c r="H4817" i="4" s="1"/>
  <c r="F4818" i="4"/>
  <c r="H4818" i="4" s="1" a="1"/>
  <c r="H4818" i="4" s="1"/>
  <c r="I4818" i="4" s="1"/>
  <c r="F4819" i="4"/>
  <c r="H4819" i="4" s="1" a="1"/>
  <c r="H4819" i="4" s="1"/>
  <c r="F4820" i="4"/>
  <c r="H4820" i="4" s="1" a="1"/>
  <c r="H4820" i="4" s="1"/>
  <c r="I4820" i="4" s="1"/>
  <c r="F4821" i="4"/>
  <c r="H4821" i="4" s="1" a="1"/>
  <c r="H4821" i="4" s="1"/>
  <c r="I4821" i="4" s="1"/>
  <c r="F4822" i="4"/>
  <c r="H4822" i="4" s="1" a="1"/>
  <c r="H4822" i="4" s="1"/>
  <c r="F4823" i="4"/>
  <c r="H4823" i="4" s="1" a="1"/>
  <c r="H4823" i="4" s="1"/>
  <c r="I4823" i="4" s="1"/>
  <c r="F4824" i="4"/>
  <c r="H4824" i="4" s="1" a="1"/>
  <c r="H4824" i="4" s="1"/>
  <c r="F4825" i="4"/>
  <c r="H4825" i="4" s="1" a="1"/>
  <c r="H4825" i="4" s="1"/>
  <c r="F4826" i="4"/>
  <c r="F4827" i="4"/>
  <c r="H4827" i="4" s="1" a="1"/>
  <c r="H4827" i="4" s="1"/>
  <c r="F4828" i="4"/>
  <c r="H4828" i="4" s="1" a="1"/>
  <c r="H4828" i="4" s="1"/>
  <c r="F4829" i="4"/>
  <c r="H4829" i="4" s="1" a="1"/>
  <c r="H4829" i="4" s="1"/>
  <c r="F4830" i="4"/>
  <c r="F4831" i="4"/>
  <c r="F4832" i="4"/>
  <c r="H4832" i="4" s="1" a="1"/>
  <c r="H4832" i="4" s="1"/>
  <c r="I4832" i="4" s="1"/>
  <c r="F4833" i="4"/>
  <c r="H4833" i="4" s="1" a="1"/>
  <c r="H4833" i="4" s="1"/>
  <c r="F4834" i="4"/>
  <c r="F4835" i="4"/>
  <c r="F4836" i="4"/>
  <c r="H4836" i="4" s="1" a="1"/>
  <c r="H4836" i="4" s="1"/>
  <c r="F4837" i="4"/>
  <c r="F4838" i="4"/>
  <c r="H4838" i="4" s="1" a="1"/>
  <c r="H4838" i="4" s="1"/>
  <c r="I4838" i="4" s="1"/>
  <c r="F4839" i="4"/>
  <c r="F4840" i="4"/>
  <c r="F4841" i="4"/>
  <c r="H4841" i="4" s="1" a="1"/>
  <c r="H4841" i="4" s="1"/>
  <c r="I4841" i="4" s="1"/>
  <c r="F4842" i="4"/>
  <c r="H4842" i="4" s="1" a="1"/>
  <c r="H4842" i="4" s="1"/>
  <c r="F4843" i="4"/>
  <c r="F4844" i="4"/>
  <c r="H4844" i="4" s="1" a="1"/>
  <c r="H4844" i="4" s="1"/>
  <c r="F4845" i="4"/>
  <c r="H4845" i="4" s="1" a="1"/>
  <c r="H4845" i="4" s="1"/>
  <c r="F4846" i="4"/>
  <c r="H4846" i="4" s="1" a="1"/>
  <c r="H4846" i="4" s="1"/>
  <c r="I4846" i="4" s="1"/>
  <c r="F4847" i="4"/>
  <c r="H4847" i="4" s="1" a="1"/>
  <c r="H4847" i="4" s="1"/>
  <c r="F4848" i="4"/>
  <c r="H4848" i="4" s="1" a="1"/>
  <c r="H4848" i="4" s="1"/>
  <c r="F4849" i="4"/>
  <c r="F4850" i="4"/>
  <c r="F4851" i="4"/>
  <c r="H4851" i="4" s="1" a="1"/>
  <c r="H4851" i="4" s="1"/>
  <c r="F4852" i="4"/>
  <c r="H4852" i="4" s="1" a="1"/>
  <c r="H4852" i="4" s="1"/>
  <c r="I4852" i="4" s="1"/>
  <c r="F4853" i="4"/>
  <c r="H4853" i="4" s="1" a="1"/>
  <c r="H4853" i="4" s="1"/>
  <c r="F4854" i="4"/>
  <c r="H4854" i="4" s="1" a="1"/>
  <c r="H4854" i="4" s="1"/>
  <c r="F4855" i="4"/>
  <c r="H4855" i="4" s="1" a="1"/>
  <c r="H4855" i="4" s="1"/>
  <c r="F4856" i="4"/>
  <c r="F4857" i="4"/>
  <c r="F4858" i="4"/>
  <c r="H4858" i="4" s="1" a="1"/>
  <c r="H4858" i="4" s="1"/>
  <c r="I4858" i="4" s="1"/>
  <c r="F4859" i="4"/>
  <c r="F4860" i="4"/>
  <c r="H4860" i="4" s="1" a="1"/>
  <c r="H4860" i="4" s="1"/>
  <c r="I4860" i="4" s="1"/>
  <c r="F4861" i="4"/>
  <c r="F4862" i="4"/>
  <c r="H4862" i="4" s="1" a="1"/>
  <c r="H4862" i="4" s="1"/>
  <c r="F4863" i="4"/>
  <c r="H4863" i="4" s="1" a="1"/>
  <c r="H4863" i="4" s="1"/>
  <c r="F4864" i="4"/>
  <c r="H4864" i="4" s="1" a="1"/>
  <c r="H4864" i="4" s="1"/>
  <c r="F4865" i="4"/>
  <c r="H4865" i="4" s="1" a="1"/>
  <c r="H4865" i="4" s="1"/>
  <c r="F4866" i="4"/>
  <c r="H4866" i="4" s="1" a="1"/>
  <c r="H4866" i="4" s="1"/>
  <c r="F4867" i="4"/>
  <c r="H4867" i="4" s="1" a="1"/>
  <c r="H4867" i="4" s="1"/>
  <c r="F4868" i="4"/>
  <c r="F4869" i="4"/>
  <c r="F4870" i="4"/>
  <c r="H4870" i="4" s="1" a="1"/>
  <c r="H4870" i="4" s="1"/>
  <c r="I4870" i="4" s="1"/>
  <c r="F4871" i="4"/>
  <c r="H4871" i="4" s="1" a="1"/>
  <c r="H4871" i="4" s="1"/>
  <c r="I4871" i="4" s="1"/>
  <c r="F4872" i="4"/>
  <c r="F4873" i="4"/>
  <c r="H4873" i="4" s="1" a="1"/>
  <c r="H4873" i="4" s="1"/>
  <c r="F4874" i="4"/>
  <c r="F4875" i="4"/>
  <c r="H4875" i="4" s="1" a="1"/>
  <c r="H4875" i="4" s="1"/>
  <c r="F4876" i="4"/>
  <c r="F4877" i="4"/>
  <c r="H4877" i="4" s="1" a="1"/>
  <c r="H4877" i="4" s="1"/>
  <c r="I4877" i="4" s="1"/>
  <c r="F4878" i="4"/>
  <c r="F4879" i="4"/>
  <c r="H4879" i="4" s="1" a="1"/>
  <c r="H4879" i="4" s="1"/>
  <c r="F4880" i="4"/>
  <c r="F4881" i="4"/>
  <c r="F4882" i="4"/>
  <c r="H4882" i="4" s="1" a="1"/>
  <c r="H4882" i="4" s="1"/>
  <c r="F4883" i="4"/>
  <c r="H4883" i="4" s="1" a="1"/>
  <c r="H4883" i="4" s="1"/>
  <c r="I4883" i="4" s="1"/>
  <c r="F4884" i="4"/>
  <c r="F4885" i="4"/>
  <c r="F4886" i="4"/>
  <c r="H4886" i="4" s="1" a="1"/>
  <c r="H4886" i="4" s="1"/>
  <c r="F4887" i="4"/>
  <c r="F4888" i="4"/>
  <c r="H4888" i="4" s="1" a="1"/>
  <c r="H4888" i="4" s="1"/>
  <c r="F4889" i="4"/>
  <c r="H4889" i="4" s="1" a="1"/>
  <c r="H4889" i="4" s="1"/>
  <c r="I4889" i="4" s="1"/>
  <c r="F4890" i="4"/>
  <c r="H4890" i="4" s="1" a="1"/>
  <c r="H4890" i="4" s="1"/>
  <c r="I4890" i="4" s="1"/>
  <c r="F4891" i="4"/>
  <c r="H4891" i="4" s="1" a="1"/>
  <c r="H4891" i="4" s="1"/>
  <c r="F4892" i="4"/>
  <c r="F4893" i="4"/>
  <c r="H4893" i="4" s="1" a="1"/>
  <c r="H4893" i="4" s="1"/>
  <c r="F4894" i="4"/>
  <c r="H4894" i="4" s="1" a="1"/>
  <c r="H4894" i="4" s="1"/>
  <c r="F4895" i="4"/>
  <c r="H4895" i="4" s="1" a="1"/>
  <c r="H4895" i="4" s="1"/>
  <c r="F4896" i="4"/>
  <c r="F4897" i="4"/>
  <c r="H4897" i="4" s="1" a="1"/>
  <c r="H4897" i="4" s="1"/>
  <c r="I4897" i="4" s="1"/>
  <c r="F4898" i="4"/>
  <c r="H4898" i="4" s="1" a="1"/>
  <c r="H4898" i="4" s="1"/>
  <c r="I4898" i="4" s="1"/>
  <c r="F4899" i="4"/>
  <c r="H4899" i="4" s="1" a="1"/>
  <c r="H4899" i="4" s="1"/>
  <c r="I4899" i="4" s="1"/>
  <c r="F4900" i="4"/>
  <c r="H4900" i="4" s="1" a="1"/>
  <c r="H4900" i="4" s="1"/>
  <c r="F4901" i="4"/>
  <c r="F4902" i="4"/>
  <c r="H4902" i="4" s="1" a="1"/>
  <c r="H4902" i="4" s="1"/>
  <c r="F4903" i="4"/>
  <c r="H4903" i="4" s="1" a="1"/>
  <c r="H4903" i="4" s="1"/>
  <c r="F4904" i="4"/>
  <c r="H4904" i="4" s="1" a="1"/>
  <c r="H4904" i="4" s="1"/>
  <c r="I4904" i="4" s="1"/>
  <c r="F4905" i="4"/>
  <c r="H4905" i="4" s="1" a="1"/>
  <c r="H4905" i="4" s="1"/>
  <c r="F4906" i="4"/>
  <c r="H4906" i="4" s="1" a="1"/>
  <c r="H4906" i="4" s="1"/>
  <c r="I4906" i="4" s="1"/>
  <c r="F4907" i="4"/>
  <c r="H4907" i="4" s="1" a="1"/>
  <c r="H4907" i="4" s="1"/>
  <c r="I4907" i="4" s="1"/>
  <c r="F4908" i="4"/>
  <c r="H4908" i="4" s="1" a="1"/>
  <c r="H4908" i="4" s="1"/>
  <c r="F4909" i="4"/>
  <c r="H4909" i="4" s="1" a="1"/>
  <c r="H4909" i="4" s="1"/>
  <c r="F4910" i="4"/>
  <c r="H4910" i="4" s="1" a="1"/>
  <c r="H4910" i="4" s="1"/>
  <c r="F4911" i="4"/>
  <c r="H4911" i="4" s="1" a="1"/>
  <c r="H4911" i="4" s="1"/>
  <c r="F4912" i="4"/>
  <c r="F4913" i="4"/>
  <c r="H4913" i="4" s="1" a="1"/>
  <c r="H4913" i="4" s="1"/>
  <c r="F4914" i="4"/>
  <c r="H4914" i="4" s="1" a="1"/>
  <c r="H4914" i="4" s="1"/>
  <c r="F4915" i="4"/>
  <c r="H4915" i="4" s="1" a="1"/>
  <c r="H4915" i="4" s="1"/>
  <c r="F4916" i="4"/>
  <c r="H4916" i="4" s="1" a="1"/>
  <c r="H4916" i="4" s="1"/>
  <c r="F4917" i="4"/>
  <c r="H4917" i="4" s="1" a="1"/>
  <c r="H4917" i="4" s="1"/>
  <c r="I4917" i="4" s="1"/>
  <c r="F4918" i="4"/>
  <c r="H4918" i="4" s="1" a="1"/>
  <c r="H4918" i="4" s="1"/>
  <c r="I4918" i="4" s="1"/>
  <c r="F4919" i="4"/>
  <c r="F4920" i="4"/>
  <c r="F4921" i="4"/>
  <c r="H4921" i="4" s="1" a="1"/>
  <c r="H4921" i="4" s="1"/>
  <c r="F4922" i="4"/>
  <c r="F4923" i="4"/>
  <c r="F4924" i="4"/>
  <c r="H4924" i="4" s="1" a="1"/>
  <c r="H4924" i="4" s="1"/>
  <c r="I4924" i="4" s="1"/>
  <c r="F4925" i="4"/>
  <c r="H4925" i="4" s="1" a="1"/>
  <c r="H4925" i="4" s="1"/>
  <c r="I4925" i="4" s="1"/>
  <c r="F4926" i="4"/>
  <c r="H4926" i="4" s="1" a="1"/>
  <c r="H4926" i="4" s="1"/>
  <c r="I4926" i="4" s="1"/>
  <c r="F4927" i="4"/>
  <c r="F4928" i="4"/>
  <c r="F4929" i="4"/>
  <c r="F4930" i="4"/>
  <c r="F4931" i="4"/>
  <c r="F4932" i="4"/>
  <c r="H4932" i="4" s="1" a="1"/>
  <c r="H4932" i="4" s="1"/>
  <c r="F4933" i="4"/>
  <c r="F4934" i="4"/>
  <c r="H4934" i="4" s="1" a="1"/>
  <c r="H4934" i="4" s="1"/>
  <c r="F4935" i="4"/>
  <c r="F4936" i="4"/>
  <c r="F4937" i="4"/>
  <c r="H4937" i="4" s="1" a="1"/>
  <c r="H4937" i="4" s="1"/>
  <c r="I4937" i="4" s="1"/>
  <c r="F4938" i="4"/>
  <c r="H4938" i="4" s="1" a="1"/>
  <c r="H4938" i="4" s="1"/>
  <c r="F4939" i="4"/>
  <c r="H4939" i="4" s="1" a="1"/>
  <c r="H4939" i="4" s="1"/>
  <c r="F4940" i="4"/>
  <c r="H4940" i="4" s="1" a="1"/>
  <c r="H4940" i="4" s="1"/>
  <c r="I4940" i="4" s="1"/>
  <c r="F4941" i="4"/>
  <c r="H4941" i="4" s="1" a="1"/>
  <c r="H4941" i="4" s="1"/>
  <c r="I4941" i="4" s="1"/>
  <c r="F4942" i="4"/>
  <c r="F4943" i="4"/>
  <c r="H4943" i="4" s="1" a="1"/>
  <c r="H4943" i="4" s="1"/>
  <c r="F4944" i="4"/>
  <c r="F4945" i="4"/>
  <c r="H4945" i="4" s="1" a="1"/>
  <c r="H4945" i="4" s="1"/>
  <c r="F4946" i="4"/>
  <c r="H4946" i="4" s="1" a="1"/>
  <c r="H4946" i="4" s="1"/>
  <c r="F4947" i="4"/>
  <c r="H4947" i="4" s="1" a="1"/>
  <c r="H4947" i="4" s="1"/>
  <c r="I4947" i="4" s="1"/>
  <c r="F4948" i="4"/>
  <c r="F4949" i="4"/>
  <c r="H4949" i="4" s="1" a="1"/>
  <c r="H4949" i="4" s="1"/>
  <c r="I4949" i="4" s="1"/>
  <c r="F4950" i="4"/>
  <c r="F4951" i="4"/>
  <c r="F4952" i="4"/>
  <c r="H4952" i="4" s="1" a="1"/>
  <c r="H4952" i="4" s="1"/>
  <c r="F4953" i="4"/>
  <c r="F4954" i="4"/>
  <c r="H4954" i="4" s="1" a="1"/>
  <c r="H4954" i="4" s="1"/>
  <c r="F4955" i="4"/>
  <c r="H4955" i="4" s="1" a="1"/>
  <c r="H4955" i="4" s="1"/>
  <c r="F4956" i="4"/>
  <c r="H4956" i="4" s="1" a="1"/>
  <c r="H4956" i="4" s="1"/>
  <c r="I4956" i="4" s="1"/>
  <c r="F4957" i="4"/>
  <c r="F4958" i="4"/>
  <c r="H4958" i="4" s="1" a="1"/>
  <c r="H4958" i="4" s="1"/>
  <c r="F4959" i="4"/>
  <c r="H4959" i="4" s="1" a="1"/>
  <c r="H4959" i="4" s="1"/>
  <c r="F4960" i="4"/>
  <c r="F4961" i="4"/>
  <c r="F4962" i="4"/>
  <c r="H4962" i="4" s="1" a="1"/>
  <c r="H4962" i="4" s="1"/>
  <c r="I4962" i="4" s="1"/>
  <c r="F4963" i="4"/>
  <c r="F4964" i="4"/>
  <c r="H4964" i="4" s="1" a="1"/>
  <c r="H4964" i="4" s="1"/>
  <c r="F4965" i="4"/>
  <c r="F4966" i="4"/>
  <c r="H4966" i="4" s="1" a="1"/>
  <c r="H4966" i="4" s="1"/>
  <c r="F4967" i="4"/>
  <c r="H4967" i="4" s="1" a="1"/>
  <c r="H4967" i="4" s="1"/>
  <c r="F4968" i="4"/>
  <c r="H4968" i="4" s="1" a="1"/>
  <c r="H4968" i="4" s="1"/>
  <c r="I4968" i="4" s="1"/>
  <c r="F4969" i="4"/>
  <c r="H4969" i="4" s="1" a="1"/>
  <c r="H4969" i="4" s="1"/>
  <c r="I4969" i="4" s="1"/>
  <c r="F4970" i="4"/>
  <c r="F4971" i="4"/>
  <c r="H4971" i="4" s="1" a="1"/>
  <c r="H4971" i="4" s="1"/>
  <c r="F4972" i="4"/>
  <c r="H4972" i="4" s="1" a="1"/>
  <c r="H4972" i="4" s="1"/>
  <c r="I4972" i="4" s="1"/>
  <c r="F4973" i="4"/>
  <c r="F4974" i="4"/>
  <c r="F4975" i="4"/>
  <c r="F4976" i="4"/>
  <c r="F4977" i="4"/>
  <c r="F4978" i="4"/>
  <c r="F4979" i="4"/>
  <c r="H4979" i="4" s="1" a="1"/>
  <c r="H4979" i="4" s="1"/>
  <c r="I4979" i="4" s="1"/>
  <c r="F4980" i="4"/>
  <c r="F4981" i="4"/>
  <c r="H4981" i="4" s="1" a="1"/>
  <c r="H4981" i="4" s="1"/>
  <c r="F4982" i="4"/>
  <c r="F4983" i="4"/>
  <c r="F4984" i="4"/>
  <c r="F4985" i="4"/>
  <c r="F4986" i="4"/>
  <c r="H4986" i="4" s="1" a="1"/>
  <c r="H4986" i="4" s="1"/>
  <c r="F4987" i="4"/>
  <c r="F4988" i="4"/>
  <c r="F4989" i="4"/>
  <c r="F4990" i="4"/>
  <c r="F4991" i="4"/>
  <c r="F4992" i="4"/>
  <c r="H4992" i="4" s="1" a="1"/>
  <c r="H4992" i="4" s="1"/>
  <c r="F4993" i="4"/>
  <c r="H4993" i="4" s="1" a="1"/>
  <c r="H4993" i="4" s="1"/>
  <c r="F4994" i="4"/>
  <c r="H4994" i="4" s="1" a="1"/>
  <c r="H4994" i="4" s="1"/>
  <c r="F4995" i="4"/>
  <c r="H4995" i="4" s="1" a="1"/>
  <c r="H4995" i="4" s="1"/>
  <c r="F4996" i="4"/>
  <c r="H4996" i="4" s="1" a="1"/>
  <c r="H4996" i="4" s="1"/>
  <c r="F4997" i="4"/>
  <c r="H4997" i="4" s="1" a="1"/>
  <c r="H4997" i="4" s="1"/>
  <c r="F4998" i="4"/>
  <c r="H4998" i="4" s="1" a="1"/>
  <c r="H4998" i="4" s="1"/>
  <c r="I4998" i="4" s="1"/>
  <c r="F4999" i="4"/>
  <c r="F5000" i="4"/>
  <c r="F5001" i="4"/>
  <c r="F5002" i="4"/>
  <c r="F5003" i="4"/>
  <c r="H5003" i="4" s="1" a="1"/>
  <c r="H5003" i="4" s="1"/>
  <c r="F5004" i="4"/>
  <c r="H5004" i="4" s="1" a="1"/>
  <c r="H5004" i="4" s="1"/>
  <c r="I5004" i="4" s="1"/>
  <c r="F5005" i="4"/>
  <c r="H5005" i="4" s="1" a="1"/>
  <c r="H5005" i="4" s="1"/>
  <c r="F5006" i="4"/>
  <c r="H5006" i="4" s="1" a="1"/>
  <c r="H5006" i="4" s="1"/>
  <c r="I5006" i="4" s="1"/>
  <c r="F5007" i="4"/>
  <c r="F5008" i="4"/>
  <c r="H5008" i="4" s="1" a="1"/>
  <c r="H5008" i="4" s="1"/>
  <c r="I5008" i="4" s="1"/>
  <c r="F5009" i="4"/>
  <c r="H5009" i="4" s="1" a="1"/>
  <c r="H5009" i="4" s="1"/>
  <c r="F5010" i="4"/>
  <c r="H5010" i="4" s="1" a="1"/>
  <c r="H5010" i="4" s="1"/>
  <c r="F5011" i="4"/>
  <c r="H5011" i="4" s="1" a="1"/>
  <c r="H5011" i="4" s="1"/>
  <c r="F5012" i="4"/>
  <c r="H5012" i="4" s="1" a="1"/>
  <c r="H5012" i="4" s="1"/>
  <c r="I5012" i="4" s="1"/>
  <c r="F5013" i="4"/>
  <c r="H5013" i="4" s="1" a="1"/>
  <c r="H5013" i="4" s="1"/>
  <c r="F5014" i="4"/>
  <c r="H5014" i="4" s="1" a="1"/>
  <c r="H5014" i="4" s="1"/>
  <c r="I5014" i="4" s="1"/>
  <c r="F5015" i="4"/>
  <c r="F5016" i="4"/>
  <c r="F5017" i="4"/>
  <c r="H5017" i="4" s="1" a="1"/>
  <c r="H5017" i="4" s="1"/>
  <c r="F5018" i="4"/>
  <c r="H5018" i="4" s="1" a="1"/>
  <c r="H5018" i="4" s="1"/>
  <c r="F5019" i="4"/>
  <c r="H5019" i="4" s="1" a="1"/>
  <c r="H5019" i="4" s="1"/>
  <c r="I5019" i="4" s="1"/>
  <c r="F5020" i="4"/>
  <c r="F5021" i="4"/>
  <c r="F5022" i="4"/>
  <c r="F5023" i="4"/>
  <c r="H5023" i="4" s="1" a="1"/>
  <c r="H5023" i="4" s="1"/>
  <c r="I5023" i="4" s="1"/>
  <c r="F5024" i="4"/>
  <c r="H5024" i="4" s="1" a="1"/>
  <c r="H5024" i="4" s="1"/>
  <c r="F5025" i="4"/>
  <c r="F5026" i="4"/>
  <c r="F5027" i="4"/>
  <c r="H5027" i="4" s="1" a="1"/>
  <c r="H5027" i="4" s="1"/>
  <c r="I5027" i="4" s="1"/>
  <c r="F5028" i="4"/>
  <c r="H5028" i="4" s="1" a="1"/>
  <c r="H5028" i="4" s="1"/>
  <c r="F5029" i="4"/>
  <c r="H5029" i="4" s="1" a="1"/>
  <c r="H5029" i="4" s="1"/>
  <c r="I5029" i="4" s="1"/>
  <c r="F5030" i="4"/>
  <c r="H5030" i="4" s="1" a="1"/>
  <c r="H5030" i="4" s="1"/>
  <c r="F5031" i="4"/>
  <c r="F5032" i="4"/>
  <c r="H5032" i="4" s="1" a="1"/>
  <c r="H5032" i="4" s="1"/>
  <c r="F5033" i="4"/>
  <c r="F5034" i="4"/>
  <c r="H5034" i="4" s="1" a="1"/>
  <c r="H5034" i="4" s="1"/>
  <c r="F5035" i="4"/>
  <c r="H5035" i="4" s="1" a="1"/>
  <c r="H5035" i="4" s="1"/>
  <c r="I5035" i="4" s="1"/>
  <c r="F5036" i="4"/>
  <c r="H5036" i="4" s="1" a="1"/>
  <c r="H5036" i="4" s="1"/>
  <c r="I5036" i="4" s="1"/>
  <c r="F5037" i="4"/>
  <c r="H5037" i="4" s="1" a="1"/>
  <c r="H5037" i="4" s="1"/>
  <c r="I5037" i="4" s="1"/>
  <c r="F5038" i="4"/>
  <c r="F5039" i="4"/>
  <c r="F5040" i="4"/>
  <c r="H5040" i="4" s="1" a="1"/>
  <c r="H5040" i="4" s="1"/>
  <c r="I5040" i="4" s="1"/>
  <c r="F5041" i="4"/>
  <c r="H5041" i="4" s="1" a="1"/>
  <c r="H5041" i="4" s="1"/>
  <c r="F5042" i="4"/>
  <c r="H5042" i="4" s="1" a="1"/>
  <c r="H5042" i="4" s="1"/>
  <c r="F5043" i="4"/>
  <c r="H5043" i="4" s="1" a="1"/>
  <c r="H5043" i="4" s="1"/>
  <c r="F5044" i="4"/>
  <c r="F5045" i="4"/>
  <c r="H5045" i="4" s="1" a="1"/>
  <c r="H5045" i="4" s="1"/>
  <c r="F5046" i="4"/>
  <c r="H5046" i="4" s="1" a="1"/>
  <c r="H5046" i="4" s="1"/>
  <c r="I5046" i="4" s="1"/>
  <c r="F5047" i="4"/>
  <c r="F5048" i="4"/>
  <c r="H5048" i="4" s="1" a="1"/>
  <c r="H5048" i="4" s="1"/>
  <c r="I5048" i="4" s="1"/>
  <c r="F5049" i="4"/>
  <c r="F5050" i="4"/>
  <c r="H5050" i="4" s="1" a="1"/>
  <c r="H5050" i="4" s="1"/>
  <c r="I5050" i="4" s="1"/>
  <c r="F5051" i="4"/>
  <c r="H5051" i="4" s="1" a="1"/>
  <c r="H5051" i="4" s="1"/>
  <c r="F5052" i="4"/>
  <c r="F5053" i="4"/>
  <c r="H5053" i="4" s="1" a="1"/>
  <c r="H5053" i="4" s="1"/>
  <c r="F5054" i="4"/>
  <c r="F5055" i="4"/>
  <c r="H5055" i="4" s="1" a="1"/>
  <c r="H5055" i="4" s="1"/>
  <c r="F5056" i="4"/>
  <c r="H5056" i="4" s="1" a="1"/>
  <c r="H5056" i="4" s="1"/>
  <c r="I5056" i="4" s="1"/>
  <c r="F5057" i="4"/>
  <c r="H5057" i="4" s="1" a="1"/>
  <c r="H5057" i="4" s="1"/>
  <c r="I5057" i="4" s="1"/>
  <c r="F5058" i="4"/>
  <c r="H5058" i="4" s="1" a="1"/>
  <c r="H5058" i="4" s="1"/>
  <c r="I5058" i="4" s="1"/>
  <c r="F5059" i="4"/>
  <c r="F5060" i="4"/>
  <c r="H5060" i="4" s="1" a="1"/>
  <c r="H5060" i="4" s="1"/>
  <c r="F5061" i="4"/>
  <c r="H5061" i="4" s="1" a="1"/>
  <c r="H5061" i="4" s="1"/>
  <c r="F5062" i="4"/>
  <c r="H5062" i="4" s="1" a="1"/>
  <c r="H5062" i="4" s="1"/>
  <c r="F5063" i="4"/>
  <c r="F5064" i="4"/>
  <c r="H5064" i="4" s="1" a="1"/>
  <c r="H5064" i="4" s="1"/>
  <c r="F5065" i="4"/>
  <c r="H5065" i="4" s="1" a="1"/>
  <c r="H5065" i="4" s="1"/>
  <c r="I5065" i="4" s="1"/>
  <c r="F5066" i="4"/>
  <c r="H5066" i="4" s="1" a="1"/>
  <c r="H5066" i="4" s="1"/>
  <c r="F5067" i="4"/>
  <c r="H5067" i="4" s="1" a="1"/>
  <c r="H5067" i="4" s="1"/>
  <c r="I5067" i="4" s="1"/>
  <c r="F5068" i="4"/>
  <c r="H5068" i="4" s="1" a="1"/>
  <c r="H5068" i="4" s="1"/>
  <c r="I5068" i="4" s="1"/>
  <c r="F5069" i="4"/>
  <c r="F5070" i="4"/>
  <c r="H5070" i="4" s="1" a="1"/>
  <c r="H5070" i="4" s="1"/>
  <c r="I5070" i="4" s="1"/>
  <c r="F5071" i="4"/>
  <c r="H5071" i="4" s="1" a="1"/>
  <c r="H5071" i="4" s="1"/>
  <c r="F5072" i="4"/>
  <c r="F5073" i="4"/>
  <c r="F5074" i="4"/>
  <c r="H5074" i="4" s="1" a="1"/>
  <c r="H5074" i="4" s="1"/>
  <c r="I5074" i="4" s="1"/>
  <c r="F5075" i="4"/>
  <c r="F5076" i="4"/>
  <c r="H5076" i="4" s="1" a="1"/>
  <c r="H5076" i="4" s="1"/>
  <c r="F5077" i="4"/>
  <c r="H5077" i="4" s="1" a="1"/>
  <c r="H5077" i="4" s="1"/>
  <c r="F5078" i="4"/>
  <c r="H5078" i="4" s="1" a="1"/>
  <c r="H5078" i="4" s="1"/>
  <c r="F5079" i="4"/>
  <c r="H5079" i="4" s="1" a="1"/>
  <c r="H5079" i="4" s="1"/>
  <c r="F5080" i="4"/>
  <c r="H5080" i="4" s="1" a="1"/>
  <c r="H5080" i="4" s="1"/>
  <c r="F5081" i="4"/>
  <c r="F5082" i="4"/>
  <c r="H5082" i="4" s="1" a="1"/>
  <c r="H5082" i="4" s="1"/>
  <c r="F5083" i="4"/>
  <c r="H5083" i="4" s="1" a="1"/>
  <c r="H5083" i="4" s="1"/>
  <c r="F5084" i="4"/>
  <c r="H5084" i="4" s="1" a="1"/>
  <c r="H5084" i="4" s="1"/>
  <c r="F5085" i="4"/>
  <c r="H5085" i="4" s="1" a="1"/>
  <c r="H5085" i="4" s="1"/>
  <c r="F5086" i="4"/>
  <c r="F5087" i="4"/>
  <c r="H5087" i="4" s="1" a="1"/>
  <c r="H5087" i="4" s="1"/>
  <c r="I5087" i="4" s="1"/>
  <c r="F5088" i="4"/>
  <c r="H5088" i="4" s="1" a="1"/>
  <c r="H5088" i="4" s="1"/>
  <c r="I5088" i="4" s="1"/>
  <c r="F5089" i="4"/>
  <c r="F5090" i="4"/>
  <c r="H5090" i="4" s="1" a="1"/>
  <c r="H5090" i="4" s="1"/>
  <c r="I5090" i="4" s="1"/>
  <c r="F5091" i="4"/>
  <c r="F5092" i="4"/>
  <c r="F5093" i="4"/>
  <c r="H5093" i="4" s="1" a="1"/>
  <c r="H5093" i="4" s="1"/>
  <c r="I5093" i="4" s="1"/>
  <c r="F5094" i="4"/>
  <c r="H5094" i="4" s="1" a="1"/>
  <c r="H5094" i="4" s="1"/>
  <c r="I5094" i="4" s="1"/>
  <c r="F5095" i="4"/>
  <c r="H5095" i="4" s="1" a="1"/>
  <c r="H5095" i="4" s="1"/>
  <c r="I5095" i="4" s="1"/>
  <c r="F5096" i="4"/>
  <c r="H5096" i="4" s="1" a="1"/>
  <c r="H5096" i="4" s="1"/>
  <c r="F5097" i="4"/>
  <c r="H5097" i="4" s="1" a="1"/>
  <c r="H5097" i="4" s="1"/>
  <c r="F5098" i="4"/>
  <c r="F5099" i="4"/>
  <c r="H5099" i="4" s="1" a="1"/>
  <c r="H5099" i="4" s="1"/>
  <c r="F5100" i="4"/>
  <c r="F5101" i="4"/>
  <c r="H5101" i="4" s="1" a="1"/>
  <c r="H5101" i="4" s="1"/>
  <c r="F5102" i="4"/>
  <c r="H5102" i="4" s="1" a="1"/>
  <c r="H5102" i="4" s="1"/>
  <c r="F5103" i="4"/>
  <c r="F5104" i="4"/>
  <c r="F5105" i="4"/>
  <c r="H5105" i="4" s="1" a="1"/>
  <c r="H5105" i="4" s="1"/>
  <c r="F5106" i="4"/>
  <c r="H5106" i="4" s="1" a="1"/>
  <c r="H5106" i="4" s="1"/>
  <c r="F5107" i="4"/>
  <c r="H5107" i="4" s="1" a="1"/>
  <c r="H5107" i="4" s="1"/>
  <c r="I5107" i="4" s="1"/>
  <c r="F5108" i="4"/>
  <c r="H5108" i="4" s="1" a="1"/>
  <c r="H5108" i="4" s="1"/>
  <c r="F5109" i="4"/>
  <c r="H5109" i="4" s="1" a="1"/>
  <c r="H5109" i="4" s="1"/>
  <c r="F5110" i="4"/>
  <c r="F5111" i="4"/>
  <c r="H5111" i="4" s="1" a="1"/>
  <c r="H5111" i="4" s="1"/>
  <c r="F5112" i="4"/>
  <c r="H5112" i="4" s="1" a="1"/>
  <c r="H5112" i="4" s="1"/>
  <c r="F5113" i="4"/>
  <c r="H5113" i="4" s="1" a="1"/>
  <c r="H5113" i="4" s="1"/>
  <c r="F5114" i="4"/>
  <c r="H5114" i="4" s="1" a="1"/>
  <c r="H5114" i="4" s="1"/>
  <c r="F5115" i="4"/>
  <c r="F5116" i="4"/>
  <c r="F5117" i="4"/>
  <c r="H5117" i="4" s="1" a="1"/>
  <c r="H5117" i="4" s="1"/>
  <c r="F5118" i="4"/>
  <c r="H5118" i="4" s="1" a="1"/>
  <c r="H5118" i="4" s="1"/>
  <c r="F5119" i="4"/>
  <c r="F5120" i="4"/>
  <c r="H5120" i="4" s="1" a="1"/>
  <c r="H5120" i="4" s="1"/>
  <c r="I5120" i="4" s="1"/>
  <c r="F5121" i="4"/>
  <c r="H5121" i="4" s="1" a="1"/>
  <c r="H5121" i="4" s="1"/>
  <c r="I5121" i="4" s="1"/>
  <c r="F5122" i="4"/>
  <c r="H5122" i="4" s="1" a="1"/>
  <c r="H5122" i="4" s="1"/>
  <c r="F5123" i="4"/>
  <c r="H5123" i="4" s="1" a="1"/>
  <c r="H5123" i="4" s="1"/>
  <c r="F5124" i="4"/>
  <c r="H5124" i="4" s="1" a="1"/>
  <c r="H5124" i="4" s="1"/>
  <c r="F5125" i="4"/>
  <c r="F5126" i="4"/>
  <c r="H5126" i="4" s="1" a="1"/>
  <c r="H5126" i="4" s="1"/>
  <c r="F5127" i="4"/>
  <c r="F5128" i="4"/>
  <c r="H5128" i="4" s="1" a="1"/>
  <c r="H5128" i="4" s="1"/>
  <c r="F5129" i="4"/>
  <c r="H5129" i="4" s="1" a="1"/>
  <c r="H5129" i="4" s="1"/>
  <c r="I5129" i="4" s="1"/>
  <c r="F5130" i="4"/>
  <c r="H5130" i="4" s="1" a="1"/>
  <c r="H5130" i="4" s="1"/>
  <c r="F5131" i="4"/>
  <c r="F5132" i="4"/>
  <c r="F5133" i="4"/>
  <c r="F5134" i="4"/>
  <c r="H5134" i="4" s="1" a="1"/>
  <c r="H5134" i="4" s="1"/>
  <c r="I5134" i="4" s="1"/>
  <c r="F5135" i="4"/>
  <c r="H5135" i="4" s="1" a="1"/>
  <c r="H5135" i="4" s="1"/>
  <c r="F5136" i="4"/>
  <c r="H5136" i="4" s="1" a="1"/>
  <c r="H5136" i="4" s="1"/>
  <c r="I5136" i="4" s="1"/>
  <c r="F5137" i="4"/>
  <c r="H5137" i="4" s="1" a="1"/>
  <c r="H5137" i="4" s="1"/>
  <c r="F5138" i="4"/>
  <c r="H5138" i="4" s="1" a="1"/>
  <c r="H5138" i="4" s="1"/>
  <c r="F5139" i="4"/>
  <c r="H5139" i="4" s="1" a="1"/>
  <c r="H5139" i="4" s="1"/>
  <c r="F5140" i="4"/>
  <c r="H5140" i="4" s="1" a="1"/>
  <c r="H5140" i="4" s="1"/>
  <c r="F5141" i="4"/>
  <c r="H5141" i="4" s="1" a="1"/>
  <c r="H5141" i="4" s="1"/>
  <c r="F5142" i="4"/>
  <c r="F5143" i="4"/>
  <c r="H5143" i="4" s="1" a="1"/>
  <c r="H5143" i="4" s="1"/>
  <c r="I5143" i="4" s="1"/>
  <c r="F5144" i="4"/>
  <c r="H5144" i="4" s="1" a="1"/>
  <c r="H5144" i="4" s="1"/>
  <c r="I5144" i="4" s="1"/>
  <c r="F5145" i="4"/>
  <c r="H5145" i="4" s="1" a="1"/>
  <c r="H5145" i="4" s="1"/>
  <c r="I5145" i="4" s="1"/>
  <c r="F5146" i="4"/>
  <c r="F5147" i="4"/>
  <c r="F5148" i="4"/>
  <c r="H5148" i="4" s="1" a="1"/>
  <c r="H5148" i="4" s="1"/>
  <c r="F5149" i="4"/>
  <c r="H5149" i="4" s="1" a="1"/>
  <c r="H5149" i="4" s="1"/>
  <c r="F5150" i="4"/>
  <c r="F5151" i="4"/>
  <c r="H5151" i="4" s="1" a="1"/>
  <c r="H5151" i="4" s="1"/>
  <c r="F5152" i="4"/>
  <c r="H5152" i="4" s="1" a="1"/>
  <c r="H5152" i="4" s="1"/>
  <c r="F5153" i="4"/>
  <c r="F5154" i="4"/>
  <c r="F5155" i="4"/>
  <c r="H5155" i="4" s="1" a="1"/>
  <c r="H5155" i="4" s="1"/>
  <c r="I5155" i="4" s="1"/>
  <c r="F5156" i="4"/>
  <c r="H5156" i="4" s="1" a="1"/>
  <c r="H5156" i="4" s="1"/>
  <c r="F5157" i="4"/>
  <c r="H5157" i="4" s="1" a="1"/>
  <c r="H5157" i="4" s="1"/>
  <c r="F5158" i="4"/>
  <c r="F5159" i="4"/>
  <c r="H5159" i="4" s="1" a="1"/>
  <c r="H5159" i="4" s="1"/>
  <c r="F5160" i="4"/>
  <c r="H5160" i="4" s="1" a="1"/>
  <c r="H5160" i="4" s="1"/>
  <c r="F5161" i="4"/>
  <c r="F5162" i="4"/>
  <c r="F5163" i="4"/>
  <c r="H5163" i="4" s="1" a="1"/>
  <c r="H5163" i="4" s="1"/>
  <c r="F5164" i="4"/>
  <c r="H5164" i="4" s="1" a="1"/>
  <c r="H5164" i="4" s="1"/>
  <c r="F5165" i="4"/>
  <c r="H5165" i="4" s="1" a="1"/>
  <c r="H5165" i="4" s="1"/>
  <c r="F5166" i="4"/>
  <c r="F5167" i="4"/>
  <c r="H5167" i="4" s="1" a="1"/>
  <c r="H5167" i="4" s="1"/>
  <c r="F5168" i="4"/>
  <c r="H5168" i="4" s="1" a="1"/>
  <c r="H5168" i="4" s="1"/>
  <c r="I5168" i="4" s="1"/>
  <c r="F5169" i="4"/>
  <c r="F5170" i="4"/>
  <c r="H5170" i="4" s="1" a="1"/>
  <c r="H5170" i="4" s="1"/>
  <c r="I5170" i="4" s="1"/>
  <c r="F5171" i="4"/>
  <c r="H5171" i="4" s="1" a="1"/>
  <c r="H5171" i="4" s="1"/>
  <c r="F5172" i="4"/>
  <c r="H5172" i="4" s="1" a="1"/>
  <c r="H5172" i="4" s="1"/>
  <c r="F5173" i="4"/>
  <c r="F5174" i="4"/>
  <c r="H5174" i="4" s="1" a="1"/>
  <c r="H5174" i="4" s="1"/>
  <c r="F5175" i="4"/>
  <c r="F5176" i="4"/>
  <c r="H5176" i="4" s="1" a="1"/>
  <c r="H5176" i="4" s="1"/>
  <c r="I5176" i="4" s="1"/>
  <c r="F5177" i="4"/>
  <c r="F5178" i="4"/>
  <c r="H5178" i="4" s="1" a="1"/>
  <c r="H5178" i="4" s="1"/>
  <c r="F5179" i="4"/>
  <c r="H5179" i="4" s="1" a="1"/>
  <c r="H5179" i="4" s="1"/>
  <c r="F5180" i="4"/>
  <c r="H5180" i="4" s="1" a="1"/>
  <c r="H5180" i="4" s="1"/>
  <c r="F5181" i="4"/>
  <c r="F5182" i="4"/>
  <c r="F5183" i="4"/>
  <c r="H5183" i="4" s="1" a="1"/>
  <c r="H5183" i="4" s="1"/>
  <c r="F5184" i="4"/>
  <c r="F5185" i="4"/>
  <c r="F5186" i="4"/>
  <c r="H5186" i="4" s="1" a="1"/>
  <c r="H5186" i="4" s="1"/>
  <c r="F5187" i="4"/>
  <c r="H5187" i="4" s="1" a="1"/>
  <c r="H5187" i="4" s="1"/>
  <c r="I5187" i="4" s="1"/>
  <c r="F5188" i="4"/>
  <c r="F5189" i="4"/>
  <c r="F5190" i="4"/>
  <c r="F5191" i="4"/>
  <c r="H5191" i="4" s="1" a="1"/>
  <c r="H5191" i="4" s="1"/>
  <c r="F5192" i="4"/>
  <c r="H5192" i="4" s="1" a="1"/>
  <c r="H5192" i="4" s="1"/>
  <c r="I5192" i="4" s="1"/>
  <c r="F5193" i="4"/>
  <c r="F5194" i="4"/>
  <c r="F5195" i="4"/>
  <c r="H5195" i="4" s="1" a="1"/>
  <c r="H5195" i="4" s="1"/>
  <c r="F5196" i="4"/>
  <c r="F5197" i="4"/>
  <c r="H5197" i="4" s="1" a="1"/>
  <c r="H5197" i="4" s="1"/>
  <c r="I5197" i="4" s="1"/>
  <c r="F5198" i="4"/>
  <c r="F5199" i="4"/>
  <c r="H5199" i="4" s="1" a="1"/>
  <c r="H5199" i="4" s="1"/>
  <c r="I5199" i="4" s="1"/>
  <c r="F5200" i="4"/>
  <c r="F5201" i="4"/>
  <c r="F5202" i="4"/>
  <c r="F5203" i="4"/>
  <c r="H5203" i="4" s="1" a="1"/>
  <c r="H5203" i="4" s="1"/>
  <c r="F5204" i="4"/>
  <c r="F5205" i="4"/>
  <c r="F5206" i="4"/>
  <c r="H5206" i="4" s="1" a="1"/>
  <c r="H5206" i="4" s="1"/>
  <c r="F5207" i="4"/>
  <c r="H5207" i="4" s="1" a="1"/>
  <c r="H5207" i="4" s="1"/>
  <c r="F5208" i="4"/>
  <c r="F5209" i="4"/>
  <c r="F5210" i="4"/>
  <c r="H5210" i="4" s="1" a="1"/>
  <c r="H5210" i="4" s="1"/>
  <c r="I5210" i="4" s="1"/>
  <c r="F5211" i="4"/>
  <c r="F5212" i="4"/>
  <c r="H5212" i="4" s="1" a="1"/>
  <c r="H5212" i="4" s="1"/>
  <c r="F5213" i="4"/>
  <c r="H5213" i="4" s="1" a="1"/>
  <c r="H5213" i="4" s="1"/>
  <c r="I5213" i="4" s="1"/>
  <c r="F5214" i="4"/>
  <c r="H5214" i="4" s="1" a="1"/>
  <c r="H5214" i="4" s="1"/>
  <c r="F5215" i="4"/>
  <c r="F5216" i="4"/>
  <c r="H5216" i="4" s="1" a="1"/>
  <c r="H5216" i="4" s="1"/>
  <c r="F5217" i="4"/>
  <c r="H5217" i="4" s="1" a="1"/>
  <c r="H5217" i="4" s="1"/>
  <c r="F5218" i="4"/>
  <c r="H5218" i="4" s="1" a="1"/>
  <c r="H5218" i="4" s="1"/>
  <c r="F5219" i="4"/>
  <c r="H5219" i="4" s="1" a="1"/>
  <c r="H5219" i="4" s="1"/>
  <c r="I5219" i="4" s="1"/>
  <c r="F5220" i="4"/>
  <c r="H5220" i="4" s="1" a="1"/>
  <c r="H5220" i="4" s="1"/>
  <c r="F5221" i="4"/>
  <c r="H5221" i="4" s="1" a="1"/>
  <c r="H5221" i="4" s="1"/>
  <c r="I5221" i="4" s="1"/>
  <c r="F5222" i="4"/>
  <c r="H5222" i="4" s="1" a="1"/>
  <c r="H5222" i="4" s="1"/>
  <c r="F5223" i="4"/>
  <c r="H5223" i="4" s="1" a="1"/>
  <c r="H5223" i="4" s="1"/>
  <c r="F5224" i="4"/>
  <c r="H5224" i="4" s="1" a="1"/>
  <c r="H5224" i="4" s="1"/>
  <c r="I5224" i="4" s="1"/>
  <c r="F5225" i="4"/>
  <c r="F5226" i="4"/>
  <c r="F5227" i="4"/>
  <c r="F5228" i="4"/>
  <c r="F5229" i="4"/>
  <c r="H5229" i="4" s="1" a="1"/>
  <c r="H5229" i="4" s="1"/>
  <c r="F5230" i="4"/>
  <c r="H5230" i="4" s="1" a="1"/>
  <c r="H5230" i="4" s="1"/>
  <c r="F5231" i="4"/>
  <c r="H5231" i="4" s="1" a="1"/>
  <c r="H5231" i="4" s="1"/>
  <c r="F5232" i="4"/>
  <c r="F5233" i="4"/>
  <c r="F5234" i="4"/>
  <c r="F5235" i="4"/>
  <c r="H5235" i="4" s="1" a="1"/>
  <c r="H5235" i="4" s="1"/>
  <c r="F5236" i="4"/>
  <c r="H5236" i="4" s="1" a="1"/>
  <c r="H5236" i="4" s="1"/>
  <c r="F5237" i="4"/>
  <c r="H5237" i="4" s="1" a="1"/>
  <c r="H5237" i="4" s="1"/>
  <c r="F5238" i="4"/>
  <c r="F5239" i="4"/>
  <c r="F5240" i="4"/>
  <c r="H5240" i="4" s="1" a="1"/>
  <c r="H5240" i="4" s="1"/>
  <c r="I5240" i="4" s="1"/>
  <c r="F5241" i="4"/>
  <c r="H5241" i="4" s="1" a="1"/>
  <c r="H5241" i="4" s="1"/>
  <c r="F5242" i="4"/>
  <c r="F5243" i="4"/>
  <c r="H5243" i="4" s="1" a="1"/>
  <c r="H5243" i="4" s="1"/>
  <c r="I5243" i="4" s="1"/>
  <c r="F5244" i="4"/>
  <c r="F5245" i="4"/>
  <c r="F5246" i="4"/>
  <c r="H5246" i="4" s="1" a="1"/>
  <c r="H5246" i="4" s="1"/>
  <c r="F5247" i="4"/>
  <c r="F5248" i="4"/>
  <c r="H5248" i="4" s="1" a="1"/>
  <c r="H5248" i="4" s="1"/>
  <c r="F5249" i="4"/>
  <c r="F5250" i="4"/>
  <c r="H5250" i="4" s="1" a="1"/>
  <c r="H5250" i="4" s="1"/>
  <c r="F5251" i="4"/>
  <c r="H5251" i="4" s="1" a="1"/>
  <c r="H5251" i="4" s="1"/>
  <c r="F5252" i="4"/>
  <c r="H5252" i="4" s="1" a="1"/>
  <c r="H5252" i="4" s="1"/>
  <c r="I5252" i="4" s="1"/>
  <c r="F5253" i="4"/>
  <c r="H5253" i="4" s="1" a="1"/>
  <c r="H5253" i="4" s="1"/>
  <c r="F5254" i="4"/>
  <c r="H5254" i="4" s="1" a="1"/>
  <c r="H5254" i="4" s="1"/>
  <c r="F5255" i="4"/>
  <c r="H5255" i="4" s="1" a="1"/>
  <c r="H5255" i="4" s="1"/>
  <c r="F5256" i="4"/>
  <c r="H5256" i="4" s="1" a="1"/>
  <c r="H5256" i="4" s="1"/>
  <c r="F5257" i="4"/>
  <c r="H5257" i="4" s="1" a="1"/>
  <c r="H5257" i="4" s="1"/>
  <c r="F5258" i="4"/>
  <c r="H5258" i="4" s="1" a="1"/>
  <c r="H5258" i="4" s="1"/>
  <c r="I5258" i="4" s="1"/>
  <c r="F5259" i="4"/>
  <c r="H5259" i="4" s="1" a="1"/>
  <c r="H5259" i="4" s="1"/>
  <c r="F5260" i="4"/>
  <c r="F5261" i="4"/>
  <c r="H5261" i="4" s="1" a="1"/>
  <c r="H5261" i="4" s="1"/>
  <c r="I5261" i="4" s="1"/>
  <c r="F5262" i="4"/>
  <c r="F5263" i="4"/>
  <c r="F5264" i="4"/>
  <c r="H5264" i="4" s="1" a="1"/>
  <c r="H5264" i="4" s="1"/>
  <c r="F5265" i="4"/>
  <c r="F5266" i="4"/>
  <c r="H5266" i="4" s="1" a="1"/>
  <c r="H5266" i="4" s="1"/>
  <c r="F5267" i="4"/>
  <c r="H5267" i="4" s="1" a="1"/>
  <c r="H5267" i="4" s="1"/>
  <c r="F5268" i="4"/>
  <c r="F5269" i="4"/>
  <c r="F5270" i="4"/>
  <c r="F5271" i="4"/>
  <c r="H5271" i="4" s="1" a="1"/>
  <c r="H5271" i="4" s="1"/>
  <c r="F5272" i="4"/>
  <c r="H5272" i="4" s="1" a="1"/>
  <c r="H5272" i="4" s="1"/>
  <c r="I5272" i="4" s="1"/>
  <c r="F5273" i="4"/>
  <c r="F5274" i="4"/>
  <c r="H5274" i="4" s="1" a="1"/>
  <c r="H5274" i="4" s="1"/>
  <c r="F5275" i="4"/>
  <c r="H5275" i="4" s="1" a="1"/>
  <c r="H5275" i="4" s="1"/>
  <c r="F5276" i="4"/>
  <c r="H5276" i="4" s="1" a="1"/>
  <c r="H5276" i="4" s="1"/>
  <c r="F5277" i="4"/>
  <c r="F5278" i="4"/>
  <c r="F5279" i="4"/>
  <c r="H5279" i="4" s="1" a="1"/>
  <c r="H5279" i="4" s="1"/>
  <c r="F5280" i="4"/>
  <c r="F5281" i="4"/>
  <c r="F5282" i="4"/>
  <c r="H5282" i="4" s="1" a="1"/>
  <c r="H5282" i="4" s="1"/>
  <c r="F5283" i="4"/>
  <c r="H5283" i="4" s="1" a="1"/>
  <c r="H5283" i="4" s="1"/>
  <c r="F5284" i="4"/>
  <c r="F5285" i="4"/>
  <c r="H5285" i="4" s="1" a="1"/>
  <c r="H5285" i="4" s="1"/>
  <c r="F5286" i="4"/>
  <c r="H5286" i="4" s="1" a="1"/>
  <c r="H5286" i="4" s="1"/>
  <c r="F5287" i="4"/>
  <c r="H5287" i="4" s="1" a="1"/>
  <c r="H5287" i="4" s="1"/>
  <c r="F5288" i="4"/>
  <c r="H5288" i="4" s="1" a="1"/>
  <c r="H5288" i="4" s="1"/>
  <c r="F5289" i="4"/>
  <c r="F5290" i="4"/>
  <c r="H5290" i="4" s="1" a="1"/>
  <c r="H5290" i="4" s="1"/>
  <c r="I5290" i="4" s="1"/>
  <c r="F5291" i="4"/>
  <c r="H5291" i="4" s="1" a="1"/>
  <c r="H5291" i="4" s="1"/>
  <c r="I5291" i="4" s="1"/>
  <c r="F5292" i="4"/>
  <c r="H5292" i="4" s="1" a="1"/>
  <c r="H5292" i="4" s="1"/>
  <c r="F5293" i="4"/>
  <c r="H5293" i="4" s="1" a="1"/>
  <c r="H5293" i="4" s="1"/>
  <c r="F5294" i="4"/>
  <c r="H5294" i="4" s="1" a="1"/>
  <c r="H5294" i="4" s="1"/>
  <c r="F5295" i="4"/>
  <c r="H5295" i="4" s="1" a="1"/>
  <c r="H5295" i="4" s="1"/>
  <c r="F5296" i="4"/>
  <c r="F5297" i="4"/>
  <c r="H5297" i="4" s="1" a="1"/>
  <c r="H5297" i="4" s="1"/>
  <c r="F5298" i="4"/>
  <c r="F5299" i="4"/>
  <c r="F5300" i="4"/>
  <c r="H5300" i="4" s="1" a="1"/>
  <c r="H5300" i="4" s="1"/>
  <c r="F5301" i="4"/>
  <c r="H5301" i="4" s="1" a="1"/>
  <c r="H5301" i="4" s="1"/>
  <c r="F5302" i="4"/>
  <c r="H5302" i="4" s="1" a="1"/>
  <c r="H5302" i="4" s="1"/>
  <c r="I5302" i="4" s="1"/>
  <c r="F5303" i="4"/>
  <c r="F5304" i="4"/>
  <c r="H5304" i="4" s="1" a="1"/>
  <c r="H5304" i="4" s="1"/>
  <c r="F5305" i="4"/>
  <c r="H5305" i="4" s="1" a="1"/>
  <c r="H5305" i="4" s="1"/>
  <c r="F5306" i="4"/>
  <c r="H5306" i="4" s="1" a="1"/>
  <c r="H5306" i="4" s="1"/>
  <c r="F5307" i="4"/>
  <c r="H5307" i="4" s="1" a="1"/>
  <c r="H5307" i="4" s="1"/>
  <c r="F5308" i="4"/>
  <c r="F5309" i="4"/>
  <c r="H5309" i="4" s="1" a="1"/>
  <c r="H5309" i="4" s="1"/>
  <c r="F5310" i="4"/>
  <c r="H5310" i="4" s="1" a="1"/>
  <c r="H5310" i="4" s="1"/>
  <c r="I5310" i="4" s="1"/>
  <c r="F5311" i="4"/>
  <c r="H5311" i="4" s="1" a="1"/>
  <c r="H5311" i="4" s="1"/>
  <c r="F5312" i="4"/>
  <c r="H5312" i="4" s="1" a="1"/>
  <c r="H5312" i="4" s="1"/>
  <c r="I5312" i="4" s="1"/>
  <c r="F5313" i="4"/>
  <c r="F5314" i="4"/>
  <c r="H5314" i="4" s="1" a="1"/>
  <c r="H5314" i="4" s="1"/>
  <c r="F5315" i="4"/>
  <c r="F5316" i="4"/>
  <c r="H5316" i="4" s="1" a="1"/>
  <c r="H5316" i="4" s="1"/>
  <c r="I5316" i="4" s="1"/>
  <c r="F5317" i="4"/>
  <c r="H5317" i="4" s="1" a="1"/>
  <c r="H5317" i="4" s="1"/>
  <c r="I5317" i="4" s="1"/>
  <c r="F5318" i="4"/>
  <c r="F5319" i="4"/>
  <c r="H5319" i="4" s="1" a="1"/>
  <c r="H5319" i="4" s="1"/>
  <c r="F5320" i="4"/>
  <c r="H5320" i="4" s="1" a="1"/>
  <c r="H5320" i="4" s="1"/>
  <c r="I5320" i="4" s="1"/>
  <c r="F5321" i="4"/>
  <c r="H5321" i="4" s="1" a="1"/>
  <c r="H5321" i="4" s="1"/>
  <c r="I5321" i="4" s="1"/>
  <c r="F5322" i="4"/>
  <c r="H5322" i="4" s="1" a="1"/>
  <c r="H5322" i="4" s="1"/>
  <c r="I5322" i="4" s="1"/>
  <c r="F5323" i="4"/>
  <c r="F5324" i="4"/>
  <c r="H5324" i="4" s="1" a="1"/>
  <c r="H5324" i="4" s="1"/>
  <c r="F5325" i="4"/>
  <c r="H5325" i="4" s="1" a="1"/>
  <c r="H5325" i="4" s="1"/>
  <c r="F5326" i="4"/>
  <c r="H5326" i="4" s="1" a="1"/>
  <c r="H5326" i="4" s="1"/>
  <c r="F5327" i="4"/>
  <c r="F5328" i="4"/>
  <c r="H5328" i="4" s="1" a="1"/>
  <c r="H5328" i="4" s="1"/>
  <c r="F5329" i="4"/>
  <c r="H5329" i="4" s="1" a="1"/>
  <c r="H5329" i="4" s="1"/>
  <c r="I5329" i="4" s="1"/>
  <c r="F5330" i="4"/>
  <c r="F5331" i="4"/>
  <c r="F5332" i="4"/>
  <c r="H5332" i="4" s="1" a="1"/>
  <c r="H5332" i="4" s="1"/>
  <c r="F5333" i="4"/>
  <c r="H5333" i="4" s="1" a="1"/>
  <c r="H5333" i="4" s="1"/>
  <c r="I5333" i="4" s="1"/>
  <c r="F5334" i="4"/>
  <c r="F5335" i="4"/>
  <c r="H5335" i="4" s="1" a="1"/>
  <c r="H5335" i="4" s="1"/>
  <c r="F5336" i="4"/>
  <c r="H5336" i="4" s="1" a="1"/>
  <c r="H5336" i="4" s="1"/>
  <c r="F5337" i="4"/>
  <c r="H5337" i="4" s="1" a="1"/>
  <c r="H5337" i="4" s="1"/>
  <c r="F5338" i="4"/>
  <c r="H5338" i="4" s="1" a="1"/>
  <c r="H5338" i="4" s="1"/>
  <c r="I5338" i="4" s="1"/>
  <c r="F5339" i="4"/>
  <c r="H5339" i="4" s="1" a="1"/>
  <c r="H5339" i="4" s="1"/>
  <c r="I5339" i="4" s="1"/>
  <c r="F5340" i="4"/>
  <c r="H5340" i="4" s="1" a="1"/>
  <c r="H5340" i="4" s="1"/>
  <c r="I5340" i="4" s="1"/>
  <c r="F5341" i="4"/>
  <c r="F5342" i="4"/>
  <c r="F5343" i="4"/>
  <c r="H5343" i="4" s="1" a="1"/>
  <c r="H5343" i="4" s="1"/>
  <c r="I5343" i="4" s="1"/>
  <c r="F5344" i="4"/>
  <c r="H5344" i="4" s="1" a="1"/>
  <c r="H5344" i="4" s="1"/>
  <c r="F5345" i="4"/>
  <c r="H5345" i="4" s="1" a="1"/>
  <c r="H5345" i="4" s="1"/>
  <c r="I5345" i="4" s="1"/>
  <c r="F5346" i="4"/>
  <c r="H5346" i="4" s="1" a="1"/>
  <c r="H5346" i="4" s="1"/>
  <c r="I5346" i="4" s="1"/>
  <c r="F5347" i="4"/>
  <c r="H5347" i="4" s="1" a="1"/>
  <c r="H5347" i="4" s="1"/>
  <c r="F5348" i="4"/>
  <c r="F5349" i="4"/>
  <c r="H5349" i="4" s="1" a="1"/>
  <c r="H5349" i="4" s="1"/>
  <c r="F5350" i="4"/>
  <c r="H5350" i="4" s="1" a="1"/>
  <c r="H5350" i="4" s="1"/>
  <c r="F5351" i="4"/>
  <c r="H5351" i="4" s="1" a="1"/>
  <c r="H5351" i="4" s="1"/>
  <c r="F5352" i="4"/>
  <c r="H5352" i="4" s="1" a="1"/>
  <c r="H5352" i="4" s="1"/>
  <c r="I5352" i="4" s="1"/>
  <c r="F5353" i="4"/>
  <c r="F5354" i="4"/>
  <c r="H5354" i="4" s="1" a="1"/>
  <c r="H5354" i="4" s="1"/>
  <c r="F5355" i="4"/>
  <c r="H5355" i="4" s="1" a="1"/>
  <c r="H5355" i="4" s="1"/>
  <c r="F5356" i="4"/>
  <c r="H5356" i="4" s="1" a="1"/>
  <c r="H5356" i="4" s="1"/>
  <c r="F5357" i="4"/>
  <c r="H5357" i="4" s="1" a="1"/>
  <c r="H5357" i="4" s="1"/>
  <c r="I5357" i="4" s="1"/>
  <c r="F5358" i="4"/>
  <c r="F5359" i="4"/>
  <c r="F5360" i="4"/>
  <c r="H5360" i="4" s="1" a="1"/>
  <c r="H5360" i="4" s="1"/>
  <c r="F5361" i="4"/>
  <c r="H5361" i="4" s="1" a="1"/>
  <c r="H5361" i="4" s="1"/>
  <c r="F5362" i="4"/>
  <c r="F5363" i="4"/>
  <c r="F5364" i="4"/>
  <c r="H5364" i="4" s="1" a="1"/>
  <c r="H5364" i="4" s="1"/>
  <c r="F5365" i="4"/>
  <c r="H5365" i="4" s="1" a="1"/>
  <c r="H5365" i="4" s="1"/>
  <c r="F5366" i="4"/>
  <c r="H5366" i="4" s="1" a="1"/>
  <c r="H5366" i="4" s="1"/>
  <c r="F5367" i="4"/>
  <c r="H5367" i="4" s="1" a="1"/>
  <c r="H5367" i="4" s="1"/>
  <c r="I5367" i="4" s="1"/>
  <c r="F5368" i="4"/>
  <c r="F5369" i="4"/>
  <c r="H5369" i="4" s="1" a="1"/>
  <c r="H5369" i="4" s="1"/>
  <c r="I5369" i="4" s="1"/>
  <c r="F5370" i="4"/>
  <c r="F5371" i="4"/>
  <c r="H5371" i="4" s="1" a="1"/>
  <c r="H5371" i="4" s="1"/>
  <c r="I5371" i="4" s="1"/>
  <c r="F5372" i="4"/>
  <c r="H5372" i="4" s="1" a="1"/>
  <c r="H5372" i="4" s="1"/>
  <c r="F5373" i="4"/>
  <c r="H5373" i="4" s="1" a="1"/>
  <c r="H5373" i="4" s="1"/>
  <c r="I5373" i="4" s="1"/>
  <c r="F5374" i="4"/>
  <c r="H5374" i="4" s="1" a="1"/>
  <c r="H5374" i="4" s="1"/>
  <c r="F5375" i="4"/>
  <c r="H5375" i="4" s="1" a="1"/>
  <c r="H5375" i="4" s="1"/>
  <c r="F5376" i="4"/>
  <c r="H5376" i="4" s="1" a="1"/>
  <c r="H5376" i="4" s="1"/>
  <c r="F5377" i="4"/>
  <c r="F5378" i="4"/>
  <c r="F5379" i="4"/>
  <c r="F5380" i="4"/>
  <c r="H5380" i="4" s="1" a="1"/>
  <c r="H5380" i="4" s="1"/>
  <c r="F5381" i="4"/>
  <c r="F5382" i="4"/>
  <c r="H5382" i="4" s="1" a="1"/>
  <c r="H5382" i="4" s="1"/>
  <c r="I5382" i="4" s="1"/>
  <c r="F5383" i="4"/>
  <c r="F5384" i="4"/>
  <c r="F5385" i="4"/>
  <c r="F5386" i="4"/>
  <c r="F5387" i="4"/>
  <c r="F5388" i="4"/>
  <c r="F5389" i="4"/>
  <c r="F5390" i="4"/>
  <c r="H5390" i="4" s="1" a="1"/>
  <c r="H5390" i="4" s="1"/>
  <c r="I5390" i="4" s="1"/>
  <c r="F5391" i="4"/>
  <c r="F5392" i="4"/>
  <c r="H5392" i="4" s="1" a="1"/>
  <c r="H5392" i="4" s="1"/>
  <c r="F5393" i="4"/>
  <c r="H5393" i="4" s="1" a="1"/>
  <c r="H5393" i="4" s="1"/>
  <c r="F5394" i="4"/>
  <c r="H5394" i="4" s="1" a="1"/>
  <c r="H5394" i="4" s="1"/>
  <c r="F5395" i="4"/>
  <c r="F5396" i="4"/>
  <c r="F5397" i="4"/>
  <c r="F5398" i="4"/>
  <c r="H5398" i="4" s="1" a="1"/>
  <c r="H5398" i="4" s="1"/>
  <c r="I5398" i="4" s="1"/>
  <c r="F5399" i="4"/>
  <c r="H5399" i="4" s="1" a="1"/>
  <c r="H5399" i="4" s="1"/>
  <c r="F5400" i="4"/>
  <c r="H5400" i="4" s="1" a="1"/>
  <c r="H5400" i="4" s="1"/>
  <c r="F5401" i="4"/>
  <c r="H5401" i="4" s="1" a="1"/>
  <c r="H5401" i="4" s="1"/>
  <c r="F5402" i="4"/>
  <c r="H5402" i="4" s="1" a="1"/>
  <c r="H5402" i="4" s="1"/>
  <c r="F5403" i="4"/>
  <c r="F5404" i="4"/>
  <c r="F5405" i="4"/>
  <c r="H5405" i="4" s="1" a="1"/>
  <c r="H5405" i="4" s="1"/>
  <c r="F5406" i="4"/>
  <c r="H5406" i="4" s="1" a="1"/>
  <c r="H5406" i="4" s="1"/>
  <c r="I5406" i="4" s="1"/>
  <c r="F5407" i="4"/>
  <c r="H5407" i="4" s="1" a="1"/>
  <c r="H5407" i="4" s="1"/>
  <c r="F5408" i="4"/>
  <c r="H5408" i="4" s="1" a="1"/>
  <c r="H5408" i="4" s="1"/>
  <c r="F5409" i="4"/>
  <c r="F5410" i="4"/>
  <c r="F5411" i="4"/>
  <c r="F5412" i="4"/>
  <c r="H5412" i="4" s="1" a="1"/>
  <c r="H5412" i="4" s="1"/>
  <c r="F5413" i="4"/>
  <c r="F5414" i="4"/>
  <c r="F5415" i="4"/>
  <c r="H5415" i="4" s="1" a="1"/>
  <c r="H5415" i="4" s="1"/>
  <c r="F5416" i="4"/>
  <c r="F5417" i="4"/>
  <c r="F5418" i="4"/>
  <c r="F5419" i="4"/>
  <c r="H5419" i="4" s="1" a="1"/>
  <c r="H5419" i="4" s="1"/>
  <c r="I5419" i="4" s="1"/>
  <c r="F5420" i="4"/>
  <c r="F5421" i="4"/>
  <c r="F5422" i="4"/>
  <c r="H5422" i="4" s="1" a="1"/>
  <c r="H5422" i="4" s="1"/>
  <c r="F5423" i="4"/>
  <c r="F5424" i="4"/>
  <c r="H5424" i="4" s="1" a="1"/>
  <c r="H5424" i="4" s="1"/>
  <c r="I5424" i="4" s="1"/>
  <c r="F5425" i="4"/>
  <c r="F5426" i="4"/>
  <c r="H5426" i="4" s="1" a="1"/>
  <c r="H5426" i="4" s="1"/>
  <c r="F5427" i="4"/>
  <c r="F5428" i="4"/>
  <c r="H5428" i="4" s="1" a="1"/>
  <c r="H5428" i="4" s="1"/>
  <c r="F5429" i="4"/>
  <c r="H5429" i="4" s="1" a="1"/>
  <c r="H5429" i="4" s="1"/>
  <c r="I5429" i="4" s="1"/>
  <c r="F5430" i="4"/>
  <c r="H5430" i="4" s="1" a="1"/>
  <c r="H5430" i="4" s="1"/>
  <c r="F5431" i="4"/>
  <c r="H5431" i="4" s="1" a="1"/>
  <c r="H5431" i="4" s="1"/>
  <c r="F5432" i="4"/>
  <c r="H5432" i="4" s="1" a="1"/>
  <c r="H5432" i="4" s="1"/>
  <c r="F5433" i="4"/>
  <c r="H5433" i="4" s="1" a="1"/>
  <c r="H5433" i="4" s="1"/>
  <c r="F5434" i="4"/>
  <c r="H5434" i="4" s="1" a="1"/>
  <c r="H5434" i="4" s="1"/>
  <c r="F5435" i="4"/>
  <c r="H5435" i="4" s="1" a="1"/>
  <c r="H5435" i="4" s="1"/>
  <c r="F5436" i="4"/>
  <c r="H5436" i="4" s="1" a="1"/>
  <c r="H5436" i="4" s="1"/>
  <c r="F5437" i="4"/>
  <c r="H5437" i="4" s="1" a="1"/>
  <c r="H5437" i="4" s="1"/>
  <c r="F5438" i="4"/>
  <c r="H5438" i="4" s="1" a="1"/>
  <c r="H5438" i="4" s="1"/>
  <c r="F5439" i="4"/>
  <c r="F5440" i="4"/>
  <c r="F5441" i="4"/>
  <c r="H5441" i="4" s="1" a="1"/>
  <c r="H5441" i="4" s="1"/>
  <c r="F5442" i="4"/>
  <c r="F5443" i="4"/>
  <c r="H5443" i="4" s="1" a="1"/>
  <c r="H5443" i="4" s="1"/>
  <c r="I5443" i="4" s="1"/>
  <c r="F5444" i="4"/>
  <c r="F5445" i="4"/>
  <c r="F5446" i="4"/>
  <c r="H5446" i="4" s="1" a="1"/>
  <c r="H5446" i="4" s="1"/>
  <c r="F5447" i="4"/>
  <c r="H5447" i="4" s="1" a="1"/>
  <c r="H5447" i="4" s="1"/>
  <c r="F5448" i="4"/>
  <c r="F5449" i="4"/>
  <c r="H5449" i="4" s="1" a="1"/>
  <c r="H5449" i="4" s="1"/>
  <c r="F5450" i="4"/>
  <c r="H5450" i="4" s="1" a="1"/>
  <c r="H5450" i="4" s="1"/>
  <c r="I5450" i="4" s="1"/>
  <c r="F5451" i="4"/>
  <c r="F5452" i="4"/>
  <c r="F5453" i="4"/>
  <c r="F5454" i="4"/>
  <c r="F5455" i="4"/>
  <c r="F5456" i="4"/>
  <c r="F5457" i="4"/>
  <c r="H5457" i="4" s="1" a="1"/>
  <c r="H5457" i="4" s="1"/>
  <c r="F5458" i="4"/>
  <c r="H5458" i="4" s="1" a="1"/>
  <c r="H5458" i="4" s="1"/>
  <c r="F5459" i="4"/>
  <c r="H5459" i="4" s="1" a="1"/>
  <c r="H5459" i="4" s="1"/>
  <c r="I5459" i="4" s="1"/>
  <c r="F5460" i="4"/>
  <c r="F5461" i="4"/>
  <c r="F5462" i="4"/>
  <c r="H5462" i="4" s="1" a="1"/>
  <c r="H5462" i="4" s="1"/>
  <c r="F5463" i="4"/>
  <c r="H5463" i="4" s="1" a="1"/>
  <c r="H5463" i="4" s="1"/>
  <c r="I5463" i="4" s="1"/>
  <c r="F5464" i="4"/>
  <c r="H5464" i="4" s="1" a="1"/>
  <c r="H5464" i="4" s="1"/>
  <c r="I5464" i="4" s="1"/>
  <c r="F5465" i="4"/>
  <c r="H5465" i="4" s="1" a="1"/>
  <c r="H5465" i="4" s="1"/>
  <c r="F5466" i="4"/>
  <c r="F5467" i="4"/>
  <c r="F5468" i="4"/>
  <c r="H5468" i="4" s="1" a="1"/>
  <c r="H5468" i="4" s="1"/>
  <c r="I5468" i="4" s="1"/>
  <c r="F5469" i="4"/>
  <c r="F5470" i="4"/>
  <c r="F5471" i="4"/>
  <c r="H5471" i="4" s="1" a="1"/>
  <c r="H5471" i="4" s="1"/>
  <c r="F5472" i="4"/>
  <c r="F5473" i="4"/>
  <c r="H5473" i="4" s="1" a="1"/>
  <c r="H5473" i="4" s="1"/>
  <c r="I5473" i="4" s="1"/>
  <c r="F5474" i="4"/>
  <c r="H5474" i="4" s="1" a="1"/>
  <c r="H5474" i="4" s="1"/>
  <c r="I5474" i="4" s="1"/>
  <c r="F5475" i="4"/>
  <c r="H5475" i="4" s="1" a="1"/>
  <c r="H5475" i="4" s="1"/>
  <c r="F5476" i="4"/>
  <c r="F5477" i="4"/>
  <c r="H5477" i="4" s="1" a="1"/>
  <c r="H5477" i="4" s="1"/>
  <c r="F5478" i="4"/>
  <c r="H5478" i="4" s="1" a="1"/>
  <c r="H5478" i="4" s="1"/>
  <c r="F5479" i="4"/>
  <c r="F5480" i="4"/>
  <c r="F5481" i="4"/>
  <c r="H5481" i="4" s="1" a="1"/>
  <c r="H5481" i="4" s="1"/>
  <c r="F5482" i="4"/>
  <c r="H5482" i="4" s="1" a="1"/>
  <c r="H5482" i="4" s="1"/>
  <c r="I5482" i="4" s="1"/>
  <c r="F5483" i="4"/>
  <c r="H5483" i="4" s="1" a="1"/>
  <c r="H5483" i="4" s="1"/>
  <c r="I5483" i="4" s="1"/>
  <c r="F5484" i="4"/>
  <c r="H5484" i="4" s="1" a="1"/>
  <c r="H5484" i="4" s="1"/>
  <c r="F5485" i="4"/>
  <c r="F5486" i="4"/>
  <c r="H5486" i="4" s="1" a="1"/>
  <c r="H5486" i="4" s="1"/>
  <c r="F5487" i="4"/>
  <c r="H5487" i="4" s="1" a="1"/>
  <c r="H5487" i="4" s="1"/>
  <c r="F5488" i="4"/>
  <c r="H5488" i="4" s="1" a="1"/>
  <c r="H5488" i="4" s="1"/>
  <c r="F5489" i="4"/>
  <c r="H5489" i="4" s="1" a="1"/>
  <c r="H5489" i="4" s="1"/>
  <c r="F5490" i="4"/>
  <c r="F5491" i="4"/>
  <c r="H5491" i="4" s="1" a="1"/>
  <c r="H5491" i="4" s="1"/>
  <c r="F5492" i="4"/>
  <c r="H5492" i="4" s="1" a="1"/>
  <c r="H5492" i="4" s="1"/>
  <c r="F5493" i="4"/>
  <c r="H5493" i="4" s="1" a="1"/>
  <c r="H5493" i="4" s="1"/>
  <c r="F5494" i="4"/>
  <c r="H5494" i="4" s="1" a="1"/>
  <c r="H5494" i="4" s="1"/>
  <c r="I5494" i="4" s="1"/>
  <c r="F5495" i="4"/>
  <c r="H5495" i="4" s="1" a="1"/>
  <c r="H5495" i="4" s="1"/>
  <c r="F5496" i="4"/>
  <c r="H5496" i="4" s="1" a="1"/>
  <c r="H5496" i="4" s="1"/>
  <c r="F5497" i="4"/>
  <c r="H5497" i="4" s="1" a="1"/>
  <c r="H5497" i="4" s="1"/>
  <c r="F5498" i="4"/>
  <c r="F5499" i="4"/>
  <c r="H5499" i="4" s="1" a="1"/>
  <c r="H5499" i="4" s="1"/>
  <c r="F5500" i="4"/>
  <c r="H5500" i="4" s="1" a="1"/>
  <c r="H5500" i="4" s="1"/>
  <c r="F5501" i="4"/>
  <c r="F5502" i="4"/>
  <c r="H5502" i="4" s="1" a="1"/>
  <c r="H5502" i="4" s="1"/>
  <c r="F5503" i="4"/>
  <c r="F5504" i="4"/>
  <c r="H5504" i="4" s="1" a="1"/>
  <c r="H5504" i="4" s="1"/>
  <c r="I5504" i="4" s="1"/>
  <c r="F5505" i="4"/>
  <c r="H5505" i="4" s="1" a="1"/>
  <c r="H5505" i="4" s="1"/>
  <c r="I5505" i="4" s="1"/>
  <c r="F5506" i="4"/>
  <c r="F5507" i="4"/>
  <c r="H5507" i="4" s="1" a="1"/>
  <c r="H5507" i="4" s="1"/>
  <c r="I5507" i="4" s="1"/>
  <c r="F5508" i="4"/>
  <c r="H5508" i="4" s="1" a="1"/>
  <c r="H5508" i="4" s="1"/>
  <c r="I5508" i="4" s="1"/>
  <c r="F5509" i="4"/>
  <c r="H5509" i="4" s="1" a="1"/>
  <c r="H5509" i="4" s="1"/>
  <c r="I5509" i="4" s="1"/>
  <c r="F5510" i="4"/>
  <c r="F5511" i="4"/>
  <c r="F5512" i="4"/>
  <c r="H5512" i="4" s="1" a="1"/>
  <c r="H5512" i="4" s="1"/>
  <c r="F5513" i="4"/>
  <c r="F5514" i="4"/>
  <c r="H5514" i="4" s="1" a="1"/>
  <c r="H5514" i="4" s="1"/>
  <c r="F5515" i="4"/>
  <c r="H5515" i="4" s="1" a="1"/>
  <c r="H5515" i="4" s="1"/>
  <c r="F5516" i="4"/>
  <c r="H5516" i="4" s="1" a="1"/>
  <c r="H5516" i="4" s="1"/>
  <c r="I5516" i="4" s="1"/>
  <c r="F5517" i="4"/>
  <c r="H5517" i="4" s="1" a="1"/>
  <c r="H5517" i="4" s="1"/>
  <c r="F5518" i="4"/>
  <c r="F5519" i="4"/>
  <c r="F5520" i="4"/>
  <c r="H5520" i="4" s="1" a="1"/>
  <c r="H5520" i="4" s="1"/>
  <c r="F5521" i="4"/>
  <c r="F5522" i="4"/>
  <c r="H5522" i="4" s="1" a="1"/>
  <c r="H5522" i="4" s="1"/>
  <c r="I5522" i="4" s="1"/>
  <c r="F5523" i="4"/>
  <c r="F5524" i="4"/>
  <c r="H5524" i="4" s="1" a="1"/>
  <c r="H5524" i="4" s="1"/>
  <c r="F5525" i="4"/>
  <c r="H5525" i="4" s="1" a="1"/>
  <c r="H5525" i="4" s="1"/>
  <c r="F5526" i="4"/>
  <c r="H5526" i="4" s="1" a="1"/>
  <c r="H5526" i="4" s="1"/>
  <c r="F5527" i="4"/>
  <c r="H5527" i="4" s="1" a="1"/>
  <c r="H5527" i="4" s="1"/>
  <c r="I5527" i="4" s="1"/>
  <c r="F5528" i="4"/>
  <c r="H5528" i="4" s="1" a="1"/>
  <c r="H5528" i="4" s="1"/>
  <c r="F5529" i="4"/>
  <c r="H5529" i="4" s="1" a="1"/>
  <c r="H5529" i="4" s="1"/>
  <c r="F5530" i="4"/>
  <c r="F5531" i="4"/>
  <c r="F5532" i="4"/>
  <c r="H5532" i="4" s="1" a="1"/>
  <c r="H5532" i="4" s="1"/>
  <c r="I5532" i="4" s="1"/>
  <c r="F5533" i="4"/>
  <c r="H5533" i="4" s="1" a="1"/>
  <c r="H5533" i="4" s="1"/>
  <c r="F5534" i="4"/>
  <c r="H5534" i="4" s="1" a="1"/>
  <c r="H5534" i="4" s="1"/>
  <c r="F5535" i="4"/>
  <c r="H5535" i="4" s="1" a="1"/>
  <c r="H5535" i="4" s="1"/>
  <c r="I5535" i="4" s="1"/>
  <c r="F5536" i="4"/>
  <c r="F5537" i="4"/>
  <c r="H5537" i="4" s="1" a="1"/>
  <c r="H5537" i="4" s="1"/>
  <c r="F5538" i="4"/>
  <c r="F5539" i="4"/>
  <c r="H5539" i="4" s="1" a="1"/>
  <c r="H5539" i="4" s="1"/>
  <c r="F5540" i="4"/>
  <c r="H5540" i="4" s="1" a="1"/>
  <c r="H5540" i="4" s="1"/>
  <c r="I5540" i="4" s="1"/>
  <c r="F5541" i="4"/>
  <c r="H5541" i="4" s="1" a="1"/>
  <c r="H5541" i="4" s="1"/>
  <c r="F5542" i="4"/>
  <c r="H5542" i="4" s="1" a="1"/>
  <c r="H5542" i="4" s="1"/>
  <c r="I5542" i="4" s="1"/>
  <c r="F5543" i="4"/>
  <c r="F5544" i="4"/>
  <c r="H5544" i="4" s="1" a="1"/>
  <c r="H5544" i="4" s="1"/>
  <c r="F5545" i="4"/>
  <c r="H5545" i="4" s="1" a="1"/>
  <c r="H5545" i="4" s="1"/>
  <c r="F5546" i="4"/>
  <c r="H5546" i="4" s="1" a="1"/>
  <c r="H5546" i="4" s="1"/>
  <c r="F5547" i="4"/>
  <c r="H5547" i="4" s="1" a="1"/>
  <c r="H5547" i="4" s="1"/>
  <c r="F5548" i="4"/>
  <c r="H5548" i="4" s="1" a="1"/>
  <c r="H5548" i="4" s="1"/>
  <c r="I5548" i="4" s="1"/>
  <c r="F5549" i="4"/>
  <c r="F5550" i="4"/>
  <c r="F5551" i="4"/>
  <c r="F5552" i="4"/>
  <c r="H5552" i="4" s="1" a="1"/>
  <c r="H5552" i="4" s="1"/>
  <c r="F5553" i="4"/>
  <c r="H5553" i="4" s="1" a="1"/>
  <c r="H5553" i="4" s="1"/>
  <c r="F5554" i="4"/>
  <c r="H5554" i="4" s="1" a="1"/>
  <c r="H5554" i="4" s="1"/>
  <c r="I5554" i="4" s="1"/>
  <c r="F5555" i="4"/>
  <c r="F5556" i="4"/>
  <c r="H5556" i="4" s="1" a="1"/>
  <c r="H5556" i="4" s="1"/>
  <c r="I5556" i="4" s="1"/>
  <c r="F5557" i="4"/>
  <c r="H5557" i="4" s="1" a="1"/>
  <c r="H5557" i="4" s="1"/>
  <c r="F5558" i="4"/>
  <c r="F5559" i="4"/>
  <c r="F5560" i="4"/>
  <c r="H5560" i="4" s="1" a="1"/>
  <c r="H5560" i="4" s="1"/>
  <c r="F5561" i="4"/>
  <c r="H5561" i="4" s="1" a="1"/>
  <c r="H5561" i="4" s="1"/>
  <c r="F5562" i="4"/>
  <c r="H5562" i="4" s="1" a="1"/>
  <c r="H5562" i="4" s="1"/>
  <c r="I5562" i="4" s="1"/>
  <c r="F5563" i="4"/>
  <c r="H5563" i="4" s="1" a="1"/>
  <c r="H5563" i="4" s="1"/>
  <c r="F5564" i="4"/>
  <c r="H5564" i="4" s="1" a="1"/>
  <c r="H5564" i="4" s="1"/>
  <c r="F5565" i="4"/>
  <c r="F5566" i="4"/>
  <c r="F5567" i="4"/>
  <c r="H5567" i="4" s="1" a="1"/>
  <c r="H5567" i="4" s="1"/>
  <c r="I5567" i="4" s="1"/>
  <c r="F5568" i="4"/>
  <c r="H5568" i="4" s="1" a="1"/>
  <c r="H5568" i="4" s="1"/>
  <c r="F5569" i="4"/>
  <c r="F5570" i="4"/>
  <c r="H5570" i="4" s="1" a="1"/>
  <c r="H5570" i="4" s="1"/>
  <c r="F5571" i="4"/>
  <c r="H5571" i="4" s="1" a="1"/>
  <c r="H5571" i="4" s="1"/>
  <c r="F5572" i="4"/>
  <c r="F5573" i="4"/>
  <c r="H5573" i="4" s="1" a="1"/>
  <c r="H5573" i="4" s="1"/>
  <c r="I5573" i="4" s="1"/>
  <c r="F5574" i="4"/>
  <c r="F5575" i="4"/>
  <c r="F5576" i="4"/>
  <c r="H5576" i="4" s="1" a="1"/>
  <c r="H5576" i="4" s="1"/>
  <c r="F5577" i="4"/>
  <c r="H5577" i="4" s="1" a="1"/>
  <c r="H5577" i="4" s="1"/>
  <c r="F5578" i="4"/>
  <c r="H5578" i="4" s="1" a="1"/>
  <c r="H5578" i="4" s="1"/>
  <c r="I5578" i="4" s="1"/>
  <c r="F5579" i="4"/>
  <c r="H5579" i="4" s="1" a="1"/>
  <c r="H5579" i="4" s="1"/>
  <c r="F5580" i="4"/>
  <c r="H5580" i="4" s="1" a="1"/>
  <c r="H5580" i="4" s="1"/>
  <c r="F5581" i="4"/>
  <c r="H5581" i="4" s="1" a="1"/>
  <c r="H5581" i="4" s="1"/>
  <c r="F5582" i="4"/>
  <c r="F5583" i="4"/>
  <c r="H5583" i="4" s="1" a="1"/>
  <c r="H5583" i="4" s="1"/>
  <c r="F5584" i="4"/>
  <c r="H5584" i="4" s="1" a="1"/>
  <c r="H5584" i="4" s="1"/>
  <c r="I5584" i="4" s="1"/>
  <c r="F5585" i="4"/>
  <c r="H5585" i="4" s="1" a="1"/>
  <c r="H5585" i="4" s="1"/>
  <c r="I5585" i="4" s="1"/>
  <c r="F5586" i="4"/>
  <c r="H5586" i="4" s="1" a="1"/>
  <c r="H5586" i="4" s="1"/>
  <c r="I5586" i="4" s="1"/>
  <c r="F5587" i="4"/>
  <c r="H5587" i="4" s="1" a="1"/>
  <c r="H5587" i="4" s="1"/>
  <c r="F5588" i="4"/>
  <c r="F5589" i="4"/>
  <c r="H5589" i="4" s="1" a="1"/>
  <c r="H5589" i="4" s="1"/>
  <c r="F5590" i="4"/>
  <c r="H5590" i="4" s="1" a="1"/>
  <c r="H5590" i="4" s="1"/>
  <c r="F5591" i="4"/>
  <c r="H5591" i="4" s="1" a="1"/>
  <c r="H5591" i="4" s="1"/>
  <c r="I5591" i="4" s="1"/>
  <c r="F5592" i="4"/>
  <c r="H5592" i="4" s="1" a="1"/>
  <c r="H5592" i="4" s="1"/>
  <c r="F5593" i="4"/>
  <c r="H5593" i="4" s="1" a="1"/>
  <c r="H5593" i="4" s="1"/>
  <c r="F5594" i="4"/>
  <c r="H5594" i="4" s="1" a="1"/>
  <c r="H5594" i="4" s="1"/>
  <c r="F5595" i="4"/>
  <c r="H5595" i="4" s="1" a="1"/>
  <c r="H5595" i="4" s="1"/>
  <c r="F5596" i="4"/>
  <c r="H5596" i="4" s="1" a="1"/>
  <c r="H5596" i="4" s="1"/>
  <c r="I5596" i="4" s="1"/>
  <c r="F5597" i="4"/>
  <c r="F5598" i="4"/>
  <c r="F5599" i="4"/>
  <c r="H5599" i="4" s="1" a="1"/>
  <c r="H5599" i="4" s="1"/>
  <c r="F5600" i="4"/>
  <c r="F5601" i="4"/>
  <c r="H5601" i="4" s="1" a="1"/>
  <c r="H5601" i="4" s="1"/>
  <c r="F5602" i="4"/>
  <c r="H5602" i="4" s="1" a="1"/>
  <c r="H5602" i="4" s="1"/>
  <c r="F5603" i="4"/>
  <c r="H5603" i="4" s="1" a="1"/>
  <c r="H5603" i="4" s="1"/>
  <c r="I5603" i="4" s="1"/>
  <c r="F5604" i="4"/>
  <c r="H5604" i="4" s="1" a="1"/>
  <c r="H5604" i="4" s="1"/>
  <c r="I5604" i="4" s="1"/>
  <c r="F5605" i="4"/>
  <c r="F5606" i="4"/>
  <c r="H5606" i="4" s="1" a="1"/>
  <c r="H5606" i="4" s="1"/>
  <c r="F5607" i="4"/>
  <c r="H5607" i="4" s="1" a="1"/>
  <c r="H5607" i="4" s="1"/>
  <c r="F5608" i="4"/>
  <c r="F5609" i="4"/>
  <c r="H5609" i="4" s="1" a="1"/>
  <c r="H5609" i="4" s="1"/>
  <c r="F5610" i="4"/>
  <c r="H5610" i="4" s="1" a="1"/>
  <c r="H5610" i="4" s="1"/>
  <c r="F5611" i="4"/>
  <c r="F5612" i="4"/>
  <c r="H5612" i="4" s="1" a="1"/>
  <c r="H5612" i="4" s="1"/>
  <c r="F5613" i="4"/>
  <c r="H5613" i="4" s="1" a="1"/>
  <c r="H5613" i="4" s="1"/>
  <c r="I5613" i="4" s="1"/>
  <c r="F5614" i="4"/>
  <c r="H5614" i="4" s="1" a="1"/>
  <c r="H5614" i="4" s="1"/>
  <c r="F5615" i="4"/>
  <c r="H5615" i="4" s="1" a="1"/>
  <c r="H5615" i="4" s="1"/>
  <c r="I5615" i="4" s="1"/>
  <c r="F5616" i="4"/>
  <c r="H5616" i="4" s="1" a="1"/>
  <c r="H5616" i="4" s="1"/>
  <c r="I5616" i="4" s="1"/>
  <c r="F5617" i="4"/>
  <c r="H5617" i="4" s="1" a="1"/>
  <c r="H5617" i="4" s="1"/>
  <c r="F5618" i="4"/>
  <c r="F5619" i="4"/>
  <c r="F5620" i="4"/>
  <c r="F5621" i="4"/>
  <c r="F5622" i="4"/>
  <c r="F5623" i="4"/>
  <c r="H5623" i="4" s="1" a="1"/>
  <c r="H5623" i="4" s="1"/>
  <c r="F5624" i="4"/>
  <c r="H5624" i="4" s="1" a="1"/>
  <c r="H5624" i="4" s="1"/>
  <c r="F5625" i="4"/>
  <c r="H5625" i="4" s="1" a="1"/>
  <c r="H5625" i="4" s="1"/>
  <c r="F5626" i="4"/>
  <c r="H5626" i="4" s="1" a="1"/>
  <c r="H5626" i="4" s="1"/>
  <c r="F5627" i="4"/>
  <c r="F5628" i="4"/>
  <c r="H5628" i="4" s="1" a="1"/>
  <c r="H5628" i="4" s="1"/>
  <c r="F5629" i="4"/>
  <c r="H5629" i="4" s="1" a="1"/>
  <c r="H5629" i="4" s="1"/>
  <c r="I5629" i="4" s="1"/>
  <c r="F5630" i="4"/>
  <c r="H5630" i="4" s="1" a="1"/>
  <c r="H5630" i="4" s="1"/>
  <c r="F5631" i="4"/>
  <c r="H5631" i="4" s="1" a="1"/>
  <c r="H5631" i="4" s="1"/>
  <c r="F5632" i="4"/>
  <c r="H5632" i="4" s="1" a="1"/>
  <c r="H5632" i="4" s="1"/>
  <c r="F5633" i="4"/>
  <c r="F5634" i="4"/>
  <c r="F5635" i="4"/>
  <c r="F5636" i="4"/>
  <c r="H5636" i="4" s="1" a="1"/>
  <c r="H5636" i="4" s="1"/>
  <c r="I5636" i="4" s="1"/>
  <c r="F5637" i="4"/>
  <c r="H5637" i="4" s="1" a="1"/>
  <c r="H5637" i="4" s="1"/>
  <c r="F5638" i="4"/>
  <c r="H5638" i="4" s="1" a="1"/>
  <c r="H5638" i="4" s="1"/>
  <c r="F5639" i="4"/>
  <c r="H5639" i="4" s="1" a="1"/>
  <c r="H5639" i="4" s="1"/>
  <c r="F5640" i="4"/>
  <c r="F5641" i="4"/>
  <c r="H5641" i="4" s="1" a="1"/>
  <c r="H5641" i="4" s="1"/>
  <c r="I5641" i="4" s="1"/>
  <c r="F5642" i="4"/>
  <c r="H5642" i="4" s="1" a="1"/>
  <c r="H5642" i="4" s="1"/>
  <c r="F5643" i="4"/>
  <c r="H5643" i="4" s="1" a="1"/>
  <c r="H5643" i="4" s="1"/>
  <c r="I5643" i="4" s="1"/>
  <c r="F5644" i="4"/>
  <c r="F5645" i="4"/>
  <c r="H5645" i="4" s="1" a="1"/>
  <c r="H5645" i="4" s="1"/>
  <c r="F5646" i="4"/>
  <c r="H5646" i="4" s="1" a="1"/>
  <c r="H5646" i="4" s="1"/>
  <c r="F5647" i="4"/>
  <c r="H5647" i="4" s="1" a="1"/>
  <c r="H5647" i="4" s="1"/>
  <c r="F5648" i="4"/>
  <c r="H5648" i="4" s="1" a="1"/>
  <c r="H5648" i="4" s="1"/>
  <c r="I5648" i="4" s="1"/>
  <c r="F5649" i="4"/>
  <c r="F5650" i="4"/>
  <c r="H5650" i="4" s="1" a="1"/>
  <c r="H5650" i="4" s="1"/>
  <c r="I5650" i="4" s="1"/>
  <c r="F5651" i="4"/>
  <c r="F5652" i="4"/>
  <c r="H5652" i="4" s="1" a="1"/>
  <c r="H5652" i="4" s="1"/>
  <c r="I5652" i="4" s="1"/>
  <c r="F5653" i="4"/>
  <c r="F5654" i="4"/>
  <c r="H5654" i="4" s="1" a="1"/>
  <c r="H5654" i="4" s="1"/>
  <c r="I5654" i="4" s="1"/>
  <c r="F5655" i="4"/>
  <c r="F5656" i="4"/>
  <c r="F5657" i="4"/>
  <c r="H5657" i="4" s="1" a="1"/>
  <c r="H5657" i="4" s="1"/>
  <c r="F5658" i="4"/>
  <c r="H5658" i="4" s="1" a="1"/>
  <c r="H5658" i="4" s="1"/>
  <c r="F5659" i="4"/>
  <c r="H5659" i="4" s="1" a="1"/>
  <c r="H5659" i="4" s="1"/>
  <c r="I5659" i="4" s="1"/>
  <c r="F5660" i="4"/>
  <c r="H5660" i="4" s="1" a="1"/>
  <c r="H5660" i="4" s="1"/>
  <c r="F5661" i="4"/>
  <c r="H5661" i="4" s="1" a="1"/>
  <c r="H5661" i="4" s="1"/>
  <c r="F5662" i="4"/>
  <c r="H5662" i="4" s="1" a="1"/>
  <c r="H5662" i="4" s="1"/>
  <c r="F5663" i="4"/>
  <c r="H5663" i="4" s="1" a="1"/>
  <c r="H5663" i="4" s="1"/>
  <c r="I5663" i="4" s="1"/>
  <c r="F5664" i="4"/>
  <c r="H5664" i="4" s="1" a="1"/>
  <c r="H5664" i="4" s="1"/>
  <c r="I5664" i="4" s="1"/>
  <c r="F5665" i="4"/>
  <c r="F5666" i="4"/>
  <c r="F5667" i="4"/>
  <c r="H5667" i="4" s="1" a="1"/>
  <c r="H5667" i="4" s="1"/>
  <c r="F5668" i="4"/>
  <c r="H5668" i="4" s="1" a="1"/>
  <c r="H5668" i="4" s="1"/>
  <c r="I5668" i="4" s="1"/>
  <c r="F5669" i="4"/>
  <c r="F5670" i="4"/>
  <c r="F5671" i="4"/>
  <c r="F5672" i="4"/>
  <c r="F5673" i="4"/>
  <c r="H5673" i="4" s="1" a="1"/>
  <c r="H5673" i="4" s="1"/>
  <c r="F5674" i="4"/>
  <c r="H5674" i="4" s="1" a="1"/>
  <c r="H5674" i="4" s="1"/>
  <c r="I5674" i="4" s="1"/>
  <c r="F5675" i="4"/>
  <c r="F5676" i="4"/>
  <c r="H5676" i="4" s="1" a="1"/>
  <c r="H5676" i="4" s="1"/>
  <c r="F5677" i="4"/>
  <c r="F5678" i="4"/>
  <c r="H5678" i="4" s="1" a="1"/>
  <c r="H5678" i="4" s="1"/>
  <c r="F5679" i="4"/>
  <c r="F5680" i="4"/>
  <c r="H5680" i="4" s="1" a="1"/>
  <c r="H5680" i="4" s="1"/>
  <c r="F5681" i="4"/>
  <c r="F5682" i="4"/>
  <c r="H5682" i="4" s="1" a="1"/>
  <c r="H5682" i="4" s="1"/>
  <c r="F5683" i="4"/>
  <c r="H5683" i="4" s="1" a="1"/>
  <c r="H5683" i="4" s="1"/>
  <c r="F5684" i="4"/>
  <c r="F5685" i="4"/>
  <c r="H5685" i="4" s="1" a="1"/>
  <c r="H5685" i="4" s="1"/>
  <c r="I5685" i="4" s="1"/>
  <c r="F5686" i="4"/>
  <c r="F5687" i="4"/>
  <c r="H5687" i="4" s="1" a="1"/>
  <c r="H5687" i="4" s="1"/>
  <c r="F5688" i="4"/>
  <c r="H5688" i="4" s="1" a="1"/>
  <c r="H5688" i="4" s="1"/>
  <c r="I5688" i="4" s="1"/>
  <c r="F5689" i="4"/>
  <c r="F5690" i="4"/>
  <c r="H5690" i="4" s="1" a="1"/>
  <c r="H5690" i="4" s="1"/>
  <c r="F5691" i="4"/>
  <c r="H5691" i="4" s="1" a="1"/>
  <c r="H5691" i="4" s="1"/>
  <c r="I5691" i="4" s="1"/>
  <c r="F5692" i="4"/>
  <c r="F5693" i="4"/>
  <c r="H5693" i="4" s="1" a="1"/>
  <c r="H5693" i="4" s="1"/>
  <c r="I5693" i="4" s="1"/>
  <c r="F5694" i="4"/>
  <c r="H5694" i="4" s="1" a="1"/>
  <c r="H5694" i="4" s="1"/>
  <c r="F5695" i="4"/>
  <c r="H5695" i="4" s="1" a="1"/>
  <c r="H5695" i="4" s="1"/>
  <c r="I5695" i="4" s="1"/>
  <c r="F5696" i="4"/>
  <c r="F5697" i="4"/>
  <c r="H5697" i="4" s="1" a="1"/>
  <c r="H5697" i="4" s="1"/>
  <c r="I5697" i="4" s="1"/>
  <c r="F5698" i="4"/>
  <c r="H5698" i="4" s="1" a="1"/>
  <c r="H5698" i="4" s="1"/>
  <c r="F5699" i="4"/>
  <c r="F5700" i="4"/>
  <c r="H5700" i="4" s="1" a="1"/>
  <c r="H5700" i="4" s="1"/>
  <c r="I5700" i="4" s="1"/>
  <c r="F5701" i="4"/>
  <c r="F5702" i="4"/>
  <c r="H5702" i="4" s="1" a="1"/>
  <c r="H5702" i="4" s="1"/>
  <c r="F5703" i="4"/>
  <c r="H5703" i="4" s="1" a="1"/>
  <c r="H5703" i="4" s="1"/>
  <c r="F5704" i="4"/>
  <c r="F5705" i="4"/>
  <c r="F5706" i="4"/>
  <c r="H5706" i="4" s="1" a="1"/>
  <c r="H5706" i="4" s="1"/>
  <c r="F5707" i="4"/>
  <c r="H5707" i="4" s="1" a="1"/>
  <c r="H5707" i="4" s="1"/>
  <c r="I5707" i="4" s="1"/>
  <c r="F5708" i="4"/>
  <c r="H5708" i="4" s="1" a="1"/>
  <c r="H5708" i="4" s="1"/>
  <c r="F5709" i="4"/>
  <c r="H5709" i="4" s="1" a="1"/>
  <c r="H5709" i="4" s="1"/>
  <c r="F5710" i="4"/>
  <c r="H5710" i="4" s="1" a="1"/>
  <c r="H5710" i="4" s="1"/>
  <c r="F5711" i="4"/>
  <c r="H5711" i="4" s="1" a="1"/>
  <c r="H5711" i="4" s="1"/>
  <c r="F5712" i="4"/>
  <c r="F5713" i="4"/>
  <c r="H5713" i="4" s="1" a="1"/>
  <c r="H5713" i="4" s="1"/>
  <c r="F5714" i="4"/>
  <c r="F5715" i="4"/>
  <c r="F5716" i="4"/>
  <c r="H5716" i="4" s="1" a="1"/>
  <c r="H5716" i="4" s="1"/>
  <c r="I5716" i="4" s="1"/>
  <c r="F5717" i="4"/>
  <c r="H5717" i="4" s="1" a="1"/>
  <c r="H5717" i="4" s="1"/>
  <c r="F5718" i="4"/>
  <c r="H5718" i="4" s="1" a="1"/>
  <c r="H5718" i="4" s="1"/>
  <c r="F5719" i="4"/>
  <c r="F5720" i="4"/>
  <c r="H5720" i="4" s="1" a="1"/>
  <c r="H5720" i="4" s="1"/>
  <c r="I5720" i="4" s="1"/>
  <c r="F5721" i="4"/>
  <c r="H5721" i="4" s="1" a="1"/>
  <c r="H5721" i="4" s="1"/>
  <c r="F5722" i="4"/>
  <c r="F5723" i="4"/>
  <c r="F5724" i="4"/>
  <c r="H5724" i="4" s="1" a="1"/>
  <c r="H5724" i="4" s="1"/>
  <c r="F5725" i="4"/>
  <c r="H5725" i="4" s="1" a="1"/>
  <c r="H5725" i="4" s="1"/>
  <c r="I5725" i="4" s="1"/>
  <c r="F5726" i="4"/>
  <c r="H5726" i="4" s="1" a="1"/>
  <c r="H5726" i="4" s="1"/>
  <c r="F5727" i="4"/>
  <c r="H5727" i="4" s="1" a="1"/>
  <c r="H5727" i="4" s="1"/>
  <c r="F5728" i="4"/>
  <c r="F5729" i="4"/>
  <c r="H5729" i="4" s="1" a="1"/>
  <c r="H5729" i="4" s="1"/>
  <c r="F5730" i="4"/>
  <c r="F5731" i="4"/>
  <c r="H5731" i="4" s="1" a="1"/>
  <c r="H5731" i="4" s="1"/>
  <c r="I5731" i="4" s="1"/>
  <c r="F5732" i="4"/>
  <c r="H5732" i="4" s="1" a="1"/>
  <c r="H5732" i="4" s="1"/>
  <c r="F5733" i="4"/>
  <c r="H5733" i="4" s="1" a="1"/>
  <c r="H5733" i="4" s="1"/>
  <c r="F5734" i="4"/>
  <c r="H5734" i="4" s="1" a="1"/>
  <c r="H5734" i="4" s="1"/>
  <c r="F5735" i="4"/>
  <c r="H5735" i="4" s="1" a="1"/>
  <c r="H5735" i="4" s="1"/>
  <c r="F5736" i="4"/>
  <c r="H5736" i="4" s="1" a="1"/>
  <c r="H5736" i="4" s="1"/>
  <c r="I5736" i="4" s="1"/>
  <c r="F5737" i="4"/>
  <c r="H5737" i="4" s="1" a="1"/>
  <c r="H5737" i="4" s="1"/>
  <c r="I5737" i="4" s="1"/>
  <c r="F5738" i="4"/>
  <c r="F5739" i="4"/>
  <c r="H5739" i="4" s="1" a="1"/>
  <c r="H5739" i="4" s="1"/>
  <c r="F5740" i="4"/>
  <c r="H5740" i="4" s="1" a="1"/>
  <c r="H5740" i="4" s="1"/>
  <c r="F5741" i="4"/>
  <c r="H5741" i="4" s="1" a="1"/>
  <c r="H5741" i="4" s="1"/>
  <c r="F5742" i="4"/>
  <c r="F5743" i="4"/>
  <c r="H5743" i="4" s="1" a="1"/>
  <c r="H5743" i="4" s="1"/>
  <c r="F5744" i="4"/>
  <c r="H5744" i="4" s="1" a="1"/>
  <c r="H5744" i="4" s="1"/>
  <c r="F5745" i="4"/>
  <c r="H5745" i="4" s="1" a="1"/>
  <c r="H5745" i="4" s="1"/>
  <c r="F5746" i="4"/>
  <c r="H5746" i="4" s="1" a="1"/>
  <c r="H5746" i="4" s="1"/>
  <c r="F5747" i="4"/>
  <c r="F5748" i="4"/>
  <c r="H5748" i="4" s="1" a="1"/>
  <c r="H5748" i="4" s="1"/>
  <c r="F5749" i="4"/>
  <c r="H5749" i="4" s="1" a="1"/>
  <c r="H5749" i="4" s="1"/>
  <c r="F5750" i="4"/>
  <c r="H5750" i="4" s="1" a="1"/>
  <c r="H5750" i="4" s="1"/>
  <c r="F5751" i="4"/>
  <c r="H5751" i="4" s="1" a="1"/>
  <c r="H5751" i="4" s="1"/>
  <c r="I5751" i="4" s="1"/>
  <c r="F5752" i="4"/>
  <c r="H5752" i="4" s="1" a="1"/>
  <c r="H5752" i="4" s="1"/>
  <c r="F5753" i="4"/>
  <c r="H5753" i="4" s="1" a="1"/>
  <c r="H5753" i="4" s="1"/>
  <c r="F5754" i="4"/>
  <c r="H5754" i="4" s="1" a="1"/>
  <c r="H5754" i="4" s="1"/>
  <c r="F5755" i="4"/>
  <c r="F5756" i="4"/>
  <c r="H5756" i="4" s="1" a="1"/>
  <c r="H5756" i="4" s="1"/>
  <c r="F5757" i="4"/>
  <c r="H5757" i="4" s="1" a="1"/>
  <c r="H5757" i="4" s="1"/>
  <c r="I5757" i="4" s="1"/>
  <c r="F5758" i="4"/>
  <c r="H5758" i="4" s="1" a="1"/>
  <c r="H5758" i="4" s="1"/>
  <c r="F5759" i="4"/>
  <c r="H5759" i="4" s="1" a="1"/>
  <c r="H5759" i="4" s="1"/>
  <c r="F5760" i="4"/>
  <c r="H5760" i="4" s="1" a="1"/>
  <c r="H5760" i="4" s="1"/>
  <c r="F5761" i="4"/>
  <c r="H5761" i="4" s="1" a="1"/>
  <c r="H5761" i="4" s="1"/>
  <c r="F5762" i="4"/>
  <c r="H5762" i="4" s="1" a="1"/>
  <c r="H5762" i="4" s="1"/>
  <c r="F5763" i="4"/>
  <c r="H5763" i="4" s="1" a="1"/>
  <c r="H5763" i="4" s="1"/>
  <c r="F5764" i="4"/>
  <c r="F5765" i="4"/>
  <c r="H5765" i="4" s="1" a="1"/>
  <c r="H5765" i="4" s="1"/>
  <c r="F5766" i="4"/>
  <c r="H5766" i="4" s="1" a="1"/>
  <c r="H5766" i="4" s="1"/>
  <c r="I5766" i="4" s="1"/>
  <c r="F5767" i="4"/>
  <c r="H5767" i="4" s="1" a="1"/>
  <c r="H5767" i="4" s="1"/>
  <c r="F5768" i="4"/>
  <c r="F5769" i="4"/>
  <c r="H5769" i="4" s="1" a="1"/>
  <c r="H5769" i="4" s="1"/>
  <c r="F5770" i="4"/>
  <c r="F5771" i="4"/>
  <c r="H5771" i="4" s="1" a="1"/>
  <c r="H5771" i="4" s="1"/>
  <c r="F5772" i="4"/>
  <c r="F5773" i="4"/>
  <c r="H5773" i="4" s="1" a="1"/>
  <c r="H5773" i="4" s="1"/>
  <c r="F5774" i="4"/>
  <c r="H5774" i="4" s="1" a="1"/>
  <c r="H5774" i="4" s="1"/>
  <c r="F5775" i="4"/>
  <c r="F5776" i="4"/>
  <c r="H5776" i="4" s="1" a="1"/>
  <c r="H5776" i="4" s="1"/>
  <c r="F5777" i="4"/>
  <c r="H5777" i="4" s="1" a="1"/>
  <c r="H5777" i="4" s="1"/>
  <c r="I5777" i="4" s="1"/>
  <c r="F5778" i="4"/>
  <c r="H5778" i="4" s="1" a="1"/>
  <c r="H5778" i="4" s="1"/>
  <c r="I5778" i="4" s="1"/>
  <c r="F5779" i="4"/>
  <c r="F5780" i="4"/>
  <c r="H5780" i="4" s="1" a="1"/>
  <c r="H5780" i="4" s="1"/>
  <c r="F5781" i="4"/>
  <c r="H5781" i="4" s="1" a="1"/>
  <c r="H5781" i="4" s="1"/>
  <c r="F5782" i="4"/>
  <c r="H5782" i="4" s="1" a="1"/>
  <c r="H5782" i="4" s="1"/>
  <c r="F5783" i="4"/>
  <c r="F5784" i="4"/>
  <c r="F5785" i="4"/>
  <c r="F5786" i="4"/>
  <c r="F5787" i="4"/>
  <c r="H5787" i="4" s="1" a="1"/>
  <c r="H5787" i="4" s="1"/>
  <c r="I5787" i="4" s="1"/>
  <c r="F5788" i="4"/>
  <c r="H5788" i="4" s="1" a="1"/>
  <c r="H5788" i="4" s="1"/>
  <c r="I5788" i="4" s="1"/>
  <c r="F5789" i="4"/>
  <c r="H5789" i="4" s="1" a="1"/>
  <c r="H5789" i="4" s="1"/>
  <c r="F5790" i="4"/>
  <c r="F5791" i="4"/>
  <c r="F5792" i="4"/>
  <c r="H5792" i="4" s="1" a="1"/>
  <c r="H5792" i="4" s="1"/>
  <c r="F5793" i="4"/>
  <c r="H5793" i="4" s="1" a="1"/>
  <c r="H5793" i="4" s="1"/>
  <c r="F5794" i="4"/>
  <c r="H5794" i="4" s="1" a="1"/>
  <c r="H5794" i="4" s="1"/>
  <c r="F5795" i="4"/>
  <c r="H5795" i="4" s="1" a="1"/>
  <c r="H5795" i="4" s="1"/>
  <c r="F5796" i="4"/>
  <c r="F5797" i="4"/>
  <c r="F5798" i="4"/>
  <c r="H5798" i="4" s="1" a="1"/>
  <c r="H5798" i="4" s="1"/>
  <c r="F5799" i="4"/>
  <c r="F5800" i="4"/>
  <c r="H5800" i="4" s="1" a="1"/>
  <c r="H5800" i="4" s="1"/>
  <c r="I5800" i="4" s="1"/>
  <c r="F5801" i="4"/>
  <c r="H5801" i="4" s="1" a="1"/>
  <c r="H5801" i="4" s="1"/>
  <c r="F5802" i="4"/>
  <c r="H5802" i="4" s="1" a="1"/>
  <c r="H5802" i="4" s="1"/>
  <c r="F5803" i="4"/>
  <c r="H5803" i="4" s="1" a="1"/>
  <c r="H5803" i="4" s="1"/>
  <c r="I5803" i="4" s="1"/>
  <c r="F5804" i="4"/>
  <c r="H5804" i="4" s="1" a="1"/>
  <c r="H5804" i="4" s="1"/>
  <c r="F5805" i="4"/>
  <c r="F5806" i="4"/>
  <c r="H5806" i="4" s="1" a="1"/>
  <c r="H5806" i="4" s="1"/>
  <c r="F5807" i="4"/>
  <c r="F5808" i="4"/>
  <c r="F5809" i="4"/>
  <c r="H5809" i="4" s="1" a="1"/>
  <c r="H5809" i="4" s="1"/>
  <c r="I5809" i="4" s="1"/>
  <c r="F5810" i="4"/>
  <c r="H5810" i="4" s="1" a="1"/>
  <c r="H5810" i="4" s="1"/>
  <c r="F5811" i="4"/>
  <c r="H5811" i="4" s="1" a="1"/>
  <c r="H5811" i="4" s="1"/>
  <c r="F5812" i="4"/>
  <c r="H5812" i="4" s="1" a="1"/>
  <c r="H5812" i="4" s="1"/>
  <c r="F5813" i="4"/>
  <c r="F5814" i="4"/>
  <c r="H5814" i="4" s="1" a="1"/>
  <c r="H5814" i="4" s="1"/>
  <c r="I5814" i="4" s="1"/>
  <c r="F5815" i="4"/>
  <c r="H5815" i="4" s="1" a="1"/>
  <c r="H5815" i="4" s="1"/>
  <c r="F5816" i="4"/>
  <c r="F5817" i="4"/>
  <c r="H5817" i="4" s="1" a="1"/>
  <c r="H5817" i="4" s="1"/>
  <c r="F5818" i="4"/>
  <c r="F5819" i="4"/>
  <c r="H5819" i="4" s="1" a="1"/>
  <c r="H5819" i="4" s="1"/>
  <c r="F5820" i="4"/>
  <c r="H5820" i="4" s="1" a="1"/>
  <c r="H5820" i="4" s="1"/>
  <c r="I5820" i="4" s="1"/>
  <c r="F5821" i="4"/>
  <c r="H5821" i="4" s="1" a="1"/>
  <c r="H5821" i="4" s="1"/>
  <c r="F5822" i="4"/>
  <c r="F5823" i="4"/>
  <c r="F5824" i="4"/>
  <c r="H5824" i="4" s="1" a="1"/>
  <c r="H5824" i="4" s="1"/>
  <c r="F5825" i="4"/>
  <c r="F5826" i="4"/>
  <c r="H5826" i="4" s="1" a="1"/>
  <c r="H5826" i="4" s="1"/>
  <c r="F5827" i="4"/>
  <c r="F5828" i="4"/>
  <c r="H5828" i="4" s="1" a="1"/>
  <c r="H5828" i="4" s="1"/>
  <c r="F5829" i="4"/>
  <c r="F5830" i="4"/>
  <c r="H5830" i="4" s="1" a="1"/>
  <c r="H5830" i="4" s="1"/>
  <c r="I5830" i="4" s="1"/>
  <c r="F5831" i="4"/>
  <c r="H5831" i="4" s="1" a="1"/>
  <c r="H5831" i="4" s="1"/>
  <c r="I5831" i="4" s="1"/>
  <c r="F5832" i="4"/>
  <c r="F5833" i="4"/>
  <c r="H5833" i="4" s="1" a="1"/>
  <c r="H5833" i="4" s="1"/>
  <c r="F5834" i="4"/>
  <c r="H5834" i="4" s="1" a="1"/>
  <c r="H5834" i="4" s="1"/>
  <c r="F5835" i="4"/>
  <c r="F5836" i="4"/>
  <c r="H5836" i="4" s="1" a="1"/>
  <c r="H5836" i="4" s="1"/>
  <c r="I5836" i="4" s="1"/>
  <c r="F5837" i="4"/>
  <c r="F5838" i="4"/>
  <c r="F5839" i="4"/>
  <c r="H5839" i="4" s="1" a="1"/>
  <c r="H5839" i="4" s="1"/>
  <c r="F5840" i="4"/>
  <c r="F5841" i="4"/>
  <c r="H5841" i="4" s="1" a="1"/>
  <c r="H5841" i="4" s="1"/>
  <c r="I5841" i="4" s="1"/>
  <c r="F5842" i="4"/>
  <c r="F5843" i="4"/>
  <c r="F5844" i="4"/>
  <c r="H5844" i="4" s="1" a="1"/>
  <c r="H5844" i="4" s="1"/>
  <c r="F5845" i="4"/>
  <c r="H5845" i="4" s="1" a="1"/>
  <c r="H5845" i="4" s="1"/>
  <c r="I5845" i="4" s="1"/>
  <c r="F5846" i="4"/>
  <c r="H5846" i="4" s="1" a="1"/>
  <c r="H5846" i="4" s="1"/>
  <c r="F5847" i="4"/>
  <c r="H5847" i="4" s="1" a="1"/>
  <c r="H5847" i="4" s="1"/>
  <c r="I5847" i="4" s="1"/>
  <c r="F5848" i="4"/>
  <c r="F5849" i="4"/>
  <c r="H5849" i="4" s="1" a="1"/>
  <c r="H5849" i="4" s="1"/>
  <c r="F5850" i="4"/>
  <c r="H5850" i="4" s="1" a="1"/>
  <c r="H5850" i="4" s="1"/>
  <c r="F5851" i="4"/>
  <c r="H5851" i="4" s="1" a="1"/>
  <c r="H5851" i="4" s="1"/>
  <c r="F5852" i="4"/>
  <c r="H5852" i="4" s="1" a="1"/>
  <c r="H5852" i="4" s="1"/>
  <c r="F5853" i="4"/>
  <c r="F5854" i="4"/>
  <c r="F5855" i="4"/>
  <c r="F5856" i="4"/>
  <c r="F5857" i="4"/>
  <c r="H5857" i="4" s="1" a="1"/>
  <c r="H5857" i="4" s="1"/>
  <c r="F5858" i="4"/>
  <c r="F5859" i="4"/>
  <c r="F5860" i="4"/>
  <c r="F5861" i="4"/>
  <c r="H5861" i="4" s="1" a="1"/>
  <c r="H5861" i="4" s="1"/>
  <c r="F5862" i="4"/>
  <c r="H5862" i="4" s="1" a="1"/>
  <c r="H5862" i="4" s="1"/>
  <c r="F5863" i="4"/>
  <c r="F5864" i="4"/>
  <c r="F5865" i="4"/>
  <c r="H5865" i="4" s="1" a="1"/>
  <c r="H5865" i="4" s="1"/>
  <c r="F5866" i="4"/>
  <c r="H5866" i="4" s="1" a="1"/>
  <c r="H5866" i="4" s="1"/>
  <c r="F5867" i="4"/>
  <c r="H5867" i="4" s="1" a="1"/>
  <c r="H5867" i="4" s="1"/>
  <c r="I5867" i="4" s="1"/>
  <c r="F5868" i="4"/>
  <c r="H5868" i="4" s="1" a="1"/>
  <c r="H5868" i="4" s="1"/>
  <c r="I5868" i="4" s="1"/>
  <c r="F5869" i="4"/>
  <c r="F5870" i="4"/>
  <c r="F5871" i="4"/>
  <c r="F5872" i="4"/>
  <c r="H5872" i="4" s="1" a="1"/>
  <c r="H5872" i="4" s="1"/>
  <c r="I5872" i="4" s="1"/>
  <c r="F5873" i="4"/>
  <c r="H5873" i="4" s="1" a="1"/>
  <c r="H5873" i="4" s="1"/>
  <c r="F5874" i="4"/>
  <c r="H5874" i="4" s="1" a="1"/>
  <c r="H5874" i="4" s="1"/>
  <c r="I5874" i="4" s="1"/>
  <c r="F5875" i="4"/>
  <c r="H5875" i="4" s="1" a="1"/>
  <c r="H5875" i="4" s="1"/>
  <c r="F5876" i="4"/>
  <c r="H5876" i="4" s="1" a="1"/>
  <c r="H5876" i="4" s="1"/>
  <c r="I5876" i="4" s="1"/>
  <c r="F5877" i="4"/>
  <c r="H5877" i="4" s="1" a="1"/>
  <c r="H5877" i="4" s="1"/>
  <c r="F5878" i="4"/>
  <c r="H5878" i="4" s="1" a="1"/>
  <c r="H5878" i="4" s="1"/>
  <c r="F5879" i="4"/>
  <c r="H5879" i="4" s="1" a="1"/>
  <c r="H5879" i="4" s="1"/>
  <c r="I5879" i="4" s="1"/>
  <c r="F5880" i="4"/>
  <c r="F5881" i="4"/>
  <c r="H5881" i="4" s="1" a="1"/>
  <c r="H5881" i="4" s="1"/>
  <c r="F5882" i="4"/>
  <c r="H5882" i="4" s="1" a="1"/>
  <c r="H5882" i="4" s="1"/>
  <c r="F5883" i="4"/>
  <c r="F5884" i="4"/>
  <c r="H5884" i="4" s="1" a="1"/>
  <c r="H5884" i="4" s="1"/>
  <c r="F5885" i="4"/>
  <c r="H5885" i="4" s="1" a="1"/>
  <c r="H5885" i="4" s="1"/>
  <c r="F5886" i="4"/>
  <c r="H5886" i="4" s="1" a="1"/>
  <c r="H5886" i="4" s="1"/>
  <c r="F5887" i="4"/>
  <c r="H5887" i="4" s="1" a="1"/>
  <c r="H5887" i="4" s="1"/>
  <c r="F5888" i="4"/>
  <c r="F5889" i="4"/>
  <c r="H5889" i="4" s="1" a="1"/>
  <c r="H5889" i="4" s="1"/>
  <c r="F5890" i="4"/>
  <c r="H5890" i="4" s="1" a="1"/>
  <c r="H5890" i="4" s="1"/>
  <c r="F5891" i="4"/>
  <c r="H5891" i="4" s="1" a="1"/>
  <c r="H5891" i="4" s="1"/>
  <c r="F5892" i="4"/>
  <c r="H5892" i="4" s="1" a="1"/>
  <c r="H5892" i="4" s="1"/>
  <c r="I5892" i="4" s="1"/>
  <c r="F5893" i="4"/>
  <c r="F5894" i="4"/>
  <c r="H5894" i="4" s="1" a="1"/>
  <c r="H5894" i="4" s="1"/>
  <c r="F5895" i="4"/>
  <c r="H5895" i="4" s="1" a="1"/>
  <c r="H5895" i="4" s="1"/>
  <c r="I5895" i="4" s="1"/>
  <c r="F5896" i="4"/>
  <c r="H5896" i="4" s="1" a="1"/>
  <c r="H5896" i="4" s="1"/>
  <c r="F5897" i="4"/>
  <c r="H5897" i="4" s="1" a="1"/>
  <c r="H5897" i="4" s="1"/>
  <c r="I5897" i="4" s="1"/>
  <c r="F5898" i="4"/>
  <c r="H5898" i="4" s="1" a="1"/>
  <c r="H5898" i="4" s="1"/>
  <c r="F5899" i="4"/>
  <c r="F5900" i="4"/>
  <c r="H5900" i="4" s="1" a="1"/>
  <c r="H5900" i="4" s="1"/>
  <c r="F5901" i="4"/>
  <c r="F5902" i="4"/>
  <c r="H5902" i="4" s="1" a="1"/>
  <c r="H5902" i="4" s="1"/>
  <c r="I5902" i="4" s="1"/>
  <c r="F5903" i="4"/>
  <c r="H5903" i="4" s="1" a="1"/>
  <c r="H5903" i="4" s="1"/>
  <c r="I5903" i="4" s="1"/>
  <c r="F5904" i="4"/>
  <c r="F5905" i="4"/>
  <c r="H5905" i="4" s="1" a="1"/>
  <c r="H5905" i="4" s="1"/>
  <c r="F5906" i="4"/>
  <c r="H5906" i="4" s="1" a="1"/>
  <c r="H5906" i="4" s="1"/>
  <c r="F5907" i="4"/>
  <c r="H5907" i="4" s="1" a="1"/>
  <c r="H5907" i="4" s="1"/>
  <c r="F5908" i="4"/>
  <c r="F5909" i="4"/>
  <c r="F5910" i="4"/>
  <c r="F5911" i="4"/>
  <c r="H5911" i="4" s="1" a="1"/>
  <c r="H5911" i="4" s="1"/>
  <c r="F5912" i="4"/>
  <c r="H5912" i="4" s="1" a="1"/>
  <c r="H5912" i="4" s="1"/>
  <c r="I5912" i="4" s="1"/>
  <c r="F5913" i="4"/>
  <c r="H5913" i="4" s="1" a="1"/>
  <c r="H5913" i="4" s="1"/>
  <c r="F5914" i="4"/>
  <c r="F5915" i="4"/>
  <c r="F5916" i="4"/>
  <c r="H5916" i="4" s="1" a="1"/>
  <c r="H5916" i="4" s="1"/>
  <c r="I5916" i="4" s="1"/>
  <c r="F5917" i="4"/>
  <c r="H5917" i="4" s="1" a="1"/>
  <c r="H5917" i="4" s="1"/>
  <c r="I5917" i="4" s="1"/>
  <c r="F5918" i="4"/>
  <c r="H5918" i="4" s="1" a="1"/>
  <c r="H5918" i="4" s="1"/>
  <c r="F5919" i="4"/>
  <c r="H5919" i="4" s="1" a="1"/>
  <c r="H5919" i="4" s="1"/>
  <c r="I5919" i="4" s="1"/>
  <c r="F5920" i="4"/>
  <c r="H5920" i="4" s="1" a="1"/>
  <c r="H5920" i="4" s="1"/>
  <c r="F5921" i="4"/>
  <c r="H5921" i="4" s="1" a="1"/>
  <c r="H5921" i="4" s="1"/>
  <c r="F5922" i="4"/>
  <c r="H5922" i="4" s="1" a="1"/>
  <c r="H5922" i="4" s="1"/>
  <c r="F5923" i="4"/>
  <c r="F5924" i="4"/>
  <c r="F5925" i="4"/>
  <c r="H5925" i="4" s="1" a="1"/>
  <c r="H5925" i="4" s="1"/>
  <c r="F5926" i="4"/>
  <c r="H5926" i="4" s="1" a="1"/>
  <c r="H5926" i="4" s="1"/>
  <c r="F5927" i="4"/>
  <c r="F5928" i="4"/>
  <c r="F5929" i="4"/>
  <c r="H5929" i="4" s="1" a="1"/>
  <c r="H5929" i="4" s="1"/>
  <c r="F5930" i="4"/>
  <c r="F5931" i="4"/>
  <c r="H5931" i="4" s="1" a="1"/>
  <c r="H5931" i="4" s="1"/>
  <c r="F5932" i="4"/>
  <c r="F5933" i="4"/>
  <c r="H5933" i="4" s="1" a="1"/>
  <c r="H5933" i="4" s="1"/>
  <c r="F5934" i="4"/>
  <c r="H5934" i="4" s="1" a="1"/>
  <c r="H5934" i="4" s="1"/>
  <c r="F5935" i="4"/>
  <c r="F5936" i="4"/>
  <c r="H5936" i="4" s="1" a="1"/>
  <c r="H5936" i="4" s="1"/>
  <c r="I5936" i="4" s="1"/>
  <c r="F5937" i="4"/>
  <c r="F5938" i="4"/>
  <c r="H5938" i="4" s="1" a="1"/>
  <c r="H5938" i="4" s="1"/>
  <c r="F5939" i="4"/>
  <c r="F5940" i="4"/>
  <c r="F5941" i="4"/>
  <c r="H5941" i="4" s="1" a="1"/>
  <c r="H5941" i="4" s="1"/>
  <c r="I5941" i="4" s="1"/>
  <c r="F5942" i="4"/>
  <c r="H5942" i="4" s="1" a="1"/>
  <c r="H5942" i="4" s="1"/>
  <c r="F5943" i="4"/>
  <c r="H5943" i="4" s="1" a="1"/>
  <c r="H5943" i="4" s="1"/>
  <c r="F5944" i="4"/>
  <c r="H5944" i="4" s="1" a="1"/>
  <c r="H5944" i="4" s="1"/>
  <c r="F5945" i="4"/>
  <c r="F5946" i="4"/>
  <c r="H5946" i="4" s="1" a="1"/>
  <c r="H5946" i="4" s="1"/>
  <c r="I5946" i="4" s="1"/>
  <c r="F5947" i="4"/>
  <c r="F5948" i="4"/>
  <c r="F5949" i="4"/>
  <c r="H5949" i="4" s="1" a="1"/>
  <c r="H5949" i="4" s="1"/>
  <c r="I5949" i="4" s="1"/>
  <c r="F5950" i="4"/>
  <c r="F5951" i="4"/>
  <c r="F5952" i="4"/>
  <c r="H5952" i="4" s="1" a="1"/>
  <c r="H5952" i="4" s="1"/>
  <c r="F5953" i="4"/>
  <c r="H5953" i="4" s="1" a="1"/>
  <c r="H5953" i="4" s="1"/>
  <c r="I5953" i="4" s="1"/>
  <c r="F5954" i="4"/>
  <c r="F5955" i="4"/>
  <c r="F5956" i="4"/>
  <c r="H5956" i="4" s="1" a="1"/>
  <c r="H5956" i="4" s="1"/>
  <c r="F5957" i="4"/>
  <c r="H5957" i="4" s="1" a="1"/>
  <c r="H5957" i="4" s="1"/>
  <c r="F5958" i="4"/>
  <c r="F5959" i="4"/>
  <c r="H5959" i="4" s="1" a="1"/>
  <c r="H5959" i="4" s="1"/>
  <c r="I5959" i="4" s="1"/>
  <c r="F5960" i="4"/>
  <c r="H5960" i="4" s="1" a="1"/>
  <c r="H5960" i="4" s="1"/>
  <c r="F5961" i="4"/>
  <c r="H5961" i="4" s="1" a="1"/>
  <c r="H5961" i="4" s="1"/>
  <c r="I5961" i="4" s="1"/>
  <c r="F5962" i="4"/>
  <c r="H5962" i="4" s="1" a="1"/>
  <c r="H5962" i="4" s="1"/>
  <c r="F5963" i="4"/>
  <c r="F5964" i="4"/>
  <c r="F5965" i="4"/>
  <c r="H5965" i="4" s="1" a="1"/>
  <c r="H5965" i="4" s="1"/>
  <c r="F5966" i="4"/>
  <c r="H5966" i="4" s="1" a="1"/>
  <c r="H5966" i="4" s="1"/>
  <c r="F5967" i="4"/>
  <c r="H5967" i="4" s="1" a="1"/>
  <c r="H5967" i="4" s="1"/>
  <c r="F5968" i="4"/>
  <c r="H5968" i="4" s="1" a="1"/>
  <c r="H5968" i="4" s="1"/>
  <c r="I5968" i="4" s="1"/>
  <c r="F5969" i="4"/>
  <c r="H5969" i="4" s="1" a="1"/>
  <c r="H5969" i="4" s="1"/>
  <c r="F5970" i="4"/>
  <c r="F5971" i="4"/>
  <c r="H5971" i="4" s="1" a="1"/>
  <c r="H5971" i="4" s="1"/>
  <c r="F5972" i="4"/>
  <c r="F5973" i="4"/>
  <c r="H5973" i="4" s="1" a="1"/>
  <c r="H5973" i="4" s="1"/>
  <c r="F5974" i="4"/>
  <c r="H5974" i="4" s="1" a="1"/>
  <c r="H5974" i="4" s="1"/>
  <c r="F5975" i="4"/>
  <c r="F5976" i="4"/>
  <c r="H5976" i="4" s="1" a="1"/>
  <c r="H5976" i="4" s="1"/>
  <c r="I5976" i="4" s="1"/>
  <c r="F5977" i="4"/>
  <c r="F5978" i="4"/>
  <c r="F5979" i="4"/>
  <c r="F5980" i="4"/>
  <c r="F5981" i="4"/>
  <c r="H5981" i="4" s="1" a="1"/>
  <c r="H5981" i="4" s="1"/>
  <c r="F5982" i="4"/>
  <c r="F5983" i="4"/>
  <c r="F5984" i="4"/>
  <c r="F5985" i="4"/>
  <c r="H5985" i="4" s="1" a="1"/>
  <c r="H5985" i="4" s="1"/>
  <c r="F5986" i="4"/>
  <c r="H5986" i="4" s="1" a="1"/>
  <c r="H5986" i="4" s="1"/>
  <c r="I5986" i="4" s="1"/>
  <c r="F5987" i="4"/>
  <c r="H5987" i="4" s="1" a="1"/>
  <c r="H5987" i="4" s="1"/>
  <c r="F5988" i="4"/>
  <c r="F5989" i="4"/>
  <c r="F5990" i="4"/>
  <c r="H5990" i="4" s="1" a="1"/>
  <c r="H5990" i="4" s="1"/>
  <c r="I5990" i="4" s="1"/>
  <c r="F5991" i="4"/>
  <c r="H5991" i="4" s="1" a="1"/>
  <c r="H5991" i="4" s="1"/>
  <c r="F5992" i="4"/>
  <c r="F5993" i="4"/>
  <c r="H5993" i="4" s="1" a="1"/>
  <c r="H5993" i="4" s="1"/>
  <c r="F5994" i="4"/>
  <c r="H5994" i="4" s="1" a="1"/>
  <c r="H5994" i="4" s="1"/>
  <c r="F5995" i="4"/>
  <c r="H5995" i="4" s="1" a="1"/>
  <c r="H5995" i="4" s="1"/>
  <c r="F5996" i="4"/>
  <c r="H5996" i="4" s="1" a="1"/>
  <c r="H5996" i="4" s="1"/>
  <c r="F5997" i="4"/>
  <c r="F5998" i="4"/>
  <c r="H5998" i="4" s="1" a="1"/>
  <c r="H5998" i="4" s="1"/>
  <c r="F5999" i="4"/>
  <c r="H5999" i="4" s="1" a="1"/>
  <c r="H5999" i="4" s="1"/>
  <c r="I5999" i="4" s="1"/>
  <c r="F6000" i="4"/>
  <c r="H6000" i="4" s="1" a="1"/>
  <c r="H6000" i="4" s="1"/>
  <c r="F6001" i="4"/>
  <c r="F6002" i="4"/>
  <c r="H6002" i="4" s="1" a="1"/>
  <c r="H6002" i="4" s="1"/>
  <c r="I6002" i="4" s="1"/>
  <c r="F6003" i="4"/>
  <c r="H6003" i="4" s="1" a="1"/>
  <c r="H6003" i="4" s="1"/>
  <c r="F6004" i="4"/>
  <c r="H6004" i="4" s="1" a="1"/>
  <c r="H6004" i="4" s="1"/>
  <c r="F6005" i="4"/>
  <c r="F6006" i="4"/>
  <c r="F6007" i="4"/>
  <c r="F6008" i="4"/>
  <c r="H6008" i="4" s="1" a="1"/>
  <c r="H6008" i="4" s="1"/>
  <c r="I6008" i="4" s="1"/>
  <c r="F6009" i="4"/>
  <c r="H6009" i="4" s="1" a="1"/>
  <c r="H6009" i="4" s="1"/>
  <c r="F6010" i="4"/>
  <c r="H6010" i="4" s="1" a="1"/>
  <c r="H6010" i="4" s="1"/>
  <c r="I6010" i="4" s="1"/>
  <c r="F6011" i="4"/>
  <c r="H6011" i="4" s="1" a="1"/>
  <c r="H6011" i="4" s="1"/>
  <c r="F6012" i="4"/>
  <c r="F6013" i="4"/>
  <c r="F6014" i="4"/>
  <c r="H6014" i="4" s="1" a="1"/>
  <c r="H6014" i="4" s="1"/>
  <c r="I6014" i="4" s="1"/>
  <c r="F6015" i="4"/>
  <c r="H6015" i="4" s="1" a="1"/>
  <c r="H6015" i="4" s="1"/>
  <c r="F6016" i="4"/>
  <c r="F6017" i="4"/>
  <c r="F6018" i="4"/>
  <c r="F6019" i="4"/>
  <c r="H6019" i="4" s="1" a="1"/>
  <c r="H6019" i="4" s="1"/>
  <c r="F6020" i="4"/>
  <c r="H6020" i="4" s="1" a="1"/>
  <c r="H6020" i="4" s="1"/>
  <c r="I6020" i="4" s="1"/>
  <c r="F6021" i="4"/>
  <c r="H6021" i="4" s="1" a="1"/>
  <c r="H6021" i="4" s="1"/>
  <c r="F6022" i="4"/>
  <c r="H6022" i="4" s="1" a="1"/>
  <c r="H6022" i="4" s="1"/>
  <c r="I6022" i="4" s="1"/>
  <c r="F6023" i="4"/>
  <c r="F6024" i="4"/>
  <c r="H6024" i="4" s="1" a="1"/>
  <c r="H6024" i="4" s="1"/>
  <c r="F6025" i="4"/>
  <c r="F6026" i="4"/>
  <c r="F6027" i="4"/>
  <c r="H6027" i="4" s="1" a="1"/>
  <c r="H6027" i="4" s="1"/>
  <c r="F6028" i="4"/>
  <c r="F6029" i="4"/>
  <c r="H6029" i="4" s="1" a="1"/>
  <c r="H6029" i="4" s="1"/>
  <c r="F6030" i="4"/>
  <c r="H6030" i="4" s="1" a="1"/>
  <c r="H6030" i="4" s="1"/>
  <c r="I6030" i="4" s="1"/>
  <c r="F6031" i="4"/>
  <c r="F6032" i="4"/>
  <c r="H6032" i="4" s="1" a="1"/>
  <c r="H6032" i="4" s="1"/>
  <c r="F6033" i="4"/>
  <c r="H6033" i="4" s="1" a="1"/>
  <c r="H6033" i="4" s="1"/>
  <c r="F6034" i="4"/>
  <c r="F6035" i="4"/>
  <c r="F6036" i="4"/>
  <c r="H6036" i="4" s="1" a="1"/>
  <c r="H6036" i="4" s="1"/>
  <c r="F6037" i="4"/>
  <c r="F6038" i="4"/>
  <c r="H6038" i="4" s="1" a="1"/>
  <c r="H6038" i="4" s="1"/>
  <c r="F6039" i="4"/>
  <c r="H6039" i="4" s="1" a="1"/>
  <c r="H6039" i="4" s="1"/>
  <c r="I6039" i="4" s="1"/>
  <c r="F6040" i="4"/>
  <c r="H6040" i="4" s="1" a="1"/>
  <c r="H6040" i="4" s="1"/>
  <c r="F6041" i="4"/>
  <c r="H6041" i="4" s="1" a="1"/>
  <c r="H6041" i="4" s="1"/>
  <c r="F6042" i="4"/>
  <c r="F6043" i="4"/>
  <c r="H6043" i="4" s="1" a="1"/>
  <c r="H6043" i="4" s="1"/>
  <c r="I6043" i="4" s="1"/>
  <c r="F6044" i="4"/>
  <c r="H6044" i="4" s="1" a="1"/>
  <c r="H6044" i="4" s="1"/>
  <c r="F6045" i="4"/>
  <c r="H6045" i="4" s="1" a="1"/>
  <c r="H6045" i="4" s="1"/>
  <c r="F6046" i="4"/>
  <c r="H6046" i="4" s="1" a="1"/>
  <c r="H6046" i="4" s="1"/>
  <c r="F6047" i="4"/>
  <c r="H6047" i="4" s="1" a="1"/>
  <c r="H6047" i="4" s="1"/>
  <c r="F6048" i="4"/>
  <c r="H6048" i="4" s="1" a="1"/>
  <c r="H6048" i="4" s="1"/>
  <c r="F6049" i="4"/>
  <c r="H6049" i="4" s="1" a="1"/>
  <c r="H6049" i="4" s="1"/>
  <c r="I6049" i="4" s="1"/>
  <c r="F6050" i="4"/>
  <c r="H6050" i="4" s="1" a="1"/>
  <c r="H6050" i="4" s="1"/>
  <c r="I6050" i="4" s="1"/>
  <c r="F6051" i="4"/>
  <c r="H6051" i="4" s="1" a="1"/>
  <c r="H6051" i="4" s="1"/>
  <c r="I6051" i="4" s="1"/>
  <c r="F6052" i="4"/>
  <c r="H6052" i="4" s="1" a="1"/>
  <c r="H6052" i="4" s="1"/>
  <c r="I6052" i="4" s="1"/>
  <c r="F6053" i="4"/>
  <c r="F6054" i="4"/>
  <c r="H6054" i="4" s="1" a="1"/>
  <c r="H6054" i="4" s="1"/>
  <c r="I6054" i="4" s="1"/>
  <c r="F6055" i="4"/>
  <c r="F6056" i="4"/>
  <c r="H6056" i="4" s="1" a="1"/>
  <c r="H6056" i="4" s="1"/>
  <c r="F6057" i="4"/>
  <c r="H6057" i="4" s="1" a="1"/>
  <c r="H6057" i="4" s="1"/>
  <c r="I6057" i="4" s="1"/>
  <c r="F6058" i="4"/>
  <c r="H6058" i="4" s="1" a="1"/>
  <c r="H6058" i="4" s="1"/>
  <c r="F6059" i="4"/>
  <c r="F6060" i="4"/>
  <c r="H6060" i="4" s="1" a="1"/>
  <c r="H6060" i="4" s="1"/>
  <c r="F6061" i="4"/>
  <c r="F6062" i="4"/>
  <c r="H6062" i="4" s="1" a="1"/>
  <c r="H6062" i="4" s="1"/>
  <c r="I6062" i="4" s="1"/>
  <c r="F6063" i="4"/>
  <c r="H6063" i="4" s="1" a="1"/>
  <c r="H6063" i="4" s="1"/>
  <c r="F6064" i="4"/>
  <c r="H6064" i="4" s="1" a="1"/>
  <c r="H6064" i="4" s="1"/>
  <c r="F6065" i="4"/>
  <c r="F6066" i="4"/>
  <c r="H6066" i="4" s="1" a="1"/>
  <c r="H6066" i="4" s="1"/>
  <c r="I6066" i="4" s="1"/>
  <c r="F6067" i="4"/>
  <c r="H6067" i="4" s="1" a="1"/>
  <c r="H6067" i="4" s="1"/>
  <c r="F6068" i="4"/>
  <c r="H6068" i="4" s="1" a="1"/>
  <c r="H6068" i="4" s="1"/>
  <c r="F6069" i="4"/>
  <c r="F6070" i="4"/>
  <c r="F6071" i="4"/>
  <c r="F6072" i="4"/>
  <c r="H6072" i="4" s="1" a="1"/>
  <c r="H6072" i="4" s="1"/>
  <c r="F6073" i="4"/>
  <c r="F6074" i="4"/>
  <c r="F6075" i="4"/>
  <c r="H6075" i="4" s="1" a="1"/>
  <c r="H6075" i="4" s="1"/>
  <c r="F6076" i="4"/>
  <c r="H6076" i="4" s="1" a="1"/>
  <c r="H6076" i="4" s="1"/>
  <c r="I6076" i="4" s="1"/>
  <c r="F6077" i="4"/>
  <c r="H6077" i="4" s="1" a="1"/>
  <c r="H6077" i="4" s="1"/>
  <c r="F6078" i="4"/>
  <c r="H6078" i="4" s="1" a="1"/>
  <c r="H6078" i="4" s="1"/>
  <c r="F6079" i="4"/>
  <c r="H6079" i="4" s="1" a="1"/>
  <c r="H6079" i="4" s="1"/>
  <c r="F6080" i="4"/>
  <c r="F6081" i="4"/>
  <c r="F6082" i="4"/>
  <c r="F6083" i="4"/>
  <c r="H6083" i="4" s="1" a="1"/>
  <c r="H6083" i="4" s="1"/>
  <c r="F6084" i="4"/>
  <c r="F6085" i="4"/>
  <c r="H6085" i="4" s="1" a="1"/>
  <c r="H6085" i="4" s="1"/>
  <c r="I6085" i="4" s="1"/>
  <c r="F6086" i="4"/>
  <c r="H6086" i="4" s="1" a="1"/>
  <c r="H6086" i="4" s="1"/>
  <c r="I6086" i="4" s="1"/>
  <c r="F6087" i="4"/>
  <c r="F6088" i="4"/>
  <c r="H6088" i="4" s="1" a="1"/>
  <c r="H6088" i="4" s="1"/>
  <c r="F6089" i="4"/>
  <c r="H6089" i="4" s="1" a="1"/>
  <c r="H6089" i="4" s="1"/>
  <c r="F6090" i="4"/>
  <c r="F6091" i="4"/>
  <c r="H6091" i="4" s="1" a="1"/>
  <c r="H6091" i="4" s="1"/>
  <c r="F6092" i="4"/>
  <c r="H6092" i="4" s="1" a="1"/>
  <c r="H6092" i="4" s="1"/>
  <c r="I6092" i="4" s="1"/>
  <c r="F6093" i="4"/>
  <c r="H6093" i="4" s="1" a="1"/>
  <c r="H6093" i="4" s="1"/>
  <c r="F6094" i="4"/>
  <c r="F6095" i="4"/>
  <c r="H6095" i="4" s="1" a="1"/>
  <c r="H6095" i="4" s="1"/>
  <c r="I6095" i="4" s="1"/>
  <c r="F6096" i="4"/>
  <c r="F6097" i="4"/>
  <c r="H6097" i="4" s="1" a="1"/>
  <c r="H6097" i="4" s="1"/>
  <c r="I6097" i="4" s="1"/>
  <c r="F6098" i="4"/>
  <c r="H6098" i="4" s="1" a="1"/>
  <c r="H6098" i="4" s="1"/>
  <c r="F6099" i="4"/>
  <c r="F6100" i="4"/>
  <c r="H6100" i="4" s="1" a="1"/>
  <c r="H6100" i="4" s="1"/>
  <c r="F6101" i="4"/>
  <c r="F6102" i="4"/>
  <c r="F6103" i="4"/>
  <c r="H6103" i="4" s="1" a="1"/>
  <c r="H6103" i="4" s="1"/>
  <c r="I6103" i="4" s="1"/>
  <c r="F6104" i="4"/>
  <c r="H6104" i="4" s="1" a="1"/>
  <c r="H6104" i="4" s="1"/>
  <c r="I6104" i="4" s="1"/>
  <c r="F6105" i="4"/>
  <c r="H6105" i="4" s="1" a="1"/>
  <c r="H6105" i="4" s="1"/>
  <c r="I6105" i="4" s="1"/>
  <c r="F6106" i="4"/>
  <c r="F6107" i="4"/>
  <c r="H6107" i="4" s="1" a="1"/>
  <c r="H6107" i="4" s="1"/>
  <c r="F6108" i="4"/>
  <c r="F6109" i="4"/>
  <c r="H6109" i="4" s="1" a="1"/>
  <c r="H6109" i="4" s="1"/>
  <c r="F6110" i="4"/>
  <c r="F6111" i="4"/>
  <c r="F6112" i="4"/>
  <c r="F6113" i="4"/>
  <c r="H6113" i="4" s="1" a="1"/>
  <c r="H6113" i="4" s="1"/>
  <c r="F6114" i="4"/>
  <c r="H6114" i="4" s="1" a="1"/>
  <c r="H6114" i="4" s="1"/>
  <c r="F6115" i="4"/>
  <c r="H6115" i="4" s="1" a="1"/>
  <c r="H6115" i="4" s="1"/>
  <c r="I6115" i="4" s="1"/>
  <c r="F6116" i="4"/>
  <c r="H6116" i="4" s="1" a="1"/>
  <c r="H6116" i="4" s="1"/>
  <c r="F6117" i="4"/>
  <c r="F6118" i="4"/>
  <c r="F6119" i="4"/>
  <c r="H6119" i="4" s="1" a="1"/>
  <c r="H6119" i="4" s="1"/>
  <c r="F6120" i="4"/>
  <c r="F6121" i="4"/>
  <c r="F6122" i="4"/>
  <c r="H6122" i="4" s="1" a="1"/>
  <c r="H6122" i="4" s="1"/>
  <c r="I6122" i="4" s="1"/>
  <c r="F6123" i="4"/>
  <c r="F6124" i="4"/>
  <c r="H6124" i="4" s="1" a="1"/>
  <c r="H6124" i="4" s="1"/>
  <c r="F6125" i="4"/>
  <c r="H6125" i="4" s="1" a="1"/>
  <c r="H6125" i="4" s="1"/>
  <c r="F6126" i="4"/>
  <c r="H6126" i="4" s="1" a="1"/>
  <c r="H6126" i="4" s="1"/>
  <c r="F6127" i="4"/>
  <c r="F6128" i="4"/>
  <c r="H6128" i="4" s="1" a="1"/>
  <c r="H6128" i="4" s="1"/>
  <c r="I6128" i="4" s="1"/>
  <c r="F6129" i="4"/>
  <c r="H6129" i="4" s="1" a="1"/>
  <c r="H6129" i="4" s="1"/>
  <c r="F6130" i="4"/>
  <c r="H6130" i="4" s="1" a="1"/>
  <c r="H6130" i="4" s="1"/>
  <c r="F6131" i="4"/>
  <c r="H6131" i="4" s="1" a="1"/>
  <c r="H6131" i="4" s="1"/>
  <c r="F6132" i="4"/>
  <c r="H6132" i="4" s="1" a="1"/>
  <c r="H6132" i="4" s="1"/>
  <c r="F6133" i="4"/>
  <c r="F6134" i="4"/>
  <c r="H6134" i="4" s="1" a="1"/>
  <c r="H6134" i="4" s="1"/>
  <c r="I6134" i="4" s="1"/>
  <c r="F6135" i="4"/>
  <c r="H6135" i="4" s="1" a="1"/>
  <c r="H6135" i="4" s="1"/>
  <c r="I6135" i="4" s="1"/>
  <c r="F6136" i="4"/>
  <c r="F6137" i="4"/>
  <c r="F6138" i="4"/>
  <c r="H6138" i="4" s="1" a="1"/>
  <c r="H6138" i="4" s="1"/>
  <c r="I6138" i="4" s="1"/>
  <c r="F6139" i="4"/>
  <c r="H6139" i="4" s="1" a="1"/>
  <c r="H6139" i="4" s="1"/>
  <c r="I6139" i="4" s="1"/>
  <c r="F6140" i="4"/>
  <c r="H6140" i="4" s="1" a="1"/>
  <c r="H6140" i="4" s="1"/>
  <c r="I6140" i="4" s="1"/>
  <c r="F6141" i="4"/>
  <c r="H6141" i="4" s="1" a="1"/>
  <c r="H6141" i="4" s="1"/>
  <c r="I6141" i="4" s="1"/>
  <c r="F6142" i="4"/>
  <c r="H6142" i="4" s="1" a="1"/>
  <c r="H6142" i="4" s="1"/>
  <c r="I6142" i="4" s="1"/>
  <c r="F6143" i="4"/>
  <c r="F6144" i="4"/>
  <c r="H6144" i="4" s="1" a="1"/>
  <c r="H6144" i="4" s="1"/>
  <c r="F6145" i="4"/>
  <c r="F6146" i="4"/>
  <c r="H6146" i="4" s="1" a="1"/>
  <c r="H6146" i="4" s="1"/>
  <c r="F6147" i="4"/>
  <c r="H6147" i="4" s="1" a="1"/>
  <c r="H6147" i="4" s="1"/>
  <c r="F6148" i="4"/>
  <c r="F6149" i="4"/>
  <c r="H6149" i="4" s="1" a="1"/>
  <c r="H6149" i="4" s="1"/>
  <c r="I6149" i="4" s="1"/>
  <c r="F6150" i="4"/>
  <c r="F6151" i="4"/>
  <c r="F6152" i="4"/>
  <c r="H6152" i="4" s="1" a="1"/>
  <c r="H6152" i="4" s="1"/>
  <c r="F6153" i="4"/>
  <c r="H6153" i="4" s="1" a="1"/>
  <c r="H6153" i="4" s="1"/>
  <c r="F6154" i="4"/>
  <c r="H6154" i="4" s="1" a="1"/>
  <c r="H6154" i="4" s="1"/>
  <c r="I6154" i="4" s="1"/>
  <c r="F6155" i="4"/>
  <c r="F6156" i="4"/>
  <c r="F6157" i="4"/>
  <c r="H6157" i="4" s="1" a="1"/>
  <c r="H6157" i="4" s="1"/>
  <c r="F6158" i="4"/>
  <c r="F6159" i="4"/>
  <c r="F6160" i="4"/>
  <c r="H6160" i="4" s="1" a="1"/>
  <c r="H6160" i="4" s="1"/>
  <c r="F6161" i="4"/>
  <c r="H6161" i="4" s="1" a="1"/>
  <c r="H6161" i="4" s="1"/>
  <c r="F6162" i="4"/>
  <c r="H6162" i="4" s="1" a="1"/>
  <c r="H6162" i="4" s="1"/>
  <c r="I6162" i="4" s="1"/>
  <c r="F6163" i="4"/>
  <c r="H6163" i="4" s="1" a="1"/>
  <c r="H6163" i="4" s="1"/>
  <c r="I6163" i="4" s="1"/>
  <c r="F6164" i="4"/>
  <c r="H6164" i="4" s="1" a="1"/>
  <c r="H6164" i="4" s="1"/>
  <c r="I6164" i="4" s="1"/>
  <c r="F6165" i="4"/>
  <c r="H6165" i="4" s="1" a="1"/>
  <c r="H6165" i="4" s="1"/>
  <c r="F6166" i="4"/>
  <c r="F6167" i="4"/>
  <c r="H6167" i="4" s="1" a="1"/>
  <c r="H6167" i="4" s="1"/>
  <c r="I6167" i="4" s="1"/>
  <c r="F6168" i="4"/>
  <c r="H6168" i="4" s="1" a="1"/>
  <c r="H6168" i="4" s="1"/>
  <c r="I6168" i="4" s="1"/>
  <c r="F6169" i="4"/>
  <c r="H6169" i="4" s="1" a="1"/>
  <c r="H6169" i="4" s="1"/>
  <c r="I6169" i="4" s="1"/>
  <c r="F6170" i="4"/>
  <c r="F6171" i="4"/>
  <c r="H6171" i="4" s="1" a="1"/>
  <c r="H6171" i="4" s="1"/>
  <c r="I6171" i="4" s="1"/>
  <c r="F6172" i="4"/>
  <c r="H6172" i="4" s="1" a="1"/>
  <c r="H6172" i="4" s="1"/>
  <c r="F6173" i="4"/>
  <c r="F6174" i="4"/>
  <c r="H6174" i="4" s="1" a="1"/>
  <c r="H6174" i="4" s="1"/>
  <c r="F6175" i="4"/>
  <c r="F6176" i="4"/>
  <c r="H6176" i="4" s="1" a="1"/>
  <c r="H6176" i="4" s="1"/>
  <c r="F6177" i="4"/>
  <c r="F6178" i="4"/>
  <c r="H6178" i="4" s="1" a="1"/>
  <c r="H6178" i="4" s="1"/>
  <c r="F6179" i="4"/>
  <c r="F6180" i="4"/>
  <c r="H6180" i="4" s="1" a="1"/>
  <c r="H6180" i="4" s="1"/>
  <c r="F6181" i="4"/>
  <c r="F6182" i="4"/>
  <c r="F6183" i="4"/>
  <c r="H6183" i="4" s="1" a="1"/>
  <c r="H6183" i="4" s="1"/>
  <c r="F6184" i="4"/>
  <c r="H6184" i="4" s="1" a="1"/>
  <c r="H6184" i="4" s="1"/>
  <c r="I6184" i="4" s="1"/>
  <c r="F6185" i="4"/>
  <c r="H6185" i="4" s="1" a="1"/>
  <c r="H6185" i="4" s="1"/>
  <c r="I6185" i="4" s="1"/>
  <c r="F6186" i="4"/>
  <c r="F6187" i="4"/>
  <c r="F6188" i="4"/>
  <c r="H6188" i="4" s="1" a="1"/>
  <c r="H6188" i="4" s="1"/>
  <c r="I6188" i="4" s="1"/>
  <c r="F6189" i="4"/>
  <c r="F6190" i="4"/>
  <c r="H6190" i="4" s="1" a="1"/>
  <c r="H6190" i="4" s="1"/>
  <c r="F6191" i="4"/>
  <c r="H6191" i="4" s="1" a="1"/>
  <c r="H6191" i="4" s="1"/>
  <c r="I6191" i="4" s="1"/>
  <c r="F6192" i="4"/>
  <c r="H6192" i="4" s="1" a="1"/>
  <c r="H6192" i="4" s="1"/>
  <c r="F6193" i="4"/>
  <c r="H6193" i="4" s="1" a="1"/>
  <c r="H6193" i="4" s="1"/>
  <c r="F6194" i="4"/>
  <c r="H6194" i="4" s="1" a="1"/>
  <c r="H6194" i="4" s="1"/>
  <c r="I6194" i="4" s="1"/>
  <c r="F6195" i="4"/>
  <c r="F6196" i="4"/>
  <c r="H6196" i="4" s="1" a="1"/>
  <c r="H6196" i="4" s="1"/>
  <c r="F6197" i="4"/>
  <c r="F6198" i="4"/>
  <c r="H6198" i="4" s="1" a="1"/>
  <c r="H6198" i="4" s="1"/>
  <c r="F6199" i="4"/>
  <c r="H6199" i="4" s="1" a="1"/>
  <c r="H6199" i="4" s="1"/>
  <c r="I6199" i="4" s="1"/>
  <c r="F6200" i="4"/>
  <c r="H6200" i="4" s="1" a="1"/>
  <c r="H6200" i="4" s="1"/>
  <c r="F6201" i="4"/>
  <c r="H6201" i="4" s="1" a="1"/>
  <c r="H6201" i="4" s="1"/>
  <c r="F6202" i="4"/>
  <c r="H6202" i="4" s="1" a="1"/>
  <c r="H6202" i="4" s="1"/>
  <c r="I6202" i="4" s="1"/>
  <c r="F6203" i="4"/>
  <c r="H6203" i="4" s="1" a="1"/>
  <c r="H6203" i="4" s="1"/>
  <c r="I6203" i="4" s="1"/>
  <c r="F6204" i="4"/>
  <c r="H6204" i="4" s="1" a="1"/>
  <c r="H6204" i="4" s="1"/>
  <c r="I6204" i="4" s="1"/>
  <c r="F6205" i="4"/>
  <c r="H6205" i="4" s="1" a="1"/>
  <c r="H6205" i="4" s="1"/>
  <c r="F6206" i="4"/>
  <c r="H6206" i="4" s="1" a="1"/>
  <c r="H6206" i="4" s="1"/>
  <c r="F6207" i="4"/>
  <c r="H6207" i="4" s="1" a="1"/>
  <c r="H6207" i="4" s="1"/>
  <c r="I6207" i="4" s="1"/>
  <c r="F6208" i="4"/>
  <c r="F6209" i="4"/>
  <c r="H6209" i="4" s="1" a="1"/>
  <c r="H6209" i="4" s="1"/>
  <c r="I6209" i="4" s="1"/>
  <c r="F6210" i="4"/>
  <c r="H6210" i="4" s="1" a="1"/>
  <c r="H6210" i="4" s="1"/>
  <c r="I6210" i="4" s="1"/>
  <c r="F6211" i="4"/>
  <c r="F6212" i="4"/>
  <c r="H6212" i="4" s="1" a="1"/>
  <c r="H6212" i="4" s="1"/>
  <c r="I6212" i="4" s="1"/>
  <c r="F6213" i="4"/>
  <c r="H6213" i="4" s="1" a="1"/>
  <c r="H6213" i="4" s="1"/>
  <c r="F6214" i="4"/>
  <c r="H6214" i="4" s="1" a="1"/>
  <c r="H6214" i="4" s="1"/>
  <c r="F6215" i="4"/>
  <c r="H6215" i="4" s="1" a="1"/>
  <c r="H6215" i="4" s="1"/>
  <c r="I6215" i="4" s="1"/>
  <c r="F6216" i="4"/>
  <c r="H6216" i="4" s="1" a="1"/>
  <c r="H6216" i="4" s="1"/>
  <c r="F6217" i="4"/>
  <c r="F6218" i="4"/>
  <c r="F6219" i="4"/>
  <c r="H6219" i="4" s="1" a="1"/>
  <c r="H6219" i="4" s="1"/>
  <c r="I6219" i="4" s="1"/>
  <c r="F6220" i="4"/>
  <c r="F6221" i="4"/>
  <c r="H6221" i="4" s="1" a="1"/>
  <c r="H6221" i="4" s="1"/>
  <c r="F6222" i="4"/>
  <c r="F6223" i="4"/>
  <c r="H6223" i="4" s="1" a="1"/>
  <c r="H6223" i="4" s="1"/>
  <c r="F6224" i="4"/>
  <c r="H6224" i="4" s="1" a="1"/>
  <c r="H6224" i="4" s="1"/>
  <c r="F6225" i="4"/>
  <c r="H6225" i="4" s="1" a="1"/>
  <c r="H6225" i="4" s="1"/>
  <c r="F6226" i="4"/>
  <c r="H6226" i="4" s="1" a="1"/>
  <c r="H6226" i="4" s="1"/>
  <c r="F6227" i="4"/>
  <c r="H6227" i="4" s="1" a="1"/>
  <c r="H6227" i="4" s="1"/>
  <c r="F6228" i="4"/>
  <c r="H6228" i="4" s="1" a="1"/>
  <c r="H6228" i="4" s="1"/>
  <c r="F6229" i="4"/>
  <c r="H6229" i="4" s="1" a="1"/>
  <c r="H6229" i="4" s="1"/>
  <c r="I6229" i="4" s="1"/>
  <c r="F6230" i="4"/>
  <c r="H6230" i="4" s="1" a="1"/>
  <c r="H6230" i="4" s="1"/>
  <c r="I6230" i="4" s="1"/>
  <c r="F6231" i="4"/>
  <c r="H6231" i="4" s="1" a="1"/>
  <c r="H6231" i="4" s="1"/>
  <c r="F6232" i="4"/>
  <c r="H6232" i="4" s="1" a="1"/>
  <c r="H6232" i="4" s="1"/>
  <c r="F6233" i="4"/>
  <c r="F6234" i="4"/>
  <c r="H6234" i="4" s="1" a="1"/>
  <c r="H6234" i="4" s="1"/>
  <c r="F6235" i="4"/>
  <c r="F6236" i="4"/>
  <c r="H6236" i="4" s="1" a="1"/>
  <c r="H6236" i="4" s="1"/>
  <c r="I6236" i="4" s="1"/>
  <c r="F6237" i="4"/>
  <c r="H6237" i="4" s="1" a="1"/>
  <c r="H6237" i="4" s="1"/>
  <c r="I6237" i="4" s="1"/>
  <c r="F6238" i="4"/>
  <c r="H6238" i="4" s="1" a="1"/>
  <c r="H6238" i="4" s="1"/>
  <c r="I6238" i="4" s="1"/>
  <c r="F6239" i="4"/>
  <c r="F6240" i="4"/>
  <c r="H6240" i="4" s="1" a="1"/>
  <c r="H6240" i="4" s="1"/>
  <c r="F6241" i="4"/>
  <c r="H6241" i="4" s="1" a="1"/>
  <c r="H6241" i="4" s="1"/>
  <c r="F6242" i="4"/>
  <c r="H6242" i="4" s="1" a="1"/>
  <c r="H6242" i="4" s="1"/>
  <c r="I6242" i="4" s="1"/>
  <c r="F6243" i="4"/>
  <c r="F6244" i="4"/>
  <c r="H6244" i="4" s="1" a="1"/>
  <c r="H6244" i="4" s="1"/>
  <c r="F6245" i="4"/>
  <c r="F6246" i="4"/>
  <c r="H6246" i="4" s="1" a="1"/>
  <c r="H6246" i="4" s="1"/>
  <c r="F6247" i="4"/>
  <c r="F6248" i="4"/>
  <c r="F6249" i="4"/>
  <c r="F6250" i="4"/>
  <c r="F6251" i="4"/>
  <c r="H6251" i="4" s="1" a="1"/>
  <c r="H6251" i="4" s="1"/>
  <c r="F6252" i="4"/>
  <c r="H6252" i="4" s="1" a="1"/>
  <c r="H6252" i="4" s="1"/>
  <c r="I6252" i="4" s="1"/>
  <c r="F6253" i="4"/>
  <c r="H6253" i="4" s="1" a="1"/>
  <c r="H6253" i="4" s="1"/>
  <c r="F6254" i="4"/>
  <c r="F6255" i="4"/>
  <c r="F6256" i="4"/>
  <c r="H6256" i="4" s="1" a="1"/>
  <c r="H6256" i="4" s="1"/>
  <c r="I6256" i="4" s="1"/>
  <c r="F6257" i="4"/>
  <c r="F6258" i="4"/>
  <c r="F6259" i="4"/>
  <c r="H6259" i="4" s="1" a="1"/>
  <c r="H6259" i="4" s="1"/>
  <c r="F6260" i="4"/>
  <c r="H6260" i="4" s="1" a="1"/>
  <c r="H6260" i="4" s="1"/>
  <c r="I6260" i="4" s="1"/>
  <c r="F6261" i="4"/>
  <c r="F6262" i="4"/>
  <c r="H6262" i="4" s="1" a="1"/>
  <c r="H6262" i="4" s="1"/>
  <c r="F6263" i="4"/>
  <c r="H6263" i="4" s="1" a="1"/>
  <c r="H6263" i="4" s="1"/>
  <c r="F6264" i="4"/>
  <c r="F6265" i="4"/>
  <c r="F6266" i="4"/>
  <c r="H6266" i="4" s="1" a="1"/>
  <c r="H6266" i="4" s="1"/>
  <c r="F6267" i="4"/>
  <c r="H6267" i="4" s="1" a="1"/>
  <c r="H6267" i="4" s="1"/>
  <c r="F6268" i="4"/>
  <c r="H6268" i="4" s="1" a="1"/>
  <c r="H6268" i="4" s="1"/>
  <c r="F6269" i="4"/>
  <c r="F6270" i="4"/>
  <c r="H6270" i="4" s="1" a="1"/>
  <c r="H6270" i="4" s="1"/>
  <c r="F6271" i="4"/>
  <c r="H6271" i="4" s="1" a="1"/>
  <c r="H6271" i="4" s="1"/>
  <c r="I6271" i="4" s="1"/>
  <c r="F6272" i="4"/>
  <c r="H6272" i="4" s="1" a="1"/>
  <c r="H6272" i="4" s="1"/>
  <c r="F6273" i="4"/>
  <c r="F6274" i="4"/>
  <c r="H6274" i="4" s="1" a="1"/>
  <c r="H6274" i="4" s="1"/>
  <c r="F6275" i="4"/>
  <c r="H6275" i="4" s="1" a="1"/>
  <c r="H6275" i="4" s="1"/>
  <c r="I6275" i="4" s="1"/>
  <c r="F6276" i="4"/>
  <c r="H6276" i="4" s="1" a="1"/>
  <c r="H6276" i="4" s="1"/>
  <c r="I6276" i="4" s="1"/>
  <c r="F6277" i="4"/>
  <c r="F6278" i="4"/>
  <c r="H6278" i="4" s="1" a="1"/>
  <c r="H6278" i="4" s="1"/>
  <c r="F6279" i="4"/>
  <c r="H6279" i="4" s="1" a="1"/>
  <c r="H6279" i="4" s="1"/>
  <c r="I6279" i="4" s="1"/>
  <c r="F6280" i="4"/>
  <c r="F6281" i="4"/>
  <c r="H6281" i="4" s="1" a="1"/>
  <c r="H6281" i="4" s="1"/>
  <c r="F6282" i="4"/>
  <c r="H6282" i="4" s="1" a="1"/>
  <c r="H6282" i="4" s="1"/>
  <c r="F6283" i="4"/>
  <c r="F6284" i="4"/>
  <c r="H6284" i="4" s="1" a="1"/>
  <c r="H6284" i="4" s="1"/>
  <c r="I6284" i="4" s="1"/>
  <c r="F6285" i="4"/>
  <c r="H6285" i="4" s="1" a="1"/>
  <c r="H6285" i="4" s="1"/>
  <c r="I6285" i="4" s="1"/>
  <c r="F6286" i="4"/>
  <c r="H6286" i="4" s="1" a="1"/>
  <c r="H6286" i="4" s="1"/>
  <c r="F6287" i="4"/>
  <c r="H6287" i="4" s="1" a="1"/>
  <c r="H6287" i="4" s="1"/>
  <c r="F6288" i="4"/>
  <c r="H6288" i="4" s="1" a="1"/>
  <c r="H6288" i="4" s="1"/>
  <c r="F6289" i="4"/>
  <c r="F6290" i="4"/>
  <c r="F6291" i="4"/>
  <c r="H6291" i="4" s="1" a="1"/>
  <c r="H6291" i="4" s="1"/>
  <c r="F6292" i="4"/>
  <c r="F6293" i="4"/>
  <c r="F6294" i="4"/>
  <c r="F6295" i="4"/>
  <c r="F6296" i="4"/>
  <c r="F6297" i="4"/>
  <c r="F6298" i="4"/>
  <c r="H6298" i="4" s="1" a="1"/>
  <c r="H6298" i="4" s="1"/>
  <c r="F6299" i="4"/>
  <c r="H6299" i="4" s="1" a="1"/>
  <c r="H6299" i="4" s="1"/>
  <c r="F6300" i="4"/>
  <c r="H6300" i="4" s="1" a="1"/>
  <c r="H6300" i="4" s="1"/>
  <c r="I6300" i="4" s="1"/>
  <c r="F6301" i="4"/>
  <c r="H6301" i="4" s="1" a="1"/>
  <c r="H6301" i="4" s="1"/>
  <c r="I6301" i="4" s="1"/>
  <c r="F6302" i="4"/>
  <c r="H6302" i="4" s="1" a="1"/>
  <c r="H6302" i="4" s="1"/>
  <c r="F6303" i="4"/>
  <c r="H6303" i="4" s="1" a="1"/>
  <c r="H6303" i="4" s="1"/>
  <c r="I6303" i="4" s="1"/>
  <c r="F6304" i="4"/>
  <c r="H6304" i="4" s="1" a="1"/>
  <c r="H6304" i="4" s="1"/>
  <c r="F6305" i="4"/>
  <c r="F6306" i="4"/>
  <c r="F6307" i="4"/>
  <c r="H6307" i="4" s="1" a="1"/>
  <c r="H6307" i="4" s="1"/>
  <c r="F6308" i="4"/>
  <c r="H6308" i="4" s="1" a="1"/>
  <c r="H6308" i="4" s="1"/>
  <c r="F6309" i="4"/>
  <c r="H6309" i="4" s="1" a="1"/>
  <c r="H6309" i="4" s="1"/>
  <c r="F6310" i="4"/>
  <c r="F6311" i="4"/>
  <c r="H6311" i="4" s="1" a="1"/>
  <c r="H6311" i="4" s="1"/>
  <c r="F6312" i="4"/>
  <c r="H6312" i="4" s="1" a="1"/>
  <c r="H6312" i="4" s="1"/>
  <c r="F6313" i="4"/>
  <c r="H6313" i="4" s="1" a="1"/>
  <c r="H6313" i="4" s="1"/>
  <c r="F6314" i="4"/>
  <c r="H6314" i="4" s="1" a="1"/>
  <c r="H6314" i="4" s="1"/>
  <c r="F6315" i="4"/>
  <c r="H6315" i="4" s="1" a="1"/>
  <c r="H6315" i="4" s="1"/>
  <c r="I6315" i="4" s="1"/>
  <c r="F6316" i="4"/>
  <c r="H6316" i="4" s="1" a="1"/>
  <c r="H6316" i="4" s="1"/>
  <c r="F6317" i="4"/>
  <c r="F6318" i="4"/>
  <c r="H6318" i="4" s="1" a="1"/>
  <c r="H6318" i="4" s="1"/>
  <c r="F6319" i="4"/>
  <c r="H6319" i="4" s="1" a="1"/>
  <c r="H6319" i="4" s="1"/>
  <c r="I6319" i="4" s="1"/>
  <c r="F6320" i="4"/>
  <c r="H6320" i="4" s="1" a="1"/>
  <c r="H6320" i="4" s="1"/>
  <c r="F6321" i="4"/>
  <c r="F6322" i="4"/>
  <c r="F6323" i="4"/>
  <c r="H6323" i="4" s="1" a="1"/>
  <c r="H6323" i="4" s="1"/>
  <c r="F6324" i="4"/>
  <c r="H6324" i="4" s="1" a="1"/>
  <c r="H6324" i="4" s="1"/>
  <c r="F6325" i="4"/>
  <c r="F6326" i="4"/>
  <c r="F6327" i="4"/>
  <c r="F6328" i="4"/>
  <c r="F6329" i="4"/>
  <c r="H6329" i="4" s="1" a="1"/>
  <c r="H6329" i="4" s="1"/>
  <c r="F6330" i="4"/>
  <c r="F6331" i="4"/>
  <c r="H6331" i="4" s="1" a="1"/>
  <c r="H6331" i="4" s="1"/>
  <c r="F6332" i="4"/>
  <c r="H6332" i="4" s="1" a="1"/>
  <c r="H6332" i="4" s="1"/>
  <c r="F6333" i="4"/>
  <c r="H6333" i="4" s="1" a="1"/>
  <c r="H6333" i="4" s="1"/>
  <c r="F6334" i="4"/>
  <c r="H6334" i="4" s="1" a="1"/>
  <c r="H6334" i="4" s="1"/>
  <c r="I6334" i="4" s="1"/>
  <c r="F6335" i="4"/>
  <c r="F6336" i="4"/>
  <c r="H6336" i="4" s="1" a="1"/>
  <c r="H6336" i="4" s="1"/>
  <c r="F6337" i="4"/>
  <c r="F6338" i="4"/>
  <c r="H6338" i="4" s="1" a="1"/>
  <c r="H6338" i="4" s="1"/>
  <c r="I6338" i="4" s="1"/>
  <c r="F6339" i="4"/>
  <c r="H6339" i="4" s="1" a="1"/>
  <c r="H6339" i="4" s="1"/>
  <c r="I6339" i="4" s="1"/>
  <c r="F6340" i="4"/>
  <c r="F6341" i="4"/>
  <c r="H6341" i="4" s="1" a="1"/>
  <c r="H6341" i="4" s="1"/>
  <c r="I6341" i="4" s="1"/>
  <c r="F6342" i="4"/>
  <c r="F6343" i="4"/>
  <c r="H6343" i="4" s="1" a="1"/>
  <c r="H6343" i="4" s="1"/>
  <c r="F6344" i="4"/>
  <c r="F6345" i="4"/>
  <c r="H6345" i="4" s="1" a="1"/>
  <c r="H6345" i="4" s="1"/>
  <c r="F6346" i="4"/>
  <c r="F6347" i="4"/>
  <c r="H6347" i="4" s="1" a="1"/>
  <c r="H6347" i="4" s="1"/>
  <c r="F6348" i="4"/>
  <c r="F6349" i="4"/>
  <c r="H6349" i="4" s="1" a="1"/>
  <c r="H6349" i="4" s="1"/>
  <c r="I6349" i="4" s="1"/>
  <c r="F6350" i="4"/>
  <c r="F6351" i="4"/>
  <c r="F6352" i="4"/>
  <c r="H6352" i="4" s="1" a="1"/>
  <c r="H6352" i="4" s="1"/>
  <c r="F6353" i="4"/>
  <c r="F6354" i="4"/>
  <c r="F6355" i="4"/>
  <c r="H6355" i="4" s="1" a="1"/>
  <c r="H6355" i="4" s="1"/>
  <c r="F6356" i="4"/>
  <c r="H6356" i="4" s="1" a="1"/>
  <c r="H6356" i="4" s="1"/>
  <c r="I6356" i="4" s="1"/>
  <c r="F6357" i="4"/>
  <c r="H6357" i="4" s="1" a="1"/>
  <c r="H6357" i="4" s="1"/>
  <c r="F6358" i="4"/>
  <c r="H6358" i="4" s="1" a="1"/>
  <c r="H6358" i="4" s="1"/>
  <c r="I6358" i="4" s="1"/>
  <c r="F6359" i="4"/>
  <c r="H6359" i="4" s="1" a="1"/>
  <c r="H6359" i="4" s="1"/>
  <c r="I6359" i="4" s="1"/>
  <c r="F6360" i="4"/>
  <c r="H6360" i="4" s="1" a="1"/>
  <c r="H6360" i="4" s="1"/>
  <c r="I6360" i="4" s="1"/>
  <c r="F6361" i="4"/>
  <c r="F6362" i="4"/>
  <c r="F6363" i="4"/>
  <c r="H6363" i="4" s="1" a="1"/>
  <c r="H6363" i="4" s="1"/>
  <c r="I6363" i="4" s="1"/>
  <c r="F6364" i="4"/>
  <c r="H6364" i="4" s="1" a="1"/>
  <c r="H6364" i="4" s="1"/>
  <c r="F6365" i="4"/>
  <c r="H6365" i="4" s="1" a="1"/>
  <c r="H6365" i="4" s="1"/>
  <c r="I6365" i="4" s="1"/>
  <c r="F6366" i="4"/>
  <c r="H6366" i="4" s="1" a="1"/>
  <c r="H6366" i="4" s="1"/>
  <c r="I6366" i="4" s="1"/>
  <c r="F6367" i="4"/>
  <c r="F6368" i="4"/>
  <c r="H6368" i="4" s="1" a="1"/>
  <c r="H6368" i="4" s="1"/>
  <c r="F6369" i="4"/>
  <c r="H6369" i="4" s="1" a="1"/>
  <c r="H6369" i="4" s="1"/>
  <c r="F6370" i="4"/>
  <c r="F6371" i="4"/>
  <c r="H6371" i="4" s="1" a="1"/>
  <c r="H6371" i="4" s="1"/>
  <c r="I6371" i="4" s="1"/>
  <c r="F6372" i="4"/>
  <c r="H6372" i="4" s="1" a="1"/>
  <c r="H6372" i="4" s="1"/>
  <c r="I6372" i="4" s="1"/>
  <c r="F6373" i="4"/>
  <c r="F6374" i="4"/>
  <c r="H6374" i="4" s="1" a="1"/>
  <c r="H6374" i="4" s="1"/>
  <c r="I6374" i="4" s="1"/>
  <c r="F6375" i="4"/>
  <c r="H6375" i="4" s="1" a="1"/>
  <c r="H6375" i="4" s="1"/>
  <c r="I6375" i="4" s="1"/>
  <c r="F6376" i="4"/>
  <c r="H6376" i="4" s="1" a="1"/>
  <c r="H6376" i="4" s="1"/>
  <c r="F6377" i="4"/>
  <c r="F6378" i="4"/>
  <c r="F6379" i="4"/>
  <c r="H6379" i="4" s="1" a="1"/>
  <c r="H6379" i="4" s="1"/>
  <c r="F6380" i="4"/>
  <c r="H6380" i="4" s="1" a="1"/>
  <c r="H6380" i="4" s="1"/>
  <c r="F6381" i="4"/>
  <c r="H6381" i="4" s="1" a="1"/>
  <c r="H6381" i="4" s="1"/>
  <c r="I6381" i="4" s="1"/>
  <c r="F6382" i="4"/>
  <c r="F6383" i="4"/>
  <c r="H6383" i="4" s="1" a="1"/>
  <c r="H6383" i="4" s="1"/>
  <c r="F6384" i="4"/>
  <c r="F6385" i="4"/>
  <c r="H6385" i="4" s="1" a="1"/>
  <c r="H6385" i="4" s="1"/>
  <c r="I6385" i="4" s="1"/>
  <c r="F6386" i="4"/>
  <c r="H6386" i="4" s="1" a="1"/>
  <c r="H6386" i="4" s="1"/>
  <c r="F6387" i="4"/>
  <c r="F6388" i="4"/>
  <c r="H6388" i="4" s="1" a="1"/>
  <c r="H6388" i="4" s="1"/>
  <c r="F6389" i="4"/>
  <c r="H6389" i="4" s="1" a="1"/>
  <c r="H6389" i="4" s="1"/>
  <c r="F6390" i="4"/>
  <c r="H6390" i="4" s="1" a="1"/>
  <c r="H6390" i="4" s="1"/>
  <c r="F6391" i="4"/>
  <c r="H6391" i="4" s="1" a="1"/>
  <c r="H6391" i="4" s="1"/>
  <c r="I6391" i="4" s="1"/>
  <c r="F6392" i="4"/>
  <c r="F6393" i="4"/>
  <c r="F6394" i="4"/>
  <c r="F6395" i="4"/>
  <c r="H6395" i="4" s="1" a="1"/>
  <c r="H6395" i="4" s="1"/>
  <c r="F6396" i="4"/>
  <c r="F6397" i="4"/>
  <c r="H6397" i="4" s="1" a="1"/>
  <c r="H6397" i="4" s="1"/>
  <c r="F6398" i="4"/>
  <c r="F6399" i="4"/>
  <c r="H6399" i="4" s="1" a="1"/>
  <c r="H6399" i="4" s="1"/>
  <c r="I6399" i="4" s="1"/>
  <c r="F6400" i="4"/>
  <c r="H6400" i="4" s="1" a="1"/>
  <c r="H6400" i="4" s="1"/>
  <c r="F6401" i="4"/>
  <c r="H6401" i="4" s="1" a="1"/>
  <c r="H6401" i="4" s="1"/>
  <c r="I6401" i="4" s="1"/>
  <c r="F6402" i="4"/>
  <c r="H6402" i="4" s="1" a="1"/>
  <c r="H6402" i="4" s="1"/>
  <c r="I6402" i="4" s="1"/>
  <c r="F6403" i="4"/>
  <c r="H6403" i="4" s="1" a="1"/>
  <c r="H6403" i="4" s="1"/>
  <c r="F6404" i="4"/>
  <c r="H6404" i="4" s="1" a="1"/>
  <c r="H6404" i="4" s="1"/>
  <c r="I6404" i="4" s="1"/>
  <c r="F6405" i="4"/>
  <c r="F6406" i="4"/>
  <c r="H6406" i="4" s="1" a="1"/>
  <c r="H6406" i="4" s="1"/>
  <c r="F6407" i="4"/>
  <c r="H6407" i="4" s="1" a="1"/>
  <c r="H6407" i="4" s="1"/>
  <c r="F6408" i="4"/>
  <c r="F6409" i="4"/>
  <c r="H6409" i="4" s="1" a="1"/>
  <c r="H6409" i="4" s="1"/>
  <c r="I6409" i="4" s="1"/>
  <c r="F6410" i="4"/>
  <c r="H6410" i="4" s="1" a="1"/>
  <c r="H6410" i="4" s="1"/>
  <c r="F6411" i="4"/>
  <c r="H6411" i="4" s="1" a="1"/>
  <c r="H6411" i="4" s="1"/>
  <c r="I6411" i="4" s="1"/>
  <c r="F6412" i="4"/>
  <c r="F6413" i="4"/>
  <c r="H6413" i="4" s="1" a="1"/>
  <c r="H6413" i="4" s="1"/>
  <c r="F6414" i="4"/>
  <c r="F6415" i="4"/>
  <c r="H6415" i="4" s="1" a="1"/>
  <c r="H6415" i="4" s="1"/>
  <c r="I6415" i="4" s="1"/>
  <c r="F6416" i="4"/>
  <c r="H6416" i="4" s="1" a="1"/>
  <c r="H6416" i="4" s="1"/>
  <c r="F6417" i="4"/>
  <c r="F6418" i="4"/>
  <c r="H6418" i="4" s="1" a="1"/>
  <c r="H6418" i="4" s="1"/>
  <c r="F6419" i="4"/>
  <c r="H6419" i="4" s="1" a="1"/>
  <c r="H6419" i="4" s="1"/>
  <c r="F6420" i="4"/>
  <c r="H6420" i="4" s="1" a="1"/>
  <c r="H6420" i="4" s="1"/>
  <c r="F6421" i="4"/>
  <c r="H6421" i="4" s="1" a="1"/>
  <c r="H6421" i="4" s="1"/>
  <c r="F6422" i="4"/>
  <c r="F6423" i="4"/>
  <c r="H6423" i="4" s="1" a="1"/>
  <c r="H6423" i="4" s="1"/>
  <c r="F6424" i="4"/>
  <c r="F6425" i="4"/>
  <c r="H6425" i="4" s="1" a="1"/>
  <c r="H6425" i="4" s="1"/>
  <c r="F6426" i="4"/>
  <c r="H6426" i="4" s="1" a="1"/>
  <c r="H6426" i="4" s="1"/>
  <c r="F6427" i="4"/>
  <c r="H6427" i="4" s="1" a="1"/>
  <c r="H6427" i="4" s="1"/>
  <c r="I6427" i="4" s="1"/>
  <c r="F6428" i="4"/>
  <c r="H6428" i="4" s="1" a="1"/>
  <c r="H6428" i="4" s="1"/>
  <c r="I6428" i="4" s="1"/>
  <c r="F6429" i="4"/>
  <c r="H6429" i="4" s="1" a="1"/>
  <c r="H6429" i="4" s="1"/>
  <c r="F6430" i="4"/>
  <c r="F6431" i="4"/>
  <c r="F6432" i="4"/>
  <c r="H6432" i="4" s="1" a="1"/>
  <c r="H6432" i="4" s="1"/>
  <c r="I6432" i="4" s="1"/>
  <c r="F6433" i="4"/>
  <c r="H6433" i="4" s="1" a="1"/>
  <c r="H6433" i="4" s="1"/>
  <c r="F6434" i="4"/>
  <c r="F6435" i="4"/>
  <c r="H6435" i="4" s="1" a="1"/>
  <c r="H6435" i="4" s="1"/>
  <c r="F6436" i="4"/>
  <c r="H6436" i="4" s="1" a="1"/>
  <c r="H6436" i="4" s="1"/>
  <c r="F6437" i="4"/>
  <c r="H6437" i="4" s="1" a="1"/>
  <c r="H6437" i="4" s="1"/>
  <c r="F6438" i="4"/>
  <c r="H6438" i="4" s="1" a="1"/>
  <c r="H6438" i="4" s="1"/>
  <c r="F6439" i="4"/>
  <c r="H6439" i="4" s="1" a="1"/>
  <c r="H6439" i="4" s="1"/>
  <c r="F6440" i="4"/>
  <c r="F6441" i="4"/>
  <c r="H6441" i="4" s="1" a="1"/>
  <c r="H6441" i="4" s="1"/>
  <c r="F6442" i="4"/>
  <c r="F6443" i="4"/>
  <c r="H6443" i="4" s="1" a="1"/>
  <c r="H6443" i="4" s="1"/>
  <c r="I6443" i="4" s="1"/>
  <c r="F6444" i="4"/>
  <c r="F6445" i="4"/>
  <c r="F6446" i="4"/>
  <c r="H6446" i="4" s="1" a="1"/>
  <c r="H6446" i="4" s="1"/>
  <c r="F6447" i="4"/>
  <c r="H6447" i="4" s="1" a="1"/>
  <c r="H6447" i="4" s="1"/>
  <c r="I6447" i="4" s="1"/>
  <c r="F6448" i="4"/>
  <c r="H6448" i="4" s="1" a="1"/>
  <c r="H6448" i="4" s="1"/>
  <c r="F6449" i="4"/>
  <c r="H6449" i="4" s="1" a="1"/>
  <c r="H6449" i="4" s="1"/>
  <c r="F6450" i="4"/>
  <c r="H6450" i="4" s="1" a="1"/>
  <c r="H6450" i="4" s="1"/>
  <c r="F6451" i="4"/>
  <c r="F6452" i="4"/>
  <c r="H6452" i="4" s="1" a="1"/>
  <c r="H6452" i="4" s="1"/>
  <c r="I6452" i="4" s="1"/>
  <c r="F6453" i="4"/>
  <c r="F6454" i="4"/>
  <c r="F6455" i="4"/>
  <c r="H6455" i="4" s="1" a="1"/>
  <c r="H6455" i="4" s="1"/>
  <c r="F6456" i="4"/>
  <c r="F6457" i="4"/>
  <c r="F6458" i="4"/>
  <c r="F6459" i="4"/>
  <c r="H6459" i="4" s="1" a="1"/>
  <c r="H6459" i="4" s="1"/>
  <c r="I6459" i="4" s="1"/>
  <c r="F6460" i="4"/>
  <c r="H6460" i="4" s="1" a="1"/>
  <c r="H6460" i="4" s="1"/>
  <c r="F6461" i="4"/>
  <c r="F6462" i="4"/>
  <c r="H6462" i="4" s="1" a="1"/>
  <c r="H6462" i="4" s="1"/>
  <c r="F6463" i="4"/>
  <c r="F6464" i="4"/>
  <c r="F6465" i="4"/>
  <c r="F6466" i="4"/>
  <c r="H6466" i="4" s="1" a="1"/>
  <c r="H6466" i="4" s="1"/>
  <c r="I6466" i="4" s="1"/>
  <c r="F6467" i="4"/>
  <c r="H6467" i="4" s="1" a="1"/>
  <c r="H6467" i="4" s="1"/>
  <c r="I6467" i="4" s="1"/>
  <c r="F6468" i="4"/>
  <c r="H6468" i="4" s="1" a="1"/>
  <c r="H6468" i="4" s="1"/>
  <c r="F6469" i="4"/>
  <c r="H6469" i="4" s="1" a="1"/>
  <c r="H6469" i="4" s="1"/>
  <c r="F6470" i="4"/>
  <c r="H6470" i="4" s="1" a="1"/>
  <c r="H6470" i="4" s="1"/>
  <c r="F6471" i="4"/>
  <c r="F6472" i="4"/>
  <c r="H6472" i="4" s="1" a="1"/>
  <c r="H6472" i="4" s="1"/>
  <c r="F6473" i="4"/>
  <c r="H6473" i="4" s="1" a="1"/>
  <c r="H6473" i="4" s="1"/>
  <c r="I6473" i="4" s="1"/>
  <c r="F6474" i="4"/>
  <c r="H6474" i="4" s="1" a="1"/>
  <c r="H6474" i="4" s="1"/>
  <c r="I6474" i="4" s="1"/>
  <c r="F6475" i="4"/>
  <c r="H6475" i="4" s="1" a="1"/>
  <c r="H6475" i="4" s="1"/>
  <c r="I6475" i="4" s="1"/>
  <c r="F6476" i="4"/>
  <c r="F6477" i="4"/>
  <c r="F6478" i="4"/>
  <c r="H6478" i="4" s="1" a="1"/>
  <c r="H6478" i="4" s="1"/>
  <c r="F6479" i="4"/>
  <c r="F6480" i="4"/>
  <c r="F6481" i="4"/>
  <c r="H6481" i="4" s="1" a="1"/>
  <c r="H6481" i="4" s="1"/>
  <c r="F6482" i="4"/>
  <c r="H6482" i="4" s="1" a="1"/>
  <c r="H6482" i="4" s="1"/>
  <c r="F6483" i="4"/>
  <c r="H6483" i="4" s="1" a="1"/>
  <c r="H6483" i="4" s="1"/>
  <c r="F6484" i="4"/>
  <c r="H6484" i="4" s="1" a="1"/>
  <c r="H6484" i="4" s="1"/>
  <c r="F6485" i="4"/>
  <c r="H6485" i="4" s="1" a="1"/>
  <c r="H6485" i="4" s="1"/>
  <c r="I6485" i="4" s="1"/>
  <c r="F6486" i="4"/>
  <c r="H6486" i="4" s="1" a="1"/>
  <c r="H6486" i="4" s="1"/>
  <c r="F6487" i="4"/>
  <c r="F6488" i="4"/>
  <c r="H6488" i="4" s="1" a="1"/>
  <c r="H6488" i="4" s="1"/>
  <c r="F6489" i="4"/>
  <c r="F6490" i="4"/>
  <c r="F6491" i="4"/>
  <c r="F6492" i="4"/>
  <c r="H6492" i="4" s="1" a="1"/>
  <c r="H6492" i="4" s="1"/>
  <c r="F6493" i="4"/>
  <c r="F6494" i="4"/>
  <c r="F6495" i="4"/>
  <c r="H6495" i="4" s="1" a="1"/>
  <c r="H6495" i="4" s="1"/>
  <c r="F6496" i="4"/>
  <c r="H6496" i="4" s="1" a="1"/>
  <c r="H6496" i="4" s="1"/>
  <c r="F6497" i="4"/>
  <c r="H6497" i="4" s="1" a="1"/>
  <c r="H6497" i="4" s="1"/>
  <c r="F6498" i="4"/>
  <c r="H6498" i="4" s="1" a="1"/>
  <c r="H6498" i="4" s="1"/>
  <c r="F6499" i="4"/>
  <c r="F6500" i="4"/>
  <c r="H6500" i="4" s="1" a="1"/>
  <c r="H6500" i="4" s="1"/>
  <c r="F6501" i="4"/>
  <c r="H6501" i="4" s="1" a="1"/>
  <c r="H6501" i="4" s="1"/>
  <c r="F6502" i="4"/>
  <c r="H6502" i="4" s="1" a="1"/>
  <c r="H6502" i="4" s="1"/>
  <c r="F6503" i="4"/>
  <c r="H6503" i="4" s="1" a="1"/>
  <c r="H6503" i="4" s="1"/>
  <c r="I6503" i="4" s="1"/>
  <c r="F6504" i="4"/>
  <c r="F6505" i="4"/>
  <c r="F6506" i="4"/>
  <c r="F6507" i="4"/>
  <c r="H6507" i="4" s="1" a="1"/>
  <c r="H6507" i="4" s="1"/>
  <c r="F6508" i="4"/>
  <c r="F6509" i="4"/>
  <c r="F6510" i="4"/>
  <c r="F6511" i="4"/>
  <c r="H6511" i="4" s="1" a="1"/>
  <c r="H6511" i="4" s="1"/>
  <c r="F6512" i="4"/>
  <c r="F6513" i="4"/>
  <c r="F6514" i="4"/>
  <c r="H6514" i="4" s="1" a="1"/>
  <c r="H6514" i="4" s="1"/>
  <c r="F6515" i="4"/>
  <c r="H6515" i="4" s="1" a="1"/>
  <c r="H6515" i="4" s="1"/>
  <c r="F6516" i="4"/>
  <c r="H6516" i="4" s="1" a="1"/>
  <c r="H6516" i="4" s="1"/>
  <c r="F6517" i="4"/>
  <c r="F6518" i="4"/>
  <c r="H6518" i="4" s="1" a="1"/>
  <c r="H6518" i="4" s="1"/>
  <c r="F6519" i="4"/>
  <c r="H6519" i="4" s="1" a="1"/>
  <c r="H6519" i="4" s="1"/>
  <c r="I6519" i="4" s="1"/>
  <c r="F6520" i="4"/>
  <c r="H6520" i="4" s="1" a="1"/>
  <c r="H6520" i="4" s="1"/>
  <c r="F6521" i="4"/>
  <c r="H6521" i="4" s="1" a="1"/>
  <c r="H6521" i="4" s="1"/>
  <c r="F6522" i="4"/>
  <c r="H6522" i="4" s="1" a="1"/>
  <c r="H6522" i="4" s="1"/>
  <c r="F6523" i="4"/>
  <c r="F6524" i="4"/>
  <c r="H6524" i="4" s="1" a="1"/>
  <c r="H6524" i="4" s="1"/>
  <c r="I6524" i="4" s="1"/>
  <c r="F6525" i="4"/>
  <c r="F6526" i="4"/>
  <c r="H6526" i="4" s="1" a="1"/>
  <c r="H6526" i="4" s="1"/>
  <c r="F6527" i="4"/>
  <c r="H6527" i="4" s="1" a="1"/>
  <c r="H6527" i="4" s="1"/>
  <c r="F6528" i="4"/>
  <c r="F6529" i="4"/>
  <c r="F6530" i="4"/>
  <c r="H6530" i="4" s="1" a="1"/>
  <c r="H6530" i="4" s="1"/>
  <c r="F6531" i="4"/>
  <c r="H6531" i="4" s="1" a="1"/>
  <c r="H6531" i="4" s="1"/>
  <c r="F6532" i="4"/>
  <c r="H6532" i="4" s="1" a="1"/>
  <c r="H6532" i="4" s="1"/>
  <c r="I6532" i="4" s="1"/>
  <c r="F6533" i="4"/>
  <c r="H6533" i="4" s="1" a="1"/>
  <c r="H6533" i="4" s="1"/>
  <c r="F6534" i="4"/>
  <c r="F6535" i="4"/>
  <c r="H6535" i="4" s="1" a="1"/>
  <c r="H6535" i="4" s="1"/>
  <c r="I6535" i="4" s="1"/>
  <c r="F6536" i="4"/>
  <c r="H6536" i="4" s="1" a="1"/>
  <c r="H6536" i="4" s="1"/>
  <c r="I6536" i="4" s="1"/>
  <c r="F6537" i="4"/>
  <c r="H6537" i="4" s="1" a="1"/>
  <c r="H6537" i="4" s="1"/>
  <c r="F6538" i="4"/>
  <c r="F6539" i="4"/>
  <c r="H6539" i="4" s="1" a="1"/>
  <c r="H6539" i="4" s="1"/>
  <c r="F6540" i="4"/>
  <c r="H6540" i="4" s="1" a="1"/>
  <c r="H6540" i="4" s="1"/>
  <c r="F6541" i="4"/>
  <c r="H6541" i="4" s="1" a="1"/>
  <c r="H6541" i="4" s="1"/>
  <c r="F6542" i="4"/>
  <c r="H6542" i="4" s="1" a="1"/>
  <c r="H6542" i="4" s="1"/>
  <c r="I6542" i="4" s="1"/>
  <c r="F6543" i="4"/>
  <c r="H6543" i="4" s="1" a="1"/>
  <c r="H6543" i="4" s="1"/>
  <c r="F6544" i="4"/>
  <c r="F6545" i="4"/>
  <c r="F6546" i="4"/>
  <c r="H6546" i="4" s="1" a="1"/>
  <c r="H6546" i="4" s="1"/>
  <c r="I6546" i="4" s="1"/>
  <c r="F6547" i="4"/>
  <c r="H6547" i="4" s="1" a="1"/>
  <c r="H6547" i="4" s="1"/>
  <c r="I6547" i="4" s="1"/>
  <c r="F6548" i="4"/>
  <c r="F6549" i="4"/>
  <c r="H6549" i="4" s="1" a="1"/>
  <c r="H6549" i="4" s="1"/>
  <c r="F6550" i="4"/>
  <c r="H6550" i="4" s="1" a="1"/>
  <c r="H6550" i="4" s="1"/>
  <c r="F6551" i="4"/>
  <c r="F6552" i="4"/>
  <c r="H6552" i="4" s="1" a="1"/>
  <c r="H6552" i="4" s="1"/>
  <c r="F6553" i="4"/>
  <c r="H6553" i="4" s="1" a="1"/>
  <c r="H6553" i="4" s="1"/>
  <c r="F6554" i="4"/>
  <c r="H6554" i="4" s="1" a="1"/>
  <c r="H6554" i="4" s="1"/>
  <c r="I6554" i="4" s="1"/>
  <c r="F6555" i="4"/>
  <c r="F6556" i="4"/>
  <c r="H6556" i="4" s="1" a="1"/>
  <c r="H6556" i="4" s="1"/>
  <c r="F6557" i="4"/>
  <c r="H6557" i="4" s="1" a="1"/>
  <c r="H6557" i="4" s="1"/>
  <c r="F6558" i="4"/>
  <c r="H6558" i="4" s="1" a="1"/>
  <c r="H6558" i="4" s="1"/>
  <c r="F6559" i="4"/>
  <c r="H6559" i="4" s="1" a="1"/>
  <c r="H6559" i="4" s="1"/>
  <c r="F6560" i="4"/>
  <c r="H6560" i="4" s="1" a="1"/>
  <c r="H6560" i="4" s="1"/>
  <c r="F6561" i="4"/>
  <c r="H6561" i="4" s="1" a="1"/>
  <c r="H6561" i="4" s="1"/>
  <c r="F6562" i="4"/>
  <c r="F6563" i="4"/>
  <c r="F6564" i="4"/>
  <c r="F6565" i="4"/>
  <c r="F6566" i="4"/>
  <c r="F6567" i="4"/>
  <c r="H6567" i="4" s="1" a="1"/>
  <c r="H6567" i="4" s="1"/>
  <c r="I6567" i="4" s="1"/>
  <c r="F6568" i="4"/>
  <c r="F6569" i="4"/>
  <c r="F6570" i="4"/>
  <c r="H6570" i="4" s="1" a="1"/>
  <c r="H6570" i="4" s="1"/>
  <c r="F6571" i="4"/>
  <c r="H6571" i="4" s="1" a="1"/>
  <c r="H6571" i="4" s="1"/>
  <c r="I6571" i="4" s="1"/>
  <c r="F6572" i="4"/>
  <c r="H6572" i="4" s="1" a="1"/>
  <c r="H6572" i="4" s="1"/>
  <c r="F6573" i="4"/>
  <c r="H6573" i="4" s="1" a="1"/>
  <c r="H6573" i="4" s="1"/>
  <c r="F6574" i="4"/>
  <c r="F6575" i="4"/>
  <c r="H6575" i="4" s="1" a="1"/>
  <c r="H6575" i="4" s="1"/>
  <c r="F6576" i="4"/>
  <c r="H6576" i="4" s="1" a="1"/>
  <c r="H6576" i="4" s="1"/>
  <c r="F6577" i="4"/>
  <c r="F6578" i="4"/>
  <c r="F6579" i="4"/>
  <c r="H6579" i="4" s="1" a="1"/>
  <c r="H6579" i="4" s="1"/>
  <c r="F6580" i="4"/>
  <c r="H6580" i="4" s="1" a="1"/>
  <c r="H6580" i="4" s="1"/>
  <c r="I6580" i="4" s="1"/>
  <c r="F6581" i="4"/>
  <c r="F6582" i="4"/>
  <c r="H6582" i="4" s="1" a="1"/>
  <c r="H6582" i="4" s="1"/>
  <c r="I6582" i="4" s="1"/>
  <c r="F6583" i="4"/>
  <c r="H6583" i="4" s="1" a="1"/>
  <c r="H6583" i="4" s="1"/>
  <c r="F6584" i="4"/>
  <c r="H6584" i="4" s="1" a="1"/>
  <c r="H6584" i="4" s="1"/>
  <c r="F6585" i="4"/>
  <c r="F6586" i="4"/>
  <c r="F6587" i="4"/>
  <c r="H6587" i="4" s="1" a="1"/>
  <c r="H6587" i="4" s="1"/>
  <c r="I6587" i="4" s="1"/>
  <c r="F6588" i="4"/>
  <c r="H6588" i="4" s="1" a="1"/>
  <c r="H6588" i="4" s="1"/>
  <c r="F6589" i="4"/>
  <c r="H6589" i="4" s="1" a="1"/>
  <c r="H6589" i="4" s="1"/>
  <c r="I6589" i="4" s="1"/>
  <c r="F6590" i="4"/>
  <c r="H6590" i="4" s="1" a="1"/>
  <c r="H6590" i="4" s="1"/>
  <c r="F6591" i="4"/>
  <c r="F6592" i="4"/>
  <c r="F6593" i="4"/>
  <c r="H6593" i="4" s="1" a="1"/>
  <c r="H6593" i="4" s="1"/>
  <c r="F6594" i="4"/>
  <c r="H6594" i="4" s="1" a="1"/>
  <c r="H6594" i="4" s="1"/>
  <c r="F6595" i="4"/>
  <c r="H6595" i="4" s="1" a="1"/>
  <c r="H6595" i="4" s="1"/>
  <c r="I6595" i="4" s="1"/>
  <c r="F6596" i="4"/>
  <c r="F6597" i="4"/>
  <c r="F6598" i="4"/>
  <c r="H6598" i="4" s="1" a="1"/>
  <c r="H6598" i="4" s="1"/>
  <c r="F6599" i="4"/>
  <c r="H6599" i="4" s="1" a="1"/>
  <c r="H6599" i="4" s="1"/>
  <c r="F6600" i="4"/>
  <c r="H6600" i="4" s="1" a="1"/>
  <c r="H6600" i="4" s="1"/>
  <c r="F6601" i="4"/>
  <c r="F6602" i="4"/>
  <c r="H6602" i="4" s="1" a="1"/>
  <c r="H6602" i="4" s="1"/>
  <c r="F6603" i="4"/>
  <c r="H6603" i="4" s="1" a="1"/>
  <c r="H6603" i="4" s="1"/>
  <c r="F6604" i="4"/>
  <c r="H6604" i="4" s="1" a="1"/>
  <c r="H6604" i="4" s="1"/>
  <c r="F6605" i="4"/>
  <c r="F6606" i="4"/>
  <c r="H6606" i="4" s="1" a="1"/>
  <c r="H6606" i="4" s="1"/>
  <c r="F6607" i="4"/>
  <c r="H6607" i="4" s="1" a="1"/>
  <c r="H6607" i="4" s="1"/>
  <c r="F6608" i="4"/>
  <c r="F6609" i="4"/>
  <c r="H6609" i="4" s="1" a="1"/>
  <c r="H6609" i="4" s="1"/>
  <c r="I6609" i="4" s="1"/>
  <c r="F6610" i="4"/>
  <c r="F6611" i="4"/>
  <c r="H6611" i="4" s="1" a="1"/>
  <c r="H6611" i="4" s="1"/>
  <c r="F6612" i="4"/>
  <c r="F6613" i="4"/>
  <c r="H6613" i="4" s="1" a="1"/>
  <c r="H6613" i="4" s="1"/>
  <c r="I6613" i="4" s="1"/>
  <c r="F6614" i="4"/>
  <c r="H6614" i="4" s="1" a="1"/>
  <c r="H6614" i="4" s="1"/>
  <c r="I6614" i="4" s="1"/>
  <c r="F6615" i="4"/>
  <c r="H6615" i="4" s="1" a="1"/>
  <c r="H6615" i="4" s="1"/>
  <c r="I6615" i="4" s="1"/>
  <c r="F6616" i="4"/>
  <c r="F6617" i="4"/>
  <c r="F6618" i="4"/>
  <c r="F6619" i="4"/>
  <c r="F6620" i="4"/>
  <c r="H6620" i="4" s="1" a="1"/>
  <c r="H6620" i="4" s="1"/>
  <c r="F6621" i="4"/>
  <c r="H6621" i="4" s="1" a="1"/>
  <c r="H6621" i="4" s="1"/>
  <c r="F6622" i="4"/>
  <c r="F6623" i="4"/>
  <c r="F6624" i="4"/>
  <c r="F6625" i="4"/>
  <c r="F6626" i="4"/>
  <c r="H6626" i="4" s="1" a="1"/>
  <c r="H6626" i="4" s="1"/>
  <c r="I6626" i="4" s="1"/>
  <c r="F6627" i="4"/>
  <c r="H6627" i="4" s="1" a="1"/>
  <c r="H6627" i="4" s="1"/>
  <c r="F6628" i="4"/>
  <c r="F6629" i="4"/>
  <c r="F6630" i="4"/>
  <c r="H6630" i="4" s="1" a="1"/>
  <c r="H6630" i="4" s="1"/>
  <c r="F6631" i="4"/>
  <c r="H6631" i="4" s="1" a="1"/>
  <c r="H6631" i="4" s="1"/>
  <c r="F6632" i="4"/>
  <c r="H6632" i="4" s="1" a="1"/>
  <c r="H6632" i="4" s="1"/>
  <c r="F6633" i="4"/>
  <c r="H6633" i="4" s="1" a="1"/>
  <c r="H6633" i="4" s="1"/>
  <c r="F6634" i="4"/>
  <c r="H6634" i="4" s="1" a="1"/>
  <c r="H6634" i="4" s="1"/>
  <c r="F6635" i="4"/>
  <c r="F6636" i="4"/>
  <c r="F6637" i="4"/>
  <c r="H6637" i="4" s="1" a="1"/>
  <c r="H6637" i="4" s="1"/>
  <c r="F6638" i="4"/>
  <c r="H6638" i="4" s="1" a="1"/>
  <c r="H6638" i="4" s="1"/>
  <c r="F6639" i="4"/>
  <c r="H6639" i="4" s="1" a="1"/>
  <c r="H6639" i="4" s="1"/>
  <c r="F6640" i="4"/>
  <c r="H6640" i="4" s="1" a="1"/>
  <c r="H6640" i="4" s="1"/>
  <c r="F6641" i="4"/>
  <c r="H6641" i="4" s="1" a="1"/>
  <c r="H6641" i="4" s="1"/>
  <c r="F6642" i="4"/>
  <c r="F6643" i="4"/>
  <c r="H6643" i="4" s="1" a="1"/>
  <c r="H6643" i="4" s="1"/>
  <c r="F6644" i="4"/>
  <c r="F6645" i="4"/>
  <c r="F6646" i="4"/>
  <c r="H6646" i="4" s="1" a="1"/>
  <c r="H6646" i="4" s="1"/>
  <c r="F6647" i="4"/>
  <c r="H6647" i="4" s="1" a="1"/>
  <c r="H6647" i="4" s="1"/>
  <c r="F6648" i="4"/>
  <c r="H6648" i="4" s="1" a="1"/>
  <c r="H6648" i="4" s="1"/>
  <c r="F6649" i="4"/>
  <c r="H6649" i="4" s="1" a="1"/>
  <c r="H6649" i="4" s="1"/>
  <c r="I6649" i="4" s="1"/>
  <c r="F6650" i="4"/>
  <c r="F6651" i="4"/>
  <c r="H6651" i="4" s="1" a="1"/>
  <c r="H6651" i="4" s="1"/>
  <c r="I6651" i="4" s="1"/>
  <c r="F6652" i="4"/>
  <c r="H6652" i="4" s="1" a="1"/>
  <c r="H6652" i="4" s="1"/>
  <c r="F6653" i="4"/>
  <c r="F6654" i="4"/>
  <c r="H6654" i="4" s="1" a="1"/>
  <c r="H6654" i="4" s="1"/>
  <c r="F6655" i="4"/>
  <c r="H6655" i="4" s="1" a="1"/>
  <c r="H6655" i="4" s="1"/>
  <c r="F6656" i="4"/>
  <c r="H6656" i="4" s="1" a="1"/>
  <c r="H6656" i="4" s="1"/>
  <c r="F6657" i="4"/>
  <c r="F6658" i="4"/>
  <c r="H6658" i="4" s="1" a="1"/>
  <c r="H6658" i="4" s="1"/>
  <c r="F6659" i="4"/>
  <c r="H6659" i="4" s="1" a="1"/>
  <c r="H6659" i="4" s="1"/>
  <c r="I6659" i="4" s="1"/>
  <c r="F6660" i="4"/>
  <c r="H6660" i="4" s="1" a="1"/>
  <c r="H6660" i="4" s="1"/>
  <c r="F6661" i="4"/>
  <c r="H6661" i="4" s="1" a="1"/>
  <c r="H6661" i="4" s="1"/>
  <c r="I6661" i="4" s="1"/>
  <c r="F6662" i="4"/>
  <c r="H6662" i="4" s="1" a="1"/>
  <c r="H6662" i="4" s="1"/>
  <c r="I6662" i="4" s="1"/>
  <c r="F6663" i="4"/>
  <c r="F6664" i="4"/>
  <c r="H6664" i="4" s="1" a="1"/>
  <c r="H6664" i="4" s="1"/>
  <c r="I6664" i="4" s="1"/>
  <c r="F6665" i="4"/>
  <c r="F6666" i="4"/>
  <c r="F6667" i="4"/>
  <c r="F6668" i="4"/>
  <c r="H6668" i="4" s="1" a="1"/>
  <c r="H6668" i="4" s="1"/>
  <c r="F6669" i="4"/>
  <c r="F6670" i="4"/>
  <c r="H6670" i="4" s="1" a="1"/>
  <c r="H6670" i="4" s="1"/>
  <c r="F6671" i="4"/>
  <c r="H6671" i="4" s="1" a="1"/>
  <c r="H6671" i="4" s="1"/>
  <c r="I6671" i="4" s="1"/>
  <c r="F6672" i="4"/>
  <c r="H6672" i="4" s="1" a="1"/>
  <c r="H6672" i="4" s="1"/>
  <c r="F6673" i="4"/>
  <c r="H6673" i="4" s="1" a="1"/>
  <c r="H6673" i="4" s="1"/>
  <c r="F6674" i="4"/>
  <c r="H6674" i="4" s="1" a="1"/>
  <c r="H6674" i="4" s="1"/>
  <c r="F6675" i="4"/>
  <c r="H6675" i="4" s="1" a="1"/>
  <c r="H6675" i="4" s="1"/>
  <c r="I6675" i="4" s="1"/>
  <c r="F6676" i="4"/>
  <c r="F6677" i="4"/>
  <c r="H6677" i="4" s="1" a="1"/>
  <c r="H6677" i="4" s="1"/>
  <c r="F6678" i="4"/>
  <c r="H6678" i="4" s="1" a="1"/>
  <c r="H6678" i="4" s="1"/>
  <c r="F6679" i="4"/>
  <c r="H6679" i="4" s="1" a="1"/>
  <c r="H6679" i="4" s="1"/>
  <c r="I6679" i="4" s="1"/>
  <c r="F6680" i="4"/>
  <c r="H6680" i="4" s="1" a="1"/>
  <c r="H6680" i="4" s="1"/>
  <c r="F6681" i="4"/>
  <c r="H6681" i="4" s="1" a="1"/>
  <c r="H6681" i="4" s="1"/>
  <c r="F6682" i="4"/>
  <c r="H6682" i="4" s="1" a="1"/>
  <c r="H6682" i="4" s="1"/>
  <c r="F6683" i="4"/>
  <c r="H6683" i="4" s="1" a="1"/>
  <c r="H6683" i="4" s="1"/>
  <c r="I6683" i="4" s="1"/>
  <c r="F6684" i="4"/>
  <c r="F6685" i="4"/>
  <c r="H6685" i="4" s="1" a="1"/>
  <c r="H6685" i="4" s="1"/>
  <c r="F6686" i="4"/>
  <c r="H6686" i="4" s="1" a="1"/>
  <c r="H6686" i="4" s="1"/>
  <c r="I6686" i="4" s="1"/>
  <c r="F6687" i="4"/>
  <c r="F6688" i="4"/>
  <c r="H6688" i="4" s="1" a="1"/>
  <c r="H6688" i="4" s="1"/>
  <c r="F6689" i="4"/>
  <c r="F6690" i="4"/>
  <c r="H6690" i="4" s="1" a="1"/>
  <c r="H6690" i="4" s="1"/>
  <c r="F6691" i="4"/>
  <c r="H6691" i="4" s="1" a="1"/>
  <c r="H6691" i="4" s="1"/>
  <c r="F6692" i="4"/>
  <c r="H6692" i="4" s="1" a="1"/>
  <c r="H6692" i="4" s="1"/>
  <c r="I6692" i="4" s="1"/>
  <c r="F6693" i="4"/>
  <c r="H6693" i="4" s="1" a="1"/>
  <c r="H6693" i="4" s="1"/>
  <c r="I6693" i="4" s="1"/>
  <c r="F6694" i="4"/>
  <c r="F6695" i="4"/>
  <c r="H6695" i="4" s="1" a="1"/>
  <c r="H6695" i="4" s="1"/>
  <c r="F6696" i="4"/>
  <c r="F6697" i="4"/>
  <c r="F6698" i="4"/>
  <c r="H6698" i="4" s="1" a="1"/>
  <c r="H6698" i="4" s="1"/>
  <c r="F6699" i="4"/>
  <c r="F6700" i="4"/>
  <c r="H6700" i="4" s="1" a="1"/>
  <c r="H6700" i="4" s="1"/>
  <c r="I6700" i="4" s="1"/>
  <c r="F6701" i="4"/>
  <c r="H6701" i="4" s="1" a="1"/>
  <c r="H6701" i="4" s="1"/>
  <c r="F6702" i="4"/>
  <c r="F6703" i="4"/>
  <c r="F6704" i="4"/>
  <c r="F6705" i="4"/>
  <c r="H6705" i="4" s="1" a="1"/>
  <c r="H6705" i="4" s="1"/>
  <c r="F6706" i="4"/>
  <c r="F6707" i="4"/>
  <c r="F6708" i="4"/>
  <c r="F6709" i="4"/>
  <c r="H6709" i="4" s="1" a="1"/>
  <c r="H6709" i="4" s="1"/>
  <c r="F6710" i="4"/>
  <c r="H6710" i="4" s="1" a="1"/>
  <c r="H6710" i="4" s="1"/>
  <c r="F6711" i="4"/>
  <c r="H6711" i="4" s="1" a="1"/>
  <c r="H6711" i="4" s="1"/>
  <c r="F6712" i="4"/>
  <c r="F6713" i="4"/>
  <c r="H6713" i="4" s="1" a="1"/>
  <c r="H6713" i="4" s="1"/>
  <c r="I6713" i="4" s="1"/>
  <c r="F6714" i="4"/>
  <c r="F6715" i="4"/>
  <c r="F6716" i="4"/>
  <c r="H6716" i="4" s="1" a="1"/>
  <c r="H6716" i="4" s="1"/>
  <c r="I6716" i="4" s="1"/>
  <c r="F6717" i="4"/>
  <c r="F6718" i="4"/>
  <c r="H6718" i="4" s="1" a="1"/>
  <c r="H6718" i="4" s="1"/>
  <c r="F6719" i="4"/>
  <c r="F6720" i="4"/>
  <c r="H6720" i="4" s="1" a="1"/>
  <c r="H6720" i="4" s="1"/>
  <c r="I6720" i="4" s="1"/>
  <c r="F6721" i="4"/>
  <c r="F6722" i="4"/>
  <c r="H6722" i="4" s="1" a="1"/>
  <c r="H6722" i="4" s="1"/>
  <c r="F6723" i="4"/>
  <c r="F6724" i="4"/>
  <c r="H6724" i="4" s="1" a="1"/>
  <c r="H6724" i="4" s="1"/>
  <c r="I6724" i="4" s="1"/>
  <c r="F6725" i="4"/>
  <c r="H6725" i="4" s="1" a="1"/>
  <c r="H6725" i="4" s="1"/>
  <c r="F6726" i="4"/>
  <c r="H6726" i="4" s="1" a="1"/>
  <c r="H6726" i="4" s="1"/>
  <c r="I6726" i="4" s="1"/>
  <c r="F6727" i="4"/>
  <c r="H6727" i="4" s="1" a="1"/>
  <c r="H6727" i="4" s="1"/>
  <c r="F6728" i="4"/>
  <c r="H6728" i="4" s="1" a="1"/>
  <c r="H6728" i="4" s="1"/>
  <c r="I6728" i="4" s="1"/>
  <c r="F6729" i="4"/>
  <c r="H6729" i="4" s="1" a="1"/>
  <c r="H6729" i="4" s="1"/>
  <c r="F6730" i="4"/>
  <c r="H6730" i="4" s="1" a="1"/>
  <c r="H6730" i="4" s="1"/>
  <c r="I6730" i="4" s="1"/>
  <c r="F6731" i="4"/>
  <c r="H6731" i="4" s="1" a="1"/>
  <c r="H6731" i="4" s="1"/>
  <c r="F6732" i="4"/>
  <c r="F6733" i="4"/>
  <c r="F6734" i="4"/>
  <c r="F6735" i="4"/>
  <c r="F6736" i="4"/>
  <c r="F6737" i="4"/>
  <c r="F6738" i="4"/>
  <c r="F6739" i="4"/>
  <c r="H6739" i="4" s="1" a="1"/>
  <c r="H6739" i="4" s="1"/>
  <c r="F6740" i="4"/>
  <c r="H6740" i="4" s="1" a="1"/>
  <c r="H6740" i="4" s="1"/>
  <c r="F6741" i="4"/>
  <c r="H6741" i="4" s="1" a="1"/>
  <c r="H6741" i="4" s="1"/>
  <c r="I6741" i="4" s="1"/>
  <c r="F6742" i="4"/>
  <c r="F6743" i="4"/>
  <c r="H6743" i="4" s="1" a="1"/>
  <c r="H6743" i="4" s="1"/>
  <c r="F6744" i="4"/>
  <c r="H6744" i="4" s="1" a="1"/>
  <c r="H6744" i="4" s="1"/>
  <c r="I6744" i="4" s="1"/>
  <c r="F6745" i="4"/>
  <c r="F6746" i="4"/>
  <c r="F6747" i="4"/>
  <c r="F6748" i="4"/>
  <c r="H6748" i="4" s="1" a="1"/>
  <c r="H6748" i="4" s="1"/>
  <c r="F6749" i="4"/>
  <c r="H6749" i="4" s="1" a="1"/>
  <c r="H6749" i="4" s="1"/>
  <c r="F6750" i="4"/>
  <c r="F6751" i="4"/>
  <c r="F6752" i="4"/>
  <c r="H6752" i="4" s="1" a="1"/>
  <c r="H6752" i="4" s="1"/>
  <c r="F6753" i="4"/>
  <c r="H6753" i="4" s="1" a="1"/>
  <c r="H6753" i="4" s="1"/>
  <c r="F6754" i="4"/>
  <c r="F6755" i="4"/>
  <c r="F6756" i="4"/>
  <c r="H6756" i="4" s="1" a="1"/>
  <c r="H6756" i="4" s="1"/>
  <c r="I6756" i="4" s="1"/>
  <c r="F6757" i="4"/>
  <c r="F6758" i="4"/>
  <c r="H6758" i="4" s="1" a="1"/>
  <c r="H6758" i="4" s="1"/>
  <c r="I6758" i="4" s="1"/>
  <c r="F6759" i="4"/>
  <c r="F6760" i="4"/>
  <c r="H6760" i="4" s="1" a="1"/>
  <c r="H6760" i="4" s="1"/>
  <c r="I6760" i="4" s="1"/>
  <c r="F6761" i="4"/>
  <c r="H6761" i="4" s="1" a="1"/>
  <c r="H6761" i="4" s="1"/>
  <c r="F6762" i="4"/>
  <c r="H6762" i="4" s="1" a="1"/>
  <c r="H6762" i="4" s="1"/>
  <c r="I6762" i="4" s="1"/>
  <c r="F6763" i="4"/>
  <c r="F6764" i="4"/>
  <c r="H6764" i="4" s="1" a="1"/>
  <c r="H6764" i="4" s="1"/>
  <c r="F6765" i="4"/>
  <c r="F6766" i="4"/>
  <c r="F6767" i="4"/>
  <c r="H6767" i="4" s="1" a="1"/>
  <c r="H6767" i="4" s="1"/>
  <c r="I6767" i="4" s="1"/>
  <c r="F6768" i="4"/>
  <c r="H6768" i="4" s="1" a="1"/>
  <c r="H6768" i="4" s="1"/>
  <c r="I6768" i="4" s="1"/>
  <c r="F6769" i="4"/>
  <c r="F6770" i="4"/>
  <c r="H6770" i="4" s="1" a="1"/>
  <c r="H6770" i="4" s="1"/>
  <c r="F6771" i="4"/>
  <c r="H6771" i="4" s="1" a="1"/>
  <c r="H6771" i="4" s="1"/>
  <c r="F6772" i="4"/>
  <c r="H6772" i="4" s="1" a="1"/>
  <c r="H6772" i="4" s="1"/>
  <c r="I6772" i="4" s="1"/>
  <c r="F6773" i="4"/>
  <c r="H6773" i="4" s="1" a="1"/>
  <c r="H6773" i="4" s="1"/>
  <c r="I6773" i="4" s="1"/>
  <c r="F6774" i="4"/>
  <c r="F6775" i="4"/>
  <c r="H6775" i="4" s="1" a="1"/>
  <c r="H6775" i="4" s="1"/>
  <c r="F6776" i="4"/>
  <c r="H6776" i="4" s="1" a="1"/>
  <c r="H6776" i="4" s="1"/>
  <c r="F6777" i="4"/>
  <c r="F6778" i="4"/>
  <c r="H6778" i="4" s="1" a="1"/>
  <c r="H6778" i="4" s="1"/>
  <c r="F6779" i="4"/>
  <c r="F6780" i="4"/>
  <c r="H6780" i="4" s="1" a="1"/>
  <c r="H6780" i="4" s="1"/>
  <c r="F6781" i="4"/>
  <c r="F6782" i="4"/>
  <c r="H6782" i="4" s="1" a="1"/>
  <c r="H6782" i="4" s="1"/>
  <c r="F6783" i="4"/>
  <c r="H6783" i="4" s="1" a="1"/>
  <c r="H6783" i="4" s="1"/>
  <c r="I6783" i="4" s="1"/>
  <c r="F6784" i="4"/>
  <c r="H6784" i="4" s="1" a="1"/>
  <c r="H6784" i="4" s="1"/>
  <c r="I6784" i="4" s="1"/>
  <c r="F6785" i="4"/>
  <c r="F6786" i="4"/>
  <c r="H6786" i="4" s="1" a="1"/>
  <c r="H6786" i="4" s="1"/>
  <c r="F6787" i="4"/>
  <c r="H6787" i="4" s="1" a="1"/>
  <c r="H6787" i="4" s="1"/>
  <c r="I6787" i="4" s="1"/>
  <c r="F6788" i="4"/>
  <c r="F6789" i="4"/>
  <c r="H6789" i="4" s="1" a="1"/>
  <c r="H6789" i="4" s="1"/>
  <c r="I6789" i="4" s="1"/>
  <c r="F6790" i="4"/>
  <c r="H6790" i="4" s="1" a="1"/>
  <c r="H6790" i="4" s="1"/>
  <c r="F6791" i="4"/>
  <c r="H6791" i="4" s="1" a="1"/>
  <c r="H6791" i="4" s="1"/>
  <c r="F6792" i="4"/>
  <c r="F6793" i="4"/>
  <c r="F6794" i="4"/>
  <c r="F6795" i="4"/>
  <c r="H6795" i="4" s="1" a="1"/>
  <c r="H6795" i="4" s="1"/>
  <c r="F6796" i="4"/>
  <c r="H6796" i="4" s="1" a="1"/>
  <c r="H6796" i="4" s="1"/>
  <c r="I6796" i="4" s="1"/>
  <c r="F6797" i="4"/>
  <c r="F6798" i="4"/>
  <c r="H6798" i="4" s="1" a="1"/>
  <c r="H6798" i="4" s="1"/>
  <c r="F6799" i="4"/>
  <c r="F6800" i="4"/>
  <c r="H6800" i="4" s="1" a="1"/>
  <c r="H6800" i="4" s="1"/>
  <c r="I6800" i="4" s="1"/>
  <c r="F6801" i="4"/>
  <c r="F6802" i="4"/>
  <c r="H6802" i="4" s="1" a="1"/>
  <c r="H6802" i="4" s="1"/>
  <c r="F6803" i="4"/>
  <c r="H6803" i="4" s="1" a="1"/>
  <c r="H6803" i="4" s="1"/>
  <c r="F6804" i="4"/>
  <c r="H6804" i="4" s="1" a="1"/>
  <c r="H6804" i="4" s="1"/>
  <c r="F6805" i="4"/>
  <c r="F6806" i="4"/>
  <c r="F6807" i="4"/>
  <c r="F6808" i="4"/>
  <c r="F6809" i="4"/>
  <c r="F6810" i="4"/>
  <c r="H6810" i="4" s="1" a="1"/>
  <c r="H6810" i="4" s="1"/>
  <c r="F6811" i="4"/>
  <c r="F6812" i="4"/>
  <c r="H6812" i="4" s="1" a="1"/>
  <c r="H6812" i="4" s="1"/>
  <c r="I6812" i="4" s="1"/>
  <c r="F6813" i="4"/>
  <c r="F6814" i="4"/>
  <c r="F6815" i="4"/>
  <c r="F6816" i="4"/>
  <c r="H6816" i="4" s="1" a="1"/>
  <c r="H6816" i="4" s="1"/>
  <c r="F6817" i="4"/>
  <c r="H6817" i="4" s="1" a="1"/>
  <c r="H6817" i="4" s="1"/>
  <c r="I6817" i="4" s="1"/>
  <c r="F6818" i="4"/>
  <c r="F6819" i="4"/>
  <c r="F6820" i="4"/>
  <c r="F6821" i="4"/>
  <c r="F6822" i="4"/>
  <c r="F6823" i="4"/>
  <c r="F6824" i="4"/>
  <c r="H6824" i="4" s="1" a="1"/>
  <c r="H6824" i="4" s="1"/>
  <c r="F6825" i="4"/>
  <c r="H6825" i="4" s="1" a="1"/>
  <c r="H6825" i="4" s="1"/>
  <c r="F6826" i="4"/>
  <c r="H6826" i="4" s="1" a="1"/>
  <c r="H6826" i="4" s="1"/>
  <c r="I6826" i="4" s="1"/>
  <c r="F6827" i="4"/>
  <c r="F6828" i="4"/>
  <c r="F6829" i="4"/>
  <c r="H6829" i="4" s="1" a="1"/>
  <c r="H6829" i="4" s="1"/>
  <c r="I6829" i="4" s="1"/>
  <c r="F6830" i="4"/>
  <c r="H6830" i="4" s="1" a="1"/>
  <c r="H6830" i="4" s="1"/>
  <c r="F6831" i="4"/>
  <c r="F6832" i="4"/>
  <c r="H6832" i="4" s="1" a="1"/>
  <c r="H6832" i="4" s="1"/>
  <c r="I6832" i="4" s="1"/>
  <c r="F6833" i="4"/>
  <c r="H6833" i="4" s="1" a="1"/>
  <c r="H6833" i="4" s="1"/>
  <c r="I6833" i="4" s="1"/>
  <c r="F6834" i="4"/>
  <c r="F6835" i="4"/>
  <c r="H6835" i="4" s="1" a="1"/>
  <c r="H6835" i="4" s="1"/>
  <c r="F6836" i="4"/>
  <c r="H6836" i="4" s="1" a="1"/>
  <c r="H6836" i="4" s="1"/>
  <c r="I6836" i="4" s="1"/>
  <c r="F6837" i="4"/>
  <c r="F6838" i="4"/>
  <c r="H6838" i="4" s="1" a="1"/>
  <c r="H6838" i="4" s="1"/>
  <c r="F6839" i="4"/>
  <c r="H6839" i="4" s="1" a="1"/>
  <c r="H6839" i="4" s="1"/>
  <c r="F6840" i="4"/>
  <c r="F6841" i="4"/>
  <c r="F6842" i="4"/>
  <c r="F6843" i="4"/>
  <c r="F6844" i="4"/>
  <c r="H6844" i="4" s="1" a="1"/>
  <c r="H6844" i="4" s="1"/>
  <c r="I6844" i="4" s="1"/>
  <c r="F6845" i="4"/>
  <c r="H6845" i="4" s="1" a="1"/>
  <c r="H6845" i="4" s="1"/>
  <c r="F6846" i="4"/>
  <c r="H6846" i="4" s="1" a="1"/>
  <c r="H6846" i="4" s="1"/>
  <c r="I6846" i="4" s="1"/>
  <c r="F6847" i="4"/>
  <c r="H6847" i="4" s="1" a="1"/>
  <c r="H6847" i="4" s="1"/>
  <c r="F6848" i="4"/>
  <c r="H6848" i="4" s="1" a="1"/>
  <c r="H6848" i="4" s="1"/>
  <c r="I6848" i="4" s="1"/>
  <c r="F6849" i="4"/>
  <c r="H6849" i="4" s="1" a="1"/>
  <c r="H6849" i="4" s="1"/>
  <c r="F6850" i="4"/>
  <c r="H6850" i="4" s="1" a="1"/>
  <c r="H6850" i="4" s="1"/>
  <c r="F6851" i="4"/>
  <c r="F6852" i="4"/>
  <c r="F6853" i="4"/>
  <c r="F6854" i="4"/>
  <c r="H6854" i="4" s="1" a="1"/>
  <c r="H6854" i="4" s="1"/>
  <c r="F6855" i="4"/>
  <c r="F6856" i="4"/>
  <c r="F6857" i="4"/>
  <c r="F6858" i="4"/>
  <c r="H6858" i="4" s="1" a="1"/>
  <c r="H6858" i="4" s="1"/>
  <c r="F6859" i="4"/>
  <c r="F6860" i="4"/>
  <c r="F6861" i="4"/>
  <c r="H6861" i="4" s="1" a="1"/>
  <c r="H6861" i="4" s="1"/>
  <c r="F6862" i="4"/>
  <c r="H6862" i="4" s="1" a="1"/>
  <c r="H6862" i="4" s="1"/>
  <c r="I6862" i="4" s="1"/>
  <c r="F6863" i="4"/>
  <c r="F6864" i="4"/>
  <c r="H6864" i="4" s="1" a="1"/>
  <c r="H6864" i="4" s="1"/>
  <c r="F6865" i="4"/>
  <c r="F6866" i="4"/>
  <c r="H6866" i="4" s="1" a="1"/>
  <c r="H6866" i="4" s="1"/>
  <c r="F6867" i="4"/>
  <c r="F6868" i="4"/>
  <c r="H6868" i="4" s="1" a="1"/>
  <c r="H6868" i="4" s="1"/>
  <c r="F6869" i="4"/>
  <c r="H6869" i="4" s="1" a="1"/>
  <c r="H6869" i="4" s="1"/>
  <c r="F6870" i="4"/>
  <c r="F6871" i="4"/>
  <c r="F6872" i="4"/>
  <c r="F6873" i="4"/>
  <c r="F6874" i="4"/>
  <c r="F6875" i="4"/>
  <c r="H6875" i="4" s="1" a="1"/>
  <c r="H6875" i="4" s="1"/>
  <c r="F6876" i="4"/>
  <c r="F6877" i="4"/>
  <c r="H6877" i="4" s="1" a="1"/>
  <c r="H6877" i="4" s="1"/>
  <c r="I6877" i="4" s="1"/>
  <c r="F6878" i="4"/>
  <c r="F6879" i="4"/>
  <c r="H6879" i="4" s="1" a="1"/>
  <c r="H6879" i="4" s="1"/>
  <c r="F6880" i="4"/>
  <c r="F6881" i="4"/>
  <c r="H6881" i="4" s="1" a="1"/>
  <c r="H6881" i="4" s="1"/>
  <c r="I6881" i="4" s="1"/>
  <c r="F6882" i="4"/>
  <c r="H6882" i="4" s="1" a="1"/>
  <c r="H6882" i="4" s="1"/>
  <c r="F6883" i="4"/>
  <c r="F6884" i="4"/>
  <c r="H6884" i="4" s="1" a="1"/>
  <c r="H6884" i="4" s="1"/>
  <c r="F6885" i="4"/>
  <c r="F6886" i="4"/>
  <c r="H6886" i="4" s="1" a="1"/>
  <c r="H6886" i="4" s="1"/>
  <c r="I6886" i="4" s="1"/>
  <c r="F6887" i="4"/>
  <c r="H6887" i="4" s="1" a="1"/>
  <c r="H6887" i="4" s="1"/>
  <c r="F6888" i="4"/>
  <c r="H6888" i="4" s="1" a="1"/>
  <c r="H6888" i="4" s="1"/>
  <c r="F6889" i="4"/>
  <c r="H6889" i="4" s="1" a="1"/>
  <c r="H6889" i="4" s="1"/>
  <c r="F6890" i="4"/>
  <c r="F6891" i="4"/>
  <c r="H6891" i="4" s="1" a="1"/>
  <c r="H6891" i="4" s="1"/>
  <c r="I6891" i="4" s="1"/>
  <c r="F6892" i="4"/>
  <c r="F6893" i="4"/>
  <c r="F6894" i="4"/>
  <c r="F6895" i="4"/>
  <c r="H6895" i="4" s="1" a="1"/>
  <c r="H6895" i="4" s="1"/>
  <c r="F6896" i="4"/>
  <c r="H6896" i="4" s="1" a="1"/>
  <c r="H6896" i="4" s="1"/>
  <c r="F6897" i="4"/>
  <c r="F6898" i="4"/>
  <c r="F6899" i="4"/>
  <c r="H6899" i="4" s="1" a="1"/>
  <c r="H6899" i="4" s="1"/>
  <c r="I6899" i="4" s="1"/>
  <c r="F6900" i="4"/>
  <c r="F6901" i="4"/>
  <c r="F6902" i="4"/>
  <c r="H6902" i="4" s="1" a="1"/>
  <c r="H6902" i="4" s="1"/>
  <c r="I6902" i="4" s="1"/>
  <c r="F6903" i="4"/>
  <c r="H6903" i="4" s="1" a="1"/>
  <c r="H6903" i="4" s="1"/>
  <c r="I6903" i="4" s="1"/>
  <c r="F6904" i="4"/>
  <c r="F6905" i="4"/>
  <c r="H6905" i="4" s="1" a="1"/>
  <c r="H6905" i="4" s="1"/>
  <c r="I6905" i="4" s="1"/>
  <c r="F6906" i="4"/>
  <c r="H6906" i="4" s="1" a="1"/>
  <c r="H6906" i="4" s="1"/>
  <c r="F6907" i="4"/>
  <c r="H6907" i="4" s="1" a="1"/>
  <c r="H6907" i="4" s="1"/>
  <c r="F6908" i="4"/>
  <c r="H6908" i="4" s="1" a="1"/>
  <c r="H6908" i="4" s="1"/>
  <c r="F6909" i="4"/>
  <c r="F6910" i="4"/>
  <c r="F6911" i="4"/>
  <c r="H6911" i="4" s="1" a="1"/>
  <c r="H6911" i="4" s="1"/>
  <c r="I6911" i="4" s="1"/>
  <c r="F6912" i="4"/>
  <c r="H6912" i="4" s="1" a="1"/>
  <c r="H6912" i="4" s="1"/>
  <c r="F6913" i="4"/>
  <c r="H6913" i="4" s="1" a="1"/>
  <c r="H6913" i="4" s="1"/>
  <c r="F6914" i="4"/>
  <c r="F6915" i="4"/>
  <c r="H6915" i="4" s="1" a="1"/>
  <c r="H6915" i="4" s="1"/>
  <c r="F6916" i="4"/>
  <c r="F6917" i="4"/>
  <c r="F6918" i="4"/>
  <c r="H6918" i="4" s="1" a="1"/>
  <c r="H6918" i="4" s="1"/>
  <c r="F6919" i="4"/>
  <c r="H6919" i="4" s="1" a="1"/>
  <c r="H6919" i="4" s="1"/>
  <c r="F6920" i="4"/>
  <c r="H6920" i="4" s="1" a="1"/>
  <c r="H6920" i="4" s="1"/>
  <c r="F6921" i="4"/>
  <c r="H6921" i="4" s="1" a="1"/>
  <c r="H6921" i="4" s="1"/>
  <c r="F6922" i="4"/>
  <c r="F6923" i="4"/>
  <c r="F6924" i="4"/>
  <c r="H6924" i="4" s="1" a="1"/>
  <c r="H6924" i="4" s="1"/>
  <c r="I6924" i="4" s="1"/>
  <c r="F6925" i="4"/>
  <c r="F6926" i="4"/>
  <c r="F6927" i="4"/>
  <c r="F6928" i="4"/>
  <c r="H6928" i="4" s="1" a="1"/>
  <c r="H6928" i="4" s="1"/>
  <c r="I6928" i="4" s="1"/>
  <c r="F6929" i="4"/>
  <c r="F6930" i="4"/>
  <c r="F6931" i="4"/>
  <c r="H6931" i="4" s="1" a="1"/>
  <c r="H6931" i="4" s="1"/>
  <c r="F6932" i="4"/>
  <c r="H6932" i="4" s="1" a="1"/>
  <c r="H6932" i="4" s="1"/>
  <c r="F6933" i="4"/>
  <c r="H6933" i="4" s="1" a="1"/>
  <c r="H6933" i="4" s="1"/>
  <c r="F6934" i="4"/>
  <c r="F6935" i="4"/>
  <c r="F6936" i="4"/>
  <c r="F6937" i="4"/>
  <c r="H6937" i="4" s="1" a="1"/>
  <c r="H6937" i="4" s="1"/>
  <c r="I6937" i="4" s="1"/>
  <c r="F6938" i="4"/>
  <c r="F6939" i="4"/>
  <c r="F6940" i="4"/>
  <c r="F6941" i="4"/>
  <c r="H6941" i="4" s="1" a="1"/>
  <c r="H6941" i="4" s="1"/>
  <c r="F6942" i="4"/>
  <c r="F6943" i="4"/>
  <c r="F6944" i="4"/>
  <c r="H6944" i="4" s="1" a="1"/>
  <c r="H6944" i="4" s="1"/>
  <c r="I6944" i="4" s="1"/>
  <c r="F6945" i="4"/>
  <c r="H6945" i="4" s="1" a="1"/>
  <c r="H6945" i="4" s="1"/>
  <c r="F6946" i="4"/>
  <c r="H6946" i="4" s="1" a="1"/>
  <c r="H6946" i="4" s="1"/>
  <c r="F6947" i="4"/>
  <c r="H6947" i="4" s="1" a="1"/>
  <c r="H6947" i="4" s="1"/>
  <c r="I6947" i="4" s="1"/>
  <c r="F6948" i="4"/>
  <c r="H6948" i="4" s="1" a="1"/>
  <c r="H6948" i="4" s="1"/>
  <c r="F6949" i="4"/>
  <c r="H6949" i="4" s="1" a="1"/>
  <c r="H6949" i="4" s="1"/>
  <c r="F6950" i="4"/>
  <c r="H6950" i="4" s="1" a="1"/>
  <c r="H6950" i="4" s="1"/>
  <c r="I6950" i="4" s="1"/>
  <c r="F6951" i="4"/>
  <c r="H6951" i="4" s="1" a="1"/>
  <c r="H6951" i="4" s="1"/>
  <c r="F6952" i="4"/>
  <c r="F6953" i="4"/>
  <c r="H6953" i="4" s="1" a="1"/>
  <c r="H6953" i="4" s="1"/>
  <c r="I6953" i="4" s="1"/>
  <c r="F6954" i="4"/>
  <c r="F6955" i="4"/>
  <c r="F6956" i="4"/>
  <c r="H6956" i="4" s="1" a="1"/>
  <c r="H6956" i="4" s="1"/>
  <c r="F6957" i="4"/>
  <c r="H6957" i="4" s="1" a="1"/>
  <c r="H6957" i="4" s="1"/>
  <c r="F6958" i="4"/>
  <c r="F6959" i="4"/>
  <c r="F6960" i="4"/>
  <c r="F6961" i="4"/>
  <c r="H6961" i="4" s="1" a="1"/>
  <c r="H6961" i="4" s="1"/>
  <c r="I6961" i="4" s="1"/>
  <c r="F6962" i="4"/>
  <c r="F6963" i="4"/>
  <c r="F6964" i="4"/>
  <c r="F6965" i="4"/>
  <c r="F6966" i="4"/>
  <c r="F6967" i="4"/>
  <c r="H6967" i="4" s="1" a="1"/>
  <c r="H6967" i="4" s="1"/>
  <c r="F6968" i="4"/>
  <c r="H6968" i="4" s="1" a="1"/>
  <c r="H6968" i="4" s="1"/>
  <c r="I6968" i="4" s="1"/>
  <c r="F6969" i="4"/>
  <c r="F6970" i="4"/>
  <c r="H6970" i="4" s="1" a="1"/>
  <c r="H6970" i="4" s="1"/>
  <c r="F6971" i="4"/>
  <c r="H6971" i="4" s="1" a="1"/>
  <c r="H6971" i="4" s="1"/>
  <c r="F6972" i="4"/>
  <c r="H6972" i="4" s="1" a="1"/>
  <c r="H6972" i="4" s="1"/>
  <c r="I6972" i="4" s="1"/>
  <c r="F6973" i="4"/>
  <c r="H6973" i="4" s="1" a="1"/>
  <c r="H6973" i="4" s="1"/>
  <c r="I6973" i="4" s="1"/>
  <c r="F6974" i="4"/>
  <c r="H6974" i="4" s="1" a="1"/>
  <c r="H6974" i="4" s="1"/>
  <c r="I6974" i="4" s="1"/>
  <c r="F6975" i="4"/>
  <c r="H6975" i="4" s="1" a="1"/>
  <c r="H6975" i="4" s="1"/>
  <c r="I6975" i="4" s="1"/>
  <c r="F6976" i="4"/>
  <c r="H6976" i="4" s="1" a="1"/>
  <c r="H6976" i="4" s="1"/>
  <c r="I6976" i="4" s="1"/>
  <c r="F6977" i="4"/>
  <c r="H6977" i="4" s="1" a="1"/>
  <c r="H6977" i="4" s="1"/>
  <c r="F6978" i="4"/>
  <c r="F6979" i="4"/>
  <c r="H6979" i="4" s="1" a="1"/>
  <c r="H6979" i="4" s="1"/>
  <c r="F6980" i="4"/>
  <c r="H6980" i="4" s="1" a="1"/>
  <c r="H6980" i="4" s="1"/>
  <c r="F6981" i="4"/>
  <c r="H6981" i="4" s="1" a="1"/>
  <c r="H6981" i="4" s="1"/>
  <c r="F6982" i="4"/>
  <c r="H6982" i="4" s="1" a="1"/>
  <c r="H6982" i="4" s="1"/>
  <c r="I6982" i="4" s="1"/>
  <c r="F6983" i="4"/>
  <c r="H6983" i="4" s="1" a="1"/>
  <c r="H6983" i="4" s="1"/>
  <c r="I6983" i="4" s="1"/>
  <c r="F6984" i="4"/>
  <c r="H6984" i="4" s="1" a="1"/>
  <c r="H6984" i="4" s="1"/>
  <c r="I6984" i="4" s="1"/>
  <c r="F6985" i="4"/>
  <c r="F6986" i="4"/>
  <c r="H6986" i="4" s="1" a="1"/>
  <c r="H6986" i="4" s="1"/>
  <c r="I6986" i="4" s="1"/>
  <c r="F6987" i="4"/>
  <c r="H6987" i="4" s="1" a="1"/>
  <c r="H6987" i="4" s="1"/>
  <c r="I6987" i="4" s="1"/>
  <c r="F6988" i="4"/>
  <c r="H6988" i="4" s="1" a="1"/>
  <c r="H6988" i="4" s="1"/>
  <c r="F6989" i="4"/>
  <c r="F6990" i="4"/>
  <c r="H6990" i="4" s="1" a="1"/>
  <c r="H6990" i="4" s="1"/>
  <c r="F6991" i="4"/>
  <c r="H6991" i="4" s="1" a="1"/>
  <c r="H6991" i="4" s="1"/>
  <c r="F6992" i="4"/>
  <c r="H6992" i="4" s="1" a="1"/>
  <c r="H6992" i="4" s="1"/>
  <c r="F6993" i="4"/>
  <c r="F6994" i="4"/>
  <c r="F6995" i="4"/>
  <c r="H6995" i="4" s="1" a="1"/>
  <c r="H6995" i="4" s="1"/>
  <c r="I6995" i="4" s="1"/>
  <c r="F6996" i="4"/>
  <c r="H6996" i="4" s="1" a="1"/>
  <c r="H6996" i="4" s="1"/>
  <c r="I6996" i="4" s="1"/>
  <c r="F6997" i="4"/>
  <c r="F6998" i="4"/>
  <c r="H6998" i="4" s="1" a="1"/>
  <c r="H6998" i="4" s="1"/>
  <c r="F6999" i="4"/>
  <c r="F7000" i="4"/>
  <c r="F7001" i="4"/>
  <c r="H7001" i="4" s="1" a="1"/>
  <c r="H7001" i="4" s="1"/>
  <c r="F7002" i="4"/>
  <c r="H7002" i="4" s="1" a="1"/>
  <c r="H7002" i="4" s="1"/>
  <c r="F7003" i="4"/>
  <c r="H7003" i="4" s="1" a="1"/>
  <c r="H7003" i="4" s="1"/>
  <c r="F7004" i="4"/>
  <c r="H7004" i="4" s="1" a="1"/>
  <c r="H7004" i="4" s="1"/>
  <c r="F7005" i="4"/>
  <c r="F7006" i="4"/>
  <c r="H7006" i="4" s="1" a="1"/>
  <c r="H7006" i="4" s="1"/>
  <c r="F7007" i="4"/>
  <c r="F7008" i="4"/>
  <c r="H7008" i="4" s="1" a="1"/>
  <c r="H7008" i="4" s="1"/>
  <c r="F7009" i="4"/>
  <c r="F7010" i="4"/>
  <c r="H7010" i="4" s="1" a="1"/>
  <c r="H7010" i="4" s="1"/>
  <c r="I7010" i="4" s="1"/>
  <c r="F7011" i="4"/>
  <c r="H7011" i="4" s="1" a="1"/>
  <c r="H7011" i="4" s="1"/>
  <c r="I7011" i="4" s="1"/>
  <c r="F7012" i="4"/>
  <c r="H7012" i="4" s="1" a="1"/>
  <c r="H7012" i="4" s="1"/>
  <c r="I7012" i="4" s="1"/>
  <c r="F7013" i="4"/>
  <c r="H7013" i="4" s="1" a="1"/>
  <c r="H7013" i="4" s="1"/>
  <c r="I7013" i="4" s="1"/>
  <c r="F7014" i="4"/>
  <c r="F7015" i="4"/>
  <c r="H7015" i="4" s="1" a="1"/>
  <c r="H7015" i="4" s="1"/>
  <c r="F7016" i="4"/>
  <c r="H7016" i="4" s="1" a="1"/>
  <c r="H7016" i="4" s="1"/>
  <c r="F7017" i="4"/>
  <c r="F7018" i="4"/>
  <c r="F7019" i="4"/>
  <c r="H7019" i="4" s="1" a="1"/>
  <c r="H7019" i="4" s="1"/>
  <c r="I7019" i="4" s="1"/>
  <c r="F7020" i="4"/>
  <c r="F7021" i="4"/>
  <c r="F7022" i="4"/>
  <c r="H7022" i="4" s="1" a="1"/>
  <c r="H7022" i="4" s="1"/>
  <c r="I7022" i="4" s="1"/>
  <c r="F7023" i="4"/>
  <c r="H7023" i="4" s="1" a="1"/>
  <c r="H7023" i="4" s="1"/>
  <c r="F7024" i="4"/>
  <c r="F7025" i="4"/>
  <c r="H7025" i="4" s="1" a="1"/>
  <c r="H7025" i="4" s="1"/>
  <c r="F7026" i="4"/>
  <c r="H7026" i="4" s="1" a="1"/>
  <c r="H7026" i="4" s="1"/>
  <c r="F7027" i="4"/>
  <c r="F7028" i="4"/>
  <c r="H7028" i="4" s="1" a="1"/>
  <c r="H7028" i="4" s="1"/>
  <c r="F7029" i="4"/>
  <c r="H7029" i="4" s="1" a="1"/>
  <c r="H7029" i="4" s="1"/>
  <c r="F7030" i="4"/>
  <c r="F7031" i="4"/>
  <c r="H7031" i="4" s="1" a="1"/>
  <c r="H7031" i="4" s="1"/>
  <c r="F7032" i="4"/>
  <c r="H7032" i="4" s="1" a="1"/>
  <c r="H7032" i="4" s="1"/>
  <c r="F7033" i="4"/>
  <c r="F7034" i="4"/>
  <c r="H7034" i="4" s="1" a="1"/>
  <c r="H7034" i="4" s="1"/>
  <c r="F7035" i="4"/>
  <c r="H7035" i="4" s="1" a="1"/>
  <c r="H7035" i="4" s="1"/>
  <c r="I7035" i="4" s="1"/>
  <c r="F7036" i="4"/>
  <c r="H7036" i="4" s="1" a="1"/>
  <c r="H7036" i="4" s="1"/>
  <c r="F7037" i="4"/>
  <c r="F7038" i="4"/>
  <c r="H7038" i="4" s="1" a="1"/>
  <c r="H7038" i="4" s="1"/>
  <c r="I7038" i="4" s="1"/>
  <c r="F7039" i="4"/>
  <c r="F7040" i="4"/>
  <c r="F7041" i="4"/>
  <c r="H7041" i="4" s="1" a="1"/>
  <c r="H7041" i="4" s="1"/>
  <c r="I7041" i="4" s="1"/>
  <c r="F7042" i="4"/>
  <c r="H7042" i="4" s="1" a="1"/>
  <c r="H7042" i="4" s="1"/>
  <c r="F7043" i="4"/>
  <c r="H7043" i="4" s="1" a="1"/>
  <c r="H7043" i="4" s="1"/>
  <c r="F7044" i="4"/>
  <c r="H7044" i="4" s="1" a="1"/>
  <c r="H7044" i="4" s="1"/>
  <c r="I7044" i="4" s="1"/>
  <c r="F7045" i="4"/>
  <c r="H7045" i="4" s="1" a="1"/>
  <c r="H7045" i="4" s="1"/>
  <c r="F7046" i="4"/>
  <c r="H7046" i="4" s="1" a="1"/>
  <c r="H7046" i="4" s="1"/>
  <c r="F7047" i="4"/>
  <c r="H7047" i="4" s="1" a="1"/>
  <c r="H7047" i="4" s="1"/>
  <c r="F7048" i="4"/>
  <c r="H7048" i="4" s="1" a="1"/>
  <c r="H7048" i="4" s="1"/>
  <c r="F7049" i="4"/>
  <c r="F7050" i="4"/>
  <c r="H7050" i="4" s="1" a="1"/>
  <c r="H7050" i="4" s="1"/>
  <c r="F7051" i="4"/>
  <c r="F7052" i="4"/>
  <c r="H7052" i="4" s="1" a="1"/>
  <c r="H7052" i="4" s="1"/>
  <c r="F7053" i="4"/>
  <c r="H7053" i="4" s="1" a="1"/>
  <c r="H7053" i="4" s="1"/>
  <c r="F7054" i="4"/>
  <c r="H7054" i="4" s="1" a="1"/>
  <c r="H7054" i="4" s="1"/>
  <c r="I7054" i="4" s="1"/>
  <c r="F7055" i="4"/>
  <c r="H7055" i="4" s="1" a="1"/>
  <c r="H7055" i="4" s="1"/>
  <c r="F7056" i="4"/>
  <c r="H7056" i="4" s="1" a="1"/>
  <c r="H7056" i="4" s="1"/>
  <c r="F7057" i="4"/>
  <c r="H7057" i="4" s="1" a="1"/>
  <c r="H7057" i="4" s="1"/>
  <c r="F7058" i="4"/>
  <c r="H7058" i="4" s="1" a="1"/>
  <c r="H7058" i="4" s="1"/>
  <c r="F7059" i="4"/>
  <c r="H7059" i="4" s="1" a="1"/>
  <c r="H7059" i="4" s="1"/>
  <c r="F7060" i="4"/>
  <c r="H7060" i="4" s="1" a="1"/>
  <c r="H7060" i="4" s="1"/>
  <c r="F7061" i="4"/>
  <c r="H7061" i="4" s="1" a="1"/>
  <c r="H7061" i="4" s="1"/>
  <c r="I7061" i="4" s="1"/>
  <c r="F7062" i="4"/>
  <c r="F7063" i="4"/>
  <c r="H7063" i="4" s="1" a="1"/>
  <c r="H7063" i="4" s="1"/>
  <c r="F7064" i="4"/>
  <c r="H7064" i="4" s="1" a="1"/>
  <c r="H7064" i="4" s="1"/>
  <c r="F7065" i="4"/>
  <c r="H7065" i="4" s="1" a="1"/>
  <c r="H7065" i="4" s="1"/>
  <c r="F7066" i="4"/>
  <c r="F7067" i="4"/>
  <c r="F7068" i="4"/>
  <c r="F7069" i="4"/>
  <c r="F7070" i="4"/>
  <c r="H7070" i="4" s="1" a="1"/>
  <c r="H7070" i="4" s="1"/>
  <c r="F7071" i="4"/>
  <c r="H7071" i="4" s="1" a="1"/>
  <c r="H7071" i="4" s="1"/>
  <c r="F7072" i="4"/>
  <c r="H7072" i="4" s="1" a="1"/>
  <c r="H7072" i="4" s="1"/>
  <c r="I7072" i="4" s="1"/>
  <c r="F7073" i="4"/>
  <c r="F7074" i="4"/>
  <c r="F7075" i="4"/>
  <c r="H7075" i="4" s="1" a="1"/>
  <c r="H7075" i="4" s="1"/>
  <c r="F7076" i="4"/>
  <c r="H7076" i="4" s="1" a="1"/>
  <c r="H7076" i="4" s="1"/>
  <c r="F7077" i="4"/>
  <c r="F7078" i="4"/>
  <c r="H7078" i="4" s="1" a="1"/>
  <c r="H7078" i="4" s="1"/>
  <c r="I7078" i="4" s="1"/>
  <c r="F7079" i="4"/>
  <c r="H7079" i="4" s="1" a="1"/>
  <c r="H7079" i="4" s="1"/>
  <c r="F7080" i="4"/>
  <c r="F7081" i="4"/>
  <c r="F7082" i="4"/>
  <c r="H7082" i="4" s="1" a="1"/>
  <c r="H7082" i="4" s="1"/>
  <c r="F7083" i="4"/>
  <c r="F7084" i="4"/>
  <c r="H7084" i="4" s="1" a="1"/>
  <c r="H7084" i="4" s="1"/>
  <c r="F7085" i="4"/>
  <c r="H7085" i="4" s="1" a="1"/>
  <c r="H7085" i="4" s="1"/>
  <c r="F7086" i="4"/>
  <c r="H7086" i="4" s="1" a="1"/>
  <c r="H7086" i="4" s="1"/>
  <c r="F7087" i="4"/>
  <c r="F7088" i="4"/>
  <c r="F7089" i="4"/>
  <c r="H7089" i="4" s="1" a="1"/>
  <c r="H7089" i="4" s="1"/>
  <c r="F7090" i="4"/>
  <c r="F7091" i="4"/>
  <c r="H7091" i="4" s="1" a="1"/>
  <c r="H7091" i="4" s="1"/>
  <c r="F7092" i="4"/>
  <c r="H7092" i="4" s="1" a="1"/>
  <c r="H7092" i="4" s="1"/>
  <c r="I7092" i="4" s="1"/>
  <c r="F7093" i="4"/>
  <c r="H7093" i="4" s="1" a="1"/>
  <c r="H7093" i="4" s="1"/>
  <c r="I7093" i="4" s="1"/>
  <c r="F7094" i="4"/>
  <c r="H7094" i="4" s="1" a="1"/>
  <c r="H7094" i="4" s="1"/>
  <c r="I7094" i="4" s="1"/>
  <c r="F7095" i="4"/>
  <c r="H7095" i="4" s="1" a="1"/>
  <c r="H7095" i="4" s="1"/>
  <c r="F7096" i="4"/>
  <c r="H7096" i="4" s="1" a="1"/>
  <c r="H7096" i="4" s="1"/>
  <c r="F7097" i="4"/>
  <c r="H7097" i="4" s="1" a="1"/>
  <c r="H7097" i="4" s="1"/>
  <c r="F7098" i="4"/>
  <c r="F7099" i="4"/>
  <c r="H7099" i="4" s="1" a="1"/>
  <c r="H7099" i="4" s="1"/>
  <c r="I7099" i="4" s="1"/>
  <c r="F7100" i="4"/>
  <c r="F7101" i="4"/>
  <c r="H7101" i="4" s="1" a="1"/>
  <c r="H7101" i="4" s="1"/>
  <c r="I7101" i="4" s="1"/>
  <c r="F7102" i="4"/>
  <c r="H7102" i="4" s="1" a="1"/>
  <c r="H7102" i="4" s="1"/>
  <c r="I7102" i="4" s="1"/>
  <c r="F7103" i="4"/>
  <c r="F7104" i="4"/>
  <c r="F7105" i="4"/>
  <c r="F7106" i="4"/>
  <c r="F7107" i="4"/>
  <c r="H7107" i="4" s="1" a="1"/>
  <c r="H7107" i="4" s="1"/>
  <c r="F7108" i="4"/>
  <c r="H7108" i="4" s="1" a="1"/>
  <c r="H7108" i="4" s="1"/>
  <c r="F7109" i="4"/>
  <c r="H7109" i="4" s="1" a="1"/>
  <c r="H7109" i="4" s="1"/>
  <c r="F7110" i="4"/>
  <c r="H7110" i="4" s="1" a="1"/>
  <c r="H7110" i="4" s="1"/>
  <c r="G3" i="4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G35" i="4"/>
  <c r="G36" i="4"/>
  <c r="G37" i="4"/>
  <c r="G38" i="4"/>
  <c r="G39" i="4"/>
  <c r="G40" i="4"/>
  <c r="G41" i="4"/>
  <c r="G42" i="4"/>
  <c r="G43" i="4"/>
  <c r="G44" i="4"/>
  <c r="G45" i="4"/>
  <c r="G46" i="4"/>
  <c r="G47" i="4"/>
  <c r="G48" i="4"/>
  <c r="G49" i="4"/>
  <c r="G50" i="4"/>
  <c r="G51" i="4"/>
  <c r="G52" i="4"/>
  <c r="G53" i="4"/>
  <c r="G54" i="4"/>
  <c r="G55" i="4"/>
  <c r="G56" i="4"/>
  <c r="G57" i="4"/>
  <c r="G58" i="4"/>
  <c r="G59" i="4"/>
  <c r="G60" i="4"/>
  <c r="G61" i="4"/>
  <c r="G62" i="4"/>
  <c r="G63" i="4"/>
  <c r="G64" i="4"/>
  <c r="G65" i="4"/>
  <c r="G66" i="4"/>
  <c r="G67" i="4"/>
  <c r="G68" i="4"/>
  <c r="G69" i="4"/>
  <c r="G70" i="4"/>
  <c r="G71" i="4"/>
  <c r="G72" i="4"/>
  <c r="G73" i="4"/>
  <c r="G74" i="4"/>
  <c r="G75" i="4"/>
  <c r="G76" i="4"/>
  <c r="G77" i="4"/>
  <c r="G78" i="4"/>
  <c r="G79" i="4"/>
  <c r="G80" i="4"/>
  <c r="G81" i="4"/>
  <c r="G82" i="4"/>
  <c r="G83" i="4"/>
  <c r="G84" i="4"/>
  <c r="G85" i="4"/>
  <c r="G86" i="4"/>
  <c r="G87" i="4"/>
  <c r="G88" i="4"/>
  <c r="G89" i="4"/>
  <c r="G90" i="4"/>
  <c r="G91" i="4"/>
  <c r="G92" i="4"/>
  <c r="G93" i="4"/>
  <c r="G94" i="4"/>
  <c r="G95" i="4"/>
  <c r="G96" i="4"/>
  <c r="G97" i="4"/>
  <c r="G98" i="4"/>
  <c r="G99" i="4"/>
  <c r="G100" i="4"/>
  <c r="G101" i="4"/>
  <c r="G102" i="4"/>
  <c r="G103" i="4"/>
  <c r="G104" i="4"/>
  <c r="G105" i="4"/>
  <c r="G106" i="4"/>
  <c r="G107" i="4"/>
  <c r="G108" i="4"/>
  <c r="G109" i="4"/>
  <c r="G110" i="4"/>
  <c r="G111" i="4"/>
  <c r="G112" i="4"/>
  <c r="G113" i="4"/>
  <c r="G114" i="4"/>
  <c r="G115" i="4"/>
  <c r="G116" i="4"/>
  <c r="G117" i="4"/>
  <c r="G118" i="4"/>
  <c r="G119" i="4"/>
  <c r="G120" i="4"/>
  <c r="G121" i="4"/>
  <c r="G122" i="4"/>
  <c r="G123" i="4"/>
  <c r="G124" i="4"/>
  <c r="G125" i="4"/>
  <c r="G126" i="4"/>
  <c r="G127" i="4"/>
  <c r="G128" i="4"/>
  <c r="G129" i="4"/>
  <c r="G130" i="4"/>
  <c r="G131" i="4"/>
  <c r="G132" i="4"/>
  <c r="G133" i="4"/>
  <c r="G134" i="4"/>
  <c r="G135" i="4"/>
  <c r="G136" i="4"/>
  <c r="G137" i="4"/>
  <c r="G138" i="4"/>
  <c r="G139" i="4"/>
  <c r="G140" i="4"/>
  <c r="G141" i="4"/>
  <c r="G142" i="4"/>
  <c r="G143" i="4"/>
  <c r="G144" i="4"/>
  <c r="G145" i="4"/>
  <c r="G146" i="4"/>
  <c r="G147" i="4"/>
  <c r="G148" i="4"/>
  <c r="G149" i="4"/>
  <c r="G150" i="4"/>
  <c r="G151" i="4"/>
  <c r="G152" i="4"/>
  <c r="G153" i="4"/>
  <c r="G154" i="4"/>
  <c r="G155" i="4"/>
  <c r="G156" i="4"/>
  <c r="G157" i="4"/>
  <c r="G158" i="4"/>
  <c r="G159" i="4"/>
  <c r="G160" i="4"/>
  <c r="G161" i="4"/>
  <c r="G162" i="4"/>
  <c r="G163" i="4"/>
  <c r="G164" i="4"/>
  <c r="G165" i="4"/>
  <c r="G166" i="4"/>
  <c r="G167" i="4"/>
  <c r="G168" i="4"/>
  <c r="G169" i="4"/>
  <c r="G170" i="4"/>
  <c r="G171" i="4"/>
  <c r="G172" i="4"/>
  <c r="G173" i="4"/>
  <c r="G174" i="4"/>
  <c r="G175" i="4"/>
  <c r="G176" i="4"/>
  <c r="G177" i="4"/>
  <c r="G178" i="4"/>
  <c r="G179" i="4"/>
  <c r="G180" i="4"/>
  <c r="G181" i="4"/>
  <c r="G182" i="4"/>
  <c r="G183" i="4"/>
  <c r="G184" i="4"/>
  <c r="G185" i="4"/>
  <c r="G186" i="4"/>
  <c r="G187" i="4"/>
  <c r="G188" i="4"/>
  <c r="G189" i="4"/>
  <c r="G190" i="4"/>
  <c r="G191" i="4"/>
  <c r="G192" i="4"/>
  <c r="G193" i="4"/>
  <c r="G194" i="4"/>
  <c r="G195" i="4"/>
  <c r="G196" i="4"/>
  <c r="G197" i="4"/>
  <c r="G198" i="4"/>
  <c r="G199" i="4"/>
  <c r="G200" i="4"/>
  <c r="G201" i="4"/>
  <c r="G202" i="4"/>
  <c r="G203" i="4"/>
  <c r="G204" i="4"/>
  <c r="G205" i="4"/>
  <c r="G206" i="4"/>
  <c r="G207" i="4"/>
  <c r="G208" i="4"/>
  <c r="G209" i="4"/>
  <c r="G210" i="4"/>
  <c r="G211" i="4"/>
  <c r="G212" i="4"/>
  <c r="G213" i="4"/>
  <c r="G214" i="4"/>
  <c r="G215" i="4"/>
  <c r="G216" i="4"/>
  <c r="G217" i="4"/>
  <c r="G218" i="4"/>
  <c r="G219" i="4"/>
  <c r="G220" i="4"/>
  <c r="G221" i="4"/>
  <c r="G222" i="4"/>
  <c r="G223" i="4"/>
  <c r="G224" i="4"/>
  <c r="G225" i="4"/>
  <c r="G226" i="4"/>
  <c r="G227" i="4"/>
  <c r="G228" i="4"/>
  <c r="G229" i="4"/>
  <c r="G230" i="4"/>
  <c r="G231" i="4"/>
  <c r="G232" i="4"/>
  <c r="G233" i="4"/>
  <c r="G234" i="4"/>
  <c r="G235" i="4"/>
  <c r="G236" i="4"/>
  <c r="G237" i="4"/>
  <c r="G238" i="4"/>
  <c r="G239" i="4"/>
  <c r="G240" i="4"/>
  <c r="G241" i="4"/>
  <c r="G242" i="4"/>
  <c r="G243" i="4"/>
  <c r="G244" i="4"/>
  <c r="G245" i="4"/>
  <c r="G246" i="4"/>
  <c r="G247" i="4"/>
  <c r="G248" i="4"/>
  <c r="G249" i="4"/>
  <c r="G250" i="4"/>
  <c r="G251" i="4"/>
  <c r="G252" i="4"/>
  <c r="G253" i="4"/>
  <c r="G254" i="4"/>
  <c r="G255" i="4"/>
  <c r="G256" i="4"/>
  <c r="G257" i="4"/>
  <c r="G258" i="4"/>
  <c r="G259" i="4"/>
  <c r="G260" i="4"/>
  <c r="G261" i="4"/>
  <c r="G262" i="4"/>
  <c r="G263" i="4"/>
  <c r="G264" i="4"/>
  <c r="G265" i="4"/>
  <c r="G266" i="4"/>
  <c r="G267" i="4"/>
  <c r="G268" i="4"/>
  <c r="G269" i="4"/>
  <c r="G270" i="4"/>
  <c r="G271" i="4"/>
  <c r="G272" i="4"/>
  <c r="G273" i="4"/>
  <c r="G274" i="4"/>
  <c r="G275" i="4"/>
  <c r="G276" i="4"/>
  <c r="G277" i="4"/>
  <c r="G278" i="4"/>
  <c r="G279" i="4"/>
  <c r="G280" i="4"/>
  <c r="G281" i="4"/>
  <c r="G282" i="4"/>
  <c r="G283" i="4"/>
  <c r="G284" i="4"/>
  <c r="G285" i="4"/>
  <c r="G286" i="4"/>
  <c r="G287" i="4"/>
  <c r="G288" i="4"/>
  <c r="G289" i="4"/>
  <c r="G290" i="4"/>
  <c r="G291" i="4"/>
  <c r="G292" i="4"/>
  <c r="G293" i="4"/>
  <c r="G294" i="4"/>
  <c r="G295" i="4"/>
  <c r="G296" i="4"/>
  <c r="G297" i="4"/>
  <c r="G298" i="4"/>
  <c r="G299" i="4"/>
  <c r="G300" i="4"/>
  <c r="G301" i="4"/>
  <c r="G302" i="4"/>
  <c r="G303" i="4"/>
  <c r="G304" i="4"/>
  <c r="G305" i="4"/>
  <c r="G306" i="4"/>
  <c r="G307" i="4"/>
  <c r="G308" i="4"/>
  <c r="G309" i="4"/>
  <c r="G310" i="4"/>
  <c r="G311" i="4"/>
  <c r="G312" i="4"/>
  <c r="G313" i="4"/>
  <c r="G314" i="4"/>
  <c r="G315" i="4"/>
  <c r="G316" i="4"/>
  <c r="G317" i="4"/>
  <c r="G318" i="4"/>
  <c r="G319" i="4"/>
  <c r="G320" i="4"/>
  <c r="G321" i="4"/>
  <c r="G322" i="4"/>
  <c r="G323" i="4"/>
  <c r="G324" i="4"/>
  <c r="G325" i="4"/>
  <c r="G326" i="4"/>
  <c r="G327" i="4"/>
  <c r="G328" i="4"/>
  <c r="G329" i="4"/>
  <c r="G330" i="4"/>
  <c r="G331" i="4"/>
  <c r="G332" i="4"/>
  <c r="G333" i="4"/>
  <c r="G334" i="4"/>
  <c r="G335" i="4"/>
  <c r="G336" i="4"/>
  <c r="G337" i="4"/>
  <c r="G338" i="4"/>
  <c r="G339" i="4"/>
  <c r="G340" i="4"/>
  <c r="G341" i="4"/>
  <c r="G342" i="4"/>
  <c r="G343" i="4"/>
  <c r="G344" i="4"/>
  <c r="G345" i="4"/>
  <c r="G346" i="4"/>
  <c r="G347" i="4"/>
  <c r="G348" i="4"/>
  <c r="G349" i="4"/>
  <c r="G350" i="4"/>
  <c r="G351" i="4"/>
  <c r="G352" i="4"/>
  <c r="G353" i="4"/>
  <c r="G354" i="4"/>
  <c r="G355" i="4"/>
  <c r="G356" i="4"/>
  <c r="G357" i="4"/>
  <c r="G358" i="4"/>
  <c r="G359" i="4"/>
  <c r="G360" i="4"/>
  <c r="G361" i="4"/>
  <c r="G362" i="4"/>
  <c r="G363" i="4"/>
  <c r="G364" i="4"/>
  <c r="G365" i="4"/>
  <c r="G366" i="4"/>
  <c r="G367" i="4"/>
  <c r="G368" i="4"/>
  <c r="G369" i="4"/>
  <c r="G370" i="4"/>
  <c r="G371" i="4"/>
  <c r="G372" i="4"/>
  <c r="G373" i="4"/>
  <c r="G374" i="4"/>
  <c r="G375" i="4"/>
  <c r="G376" i="4"/>
  <c r="G377" i="4"/>
  <c r="G378" i="4"/>
  <c r="G379" i="4"/>
  <c r="G380" i="4"/>
  <c r="G381" i="4"/>
  <c r="G382" i="4"/>
  <c r="G383" i="4"/>
  <c r="G384" i="4"/>
  <c r="G385" i="4"/>
  <c r="G386" i="4"/>
  <c r="G387" i="4"/>
  <c r="G388" i="4"/>
  <c r="G389" i="4"/>
  <c r="G390" i="4"/>
  <c r="G391" i="4"/>
  <c r="G392" i="4"/>
  <c r="G393" i="4"/>
  <c r="G394" i="4"/>
  <c r="G395" i="4"/>
  <c r="G396" i="4"/>
  <c r="G397" i="4"/>
  <c r="G398" i="4"/>
  <c r="G399" i="4"/>
  <c r="G400" i="4"/>
  <c r="G401" i="4"/>
  <c r="G402" i="4"/>
  <c r="G403" i="4"/>
  <c r="G404" i="4"/>
  <c r="G405" i="4"/>
  <c r="G406" i="4"/>
  <c r="G407" i="4"/>
  <c r="G408" i="4"/>
  <c r="G409" i="4"/>
  <c r="G410" i="4"/>
  <c r="G411" i="4"/>
  <c r="G412" i="4"/>
  <c r="G413" i="4"/>
  <c r="G414" i="4"/>
  <c r="G415" i="4"/>
  <c r="G416" i="4"/>
  <c r="G417" i="4"/>
  <c r="G418" i="4"/>
  <c r="G419" i="4"/>
  <c r="G420" i="4"/>
  <c r="G421" i="4"/>
  <c r="G422" i="4"/>
  <c r="G423" i="4"/>
  <c r="G424" i="4"/>
  <c r="G425" i="4"/>
  <c r="G426" i="4"/>
  <c r="G427" i="4"/>
  <c r="G428" i="4"/>
  <c r="G429" i="4"/>
  <c r="G430" i="4"/>
  <c r="G431" i="4"/>
  <c r="G432" i="4"/>
  <c r="G433" i="4"/>
  <c r="G434" i="4"/>
  <c r="G435" i="4"/>
  <c r="G436" i="4"/>
  <c r="G437" i="4"/>
  <c r="G438" i="4"/>
  <c r="G439" i="4"/>
  <c r="G440" i="4"/>
  <c r="G441" i="4"/>
  <c r="G442" i="4"/>
  <c r="G443" i="4"/>
  <c r="G444" i="4"/>
  <c r="G445" i="4"/>
  <c r="G446" i="4"/>
  <c r="G447" i="4"/>
  <c r="G448" i="4"/>
  <c r="G449" i="4"/>
  <c r="G450" i="4"/>
  <c r="G451" i="4"/>
  <c r="G452" i="4"/>
  <c r="G453" i="4"/>
  <c r="G454" i="4"/>
  <c r="G455" i="4"/>
  <c r="G456" i="4"/>
  <c r="G457" i="4"/>
  <c r="G458" i="4"/>
  <c r="G459" i="4"/>
  <c r="G460" i="4"/>
  <c r="G461" i="4"/>
  <c r="G462" i="4"/>
  <c r="G463" i="4"/>
  <c r="G464" i="4"/>
  <c r="G465" i="4"/>
  <c r="G466" i="4"/>
  <c r="G467" i="4"/>
  <c r="G468" i="4"/>
  <c r="G469" i="4"/>
  <c r="G470" i="4"/>
  <c r="G471" i="4"/>
  <c r="G472" i="4"/>
  <c r="G473" i="4"/>
  <c r="G474" i="4"/>
  <c r="G475" i="4"/>
  <c r="G476" i="4"/>
  <c r="G477" i="4"/>
  <c r="G478" i="4"/>
  <c r="G479" i="4"/>
  <c r="G480" i="4"/>
  <c r="G481" i="4"/>
  <c r="G482" i="4"/>
  <c r="G483" i="4"/>
  <c r="G484" i="4"/>
  <c r="G485" i="4"/>
  <c r="G486" i="4"/>
  <c r="G487" i="4"/>
  <c r="G488" i="4"/>
  <c r="G489" i="4"/>
  <c r="G490" i="4"/>
  <c r="G491" i="4"/>
  <c r="G492" i="4"/>
  <c r="G493" i="4"/>
  <c r="G494" i="4"/>
  <c r="G495" i="4"/>
  <c r="G496" i="4"/>
  <c r="G497" i="4"/>
  <c r="G498" i="4"/>
  <c r="G499" i="4"/>
  <c r="G500" i="4"/>
  <c r="G501" i="4"/>
  <c r="G502" i="4"/>
  <c r="G503" i="4"/>
  <c r="G504" i="4"/>
  <c r="G505" i="4"/>
  <c r="G506" i="4"/>
  <c r="G507" i="4"/>
  <c r="G508" i="4"/>
  <c r="G509" i="4"/>
  <c r="G510" i="4"/>
  <c r="G511" i="4"/>
  <c r="G512" i="4"/>
  <c r="G513" i="4"/>
  <c r="G514" i="4"/>
  <c r="G515" i="4"/>
  <c r="G516" i="4"/>
  <c r="G517" i="4"/>
  <c r="G518" i="4"/>
  <c r="G519" i="4"/>
  <c r="G520" i="4"/>
  <c r="G521" i="4"/>
  <c r="G522" i="4"/>
  <c r="G523" i="4"/>
  <c r="G524" i="4"/>
  <c r="G525" i="4"/>
  <c r="G526" i="4"/>
  <c r="G527" i="4"/>
  <c r="G528" i="4"/>
  <c r="G529" i="4"/>
  <c r="G530" i="4"/>
  <c r="G531" i="4"/>
  <c r="G532" i="4"/>
  <c r="G533" i="4"/>
  <c r="G534" i="4"/>
  <c r="G535" i="4"/>
  <c r="G536" i="4"/>
  <c r="G537" i="4"/>
  <c r="G538" i="4"/>
  <c r="G539" i="4"/>
  <c r="G540" i="4"/>
  <c r="G541" i="4"/>
  <c r="G542" i="4"/>
  <c r="G543" i="4"/>
  <c r="G544" i="4"/>
  <c r="G545" i="4"/>
  <c r="G546" i="4"/>
  <c r="G547" i="4"/>
  <c r="G548" i="4"/>
  <c r="G549" i="4"/>
  <c r="G550" i="4"/>
  <c r="G551" i="4"/>
  <c r="G552" i="4"/>
  <c r="G553" i="4"/>
  <c r="G554" i="4"/>
  <c r="G555" i="4"/>
  <c r="G556" i="4"/>
  <c r="G557" i="4"/>
  <c r="G558" i="4"/>
  <c r="G559" i="4"/>
  <c r="G560" i="4"/>
  <c r="G561" i="4"/>
  <c r="G562" i="4"/>
  <c r="G563" i="4"/>
  <c r="G564" i="4"/>
  <c r="G565" i="4"/>
  <c r="G566" i="4"/>
  <c r="G567" i="4"/>
  <c r="G568" i="4"/>
  <c r="G569" i="4"/>
  <c r="G570" i="4"/>
  <c r="G571" i="4"/>
  <c r="G572" i="4"/>
  <c r="G573" i="4"/>
  <c r="G574" i="4"/>
  <c r="G575" i="4"/>
  <c r="G576" i="4"/>
  <c r="G577" i="4"/>
  <c r="G578" i="4"/>
  <c r="G579" i="4"/>
  <c r="G580" i="4"/>
  <c r="G581" i="4"/>
  <c r="G582" i="4"/>
  <c r="G583" i="4"/>
  <c r="G584" i="4"/>
  <c r="G585" i="4"/>
  <c r="G586" i="4"/>
  <c r="G587" i="4"/>
  <c r="G588" i="4"/>
  <c r="G589" i="4"/>
  <c r="G590" i="4"/>
  <c r="G591" i="4"/>
  <c r="G592" i="4"/>
  <c r="G593" i="4"/>
  <c r="G594" i="4"/>
  <c r="G595" i="4"/>
  <c r="G596" i="4"/>
  <c r="G597" i="4"/>
  <c r="G598" i="4"/>
  <c r="G599" i="4"/>
  <c r="G600" i="4"/>
  <c r="G601" i="4"/>
  <c r="G602" i="4"/>
  <c r="G603" i="4"/>
  <c r="G604" i="4"/>
  <c r="G605" i="4"/>
  <c r="G606" i="4"/>
  <c r="G607" i="4"/>
  <c r="G608" i="4"/>
  <c r="G609" i="4"/>
  <c r="G610" i="4"/>
  <c r="G611" i="4"/>
  <c r="G612" i="4"/>
  <c r="G613" i="4"/>
  <c r="G614" i="4"/>
  <c r="G615" i="4"/>
  <c r="G616" i="4"/>
  <c r="G617" i="4"/>
  <c r="G618" i="4"/>
  <c r="G619" i="4"/>
  <c r="G620" i="4"/>
  <c r="G621" i="4"/>
  <c r="G622" i="4"/>
  <c r="G623" i="4"/>
  <c r="G624" i="4"/>
  <c r="G625" i="4"/>
  <c r="G626" i="4"/>
  <c r="G627" i="4"/>
  <c r="G628" i="4"/>
  <c r="G629" i="4"/>
  <c r="G630" i="4"/>
  <c r="G631" i="4"/>
  <c r="G632" i="4"/>
  <c r="G633" i="4"/>
  <c r="G634" i="4"/>
  <c r="G635" i="4"/>
  <c r="G636" i="4"/>
  <c r="G637" i="4"/>
  <c r="G638" i="4"/>
  <c r="G639" i="4"/>
  <c r="G640" i="4"/>
  <c r="G641" i="4"/>
  <c r="G642" i="4"/>
  <c r="G643" i="4"/>
  <c r="G644" i="4"/>
  <c r="G645" i="4"/>
  <c r="G646" i="4"/>
  <c r="G647" i="4"/>
  <c r="G648" i="4"/>
  <c r="G649" i="4"/>
  <c r="G650" i="4"/>
  <c r="G651" i="4"/>
  <c r="G652" i="4"/>
  <c r="G653" i="4"/>
  <c r="G654" i="4"/>
  <c r="G655" i="4"/>
  <c r="G656" i="4"/>
  <c r="G657" i="4"/>
  <c r="G658" i="4"/>
  <c r="G659" i="4"/>
  <c r="G660" i="4"/>
  <c r="G661" i="4"/>
  <c r="G662" i="4"/>
  <c r="G663" i="4"/>
  <c r="G664" i="4"/>
  <c r="G665" i="4"/>
  <c r="G666" i="4"/>
  <c r="G667" i="4"/>
  <c r="G668" i="4"/>
  <c r="G669" i="4"/>
  <c r="G670" i="4"/>
  <c r="G671" i="4"/>
  <c r="G672" i="4"/>
  <c r="G673" i="4"/>
  <c r="G674" i="4"/>
  <c r="G675" i="4"/>
  <c r="G676" i="4"/>
  <c r="G677" i="4"/>
  <c r="G678" i="4"/>
  <c r="G679" i="4"/>
  <c r="G680" i="4"/>
  <c r="G681" i="4"/>
  <c r="G682" i="4"/>
  <c r="G683" i="4"/>
  <c r="G684" i="4"/>
  <c r="G685" i="4"/>
  <c r="G686" i="4"/>
  <c r="G687" i="4"/>
  <c r="G688" i="4"/>
  <c r="G689" i="4"/>
  <c r="G690" i="4"/>
  <c r="G691" i="4"/>
  <c r="G692" i="4"/>
  <c r="G693" i="4"/>
  <c r="G694" i="4"/>
  <c r="G695" i="4"/>
  <c r="G696" i="4"/>
  <c r="G697" i="4"/>
  <c r="G698" i="4"/>
  <c r="G699" i="4"/>
  <c r="G700" i="4"/>
  <c r="G701" i="4"/>
  <c r="G702" i="4"/>
  <c r="G703" i="4"/>
  <c r="G704" i="4"/>
  <c r="G705" i="4"/>
  <c r="G706" i="4"/>
  <c r="G707" i="4"/>
  <c r="G708" i="4"/>
  <c r="G709" i="4"/>
  <c r="G710" i="4"/>
  <c r="G711" i="4"/>
  <c r="G712" i="4"/>
  <c r="G713" i="4"/>
  <c r="G714" i="4"/>
  <c r="G715" i="4"/>
  <c r="G716" i="4"/>
  <c r="G717" i="4"/>
  <c r="G718" i="4"/>
  <c r="G719" i="4"/>
  <c r="G720" i="4"/>
  <c r="G721" i="4"/>
  <c r="G722" i="4"/>
  <c r="G723" i="4"/>
  <c r="G724" i="4"/>
  <c r="G725" i="4"/>
  <c r="G726" i="4"/>
  <c r="G727" i="4"/>
  <c r="G728" i="4"/>
  <c r="G729" i="4"/>
  <c r="G730" i="4"/>
  <c r="G731" i="4"/>
  <c r="G732" i="4"/>
  <c r="G733" i="4"/>
  <c r="G734" i="4"/>
  <c r="G735" i="4"/>
  <c r="G736" i="4"/>
  <c r="G737" i="4"/>
  <c r="G738" i="4"/>
  <c r="G739" i="4"/>
  <c r="G740" i="4"/>
  <c r="G741" i="4"/>
  <c r="G742" i="4"/>
  <c r="G743" i="4"/>
  <c r="G744" i="4"/>
  <c r="G745" i="4"/>
  <c r="G746" i="4"/>
  <c r="G747" i="4"/>
  <c r="G748" i="4"/>
  <c r="G749" i="4"/>
  <c r="G750" i="4"/>
  <c r="G751" i="4"/>
  <c r="G752" i="4"/>
  <c r="G753" i="4"/>
  <c r="G754" i="4"/>
  <c r="G755" i="4"/>
  <c r="G756" i="4"/>
  <c r="G757" i="4"/>
  <c r="G758" i="4"/>
  <c r="G759" i="4"/>
  <c r="G760" i="4"/>
  <c r="G761" i="4"/>
  <c r="G762" i="4"/>
  <c r="G763" i="4"/>
  <c r="G764" i="4"/>
  <c r="G765" i="4"/>
  <c r="G766" i="4"/>
  <c r="G767" i="4"/>
  <c r="G768" i="4"/>
  <c r="G769" i="4"/>
  <c r="G770" i="4"/>
  <c r="G771" i="4"/>
  <c r="G772" i="4"/>
  <c r="G773" i="4"/>
  <c r="G774" i="4"/>
  <c r="G775" i="4"/>
  <c r="G776" i="4"/>
  <c r="G777" i="4"/>
  <c r="G778" i="4"/>
  <c r="G779" i="4"/>
  <c r="G780" i="4"/>
  <c r="G781" i="4"/>
  <c r="G782" i="4"/>
  <c r="G783" i="4"/>
  <c r="G784" i="4"/>
  <c r="G785" i="4"/>
  <c r="G786" i="4"/>
  <c r="G787" i="4"/>
  <c r="G788" i="4"/>
  <c r="G789" i="4"/>
  <c r="G790" i="4"/>
  <c r="G791" i="4"/>
  <c r="G792" i="4"/>
  <c r="G793" i="4"/>
  <c r="G794" i="4"/>
  <c r="G795" i="4"/>
  <c r="G796" i="4"/>
  <c r="G797" i="4"/>
  <c r="G798" i="4"/>
  <c r="G799" i="4"/>
  <c r="G800" i="4"/>
  <c r="G801" i="4"/>
  <c r="G802" i="4"/>
  <c r="G803" i="4"/>
  <c r="G804" i="4"/>
  <c r="G805" i="4"/>
  <c r="G806" i="4"/>
  <c r="G807" i="4"/>
  <c r="G808" i="4"/>
  <c r="G809" i="4"/>
  <c r="G810" i="4"/>
  <c r="G811" i="4"/>
  <c r="G812" i="4"/>
  <c r="G813" i="4"/>
  <c r="G814" i="4"/>
  <c r="G815" i="4"/>
  <c r="G816" i="4"/>
  <c r="G817" i="4"/>
  <c r="G818" i="4"/>
  <c r="G819" i="4"/>
  <c r="G820" i="4"/>
  <c r="G821" i="4"/>
  <c r="G822" i="4"/>
  <c r="G823" i="4"/>
  <c r="G824" i="4"/>
  <c r="G825" i="4"/>
  <c r="G826" i="4"/>
  <c r="G827" i="4"/>
  <c r="G828" i="4"/>
  <c r="G829" i="4"/>
  <c r="G830" i="4"/>
  <c r="G831" i="4"/>
  <c r="G832" i="4"/>
  <c r="G833" i="4"/>
  <c r="G834" i="4"/>
  <c r="G835" i="4"/>
  <c r="G836" i="4"/>
  <c r="G837" i="4"/>
  <c r="G838" i="4"/>
  <c r="G839" i="4"/>
  <c r="G840" i="4"/>
  <c r="G841" i="4"/>
  <c r="G842" i="4"/>
  <c r="G843" i="4"/>
  <c r="G844" i="4"/>
  <c r="G845" i="4"/>
  <c r="G846" i="4"/>
  <c r="G847" i="4"/>
  <c r="G848" i="4"/>
  <c r="G849" i="4"/>
  <c r="G850" i="4"/>
  <c r="G851" i="4"/>
  <c r="G852" i="4"/>
  <c r="G853" i="4"/>
  <c r="G854" i="4"/>
  <c r="G855" i="4"/>
  <c r="G856" i="4"/>
  <c r="G857" i="4"/>
  <c r="G858" i="4"/>
  <c r="G859" i="4"/>
  <c r="G860" i="4"/>
  <c r="G861" i="4"/>
  <c r="G862" i="4"/>
  <c r="G863" i="4"/>
  <c r="G864" i="4"/>
  <c r="G865" i="4"/>
  <c r="G866" i="4"/>
  <c r="G867" i="4"/>
  <c r="G868" i="4"/>
  <c r="G869" i="4"/>
  <c r="G870" i="4"/>
  <c r="G871" i="4"/>
  <c r="G872" i="4"/>
  <c r="G873" i="4"/>
  <c r="G874" i="4"/>
  <c r="G875" i="4"/>
  <c r="G876" i="4"/>
  <c r="G877" i="4"/>
  <c r="G878" i="4"/>
  <c r="G879" i="4"/>
  <c r="G880" i="4"/>
  <c r="G881" i="4"/>
  <c r="G882" i="4"/>
  <c r="G883" i="4"/>
  <c r="G884" i="4"/>
  <c r="G885" i="4"/>
  <c r="G886" i="4"/>
  <c r="G887" i="4"/>
  <c r="G888" i="4"/>
  <c r="G889" i="4"/>
  <c r="G890" i="4"/>
  <c r="G891" i="4"/>
  <c r="G892" i="4"/>
  <c r="G893" i="4"/>
  <c r="G894" i="4"/>
  <c r="G895" i="4"/>
  <c r="G896" i="4"/>
  <c r="G897" i="4"/>
  <c r="G898" i="4"/>
  <c r="G899" i="4"/>
  <c r="G900" i="4"/>
  <c r="G901" i="4"/>
  <c r="G902" i="4"/>
  <c r="G903" i="4"/>
  <c r="G904" i="4"/>
  <c r="G905" i="4"/>
  <c r="G906" i="4"/>
  <c r="G907" i="4"/>
  <c r="G908" i="4"/>
  <c r="G909" i="4"/>
  <c r="G910" i="4"/>
  <c r="G911" i="4"/>
  <c r="G912" i="4"/>
  <c r="G913" i="4"/>
  <c r="G914" i="4"/>
  <c r="G915" i="4"/>
  <c r="G916" i="4"/>
  <c r="G917" i="4"/>
  <c r="G918" i="4"/>
  <c r="G919" i="4"/>
  <c r="G920" i="4"/>
  <c r="G921" i="4"/>
  <c r="G922" i="4"/>
  <c r="G923" i="4"/>
  <c r="G924" i="4"/>
  <c r="G925" i="4"/>
  <c r="G926" i="4"/>
  <c r="G927" i="4"/>
  <c r="G928" i="4"/>
  <c r="G929" i="4"/>
  <c r="G930" i="4"/>
  <c r="G931" i="4"/>
  <c r="G932" i="4"/>
  <c r="G933" i="4"/>
  <c r="G934" i="4"/>
  <c r="G935" i="4"/>
  <c r="G936" i="4"/>
  <c r="G937" i="4"/>
  <c r="G938" i="4"/>
  <c r="G939" i="4"/>
  <c r="G940" i="4"/>
  <c r="G941" i="4"/>
  <c r="G942" i="4"/>
  <c r="G943" i="4"/>
  <c r="G944" i="4"/>
  <c r="G945" i="4"/>
  <c r="G946" i="4"/>
  <c r="G947" i="4"/>
  <c r="G948" i="4"/>
  <c r="G949" i="4"/>
  <c r="G950" i="4"/>
  <c r="G951" i="4"/>
  <c r="G952" i="4"/>
  <c r="G953" i="4"/>
  <c r="G954" i="4"/>
  <c r="G955" i="4"/>
  <c r="G956" i="4"/>
  <c r="G957" i="4"/>
  <c r="G958" i="4"/>
  <c r="G959" i="4"/>
  <c r="G960" i="4"/>
  <c r="G961" i="4"/>
  <c r="G962" i="4"/>
  <c r="G963" i="4"/>
  <c r="G964" i="4"/>
  <c r="G965" i="4"/>
  <c r="G966" i="4"/>
  <c r="G967" i="4"/>
  <c r="G968" i="4"/>
  <c r="G969" i="4"/>
  <c r="G970" i="4"/>
  <c r="G971" i="4"/>
  <c r="G972" i="4"/>
  <c r="G973" i="4"/>
  <c r="G974" i="4"/>
  <c r="G975" i="4"/>
  <c r="G976" i="4"/>
  <c r="G977" i="4"/>
  <c r="G978" i="4"/>
  <c r="G979" i="4"/>
  <c r="G980" i="4"/>
  <c r="G981" i="4"/>
  <c r="G982" i="4"/>
  <c r="G983" i="4"/>
  <c r="G984" i="4"/>
  <c r="G985" i="4"/>
  <c r="G986" i="4"/>
  <c r="G987" i="4"/>
  <c r="G988" i="4"/>
  <c r="G989" i="4"/>
  <c r="G990" i="4"/>
  <c r="G991" i="4"/>
  <c r="G992" i="4"/>
  <c r="G993" i="4"/>
  <c r="G994" i="4"/>
  <c r="G995" i="4"/>
  <c r="G996" i="4"/>
  <c r="G997" i="4"/>
  <c r="G998" i="4"/>
  <c r="G999" i="4"/>
  <c r="G1000" i="4"/>
  <c r="G1001" i="4"/>
  <c r="G1002" i="4"/>
  <c r="G1003" i="4"/>
  <c r="G1004" i="4"/>
  <c r="G1005" i="4"/>
  <c r="G1006" i="4"/>
  <c r="G1007" i="4"/>
  <c r="G1008" i="4"/>
  <c r="G1009" i="4"/>
  <c r="G1010" i="4"/>
  <c r="G1011" i="4"/>
  <c r="G1012" i="4"/>
  <c r="G1013" i="4"/>
  <c r="G1014" i="4"/>
  <c r="G1015" i="4"/>
  <c r="G1016" i="4"/>
  <c r="G1017" i="4"/>
  <c r="G1018" i="4"/>
  <c r="G1019" i="4"/>
  <c r="G1020" i="4"/>
  <c r="G1021" i="4"/>
  <c r="G1022" i="4"/>
  <c r="G1023" i="4"/>
  <c r="G1024" i="4"/>
  <c r="G1025" i="4"/>
  <c r="G1026" i="4"/>
  <c r="G1027" i="4"/>
  <c r="G1028" i="4"/>
  <c r="G1029" i="4"/>
  <c r="G1030" i="4"/>
  <c r="G1031" i="4"/>
  <c r="G1032" i="4"/>
  <c r="G1033" i="4"/>
  <c r="G1034" i="4"/>
  <c r="G1035" i="4"/>
  <c r="G1036" i="4"/>
  <c r="G1037" i="4"/>
  <c r="G1038" i="4"/>
  <c r="G1039" i="4"/>
  <c r="G1040" i="4"/>
  <c r="G1041" i="4"/>
  <c r="G1042" i="4"/>
  <c r="G1043" i="4"/>
  <c r="G1044" i="4"/>
  <c r="G1045" i="4"/>
  <c r="G1046" i="4"/>
  <c r="G1047" i="4"/>
  <c r="G1048" i="4"/>
  <c r="G1049" i="4"/>
  <c r="G1050" i="4"/>
  <c r="G1051" i="4"/>
  <c r="G1052" i="4"/>
  <c r="G1053" i="4"/>
  <c r="G1054" i="4"/>
  <c r="G1055" i="4"/>
  <c r="G1056" i="4"/>
  <c r="G1057" i="4"/>
  <c r="G1058" i="4"/>
  <c r="G1059" i="4"/>
  <c r="G1060" i="4"/>
  <c r="G1061" i="4"/>
  <c r="G1062" i="4"/>
  <c r="G1063" i="4"/>
  <c r="G1064" i="4"/>
  <c r="G1065" i="4"/>
  <c r="G1066" i="4"/>
  <c r="G1067" i="4"/>
  <c r="G1068" i="4"/>
  <c r="G1069" i="4"/>
  <c r="G1070" i="4"/>
  <c r="G1071" i="4"/>
  <c r="G1072" i="4"/>
  <c r="G1073" i="4"/>
  <c r="G1074" i="4"/>
  <c r="G1075" i="4"/>
  <c r="G1076" i="4"/>
  <c r="G1077" i="4"/>
  <c r="G1078" i="4"/>
  <c r="G1079" i="4"/>
  <c r="G1080" i="4"/>
  <c r="G1081" i="4"/>
  <c r="G1082" i="4"/>
  <c r="G1083" i="4"/>
  <c r="G1084" i="4"/>
  <c r="G1085" i="4"/>
  <c r="G1086" i="4"/>
  <c r="G1087" i="4"/>
  <c r="G1088" i="4"/>
  <c r="G1089" i="4"/>
  <c r="G1090" i="4"/>
  <c r="G1091" i="4"/>
  <c r="G1092" i="4"/>
  <c r="G1093" i="4"/>
  <c r="G1094" i="4"/>
  <c r="G1095" i="4"/>
  <c r="G1096" i="4"/>
  <c r="G1097" i="4"/>
  <c r="G1098" i="4"/>
  <c r="G1099" i="4"/>
  <c r="G1100" i="4"/>
  <c r="G1101" i="4"/>
  <c r="G1102" i="4"/>
  <c r="G1103" i="4"/>
  <c r="G1104" i="4"/>
  <c r="G1105" i="4"/>
  <c r="G1106" i="4"/>
  <c r="G1107" i="4"/>
  <c r="G1108" i="4"/>
  <c r="G1109" i="4"/>
  <c r="G1110" i="4"/>
  <c r="G1111" i="4"/>
  <c r="G1112" i="4"/>
  <c r="G1113" i="4"/>
  <c r="G1114" i="4"/>
  <c r="G1115" i="4"/>
  <c r="G1116" i="4"/>
  <c r="G1117" i="4"/>
  <c r="G1118" i="4"/>
  <c r="G1119" i="4"/>
  <c r="G1120" i="4"/>
  <c r="G1121" i="4"/>
  <c r="G1122" i="4"/>
  <c r="G1123" i="4"/>
  <c r="G1124" i="4"/>
  <c r="G1125" i="4"/>
  <c r="G1126" i="4"/>
  <c r="G1127" i="4"/>
  <c r="G1128" i="4"/>
  <c r="G1129" i="4"/>
  <c r="G1130" i="4"/>
  <c r="G1131" i="4"/>
  <c r="G1132" i="4"/>
  <c r="G1133" i="4"/>
  <c r="G1134" i="4"/>
  <c r="G1135" i="4"/>
  <c r="G1136" i="4"/>
  <c r="G1137" i="4"/>
  <c r="G1138" i="4"/>
  <c r="G1139" i="4"/>
  <c r="G1140" i="4"/>
  <c r="G1141" i="4"/>
  <c r="G1142" i="4"/>
  <c r="G1143" i="4"/>
  <c r="G1144" i="4"/>
  <c r="G1145" i="4"/>
  <c r="G1146" i="4"/>
  <c r="G1147" i="4"/>
  <c r="G1148" i="4"/>
  <c r="G1149" i="4"/>
  <c r="G1150" i="4"/>
  <c r="G1151" i="4"/>
  <c r="G1152" i="4"/>
  <c r="G1153" i="4"/>
  <c r="G1154" i="4"/>
  <c r="G1155" i="4"/>
  <c r="G1156" i="4"/>
  <c r="G1157" i="4"/>
  <c r="G1158" i="4"/>
  <c r="G1159" i="4"/>
  <c r="G1160" i="4"/>
  <c r="G1161" i="4"/>
  <c r="G1162" i="4"/>
  <c r="G1163" i="4"/>
  <c r="G1164" i="4"/>
  <c r="G1165" i="4"/>
  <c r="G1166" i="4"/>
  <c r="G1167" i="4"/>
  <c r="G1168" i="4"/>
  <c r="G1169" i="4"/>
  <c r="G1170" i="4"/>
  <c r="G1171" i="4"/>
  <c r="G1172" i="4"/>
  <c r="G1173" i="4"/>
  <c r="G1174" i="4"/>
  <c r="G1175" i="4"/>
  <c r="G1176" i="4"/>
  <c r="G1177" i="4"/>
  <c r="G1178" i="4"/>
  <c r="G1179" i="4"/>
  <c r="G1180" i="4"/>
  <c r="G1181" i="4"/>
  <c r="G1182" i="4"/>
  <c r="G1183" i="4"/>
  <c r="G1184" i="4"/>
  <c r="G1185" i="4"/>
  <c r="G1186" i="4"/>
  <c r="G1187" i="4"/>
  <c r="G1188" i="4"/>
  <c r="G1189" i="4"/>
  <c r="G1190" i="4"/>
  <c r="G1191" i="4"/>
  <c r="G1192" i="4"/>
  <c r="G1193" i="4"/>
  <c r="G1194" i="4"/>
  <c r="G1195" i="4"/>
  <c r="G1196" i="4"/>
  <c r="G1197" i="4"/>
  <c r="G1198" i="4"/>
  <c r="G1199" i="4"/>
  <c r="G1200" i="4"/>
  <c r="G1201" i="4"/>
  <c r="G1202" i="4"/>
  <c r="G1203" i="4"/>
  <c r="G1204" i="4"/>
  <c r="G1205" i="4"/>
  <c r="G1206" i="4"/>
  <c r="G1207" i="4"/>
  <c r="G1208" i="4"/>
  <c r="G1209" i="4"/>
  <c r="G1210" i="4"/>
  <c r="G1211" i="4"/>
  <c r="G1212" i="4"/>
  <c r="G1213" i="4"/>
  <c r="G1214" i="4"/>
  <c r="G1215" i="4"/>
  <c r="G1216" i="4"/>
  <c r="G1217" i="4"/>
  <c r="G1218" i="4"/>
  <c r="G1219" i="4"/>
  <c r="G1220" i="4"/>
  <c r="G1221" i="4"/>
  <c r="G1222" i="4"/>
  <c r="G1223" i="4"/>
  <c r="G1224" i="4"/>
  <c r="G1225" i="4"/>
  <c r="G1226" i="4"/>
  <c r="G1227" i="4"/>
  <c r="G1228" i="4"/>
  <c r="G1229" i="4"/>
  <c r="G1230" i="4"/>
  <c r="G1231" i="4"/>
  <c r="G1232" i="4"/>
  <c r="G1233" i="4"/>
  <c r="G1234" i="4"/>
  <c r="G1235" i="4"/>
  <c r="G1236" i="4"/>
  <c r="G1237" i="4"/>
  <c r="G1238" i="4"/>
  <c r="G1239" i="4"/>
  <c r="G1240" i="4"/>
  <c r="G1241" i="4"/>
  <c r="G1242" i="4"/>
  <c r="G1243" i="4"/>
  <c r="G1244" i="4"/>
  <c r="G1245" i="4"/>
  <c r="G1246" i="4"/>
  <c r="G1247" i="4"/>
  <c r="G1248" i="4"/>
  <c r="G1249" i="4"/>
  <c r="G1250" i="4"/>
  <c r="G1251" i="4"/>
  <c r="G1252" i="4"/>
  <c r="G1253" i="4"/>
  <c r="G1254" i="4"/>
  <c r="G1255" i="4"/>
  <c r="G1256" i="4"/>
  <c r="G1257" i="4"/>
  <c r="G1258" i="4"/>
  <c r="G1259" i="4"/>
  <c r="G1260" i="4"/>
  <c r="G1261" i="4"/>
  <c r="G1262" i="4"/>
  <c r="G1263" i="4"/>
  <c r="G1264" i="4"/>
  <c r="G1265" i="4"/>
  <c r="G1266" i="4"/>
  <c r="G1267" i="4"/>
  <c r="G1268" i="4"/>
  <c r="G1269" i="4"/>
  <c r="G1270" i="4"/>
  <c r="G1271" i="4"/>
  <c r="G1272" i="4"/>
  <c r="G1273" i="4"/>
  <c r="G1274" i="4"/>
  <c r="G1275" i="4"/>
  <c r="G1276" i="4"/>
  <c r="G1277" i="4"/>
  <c r="G1278" i="4"/>
  <c r="G1279" i="4"/>
  <c r="G1280" i="4"/>
  <c r="G1281" i="4"/>
  <c r="G1282" i="4"/>
  <c r="G1283" i="4"/>
  <c r="G1284" i="4"/>
  <c r="G1285" i="4"/>
  <c r="G1286" i="4"/>
  <c r="G1287" i="4"/>
  <c r="G1288" i="4"/>
  <c r="G1289" i="4"/>
  <c r="G1290" i="4"/>
  <c r="G1291" i="4"/>
  <c r="G1292" i="4"/>
  <c r="G1293" i="4"/>
  <c r="G1294" i="4"/>
  <c r="G1295" i="4"/>
  <c r="G1296" i="4"/>
  <c r="G1297" i="4"/>
  <c r="G1298" i="4"/>
  <c r="G1299" i="4"/>
  <c r="G1300" i="4"/>
  <c r="G1301" i="4"/>
  <c r="G1302" i="4"/>
  <c r="G1303" i="4"/>
  <c r="G1304" i="4"/>
  <c r="G1305" i="4"/>
  <c r="G1306" i="4"/>
  <c r="G1307" i="4"/>
  <c r="G1308" i="4"/>
  <c r="G1309" i="4"/>
  <c r="G1310" i="4"/>
  <c r="G1311" i="4"/>
  <c r="G1312" i="4"/>
  <c r="G1313" i="4"/>
  <c r="G1314" i="4"/>
  <c r="G1315" i="4"/>
  <c r="G1316" i="4"/>
  <c r="G1317" i="4"/>
  <c r="G1318" i="4"/>
  <c r="G1319" i="4"/>
  <c r="G1320" i="4"/>
  <c r="G1321" i="4"/>
  <c r="G1322" i="4"/>
  <c r="G1323" i="4"/>
  <c r="G1324" i="4"/>
  <c r="G1325" i="4"/>
  <c r="G1326" i="4"/>
  <c r="G1327" i="4"/>
  <c r="G1328" i="4"/>
  <c r="G1329" i="4"/>
  <c r="G1330" i="4"/>
  <c r="G1331" i="4"/>
  <c r="G1332" i="4"/>
  <c r="G1333" i="4"/>
  <c r="G1334" i="4"/>
  <c r="G1335" i="4"/>
  <c r="G1336" i="4"/>
  <c r="G1337" i="4"/>
  <c r="G1338" i="4"/>
  <c r="G1339" i="4"/>
  <c r="G1340" i="4"/>
  <c r="G1341" i="4"/>
  <c r="G1342" i="4"/>
  <c r="G1343" i="4"/>
  <c r="G1344" i="4"/>
  <c r="G1345" i="4"/>
  <c r="G1346" i="4"/>
  <c r="G1347" i="4"/>
  <c r="G1348" i="4"/>
  <c r="G1349" i="4"/>
  <c r="G1350" i="4"/>
  <c r="G1351" i="4"/>
  <c r="G1352" i="4"/>
  <c r="G1353" i="4"/>
  <c r="G1354" i="4"/>
  <c r="G1355" i="4"/>
  <c r="G1356" i="4"/>
  <c r="G1357" i="4"/>
  <c r="G1358" i="4"/>
  <c r="G1359" i="4"/>
  <c r="G1360" i="4"/>
  <c r="G1361" i="4"/>
  <c r="G1362" i="4"/>
  <c r="G1363" i="4"/>
  <c r="G1364" i="4"/>
  <c r="G1365" i="4"/>
  <c r="G1366" i="4"/>
  <c r="G1367" i="4"/>
  <c r="G1368" i="4"/>
  <c r="G1369" i="4"/>
  <c r="G1370" i="4"/>
  <c r="G1371" i="4"/>
  <c r="G1372" i="4"/>
  <c r="G1373" i="4"/>
  <c r="G1374" i="4"/>
  <c r="G1375" i="4"/>
  <c r="G1376" i="4"/>
  <c r="G1377" i="4"/>
  <c r="G1378" i="4"/>
  <c r="G1379" i="4"/>
  <c r="G1380" i="4"/>
  <c r="G1381" i="4"/>
  <c r="G1382" i="4"/>
  <c r="G1383" i="4"/>
  <c r="G1384" i="4"/>
  <c r="G1385" i="4"/>
  <c r="G1386" i="4"/>
  <c r="G1387" i="4"/>
  <c r="G1388" i="4"/>
  <c r="G1389" i="4"/>
  <c r="G1390" i="4"/>
  <c r="G1391" i="4"/>
  <c r="G1392" i="4"/>
  <c r="G1393" i="4"/>
  <c r="G1394" i="4"/>
  <c r="G1395" i="4"/>
  <c r="G1396" i="4"/>
  <c r="G1397" i="4"/>
  <c r="G1398" i="4"/>
  <c r="G1399" i="4"/>
  <c r="G1400" i="4"/>
  <c r="G1401" i="4"/>
  <c r="G1402" i="4"/>
  <c r="G1403" i="4"/>
  <c r="G1404" i="4"/>
  <c r="G1405" i="4"/>
  <c r="G1406" i="4"/>
  <c r="G1407" i="4"/>
  <c r="G1408" i="4"/>
  <c r="G1409" i="4"/>
  <c r="G1410" i="4"/>
  <c r="G1411" i="4"/>
  <c r="G1412" i="4"/>
  <c r="G1413" i="4"/>
  <c r="G1414" i="4"/>
  <c r="G1415" i="4"/>
  <c r="G1416" i="4"/>
  <c r="G1417" i="4"/>
  <c r="G1418" i="4"/>
  <c r="G1419" i="4"/>
  <c r="G1420" i="4"/>
  <c r="G1421" i="4"/>
  <c r="G1422" i="4"/>
  <c r="G1423" i="4"/>
  <c r="G1424" i="4"/>
  <c r="G1425" i="4"/>
  <c r="G1426" i="4"/>
  <c r="G1427" i="4"/>
  <c r="G1428" i="4"/>
  <c r="G1429" i="4"/>
  <c r="G1430" i="4"/>
  <c r="G1431" i="4"/>
  <c r="G1432" i="4"/>
  <c r="G1433" i="4"/>
  <c r="G1434" i="4"/>
  <c r="G1435" i="4"/>
  <c r="G1436" i="4"/>
  <c r="G1437" i="4"/>
  <c r="G1438" i="4"/>
  <c r="G1439" i="4"/>
  <c r="G1440" i="4"/>
  <c r="G1441" i="4"/>
  <c r="G1442" i="4"/>
  <c r="G1443" i="4"/>
  <c r="G1444" i="4"/>
  <c r="G1445" i="4"/>
  <c r="G1446" i="4"/>
  <c r="G1447" i="4"/>
  <c r="G1448" i="4"/>
  <c r="G1449" i="4"/>
  <c r="G1450" i="4"/>
  <c r="G1451" i="4"/>
  <c r="G1452" i="4"/>
  <c r="G1453" i="4"/>
  <c r="G1454" i="4"/>
  <c r="G1455" i="4"/>
  <c r="G1456" i="4"/>
  <c r="G1457" i="4"/>
  <c r="G1458" i="4"/>
  <c r="G1459" i="4"/>
  <c r="G1460" i="4"/>
  <c r="G1461" i="4"/>
  <c r="G1462" i="4"/>
  <c r="G1463" i="4"/>
  <c r="G1464" i="4"/>
  <c r="G1465" i="4"/>
  <c r="G1466" i="4"/>
  <c r="G1467" i="4"/>
  <c r="G1468" i="4"/>
  <c r="G1469" i="4"/>
  <c r="G1470" i="4"/>
  <c r="G1471" i="4"/>
  <c r="G1472" i="4"/>
  <c r="G1473" i="4"/>
  <c r="G1474" i="4"/>
  <c r="G1475" i="4"/>
  <c r="G1476" i="4"/>
  <c r="G1477" i="4"/>
  <c r="G1478" i="4"/>
  <c r="G1479" i="4"/>
  <c r="G1480" i="4"/>
  <c r="G1481" i="4"/>
  <c r="G1482" i="4"/>
  <c r="G1483" i="4"/>
  <c r="G1484" i="4"/>
  <c r="G1485" i="4"/>
  <c r="G1486" i="4"/>
  <c r="G1487" i="4"/>
  <c r="G1488" i="4"/>
  <c r="G1489" i="4"/>
  <c r="G1490" i="4"/>
  <c r="G1491" i="4"/>
  <c r="G1492" i="4"/>
  <c r="G1493" i="4"/>
  <c r="G1494" i="4"/>
  <c r="G1495" i="4"/>
  <c r="G1496" i="4"/>
  <c r="G1497" i="4"/>
  <c r="G1498" i="4"/>
  <c r="G1499" i="4"/>
  <c r="G1500" i="4"/>
  <c r="G1501" i="4"/>
  <c r="G1502" i="4"/>
  <c r="G1503" i="4"/>
  <c r="G1504" i="4"/>
  <c r="G1505" i="4"/>
  <c r="G1506" i="4"/>
  <c r="G1507" i="4"/>
  <c r="G1508" i="4"/>
  <c r="G1509" i="4"/>
  <c r="G1510" i="4"/>
  <c r="G1511" i="4"/>
  <c r="G1512" i="4"/>
  <c r="G1513" i="4"/>
  <c r="G1514" i="4"/>
  <c r="G1515" i="4"/>
  <c r="G1516" i="4"/>
  <c r="G1517" i="4"/>
  <c r="G1518" i="4"/>
  <c r="G1519" i="4"/>
  <c r="G1520" i="4"/>
  <c r="G1521" i="4"/>
  <c r="G1522" i="4"/>
  <c r="G1523" i="4"/>
  <c r="G1524" i="4"/>
  <c r="G1525" i="4"/>
  <c r="G1526" i="4"/>
  <c r="G1527" i="4"/>
  <c r="G1528" i="4"/>
  <c r="G1529" i="4"/>
  <c r="G1530" i="4"/>
  <c r="G1531" i="4"/>
  <c r="G1532" i="4"/>
  <c r="G1533" i="4"/>
  <c r="G1534" i="4"/>
  <c r="G1535" i="4"/>
  <c r="G1536" i="4"/>
  <c r="G1537" i="4"/>
  <c r="G1538" i="4"/>
  <c r="G1539" i="4"/>
  <c r="G1540" i="4"/>
  <c r="G1541" i="4"/>
  <c r="G1542" i="4"/>
  <c r="G1543" i="4"/>
  <c r="G1544" i="4"/>
  <c r="G1545" i="4"/>
  <c r="G1546" i="4"/>
  <c r="G1547" i="4"/>
  <c r="G1548" i="4"/>
  <c r="G1549" i="4"/>
  <c r="G1550" i="4"/>
  <c r="G1551" i="4"/>
  <c r="G1552" i="4"/>
  <c r="G1553" i="4"/>
  <c r="G1554" i="4"/>
  <c r="G1555" i="4"/>
  <c r="G1556" i="4"/>
  <c r="G1557" i="4"/>
  <c r="G1558" i="4"/>
  <c r="G1559" i="4"/>
  <c r="G1560" i="4"/>
  <c r="G1561" i="4"/>
  <c r="G1562" i="4"/>
  <c r="G1563" i="4"/>
  <c r="G1564" i="4"/>
  <c r="G1565" i="4"/>
  <c r="G1566" i="4"/>
  <c r="G1567" i="4"/>
  <c r="G1568" i="4"/>
  <c r="G1569" i="4"/>
  <c r="G1570" i="4"/>
  <c r="G1571" i="4"/>
  <c r="G1572" i="4"/>
  <c r="G1573" i="4"/>
  <c r="G1574" i="4"/>
  <c r="G1575" i="4"/>
  <c r="G1576" i="4"/>
  <c r="G1577" i="4"/>
  <c r="G1578" i="4"/>
  <c r="G1579" i="4"/>
  <c r="G1580" i="4"/>
  <c r="G1581" i="4"/>
  <c r="G1582" i="4"/>
  <c r="G1583" i="4"/>
  <c r="G1584" i="4"/>
  <c r="G1585" i="4"/>
  <c r="G1586" i="4"/>
  <c r="G1587" i="4"/>
  <c r="G1588" i="4"/>
  <c r="G1589" i="4"/>
  <c r="G1590" i="4"/>
  <c r="G1591" i="4"/>
  <c r="G1592" i="4"/>
  <c r="G1593" i="4"/>
  <c r="G1594" i="4"/>
  <c r="G1595" i="4"/>
  <c r="G1596" i="4"/>
  <c r="G1597" i="4"/>
  <c r="G1598" i="4"/>
  <c r="G1599" i="4"/>
  <c r="G1600" i="4"/>
  <c r="G1601" i="4"/>
  <c r="G1602" i="4"/>
  <c r="G1603" i="4"/>
  <c r="G1604" i="4"/>
  <c r="G1605" i="4"/>
  <c r="G1606" i="4"/>
  <c r="G1607" i="4"/>
  <c r="G1608" i="4"/>
  <c r="G1609" i="4"/>
  <c r="G1610" i="4"/>
  <c r="G1611" i="4"/>
  <c r="G1612" i="4"/>
  <c r="G1613" i="4"/>
  <c r="G1614" i="4"/>
  <c r="G1615" i="4"/>
  <c r="G1616" i="4"/>
  <c r="G1617" i="4"/>
  <c r="G1618" i="4"/>
  <c r="G1619" i="4"/>
  <c r="G1620" i="4"/>
  <c r="G1621" i="4"/>
  <c r="G1622" i="4"/>
  <c r="G1623" i="4"/>
  <c r="G1624" i="4"/>
  <c r="G1625" i="4"/>
  <c r="G1626" i="4"/>
  <c r="G1627" i="4"/>
  <c r="G1628" i="4"/>
  <c r="G1629" i="4"/>
  <c r="G1630" i="4"/>
  <c r="G1631" i="4"/>
  <c r="G1632" i="4"/>
  <c r="G1633" i="4"/>
  <c r="G1634" i="4"/>
  <c r="G1635" i="4"/>
  <c r="G1636" i="4"/>
  <c r="G1637" i="4"/>
  <c r="G1638" i="4"/>
  <c r="G1639" i="4"/>
  <c r="G1640" i="4"/>
  <c r="G1641" i="4"/>
  <c r="G1642" i="4"/>
  <c r="G1643" i="4"/>
  <c r="G1644" i="4"/>
  <c r="G1645" i="4"/>
  <c r="G1646" i="4"/>
  <c r="G1647" i="4"/>
  <c r="G1648" i="4"/>
  <c r="G1649" i="4"/>
  <c r="G1650" i="4"/>
  <c r="G1651" i="4"/>
  <c r="G1652" i="4"/>
  <c r="G1653" i="4"/>
  <c r="G1654" i="4"/>
  <c r="G1655" i="4"/>
  <c r="G1656" i="4"/>
  <c r="G1657" i="4"/>
  <c r="G1658" i="4"/>
  <c r="G1659" i="4"/>
  <c r="G1660" i="4"/>
  <c r="G1661" i="4"/>
  <c r="G1662" i="4"/>
  <c r="G1663" i="4"/>
  <c r="G1664" i="4"/>
  <c r="G1665" i="4"/>
  <c r="G1666" i="4"/>
  <c r="G1667" i="4"/>
  <c r="G1668" i="4"/>
  <c r="G1669" i="4"/>
  <c r="G1670" i="4"/>
  <c r="G1671" i="4"/>
  <c r="G1672" i="4"/>
  <c r="G1673" i="4"/>
  <c r="G1674" i="4"/>
  <c r="G1675" i="4"/>
  <c r="G1676" i="4"/>
  <c r="G1677" i="4"/>
  <c r="G1678" i="4"/>
  <c r="G1679" i="4"/>
  <c r="G1680" i="4"/>
  <c r="G1681" i="4"/>
  <c r="G1682" i="4"/>
  <c r="G1683" i="4"/>
  <c r="G1684" i="4"/>
  <c r="G1685" i="4"/>
  <c r="G1686" i="4"/>
  <c r="G1687" i="4"/>
  <c r="G1688" i="4"/>
  <c r="G1689" i="4"/>
  <c r="G1690" i="4"/>
  <c r="G1691" i="4"/>
  <c r="G1692" i="4"/>
  <c r="G1693" i="4"/>
  <c r="G1694" i="4"/>
  <c r="G1695" i="4"/>
  <c r="G1696" i="4"/>
  <c r="G1697" i="4"/>
  <c r="G1698" i="4"/>
  <c r="G1699" i="4"/>
  <c r="G1700" i="4"/>
  <c r="G1701" i="4"/>
  <c r="G1702" i="4"/>
  <c r="G1703" i="4"/>
  <c r="G1704" i="4"/>
  <c r="G1705" i="4"/>
  <c r="G1706" i="4"/>
  <c r="G1707" i="4"/>
  <c r="G1708" i="4"/>
  <c r="G1709" i="4"/>
  <c r="G1710" i="4"/>
  <c r="G1711" i="4"/>
  <c r="G1712" i="4"/>
  <c r="G1713" i="4"/>
  <c r="G1714" i="4"/>
  <c r="G1715" i="4"/>
  <c r="G1716" i="4"/>
  <c r="G1717" i="4"/>
  <c r="G1718" i="4"/>
  <c r="G1719" i="4"/>
  <c r="G1720" i="4"/>
  <c r="G1721" i="4"/>
  <c r="G1722" i="4"/>
  <c r="G1723" i="4"/>
  <c r="G1724" i="4"/>
  <c r="G1725" i="4"/>
  <c r="G1726" i="4"/>
  <c r="G1727" i="4"/>
  <c r="G1728" i="4"/>
  <c r="G1729" i="4"/>
  <c r="G1730" i="4"/>
  <c r="G1731" i="4"/>
  <c r="G1732" i="4"/>
  <c r="G1733" i="4"/>
  <c r="G1734" i="4"/>
  <c r="G1735" i="4"/>
  <c r="G1736" i="4"/>
  <c r="G1737" i="4"/>
  <c r="G1738" i="4"/>
  <c r="G1739" i="4"/>
  <c r="G1740" i="4"/>
  <c r="G1741" i="4"/>
  <c r="G1742" i="4"/>
  <c r="G1743" i="4"/>
  <c r="G1744" i="4"/>
  <c r="G1745" i="4"/>
  <c r="G1746" i="4"/>
  <c r="G1747" i="4"/>
  <c r="G1748" i="4"/>
  <c r="G1749" i="4"/>
  <c r="G1750" i="4"/>
  <c r="G1751" i="4"/>
  <c r="G1752" i="4"/>
  <c r="G1753" i="4"/>
  <c r="G1754" i="4"/>
  <c r="G1755" i="4"/>
  <c r="G1756" i="4"/>
  <c r="G1757" i="4"/>
  <c r="G1758" i="4"/>
  <c r="G1759" i="4"/>
  <c r="G1760" i="4"/>
  <c r="G1761" i="4"/>
  <c r="G1762" i="4"/>
  <c r="G1763" i="4"/>
  <c r="G1764" i="4"/>
  <c r="G1765" i="4"/>
  <c r="G1766" i="4"/>
  <c r="G1767" i="4"/>
  <c r="G1768" i="4"/>
  <c r="G1769" i="4"/>
  <c r="G1770" i="4"/>
  <c r="G1771" i="4"/>
  <c r="G1772" i="4"/>
  <c r="G1773" i="4"/>
  <c r="G1774" i="4"/>
  <c r="G1775" i="4"/>
  <c r="G1776" i="4"/>
  <c r="G1777" i="4"/>
  <c r="G1778" i="4"/>
  <c r="G1779" i="4"/>
  <c r="G1780" i="4"/>
  <c r="G1781" i="4"/>
  <c r="G1782" i="4"/>
  <c r="G1783" i="4"/>
  <c r="G1784" i="4"/>
  <c r="G1785" i="4"/>
  <c r="G1786" i="4"/>
  <c r="G1787" i="4"/>
  <c r="G1788" i="4"/>
  <c r="G1789" i="4"/>
  <c r="G1790" i="4"/>
  <c r="G1791" i="4"/>
  <c r="G1792" i="4"/>
  <c r="G1793" i="4"/>
  <c r="G1794" i="4"/>
  <c r="G1795" i="4"/>
  <c r="G1796" i="4"/>
  <c r="G1797" i="4"/>
  <c r="G1798" i="4"/>
  <c r="G1799" i="4"/>
  <c r="G1800" i="4"/>
  <c r="G1801" i="4"/>
  <c r="G1802" i="4"/>
  <c r="G1803" i="4"/>
  <c r="G1804" i="4"/>
  <c r="G1805" i="4"/>
  <c r="G1806" i="4"/>
  <c r="G1807" i="4"/>
  <c r="G1808" i="4"/>
  <c r="G1809" i="4"/>
  <c r="G1810" i="4"/>
  <c r="G1811" i="4"/>
  <c r="G1812" i="4"/>
  <c r="G1813" i="4"/>
  <c r="G1814" i="4"/>
  <c r="G1815" i="4"/>
  <c r="G1816" i="4"/>
  <c r="G1817" i="4"/>
  <c r="G1818" i="4"/>
  <c r="G1819" i="4"/>
  <c r="G1820" i="4"/>
  <c r="G1821" i="4"/>
  <c r="G1822" i="4"/>
  <c r="G1823" i="4"/>
  <c r="G1824" i="4"/>
  <c r="G1825" i="4"/>
  <c r="G1826" i="4"/>
  <c r="G1827" i="4"/>
  <c r="G1828" i="4"/>
  <c r="G1829" i="4"/>
  <c r="G1830" i="4"/>
  <c r="G1831" i="4"/>
  <c r="G1832" i="4"/>
  <c r="G1833" i="4"/>
  <c r="G1834" i="4"/>
  <c r="G1835" i="4"/>
  <c r="G1836" i="4"/>
  <c r="G1837" i="4"/>
  <c r="G1838" i="4"/>
  <c r="G1839" i="4"/>
  <c r="G1840" i="4"/>
  <c r="G1841" i="4"/>
  <c r="G1842" i="4"/>
  <c r="G1843" i="4"/>
  <c r="G1844" i="4"/>
  <c r="G1845" i="4"/>
  <c r="G1846" i="4"/>
  <c r="G1847" i="4"/>
  <c r="G1848" i="4"/>
  <c r="G1849" i="4"/>
  <c r="G1850" i="4"/>
  <c r="G1851" i="4"/>
  <c r="G1852" i="4"/>
  <c r="G1853" i="4"/>
  <c r="G1854" i="4"/>
  <c r="G1855" i="4"/>
  <c r="G1856" i="4"/>
  <c r="G1857" i="4"/>
  <c r="G1858" i="4"/>
  <c r="G1859" i="4"/>
  <c r="G1860" i="4"/>
  <c r="G1861" i="4"/>
  <c r="G1862" i="4"/>
  <c r="G1863" i="4"/>
  <c r="G1864" i="4"/>
  <c r="G1865" i="4"/>
  <c r="G1866" i="4"/>
  <c r="G1867" i="4"/>
  <c r="G1868" i="4"/>
  <c r="G1869" i="4"/>
  <c r="G1870" i="4"/>
  <c r="G1871" i="4"/>
  <c r="G1872" i="4"/>
  <c r="G1873" i="4"/>
  <c r="G1874" i="4"/>
  <c r="G1875" i="4"/>
  <c r="G1876" i="4"/>
  <c r="G1877" i="4"/>
  <c r="G1878" i="4"/>
  <c r="G1879" i="4"/>
  <c r="G1880" i="4"/>
  <c r="G1881" i="4"/>
  <c r="G1882" i="4"/>
  <c r="G1883" i="4"/>
  <c r="G1884" i="4"/>
  <c r="G1885" i="4"/>
  <c r="G1886" i="4"/>
  <c r="G1887" i="4"/>
  <c r="G1888" i="4"/>
  <c r="G1889" i="4"/>
  <c r="G1890" i="4"/>
  <c r="G1891" i="4"/>
  <c r="G1892" i="4"/>
  <c r="G1893" i="4"/>
  <c r="G1894" i="4"/>
  <c r="G1895" i="4"/>
  <c r="G1896" i="4"/>
  <c r="G1897" i="4"/>
  <c r="G1898" i="4"/>
  <c r="G1899" i="4"/>
  <c r="G1900" i="4"/>
  <c r="G1901" i="4"/>
  <c r="G1902" i="4"/>
  <c r="G1903" i="4"/>
  <c r="G1904" i="4"/>
  <c r="G1905" i="4"/>
  <c r="G1906" i="4"/>
  <c r="G1907" i="4"/>
  <c r="G1908" i="4"/>
  <c r="G1909" i="4"/>
  <c r="G1910" i="4"/>
  <c r="G1911" i="4"/>
  <c r="G1912" i="4"/>
  <c r="G1913" i="4"/>
  <c r="G1914" i="4"/>
  <c r="G1915" i="4"/>
  <c r="G1916" i="4"/>
  <c r="G1917" i="4"/>
  <c r="G1918" i="4"/>
  <c r="G1919" i="4"/>
  <c r="G1920" i="4"/>
  <c r="G1921" i="4"/>
  <c r="G1922" i="4"/>
  <c r="G1923" i="4"/>
  <c r="G1924" i="4"/>
  <c r="G1925" i="4"/>
  <c r="G1926" i="4"/>
  <c r="G1927" i="4"/>
  <c r="G1928" i="4"/>
  <c r="G1929" i="4"/>
  <c r="G1930" i="4"/>
  <c r="G1931" i="4"/>
  <c r="G1932" i="4"/>
  <c r="G1933" i="4"/>
  <c r="G1934" i="4"/>
  <c r="G1935" i="4"/>
  <c r="G1936" i="4"/>
  <c r="G1937" i="4"/>
  <c r="G1938" i="4"/>
  <c r="G1939" i="4"/>
  <c r="G1940" i="4"/>
  <c r="G1941" i="4"/>
  <c r="G1942" i="4"/>
  <c r="G1943" i="4"/>
  <c r="G1944" i="4"/>
  <c r="G1945" i="4"/>
  <c r="G1946" i="4"/>
  <c r="G1947" i="4"/>
  <c r="G1948" i="4"/>
  <c r="G1949" i="4"/>
  <c r="G1950" i="4"/>
  <c r="G1951" i="4"/>
  <c r="G1952" i="4"/>
  <c r="G1953" i="4"/>
  <c r="G1954" i="4"/>
  <c r="G1955" i="4"/>
  <c r="G1956" i="4"/>
  <c r="G1957" i="4"/>
  <c r="G1958" i="4"/>
  <c r="G1959" i="4"/>
  <c r="G1960" i="4"/>
  <c r="G1961" i="4"/>
  <c r="G1962" i="4"/>
  <c r="G1963" i="4"/>
  <c r="G1964" i="4"/>
  <c r="G1965" i="4"/>
  <c r="G1966" i="4"/>
  <c r="G1967" i="4"/>
  <c r="G1968" i="4"/>
  <c r="G1969" i="4"/>
  <c r="G1970" i="4"/>
  <c r="G1971" i="4"/>
  <c r="G1972" i="4"/>
  <c r="G1973" i="4"/>
  <c r="G1974" i="4"/>
  <c r="G1975" i="4"/>
  <c r="G1976" i="4"/>
  <c r="G1977" i="4"/>
  <c r="G1978" i="4"/>
  <c r="G1979" i="4"/>
  <c r="G1980" i="4"/>
  <c r="G1981" i="4"/>
  <c r="G1982" i="4"/>
  <c r="G1983" i="4"/>
  <c r="G1984" i="4"/>
  <c r="G1985" i="4"/>
  <c r="G1986" i="4"/>
  <c r="G1987" i="4"/>
  <c r="G1988" i="4"/>
  <c r="G1989" i="4"/>
  <c r="G1990" i="4"/>
  <c r="G1991" i="4"/>
  <c r="G1992" i="4"/>
  <c r="G1993" i="4"/>
  <c r="G1994" i="4"/>
  <c r="G1995" i="4"/>
  <c r="G1996" i="4"/>
  <c r="G1997" i="4"/>
  <c r="G1998" i="4"/>
  <c r="G1999" i="4"/>
  <c r="G2000" i="4"/>
  <c r="G2001" i="4"/>
  <c r="G2002" i="4"/>
  <c r="G2003" i="4"/>
  <c r="G2004" i="4"/>
  <c r="G2005" i="4"/>
  <c r="G2006" i="4"/>
  <c r="G2007" i="4"/>
  <c r="G2008" i="4"/>
  <c r="G2009" i="4"/>
  <c r="G2010" i="4"/>
  <c r="G2011" i="4"/>
  <c r="G2012" i="4"/>
  <c r="G2013" i="4"/>
  <c r="G2014" i="4"/>
  <c r="G2015" i="4"/>
  <c r="G2016" i="4"/>
  <c r="G2017" i="4"/>
  <c r="G2018" i="4"/>
  <c r="G2019" i="4"/>
  <c r="G2020" i="4"/>
  <c r="G2021" i="4"/>
  <c r="G2022" i="4"/>
  <c r="G2023" i="4"/>
  <c r="G2024" i="4"/>
  <c r="G2025" i="4"/>
  <c r="G2026" i="4"/>
  <c r="G2027" i="4"/>
  <c r="G2028" i="4"/>
  <c r="G2029" i="4"/>
  <c r="G2030" i="4"/>
  <c r="G2031" i="4"/>
  <c r="G2032" i="4"/>
  <c r="G2033" i="4"/>
  <c r="G2034" i="4"/>
  <c r="G2035" i="4"/>
  <c r="G2036" i="4"/>
  <c r="G2037" i="4"/>
  <c r="G2038" i="4"/>
  <c r="G2039" i="4"/>
  <c r="G2040" i="4"/>
  <c r="G2041" i="4"/>
  <c r="G2042" i="4"/>
  <c r="G2043" i="4"/>
  <c r="G2044" i="4"/>
  <c r="G2045" i="4"/>
  <c r="G2046" i="4"/>
  <c r="G2047" i="4"/>
  <c r="G2048" i="4"/>
  <c r="G2049" i="4"/>
  <c r="G2050" i="4"/>
  <c r="G2051" i="4"/>
  <c r="G2052" i="4"/>
  <c r="G2053" i="4"/>
  <c r="G2054" i="4"/>
  <c r="G2055" i="4"/>
  <c r="G2056" i="4"/>
  <c r="G2057" i="4"/>
  <c r="G2058" i="4"/>
  <c r="G2059" i="4"/>
  <c r="G2060" i="4"/>
  <c r="G2061" i="4"/>
  <c r="G2062" i="4"/>
  <c r="G2063" i="4"/>
  <c r="G2064" i="4"/>
  <c r="G2065" i="4"/>
  <c r="G2066" i="4"/>
  <c r="G2067" i="4"/>
  <c r="G2068" i="4"/>
  <c r="G2069" i="4"/>
  <c r="G2070" i="4"/>
  <c r="G2071" i="4"/>
  <c r="G2072" i="4"/>
  <c r="G2073" i="4"/>
  <c r="G2074" i="4"/>
  <c r="G2075" i="4"/>
  <c r="G2076" i="4"/>
  <c r="G2077" i="4"/>
  <c r="G2078" i="4"/>
  <c r="G2079" i="4"/>
  <c r="G2080" i="4"/>
  <c r="G2081" i="4"/>
  <c r="G2082" i="4"/>
  <c r="G2083" i="4"/>
  <c r="G2084" i="4"/>
  <c r="G2085" i="4"/>
  <c r="G2086" i="4"/>
  <c r="G2087" i="4"/>
  <c r="G2088" i="4"/>
  <c r="G2089" i="4"/>
  <c r="G2090" i="4"/>
  <c r="G2091" i="4"/>
  <c r="G2092" i="4"/>
  <c r="G2093" i="4"/>
  <c r="G2094" i="4"/>
  <c r="G2095" i="4"/>
  <c r="G2096" i="4"/>
  <c r="G2097" i="4"/>
  <c r="G2098" i="4"/>
  <c r="G2099" i="4"/>
  <c r="G2100" i="4"/>
  <c r="G2101" i="4"/>
  <c r="G2102" i="4"/>
  <c r="G2103" i="4"/>
  <c r="G2104" i="4"/>
  <c r="G2105" i="4"/>
  <c r="G2106" i="4"/>
  <c r="G2107" i="4"/>
  <c r="G2108" i="4"/>
  <c r="G2109" i="4"/>
  <c r="G2110" i="4"/>
  <c r="G2111" i="4"/>
  <c r="G2112" i="4"/>
  <c r="G2113" i="4"/>
  <c r="G2114" i="4"/>
  <c r="G2115" i="4"/>
  <c r="G2116" i="4"/>
  <c r="G2117" i="4"/>
  <c r="G2118" i="4"/>
  <c r="G2119" i="4"/>
  <c r="G2120" i="4"/>
  <c r="G2121" i="4"/>
  <c r="G2122" i="4"/>
  <c r="G2123" i="4"/>
  <c r="G2124" i="4"/>
  <c r="G2125" i="4"/>
  <c r="G2126" i="4"/>
  <c r="G2127" i="4"/>
  <c r="G2128" i="4"/>
  <c r="G2129" i="4"/>
  <c r="G2130" i="4"/>
  <c r="G2131" i="4"/>
  <c r="G2132" i="4"/>
  <c r="G2133" i="4"/>
  <c r="G2134" i="4"/>
  <c r="G2135" i="4"/>
  <c r="G2136" i="4"/>
  <c r="G2137" i="4"/>
  <c r="G2138" i="4"/>
  <c r="G2139" i="4"/>
  <c r="G2140" i="4"/>
  <c r="G2141" i="4"/>
  <c r="G2142" i="4"/>
  <c r="G2143" i="4"/>
  <c r="G2144" i="4"/>
  <c r="G2145" i="4"/>
  <c r="G2146" i="4"/>
  <c r="G2147" i="4"/>
  <c r="G2148" i="4"/>
  <c r="G2149" i="4"/>
  <c r="G2150" i="4"/>
  <c r="G2151" i="4"/>
  <c r="G2152" i="4"/>
  <c r="G2153" i="4"/>
  <c r="G2154" i="4"/>
  <c r="G2155" i="4"/>
  <c r="G2156" i="4"/>
  <c r="G2157" i="4"/>
  <c r="G2158" i="4"/>
  <c r="G2159" i="4"/>
  <c r="G2160" i="4"/>
  <c r="G2161" i="4"/>
  <c r="G2162" i="4"/>
  <c r="G2163" i="4"/>
  <c r="G2164" i="4"/>
  <c r="G2165" i="4"/>
  <c r="G2166" i="4"/>
  <c r="G2167" i="4"/>
  <c r="G2168" i="4"/>
  <c r="G2169" i="4"/>
  <c r="G2170" i="4"/>
  <c r="G2171" i="4"/>
  <c r="G2172" i="4"/>
  <c r="G2173" i="4"/>
  <c r="G2174" i="4"/>
  <c r="G2175" i="4"/>
  <c r="G2176" i="4"/>
  <c r="G2177" i="4"/>
  <c r="G2178" i="4"/>
  <c r="G2179" i="4"/>
  <c r="G2180" i="4"/>
  <c r="G2181" i="4"/>
  <c r="G2182" i="4"/>
  <c r="G2183" i="4"/>
  <c r="G2184" i="4"/>
  <c r="G2185" i="4"/>
  <c r="G2186" i="4"/>
  <c r="G2187" i="4"/>
  <c r="G2188" i="4"/>
  <c r="G2189" i="4"/>
  <c r="G2190" i="4"/>
  <c r="G2191" i="4"/>
  <c r="G2192" i="4"/>
  <c r="G2193" i="4"/>
  <c r="G2194" i="4"/>
  <c r="G2195" i="4"/>
  <c r="G2196" i="4"/>
  <c r="G2197" i="4"/>
  <c r="G2198" i="4"/>
  <c r="G2199" i="4"/>
  <c r="G2200" i="4"/>
  <c r="G2201" i="4"/>
  <c r="G2202" i="4"/>
  <c r="G2203" i="4"/>
  <c r="G2204" i="4"/>
  <c r="G2205" i="4"/>
  <c r="G2206" i="4"/>
  <c r="G2207" i="4"/>
  <c r="G2208" i="4"/>
  <c r="G2209" i="4"/>
  <c r="G2210" i="4"/>
  <c r="G2211" i="4"/>
  <c r="G2212" i="4"/>
  <c r="G2213" i="4"/>
  <c r="G2214" i="4"/>
  <c r="G2215" i="4"/>
  <c r="G2216" i="4"/>
  <c r="G2217" i="4"/>
  <c r="G2218" i="4"/>
  <c r="G2219" i="4"/>
  <c r="G2220" i="4"/>
  <c r="G2221" i="4"/>
  <c r="G2222" i="4"/>
  <c r="G2223" i="4"/>
  <c r="G2224" i="4"/>
  <c r="G2225" i="4"/>
  <c r="G2226" i="4"/>
  <c r="G2227" i="4"/>
  <c r="G2228" i="4"/>
  <c r="G2229" i="4"/>
  <c r="G2230" i="4"/>
  <c r="G2231" i="4"/>
  <c r="G2232" i="4"/>
  <c r="G2233" i="4"/>
  <c r="G2234" i="4"/>
  <c r="G2235" i="4"/>
  <c r="G2236" i="4"/>
  <c r="G2237" i="4"/>
  <c r="G2238" i="4"/>
  <c r="G2239" i="4"/>
  <c r="G2240" i="4"/>
  <c r="G2241" i="4"/>
  <c r="G2242" i="4"/>
  <c r="G2243" i="4"/>
  <c r="G2244" i="4"/>
  <c r="G2245" i="4"/>
  <c r="G2246" i="4"/>
  <c r="G2247" i="4"/>
  <c r="G2248" i="4"/>
  <c r="G2249" i="4"/>
  <c r="G2250" i="4"/>
  <c r="G2251" i="4"/>
  <c r="G2252" i="4"/>
  <c r="G2253" i="4"/>
  <c r="G2254" i="4"/>
  <c r="G2255" i="4"/>
  <c r="G2256" i="4"/>
  <c r="G2257" i="4"/>
  <c r="G2258" i="4"/>
  <c r="G2259" i="4"/>
  <c r="G2260" i="4"/>
  <c r="G2261" i="4"/>
  <c r="G2262" i="4"/>
  <c r="G2263" i="4"/>
  <c r="G2264" i="4"/>
  <c r="G2265" i="4"/>
  <c r="G2266" i="4"/>
  <c r="G2267" i="4"/>
  <c r="G2268" i="4"/>
  <c r="G2269" i="4"/>
  <c r="G2270" i="4"/>
  <c r="G2271" i="4"/>
  <c r="G2272" i="4"/>
  <c r="G2273" i="4"/>
  <c r="G2274" i="4"/>
  <c r="G2275" i="4"/>
  <c r="G2276" i="4"/>
  <c r="G2277" i="4"/>
  <c r="G2278" i="4"/>
  <c r="G2279" i="4"/>
  <c r="G2280" i="4"/>
  <c r="G2281" i="4"/>
  <c r="G2282" i="4"/>
  <c r="G2283" i="4"/>
  <c r="G2284" i="4"/>
  <c r="G2285" i="4"/>
  <c r="G2286" i="4"/>
  <c r="G2287" i="4"/>
  <c r="G2288" i="4"/>
  <c r="G2289" i="4"/>
  <c r="G2290" i="4"/>
  <c r="G2291" i="4"/>
  <c r="G2292" i="4"/>
  <c r="G2293" i="4"/>
  <c r="G2294" i="4"/>
  <c r="G2295" i="4"/>
  <c r="G2296" i="4"/>
  <c r="G2297" i="4"/>
  <c r="G2298" i="4"/>
  <c r="G2299" i="4"/>
  <c r="G2300" i="4"/>
  <c r="G2301" i="4"/>
  <c r="G2302" i="4"/>
  <c r="G2303" i="4"/>
  <c r="G2304" i="4"/>
  <c r="G2305" i="4"/>
  <c r="G2306" i="4"/>
  <c r="G2307" i="4"/>
  <c r="G2308" i="4"/>
  <c r="G2309" i="4"/>
  <c r="G2310" i="4"/>
  <c r="G2311" i="4"/>
  <c r="G2312" i="4"/>
  <c r="G2313" i="4"/>
  <c r="G2314" i="4"/>
  <c r="G2315" i="4"/>
  <c r="G2316" i="4"/>
  <c r="G2317" i="4"/>
  <c r="G2318" i="4"/>
  <c r="G2319" i="4"/>
  <c r="G2320" i="4"/>
  <c r="G2321" i="4"/>
  <c r="G2322" i="4"/>
  <c r="G2323" i="4"/>
  <c r="G2324" i="4"/>
  <c r="G2325" i="4"/>
  <c r="G2326" i="4"/>
  <c r="G2327" i="4"/>
  <c r="G2328" i="4"/>
  <c r="G2329" i="4"/>
  <c r="G2330" i="4"/>
  <c r="G2331" i="4"/>
  <c r="G2332" i="4"/>
  <c r="G2333" i="4"/>
  <c r="G2334" i="4"/>
  <c r="G2335" i="4"/>
  <c r="G2336" i="4"/>
  <c r="G2337" i="4"/>
  <c r="G2338" i="4"/>
  <c r="G2339" i="4"/>
  <c r="G2340" i="4"/>
  <c r="G2341" i="4"/>
  <c r="G2342" i="4"/>
  <c r="G2343" i="4"/>
  <c r="G2344" i="4"/>
  <c r="G2345" i="4"/>
  <c r="G2346" i="4"/>
  <c r="G2347" i="4"/>
  <c r="G2348" i="4"/>
  <c r="G2349" i="4"/>
  <c r="G2350" i="4"/>
  <c r="G2351" i="4"/>
  <c r="G2352" i="4"/>
  <c r="G2353" i="4"/>
  <c r="G2354" i="4"/>
  <c r="G2355" i="4"/>
  <c r="G2356" i="4"/>
  <c r="G2357" i="4"/>
  <c r="G2358" i="4"/>
  <c r="G2359" i="4"/>
  <c r="G2360" i="4"/>
  <c r="G2361" i="4"/>
  <c r="G2362" i="4"/>
  <c r="G2363" i="4"/>
  <c r="G2364" i="4"/>
  <c r="G2365" i="4"/>
  <c r="G2366" i="4"/>
  <c r="G2367" i="4"/>
  <c r="G2368" i="4"/>
  <c r="G2369" i="4"/>
  <c r="G2370" i="4"/>
  <c r="G2371" i="4"/>
  <c r="G2372" i="4"/>
  <c r="G2373" i="4"/>
  <c r="G2374" i="4"/>
  <c r="G2375" i="4"/>
  <c r="G2376" i="4"/>
  <c r="G2377" i="4"/>
  <c r="G2378" i="4"/>
  <c r="G2379" i="4"/>
  <c r="G2380" i="4"/>
  <c r="G2381" i="4"/>
  <c r="G2382" i="4"/>
  <c r="G2383" i="4"/>
  <c r="G2384" i="4"/>
  <c r="G2385" i="4"/>
  <c r="G2386" i="4"/>
  <c r="G2387" i="4"/>
  <c r="G2388" i="4"/>
  <c r="G2389" i="4"/>
  <c r="G2390" i="4"/>
  <c r="G2391" i="4"/>
  <c r="G2392" i="4"/>
  <c r="G2393" i="4"/>
  <c r="G2394" i="4"/>
  <c r="G2395" i="4"/>
  <c r="G2396" i="4"/>
  <c r="G2397" i="4"/>
  <c r="G2398" i="4"/>
  <c r="G2399" i="4"/>
  <c r="G2400" i="4"/>
  <c r="G2401" i="4"/>
  <c r="G2402" i="4"/>
  <c r="G2403" i="4"/>
  <c r="G2404" i="4"/>
  <c r="G2405" i="4"/>
  <c r="G2406" i="4"/>
  <c r="G2407" i="4"/>
  <c r="G2408" i="4"/>
  <c r="G2409" i="4"/>
  <c r="G2410" i="4"/>
  <c r="G2411" i="4"/>
  <c r="G2412" i="4"/>
  <c r="G2413" i="4"/>
  <c r="G2414" i="4"/>
  <c r="G2415" i="4"/>
  <c r="G2416" i="4"/>
  <c r="G2417" i="4"/>
  <c r="G2418" i="4"/>
  <c r="G2419" i="4"/>
  <c r="G2420" i="4"/>
  <c r="G2421" i="4"/>
  <c r="G2422" i="4"/>
  <c r="G2423" i="4"/>
  <c r="G2424" i="4"/>
  <c r="G2425" i="4"/>
  <c r="G2426" i="4"/>
  <c r="G2427" i="4"/>
  <c r="G2428" i="4"/>
  <c r="G2429" i="4"/>
  <c r="G2430" i="4"/>
  <c r="G2431" i="4"/>
  <c r="G2432" i="4"/>
  <c r="G2433" i="4"/>
  <c r="G2434" i="4"/>
  <c r="G2435" i="4"/>
  <c r="G2436" i="4"/>
  <c r="G2437" i="4"/>
  <c r="G2438" i="4"/>
  <c r="G2439" i="4"/>
  <c r="G2440" i="4"/>
  <c r="G2441" i="4"/>
  <c r="G2442" i="4"/>
  <c r="G2443" i="4"/>
  <c r="G2444" i="4"/>
  <c r="G2445" i="4"/>
  <c r="G2446" i="4"/>
  <c r="G2447" i="4"/>
  <c r="G2448" i="4"/>
  <c r="G2449" i="4"/>
  <c r="G2450" i="4"/>
  <c r="G2451" i="4"/>
  <c r="G2452" i="4"/>
  <c r="G2453" i="4"/>
  <c r="G2454" i="4"/>
  <c r="G2455" i="4"/>
  <c r="G2456" i="4"/>
  <c r="G2457" i="4"/>
  <c r="G2458" i="4"/>
  <c r="G2459" i="4"/>
  <c r="G2460" i="4"/>
  <c r="G2461" i="4"/>
  <c r="G2462" i="4"/>
  <c r="G2463" i="4"/>
  <c r="G2464" i="4"/>
  <c r="G2465" i="4"/>
  <c r="G2466" i="4"/>
  <c r="G2467" i="4"/>
  <c r="G2468" i="4"/>
  <c r="G2469" i="4"/>
  <c r="G2470" i="4"/>
  <c r="G2471" i="4"/>
  <c r="G2472" i="4"/>
  <c r="G2473" i="4"/>
  <c r="G2474" i="4"/>
  <c r="G2475" i="4"/>
  <c r="G2476" i="4"/>
  <c r="G2477" i="4"/>
  <c r="G2478" i="4"/>
  <c r="G2479" i="4"/>
  <c r="G2480" i="4"/>
  <c r="G2481" i="4"/>
  <c r="G2482" i="4"/>
  <c r="G2483" i="4"/>
  <c r="G2484" i="4"/>
  <c r="G2485" i="4"/>
  <c r="G2486" i="4"/>
  <c r="G2487" i="4"/>
  <c r="G2488" i="4"/>
  <c r="G2489" i="4"/>
  <c r="G2490" i="4"/>
  <c r="G2491" i="4"/>
  <c r="G2492" i="4"/>
  <c r="G2493" i="4"/>
  <c r="G2494" i="4"/>
  <c r="G2495" i="4"/>
  <c r="G2496" i="4"/>
  <c r="G2497" i="4"/>
  <c r="G2498" i="4"/>
  <c r="G2499" i="4"/>
  <c r="G2500" i="4"/>
  <c r="G2501" i="4"/>
  <c r="G2502" i="4"/>
  <c r="G2503" i="4"/>
  <c r="G2504" i="4"/>
  <c r="G2505" i="4"/>
  <c r="G2506" i="4"/>
  <c r="G2507" i="4"/>
  <c r="G2508" i="4"/>
  <c r="G2509" i="4"/>
  <c r="G2510" i="4"/>
  <c r="G2511" i="4"/>
  <c r="G2512" i="4"/>
  <c r="G2513" i="4"/>
  <c r="G2514" i="4"/>
  <c r="G2515" i="4"/>
  <c r="G2516" i="4"/>
  <c r="G2517" i="4"/>
  <c r="G2518" i="4"/>
  <c r="G2519" i="4"/>
  <c r="G2520" i="4"/>
  <c r="G2521" i="4"/>
  <c r="G2522" i="4"/>
  <c r="G2523" i="4"/>
  <c r="G2524" i="4"/>
  <c r="G2525" i="4"/>
  <c r="G2526" i="4"/>
  <c r="G2527" i="4"/>
  <c r="G2528" i="4"/>
  <c r="G2529" i="4"/>
  <c r="G2530" i="4"/>
  <c r="G2531" i="4"/>
  <c r="G2532" i="4"/>
  <c r="G2533" i="4"/>
  <c r="G2534" i="4"/>
  <c r="G2535" i="4"/>
  <c r="G2536" i="4"/>
  <c r="G2537" i="4"/>
  <c r="G2538" i="4"/>
  <c r="G2539" i="4"/>
  <c r="G2540" i="4"/>
  <c r="G2541" i="4"/>
  <c r="G2542" i="4"/>
  <c r="G2543" i="4"/>
  <c r="G2544" i="4"/>
  <c r="G2545" i="4"/>
  <c r="G2546" i="4"/>
  <c r="G2547" i="4"/>
  <c r="G2548" i="4"/>
  <c r="G2549" i="4"/>
  <c r="G2550" i="4"/>
  <c r="G2551" i="4"/>
  <c r="G2552" i="4"/>
  <c r="G2553" i="4"/>
  <c r="G2554" i="4"/>
  <c r="G2555" i="4"/>
  <c r="G2556" i="4"/>
  <c r="G2557" i="4"/>
  <c r="G2558" i="4"/>
  <c r="G2559" i="4"/>
  <c r="G2560" i="4"/>
  <c r="G2561" i="4"/>
  <c r="G2562" i="4"/>
  <c r="G2563" i="4"/>
  <c r="G2564" i="4"/>
  <c r="G2565" i="4"/>
  <c r="G2566" i="4"/>
  <c r="G2567" i="4"/>
  <c r="G2568" i="4"/>
  <c r="G2569" i="4"/>
  <c r="G2570" i="4"/>
  <c r="G2571" i="4"/>
  <c r="G2572" i="4"/>
  <c r="G2573" i="4"/>
  <c r="G2574" i="4"/>
  <c r="G2575" i="4"/>
  <c r="G2576" i="4"/>
  <c r="G2577" i="4"/>
  <c r="G2578" i="4"/>
  <c r="G2579" i="4"/>
  <c r="G2580" i="4"/>
  <c r="G2581" i="4"/>
  <c r="G2582" i="4"/>
  <c r="G2583" i="4"/>
  <c r="G2584" i="4"/>
  <c r="G2585" i="4"/>
  <c r="G2586" i="4"/>
  <c r="G2587" i="4"/>
  <c r="G2588" i="4"/>
  <c r="G2589" i="4"/>
  <c r="G2590" i="4"/>
  <c r="G2591" i="4"/>
  <c r="G2592" i="4"/>
  <c r="G2593" i="4"/>
  <c r="G2594" i="4"/>
  <c r="G2595" i="4"/>
  <c r="G2596" i="4"/>
  <c r="G2597" i="4"/>
  <c r="G2598" i="4"/>
  <c r="G2599" i="4"/>
  <c r="G2600" i="4"/>
  <c r="G2601" i="4"/>
  <c r="G2602" i="4"/>
  <c r="G2603" i="4"/>
  <c r="G2604" i="4"/>
  <c r="G2605" i="4"/>
  <c r="G2606" i="4"/>
  <c r="G2607" i="4"/>
  <c r="G2608" i="4"/>
  <c r="G2609" i="4"/>
  <c r="G2610" i="4"/>
  <c r="G2611" i="4"/>
  <c r="G2612" i="4"/>
  <c r="G2613" i="4"/>
  <c r="G2614" i="4"/>
  <c r="G2615" i="4"/>
  <c r="G2616" i="4"/>
  <c r="G2617" i="4"/>
  <c r="G2618" i="4"/>
  <c r="G2619" i="4"/>
  <c r="G2620" i="4"/>
  <c r="G2621" i="4"/>
  <c r="G2622" i="4"/>
  <c r="G2623" i="4"/>
  <c r="G2624" i="4"/>
  <c r="G2625" i="4"/>
  <c r="G2626" i="4"/>
  <c r="G2627" i="4"/>
  <c r="G2628" i="4"/>
  <c r="G2629" i="4"/>
  <c r="G2630" i="4"/>
  <c r="G2631" i="4"/>
  <c r="G2632" i="4"/>
  <c r="G2633" i="4"/>
  <c r="G2634" i="4"/>
  <c r="G2635" i="4"/>
  <c r="G2636" i="4"/>
  <c r="G2637" i="4"/>
  <c r="G2638" i="4"/>
  <c r="G2639" i="4"/>
  <c r="G2640" i="4"/>
  <c r="G2641" i="4"/>
  <c r="G2642" i="4"/>
  <c r="G2643" i="4"/>
  <c r="G2644" i="4"/>
  <c r="G2645" i="4"/>
  <c r="G2646" i="4"/>
  <c r="G2647" i="4"/>
  <c r="G2648" i="4"/>
  <c r="G2649" i="4"/>
  <c r="G2650" i="4"/>
  <c r="G2651" i="4"/>
  <c r="G2652" i="4"/>
  <c r="G2653" i="4"/>
  <c r="G2654" i="4"/>
  <c r="G2655" i="4"/>
  <c r="G2656" i="4"/>
  <c r="G2657" i="4"/>
  <c r="G2658" i="4"/>
  <c r="G2659" i="4"/>
  <c r="G2660" i="4"/>
  <c r="G2661" i="4"/>
  <c r="G2662" i="4"/>
  <c r="G2663" i="4"/>
  <c r="G2664" i="4"/>
  <c r="G2665" i="4"/>
  <c r="G2666" i="4"/>
  <c r="G2667" i="4"/>
  <c r="G2668" i="4"/>
  <c r="G2669" i="4"/>
  <c r="G2670" i="4"/>
  <c r="G2671" i="4"/>
  <c r="G2672" i="4"/>
  <c r="G2673" i="4"/>
  <c r="G2674" i="4"/>
  <c r="G2675" i="4"/>
  <c r="G2676" i="4"/>
  <c r="G2677" i="4"/>
  <c r="G2678" i="4"/>
  <c r="G2679" i="4"/>
  <c r="G2680" i="4"/>
  <c r="G2681" i="4"/>
  <c r="G2682" i="4"/>
  <c r="G2683" i="4"/>
  <c r="G2684" i="4"/>
  <c r="G2685" i="4"/>
  <c r="G2686" i="4"/>
  <c r="G2687" i="4"/>
  <c r="G2688" i="4"/>
  <c r="G2689" i="4"/>
  <c r="G2690" i="4"/>
  <c r="G2691" i="4"/>
  <c r="G2692" i="4"/>
  <c r="G2693" i="4"/>
  <c r="G2694" i="4"/>
  <c r="G2695" i="4"/>
  <c r="G2696" i="4"/>
  <c r="G2697" i="4"/>
  <c r="G2698" i="4"/>
  <c r="G2699" i="4"/>
  <c r="G2700" i="4"/>
  <c r="G2701" i="4"/>
  <c r="G2702" i="4"/>
  <c r="G2703" i="4"/>
  <c r="G2704" i="4"/>
  <c r="G2705" i="4"/>
  <c r="G2706" i="4"/>
  <c r="G2707" i="4"/>
  <c r="G2708" i="4"/>
  <c r="G2709" i="4"/>
  <c r="G2710" i="4"/>
  <c r="G2711" i="4"/>
  <c r="G2712" i="4"/>
  <c r="G2713" i="4"/>
  <c r="G2714" i="4"/>
  <c r="G2715" i="4"/>
  <c r="G2716" i="4"/>
  <c r="G2717" i="4"/>
  <c r="G2718" i="4"/>
  <c r="G2719" i="4"/>
  <c r="G2720" i="4"/>
  <c r="G2721" i="4"/>
  <c r="G2722" i="4"/>
  <c r="G2723" i="4"/>
  <c r="G2724" i="4"/>
  <c r="G2725" i="4"/>
  <c r="G2726" i="4"/>
  <c r="G2727" i="4"/>
  <c r="G2728" i="4"/>
  <c r="G2729" i="4"/>
  <c r="G2730" i="4"/>
  <c r="G2731" i="4"/>
  <c r="G2732" i="4"/>
  <c r="G2733" i="4"/>
  <c r="G2734" i="4"/>
  <c r="G2735" i="4"/>
  <c r="G2736" i="4"/>
  <c r="G2737" i="4"/>
  <c r="G2738" i="4"/>
  <c r="G2739" i="4"/>
  <c r="G2740" i="4"/>
  <c r="G2741" i="4"/>
  <c r="G2742" i="4"/>
  <c r="G2743" i="4"/>
  <c r="G2744" i="4"/>
  <c r="G2745" i="4"/>
  <c r="G2746" i="4"/>
  <c r="G2747" i="4"/>
  <c r="G2748" i="4"/>
  <c r="G2749" i="4"/>
  <c r="G2750" i="4"/>
  <c r="G2751" i="4"/>
  <c r="G2752" i="4"/>
  <c r="G2753" i="4"/>
  <c r="G2754" i="4"/>
  <c r="G2755" i="4"/>
  <c r="G2756" i="4"/>
  <c r="G2757" i="4"/>
  <c r="G2758" i="4"/>
  <c r="G2759" i="4"/>
  <c r="G2760" i="4"/>
  <c r="G2761" i="4"/>
  <c r="G2762" i="4"/>
  <c r="G2763" i="4"/>
  <c r="G2764" i="4"/>
  <c r="G2765" i="4"/>
  <c r="G2766" i="4"/>
  <c r="G2767" i="4"/>
  <c r="G2768" i="4"/>
  <c r="G2769" i="4"/>
  <c r="G2770" i="4"/>
  <c r="G2771" i="4"/>
  <c r="G2772" i="4"/>
  <c r="G2773" i="4"/>
  <c r="G2774" i="4"/>
  <c r="G2775" i="4"/>
  <c r="G2776" i="4"/>
  <c r="G2777" i="4"/>
  <c r="G2778" i="4"/>
  <c r="G2779" i="4"/>
  <c r="G2780" i="4"/>
  <c r="G2781" i="4"/>
  <c r="G2782" i="4"/>
  <c r="G2783" i="4"/>
  <c r="G2784" i="4"/>
  <c r="G2785" i="4"/>
  <c r="G2786" i="4"/>
  <c r="G2787" i="4"/>
  <c r="G2788" i="4"/>
  <c r="G2789" i="4"/>
  <c r="G2790" i="4"/>
  <c r="G2791" i="4"/>
  <c r="G2792" i="4"/>
  <c r="G2793" i="4"/>
  <c r="G2794" i="4"/>
  <c r="G2795" i="4"/>
  <c r="G2796" i="4"/>
  <c r="G2797" i="4"/>
  <c r="G2798" i="4"/>
  <c r="G2799" i="4"/>
  <c r="G2800" i="4"/>
  <c r="G2801" i="4"/>
  <c r="G2802" i="4"/>
  <c r="G2803" i="4"/>
  <c r="G2804" i="4"/>
  <c r="G2805" i="4"/>
  <c r="G2806" i="4"/>
  <c r="G2807" i="4"/>
  <c r="G2808" i="4"/>
  <c r="G2809" i="4"/>
  <c r="G2810" i="4"/>
  <c r="G2811" i="4"/>
  <c r="G2812" i="4"/>
  <c r="G2813" i="4"/>
  <c r="G2814" i="4"/>
  <c r="G2815" i="4"/>
  <c r="G2816" i="4"/>
  <c r="G2817" i="4"/>
  <c r="G2818" i="4"/>
  <c r="G2819" i="4"/>
  <c r="G2820" i="4"/>
  <c r="G2821" i="4"/>
  <c r="G2822" i="4"/>
  <c r="G2823" i="4"/>
  <c r="G2824" i="4"/>
  <c r="G2825" i="4"/>
  <c r="G2826" i="4"/>
  <c r="G2827" i="4"/>
  <c r="G2828" i="4"/>
  <c r="G2829" i="4"/>
  <c r="G2830" i="4"/>
  <c r="G2831" i="4"/>
  <c r="G2832" i="4"/>
  <c r="G2833" i="4"/>
  <c r="G2834" i="4"/>
  <c r="G2835" i="4"/>
  <c r="G2836" i="4"/>
  <c r="G2837" i="4"/>
  <c r="G2838" i="4"/>
  <c r="G2839" i="4"/>
  <c r="G2840" i="4"/>
  <c r="G2841" i="4"/>
  <c r="G2842" i="4"/>
  <c r="G2843" i="4"/>
  <c r="G2844" i="4"/>
  <c r="G2845" i="4"/>
  <c r="G2846" i="4"/>
  <c r="G2847" i="4"/>
  <c r="G2848" i="4"/>
  <c r="G2849" i="4"/>
  <c r="G2850" i="4"/>
  <c r="G2851" i="4"/>
  <c r="G2852" i="4"/>
  <c r="G2853" i="4"/>
  <c r="G2854" i="4"/>
  <c r="G2855" i="4"/>
  <c r="G2856" i="4"/>
  <c r="G2857" i="4"/>
  <c r="G2858" i="4"/>
  <c r="G2859" i="4"/>
  <c r="G2860" i="4"/>
  <c r="G2861" i="4"/>
  <c r="G2862" i="4"/>
  <c r="G2863" i="4"/>
  <c r="G2864" i="4"/>
  <c r="G2865" i="4"/>
  <c r="G2866" i="4"/>
  <c r="G2867" i="4"/>
  <c r="G2868" i="4"/>
  <c r="G2869" i="4"/>
  <c r="G2870" i="4"/>
  <c r="G2871" i="4"/>
  <c r="G2872" i="4"/>
  <c r="G2873" i="4"/>
  <c r="G2874" i="4"/>
  <c r="G2875" i="4"/>
  <c r="G2876" i="4"/>
  <c r="G2877" i="4"/>
  <c r="G2878" i="4"/>
  <c r="G2879" i="4"/>
  <c r="G2880" i="4"/>
  <c r="G2881" i="4"/>
  <c r="G2882" i="4"/>
  <c r="G2883" i="4"/>
  <c r="G2884" i="4"/>
  <c r="G2885" i="4"/>
  <c r="G2886" i="4"/>
  <c r="G2887" i="4"/>
  <c r="G2888" i="4"/>
  <c r="G2889" i="4"/>
  <c r="G2890" i="4"/>
  <c r="G2891" i="4"/>
  <c r="G2892" i="4"/>
  <c r="G2893" i="4"/>
  <c r="G2894" i="4"/>
  <c r="G2895" i="4"/>
  <c r="G2896" i="4"/>
  <c r="G2897" i="4"/>
  <c r="G2898" i="4"/>
  <c r="G2899" i="4"/>
  <c r="G2900" i="4"/>
  <c r="G2901" i="4"/>
  <c r="G2902" i="4"/>
  <c r="G2903" i="4"/>
  <c r="G2904" i="4"/>
  <c r="G2905" i="4"/>
  <c r="G2906" i="4"/>
  <c r="G2907" i="4"/>
  <c r="G2908" i="4"/>
  <c r="G2909" i="4"/>
  <c r="G2910" i="4"/>
  <c r="G2911" i="4"/>
  <c r="G2912" i="4"/>
  <c r="G2913" i="4"/>
  <c r="G2914" i="4"/>
  <c r="G2915" i="4"/>
  <c r="G2916" i="4"/>
  <c r="G2917" i="4"/>
  <c r="G2918" i="4"/>
  <c r="G2919" i="4"/>
  <c r="G2920" i="4"/>
  <c r="G2921" i="4"/>
  <c r="G2922" i="4"/>
  <c r="G2923" i="4"/>
  <c r="G2924" i="4"/>
  <c r="G2925" i="4"/>
  <c r="G2926" i="4"/>
  <c r="G2927" i="4"/>
  <c r="G2928" i="4"/>
  <c r="G2929" i="4"/>
  <c r="G2930" i="4"/>
  <c r="G2931" i="4"/>
  <c r="G2932" i="4"/>
  <c r="G2933" i="4"/>
  <c r="G2934" i="4"/>
  <c r="G2935" i="4"/>
  <c r="G2936" i="4"/>
  <c r="G2937" i="4"/>
  <c r="G2938" i="4"/>
  <c r="G2939" i="4"/>
  <c r="G2940" i="4"/>
  <c r="G2941" i="4"/>
  <c r="G2942" i="4"/>
  <c r="G2943" i="4"/>
  <c r="G2944" i="4"/>
  <c r="G2945" i="4"/>
  <c r="G2946" i="4"/>
  <c r="G2947" i="4"/>
  <c r="G2948" i="4"/>
  <c r="G2949" i="4"/>
  <c r="G2950" i="4"/>
  <c r="G2951" i="4"/>
  <c r="G2952" i="4"/>
  <c r="G2953" i="4"/>
  <c r="G2954" i="4"/>
  <c r="G2955" i="4"/>
  <c r="G2956" i="4"/>
  <c r="G2957" i="4"/>
  <c r="G2958" i="4"/>
  <c r="G2959" i="4"/>
  <c r="G2960" i="4"/>
  <c r="G2961" i="4"/>
  <c r="G2962" i="4"/>
  <c r="G2963" i="4"/>
  <c r="G2964" i="4"/>
  <c r="G2965" i="4"/>
  <c r="G2966" i="4"/>
  <c r="G2967" i="4"/>
  <c r="G2968" i="4"/>
  <c r="G2969" i="4"/>
  <c r="G2970" i="4"/>
  <c r="G2971" i="4"/>
  <c r="G2972" i="4"/>
  <c r="G2973" i="4"/>
  <c r="G2974" i="4"/>
  <c r="G2975" i="4"/>
  <c r="G2976" i="4"/>
  <c r="G2977" i="4"/>
  <c r="G2978" i="4"/>
  <c r="G2979" i="4"/>
  <c r="G2980" i="4"/>
  <c r="G2981" i="4"/>
  <c r="G2982" i="4"/>
  <c r="G2983" i="4"/>
  <c r="G2984" i="4"/>
  <c r="G2985" i="4"/>
  <c r="G2986" i="4"/>
  <c r="G2987" i="4"/>
  <c r="G2988" i="4"/>
  <c r="G2989" i="4"/>
  <c r="G2990" i="4"/>
  <c r="G2991" i="4"/>
  <c r="G2992" i="4"/>
  <c r="G2993" i="4"/>
  <c r="G2994" i="4"/>
  <c r="G2995" i="4"/>
  <c r="G2996" i="4"/>
  <c r="G2997" i="4"/>
  <c r="G2998" i="4"/>
  <c r="G2999" i="4"/>
  <c r="G3000" i="4"/>
  <c r="G3001" i="4"/>
  <c r="G3002" i="4"/>
  <c r="G3003" i="4"/>
  <c r="G3004" i="4"/>
  <c r="G3005" i="4"/>
  <c r="G3006" i="4"/>
  <c r="G3007" i="4"/>
  <c r="G3008" i="4"/>
  <c r="G3009" i="4"/>
  <c r="G3010" i="4"/>
  <c r="G3011" i="4"/>
  <c r="G3012" i="4"/>
  <c r="G3013" i="4"/>
  <c r="G3014" i="4"/>
  <c r="G3015" i="4"/>
  <c r="G3016" i="4"/>
  <c r="G3017" i="4"/>
  <c r="G3018" i="4"/>
  <c r="G3019" i="4"/>
  <c r="G3020" i="4"/>
  <c r="G3021" i="4"/>
  <c r="G3022" i="4"/>
  <c r="G3023" i="4"/>
  <c r="G3024" i="4"/>
  <c r="G3025" i="4"/>
  <c r="G3026" i="4"/>
  <c r="G3027" i="4"/>
  <c r="G3028" i="4"/>
  <c r="G3029" i="4"/>
  <c r="G3030" i="4"/>
  <c r="G3031" i="4"/>
  <c r="G3032" i="4"/>
  <c r="G3033" i="4"/>
  <c r="G3034" i="4"/>
  <c r="G3035" i="4"/>
  <c r="G3036" i="4"/>
  <c r="G3037" i="4"/>
  <c r="G3038" i="4"/>
  <c r="G3039" i="4"/>
  <c r="G3040" i="4"/>
  <c r="G3041" i="4"/>
  <c r="G3042" i="4"/>
  <c r="G3043" i="4"/>
  <c r="G3044" i="4"/>
  <c r="G3045" i="4"/>
  <c r="G3046" i="4"/>
  <c r="G3047" i="4"/>
  <c r="G3048" i="4"/>
  <c r="G3049" i="4"/>
  <c r="G3050" i="4"/>
  <c r="G3051" i="4"/>
  <c r="G3052" i="4"/>
  <c r="G3053" i="4"/>
  <c r="G3054" i="4"/>
  <c r="G3055" i="4"/>
  <c r="G3056" i="4"/>
  <c r="G3057" i="4"/>
  <c r="G3058" i="4"/>
  <c r="G3059" i="4"/>
  <c r="G3060" i="4"/>
  <c r="G3061" i="4"/>
  <c r="G3062" i="4"/>
  <c r="G3063" i="4"/>
  <c r="G3064" i="4"/>
  <c r="G3065" i="4"/>
  <c r="G3066" i="4"/>
  <c r="G3067" i="4"/>
  <c r="G3068" i="4"/>
  <c r="G3069" i="4"/>
  <c r="G3070" i="4"/>
  <c r="G3071" i="4"/>
  <c r="G3072" i="4"/>
  <c r="G3073" i="4"/>
  <c r="G3074" i="4"/>
  <c r="G3075" i="4"/>
  <c r="G3076" i="4"/>
  <c r="G3077" i="4"/>
  <c r="G3078" i="4"/>
  <c r="G3079" i="4"/>
  <c r="G3080" i="4"/>
  <c r="G3081" i="4"/>
  <c r="G3082" i="4"/>
  <c r="G3083" i="4"/>
  <c r="G3084" i="4"/>
  <c r="G3085" i="4"/>
  <c r="G3086" i="4"/>
  <c r="G3087" i="4"/>
  <c r="G3088" i="4"/>
  <c r="G3089" i="4"/>
  <c r="G3090" i="4"/>
  <c r="G3091" i="4"/>
  <c r="G3092" i="4"/>
  <c r="G3093" i="4"/>
  <c r="G3094" i="4"/>
  <c r="G3095" i="4"/>
  <c r="G3096" i="4"/>
  <c r="G3097" i="4"/>
  <c r="G3098" i="4"/>
  <c r="G3099" i="4"/>
  <c r="G3100" i="4"/>
  <c r="G3101" i="4"/>
  <c r="G3102" i="4"/>
  <c r="G3103" i="4"/>
  <c r="G3104" i="4"/>
  <c r="G3105" i="4"/>
  <c r="G3106" i="4"/>
  <c r="G3107" i="4"/>
  <c r="G3108" i="4"/>
  <c r="G3109" i="4"/>
  <c r="G3110" i="4"/>
  <c r="G3111" i="4"/>
  <c r="G3112" i="4"/>
  <c r="G3113" i="4"/>
  <c r="G3114" i="4"/>
  <c r="G3115" i="4"/>
  <c r="G3116" i="4"/>
  <c r="G3117" i="4"/>
  <c r="G3118" i="4"/>
  <c r="G3119" i="4"/>
  <c r="G3120" i="4"/>
  <c r="G3121" i="4"/>
  <c r="G3122" i="4"/>
  <c r="G3123" i="4"/>
  <c r="G3124" i="4"/>
  <c r="G3125" i="4"/>
  <c r="G3126" i="4"/>
  <c r="G3127" i="4"/>
  <c r="G3128" i="4"/>
  <c r="G3129" i="4"/>
  <c r="G3130" i="4"/>
  <c r="G3131" i="4"/>
  <c r="G3132" i="4"/>
  <c r="G3133" i="4"/>
  <c r="G3134" i="4"/>
  <c r="G3135" i="4"/>
  <c r="G3136" i="4"/>
  <c r="G3137" i="4"/>
  <c r="G3138" i="4"/>
  <c r="G3139" i="4"/>
  <c r="G3140" i="4"/>
  <c r="G3141" i="4"/>
  <c r="G3142" i="4"/>
  <c r="G3143" i="4"/>
  <c r="G3144" i="4"/>
  <c r="G3145" i="4"/>
  <c r="G3146" i="4"/>
  <c r="G3147" i="4"/>
  <c r="G3148" i="4"/>
  <c r="G3149" i="4"/>
  <c r="G3150" i="4"/>
  <c r="G3151" i="4"/>
  <c r="G3152" i="4"/>
  <c r="G3153" i="4"/>
  <c r="G3154" i="4"/>
  <c r="G3155" i="4"/>
  <c r="G3156" i="4"/>
  <c r="G3157" i="4"/>
  <c r="G3158" i="4"/>
  <c r="G3159" i="4"/>
  <c r="G3160" i="4"/>
  <c r="G3161" i="4"/>
  <c r="G3162" i="4"/>
  <c r="G3163" i="4"/>
  <c r="G3164" i="4"/>
  <c r="G3165" i="4"/>
  <c r="G3166" i="4"/>
  <c r="G3167" i="4"/>
  <c r="G3168" i="4"/>
  <c r="G3169" i="4"/>
  <c r="G3170" i="4"/>
  <c r="G3171" i="4"/>
  <c r="G3172" i="4"/>
  <c r="G3173" i="4"/>
  <c r="G3174" i="4"/>
  <c r="G3175" i="4"/>
  <c r="G3176" i="4"/>
  <c r="G3177" i="4"/>
  <c r="G3178" i="4"/>
  <c r="G3179" i="4"/>
  <c r="G3180" i="4"/>
  <c r="G3181" i="4"/>
  <c r="G3182" i="4"/>
  <c r="G3183" i="4"/>
  <c r="G3184" i="4"/>
  <c r="G3185" i="4"/>
  <c r="G3186" i="4"/>
  <c r="G3187" i="4"/>
  <c r="G3188" i="4"/>
  <c r="G3189" i="4"/>
  <c r="G3190" i="4"/>
  <c r="G3191" i="4"/>
  <c r="G3192" i="4"/>
  <c r="G3193" i="4"/>
  <c r="G3194" i="4"/>
  <c r="G3195" i="4"/>
  <c r="G3196" i="4"/>
  <c r="G3197" i="4"/>
  <c r="G3198" i="4"/>
  <c r="G3199" i="4"/>
  <c r="G3200" i="4"/>
  <c r="G3201" i="4"/>
  <c r="G3202" i="4"/>
  <c r="G3203" i="4"/>
  <c r="G3204" i="4"/>
  <c r="G3205" i="4"/>
  <c r="G3206" i="4"/>
  <c r="G3207" i="4"/>
  <c r="G3208" i="4"/>
  <c r="G3209" i="4"/>
  <c r="G3210" i="4"/>
  <c r="G3211" i="4"/>
  <c r="G3212" i="4"/>
  <c r="G3213" i="4"/>
  <c r="G3214" i="4"/>
  <c r="G3215" i="4"/>
  <c r="G3216" i="4"/>
  <c r="G3217" i="4"/>
  <c r="G3218" i="4"/>
  <c r="G3219" i="4"/>
  <c r="G3220" i="4"/>
  <c r="G3221" i="4"/>
  <c r="G3222" i="4"/>
  <c r="G3223" i="4"/>
  <c r="G3224" i="4"/>
  <c r="G3225" i="4"/>
  <c r="G3226" i="4"/>
  <c r="G3227" i="4"/>
  <c r="G3228" i="4"/>
  <c r="G3229" i="4"/>
  <c r="G3230" i="4"/>
  <c r="G3231" i="4"/>
  <c r="G3232" i="4"/>
  <c r="G3233" i="4"/>
  <c r="G3234" i="4"/>
  <c r="G3235" i="4"/>
  <c r="G3236" i="4"/>
  <c r="G3237" i="4"/>
  <c r="G3238" i="4"/>
  <c r="G3239" i="4"/>
  <c r="G3240" i="4"/>
  <c r="G3241" i="4"/>
  <c r="G3242" i="4"/>
  <c r="G3243" i="4"/>
  <c r="G3244" i="4"/>
  <c r="G3245" i="4"/>
  <c r="G3246" i="4"/>
  <c r="G3247" i="4"/>
  <c r="G3248" i="4"/>
  <c r="G3249" i="4"/>
  <c r="G3250" i="4"/>
  <c r="G3251" i="4"/>
  <c r="G3252" i="4"/>
  <c r="G3253" i="4"/>
  <c r="G3254" i="4"/>
  <c r="G3255" i="4"/>
  <c r="G3256" i="4"/>
  <c r="G3257" i="4"/>
  <c r="G3258" i="4"/>
  <c r="G3259" i="4"/>
  <c r="G3260" i="4"/>
  <c r="G3261" i="4"/>
  <c r="G3262" i="4"/>
  <c r="G3263" i="4"/>
  <c r="G3264" i="4"/>
  <c r="G3265" i="4"/>
  <c r="G3266" i="4"/>
  <c r="G3267" i="4"/>
  <c r="G3268" i="4"/>
  <c r="G3269" i="4"/>
  <c r="G3270" i="4"/>
  <c r="G3271" i="4"/>
  <c r="G3272" i="4"/>
  <c r="G3273" i="4"/>
  <c r="G3274" i="4"/>
  <c r="G3275" i="4"/>
  <c r="G3276" i="4"/>
  <c r="G3277" i="4"/>
  <c r="G3278" i="4"/>
  <c r="G3279" i="4"/>
  <c r="G3280" i="4"/>
  <c r="G3281" i="4"/>
  <c r="G3282" i="4"/>
  <c r="G3283" i="4"/>
  <c r="G3284" i="4"/>
  <c r="G3285" i="4"/>
  <c r="G3286" i="4"/>
  <c r="G3287" i="4"/>
  <c r="G3288" i="4"/>
  <c r="G3289" i="4"/>
  <c r="G3290" i="4"/>
  <c r="G3291" i="4"/>
  <c r="G3292" i="4"/>
  <c r="G3293" i="4"/>
  <c r="G3294" i="4"/>
  <c r="G3295" i="4"/>
  <c r="G3296" i="4"/>
  <c r="G3297" i="4"/>
  <c r="G3298" i="4"/>
  <c r="G3299" i="4"/>
  <c r="G3300" i="4"/>
  <c r="G3301" i="4"/>
  <c r="G3302" i="4"/>
  <c r="G3303" i="4"/>
  <c r="G3304" i="4"/>
  <c r="G3305" i="4"/>
  <c r="G3306" i="4"/>
  <c r="G3307" i="4"/>
  <c r="G3308" i="4"/>
  <c r="G3309" i="4"/>
  <c r="G3310" i="4"/>
  <c r="G3311" i="4"/>
  <c r="G3312" i="4"/>
  <c r="G3313" i="4"/>
  <c r="G3314" i="4"/>
  <c r="G3315" i="4"/>
  <c r="G3316" i="4"/>
  <c r="G3317" i="4"/>
  <c r="G3318" i="4"/>
  <c r="G3319" i="4"/>
  <c r="G3320" i="4"/>
  <c r="G3321" i="4"/>
  <c r="G3322" i="4"/>
  <c r="G3323" i="4"/>
  <c r="G3324" i="4"/>
  <c r="G3325" i="4"/>
  <c r="G3326" i="4"/>
  <c r="G3327" i="4"/>
  <c r="G3328" i="4"/>
  <c r="G3329" i="4"/>
  <c r="G3330" i="4"/>
  <c r="G3331" i="4"/>
  <c r="G3332" i="4"/>
  <c r="G3333" i="4"/>
  <c r="G3334" i="4"/>
  <c r="G3335" i="4"/>
  <c r="G3336" i="4"/>
  <c r="G3337" i="4"/>
  <c r="G3338" i="4"/>
  <c r="G3339" i="4"/>
  <c r="G3340" i="4"/>
  <c r="G3341" i="4"/>
  <c r="G3342" i="4"/>
  <c r="G3343" i="4"/>
  <c r="G3344" i="4"/>
  <c r="G3345" i="4"/>
  <c r="G3346" i="4"/>
  <c r="G3347" i="4"/>
  <c r="G3348" i="4"/>
  <c r="G3349" i="4"/>
  <c r="G3350" i="4"/>
  <c r="G3351" i="4"/>
  <c r="G3352" i="4"/>
  <c r="G3353" i="4"/>
  <c r="G3354" i="4"/>
  <c r="G3355" i="4"/>
  <c r="G3356" i="4"/>
  <c r="G3357" i="4"/>
  <c r="G3358" i="4"/>
  <c r="G3359" i="4"/>
  <c r="G3360" i="4"/>
  <c r="G3361" i="4"/>
  <c r="G3362" i="4"/>
  <c r="G3363" i="4"/>
  <c r="G3364" i="4"/>
  <c r="G3365" i="4"/>
  <c r="G3366" i="4"/>
  <c r="G3367" i="4"/>
  <c r="G3368" i="4"/>
  <c r="G3369" i="4"/>
  <c r="G3370" i="4"/>
  <c r="G3371" i="4"/>
  <c r="G3372" i="4"/>
  <c r="G3373" i="4"/>
  <c r="G3374" i="4"/>
  <c r="G3375" i="4"/>
  <c r="G3376" i="4"/>
  <c r="G3377" i="4"/>
  <c r="G3378" i="4"/>
  <c r="G3379" i="4"/>
  <c r="G3380" i="4"/>
  <c r="G3381" i="4"/>
  <c r="G3382" i="4"/>
  <c r="G3383" i="4"/>
  <c r="G3384" i="4"/>
  <c r="G3385" i="4"/>
  <c r="G3386" i="4"/>
  <c r="G3387" i="4"/>
  <c r="G3388" i="4"/>
  <c r="G3389" i="4"/>
  <c r="G3390" i="4"/>
  <c r="G3391" i="4"/>
  <c r="G3392" i="4"/>
  <c r="G3393" i="4"/>
  <c r="G3394" i="4"/>
  <c r="G3395" i="4"/>
  <c r="G3396" i="4"/>
  <c r="G3397" i="4"/>
  <c r="G3398" i="4"/>
  <c r="G3399" i="4"/>
  <c r="G3400" i="4"/>
  <c r="G3401" i="4"/>
  <c r="G3402" i="4"/>
  <c r="G3403" i="4"/>
  <c r="G3404" i="4"/>
  <c r="G3405" i="4"/>
  <c r="G3406" i="4"/>
  <c r="G3407" i="4"/>
  <c r="G3408" i="4"/>
  <c r="G3409" i="4"/>
  <c r="G3410" i="4"/>
  <c r="G3411" i="4"/>
  <c r="G3412" i="4"/>
  <c r="G3413" i="4"/>
  <c r="G3414" i="4"/>
  <c r="G3415" i="4"/>
  <c r="G3416" i="4"/>
  <c r="G3417" i="4"/>
  <c r="G3418" i="4"/>
  <c r="G3419" i="4"/>
  <c r="G3420" i="4"/>
  <c r="G3421" i="4"/>
  <c r="G3422" i="4"/>
  <c r="G3423" i="4"/>
  <c r="G3424" i="4"/>
  <c r="G3425" i="4"/>
  <c r="G3426" i="4"/>
  <c r="G3427" i="4"/>
  <c r="G3428" i="4"/>
  <c r="G3429" i="4"/>
  <c r="G3430" i="4"/>
  <c r="G3431" i="4"/>
  <c r="G3432" i="4"/>
  <c r="G3433" i="4"/>
  <c r="G3434" i="4"/>
  <c r="G3435" i="4"/>
  <c r="G3436" i="4"/>
  <c r="G3437" i="4"/>
  <c r="G3438" i="4"/>
  <c r="G3439" i="4"/>
  <c r="G3440" i="4"/>
  <c r="G3441" i="4"/>
  <c r="G3442" i="4"/>
  <c r="G3443" i="4"/>
  <c r="G3444" i="4"/>
  <c r="G3445" i="4"/>
  <c r="G3446" i="4"/>
  <c r="G3447" i="4"/>
  <c r="G3448" i="4"/>
  <c r="G3449" i="4"/>
  <c r="G3450" i="4"/>
  <c r="G3451" i="4"/>
  <c r="G3452" i="4"/>
  <c r="G3453" i="4"/>
  <c r="G3454" i="4"/>
  <c r="G3455" i="4"/>
  <c r="G3456" i="4"/>
  <c r="G3457" i="4"/>
  <c r="G3458" i="4"/>
  <c r="G3459" i="4"/>
  <c r="G3460" i="4"/>
  <c r="G3461" i="4"/>
  <c r="G3462" i="4"/>
  <c r="G3463" i="4"/>
  <c r="G3464" i="4"/>
  <c r="G3465" i="4"/>
  <c r="G3466" i="4"/>
  <c r="G3467" i="4"/>
  <c r="G3468" i="4"/>
  <c r="G3469" i="4"/>
  <c r="G3470" i="4"/>
  <c r="G3471" i="4"/>
  <c r="G3472" i="4"/>
  <c r="G3473" i="4"/>
  <c r="G3474" i="4"/>
  <c r="G3475" i="4"/>
  <c r="G3476" i="4"/>
  <c r="G3477" i="4"/>
  <c r="G3478" i="4"/>
  <c r="G3479" i="4"/>
  <c r="G3480" i="4"/>
  <c r="G3481" i="4"/>
  <c r="G3482" i="4"/>
  <c r="G3483" i="4"/>
  <c r="G3484" i="4"/>
  <c r="G3485" i="4"/>
  <c r="G3486" i="4"/>
  <c r="G3487" i="4"/>
  <c r="G3488" i="4"/>
  <c r="G3489" i="4"/>
  <c r="G3490" i="4"/>
  <c r="G3491" i="4"/>
  <c r="G3492" i="4"/>
  <c r="G3493" i="4"/>
  <c r="G3494" i="4"/>
  <c r="G3495" i="4"/>
  <c r="G3496" i="4"/>
  <c r="G3497" i="4"/>
  <c r="G3498" i="4"/>
  <c r="G3499" i="4"/>
  <c r="G3500" i="4"/>
  <c r="G3501" i="4"/>
  <c r="G3502" i="4"/>
  <c r="G3503" i="4"/>
  <c r="G3504" i="4"/>
  <c r="G3505" i="4"/>
  <c r="G3506" i="4"/>
  <c r="G3507" i="4"/>
  <c r="G3508" i="4"/>
  <c r="G3509" i="4"/>
  <c r="G3510" i="4"/>
  <c r="G3511" i="4"/>
  <c r="G3512" i="4"/>
  <c r="G3513" i="4"/>
  <c r="G3514" i="4"/>
  <c r="G3515" i="4"/>
  <c r="G3516" i="4"/>
  <c r="G3517" i="4"/>
  <c r="G3518" i="4"/>
  <c r="G3519" i="4"/>
  <c r="G3520" i="4"/>
  <c r="G3521" i="4"/>
  <c r="G3522" i="4"/>
  <c r="G3523" i="4"/>
  <c r="G3524" i="4"/>
  <c r="G3525" i="4"/>
  <c r="G3526" i="4"/>
  <c r="G3527" i="4"/>
  <c r="G3528" i="4"/>
  <c r="G3529" i="4"/>
  <c r="G3530" i="4"/>
  <c r="G3531" i="4"/>
  <c r="G3532" i="4"/>
  <c r="G3533" i="4"/>
  <c r="G3534" i="4"/>
  <c r="G3535" i="4"/>
  <c r="G3536" i="4"/>
  <c r="G3537" i="4"/>
  <c r="G3538" i="4"/>
  <c r="G3539" i="4"/>
  <c r="G3540" i="4"/>
  <c r="G3541" i="4"/>
  <c r="G3542" i="4"/>
  <c r="G3543" i="4"/>
  <c r="G3544" i="4"/>
  <c r="G3545" i="4"/>
  <c r="G3546" i="4"/>
  <c r="G3547" i="4"/>
  <c r="G3548" i="4"/>
  <c r="G3549" i="4"/>
  <c r="G3550" i="4"/>
  <c r="G3551" i="4"/>
  <c r="G3552" i="4"/>
  <c r="G3553" i="4"/>
  <c r="G3554" i="4"/>
  <c r="G3555" i="4"/>
  <c r="G3556" i="4"/>
  <c r="G3557" i="4"/>
  <c r="G3558" i="4"/>
  <c r="G3559" i="4"/>
  <c r="G3560" i="4"/>
  <c r="G3561" i="4"/>
  <c r="G3562" i="4"/>
  <c r="G3563" i="4"/>
  <c r="G3564" i="4"/>
  <c r="G3565" i="4"/>
  <c r="G3566" i="4"/>
  <c r="G3567" i="4"/>
  <c r="G3568" i="4"/>
  <c r="G3569" i="4"/>
  <c r="G3570" i="4"/>
  <c r="G3571" i="4"/>
  <c r="G3572" i="4"/>
  <c r="G3573" i="4"/>
  <c r="G3574" i="4"/>
  <c r="G3575" i="4"/>
  <c r="G3576" i="4"/>
  <c r="G3577" i="4"/>
  <c r="G3578" i="4"/>
  <c r="G3579" i="4"/>
  <c r="G3580" i="4"/>
  <c r="G3581" i="4"/>
  <c r="G3582" i="4"/>
  <c r="G3583" i="4"/>
  <c r="G3584" i="4"/>
  <c r="G3585" i="4"/>
  <c r="G3586" i="4"/>
  <c r="G3587" i="4"/>
  <c r="G3588" i="4"/>
  <c r="G3589" i="4"/>
  <c r="G3590" i="4"/>
  <c r="G3591" i="4"/>
  <c r="G3592" i="4"/>
  <c r="G3593" i="4"/>
  <c r="G3594" i="4"/>
  <c r="G3595" i="4"/>
  <c r="G3596" i="4"/>
  <c r="G3597" i="4"/>
  <c r="G3598" i="4"/>
  <c r="G3599" i="4"/>
  <c r="G3600" i="4"/>
  <c r="G3601" i="4"/>
  <c r="G3602" i="4"/>
  <c r="G3603" i="4"/>
  <c r="G3604" i="4"/>
  <c r="G3605" i="4"/>
  <c r="G3606" i="4"/>
  <c r="G3607" i="4"/>
  <c r="G3608" i="4"/>
  <c r="G3609" i="4"/>
  <c r="G3610" i="4"/>
  <c r="G3611" i="4"/>
  <c r="G3612" i="4"/>
  <c r="G3613" i="4"/>
  <c r="G3614" i="4"/>
  <c r="G3615" i="4"/>
  <c r="G3616" i="4"/>
  <c r="G3617" i="4"/>
  <c r="G3618" i="4"/>
  <c r="G3619" i="4"/>
  <c r="G3620" i="4"/>
  <c r="G3621" i="4"/>
  <c r="G3622" i="4"/>
  <c r="G3623" i="4"/>
  <c r="G3624" i="4"/>
  <c r="G3625" i="4"/>
  <c r="G3626" i="4"/>
  <c r="G3627" i="4"/>
  <c r="G3628" i="4"/>
  <c r="G3629" i="4"/>
  <c r="G3630" i="4"/>
  <c r="G3631" i="4"/>
  <c r="G3632" i="4"/>
  <c r="G3633" i="4"/>
  <c r="G3634" i="4"/>
  <c r="G3635" i="4"/>
  <c r="G3636" i="4"/>
  <c r="G3637" i="4"/>
  <c r="G3638" i="4"/>
  <c r="G3639" i="4"/>
  <c r="G3640" i="4"/>
  <c r="G3641" i="4"/>
  <c r="G3642" i="4"/>
  <c r="G3643" i="4"/>
  <c r="G3644" i="4"/>
  <c r="G3645" i="4"/>
  <c r="G3646" i="4"/>
  <c r="G3647" i="4"/>
  <c r="G3648" i="4"/>
  <c r="G3649" i="4"/>
  <c r="G3650" i="4"/>
  <c r="G3651" i="4"/>
  <c r="G3652" i="4"/>
  <c r="G3653" i="4"/>
  <c r="G3654" i="4"/>
  <c r="G3655" i="4"/>
  <c r="G3656" i="4"/>
  <c r="G3657" i="4"/>
  <c r="G3658" i="4"/>
  <c r="G3659" i="4"/>
  <c r="G3660" i="4"/>
  <c r="G3661" i="4"/>
  <c r="G3662" i="4"/>
  <c r="G3663" i="4"/>
  <c r="G3664" i="4"/>
  <c r="G3665" i="4"/>
  <c r="G3666" i="4"/>
  <c r="G3667" i="4"/>
  <c r="G3668" i="4"/>
  <c r="G3669" i="4"/>
  <c r="G3670" i="4"/>
  <c r="G3671" i="4"/>
  <c r="G3672" i="4"/>
  <c r="G3673" i="4"/>
  <c r="G3674" i="4"/>
  <c r="G3675" i="4"/>
  <c r="G3676" i="4"/>
  <c r="G3677" i="4"/>
  <c r="G3678" i="4"/>
  <c r="G3679" i="4"/>
  <c r="G3680" i="4"/>
  <c r="G3681" i="4"/>
  <c r="G3682" i="4"/>
  <c r="G3683" i="4"/>
  <c r="G3684" i="4"/>
  <c r="G3685" i="4"/>
  <c r="G3686" i="4"/>
  <c r="G3687" i="4"/>
  <c r="G3688" i="4"/>
  <c r="G3689" i="4"/>
  <c r="G3690" i="4"/>
  <c r="G3691" i="4"/>
  <c r="G3692" i="4"/>
  <c r="G3693" i="4"/>
  <c r="G3694" i="4"/>
  <c r="G3695" i="4"/>
  <c r="G3696" i="4"/>
  <c r="G3697" i="4"/>
  <c r="G3698" i="4"/>
  <c r="G3699" i="4"/>
  <c r="G3700" i="4"/>
  <c r="G3701" i="4"/>
  <c r="G3702" i="4"/>
  <c r="G3703" i="4"/>
  <c r="G3704" i="4"/>
  <c r="G3705" i="4"/>
  <c r="G3706" i="4"/>
  <c r="G3707" i="4"/>
  <c r="G3708" i="4"/>
  <c r="G3709" i="4"/>
  <c r="G3710" i="4"/>
  <c r="G3711" i="4"/>
  <c r="G3712" i="4"/>
  <c r="G3713" i="4"/>
  <c r="G3714" i="4"/>
  <c r="G3715" i="4"/>
  <c r="G3716" i="4"/>
  <c r="G3717" i="4"/>
  <c r="G3718" i="4"/>
  <c r="G3719" i="4"/>
  <c r="G3720" i="4"/>
  <c r="G3721" i="4"/>
  <c r="G3722" i="4"/>
  <c r="G3723" i="4"/>
  <c r="G3724" i="4"/>
  <c r="G3725" i="4"/>
  <c r="G3726" i="4"/>
  <c r="G3727" i="4"/>
  <c r="G3728" i="4"/>
  <c r="G3729" i="4"/>
  <c r="G3730" i="4"/>
  <c r="G3731" i="4"/>
  <c r="G3732" i="4"/>
  <c r="G3733" i="4"/>
  <c r="G3734" i="4"/>
  <c r="G3735" i="4"/>
  <c r="G3736" i="4"/>
  <c r="G3737" i="4"/>
  <c r="G3738" i="4"/>
  <c r="G3739" i="4"/>
  <c r="G3740" i="4"/>
  <c r="G3741" i="4"/>
  <c r="G3742" i="4"/>
  <c r="G3743" i="4"/>
  <c r="G3744" i="4"/>
  <c r="G3745" i="4"/>
  <c r="G3746" i="4"/>
  <c r="G3747" i="4"/>
  <c r="G3748" i="4"/>
  <c r="G3749" i="4"/>
  <c r="G3750" i="4"/>
  <c r="G3751" i="4"/>
  <c r="G3752" i="4"/>
  <c r="G3753" i="4"/>
  <c r="G3754" i="4"/>
  <c r="G3755" i="4"/>
  <c r="G3756" i="4"/>
  <c r="G3757" i="4"/>
  <c r="G3758" i="4"/>
  <c r="G3759" i="4"/>
  <c r="G3760" i="4"/>
  <c r="G3761" i="4"/>
  <c r="G3762" i="4"/>
  <c r="G3763" i="4"/>
  <c r="G3764" i="4"/>
  <c r="G3765" i="4"/>
  <c r="G3766" i="4"/>
  <c r="G3767" i="4"/>
  <c r="G3768" i="4"/>
  <c r="G3769" i="4"/>
  <c r="G3770" i="4"/>
  <c r="G3771" i="4"/>
  <c r="G3772" i="4"/>
  <c r="G3773" i="4"/>
  <c r="G3774" i="4"/>
  <c r="G3775" i="4"/>
  <c r="G3776" i="4"/>
  <c r="G3777" i="4"/>
  <c r="G3778" i="4"/>
  <c r="G3779" i="4"/>
  <c r="G3780" i="4"/>
  <c r="G3781" i="4"/>
  <c r="G3782" i="4"/>
  <c r="G3783" i="4"/>
  <c r="G3784" i="4"/>
  <c r="G3785" i="4"/>
  <c r="G3786" i="4"/>
  <c r="G3787" i="4"/>
  <c r="G3788" i="4"/>
  <c r="G3789" i="4"/>
  <c r="G3790" i="4"/>
  <c r="G3791" i="4"/>
  <c r="G3792" i="4"/>
  <c r="G3793" i="4"/>
  <c r="G3794" i="4"/>
  <c r="G3795" i="4"/>
  <c r="G3796" i="4"/>
  <c r="G3797" i="4"/>
  <c r="G3798" i="4"/>
  <c r="G3799" i="4"/>
  <c r="G3800" i="4"/>
  <c r="G3801" i="4"/>
  <c r="G3802" i="4"/>
  <c r="G3803" i="4"/>
  <c r="G3804" i="4"/>
  <c r="G3805" i="4"/>
  <c r="G3806" i="4"/>
  <c r="G3807" i="4"/>
  <c r="G3808" i="4"/>
  <c r="G3809" i="4"/>
  <c r="G3810" i="4"/>
  <c r="G3811" i="4"/>
  <c r="G3812" i="4"/>
  <c r="G3813" i="4"/>
  <c r="G3814" i="4"/>
  <c r="G3815" i="4"/>
  <c r="G3816" i="4"/>
  <c r="G3817" i="4"/>
  <c r="G3818" i="4"/>
  <c r="G3819" i="4"/>
  <c r="G3820" i="4"/>
  <c r="G3821" i="4"/>
  <c r="G3822" i="4"/>
  <c r="G3823" i="4"/>
  <c r="G3824" i="4"/>
  <c r="G3825" i="4"/>
  <c r="G3826" i="4"/>
  <c r="G3827" i="4"/>
  <c r="G3828" i="4"/>
  <c r="G3829" i="4"/>
  <c r="G3830" i="4"/>
  <c r="G3831" i="4"/>
  <c r="G3832" i="4"/>
  <c r="G3833" i="4"/>
  <c r="G3834" i="4"/>
  <c r="G3835" i="4"/>
  <c r="G3836" i="4"/>
  <c r="G3837" i="4"/>
  <c r="G3838" i="4"/>
  <c r="G3839" i="4"/>
  <c r="G3840" i="4"/>
  <c r="G3841" i="4"/>
  <c r="G3842" i="4"/>
  <c r="G3843" i="4"/>
  <c r="G3844" i="4"/>
  <c r="G3845" i="4"/>
  <c r="G3846" i="4"/>
  <c r="G3847" i="4"/>
  <c r="G3848" i="4"/>
  <c r="G3849" i="4"/>
  <c r="G3850" i="4"/>
  <c r="G3851" i="4"/>
  <c r="G3852" i="4"/>
  <c r="G3853" i="4"/>
  <c r="G3854" i="4"/>
  <c r="G3855" i="4"/>
  <c r="G3856" i="4"/>
  <c r="G3857" i="4"/>
  <c r="G3858" i="4"/>
  <c r="G3859" i="4"/>
  <c r="G3860" i="4"/>
  <c r="G3861" i="4"/>
  <c r="G3862" i="4"/>
  <c r="G3863" i="4"/>
  <c r="G3864" i="4"/>
  <c r="G3865" i="4"/>
  <c r="G3866" i="4"/>
  <c r="G3867" i="4"/>
  <c r="G3868" i="4"/>
  <c r="G3869" i="4"/>
  <c r="G3870" i="4"/>
  <c r="G3871" i="4"/>
  <c r="G3872" i="4"/>
  <c r="G3873" i="4"/>
  <c r="G3874" i="4"/>
  <c r="G3875" i="4"/>
  <c r="G3876" i="4"/>
  <c r="G3877" i="4"/>
  <c r="G3878" i="4"/>
  <c r="G3879" i="4"/>
  <c r="G3880" i="4"/>
  <c r="G3881" i="4"/>
  <c r="G3882" i="4"/>
  <c r="G3883" i="4"/>
  <c r="G3884" i="4"/>
  <c r="G3885" i="4"/>
  <c r="G3886" i="4"/>
  <c r="G3887" i="4"/>
  <c r="G3888" i="4"/>
  <c r="G3889" i="4"/>
  <c r="G3890" i="4"/>
  <c r="G3891" i="4"/>
  <c r="G3892" i="4"/>
  <c r="G3893" i="4"/>
  <c r="G3894" i="4"/>
  <c r="G3895" i="4"/>
  <c r="G3896" i="4"/>
  <c r="G3897" i="4"/>
  <c r="G3898" i="4"/>
  <c r="G3899" i="4"/>
  <c r="G3900" i="4"/>
  <c r="G3901" i="4"/>
  <c r="G3902" i="4"/>
  <c r="G3903" i="4"/>
  <c r="G3904" i="4"/>
  <c r="G3905" i="4"/>
  <c r="G3906" i="4"/>
  <c r="G3907" i="4"/>
  <c r="G3908" i="4"/>
  <c r="G3909" i="4"/>
  <c r="G3910" i="4"/>
  <c r="G3911" i="4"/>
  <c r="G3912" i="4"/>
  <c r="G3913" i="4"/>
  <c r="G3914" i="4"/>
  <c r="G3915" i="4"/>
  <c r="G3916" i="4"/>
  <c r="G3917" i="4"/>
  <c r="G3918" i="4"/>
  <c r="G3919" i="4"/>
  <c r="G3920" i="4"/>
  <c r="G3921" i="4"/>
  <c r="G3922" i="4"/>
  <c r="G3923" i="4"/>
  <c r="G3924" i="4"/>
  <c r="G3925" i="4"/>
  <c r="G3926" i="4"/>
  <c r="G3927" i="4"/>
  <c r="G3928" i="4"/>
  <c r="G3929" i="4"/>
  <c r="G3930" i="4"/>
  <c r="G3931" i="4"/>
  <c r="G3932" i="4"/>
  <c r="G3933" i="4"/>
  <c r="G3934" i="4"/>
  <c r="G3935" i="4"/>
  <c r="G3936" i="4"/>
  <c r="G3937" i="4"/>
  <c r="G3938" i="4"/>
  <c r="G3939" i="4"/>
  <c r="G3940" i="4"/>
  <c r="G3941" i="4"/>
  <c r="G3942" i="4"/>
  <c r="G3943" i="4"/>
  <c r="G3944" i="4"/>
  <c r="G3945" i="4"/>
  <c r="G3946" i="4"/>
  <c r="G3947" i="4"/>
  <c r="G3948" i="4"/>
  <c r="G3949" i="4"/>
  <c r="G3950" i="4"/>
  <c r="G3951" i="4"/>
  <c r="G3952" i="4"/>
  <c r="G3953" i="4"/>
  <c r="G3954" i="4"/>
  <c r="G3955" i="4"/>
  <c r="G3956" i="4"/>
  <c r="G3957" i="4"/>
  <c r="G3958" i="4"/>
  <c r="G3959" i="4"/>
  <c r="G3960" i="4"/>
  <c r="G3961" i="4"/>
  <c r="G3962" i="4"/>
  <c r="G3963" i="4"/>
  <c r="G3964" i="4"/>
  <c r="G3965" i="4"/>
  <c r="G3966" i="4"/>
  <c r="G3967" i="4"/>
  <c r="G3968" i="4"/>
  <c r="G3969" i="4"/>
  <c r="G3970" i="4"/>
  <c r="G3971" i="4"/>
  <c r="G3972" i="4"/>
  <c r="G3973" i="4"/>
  <c r="G3974" i="4"/>
  <c r="G3975" i="4"/>
  <c r="G3976" i="4"/>
  <c r="G3977" i="4"/>
  <c r="G3978" i="4"/>
  <c r="G3979" i="4"/>
  <c r="G3980" i="4"/>
  <c r="G3981" i="4"/>
  <c r="G3982" i="4"/>
  <c r="G3983" i="4"/>
  <c r="G3984" i="4"/>
  <c r="G3985" i="4"/>
  <c r="G3986" i="4"/>
  <c r="G3987" i="4"/>
  <c r="G3988" i="4"/>
  <c r="G3989" i="4"/>
  <c r="G3990" i="4"/>
  <c r="G3991" i="4"/>
  <c r="G3992" i="4"/>
  <c r="G3993" i="4"/>
  <c r="G3994" i="4"/>
  <c r="G3995" i="4"/>
  <c r="G3996" i="4"/>
  <c r="G3997" i="4"/>
  <c r="G3998" i="4"/>
  <c r="G3999" i="4"/>
  <c r="G4000" i="4"/>
  <c r="G4001" i="4"/>
  <c r="G4002" i="4"/>
  <c r="G4003" i="4"/>
  <c r="G4004" i="4"/>
  <c r="G4005" i="4"/>
  <c r="G4006" i="4"/>
  <c r="G4007" i="4"/>
  <c r="G4008" i="4"/>
  <c r="G4009" i="4"/>
  <c r="G4010" i="4"/>
  <c r="G4011" i="4"/>
  <c r="G4012" i="4"/>
  <c r="G4013" i="4"/>
  <c r="G4014" i="4"/>
  <c r="G4015" i="4"/>
  <c r="G4016" i="4"/>
  <c r="G4017" i="4"/>
  <c r="G4018" i="4"/>
  <c r="G4019" i="4"/>
  <c r="G4020" i="4"/>
  <c r="G4021" i="4"/>
  <c r="G4022" i="4"/>
  <c r="G4023" i="4"/>
  <c r="G4024" i="4"/>
  <c r="G4025" i="4"/>
  <c r="G4026" i="4"/>
  <c r="G4027" i="4"/>
  <c r="G4028" i="4"/>
  <c r="G4029" i="4"/>
  <c r="G4030" i="4"/>
  <c r="G4031" i="4"/>
  <c r="G4032" i="4"/>
  <c r="G4033" i="4"/>
  <c r="G4034" i="4"/>
  <c r="G4035" i="4"/>
  <c r="G4036" i="4"/>
  <c r="G4037" i="4"/>
  <c r="G4038" i="4"/>
  <c r="G4039" i="4"/>
  <c r="G4040" i="4"/>
  <c r="G4041" i="4"/>
  <c r="G4042" i="4"/>
  <c r="G4043" i="4"/>
  <c r="G4044" i="4"/>
  <c r="G4045" i="4"/>
  <c r="G4046" i="4"/>
  <c r="G4047" i="4"/>
  <c r="G4048" i="4"/>
  <c r="G4049" i="4"/>
  <c r="G4050" i="4"/>
  <c r="G4051" i="4"/>
  <c r="G4052" i="4"/>
  <c r="G4053" i="4"/>
  <c r="G4054" i="4"/>
  <c r="G4055" i="4"/>
  <c r="G4056" i="4"/>
  <c r="G4057" i="4"/>
  <c r="G4058" i="4"/>
  <c r="G4059" i="4"/>
  <c r="G4060" i="4"/>
  <c r="G4061" i="4"/>
  <c r="G4062" i="4"/>
  <c r="G4063" i="4"/>
  <c r="G4064" i="4"/>
  <c r="G4065" i="4"/>
  <c r="G4066" i="4"/>
  <c r="G4067" i="4"/>
  <c r="G4068" i="4"/>
  <c r="G4069" i="4"/>
  <c r="G4070" i="4"/>
  <c r="G4071" i="4"/>
  <c r="G4072" i="4"/>
  <c r="G4073" i="4"/>
  <c r="G4074" i="4"/>
  <c r="G4075" i="4"/>
  <c r="G4076" i="4"/>
  <c r="G4077" i="4"/>
  <c r="G4078" i="4"/>
  <c r="G4079" i="4"/>
  <c r="G4080" i="4"/>
  <c r="G4081" i="4"/>
  <c r="G4082" i="4"/>
  <c r="G4083" i="4"/>
  <c r="G4084" i="4"/>
  <c r="G4085" i="4"/>
  <c r="G4086" i="4"/>
  <c r="G4087" i="4"/>
  <c r="G4088" i="4"/>
  <c r="G4089" i="4"/>
  <c r="G4090" i="4"/>
  <c r="G4091" i="4"/>
  <c r="G4092" i="4"/>
  <c r="G4093" i="4"/>
  <c r="G4094" i="4"/>
  <c r="G4095" i="4"/>
  <c r="G4096" i="4"/>
  <c r="G4097" i="4"/>
  <c r="G4098" i="4"/>
  <c r="G4099" i="4"/>
  <c r="G4100" i="4"/>
  <c r="G4101" i="4"/>
  <c r="G4102" i="4"/>
  <c r="G4103" i="4"/>
  <c r="G4104" i="4"/>
  <c r="G4105" i="4"/>
  <c r="G4106" i="4"/>
  <c r="G4107" i="4"/>
  <c r="G4108" i="4"/>
  <c r="G4109" i="4"/>
  <c r="G4110" i="4"/>
  <c r="G4111" i="4"/>
  <c r="G4112" i="4"/>
  <c r="G4113" i="4"/>
  <c r="G4114" i="4"/>
  <c r="G4115" i="4"/>
  <c r="G4116" i="4"/>
  <c r="G4117" i="4"/>
  <c r="G4118" i="4"/>
  <c r="G4119" i="4"/>
  <c r="G4120" i="4"/>
  <c r="G4121" i="4"/>
  <c r="G4122" i="4"/>
  <c r="G4123" i="4"/>
  <c r="G4124" i="4"/>
  <c r="G4125" i="4"/>
  <c r="G4126" i="4"/>
  <c r="G4127" i="4"/>
  <c r="G4128" i="4"/>
  <c r="G4129" i="4"/>
  <c r="G4130" i="4"/>
  <c r="G4131" i="4"/>
  <c r="G4132" i="4"/>
  <c r="G4133" i="4"/>
  <c r="G4134" i="4"/>
  <c r="G4135" i="4"/>
  <c r="G4136" i="4"/>
  <c r="G4137" i="4"/>
  <c r="G4138" i="4"/>
  <c r="G4139" i="4"/>
  <c r="G4140" i="4"/>
  <c r="G4141" i="4"/>
  <c r="G4142" i="4"/>
  <c r="G4143" i="4"/>
  <c r="G4144" i="4"/>
  <c r="G4145" i="4"/>
  <c r="G4146" i="4"/>
  <c r="G4147" i="4"/>
  <c r="G4148" i="4"/>
  <c r="G4149" i="4"/>
  <c r="G4150" i="4"/>
  <c r="G4151" i="4"/>
  <c r="G4152" i="4"/>
  <c r="G4153" i="4"/>
  <c r="G4154" i="4"/>
  <c r="G4155" i="4"/>
  <c r="G4156" i="4"/>
  <c r="G4157" i="4"/>
  <c r="G4158" i="4"/>
  <c r="G4159" i="4"/>
  <c r="G4160" i="4"/>
  <c r="G4161" i="4"/>
  <c r="G4162" i="4"/>
  <c r="G4163" i="4"/>
  <c r="G4164" i="4"/>
  <c r="G4165" i="4"/>
  <c r="G4166" i="4"/>
  <c r="G4167" i="4"/>
  <c r="G4168" i="4"/>
  <c r="G4169" i="4"/>
  <c r="G4170" i="4"/>
  <c r="G4171" i="4"/>
  <c r="G4172" i="4"/>
  <c r="G4173" i="4"/>
  <c r="G4174" i="4"/>
  <c r="G4175" i="4"/>
  <c r="G4176" i="4"/>
  <c r="G4177" i="4"/>
  <c r="G4178" i="4"/>
  <c r="G4179" i="4"/>
  <c r="G4180" i="4"/>
  <c r="G4181" i="4"/>
  <c r="G4182" i="4"/>
  <c r="G4183" i="4"/>
  <c r="G4184" i="4"/>
  <c r="G4185" i="4"/>
  <c r="G4186" i="4"/>
  <c r="G4187" i="4"/>
  <c r="G4188" i="4"/>
  <c r="G4189" i="4"/>
  <c r="G4190" i="4"/>
  <c r="G4191" i="4"/>
  <c r="G4192" i="4"/>
  <c r="G4193" i="4"/>
  <c r="G4194" i="4"/>
  <c r="G4195" i="4"/>
  <c r="G4196" i="4"/>
  <c r="G4197" i="4"/>
  <c r="G4198" i="4"/>
  <c r="G4199" i="4"/>
  <c r="G4200" i="4"/>
  <c r="G4201" i="4"/>
  <c r="G4202" i="4"/>
  <c r="G4203" i="4"/>
  <c r="G4204" i="4"/>
  <c r="G4205" i="4"/>
  <c r="G4206" i="4"/>
  <c r="G4207" i="4"/>
  <c r="G4208" i="4"/>
  <c r="G4209" i="4"/>
  <c r="G4210" i="4"/>
  <c r="G4211" i="4"/>
  <c r="G4212" i="4"/>
  <c r="G4213" i="4"/>
  <c r="G4214" i="4"/>
  <c r="G4215" i="4"/>
  <c r="G4216" i="4"/>
  <c r="G4217" i="4"/>
  <c r="G4218" i="4"/>
  <c r="G4219" i="4"/>
  <c r="G4220" i="4"/>
  <c r="G4221" i="4"/>
  <c r="G4222" i="4"/>
  <c r="G4223" i="4"/>
  <c r="G4224" i="4"/>
  <c r="G4225" i="4"/>
  <c r="G4226" i="4"/>
  <c r="G4227" i="4"/>
  <c r="G4228" i="4"/>
  <c r="G4229" i="4"/>
  <c r="G4230" i="4"/>
  <c r="G4231" i="4"/>
  <c r="G4232" i="4"/>
  <c r="G4233" i="4"/>
  <c r="G4234" i="4"/>
  <c r="G4235" i="4"/>
  <c r="G4236" i="4"/>
  <c r="G4237" i="4"/>
  <c r="G4238" i="4"/>
  <c r="G4239" i="4"/>
  <c r="G4240" i="4"/>
  <c r="G4241" i="4"/>
  <c r="G4242" i="4"/>
  <c r="G4243" i="4"/>
  <c r="G4244" i="4"/>
  <c r="G4245" i="4"/>
  <c r="G4246" i="4"/>
  <c r="G4247" i="4"/>
  <c r="G4248" i="4"/>
  <c r="G4249" i="4"/>
  <c r="G4250" i="4"/>
  <c r="G4251" i="4"/>
  <c r="G4252" i="4"/>
  <c r="G4253" i="4"/>
  <c r="G4254" i="4"/>
  <c r="G4255" i="4"/>
  <c r="G4256" i="4"/>
  <c r="G4257" i="4"/>
  <c r="G4258" i="4"/>
  <c r="G4259" i="4"/>
  <c r="G4260" i="4"/>
  <c r="G4261" i="4"/>
  <c r="G4262" i="4"/>
  <c r="G4263" i="4"/>
  <c r="G4264" i="4"/>
  <c r="G4265" i="4"/>
  <c r="G4266" i="4"/>
  <c r="G4267" i="4"/>
  <c r="G4268" i="4"/>
  <c r="G4269" i="4"/>
  <c r="G4270" i="4"/>
  <c r="G4271" i="4"/>
  <c r="G4272" i="4"/>
  <c r="G4273" i="4"/>
  <c r="G4274" i="4"/>
  <c r="G4275" i="4"/>
  <c r="G4276" i="4"/>
  <c r="G4277" i="4"/>
  <c r="G4278" i="4"/>
  <c r="G4279" i="4"/>
  <c r="G4280" i="4"/>
  <c r="G4281" i="4"/>
  <c r="G4282" i="4"/>
  <c r="G4283" i="4"/>
  <c r="G4284" i="4"/>
  <c r="G4285" i="4"/>
  <c r="G4286" i="4"/>
  <c r="G4287" i="4"/>
  <c r="G4288" i="4"/>
  <c r="G4289" i="4"/>
  <c r="G4290" i="4"/>
  <c r="G4291" i="4"/>
  <c r="G4292" i="4"/>
  <c r="G4293" i="4"/>
  <c r="G4294" i="4"/>
  <c r="G4295" i="4"/>
  <c r="G4296" i="4"/>
  <c r="G4297" i="4"/>
  <c r="G4298" i="4"/>
  <c r="G4299" i="4"/>
  <c r="G4300" i="4"/>
  <c r="G4301" i="4"/>
  <c r="G4302" i="4"/>
  <c r="G4303" i="4"/>
  <c r="G4304" i="4"/>
  <c r="G4305" i="4"/>
  <c r="G4306" i="4"/>
  <c r="G4307" i="4"/>
  <c r="G4308" i="4"/>
  <c r="G4309" i="4"/>
  <c r="G4310" i="4"/>
  <c r="G4311" i="4"/>
  <c r="G4312" i="4"/>
  <c r="G4313" i="4"/>
  <c r="G4314" i="4"/>
  <c r="G4315" i="4"/>
  <c r="G4316" i="4"/>
  <c r="G4317" i="4"/>
  <c r="G4318" i="4"/>
  <c r="G4319" i="4"/>
  <c r="G4320" i="4"/>
  <c r="G4321" i="4"/>
  <c r="G4322" i="4"/>
  <c r="G4323" i="4"/>
  <c r="G4324" i="4"/>
  <c r="G4325" i="4"/>
  <c r="G4326" i="4"/>
  <c r="G4327" i="4"/>
  <c r="G4328" i="4"/>
  <c r="G4329" i="4"/>
  <c r="G4330" i="4"/>
  <c r="G4331" i="4"/>
  <c r="G4332" i="4"/>
  <c r="G4333" i="4"/>
  <c r="G4334" i="4"/>
  <c r="G4335" i="4"/>
  <c r="G4336" i="4"/>
  <c r="G4337" i="4"/>
  <c r="G4338" i="4"/>
  <c r="G4339" i="4"/>
  <c r="G4340" i="4"/>
  <c r="G4341" i="4"/>
  <c r="G4342" i="4"/>
  <c r="G4343" i="4"/>
  <c r="G4344" i="4"/>
  <c r="G4345" i="4"/>
  <c r="G4346" i="4"/>
  <c r="G4347" i="4"/>
  <c r="G4348" i="4"/>
  <c r="G4349" i="4"/>
  <c r="G4350" i="4"/>
  <c r="G4351" i="4"/>
  <c r="G4352" i="4"/>
  <c r="G4353" i="4"/>
  <c r="G4354" i="4"/>
  <c r="G4355" i="4"/>
  <c r="G4356" i="4"/>
  <c r="G4357" i="4"/>
  <c r="G4358" i="4"/>
  <c r="G4359" i="4"/>
  <c r="G4360" i="4"/>
  <c r="G4361" i="4"/>
  <c r="G4362" i="4"/>
  <c r="G4363" i="4"/>
  <c r="G4364" i="4"/>
  <c r="G4365" i="4"/>
  <c r="G4366" i="4"/>
  <c r="G4367" i="4"/>
  <c r="G4368" i="4"/>
  <c r="G4369" i="4"/>
  <c r="G4370" i="4"/>
  <c r="G4371" i="4"/>
  <c r="G4372" i="4"/>
  <c r="G4373" i="4"/>
  <c r="G4374" i="4"/>
  <c r="G4375" i="4"/>
  <c r="G4376" i="4"/>
  <c r="G4377" i="4"/>
  <c r="G4378" i="4"/>
  <c r="G4379" i="4"/>
  <c r="G4380" i="4"/>
  <c r="G4381" i="4"/>
  <c r="G4382" i="4"/>
  <c r="G4383" i="4"/>
  <c r="G4384" i="4"/>
  <c r="G4385" i="4"/>
  <c r="G4386" i="4"/>
  <c r="G4387" i="4"/>
  <c r="G4388" i="4"/>
  <c r="G4389" i="4"/>
  <c r="G4390" i="4"/>
  <c r="G4391" i="4"/>
  <c r="G4392" i="4"/>
  <c r="G4393" i="4"/>
  <c r="G4394" i="4"/>
  <c r="G4395" i="4"/>
  <c r="G4396" i="4"/>
  <c r="G4397" i="4"/>
  <c r="G4398" i="4"/>
  <c r="G4399" i="4"/>
  <c r="G4400" i="4"/>
  <c r="G4401" i="4"/>
  <c r="G4402" i="4"/>
  <c r="G4403" i="4"/>
  <c r="G4404" i="4"/>
  <c r="G4405" i="4"/>
  <c r="G4406" i="4"/>
  <c r="G4407" i="4"/>
  <c r="G4408" i="4"/>
  <c r="G4409" i="4"/>
  <c r="G4410" i="4"/>
  <c r="G4411" i="4"/>
  <c r="G4412" i="4"/>
  <c r="G4413" i="4"/>
  <c r="G4414" i="4"/>
  <c r="G4415" i="4"/>
  <c r="G4416" i="4"/>
  <c r="G4417" i="4"/>
  <c r="G4418" i="4"/>
  <c r="G4419" i="4"/>
  <c r="G4420" i="4"/>
  <c r="G4421" i="4"/>
  <c r="G4422" i="4"/>
  <c r="G4423" i="4"/>
  <c r="G4424" i="4"/>
  <c r="G4425" i="4"/>
  <c r="G4426" i="4"/>
  <c r="G4427" i="4"/>
  <c r="G4428" i="4"/>
  <c r="G4429" i="4"/>
  <c r="G4430" i="4"/>
  <c r="G4431" i="4"/>
  <c r="G4432" i="4"/>
  <c r="G4433" i="4"/>
  <c r="G4434" i="4"/>
  <c r="G4435" i="4"/>
  <c r="G4436" i="4"/>
  <c r="G4437" i="4"/>
  <c r="G4438" i="4"/>
  <c r="G4439" i="4"/>
  <c r="G4440" i="4"/>
  <c r="G4441" i="4"/>
  <c r="G4442" i="4"/>
  <c r="G4443" i="4"/>
  <c r="G4444" i="4"/>
  <c r="G4445" i="4"/>
  <c r="G4446" i="4"/>
  <c r="G4447" i="4"/>
  <c r="G4448" i="4"/>
  <c r="G4449" i="4"/>
  <c r="G4450" i="4"/>
  <c r="G4451" i="4"/>
  <c r="G4452" i="4"/>
  <c r="G4453" i="4"/>
  <c r="G4454" i="4"/>
  <c r="G4455" i="4"/>
  <c r="G4456" i="4"/>
  <c r="G4457" i="4"/>
  <c r="G4458" i="4"/>
  <c r="G4459" i="4"/>
  <c r="G4460" i="4"/>
  <c r="G4461" i="4"/>
  <c r="G4462" i="4"/>
  <c r="G4463" i="4"/>
  <c r="G4464" i="4"/>
  <c r="G4465" i="4"/>
  <c r="G4466" i="4"/>
  <c r="G4467" i="4"/>
  <c r="G4468" i="4"/>
  <c r="G4469" i="4"/>
  <c r="G4470" i="4"/>
  <c r="G4471" i="4"/>
  <c r="G4472" i="4"/>
  <c r="G4473" i="4"/>
  <c r="G4474" i="4"/>
  <c r="G4475" i="4"/>
  <c r="G4476" i="4"/>
  <c r="G4477" i="4"/>
  <c r="G4478" i="4"/>
  <c r="G4479" i="4"/>
  <c r="G4480" i="4"/>
  <c r="G4481" i="4"/>
  <c r="G4482" i="4"/>
  <c r="G4483" i="4"/>
  <c r="G4484" i="4"/>
  <c r="G4485" i="4"/>
  <c r="G4486" i="4"/>
  <c r="G4487" i="4"/>
  <c r="G4488" i="4"/>
  <c r="G4489" i="4"/>
  <c r="G4490" i="4"/>
  <c r="G4491" i="4"/>
  <c r="G4492" i="4"/>
  <c r="G4493" i="4"/>
  <c r="G4494" i="4"/>
  <c r="G4495" i="4"/>
  <c r="G4496" i="4"/>
  <c r="G4497" i="4"/>
  <c r="G4498" i="4"/>
  <c r="G4499" i="4"/>
  <c r="G4500" i="4"/>
  <c r="G4501" i="4"/>
  <c r="G4502" i="4"/>
  <c r="G4503" i="4"/>
  <c r="G4504" i="4"/>
  <c r="G4505" i="4"/>
  <c r="G4506" i="4"/>
  <c r="G4507" i="4"/>
  <c r="G4508" i="4"/>
  <c r="G4509" i="4"/>
  <c r="G4510" i="4"/>
  <c r="G4511" i="4"/>
  <c r="G4512" i="4"/>
  <c r="G4513" i="4"/>
  <c r="G4514" i="4"/>
  <c r="G4515" i="4"/>
  <c r="G4516" i="4"/>
  <c r="G4517" i="4"/>
  <c r="G4518" i="4"/>
  <c r="G4519" i="4"/>
  <c r="G4520" i="4"/>
  <c r="G4521" i="4"/>
  <c r="G4522" i="4"/>
  <c r="G4523" i="4"/>
  <c r="G4524" i="4"/>
  <c r="G4525" i="4"/>
  <c r="G4526" i="4"/>
  <c r="G4527" i="4"/>
  <c r="G4528" i="4"/>
  <c r="G4529" i="4"/>
  <c r="G4530" i="4"/>
  <c r="G4531" i="4"/>
  <c r="G4532" i="4"/>
  <c r="G4533" i="4"/>
  <c r="G4534" i="4"/>
  <c r="G4535" i="4"/>
  <c r="G4536" i="4"/>
  <c r="G4537" i="4"/>
  <c r="G4538" i="4"/>
  <c r="G4539" i="4"/>
  <c r="G4540" i="4"/>
  <c r="G4541" i="4"/>
  <c r="G4542" i="4"/>
  <c r="G4543" i="4"/>
  <c r="G4544" i="4"/>
  <c r="G4545" i="4"/>
  <c r="G4546" i="4"/>
  <c r="G4547" i="4"/>
  <c r="G4548" i="4"/>
  <c r="G4549" i="4"/>
  <c r="G4550" i="4"/>
  <c r="G4551" i="4"/>
  <c r="G4552" i="4"/>
  <c r="G4553" i="4"/>
  <c r="G4554" i="4"/>
  <c r="G4555" i="4"/>
  <c r="G4556" i="4"/>
  <c r="G4557" i="4"/>
  <c r="G4558" i="4"/>
  <c r="G4559" i="4"/>
  <c r="G4560" i="4"/>
  <c r="G4561" i="4"/>
  <c r="G4562" i="4"/>
  <c r="G4563" i="4"/>
  <c r="G4564" i="4"/>
  <c r="G4565" i="4"/>
  <c r="G4566" i="4"/>
  <c r="G4567" i="4"/>
  <c r="G4568" i="4"/>
  <c r="G4569" i="4"/>
  <c r="G4570" i="4"/>
  <c r="G4571" i="4"/>
  <c r="G4572" i="4"/>
  <c r="G4573" i="4"/>
  <c r="G4574" i="4"/>
  <c r="G4575" i="4"/>
  <c r="G4576" i="4"/>
  <c r="G4577" i="4"/>
  <c r="G4578" i="4"/>
  <c r="G4579" i="4"/>
  <c r="G4580" i="4"/>
  <c r="G4581" i="4"/>
  <c r="G4582" i="4"/>
  <c r="G4583" i="4"/>
  <c r="G4584" i="4"/>
  <c r="G4585" i="4"/>
  <c r="G4586" i="4"/>
  <c r="G4587" i="4"/>
  <c r="G4588" i="4"/>
  <c r="G4589" i="4"/>
  <c r="G4590" i="4"/>
  <c r="G4591" i="4"/>
  <c r="G4592" i="4"/>
  <c r="G4593" i="4"/>
  <c r="G4594" i="4"/>
  <c r="G4595" i="4"/>
  <c r="G4596" i="4"/>
  <c r="G4597" i="4"/>
  <c r="G4598" i="4"/>
  <c r="G4599" i="4"/>
  <c r="G4600" i="4"/>
  <c r="G4601" i="4"/>
  <c r="G4602" i="4"/>
  <c r="G4603" i="4"/>
  <c r="G4604" i="4"/>
  <c r="G4605" i="4"/>
  <c r="G4606" i="4"/>
  <c r="G4607" i="4"/>
  <c r="G4608" i="4"/>
  <c r="G4609" i="4"/>
  <c r="G4610" i="4"/>
  <c r="G4611" i="4"/>
  <c r="G4612" i="4"/>
  <c r="G4613" i="4"/>
  <c r="G4614" i="4"/>
  <c r="G4615" i="4"/>
  <c r="G4616" i="4"/>
  <c r="G4617" i="4"/>
  <c r="G4618" i="4"/>
  <c r="G4619" i="4"/>
  <c r="G4620" i="4"/>
  <c r="G4621" i="4"/>
  <c r="G4622" i="4"/>
  <c r="G4623" i="4"/>
  <c r="G4624" i="4"/>
  <c r="G4625" i="4"/>
  <c r="G4626" i="4"/>
  <c r="G4627" i="4"/>
  <c r="G4628" i="4"/>
  <c r="G4629" i="4"/>
  <c r="G4630" i="4"/>
  <c r="G4631" i="4"/>
  <c r="G4632" i="4"/>
  <c r="G4633" i="4"/>
  <c r="G4634" i="4"/>
  <c r="G4635" i="4"/>
  <c r="G4636" i="4"/>
  <c r="G4637" i="4"/>
  <c r="G4638" i="4"/>
  <c r="G4639" i="4"/>
  <c r="G4640" i="4"/>
  <c r="G4641" i="4"/>
  <c r="G4642" i="4"/>
  <c r="G4643" i="4"/>
  <c r="G4644" i="4"/>
  <c r="G4645" i="4"/>
  <c r="G4646" i="4"/>
  <c r="G4647" i="4"/>
  <c r="G4648" i="4"/>
  <c r="G4649" i="4"/>
  <c r="G4650" i="4"/>
  <c r="G4651" i="4"/>
  <c r="G4652" i="4"/>
  <c r="G4653" i="4"/>
  <c r="G4654" i="4"/>
  <c r="G4655" i="4"/>
  <c r="G4656" i="4"/>
  <c r="G4657" i="4"/>
  <c r="G4658" i="4"/>
  <c r="G4659" i="4"/>
  <c r="G4660" i="4"/>
  <c r="G4661" i="4"/>
  <c r="G4662" i="4"/>
  <c r="G4663" i="4"/>
  <c r="G4664" i="4"/>
  <c r="G4665" i="4"/>
  <c r="G4666" i="4"/>
  <c r="G4667" i="4"/>
  <c r="G4668" i="4"/>
  <c r="G4669" i="4"/>
  <c r="G4670" i="4"/>
  <c r="G4671" i="4"/>
  <c r="G4672" i="4"/>
  <c r="G4673" i="4"/>
  <c r="G4674" i="4"/>
  <c r="G4675" i="4"/>
  <c r="G4676" i="4"/>
  <c r="G4677" i="4"/>
  <c r="G4678" i="4"/>
  <c r="G4679" i="4"/>
  <c r="G4680" i="4"/>
  <c r="G4681" i="4"/>
  <c r="G4682" i="4"/>
  <c r="G4683" i="4"/>
  <c r="G4684" i="4"/>
  <c r="G4685" i="4"/>
  <c r="G4686" i="4"/>
  <c r="G4687" i="4"/>
  <c r="G4688" i="4"/>
  <c r="G4689" i="4"/>
  <c r="G4690" i="4"/>
  <c r="G4691" i="4"/>
  <c r="G4692" i="4"/>
  <c r="G4693" i="4"/>
  <c r="G4694" i="4"/>
  <c r="G4695" i="4"/>
  <c r="G4696" i="4"/>
  <c r="G4697" i="4"/>
  <c r="G4698" i="4"/>
  <c r="G4699" i="4"/>
  <c r="G4700" i="4"/>
  <c r="G4701" i="4"/>
  <c r="G4702" i="4"/>
  <c r="G4703" i="4"/>
  <c r="G4704" i="4"/>
  <c r="G4705" i="4"/>
  <c r="G4706" i="4"/>
  <c r="G4707" i="4"/>
  <c r="G4708" i="4"/>
  <c r="G4709" i="4"/>
  <c r="G4710" i="4"/>
  <c r="G4711" i="4"/>
  <c r="G4712" i="4"/>
  <c r="G4713" i="4"/>
  <c r="G4714" i="4"/>
  <c r="G4715" i="4"/>
  <c r="G4716" i="4"/>
  <c r="G4717" i="4"/>
  <c r="G4718" i="4"/>
  <c r="G4719" i="4"/>
  <c r="G4720" i="4"/>
  <c r="G4721" i="4"/>
  <c r="G4722" i="4"/>
  <c r="G4723" i="4"/>
  <c r="G4724" i="4"/>
  <c r="G4725" i="4"/>
  <c r="G4726" i="4"/>
  <c r="G4727" i="4"/>
  <c r="G4728" i="4"/>
  <c r="G4729" i="4"/>
  <c r="G4730" i="4"/>
  <c r="G4731" i="4"/>
  <c r="G4732" i="4"/>
  <c r="G4733" i="4"/>
  <c r="G4734" i="4"/>
  <c r="G4735" i="4"/>
  <c r="G4736" i="4"/>
  <c r="G4737" i="4"/>
  <c r="G4738" i="4"/>
  <c r="G4739" i="4"/>
  <c r="G4740" i="4"/>
  <c r="G4741" i="4"/>
  <c r="G4742" i="4"/>
  <c r="G4743" i="4"/>
  <c r="G4744" i="4"/>
  <c r="G4745" i="4"/>
  <c r="G4746" i="4"/>
  <c r="G4747" i="4"/>
  <c r="G4748" i="4"/>
  <c r="G4749" i="4"/>
  <c r="G4750" i="4"/>
  <c r="G4751" i="4"/>
  <c r="G4752" i="4"/>
  <c r="G4753" i="4"/>
  <c r="G4754" i="4"/>
  <c r="G4755" i="4"/>
  <c r="G4756" i="4"/>
  <c r="G4757" i="4"/>
  <c r="G4758" i="4"/>
  <c r="G4759" i="4"/>
  <c r="G4760" i="4"/>
  <c r="G4761" i="4"/>
  <c r="G4762" i="4"/>
  <c r="G4763" i="4"/>
  <c r="G4764" i="4"/>
  <c r="G4765" i="4"/>
  <c r="G4766" i="4"/>
  <c r="G4767" i="4"/>
  <c r="G4768" i="4"/>
  <c r="G4769" i="4"/>
  <c r="G4770" i="4"/>
  <c r="G4771" i="4"/>
  <c r="G4772" i="4"/>
  <c r="G4773" i="4"/>
  <c r="G4774" i="4"/>
  <c r="G4775" i="4"/>
  <c r="G4776" i="4"/>
  <c r="G4777" i="4"/>
  <c r="G4778" i="4"/>
  <c r="G4779" i="4"/>
  <c r="G4780" i="4"/>
  <c r="G4781" i="4"/>
  <c r="G4782" i="4"/>
  <c r="G4783" i="4"/>
  <c r="G4784" i="4"/>
  <c r="G4785" i="4"/>
  <c r="G4786" i="4"/>
  <c r="G4787" i="4"/>
  <c r="G4788" i="4"/>
  <c r="G4789" i="4"/>
  <c r="G4790" i="4"/>
  <c r="G4791" i="4"/>
  <c r="G4792" i="4"/>
  <c r="G4793" i="4"/>
  <c r="G4794" i="4"/>
  <c r="G4795" i="4"/>
  <c r="G4796" i="4"/>
  <c r="G4797" i="4"/>
  <c r="G4798" i="4"/>
  <c r="G4799" i="4"/>
  <c r="G4800" i="4"/>
  <c r="G4801" i="4"/>
  <c r="G4802" i="4"/>
  <c r="G4803" i="4"/>
  <c r="G4804" i="4"/>
  <c r="G4805" i="4"/>
  <c r="G4806" i="4"/>
  <c r="G4807" i="4"/>
  <c r="G4808" i="4"/>
  <c r="G4809" i="4"/>
  <c r="G4810" i="4"/>
  <c r="G4811" i="4"/>
  <c r="G4812" i="4"/>
  <c r="G4813" i="4"/>
  <c r="G4814" i="4"/>
  <c r="G4815" i="4"/>
  <c r="G4816" i="4"/>
  <c r="G4817" i="4"/>
  <c r="G4818" i="4"/>
  <c r="G4819" i="4"/>
  <c r="G4820" i="4"/>
  <c r="G4821" i="4"/>
  <c r="G4822" i="4"/>
  <c r="G4823" i="4"/>
  <c r="G4824" i="4"/>
  <c r="G4825" i="4"/>
  <c r="G4826" i="4"/>
  <c r="G4827" i="4"/>
  <c r="G4828" i="4"/>
  <c r="G4829" i="4"/>
  <c r="G4830" i="4"/>
  <c r="G4831" i="4"/>
  <c r="G4832" i="4"/>
  <c r="G4833" i="4"/>
  <c r="G4834" i="4"/>
  <c r="G4835" i="4"/>
  <c r="G4836" i="4"/>
  <c r="G4837" i="4"/>
  <c r="G4838" i="4"/>
  <c r="G4839" i="4"/>
  <c r="G4840" i="4"/>
  <c r="G4841" i="4"/>
  <c r="G4842" i="4"/>
  <c r="G4843" i="4"/>
  <c r="G4844" i="4"/>
  <c r="G4845" i="4"/>
  <c r="G4846" i="4"/>
  <c r="G4847" i="4"/>
  <c r="G4848" i="4"/>
  <c r="G4849" i="4"/>
  <c r="G4850" i="4"/>
  <c r="G4851" i="4"/>
  <c r="G4852" i="4"/>
  <c r="G4853" i="4"/>
  <c r="G4854" i="4"/>
  <c r="G4855" i="4"/>
  <c r="G4856" i="4"/>
  <c r="G4857" i="4"/>
  <c r="G4858" i="4"/>
  <c r="G4859" i="4"/>
  <c r="G4860" i="4"/>
  <c r="G4861" i="4"/>
  <c r="G4862" i="4"/>
  <c r="G4863" i="4"/>
  <c r="G4864" i="4"/>
  <c r="G4865" i="4"/>
  <c r="G4866" i="4"/>
  <c r="G4867" i="4"/>
  <c r="G4868" i="4"/>
  <c r="G4869" i="4"/>
  <c r="G4870" i="4"/>
  <c r="G4871" i="4"/>
  <c r="G4872" i="4"/>
  <c r="G4873" i="4"/>
  <c r="G4874" i="4"/>
  <c r="G4875" i="4"/>
  <c r="G4876" i="4"/>
  <c r="G4877" i="4"/>
  <c r="G4878" i="4"/>
  <c r="G4879" i="4"/>
  <c r="G4880" i="4"/>
  <c r="G4881" i="4"/>
  <c r="G4882" i="4"/>
  <c r="G4883" i="4"/>
  <c r="G4884" i="4"/>
  <c r="G4885" i="4"/>
  <c r="G4886" i="4"/>
  <c r="G4887" i="4"/>
  <c r="G4888" i="4"/>
  <c r="G4889" i="4"/>
  <c r="G4890" i="4"/>
  <c r="G4891" i="4"/>
  <c r="G4892" i="4"/>
  <c r="G4893" i="4"/>
  <c r="G4894" i="4"/>
  <c r="G4895" i="4"/>
  <c r="G4896" i="4"/>
  <c r="G4897" i="4"/>
  <c r="G4898" i="4"/>
  <c r="G4899" i="4"/>
  <c r="G4900" i="4"/>
  <c r="G4901" i="4"/>
  <c r="G4902" i="4"/>
  <c r="G4903" i="4"/>
  <c r="G4904" i="4"/>
  <c r="G4905" i="4"/>
  <c r="G4906" i="4"/>
  <c r="G4907" i="4"/>
  <c r="G4908" i="4"/>
  <c r="G4909" i="4"/>
  <c r="G4910" i="4"/>
  <c r="G4911" i="4"/>
  <c r="G4912" i="4"/>
  <c r="G4913" i="4"/>
  <c r="G4914" i="4"/>
  <c r="G4915" i="4"/>
  <c r="G4916" i="4"/>
  <c r="G4917" i="4"/>
  <c r="G4918" i="4"/>
  <c r="G4919" i="4"/>
  <c r="G4920" i="4"/>
  <c r="G4921" i="4"/>
  <c r="G4922" i="4"/>
  <c r="G4923" i="4"/>
  <c r="G4924" i="4"/>
  <c r="G4925" i="4"/>
  <c r="G4926" i="4"/>
  <c r="G4927" i="4"/>
  <c r="G4928" i="4"/>
  <c r="G4929" i="4"/>
  <c r="G4930" i="4"/>
  <c r="G4931" i="4"/>
  <c r="G4932" i="4"/>
  <c r="G4933" i="4"/>
  <c r="G4934" i="4"/>
  <c r="G4935" i="4"/>
  <c r="G4936" i="4"/>
  <c r="G4937" i="4"/>
  <c r="G4938" i="4"/>
  <c r="G4939" i="4"/>
  <c r="G4940" i="4"/>
  <c r="G4941" i="4"/>
  <c r="G4942" i="4"/>
  <c r="G4943" i="4"/>
  <c r="G4944" i="4"/>
  <c r="G4945" i="4"/>
  <c r="G4946" i="4"/>
  <c r="G4947" i="4"/>
  <c r="G4948" i="4"/>
  <c r="G4949" i="4"/>
  <c r="G4950" i="4"/>
  <c r="G4951" i="4"/>
  <c r="G4952" i="4"/>
  <c r="G4953" i="4"/>
  <c r="G4954" i="4"/>
  <c r="G4955" i="4"/>
  <c r="G4956" i="4"/>
  <c r="G4957" i="4"/>
  <c r="G4958" i="4"/>
  <c r="G4959" i="4"/>
  <c r="G4960" i="4"/>
  <c r="G4961" i="4"/>
  <c r="G4962" i="4"/>
  <c r="G4963" i="4"/>
  <c r="G4964" i="4"/>
  <c r="G4965" i="4"/>
  <c r="G4966" i="4"/>
  <c r="G4967" i="4"/>
  <c r="G4968" i="4"/>
  <c r="G4969" i="4"/>
  <c r="G4970" i="4"/>
  <c r="G4971" i="4"/>
  <c r="G4972" i="4"/>
  <c r="G4973" i="4"/>
  <c r="G4974" i="4"/>
  <c r="G4975" i="4"/>
  <c r="G4976" i="4"/>
  <c r="G4977" i="4"/>
  <c r="G4978" i="4"/>
  <c r="G4979" i="4"/>
  <c r="G4980" i="4"/>
  <c r="G4981" i="4"/>
  <c r="G4982" i="4"/>
  <c r="G4983" i="4"/>
  <c r="G4984" i="4"/>
  <c r="G4985" i="4"/>
  <c r="G4986" i="4"/>
  <c r="G4987" i="4"/>
  <c r="G4988" i="4"/>
  <c r="G4989" i="4"/>
  <c r="G4990" i="4"/>
  <c r="G4991" i="4"/>
  <c r="G4992" i="4"/>
  <c r="G4993" i="4"/>
  <c r="G4994" i="4"/>
  <c r="G4995" i="4"/>
  <c r="G4996" i="4"/>
  <c r="G4997" i="4"/>
  <c r="G4998" i="4"/>
  <c r="G4999" i="4"/>
  <c r="G5000" i="4"/>
  <c r="G5001" i="4"/>
  <c r="G5002" i="4"/>
  <c r="G5003" i="4"/>
  <c r="G5004" i="4"/>
  <c r="G5005" i="4"/>
  <c r="G5006" i="4"/>
  <c r="G5007" i="4"/>
  <c r="G5008" i="4"/>
  <c r="G5009" i="4"/>
  <c r="G5010" i="4"/>
  <c r="G5011" i="4"/>
  <c r="G5012" i="4"/>
  <c r="G5013" i="4"/>
  <c r="G5014" i="4"/>
  <c r="G5015" i="4"/>
  <c r="G5016" i="4"/>
  <c r="G5017" i="4"/>
  <c r="G5018" i="4"/>
  <c r="G5019" i="4"/>
  <c r="G5020" i="4"/>
  <c r="G5021" i="4"/>
  <c r="G5022" i="4"/>
  <c r="G5023" i="4"/>
  <c r="G5024" i="4"/>
  <c r="G5025" i="4"/>
  <c r="G5026" i="4"/>
  <c r="G5027" i="4"/>
  <c r="G5028" i="4"/>
  <c r="G5029" i="4"/>
  <c r="G5030" i="4"/>
  <c r="G5031" i="4"/>
  <c r="G5032" i="4"/>
  <c r="G5033" i="4"/>
  <c r="G5034" i="4"/>
  <c r="G5035" i="4"/>
  <c r="G5036" i="4"/>
  <c r="G5037" i="4"/>
  <c r="G5038" i="4"/>
  <c r="G5039" i="4"/>
  <c r="G5040" i="4"/>
  <c r="G5041" i="4"/>
  <c r="G5042" i="4"/>
  <c r="G5043" i="4"/>
  <c r="G5044" i="4"/>
  <c r="G5045" i="4"/>
  <c r="G5046" i="4"/>
  <c r="G5047" i="4"/>
  <c r="G5048" i="4"/>
  <c r="G5049" i="4"/>
  <c r="G5050" i="4"/>
  <c r="G5051" i="4"/>
  <c r="G5052" i="4"/>
  <c r="G5053" i="4"/>
  <c r="G5054" i="4"/>
  <c r="G5055" i="4"/>
  <c r="G5056" i="4"/>
  <c r="G5057" i="4"/>
  <c r="G5058" i="4"/>
  <c r="G5059" i="4"/>
  <c r="G5060" i="4"/>
  <c r="G5061" i="4"/>
  <c r="G5062" i="4"/>
  <c r="G5063" i="4"/>
  <c r="G5064" i="4"/>
  <c r="G5065" i="4"/>
  <c r="G5066" i="4"/>
  <c r="G5067" i="4"/>
  <c r="G5068" i="4"/>
  <c r="G5069" i="4"/>
  <c r="G5070" i="4"/>
  <c r="G5071" i="4"/>
  <c r="G5072" i="4"/>
  <c r="G5073" i="4"/>
  <c r="G5074" i="4"/>
  <c r="G5075" i="4"/>
  <c r="G5076" i="4"/>
  <c r="G5077" i="4"/>
  <c r="G5078" i="4"/>
  <c r="G5079" i="4"/>
  <c r="G5080" i="4"/>
  <c r="G5081" i="4"/>
  <c r="G5082" i="4"/>
  <c r="G5083" i="4"/>
  <c r="G5084" i="4"/>
  <c r="G5085" i="4"/>
  <c r="G5086" i="4"/>
  <c r="G5087" i="4"/>
  <c r="G5088" i="4"/>
  <c r="G5089" i="4"/>
  <c r="G5090" i="4"/>
  <c r="G5091" i="4"/>
  <c r="G5092" i="4"/>
  <c r="G5093" i="4"/>
  <c r="G5094" i="4"/>
  <c r="G5095" i="4"/>
  <c r="G5096" i="4"/>
  <c r="G5097" i="4"/>
  <c r="G5098" i="4"/>
  <c r="G5099" i="4"/>
  <c r="G5100" i="4"/>
  <c r="G5101" i="4"/>
  <c r="G5102" i="4"/>
  <c r="G5103" i="4"/>
  <c r="G5104" i="4"/>
  <c r="G5105" i="4"/>
  <c r="G5106" i="4"/>
  <c r="G5107" i="4"/>
  <c r="G5108" i="4"/>
  <c r="G5109" i="4"/>
  <c r="G5110" i="4"/>
  <c r="G5111" i="4"/>
  <c r="G5112" i="4"/>
  <c r="G5113" i="4"/>
  <c r="G5114" i="4"/>
  <c r="G5115" i="4"/>
  <c r="G5116" i="4"/>
  <c r="G5117" i="4"/>
  <c r="G5118" i="4"/>
  <c r="G5119" i="4"/>
  <c r="G5120" i="4"/>
  <c r="G5121" i="4"/>
  <c r="G5122" i="4"/>
  <c r="G5123" i="4"/>
  <c r="G5124" i="4"/>
  <c r="G5125" i="4"/>
  <c r="G5126" i="4"/>
  <c r="G5127" i="4"/>
  <c r="G5128" i="4"/>
  <c r="G5129" i="4"/>
  <c r="G5130" i="4"/>
  <c r="G5131" i="4"/>
  <c r="G5132" i="4"/>
  <c r="G5133" i="4"/>
  <c r="G5134" i="4"/>
  <c r="G5135" i="4"/>
  <c r="G5136" i="4"/>
  <c r="G5137" i="4"/>
  <c r="G5138" i="4"/>
  <c r="G5139" i="4"/>
  <c r="G5140" i="4"/>
  <c r="G5141" i="4"/>
  <c r="G5142" i="4"/>
  <c r="G5143" i="4"/>
  <c r="G5144" i="4"/>
  <c r="G5145" i="4"/>
  <c r="G5146" i="4"/>
  <c r="G5147" i="4"/>
  <c r="G5148" i="4"/>
  <c r="G5149" i="4"/>
  <c r="G5150" i="4"/>
  <c r="G5151" i="4"/>
  <c r="G5152" i="4"/>
  <c r="G5153" i="4"/>
  <c r="G5154" i="4"/>
  <c r="G5155" i="4"/>
  <c r="G5156" i="4"/>
  <c r="G5157" i="4"/>
  <c r="G5158" i="4"/>
  <c r="G5159" i="4"/>
  <c r="G5160" i="4"/>
  <c r="G5161" i="4"/>
  <c r="G5162" i="4"/>
  <c r="G5163" i="4"/>
  <c r="G5164" i="4"/>
  <c r="G5165" i="4"/>
  <c r="G5166" i="4"/>
  <c r="G5167" i="4"/>
  <c r="G5168" i="4"/>
  <c r="G5169" i="4"/>
  <c r="G5170" i="4"/>
  <c r="G5171" i="4"/>
  <c r="G5172" i="4"/>
  <c r="G5173" i="4"/>
  <c r="G5174" i="4"/>
  <c r="G5175" i="4"/>
  <c r="G5176" i="4"/>
  <c r="G5177" i="4"/>
  <c r="G5178" i="4"/>
  <c r="G5179" i="4"/>
  <c r="G5180" i="4"/>
  <c r="G5181" i="4"/>
  <c r="G5182" i="4"/>
  <c r="G5183" i="4"/>
  <c r="G5184" i="4"/>
  <c r="G5185" i="4"/>
  <c r="G5186" i="4"/>
  <c r="G5187" i="4"/>
  <c r="G5188" i="4"/>
  <c r="G5189" i="4"/>
  <c r="G5190" i="4"/>
  <c r="G5191" i="4"/>
  <c r="G5192" i="4"/>
  <c r="G5193" i="4"/>
  <c r="G5194" i="4"/>
  <c r="G5195" i="4"/>
  <c r="G5196" i="4"/>
  <c r="G5197" i="4"/>
  <c r="G5198" i="4"/>
  <c r="G5199" i="4"/>
  <c r="G5200" i="4"/>
  <c r="G5201" i="4"/>
  <c r="G5202" i="4"/>
  <c r="G5203" i="4"/>
  <c r="G5204" i="4"/>
  <c r="G5205" i="4"/>
  <c r="G5206" i="4"/>
  <c r="G5207" i="4"/>
  <c r="G5208" i="4"/>
  <c r="G5209" i="4"/>
  <c r="G5210" i="4"/>
  <c r="G5211" i="4"/>
  <c r="G5212" i="4"/>
  <c r="G5213" i="4"/>
  <c r="G5214" i="4"/>
  <c r="G5215" i="4"/>
  <c r="G5216" i="4"/>
  <c r="G5217" i="4"/>
  <c r="G5218" i="4"/>
  <c r="G5219" i="4"/>
  <c r="G5220" i="4"/>
  <c r="G5221" i="4"/>
  <c r="G5222" i="4"/>
  <c r="G5223" i="4"/>
  <c r="G5224" i="4"/>
  <c r="G5225" i="4"/>
  <c r="G5226" i="4"/>
  <c r="G5227" i="4"/>
  <c r="G5228" i="4"/>
  <c r="G5229" i="4"/>
  <c r="G5230" i="4"/>
  <c r="G5231" i="4"/>
  <c r="G5232" i="4"/>
  <c r="G5233" i="4"/>
  <c r="G5234" i="4"/>
  <c r="G5235" i="4"/>
  <c r="G5236" i="4"/>
  <c r="G5237" i="4"/>
  <c r="G5238" i="4"/>
  <c r="G5239" i="4"/>
  <c r="G5240" i="4"/>
  <c r="G5241" i="4"/>
  <c r="G5242" i="4"/>
  <c r="G5243" i="4"/>
  <c r="G5244" i="4"/>
  <c r="G5245" i="4"/>
  <c r="G5246" i="4"/>
  <c r="G5247" i="4"/>
  <c r="G5248" i="4"/>
  <c r="G5249" i="4"/>
  <c r="G5250" i="4"/>
  <c r="G5251" i="4"/>
  <c r="G5252" i="4"/>
  <c r="G5253" i="4"/>
  <c r="G5254" i="4"/>
  <c r="G5255" i="4"/>
  <c r="G5256" i="4"/>
  <c r="G5257" i="4"/>
  <c r="G5258" i="4"/>
  <c r="G5259" i="4"/>
  <c r="G5260" i="4"/>
  <c r="G5261" i="4"/>
  <c r="G5262" i="4"/>
  <c r="G5263" i="4"/>
  <c r="G5264" i="4"/>
  <c r="G5265" i="4"/>
  <c r="G5266" i="4"/>
  <c r="G5267" i="4"/>
  <c r="G5268" i="4"/>
  <c r="G5269" i="4"/>
  <c r="G5270" i="4"/>
  <c r="G5271" i="4"/>
  <c r="G5272" i="4"/>
  <c r="G5273" i="4"/>
  <c r="G5274" i="4"/>
  <c r="G5275" i="4"/>
  <c r="G5276" i="4"/>
  <c r="G5277" i="4"/>
  <c r="G5278" i="4"/>
  <c r="G5279" i="4"/>
  <c r="G5280" i="4"/>
  <c r="G5281" i="4"/>
  <c r="G5282" i="4"/>
  <c r="G5283" i="4"/>
  <c r="G5284" i="4"/>
  <c r="G5285" i="4"/>
  <c r="G5286" i="4"/>
  <c r="G5287" i="4"/>
  <c r="G5288" i="4"/>
  <c r="G5289" i="4"/>
  <c r="G5290" i="4"/>
  <c r="G5291" i="4"/>
  <c r="G5292" i="4"/>
  <c r="G5293" i="4"/>
  <c r="G5294" i="4"/>
  <c r="G5295" i="4"/>
  <c r="G5296" i="4"/>
  <c r="G5297" i="4"/>
  <c r="G5298" i="4"/>
  <c r="G5299" i="4"/>
  <c r="G5300" i="4"/>
  <c r="G5301" i="4"/>
  <c r="G5302" i="4"/>
  <c r="G5303" i="4"/>
  <c r="G5304" i="4"/>
  <c r="G5305" i="4"/>
  <c r="G5306" i="4"/>
  <c r="G5307" i="4"/>
  <c r="G5308" i="4"/>
  <c r="G5309" i="4"/>
  <c r="G5310" i="4"/>
  <c r="G5311" i="4"/>
  <c r="G5312" i="4"/>
  <c r="G5313" i="4"/>
  <c r="G5314" i="4"/>
  <c r="G5315" i="4"/>
  <c r="G5316" i="4"/>
  <c r="G5317" i="4"/>
  <c r="G5318" i="4"/>
  <c r="G5319" i="4"/>
  <c r="G5320" i="4"/>
  <c r="G5321" i="4"/>
  <c r="G5322" i="4"/>
  <c r="G5323" i="4"/>
  <c r="G5324" i="4"/>
  <c r="G5325" i="4"/>
  <c r="G5326" i="4"/>
  <c r="G5327" i="4"/>
  <c r="G5328" i="4"/>
  <c r="G5329" i="4"/>
  <c r="G5330" i="4"/>
  <c r="G5331" i="4"/>
  <c r="G5332" i="4"/>
  <c r="G5333" i="4"/>
  <c r="G5334" i="4"/>
  <c r="G5335" i="4"/>
  <c r="G5336" i="4"/>
  <c r="G5337" i="4"/>
  <c r="G5338" i="4"/>
  <c r="G5339" i="4"/>
  <c r="G5340" i="4"/>
  <c r="G5341" i="4"/>
  <c r="G5342" i="4"/>
  <c r="G5343" i="4"/>
  <c r="G5344" i="4"/>
  <c r="G5345" i="4"/>
  <c r="G5346" i="4"/>
  <c r="G5347" i="4"/>
  <c r="G5348" i="4"/>
  <c r="G5349" i="4"/>
  <c r="G5350" i="4"/>
  <c r="G5351" i="4"/>
  <c r="G5352" i="4"/>
  <c r="G5353" i="4"/>
  <c r="G5354" i="4"/>
  <c r="G5355" i="4"/>
  <c r="G5356" i="4"/>
  <c r="G5357" i="4"/>
  <c r="G5358" i="4"/>
  <c r="G5359" i="4"/>
  <c r="G5360" i="4"/>
  <c r="G5361" i="4"/>
  <c r="G5362" i="4"/>
  <c r="G5363" i="4"/>
  <c r="G5364" i="4"/>
  <c r="G5365" i="4"/>
  <c r="G5366" i="4"/>
  <c r="G5367" i="4"/>
  <c r="G5368" i="4"/>
  <c r="G5369" i="4"/>
  <c r="G5370" i="4"/>
  <c r="G5371" i="4"/>
  <c r="G5372" i="4"/>
  <c r="G5373" i="4"/>
  <c r="G5374" i="4"/>
  <c r="G5375" i="4"/>
  <c r="G5376" i="4"/>
  <c r="G5377" i="4"/>
  <c r="G5378" i="4"/>
  <c r="G5379" i="4"/>
  <c r="G5380" i="4"/>
  <c r="G5381" i="4"/>
  <c r="G5382" i="4"/>
  <c r="G5383" i="4"/>
  <c r="G5384" i="4"/>
  <c r="G5385" i="4"/>
  <c r="G5386" i="4"/>
  <c r="G5387" i="4"/>
  <c r="G5388" i="4"/>
  <c r="G5389" i="4"/>
  <c r="G5390" i="4"/>
  <c r="G5391" i="4"/>
  <c r="G5392" i="4"/>
  <c r="G5393" i="4"/>
  <c r="G5394" i="4"/>
  <c r="G5395" i="4"/>
  <c r="G5396" i="4"/>
  <c r="G5397" i="4"/>
  <c r="G5398" i="4"/>
  <c r="G5399" i="4"/>
  <c r="G5400" i="4"/>
  <c r="G5401" i="4"/>
  <c r="G5402" i="4"/>
  <c r="G5403" i="4"/>
  <c r="G5404" i="4"/>
  <c r="G5405" i="4"/>
  <c r="G5406" i="4"/>
  <c r="G5407" i="4"/>
  <c r="G5408" i="4"/>
  <c r="G5409" i="4"/>
  <c r="G5410" i="4"/>
  <c r="G5411" i="4"/>
  <c r="G5412" i="4"/>
  <c r="G5413" i="4"/>
  <c r="G5414" i="4"/>
  <c r="G5415" i="4"/>
  <c r="G5416" i="4"/>
  <c r="G5417" i="4"/>
  <c r="G5418" i="4"/>
  <c r="G5419" i="4"/>
  <c r="G5420" i="4"/>
  <c r="G5421" i="4"/>
  <c r="G5422" i="4"/>
  <c r="G5423" i="4"/>
  <c r="G5424" i="4"/>
  <c r="G5425" i="4"/>
  <c r="G5426" i="4"/>
  <c r="G5427" i="4"/>
  <c r="G5428" i="4"/>
  <c r="G5429" i="4"/>
  <c r="G5430" i="4"/>
  <c r="G5431" i="4"/>
  <c r="G5432" i="4"/>
  <c r="G5433" i="4"/>
  <c r="G5434" i="4"/>
  <c r="G5435" i="4"/>
  <c r="G5436" i="4"/>
  <c r="G5437" i="4"/>
  <c r="G5438" i="4"/>
  <c r="G5439" i="4"/>
  <c r="G5440" i="4"/>
  <c r="G5441" i="4"/>
  <c r="G5442" i="4"/>
  <c r="G5443" i="4"/>
  <c r="G5444" i="4"/>
  <c r="G5445" i="4"/>
  <c r="G5446" i="4"/>
  <c r="G5447" i="4"/>
  <c r="G5448" i="4"/>
  <c r="G5449" i="4"/>
  <c r="G5450" i="4"/>
  <c r="G5451" i="4"/>
  <c r="G5452" i="4"/>
  <c r="G5453" i="4"/>
  <c r="G5454" i="4"/>
  <c r="G5455" i="4"/>
  <c r="G5456" i="4"/>
  <c r="G5457" i="4"/>
  <c r="G5458" i="4"/>
  <c r="G5459" i="4"/>
  <c r="G5460" i="4"/>
  <c r="G5461" i="4"/>
  <c r="G5462" i="4"/>
  <c r="G5463" i="4"/>
  <c r="G5464" i="4"/>
  <c r="G5465" i="4"/>
  <c r="G5466" i="4"/>
  <c r="G5467" i="4"/>
  <c r="G5468" i="4"/>
  <c r="G5469" i="4"/>
  <c r="G5470" i="4"/>
  <c r="G5471" i="4"/>
  <c r="G5472" i="4"/>
  <c r="G5473" i="4"/>
  <c r="G5474" i="4"/>
  <c r="G5475" i="4"/>
  <c r="G5476" i="4"/>
  <c r="G5477" i="4"/>
  <c r="G5478" i="4"/>
  <c r="G5479" i="4"/>
  <c r="G5480" i="4"/>
  <c r="G5481" i="4"/>
  <c r="G5482" i="4"/>
  <c r="G5483" i="4"/>
  <c r="G5484" i="4"/>
  <c r="G5485" i="4"/>
  <c r="G5486" i="4"/>
  <c r="G5487" i="4"/>
  <c r="G5488" i="4"/>
  <c r="G5489" i="4"/>
  <c r="G5490" i="4"/>
  <c r="G5491" i="4"/>
  <c r="G5492" i="4"/>
  <c r="G5493" i="4"/>
  <c r="G5494" i="4"/>
  <c r="G5495" i="4"/>
  <c r="G5496" i="4"/>
  <c r="G5497" i="4"/>
  <c r="G5498" i="4"/>
  <c r="G5499" i="4"/>
  <c r="G5500" i="4"/>
  <c r="G5501" i="4"/>
  <c r="G5502" i="4"/>
  <c r="G5503" i="4"/>
  <c r="G5504" i="4"/>
  <c r="G5505" i="4"/>
  <c r="G5506" i="4"/>
  <c r="G5507" i="4"/>
  <c r="G5508" i="4"/>
  <c r="G5509" i="4"/>
  <c r="G5510" i="4"/>
  <c r="G5511" i="4"/>
  <c r="G5512" i="4"/>
  <c r="G5513" i="4"/>
  <c r="G5514" i="4"/>
  <c r="G5515" i="4"/>
  <c r="G5516" i="4"/>
  <c r="G5517" i="4"/>
  <c r="G5518" i="4"/>
  <c r="G5519" i="4"/>
  <c r="G5520" i="4"/>
  <c r="G5521" i="4"/>
  <c r="G5522" i="4"/>
  <c r="G5523" i="4"/>
  <c r="G5524" i="4"/>
  <c r="G5525" i="4"/>
  <c r="G5526" i="4"/>
  <c r="G5527" i="4"/>
  <c r="G5528" i="4"/>
  <c r="G5529" i="4"/>
  <c r="G5530" i="4"/>
  <c r="G5531" i="4"/>
  <c r="G5532" i="4"/>
  <c r="G5533" i="4"/>
  <c r="G5534" i="4"/>
  <c r="G5535" i="4"/>
  <c r="G5536" i="4"/>
  <c r="G5537" i="4"/>
  <c r="G5538" i="4"/>
  <c r="G5539" i="4"/>
  <c r="G5540" i="4"/>
  <c r="G5541" i="4"/>
  <c r="G5542" i="4"/>
  <c r="G5543" i="4"/>
  <c r="G5544" i="4"/>
  <c r="G5545" i="4"/>
  <c r="G5546" i="4"/>
  <c r="G5547" i="4"/>
  <c r="G5548" i="4"/>
  <c r="G5549" i="4"/>
  <c r="G5550" i="4"/>
  <c r="G5551" i="4"/>
  <c r="G5552" i="4"/>
  <c r="G5553" i="4"/>
  <c r="G5554" i="4"/>
  <c r="G5555" i="4"/>
  <c r="G5556" i="4"/>
  <c r="G5557" i="4"/>
  <c r="G5558" i="4"/>
  <c r="G5559" i="4"/>
  <c r="G5560" i="4"/>
  <c r="G5561" i="4"/>
  <c r="G5562" i="4"/>
  <c r="G5563" i="4"/>
  <c r="G5564" i="4"/>
  <c r="G5565" i="4"/>
  <c r="G5566" i="4"/>
  <c r="G5567" i="4"/>
  <c r="G5568" i="4"/>
  <c r="G5569" i="4"/>
  <c r="G5570" i="4"/>
  <c r="G5571" i="4"/>
  <c r="G5572" i="4"/>
  <c r="G5573" i="4"/>
  <c r="G5574" i="4"/>
  <c r="G5575" i="4"/>
  <c r="G5576" i="4"/>
  <c r="G5577" i="4"/>
  <c r="G5578" i="4"/>
  <c r="G5579" i="4"/>
  <c r="G5580" i="4"/>
  <c r="G5581" i="4"/>
  <c r="G5582" i="4"/>
  <c r="G5583" i="4"/>
  <c r="G5584" i="4"/>
  <c r="G5585" i="4"/>
  <c r="G5586" i="4"/>
  <c r="G5587" i="4"/>
  <c r="G5588" i="4"/>
  <c r="G5589" i="4"/>
  <c r="G5590" i="4"/>
  <c r="G5591" i="4"/>
  <c r="G5592" i="4"/>
  <c r="G5593" i="4"/>
  <c r="G5594" i="4"/>
  <c r="G5595" i="4"/>
  <c r="G5596" i="4"/>
  <c r="G5597" i="4"/>
  <c r="G5598" i="4"/>
  <c r="G5599" i="4"/>
  <c r="G5600" i="4"/>
  <c r="G5601" i="4"/>
  <c r="G5602" i="4"/>
  <c r="G5603" i="4"/>
  <c r="G5604" i="4"/>
  <c r="G5605" i="4"/>
  <c r="G5606" i="4"/>
  <c r="G5607" i="4"/>
  <c r="G5608" i="4"/>
  <c r="G5609" i="4"/>
  <c r="G5610" i="4"/>
  <c r="G5611" i="4"/>
  <c r="G5612" i="4"/>
  <c r="G5613" i="4"/>
  <c r="G5614" i="4"/>
  <c r="G5615" i="4"/>
  <c r="G5616" i="4"/>
  <c r="G5617" i="4"/>
  <c r="G5618" i="4"/>
  <c r="G5619" i="4"/>
  <c r="G5620" i="4"/>
  <c r="G5621" i="4"/>
  <c r="G5622" i="4"/>
  <c r="G5623" i="4"/>
  <c r="G5624" i="4"/>
  <c r="G5625" i="4"/>
  <c r="G5626" i="4"/>
  <c r="G5627" i="4"/>
  <c r="G5628" i="4"/>
  <c r="G5629" i="4"/>
  <c r="G5630" i="4"/>
  <c r="G5631" i="4"/>
  <c r="G5632" i="4"/>
  <c r="G5633" i="4"/>
  <c r="G5634" i="4"/>
  <c r="G5635" i="4"/>
  <c r="G5636" i="4"/>
  <c r="G5637" i="4"/>
  <c r="G5638" i="4"/>
  <c r="G5639" i="4"/>
  <c r="G5640" i="4"/>
  <c r="G5641" i="4"/>
  <c r="G5642" i="4"/>
  <c r="G5643" i="4"/>
  <c r="G5644" i="4"/>
  <c r="G5645" i="4"/>
  <c r="G5646" i="4"/>
  <c r="G5647" i="4"/>
  <c r="G5648" i="4"/>
  <c r="G5649" i="4"/>
  <c r="G5650" i="4"/>
  <c r="G5651" i="4"/>
  <c r="G5652" i="4"/>
  <c r="G5653" i="4"/>
  <c r="G5654" i="4"/>
  <c r="G5655" i="4"/>
  <c r="G5656" i="4"/>
  <c r="G5657" i="4"/>
  <c r="G5658" i="4"/>
  <c r="G5659" i="4"/>
  <c r="G5660" i="4"/>
  <c r="G5661" i="4"/>
  <c r="G5662" i="4"/>
  <c r="G5663" i="4"/>
  <c r="G5664" i="4"/>
  <c r="G5665" i="4"/>
  <c r="G5666" i="4"/>
  <c r="G5667" i="4"/>
  <c r="G5668" i="4"/>
  <c r="G5669" i="4"/>
  <c r="G5670" i="4"/>
  <c r="G5671" i="4"/>
  <c r="G5672" i="4"/>
  <c r="G5673" i="4"/>
  <c r="G5674" i="4"/>
  <c r="G5675" i="4"/>
  <c r="G5676" i="4"/>
  <c r="G5677" i="4"/>
  <c r="G5678" i="4"/>
  <c r="G5679" i="4"/>
  <c r="G5680" i="4"/>
  <c r="G5681" i="4"/>
  <c r="G5682" i="4"/>
  <c r="G5683" i="4"/>
  <c r="G5684" i="4"/>
  <c r="G5685" i="4"/>
  <c r="G5686" i="4"/>
  <c r="G5687" i="4"/>
  <c r="G5688" i="4"/>
  <c r="G5689" i="4"/>
  <c r="G5690" i="4"/>
  <c r="G5691" i="4"/>
  <c r="G5692" i="4"/>
  <c r="G5693" i="4"/>
  <c r="G5694" i="4"/>
  <c r="G5695" i="4"/>
  <c r="G5696" i="4"/>
  <c r="G5697" i="4"/>
  <c r="G5698" i="4"/>
  <c r="G5699" i="4"/>
  <c r="G5700" i="4"/>
  <c r="G5701" i="4"/>
  <c r="G5702" i="4"/>
  <c r="G5703" i="4"/>
  <c r="G5704" i="4"/>
  <c r="G5705" i="4"/>
  <c r="G5706" i="4"/>
  <c r="G5707" i="4"/>
  <c r="G5708" i="4"/>
  <c r="G5709" i="4"/>
  <c r="G5710" i="4"/>
  <c r="G5711" i="4"/>
  <c r="G5712" i="4"/>
  <c r="G5713" i="4"/>
  <c r="G5714" i="4"/>
  <c r="G5715" i="4"/>
  <c r="G5716" i="4"/>
  <c r="G5717" i="4"/>
  <c r="G5718" i="4"/>
  <c r="G5719" i="4"/>
  <c r="G5720" i="4"/>
  <c r="G5721" i="4"/>
  <c r="G5722" i="4"/>
  <c r="G5723" i="4"/>
  <c r="G5724" i="4"/>
  <c r="G5725" i="4"/>
  <c r="G5726" i="4"/>
  <c r="G5727" i="4"/>
  <c r="G5728" i="4"/>
  <c r="G5729" i="4"/>
  <c r="G5730" i="4"/>
  <c r="G5731" i="4"/>
  <c r="G5732" i="4"/>
  <c r="G5733" i="4"/>
  <c r="G5734" i="4"/>
  <c r="G5735" i="4"/>
  <c r="G5736" i="4"/>
  <c r="G5737" i="4"/>
  <c r="G5738" i="4"/>
  <c r="G5739" i="4"/>
  <c r="G5740" i="4"/>
  <c r="G5741" i="4"/>
  <c r="G5742" i="4"/>
  <c r="G5743" i="4"/>
  <c r="G5744" i="4"/>
  <c r="G5745" i="4"/>
  <c r="G5746" i="4"/>
  <c r="G5747" i="4"/>
  <c r="G5748" i="4"/>
  <c r="G5749" i="4"/>
  <c r="G5750" i="4"/>
  <c r="G5751" i="4"/>
  <c r="G5752" i="4"/>
  <c r="G5753" i="4"/>
  <c r="G5754" i="4"/>
  <c r="G5755" i="4"/>
  <c r="G5756" i="4"/>
  <c r="G5757" i="4"/>
  <c r="G5758" i="4"/>
  <c r="G5759" i="4"/>
  <c r="G5760" i="4"/>
  <c r="G5761" i="4"/>
  <c r="G5762" i="4"/>
  <c r="G5763" i="4"/>
  <c r="G5764" i="4"/>
  <c r="G5765" i="4"/>
  <c r="G5766" i="4"/>
  <c r="G5767" i="4"/>
  <c r="G5768" i="4"/>
  <c r="G5769" i="4"/>
  <c r="G5770" i="4"/>
  <c r="G5771" i="4"/>
  <c r="G5772" i="4"/>
  <c r="G5773" i="4"/>
  <c r="G5774" i="4"/>
  <c r="G5775" i="4"/>
  <c r="G5776" i="4"/>
  <c r="G5777" i="4"/>
  <c r="G5778" i="4"/>
  <c r="G5779" i="4"/>
  <c r="G5780" i="4"/>
  <c r="G5781" i="4"/>
  <c r="G5782" i="4"/>
  <c r="G5783" i="4"/>
  <c r="G5784" i="4"/>
  <c r="G5785" i="4"/>
  <c r="G5786" i="4"/>
  <c r="G5787" i="4"/>
  <c r="G5788" i="4"/>
  <c r="G5789" i="4"/>
  <c r="G5790" i="4"/>
  <c r="G5791" i="4"/>
  <c r="G5792" i="4"/>
  <c r="G5793" i="4"/>
  <c r="G5794" i="4"/>
  <c r="G5795" i="4"/>
  <c r="G5796" i="4"/>
  <c r="G5797" i="4"/>
  <c r="G5798" i="4"/>
  <c r="G5799" i="4"/>
  <c r="G5800" i="4"/>
  <c r="G5801" i="4"/>
  <c r="G5802" i="4"/>
  <c r="G5803" i="4"/>
  <c r="G5804" i="4"/>
  <c r="G5805" i="4"/>
  <c r="G5806" i="4"/>
  <c r="G5807" i="4"/>
  <c r="G5808" i="4"/>
  <c r="G5809" i="4"/>
  <c r="G5810" i="4"/>
  <c r="G5811" i="4"/>
  <c r="G5812" i="4"/>
  <c r="G5813" i="4"/>
  <c r="G5814" i="4"/>
  <c r="G5815" i="4"/>
  <c r="G5816" i="4"/>
  <c r="G5817" i="4"/>
  <c r="G5818" i="4"/>
  <c r="G5819" i="4"/>
  <c r="G5820" i="4"/>
  <c r="G5821" i="4"/>
  <c r="G5822" i="4"/>
  <c r="G5823" i="4"/>
  <c r="G5824" i="4"/>
  <c r="G5825" i="4"/>
  <c r="G5826" i="4"/>
  <c r="G5827" i="4"/>
  <c r="G5828" i="4"/>
  <c r="G5829" i="4"/>
  <c r="G5830" i="4"/>
  <c r="G5831" i="4"/>
  <c r="G5832" i="4"/>
  <c r="G5833" i="4"/>
  <c r="G5834" i="4"/>
  <c r="G5835" i="4"/>
  <c r="G5836" i="4"/>
  <c r="G5837" i="4"/>
  <c r="G5838" i="4"/>
  <c r="G5839" i="4"/>
  <c r="G5840" i="4"/>
  <c r="G5841" i="4"/>
  <c r="G5842" i="4"/>
  <c r="G5843" i="4"/>
  <c r="G5844" i="4"/>
  <c r="G5845" i="4"/>
  <c r="G5846" i="4"/>
  <c r="G5847" i="4"/>
  <c r="G5848" i="4"/>
  <c r="G5849" i="4"/>
  <c r="G5850" i="4"/>
  <c r="G5851" i="4"/>
  <c r="G5852" i="4"/>
  <c r="G5853" i="4"/>
  <c r="G5854" i="4"/>
  <c r="G5855" i="4"/>
  <c r="G5856" i="4"/>
  <c r="G5857" i="4"/>
  <c r="G5858" i="4"/>
  <c r="G5859" i="4"/>
  <c r="G5860" i="4"/>
  <c r="G5861" i="4"/>
  <c r="G5862" i="4"/>
  <c r="G5863" i="4"/>
  <c r="G5864" i="4"/>
  <c r="G5865" i="4"/>
  <c r="G5866" i="4"/>
  <c r="G5867" i="4"/>
  <c r="G5868" i="4"/>
  <c r="G5869" i="4"/>
  <c r="G5870" i="4"/>
  <c r="G5871" i="4"/>
  <c r="G5872" i="4"/>
  <c r="G5873" i="4"/>
  <c r="G5874" i="4"/>
  <c r="G5875" i="4"/>
  <c r="G5876" i="4"/>
  <c r="G5877" i="4"/>
  <c r="G5878" i="4"/>
  <c r="G5879" i="4"/>
  <c r="G5880" i="4"/>
  <c r="G5881" i="4"/>
  <c r="G5882" i="4"/>
  <c r="G5883" i="4"/>
  <c r="G5884" i="4"/>
  <c r="G5885" i="4"/>
  <c r="G5886" i="4"/>
  <c r="G5887" i="4"/>
  <c r="G5888" i="4"/>
  <c r="G5889" i="4"/>
  <c r="G5890" i="4"/>
  <c r="G5891" i="4"/>
  <c r="G5892" i="4"/>
  <c r="G5893" i="4"/>
  <c r="G5894" i="4"/>
  <c r="G5895" i="4"/>
  <c r="G5896" i="4"/>
  <c r="G5897" i="4"/>
  <c r="G5898" i="4"/>
  <c r="G5899" i="4"/>
  <c r="G5900" i="4"/>
  <c r="G5901" i="4"/>
  <c r="G5902" i="4"/>
  <c r="G5903" i="4"/>
  <c r="G5904" i="4"/>
  <c r="G5905" i="4"/>
  <c r="G5906" i="4"/>
  <c r="G5907" i="4"/>
  <c r="G5908" i="4"/>
  <c r="G5909" i="4"/>
  <c r="G5910" i="4"/>
  <c r="G5911" i="4"/>
  <c r="G5912" i="4"/>
  <c r="G5913" i="4"/>
  <c r="G5914" i="4"/>
  <c r="G5915" i="4"/>
  <c r="G5916" i="4"/>
  <c r="G5917" i="4"/>
  <c r="G5918" i="4"/>
  <c r="G5919" i="4"/>
  <c r="G5920" i="4"/>
  <c r="G5921" i="4"/>
  <c r="G5922" i="4"/>
  <c r="G5923" i="4"/>
  <c r="G5924" i="4"/>
  <c r="G5925" i="4"/>
  <c r="G5926" i="4"/>
  <c r="G5927" i="4"/>
  <c r="G5928" i="4"/>
  <c r="G5929" i="4"/>
  <c r="G5930" i="4"/>
  <c r="G5931" i="4"/>
  <c r="G5932" i="4"/>
  <c r="G5933" i="4"/>
  <c r="G5934" i="4"/>
  <c r="G5935" i="4"/>
  <c r="G5936" i="4"/>
  <c r="G5937" i="4"/>
  <c r="G5938" i="4"/>
  <c r="G5939" i="4"/>
  <c r="G5940" i="4"/>
  <c r="G5941" i="4"/>
  <c r="G5942" i="4"/>
  <c r="G5943" i="4"/>
  <c r="G5944" i="4"/>
  <c r="G5945" i="4"/>
  <c r="G5946" i="4"/>
  <c r="G5947" i="4"/>
  <c r="G5948" i="4"/>
  <c r="G5949" i="4"/>
  <c r="G5950" i="4"/>
  <c r="G5951" i="4"/>
  <c r="G5952" i="4"/>
  <c r="G5953" i="4"/>
  <c r="G5954" i="4"/>
  <c r="G5955" i="4"/>
  <c r="G5956" i="4"/>
  <c r="G5957" i="4"/>
  <c r="G5958" i="4"/>
  <c r="G5959" i="4"/>
  <c r="G5960" i="4"/>
  <c r="G5961" i="4"/>
  <c r="G5962" i="4"/>
  <c r="G5963" i="4"/>
  <c r="G5964" i="4"/>
  <c r="G5965" i="4"/>
  <c r="G5966" i="4"/>
  <c r="G5967" i="4"/>
  <c r="G5968" i="4"/>
  <c r="G5969" i="4"/>
  <c r="G5970" i="4"/>
  <c r="G5971" i="4"/>
  <c r="G5972" i="4"/>
  <c r="G5973" i="4"/>
  <c r="G5974" i="4"/>
  <c r="G5975" i="4"/>
  <c r="G5976" i="4"/>
  <c r="G5977" i="4"/>
  <c r="G5978" i="4"/>
  <c r="G5979" i="4"/>
  <c r="G5980" i="4"/>
  <c r="G5981" i="4"/>
  <c r="G5982" i="4"/>
  <c r="G5983" i="4"/>
  <c r="G5984" i="4"/>
  <c r="G5985" i="4"/>
  <c r="G5986" i="4"/>
  <c r="G5987" i="4"/>
  <c r="G5988" i="4"/>
  <c r="G5989" i="4"/>
  <c r="G5990" i="4"/>
  <c r="G5991" i="4"/>
  <c r="G5992" i="4"/>
  <c r="G5993" i="4"/>
  <c r="G5994" i="4"/>
  <c r="G5995" i="4"/>
  <c r="G5996" i="4"/>
  <c r="G5997" i="4"/>
  <c r="G5998" i="4"/>
  <c r="G5999" i="4"/>
  <c r="G6000" i="4"/>
  <c r="G6001" i="4"/>
  <c r="G6002" i="4"/>
  <c r="G6003" i="4"/>
  <c r="G6004" i="4"/>
  <c r="G6005" i="4"/>
  <c r="G6006" i="4"/>
  <c r="G6007" i="4"/>
  <c r="G6008" i="4"/>
  <c r="G6009" i="4"/>
  <c r="G6010" i="4"/>
  <c r="G6011" i="4"/>
  <c r="G6012" i="4"/>
  <c r="G6013" i="4"/>
  <c r="G6014" i="4"/>
  <c r="G6015" i="4"/>
  <c r="G6016" i="4"/>
  <c r="G6017" i="4"/>
  <c r="G6018" i="4"/>
  <c r="G6019" i="4"/>
  <c r="G6020" i="4"/>
  <c r="G6021" i="4"/>
  <c r="G6022" i="4"/>
  <c r="G6023" i="4"/>
  <c r="G6024" i="4"/>
  <c r="G6025" i="4"/>
  <c r="G6026" i="4"/>
  <c r="G6027" i="4"/>
  <c r="G6028" i="4"/>
  <c r="G6029" i="4"/>
  <c r="G6030" i="4"/>
  <c r="G6031" i="4"/>
  <c r="G6032" i="4"/>
  <c r="G6033" i="4"/>
  <c r="G6034" i="4"/>
  <c r="G6035" i="4"/>
  <c r="G6036" i="4"/>
  <c r="G6037" i="4"/>
  <c r="G6038" i="4"/>
  <c r="G6039" i="4"/>
  <c r="G6040" i="4"/>
  <c r="G6041" i="4"/>
  <c r="G6042" i="4"/>
  <c r="G6043" i="4"/>
  <c r="G6044" i="4"/>
  <c r="G6045" i="4"/>
  <c r="G6046" i="4"/>
  <c r="G6047" i="4"/>
  <c r="G6048" i="4"/>
  <c r="G6049" i="4"/>
  <c r="G6050" i="4"/>
  <c r="G6051" i="4"/>
  <c r="G6052" i="4"/>
  <c r="G6053" i="4"/>
  <c r="G6054" i="4"/>
  <c r="G6055" i="4"/>
  <c r="G6056" i="4"/>
  <c r="G6057" i="4"/>
  <c r="G6058" i="4"/>
  <c r="G6059" i="4"/>
  <c r="G6060" i="4"/>
  <c r="G6061" i="4"/>
  <c r="G6062" i="4"/>
  <c r="G6063" i="4"/>
  <c r="G6064" i="4"/>
  <c r="G6065" i="4"/>
  <c r="G6066" i="4"/>
  <c r="G6067" i="4"/>
  <c r="G6068" i="4"/>
  <c r="G6069" i="4"/>
  <c r="G6070" i="4"/>
  <c r="G6071" i="4"/>
  <c r="G6072" i="4"/>
  <c r="G6073" i="4"/>
  <c r="G6074" i="4"/>
  <c r="G6075" i="4"/>
  <c r="G6076" i="4"/>
  <c r="G6077" i="4"/>
  <c r="G6078" i="4"/>
  <c r="G6079" i="4"/>
  <c r="G6080" i="4"/>
  <c r="G6081" i="4"/>
  <c r="G6082" i="4"/>
  <c r="G6083" i="4"/>
  <c r="G6084" i="4"/>
  <c r="G6085" i="4"/>
  <c r="G6086" i="4"/>
  <c r="G6087" i="4"/>
  <c r="G6088" i="4"/>
  <c r="G6089" i="4"/>
  <c r="G6090" i="4"/>
  <c r="G6091" i="4"/>
  <c r="G6092" i="4"/>
  <c r="G6093" i="4"/>
  <c r="G6094" i="4"/>
  <c r="G6095" i="4"/>
  <c r="G6096" i="4"/>
  <c r="G6097" i="4"/>
  <c r="G6098" i="4"/>
  <c r="G6099" i="4"/>
  <c r="G6100" i="4"/>
  <c r="G6101" i="4"/>
  <c r="G6102" i="4"/>
  <c r="G6103" i="4"/>
  <c r="G6104" i="4"/>
  <c r="G6105" i="4"/>
  <c r="G6106" i="4"/>
  <c r="G6107" i="4"/>
  <c r="G6108" i="4"/>
  <c r="G6109" i="4"/>
  <c r="G6110" i="4"/>
  <c r="G6111" i="4"/>
  <c r="G6112" i="4"/>
  <c r="G6113" i="4"/>
  <c r="G6114" i="4"/>
  <c r="G6115" i="4"/>
  <c r="G6116" i="4"/>
  <c r="G6117" i="4"/>
  <c r="G6118" i="4"/>
  <c r="G6119" i="4"/>
  <c r="G6120" i="4"/>
  <c r="G6121" i="4"/>
  <c r="G6122" i="4"/>
  <c r="G6123" i="4"/>
  <c r="G6124" i="4"/>
  <c r="G6125" i="4"/>
  <c r="G6126" i="4"/>
  <c r="G6127" i="4"/>
  <c r="G6128" i="4"/>
  <c r="G6129" i="4"/>
  <c r="G6130" i="4"/>
  <c r="G6131" i="4"/>
  <c r="G6132" i="4"/>
  <c r="G6133" i="4"/>
  <c r="G6134" i="4"/>
  <c r="G6135" i="4"/>
  <c r="G6136" i="4"/>
  <c r="G6137" i="4"/>
  <c r="G6138" i="4"/>
  <c r="G6139" i="4"/>
  <c r="G6140" i="4"/>
  <c r="G6141" i="4"/>
  <c r="G6142" i="4"/>
  <c r="G6143" i="4"/>
  <c r="G6144" i="4"/>
  <c r="G6145" i="4"/>
  <c r="G6146" i="4"/>
  <c r="G6147" i="4"/>
  <c r="G6148" i="4"/>
  <c r="G6149" i="4"/>
  <c r="G6150" i="4"/>
  <c r="G6151" i="4"/>
  <c r="G6152" i="4"/>
  <c r="G6153" i="4"/>
  <c r="G6154" i="4"/>
  <c r="G6155" i="4"/>
  <c r="G6156" i="4"/>
  <c r="G6157" i="4"/>
  <c r="G6158" i="4"/>
  <c r="G6159" i="4"/>
  <c r="G6160" i="4"/>
  <c r="G6161" i="4"/>
  <c r="G6162" i="4"/>
  <c r="G6163" i="4"/>
  <c r="G6164" i="4"/>
  <c r="G6165" i="4"/>
  <c r="G6166" i="4"/>
  <c r="G6167" i="4"/>
  <c r="G6168" i="4"/>
  <c r="G6169" i="4"/>
  <c r="G6170" i="4"/>
  <c r="G6171" i="4"/>
  <c r="G6172" i="4"/>
  <c r="G6173" i="4"/>
  <c r="G6174" i="4"/>
  <c r="G6175" i="4"/>
  <c r="G6176" i="4"/>
  <c r="G6177" i="4"/>
  <c r="G6178" i="4"/>
  <c r="G6179" i="4"/>
  <c r="G6180" i="4"/>
  <c r="G6181" i="4"/>
  <c r="G6182" i="4"/>
  <c r="G6183" i="4"/>
  <c r="G6184" i="4"/>
  <c r="G6185" i="4"/>
  <c r="G6186" i="4"/>
  <c r="G6187" i="4"/>
  <c r="G6188" i="4"/>
  <c r="G6189" i="4"/>
  <c r="G6190" i="4"/>
  <c r="G6191" i="4"/>
  <c r="G6192" i="4"/>
  <c r="G6193" i="4"/>
  <c r="G6194" i="4"/>
  <c r="G6195" i="4"/>
  <c r="G6196" i="4"/>
  <c r="G6197" i="4"/>
  <c r="G6198" i="4"/>
  <c r="G6199" i="4"/>
  <c r="G6200" i="4"/>
  <c r="G6201" i="4"/>
  <c r="G6202" i="4"/>
  <c r="G6203" i="4"/>
  <c r="G6204" i="4"/>
  <c r="G6205" i="4"/>
  <c r="G6206" i="4"/>
  <c r="G6207" i="4"/>
  <c r="G6208" i="4"/>
  <c r="G6209" i="4"/>
  <c r="G6210" i="4"/>
  <c r="G6211" i="4"/>
  <c r="G6212" i="4"/>
  <c r="G6213" i="4"/>
  <c r="G6214" i="4"/>
  <c r="G6215" i="4"/>
  <c r="G6216" i="4"/>
  <c r="G6217" i="4"/>
  <c r="G6218" i="4"/>
  <c r="G6219" i="4"/>
  <c r="G6220" i="4"/>
  <c r="G6221" i="4"/>
  <c r="G6222" i="4"/>
  <c r="G6223" i="4"/>
  <c r="G6224" i="4"/>
  <c r="G6225" i="4"/>
  <c r="G6226" i="4"/>
  <c r="G6227" i="4"/>
  <c r="G6228" i="4"/>
  <c r="G6229" i="4"/>
  <c r="G6230" i="4"/>
  <c r="G6231" i="4"/>
  <c r="G6232" i="4"/>
  <c r="G6233" i="4"/>
  <c r="G6234" i="4"/>
  <c r="G6235" i="4"/>
  <c r="G6236" i="4"/>
  <c r="G6237" i="4"/>
  <c r="G6238" i="4"/>
  <c r="G6239" i="4"/>
  <c r="G6240" i="4"/>
  <c r="G6241" i="4"/>
  <c r="G6242" i="4"/>
  <c r="G6243" i="4"/>
  <c r="G6244" i="4"/>
  <c r="G6245" i="4"/>
  <c r="G6246" i="4"/>
  <c r="G6247" i="4"/>
  <c r="G6248" i="4"/>
  <c r="G6249" i="4"/>
  <c r="G6250" i="4"/>
  <c r="G6251" i="4"/>
  <c r="G6252" i="4"/>
  <c r="G6253" i="4"/>
  <c r="G6254" i="4"/>
  <c r="G6255" i="4"/>
  <c r="G6256" i="4"/>
  <c r="G6257" i="4"/>
  <c r="G6258" i="4"/>
  <c r="G6259" i="4"/>
  <c r="G6260" i="4"/>
  <c r="G6261" i="4"/>
  <c r="G6262" i="4"/>
  <c r="G6263" i="4"/>
  <c r="G6264" i="4"/>
  <c r="G6265" i="4"/>
  <c r="G6266" i="4"/>
  <c r="G6267" i="4"/>
  <c r="G6268" i="4"/>
  <c r="G6269" i="4"/>
  <c r="G6270" i="4"/>
  <c r="G6271" i="4"/>
  <c r="G6272" i="4"/>
  <c r="G6273" i="4"/>
  <c r="G6274" i="4"/>
  <c r="G6275" i="4"/>
  <c r="G6276" i="4"/>
  <c r="G6277" i="4"/>
  <c r="G6278" i="4"/>
  <c r="G6279" i="4"/>
  <c r="G6280" i="4"/>
  <c r="G6281" i="4"/>
  <c r="G6282" i="4"/>
  <c r="G6283" i="4"/>
  <c r="G6284" i="4"/>
  <c r="G6285" i="4"/>
  <c r="G6286" i="4"/>
  <c r="G6287" i="4"/>
  <c r="G6288" i="4"/>
  <c r="G6289" i="4"/>
  <c r="G6290" i="4"/>
  <c r="G6291" i="4"/>
  <c r="G6292" i="4"/>
  <c r="G6293" i="4"/>
  <c r="G6294" i="4"/>
  <c r="G6295" i="4"/>
  <c r="G6296" i="4"/>
  <c r="G6297" i="4"/>
  <c r="G6298" i="4"/>
  <c r="G6299" i="4"/>
  <c r="G6300" i="4"/>
  <c r="G6301" i="4"/>
  <c r="G6302" i="4"/>
  <c r="G6303" i="4"/>
  <c r="G6304" i="4"/>
  <c r="G6305" i="4"/>
  <c r="G6306" i="4"/>
  <c r="G6307" i="4"/>
  <c r="G6308" i="4"/>
  <c r="G6309" i="4"/>
  <c r="G6310" i="4"/>
  <c r="G6311" i="4"/>
  <c r="G6312" i="4"/>
  <c r="G6313" i="4"/>
  <c r="G6314" i="4"/>
  <c r="G6315" i="4"/>
  <c r="G6316" i="4"/>
  <c r="G6317" i="4"/>
  <c r="G6318" i="4"/>
  <c r="G6319" i="4"/>
  <c r="G6320" i="4"/>
  <c r="G6321" i="4"/>
  <c r="G6322" i="4"/>
  <c r="G6323" i="4"/>
  <c r="G6324" i="4"/>
  <c r="G6325" i="4"/>
  <c r="G6326" i="4"/>
  <c r="G6327" i="4"/>
  <c r="G6328" i="4"/>
  <c r="G6329" i="4"/>
  <c r="G6330" i="4"/>
  <c r="G6331" i="4"/>
  <c r="G6332" i="4"/>
  <c r="G6333" i="4"/>
  <c r="G6334" i="4"/>
  <c r="G6335" i="4"/>
  <c r="G6336" i="4"/>
  <c r="G6337" i="4"/>
  <c r="G6338" i="4"/>
  <c r="G6339" i="4"/>
  <c r="G6340" i="4"/>
  <c r="G6341" i="4"/>
  <c r="G6342" i="4"/>
  <c r="G6343" i="4"/>
  <c r="G6344" i="4"/>
  <c r="G6345" i="4"/>
  <c r="G6346" i="4"/>
  <c r="G6347" i="4"/>
  <c r="G6348" i="4"/>
  <c r="G6349" i="4"/>
  <c r="G6350" i="4"/>
  <c r="G6351" i="4"/>
  <c r="G6352" i="4"/>
  <c r="G6353" i="4"/>
  <c r="G6354" i="4"/>
  <c r="G6355" i="4"/>
  <c r="G6356" i="4"/>
  <c r="G6357" i="4"/>
  <c r="G6358" i="4"/>
  <c r="G6359" i="4"/>
  <c r="G6360" i="4"/>
  <c r="G6361" i="4"/>
  <c r="G6362" i="4"/>
  <c r="G6363" i="4"/>
  <c r="G6364" i="4"/>
  <c r="G6365" i="4"/>
  <c r="G6366" i="4"/>
  <c r="G6367" i="4"/>
  <c r="G6368" i="4"/>
  <c r="G6369" i="4"/>
  <c r="G6370" i="4"/>
  <c r="G6371" i="4"/>
  <c r="G6372" i="4"/>
  <c r="G6373" i="4"/>
  <c r="G6374" i="4"/>
  <c r="G6375" i="4"/>
  <c r="G6376" i="4"/>
  <c r="G6377" i="4"/>
  <c r="G6378" i="4"/>
  <c r="G6379" i="4"/>
  <c r="G6380" i="4"/>
  <c r="G6381" i="4"/>
  <c r="G6382" i="4"/>
  <c r="G6383" i="4"/>
  <c r="G6384" i="4"/>
  <c r="G6385" i="4"/>
  <c r="G6386" i="4"/>
  <c r="G6387" i="4"/>
  <c r="G6388" i="4"/>
  <c r="G6389" i="4"/>
  <c r="G6390" i="4"/>
  <c r="G6391" i="4"/>
  <c r="G6392" i="4"/>
  <c r="G6393" i="4"/>
  <c r="G6394" i="4"/>
  <c r="G6395" i="4"/>
  <c r="G6396" i="4"/>
  <c r="G6397" i="4"/>
  <c r="G6398" i="4"/>
  <c r="G6399" i="4"/>
  <c r="G6400" i="4"/>
  <c r="G6401" i="4"/>
  <c r="G6402" i="4"/>
  <c r="G6403" i="4"/>
  <c r="G6404" i="4"/>
  <c r="G6405" i="4"/>
  <c r="G6406" i="4"/>
  <c r="G6407" i="4"/>
  <c r="G6408" i="4"/>
  <c r="G6409" i="4"/>
  <c r="G6410" i="4"/>
  <c r="G6411" i="4"/>
  <c r="G6412" i="4"/>
  <c r="G6413" i="4"/>
  <c r="G6414" i="4"/>
  <c r="G6415" i="4"/>
  <c r="G6416" i="4"/>
  <c r="G6417" i="4"/>
  <c r="G6418" i="4"/>
  <c r="G6419" i="4"/>
  <c r="G6420" i="4"/>
  <c r="G6421" i="4"/>
  <c r="G6422" i="4"/>
  <c r="G6423" i="4"/>
  <c r="G6424" i="4"/>
  <c r="G6425" i="4"/>
  <c r="G6426" i="4"/>
  <c r="G6427" i="4"/>
  <c r="G6428" i="4"/>
  <c r="G6429" i="4"/>
  <c r="G6430" i="4"/>
  <c r="G6431" i="4"/>
  <c r="G6432" i="4"/>
  <c r="G6433" i="4"/>
  <c r="G6434" i="4"/>
  <c r="G6435" i="4"/>
  <c r="G6436" i="4"/>
  <c r="G6437" i="4"/>
  <c r="G6438" i="4"/>
  <c r="G6439" i="4"/>
  <c r="G6440" i="4"/>
  <c r="G6441" i="4"/>
  <c r="G6442" i="4"/>
  <c r="G6443" i="4"/>
  <c r="G6444" i="4"/>
  <c r="G6445" i="4"/>
  <c r="G6446" i="4"/>
  <c r="G6447" i="4"/>
  <c r="G6448" i="4"/>
  <c r="G6449" i="4"/>
  <c r="G6450" i="4"/>
  <c r="G6451" i="4"/>
  <c r="G6452" i="4"/>
  <c r="G6453" i="4"/>
  <c r="G6454" i="4"/>
  <c r="G6455" i="4"/>
  <c r="G6456" i="4"/>
  <c r="G6457" i="4"/>
  <c r="G6458" i="4"/>
  <c r="G6459" i="4"/>
  <c r="G6460" i="4"/>
  <c r="G6461" i="4"/>
  <c r="G6462" i="4"/>
  <c r="G6463" i="4"/>
  <c r="G6464" i="4"/>
  <c r="G6465" i="4"/>
  <c r="G6466" i="4"/>
  <c r="G6467" i="4"/>
  <c r="G6468" i="4"/>
  <c r="G6469" i="4"/>
  <c r="G6470" i="4"/>
  <c r="G6471" i="4"/>
  <c r="G6472" i="4"/>
  <c r="G6473" i="4"/>
  <c r="G6474" i="4"/>
  <c r="G6475" i="4"/>
  <c r="G6476" i="4"/>
  <c r="G6477" i="4"/>
  <c r="G6478" i="4"/>
  <c r="G6479" i="4"/>
  <c r="G6480" i="4"/>
  <c r="G6481" i="4"/>
  <c r="G6482" i="4"/>
  <c r="G6483" i="4"/>
  <c r="G6484" i="4"/>
  <c r="G6485" i="4"/>
  <c r="G6486" i="4"/>
  <c r="G6487" i="4"/>
  <c r="G6488" i="4"/>
  <c r="G6489" i="4"/>
  <c r="G6490" i="4"/>
  <c r="G6491" i="4"/>
  <c r="G6492" i="4"/>
  <c r="G6493" i="4"/>
  <c r="G6494" i="4"/>
  <c r="G6495" i="4"/>
  <c r="G6496" i="4"/>
  <c r="G6497" i="4"/>
  <c r="G6498" i="4"/>
  <c r="G6499" i="4"/>
  <c r="G6500" i="4"/>
  <c r="G6501" i="4"/>
  <c r="G6502" i="4"/>
  <c r="G6503" i="4"/>
  <c r="G6504" i="4"/>
  <c r="G6505" i="4"/>
  <c r="G6506" i="4"/>
  <c r="G6507" i="4"/>
  <c r="G6508" i="4"/>
  <c r="G6509" i="4"/>
  <c r="G6510" i="4"/>
  <c r="G6511" i="4"/>
  <c r="G6512" i="4"/>
  <c r="G6513" i="4"/>
  <c r="G6514" i="4"/>
  <c r="G6515" i="4"/>
  <c r="G6516" i="4"/>
  <c r="G6517" i="4"/>
  <c r="G6518" i="4"/>
  <c r="G6519" i="4"/>
  <c r="G6520" i="4"/>
  <c r="G6521" i="4"/>
  <c r="G6522" i="4"/>
  <c r="G6523" i="4"/>
  <c r="G6524" i="4"/>
  <c r="G6525" i="4"/>
  <c r="G6526" i="4"/>
  <c r="G6527" i="4"/>
  <c r="G6528" i="4"/>
  <c r="G6529" i="4"/>
  <c r="G6530" i="4"/>
  <c r="G6531" i="4"/>
  <c r="G6532" i="4"/>
  <c r="G6533" i="4"/>
  <c r="G6534" i="4"/>
  <c r="G6535" i="4"/>
  <c r="G6536" i="4"/>
  <c r="G6537" i="4"/>
  <c r="G6538" i="4"/>
  <c r="G6539" i="4"/>
  <c r="G6540" i="4"/>
  <c r="G6541" i="4"/>
  <c r="G6542" i="4"/>
  <c r="G6543" i="4"/>
  <c r="G6544" i="4"/>
  <c r="G6545" i="4"/>
  <c r="G6546" i="4"/>
  <c r="G6547" i="4"/>
  <c r="G6548" i="4"/>
  <c r="G6549" i="4"/>
  <c r="G6550" i="4"/>
  <c r="G6551" i="4"/>
  <c r="G6552" i="4"/>
  <c r="G6553" i="4"/>
  <c r="G6554" i="4"/>
  <c r="G6555" i="4"/>
  <c r="G6556" i="4"/>
  <c r="G6557" i="4"/>
  <c r="G6558" i="4"/>
  <c r="G6559" i="4"/>
  <c r="G6560" i="4"/>
  <c r="G6561" i="4"/>
  <c r="G6562" i="4"/>
  <c r="G6563" i="4"/>
  <c r="G6564" i="4"/>
  <c r="G6565" i="4"/>
  <c r="G6566" i="4"/>
  <c r="G6567" i="4"/>
  <c r="G6568" i="4"/>
  <c r="G6569" i="4"/>
  <c r="G6570" i="4"/>
  <c r="G6571" i="4"/>
  <c r="G6572" i="4"/>
  <c r="G6573" i="4"/>
  <c r="G6574" i="4"/>
  <c r="G6575" i="4"/>
  <c r="G6576" i="4"/>
  <c r="G6577" i="4"/>
  <c r="G6578" i="4"/>
  <c r="G6579" i="4"/>
  <c r="G6580" i="4"/>
  <c r="G6581" i="4"/>
  <c r="G6582" i="4"/>
  <c r="G6583" i="4"/>
  <c r="G6584" i="4"/>
  <c r="G6585" i="4"/>
  <c r="G6586" i="4"/>
  <c r="G6587" i="4"/>
  <c r="G6588" i="4"/>
  <c r="G6589" i="4"/>
  <c r="G6590" i="4"/>
  <c r="G6591" i="4"/>
  <c r="G6592" i="4"/>
  <c r="G6593" i="4"/>
  <c r="G6594" i="4"/>
  <c r="G6595" i="4"/>
  <c r="G6596" i="4"/>
  <c r="G6597" i="4"/>
  <c r="G6598" i="4"/>
  <c r="G6599" i="4"/>
  <c r="G6600" i="4"/>
  <c r="G6601" i="4"/>
  <c r="G6602" i="4"/>
  <c r="G6603" i="4"/>
  <c r="G6604" i="4"/>
  <c r="G6605" i="4"/>
  <c r="G6606" i="4"/>
  <c r="G6607" i="4"/>
  <c r="G6608" i="4"/>
  <c r="G6609" i="4"/>
  <c r="G6610" i="4"/>
  <c r="G6611" i="4"/>
  <c r="G6612" i="4"/>
  <c r="G6613" i="4"/>
  <c r="G6614" i="4"/>
  <c r="G6615" i="4"/>
  <c r="G6616" i="4"/>
  <c r="G6617" i="4"/>
  <c r="G6618" i="4"/>
  <c r="G6619" i="4"/>
  <c r="G6620" i="4"/>
  <c r="G6621" i="4"/>
  <c r="G6622" i="4"/>
  <c r="G6623" i="4"/>
  <c r="G6624" i="4"/>
  <c r="G6625" i="4"/>
  <c r="G6626" i="4"/>
  <c r="G6627" i="4"/>
  <c r="G6628" i="4"/>
  <c r="G6629" i="4"/>
  <c r="G6630" i="4"/>
  <c r="G6631" i="4"/>
  <c r="G6632" i="4"/>
  <c r="G6633" i="4"/>
  <c r="G6634" i="4"/>
  <c r="G6635" i="4"/>
  <c r="G6636" i="4"/>
  <c r="G6637" i="4"/>
  <c r="G6638" i="4"/>
  <c r="G6639" i="4"/>
  <c r="G6640" i="4"/>
  <c r="G6641" i="4"/>
  <c r="G6642" i="4"/>
  <c r="G6643" i="4"/>
  <c r="G6644" i="4"/>
  <c r="G6645" i="4"/>
  <c r="G6646" i="4"/>
  <c r="G6647" i="4"/>
  <c r="G6648" i="4"/>
  <c r="G6649" i="4"/>
  <c r="G6650" i="4"/>
  <c r="G6651" i="4"/>
  <c r="G6652" i="4"/>
  <c r="G6653" i="4"/>
  <c r="G6654" i="4"/>
  <c r="G6655" i="4"/>
  <c r="G6656" i="4"/>
  <c r="G6657" i="4"/>
  <c r="G6658" i="4"/>
  <c r="G6659" i="4"/>
  <c r="G6660" i="4"/>
  <c r="G6661" i="4"/>
  <c r="G6662" i="4"/>
  <c r="G6663" i="4"/>
  <c r="G6664" i="4"/>
  <c r="G6665" i="4"/>
  <c r="G6666" i="4"/>
  <c r="G6667" i="4"/>
  <c r="G6668" i="4"/>
  <c r="G6669" i="4"/>
  <c r="G6670" i="4"/>
  <c r="G6671" i="4"/>
  <c r="G6672" i="4"/>
  <c r="G6673" i="4"/>
  <c r="G6674" i="4"/>
  <c r="G6675" i="4"/>
  <c r="G6676" i="4"/>
  <c r="G6677" i="4"/>
  <c r="G6678" i="4"/>
  <c r="G6679" i="4"/>
  <c r="G6680" i="4"/>
  <c r="G6681" i="4"/>
  <c r="G6682" i="4"/>
  <c r="G6683" i="4"/>
  <c r="G6684" i="4"/>
  <c r="G6685" i="4"/>
  <c r="G6686" i="4"/>
  <c r="G6687" i="4"/>
  <c r="G6688" i="4"/>
  <c r="G6689" i="4"/>
  <c r="G6690" i="4"/>
  <c r="G6691" i="4"/>
  <c r="G6692" i="4"/>
  <c r="G6693" i="4"/>
  <c r="G6694" i="4"/>
  <c r="G6695" i="4"/>
  <c r="G6696" i="4"/>
  <c r="G6697" i="4"/>
  <c r="G6698" i="4"/>
  <c r="G6699" i="4"/>
  <c r="G6700" i="4"/>
  <c r="G6701" i="4"/>
  <c r="G6702" i="4"/>
  <c r="G6703" i="4"/>
  <c r="G6704" i="4"/>
  <c r="G6705" i="4"/>
  <c r="G6706" i="4"/>
  <c r="G6707" i="4"/>
  <c r="G6708" i="4"/>
  <c r="G6709" i="4"/>
  <c r="G6710" i="4"/>
  <c r="G6711" i="4"/>
  <c r="G6712" i="4"/>
  <c r="G6713" i="4"/>
  <c r="G6714" i="4"/>
  <c r="G6715" i="4"/>
  <c r="G6716" i="4"/>
  <c r="G6717" i="4"/>
  <c r="G6718" i="4"/>
  <c r="G6719" i="4"/>
  <c r="G6720" i="4"/>
  <c r="G6721" i="4"/>
  <c r="G6722" i="4"/>
  <c r="G6723" i="4"/>
  <c r="G6724" i="4"/>
  <c r="G6725" i="4"/>
  <c r="G6726" i="4"/>
  <c r="G6727" i="4"/>
  <c r="G6728" i="4"/>
  <c r="G6729" i="4"/>
  <c r="G6730" i="4"/>
  <c r="G6731" i="4"/>
  <c r="G6732" i="4"/>
  <c r="G6733" i="4"/>
  <c r="G6734" i="4"/>
  <c r="G6735" i="4"/>
  <c r="G6736" i="4"/>
  <c r="G6737" i="4"/>
  <c r="G6738" i="4"/>
  <c r="G6739" i="4"/>
  <c r="G6740" i="4"/>
  <c r="G6741" i="4"/>
  <c r="G6742" i="4"/>
  <c r="G6743" i="4"/>
  <c r="G6744" i="4"/>
  <c r="G6745" i="4"/>
  <c r="G6746" i="4"/>
  <c r="G6747" i="4"/>
  <c r="G6748" i="4"/>
  <c r="G6749" i="4"/>
  <c r="G6750" i="4"/>
  <c r="G6751" i="4"/>
  <c r="G6752" i="4"/>
  <c r="G6753" i="4"/>
  <c r="G6754" i="4"/>
  <c r="G6755" i="4"/>
  <c r="G6756" i="4"/>
  <c r="G6757" i="4"/>
  <c r="G6758" i="4"/>
  <c r="G6759" i="4"/>
  <c r="G6760" i="4"/>
  <c r="G6761" i="4"/>
  <c r="G6762" i="4"/>
  <c r="G6763" i="4"/>
  <c r="G6764" i="4"/>
  <c r="G6765" i="4"/>
  <c r="G6766" i="4"/>
  <c r="G6767" i="4"/>
  <c r="G6768" i="4"/>
  <c r="G6769" i="4"/>
  <c r="G6770" i="4"/>
  <c r="G6771" i="4"/>
  <c r="G6772" i="4"/>
  <c r="G6773" i="4"/>
  <c r="G6774" i="4"/>
  <c r="G6775" i="4"/>
  <c r="G6776" i="4"/>
  <c r="G6777" i="4"/>
  <c r="G6778" i="4"/>
  <c r="G6779" i="4"/>
  <c r="G6780" i="4"/>
  <c r="G6781" i="4"/>
  <c r="G6782" i="4"/>
  <c r="G6783" i="4"/>
  <c r="G6784" i="4"/>
  <c r="G6785" i="4"/>
  <c r="G6786" i="4"/>
  <c r="G6787" i="4"/>
  <c r="G6788" i="4"/>
  <c r="G6789" i="4"/>
  <c r="G6790" i="4"/>
  <c r="G6791" i="4"/>
  <c r="G6792" i="4"/>
  <c r="G6793" i="4"/>
  <c r="G6794" i="4"/>
  <c r="G6795" i="4"/>
  <c r="G6796" i="4"/>
  <c r="G6797" i="4"/>
  <c r="G6798" i="4"/>
  <c r="G6799" i="4"/>
  <c r="G6800" i="4"/>
  <c r="G6801" i="4"/>
  <c r="G6802" i="4"/>
  <c r="G6803" i="4"/>
  <c r="G6804" i="4"/>
  <c r="G6805" i="4"/>
  <c r="G6806" i="4"/>
  <c r="G6807" i="4"/>
  <c r="G6808" i="4"/>
  <c r="G6809" i="4"/>
  <c r="G6810" i="4"/>
  <c r="G6811" i="4"/>
  <c r="G6812" i="4"/>
  <c r="G6813" i="4"/>
  <c r="G6814" i="4"/>
  <c r="G6815" i="4"/>
  <c r="G6816" i="4"/>
  <c r="G6817" i="4"/>
  <c r="G6818" i="4"/>
  <c r="G6819" i="4"/>
  <c r="G6820" i="4"/>
  <c r="G6821" i="4"/>
  <c r="G6822" i="4"/>
  <c r="G6823" i="4"/>
  <c r="G6824" i="4"/>
  <c r="G6825" i="4"/>
  <c r="G6826" i="4"/>
  <c r="G6827" i="4"/>
  <c r="G6828" i="4"/>
  <c r="G6829" i="4"/>
  <c r="G6830" i="4"/>
  <c r="G6831" i="4"/>
  <c r="G6832" i="4"/>
  <c r="G6833" i="4"/>
  <c r="G6834" i="4"/>
  <c r="G6835" i="4"/>
  <c r="G6836" i="4"/>
  <c r="G6837" i="4"/>
  <c r="G6838" i="4"/>
  <c r="G6839" i="4"/>
  <c r="G6840" i="4"/>
  <c r="G6841" i="4"/>
  <c r="G6842" i="4"/>
  <c r="G6843" i="4"/>
  <c r="G6844" i="4"/>
  <c r="G6845" i="4"/>
  <c r="G6846" i="4"/>
  <c r="G6847" i="4"/>
  <c r="G6848" i="4"/>
  <c r="G6849" i="4"/>
  <c r="G6850" i="4"/>
  <c r="G6851" i="4"/>
  <c r="G6852" i="4"/>
  <c r="G6853" i="4"/>
  <c r="G6854" i="4"/>
  <c r="G6855" i="4"/>
  <c r="G6856" i="4"/>
  <c r="G6857" i="4"/>
  <c r="G6858" i="4"/>
  <c r="G6859" i="4"/>
  <c r="G6860" i="4"/>
  <c r="G6861" i="4"/>
  <c r="G6862" i="4"/>
  <c r="G6863" i="4"/>
  <c r="G6864" i="4"/>
  <c r="G6865" i="4"/>
  <c r="G6866" i="4"/>
  <c r="G6867" i="4"/>
  <c r="G6868" i="4"/>
  <c r="G6869" i="4"/>
  <c r="G6870" i="4"/>
  <c r="G6871" i="4"/>
  <c r="G6872" i="4"/>
  <c r="G6873" i="4"/>
  <c r="G6874" i="4"/>
  <c r="G6875" i="4"/>
  <c r="G6876" i="4"/>
  <c r="G6877" i="4"/>
  <c r="G6878" i="4"/>
  <c r="G6879" i="4"/>
  <c r="G6880" i="4"/>
  <c r="G6881" i="4"/>
  <c r="G6882" i="4"/>
  <c r="G6883" i="4"/>
  <c r="G6884" i="4"/>
  <c r="G6885" i="4"/>
  <c r="G6886" i="4"/>
  <c r="G6887" i="4"/>
  <c r="G6888" i="4"/>
  <c r="G6889" i="4"/>
  <c r="G6890" i="4"/>
  <c r="G6891" i="4"/>
  <c r="G6892" i="4"/>
  <c r="G6893" i="4"/>
  <c r="G6894" i="4"/>
  <c r="G6895" i="4"/>
  <c r="G6896" i="4"/>
  <c r="G6897" i="4"/>
  <c r="G6898" i="4"/>
  <c r="G6899" i="4"/>
  <c r="G6900" i="4"/>
  <c r="G6901" i="4"/>
  <c r="G6902" i="4"/>
  <c r="G6903" i="4"/>
  <c r="G6904" i="4"/>
  <c r="G6905" i="4"/>
  <c r="G6906" i="4"/>
  <c r="G6907" i="4"/>
  <c r="G6908" i="4"/>
  <c r="G6909" i="4"/>
  <c r="G6910" i="4"/>
  <c r="G6911" i="4"/>
  <c r="G6912" i="4"/>
  <c r="G6913" i="4"/>
  <c r="G6914" i="4"/>
  <c r="G6915" i="4"/>
  <c r="G6916" i="4"/>
  <c r="G6917" i="4"/>
  <c r="G6918" i="4"/>
  <c r="G6919" i="4"/>
  <c r="G6920" i="4"/>
  <c r="G6921" i="4"/>
  <c r="G6922" i="4"/>
  <c r="G6923" i="4"/>
  <c r="G6924" i="4"/>
  <c r="G6925" i="4"/>
  <c r="G6926" i="4"/>
  <c r="G6927" i="4"/>
  <c r="G6928" i="4"/>
  <c r="G6929" i="4"/>
  <c r="G6930" i="4"/>
  <c r="G6931" i="4"/>
  <c r="G6932" i="4"/>
  <c r="G6933" i="4"/>
  <c r="G6934" i="4"/>
  <c r="G6935" i="4"/>
  <c r="G6936" i="4"/>
  <c r="G6937" i="4"/>
  <c r="G6938" i="4"/>
  <c r="G6939" i="4"/>
  <c r="G6940" i="4"/>
  <c r="G6941" i="4"/>
  <c r="G6942" i="4"/>
  <c r="G6943" i="4"/>
  <c r="G6944" i="4"/>
  <c r="G6945" i="4"/>
  <c r="G6946" i="4"/>
  <c r="G6947" i="4"/>
  <c r="G6948" i="4"/>
  <c r="G6949" i="4"/>
  <c r="G6950" i="4"/>
  <c r="G6951" i="4"/>
  <c r="G6952" i="4"/>
  <c r="G6953" i="4"/>
  <c r="G6954" i="4"/>
  <c r="G6955" i="4"/>
  <c r="G6956" i="4"/>
  <c r="G6957" i="4"/>
  <c r="G6958" i="4"/>
  <c r="G6959" i="4"/>
  <c r="G6960" i="4"/>
  <c r="G6961" i="4"/>
  <c r="G6962" i="4"/>
  <c r="G6963" i="4"/>
  <c r="G6964" i="4"/>
  <c r="G6965" i="4"/>
  <c r="G6966" i="4"/>
  <c r="G6967" i="4"/>
  <c r="G6968" i="4"/>
  <c r="G6969" i="4"/>
  <c r="G6970" i="4"/>
  <c r="G6971" i="4"/>
  <c r="G6972" i="4"/>
  <c r="G6973" i="4"/>
  <c r="G6974" i="4"/>
  <c r="G6975" i="4"/>
  <c r="G6976" i="4"/>
  <c r="G6977" i="4"/>
  <c r="G6978" i="4"/>
  <c r="G6979" i="4"/>
  <c r="G6980" i="4"/>
  <c r="G6981" i="4"/>
  <c r="G6982" i="4"/>
  <c r="G6983" i="4"/>
  <c r="G6984" i="4"/>
  <c r="G6985" i="4"/>
  <c r="G6986" i="4"/>
  <c r="G6987" i="4"/>
  <c r="G6988" i="4"/>
  <c r="G6989" i="4"/>
  <c r="G6990" i="4"/>
  <c r="G6991" i="4"/>
  <c r="G6992" i="4"/>
  <c r="G6993" i="4"/>
  <c r="G6994" i="4"/>
  <c r="G6995" i="4"/>
  <c r="G6996" i="4"/>
  <c r="G6997" i="4"/>
  <c r="G6998" i="4"/>
  <c r="G6999" i="4"/>
  <c r="G7000" i="4"/>
  <c r="G7001" i="4"/>
  <c r="G7002" i="4"/>
  <c r="G7003" i="4"/>
  <c r="G7004" i="4"/>
  <c r="G7005" i="4"/>
  <c r="G7006" i="4"/>
  <c r="G7007" i="4"/>
  <c r="G7008" i="4"/>
  <c r="G7009" i="4"/>
  <c r="G7010" i="4"/>
  <c r="G7011" i="4"/>
  <c r="G7012" i="4"/>
  <c r="G7013" i="4"/>
  <c r="G7014" i="4"/>
  <c r="G7015" i="4"/>
  <c r="G7016" i="4"/>
  <c r="G7017" i="4"/>
  <c r="G7018" i="4"/>
  <c r="G7019" i="4"/>
  <c r="G7020" i="4"/>
  <c r="G7021" i="4"/>
  <c r="G7022" i="4"/>
  <c r="G7023" i="4"/>
  <c r="G7024" i="4"/>
  <c r="G7025" i="4"/>
  <c r="G7026" i="4"/>
  <c r="G7027" i="4"/>
  <c r="G7028" i="4"/>
  <c r="G7029" i="4"/>
  <c r="G7030" i="4"/>
  <c r="G7031" i="4"/>
  <c r="G7032" i="4"/>
  <c r="G7033" i="4"/>
  <c r="G7034" i="4"/>
  <c r="G7035" i="4"/>
  <c r="G7036" i="4"/>
  <c r="G7037" i="4"/>
  <c r="G7038" i="4"/>
  <c r="G7039" i="4"/>
  <c r="G7040" i="4"/>
  <c r="G7041" i="4"/>
  <c r="G7042" i="4"/>
  <c r="G7043" i="4"/>
  <c r="G7044" i="4"/>
  <c r="G7045" i="4"/>
  <c r="G7046" i="4"/>
  <c r="G7047" i="4"/>
  <c r="G7048" i="4"/>
  <c r="G7049" i="4"/>
  <c r="G7050" i="4"/>
  <c r="G7051" i="4"/>
  <c r="G7052" i="4"/>
  <c r="G7053" i="4"/>
  <c r="G7054" i="4"/>
  <c r="G7055" i="4"/>
  <c r="G7056" i="4"/>
  <c r="G7057" i="4"/>
  <c r="G7058" i="4"/>
  <c r="G7059" i="4"/>
  <c r="G7060" i="4"/>
  <c r="G7061" i="4"/>
  <c r="G7062" i="4"/>
  <c r="G7063" i="4"/>
  <c r="G7064" i="4"/>
  <c r="G7065" i="4"/>
  <c r="G7066" i="4"/>
  <c r="G7067" i="4"/>
  <c r="G7068" i="4"/>
  <c r="G7069" i="4"/>
  <c r="G7070" i="4"/>
  <c r="G7071" i="4"/>
  <c r="G7072" i="4"/>
  <c r="G7073" i="4"/>
  <c r="G7074" i="4"/>
  <c r="G7075" i="4"/>
  <c r="G7076" i="4"/>
  <c r="G7077" i="4"/>
  <c r="G7078" i="4"/>
  <c r="G7079" i="4"/>
  <c r="G7080" i="4"/>
  <c r="G7081" i="4"/>
  <c r="G7082" i="4"/>
  <c r="G7083" i="4"/>
  <c r="G7084" i="4"/>
  <c r="G7085" i="4"/>
  <c r="G7086" i="4"/>
  <c r="G7087" i="4"/>
  <c r="G7088" i="4"/>
  <c r="G7089" i="4"/>
  <c r="G7090" i="4"/>
  <c r="G7091" i="4"/>
  <c r="G7092" i="4"/>
  <c r="G7093" i="4"/>
  <c r="G7094" i="4"/>
  <c r="G7095" i="4"/>
  <c r="G7096" i="4"/>
  <c r="G7097" i="4"/>
  <c r="G7098" i="4"/>
  <c r="G7099" i="4"/>
  <c r="G7100" i="4"/>
  <c r="G7101" i="4"/>
  <c r="G7102" i="4"/>
  <c r="G7103" i="4"/>
  <c r="G7104" i="4"/>
  <c r="G7105" i="4"/>
  <c r="G7106" i="4"/>
  <c r="G7107" i="4"/>
  <c r="G7108" i="4"/>
  <c r="G7109" i="4"/>
  <c r="G7110" i="4"/>
  <c r="G2" i="4"/>
  <c r="L3" i="19"/>
  <c r="L4" i="19"/>
  <c r="L5" i="19"/>
  <c r="L6" i="19"/>
  <c r="L7" i="19"/>
  <c r="L8" i="19"/>
  <c r="L9" i="19"/>
  <c r="L10" i="19"/>
  <c r="L11" i="19"/>
  <c r="L12" i="19"/>
  <c r="L13" i="19"/>
  <c r="L14" i="19"/>
  <c r="L15" i="19"/>
  <c r="L16" i="19"/>
  <c r="L17" i="19"/>
  <c r="L18" i="19"/>
  <c r="L19" i="19"/>
  <c r="L20" i="19"/>
  <c r="L21" i="19"/>
  <c r="L22" i="19"/>
  <c r="L23" i="19"/>
  <c r="L24" i="19"/>
  <c r="L25" i="19"/>
  <c r="L26" i="19"/>
  <c r="L27" i="19"/>
  <c r="L28" i="19"/>
  <c r="L29" i="19"/>
  <c r="L30" i="19"/>
  <c r="L31" i="19"/>
  <c r="L32" i="19"/>
  <c r="L33" i="19"/>
  <c r="L34" i="19"/>
  <c r="L35" i="19"/>
  <c r="L36" i="19"/>
  <c r="L37" i="19"/>
  <c r="L38" i="19"/>
  <c r="L39" i="19"/>
  <c r="L40" i="19"/>
  <c r="L41" i="19"/>
  <c r="L42" i="19"/>
  <c r="L43" i="19"/>
  <c r="L44" i="19"/>
  <c r="L45" i="19"/>
  <c r="L46" i="19"/>
  <c r="L47" i="19"/>
  <c r="L48" i="19"/>
  <c r="L49" i="19"/>
  <c r="L50" i="19"/>
  <c r="L51" i="19"/>
  <c r="L52" i="19"/>
  <c r="L53" i="19"/>
  <c r="L54" i="19"/>
  <c r="L55" i="19"/>
  <c r="L56" i="19"/>
  <c r="L57" i="19"/>
  <c r="L58" i="19"/>
  <c r="L59" i="19"/>
  <c r="L60" i="19"/>
  <c r="L61" i="19"/>
  <c r="L62" i="19"/>
  <c r="L63" i="19"/>
  <c r="L64" i="19"/>
  <c r="L65" i="19"/>
  <c r="L66" i="19"/>
  <c r="L67" i="19"/>
  <c r="L68" i="19"/>
  <c r="L69" i="19"/>
  <c r="L70" i="19"/>
  <c r="L71" i="19"/>
  <c r="L72" i="19"/>
  <c r="L73" i="19"/>
  <c r="L74" i="19"/>
  <c r="L75" i="19"/>
  <c r="L76" i="19"/>
  <c r="L77" i="19"/>
  <c r="L78" i="19"/>
  <c r="L79" i="19"/>
  <c r="L80" i="19"/>
  <c r="L81" i="19"/>
  <c r="L82" i="19"/>
  <c r="L83" i="19"/>
  <c r="L84" i="19"/>
  <c r="L85" i="19"/>
  <c r="L86" i="19"/>
  <c r="L87" i="19"/>
  <c r="L88" i="19"/>
  <c r="L89" i="19"/>
  <c r="L90" i="19"/>
  <c r="L91" i="19"/>
  <c r="L92" i="19"/>
  <c r="L93" i="19"/>
  <c r="L94" i="19"/>
  <c r="L95" i="19"/>
  <c r="L96" i="19"/>
  <c r="L97" i="19"/>
  <c r="L98" i="19"/>
  <c r="L99" i="19"/>
  <c r="L100" i="19"/>
  <c r="L101" i="19"/>
  <c r="L102" i="19"/>
  <c r="L103" i="19"/>
  <c r="L104" i="19"/>
  <c r="L105" i="19"/>
  <c r="L106" i="19"/>
  <c r="L107" i="19"/>
  <c r="L108" i="19"/>
  <c r="L109" i="19"/>
  <c r="L110" i="19"/>
  <c r="L111" i="19"/>
  <c r="L112" i="19"/>
  <c r="L113" i="19"/>
  <c r="L114" i="19"/>
  <c r="L115" i="19"/>
  <c r="L116" i="19"/>
  <c r="L117" i="19"/>
  <c r="L118" i="19"/>
  <c r="L119" i="19"/>
  <c r="L120" i="19"/>
  <c r="L121" i="19"/>
  <c r="L122" i="19"/>
  <c r="L123" i="19"/>
  <c r="L124" i="19"/>
  <c r="L125" i="19"/>
  <c r="L126" i="19"/>
  <c r="L127" i="19"/>
  <c r="L128" i="19"/>
  <c r="L129" i="19"/>
  <c r="L130" i="19"/>
  <c r="L131" i="19"/>
  <c r="L132" i="19"/>
  <c r="L133" i="19"/>
  <c r="L134" i="19"/>
  <c r="L135" i="19"/>
  <c r="L136" i="19"/>
  <c r="L137" i="19"/>
  <c r="L138" i="19"/>
  <c r="L139" i="19"/>
  <c r="L140" i="19"/>
  <c r="L141" i="19"/>
  <c r="L142" i="19"/>
  <c r="L143" i="19"/>
  <c r="L144" i="19"/>
  <c r="L145" i="19"/>
  <c r="L146" i="19"/>
  <c r="L147" i="19"/>
  <c r="L148" i="19"/>
  <c r="L149" i="19"/>
  <c r="L150" i="19"/>
  <c r="L151" i="19"/>
  <c r="L152" i="19"/>
  <c r="L153" i="19"/>
  <c r="L154" i="19"/>
  <c r="L155" i="19"/>
  <c r="L156" i="19"/>
  <c r="L157" i="19"/>
  <c r="L158" i="19"/>
  <c r="L159" i="19"/>
  <c r="L160" i="19"/>
  <c r="L161" i="19"/>
  <c r="L162" i="19"/>
  <c r="L163" i="19"/>
  <c r="L164" i="19"/>
  <c r="L165" i="19"/>
  <c r="L166" i="19"/>
  <c r="L167" i="19"/>
  <c r="L168" i="19"/>
  <c r="L169" i="19"/>
  <c r="L170" i="19"/>
  <c r="L171" i="19"/>
  <c r="L172" i="19"/>
  <c r="L173" i="19"/>
  <c r="L174" i="19"/>
  <c r="L175" i="19"/>
  <c r="L176" i="19"/>
  <c r="L177" i="19"/>
  <c r="L178" i="19"/>
  <c r="L179" i="19"/>
  <c r="L180" i="19"/>
  <c r="L181" i="19"/>
  <c r="L182" i="19"/>
  <c r="L183" i="19"/>
  <c r="L184" i="19"/>
  <c r="L185" i="19"/>
  <c r="L186" i="19"/>
  <c r="L187" i="19"/>
  <c r="L188" i="19"/>
  <c r="L189" i="19"/>
  <c r="L190" i="19"/>
  <c r="L191" i="19"/>
  <c r="L2" i="19"/>
  <c r="K3" i="19"/>
  <c r="K4" i="19"/>
  <c r="K5" i="19"/>
  <c r="K6" i="19"/>
  <c r="K7" i="19"/>
  <c r="K8" i="19"/>
  <c r="K9" i="19"/>
  <c r="K10" i="19"/>
  <c r="K11" i="19"/>
  <c r="K12" i="19"/>
  <c r="K13" i="19"/>
  <c r="K14" i="19"/>
  <c r="K15" i="19"/>
  <c r="K16" i="19"/>
  <c r="K17" i="19"/>
  <c r="K18" i="19"/>
  <c r="K19" i="19"/>
  <c r="K20" i="19"/>
  <c r="K21" i="19"/>
  <c r="K22" i="19"/>
  <c r="K23" i="19"/>
  <c r="K24" i="19"/>
  <c r="K25" i="19"/>
  <c r="K26" i="19"/>
  <c r="K27" i="19"/>
  <c r="K28" i="19"/>
  <c r="K29" i="19"/>
  <c r="K30" i="19"/>
  <c r="K31" i="19"/>
  <c r="K32" i="19"/>
  <c r="K33" i="19"/>
  <c r="K34" i="19"/>
  <c r="K35" i="19"/>
  <c r="K36" i="19"/>
  <c r="K37" i="19"/>
  <c r="K38" i="19"/>
  <c r="K39" i="19"/>
  <c r="K40" i="19"/>
  <c r="K41" i="19"/>
  <c r="K42" i="19"/>
  <c r="K43" i="19"/>
  <c r="K44" i="19"/>
  <c r="K45" i="19"/>
  <c r="K46" i="19"/>
  <c r="K47" i="19"/>
  <c r="K48" i="19"/>
  <c r="K49" i="19"/>
  <c r="K50" i="19"/>
  <c r="K51" i="19"/>
  <c r="K52" i="19"/>
  <c r="K53" i="19"/>
  <c r="K54" i="19"/>
  <c r="K55" i="19"/>
  <c r="K56" i="19"/>
  <c r="K57" i="19"/>
  <c r="K58" i="19"/>
  <c r="K59" i="19"/>
  <c r="K60" i="19"/>
  <c r="K61" i="19"/>
  <c r="K62" i="19"/>
  <c r="K63" i="19"/>
  <c r="K64" i="19"/>
  <c r="K65" i="19"/>
  <c r="K66" i="19"/>
  <c r="K67" i="19"/>
  <c r="K68" i="19"/>
  <c r="K69" i="19"/>
  <c r="K70" i="19"/>
  <c r="K71" i="19"/>
  <c r="K72" i="19"/>
  <c r="K73" i="19"/>
  <c r="K74" i="19"/>
  <c r="K75" i="19"/>
  <c r="K76" i="19"/>
  <c r="K77" i="19"/>
  <c r="K78" i="19"/>
  <c r="K79" i="19"/>
  <c r="K80" i="19"/>
  <c r="K81" i="19"/>
  <c r="K82" i="19"/>
  <c r="K83" i="19"/>
  <c r="K84" i="19"/>
  <c r="K85" i="19"/>
  <c r="K86" i="19"/>
  <c r="K87" i="19"/>
  <c r="K88" i="19"/>
  <c r="K89" i="19"/>
  <c r="K90" i="19"/>
  <c r="K91" i="19"/>
  <c r="K92" i="19"/>
  <c r="K93" i="19"/>
  <c r="K94" i="19"/>
  <c r="K95" i="19"/>
  <c r="K96" i="19"/>
  <c r="K97" i="19"/>
  <c r="K98" i="19"/>
  <c r="K99" i="19"/>
  <c r="K100" i="19"/>
  <c r="K101" i="19"/>
  <c r="K102" i="19"/>
  <c r="K103" i="19"/>
  <c r="K104" i="19"/>
  <c r="K105" i="19"/>
  <c r="K106" i="19"/>
  <c r="K107" i="19"/>
  <c r="K108" i="19"/>
  <c r="K109" i="19"/>
  <c r="K110" i="19"/>
  <c r="K111" i="19"/>
  <c r="K112" i="19"/>
  <c r="K113" i="19"/>
  <c r="K114" i="19"/>
  <c r="K115" i="19"/>
  <c r="K116" i="19"/>
  <c r="K117" i="19"/>
  <c r="K118" i="19"/>
  <c r="K119" i="19"/>
  <c r="K120" i="19"/>
  <c r="K121" i="19"/>
  <c r="K122" i="19"/>
  <c r="K123" i="19"/>
  <c r="K124" i="19"/>
  <c r="K125" i="19"/>
  <c r="K126" i="19"/>
  <c r="K127" i="19"/>
  <c r="K128" i="19"/>
  <c r="K129" i="19"/>
  <c r="K130" i="19"/>
  <c r="K131" i="19"/>
  <c r="K132" i="19"/>
  <c r="K133" i="19"/>
  <c r="K134" i="19"/>
  <c r="K135" i="19"/>
  <c r="K136" i="19"/>
  <c r="K137" i="19"/>
  <c r="K138" i="19"/>
  <c r="K139" i="19"/>
  <c r="K140" i="19"/>
  <c r="K141" i="19"/>
  <c r="K142" i="19"/>
  <c r="K143" i="19"/>
  <c r="K144" i="19"/>
  <c r="K145" i="19"/>
  <c r="K146" i="19"/>
  <c r="K147" i="19"/>
  <c r="K148" i="19"/>
  <c r="K149" i="19"/>
  <c r="K150" i="19"/>
  <c r="K151" i="19"/>
  <c r="K152" i="19"/>
  <c r="K153" i="19"/>
  <c r="K154" i="19"/>
  <c r="K155" i="19"/>
  <c r="K156" i="19"/>
  <c r="K157" i="19"/>
  <c r="K158" i="19"/>
  <c r="K159" i="19"/>
  <c r="K160" i="19"/>
  <c r="K161" i="19"/>
  <c r="K162" i="19"/>
  <c r="K163" i="19"/>
  <c r="K164" i="19"/>
  <c r="K165" i="19"/>
  <c r="K166" i="19"/>
  <c r="K167" i="19"/>
  <c r="K168" i="19"/>
  <c r="K169" i="19"/>
  <c r="K170" i="19"/>
  <c r="K171" i="19"/>
  <c r="K172" i="19"/>
  <c r="K173" i="19"/>
  <c r="K174" i="19"/>
  <c r="K175" i="19"/>
  <c r="K176" i="19"/>
  <c r="K177" i="19"/>
  <c r="K178" i="19"/>
  <c r="K179" i="19"/>
  <c r="K180" i="19"/>
  <c r="K181" i="19"/>
  <c r="K182" i="19"/>
  <c r="K183" i="19"/>
  <c r="K184" i="19"/>
  <c r="K185" i="19"/>
  <c r="K186" i="19"/>
  <c r="K187" i="19"/>
  <c r="K188" i="19"/>
  <c r="K189" i="19"/>
  <c r="K190" i="19"/>
  <c r="K191" i="19"/>
  <c r="K2" i="19"/>
  <c r="G3" i="16"/>
  <c r="G4" i="16"/>
  <c r="G5" i="16"/>
  <c r="G6" i="16"/>
  <c r="G7" i="16"/>
  <c r="G8" i="16"/>
  <c r="G9" i="16"/>
  <c r="G10" i="16"/>
  <c r="G11" i="16"/>
  <c r="G12" i="16"/>
  <c r="G13" i="16"/>
  <c r="G14" i="16"/>
  <c r="G15" i="16"/>
  <c r="G16" i="16"/>
  <c r="G17" i="16"/>
  <c r="G18" i="16"/>
  <c r="G19" i="16"/>
  <c r="G20" i="16"/>
  <c r="G21" i="16"/>
  <c r="G22" i="16"/>
  <c r="G23" i="16"/>
  <c r="G24" i="16"/>
  <c r="G25" i="16"/>
  <c r="G26" i="16"/>
  <c r="G27" i="16"/>
  <c r="G28" i="16"/>
  <c r="G29" i="16"/>
  <c r="G30" i="16"/>
  <c r="G31" i="16"/>
  <c r="G32" i="16"/>
  <c r="G33" i="16"/>
  <c r="G34" i="16"/>
  <c r="G35" i="16"/>
  <c r="G36" i="16"/>
  <c r="G37" i="16"/>
  <c r="G38" i="16"/>
  <c r="G39" i="16"/>
  <c r="G40" i="16"/>
  <c r="G41" i="16"/>
  <c r="G42" i="16"/>
  <c r="G43" i="16"/>
  <c r="G44" i="16"/>
  <c r="G45" i="16"/>
  <c r="G46" i="16"/>
  <c r="G47" i="16"/>
  <c r="G48" i="16"/>
  <c r="G49" i="16"/>
  <c r="G50" i="16"/>
  <c r="G51" i="16"/>
  <c r="G52" i="16"/>
  <c r="G53" i="16"/>
  <c r="G54" i="16"/>
  <c r="G55" i="16"/>
  <c r="G56" i="16"/>
  <c r="G57" i="16"/>
  <c r="G58" i="16"/>
  <c r="G59" i="16"/>
  <c r="G60" i="16"/>
  <c r="G61" i="16"/>
  <c r="G62" i="16"/>
  <c r="G63" i="16"/>
  <c r="G64" i="16"/>
  <c r="G65" i="16"/>
  <c r="G66" i="16"/>
  <c r="G67" i="16"/>
  <c r="G68" i="16"/>
  <c r="G69" i="16"/>
  <c r="G70" i="16"/>
  <c r="G71" i="16"/>
  <c r="G2" i="16"/>
  <c r="H7080" i="4" l="1" a="1"/>
  <c r="H7080" i="4" s="1"/>
  <c r="I7080" i="4" s="1"/>
  <c r="H6616" i="4" a="1"/>
  <c r="H6616" i="4" s="1"/>
  <c r="I6616" i="4" s="1"/>
  <c r="H6464" i="4" a="1"/>
  <c r="H6464" i="4" s="1"/>
  <c r="I6464" i="4" s="1"/>
  <c r="H6408" i="4" a="1"/>
  <c r="H6408" i="4" s="1"/>
  <c r="I6408" i="4" s="1"/>
  <c r="H6392" i="4" a="1"/>
  <c r="H6392" i="4" s="1"/>
  <c r="I6392" i="4" s="1"/>
  <c r="H6296" i="4" a="1"/>
  <c r="H6296" i="4" s="1"/>
  <c r="I6296" i="4" s="1"/>
  <c r="H5296" i="4" a="1"/>
  <c r="H5296" i="4" s="1"/>
  <c r="I5296" i="4" s="1"/>
  <c r="H4880" i="4" a="1"/>
  <c r="H4880" i="4" s="1"/>
  <c r="I4880" i="4" s="1"/>
  <c r="H4816" i="4" a="1"/>
  <c r="H4816" i="4" s="1"/>
  <c r="I4816" i="4" s="1"/>
  <c r="H4712" i="4" a="1"/>
  <c r="H4712" i="4" s="1"/>
  <c r="I4712" i="4" s="1"/>
  <c r="H4608" i="4" a="1"/>
  <c r="H4608" i="4" s="1"/>
  <c r="I4608" i="4" s="1"/>
  <c r="H4512" i="4" a="1"/>
  <c r="H4512" i="4" s="1"/>
  <c r="I4512" i="4" s="1"/>
  <c r="H4048" i="4" a="1"/>
  <c r="H4048" i="4" s="1"/>
  <c r="I4048" i="4" s="1"/>
  <c r="H3856" i="4" a="1"/>
  <c r="H3856" i="4" s="1"/>
  <c r="I3856" i="4" s="1"/>
  <c r="H3656" i="4" a="1"/>
  <c r="H3656" i="4" s="1"/>
  <c r="I3656" i="4" s="1"/>
  <c r="H3520" i="4" a="1"/>
  <c r="H3520" i="4" s="1"/>
  <c r="I3520" i="4" s="1"/>
  <c r="H3432" i="4" a="1"/>
  <c r="H3432" i="4" s="1"/>
  <c r="I3432" i="4" s="1"/>
  <c r="H3304" i="4" a="1"/>
  <c r="H3304" i="4" s="1"/>
  <c r="I3304" i="4" s="1"/>
  <c r="H3080" i="4" a="1"/>
  <c r="H3080" i="4" s="1"/>
  <c r="I3080" i="4" s="1"/>
  <c r="H2648" i="4" a="1"/>
  <c r="H2648" i="4" s="1"/>
  <c r="I2648" i="4" s="1"/>
  <c r="H2600" i="4" a="1"/>
  <c r="H2600" i="4" s="1"/>
  <c r="I2600" i="4" s="1"/>
  <c r="H1952" i="4" a="1"/>
  <c r="H1952" i="4" s="1"/>
  <c r="I1952" i="4" s="1"/>
  <c r="H1688" i="4" a="1"/>
  <c r="H1688" i="4" s="1"/>
  <c r="I1688" i="4" s="1"/>
  <c r="H1672" i="4" a="1"/>
  <c r="H1672" i="4" s="1"/>
  <c r="I1672" i="4" s="1"/>
  <c r="H1520" i="4" a="1"/>
  <c r="H1520" i="4" s="1"/>
  <c r="I1520" i="4" s="1"/>
  <c r="H1256" i="4" a="1"/>
  <c r="H1256" i="4" s="1"/>
  <c r="I1256" i="4" s="1"/>
  <c r="H728" i="4" a="1"/>
  <c r="H728" i="4" s="1"/>
  <c r="I728" i="4" s="1"/>
  <c r="H368" i="4" a="1"/>
  <c r="H368" i="4" s="1"/>
  <c r="I368" i="4" s="1"/>
  <c r="H192" i="4" a="1"/>
  <c r="H192" i="4" s="1"/>
  <c r="I192" i="4" s="1"/>
  <c r="H40" i="4" a="1"/>
  <c r="H40" i="4" s="1"/>
  <c r="I40" i="4" s="1"/>
  <c r="H5768" i="4" a="1"/>
  <c r="H5768" i="4" s="1"/>
  <c r="I5768" i="4" s="1"/>
  <c r="H6855" i="4" a="1"/>
  <c r="H6855" i="4" s="1"/>
  <c r="I6855" i="4" s="1"/>
  <c r="H6623" i="4" a="1"/>
  <c r="H6623" i="4" s="1"/>
  <c r="I6623" i="4" s="1"/>
  <c r="H6239" i="4" a="1"/>
  <c r="H6239" i="4" s="1"/>
  <c r="I6239" i="4" s="1"/>
  <c r="H5863" i="4" a="1"/>
  <c r="H5863" i="4" s="1"/>
  <c r="I5863" i="4" s="1"/>
  <c r="H5855" i="4" a="1"/>
  <c r="H5855" i="4" s="1"/>
  <c r="I5855" i="4" s="1"/>
  <c r="H5559" i="4" a="1"/>
  <c r="H5559" i="4" s="1"/>
  <c r="I5559" i="4" s="1"/>
  <c r="H5327" i="4" a="1"/>
  <c r="H5327" i="4" s="1"/>
  <c r="I5327" i="4" s="1"/>
  <c r="H5175" i="4" a="1"/>
  <c r="H5175" i="4" s="1"/>
  <c r="I5175" i="4" s="1"/>
  <c r="H5047" i="4" a="1"/>
  <c r="H5047" i="4" s="1"/>
  <c r="I5047" i="4" s="1"/>
  <c r="H4999" i="4" a="1"/>
  <c r="H4999" i="4" s="1"/>
  <c r="I4999" i="4" s="1"/>
  <c r="H4839" i="4" a="1"/>
  <c r="H4839" i="4" s="1"/>
  <c r="I4839" i="4" s="1"/>
  <c r="H4695" i="4" a="1"/>
  <c r="H4695" i="4" s="1"/>
  <c r="I4695" i="4" s="1"/>
  <c r="H4471" i="4" a="1"/>
  <c r="H4471" i="4" s="1"/>
  <c r="I4471" i="4" s="1"/>
  <c r="H4287" i="4" a="1"/>
  <c r="H4287" i="4" s="1"/>
  <c r="I4287" i="4" s="1"/>
  <c r="H4223" i="4" a="1"/>
  <c r="H4223" i="4" s="1"/>
  <c r="I4223" i="4" s="1"/>
  <c r="H4103" i="4" a="1"/>
  <c r="H4103" i="4" s="1"/>
  <c r="I4103" i="4" s="1"/>
  <c r="H3943" i="4" a="1"/>
  <c r="H3943" i="4" s="1"/>
  <c r="I3943" i="4" s="1"/>
  <c r="H3863" i="4" a="1"/>
  <c r="H3863" i="4" s="1"/>
  <c r="I3863" i="4" s="1"/>
  <c r="H3743" i="4" a="1"/>
  <c r="H3743" i="4" s="1"/>
  <c r="I3743" i="4" s="1"/>
  <c r="H3615" i="4" a="1"/>
  <c r="H3615" i="4" s="1"/>
  <c r="I3615" i="4" s="1"/>
  <c r="H3135" i="4" a="1"/>
  <c r="H3135" i="4" s="1"/>
  <c r="I3135" i="4" s="1"/>
  <c r="H3095" i="4" a="1"/>
  <c r="H3095" i="4" s="1"/>
  <c r="I3095" i="4" s="1"/>
  <c r="H3023" i="4" a="1"/>
  <c r="H3023" i="4" s="1"/>
  <c r="I3023" i="4" s="1"/>
  <c r="H2943" i="4" a="1"/>
  <c r="H2943" i="4" s="1"/>
  <c r="I2943" i="4" s="1"/>
  <c r="H2695" i="4" a="1"/>
  <c r="H2695" i="4" s="1"/>
  <c r="I2695" i="4" s="1"/>
  <c r="H2199" i="4" a="1"/>
  <c r="H2199" i="4" s="1"/>
  <c r="I2199" i="4" s="1"/>
  <c r="H1535" i="4" a="1"/>
  <c r="H1535" i="4" s="1"/>
  <c r="I1535" i="4" s="1"/>
  <c r="H1279" i="4" a="1"/>
  <c r="H1279" i="4" s="1"/>
  <c r="I1279" i="4" s="1"/>
  <c r="H1215" i="4" a="1"/>
  <c r="H1215" i="4" s="1"/>
  <c r="I1215" i="4" s="1"/>
  <c r="H1191" i="4" a="1"/>
  <c r="H1191" i="4" s="1"/>
  <c r="I1191" i="4" s="1"/>
  <c r="H631" i="4" a="1"/>
  <c r="H631" i="4" s="1"/>
  <c r="I631" i="4" s="1"/>
  <c r="H239" i="4" a="1"/>
  <c r="H239" i="4" s="1"/>
  <c r="I239" i="4" s="1"/>
  <c r="H6750" i="4" a="1"/>
  <c r="H6750" i="4" s="1"/>
  <c r="I6750" i="4" s="1"/>
  <c r="H6742" i="4" a="1"/>
  <c r="H6742" i="4" s="1"/>
  <c r="I6742" i="4" s="1"/>
  <c r="H6694" i="4" a="1"/>
  <c r="H6694" i="4" s="1"/>
  <c r="I6694" i="4" s="1"/>
  <c r="H6310" i="4" a="1"/>
  <c r="H6310" i="4" s="1"/>
  <c r="I6310" i="4" s="1"/>
  <c r="H6158" i="4" a="1"/>
  <c r="H6158" i="4" s="1"/>
  <c r="I6158" i="4" s="1"/>
  <c r="H6094" i="4" a="1"/>
  <c r="H6094" i="4" s="1"/>
  <c r="I6094" i="4" s="1"/>
  <c r="H5982" i="4" a="1"/>
  <c r="H5982" i="4" s="1"/>
  <c r="I5982" i="4" s="1"/>
  <c r="H5822" i="4" a="1"/>
  <c r="H5822" i="4" s="1"/>
  <c r="I5822" i="4" s="1"/>
  <c r="H5550" i="4" a="1"/>
  <c r="H5550" i="4" s="1"/>
  <c r="I5550" i="4" s="1"/>
  <c r="H5190" i="4" a="1"/>
  <c r="H5190" i="4" s="1"/>
  <c r="I5190" i="4" s="1"/>
  <c r="H5150" i="4" a="1"/>
  <c r="H5150" i="4" s="1"/>
  <c r="I5150" i="4" s="1"/>
  <c r="H4942" i="4" a="1"/>
  <c r="H4942" i="4" s="1"/>
  <c r="I4942" i="4" s="1"/>
  <c r="H4478" i="4" a="1"/>
  <c r="H4478" i="4" s="1"/>
  <c r="I4478" i="4" s="1"/>
  <c r="H4342" i="4" a="1"/>
  <c r="H4342" i="4" s="1"/>
  <c r="I4342" i="4" s="1"/>
  <c r="H3742" i="4" a="1"/>
  <c r="H3742" i="4" s="1"/>
  <c r="I3742" i="4" s="1"/>
  <c r="H3262" i="4" a="1"/>
  <c r="H3262" i="4" s="1"/>
  <c r="I3262" i="4" s="1"/>
  <c r="H3230" i="4" a="1"/>
  <c r="H3230" i="4" s="1"/>
  <c r="I3230" i="4" s="1"/>
  <c r="H3094" i="4" a="1"/>
  <c r="H3094" i="4" s="1"/>
  <c r="I3094" i="4" s="1"/>
  <c r="H2902" i="4" a="1"/>
  <c r="H2902" i="4" s="1"/>
  <c r="I2902" i="4" s="1"/>
  <c r="H2662" i="4" a="1"/>
  <c r="H2662" i="4" s="1"/>
  <c r="I2662" i="4" s="1"/>
  <c r="H2382" i="4" a="1"/>
  <c r="H2382" i="4" s="1"/>
  <c r="I2382" i="4" s="1"/>
  <c r="H2374" i="4" a="1"/>
  <c r="H2374" i="4" s="1"/>
  <c r="I2374" i="4" s="1"/>
  <c r="H2310" i="4" a="1"/>
  <c r="H2310" i="4" s="1"/>
  <c r="I2310" i="4" s="1"/>
  <c r="H1870" i="4" a="1"/>
  <c r="H1870" i="4" s="1"/>
  <c r="I1870" i="4" s="1"/>
  <c r="H1758" i="4" a="1"/>
  <c r="H1758" i="4" s="1"/>
  <c r="I1758" i="4" s="1"/>
  <c r="H1710" i="4" a="1"/>
  <c r="H1710" i="4" s="1"/>
  <c r="I1710" i="4" s="1"/>
  <c r="H838" i="4" a="1"/>
  <c r="H838" i="4" s="1"/>
  <c r="I838" i="4" s="1"/>
  <c r="H782" i="4" a="1"/>
  <c r="H782" i="4" s="1"/>
  <c r="I782" i="4" s="1"/>
  <c r="H710" i="4" a="1"/>
  <c r="H710" i="4" s="1"/>
  <c r="I710" i="4" s="1"/>
  <c r="H550" i="4" a="1"/>
  <c r="H550" i="4" s="1"/>
  <c r="I550" i="4" s="1"/>
  <c r="H470" i="4" a="1"/>
  <c r="H470" i="4" s="1"/>
  <c r="I470" i="4" s="1"/>
  <c r="H94" i="4" a="1"/>
  <c r="H94" i="4" s="1"/>
  <c r="I94" i="4" s="1"/>
  <c r="H6910" i="4" a="1"/>
  <c r="H6910" i="4" s="1"/>
  <c r="I6910" i="4" s="1"/>
  <c r="H6966" i="4" a="1"/>
  <c r="H6966" i="4" s="1"/>
  <c r="I6966" i="4" s="1"/>
  <c r="H6806" i="4" a="1"/>
  <c r="H6806" i="4" s="1"/>
  <c r="I6806" i="4" s="1"/>
  <c r="H6517" i="4" a="1"/>
  <c r="H6517" i="4" s="1"/>
  <c r="I6517" i="4" s="1"/>
  <c r="H6277" i="4" a="1"/>
  <c r="H6277" i="4" s="1"/>
  <c r="I6277" i="4" s="1"/>
  <c r="H6181" i="4" a="1"/>
  <c r="H6181" i="4" s="1"/>
  <c r="I6181" i="4" s="1"/>
  <c r="H6061" i="4" a="1"/>
  <c r="H6061" i="4" s="1"/>
  <c r="I6061" i="4" s="1"/>
  <c r="H5909" i="4" a="1"/>
  <c r="H5909" i="4" s="1"/>
  <c r="I5909" i="4" s="1"/>
  <c r="H5133" i="4" a="1"/>
  <c r="H5133" i="4" s="1"/>
  <c r="I5133" i="4" s="1"/>
  <c r="H4933" i="4" a="1"/>
  <c r="H4933" i="4" s="1"/>
  <c r="I4933" i="4" s="1"/>
  <c r="H4901" i="4" a="1"/>
  <c r="H4901" i="4" s="1"/>
  <c r="I4901" i="4" s="1"/>
  <c r="H4725" i="4" a="1"/>
  <c r="H4725" i="4" s="1"/>
  <c r="I4725" i="4" s="1"/>
  <c r="H4637" i="4" a="1"/>
  <c r="H4637" i="4" s="1"/>
  <c r="I4637" i="4" s="1"/>
  <c r="H4453" i="4" a="1"/>
  <c r="H4453" i="4" s="1"/>
  <c r="I4453" i="4" s="1"/>
  <c r="H4389" i="4" a="1"/>
  <c r="H4389" i="4" s="1"/>
  <c r="I4389" i="4" s="1"/>
  <c r="H4301" i="4" a="1"/>
  <c r="H4301" i="4" s="1"/>
  <c r="I4301" i="4" s="1"/>
  <c r="H4165" i="4" a="1"/>
  <c r="H4165" i="4" s="1"/>
  <c r="I4165" i="4" s="1"/>
  <c r="H3621" i="4" a="1"/>
  <c r="H3621" i="4" s="1"/>
  <c r="I3621" i="4" s="1"/>
  <c r="H3253" i="4" a="1"/>
  <c r="H3253" i="4" s="1"/>
  <c r="I3253" i="4" s="1"/>
  <c r="H2789" i="4" a="1"/>
  <c r="H2789" i="4" s="1"/>
  <c r="I2789" i="4" s="1"/>
  <c r="H2589" i="4" a="1"/>
  <c r="H2589" i="4" s="1"/>
  <c r="I2589" i="4" s="1"/>
  <c r="H2541" i="4" a="1"/>
  <c r="H2541" i="4" s="1"/>
  <c r="I2541" i="4" s="1"/>
  <c r="H2493" i="4" a="1"/>
  <c r="H2493" i="4" s="1"/>
  <c r="I2493" i="4" s="1"/>
  <c r="H2413" i="4" a="1"/>
  <c r="H2413" i="4" s="1"/>
  <c r="I2413" i="4" s="1"/>
  <c r="H2245" i="4" a="1"/>
  <c r="H2245" i="4" s="1"/>
  <c r="I2245" i="4" s="1"/>
  <c r="H2149" i="4" a="1"/>
  <c r="H2149" i="4" s="1"/>
  <c r="I2149" i="4" s="1"/>
  <c r="H2077" i="4" a="1"/>
  <c r="H2077" i="4" s="1"/>
  <c r="I2077" i="4" s="1"/>
  <c r="H1765" i="4" a="1"/>
  <c r="H1765" i="4" s="1"/>
  <c r="I1765" i="4" s="1"/>
  <c r="H1757" i="4" a="1"/>
  <c r="H1757" i="4" s="1"/>
  <c r="I1757" i="4" s="1"/>
  <c r="H1621" i="4" a="1"/>
  <c r="H1621" i="4" s="1"/>
  <c r="I1621" i="4" s="1"/>
  <c r="H1365" i="4" a="1"/>
  <c r="H1365" i="4" s="1"/>
  <c r="I1365" i="4" s="1"/>
  <c r="H1325" i="4" a="1"/>
  <c r="H1325" i="4" s="1"/>
  <c r="I1325" i="4" s="1"/>
  <c r="H1245" i="4" a="1"/>
  <c r="H1245" i="4" s="1"/>
  <c r="I1245" i="4" s="1"/>
  <c r="H1117" i="4" a="1"/>
  <c r="H1117" i="4" s="1"/>
  <c r="I1117" i="4" s="1"/>
  <c r="H957" i="4" a="1"/>
  <c r="H957" i="4" s="1"/>
  <c r="I957" i="4" s="1"/>
  <c r="H877" i="4" a="1"/>
  <c r="H877" i="4" s="1"/>
  <c r="I877" i="4" s="1"/>
  <c r="H829" i="4" a="1"/>
  <c r="H829" i="4" s="1"/>
  <c r="I829" i="4" s="1"/>
  <c r="H741" i="4" a="1"/>
  <c r="H741" i="4" s="1"/>
  <c r="I741" i="4" s="1"/>
  <c r="H701" i="4" a="1"/>
  <c r="H701" i="4" s="1"/>
  <c r="I701" i="4" s="1"/>
  <c r="H6860" i="4" a="1"/>
  <c r="H6860" i="4" s="1"/>
  <c r="I6860" i="4" s="1"/>
  <c r="H6348" i="4" a="1"/>
  <c r="H6348" i="4" s="1"/>
  <c r="I6348" i="4" s="1"/>
  <c r="H6156" i="4" a="1"/>
  <c r="H6156" i="4" s="1"/>
  <c r="I6156" i="4" s="1"/>
  <c r="H5940" i="4" a="1"/>
  <c r="H5940" i="4" s="1"/>
  <c r="I5940" i="4" s="1"/>
  <c r="H5684" i="4" a="1"/>
  <c r="H5684" i="4" s="1"/>
  <c r="I5684" i="4" s="1"/>
  <c r="H5420" i="4" a="1"/>
  <c r="H5420" i="4" s="1"/>
  <c r="I5420" i="4" s="1"/>
  <c r="H5404" i="4" a="1"/>
  <c r="H5404" i="4" s="1"/>
  <c r="I5404" i="4" s="1"/>
  <c r="H5228" i="4" a="1"/>
  <c r="H5228" i="4" s="1"/>
  <c r="I5228" i="4" s="1"/>
  <c r="H5116" i="4" a="1"/>
  <c r="H5116" i="4" s="1"/>
  <c r="I5116" i="4" s="1"/>
  <c r="H4084" i="4" a="1"/>
  <c r="H4084" i="4" s="1"/>
  <c r="I4084" i="4" s="1"/>
  <c r="H3804" i="4" a="1"/>
  <c r="H3804" i="4" s="1"/>
  <c r="I3804" i="4" s="1"/>
  <c r="H3348" i="4" a="1"/>
  <c r="H3348" i="4" s="1"/>
  <c r="I3348" i="4" s="1"/>
  <c r="H3340" i="4" a="1"/>
  <c r="H3340" i="4" s="1"/>
  <c r="I3340" i="4" s="1"/>
  <c r="H3156" i="4" a="1"/>
  <c r="H3156" i="4" s="1"/>
  <c r="I3156" i="4" s="1"/>
  <c r="H3140" i="4" a="1"/>
  <c r="H3140" i="4" s="1"/>
  <c r="I3140" i="4" s="1"/>
  <c r="H3036" i="4" a="1"/>
  <c r="H3036" i="4" s="1"/>
  <c r="I3036" i="4" s="1"/>
  <c r="H2540" i="4" a="1"/>
  <c r="H2540" i="4" s="1"/>
  <c r="I2540" i="4" s="1"/>
  <c r="H2164" i="4" a="1"/>
  <c r="H2164" i="4" s="1"/>
  <c r="I2164" i="4" s="1"/>
  <c r="H2084" i="4" a="1"/>
  <c r="H2084" i="4" s="1"/>
  <c r="I2084" i="4" s="1"/>
  <c r="H1724" i="4" a="1"/>
  <c r="H1724" i="4" s="1"/>
  <c r="I1724" i="4" s="1"/>
  <c r="H1708" i="4" a="1"/>
  <c r="H1708" i="4" s="1"/>
  <c r="I1708" i="4" s="1"/>
  <c r="H1564" i="4" a="1"/>
  <c r="H1564" i="4" s="1"/>
  <c r="I1564" i="4" s="1"/>
  <c r="H1372" i="4" a="1"/>
  <c r="H1372" i="4" s="1"/>
  <c r="I1372" i="4" s="1"/>
  <c r="H1092" i="4" a="1"/>
  <c r="H1092" i="4" s="1"/>
  <c r="I1092" i="4" s="1"/>
  <c r="H788" i="4" a="1"/>
  <c r="H788" i="4" s="1"/>
  <c r="I788" i="4" s="1"/>
  <c r="H412" i="4" a="1"/>
  <c r="H412" i="4" s="1"/>
  <c r="I412" i="4" s="1"/>
  <c r="H6819" i="4" a="1"/>
  <c r="H6819" i="4" s="1"/>
  <c r="I6819" i="4" s="1"/>
  <c r="H6619" i="4" a="1"/>
  <c r="H6619" i="4" s="1"/>
  <c r="I6619" i="4" s="1"/>
  <c r="H6523" i="4" a="1"/>
  <c r="H6523" i="4" s="1"/>
  <c r="I6523" i="4" s="1"/>
  <c r="H6195" i="4" a="1"/>
  <c r="H6195" i="4" s="1"/>
  <c r="I6195" i="4" s="1"/>
  <c r="H6035" i="4" a="1"/>
  <c r="H6035" i="4" s="1"/>
  <c r="I6035" i="4" s="1"/>
  <c r="H5923" i="4" a="1"/>
  <c r="H5923" i="4" s="1"/>
  <c r="I5923" i="4" s="1"/>
  <c r="H5915" i="4" a="1"/>
  <c r="H5915" i="4" s="1"/>
  <c r="I5915" i="4" s="1"/>
  <c r="H5899" i="4" a="1"/>
  <c r="H5899" i="4" s="1"/>
  <c r="I5899" i="4" s="1"/>
  <c r="H5827" i="4" a="1"/>
  <c r="H5827" i="4" s="1"/>
  <c r="I5827" i="4" s="1"/>
  <c r="H4923" i="4" a="1"/>
  <c r="H4923" i="4" s="1"/>
  <c r="I4923" i="4" s="1"/>
  <c r="H4331" i="4" a="1"/>
  <c r="H4331" i="4" s="1"/>
  <c r="I4331" i="4" s="1"/>
  <c r="H4275" i="4" a="1"/>
  <c r="H4275" i="4" s="1"/>
  <c r="I4275" i="4" s="1"/>
  <c r="H4219" i="4" a="1"/>
  <c r="H4219" i="4" s="1"/>
  <c r="I4219" i="4" s="1"/>
  <c r="H4171" i="4" a="1"/>
  <c r="H4171" i="4" s="1"/>
  <c r="I4171" i="4" s="1"/>
  <c r="H3899" i="4" a="1"/>
  <c r="H3899" i="4" s="1"/>
  <c r="I3899" i="4" s="1"/>
  <c r="H3611" i="4" a="1"/>
  <c r="H3611" i="4" s="1"/>
  <c r="I3611" i="4" s="1"/>
  <c r="H3379" i="4" a="1"/>
  <c r="H3379" i="4" s="1"/>
  <c r="I3379" i="4" s="1"/>
  <c r="H3251" i="4" a="1"/>
  <c r="H3251" i="4" s="1"/>
  <c r="I3251" i="4" s="1"/>
  <c r="H3243" i="4" a="1"/>
  <c r="H3243" i="4" s="1"/>
  <c r="I3243" i="4" s="1"/>
  <c r="H3139" i="4" a="1"/>
  <c r="H3139" i="4" s="1"/>
  <c r="I3139" i="4" s="1"/>
  <c r="H2731" i="4" a="1"/>
  <c r="H2731" i="4" s="1"/>
  <c r="I2731" i="4" s="1"/>
  <c r="H2051" i="4" a="1"/>
  <c r="H2051" i="4" s="1"/>
  <c r="I2051" i="4" s="1"/>
  <c r="H1643" i="4" a="1"/>
  <c r="H1643" i="4" s="1"/>
  <c r="I1643" i="4" s="1"/>
  <c r="H1595" i="4" a="1"/>
  <c r="H1595" i="4" s="1"/>
  <c r="I1595" i="4" s="1"/>
  <c r="H1475" i="4" a="1"/>
  <c r="H1475" i="4" s="1"/>
  <c r="I1475" i="4" s="1"/>
  <c r="H1155" i="4" a="1"/>
  <c r="H1155" i="4" s="1"/>
  <c r="I1155" i="4" s="1"/>
  <c r="H1067" i="4" a="1"/>
  <c r="H1067" i="4" s="1"/>
  <c r="I1067" i="4" s="1"/>
  <c r="H1059" i="4" a="1"/>
  <c r="H1059" i="4" s="1"/>
  <c r="I1059" i="4" s="1"/>
  <c r="H779" i="4" a="1"/>
  <c r="H779" i="4" s="1"/>
  <c r="I779" i="4" s="1"/>
  <c r="H675" i="4" a="1"/>
  <c r="H675" i="4" s="1"/>
  <c r="I675" i="4" s="1"/>
  <c r="H179" i="4" a="1"/>
  <c r="H179" i="4" s="1"/>
  <c r="I179" i="4" s="1"/>
  <c r="H7098" i="4" a="1"/>
  <c r="H7098" i="4" s="1"/>
  <c r="I7098" i="4" s="1"/>
  <c r="H6754" i="4" a="1"/>
  <c r="H6754" i="4" s="1"/>
  <c r="I6754" i="4" s="1"/>
  <c r="H6738" i="4" a="1"/>
  <c r="H6738" i="4" s="1"/>
  <c r="I6738" i="4" s="1"/>
  <c r="H6490" i="4" a="1"/>
  <c r="H6490" i="4" s="1"/>
  <c r="I6490" i="4" s="1"/>
  <c r="H6442" i="4" a="1"/>
  <c r="H6442" i="4" s="1"/>
  <c r="I6442" i="4" s="1"/>
  <c r="H6290" i="4" a="1"/>
  <c r="H6290" i="4" s="1"/>
  <c r="I6290" i="4" s="1"/>
  <c r="H6074" i="4" a="1"/>
  <c r="H6074" i="4" s="1"/>
  <c r="I6074" i="4" s="1"/>
  <c r="H6026" i="4" a="1"/>
  <c r="H6026" i="4" s="1"/>
  <c r="I6026" i="4" s="1"/>
  <c r="H5842" i="4" a="1"/>
  <c r="H5842" i="4" s="1"/>
  <c r="I5842" i="4" s="1"/>
  <c r="H5786" i="4" a="1"/>
  <c r="H5786" i="4" s="1"/>
  <c r="I5786" i="4" s="1"/>
  <c r="H5738" i="4" a="1"/>
  <c r="H5738" i="4" s="1"/>
  <c r="I5738" i="4" s="1"/>
  <c r="H5722" i="4" a="1"/>
  <c r="H5722" i="4" s="1"/>
  <c r="I5722" i="4" s="1"/>
  <c r="H5362" i="4" a="1"/>
  <c r="H5362" i="4" s="1"/>
  <c r="I5362" i="4" s="1"/>
  <c r="H5330" i="4" a="1"/>
  <c r="H5330" i="4" s="1"/>
  <c r="I5330" i="4" s="1"/>
  <c r="H5162" i="4" a="1"/>
  <c r="H5162" i="4" s="1"/>
  <c r="I5162" i="4" s="1"/>
  <c r="H5146" i="4" a="1"/>
  <c r="H5146" i="4" s="1"/>
  <c r="I5146" i="4" s="1"/>
  <c r="H5098" i="4" a="1"/>
  <c r="H5098" i="4" s="1"/>
  <c r="I5098" i="4" s="1"/>
  <c r="H4834" i="4" a="1"/>
  <c r="H4834" i="4" s="1"/>
  <c r="I4834" i="4" s="1"/>
  <c r="H4778" i="4" a="1"/>
  <c r="H4778" i="4" s="1"/>
  <c r="I4778" i="4" s="1"/>
  <c r="H4426" i="4" a="1"/>
  <c r="H4426" i="4" s="1"/>
  <c r="I4426" i="4" s="1"/>
  <c r="H3738" i="4" a="1"/>
  <c r="H3738" i="4" s="1"/>
  <c r="I3738" i="4" s="1"/>
  <c r="H3458" i="4" a="1"/>
  <c r="H3458" i="4" s="1"/>
  <c r="I3458" i="4" s="1"/>
  <c r="H3354" i="4" a="1"/>
  <c r="H3354" i="4" s="1"/>
  <c r="I3354" i="4" s="1"/>
  <c r="H3114" i="4" a="1"/>
  <c r="H3114" i="4" s="1"/>
  <c r="I3114" i="4" s="1"/>
  <c r="H2354" i="4" a="1"/>
  <c r="H2354" i="4" s="1"/>
  <c r="I2354" i="4" s="1"/>
  <c r="H2314" i="4" a="1"/>
  <c r="H2314" i="4" s="1"/>
  <c r="I2314" i="4" s="1"/>
  <c r="H1850" i="4" a="1"/>
  <c r="H1850" i="4" s="1"/>
  <c r="I1850" i="4" s="1"/>
  <c r="H1522" i="4" a="1"/>
  <c r="H1522" i="4" s="1"/>
  <c r="I1522" i="4" s="1"/>
  <c r="H1466" i="4" a="1"/>
  <c r="H1466" i="4" s="1"/>
  <c r="I1466" i="4" s="1"/>
  <c r="H1354" i="4" a="1"/>
  <c r="H1354" i="4" s="1"/>
  <c r="I1354" i="4" s="1"/>
  <c r="H1194" i="4" a="1"/>
  <c r="H1194" i="4" s="1"/>
  <c r="I1194" i="4" s="1"/>
  <c r="H1186" i="4" a="1"/>
  <c r="H1186" i="4" s="1"/>
  <c r="I1186" i="4" s="1"/>
  <c r="H1138" i="4" a="1"/>
  <c r="H1138" i="4" s="1"/>
  <c r="I1138" i="4" s="1"/>
  <c r="H1114" i="4" a="1"/>
  <c r="H1114" i="4" s="1"/>
  <c r="I1114" i="4" s="1"/>
  <c r="H1066" i="4" a="1"/>
  <c r="H1066" i="4" s="1"/>
  <c r="I1066" i="4" s="1"/>
  <c r="H802" i="4" a="1"/>
  <c r="H802" i="4" s="1"/>
  <c r="I802" i="4" s="1"/>
  <c r="H442" i="4" a="1"/>
  <c r="H442" i="4" s="1"/>
  <c r="I442" i="4" s="1"/>
  <c r="H218" i="4" a="1"/>
  <c r="H218" i="4" s="1"/>
  <c r="I218" i="4" s="1"/>
  <c r="H162" i="4" a="1"/>
  <c r="H162" i="4" s="1"/>
  <c r="I162" i="4" s="1"/>
  <c r="H6166" i="4" a="1"/>
  <c r="H6166" i="4" s="1"/>
  <c r="I6166" i="4" s="1"/>
  <c r="H6150" i="4" a="1"/>
  <c r="H6150" i="4" s="1"/>
  <c r="I6150" i="4" s="1"/>
  <c r="H2390" i="4" a="1"/>
  <c r="H2390" i="4" s="1"/>
  <c r="I2390" i="4" s="1"/>
  <c r="H6053" i="4" a="1"/>
  <c r="H6053" i="4" s="1"/>
  <c r="I6053" i="4" s="1"/>
  <c r="H3989" i="4" a="1"/>
  <c r="H3989" i="4" s="1"/>
  <c r="I3989" i="4" s="1"/>
  <c r="H3957" i="4" a="1"/>
  <c r="H3957" i="4" s="1"/>
  <c r="I3957" i="4" s="1"/>
  <c r="H3349" i="4" a="1"/>
  <c r="H3349" i="4" s="1"/>
  <c r="I3349" i="4" s="1"/>
  <c r="H3053" i="4" a="1"/>
  <c r="H3053" i="4" s="1"/>
  <c r="I3053" i="4" s="1"/>
  <c r="H1125" i="4" a="1"/>
  <c r="H1125" i="4" s="1"/>
  <c r="I1125" i="4" s="1"/>
  <c r="H6612" i="4" a="1"/>
  <c r="H6612" i="4" s="1"/>
  <c r="I6612" i="4" s="1"/>
  <c r="H5796" i="4" a="1"/>
  <c r="H5796" i="4" s="1"/>
  <c r="I5796" i="4" s="1"/>
  <c r="H4892" i="4" a="1"/>
  <c r="H4892" i="4" s="1"/>
  <c r="I4892" i="4" s="1"/>
  <c r="H3756" i="4" a="1"/>
  <c r="H3756" i="4" s="1"/>
  <c r="I3756" i="4" s="1"/>
  <c r="H3236" i="4" a="1"/>
  <c r="H3236" i="4" s="1"/>
  <c r="I3236" i="4" s="1"/>
  <c r="H1756" i="4" a="1"/>
  <c r="H1756" i="4" s="1"/>
  <c r="I1756" i="4" s="1"/>
  <c r="H1060" i="4" a="1"/>
  <c r="H1060" i="4" s="1"/>
  <c r="I1060" i="4" s="1"/>
  <c r="H4694" i="4" a="1"/>
  <c r="H4694" i="4" s="1"/>
  <c r="I4694" i="4" s="1"/>
  <c r="H7067" i="4" a="1"/>
  <c r="H7067" i="4" s="1"/>
  <c r="I7067" i="4" s="1"/>
  <c r="H5755" i="4" a="1"/>
  <c r="H5755" i="4" s="1"/>
  <c r="I5755" i="4" s="1"/>
  <c r="H4299" i="4" a="1"/>
  <c r="H4299" i="4" s="1"/>
  <c r="I4299" i="4" s="1"/>
  <c r="H2107" i="4" a="1"/>
  <c r="H2107" i="4" s="1"/>
  <c r="I2107" i="4" s="1"/>
  <c r="H2019" i="4" a="1"/>
  <c r="H2019" i="4" s="1"/>
  <c r="I2019" i="4" s="1"/>
  <c r="H1763" i="4" a="1"/>
  <c r="H1763" i="4" s="1"/>
  <c r="I1763" i="4" s="1"/>
  <c r="H1275" i="4" a="1"/>
  <c r="H1275" i="4" s="1"/>
  <c r="I1275" i="4" s="1"/>
  <c r="H667" i="4" a="1"/>
  <c r="H667" i="4" s="1"/>
  <c r="I667" i="4" s="1"/>
  <c r="H547" i="4" a="1"/>
  <c r="H547" i="4" s="1"/>
  <c r="I547" i="4" s="1"/>
  <c r="H491" i="4" a="1"/>
  <c r="H491" i="4" s="1"/>
  <c r="I491" i="4" s="1"/>
  <c r="E17" i="18"/>
  <c r="H7066" i="4" a="1"/>
  <c r="H7066" i="4" s="1"/>
  <c r="I7066" i="4" s="1"/>
  <c r="H6562" i="4" a="1"/>
  <c r="H6562" i="4" s="1"/>
  <c r="I6562" i="4" s="1"/>
  <c r="H6458" i="4" a="1"/>
  <c r="H6458" i="4" s="1"/>
  <c r="I6458" i="4" s="1"/>
  <c r="H5226" i="4" a="1"/>
  <c r="H5226" i="4" s="1"/>
  <c r="I5226" i="4" s="1"/>
  <c r="H4970" i="4" a="1"/>
  <c r="H4970" i="4" s="1"/>
  <c r="I4970" i="4" s="1"/>
  <c r="H4034" i="4" a="1"/>
  <c r="H4034" i="4" s="1"/>
  <c r="I4034" i="4" s="1"/>
  <c r="H3834" i="4" a="1"/>
  <c r="H3834" i="4" s="1"/>
  <c r="I3834" i="4" s="1"/>
  <c r="H3394" i="4" a="1"/>
  <c r="H3394" i="4" s="1"/>
  <c r="I3394" i="4" s="1"/>
  <c r="H3378" i="4" a="1"/>
  <c r="H3378" i="4" s="1"/>
  <c r="I3378" i="4" s="1"/>
  <c r="H3298" i="4" a="1"/>
  <c r="H3298" i="4" s="1"/>
  <c r="I3298" i="4" s="1"/>
  <c r="H2946" i="4" a="1"/>
  <c r="H2946" i="4" s="1"/>
  <c r="I2946" i="4" s="1"/>
  <c r="H2770" i="4" a="1"/>
  <c r="H2770" i="4" s="1"/>
  <c r="I2770" i="4" s="1"/>
  <c r="H2578" i="4" a="1"/>
  <c r="H2578" i="4" s="1"/>
  <c r="I2578" i="4" s="1"/>
  <c r="H330" i="4" a="1"/>
  <c r="H330" i="4" s="1"/>
  <c r="I330" i="4" s="1"/>
  <c r="H7017" i="4" a="1"/>
  <c r="H7017" i="4" s="1"/>
  <c r="I7017" i="4" s="1"/>
  <c r="H4753" i="4" a="1"/>
  <c r="H4753" i="4" s="1"/>
  <c r="I4753" i="4" s="1"/>
  <c r="H2937" i="4" a="1"/>
  <c r="H2937" i="4" s="1"/>
  <c r="I2937" i="4" s="1"/>
  <c r="H1865" i="4" a="1"/>
  <c r="H1865" i="4" s="1"/>
  <c r="I1865" i="4" s="1"/>
  <c r="H6828" i="4" a="1"/>
  <c r="H6828" i="4" s="1"/>
  <c r="I6828" i="4" s="1"/>
  <c r="H4024" i="4" a="1"/>
  <c r="H4024" i="4" s="1"/>
  <c r="I4024" i="4" s="1"/>
  <c r="H3240" i="4" a="1"/>
  <c r="H3240" i="4" s="1"/>
  <c r="I3240" i="4" s="1"/>
  <c r="H2832" i="4" a="1"/>
  <c r="H2832" i="4" s="1"/>
  <c r="I2832" i="4" s="1"/>
  <c r="H1784" i="4" a="1"/>
  <c r="H1784" i="4" s="1"/>
  <c r="I1784" i="4" s="1"/>
  <c r="H6925" i="4" a="1"/>
  <c r="H6925" i="4" s="1"/>
  <c r="I6925" i="4" s="1"/>
  <c r="H3461" i="4" a="1"/>
  <c r="H3461" i="4" s="1"/>
  <c r="I3461" i="4" s="1"/>
  <c r="H3293" i="4" a="1"/>
  <c r="H3293" i="4" s="1"/>
  <c r="I3293" i="4" s="1"/>
  <c r="H5476" i="4" a="1"/>
  <c r="H5476" i="4" s="1"/>
  <c r="I5476" i="4" s="1"/>
  <c r="H5132" i="4" a="1"/>
  <c r="H5132" i="4" s="1"/>
  <c r="I5132" i="4" s="1"/>
  <c r="H4628" i="4" a="1"/>
  <c r="H4628" i="4" s="1"/>
  <c r="I4628" i="4" s="1"/>
  <c r="H3468" i="4" a="1"/>
  <c r="H3468" i="4" s="1"/>
  <c r="I3468" i="4" s="1"/>
  <c r="H1772" i="4" a="1"/>
  <c r="H1772" i="4" s="1"/>
  <c r="I1772" i="4" s="1"/>
  <c r="H1380" i="4" a="1"/>
  <c r="H1380" i="4" s="1"/>
  <c r="I1380" i="4" s="1"/>
  <c r="H3891" i="4" a="1"/>
  <c r="H3891" i="4" s="1"/>
  <c r="I3891" i="4" s="1"/>
  <c r="H2667" i="4" a="1"/>
  <c r="H2667" i="4" s="1"/>
  <c r="I2667" i="4" s="1"/>
  <c r="H2283" i="4" a="1"/>
  <c r="H2283" i="4" s="1"/>
  <c r="I2283" i="4" s="1"/>
  <c r="H2219" i="4" a="1"/>
  <c r="H2219" i="4" s="1"/>
  <c r="I2219" i="4" s="1"/>
  <c r="H2011" i="4" a="1"/>
  <c r="H2011" i="4" s="1"/>
  <c r="I2011" i="4" s="1"/>
  <c r="H1123" i="4" a="1"/>
  <c r="H1123" i="4" s="1"/>
  <c r="I1123" i="4" s="1"/>
  <c r="H699" i="4" a="1"/>
  <c r="H699" i="4" s="1"/>
  <c r="I699" i="4" s="1"/>
  <c r="H563" i="4" a="1"/>
  <c r="H563" i="4" s="1"/>
  <c r="I563" i="4" s="1"/>
  <c r="H467" i="4" a="1"/>
  <c r="H467" i="4" s="1"/>
  <c r="I467" i="4" s="1"/>
  <c r="H339" i="4" a="1"/>
  <c r="H339" i="4" s="1"/>
  <c r="I339" i="4" s="1"/>
  <c r="H59" i="4" a="1"/>
  <c r="H59" i="4" s="1"/>
  <c r="I59" i="4" s="1"/>
  <c r="H7083" i="4" a="1"/>
  <c r="H7083" i="4" s="1"/>
  <c r="I7083" i="4" s="1"/>
  <c r="H6090" i="4" a="1"/>
  <c r="H6090" i="4" s="1"/>
  <c r="I6090" i="4" s="1"/>
  <c r="H4826" i="4" a="1"/>
  <c r="H4826" i="4" s="1"/>
  <c r="I4826" i="4" s="1"/>
  <c r="H3058" i="4" a="1"/>
  <c r="H3058" i="4" s="1"/>
  <c r="I3058" i="4" s="1"/>
  <c r="H2106" i="4" a="1"/>
  <c r="H2106" i="4" s="1"/>
  <c r="I2106" i="4" s="1"/>
  <c r="H1658" i="4" a="1"/>
  <c r="H1658" i="4" s="1"/>
  <c r="I1658" i="4" s="1"/>
  <c r="H5417" i="4" a="1"/>
  <c r="H5417" i="4" s="1"/>
  <c r="I5417" i="4" s="1"/>
  <c r="H4553" i="4" a="1"/>
  <c r="H4553" i="4" s="1"/>
  <c r="I4553" i="4" s="1"/>
  <c r="H2321" i="4" a="1"/>
  <c r="H2321" i="4" s="1"/>
  <c r="I2321" i="4" s="1"/>
  <c r="H97" i="4" a="1"/>
  <c r="H97" i="4" s="1"/>
  <c r="I97" i="4" s="1"/>
  <c r="H6440" i="4" a="1"/>
  <c r="H6440" i="4" s="1"/>
  <c r="I6440" i="4" s="1"/>
  <c r="H5848" i="4" a="1"/>
  <c r="H5848" i="4" s="1"/>
  <c r="I5848" i="4" s="1"/>
  <c r="H4120" i="4" a="1"/>
  <c r="H4120" i="4" s="1"/>
  <c r="I4120" i="4" s="1"/>
  <c r="H4040" i="4" a="1"/>
  <c r="H4040" i="4" s="1"/>
  <c r="I4040" i="4" s="1"/>
  <c r="H3984" i="4" a="1"/>
  <c r="H3984" i="4" s="1"/>
  <c r="I3984" i="4" s="1"/>
  <c r="H3360" i="4" a="1"/>
  <c r="H3360" i="4" s="1"/>
  <c r="I3360" i="4" s="1"/>
  <c r="H3256" i="4" a="1"/>
  <c r="H3256" i="4" s="1"/>
  <c r="I3256" i="4" s="1"/>
  <c r="H2928" i="4" a="1"/>
  <c r="H2928" i="4" s="1"/>
  <c r="I2928" i="4" s="1"/>
  <c r="H440" i="4" a="1"/>
  <c r="H440" i="4" s="1"/>
  <c r="I440" i="4" s="1"/>
  <c r="H408" i="4" a="1"/>
  <c r="H408" i="4" s="1"/>
  <c r="I408" i="4" s="1"/>
  <c r="H6963" i="4" a="1"/>
  <c r="H6963" i="4" s="1"/>
  <c r="I6963" i="4" s="1"/>
  <c r="H6351" i="4" a="1"/>
  <c r="H6351" i="4" s="1"/>
  <c r="I6351" i="4" s="1"/>
  <c r="H4831" i="4" a="1"/>
  <c r="H4831" i="4" s="1"/>
  <c r="I4831" i="4" s="1"/>
  <c r="H3879" i="4" a="1"/>
  <c r="H3879" i="4" s="1"/>
  <c r="I3879" i="4" s="1"/>
  <c r="H3103" i="4" a="1"/>
  <c r="H3103" i="4" s="1"/>
  <c r="I3103" i="4" s="1"/>
  <c r="H1967" i="4" a="1"/>
  <c r="H1967" i="4" s="1"/>
  <c r="I1967" i="4" s="1"/>
  <c r="H983" i="4" a="1"/>
  <c r="H983" i="4" s="1"/>
  <c r="I983" i="4" s="1"/>
  <c r="H375" i="4" a="1"/>
  <c r="H375" i="4" s="1"/>
  <c r="I375" i="4" s="1"/>
  <c r="H31" i="4" a="1"/>
  <c r="H31" i="4" s="1"/>
  <c r="I31" i="4" s="1"/>
  <c r="H6883" i="4" a="1"/>
  <c r="H6883" i="4" s="1"/>
  <c r="I6883" i="4" s="1"/>
  <c r="H6123" i="4" a="1"/>
  <c r="H6123" i="4" s="1"/>
  <c r="I6123" i="4" s="1"/>
  <c r="H5835" i="4" a="1"/>
  <c r="H5835" i="4" s="1"/>
  <c r="I5835" i="4" s="1"/>
  <c r="H5531" i="4" a="1"/>
  <c r="H5531" i="4" s="1"/>
  <c r="I5531" i="4" s="1"/>
  <c r="H5523" i="4" a="1"/>
  <c r="H5523" i="4" s="1"/>
  <c r="I5523" i="4" s="1"/>
  <c r="H5411" i="4" a="1"/>
  <c r="H5411" i="4" s="1"/>
  <c r="I5411" i="4" s="1"/>
  <c r="H5363" i="4" a="1"/>
  <c r="H5363" i="4" s="1"/>
  <c r="I5363" i="4" s="1"/>
  <c r="H5115" i="4" a="1"/>
  <c r="H5115" i="4" s="1"/>
  <c r="I5115" i="4" s="1"/>
  <c r="H4795" i="4" a="1"/>
  <c r="H4795" i="4" s="1"/>
  <c r="I4795" i="4" s="1"/>
  <c r="H4147" i="4" a="1"/>
  <c r="H4147" i="4" s="1"/>
  <c r="I4147" i="4" s="1"/>
  <c r="H3587" i="4" a="1"/>
  <c r="H3587" i="4" s="1"/>
  <c r="I3587" i="4" s="1"/>
  <c r="H3515" i="4" a="1"/>
  <c r="H3515" i="4" s="1"/>
  <c r="I3515" i="4" s="1"/>
  <c r="H3027" i="4" a="1"/>
  <c r="H3027" i="4" s="1"/>
  <c r="I3027" i="4" s="1"/>
  <c r="H2867" i="4" a="1"/>
  <c r="H2867" i="4" s="1"/>
  <c r="I2867" i="4" s="1"/>
  <c r="H2819" i="4" a="1"/>
  <c r="H2819" i="4" s="1"/>
  <c r="I2819" i="4" s="1"/>
  <c r="H2307" i="4" a="1"/>
  <c r="H2307" i="4" s="1"/>
  <c r="I2307" i="4" s="1"/>
  <c r="H2243" i="4" a="1"/>
  <c r="H2243" i="4" s="1"/>
  <c r="I2243" i="4" s="1"/>
  <c r="H2235" i="4" a="1"/>
  <c r="H2235" i="4" s="1"/>
  <c r="I2235" i="4" s="1"/>
  <c r="H2227" i="4" a="1"/>
  <c r="H2227" i="4" s="1"/>
  <c r="I2227" i="4" s="1"/>
  <c r="H1899" i="4" a="1"/>
  <c r="H1899" i="4" s="1"/>
  <c r="I1899" i="4" s="1"/>
  <c r="H1771" i="4" a="1"/>
  <c r="H1771" i="4" s="1"/>
  <c r="I1771" i="4" s="1"/>
  <c r="H1739" i="4" a="1"/>
  <c r="H1739" i="4" s="1"/>
  <c r="I1739" i="4" s="1"/>
  <c r="H1675" i="4" a="1"/>
  <c r="H1675" i="4" s="1"/>
  <c r="I1675" i="4" s="1"/>
  <c r="H1459" i="4" a="1"/>
  <c r="H1459" i="4" s="1"/>
  <c r="I1459" i="4" s="1"/>
  <c r="H1419" i="4" a="1"/>
  <c r="H1419" i="4" s="1"/>
  <c r="I1419" i="4" s="1"/>
  <c r="H923" i="4" a="1"/>
  <c r="H923" i="4" s="1"/>
  <c r="I923" i="4" s="1"/>
  <c r="H387" i="4" a="1"/>
  <c r="H387" i="4" s="1"/>
  <c r="I387" i="4" s="1"/>
  <c r="H7018" i="4" a="1"/>
  <c r="H7018" i="4" s="1"/>
  <c r="I7018" i="4" s="1"/>
  <c r="H6938" i="4" a="1"/>
  <c r="H6938" i="4" s="1"/>
  <c r="I6938" i="4" s="1"/>
  <c r="H6922" i="4" a="1"/>
  <c r="H6922" i="4" s="1"/>
  <c r="I6922" i="4" s="1"/>
  <c r="H6362" i="4" a="1"/>
  <c r="H6362" i="4" s="1"/>
  <c r="I6362" i="4" s="1"/>
  <c r="H6330" i="4" a="1"/>
  <c r="H6330" i="4" s="1"/>
  <c r="I6330" i="4" s="1"/>
  <c r="H6034" i="4" a="1"/>
  <c r="H6034" i="4" s="1"/>
  <c r="I6034" i="4" s="1"/>
  <c r="H6018" i="4" a="1"/>
  <c r="H6018" i="4" s="1"/>
  <c r="I6018" i="4" s="1"/>
  <c r="H5914" i="4" a="1"/>
  <c r="H5914" i="4" s="1"/>
  <c r="I5914" i="4" s="1"/>
  <c r="H4746" i="4" a="1"/>
  <c r="H4746" i="4" s="1"/>
  <c r="I4746" i="4" s="1"/>
  <c r="H3906" i="4" a="1"/>
  <c r="H3906" i="4" s="1"/>
  <c r="I3906" i="4" s="1"/>
  <c r="H3506" i="4" a="1"/>
  <c r="H3506" i="4" s="1"/>
  <c r="I3506" i="4" s="1"/>
  <c r="H3210" i="4" a="1"/>
  <c r="H3210" i="4" s="1"/>
  <c r="I3210" i="4" s="1"/>
  <c r="H2690" i="4" a="1"/>
  <c r="H2690" i="4" s="1"/>
  <c r="I2690" i="4" s="1"/>
  <c r="H2530" i="4" a="1"/>
  <c r="H2530" i="4" s="1"/>
  <c r="I2530" i="4" s="1"/>
  <c r="H2194" i="4" a="1"/>
  <c r="H2194" i="4" s="1"/>
  <c r="I2194" i="4" s="1"/>
  <c r="H1546" i="4" a="1"/>
  <c r="H1546" i="4" s="1"/>
  <c r="I1546" i="4" s="1"/>
  <c r="H1402" i="4" a="1"/>
  <c r="H1402" i="4" s="1"/>
  <c r="I1402" i="4" s="1"/>
  <c r="H1242" i="4" a="1"/>
  <c r="H1242" i="4" s="1"/>
  <c r="I1242" i="4" s="1"/>
  <c r="H1170" i="4" a="1"/>
  <c r="H1170" i="4" s="1"/>
  <c r="I1170" i="4" s="1"/>
  <c r="H834" i="4" a="1"/>
  <c r="H834" i="4" s="1"/>
  <c r="I834" i="4" s="1"/>
  <c r="H434" i="4" a="1"/>
  <c r="H434" i="4" s="1"/>
  <c r="I434" i="4" s="1"/>
  <c r="H138" i="4" a="1"/>
  <c r="H138" i="4" s="1"/>
  <c r="I138" i="4" s="1"/>
  <c r="H122" i="4" a="1"/>
  <c r="H122" i="4" s="1"/>
  <c r="I122" i="4" s="1"/>
  <c r="H6801" i="4" a="1"/>
  <c r="H6801" i="4" s="1"/>
  <c r="I6801" i="4" s="1"/>
  <c r="H6769" i="4" a="1"/>
  <c r="H6769" i="4" s="1"/>
  <c r="I6769" i="4" s="1"/>
  <c r="H6665" i="4" a="1"/>
  <c r="H6665" i="4" s="1"/>
  <c r="I6665" i="4" s="1"/>
  <c r="H6457" i="4" a="1"/>
  <c r="H6457" i="4" s="1"/>
  <c r="I6457" i="4" s="1"/>
  <c r="H6289" i="4" a="1"/>
  <c r="H6289" i="4" s="1"/>
  <c r="I6289" i="4" s="1"/>
  <c r="H6217" i="4" a="1"/>
  <c r="H6217" i="4" s="1"/>
  <c r="I6217" i="4" s="1"/>
  <c r="H5353" i="4" a="1"/>
  <c r="H5353" i="4" s="1"/>
  <c r="I5353" i="4" s="1"/>
  <c r="H5265" i="4" a="1"/>
  <c r="H5265" i="4" s="1"/>
  <c r="I5265" i="4" s="1"/>
  <c r="H5169" i="4" a="1"/>
  <c r="H5169" i="4" s="1"/>
  <c r="I5169" i="4" s="1"/>
  <c r="H4977" i="4" a="1"/>
  <c r="H4977" i="4" s="1"/>
  <c r="I4977" i="4" s="1"/>
  <c r="H4721" i="4" a="1"/>
  <c r="H4721" i="4" s="1"/>
  <c r="I4721" i="4" s="1"/>
  <c r="H4665" i="4" a="1"/>
  <c r="H4665" i="4" s="1"/>
  <c r="I4665" i="4" s="1"/>
  <c r="H4297" i="4" a="1"/>
  <c r="H4297" i="4" s="1"/>
  <c r="I4297" i="4" s="1"/>
  <c r="H4001" i="4" a="1"/>
  <c r="H4001" i="4" s="1"/>
  <c r="I4001" i="4" s="1"/>
  <c r="H3977" i="4" a="1"/>
  <c r="H3977" i="4" s="1"/>
  <c r="I3977" i="4" s="1"/>
  <c r="H3329" i="4" a="1"/>
  <c r="H3329" i="4" s="1"/>
  <c r="I3329" i="4" s="1"/>
  <c r="H3033" i="4" a="1"/>
  <c r="H3033" i="4" s="1"/>
  <c r="I3033" i="4" s="1"/>
  <c r="H2961" i="4" a="1"/>
  <c r="H2961" i="4" s="1"/>
  <c r="I2961" i="4" s="1"/>
  <c r="H2889" i="4" a="1"/>
  <c r="H2889" i="4" s="1"/>
  <c r="I2889" i="4" s="1"/>
  <c r="H2081" i="4" a="1"/>
  <c r="H2081" i="4" s="1"/>
  <c r="I2081" i="4" s="1"/>
  <c r="H1945" i="4" a="1"/>
  <c r="H1945" i="4" s="1"/>
  <c r="I1945" i="4" s="1"/>
  <c r="H1753" i="4" a="1"/>
  <c r="H1753" i="4" s="1"/>
  <c r="I1753" i="4" s="1"/>
  <c r="H1585" i="4" a="1"/>
  <c r="H1585" i="4" s="1"/>
  <c r="I1585" i="4" s="1"/>
  <c r="H1249" i="4" a="1"/>
  <c r="H1249" i="4" s="1"/>
  <c r="I1249" i="4" s="1"/>
  <c r="H777" i="4" a="1"/>
  <c r="H777" i="4" s="1"/>
  <c r="I777" i="4" s="1"/>
  <c r="H505" i="4" a="1"/>
  <c r="H505" i="4" s="1"/>
  <c r="I505" i="4" s="1"/>
  <c r="H177" i="4" a="1"/>
  <c r="H177" i="4" s="1"/>
  <c r="I177" i="4" s="1"/>
  <c r="H5368" i="4" a="1"/>
  <c r="H5368" i="4" s="1"/>
  <c r="I5368" i="4" s="1"/>
  <c r="H6736" i="4" a="1"/>
  <c r="H6736" i="4" s="1"/>
  <c r="I6736" i="4" s="1"/>
  <c r="H6712" i="4" a="1"/>
  <c r="H6712" i="4" s="1"/>
  <c r="I6712" i="4" s="1"/>
  <c r="H6544" i="4" a="1"/>
  <c r="H6544" i="4" s="1"/>
  <c r="I6544" i="4" s="1"/>
  <c r="H6504" i="4" a="1"/>
  <c r="H6504" i="4" s="1"/>
  <c r="I6504" i="4" s="1"/>
  <c r="H5992" i="4" a="1"/>
  <c r="H5992" i="4" s="1"/>
  <c r="I5992" i="4" s="1"/>
  <c r="H5784" i="4" a="1"/>
  <c r="H5784" i="4" s="1"/>
  <c r="I5784" i="4" s="1"/>
  <c r="H5456" i="4" a="1"/>
  <c r="H5456" i="4" s="1"/>
  <c r="I5456" i="4" s="1"/>
  <c r="H5208" i="4" a="1"/>
  <c r="H5208" i="4" s="1"/>
  <c r="I5208" i="4" s="1"/>
  <c r="H5104" i="4" a="1"/>
  <c r="H5104" i="4" s="1"/>
  <c r="I5104" i="4" s="1"/>
  <c r="H4920" i="4" a="1"/>
  <c r="H4920" i="4" s="1"/>
  <c r="I4920" i="4" s="1"/>
  <c r="H4896" i="4" a="1"/>
  <c r="H4896" i="4" s="1"/>
  <c r="I4896" i="4" s="1"/>
  <c r="H4112" i="4" a="1"/>
  <c r="H4112" i="4" s="1"/>
  <c r="I4112" i="4" s="1"/>
  <c r="H2944" i="4" a="1"/>
  <c r="H2944" i="4" s="1"/>
  <c r="I2944" i="4" s="1"/>
  <c r="H2800" i="4" a="1"/>
  <c r="H2800" i="4" s="1"/>
  <c r="I2800" i="4" s="1"/>
  <c r="H2792" i="4" a="1"/>
  <c r="H2792" i="4" s="1"/>
  <c r="I2792" i="4" s="1"/>
  <c r="H2680" i="4" a="1"/>
  <c r="H2680" i="4" s="1"/>
  <c r="I2680" i="4" s="1"/>
  <c r="H2360" i="4" a="1"/>
  <c r="H2360" i="4" s="1"/>
  <c r="I2360" i="4" s="1"/>
  <c r="H2344" i="4" a="1"/>
  <c r="H2344" i="4" s="1"/>
  <c r="I2344" i="4" s="1"/>
  <c r="H2072" i="4" a="1"/>
  <c r="H2072" i="4" s="1"/>
  <c r="I2072" i="4" s="1"/>
  <c r="H1744" i="4" a="1"/>
  <c r="H1744" i="4" s="1"/>
  <c r="I1744" i="4" s="1"/>
  <c r="H1488" i="4" a="1"/>
  <c r="H1488" i="4" s="1"/>
  <c r="I1488" i="4" s="1"/>
  <c r="H1104" i="4" a="1"/>
  <c r="H1104" i="4" s="1"/>
  <c r="I1104" i="4" s="1"/>
  <c r="H680" i="4" a="1"/>
  <c r="H680" i="4" s="1"/>
  <c r="I680" i="4" s="1"/>
  <c r="H248" i="4" a="1"/>
  <c r="H248" i="4" s="1"/>
  <c r="I248" i="4" s="1"/>
  <c r="H6927" i="4" a="1"/>
  <c r="H6927" i="4" s="1"/>
  <c r="I6927" i="4" s="1"/>
  <c r="H6759" i="4" a="1"/>
  <c r="H6759" i="4" s="1"/>
  <c r="I6759" i="4" s="1"/>
  <c r="H6719" i="4" a="1"/>
  <c r="H6719" i="4" s="1"/>
  <c r="I6719" i="4" s="1"/>
  <c r="H6255" i="4" a="1"/>
  <c r="H6255" i="4" s="1"/>
  <c r="I6255" i="4" s="1"/>
  <c r="H6087" i="4" a="1"/>
  <c r="H6087" i="4" s="1"/>
  <c r="I6087" i="4" s="1"/>
  <c r="H6031" i="4" a="1"/>
  <c r="H6031" i="4" s="1"/>
  <c r="I6031" i="4" s="1"/>
  <c r="H5719" i="4" a="1"/>
  <c r="H5719" i="4" s="1"/>
  <c r="I5719" i="4" s="1"/>
  <c r="H5575" i="4" a="1"/>
  <c r="H5575" i="4" s="1"/>
  <c r="I5575" i="4" s="1"/>
  <c r="H4551" i="4" a="1"/>
  <c r="H4551" i="4" s="1"/>
  <c r="I4551" i="4" s="1"/>
  <c r="H4527" i="4" a="1"/>
  <c r="H4527" i="4" s="1"/>
  <c r="I4527" i="4" s="1"/>
  <c r="H3967" i="4" a="1"/>
  <c r="H3967" i="4" s="1"/>
  <c r="I3967" i="4" s="1"/>
  <c r="H3567" i="4" a="1"/>
  <c r="H3567" i="4" s="1"/>
  <c r="I3567" i="4" s="1"/>
  <c r="H3319" i="4" a="1"/>
  <c r="H3319" i="4" s="1"/>
  <c r="I3319" i="4" s="1"/>
  <c r="H2503" i="4" a="1"/>
  <c r="H2503" i="4" s="1"/>
  <c r="I2503" i="4" s="1"/>
  <c r="H2367" i="4" a="1"/>
  <c r="H2367" i="4" s="1"/>
  <c r="I2367" i="4" s="1"/>
  <c r="H2175" i="4" a="1"/>
  <c r="H2175" i="4" s="1"/>
  <c r="I2175" i="4" s="1"/>
  <c r="H1895" i="4" a="1"/>
  <c r="H1895" i="4" s="1"/>
  <c r="I1895" i="4" s="1"/>
  <c r="H1823" i="4" a="1"/>
  <c r="H1823" i="4" s="1"/>
  <c r="I1823" i="4" s="1"/>
  <c r="H1591" i="4" a="1"/>
  <c r="H1591" i="4" s="1"/>
  <c r="I1591" i="4" s="1"/>
  <c r="H1567" i="4" a="1"/>
  <c r="H1567" i="4" s="1"/>
  <c r="I1567" i="4" s="1"/>
  <c r="H1303" i="4" a="1"/>
  <c r="H1303" i="4" s="1"/>
  <c r="I1303" i="4" s="1"/>
  <c r="H927" i="4" a="1"/>
  <c r="H927" i="4" s="1"/>
  <c r="I927" i="4" s="1"/>
  <c r="H911" i="4" a="1"/>
  <c r="H911" i="4" s="1"/>
  <c r="I911" i="4" s="1"/>
  <c r="H871" i="4" a="1"/>
  <c r="H871" i="4" s="1"/>
  <c r="I871" i="4" s="1"/>
  <c r="H791" i="4" a="1"/>
  <c r="H791" i="4" s="1"/>
  <c r="I791" i="4" s="1"/>
  <c r="H503" i="4" a="1"/>
  <c r="H503" i="4" s="1"/>
  <c r="I503" i="4" s="1"/>
  <c r="H415" i="4" a="1"/>
  <c r="H415" i="4" s="1"/>
  <c r="I415" i="4" s="1"/>
  <c r="H6943" i="4" a="1"/>
  <c r="H6943" i="4" s="1"/>
  <c r="I6943" i="4" s="1"/>
  <c r="H6822" i="4" a="1"/>
  <c r="H6822" i="4" s="1"/>
  <c r="I6822" i="4" s="1"/>
  <c r="H6814" i="4" a="1"/>
  <c r="H6814" i="4" s="1"/>
  <c r="I6814" i="4" s="1"/>
  <c r="H6430" i="4" a="1"/>
  <c r="H6430" i="4" s="1"/>
  <c r="I6430" i="4" s="1"/>
  <c r="H6326" i="4" a="1"/>
  <c r="H6326" i="4" s="1"/>
  <c r="I6326" i="4" s="1"/>
  <c r="H6254" i="4" a="1"/>
  <c r="H6254" i="4" s="1"/>
  <c r="I6254" i="4" s="1"/>
  <c r="H5958" i="4" a="1"/>
  <c r="H5958" i="4" s="1"/>
  <c r="I5958" i="4" s="1"/>
  <c r="H5574" i="4" a="1"/>
  <c r="H5574" i="4" s="1"/>
  <c r="I5574" i="4" s="1"/>
  <c r="H5334" i="4" a="1"/>
  <c r="H5334" i="4" s="1"/>
  <c r="I5334" i="4" s="1"/>
  <c r="H4878" i="4" a="1"/>
  <c r="H4878" i="4" s="1"/>
  <c r="I4878" i="4" s="1"/>
  <c r="H4470" i="4" a="1"/>
  <c r="H4470" i="4" s="1"/>
  <c r="I4470" i="4" s="1"/>
  <c r="H4446" i="4" a="1"/>
  <c r="H4446" i="4" s="1"/>
  <c r="I4446" i="4" s="1"/>
  <c r="H4398" i="4" a="1"/>
  <c r="H4398" i="4" s="1"/>
  <c r="I4398" i="4" s="1"/>
  <c r="H4238" i="4" a="1"/>
  <c r="H4238" i="4" s="1"/>
  <c r="I4238" i="4" s="1"/>
  <c r="H3950" i="4" a="1"/>
  <c r="H3950" i="4" s="1"/>
  <c r="I3950" i="4" s="1"/>
  <c r="H3878" i="4" a="1"/>
  <c r="H3878" i="4" s="1"/>
  <c r="I3878" i="4" s="1"/>
  <c r="H3606" i="4" a="1"/>
  <c r="H3606" i="4" s="1"/>
  <c r="I3606" i="4" s="1"/>
  <c r="H3334" i="4" a="1"/>
  <c r="H3334" i="4" s="1"/>
  <c r="I3334" i="4" s="1"/>
  <c r="H2870" i="4" a="1"/>
  <c r="H2870" i="4" s="1"/>
  <c r="I2870" i="4" s="1"/>
  <c r="H2462" i="4" a="1"/>
  <c r="H2462" i="4" s="1"/>
  <c r="I2462" i="4" s="1"/>
  <c r="H2222" i="4" a="1"/>
  <c r="H2222" i="4" s="1"/>
  <c r="I2222" i="4" s="1"/>
  <c r="H2214" i="4" a="1"/>
  <c r="H2214" i="4" s="1"/>
  <c r="I2214" i="4" s="1"/>
  <c r="H1726" i="4" a="1"/>
  <c r="H1726" i="4" s="1"/>
  <c r="I1726" i="4" s="1"/>
  <c r="H1270" i="4" a="1"/>
  <c r="H1270" i="4" s="1"/>
  <c r="I1270" i="4" s="1"/>
  <c r="H1254" i="4" a="1"/>
  <c r="H1254" i="4" s="1"/>
  <c r="I1254" i="4" s="1"/>
  <c r="H662" i="4" a="1"/>
  <c r="H662" i="4" s="1"/>
  <c r="I662" i="4" s="1"/>
  <c r="H22" i="4" a="1"/>
  <c r="H22" i="4" s="1"/>
  <c r="I22" i="4" s="1"/>
  <c r="H7069" i="4" a="1"/>
  <c r="H7069" i="4" s="1"/>
  <c r="I7069" i="4" s="1"/>
  <c r="H6917" i="4" a="1"/>
  <c r="H6917" i="4" s="1"/>
  <c r="I6917" i="4" s="1"/>
  <c r="H6893" i="4" a="1"/>
  <c r="H6893" i="4" s="1"/>
  <c r="I6893" i="4" s="1"/>
  <c r="H6525" i="4" a="1"/>
  <c r="H6525" i="4" s="1"/>
  <c r="I6525" i="4" s="1"/>
  <c r="H6477" i="4" a="1"/>
  <c r="H6477" i="4" s="1"/>
  <c r="I6477" i="4" s="1"/>
  <c r="H6461" i="4" a="1"/>
  <c r="H6461" i="4" s="1"/>
  <c r="I6461" i="4" s="1"/>
  <c r="H6037" i="4" a="1"/>
  <c r="H6037" i="4" s="1"/>
  <c r="I6037" i="4" s="1"/>
  <c r="H5677" i="4" a="1"/>
  <c r="H5677" i="4" s="1"/>
  <c r="I5677" i="4" s="1"/>
  <c r="H5565" i="4" a="1"/>
  <c r="H5565" i="4" s="1"/>
  <c r="I5565" i="4" s="1"/>
  <c r="H5485" i="4" a="1"/>
  <c r="H5485" i="4" s="1"/>
  <c r="I5485" i="4" s="1"/>
  <c r="H4757" i="4" a="1"/>
  <c r="H4757" i="4" s="1"/>
  <c r="I4757" i="4" s="1"/>
  <c r="H4365" i="4" a="1"/>
  <c r="H4365" i="4" s="1"/>
  <c r="I4365" i="4" s="1"/>
  <c r="H3405" i="4" a="1"/>
  <c r="H3405" i="4" s="1"/>
  <c r="I3405" i="4" s="1"/>
  <c r="H2205" i="4" a="1"/>
  <c r="H2205" i="4" s="1"/>
  <c r="I2205" i="4" s="1"/>
  <c r="H2197" i="4" a="1"/>
  <c r="H2197" i="4" s="1"/>
  <c r="I2197" i="4" s="1"/>
  <c r="H1973" i="4" a="1"/>
  <c r="H1973" i="4" s="1"/>
  <c r="I1973" i="4" s="1"/>
  <c r="H1877" i="4" a="1"/>
  <c r="H1877" i="4" s="1"/>
  <c r="I1877" i="4" s="1"/>
  <c r="H1797" i="4" a="1"/>
  <c r="H1797" i="4" s="1"/>
  <c r="I1797" i="4" s="1"/>
  <c r="H1493" i="4" a="1"/>
  <c r="H1493" i="4" s="1"/>
  <c r="I1493" i="4" s="1"/>
  <c r="H1237" i="4" a="1"/>
  <c r="H1237" i="4" s="1"/>
  <c r="I1237" i="4" s="1"/>
  <c r="H1181" i="4" a="1"/>
  <c r="H1181" i="4" s="1"/>
  <c r="I1181" i="4" s="1"/>
  <c r="H1157" i="4" a="1"/>
  <c r="H1157" i="4" s="1"/>
  <c r="I1157" i="4" s="1"/>
  <c r="H1085" i="4" a="1"/>
  <c r="H1085" i="4" s="1"/>
  <c r="I1085" i="4" s="1"/>
  <c r="H773" i="4" a="1"/>
  <c r="H773" i="4" s="1"/>
  <c r="I773" i="4" s="1"/>
  <c r="H573" i="4" a="1"/>
  <c r="H573" i="4" s="1"/>
  <c r="I573" i="4" s="1"/>
  <c r="H325" i="4" a="1"/>
  <c r="H325" i="4" s="1"/>
  <c r="I325" i="4" s="1"/>
  <c r="H101" i="4" a="1"/>
  <c r="H101" i="4" s="1"/>
  <c r="I101" i="4" s="1"/>
  <c r="H5954" i="4" a="1"/>
  <c r="H5954" i="4" s="1"/>
  <c r="I5954" i="4" s="1"/>
  <c r="H5530" i="4" a="1"/>
  <c r="H5530" i="4" s="1"/>
  <c r="I5530" i="4" s="1"/>
  <c r="H4506" i="4" a="1"/>
  <c r="H4506" i="4" s="1"/>
  <c r="I4506" i="4" s="1"/>
  <c r="H3946" i="4" a="1"/>
  <c r="H3946" i="4" s="1"/>
  <c r="I3946" i="4" s="1"/>
  <c r="H3674" i="4" a="1"/>
  <c r="H3674" i="4" s="1"/>
  <c r="I3674" i="4" s="1"/>
  <c r="H3346" i="4" a="1"/>
  <c r="H3346" i="4" s="1"/>
  <c r="I3346" i="4" s="1"/>
  <c r="H3066" i="4" a="1"/>
  <c r="H3066" i="4" s="1"/>
  <c r="I3066" i="4" s="1"/>
  <c r="H1274" i="4" a="1"/>
  <c r="H1274" i="4" s="1"/>
  <c r="I1274" i="4" s="1"/>
  <c r="H1010" i="4" a="1"/>
  <c r="H1010" i="4" s="1"/>
  <c r="I1010" i="4" s="1"/>
  <c r="H7049" i="4" a="1"/>
  <c r="H7049" i="4" s="1"/>
  <c r="I7049" i="4" s="1"/>
  <c r="H6625" i="4" a="1"/>
  <c r="H6625" i="4" s="1"/>
  <c r="I6625" i="4" s="1"/>
  <c r="H4529" i="4" a="1"/>
  <c r="H4529" i="4" s="1"/>
  <c r="I4529" i="4" s="1"/>
  <c r="H3905" i="4" a="1"/>
  <c r="H3905" i="4" s="1"/>
  <c r="I3905" i="4" s="1"/>
  <c r="H3825" i="4" a="1"/>
  <c r="H3825" i="4" s="1"/>
  <c r="I3825" i="4" s="1"/>
  <c r="H3665" i="4" a="1"/>
  <c r="H3665" i="4" s="1"/>
  <c r="I3665" i="4" s="1"/>
  <c r="H3297" i="4" a="1"/>
  <c r="H3297" i="4" s="1"/>
  <c r="I3297" i="4" s="1"/>
  <c r="H2921" i="4" a="1"/>
  <c r="H2921" i="4" s="1"/>
  <c r="I2921" i="4" s="1"/>
  <c r="H2905" i="4" a="1"/>
  <c r="H2905" i="4" s="1"/>
  <c r="I2905" i="4" s="1"/>
  <c r="H2817" i="4" a="1"/>
  <c r="H2817" i="4" s="1"/>
  <c r="I2817" i="4" s="1"/>
  <c r="H2401" i="4" a="1"/>
  <c r="H2401" i="4" s="1"/>
  <c r="I2401" i="4" s="1"/>
  <c r="H993" i="4" a="1"/>
  <c r="H993" i="4" s="1"/>
  <c r="I993" i="4" s="1"/>
  <c r="H857" i="4" a="1"/>
  <c r="H857" i="4" s="1"/>
  <c r="I857" i="4" s="1"/>
  <c r="H305" i="4" a="1"/>
  <c r="H305" i="4" s="1"/>
  <c r="I305" i="4" s="1"/>
  <c r="H5928" i="4" a="1"/>
  <c r="H5928" i="4" s="1"/>
  <c r="I5928" i="4" s="1"/>
  <c r="H5864" i="4" a="1"/>
  <c r="H5864" i="4" s="1"/>
  <c r="I5864" i="4" s="1"/>
  <c r="H5712" i="4" a="1"/>
  <c r="H5712" i="4" s="1"/>
  <c r="I5712" i="4" s="1"/>
  <c r="H5640" i="4" a="1"/>
  <c r="H5640" i="4" s="1"/>
  <c r="I5640" i="4" s="1"/>
  <c r="H5200" i="4" a="1"/>
  <c r="H5200" i="4" s="1"/>
  <c r="I5200" i="4" s="1"/>
  <c r="H4656" i="4" a="1"/>
  <c r="H4656" i="4" s="1"/>
  <c r="I4656" i="4" s="1"/>
  <c r="H2568" i="4" a="1"/>
  <c r="H2568" i="4" s="1"/>
  <c r="I2568" i="4" s="1"/>
  <c r="H2504" i="4" a="1"/>
  <c r="H2504" i="4" s="1"/>
  <c r="I2504" i="4" s="1"/>
  <c r="H920" i="4" a="1"/>
  <c r="H920" i="4" s="1"/>
  <c r="I920" i="4" s="1"/>
  <c r="H7039" i="4" a="1"/>
  <c r="H7039" i="4" s="1"/>
  <c r="I7039" i="4" s="1"/>
  <c r="H5479" i="4" a="1"/>
  <c r="H5479" i="4" s="1"/>
  <c r="I5479" i="4" s="1"/>
  <c r="H4815" i="4" a="1"/>
  <c r="H4815" i="4" s="1"/>
  <c r="I4815" i="4" s="1"/>
  <c r="H4767" i="4" a="1"/>
  <c r="H4767" i="4" s="1"/>
  <c r="I4767" i="4" s="1"/>
  <c r="H4175" i="4" a="1"/>
  <c r="H4175" i="4" s="1"/>
  <c r="I4175" i="4" s="1"/>
  <c r="H1719" i="4" a="1"/>
  <c r="H1719" i="4" s="1"/>
  <c r="I1719" i="4" s="1"/>
  <c r="H1543" i="4" a="1"/>
  <c r="H1543" i="4" s="1"/>
  <c r="I1543" i="4" s="1"/>
  <c r="H447" i="4" a="1"/>
  <c r="H447" i="4" s="1"/>
  <c r="I447" i="4" s="1"/>
  <c r="H407" i="4" a="1"/>
  <c r="H407" i="4" s="1"/>
  <c r="I407" i="4" s="1"/>
  <c r="H4534" i="4" a="1"/>
  <c r="H4534" i="4" s="1"/>
  <c r="I4534" i="4" s="1"/>
  <c r="H4062" i="4" a="1"/>
  <c r="H4062" i="4" s="1"/>
  <c r="I4062" i="4" s="1"/>
  <c r="H3790" i="4" a="1"/>
  <c r="H3790" i="4" s="1"/>
  <c r="I3790" i="4" s="1"/>
  <c r="H3766" i="4" a="1"/>
  <c r="H3766" i="4" s="1"/>
  <c r="I3766" i="4" s="1"/>
  <c r="H3478" i="4" a="1"/>
  <c r="H3478" i="4" s="1"/>
  <c r="I3478" i="4" s="1"/>
  <c r="H2614" i="4" a="1"/>
  <c r="H2614" i="4" s="1"/>
  <c r="I2614" i="4" s="1"/>
  <c r="H1622" i="4" a="1"/>
  <c r="H1622" i="4" s="1"/>
  <c r="I1622" i="4" s="1"/>
  <c r="H1550" i="4" a="1"/>
  <c r="H1550" i="4" s="1"/>
  <c r="I1550" i="4" s="1"/>
  <c r="H6837" i="4" a="1"/>
  <c r="H6837" i="4" s="1"/>
  <c r="I6837" i="4" s="1"/>
  <c r="H6629" i="4" a="1"/>
  <c r="H6629" i="4" s="1"/>
  <c r="I6629" i="4" s="1"/>
  <c r="H5829" i="4" a="1"/>
  <c r="H5829" i="4" s="1"/>
  <c r="I5829" i="4" s="1"/>
  <c r="H4589" i="4" a="1"/>
  <c r="H4589" i="4" s="1"/>
  <c r="I4589" i="4" s="1"/>
  <c r="H4549" i="4" a="1"/>
  <c r="H4549" i="4" s="1"/>
  <c r="I4549" i="4" s="1"/>
  <c r="H3725" i="4" a="1"/>
  <c r="H3725" i="4" s="1"/>
  <c r="I3725" i="4" s="1"/>
  <c r="H3709" i="4" a="1"/>
  <c r="H3709" i="4" s="1"/>
  <c r="I3709" i="4" s="1"/>
  <c r="H3333" i="4" a="1"/>
  <c r="H3333" i="4" s="1"/>
  <c r="I3333" i="4" s="1"/>
  <c r="H3085" i="4" a="1"/>
  <c r="H3085" i="4" s="1"/>
  <c r="I3085" i="4" s="1"/>
  <c r="H2997" i="4" a="1"/>
  <c r="H2997" i="4" s="1"/>
  <c r="I2997" i="4" s="1"/>
  <c r="H2613" i="4" a="1"/>
  <c r="H2613" i="4" s="1"/>
  <c r="I2613" i="4" s="1"/>
  <c r="H2453" i="4" a="1"/>
  <c r="H2453" i="4" s="1"/>
  <c r="I2453" i="4" s="1"/>
  <c r="H1421" i="4" a="1"/>
  <c r="H1421" i="4" s="1"/>
  <c r="I1421" i="4" s="1"/>
  <c r="H1101" i="4" a="1"/>
  <c r="H1101" i="4" s="1"/>
  <c r="I1101" i="4" s="1"/>
  <c r="H1037" i="4" a="1"/>
  <c r="H1037" i="4" s="1"/>
  <c r="I1037" i="4" s="1"/>
  <c r="H7020" i="4" a="1"/>
  <c r="H7020" i="4" s="1"/>
  <c r="I7020" i="4" s="1"/>
  <c r="H6476" i="4" a="1"/>
  <c r="H6476" i="4" s="1"/>
  <c r="I6476" i="4" s="1"/>
  <c r="H5908" i="4" a="1"/>
  <c r="H5908" i="4" s="1"/>
  <c r="I5908" i="4" s="1"/>
  <c r="H5196" i="4" a="1"/>
  <c r="H5196" i="4" s="1"/>
  <c r="I5196" i="4" s="1"/>
  <c r="H4684" i="4" a="1"/>
  <c r="H4684" i="4" s="1"/>
  <c r="I4684" i="4" s="1"/>
  <c r="H3556" i="4" a="1"/>
  <c r="H3556" i="4" s="1"/>
  <c r="I3556" i="4" s="1"/>
  <c r="H2572" i="4" a="1"/>
  <c r="H2572" i="4" s="1"/>
  <c r="I2572" i="4" s="1"/>
  <c r="H2548" i="4" a="1"/>
  <c r="H2548" i="4" s="1"/>
  <c r="I2548" i="4" s="1"/>
  <c r="H2244" i="4" a="1"/>
  <c r="H2244" i="4" s="1"/>
  <c r="I2244" i="4" s="1"/>
  <c r="H932" i="4" a="1"/>
  <c r="H932" i="4" s="1"/>
  <c r="I932" i="4" s="1"/>
  <c r="H10" i="4" a="1"/>
  <c r="H10" i="4" s="1"/>
  <c r="I10" i="4" s="1"/>
  <c r="H4251" i="4" a="1"/>
  <c r="H4251" i="4" s="1"/>
  <c r="I4251" i="4" s="1"/>
  <c r="H879" i="4" a="1"/>
  <c r="H879" i="4" s="1"/>
  <c r="I879" i="4" s="1"/>
  <c r="H1197" i="4" a="1"/>
  <c r="H1197" i="4" s="1"/>
  <c r="I1197" i="4" s="1"/>
  <c r="H588" i="4" a="1"/>
  <c r="H588" i="4" s="1"/>
  <c r="I588" i="4" s="1"/>
  <c r="H254" i="4" a="1"/>
  <c r="H254" i="4" s="1"/>
  <c r="I254" i="4" s="1"/>
  <c r="H16" i="4" a="1"/>
  <c r="H16" i="4" s="1"/>
  <c r="I16" i="4" s="1"/>
  <c r="H924" i="4" a="1"/>
  <c r="H924" i="4" s="1"/>
  <c r="I924" i="4" s="1"/>
  <c r="H37" i="4" a="1"/>
  <c r="H37" i="4" s="1"/>
  <c r="I37" i="4" s="1"/>
  <c r="H26" i="4" a="1"/>
  <c r="H26" i="4" s="1"/>
  <c r="I26" i="4" s="1"/>
  <c r="H336" i="4" a="1"/>
  <c r="H336" i="4" s="1"/>
  <c r="I336" i="4" s="1"/>
  <c r="H3695" i="4" a="1"/>
  <c r="H3695" i="4" s="1"/>
  <c r="I3695" i="4" s="1"/>
  <c r="H474" i="4" a="1"/>
  <c r="H474" i="4" s="1"/>
  <c r="I474" i="4" s="1"/>
  <c r="H2216" i="4" a="1"/>
  <c r="H2216" i="4" s="1"/>
  <c r="I2216" i="4" s="1"/>
  <c r="H6222" i="4" a="1"/>
  <c r="H6222" i="4" s="1"/>
  <c r="I6222" i="4" s="1"/>
  <c r="H935" i="4" a="1"/>
  <c r="H935" i="4" s="1"/>
  <c r="I935" i="4" s="1"/>
  <c r="H2198" i="4" a="1"/>
  <c r="H2198" i="4" s="1"/>
  <c r="I2198" i="4" s="1"/>
  <c r="H2498" i="4" a="1"/>
  <c r="H2498" i="4" s="1"/>
  <c r="I2498" i="4" s="1"/>
  <c r="H2934" i="4" a="1"/>
  <c r="H2934" i="4" s="1"/>
  <c r="I2934" i="4" s="1"/>
  <c r="H3442" i="4" a="1"/>
  <c r="H3442" i="4" s="1"/>
  <c r="I3442" i="4" s="1"/>
  <c r="H3848" i="4" a="1"/>
  <c r="H3848" i="4" s="1"/>
  <c r="I3848" i="4" s="1"/>
  <c r="H4388" i="4" a="1"/>
  <c r="H4388" i="4" s="1"/>
  <c r="I4388" i="4" s="1"/>
  <c r="H5785" i="4" a="1"/>
  <c r="H5785" i="4" s="1"/>
  <c r="I5785" i="4" s="1"/>
  <c r="H6538" i="4" a="1"/>
  <c r="H6538" i="4" s="1"/>
  <c r="I6538" i="4" s="1"/>
  <c r="H296" i="4" a="1"/>
  <c r="H296" i="4" s="1"/>
  <c r="I296" i="4" s="1"/>
  <c r="H531" i="4" a="1"/>
  <c r="H531" i="4" s="1"/>
  <c r="I531" i="4" s="1"/>
  <c r="H1221" i="4" a="1"/>
  <c r="H1221" i="4" s="1"/>
  <c r="I1221" i="4" s="1"/>
  <c r="H3044" i="4" a="1"/>
  <c r="H3044" i="4" s="1"/>
  <c r="I3044" i="4" s="1"/>
  <c r="H3623" i="4" a="1"/>
  <c r="H3623" i="4" s="1"/>
  <c r="I3623" i="4" s="1"/>
  <c r="H4179" i="4" a="1"/>
  <c r="H4179" i="4" s="1"/>
  <c r="I4179" i="4" s="1"/>
  <c r="H5723" i="4" a="1"/>
  <c r="H5723" i="4" s="1"/>
  <c r="I5723" i="4" s="1"/>
  <c r="H918" i="4" a="1"/>
  <c r="H918" i="4" s="1"/>
  <c r="I918" i="4" s="1"/>
  <c r="H2239" i="4" a="1"/>
  <c r="H2239" i="4" s="1"/>
  <c r="I2239" i="4" s="1"/>
  <c r="H3633" i="4" a="1"/>
  <c r="H3633" i="4" s="1"/>
  <c r="I3633" i="4" s="1"/>
  <c r="H4279" i="4" a="1"/>
  <c r="H4279" i="4" s="1"/>
  <c r="I4279" i="4" s="1"/>
  <c r="H5460" i="4" a="1"/>
  <c r="H5460" i="4" s="1"/>
  <c r="I5460" i="4" s="1"/>
  <c r="H5939" i="4" a="1"/>
  <c r="H5939" i="4" s="1"/>
  <c r="I5939" i="4" s="1"/>
  <c r="H6182" i="4" a="1"/>
  <c r="H6182" i="4" s="1"/>
  <c r="I6182" i="4" s="1"/>
  <c r="H6568" i="4" a="1"/>
  <c r="H6568" i="4" s="1"/>
  <c r="I6568" i="4" s="1"/>
  <c r="H6586" i="4" a="1"/>
  <c r="H6586" i="4" s="1"/>
  <c r="I6586" i="4" s="1"/>
  <c r="H506" i="4" a="1"/>
  <c r="H506" i="4" s="1"/>
  <c r="I506" i="4" s="1"/>
  <c r="H1600" i="4" a="1"/>
  <c r="H1600" i="4" s="1"/>
  <c r="I1600" i="4" s="1"/>
  <c r="H2211" i="4" a="1"/>
  <c r="H2211" i="4" s="1"/>
  <c r="I2211" i="4" s="1"/>
  <c r="H3125" i="4" a="1"/>
  <c r="H3125" i="4" s="1"/>
  <c r="I3125" i="4" s="1"/>
  <c r="H4042" i="4" a="1"/>
  <c r="H4042" i="4" s="1"/>
  <c r="I4042" i="4" s="1"/>
  <c r="H5185" i="4" a="1"/>
  <c r="H5185" i="4" s="1"/>
  <c r="I5185" i="4" s="1"/>
  <c r="H6071" i="4" a="1"/>
  <c r="H6071" i="4" s="1"/>
  <c r="I6071" i="4" s="1"/>
  <c r="H6578" i="4" a="1"/>
  <c r="H6578" i="4" s="1"/>
  <c r="I6578" i="4" s="1"/>
  <c r="H176" i="4" a="1"/>
  <c r="H176" i="4" s="1"/>
  <c r="I176" i="4" s="1"/>
  <c r="H332" i="4" a="1"/>
  <c r="H332" i="4" s="1"/>
  <c r="I332" i="4" s="1"/>
  <c r="H3907" i="4" a="1"/>
  <c r="H3907" i="4" s="1"/>
  <c r="I3907" i="4" s="1"/>
  <c r="H3944" i="4" a="1"/>
  <c r="H3944" i="4" s="1"/>
  <c r="I3944" i="4" s="1"/>
  <c r="H5649" i="4" a="1"/>
  <c r="H5649" i="4" s="1"/>
  <c r="I5649" i="4" s="1"/>
  <c r="H1982" i="4" a="1"/>
  <c r="H1982" i="4" s="1"/>
  <c r="I1982" i="4" s="1"/>
  <c r="H2265" i="4" a="1"/>
  <c r="H2265" i="4" s="1"/>
  <c r="I2265" i="4" s="1"/>
  <c r="H3032" i="4" a="1"/>
  <c r="H3032" i="4" s="1"/>
  <c r="I3032" i="4" s="1"/>
  <c r="H4652" i="4" a="1"/>
  <c r="H4652" i="4" s="1"/>
  <c r="I4652" i="4" s="1"/>
  <c r="H5273" i="4" a="1"/>
  <c r="H5273" i="4" s="1"/>
  <c r="I5273" i="4" s="1"/>
  <c r="H5983" i="4" a="1"/>
  <c r="H5983" i="4" s="1"/>
  <c r="I5983" i="4" s="1"/>
  <c r="H77" i="4" a="1"/>
  <c r="H77" i="4" s="1"/>
  <c r="I77" i="4" s="1"/>
  <c r="H789" i="4" a="1"/>
  <c r="H789" i="4" s="1"/>
  <c r="I789" i="4" s="1"/>
  <c r="H842" i="4" a="1"/>
  <c r="H842" i="4" s="1"/>
  <c r="I842" i="4" s="1"/>
  <c r="H1081" i="4" a="1"/>
  <c r="H1081" i="4" s="1"/>
  <c r="I1081" i="4" s="1"/>
  <c r="H1284" i="4" a="1"/>
  <c r="H1284" i="4" s="1"/>
  <c r="I1284" i="4" s="1"/>
  <c r="H1306" i="4" a="1"/>
  <c r="H1306" i="4" s="1"/>
  <c r="I1306" i="4" s="1"/>
  <c r="H2384" i="4" a="1"/>
  <c r="H2384" i="4" s="1"/>
  <c r="I2384" i="4" s="1"/>
  <c r="H2395" i="4" a="1"/>
  <c r="H2395" i="4" s="1"/>
  <c r="I2395" i="4" s="1"/>
  <c r="H2816" i="4" a="1"/>
  <c r="H2816" i="4" s="1"/>
  <c r="I2816" i="4" s="1"/>
  <c r="H2883" i="4" a="1"/>
  <c r="H2883" i="4" s="1"/>
  <c r="I2883" i="4" s="1"/>
  <c r="H3324" i="4" a="1"/>
  <c r="H3324" i="4" s="1"/>
  <c r="I3324" i="4" s="1"/>
  <c r="H3368" i="4" a="1"/>
  <c r="H3368" i="4" s="1"/>
  <c r="I3368" i="4" s="1"/>
  <c r="H4054" i="4" a="1"/>
  <c r="H4054" i="4" s="1"/>
  <c r="I4054" i="4" s="1"/>
  <c r="H5000" i="4" a="1"/>
  <c r="H5000" i="4" s="1"/>
  <c r="I5000" i="4" s="1"/>
  <c r="H5618" i="4" a="1"/>
  <c r="H5618" i="4" s="1"/>
  <c r="I5618" i="4" s="1"/>
  <c r="H6321" i="4" a="1"/>
  <c r="H6321" i="4" s="1"/>
  <c r="I6321" i="4" s="1"/>
  <c r="H6370" i="4" a="1"/>
  <c r="H6370" i="4" s="1"/>
  <c r="I6370" i="4" s="1"/>
  <c r="H6601" i="4" a="1"/>
  <c r="H6601" i="4" s="1"/>
  <c r="I6601" i="4" s="1"/>
  <c r="H6757" i="4" a="1"/>
  <c r="H6757" i="4" s="1"/>
  <c r="I6757" i="4" s="1"/>
  <c r="H716" i="4" a="1"/>
  <c r="H716" i="4" s="1"/>
  <c r="I716" i="4" s="1"/>
  <c r="H851" i="4" a="1"/>
  <c r="H851" i="4" s="1"/>
  <c r="I851" i="4" s="1"/>
  <c r="H2246" i="4" a="1"/>
  <c r="H2246" i="4" s="1"/>
  <c r="I2246" i="4" s="1"/>
  <c r="H3238" i="4" a="1"/>
  <c r="H3238" i="4" s="1"/>
  <c r="I3238" i="4" s="1"/>
  <c r="H4885" i="4" a="1"/>
  <c r="H4885" i="4" s="1"/>
  <c r="I4885" i="4" s="1"/>
  <c r="H5370" i="4" a="1"/>
  <c r="H5370" i="4" s="1"/>
  <c r="I5370" i="4" s="1"/>
  <c r="H6023" i="4" a="1"/>
  <c r="H6023" i="4" s="1"/>
  <c r="I6023" i="4" s="1"/>
  <c r="H6189" i="4" a="1"/>
  <c r="H6189" i="4" s="1"/>
  <c r="I6189" i="4" s="1"/>
  <c r="H6258" i="4" a="1"/>
  <c r="H6258" i="4" s="1"/>
  <c r="I6258" i="4" s="1"/>
  <c r="H6480" i="4" a="1"/>
  <c r="H6480" i="4" s="1"/>
  <c r="I6480" i="4" s="1"/>
  <c r="H80" i="4" a="1"/>
  <c r="H80" i="4" s="1"/>
  <c r="I80" i="4" s="1"/>
  <c r="H1240" i="4" a="1"/>
  <c r="H1240" i="4" s="1"/>
  <c r="I1240" i="4" s="1"/>
  <c r="H1554" i="4" a="1"/>
  <c r="H1554" i="4" s="1"/>
  <c r="I1554" i="4" s="1"/>
  <c r="H5395" i="4" a="1"/>
  <c r="H5395" i="4" s="1"/>
  <c r="I5395" i="4" s="1"/>
  <c r="H6069" i="4" a="1"/>
  <c r="H6069" i="4" s="1"/>
  <c r="I6069" i="4" s="1"/>
  <c r="H6548" i="4" a="1"/>
  <c r="H6548" i="4" s="1"/>
  <c r="I6548" i="4" s="1"/>
  <c r="H627" i="4" a="1"/>
  <c r="H627" i="4" s="1"/>
  <c r="I627" i="4" s="1"/>
  <c r="H1835" i="4" a="1"/>
  <c r="H1835" i="4" s="1"/>
  <c r="I1835" i="4" s="1"/>
  <c r="H2101" i="4" a="1"/>
  <c r="H2101" i="4" s="1"/>
  <c r="I2101" i="4" s="1"/>
  <c r="H3933" i="4" a="1"/>
  <c r="H3933" i="4" s="1"/>
  <c r="I3933" i="4" s="1"/>
  <c r="H4381" i="4" a="1"/>
  <c r="H4381" i="4" s="1"/>
  <c r="I4381" i="4" s="1"/>
  <c r="H4555" i="4" a="1"/>
  <c r="H4555" i="4" s="1"/>
  <c r="I4555" i="4" s="1"/>
  <c r="H4766" i="4" a="1"/>
  <c r="H4766" i="4" s="1"/>
  <c r="I4766" i="4" s="1"/>
  <c r="H4887" i="4" a="1"/>
  <c r="H4887" i="4" s="1"/>
  <c r="I4887" i="4" s="1"/>
  <c r="H5044" i="4" a="1"/>
  <c r="H5044" i="4" s="1"/>
  <c r="I5044" i="4" s="1"/>
  <c r="H5142" i="4" a="1"/>
  <c r="H5142" i="4" s="1"/>
  <c r="I5142" i="4" s="1"/>
  <c r="H5384" i="4" a="1"/>
  <c r="H5384" i="4" s="1"/>
  <c r="I5384" i="4" s="1"/>
  <c r="H6006" i="4" a="1"/>
  <c r="H6006" i="4" s="1"/>
  <c r="I6006" i="4" s="1"/>
  <c r="H6170" i="4" a="1"/>
  <c r="H6170" i="4" s="1"/>
  <c r="I6170" i="4" s="1"/>
  <c r="H6396" i="4" a="1"/>
  <c r="H6396" i="4" s="1"/>
  <c r="I6396" i="4" s="1"/>
  <c r="H6414" i="4" a="1"/>
  <c r="H6414" i="4" s="1"/>
  <c r="I6414" i="4" s="1"/>
  <c r="H640" i="4" a="1"/>
  <c r="H640" i="4" s="1"/>
  <c r="I640" i="4" s="1"/>
  <c r="H659" i="4" a="1"/>
  <c r="H659" i="4" s="1"/>
  <c r="I659" i="4" s="1"/>
  <c r="H1343" i="4" a="1"/>
  <c r="H1343" i="4" s="1"/>
  <c r="I1343" i="4" s="1"/>
  <c r="H1418" i="4" a="1"/>
  <c r="H1418" i="4" s="1"/>
  <c r="I1418" i="4" s="1"/>
  <c r="H1513" i="4" a="1"/>
  <c r="H1513" i="4" s="1"/>
  <c r="I1513" i="4" s="1"/>
  <c r="H1828" i="4" a="1"/>
  <c r="H1828" i="4" s="1"/>
  <c r="I1828" i="4" s="1"/>
  <c r="H2294" i="4" a="1"/>
  <c r="H2294" i="4" s="1"/>
  <c r="I2294" i="4" s="1"/>
  <c r="H2559" i="4" a="1"/>
  <c r="H2559" i="4" s="1"/>
  <c r="I2559" i="4" s="1"/>
  <c r="H3448" i="4" a="1"/>
  <c r="H3448" i="4" s="1"/>
  <c r="I3448" i="4" s="1"/>
  <c r="H4596" i="4" a="1"/>
  <c r="H4596" i="4" s="1"/>
  <c r="I4596" i="4" s="1"/>
  <c r="H4660" i="4" a="1"/>
  <c r="H4660" i="4" s="1"/>
  <c r="I4660" i="4" s="1"/>
  <c r="H5348" i="4" a="1"/>
  <c r="H5348" i="4" s="1"/>
  <c r="I5348" i="4" s="1"/>
  <c r="H694" i="4" a="1"/>
  <c r="H694" i="4" s="1"/>
  <c r="I694" i="4" s="1"/>
  <c r="H1294" i="4" a="1"/>
  <c r="H1294" i="4" s="1"/>
  <c r="I1294" i="4" s="1"/>
  <c r="H2038" i="4" a="1"/>
  <c r="H2038" i="4" s="1"/>
  <c r="I2038" i="4" s="1"/>
  <c r="H2426" i="4" a="1"/>
  <c r="H2426" i="4" s="1"/>
  <c r="I2426" i="4" s="1"/>
  <c r="H3030" i="4" a="1"/>
  <c r="H3030" i="4" s="1"/>
  <c r="I3030" i="4" s="1"/>
  <c r="H5582" i="4" a="1"/>
  <c r="H5582" i="4" s="1"/>
  <c r="I5582" i="4" s="1"/>
  <c r="H5608" i="4" a="1"/>
  <c r="H5608" i="4" s="1"/>
  <c r="I5608" i="4" s="1"/>
  <c r="H6065" i="4" a="1"/>
  <c r="H6065" i="4" s="1"/>
  <c r="I6065" i="4" s="1"/>
  <c r="H6264" i="4" a="1"/>
  <c r="H6264" i="4" s="1"/>
  <c r="I6264" i="4" s="1"/>
  <c r="H6684" i="4" a="1"/>
  <c r="H6684" i="4" s="1"/>
  <c r="I6684" i="4" s="1"/>
  <c r="H66" i="4" a="1"/>
  <c r="H66" i="4" s="1"/>
  <c r="I66" i="4" s="1"/>
  <c r="H249" i="4" a="1"/>
  <c r="H249" i="4" s="1"/>
  <c r="I249" i="4" s="1"/>
  <c r="H536" i="4" a="1"/>
  <c r="H536" i="4" s="1"/>
  <c r="I536" i="4" s="1"/>
  <c r="H808" i="4" a="1"/>
  <c r="H808" i="4" s="1"/>
  <c r="I808" i="4" s="1"/>
  <c r="H1717" i="4" a="1"/>
  <c r="H1717" i="4" s="1"/>
  <c r="I1717" i="4" s="1"/>
  <c r="H2124" i="4" a="1"/>
  <c r="H2124" i="4" s="1"/>
  <c r="I2124" i="4" s="1"/>
  <c r="H2154" i="4" a="1"/>
  <c r="H2154" i="4" s="1"/>
  <c r="I2154" i="4" s="1"/>
  <c r="H2653" i="4" a="1"/>
  <c r="H2653" i="4" s="1"/>
  <c r="I2653" i="4" s="1"/>
  <c r="H2931" i="4" a="1"/>
  <c r="H2931" i="4" s="1"/>
  <c r="I2931" i="4" s="1"/>
  <c r="H3721" i="4" a="1"/>
  <c r="H3721" i="4" s="1"/>
  <c r="I3721" i="4" s="1"/>
  <c r="H5555" i="4" a="1"/>
  <c r="H5555" i="4" s="1"/>
  <c r="I5555" i="4" s="1"/>
  <c r="H5859" i="4" a="1"/>
  <c r="H5859" i="4" s="1"/>
  <c r="I5859" i="4" s="1"/>
  <c r="H5963" i="4" a="1"/>
  <c r="H5963" i="4" s="1"/>
  <c r="I5963" i="4" s="1"/>
  <c r="H6127" i="4" a="1"/>
  <c r="H6127" i="4" s="1"/>
  <c r="I6127" i="4" s="1"/>
  <c r="H4692" i="4" a="1"/>
  <c r="H4692" i="4" s="1"/>
  <c r="I4692" i="4" s="1"/>
  <c r="H5692" i="4" a="1"/>
  <c r="H5692" i="4" s="1"/>
  <c r="I5692" i="4" s="1"/>
  <c r="H6257" i="4" a="1"/>
  <c r="H6257" i="4" s="1"/>
  <c r="I6257" i="4" s="1"/>
  <c r="H5816" i="4" a="1"/>
  <c r="H5816" i="4" s="1"/>
  <c r="I5816" i="4" s="1"/>
  <c r="H5840" i="4" a="1"/>
  <c r="H5840" i="4" s="1"/>
  <c r="I5840" i="4" s="1"/>
  <c r="H6628" i="4" a="1"/>
  <c r="H6628" i="4" s="1"/>
  <c r="I6628" i="4" s="1"/>
  <c r="H6445" i="4" a="1"/>
  <c r="H6445" i="4" s="1"/>
  <c r="I6445" i="4" s="1"/>
  <c r="H5715" i="4" a="1"/>
  <c r="H5715" i="4" s="1"/>
  <c r="I5715" i="4" s="1"/>
  <c r="H5414" i="4" a="1"/>
  <c r="H5414" i="4" s="1"/>
  <c r="I5414" i="4" s="1"/>
  <c r="H5377" i="4" a="1"/>
  <c r="H5377" i="4" s="1"/>
  <c r="I5377" i="4" s="1"/>
  <c r="H5081" i="4" a="1"/>
  <c r="H5081" i="4" s="1"/>
  <c r="I5081" i="4" s="1"/>
  <c r="H5038" i="4" a="1"/>
  <c r="H5038" i="4" s="1"/>
  <c r="I5038" i="4" s="1"/>
  <c r="H4963" i="4" a="1"/>
  <c r="H4963" i="4" s="1"/>
  <c r="I4963" i="4" s="1"/>
  <c r="H4912" i="4" a="1"/>
  <c r="H4912" i="4" s="1"/>
  <c r="I4912" i="4" s="1"/>
  <c r="H4777" i="4" a="1"/>
  <c r="H4777" i="4" s="1"/>
  <c r="I4777" i="4" s="1"/>
  <c r="H4751" i="4" a="1"/>
  <c r="H4751" i="4" s="1"/>
  <c r="I4751" i="4" s="1"/>
  <c r="H4253" i="4" a="1"/>
  <c r="H4253" i="4" s="1"/>
  <c r="I4253" i="4" s="1"/>
  <c r="H4130" i="4" a="1"/>
  <c r="H4130" i="4" s="1"/>
  <c r="I4130" i="4" s="1"/>
  <c r="H4025" i="4" a="1"/>
  <c r="H4025" i="4" s="1"/>
  <c r="I4025" i="4" s="1"/>
  <c r="H3678" i="4" a="1"/>
  <c r="H3678" i="4" s="1"/>
  <c r="I3678" i="4" s="1"/>
  <c r="H2320" i="4" a="1"/>
  <c r="H2320" i="4" s="1"/>
  <c r="I2320" i="4" s="1"/>
  <c r="H1686" i="4" a="1"/>
  <c r="H1686" i="4" s="1"/>
  <c r="I1686" i="4" s="1"/>
  <c r="H571" i="4" a="1"/>
  <c r="H571" i="4" s="1"/>
  <c r="I571" i="4" s="1"/>
  <c r="H4069" i="4" a="1"/>
  <c r="H4069" i="4" s="1"/>
  <c r="I4069" i="4" s="1"/>
  <c r="H3281" i="4" a="1"/>
  <c r="H3281" i="4" s="1"/>
  <c r="I3281" i="4" s="1"/>
  <c r="H6997" i="4" a="1"/>
  <c r="H6997" i="4" s="1"/>
  <c r="I6997" i="4" s="1"/>
  <c r="H6989" i="4" a="1"/>
  <c r="H6989" i="4" s="1"/>
  <c r="I6989" i="4" s="1"/>
  <c r="H6940" i="4" a="1"/>
  <c r="H6940" i="4" s="1"/>
  <c r="I6940" i="4" s="1"/>
  <c r="H6610" i="4" a="1"/>
  <c r="H6610" i="4" s="1"/>
  <c r="I6610" i="4" s="1"/>
  <c r="H6577" i="4" a="1"/>
  <c r="H6577" i="4" s="1"/>
  <c r="I6577" i="4" s="1"/>
  <c r="H6453" i="4" a="1"/>
  <c r="H6453" i="4" s="1"/>
  <c r="I6453" i="4" s="1"/>
  <c r="H6175" i="4" a="1"/>
  <c r="H6175" i="4" s="1"/>
  <c r="I6175" i="4" s="1"/>
  <c r="H5975" i="4" a="1"/>
  <c r="H5975" i="4" s="1"/>
  <c r="I5975" i="4" s="1"/>
  <c r="H5714" i="4" a="1"/>
  <c r="H5714" i="4" s="1"/>
  <c r="I5714" i="4" s="1"/>
  <c r="H5518" i="4" a="1"/>
  <c r="H5518" i="4" s="1"/>
  <c r="I5518" i="4" s="1"/>
  <c r="H5490" i="4" a="1"/>
  <c r="H5490" i="4" s="1"/>
  <c r="I5490" i="4" s="1"/>
  <c r="H5421" i="4" a="1"/>
  <c r="H5421" i="4" s="1"/>
  <c r="I5421" i="4" s="1"/>
  <c r="H5247" i="4" a="1"/>
  <c r="H5247" i="4" s="1"/>
  <c r="I5247" i="4" s="1"/>
  <c r="H5063" i="4" a="1"/>
  <c r="H5063" i="4" s="1"/>
  <c r="I5063" i="4" s="1"/>
  <c r="H4927" i="4" a="1"/>
  <c r="H4927" i="4" s="1"/>
  <c r="I4927" i="4" s="1"/>
  <c r="H4919" i="4" a="1"/>
  <c r="H4919" i="4" s="1"/>
  <c r="I4919" i="4" s="1"/>
  <c r="H4801" i="4" a="1"/>
  <c r="H4801" i="4" s="1"/>
  <c r="I4801" i="4" s="1"/>
  <c r="H4785" i="4" a="1"/>
  <c r="H4785" i="4" s="1"/>
  <c r="I4785" i="4" s="1"/>
  <c r="H4642" i="4" a="1"/>
  <c r="H4642" i="4" s="1"/>
  <c r="I4642" i="4" s="1"/>
  <c r="H4502" i="4" a="1"/>
  <c r="H4502" i="4" s="1"/>
  <c r="I4502" i="4" s="1"/>
  <c r="H4472" i="4" a="1"/>
  <c r="H4472" i="4" s="1"/>
  <c r="I4472" i="4" s="1"/>
  <c r="H4146" i="4" a="1"/>
  <c r="H4146" i="4" s="1"/>
  <c r="I4146" i="4" s="1"/>
  <c r="H2642" i="4" a="1"/>
  <c r="H2642" i="4" s="1"/>
  <c r="I2642" i="4" s="1"/>
  <c r="H2075" i="4" a="1"/>
  <c r="H2075" i="4" s="1"/>
  <c r="I2075" i="4" s="1"/>
  <c r="H359" i="4" a="1"/>
  <c r="H359" i="4" s="1"/>
  <c r="I359" i="4" s="1"/>
  <c r="H3864" i="4" a="1"/>
  <c r="H3864" i="4" s="1"/>
  <c r="I3864" i="4" s="1"/>
  <c r="H6876" i="4" a="1"/>
  <c r="H6876" i="4" s="1"/>
  <c r="I6876" i="4" s="1"/>
  <c r="H6617" i="4" a="1"/>
  <c r="H6617" i="4" s="1"/>
  <c r="I6617" i="4" s="1"/>
  <c r="H6493" i="4" a="1"/>
  <c r="H6493" i="4" s="1"/>
  <c r="I6493" i="4" s="1"/>
  <c r="H6434" i="4" a="1"/>
  <c r="H6434" i="4" s="1"/>
  <c r="I6434" i="4" s="1"/>
  <c r="H6346" i="4" a="1"/>
  <c r="H6346" i="4" s="1"/>
  <c r="I6346" i="4" s="1"/>
  <c r="H6247" i="4" a="1"/>
  <c r="H6247" i="4" s="1"/>
  <c r="I6247" i="4" s="1"/>
  <c r="H6137" i="4" a="1"/>
  <c r="H6137" i="4" s="1"/>
  <c r="I6137" i="4" s="1"/>
  <c r="H5856" i="4" a="1"/>
  <c r="H5856" i="4" s="1"/>
  <c r="I5856" i="4" s="1"/>
  <c r="H5679" i="4" a="1"/>
  <c r="H5679" i="4" s="1"/>
  <c r="I5679" i="4" s="1"/>
  <c r="H4961" i="4" a="1"/>
  <c r="H4961" i="4" s="1"/>
  <c r="I4961" i="4" s="1"/>
  <c r="H4953" i="4" a="1"/>
  <c r="H4953" i="4" s="1"/>
  <c r="I4953" i="4" s="1"/>
  <c r="H4601" i="4" a="1"/>
  <c r="H4601" i="4" s="1"/>
  <c r="I4601" i="4" s="1"/>
  <c r="H4374" i="4" a="1"/>
  <c r="H4374" i="4" s="1"/>
  <c r="I4374" i="4" s="1"/>
  <c r="H4304" i="4" a="1"/>
  <c r="H4304" i="4" s="1"/>
  <c r="I4304" i="4" s="1"/>
  <c r="H3305" i="4" a="1"/>
  <c r="H3305" i="4" s="1"/>
  <c r="I3305" i="4" s="1"/>
  <c r="H1714" i="4" a="1"/>
  <c r="H1714" i="4" s="1"/>
  <c r="I1714" i="4" s="1"/>
  <c r="H422" i="4" a="1"/>
  <c r="H422" i="4" s="1"/>
  <c r="I422" i="4" s="1"/>
  <c r="H706" i="4" a="1"/>
  <c r="H706" i="4" s="1"/>
  <c r="I706" i="4" s="1"/>
  <c r="H1015" i="4" a="1"/>
  <c r="H1015" i="4" s="1"/>
  <c r="I1015" i="4" s="1"/>
  <c r="H2040" i="4" a="1"/>
  <c r="H2040" i="4" s="1"/>
  <c r="I2040" i="4" s="1"/>
  <c r="H2492" i="4" a="1"/>
  <c r="H2492" i="4" s="1"/>
  <c r="I2492" i="4" s="1"/>
  <c r="H3248" i="4" a="1"/>
  <c r="H3248" i="4" s="1"/>
  <c r="I3248" i="4" s="1"/>
  <c r="H3578" i="4" a="1"/>
  <c r="H3578" i="4" s="1"/>
  <c r="I3578" i="4" s="1"/>
  <c r="H1979" i="4" a="1"/>
  <c r="H1979" i="4" s="1"/>
  <c r="I1979" i="4" s="1"/>
  <c r="H2295" i="4" a="1"/>
  <c r="H2295" i="4" s="1"/>
  <c r="I2295" i="4" s="1"/>
  <c r="H2750" i="4" a="1"/>
  <c r="H2750" i="4" s="1"/>
  <c r="I2750" i="4" s="1"/>
  <c r="H2981" i="4" a="1"/>
  <c r="H2981" i="4" s="1"/>
  <c r="I2981" i="4" s="1"/>
  <c r="H3398" i="4" a="1"/>
  <c r="H3398" i="4" s="1"/>
  <c r="I3398" i="4" s="1"/>
  <c r="H3431" i="4" a="1"/>
  <c r="H3431" i="4" s="1"/>
  <c r="I3431" i="4" s="1"/>
  <c r="H3769" i="4" a="1"/>
  <c r="H3769" i="4" s="1"/>
  <c r="I3769" i="4" s="1"/>
  <c r="H1415" i="4" a="1"/>
  <c r="H1415" i="4" s="1"/>
  <c r="I1415" i="4" s="1"/>
  <c r="H2166" i="4" a="1"/>
  <c r="H2166" i="4" s="1"/>
  <c r="I2166" i="4" s="1"/>
  <c r="H2416" i="4" a="1"/>
  <c r="H2416" i="4" s="1"/>
  <c r="I2416" i="4" s="1"/>
  <c r="H2510" i="4" a="1"/>
  <c r="H2510" i="4" s="1"/>
  <c r="I2510" i="4" s="1"/>
  <c r="H2990" i="4" a="1"/>
  <c r="H2990" i="4" s="1"/>
  <c r="I2990" i="4" s="1"/>
  <c r="H3132" i="4" a="1"/>
  <c r="H3132" i="4" s="1"/>
  <c r="I3132" i="4" s="1"/>
  <c r="H3564" i="4" a="1"/>
  <c r="H3564" i="4" s="1"/>
  <c r="I3564" i="4" s="1"/>
  <c r="H548" i="4" a="1"/>
  <c r="H548" i="4" s="1"/>
  <c r="I548" i="4" s="1"/>
  <c r="H1518" i="4" a="1"/>
  <c r="H1518" i="4" s="1"/>
  <c r="I1518" i="4" s="1"/>
  <c r="H1631" i="4" a="1"/>
  <c r="H1631" i="4" s="1"/>
  <c r="I1631" i="4" s="1"/>
  <c r="H1770" i="4" a="1"/>
  <c r="H1770" i="4" s="1"/>
  <c r="I1770" i="4" s="1"/>
  <c r="H3108" i="4" a="1"/>
  <c r="H3108" i="4" s="1"/>
  <c r="I3108" i="4" s="1"/>
  <c r="H3194" i="4" a="1"/>
  <c r="H3194" i="4" s="1"/>
  <c r="I3194" i="4" s="1"/>
  <c r="H1084" i="4" a="1"/>
  <c r="H1084" i="4" s="1"/>
  <c r="I1084" i="4" s="1"/>
  <c r="H1239" i="4" a="1"/>
  <c r="H1239" i="4" s="1"/>
  <c r="I1239" i="4" s="1"/>
  <c r="H2639" i="4" a="1"/>
  <c r="H2639" i="4" s="1"/>
  <c r="I2639" i="4" s="1"/>
  <c r="H2791" i="4" a="1"/>
  <c r="H2791" i="4" s="1"/>
  <c r="I2791" i="4" s="1"/>
  <c r="H3498" i="4" a="1"/>
  <c r="H3498" i="4" s="1"/>
  <c r="I3498" i="4" s="1"/>
  <c r="H411" i="4" a="1"/>
  <c r="H411" i="4" s="1"/>
  <c r="I411" i="4" s="1"/>
  <c r="H984" i="4" a="1"/>
  <c r="H984" i="4" s="1"/>
  <c r="I984" i="4" s="1"/>
  <c r="H2062" i="4" a="1"/>
  <c r="H2062" i="4" s="1"/>
  <c r="I2062" i="4" s="1"/>
  <c r="H2291" i="4" a="1"/>
  <c r="H2291" i="4" s="1"/>
  <c r="I2291" i="4" s="1"/>
  <c r="H2299" i="4" a="1"/>
  <c r="H2299" i="4" s="1"/>
  <c r="I2299" i="4" s="1"/>
  <c r="H2471" i="4" a="1"/>
  <c r="H2471" i="4" s="1"/>
  <c r="I2471" i="4" s="1"/>
  <c r="H2774" i="4" a="1"/>
  <c r="H2774" i="4" s="1"/>
  <c r="I2774" i="4" s="1"/>
  <c r="H3391" i="4" a="1"/>
  <c r="H3391" i="4" s="1"/>
  <c r="I3391" i="4" s="1"/>
  <c r="H1455" i="4" a="1"/>
  <c r="H1455" i="4" s="1"/>
  <c r="I1455" i="4" s="1"/>
  <c r="H1573" i="4" a="1"/>
  <c r="H1573" i="4" s="1"/>
  <c r="I1573" i="4" s="1"/>
  <c r="H1676" i="4" a="1"/>
  <c r="H1676" i="4" s="1"/>
  <c r="I1676" i="4" s="1"/>
  <c r="H1773" i="4" a="1"/>
  <c r="H1773" i="4" s="1"/>
  <c r="I1773" i="4" s="1"/>
  <c r="H2383" i="4" a="1"/>
  <c r="H2383" i="4" s="1"/>
  <c r="I2383" i="4" s="1"/>
  <c r="H2652" i="4" a="1"/>
  <c r="H2652" i="4" s="1"/>
  <c r="I2652" i="4" s="1"/>
  <c r="H7073" i="4" a="1"/>
  <c r="H7073" i="4" s="1"/>
  <c r="I7073" i="4" s="1"/>
  <c r="H7021" i="4" a="1"/>
  <c r="H7021" i="4" s="1"/>
  <c r="I7021" i="4" s="1"/>
  <c r="H6901" i="4" a="1"/>
  <c r="H6901" i="4" s="1"/>
  <c r="I6901" i="4" s="1"/>
  <c r="H6840" i="4" a="1"/>
  <c r="H6840" i="4" s="1"/>
  <c r="I6840" i="4" s="1"/>
  <c r="H6807" i="4" a="1"/>
  <c r="H6807" i="4" s="1"/>
  <c r="I6807" i="4" s="1"/>
  <c r="H6747" i="4" a="1"/>
  <c r="H6747" i="4" s="1"/>
  <c r="I6747" i="4" s="1"/>
  <c r="H6354" i="4" a="1"/>
  <c r="H6354" i="4" s="1"/>
  <c r="I6354" i="4" s="1"/>
  <c r="H6117" i="4" a="1"/>
  <c r="H6117" i="4" s="1"/>
  <c r="I6117" i="4" s="1"/>
  <c r="H6108" i="4" a="1"/>
  <c r="H6108" i="4" s="1"/>
  <c r="I6108" i="4" s="1"/>
  <c r="H6025" i="4" a="1"/>
  <c r="H6025" i="4" s="1"/>
  <c r="I6025" i="4" s="1"/>
  <c r="H5480" i="4" a="1"/>
  <c r="H5480" i="4" s="1"/>
  <c r="I5480" i="4" s="1"/>
  <c r="H5427" i="4" a="1"/>
  <c r="H5427" i="4" s="1"/>
  <c r="I5427" i="4" s="1"/>
  <c r="H5341" i="4" a="1"/>
  <c r="H5341" i="4" s="1"/>
  <c r="I5341" i="4" s="1"/>
  <c r="H5244" i="4" a="1"/>
  <c r="H5244" i="4" s="1"/>
  <c r="I5244" i="4" s="1"/>
  <c r="H4849" i="4" a="1"/>
  <c r="H4849" i="4" s="1"/>
  <c r="I4849" i="4" s="1"/>
  <c r="H4840" i="4" a="1"/>
  <c r="H4840" i="4" s="1"/>
  <c r="I4840" i="4" s="1"/>
  <c r="H4808" i="4" a="1"/>
  <c r="H4808" i="4" s="1"/>
  <c r="I4808" i="4" s="1"/>
  <c r="H4799" i="4" a="1"/>
  <c r="H4799" i="4" s="1"/>
  <c r="I4799" i="4" s="1"/>
  <c r="H4765" i="4" a="1"/>
  <c r="H4765" i="4" s="1"/>
  <c r="I4765" i="4" s="1"/>
  <c r="H4536" i="4" a="1"/>
  <c r="H4536" i="4" s="1"/>
  <c r="I4536" i="4" s="1"/>
  <c r="H4319" i="4" a="1"/>
  <c r="H4319" i="4" s="1"/>
  <c r="I4319" i="4" s="1"/>
  <c r="H4126" i="4" a="1"/>
  <c r="H4126" i="4" s="1"/>
  <c r="I4126" i="4" s="1"/>
  <c r="H3886" i="4" a="1"/>
  <c r="H3886" i="4" s="1"/>
  <c r="I3886" i="4" s="1"/>
  <c r="H3577" i="4" a="1"/>
  <c r="H3577" i="4" s="1"/>
  <c r="I3577" i="4" s="1"/>
  <c r="H3438" i="4" a="1"/>
  <c r="H3438" i="4" s="1"/>
  <c r="I3438" i="4" s="1"/>
  <c r="H3313" i="4" a="1"/>
  <c r="H3313" i="4" s="1"/>
  <c r="I3313" i="4" s="1"/>
  <c r="H1331" i="4" a="1"/>
  <c r="H1331" i="4" s="1"/>
  <c r="I1331" i="4" s="1"/>
  <c r="H152" i="4" a="1"/>
  <c r="H152" i="4" s="1"/>
  <c r="I152" i="4" s="1"/>
  <c r="H380" i="4" a="1"/>
  <c r="H380" i="4" s="1"/>
  <c r="I380" i="4" s="1"/>
  <c r="H389" i="4" a="1"/>
  <c r="H389" i="4" s="1"/>
  <c r="I389" i="4" s="1"/>
  <c r="H784" i="4" a="1"/>
  <c r="H784" i="4" s="1"/>
  <c r="I784" i="4" s="1"/>
  <c r="H793" i="4" a="1"/>
  <c r="H793" i="4" s="1"/>
  <c r="I793" i="4" s="1"/>
  <c r="H811" i="4" a="1"/>
  <c r="H811" i="4" s="1"/>
  <c r="I811" i="4" s="1"/>
  <c r="H1323" i="4" a="1"/>
  <c r="H1323" i="4" s="1"/>
  <c r="I1323" i="4" s="1"/>
  <c r="H1678" i="4" a="1"/>
  <c r="H1678" i="4" s="1"/>
  <c r="I1678" i="4" s="1"/>
  <c r="H2257" i="4" a="1"/>
  <c r="H2257" i="4" s="1"/>
  <c r="I2257" i="4" s="1"/>
  <c r="H2457" i="4" a="1"/>
  <c r="H2457" i="4" s="1"/>
  <c r="I2457" i="4" s="1"/>
  <c r="H2869" i="4" a="1"/>
  <c r="H2869" i="4" s="1"/>
  <c r="I2869" i="4" s="1"/>
  <c r="H3617" i="4" a="1"/>
  <c r="H3617" i="4" s="1"/>
  <c r="I3617" i="4" s="1"/>
  <c r="H3698" i="4" a="1"/>
  <c r="H3698" i="4" s="1"/>
  <c r="I3698" i="4" s="1"/>
  <c r="H199" i="4" a="1"/>
  <c r="H199" i="4" s="1"/>
  <c r="I199" i="4" s="1"/>
  <c r="H353" i="4" a="1"/>
  <c r="H353" i="4" s="1"/>
  <c r="I353" i="4" s="1"/>
  <c r="H555" i="4" a="1"/>
  <c r="H555" i="4" s="1"/>
  <c r="I555" i="4" s="1"/>
  <c r="H794" i="4" a="1"/>
  <c r="H794" i="4" s="1"/>
  <c r="I794" i="4" s="1"/>
  <c r="H856" i="4" a="1"/>
  <c r="H856" i="4" s="1"/>
  <c r="I856" i="4" s="1"/>
  <c r="H882" i="4" a="1"/>
  <c r="H882" i="4" s="1"/>
  <c r="I882" i="4" s="1"/>
  <c r="H899" i="4" a="1"/>
  <c r="H899" i="4" s="1"/>
  <c r="I899" i="4" s="1"/>
  <c r="H1072" i="4" a="1"/>
  <c r="H1072" i="4" s="1"/>
  <c r="I1072" i="4" s="1"/>
  <c r="H1219" i="4" a="1"/>
  <c r="H1219" i="4" s="1"/>
  <c r="I1219" i="4" s="1"/>
  <c r="H1357" i="4" a="1"/>
  <c r="H1357" i="4" s="1"/>
  <c r="I1357" i="4" s="1"/>
  <c r="H1413" i="4" a="1"/>
  <c r="H1413" i="4" s="1"/>
  <c r="I1413" i="4" s="1"/>
  <c r="H1637" i="4" a="1"/>
  <c r="H1637" i="4" s="1"/>
  <c r="I1637" i="4" s="1"/>
  <c r="H1741" i="4" a="1"/>
  <c r="H1741" i="4" s="1"/>
  <c r="I1741" i="4" s="1"/>
  <c r="H1794" i="4" a="1"/>
  <c r="H1794" i="4" s="1"/>
  <c r="I1794" i="4" s="1"/>
  <c r="H2862" i="4" a="1"/>
  <c r="H2862" i="4" s="1"/>
  <c r="I2862" i="4" s="1"/>
  <c r="H209" i="4" a="1"/>
  <c r="H209" i="4" s="1"/>
  <c r="I209" i="4" s="1"/>
  <c r="H450" i="4" a="1"/>
  <c r="H450" i="4" s="1"/>
  <c r="I450" i="4" s="1"/>
  <c r="H538" i="4" a="1"/>
  <c r="H538" i="4" s="1"/>
  <c r="I538" i="4" s="1"/>
  <c r="H556" i="4" a="1"/>
  <c r="H556" i="4" s="1"/>
  <c r="I556" i="4" s="1"/>
  <c r="H732" i="4" a="1"/>
  <c r="H732" i="4" s="1"/>
  <c r="I732" i="4" s="1"/>
  <c r="H866" i="4" a="1"/>
  <c r="H866" i="4" s="1"/>
  <c r="I866" i="4" s="1"/>
  <c r="H1009" i="4" a="1"/>
  <c r="H1009" i="4" s="1"/>
  <c r="I1009" i="4" s="1"/>
  <c r="H1026" i="4" a="1"/>
  <c r="H1026" i="4" s="1"/>
  <c r="I1026" i="4" s="1"/>
  <c r="H1192" i="4" a="1"/>
  <c r="H1192" i="4" s="1"/>
  <c r="I1192" i="4" s="1"/>
  <c r="H1662" i="4" a="1"/>
  <c r="H1662" i="4" s="1"/>
  <c r="I1662" i="4" s="1"/>
  <c r="H1733" i="4" a="1"/>
  <c r="H1733" i="4" s="1"/>
  <c r="I1733" i="4" s="1"/>
  <c r="H2209" i="4" a="1"/>
  <c r="H2209" i="4" s="1"/>
  <c r="I2209" i="4" s="1"/>
  <c r="H2732" i="4" a="1"/>
  <c r="H2732" i="4" s="1"/>
  <c r="I2732" i="4" s="1"/>
  <c r="H3620" i="4" a="1"/>
  <c r="H3620" i="4" s="1"/>
  <c r="I3620" i="4" s="1"/>
  <c r="H280" i="4" a="1"/>
  <c r="H280" i="4" s="1"/>
  <c r="I280" i="4" s="1"/>
  <c r="H468" i="4" a="1"/>
  <c r="H468" i="4" s="1"/>
  <c r="I468" i="4" s="1"/>
  <c r="H668" i="4" a="1"/>
  <c r="H668" i="4" s="1"/>
  <c r="I668" i="4" s="1"/>
  <c r="H947" i="4" a="1"/>
  <c r="H947" i="4" s="1"/>
  <c r="I947" i="4" s="1"/>
  <c r="H1083" i="4" a="1"/>
  <c r="H1083" i="4" s="1"/>
  <c r="I1083" i="4" s="1"/>
  <c r="H1238" i="4" a="1"/>
  <c r="H1238" i="4" s="1"/>
  <c r="I1238" i="4" s="1"/>
  <c r="H1335" i="4" a="1"/>
  <c r="H1335" i="4" s="1"/>
  <c r="I1335" i="4" s="1"/>
  <c r="H1761" i="4" a="1"/>
  <c r="H1761" i="4" s="1"/>
  <c r="I1761" i="4" s="1"/>
  <c r="H1923" i="4" a="1"/>
  <c r="H1923" i="4" s="1"/>
  <c r="I1923" i="4" s="1"/>
  <c r="H2017" i="4" a="1"/>
  <c r="H2017" i="4" s="1"/>
  <c r="I2017" i="4" s="1"/>
  <c r="H2025" i="4" a="1"/>
  <c r="H2025" i="4" s="1"/>
  <c r="I2025" i="4" s="1"/>
  <c r="H2388" i="4" a="1"/>
  <c r="H2388" i="4" s="1"/>
  <c r="I2388" i="4" s="1"/>
  <c r="H2533" i="4" a="1"/>
  <c r="H2533" i="4" s="1"/>
  <c r="I2533" i="4" s="1"/>
  <c r="H2619" i="4" a="1"/>
  <c r="H2619" i="4" s="1"/>
  <c r="I2619" i="4" s="1"/>
  <c r="H2856" i="4" a="1"/>
  <c r="H2856" i="4" s="1"/>
  <c r="I2856" i="4" s="1"/>
  <c r="H2874" i="4" a="1"/>
  <c r="H2874" i="4" s="1"/>
  <c r="I2874" i="4" s="1"/>
  <c r="H3045" i="4" a="1"/>
  <c r="H3045" i="4" s="1"/>
  <c r="I3045" i="4" s="1"/>
  <c r="H3079" i="4" a="1"/>
  <c r="H3079" i="4" s="1"/>
  <c r="I3079" i="4" s="1"/>
  <c r="H3185" i="4" a="1"/>
  <c r="H3185" i="4" s="1"/>
  <c r="I3185" i="4" s="1"/>
  <c r="H3260" i="4" a="1"/>
  <c r="H3260" i="4" s="1"/>
  <c r="I3260" i="4" s="1"/>
  <c r="H743" i="4" a="1"/>
  <c r="H743" i="4" s="1"/>
  <c r="I743" i="4" s="1"/>
  <c r="H1328" i="4" a="1"/>
  <c r="H1328" i="4" s="1"/>
  <c r="I1328" i="4" s="1"/>
  <c r="H1389" i="4" a="1"/>
  <c r="H1389" i="4" s="1"/>
  <c r="I1389" i="4" s="1"/>
  <c r="H2010" i="4" a="1"/>
  <c r="H2010" i="4" s="1"/>
  <c r="I2010" i="4" s="1"/>
  <c r="H2026" i="4" a="1"/>
  <c r="H2026" i="4" s="1"/>
  <c r="I2026" i="4" s="1"/>
  <c r="H2262" i="4" a="1"/>
  <c r="H2262" i="4" s="1"/>
  <c r="I2262" i="4" s="1"/>
  <c r="H2350" i="4" a="1"/>
  <c r="H2350" i="4" s="1"/>
  <c r="I2350" i="4" s="1"/>
  <c r="H2734" i="4" a="1"/>
  <c r="H2734" i="4" s="1"/>
  <c r="I2734" i="4" s="1"/>
  <c r="H2773" i="4" a="1"/>
  <c r="H2773" i="4" s="1"/>
  <c r="I2773" i="4" s="1"/>
  <c r="H2875" i="4" a="1"/>
  <c r="H2875" i="4" s="1"/>
  <c r="I2875" i="4" s="1"/>
  <c r="H3223" i="4" a="1"/>
  <c r="H3223" i="4" s="1"/>
  <c r="I3223" i="4" s="1"/>
  <c r="H3434" i="4" a="1"/>
  <c r="H3434" i="4" s="1"/>
  <c r="I3434" i="4" s="1"/>
  <c r="H3574" i="4" a="1"/>
  <c r="H3574" i="4" s="1"/>
  <c r="I3574" i="4" s="1"/>
  <c r="H186" i="4" a="1"/>
  <c r="H186" i="4" s="1"/>
  <c r="I186" i="4" s="1"/>
  <c r="H489" i="4" a="1"/>
  <c r="H489" i="4" s="1"/>
  <c r="I489" i="4" s="1"/>
  <c r="H861" i="4" a="1"/>
  <c r="H861" i="4" s="1"/>
  <c r="I861" i="4" s="1"/>
  <c r="H1121" i="4" a="1"/>
  <c r="H1121" i="4" s="1"/>
  <c r="I1121" i="4" s="1"/>
  <c r="H1213" i="4" a="1"/>
  <c r="H1213" i="4" s="1"/>
  <c r="I1213" i="4" s="1"/>
  <c r="H1329" i="4" a="1"/>
  <c r="H1329" i="4" s="1"/>
  <c r="I1329" i="4" s="1"/>
  <c r="H1370" i="4" a="1"/>
  <c r="H1370" i="4" s="1"/>
  <c r="I1370" i="4" s="1"/>
  <c r="H1502" i="4" a="1"/>
  <c r="H1502" i="4" s="1"/>
  <c r="I1502" i="4" s="1"/>
  <c r="H1617" i="4" a="1"/>
  <c r="H1617" i="4" s="1"/>
  <c r="I1617" i="4" s="1"/>
  <c r="H1993" i="4" a="1"/>
  <c r="H1993" i="4" s="1"/>
  <c r="I1993" i="4" s="1"/>
  <c r="H2212" i="4" a="1"/>
  <c r="H2212" i="4" s="1"/>
  <c r="I2212" i="4" s="1"/>
  <c r="H2545" i="4" a="1"/>
  <c r="H2545" i="4" s="1"/>
  <c r="I2545" i="4" s="1"/>
  <c r="H2764" i="4" a="1"/>
  <c r="H2764" i="4" s="1"/>
  <c r="I2764" i="4" s="1"/>
  <c r="H3583" i="4" a="1"/>
  <c r="H3583" i="4" s="1"/>
  <c r="I3583" i="4" s="1"/>
  <c r="H3764" i="4" a="1"/>
  <c r="H3764" i="4" s="1"/>
  <c r="I3764" i="4" s="1"/>
  <c r="H745" i="4" a="1"/>
  <c r="H745" i="4" s="1"/>
  <c r="I745" i="4" s="1"/>
  <c r="H1285" i="4" a="1"/>
  <c r="H1285" i="4" s="1"/>
  <c r="I1285" i="4" s="1"/>
  <c r="H1410" i="4" a="1"/>
  <c r="H1410" i="4" s="1"/>
  <c r="I1410" i="4" s="1"/>
  <c r="H1729" i="4" a="1"/>
  <c r="H1729" i="4" s="1"/>
  <c r="I1729" i="4" s="1"/>
  <c r="H2171" i="4" a="1"/>
  <c r="H2171" i="4" s="1"/>
  <c r="I2171" i="4" s="1"/>
  <c r="H2335" i="4" a="1"/>
  <c r="H2335" i="4" s="1"/>
  <c r="I2335" i="4" s="1"/>
  <c r="H2490" i="4" a="1"/>
  <c r="H2490" i="4" s="1"/>
  <c r="I2490" i="4" s="1"/>
  <c r="H2684" i="4" a="1"/>
  <c r="H2684" i="4" s="1"/>
  <c r="I2684" i="4" s="1"/>
  <c r="H3179" i="4" a="1"/>
  <c r="H3179" i="4" s="1"/>
  <c r="I3179" i="4" s="1"/>
  <c r="H3312" i="4" a="1"/>
  <c r="H3312" i="4" s="1"/>
  <c r="I3312" i="4" s="1"/>
  <c r="H3392" i="4" a="1"/>
  <c r="H3392" i="4" s="1"/>
  <c r="I3392" i="4" s="1"/>
  <c r="H3445" i="4" a="1"/>
  <c r="H3445" i="4" s="1"/>
  <c r="I3445" i="4" s="1"/>
  <c r="H3603" i="4" a="1"/>
  <c r="H3603" i="4" s="1"/>
  <c r="I3603" i="4" s="1"/>
  <c r="H6865" i="4" a="1"/>
  <c r="H6865" i="4" s="1"/>
  <c r="I6865" i="4" s="1"/>
  <c r="H6666" i="4" a="1"/>
  <c r="H6666" i="4" s="1"/>
  <c r="I6666" i="4" s="1"/>
  <c r="H6509" i="4" a="1"/>
  <c r="H6509" i="4" s="1"/>
  <c r="I6509" i="4" s="1"/>
  <c r="H6099" i="4" a="1"/>
  <c r="H6099" i="4" s="1"/>
  <c r="I6099" i="4" s="1"/>
  <c r="H5972" i="4" a="1"/>
  <c r="H5972" i="4" s="1"/>
  <c r="I5972" i="4" s="1"/>
  <c r="H5870" i="4" a="1"/>
  <c r="H5870" i="4" s="1"/>
  <c r="I5870" i="4" s="1"/>
  <c r="H5418" i="4" a="1"/>
  <c r="H5418" i="4" s="1"/>
  <c r="I5418" i="4" s="1"/>
  <c r="H5410" i="4" a="1"/>
  <c r="H5410" i="4" s="1"/>
  <c r="I5410" i="4" s="1"/>
  <c r="H4976" i="4" a="1"/>
  <c r="H4976" i="4" s="1"/>
  <c r="I4976" i="4" s="1"/>
  <c r="H4798" i="4" a="1"/>
  <c r="H4798" i="4" s="1"/>
  <c r="I4798" i="4" s="1"/>
  <c r="H4302" i="4" a="1"/>
  <c r="H4302" i="4" s="1"/>
  <c r="I4302" i="4" s="1"/>
  <c r="H2431" i="4" a="1"/>
  <c r="H2431" i="4" s="1"/>
  <c r="I2431" i="4" s="1"/>
  <c r="H2172" i="4" a="1"/>
  <c r="H2172" i="4" s="1"/>
  <c r="I2172" i="4" s="1"/>
  <c r="H117" i="4" a="1"/>
  <c r="H117" i="4" s="1"/>
  <c r="I117" i="4" s="1"/>
  <c r="H6856" i="4" a="1"/>
  <c r="H6856" i="4" s="1"/>
  <c r="I6856" i="4" s="1"/>
  <c r="H6581" i="4" a="1"/>
  <c r="H6581" i="4" s="1"/>
  <c r="I6581" i="4" s="1"/>
  <c r="H6431" i="4" a="1"/>
  <c r="H6431" i="4" s="1"/>
  <c r="I6431" i="4" s="1"/>
  <c r="H6325" i="4" a="1"/>
  <c r="H6325" i="4" s="1"/>
  <c r="I6325" i="4" s="1"/>
  <c r="H6317" i="4" a="1"/>
  <c r="H6317" i="4" s="1"/>
  <c r="I6317" i="4" s="1"/>
  <c r="H6292" i="4" a="1"/>
  <c r="H6292" i="4" s="1"/>
  <c r="I6292" i="4" s="1"/>
  <c r="H6179" i="4" a="1"/>
  <c r="H6179" i="4" s="1"/>
  <c r="I6179" i="4" s="1"/>
  <c r="H6133" i="4" a="1"/>
  <c r="H6133" i="4" s="1"/>
  <c r="I6133" i="4" s="1"/>
  <c r="H6106" i="4" a="1"/>
  <c r="H6106" i="4" s="1"/>
  <c r="I6106" i="4" s="1"/>
  <c r="H6082" i="4" a="1"/>
  <c r="H6082" i="4" s="1"/>
  <c r="I6082" i="4" s="1"/>
  <c r="H5979" i="4" a="1"/>
  <c r="H5979" i="4" s="1"/>
  <c r="I5979" i="4" s="1"/>
  <c r="H5955" i="4" a="1"/>
  <c r="H5955" i="4" s="1"/>
  <c r="I5955" i="4" s="1"/>
  <c r="H5904" i="4" a="1"/>
  <c r="H5904" i="4" s="1"/>
  <c r="I5904" i="4" s="1"/>
  <c r="H5869" i="4" a="1"/>
  <c r="H5869" i="4" s="1"/>
  <c r="I5869" i="4" s="1"/>
  <c r="H5323" i="4" a="1"/>
  <c r="H5323" i="4" s="1"/>
  <c r="I5323" i="4" s="1"/>
  <c r="H5154" i="4" a="1"/>
  <c r="H5154" i="4" s="1"/>
  <c r="I5154" i="4" s="1"/>
  <c r="H4975" i="4" a="1"/>
  <c r="H4975" i="4" s="1"/>
  <c r="I4975" i="4" s="1"/>
  <c r="H4736" i="4" a="1"/>
  <c r="H4736" i="4" s="1"/>
  <c r="I4736" i="4" s="1"/>
  <c r="H4570" i="4" a="1"/>
  <c r="H4570" i="4" s="1"/>
  <c r="I4570" i="4" s="1"/>
  <c r="H4443" i="4" a="1"/>
  <c r="H4443" i="4" s="1"/>
  <c r="I4443" i="4" s="1"/>
  <c r="H4309" i="4" a="1"/>
  <c r="H4309" i="4" s="1"/>
  <c r="I4309" i="4" s="1"/>
  <c r="H4089" i="4" a="1"/>
  <c r="H4089" i="4" s="1"/>
  <c r="I4089" i="4" s="1"/>
  <c r="H3893" i="4" a="1"/>
  <c r="H3893" i="4" s="1"/>
  <c r="I3893" i="4" s="1"/>
  <c r="H3849" i="4" a="1"/>
  <c r="H3849" i="4" s="1"/>
  <c r="I3849" i="4" s="1"/>
  <c r="H1969" i="4" a="1"/>
  <c r="H1969" i="4" s="1"/>
  <c r="I1969" i="4" s="1"/>
  <c r="H1207" i="4" a="1"/>
  <c r="H1207" i="4" s="1"/>
  <c r="I1207" i="4" s="1"/>
  <c r="H1106" i="4" a="1"/>
  <c r="H1106" i="4" s="1"/>
  <c r="I1106" i="4" s="1"/>
  <c r="H423" i="4" a="1"/>
  <c r="H423" i="4" s="1"/>
  <c r="I423" i="4" s="1"/>
  <c r="H1497" i="4" a="1"/>
  <c r="H1497" i="4" s="1"/>
  <c r="I1497" i="4" s="1"/>
  <c r="H1514" i="4" a="1"/>
  <c r="H1514" i="4" s="1"/>
  <c r="I1514" i="4" s="1"/>
  <c r="H1532" i="4" a="1"/>
  <c r="H1532" i="4" s="1"/>
  <c r="I1532" i="4" s="1"/>
  <c r="H1652" i="4" a="1"/>
  <c r="H1652" i="4" s="1"/>
  <c r="I1652" i="4" s="1"/>
  <c r="H1793" i="4" a="1"/>
  <c r="H1793" i="4" s="1"/>
  <c r="I1793" i="4" s="1"/>
  <c r="H2394" i="4" a="1"/>
  <c r="H2394" i="4" s="1"/>
  <c r="I2394" i="4" s="1"/>
  <c r="H2888" i="4" a="1"/>
  <c r="H2888" i="4" s="1"/>
  <c r="I2888" i="4" s="1"/>
  <c r="H3679" i="4" a="1"/>
  <c r="H3679" i="4" s="1"/>
  <c r="I3679" i="4" s="1"/>
  <c r="H656" i="4" a="1"/>
  <c r="H656" i="4" s="1"/>
  <c r="I656" i="4" s="1"/>
  <c r="H812" i="4" a="1"/>
  <c r="H812" i="4" s="1"/>
  <c r="I812" i="4" s="1"/>
  <c r="H1064" i="4" a="1"/>
  <c r="H1064" i="4" s="1"/>
  <c r="I1064" i="4" s="1"/>
  <c r="H1405" i="4" a="1"/>
  <c r="H1405" i="4" s="1"/>
  <c r="I1405" i="4" s="1"/>
  <c r="H1813" i="4" a="1"/>
  <c r="H1813" i="4" s="1"/>
  <c r="I1813" i="4" s="1"/>
  <c r="H2032" i="4" a="1"/>
  <c r="H2032" i="4" s="1"/>
  <c r="I2032" i="4" s="1"/>
  <c r="H2120" i="4" a="1"/>
  <c r="H2120" i="4" s="1"/>
  <c r="I2120" i="4" s="1"/>
  <c r="H2520" i="4" a="1"/>
  <c r="H2520" i="4" s="1"/>
  <c r="I2520" i="4" s="1"/>
  <c r="H2655" i="4" a="1"/>
  <c r="H2655" i="4" s="1"/>
  <c r="I2655" i="4" s="1"/>
  <c r="H2963" i="4" a="1"/>
  <c r="H2963" i="4" s="1"/>
  <c r="I2963" i="4" s="1"/>
  <c r="H3016" i="4" a="1"/>
  <c r="H3016" i="4" s="1"/>
  <c r="I3016" i="4" s="1"/>
  <c r="H3323" i="4" a="1"/>
  <c r="H3323" i="4" s="1"/>
  <c r="I3323" i="4" s="1"/>
  <c r="H3484" i="4" a="1"/>
  <c r="H3484" i="4" s="1"/>
  <c r="I3484" i="4" s="1"/>
  <c r="H88" i="4" a="1"/>
  <c r="H88" i="4" s="1"/>
  <c r="I88" i="4" s="1"/>
  <c r="H137" i="4" a="1"/>
  <c r="H137" i="4" s="1"/>
  <c r="I137" i="4" s="1"/>
  <c r="H173" i="4" a="1"/>
  <c r="H173" i="4" s="1"/>
  <c r="I173" i="4" s="1"/>
  <c r="H433" i="4" a="1"/>
  <c r="H433" i="4" s="1"/>
  <c r="I433" i="4" s="1"/>
  <c r="H486" i="4" a="1"/>
  <c r="H486" i="4" s="1"/>
  <c r="I486" i="4" s="1"/>
  <c r="H937" i="4" a="1"/>
  <c r="H937" i="4" s="1"/>
  <c r="I937" i="4" s="1"/>
  <c r="H1271" i="4" a="1"/>
  <c r="H1271" i="4" s="1"/>
  <c r="I1271" i="4" s="1"/>
  <c r="H1290" i="4" a="1"/>
  <c r="H1290" i="4" s="1"/>
  <c r="I1290" i="4" s="1"/>
  <c r="H1350" i="4" a="1"/>
  <c r="H1350" i="4" s="1"/>
  <c r="I1350" i="4" s="1"/>
  <c r="H1508" i="4" a="1"/>
  <c r="H1508" i="4" s="1"/>
  <c r="I1508" i="4" s="1"/>
  <c r="H1787" i="4" a="1"/>
  <c r="H1787" i="4" s="1"/>
  <c r="I1787" i="4" s="1"/>
  <c r="H1981" i="4" a="1"/>
  <c r="H1981" i="4" s="1"/>
  <c r="I1981" i="4" s="1"/>
  <c r="H2672" i="4" a="1"/>
  <c r="H2672" i="4" s="1"/>
  <c r="I2672" i="4" s="1"/>
  <c r="H105" i="4" a="1"/>
  <c r="H105" i="4" s="1"/>
  <c r="I105" i="4" s="1"/>
  <c r="H155" i="4" a="1"/>
  <c r="H155" i="4" s="1"/>
  <c r="I155" i="4" s="1"/>
  <c r="H451" i="4" a="1"/>
  <c r="H451" i="4" s="1"/>
  <c r="I451" i="4" s="1"/>
  <c r="H832" i="4" a="1"/>
  <c r="H832" i="4" s="1"/>
  <c r="I832" i="4" s="1"/>
  <c r="H1991" i="4" a="1"/>
  <c r="H1991" i="4" s="1"/>
  <c r="I1991" i="4" s="1"/>
  <c r="H2052" i="4" a="1"/>
  <c r="H2052" i="4" s="1"/>
  <c r="I2052" i="4" s="1"/>
  <c r="H2130" i="4" a="1"/>
  <c r="H2130" i="4" s="1"/>
  <c r="I2130" i="4" s="1"/>
  <c r="H2185" i="4" a="1"/>
  <c r="H2185" i="4" s="1"/>
  <c r="I2185" i="4" s="1"/>
  <c r="H2408" i="4" a="1"/>
  <c r="H2408" i="4" s="1"/>
  <c r="I2408" i="4" s="1"/>
  <c r="H2610" i="4" a="1"/>
  <c r="H2610" i="4" s="1"/>
  <c r="I2610" i="4" s="1"/>
  <c r="H2762" i="4" a="1"/>
  <c r="H2762" i="4" s="1"/>
  <c r="I2762" i="4" s="1"/>
  <c r="H2771" i="4" a="1"/>
  <c r="H2771" i="4" s="1"/>
  <c r="I2771" i="4" s="1"/>
  <c r="H3416" i="4" a="1"/>
  <c r="H3416" i="4" s="1"/>
  <c r="I3416" i="4" s="1"/>
  <c r="H3469" i="4" a="1"/>
  <c r="H3469" i="4" s="1"/>
  <c r="I3469" i="4" s="1"/>
  <c r="H3565" i="4" a="1"/>
  <c r="H3565" i="4" s="1"/>
  <c r="I3565" i="4" s="1"/>
  <c r="H3629" i="4" a="1"/>
  <c r="H3629" i="4" s="1"/>
  <c r="I3629" i="4" s="1"/>
  <c r="H3751" i="4" a="1"/>
  <c r="H3751" i="4" s="1"/>
  <c r="I3751" i="4" s="1"/>
  <c r="H3762" i="4" a="1"/>
  <c r="H3762" i="4" s="1"/>
  <c r="I3762" i="4" s="1"/>
  <c r="H335" i="4" a="1"/>
  <c r="H335" i="4" s="1"/>
  <c r="I335" i="4" s="1"/>
  <c r="H567" i="4" a="1"/>
  <c r="H567" i="4" s="1"/>
  <c r="I567" i="4" s="1"/>
  <c r="H1369" i="4" a="1"/>
  <c r="H1369" i="4" s="1"/>
  <c r="I1369" i="4" s="1"/>
  <c r="H1528" i="4" a="1"/>
  <c r="H1528" i="4" s="1"/>
  <c r="I1528" i="4" s="1"/>
  <c r="H2098" i="4" a="1"/>
  <c r="H2098" i="4" s="1"/>
  <c r="I2098" i="4" s="1"/>
  <c r="H2342" i="4" a="1"/>
  <c r="H2342" i="4" s="1"/>
  <c r="I2342" i="4" s="1"/>
  <c r="H2725" i="4" a="1"/>
  <c r="H2725" i="4" s="1"/>
  <c r="I2725" i="4" s="1"/>
  <c r="H2782" i="4" a="1"/>
  <c r="H2782" i="4" s="1"/>
  <c r="I2782" i="4" s="1"/>
  <c r="H3099" i="4" a="1"/>
  <c r="H3099" i="4" s="1"/>
  <c r="I3099" i="4" s="1"/>
  <c r="H3160" i="4" a="1"/>
  <c r="H3160" i="4" s="1"/>
  <c r="I3160" i="4" s="1"/>
  <c r="H3286" i="4" a="1"/>
  <c r="H3286" i="4" s="1"/>
  <c r="I3286" i="4" s="1"/>
  <c r="H3337" i="4" a="1"/>
  <c r="H3337" i="4" s="1"/>
  <c r="I3337" i="4" s="1"/>
  <c r="H273" i="4" a="1"/>
  <c r="H273" i="4" s="1"/>
  <c r="I273" i="4" s="1"/>
  <c r="H394" i="4" a="1"/>
  <c r="H394" i="4" s="1"/>
  <c r="I394" i="4" s="1"/>
  <c r="H679" i="4" a="1"/>
  <c r="H679" i="4" s="1"/>
  <c r="I679" i="4" s="1"/>
  <c r="H1112" i="4" a="1"/>
  <c r="H1112" i="4" s="1"/>
  <c r="I1112" i="4" s="1"/>
  <c r="H1625" i="4" a="1"/>
  <c r="H1625" i="4" s="1"/>
  <c r="I1625" i="4" s="1"/>
  <c r="H2073" i="4" a="1"/>
  <c r="H2073" i="4" s="1"/>
  <c r="I2073" i="4" s="1"/>
  <c r="H2513" i="4" a="1"/>
  <c r="H2513" i="4" s="1"/>
  <c r="I2513" i="4" s="1"/>
  <c r="H7" i="4" a="1"/>
  <c r="H7" i="4" s="1"/>
  <c r="I7" i="4" s="1"/>
  <c r="H914" i="4" a="1"/>
  <c r="H914" i="4" s="1"/>
  <c r="I914" i="4" s="1"/>
  <c r="H1049" i="4" a="1"/>
  <c r="H1049" i="4" s="1"/>
  <c r="I1049" i="4" s="1"/>
  <c r="H1602" i="4" a="1"/>
  <c r="H1602" i="4" s="1"/>
  <c r="I1602" i="4" s="1"/>
  <c r="H1942" i="4" a="1"/>
  <c r="H1942" i="4" s="1"/>
  <c r="I1942" i="4" s="1"/>
  <c r="H2546" i="4" a="1"/>
  <c r="H2546" i="4" s="1"/>
  <c r="I2546" i="4" s="1"/>
  <c r="H2693" i="4" a="1"/>
  <c r="H2693" i="4" s="1"/>
  <c r="I2693" i="4" s="1"/>
  <c r="H3419" i="4" a="1"/>
  <c r="H3419" i="4" s="1"/>
  <c r="I3419" i="4" s="1"/>
  <c r="H3464" i="4" a="1"/>
  <c r="H3464" i="4" s="1"/>
  <c r="I3464" i="4" s="1"/>
  <c r="H3534" i="4" a="1"/>
  <c r="H3534" i="4" s="1"/>
  <c r="I3534" i="4" s="1"/>
  <c r="H7000" i="4" a="1"/>
  <c r="H7000" i="4" s="1"/>
  <c r="I7000" i="4" s="1"/>
  <c r="H6871" i="4" a="1"/>
  <c r="H6871" i="4" s="1"/>
  <c r="I6871" i="4" s="1"/>
  <c r="H6456" i="4" a="1"/>
  <c r="H6456" i="4" s="1"/>
  <c r="I6456" i="4" s="1"/>
  <c r="H6080" i="4" a="1"/>
  <c r="H6080" i="4" s="1"/>
  <c r="I6080" i="4" s="1"/>
  <c r="H5204" i="4" a="1"/>
  <c r="H5204" i="4" s="1"/>
  <c r="I5204" i="4" s="1"/>
  <c r="H5188" i="4" a="1"/>
  <c r="H5188" i="4" s="1"/>
  <c r="I5188" i="4" s="1"/>
  <c r="H5161" i="4" a="1"/>
  <c r="H5161" i="4" s="1"/>
  <c r="I5161" i="4" s="1"/>
  <c r="H5127" i="4" a="1"/>
  <c r="H5127" i="4" s="1"/>
  <c r="I5127" i="4" s="1"/>
  <c r="H5020" i="4" a="1"/>
  <c r="H5020" i="4" s="1"/>
  <c r="I5020" i="4" s="1"/>
  <c r="H4983" i="4" a="1"/>
  <c r="H4983" i="4" s="1"/>
  <c r="I4983" i="4" s="1"/>
  <c r="H4965" i="4" a="1"/>
  <c r="H4965" i="4" s="1"/>
  <c r="I4965" i="4" s="1"/>
  <c r="H4922" i="4" a="1"/>
  <c r="H4922" i="4" s="1"/>
  <c r="I4922" i="4" s="1"/>
  <c r="H4770" i="4" a="1"/>
  <c r="H4770" i="4" s="1"/>
  <c r="I4770" i="4" s="1"/>
  <c r="H4433" i="4" a="1"/>
  <c r="H4433" i="4" s="1"/>
  <c r="I4433" i="4" s="1"/>
  <c r="H4070" i="4" a="1"/>
  <c r="H4070" i="4" s="1"/>
  <c r="I4070" i="4" s="1"/>
  <c r="H4017" i="4" a="1"/>
  <c r="H4017" i="4" s="1"/>
  <c r="I4017" i="4" s="1"/>
  <c r="H3917" i="4" a="1"/>
  <c r="H3917" i="4" s="1"/>
  <c r="I3917" i="4" s="1"/>
  <c r="H3883" i="4" a="1"/>
  <c r="H3883" i="4" s="1"/>
  <c r="I3883" i="4" s="1"/>
  <c r="H3865" i="4" a="1"/>
  <c r="H3865" i="4" s="1"/>
  <c r="I3865" i="4" s="1"/>
  <c r="H3801" i="4" a="1"/>
  <c r="H3801" i="4" s="1"/>
  <c r="I3801" i="4" s="1"/>
  <c r="H2737" i="4" a="1"/>
  <c r="H2737" i="4" s="1"/>
  <c r="I2737" i="4" s="1"/>
  <c r="H1420" i="4" a="1"/>
  <c r="H1420" i="4" s="1"/>
  <c r="I1420" i="4" s="1"/>
  <c r="H763" i="4" a="1"/>
  <c r="H763" i="4" s="1"/>
  <c r="I763" i="4" s="1"/>
  <c r="H247" i="4" a="1"/>
  <c r="H247" i="4" s="1"/>
  <c r="I247" i="4" s="1"/>
  <c r="H294" i="4" a="1"/>
  <c r="H294" i="4" s="1"/>
  <c r="I294" i="4" s="1"/>
  <c r="H1098" i="4" a="1"/>
  <c r="H1098" i="4" s="1"/>
  <c r="I1098" i="4" s="1"/>
  <c r="H2241" i="4" a="1"/>
  <c r="H2241" i="4" s="1"/>
  <c r="I2241" i="4" s="1"/>
  <c r="H363" i="4" a="1"/>
  <c r="H363" i="4" s="1"/>
  <c r="I363" i="4" s="1"/>
  <c r="H564" i="4" a="1"/>
  <c r="H564" i="4" s="1"/>
  <c r="I564" i="4" s="1"/>
  <c r="H1841" i="4" a="1"/>
  <c r="H1841" i="4" s="1"/>
  <c r="I1841" i="4" s="1"/>
  <c r="H3637" i="4" a="1"/>
  <c r="H3637" i="4" s="1"/>
  <c r="I3637" i="4" s="1"/>
  <c r="H498" i="4" a="1"/>
  <c r="H498" i="4" s="1"/>
  <c r="I498" i="4" s="1"/>
  <c r="H1437" i="4" a="1"/>
  <c r="H1437" i="4" s="1"/>
  <c r="I1437" i="4" s="1"/>
  <c r="H2447" i="4" a="1"/>
  <c r="H2447" i="4" s="1"/>
  <c r="I2447" i="4" s="1"/>
  <c r="H45" i="4" a="1"/>
  <c r="H45" i="4" s="1"/>
  <c r="I45" i="4" s="1"/>
  <c r="H53" i="4" a="1"/>
  <c r="H53" i="4" s="1"/>
  <c r="I53" i="4" s="1"/>
  <c r="H3208" i="4" a="1"/>
  <c r="H3208" i="4" s="1"/>
  <c r="I3208" i="4" s="1"/>
  <c r="H1477" i="4" a="1"/>
  <c r="H1477" i="4" s="1"/>
  <c r="I1477" i="4" s="1"/>
  <c r="H5039" i="4" a="1"/>
  <c r="H5039" i="4" s="1"/>
  <c r="I5039" i="4" s="1"/>
  <c r="H3470" i="4" a="1"/>
  <c r="H3470" i="4" s="1"/>
  <c r="I3470" i="4" s="1"/>
  <c r="H2156" i="4" a="1"/>
  <c r="H2156" i="4" s="1"/>
  <c r="I2156" i="4" s="1"/>
  <c r="H1189" i="4" a="1"/>
  <c r="H1189" i="4" s="1"/>
  <c r="I1189" i="4" s="1"/>
  <c r="H6155" i="4" a="1"/>
  <c r="H6155" i="4" s="1"/>
  <c r="I6155" i="4" s="1"/>
  <c r="H4544" i="4" a="1"/>
  <c r="H4544" i="4" s="1"/>
  <c r="I4544" i="4" s="1"/>
  <c r="H4486" i="4" a="1"/>
  <c r="H4486" i="4" s="1"/>
  <c r="I4486" i="4" s="1"/>
  <c r="H4021" i="4" a="1"/>
  <c r="H4021" i="4" s="1"/>
  <c r="I4021" i="4" s="1"/>
  <c r="H2932" i="4" a="1"/>
  <c r="H2932" i="4" s="1"/>
  <c r="I2932" i="4" s="1"/>
  <c r="H785" i="4" a="1"/>
  <c r="H785" i="4" s="1"/>
  <c r="I785" i="4" s="1"/>
  <c r="H5131" i="4" a="1"/>
  <c r="H5131" i="4" s="1"/>
  <c r="I5131" i="4" s="1"/>
  <c r="H1223" i="4" a="1"/>
  <c r="H1223" i="4" s="1"/>
  <c r="I1223" i="4" s="1"/>
  <c r="H776" i="4" a="1"/>
  <c r="H776" i="4" s="1"/>
  <c r="I776" i="4" s="1"/>
  <c r="H4990" i="4" a="1"/>
  <c r="H4990" i="4" s="1"/>
  <c r="I4990" i="4" s="1"/>
  <c r="H3831" i="4" a="1"/>
  <c r="H3831" i="4" s="1"/>
  <c r="I3831" i="4" s="1"/>
  <c r="H3450" i="4" a="1"/>
  <c r="H3450" i="4" s="1"/>
  <c r="I3450" i="4" s="1"/>
  <c r="H2841" i="4" a="1"/>
  <c r="H2841" i="4" s="1"/>
  <c r="I2841" i="4" s="1"/>
  <c r="H2745" i="4" a="1"/>
  <c r="H2745" i="4" s="1"/>
  <c r="I2745" i="4" s="1"/>
  <c r="H2110" i="4" a="1"/>
  <c r="H2110" i="4" s="1"/>
  <c r="I2110" i="4" s="1"/>
  <c r="H1596" i="4" a="1"/>
  <c r="H1596" i="4" s="1"/>
  <c r="I1596" i="4" s="1"/>
  <c r="H913" i="4" a="1"/>
  <c r="H913" i="4" s="1"/>
  <c r="I913" i="4" s="1"/>
  <c r="H748" i="4" a="1"/>
  <c r="H748" i="4" s="1"/>
  <c r="I748" i="4" s="1"/>
  <c r="H191" i="4" a="1"/>
  <c r="H191" i="4" s="1"/>
  <c r="I191" i="4" s="1"/>
  <c r="H1524" i="4" a="1"/>
  <c r="H1524" i="4" s="1"/>
  <c r="I1524" i="4" s="1"/>
  <c r="H4876" i="4" a="1"/>
  <c r="H4876" i="4" s="1"/>
  <c r="I4876" i="4" s="1"/>
  <c r="H7068" i="4" a="1"/>
  <c r="H7068" i="4" s="1"/>
  <c r="I7068" i="4" s="1"/>
  <c r="H6565" i="4" a="1"/>
  <c r="H6565" i="4" s="1"/>
  <c r="I6565" i="4" s="1"/>
  <c r="H4329" i="4" a="1"/>
  <c r="H4329" i="4" s="1"/>
  <c r="I4329" i="4" s="1"/>
  <c r="H3926" i="4" a="1"/>
  <c r="H3926" i="4" s="1"/>
  <c r="I3926" i="4" s="1"/>
  <c r="H3787" i="4" a="1"/>
  <c r="H3787" i="4" s="1"/>
  <c r="I3787" i="4" s="1"/>
  <c r="H2906" i="4" a="1"/>
  <c r="H2906" i="4" s="1"/>
  <c r="I2906" i="4" s="1"/>
  <c r="H2772" i="4" a="1"/>
  <c r="H2772" i="4" s="1"/>
  <c r="I2772" i="4" s="1"/>
  <c r="H2643" i="4" a="1"/>
  <c r="H2643" i="4" s="1"/>
  <c r="I2643" i="4" s="1"/>
  <c r="H1996" i="4" a="1"/>
  <c r="H1996" i="4" s="1"/>
  <c r="I1996" i="4" s="1"/>
  <c r="H1911" i="4" a="1"/>
  <c r="H1911" i="4" s="1"/>
  <c r="I1911" i="4" s="1"/>
  <c r="H1400" i="4" a="1"/>
  <c r="H1400" i="4" s="1"/>
  <c r="I1400" i="4" s="1"/>
  <c r="H1460" i="4" a="1"/>
  <c r="H1460" i="4" s="1"/>
  <c r="I1460" i="4" s="1"/>
  <c r="H372" i="4" a="1"/>
  <c r="H372" i="4" s="1"/>
  <c r="I372" i="4" s="1"/>
  <c r="H7033" i="4" a="1"/>
  <c r="H7033" i="4" s="1"/>
  <c r="I7033" i="4" s="1"/>
  <c r="H6506" i="4" a="1"/>
  <c r="H6506" i="4" s="1"/>
  <c r="I6506" i="4" s="1"/>
  <c r="H6173" i="4" a="1"/>
  <c r="H6173" i="4" s="1"/>
  <c r="I6173" i="4" s="1"/>
  <c r="H5209" i="4" a="1"/>
  <c r="H5209" i="4" s="1"/>
  <c r="I5209" i="4" s="1"/>
  <c r="H3981" i="4" a="1"/>
  <c r="H3981" i="4" s="1"/>
  <c r="I3981" i="4" s="1"/>
  <c r="H3331" i="4" a="1"/>
  <c r="H3331" i="4" s="1"/>
  <c r="I3331" i="4" s="1"/>
  <c r="H1839" i="4" a="1"/>
  <c r="H1839" i="4" s="1"/>
  <c r="I1839" i="4" s="1"/>
  <c r="H1734" i="4" a="1"/>
  <c r="H1734" i="4" s="1"/>
  <c r="I1734" i="4" s="1"/>
  <c r="H1504" i="4" a="1"/>
  <c r="H1504" i="4" s="1"/>
  <c r="I1504" i="4" s="1"/>
  <c r="H685" i="4" a="1"/>
  <c r="H685" i="4" s="1"/>
  <c r="I685" i="4" s="1"/>
  <c r="H620" i="4" a="1"/>
  <c r="H620" i="4" s="1"/>
  <c r="I620" i="4" s="1"/>
  <c r="H5883" i="4" a="1"/>
  <c r="H5883" i="4" s="1"/>
  <c r="I5883" i="4" s="1"/>
  <c r="H5843" i="4" a="1"/>
  <c r="H5843" i="4" s="1"/>
  <c r="I5843" i="4" s="1"/>
  <c r="H5513" i="4" a="1"/>
  <c r="H5513" i="4" s="1"/>
  <c r="I5513" i="4" s="1"/>
  <c r="H4951" i="4" a="1"/>
  <c r="H4951" i="4" s="1"/>
  <c r="I4951" i="4" s="1"/>
  <c r="H4784" i="4" a="1"/>
  <c r="H4784" i="4" s="1"/>
  <c r="I4784" i="4" s="1"/>
  <c r="H4664" i="4" a="1"/>
  <c r="H4664" i="4" s="1"/>
  <c r="I4664" i="4" s="1"/>
  <c r="H4405" i="4" a="1"/>
  <c r="H4405" i="4" s="1"/>
  <c r="I4405" i="4" s="1"/>
  <c r="H4116" i="4" a="1"/>
  <c r="H4116" i="4" s="1"/>
  <c r="I4116" i="4" s="1"/>
  <c r="H3828" i="4" a="1"/>
  <c r="H3828" i="4" s="1"/>
  <c r="I3828" i="4" s="1"/>
  <c r="H2357" i="4" a="1"/>
  <c r="H2357" i="4" s="1"/>
  <c r="I2357" i="4" s="1"/>
  <c r="H1864" i="4" a="1"/>
  <c r="H1864" i="4" s="1"/>
  <c r="I1864" i="4" s="1"/>
  <c r="H1397" i="4" a="1"/>
  <c r="H1397" i="4" s="1"/>
  <c r="I1397" i="4" s="1"/>
  <c r="H1053" i="4" a="1"/>
  <c r="H1053" i="4" s="1"/>
  <c r="I1053" i="4" s="1"/>
  <c r="H999" i="4" a="1"/>
  <c r="H999" i="4" s="1"/>
  <c r="I999" i="4" s="1"/>
  <c r="H565" i="4" a="1"/>
  <c r="H565" i="4" s="1"/>
  <c r="I565" i="4" s="1"/>
  <c r="H52" i="4" a="1"/>
  <c r="H52" i="4" s="1"/>
  <c r="I52" i="4" s="1"/>
  <c r="H34" i="4" a="1"/>
  <c r="H34" i="4" s="1"/>
  <c r="I34" i="4" s="1"/>
  <c r="H6774" i="4" a="1"/>
  <c r="H6774" i="4" s="1"/>
  <c r="I6774" i="4" s="1"/>
  <c r="H6042" i="4" a="1"/>
  <c r="H6042" i="4" s="1"/>
  <c r="I6042" i="4" s="1"/>
  <c r="H5950" i="4" a="1"/>
  <c r="H5950" i="4" s="1"/>
  <c r="I5950" i="4" s="1"/>
  <c r="H5232" i="4" a="1"/>
  <c r="H5232" i="4" s="1"/>
  <c r="I5232" i="4" s="1"/>
  <c r="H5147" i="4" a="1"/>
  <c r="H5147" i="4" s="1"/>
  <c r="I5147" i="4" s="1"/>
  <c r="H5054" i="4" a="1"/>
  <c r="H5054" i="4" s="1"/>
  <c r="I5054" i="4" s="1"/>
  <c r="H4984" i="4" a="1"/>
  <c r="H4984" i="4" s="1"/>
  <c r="I4984" i="4" s="1"/>
  <c r="H4500" i="4" a="1"/>
  <c r="H4500" i="4" s="1"/>
  <c r="I4500" i="4" s="1"/>
  <c r="H4464" i="4" a="1"/>
  <c r="H4464" i="4" s="1"/>
  <c r="I4464" i="4" s="1"/>
  <c r="H3493" i="4" a="1"/>
  <c r="H3493" i="4" s="1"/>
  <c r="I3493" i="4" s="1"/>
  <c r="H3233" i="4" a="1"/>
  <c r="H3233" i="4" s="1"/>
  <c r="I3233" i="4" s="1"/>
  <c r="H1810" i="4" a="1"/>
  <c r="H1810" i="4" s="1"/>
  <c r="I1810" i="4" s="1"/>
  <c r="H1273" i="4" a="1"/>
  <c r="H1273" i="4" s="1"/>
  <c r="I1273" i="4" s="1"/>
  <c r="H1087" i="4" a="1"/>
  <c r="H1087" i="4" s="1"/>
  <c r="I1087" i="4" s="1"/>
  <c r="H521" i="4" a="1"/>
  <c r="H521" i="4" s="1"/>
  <c r="I521" i="4" s="1"/>
  <c r="H469" i="4" a="1"/>
  <c r="H469" i="4" s="1"/>
  <c r="I469" i="4" s="1"/>
  <c r="H136" i="4" a="1"/>
  <c r="H136" i="4" s="1"/>
  <c r="I136" i="4" s="1"/>
  <c r="H6350" i="4" a="1"/>
  <c r="H6350" i="4" s="1"/>
  <c r="I6350" i="4" s="1"/>
  <c r="H4633" i="4" a="1"/>
  <c r="H4633" i="4" s="1"/>
  <c r="I4633" i="4" s="1"/>
  <c r="H4577" i="4" a="1"/>
  <c r="H4577" i="4" s="1"/>
  <c r="I4577" i="4" s="1"/>
  <c r="H4517" i="4" a="1"/>
  <c r="H4517" i="4" s="1"/>
  <c r="I4517" i="4" s="1"/>
  <c r="H3517" i="4" a="1"/>
  <c r="H3517" i="4" s="1"/>
  <c r="I3517" i="4" s="1"/>
  <c r="H3207" i="4" a="1"/>
  <c r="H3207" i="4" s="1"/>
  <c r="I3207" i="4" s="1"/>
  <c r="H2998" i="4" a="1"/>
  <c r="H2998" i="4" s="1"/>
  <c r="I2998" i="4" s="1"/>
  <c r="H2909" i="4" a="1"/>
  <c r="H2909" i="4" s="1"/>
  <c r="I2909" i="4" s="1"/>
  <c r="H2767" i="4" a="1"/>
  <c r="H2767" i="4" s="1"/>
  <c r="I2767" i="4" s="1"/>
  <c r="H2638" i="4" a="1"/>
  <c r="H2638" i="4" s="1"/>
  <c r="I2638" i="4" s="1"/>
  <c r="H2527" i="4" a="1"/>
  <c r="H2527" i="4" s="1"/>
  <c r="I2527" i="4" s="1"/>
  <c r="H1586" i="4" a="1"/>
  <c r="H1586" i="4" s="1"/>
  <c r="I1586" i="4" s="1"/>
  <c r="H1103" i="4" a="1"/>
  <c r="H1103" i="4" s="1"/>
  <c r="I1103" i="4" s="1"/>
  <c r="H822" i="4" a="1"/>
  <c r="H822" i="4" s="1"/>
  <c r="I822" i="4" s="1"/>
  <c r="H700" i="4" a="1"/>
  <c r="H700" i="4" s="1"/>
  <c r="I700" i="4" s="1"/>
  <c r="H435" i="4" a="1"/>
  <c r="H435" i="4" s="1"/>
  <c r="I435" i="4" s="1"/>
  <c r="H6393" i="4" a="1"/>
  <c r="H6393" i="4" s="1"/>
  <c r="I6393" i="4" s="1"/>
  <c r="H5007" i="4" a="1"/>
  <c r="H5007" i="4" s="1"/>
  <c r="I5007" i="4" s="1"/>
  <c r="H4773" i="4" a="1"/>
  <c r="H4773" i="4" s="1"/>
  <c r="I4773" i="4" s="1"/>
  <c r="H4704" i="4" a="1"/>
  <c r="H4704" i="4" s="1"/>
  <c r="I4704" i="4" s="1"/>
  <c r="H4157" i="4" a="1"/>
  <c r="H4157" i="4" s="1"/>
  <c r="I4157" i="4" s="1"/>
  <c r="H3702" i="4" a="1"/>
  <c r="H3702" i="4" s="1"/>
  <c r="I3702" i="4" s="1"/>
  <c r="H3361" i="4" a="1"/>
  <c r="H3361" i="4" s="1"/>
  <c r="I3361" i="4" s="1"/>
  <c r="H3112" i="4" a="1"/>
  <c r="H3112" i="4" s="1"/>
  <c r="I3112" i="4" s="1"/>
  <c r="H2916" i="4" a="1"/>
  <c r="H2916" i="4" s="1"/>
  <c r="I2916" i="4" s="1"/>
  <c r="H2758" i="4" a="1"/>
  <c r="H2758" i="4" s="1"/>
  <c r="I2758" i="4" s="1"/>
  <c r="H2560" i="4" a="1"/>
  <c r="H2560" i="4" s="1"/>
  <c r="I2560" i="4" s="1"/>
  <c r="H2544" i="4" a="1"/>
  <c r="H2544" i="4" s="1"/>
  <c r="I2544" i="4" s="1"/>
  <c r="H1464" i="4" a="1"/>
  <c r="H1464" i="4" s="1"/>
  <c r="I1464" i="4" s="1"/>
  <c r="H5799" i="4" a="1"/>
  <c r="H5799" i="4" s="1"/>
  <c r="I5799" i="4" s="1"/>
  <c r="H5681" i="4" a="1"/>
  <c r="H5681" i="4" s="1"/>
  <c r="I5681" i="4" s="1"/>
  <c r="H4541" i="4" a="1"/>
  <c r="H4541" i="4" s="1"/>
  <c r="I4541" i="4" s="1"/>
  <c r="H4008" i="4" a="1"/>
  <c r="H4008" i="4" s="1"/>
  <c r="I4008" i="4" s="1"/>
  <c r="H2567" i="4" a="1"/>
  <c r="H2567" i="4" s="1"/>
  <c r="I2567" i="4" s="1"/>
  <c r="H2472" i="4" a="1"/>
  <c r="H2472" i="4" s="1"/>
  <c r="I2472" i="4" s="1"/>
  <c r="H2393" i="4" a="1"/>
  <c r="H2393" i="4" s="1"/>
  <c r="I2393" i="4" s="1"/>
  <c r="H5503" i="4" a="1"/>
  <c r="H5503" i="4" s="1"/>
  <c r="I5503" i="4" s="1"/>
  <c r="H2027" i="4" a="1"/>
  <c r="H2027" i="4" s="1"/>
  <c r="I2027" i="4" s="1"/>
  <c r="H1943" i="4" a="1"/>
  <c r="H1943" i="4" s="1"/>
  <c r="I1943" i="4" s="1"/>
  <c r="H907" i="4" a="1"/>
  <c r="H907" i="4" s="1"/>
  <c r="I907" i="4" s="1"/>
  <c r="H637" i="4" a="1"/>
  <c r="H637" i="4" s="1"/>
  <c r="I637" i="4" s="1"/>
  <c r="H370" i="4" a="1"/>
  <c r="H370" i="4" s="1"/>
  <c r="I370" i="4" s="1"/>
  <c r="H5551" i="4" a="1"/>
  <c r="H5551" i="4" s="1"/>
  <c r="I5551" i="4" s="1"/>
  <c r="H4394" i="4" a="1"/>
  <c r="H4394" i="4" s="1"/>
  <c r="I4394" i="4" s="1"/>
  <c r="H3490" i="4" a="1"/>
  <c r="H3490" i="4" s="1"/>
  <c r="I3490" i="4" s="1"/>
  <c r="H3364" i="4" a="1"/>
  <c r="H3364" i="4" s="1"/>
  <c r="I3364" i="4" s="1"/>
  <c r="H5389" i="4" a="1"/>
  <c r="H5389" i="4" s="1"/>
  <c r="I5389" i="4" s="1"/>
  <c r="H4646" i="4" a="1"/>
  <c r="H4646" i="4" s="1"/>
  <c r="I4646" i="4" s="1"/>
  <c r="H4616" i="4" a="1"/>
  <c r="H4616" i="4" s="1"/>
  <c r="I4616" i="4" s="1"/>
  <c r="H4417" i="4" a="1"/>
  <c r="H4417" i="4" s="1"/>
  <c r="I4417" i="4" s="1"/>
  <c r="H4359" i="4" a="1"/>
  <c r="H4359" i="4" s="1"/>
  <c r="I4359" i="4" s="1"/>
  <c r="H3200" i="4" a="1"/>
  <c r="H3200" i="4" s="1"/>
  <c r="I3200" i="4" s="1"/>
  <c r="H3183" i="4" a="1"/>
  <c r="H3183" i="4" s="1"/>
  <c r="I3183" i="4" s="1"/>
  <c r="H2730" i="4" a="1"/>
  <c r="H2730" i="4" s="1"/>
  <c r="I2730" i="4" s="1"/>
  <c r="H2042" i="4" a="1"/>
  <c r="H2042" i="4" s="1"/>
  <c r="I2042" i="4" s="1"/>
  <c r="H1362" i="4" a="1"/>
  <c r="H1362" i="4" s="1"/>
  <c r="I1362" i="4" s="1"/>
  <c r="H54" i="4" a="1"/>
  <c r="H54" i="4" s="1"/>
  <c r="I54" i="4" s="1"/>
  <c r="H6936" i="4" a="1"/>
  <c r="H6936" i="4" s="1"/>
  <c r="I6936" i="4" s="1"/>
  <c r="H4493" i="4" a="1"/>
  <c r="H4493" i="4" s="1"/>
  <c r="I4493" i="4" s="1"/>
  <c r="H4298" i="4" a="1"/>
  <c r="H4298" i="4" s="1"/>
  <c r="I4298" i="4" s="1"/>
  <c r="H3097" i="4" a="1"/>
  <c r="H3097" i="4" s="1"/>
  <c r="I3097" i="4" s="1"/>
  <c r="H2573" i="4" a="1"/>
  <c r="H2573" i="4" s="1"/>
  <c r="I2573" i="4" s="1"/>
  <c r="H2476" i="4" a="1"/>
  <c r="H2476" i="4" s="1"/>
  <c r="I2476" i="4" s="1"/>
  <c r="H2443" i="4" a="1"/>
  <c r="H2443" i="4" s="1"/>
  <c r="I2443" i="4" s="1"/>
  <c r="H6187" i="4" a="1"/>
  <c r="H6187" i="4" s="1"/>
  <c r="I6187" i="4" s="1"/>
  <c r="H4289" i="4" a="1"/>
  <c r="H4289" i="4" s="1"/>
  <c r="I4289" i="4" s="1"/>
  <c r="H3811" i="4" a="1"/>
  <c r="H3811" i="4" s="1"/>
  <c r="I3811" i="4" s="1"/>
  <c r="H3463" i="4" a="1"/>
  <c r="H3463" i="4" s="1"/>
  <c r="I3463" i="4" s="1"/>
  <c r="H3396" i="4" a="1"/>
  <c r="H3396" i="4" s="1"/>
  <c r="I3396" i="4" s="1"/>
  <c r="H2947" i="4" a="1"/>
  <c r="H2947" i="4" s="1"/>
  <c r="I2947" i="4" s="1"/>
  <c r="H569" i="4" a="1"/>
  <c r="H569" i="4" s="1"/>
  <c r="I569" i="4" s="1"/>
  <c r="H205" i="4" a="1"/>
  <c r="H205" i="4" s="1"/>
  <c r="I205" i="4" s="1"/>
  <c r="H144" i="4" a="1"/>
  <c r="H144" i="4" s="1"/>
  <c r="I144" i="4" s="1"/>
  <c r="H7009" i="4" a="1"/>
  <c r="H7009" i="4" s="1"/>
  <c r="I7009" i="4" s="1"/>
  <c r="H6890" i="4" a="1"/>
  <c r="H6890" i="4" s="1"/>
  <c r="I6890" i="4" s="1"/>
  <c r="H3818" i="4" a="1"/>
  <c r="H3818" i="4" s="1"/>
  <c r="I3818" i="4" s="1"/>
  <c r="H1844" i="4" a="1"/>
  <c r="H1844" i="4" s="1"/>
  <c r="I1844" i="4" s="1"/>
  <c r="H6618" i="4" a="1"/>
  <c r="H6618" i="4" s="1"/>
  <c r="I6618" i="4" s="1"/>
  <c r="H5184" i="4" a="1"/>
  <c r="H5184" i="4" s="1"/>
  <c r="I5184" i="4" s="1"/>
  <c r="H4850" i="4" a="1"/>
  <c r="H4850" i="4" s="1"/>
  <c r="I4850" i="4" s="1"/>
  <c r="H4700" i="4" a="1"/>
  <c r="H4700" i="4" s="1"/>
  <c r="I4700" i="4" s="1"/>
  <c r="H4148" i="4" a="1"/>
  <c r="H4148" i="4" s="1"/>
  <c r="I4148" i="4" s="1"/>
  <c r="H1747" i="4" a="1"/>
  <c r="H1747" i="4" s="1"/>
  <c r="I1747" i="4" s="1"/>
  <c r="H1063" i="4" a="1"/>
  <c r="H1063" i="4" s="1"/>
  <c r="I1063" i="4" s="1"/>
  <c r="H1045" i="4" a="1"/>
  <c r="H1045" i="4" s="1"/>
  <c r="I1045" i="4" s="1"/>
  <c r="H1003" i="4" a="1"/>
  <c r="H1003" i="4" s="1"/>
  <c r="I1003" i="4" s="1"/>
  <c r="H57" i="4" a="1"/>
  <c r="H57" i="4" s="1"/>
  <c r="I57" i="4" s="1"/>
  <c r="H7007" i="4" a="1"/>
  <c r="H7007" i="4" s="1"/>
  <c r="I7007" i="4" s="1"/>
  <c r="H6717" i="4" a="1"/>
  <c r="H6717" i="4" s="1"/>
  <c r="I6717" i="4" s="1"/>
  <c r="H6017" i="4" a="1"/>
  <c r="H6017" i="4" s="1"/>
  <c r="I6017" i="4" s="1"/>
  <c r="H5984" i="4" a="1"/>
  <c r="H5984" i="4" s="1"/>
  <c r="I5984" i="4" s="1"/>
  <c r="H5110" i="4" a="1"/>
  <c r="H5110" i="4" s="1"/>
  <c r="I5110" i="4" s="1"/>
  <c r="H5086" i="4" a="1"/>
  <c r="H5086" i="4" s="1"/>
  <c r="I5086" i="4" s="1"/>
  <c r="H3619" i="4" a="1"/>
  <c r="H3619" i="4" s="1"/>
  <c r="I3619" i="4" s="1"/>
  <c r="H3086" i="4" a="1"/>
  <c r="H3086" i="4" s="1"/>
  <c r="I3086" i="4" s="1"/>
  <c r="H2429" i="4" a="1"/>
  <c r="H2429" i="4" s="1"/>
  <c r="I2429" i="4" s="1"/>
  <c r="H2037" i="4" a="1"/>
  <c r="H2037" i="4" s="1"/>
  <c r="I2037" i="4" s="1"/>
  <c r="H1579" i="4" a="1"/>
  <c r="H1579" i="4" s="1"/>
  <c r="I1579" i="4" s="1"/>
  <c r="H1383" i="4" a="1"/>
  <c r="H1383" i="4" s="1"/>
  <c r="I1383" i="4" s="1"/>
  <c r="H1120" i="4" a="1"/>
  <c r="H1120" i="4" s="1"/>
  <c r="I1120" i="4" s="1"/>
  <c r="H719" i="4" a="1"/>
  <c r="H719" i="4" s="1"/>
  <c r="I719" i="4" s="1"/>
  <c r="H684" i="4" a="1"/>
  <c r="H684" i="4" s="1"/>
  <c r="I684" i="4" s="1"/>
  <c r="H586" i="4" a="1"/>
  <c r="H586" i="4" s="1"/>
  <c r="I586" i="4" s="1"/>
  <c r="H546" i="4" a="1"/>
  <c r="H546" i="4" s="1"/>
  <c r="I546" i="4" s="1"/>
  <c r="H352" i="4" a="1"/>
  <c r="H352" i="4" s="1"/>
  <c r="I352" i="4" s="1"/>
  <c r="H6081" i="4" a="1"/>
  <c r="H6081" i="4" s="1"/>
  <c r="I6081" i="4" s="1"/>
  <c r="H6016" i="4" a="1"/>
  <c r="H6016" i="4" s="1"/>
  <c r="I6016" i="4" s="1"/>
  <c r="H5747" i="4" a="1"/>
  <c r="H5747" i="4" s="1"/>
  <c r="I5747" i="4" s="1"/>
  <c r="H5239" i="4" a="1"/>
  <c r="H5239" i="4" s="1"/>
  <c r="I5239" i="4" s="1"/>
  <c r="H4121" i="4" a="1"/>
  <c r="H4121" i="4" s="1"/>
  <c r="I4121" i="4" s="1"/>
  <c r="H3838" i="4" a="1"/>
  <c r="H3838" i="4" s="1"/>
  <c r="I3838" i="4" s="1"/>
  <c r="H3609" i="4" a="1"/>
  <c r="H3609" i="4" s="1"/>
  <c r="I3609" i="4" s="1"/>
  <c r="H3328" i="4" a="1"/>
  <c r="H3328" i="4" s="1"/>
  <c r="I3328" i="4" s="1"/>
  <c r="H3101" i="4" a="1"/>
  <c r="H3101" i="4" s="1"/>
  <c r="I3101" i="4" s="1"/>
  <c r="H3069" i="4" a="1"/>
  <c r="H3069" i="4" s="1"/>
  <c r="I3069" i="4" s="1"/>
  <c r="H3019" i="4" a="1"/>
  <c r="H3019" i="4" s="1"/>
  <c r="I3019" i="4" s="1"/>
  <c r="H2571" i="4" a="1"/>
  <c r="H2571" i="4" s="1"/>
  <c r="I2571" i="4" s="1"/>
  <c r="H2562" i="4" a="1"/>
  <c r="H2562" i="4" s="1"/>
  <c r="I2562" i="4" s="1"/>
  <c r="H2179" i="4" a="1"/>
  <c r="H2179" i="4" s="1"/>
  <c r="I2179" i="4" s="1"/>
  <c r="H1570" i="4" a="1"/>
  <c r="H1570" i="4" s="1"/>
  <c r="I1570" i="4" s="1"/>
  <c r="H1496" i="4" a="1"/>
  <c r="H1496" i="4" s="1"/>
  <c r="I1496" i="4" s="1"/>
  <c r="H1305" i="4" a="1"/>
  <c r="H1305" i="4" s="1"/>
  <c r="I1305" i="4" s="1"/>
  <c r="H735" i="4" a="1"/>
  <c r="H735" i="4" s="1"/>
  <c r="I735" i="4" s="1"/>
  <c r="H460" i="4" a="1"/>
  <c r="H460" i="4" s="1"/>
  <c r="I460" i="4" s="1"/>
  <c r="H38" i="4" a="1"/>
  <c r="H38" i="4" s="1"/>
  <c r="I38" i="4" s="1"/>
  <c r="H6916" i="4" a="1"/>
  <c r="H6916" i="4" s="1"/>
  <c r="I6916" i="4" s="1"/>
  <c r="H5901" i="4" a="1"/>
  <c r="H5901" i="4" s="1"/>
  <c r="I5901" i="4" s="1"/>
  <c r="H5467" i="4" a="1"/>
  <c r="H5467" i="4" s="1"/>
  <c r="I5467" i="4" s="1"/>
  <c r="H5205" i="4" a="1"/>
  <c r="H5205" i="4" s="1"/>
  <c r="I5205" i="4" s="1"/>
  <c r="H4627" i="4" a="1"/>
  <c r="H4627" i="4" s="1"/>
  <c r="I4627" i="4" s="1"/>
  <c r="H4286" i="4" a="1"/>
  <c r="H4286" i="4" s="1"/>
  <c r="I4286" i="4" s="1"/>
  <c r="H2923" i="4" a="1"/>
  <c r="H2923" i="4" s="1"/>
  <c r="I2923" i="4" s="1"/>
  <c r="H2410" i="4" a="1"/>
  <c r="H2410" i="4" s="1"/>
  <c r="I2410" i="4" s="1"/>
  <c r="H2304" i="4" a="1"/>
  <c r="H2304" i="4" s="1"/>
  <c r="I2304" i="4" s="1"/>
  <c r="H2135" i="4" a="1"/>
  <c r="H2135" i="4" s="1"/>
  <c r="I2135" i="4" s="1"/>
  <c r="H1944" i="4" a="1"/>
  <c r="H1944" i="4" s="1"/>
  <c r="I1944" i="4" s="1"/>
  <c r="H1920" i="4" a="1"/>
  <c r="H1920" i="4" s="1"/>
  <c r="I1920" i="4" s="1"/>
  <c r="H1845" i="4" a="1"/>
  <c r="H1845" i="4" s="1"/>
  <c r="I1845" i="4" s="1"/>
  <c r="H1778" i="4" a="1"/>
  <c r="H1778" i="4" s="1"/>
  <c r="I1778" i="4" s="1"/>
  <c r="H1425" i="4" a="1"/>
  <c r="H1425" i="4" s="1"/>
  <c r="I1425" i="4" s="1"/>
  <c r="H1264" i="4" a="1"/>
  <c r="H1264" i="4" s="1"/>
  <c r="I1264" i="4" s="1"/>
  <c r="H1214" i="4" a="1"/>
  <c r="H1214" i="4" s="1"/>
  <c r="I1214" i="4" s="1"/>
  <c r="H262" i="4" a="1"/>
  <c r="H262" i="4" s="1"/>
  <c r="I262" i="4" s="1"/>
  <c r="H6815" i="4" a="1"/>
  <c r="H6815" i="4" s="1"/>
  <c r="I6815" i="4" s="1"/>
  <c r="H6696" i="4" a="1"/>
  <c r="H6696" i="4" s="1"/>
  <c r="I6696" i="4" s="1"/>
  <c r="H6394" i="4" a="1"/>
  <c r="H6394" i="4" s="1"/>
  <c r="I6394" i="4" s="1"/>
  <c r="H6342" i="4" a="1"/>
  <c r="H6342" i="4" s="1"/>
  <c r="I6342" i="4" s="1"/>
  <c r="H6120" i="4" a="1"/>
  <c r="H6120" i="4" s="1"/>
  <c r="I6120" i="4" s="1"/>
  <c r="H5588" i="4" a="1"/>
  <c r="H5588" i="4" s="1"/>
  <c r="I5588" i="4" s="1"/>
  <c r="H5572" i="4" a="1"/>
  <c r="H5572" i="4" s="1"/>
  <c r="I5572" i="4" s="1"/>
  <c r="H5498" i="4" a="1"/>
  <c r="H5498" i="4" s="1"/>
  <c r="I5498" i="4" s="1"/>
  <c r="H5245" i="4" a="1"/>
  <c r="H5245" i="4" s="1"/>
  <c r="I5245" i="4" s="1"/>
  <c r="H4496" i="4" a="1"/>
  <c r="H4496" i="4" s="1"/>
  <c r="I4496" i="4" s="1"/>
  <c r="H4285" i="4" a="1"/>
  <c r="H4285" i="4" s="1"/>
  <c r="I4285" i="4" s="1"/>
  <c r="H4196" i="4" a="1"/>
  <c r="H4196" i="4" s="1"/>
  <c r="I4196" i="4" s="1"/>
  <c r="H3166" i="4" a="1"/>
  <c r="H3166" i="4" s="1"/>
  <c r="I3166" i="4" s="1"/>
  <c r="H3025" i="4" a="1"/>
  <c r="H3025" i="4" s="1"/>
  <c r="I3025" i="4" s="1"/>
  <c r="H2873" i="4" a="1"/>
  <c r="H2873" i="4" s="1"/>
  <c r="I2873" i="4" s="1"/>
  <c r="H2602" i="4" a="1"/>
  <c r="H2602" i="4" s="1"/>
  <c r="I2602" i="4" s="1"/>
  <c r="H2516" i="4" a="1"/>
  <c r="H2516" i="4" s="1"/>
  <c r="I2516" i="4" s="1"/>
  <c r="H2399" i="4" a="1"/>
  <c r="H2399" i="4" s="1"/>
  <c r="I2399" i="4" s="1"/>
  <c r="H2259" i="4" a="1"/>
  <c r="H2259" i="4" s="1"/>
  <c r="I2259" i="4" s="1"/>
  <c r="H1819" i="4" a="1"/>
  <c r="H1819" i="4" s="1"/>
  <c r="I1819" i="4" s="1"/>
  <c r="H1811" i="4" a="1"/>
  <c r="H1811" i="4" s="1"/>
  <c r="I1811" i="4" s="1"/>
  <c r="H1288" i="4" a="1"/>
  <c r="H1288" i="4" s="1"/>
  <c r="I1288" i="4" s="1"/>
  <c r="H1032" i="4" a="1"/>
  <c r="H1032" i="4" s="1"/>
  <c r="I1032" i="4" s="1"/>
  <c r="H602" i="4" a="1"/>
  <c r="H602" i="4" s="1"/>
  <c r="I602" i="4" s="1"/>
  <c r="H348" i="4" a="1"/>
  <c r="H348" i="4" s="1"/>
  <c r="I348" i="4" s="1"/>
  <c r="H6939" i="4" a="1"/>
  <c r="H6939" i="4" s="1"/>
  <c r="I6939" i="4" s="1"/>
  <c r="H5948" i="4" a="1"/>
  <c r="H5948" i="4" s="1"/>
  <c r="I5948" i="4" s="1"/>
  <c r="H5686" i="4" a="1"/>
  <c r="H5686" i="4" s="1"/>
  <c r="I5686" i="4" s="1"/>
  <c r="H5635" i="4" a="1"/>
  <c r="H5635" i="4" s="1"/>
  <c r="I5635" i="4" s="1"/>
  <c r="H5619" i="4" a="1"/>
  <c r="H5619" i="4" s="1"/>
  <c r="I5619" i="4" s="1"/>
  <c r="H5313" i="4" a="1"/>
  <c r="H5313" i="4" s="1"/>
  <c r="I5313" i="4" s="1"/>
  <c r="H5091" i="4" a="1"/>
  <c r="H5091" i="4" s="1"/>
  <c r="I5091" i="4" s="1"/>
  <c r="H3768" i="4" a="1"/>
  <c r="H3768" i="4" s="1"/>
  <c r="I3768" i="4" s="1"/>
  <c r="H3090" i="4" a="1"/>
  <c r="H3090" i="4" s="1"/>
  <c r="I3090" i="4" s="1"/>
  <c r="H2592" i="4" a="1"/>
  <c r="H2592" i="4" s="1"/>
  <c r="I2592" i="4" s="1"/>
  <c r="H2336" i="4" a="1"/>
  <c r="H2336" i="4" s="1"/>
  <c r="I2336" i="4" s="1"/>
  <c r="H2168" i="4" a="1"/>
  <c r="H2168" i="4" s="1"/>
  <c r="I2168" i="4" s="1"/>
  <c r="H2066" i="4" a="1"/>
  <c r="H2066" i="4" s="1"/>
  <c r="I2066" i="4" s="1"/>
  <c r="H1534" i="4" a="1"/>
  <c r="H1534" i="4" s="1"/>
  <c r="I1534" i="4" s="1"/>
  <c r="H1142" i="4" a="1"/>
  <c r="H1142" i="4" s="1"/>
  <c r="I1142" i="4" s="1"/>
  <c r="H963" i="4" a="1"/>
  <c r="H963" i="4" s="1"/>
  <c r="I963" i="4" s="1"/>
  <c r="H774" i="4" a="1"/>
  <c r="H774" i="4" s="1"/>
  <c r="I774" i="4" s="1"/>
  <c r="H178" i="4" a="1"/>
  <c r="H178" i="4" s="1"/>
  <c r="I178" i="4" s="1"/>
  <c r="H78" i="4" a="1"/>
  <c r="H78" i="4" s="1"/>
  <c r="I78" i="4" s="1"/>
  <c r="H6954" i="4" a="1"/>
  <c r="H6954" i="4" s="1"/>
  <c r="I6954" i="4" s="1"/>
  <c r="H6930" i="4" a="1"/>
  <c r="H6930" i="4" s="1"/>
  <c r="I6930" i="4" s="1"/>
  <c r="H6703" i="4" a="1"/>
  <c r="H6703" i="4" s="1"/>
  <c r="I6703" i="4" s="1"/>
  <c r="H6653" i="4" a="1"/>
  <c r="H6653" i="4" s="1"/>
  <c r="I6653" i="4" s="1"/>
  <c r="H6508" i="4" a="1"/>
  <c r="H6508" i="4" s="1"/>
  <c r="I6508" i="4" s="1"/>
  <c r="H6118" i="4" a="1"/>
  <c r="H6118" i="4" s="1"/>
  <c r="I6118" i="4" s="1"/>
  <c r="H5634" i="4" a="1"/>
  <c r="H5634" i="4" s="1"/>
  <c r="I5634" i="4" s="1"/>
  <c r="H5472" i="4" a="1"/>
  <c r="H5472" i="4" s="1"/>
  <c r="I5472" i="4" s="1"/>
  <c r="H5378" i="4" a="1"/>
  <c r="H5378" i="4" s="1"/>
  <c r="I5378" i="4" s="1"/>
  <c r="H5278" i="4" a="1"/>
  <c r="H5278" i="4" s="1"/>
  <c r="I5278" i="4" s="1"/>
  <c r="H4702" i="4" a="1"/>
  <c r="H4702" i="4" s="1"/>
  <c r="I4702" i="4" s="1"/>
  <c r="H4167" i="4" a="1"/>
  <c r="H4167" i="4" s="1"/>
  <c r="I4167" i="4" s="1"/>
  <c r="H4134" i="4" a="1"/>
  <c r="H4134" i="4" s="1"/>
  <c r="I4134" i="4" s="1"/>
  <c r="H3902" i="4" a="1"/>
  <c r="H3902" i="4" s="1"/>
  <c r="I3902" i="4" s="1"/>
  <c r="H3759" i="4" a="1"/>
  <c r="H3759" i="4" s="1"/>
  <c r="I3759" i="4" s="1"/>
  <c r="H2591" i="4" a="1"/>
  <c r="H2591" i="4" s="1"/>
  <c r="I2591" i="4" s="1"/>
  <c r="H1874" i="4" a="1"/>
  <c r="H1874" i="4" s="1"/>
  <c r="I1874" i="4" s="1"/>
  <c r="H1664" i="4" a="1"/>
  <c r="H1664" i="4" s="1"/>
  <c r="I1664" i="4" s="1"/>
  <c r="H1177" i="4" a="1"/>
  <c r="H1177" i="4" s="1"/>
  <c r="I1177" i="4" s="1"/>
  <c r="H1141" i="4" a="1"/>
  <c r="H1141" i="4" s="1"/>
  <c r="I1141" i="4" s="1"/>
  <c r="H549" i="4" a="1"/>
  <c r="H549" i="4" s="1"/>
  <c r="I549" i="4" s="1"/>
  <c r="H7037" i="4" a="1"/>
  <c r="H7037" i="4" s="1"/>
  <c r="I7037" i="4" s="1"/>
  <c r="H6851" i="4" a="1"/>
  <c r="H6851" i="4" s="1"/>
  <c r="I6851" i="4" s="1"/>
  <c r="H6779" i="4" a="1"/>
  <c r="H6779" i="4" s="1"/>
  <c r="I6779" i="4" s="1"/>
  <c r="H6373" i="4" a="1"/>
  <c r="H6373" i="4" s="1"/>
  <c r="I6373" i="4" s="1"/>
  <c r="H5730" i="4" a="1"/>
  <c r="H5730" i="4" s="1"/>
  <c r="I5730" i="4" s="1"/>
  <c r="H5521" i="4" a="1"/>
  <c r="H5521" i="4" s="1"/>
  <c r="I5521" i="4" s="1"/>
  <c r="H5359" i="4" a="1"/>
  <c r="H5359" i="4" s="1"/>
  <c r="I5359" i="4" s="1"/>
  <c r="H5303" i="4" a="1"/>
  <c r="H5303" i="4" s="1"/>
  <c r="I5303" i="4" s="1"/>
  <c r="H5269" i="4" a="1"/>
  <c r="H5269" i="4" s="1"/>
  <c r="I5269" i="4" s="1"/>
  <c r="H5181" i="4" a="1"/>
  <c r="H5181" i="4" s="1"/>
  <c r="I5181" i="4" s="1"/>
  <c r="H4186" i="4" a="1"/>
  <c r="H4186" i="4" s="1"/>
  <c r="I4186" i="4" s="1"/>
  <c r="H3775" i="4" a="1"/>
  <c r="H3775" i="4" s="1"/>
  <c r="I3775" i="4" s="1"/>
  <c r="H3639" i="4" a="1"/>
  <c r="H3639" i="4" s="1"/>
  <c r="I3639" i="4" s="1"/>
  <c r="H3436" i="4" a="1"/>
  <c r="H3436" i="4" s="1"/>
  <c r="I3436" i="4" s="1"/>
  <c r="H3218" i="4" a="1"/>
  <c r="H3218" i="4" s="1"/>
  <c r="I3218" i="4" s="1"/>
  <c r="H2872" i="4" a="1"/>
  <c r="H2872" i="4" s="1"/>
  <c r="I2872" i="4" s="1"/>
  <c r="H2777" i="4" a="1"/>
  <c r="H2777" i="4" s="1"/>
  <c r="I2777" i="4" s="1"/>
  <c r="H2650" i="4" a="1"/>
  <c r="H2650" i="4" s="1"/>
  <c r="I2650" i="4" s="1"/>
  <c r="H2608" i="4" a="1"/>
  <c r="H2608" i="4" s="1"/>
  <c r="I2608" i="4" s="1"/>
  <c r="H2518" i="4" a="1"/>
  <c r="H2518" i="4" s="1"/>
  <c r="I2518" i="4" s="1"/>
  <c r="H2423" i="4" a="1"/>
  <c r="H2423" i="4" s="1"/>
  <c r="I2423" i="4" s="1"/>
  <c r="H2363" i="4" a="1"/>
  <c r="H2363" i="4" s="1"/>
  <c r="I2363" i="4" s="1"/>
  <c r="H2220" i="4" a="1"/>
  <c r="H2220" i="4" s="1"/>
  <c r="I2220" i="4" s="1"/>
  <c r="H2138" i="4" a="1"/>
  <c r="H2138" i="4" s="1"/>
  <c r="I2138" i="4" s="1"/>
  <c r="H1590" i="4" a="1"/>
  <c r="H1590" i="4" s="1"/>
  <c r="I1590" i="4" s="1"/>
  <c r="H1443" i="4" a="1"/>
  <c r="H1443" i="4" s="1"/>
  <c r="I1443" i="4" s="1"/>
  <c r="H1156" i="4" a="1"/>
  <c r="H1156" i="4" s="1"/>
  <c r="I1156" i="4" s="1"/>
  <c r="H986" i="4" a="1"/>
  <c r="H986" i="4" s="1"/>
  <c r="I986" i="4" s="1"/>
  <c r="H6794" i="4" a="1"/>
  <c r="H6794" i="4" s="1"/>
  <c r="I6794" i="4" s="1"/>
  <c r="H6148" i="4" a="1"/>
  <c r="H6148" i="4" s="1"/>
  <c r="I6148" i="4" s="1"/>
  <c r="H6059" i="4" a="1"/>
  <c r="H6059" i="4" s="1"/>
  <c r="I6059" i="4" s="1"/>
  <c r="H5448" i="4" a="1"/>
  <c r="H5448" i="4" s="1"/>
  <c r="I5448" i="4" s="1"/>
  <c r="H5268" i="4" a="1"/>
  <c r="H5268" i="4" s="1"/>
  <c r="I5268" i="4" s="1"/>
  <c r="H4710" i="4" a="1"/>
  <c r="H4710" i="4" s="1"/>
  <c r="I4710" i="4" s="1"/>
  <c r="H4127" i="4" a="1"/>
  <c r="H4127" i="4" s="1"/>
  <c r="I4127" i="4" s="1"/>
  <c r="H4055" i="4" a="1"/>
  <c r="H4055" i="4" s="1"/>
  <c r="I4055" i="4" s="1"/>
  <c r="H3672" i="4" a="1"/>
  <c r="H3672" i="4" s="1"/>
  <c r="I3672" i="4" s="1"/>
  <c r="H3395" i="4" a="1"/>
  <c r="H3395" i="4" s="1"/>
  <c r="I3395" i="4" s="1"/>
  <c r="H3242" i="4" a="1"/>
  <c r="H3242" i="4" s="1"/>
  <c r="I3242" i="4" s="1"/>
  <c r="H3153" i="4" a="1"/>
  <c r="H3153" i="4" s="1"/>
  <c r="I3153" i="4" s="1"/>
  <c r="H3106" i="4" a="1"/>
  <c r="H3106" i="4" s="1"/>
  <c r="I3106" i="4" s="1"/>
  <c r="H2960" i="4" a="1"/>
  <c r="H2960" i="4" s="1"/>
  <c r="I2960" i="4" s="1"/>
  <c r="H2887" i="4" a="1"/>
  <c r="H2887" i="4" s="1"/>
  <c r="I2887" i="4" s="1"/>
  <c r="H2615" i="4" a="1"/>
  <c r="H2615" i="4" s="1"/>
  <c r="I2615" i="4" s="1"/>
  <c r="H2305" i="4" a="1"/>
  <c r="H2305" i="4" s="1"/>
  <c r="I2305" i="4" s="1"/>
  <c r="H2064" i="4" a="1"/>
  <c r="H2064" i="4" s="1"/>
  <c r="I2064" i="4" s="1"/>
  <c r="H1206" i="4" a="1"/>
  <c r="H1206" i="4" s="1"/>
  <c r="I1206" i="4" s="1"/>
  <c r="H1173" i="4" a="1"/>
  <c r="H1173" i="4" s="1"/>
  <c r="I1173" i="4" s="1"/>
  <c r="H1058" i="4" a="1"/>
  <c r="H1058" i="4" s="1"/>
  <c r="I1058" i="4" s="1"/>
  <c r="H1050" i="4" a="1"/>
  <c r="H1050" i="4" s="1"/>
  <c r="I1050" i="4" s="1"/>
  <c r="H669" i="4" a="1"/>
  <c r="H669" i="4" s="1"/>
  <c r="I669" i="4" s="1"/>
  <c r="H625" i="4" a="1"/>
  <c r="H625" i="4" s="1"/>
  <c r="I625" i="4" s="1"/>
  <c r="H601" i="4" a="1"/>
  <c r="H601" i="4" s="1"/>
  <c r="I601" i="4" s="1"/>
  <c r="H593" i="4" a="1"/>
  <c r="H593" i="4" s="1"/>
  <c r="I593" i="4" s="1"/>
  <c r="H345" i="4" a="1"/>
  <c r="H345" i="4" s="1"/>
  <c r="I345" i="4" s="1"/>
  <c r="H6898" i="4" a="1"/>
  <c r="H6898" i="4" s="1"/>
  <c r="I6898" i="4" s="1"/>
  <c r="H6874" i="4" a="1"/>
  <c r="H6874" i="4" s="1"/>
  <c r="I6874" i="4" s="1"/>
  <c r="H6463" i="4" a="1"/>
  <c r="H6463" i="4" s="1"/>
  <c r="I6463" i="4" s="1"/>
  <c r="H5672" i="4" a="1"/>
  <c r="H5672" i="4" s="1"/>
  <c r="I5672" i="4" s="1"/>
  <c r="H5439" i="4" a="1"/>
  <c r="H5439" i="4" s="1"/>
  <c r="I5439" i="4" s="1"/>
  <c r="H4653" i="4" a="1"/>
  <c r="H4653" i="4" s="1"/>
  <c r="I4653" i="4" s="1"/>
  <c r="H4636" i="4" a="1"/>
  <c r="H4636" i="4" s="1"/>
  <c r="I4636" i="4" s="1"/>
  <c r="H4579" i="4" a="1"/>
  <c r="H4579" i="4" s="1"/>
  <c r="I4579" i="4" s="1"/>
  <c r="H4487" i="4" a="1"/>
  <c r="H4487" i="4" s="1"/>
  <c r="I4487" i="4" s="1"/>
  <c r="H4345" i="4" a="1"/>
  <c r="H4345" i="4" s="1"/>
  <c r="I4345" i="4" s="1"/>
  <c r="H4337" i="4" a="1"/>
  <c r="H4337" i="4" s="1"/>
  <c r="I4337" i="4" s="1"/>
  <c r="H4071" i="4" a="1"/>
  <c r="H4071" i="4" s="1"/>
  <c r="I4071" i="4" s="1"/>
  <c r="H3355" i="4" a="1"/>
  <c r="H3355" i="4" s="1"/>
  <c r="I3355" i="4" s="1"/>
  <c r="H3330" i="4" a="1"/>
  <c r="H3330" i="4" s="1"/>
  <c r="I3330" i="4" s="1"/>
  <c r="H3250" i="4" a="1"/>
  <c r="H3250" i="4" s="1"/>
  <c r="I3250" i="4" s="1"/>
  <c r="H3241" i="4" a="1"/>
  <c r="H3241" i="4" s="1"/>
  <c r="I3241" i="4" s="1"/>
  <c r="H2631" i="4" a="1"/>
  <c r="H2631" i="4" s="1"/>
  <c r="I2631" i="4" s="1"/>
  <c r="H2282" i="4" a="1"/>
  <c r="H2282" i="4" s="1"/>
  <c r="I2282" i="4" s="1"/>
  <c r="H1750" i="4" a="1"/>
  <c r="H1750" i="4" s="1"/>
  <c r="I1750" i="4" s="1"/>
  <c r="H1515" i="4" a="1"/>
  <c r="H1515" i="4" s="1"/>
  <c r="I1515" i="4" s="1"/>
  <c r="H1073" i="4" a="1"/>
  <c r="H1073" i="4" s="1"/>
  <c r="I1073" i="4" s="1"/>
  <c r="H968" i="4" a="1"/>
  <c r="H968" i="4" s="1"/>
  <c r="I968" i="4" s="1"/>
  <c r="H692" i="4" a="1"/>
  <c r="H692" i="4" s="1"/>
  <c r="I692" i="4" s="1"/>
  <c r="H6702" i="4" a="1"/>
  <c r="H6702" i="4" s="1"/>
  <c r="I6702" i="4" s="1"/>
  <c r="H6605" i="4" a="1"/>
  <c r="H6605" i="4" s="1"/>
  <c r="I6605" i="4" s="1"/>
  <c r="H4985" i="4" a="1"/>
  <c r="H4985" i="4" s="1"/>
  <c r="I4985" i="4" s="1"/>
  <c r="H4944" i="4" a="1"/>
  <c r="H4944" i="4" s="1"/>
  <c r="I4944" i="4" s="1"/>
  <c r="H4635" i="4" a="1"/>
  <c r="H4635" i="4" s="1"/>
  <c r="I4635" i="4" s="1"/>
  <c r="H4578" i="4" a="1"/>
  <c r="H4578" i="4" s="1"/>
  <c r="I4578" i="4" s="1"/>
  <c r="H3963" i="4" a="1"/>
  <c r="H3963" i="4" s="1"/>
  <c r="I3963" i="4" s="1"/>
  <c r="H3875" i="4" a="1"/>
  <c r="H3875" i="4" s="1"/>
  <c r="I3875" i="4" s="1"/>
  <c r="H3859" i="4" a="1"/>
  <c r="H3859" i="4" s="1"/>
  <c r="I3859" i="4" s="1"/>
  <c r="H3393" i="4" a="1"/>
  <c r="H3393" i="4" s="1"/>
  <c r="I3393" i="4" s="1"/>
  <c r="H2958" i="4" a="1"/>
  <c r="H2958" i="4" s="1"/>
  <c r="I2958" i="4" s="1"/>
  <c r="H2741" i="4" a="1"/>
  <c r="H2741" i="4" s="1"/>
  <c r="I2741" i="4" s="1"/>
  <c r="H2515" i="4" a="1"/>
  <c r="H2515" i="4" s="1"/>
  <c r="I2515" i="4" s="1"/>
  <c r="H2368" i="4" a="1"/>
  <c r="H2368" i="4" s="1"/>
  <c r="I2368" i="4" s="1"/>
  <c r="H1910" i="4" a="1"/>
  <c r="H1910" i="4" s="1"/>
  <c r="I1910" i="4" s="1"/>
  <c r="H1764" i="4" a="1"/>
  <c r="H1764" i="4" s="1"/>
  <c r="I1764" i="4" s="1"/>
  <c r="H1374" i="4" a="1"/>
  <c r="H1374" i="4" s="1"/>
  <c r="I1374" i="4" s="1"/>
  <c r="H1129" i="4" a="1"/>
  <c r="H1129" i="4" s="1"/>
  <c r="I1129" i="4" s="1"/>
  <c r="H258" i="4" a="1"/>
  <c r="H258" i="4" s="1"/>
  <c r="I258" i="4" s="1"/>
  <c r="H19" i="4" a="1"/>
  <c r="H19" i="4" s="1"/>
  <c r="I19" i="4" s="1"/>
  <c r="H6644" i="4" a="1"/>
  <c r="H6644" i="4" s="1"/>
  <c r="I6644" i="4" s="1"/>
  <c r="H6444" i="4" a="1"/>
  <c r="H6444" i="4" s="1"/>
  <c r="I6444" i="4" s="1"/>
  <c r="H6387" i="4" a="1"/>
  <c r="H6387" i="4" s="1"/>
  <c r="I6387" i="4" s="1"/>
  <c r="H5742" i="4" a="1"/>
  <c r="H5742" i="4" s="1"/>
  <c r="I5742" i="4" s="1"/>
  <c r="H5669" i="4" a="1"/>
  <c r="H5669" i="4" s="1"/>
  <c r="I5669" i="4" s="1"/>
  <c r="H5501" i="4" a="1"/>
  <c r="H5501" i="4" s="1"/>
  <c r="I5501" i="4" s="1"/>
  <c r="H5461" i="4" a="1"/>
  <c r="H5461" i="4" s="1"/>
  <c r="I5461" i="4" s="1"/>
  <c r="H5315" i="4" a="1"/>
  <c r="H5315" i="4" s="1"/>
  <c r="I5315" i="4" s="1"/>
  <c r="H5015" i="4" a="1"/>
  <c r="H5015" i="4" s="1"/>
  <c r="I5015" i="4" s="1"/>
  <c r="H4602" i="4" a="1"/>
  <c r="H4602" i="4" s="1"/>
  <c r="I4602" i="4" s="1"/>
  <c r="H4100" i="4" a="1"/>
  <c r="H4100" i="4" s="1"/>
  <c r="I4100" i="4" s="1"/>
  <c r="H3874" i="4" a="1"/>
  <c r="H3874" i="4" s="1"/>
  <c r="I3874" i="4" s="1"/>
  <c r="H3048" i="4" a="1"/>
  <c r="H3048" i="4" s="1"/>
  <c r="I3048" i="4" s="1"/>
  <c r="H2991" i="4" a="1"/>
  <c r="H2991" i="4" s="1"/>
  <c r="I2991" i="4" s="1"/>
  <c r="H2748" i="4" a="1"/>
  <c r="H2748" i="4" s="1"/>
  <c r="I2748" i="4" s="1"/>
  <c r="H2596" i="4" a="1"/>
  <c r="H2596" i="4" s="1"/>
  <c r="I2596" i="4" s="1"/>
  <c r="H2458" i="4" a="1"/>
  <c r="H2458" i="4" s="1"/>
  <c r="I2458" i="4" s="1"/>
  <c r="H2377" i="4" a="1"/>
  <c r="H2377" i="4" s="1"/>
  <c r="I2377" i="4" s="1"/>
  <c r="H1699" i="4" a="1"/>
  <c r="H1699" i="4" s="1"/>
  <c r="I1699" i="4" s="1"/>
  <c r="H1463" i="4" a="1"/>
  <c r="H1463" i="4" s="1"/>
  <c r="I1463" i="4" s="1"/>
  <c r="H1423" i="4" a="1"/>
  <c r="H1423" i="4" s="1"/>
  <c r="I1423" i="4" s="1"/>
  <c r="H1307" i="4" a="1"/>
  <c r="H1307" i="4" s="1"/>
  <c r="I1307" i="4" s="1"/>
  <c r="H990" i="4" a="1"/>
  <c r="H990" i="4" s="1"/>
  <c r="I990" i="4" s="1"/>
  <c r="H922" i="4" a="1"/>
  <c r="H922" i="4" s="1"/>
  <c r="I922" i="4" s="1"/>
  <c r="H881" i="4" a="1"/>
  <c r="H881" i="4" s="1"/>
  <c r="I881" i="4" s="1"/>
  <c r="H814" i="4" a="1"/>
  <c r="H814" i="4" s="1"/>
  <c r="I814" i="4" s="1"/>
  <c r="H771" i="4" a="1"/>
  <c r="H771" i="4" s="1"/>
  <c r="I771" i="4" s="1"/>
  <c r="H630" i="4" a="1"/>
  <c r="H630" i="4" s="1"/>
  <c r="I630" i="4" s="1"/>
  <c r="H418" i="4" a="1"/>
  <c r="H418" i="4" s="1"/>
  <c r="I418" i="4" s="1"/>
  <c r="H7024" i="4" a="1"/>
  <c r="H7024" i="4" s="1"/>
  <c r="I7024" i="4" s="1"/>
  <c r="H6136" i="4" a="1"/>
  <c r="H6136" i="4" s="1"/>
  <c r="I6136" i="4" s="1"/>
  <c r="H5387" i="4" a="1"/>
  <c r="H5387" i="4" s="1"/>
  <c r="I5387" i="4" s="1"/>
  <c r="H5177" i="4" a="1"/>
  <c r="H5177" i="4" s="1"/>
  <c r="I5177" i="4" s="1"/>
  <c r="H5033" i="4" a="1"/>
  <c r="H5033" i="4" s="1"/>
  <c r="I5033" i="4" s="1"/>
  <c r="H4974" i="4" a="1"/>
  <c r="H4974" i="4" s="1"/>
  <c r="I4974" i="4" s="1"/>
  <c r="H4738" i="4" a="1"/>
  <c r="H4738" i="4" s="1"/>
  <c r="I4738" i="4" s="1"/>
  <c r="H4698" i="4" a="1"/>
  <c r="H4698" i="4" s="1"/>
  <c r="I4698" i="4" s="1"/>
  <c r="H4625" i="4" a="1"/>
  <c r="H4625" i="4" s="1"/>
  <c r="I4625" i="4" s="1"/>
  <c r="H4163" i="4" a="1"/>
  <c r="H4163" i="4" s="1"/>
  <c r="I4163" i="4" s="1"/>
  <c r="H4083" i="4" a="1"/>
  <c r="H4083" i="4" s="1"/>
  <c r="I4083" i="4" s="1"/>
  <c r="H3786" i="4" a="1"/>
  <c r="H3786" i="4" s="1"/>
  <c r="I3786" i="4" s="1"/>
  <c r="H3691" i="4" a="1"/>
  <c r="H3691" i="4" s="1"/>
  <c r="I3691" i="4" s="1"/>
  <c r="H3495" i="4" a="1"/>
  <c r="H3495" i="4" s="1"/>
  <c r="I3495" i="4" s="1"/>
  <c r="H2521" i="4" a="1"/>
  <c r="H2521" i="4" s="1"/>
  <c r="I2521" i="4" s="1"/>
  <c r="H2287" i="4" a="1"/>
  <c r="H2287" i="4" s="1"/>
  <c r="I2287" i="4" s="1"/>
  <c r="H2076" i="4" a="1"/>
  <c r="H2076" i="4" s="1"/>
  <c r="I2076" i="4" s="1"/>
  <c r="H1980" i="4" a="1"/>
  <c r="H1980" i="4" s="1"/>
  <c r="I1980" i="4" s="1"/>
  <c r="H1786" i="4" a="1"/>
  <c r="H1786" i="4" s="1"/>
  <c r="I1786" i="4" s="1"/>
  <c r="H1593" i="4" a="1"/>
  <c r="H1593" i="4" s="1"/>
  <c r="I1593" i="4" s="1"/>
  <c r="H1438" i="4" a="1"/>
  <c r="H1438" i="4" s="1"/>
  <c r="I1438" i="4" s="1"/>
  <c r="H1414" i="4" a="1"/>
  <c r="H1414" i="4" s="1"/>
  <c r="I1414" i="4" s="1"/>
  <c r="H1258" i="4" a="1"/>
  <c r="H1258" i="4" s="1"/>
  <c r="I1258" i="4" s="1"/>
  <c r="H722" i="4" a="1"/>
  <c r="H722" i="4" s="1"/>
  <c r="I722" i="4" s="1"/>
  <c r="H697" i="4" a="1"/>
  <c r="H697" i="4" s="1"/>
  <c r="I697" i="4" s="1"/>
  <c r="H409" i="4" a="1"/>
  <c r="H409" i="4" s="1"/>
  <c r="I409" i="4" s="1"/>
  <c r="H175" i="4" a="1"/>
  <c r="H175" i="4" s="1"/>
  <c r="I175" i="4" s="1"/>
  <c r="H42" i="4" a="1"/>
  <c r="H42" i="4" s="1"/>
  <c r="I42" i="4" s="1"/>
  <c r="H6765" i="4" a="1"/>
  <c r="H6765" i="4" s="1"/>
  <c r="I6765" i="4" s="1"/>
  <c r="H6732" i="4" a="1"/>
  <c r="H6732" i="4" s="1"/>
  <c r="I6732" i="4" s="1"/>
  <c r="H6335" i="4" a="1"/>
  <c r="H6335" i="4" s="1"/>
  <c r="I6335" i="4" s="1"/>
  <c r="H6159" i="4" a="1"/>
  <c r="H6159" i="4" s="1"/>
  <c r="I6159" i="4" s="1"/>
  <c r="H6151" i="4" a="1"/>
  <c r="H6151" i="4" s="1"/>
  <c r="I6151" i="4" s="1"/>
  <c r="H5893" i="4" a="1"/>
  <c r="H5893" i="4" s="1"/>
  <c r="I5893" i="4" s="1"/>
  <c r="H5764" i="4" a="1"/>
  <c r="H5764" i="4" s="1"/>
  <c r="I5764" i="4" s="1"/>
  <c r="H5215" i="4" a="1"/>
  <c r="H5215" i="4" s="1"/>
  <c r="I5215" i="4" s="1"/>
  <c r="H5089" i="4" a="1"/>
  <c r="H5089" i="4" s="1"/>
  <c r="I5089" i="4" s="1"/>
  <c r="H4843" i="4" a="1"/>
  <c r="H4843" i="4" s="1"/>
  <c r="I4843" i="4" s="1"/>
  <c r="H4705" i="4" a="1"/>
  <c r="H4705" i="4" s="1"/>
  <c r="I4705" i="4" s="1"/>
  <c r="H4632" i="4" a="1"/>
  <c r="H4632" i="4" s="1"/>
  <c r="I4632" i="4" s="1"/>
  <c r="H4507" i="4" a="1"/>
  <c r="H4507" i="4" s="1"/>
  <c r="I4507" i="4" s="1"/>
  <c r="H4442" i="4" a="1"/>
  <c r="H4442" i="4" s="1"/>
  <c r="I4442" i="4" s="1"/>
  <c r="H3840" i="4" a="1"/>
  <c r="H3840" i="4" s="1"/>
  <c r="I3840" i="4" s="1"/>
  <c r="H3802" i="4" a="1"/>
  <c r="H3802" i="4" s="1"/>
  <c r="I3802" i="4" s="1"/>
  <c r="H3682" i="4" a="1"/>
  <c r="H3682" i="4" s="1"/>
  <c r="I3682" i="4" s="1"/>
  <c r="H3641" i="4" a="1"/>
  <c r="H3641" i="4" s="1"/>
  <c r="I3641" i="4" s="1"/>
  <c r="H3446" i="4" a="1"/>
  <c r="H3446" i="4" s="1"/>
  <c r="I3446" i="4" s="1"/>
  <c r="H2706" i="4" a="1"/>
  <c r="H2706" i="4" s="1"/>
  <c r="I2706" i="4" s="1"/>
  <c r="H2270" i="4" a="1"/>
  <c r="H2270" i="4" s="1"/>
  <c r="I2270" i="4" s="1"/>
  <c r="H2165" i="4" a="1"/>
  <c r="H2165" i="4" s="1"/>
  <c r="I2165" i="4" s="1"/>
  <c r="H1809" i="4" a="1"/>
  <c r="H1809" i="4" s="1"/>
  <c r="I1809" i="4" s="1"/>
  <c r="H1679" i="4" a="1"/>
  <c r="H1679" i="4" s="1"/>
  <c r="I1679" i="4" s="1"/>
  <c r="H1470" i="4" a="1"/>
  <c r="H1470" i="4" s="1"/>
  <c r="I1470" i="4" s="1"/>
  <c r="H1371" i="4" a="1"/>
  <c r="H1371" i="4" s="1"/>
  <c r="I1371" i="4" s="1"/>
  <c r="H1217" i="4" a="1"/>
  <c r="H1217" i="4" s="1"/>
  <c r="I1217" i="4" s="1"/>
  <c r="H1134" i="4" a="1"/>
  <c r="H1134" i="4" s="1"/>
  <c r="I1134" i="4" s="1"/>
  <c r="H6714" i="4" a="1"/>
  <c r="H6714" i="4" s="1"/>
  <c r="I6714" i="4" s="1"/>
  <c r="H6451" i="4" a="1"/>
  <c r="H6451" i="4" s="1"/>
  <c r="I6451" i="4" s="1"/>
  <c r="H5385" i="4" a="1"/>
  <c r="H5385" i="4" s="1"/>
  <c r="I5385" i="4" s="1"/>
  <c r="H5021" i="4" a="1"/>
  <c r="H5021" i="4" s="1"/>
  <c r="I5021" i="4" s="1"/>
  <c r="H4516" i="4" a="1"/>
  <c r="H4516" i="4" s="1"/>
  <c r="I4516" i="4" s="1"/>
  <c r="H4419" i="4" a="1"/>
  <c r="H4419" i="4" s="1"/>
  <c r="I4419" i="4" s="1"/>
  <c r="H4346" i="4" a="1"/>
  <c r="H4346" i="4" s="1"/>
  <c r="I4346" i="4" s="1"/>
  <c r="H3890" i="4" a="1"/>
  <c r="H3890" i="4" s="1"/>
  <c r="I3890" i="4" s="1"/>
  <c r="H3730" i="4" a="1"/>
  <c r="H3730" i="4" s="1"/>
  <c r="I3730" i="4" s="1"/>
  <c r="H3607" i="4" a="1"/>
  <c r="H3607" i="4" s="1"/>
  <c r="I3607" i="4" s="1"/>
  <c r="H3585" i="4" a="1"/>
  <c r="H3585" i="4" s="1"/>
  <c r="I3585" i="4" s="1"/>
  <c r="H3244" i="4" a="1"/>
  <c r="H3244" i="4" s="1"/>
  <c r="I3244" i="4" s="1"/>
  <c r="H3158" i="4" a="1"/>
  <c r="H3158" i="4" s="1"/>
  <c r="I3158" i="4" s="1"/>
  <c r="H2977" i="4" a="1"/>
  <c r="H2977" i="4" s="1"/>
  <c r="I2977" i="4" s="1"/>
  <c r="H2709" i="4" a="1"/>
  <c r="H2709" i="4" s="1"/>
  <c r="I2709" i="4" s="1"/>
  <c r="H2404" i="4" a="1"/>
  <c r="H2404" i="4" s="1"/>
  <c r="I2404" i="4" s="1"/>
  <c r="H2373" i="4" a="1"/>
  <c r="H2373" i="4" s="1"/>
  <c r="I2373" i="4" s="1"/>
  <c r="H1465" i="4" a="1"/>
  <c r="H1465" i="4" s="1"/>
  <c r="I1465" i="4" s="1"/>
  <c r="H1385" i="4" a="1"/>
  <c r="H1385" i="4" s="1"/>
  <c r="I1385" i="4" s="1"/>
  <c r="H1171" i="4" a="1"/>
  <c r="H1171" i="4" s="1"/>
  <c r="I1171" i="4" s="1"/>
  <c r="H942" i="4" a="1"/>
  <c r="H942" i="4" s="1"/>
  <c r="I942" i="4" s="1"/>
  <c r="H663" i="4" a="1"/>
  <c r="H663" i="4" s="1"/>
  <c r="I663" i="4" s="1"/>
  <c r="H480" i="4" a="1"/>
  <c r="H480" i="4" s="1"/>
  <c r="I480" i="4" s="1"/>
  <c r="H384" i="4" a="1"/>
  <c r="H384" i="4" s="1"/>
  <c r="I384" i="4" s="1"/>
  <c r="H278" i="4" a="1"/>
  <c r="H278" i="4" s="1"/>
  <c r="I278" i="4" s="1"/>
  <c r="H2929" i="4" a="1"/>
  <c r="H2929" i="4" s="1"/>
  <c r="I2929" i="4" s="1"/>
  <c r="H2266" i="4" a="1"/>
  <c r="H2266" i="4" s="1"/>
  <c r="I2266" i="4" s="1"/>
  <c r="H772" i="4" a="1"/>
  <c r="H772" i="4" s="1"/>
  <c r="I772" i="4" s="1"/>
  <c r="H5775" i="4" a="1"/>
  <c r="H5775" i="4" s="1"/>
  <c r="I5775" i="4" s="1"/>
  <c r="H5671" i="4" a="1"/>
  <c r="H5671" i="4" s="1"/>
  <c r="I5671" i="4" s="1"/>
  <c r="H5281" i="4" a="1"/>
  <c r="H5281" i="4" s="1"/>
  <c r="I5281" i="4" s="1"/>
  <c r="H4869" i="4" a="1"/>
  <c r="H4869" i="4" s="1"/>
  <c r="I4869" i="4" s="1"/>
  <c r="H4376" i="4" a="1"/>
  <c r="H4376" i="4" s="1"/>
  <c r="I4376" i="4" s="1"/>
  <c r="H4218" i="4" a="1"/>
  <c r="H4218" i="4" s="1"/>
  <c r="I4218" i="4" s="1"/>
  <c r="H4181" i="4" a="1"/>
  <c r="H4181" i="4" s="1"/>
  <c r="I4181" i="4" s="1"/>
  <c r="H3532" i="4" a="1"/>
  <c r="H3532" i="4" s="1"/>
  <c r="I3532" i="4" s="1"/>
  <c r="H3234" i="4" a="1"/>
  <c r="H3234" i="4" s="1"/>
  <c r="I3234" i="4" s="1"/>
  <c r="H2316" i="4" a="1"/>
  <c r="H2316" i="4" s="1"/>
  <c r="I2316" i="4" s="1"/>
  <c r="H2196" i="4" a="1"/>
  <c r="H2196" i="4" s="1"/>
  <c r="I2196" i="4" s="1"/>
  <c r="H1886" i="4" a="1"/>
  <c r="H1886" i="4" s="1"/>
  <c r="I1886" i="4" s="1"/>
  <c r="H1327" i="4" a="1"/>
  <c r="H1327" i="4" s="1"/>
  <c r="I1327" i="4" s="1"/>
  <c r="H1311" i="4" a="1"/>
  <c r="H1311" i="4" s="1"/>
  <c r="I1311" i="4" s="1"/>
  <c r="H1272" i="4" a="1"/>
  <c r="H1272" i="4" s="1"/>
  <c r="I1272" i="4" s="1"/>
  <c r="H852" i="4" a="1"/>
  <c r="H852" i="4" s="1"/>
  <c r="I852" i="4" s="1"/>
  <c r="H349" i="4" a="1"/>
  <c r="H349" i="4" s="1"/>
  <c r="I349" i="4" s="1"/>
  <c r="H6929" i="4" a="1"/>
  <c r="H6929" i="4" s="1"/>
  <c r="I6929" i="4" s="1"/>
  <c r="H6687" i="4" a="1"/>
  <c r="H6687" i="4" s="1"/>
  <c r="I6687" i="4" s="1"/>
  <c r="H6378" i="4" a="1"/>
  <c r="H6378" i="4" s="1"/>
  <c r="I6378" i="4" s="1"/>
  <c r="H5026" i="4" a="1"/>
  <c r="H5026" i="4" s="1"/>
  <c r="I5026" i="4" s="1"/>
  <c r="H4806" i="4" a="1"/>
  <c r="H4806" i="4" s="1"/>
  <c r="I4806" i="4" s="1"/>
  <c r="H4739" i="4" a="1"/>
  <c r="H4739" i="4" s="1"/>
  <c r="I4739" i="4" s="1"/>
  <c r="H4644" i="4" a="1"/>
  <c r="H4644" i="4" s="1"/>
  <c r="I4644" i="4" s="1"/>
  <c r="H4473" i="4" a="1"/>
  <c r="H4473" i="4" s="1"/>
  <c r="I4473" i="4" s="1"/>
  <c r="H4180" i="4" a="1"/>
  <c r="H4180" i="4" s="1"/>
  <c r="I4180" i="4" s="1"/>
  <c r="H3757" i="4" a="1"/>
  <c r="H3757" i="4" s="1"/>
  <c r="I3757" i="4" s="1"/>
  <c r="H3187" i="4" a="1"/>
  <c r="H3187" i="4" s="1"/>
  <c r="I3187" i="4" s="1"/>
  <c r="H3031" i="4" a="1"/>
  <c r="H3031" i="4" s="1"/>
  <c r="I3031" i="4" s="1"/>
  <c r="H1034" i="4" a="1"/>
  <c r="H1034" i="4" s="1"/>
  <c r="I1034" i="4" s="1"/>
  <c r="H883" i="4" a="1"/>
  <c r="H883" i="4" s="1"/>
  <c r="I883" i="4" s="1"/>
  <c r="H21" i="4" a="1"/>
  <c r="H21" i="4" s="1"/>
  <c r="I21" i="4" s="1"/>
  <c r="H6424" i="4" a="1"/>
  <c r="H6424" i="4" s="1"/>
  <c r="I6424" i="4" s="1"/>
  <c r="H6297" i="4" a="1"/>
  <c r="H6297" i="4" s="1"/>
  <c r="I6297" i="4" s="1"/>
  <c r="H6012" i="4" a="1"/>
  <c r="H6012" i="4" s="1"/>
  <c r="I6012" i="4" s="1"/>
  <c r="H5397" i="4" a="1"/>
  <c r="H5397" i="4" s="1"/>
  <c r="I5397" i="4" s="1"/>
  <c r="H4595" i="4" a="1"/>
  <c r="H4595" i="4" s="1"/>
  <c r="I4595" i="4" s="1"/>
  <c r="H4326" i="4" a="1"/>
  <c r="H4326" i="4" s="1"/>
  <c r="I4326" i="4" s="1"/>
  <c r="H3660" i="4" a="1"/>
  <c r="H3660" i="4" s="1"/>
  <c r="I3660" i="4" s="1"/>
  <c r="H3596" i="4" a="1"/>
  <c r="H3596" i="4" s="1"/>
  <c r="I3596" i="4" s="1"/>
  <c r="H3367" i="4" a="1"/>
  <c r="H3367" i="4" s="1"/>
  <c r="I3367" i="4" s="1"/>
  <c r="H3351" i="4" a="1"/>
  <c r="H3351" i="4" s="1"/>
  <c r="I3351" i="4" s="1"/>
  <c r="H2965" i="4" a="1"/>
  <c r="H2965" i="4" s="1"/>
  <c r="I2965" i="4" s="1"/>
  <c r="H2926" i="4" a="1"/>
  <c r="H2926" i="4" s="1"/>
  <c r="I2926" i="4" s="1"/>
  <c r="H2692" i="4" a="1"/>
  <c r="H2692" i="4" s="1"/>
  <c r="I2692" i="4" s="1"/>
  <c r="H2369" i="4" a="1"/>
  <c r="H2369" i="4" s="1"/>
  <c r="I2369" i="4" s="1"/>
  <c r="H2218" i="4" a="1"/>
  <c r="H2218" i="4" s="1"/>
  <c r="I2218" i="4" s="1"/>
  <c r="H2003" i="4" a="1"/>
  <c r="H2003" i="4" s="1"/>
  <c r="I2003" i="4" s="1"/>
  <c r="H1987" i="4" a="1"/>
  <c r="H1987" i="4" s="1"/>
  <c r="I1987" i="4" s="1"/>
  <c r="H1705" i="4" a="1"/>
  <c r="H1705" i="4" s="1"/>
  <c r="I1705" i="4" s="1"/>
  <c r="H1690" i="4" a="1"/>
  <c r="H1690" i="4" s="1"/>
  <c r="I1690" i="4" s="1"/>
  <c r="H858" i="4" a="1"/>
  <c r="H858" i="4" s="1"/>
  <c r="I858" i="4" s="1"/>
  <c r="H514" i="4" a="1"/>
  <c r="H514" i="4" s="1"/>
  <c r="I514" i="4" s="1"/>
  <c r="H5947" i="4" a="1"/>
  <c r="H5947" i="4" s="1"/>
  <c r="I5947" i="4" s="1"/>
  <c r="H2815" i="4" a="1"/>
  <c r="H2815" i="4" s="1"/>
  <c r="I2815" i="4" s="1"/>
  <c r="H2788" i="4" a="1"/>
  <c r="H2788" i="4" s="1"/>
  <c r="I2788" i="4" s="1"/>
  <c r="H2141" i="4" a="1"/>
  <c r="H2141" i="4" s="1"/>
  <c r="I2141" i="4" s="1"/>
  <c r="H2078" i="4" a="1"/>
  <c r="H2078" i="4" s="1"/>
  <c r="I2078" i="4" s="1"/>
  <c r="H1025" i="4" a="1"/>
  <c r="H1025" i="4" s="1"/>
  <c r="I1025" i="4" s="1"/>
  <c r="H331" i="4" a="1"/>
  <c r="H331" i="4" s="1"/>
  <c r="I331" i="4" s="1"/>
  <c r="H281" i="4" a="1"/>
  <c r="H281" i="4" s="1"/>
  <c r="I281" i="4" s="1"/>
  <c r="H67" i="4" a="1"/>
  <c r="H67" i="4" s="1"/>
  <c r="I67" i="4" s="1"/>
  <c r="H5277" i="4" a="1"/>
  <c r="H5277" i="4" s="1"/>
  <c r="I5277" i="4" s="1"/>
  <c r="H4928" i="4" a="1"/>
  <c r="H4928" i="4" s="1"/>
  <c r="I4928" i="4" s="1"/>
  <c r="H4237" i="4" a="1"/>
  <c r="H4237" i="4" s="1"/>
  <c r="I4237" i="4" s="1"/>
  <c r="H3557" i="4" a="1"/>
  <c r="H3557" i="4" s="1"/>
  <c r="I3557" i="4" s="1"/>
  <c r="H2622" i="4" a="1"/>
  <c r="H2622" i="4" s="1"/>
  <c r="I2622" i="4" s="1"/>
  <c r="H2569" i="4" a="1"/>
  <c r="H2569" i="4" s="1"/>
  <c r="I2569" i="4" s="1"/>
  <c r="H2070" i="4" a="1"/>
  <c r="H2070" i="4" s="1"/>
  <c r="I2070" i="4" s="1"/>
  <c r="H1696" i="4" a="1"/>
  <c r="H1696" i="4" s="1"/>
  <c r="I1696" i="4" s="1"/>
  <c r="H1491" i="4" a="1"/>
  <c r="H1491" i="4" s="1"/>
  <c r="I1491" i="4" s="1"/>
  <c r="H1395" i="4" a="1"/>
  <c r="H1395" i="4" s="1"/>
  <c r="I1395" i="4" s="1"/>
  <c r="H6852" i="4" a="1"/>
  <c r="H6852" i="4" s="1"/>
  <c r="I6852" i="4" s="1"/>
  <c r="H4884" i="4" a="1"/>
  <c r="H4884" i="4" s="1"/>
  <c r="I4884" i="4" s="1"/>
  <c r="H3559" i="4" a="1"/>
  <c r="H3559" i="4" s="1"/>
  <c r="I3559" i="4" s="1"/>
  <c r="H1159" i="4" a="1"/>
  <c r="H1159" i="4" s="1"/>
  <c r="I1159" i="4" s="1"/>
  <c r="H958" i="4" a="1"/>
  <c r="H958" i="4" s="1"/>
  <c r="I958" i="4" s="1"/>
  <c r="H635" i="4" a="1"/>
  <c r="H635" i="4" s="1"/>
  <c r="I635" i="4" s="1"/>
  <c r="H4552" i="4" a="1"/>
  <c r="H4552" i="4" s="1"/>
  <c r="I4552" i="4" s="1"/>
  <c r="H4259" i="4" a="1"/>
  <c r="H4259" i="4" s="1"/>
  <c r="I4259" i="4" s="1"/>
  <c r="H3651" i="4" a="1"/>
  <c r="H3651" i="4" s="1"/>
  <c r="I3651" i="4" s="1"/>
  <c r="H3608" i="4" a="1"/>
  <c r="H3608" i="4" s="1"/>
  <c r="I3608" i="4" s="1"/>
  <c r="H6377" i="4" a="1"/>
  <c r="H6377" i="4" s="1"/>
  <c r="I6377" i="4" s="1"/>
  <c r="H5075" i="4" a="1"/>
  <c r="H5075" i="4" s="1"/>
  <c r="I5075" i="4" s="1"/>
  <c r="H4543" i="4" a="1"/>
  <c r="H4543" i="4" s="1"/>
  <c r="I4543" i="4" s="1"/>
  <c r="H1888" i="4" a="1"/>
  <c r="H1888" i="4" s="1"/>
  <c r="I1888" i="4" s="1"/>
  <c r="H492" i="4" a="1"/>
  <c r="H492" i="4" s="1"/>
  <c r="I492" i="4" s="1"/>
  <c r="H7081" i="4" a="1"/>
  <c r="H7081" i="4" s="1"/>
  <c r="I7081" i="4" s="1"/>
  <c r="H4980" i="4" a="1"/>
  <c r="H4980" i="4" s="1"/>
  <c r="I4980" i="4" s="1"/>
  <c r="H4755" i="4" a="1"/>
  <c r="H4755" i="4" s="1"/>
  <c r="I4755" i="4" s="1"/>
  <c r="H4390" i="4" a="1"/>
  <c r="H4390" i="4" s="1"/>
  <c r="I4390" i="4" s="1"/>
  <c r="H3612" i="4" a="1"/>
  <c r="H3612" i="4" s="1"/>
  <c r="I3612" i="4" s="1"/>
  <c r="H3584" i="4" a="1"/>
  <c r="H3584" i="4" s="1"/>
  <c r="I3584" i="4" s="1"/>
  <c r="H3420" i="4" a="1"/>
  <c r="H3420" i="4" s="1"/>
  <c r="I3420" i="4" s="1"/>
  <c r="H2754" i="4" a="1"/>
  <c r="H2754" i="4" s="1"/>
  <c r="I2754" i="4" s="1"/>
  <c r="H1558" i="4" a="1"/>
  <c r="H1558" i="4" s="1"/>
  <c r="I1558" i="4" s="1"/>
  <c r="H4421" i="4" a="1"/>
  <c r="H4421" i="4" s="1"/>
  <c r="I4421" i="4" s="1"/>
  <c r="H4020" i="4" a="1"/>
  <c r="H4020" i="4" s="1"/>
  <c r="I4020" i="4" s="1"/>
  <c r="H2646" i="4" a="1"/>
  <c r="H2646" i="4" s="1"/>
  <c r="I2646" i="4" s="1"/>
  <c r="H2407" i="4" a="1"/>
  <c r="H2407" i="4" s="1"/>
  <c r="I2407" i="4" s="1"/>
  <c r="H1096" i="4" a="1"/>
  <c r="H1096" i="4" s="1"/>
  <c r="I1096" i="4" s="1"/>
  <c r="H4532" i="4" a="1"/>
  <c r="H4532" i="4" s="1"/>
  <c r="I4532" i="4" s="1"/>
  <c r="H4066" i="4" a="1"/>
  <c r="H4066" i="4" s="1"/>
  <c r="I4066" i="4" s="1"/>
  <c r="H2355" i="4" a="1"/>
  <c r="H2355" i="4" s="1"/>
  <c r="I2355" i="4" s="1"/>
  <c r="H1825" i="4" a="1"/>
  <c r="H1825" i="4" s="1"/>
  <c r="I1825" i="4" s="1"/>
  <c r="H925" i="4" a="1"/>
  <c r="H925" i="4" s="1"/>
  <c r="I925" i="4" s="1"/>
  <c r="H232" i="4" a="1"/>
  <c r="H232" i="4" s="1"/>
  <c r="I232" i="4" s="1"/>
  <c r="H6734" i="4" a="1"/>
  <c r="H6734" i="4" s="1"/>
  <c r="I6734" i="4" s="1"/>
  <c r="H6111" i="4" a="1"/>
  <c r="H6111" i="4" s="1"/>
  <c r="I6111" i="4" s="1"/>
  <c r="H5031" i="4" a="1"/>
  <c r="H5031" i="4" s="1"/>
  <c r="I5031" i="4" s="1"/>
  <c r="H4033" i="4" a="1"/>
  <c r="H4033" i="4" s="1"/>
  <c r="I4033" i="4" s="1"/>
  <c r="H3793" i="4" a="1"/>
  <c r="H3793" i="4" s="1"/>
  <c r="I3793" i="4" s="1"/>
  <c r="H3754" i="4" a="1"/>
  <c r="H3754" i="4" s="1"/>
  <c r="I3754" i="4" s="1"/>
  <c r="H3279" i="4" a="1"/>
  <c r="H3279" i="4" s="1"/>
  <c r="I3279" i="4" s="1"/>
  <c r="H3002" i="4" a="1"/>
  <c r="H3002" i="4" s="1"/>
  <c r="I3002" i="4" s="1"/>
  <c r="H2543" i="4" a="1"/>
  <c r="H2543" i="4" s="1"/>
  <c r="I2543" i="4" s="1"/>
  <c r="H2528" i="4" a="1"/>
  <c r="H2528" i="4" s="1"/>
  <c r="I2528" i="4" s="1"/>
  <c r="H524" i="4" a="1"/>
  <c r="H524" i="4" s="1"/>
  <c r="I524" i="4" s="1"/>
  <c r="H810" i="4" a="1"/>
  <c r="H810" i="4" s="1"/>
  <c r="I810" i="4" s="1"/>
  <c r="H646" i="4" a="1"/>
  <c r="H646" i="4" s="1"/>
  <c r="I646" i="4" s="1"/>
  <c r="H323" i="4" a="1"/>
  <c r="H323" i="4" s="1"/>
  <c r="I323" i="4" s="1"/>
  <c r="H809" i="4" a="1"/>
  <c r="H809" i="4" s="1"/>
  <c r="I809" i="4" s="1"/>
  <c r="H364" i="4" a="1"/>
  <c r="H364" i="4" s="1"/>
  <c r="I364" i="4" s="1"/>
  <c r="H73" i="4" a="1"/>
  <c r="H73" i="4" s="1"/>
  <c r="I73" i="4" s="1"/>
  <c r="H837" i="4" a="1"/>
  <c r="H837" i="4" s="1"/>
  <c r="I837" i="4" s="1"/>
  <c r="H658" i="4" a="1"/>
  <c r="H658" i="4" s="1"/>
  <c r="I658" i="4" s="1"/>
  <c r="H329" i="4" a="1"/>
  <c r="H329" i="4" s="1"/>
  <c r="I329" i="4" s="1"/>
  <c r="H167" i="4" a="1"/>
  <c r="H167" i="4" s="1"/>
  <c r="I167" i="4" s="1"/>
  <c r="H158" i="4" a="1"/>
  <c r="H158" i="4" s="1"/>
  <c r="I158" i="4" s="1"/>
  <c r="H361" i="4" a="1"/>
  <c r="H361" i="4" s="1"/>
  <c r="I361" i="4" s="1"/>
  <c r="H312" i="4" a="1"/>
  <c r="H312" i="4" s="1"/>
  <c r="I312" i="4" s="1"/>
  <c r="H263" i="4" a="1"/>
  <c r="H263" i="4" s="1"/>
  <c r="I263" i="4" s="1"/>
  <c r="H165" i="4" a="1"/>
  <c r="H165" i="4" s="1"/>
  <c r="I165" i="4" s="1"/>
  <c r="I28" i="3"/>
  <c r="I27" i="3"/>
  <c r="I26" i="3"/>
  <c r="I25" i="3"/>
  <c r="I24" i="3"/>
  <c r="I23" i="3"/>
  <c r="I22" i="3"/>
  <c r="I21" i="3"/>
  <c r="I20" i="3"/>
  <c r="I19" i="3"/>
  <c r="I18" i="3"/>
  <c r="I17" i="3"/>
  <c r="I16" i="3"/>
  <c r="I15" i="3"/>
  <c r="I14" i="3"/>
  <c r="I13" i="3"/>
  <c r="I12" i="3"/>
  <c r="I11" i="3"/>
  <c r="I10" i="3"/>
  <c r="I9" i="3"/>
  <c r="I8" i="3"/>
  <c r="I7" i="3"/>
  <c r="I6" i="3"/>
  <c r="I5" i="3"/>
  <c r="I4" i="3"/>
  <c r="I3" i="3"/>
  <c r="H28" i="3"/>
  <c r="H27" i="3"/>
  <c r="H26" i="3"/>
  <c r="H25" i="3"/>
  <c r="H24" i="3"/>
  <c r="H23" i="3"/>
  <c r="H22" i="3"/>
  <c r="H21" i="3"/>
  <c r="H20" i="3"/>
  <c r="H19" i="3"/>
  <c r="H18" i="3"/>
  <c r="H17" i="3"/>
  <c r="H16" i="3"/>
  <c r="H15" i="3"/>
  <c r="H14" i="3"/>
  <c r="H13" i="3"/>
  <c r="H12" i="3"/>
  <c r="H11" i="3"/>
  <c r="H10" i="3"/>
  <c r="H9" i="3"/>
  <c r="H8" i="3"/>
  <c r="H7" i="3"/>
  <c r="H6" i="3"/>
  <c r="H5" i="3"/>
  <c r="H4" i="3"/>
  <c r="H3" i="3"/>
  <c r="H29" i="4" l="1" a="1"/>
  <c r="H29" i="4" s="1"/>
  <c r="I29" i="4" s="1"/>
  <c r="H214" i="4" a="1"/>
  <c r="H214" i="4" s="1"/>
  <c r="I214" i="4" s="1"/>
  <c r="H223" i="4" a="1"/>
  <c r="H223" i="4" s="1"/>
  <c r="I223" i="4" s="1"/>
  <c r="H240" i="4" a="1"/>
  <c r="H240" i="4" s="1"/>
  <c r="I240" i="4" s="1"/>
  <c r="H292" i="4" a="1"/>
  <c r="H292" i="4" s="1"/>
  <c r="I292" i="4" s="1"/>
  <c r="H334" i="4" a="1"/>
  <c r="H334" i="4" s="1"/>
  <c r="I334" i="4" s="1"/>
  <c r="H373" i="4" a="1"/>
  <c r="H373" i="4" s="1"/>
  <c r="I373" i="4" s="1"/>
  <c r="H404" i="4" a="1"/>
  <c r="H404" i="4" s="1"/>
  <c r="I404" i="4" s="1"/>
  <c r="H428" i="4" a="1"/>
  <c r="H428" i="4" s="1"/>
  <c r="I428" i="4" s="1"/>
  <c r="H441" i="4" a="1"/>
  <c r="H441" i="4" s="1"/>
  <c r="I441" i="4" s="1"/>
  <c r="H482" i="4" a="1"/>
  <c r="H482" i="4" s="1"/>
  <c r="I482" i="4" s="1"/>
  <c r="H493" i="4" a="1"/>
  <c r="H493" i="4" s="1"/>
  <c r="I493" i="4" s="1"/>
  <c r="H600" i="4" a="1"/>
  <c r="H600" i="4" s="1"/>
  <c r="I600" i="4" s="1"/>
  <c r="H833" i="4" a="1"/>
  <c r="H833" i="4" s="1"/>
  <c r="I833" i="4" s="1"/>
  <c r="H926" i="4" a="1"/>
  <c r="H926" i="4" s="1"/>
  <c r="I926" i="4" s="1"/>
  <c r="H965" i="4" a="1"/>
  <c r="H965" i="4" s="1"/>
  <c r="I965" i="4" s="1"/>
  <c r="H1051" i="4" a="1"/>
  <c r="H1051" i="4" s="1"/>
  <c r="I1051" i="4" s="1"/>
  <c r="H1172" i="4" a="1"/>
  <c r="H1172" i="4" s="1"/>
  <c r="I1172" i="4" s="1"/>
  <c r="H1228" i="4" a="1"/>
  <c r="H1228" i="4" s="1"/>
  <c r="I1228" i="4" s="1"/>
  <c r="H1276" i="4" a="1"/>
  <c r="H1276" i="4" s="1"/>
  <c r="I1276" i="4" s="1"/>
  <c r="H1338" i="4" a="1"/>
  <c r="H1338" i="4" s="1"/>
  <c r="I1338" i="4" s="1"/>
  <c r="H1434" i="4" a="1"/>
  <c r="H1434" i="4" s="1"/>
  <c r="I1434" i="4" s="1"/>
  <c r="H1709" i="4" a="1"/>
  <c r="H1709" i="4" s="1"/>
  <c r="I1709" i="4" s="1"/>
  <c r="H1903" i="4" a="1"/>
  <c r="H1903" i="4" s="1"/>
  <c r="I1903" i="4" s="1"/>
  <c r="H2155" i="4" a="1"/>
  <c r="H2155" i="4" s="1"/>
  <c r="I2155" i="4" s="1"/>
  <c r="H2206" i="4" a="1"/>
  <c r="H2206" i="4" s="1"/>
  <c r="I2206" i="4" s="1"/>
  <c r="H2361" i="4" a="1"/>
  <c r="H2361" i="4" s="1"/>
  <c r="I2361" i="4" s="1"/>
  <c r="H2599" i="4" a="1"/>
  <c r="H2599" i="4" s="1"/>
  <c r="I2599" i="4" s="1"/>
  <c r="H3078" i="4" a="1"/>
  <c r="H3078" i="4" s="1"/>
  <c r="I3078" i="4" s="1"/>
  <c r="H3129" i="4" a="1"/>
  <c r="H3129" i="4" s="1"/>
  <c r="I3129" i="4" s="1"/>
  <c r="H3147" i="4" a="1"/>
  <c r="H3147" i="4" s="1"/>
  <c r="I3147" i="4" s="1"/>
  <c r="H3176" i="4" a="1"/>
  <c r="H3176" i="4" s="1"/>
  <c r="I3176" i="4" s="1"/>
  <c r="H3400" i="4" a="1"/>
  <c r="H3400" i="4" s="1"/>
  <c r="I3400" i="4" s="1"/>
  <c r="H3504" i="4" a="1"/>
  <c r="H3504" i="4" s="1"/>
  <c r="I3504" i="4" s="1"/>
  <c r="H3533" i="4" a="1"/>
  <c r="H3533" i="4" s="1"/>
  <c r="I3533" i="4" s="1"/>
  <c r="H3662" i="4" a="1"/>
  <c r="H3662" i="4" s="1"/>
  <c r="I3662" i="4" s="1"/>
  <c r="H3910" i="4" a="1"/>
  <c r="H3910" i="4" s="1"/>
  <c r="I3910" i="4" s="1"/>
  <c r="H3992" i="4" a="1"/>
  <c r="H3992" i="4" s="1"/>
  <c r="I3992" i="4" s="1"/>
  <c r="H4046" i="4" a="1"/>
  <c r="H4046" i="4" s="1"/>
  <c r="I4046" i="4" s="1"/>
  <c r="H4145" i="4" a="1"/>
  <c r="H4145" i="4" s="1"/>
  <c r="I4145" i="4" s="1"/>
  <c r="H4177" i="4" a="1"/>
  <c r="H4177" i="4" s="1"/>
  <c r="I4177" i="4" s="1"/>
  <c r="H4228" i="4" a="1"/>
  <c r="H4228" i="4" s="1"/>
  <c r="I4228" i="4" s="1"/>
  <c r="H4310" i="4" a="1"/>
  <c r="H4310" i="4" s="1"/>
  <c r="I4310" i="4" s="1"/>
  <c r="H4338" i="4" a="1"/>
  <c r="H4338" i="4" s="1"/>
  <c r="I4338" i="4" s="1"/>
  <c r="H4348" i="4" a="1"/>
  <c r="H4348" i="4" s="1"/>
  <c r="I4348" i="4" s="1"/>
  <c r="H4630" i="4" a="1"/>
  <c r="H4630" i="4" s="1"/>
  <c r="I4630" i="4" s="1"/>
  <c r="H4731" i="4" a="1"/>
  <c r="H4731" i="4" s="1"/>
  <c r="I4731" i="4" s="1"/>
  <c r="H4929" i="4" a="1"/>
  <c r="H4929" i="4" s="1"/>
  <c r="I4929" i="4" s="1"/>
  <c r="H5059" i="4" a="1"/>
  <c r="H5059" i="4" s="1"/>
  <c r="I5059" i="4" s="1"/>
  <c r="H5092" i="4" a="1"/>
  <c r="H5092" i="4" s="1"/>
  <c r="I5092" i="4" s="1"/>
  <c r="H5201" i="4" a="1"/>
  <c r="H5201" i="4" s="1"/>
  <c r="I5201" i="4" s="1"/>
  <c r="H5379" i="4" a="1"/>
  <c r="H5379" i="4" s="1"/>
  <c r="I5379" i="4" s="1"/>
  <c r="H5416" i="4" a="1"/>
  <c r="H5416" i="4" s="1"/>
  <c r="I5416" i="4" s="1"/>
  <c r="H5519" i="4" a="1"/>
  <c r="H5519" i="4" s="1"/>
  <c r="I5519" i="4" s="1"/>
  <c r="H5701" i="4" a="1"/>
  <c r="H5701" i="4" s="1"/>
  <c r="I5701" i="4" s="1"/>
  <c r="H5813" i="4" a="1"/>
  <c r="H5813" i="4" s="1"/>
  <c r="I5813" i="4" s="1"/>
  <c r="H5964" i="4" a="1"/>
  <c r="H5964" i="4" s="1"/>
  <c r="I5964" i="4" s="1"/>
  <c r="H6248" i="4" a="1"/>
  <c r="H6248" i="4" s="1"/>
  <c r="I6248" i="4" s="1"/>
  <c r="H6513" i="4" a="1"/>
  <c r="H6513" i="4" s="1"/>
  <c r="I6513" i="4" s="1"/>
  <c r="H6555" i="4" a="1"/>
  <c r="H6555" i="4" s="1"/>
  <c r="I6555" i="4" s="1"/>
  <c r="H6563" i="4" a="1"/>
  <c r="H6563" i="4" s="1"/>
  <c r="I6563" i="4" s="1"/>
  <c r="H6591" i="4" a="1"/>
  <c r="H6591" i="4" s="1"/>
  <c r="I6591" i="4" s="1"/>
  <c r="H147" i="4" a="1"/>
  <c r="H147" i="4" s="1"/>
  <c r="I147" i="4" s="1"/>
  <c r="H295" i="4" a="1"/>
  <c r="H295" i="4" s="1"/>
  <c r="I295" i="4" s="1"/>
  <c r="H737" i="4" a="1"/>
  <c r="H737" i="4" s="1"/>
  <c r="I737" i="4" s="1"/>
  <c r="H757" i="4" a="1"/>
  <c r="H757" i="4" s="1"/>
  <c r="I757" i="4" s="1"/>
  <c r="H768" i="4" a="1"/>
  <c r="H768" i="4" s="1"/>
  <c r="I768" i="4" s="1"/>
  <c r="H790" i="4" a="1"/>
  <c r="H790" i="4" s="1"/>
  <c r="I790" i="4" s="1"/>
  <c r="H843" i="4" a="1"/>
  <c r="H843" i="4" s="1"/>
  <c r="I843" i="4" s="1"/>
  <c r="H997" i="4" a="1"/>
  <c r="H997" i="4" s="1"/>
  <c r="I997" i="4" s="1"/>
  <c r="H1019" i="4" a="1"/>
  <c r="H1019" i="4" s="1"/>
  <c r="I1019" i="4" s="1"/>
  <c r="H1074" i="4" a="1"/>
  <c r="H1074" i="4" s="1"/>
  <c r="I1074" i="4" s="1"/>
  <c r="H1152" i="4" a="1"/>
  <c r="H1152" i="4" s="1"/>
  <c r="I1152" i="4" s="1"/>
  <c r="H1266" i="4" a="1"/>
  <c r="H1266" i="4" s="1"/>
  <c r="I1266" i="4" s="1"/>
  <c r="H1563" i="4" a="1"/>
  <c r="H1563" i="4" s="1"/>
  <c r="I1563" i="4" s="1"/>
  <c r="H1824" i="4" a="1"/>
  <c r="H1824" i="4" s="1"/>
  <c r="I1824" i="4" s="1"/>
  <c r="H1926" i="4" a="1"/>
  <c r="H1926" i="4" s="1"/>
  <c r="I1926" i="4" s="1"/>
  <c r="H2312" i="4" a="1"/>
  <c r="H2312" i="4" s="1"/>
  <c r="I2312" i="4" s="1"/>
  <c r="H2534" i="4" a="1"/>
  <c r="H2534" i="4" s="1"/>
  <c r="I2534" i="4" s="1"/>
  <c r="H2632" i="4" a="1"/>
  <c r="H2632" i="4" s="1"/>
  <c r="I2632" i="4" s="1"/>
  <c r="H2656" i="4" a="1"/>
  <c r="H2656" i="4" s="1"/>
  <c r="I2656" i="4" s="1"/>
  <c r="H2665" i="4" a="1"/>
  <c r="H2665" i="4" s="1"/>
  <c r="I2665" i="4" s="1"/>
  <c r="H2683" i="4" a="1"/>
  <c r="H2683" i="4" s="1"/>
  <c r="I2683" i="4" s="1"/>
  <c r="H2761" i="4" a="1"/>
  <c r="H2761" i="4" s="1"/>
  <c r="I2761" i="4" s="1"/>
  <c r="H2787" i="4" a="1"/>
  <c r="H2787" i="4" s="1"/>
  <c r="I2787" i="4" s="1"/>
  <c r="H2799" i="4" a="1"/>
  <c r="H2799" i="4" s="1"/>
  <c r="I2799" i="4" s="1"/>
  <c r="H2807" i="4" a="1"/>
  <c r="H2807" i="4" s="1"/>
  <c r="I2807" i="4" s="1"/>
  <c r="H3259" i="4" a="1"/>
  <c r="H3259" i="4" s="1"/>
  <c r="I3259" i="4" s="1"/>
  <c r="H3326" i="4" a="1"/>
  <c r="H3326" i="4" s="1"/>
  <c r="I3326" i="4" s="1"/>
  <c r="H3430" i="4" a="1"/>
  <c r="H3430" i="4" s="1"/>
  <c r="I3430" i="4" s="1"/>
  <c r="H3483" i="4" a="1"/>
  <c r="H3483" i="4" s="1"/>
  <c r="I3483" i="4" s="1"/>
  <c r="H3797" i="4" a="1"/>
  <c r="H3797" i="4" s="1"/>
  <c r="I3797" i="4" s="1"/>
  <c r="H3839" i="4" a="1"/>
  <c r="H3839" i="4" s="1"/>
  <c r="I3839" i="4" s="1"/>
  <c r="H3947" i="4" a="1"/>
  <c r="H3947" i="4" s="1"/>
  <c r="I3947" i="4" s="1"/>
  <c r="H4077" i="4" a="1"/>
  <c r="H4077" i="4" s="1"/>
  <c r="I4077" i="4" s="1"/>
  <c r="H4138" i="4" a="1"/>
  <c r="H4138" i="4" s="1"/>
  <c r="I4138" i="4" s="1"/>
  <c r="H4229" i="4" a="1"/>
  <c r="H4229" i="4" s="1"/>
  <c r="I4229" i="4" s="1"/>
  <c r="H4339" i="4" a="1"/>
  <c r="H4339" i="4" s="1"/>
  <c r="I4339" i="4" s="1"/>
  <c r="H4445" i="4" a="1"/>
  <c r="H4445" i="4" s="1"/>
  <c r="I4445" i="4" s="1"/>
  <c r="H4542" i="4" a="1"/>
  <c r="H4542" i="4" s="1"/>
  <c r="I4542" i="4" s="1"/>
  <c r="H4583" i="4" a="1"/>
  <c r="H4583" i="4" s="1"/>
  <c r="I4583" i="4" s="1"/>
  <c r="H4835" i="4" a="1"/>
  <c r="H4835" i="4" s="1"/>
  <c r="I4835" i="4" s="1"/>
  <c r="H4930" i="4" a="1"/>
  <c r="H4930" i="4" s="1"/>
  <c r="I4930" i="4" s="1"/>
  <c r="H4973" i="4" a="1"/>
  <c r="H4973" i="4" s="1"/>
  <c r="I4973" i="4" s="1"/>
  <c r="H5001" i="4" a="1"/>
  <c r="H5001" i="4" s="1"/>
  <c r="I5001" i="4" s="1"/>
  <c r="H5202" i="4" a="1"/>
  <c r="H5202" i="4" s="1"/>
  <c r="I5202" i="4" s="1"/>
  <c r="H5611" i="4" a="1"/>
  <c r="H5611" i="4" s="1"/>
  <c r="I5611" i="4" s="1"/>
  <c r="H5653" i="4" a="1"/>
  <c r="H5653" i="4" s="1"/>
  <c r="I5653" i="4" s="1"/>
  <c r="H5871" i="4" a="1"/>
  <c r="H5871" i="4" s="1"/>
  <c r="I5871" i="4" s="1"/>
  <c r="H5945" i="4" a="1"/>
  <c r="H5945" i="4" s="1"/>
  <c r="I5945" i="4" s="1"/>
  <c r="H6013" i="4" a="1"/>
  <c r="H6013" i="4" s="1"/>
  <c r="I6013" i="4" s="1"/>
  <c r="H6121" i="4" a="1"/>
  <c r="H6121" i="4" s="1"/>
  <c r="I6121" i="4" s="1"/>
  <c r="H6250" i="4" a="1"/>
  <c r="H6250" i="4" s="1"/>
  <c r="I6250" i="4" s="1"/>
  <c r="H6283" i="4" a="1"/>
  <c r="H6283" i="4" s="1"/>
  <c r="I6283" i="4" s="1"/>
  <c r="H6344" i="4" a="1"/>
  <c r="H6344" i="4" s="1"/>
  <c r="I6344" i="4" s="1"/>
  <c r="H6471" i="4" a="1"/>
  <c r="H6471" i="4" s="1"/>
  <c r="I6471" i="4" s="1"/>
  <c r="H6489" i="4" a="1"/>
  <c r="H6489" i="4" s="1"/>
  <c r="I6489" i="4" s="1"/>
  <c r="H6566" i="4" a="1"/>
  <c r="H6566" i="4" s="1"/>
  <c r="I6566" i="4" s="1"/>
  <c r="H6574" i="4" a="1"/>
  <c r="H6574" i="4" s="1"/>
  <c r="I6574" i="4" s="1"/>
  <c r="H181" i="4" a="1"/>
  <c r="H181" i="4" s="1"/>
  <c r="I181" i="4" s="1"/>
  <c r="H234" i="4" a="1"/>
  <c r="H234" i="4" s="1"/>
  <c r="I234" i="4" s="1"/>
  <c r="H365" i="4" a="1"/>
  <c r="H365" i="4" s="1"/>
  <c r="I365" i="4" s="1"/>
  <c r="H512" i="4" a="1"/>
  <c r="H512" i="4" s="1"/>
  <c r="I512" i="4" s="1"/>
  <c r="H575" i="4" a="1"/>
  <c r="H575" i="4" s="1"/>
  <c r="I575" i="4" s="1"/>
  <c r="H655" i="4" a="1"/>
  <c r="H655" i="4" s="1"/>
  <c r="I655" i="4" s="1"/>
  <c r="H687" i="4" a="1"/>
  <c r="H687" i="4" s="1"/>
  <c r="I687" i="4" s="1"/>
  <c r="H864" i="4" a="1"/>
  <c r="H864" i="4" s="1"/>
  <c r="I864" i="4" s="1"/>
  <c r="H1075" i="4" a="1"/>
  <c r="H1075" i="4" s="1"/>
  <c r="I1075" i="4" s="1"/>
  <c r="H1267" i="4" a="1"/>
  <c r="H1267" i="4" s="1"/>
  <c r="I1267" i="4" s="1"/>
  <c r="H1287" i="4" a="1"/>
  <c r="H1287" i="4" s="1"/>
  <c r="I1287" i="4" s="1"/>
  <c r="H1309" i="4" a="1"/>
  <c r="H1309" i="4" s="1"/>
  <c r="I1309" i="4" s="1"/>
  <c r="H1341" i="4" a="1"/>
  <c r="H1341" i="4" s="1"/>
  <c r="I1341" i="4" s="1"/>
  <c r="H1381" i="4" a="1"/>
  <c r="H1381" i="4" s="1"/>
  <c r="I1381" i="4" s="1"/>
  <c r="H1478" i="4" a="1"/>
  <c r="H1478" i="4" s="1"/>
  <c r="I1478" i="4" s="1"/>
  <c r="H1740" i="4" a="1"/>
  <c r="H1740" i="4" s="1"/>
  <c r="I1740" i="4" s="1"/>
  <c r="H1867" i="4" a="1"/>
  <c r="H1867" i="4" s="1"/>
  <c r="I1867" i="4" s="1"/>
  <c r="H1936" i="4" a="1"/>
  <c r="H1936" i="4" s="1"/>
  <c r="I1936" i="4" s="1"/>
  <c r="H1947" i="4" a="1"/>
  <c r="H1947" i="4" s="1"/>
  <c r="I1947" i="4" s="1"/>
  <c r="H2258" i="4" a="1"/>
  <c r="H2258" i="4" s="1"/>
  <c r="I2258" i="4" s="1"/>
  <c r="H2325" i="4" a="1"/>
  <c r="H2325" i="4" s="1"/>
  <c r="I2325" i="4" s="1"/>
  <c r="H2499" i="4" a="1"/>
  <c r="H2499" i="4" s="1"/>
  <c r="I2499" i="4" s="1"/>
  <c r="H2557" i="4" a="1"/>
  <c r="H2557" i="4" s="1"/>
  <c r="I2557" i="4" s="1"/>
  <c r="H2601" i="4" a="1"/>
  <c r="H2601" i="4" s="1"/>
  <c r="I2601" i="4" s="1"/>
  <c r="H2666" i="4" a="1"/>
  <c r="H2666" i="4" s="1"/>
  <c r="I2666" i="4" s="1"/>
  <c r="H2676" i="4" a="1"/>
  <c r="H2676" i="4" s="1"/>
  <c r="I2676" i="4" s="1"/>
  <c r="H2685" i="4" a="1"/>
  <c r="H2685" i="4" s="1"/>
  <c r="I2685" i="4" s="1"/>
  <c r="H2763" i="4" a="1"/>
  <c r="H2763" i="4" s="1"/>
  <c r="I2763" i="4" s="1"/>
  <c r="H2835" i="4" a="1"/>
  <c r="H2835" i="4" s="1"/>
  <c r="I2835" i="4" s="1"/>
  <c r="H2924" i="4" a="1"/>
  <c r="H2924" i="4" s="1"/>
  <c r="I2924" i="4" s="1"/>
  <c r="H3071" i="4" a="1"/>
  <c r="H3071" i="4" s="1"/>
  <c r="I3071" i="4" s="1"/>
  <c r="H3131" i="4" a="1"/>
  <c r="H3131" i="4" s="1"/>
  <c r="I3131" i="4" s="1"/>
  <c r="H3215" i="4" a="1"/>
  <c r="H3215" i="4" s="1"/>
  <c r="I3215" i="4" s="1"/>
  <c r="H3289" i="4" a="1"/>
  <c r="H3289" i="4" s="1"/>
  <c r="I3289" i="4" s="1"/>
  <c r="H3317" i="4" a="1"/>
  <c r="H3317" i="4" s="1"/>
  <c r="I3317" i="4" s="1"/>
  <c r="H3485" i="4" a="1"/>
  <c r="H3485" i="4" s="1"/>
  <c r="I3485" i="4" s="1"/>
  <c r="H3554" i="4" a="1"/>
  <c r="H3554" i="4" s="1"/>
  <c r="I3554" i="4" s="1"/>
  <c r="H3575" i="4" a="1"/>
  <c r="H3575" i="4" s="1"/>
  <c r="I3575" i="4" s="1"/>
  <c r="H3588" i="4" a="1"/>
  <c r="H3588" i="4" s="1"/>
  <c r="I3588" i="4" s="1"/>
  <c r="H3706" i="4" a="1"/>
  <c r="H3706" i="4" s="1"/>
  <c r="I3706" i="4" s="1"/>
  <c r="H3724" i="4" a="1"/>
  <c r="H3724" i="4" s="1"/>
  <c r="I3724" i="4" s="1"/>
  <c r="H3932" i="4" a="1"/>
  <c r="H3932" i="4" s="1"/>
  <c r="I3932" i="4" s="1"/>
  <c r="H4204" i="4" a="1"/>
  <c r="H4204" i="4" s="1"/>
  <c r="I4204" i="4" s="1"/>
  <c r="H4230" i="4" a="1"/>
  <c r="H4230" i="4" s="1"/>
  <c r="I4230" i="4" s="1"/>
  <c r="H4249" i="4" a="1"/>
  <c r="H4249" i="4" s="1"/>
  <c r="I4249" i="4" s="1"/>
  <c r="H4321" i="4" a="1"/>
  <c r="H4321" i="4" s="1"/>
  <c r="I4321" i="4" s="1"/>
  <c r="H4476" i="4" a="1"/>
  <c r="H4476" i="4" s="1"/>
  <c r="I4476" i="4" s="1"/>
  <c r="H4545" i="4" a="1"/>
  <c r="H4545" i="4" s="1"/>
  <c r="I4545" i="4" s="1"/>
  <c r="H4613" i="4" a="1"/>
  <c r="H4613" i="4" s="1"/>
  <c r="I4613" i="4" s="1"/>
  <c r="H4856" i="4" a="1"/>
  <c r="H4856" i="4" s="1"/>
  <c r="I4856" i="4" s="1"/>
  <c r="H4931" i="4" a="1"/>
  <c r="H4931" i="4" s="1"/>
  <c r="I4931" i="4" s="1"/>
  <c r="H5002" i="4" a="1"/>
  <c r="H5002" i="4" s="1"/>
  <c r="I5002" i="4" s="1"/>
  <c r="H5052" i="4" a="1"/>
  <c r="H5052" i="4" s="1"/>
  <c r="I5052" i="4" s="1"/>
  <c r="H5193" i="4" a="1"/>
  <c r="H5193" i="4" s="1"/>
  <c r="I5193" i="4" s="1"/>
  <c r="H5289" i="4" a="1"/>
  <c r="H5289" i="4" s="1"/>
  <c r="I5289" i="4" s="1"/>
  <c r="H5440" i="4" a="1"/>
  <c r="H5440" i="4" s="1"/>
  <c r="I5440" i="4" s="1"/>
  <c r="H5510" i="4" a="1"/>
  <c r="H5510" i="4" s="1"/>
  <c r="I5510" i="4" s="1"/>
  <c r="H5675" i="4" a="1"/>
  <c r="H5675" i="4" s="1"/>
  <c r="I5675" i="4" s="1"/>
  <c r="H5825" i="4" a="1"/>
  <c r="H5825" i="4" s="1"/>
  <c r="I5825" i="4" s="1"/>
  <c r="H5910" i="4" a="1"/>
  <c r="H5910" i="4" s="1"/>
  <c r="I5910" i="4" s="1"/>
  <c r="H5977" i="4" a="1"/>
  <c r="H5977" i="4" s="1"/>
  <c r="I5977" i="4" s="1"/>
  <c r="H6110" i="4" a="1"/>
  <c r="H6110" i="4" s="1"/>
  <c r="I6110" i="4" s="1"/>
  <c r="H6294" i="4" a="1"/>
  <c r="H6294" i="4" s="1"/>
  <c r="I6294" i="4" s="1"/>
  <c r="H6384" i="4" a="1"/>
  <c r="H6384" i="4" s="1"/>
  <c r="I6384" i="4" s="1"/>
  <c r="H6585" i="4" a="1"/>
  <c r="H6585" i="4" s="1"/>
  <c r="I6585" i="4" s="1"/>
  <c r="H171" i="4" a="1"/>
  <c r="H171" i="4" s="1"/>
  <c r="I171" i="4" s="1"/>
  <c r="H182" i="4" a="1"/>
  <c r="H182" i="4" s="1"/>
  <c r="I182" i="4" s="1"/>
  <c r="H307" i="4" a="1"/>
  <c r="H307" i="4" s="1"/>
  <c r="I307" i="4" s="1"/>
  <c r="H553" i="4" a="1"/>
  <c r="H553" i="4" s="1"/>
  <c r="I553" i="4" s="1"/>
  <c r="H689" i="4" a="1"/>
  <c r="H689" i="4" s="1"/>
  <c r="I689" i="4" s="1"/>
  <c r="H718" i="4" a="1"/>
  <c r="H718" i="4" s="1"/>
  <c r="I718" i="4" s="1"/>
  <c r="H817" i="4" a="1"/>
  <c r="H817" i="4" s="1"/>
  <c r="I817" i="4" s="1"/>
  <c r="H897" i="4" a="1"/>
  <c r="H897" i="4" s="1"/>
  <c r="I897" i="4" s="1"/>
  <c r="H969" i="4" a="1"/>
  <c r="H969" i="4" s="1"/>
  <c r="I969" i="4" s="1"/>
  <c r="H978" i="4" a="1"/>
  <c r="H978" i="4" s="1"/>
  <c r="I978" i="4" s="1"/>
  <c r="H1000" i="4" a="1"/>
  <c r="H1000" i="4" s="1"/>
  <c r="I1000" i="4" s="1"/>
  <c r="H1146" i="4" a="1"/>
  <c r="H1146" i="4" s="1"/>
  <c r="I1146" i="4" s="1"/>
  <c r="H1199" i="4" a="1"/>
  <c r="H1199" i="4" s="1"/>
  <c r="I1199" i="4" s="1"/>
  <c r="H1417" i="4" a="1"/>
  <c r="H1417" i="4" s="1"/>
  <c r="I1417" i="4" s="1"/>
  <c r="H1500" i="4" a="1"/>
  <c r="H1500" i="4" s="1"/>
  <c r="I1500" i="4" s="1"/>
  <c r="H1587" i="4" a="1"/>
  <c r="H1587" i="4" s="1"/>
  <c r="I1587" i="4" s="1"/>
  <c r="H1608" i="4" a="1"/>
  <c r="H1608" i="4" s="1"/>
  <c r="I1608" i="4" s="1"/>
  <c r="H1702" i="4" a="1"/>
  <c r="H1702" i="4" s="1"/>
  <c r="I1702" i="4" s="1"/>
  <c r="H1712" i="4" a="1"/>
  <c r="H1712" i="4" s="1"/>
  <c r="I1712" i="4" s="1"/>
  <c r="H2463" i="4" a="1"/>
  <c r="H2463" i="4" s="1"/>
  <c r="I2463" i="4" s="1"/>
  <c r="H2482" i="4" a="1"/>
  <c r="H2482" i="4" s="1"/>
  <c r="I2482" i="4" s="1"/>
  <c r="H2536" i="4" a="1"/>
  <c r="H2536" i="4" s="1"/>
  <c r="I2536" i="4" s="1"/>
  <c r="H2677" i="4" a="1"/>
  <c r="H2677" i="4" s="1"/>
  <c r="I2677" i="4" s="1"/>
  <c r="H2697" i="4" a="1"/>
  <c r="H2697" i="4" s="1"/>
  <c r="I2697" i="4" s="1"/>
  <c r="H2790" i="4" a="1"/>
  <c r="H2790" i="4" s="1"/>
  <c r="I2790" i="4" s="1"/>
  <c r="H2953" i="4" a="1"/>
  <c r="H2953" i="4" s="1"/>
  <c r="I2953" i="4" s="1"/>
  <c r="H3005" i="4" a="1"/>
  <c r="H3005" i="4" s="1"/>
  <c r="I3005" i="4" s="1"/>
  <c r="H3072" i="4" a="1"/>
  <c r="H3072" i="4" s="1"/>
  <c r="I3072" i="4" s="1"/>
  <c r="H3162" i="4" a="1"/>
  <c r="H3162" i="4" s="1"/>
  <c r="I3162" i="4" s="1"/>
  <c r="H3687" i="4" a="1"/>
  <c r="H3687" i="4" s="1"/>
  <c r="I3687" i="4" s="1"/>
  <c r="H3832" i="4" a="1"/>
  <c r="H3832" i="4" s="1"/>
  <c r="I3832" i="4" s="1"/>
  <c r="H3884" i="4" a="1"/>
  <c r="H3884" i="4" s="1"/>
  <c r="I3884" i="4" s="1"/>
  <c r="H3895" i="4" a="1"/>
  <c r="H3895" i="4" s="1"/>
  <c r="I3895" i="4" s="1"/>
  <c r="H3941" i="4" a="1"/>
  <c r="H3941" i="4" s="1"/>
  <c r="I3941" i="4" s="1"/>
  <c r="H4150" i="4" a="1"/>
  <c r="H4150" i="4" s="1"/>
  <c r="I4150" i="4" s="1"/>
  <c r="H4477" i="4" a="1"/>
  <c r="H4477" i="4" s="1"/>
  <c r="I4477" i="4" s="1"/>
  <c r="H4594" i="4" a="1"/>
  <c r="H4594" i="4" s="1"/>
  <c r="I4594" i="4" s="1"/>
  <c r="H4605" i="4" a="1"/>
  <c r="H4605" i="4" s="1"/>
  <c r="I4605" i="4" s="1"/>
  <c r="H4837" i="4" a="1"/>
  <c r="H4837" i="4" s="1"/>
  <c r="I4837" i="4" s="1"/>
  <c r="H5249" i="4" a="1"/>
  <c r="H5249" i="4" s="1"/>
  <c r="I5249" i="4" s="1"/>
  <c r="H5299" i="4" a="1"/>
  <c r="H5299" i="4" s="1"/>
  <c r="I5299" i="4" s="1"/>
  <c r="H5452" i="4" a="1"/>
  <c r="H5452" i="4" s="1"/>
  <c r="I5452" i="4" s="1"/>
  <c r="H5605" i="4" a="1"/>
  <c r="H5605" i="4" s="1"/>
  <c r="I5605" i="4" s="1"/>
  <c r="H5655" i="4" a="1"/>
  <c r="H5655" i="4" s="1"/>
  <c r="I5655" i="4" s="1"/>
  <c r="H5854" i="4" a="1"/>
  <c r="H5854" i="4" s="1"/>
  <c r="I5854" i="4" s="1"/>
  <c r="H5978" i="4" a="1"/>
  <c r="H5978" i="4" s="1"/>
  <c r="I5978" i="4" s="1"/>
  <c r="H5988" i="4" a="1"/>
  <c r="H5988" i="4" s="1"/>
  <c r="I5988" i="4" s="1"/>
  <c r="H5997" i="4" a="1"/>
  <c r="H5997" i="4" s="1"/>
  <c r="I5997" i="4" s="1"/>
  <c r="H6112" i="4" a="1"/>
  <c r="H6112" i="4" s="1"/>
  <c r="I6112" i="4" s="1"/>
  <c r="H6233" i="4" a="1"/>
  <c r="H6233" i="4" s="1"/>
  <c r="I6233" i="4" s="1"/>
  <c r="H6269" i="4" a="1"/>
  <c r="H6269" i="4" s="1"/>
  <c r="I6269" i="4" s="1"/>
  <c r="H6465" i="4" a="1"/>
  <c r="H6465" i="4" s="1"/>
  <c r="I6465" i="4" s="1"/>
  <c r="H6723" i="4" a="1"/>
  <c r="H6723" i="4" s="1"/>
  <c r="I6723" i="4" s="1"/>
  <c r="H150" i="4" a="1"/>
  <c r="H150" i="4" s="1"/>
  <c r="I150" i="4" s="1"/>
  <c r="H236" i="4" a="1"/>
  <c r="H236" i="4" s="1"/>
  <c r="I236" i="4" s="1"/>
  <c r="H267" i="4" a="1"/>
  <c r="H267" i="4" s="1"/>
  <c r="I267" i="4" s="1"/>
  <c r="H456" i="4" a="1"/>
  <c r="H456" i="4" s="1"/>
  <c r="I456" i="4" s="1"/>
  <c r="H670" i="4" a="1"/>
  <c r="H670" i="4" s="1"/>
  <c r="I670" i="4" s="1"/>
  <c r="H678" i="4" a="1"/>
  <c r="H678" i="4" s="1"/>
  <c r="I678" i="4" s="1"/>
  <c r="H690" i="4" a="1"/>
  <c r="H690" i="4" s="1"/>
  <c r="I690" i="4" s="1"/>
  <c r="H751" i="4" a="1"/>
  <c r="H751" i="4" s="1"/>
  <c r="I751" i="4" s="1"/>
  <c r="H846" i="4" a="1"/>
  <c r="H846" i="4" s="1"/>
  <c r="I846" i="4" s="1"/>
  <c r="H1035" i="4" a="1"/>
  <c r="H1035" i="4" s="1"/>
  <c r="I1035" i="4" s="1"/>
  <c r="H1097" i="4" a="1"/>
  <c r="H1097" i="4" s="1"/>
  <c r="I1097" i="4" s="1"/>
  <c r="H1352" i="4" a="1"/>
  <c r="H1352" i="4" s="1"/>
  <c r="I1352" i="4" s="1"/>
  <c r="H1489" i="4" a="1"/>
  <c r="H1489" i="4" s="1"/>
  <c r="I1489" i="4" s="1"/>
  <c r="H1693" i="4" a="1"/>
  <c r="H1693" i="4" s="1"/>
  <c r="I1693" i="4" s="1"/>
  <c r="H1762" i="4" a="1"/>
  <c r="H1762" i="4" s="1"/>
  <c r="I1762" i="4" s="1"/>
  <c r="H1806" i="4" a="1"/>
  <c r="H1806" i="4" s="1"/>
  <c r="I1806" i="4" s="1"/>
  <c r="H1929" i="4" a="1"/>
  <c r="H1929" i="4" s="1"/>
  <c r="I1929" i="4" s="1"/>
  <c r="H1988" i="4" a="1"/>
  <c r="H1988" i="4" s="1"/>
  <c r="I1988" i="4" s="1"/>
  <c r="H2000" i="4" a="1"/>
  <c r="H2000" i="4" s="1"/>
  <c r="I2000" i="4" s="1"/>
  <c r="H2102" i="4" a="1"/>
  <c r="H2102" i="4" s="1"/>
  <c r="I2102" i="4" s="1"/>
  <c r="H2173" i="4" a="1"/>
  <c r="H2173" i="4" s="1"/>
  <c r="I2173" i="4" s="1"/>
  <c r="H2183" i="4" a="1"/>
  <c r="H2183" i="4" s="1"/>
  <c r="I2183" i="4" s="1"/>
  <c r="H2240" i="4" a="1"/>
  <c r="H2240" i="4" s="1"/>
  <c r="I2240" i="4" s="1"/>
  <c r="H2389" i="4" a="1"/>
  <c r="H2389" i="4" s="1"/>
  <c r="I2389" i="4" s="1"/>
  <c r="H2400" i="4" a="1"/>
  <c r="H2400" i="4" s="1"/>
  <c r="I2400" i="4" s="1"/>
  <c r="H2435" i="4" a="1"/>
  <c r="H2435" i="4" s="1"/>
  <c r="I2435" i="4" s="1"/>
  <c r="H2635" i="4" a="1"/>
  <c r="H2635" i="4" s="1"/>
  <c r="I2635" i="4" s="1"/>
  <c r="H2718" i="4" a="1"/>
  <c r="H2718" i="4" s="1"/>
  <c r="I2718" i="4" s="1"/>
  <c r="H3172" i="4" a="1"/>
  <c r="H3172" i="4" s="1"/>
  <c r="I3172" i="4" s="1"/>
  <c r="H3291" i="4" a="1"/>
  <c r="H3291" i="4" s="1"/>
  <c r="I3291" i="4" s="1"/>
  <c r="H3299" i="4" a="1"/>
  <c r="H3299" i="4" s="1"/>
  <c r="I3299" i="4" s="1"/>
  <c r="H3332" i="4" a="1"/>
  <c r="H3332" i="4" s="1"/>
  <c r="I3332" i="4" s="1"/>
  <c r="H3527" i="4" a="1"/>
  <c r="H3527" i="4" s="1"/>
  <c r="I3527" i="4" s="1"/>
  <c r="H3699" i="4" a="1"/>
  <c r="H3699" i="4" s="1"/>
  <c r="I3699" i="4" s="1"/>
  <c r="H4173" i="4" a="1"/>
  <c r="H4173" i="4" s="1"/>
  <c r="I4173" i="4" s="1"/>
  <c r="H4252" i="4" a="1"/>
  <c r="H4252" i="4" s="1"/>
  <c r="I4252" i="4" s="1"/>
  <c r="H4352" i="4" a="1"/>
  <c r="H4352" i="4" s="1"/>
  <c r="I4352" i="4" s="1"/>
  <c r="H4383" i="4" a="1"/>
  <c r="H4383" i="4" s="1"/>
  <c r="I4383" i="4" s="1"/>
  <c r="H4624" i="4" a="1"/>
  <c r="H4624" i="4" s="1"/>
  <c r="I4624" i="4" s="1"/>
  <c r="H4789" i="4" a="1"/>
  <c r="H4789" i="4" s="1"/>
  <c r="I4789" i="4" s="1"/>
  <c r="H4868" i="4" a="1"/>
  <c r="H4868" i="4" s="1"/>
  <c r="I4868" i="4" s="1"/>
  <c r="H5225" i="4" a="1"/>
  <c r="H5225" i="4" s="1"/>
  <c r="I5225" i="4" s="1"/>
  <c r="H5270" i="4" a="1"/>
  <c r="H5270" i="4" s="1"/>
  <c r="I5270" i="4" s="1"/>
  <c r="H5386" i="4" a="1"/>
  <c r="H5386" i="4" s="1"/>
  <c r="I5386" i="4" s="1"/>
  <c r="H5453" i="4" a="1"/>
  <c r="H5453" i="4" s="1"/>
  <c r="I5453" i="4" s="1"/>
  <c r="H5597" i="4" a="1"/>
  <c r="H5597" i="4" s="1"/>
  <c r="I5597" i="4" s="1"/>
  <c r="H5656" i="4" a="1"/>
  <c r="H5656" i="4" s="1"/>
  <c r="I5656" i="4" s="1"/>
  <c r="H5951" i="4" a="1"/>
  <c r="H5951" i="4" s="1"/>
  <c r="I5951" i="4" s="1"/>
  <c r="H5980" i="4" a="1"/>
  <c r="H5980" i="4" s="1"/>
  <c r="I5980" i="4" s="1"/>
  <c r="H6102" i="4" a="1"/>
  <c r="H6102" i="4" s="1"/>
  <c r="I6102" i="4" s="1"/>
  <c r="H6218" i="4" a="1"/>
  <c r="H6218" i="4" s="1"/>
  <c r="I6218" i="4" s="1"/>
  <c r="H6243" i="4" a="1"/>
  <c r="H6243" i="4" s="1"/>
  <c r="I6243" i="4" s="1"/>
  <c r="H6327" i="4" a="1"/>
  <c r="H6327" i="4" s="1"/>
  <c r="I6327" i="4" s="1"/>
  <c r="H6337" i="4" a="1"/>
  <c r="H6337" i="4" s="1"/>
  <c r="I6337" i="4" s="1"/>
  <c r="H6596" i="4" a="1"/>
  <c r="H6596" i="4" s="1"/>
  <c r="I6596" i="4" s="1"/>
  <c r="H6635" i="4" a="1"/>
  <c r="H6635" i="4" s="1"/>
  <c r="I6635" i="4" s="1"/>
  <c r="H6704" i="4" a="1"/>
  <c r="H6704" i="4" s="1"/>
  <c r="I6704" i="4" s="1"/>
  <c r="H6715" i="4" a="1"/>
  <c r="H6715" i="4" s="1"/>
  <c r="I6715" i="4" s="1"/>
  <c r="H6735" i="4" a="1"/>
  <c r="H6735" i="4" s="1"/>
  <c r="I6735" i="4" s="1"/>
  <c r="H50" i="4" a="1"/>
  <c r="H50" i="4" s="1"/>
  <c r="I50" i="4" s="1"/>
  <c r="H187" i="4" a="1"/>
  <c r="H187" i="4" s="1"/>
  <c r="I187" i="4" s="1"/>
  <c r="H238" i="4" a="1"/>
  <c r="H238" i="4" s="1"/>
  <c r="I238" i="4" s="1"/>
  <c r="H413" i="4" a="1"/>
  <c r="H413" i="4" s="1"/>
  <c r="I413" i="4" s="1"/>
  <c r="H661" i="4" a="1"/>
  <c r="H661" i="4" s="1"/>
  <c r="I661" i="4" s="1"/>
  <c r="H713" i="4" a="1"/>
  <c r="H713" i="4" s="1"/>
  <c r="I713" i="4" s="1"/>
  <c r="H733" i="4" a="1"/>
  <c r="H733" i="4" s="1"/>
  <c r="I733" i="4" s="1"/>
  <c r="H742" i="4" a="1"/>
  <c r="H742" i="4" s="1"/>
  <c r="I742" i="4" s="1"/>
  <c r="H787" i="4" a="1"/>
  <c r="H787" i="4" s="1"/>
  <c r="I787" i="4" s="1"/>
  <c r="H806" i="4" a="1"/>
  <c r="H806" i="4" s="1"/>
  <c r="I806" i="4" s="1"/>
  <c r="H952" i="4" a="1"/>
  <c r="H952" i="4" s="1"/>
  <c r="I952" i="4" s="1"/>
  <c r="H994" i="4" a="1"/>
  <c r="H994" i="4" s="1"/>
  <c r="I994" i="4" s="1"/>
  <c r="H1282" i="4" a="1"/>
  <c r="H1282" i="4" s="1"/>
  <c r="I1282" i="4" s="1"/>
  <c r="H1376" i="4" a="1"/>
  <c r="H1376" i="4" s="1"/>
  <c r="I1376" i="4" s="1"/>
  <c r="H1451" i="4" a="1"/>
  <c r="H1451" i="4" s="1"/>
  <c r="I1451" i="4" s="1"/>
  <c r="H1483" i="4" a="1"/>
  <c r="H1483" i="4" s="1"/>
  <c r="I1483" i="4" s="1"/>
  <c r="H1519" i="4" a="1"/>
  <c r="H1519" i="4" s="1"/>
  <c r="I1519" i="4" s="1"/>
  <c r="H1541" i="4" a="1"/>
  <c r="H1541" i="4" s="1"/>
  <c r="I1541" i="4" s="1"/>
  <c r="H1568" i="4" a="1"/>
  <c r="H1568" i="4" s="1"/>
  <c r="I1568" i="4" s="1"/>
  <c r="H1650" i="4" a="1"/>
  <c r="H1650" i="4" s="1"/>
  <c r="I1650" i="4" s="1"/>
  <c r="H1775" i="4" a="1"/>
  <c r="H1775" i="4" s="1"/>
  <c r="I1775" i="4" s="1"/>
  <c r="H1821" i="4" a="1"/>
  <c r="H1821" i="4" s="1"/>
  <c r="I1821" i="4" s="1"/>
  <c r="H1830" i="4" a="1"/>
  <c r="H1830" i="4" s="1"/>
  <c r="I1830" i="4" s="1"/>
  <c r="H1852" i="4" a="1"/>
  <c r="H1852" i="4" s="1"/>
  <c r="I1852" i="4" s="1"/>
  <c r="H1861" i="4" a="1"/>
  <c r="H1861" i="4" s="1"/>
  <c r="I1861" i="4" s="1"/>
  <c r="H1893" i="4" a="1"/>
  <c r="H1893" i="4" s="1"/>
  <c r="I1893" i="4" s="1"/>
  <c r="H1901" i="4" a="1"/>
  <c r="H1901" i="4" s="1"/>
  <c r="I1901" i="4" s="1"/>
  <c r="H1960" i="4" a="1"/>
  <c r="H1960" i="4" s="1"/>
  <c r="I1960" i="4" s="1"/>
  <c r="H2485" i="4" a="1"/>
  <c r="H2485" i="4" s="1"/>
  <c r="I2485" i="4" s="1"/>
  <c r="H2618" i="4" a="1"/>
  <c r="H2618" i="4" s="1"/>
  <c r="I2618" i="4" s="1"/>
  <c r="H2804" i="4" a="1"/>
  <c r="H2804" i="4" s="1"/>
  <c r="I2804" i="4" s="1"/>
  <c r="H2988" i="4" a="1"/>
  <c r="H2988" i="4" s="1"/>
  <c r="I2988" i="4" s="1"/>
  <c r="H3110" i="4" a="1"/>
  <c r="H3110" i="4" s="1"/>
  <c r="I3110" i="4" s="1"/>
  <c r="H3321" i="4" a="1"/>
  <c r="H3321" i="4" s="1"/>
  <c r="I3321" i="4" s="1"/>
  <c r="H3353" i="4" a="1"/>
  <c r="H3353" i="4" s="1"/>
  <c r="I3353" i="4" s="1"/>
  <c r="H3550" i="4" a="1"/>
  <c r="H3550" i="4" s="1"/>
  <c r="I3550" i="4" s="1"/>
  <c r="H3627" i="4" a="1"/>
  <c r="H3627" i="4" s="1"/>
  <c r="I3627" i="4" s="1"/>
  <c r="H3701" i="4" a="1"/>
  <c r="H3701" i="4" s="1"/>
  <c r="I3701" i="4" s="1"/>
  <c r="H3720" i="4" a="1"/>
  <c r="H3720" i="4" s="1"/>
  <c r="I3720" i="4" s="1"/>
  <c r="H3728" i="4" a="1"/>
  <c r="H3728" i="4" s="1"/>
  <c r="I3728" i="4" s="1"/>
  <c r="H3737" i="4" a="1"/>
  <c r="H3737" i="4" s="1"/>
  <c r="I3737" i="4" s="1"/>
  <c r="H3760" i="4" a="1"/>
  <c r="H3760" i="4" s="1"/>
  <c r="I3760" i="4" s="1"/>
  <c r="H3918" i="4" a="1"/>
  <c r="H3918" i="4" s="1"/>
  <c r="I3918" i="4" s="1"/>
  <c r="H4245" i="4" a="1"/>
  <c r="H4245" i="4" s="1"/>
  <c r="I4245" i="4" s="1"/>
  <c r="H4264" i="4" a="1"/>
  <c r="H4264" i="4" s="1"/>
  <c r="I4264" i="4" s="1"/>
  <c r="H4416" i="4" a="1"/>
  <c r="H4416" i="4" s="1"/>
  <c r="I4416" i="4" s="1"/>
  <c r="H4480" i="4" a="1"/>
  <c r="H4480" i="4" s="1"/>
  <c r="I4480" i="4" s="1"/>
  <c r="H4690" i="4" a="1"/>
  <c r="H4690" i="4" s="1"/>
  <c r="I4690" i="4" s="1"/>
  <c r="H4713" i="4" a="1"/>
  <c r="H4713" i="4" s="1"/>
  <c r="I4713" i="4" s="1"/>
  <c r="H4729" i="4" a="1"/>
  <c r="H4729" i="4" s="1"/>
  <c r="I4729" i="4" s="1"/>
  <c r="H4881" i="4" a="1"/>
  <c r="H4881" i="4" s="1"/>
  <c r="I4881" i="4" s="1"/>
  <c r="H4987" i="4" a="1"/>
  <c r="H4987" i="4" s="1"/>
  <c r="I4987" i="4" s="1"/>
  <c r="H5016" i="4" a="1"/>
  <c r="H5016" i="4" s="1"/>
  <c r="I5016" i="4" s="1"/>
  <c r="H5260" i="4" a="1"/>
  <c r="H5260" i="4" s="1"/>
  <c r="I5260" i="4" s="1"/>
  <c r="H5358" i="4" a="1"/>
  <c r="H5358" i="4" s="1"/>
  <c r="I5358" i="4" s="1"/>
  <c r="H5445" i="4" a="1"/>
  <c r="H5445" i="4" s="1"/>
  <c r="I5445" i="4" s="1"/>
  <c r="H5455" i="4" a="1"/>
  <c r="H5455" i="4" s="1"/>
  <c r="I5455" i="4" s="1"/>
  <c r="H5506" i="4" a="1"/>
  <c r="H5506" i="4" s="1"/>
  <c r="I5506" i="4" s="1"/>
  <c r="H5699" i="4" a="1"/>
  <c r="H5699" i="4" s="1"/>
  <c r="I5699" i="4" s="1"/>
  <c r="H5790" i="4" a="1"/>
  <c r="H5790" i="4" s="1"/>
  <c r="I5790" i="4" s="1"/>
  <c r="H5858" i="4" a="1"/>
  <c r="H5858" i="4" s="1"/>
  <c r="I5858" i="4" s="1"/>
  <c r="H6145" i="4" a="1"/>
  <c r="H6145" i="4" s="1"/>
  <c r="I6145" i="4" s="1"/>
  <c r="H6220" i="4" a="1"/>
  <c r="H6220" i="4" s="1"/>
  <c r="I6220" i="4" s="1"/>
  <c r="H6245" i="4" a="1"/>
  <c r="H6245" i="4" s="1"/>
  <c r="I6245" i="4" s="1"/>
  <c r="H6667" i="4" a="1"/>
  <c r="H6667" i="4" s="1"/>
  <c r="I6667" i="4" s="1"/>
  <c r="H6746" i="4" a="1"/>
  <c r="H6746" i="4" s="1"/>
  <c r="I6746" i="4" s="1"/>
  <c r="H6755" i="4" a="1"/>
  <c r="H6755" i="4" s="1"/>
  <c r="I6755" i="4" s="1"/>
  <c r="H313" i="4" a="1"/>
  <c r="H313" i="4" s="1"/>
  <c r="I313" i="4" s="1"/>
  <c r="H481" i="4" a="1"/>
  <c r="H481" i="4" s="1"/>
  <c r="I481" i="4" s="1"/>
  <c r="H590" i="4" a="1"/>
  <c r="H590" i="4" s="1"/>
  <c r="I590" i="4" s="1"/>
  <c r="H695" i="4" a="1"/>
  <c r="H695" i="4" s="1"/>
  <c r="I695" i="4" s="1"/>
  <c r="H744" i="4" a="1"/>
  <c r="H744" i="4" s="1"/>
  <c r="I744" i="4" s="1"/>
  <c r="H755" i="4" a="1"/>
  <c r="H755" i="4" s="1"/>
  <c r="I755" i="4" s="1"/>
  <c r="H884" i="4" a="1"/>
  <c r="H884" i="4" s="1"/>
  <c r="I884" i="4" s="1"/>
  <c r="H902" i="4" a="1"/>
  <c r="H902" i="4" s="1"/>
  <c r="I902" i="4" s="1"/>
  <c r="H1235" i="4" a="1"/>
  <c r="H1235" i="4" s="1"/>
  <c r="I1235" i="4" s="1"/>
  <c r="H1377" i="4" a="1"/>
  <c r="H1377" i="4" s="1"/>
  <c r="I1377" i="4" s="1"/>
  <c r="H1542" i="4" a="1"/>
  <c r="H1542" i="4" s="1"/>
  <c r="I1542" i="4" s="1"/>
  <c r="H1561" i="4" a="1"/>
  <c r="H1561" i="4" s="1"/>
  <c r="I1561" i="4" s="1"/>
  <c r="H1582" i="4" a="1"/>
  <c r="H1582" i="4" s="1"/>
  <c r="I1582" i="4" s="1"/>
  <c r="H1592" i="4" a="1"/>
  <c r="H1592" i="4" s="1"/>
  <c r="I1592" i="4" s="1"/>
  <c r="H1843" i="4" a="1"/>
  <c r="H1843" i="4" s="1"/>
  <c r="I1843" i="4" s="1"/>
  <c r="H1902" i="4" a="1"/>
  <c r="H1902" i="4" s="1"/>
  <c r="I1902" i="4" s="1"/>
  <c r="H2478" i="4" a="1"/>
  <c r="H2478" i="4" s="1"/>
  <c r="I2478" i="4" s="1"/>
  <c r="H2486" i="4" a="1"/>
  <c r="H2486" i="4" s="1"/>
  <c r="I2486" i="4" s="1"/>
  <c r="H2744" i="4" a="1"/>
  <c r="H2744" i="4" s="1"/>
  <c r="I2744" i="4" s="1"/>
  <c r="H3059" i="4" a="1"/>
  <c r="H3059" i="4" s="1"/>
  <c r="I3059" i="4" s="1"/>
  <c r="H3088" i="4" a="1"/>
  <c r="H3088" i="4" s="1"/>
  <c r="I3088" i="4" s="1"/>
  <c r="H3111" i="4" a="1"/>
  <c r="H3111" i="4" s="1"/>
  <c r="I3111" i="4" s="1"/>
  <c r="H3146" i="4" a="1"/>
  <c r="H3146" i="4" s="1"/>
  <c r="I3146" i="4" s="1"/>
  <c r="H3189" i="4" a="1"/>
  <c r="H3189" i="4" s="1"/>
  <c r="I3189" i="4" s="1"/>
  <c r="H3335" i="4" a="1"/>
  <c r="H3335" i="4" s="1"/>
  <c r="I3335" i="4" s="1"/>
  <c r="H3543" i="4" a="1"/>
  <c r="H3543" i="4" s="1"/>
  <c r="I3543" i="4" s="1"/>
  <c r="H3561" i="4" a="1"/>
  <c r="H3561" i="4" s="1"/>
  <c r="I3561" i="4" s="1"/>
  <c r="H3945" i="4" a="1"/>
  <c r="H3945" i="4" s="1"/>
  <c r="I3945" i="4" s="1"/>
  <c r="H3983" i="4" a="1"/>
  <c r="H3983" i="4" s="1"/>
  <c r="I3983" i="4" s="1"/>
  <c r="H4227" i="4" a="1"/>
  <c r="H4227" i="4" s="1"/>
  <c r="I4227" i="4" s="1"/>
  <c r="H4347" i="4" a="1"/>
  <c r="H4347" i="4" s="1"/>
  <c r="I4347" i="4" s="1"/>
  <c r="H4420" i="4" a="1"/>
  <c r="H4420" i="4" s="1"/>
  <c r="I4420" i="4" s="1"/>
  <c r="H4462" i="4" a="1"/>
  <c r="H4462" i="4" s="1"/>
  <c r="I4462" i="4" s="1"/>
  <c r="H4714" i="4" a="1"/>
  <c r="H4714" i="4" s="1"/>
  <c r="I4714" i="4" s="1"/>
  <c r="H4872" i="4" a="1"/>
  <c r="H4872" i="4" s="1"/>
  <c r="I4872" i="4" s="1"/>
  <c r="H4960" i="4" a="1"/>
  <c r="H4960" i="4" s="1"/>
  <c r="I4960" i="4" s="1"/>
  <c r="H4988" i="4" a="1"/>
  <c r="H4988" i="4" s="1"/>
  <c r="I4988" i="4" s="1"/>
  <c r="H5728" i="4" a="1"/>
  <c r="H5728" i="4" s="1"/>
  <c r="I5728" i="4" s="1"/>
  <c r="H5772" i="4" a="1"/>
  <c r="H5772" i="4" s="1"/>
  <c r="I5772" i="4" s="1"/>
  <c r="H5791" i="4" a="1"/>
  <c r="H5791" i="4" s="1"/>
  <c r="I5791" i="4" s="1"/>
  <c r="H6001" i="4" a="1"/>
  <c r="H6001" i="4" s="1"/>
  <c r="I6001" i="4" s="1"/>
  <c r="H6186" i="4" a="1"/>
  <c r="H6186" i="4" s="1"/>
  <c r="I6186" i="4" s="1"/>
  <c r="H6265" i="4" a="1"/>
  <c r="H6265" i="4" s="1"/>
  <c r="I6265" i="4" s="1"/>
  <c r="H6273" i="4" a="1"/>
  <c r="H6273" i="4" s="1"/>
  <c r="I6273" i="4" s="1"/>
  <c r="H6361" i="4" a="1"/>
  <c r="H6361" i="4" s="1"/>
  <c r="I6361" i="4" s="1"/>
  <c r="H6528" i="4" a="1"/>
  <c r="H6528" i="4" s="1"/>
  <c r="I6528" i="4" s="1"/>
  <c r="H438" i="4" a="1"/>
  <c r="H438" i="4" s="1"/>
  <c r="I438" i="4" s="1"/>
  <c r="H1472" i="4" a="1"/>
  <c r="H1472" i="4" s="1"/>
  <c r="I1472" i="4" s="1"/>
  <c r="H1908" i="4" a="1"/>
  <c r="H1908" i="4" s="1"/>
  <c r="I1908" i="4" s="1"/>
  <c r="H1919" i="4" a="1"/>
  <c r="H1919" i="4" s="1"/>
  <c r="I1919" i="4" s="1"/>
  <c r="H2013" i="4" a="1"/>
  <c r="H2013" i="4" s="1"/>
  <c r="I2013" i="4" s="1"/>
  <c r="H2605" i="4" a="1"/>
  <c r="H2605" i="4" s="1"/>
  <c r="I2605" i="4" s="1"/>
  <c r="H2918" i="4" a="1"/>
  <c r="H2918" i="4" s="1"/>
  <c r="I2918" i="4" s="1"/>
  <c r="H4073" i="4" a="1"/>
  <c r="H4073" i="4" s="1"/>
  <c r="I4073" i="4" s="1"/>
  <c r="H5930" i="4" a="1"/>
  <c r="H5930" i="4" s="1"/>
  <c r="I5930" i="4" s="1"/>
  <c r="H6935" i="4" a="1"/>
  <c r="H6935" i="4" s="1"/>
  <c r="I6935" i="4" s="1"/>
  <c r="H4479" i="4" a="1"/>
  <c r="H4479" i="4" s="1"/>
  <c r="I4479" i="4" s="1"/>
  <c r="H6823" i="4" a="1"/>
  <c r="H6823" i="4" s="1"/>
  <c r="I6823" i="4" s="1"/>
  <c r="H6870" i="4" a="1"/>
  <c r="H6870" i="4" s="1"/>
  <c r="I6870" i="4" s="1"/>
  <c r="H6934" i="4" a="1"/>
  <c r="H6934" i="4" s="1"/>
  <c r="I6934" i="4" s="1"/>
  <c r="H2251" i="4" a="1"/>
  <c r="H2251" i="4" s="1"/>
  <c r="I2251" i="4" s="1"/>
  <c r="H2838" i="4" a="1"/>
  <c r="H2838" i="4" s="1"/>
  <c r="I2838" i="4" s="1"/>
  <c r="H4198" i="4" a="1"/>
  <c r="H4198" i="4" s="1"/>
  <c r="I4198" i="4" s="1"/>
  <c r="H4254" i="4" a="1"/>
  <c r="H4254" i="4" s="1"/>
  <c r="I4254" i="4" s="1"/>
  <c r="H5388" i="4" a="1"/>
  <c r="H5388" i="4" s="1"/>
  <c r="I5388" i="4" s="1"/>
  <c r="H6843" i="4" a="1"/>
  <c r="H6843" i="4" s="1"/>
  <c r="I6843" i="4" s="1"/>
  <c r="H6863" i="4" a="1"/>
  <c r="H6863" i="4" s="1"/>
  <c r="I6863" i="4" s="1"/>
  <c r="H6993" i="4" a="1"/>
  <c r="H6993" i="4" s="1"/>
  <c r="I6993" i="4" s="1"/>
  <c r="H7103" i="4" a="1"/>
  <c r="H7103" i="4" s="1"/>
  <c r="I7103" i="4" s="1"/>
  <c r="H4861" i="4" a="1"/>
  <c r="H4861" i="4" s="1"/>
  <c r="I4861" i="4" s="1"/>
  <c r="H6792" i="4" a="1"/>
  <c r="H6792" i="4" s="1"/>
  <c r="I6792" i="4" s="1"/>
  <c r="H1168" i="4" a="1"/>
  <c r="H1168" i="4" s="1"/>
  <c r="I1168" i="4" s="1"/>
  <c r="H1715" i="4" a="1"/>
  <c r="H1715" i="4" s="1"/>
  <c r="I1715" i="4" s="1"/>
  <c r="H2756" i="4" a="1"/>
  <c r="H2756" i="4" s="1"/>
  <c r="I2756" i="4" s="1"/>
  <c r="H2830" i="4" a="1"/>
  <c r="H2830" i="4" s="1"/>
  <c r="I2830" i="4" s="1"/>
  <c r="H4458" i="4" a="1"/>
  <c r="H4458" i="4" s="1"/>
  <c r="I4458" i="4" s="1"/>
  <c r="H5153" i="4" a="1"/>
  <c r="H5153" i="4" s="1"/>
  <c r="I5153" i="4" s="1"/>
  <c r="H5689" i="4" a="1"/>
  <c r="H5689" i="4" s="1"/>
  <c r="I5689" i="4" s="1"/>
  <c r="H6805" i="4" a="1"/>
  <c r="H6805" i="4" s="1"/>
  <c r="I6805" i="4" s="1"/>
  <c r="H6818" i="4" a="1"/>
  <c r="H6818" i="4" s="1"/>
  <c r="I6818" i="4" s="1"/>
  <c r="H6834" i="4" a="1"/>
  <c r="H6834" i="4" s="1"/>
  <c r="I6834" i="4" s="1"/>
  <c r="H6897" i="4" a="1"/>
  <c r="H6897" i="4" s="1"/>
  <c r="I6897" i="4" s="1"/>
  <c r="H6969" i="4" a="1"/>
  <c r="H6969" i="4" s="1"/>
  <c r="I6969" i="4" s="1"/>
  <c r="H6994" i="4" a="1"/>
  <c r="H6994" i="4" s="1"/>
  <c r="I6994" i="4" s="1"/>
  <c r="H7104" i="4" a="1"/>
  <c r="H7104" i="4" s="1"/>
  <c r="I7104" i="4" s="1"/>
  <c r="H1321" i="4" a="1"/>
  <c r="H1321" i="4" s="1"/>
  <c r="I1321" i="4" s="1"/>
  <c r="H3803" i="4" a="1"/>
  <c r="H3803" i="4" s="1"/>
  <c r="I3803" i="4" s="1"/>
  <c r="H4438" i="4" a="1"/>
  <c r="H4438" i="4" s="1"/>
  <c r="I4438" i="4" s="1"/>
  <c r="H5454" i="4" a="1"/>
  <c r="H5454" i="4" s="1"/>
  <c r="I5454" i="4" s="1"/>
  <c r="H5598" i="4" a="1"/>
  <c r="H5598" i="4" s="1"/>
  <c r="I5598" i="4" s="1"/>
  <c r="H6788" i="4" a="1"/>
  <c r="H6788" i="4" s="1"/>
  <c r="I6788" i="4" s="1"/>
  <c r="H6909" i="4" a="1"/>
  <c r="H6909" i="4" s="1"/>
  <c r="I6909" i="4" s="1"/>
  <c r="H6962" i="4" a="1"/>
  <c r="H6962" i="4" s="1"/>
  <c r="I6962" i="4" s="1"/>
  <c r="H6978" i="4" a="1"/>
  <c r="H6978" i="4" s="1"/>
  <c r="I6978" i="4" s="1"/>
  <c r="H7005" i="4" a="1"/>
  <c r="H7005" i="4" s="1"/>
  <c r="I7005" i="4" s="1"/>
  <c r="H7105" i="4" a="1"/>
  <c r="H7105" i="4" s="1"/>
  <c r="I7105" i="4" s="1"/>
  <c r="H5331" i="4" a="1"/>
  <c r="H5331" i="4" s="1"/>
  <c r="I5331" i="4" s="1"/>
  <c r="H6367" i="4" a="1"/>
  <c r="H6367" i="4" s="1"/>
  <c r="I6367" i="4" s="1"/>
  <c r="H268" i="4" a="1"/>
  <c r="H268" i="4" s="1"/>
  <c r="I268" i="4" s="1"/>
  <c r="H1261" i="4" a="1"/>
  <c r="H1261" i="4" s="1"/>
  <c r="I1261" i="4" s="1"/>
  <c r="H1881" i="4" a="1"/>
  <c r="H1881" i="4" s="1"/>
  <c r="I1881" i="4" s="1"/>
  <c r="H2233" i="4" a="1"/>
  <c r="H2233" i="4" s="1"/>
  <c r="I2233" i="4" s="1"/>
  <c r="H6799" i="4" a="1"/>
  <c r="H6799" i="4" s="1"/>
  <c r="I6799" i="4" s="1"/>
  <c r="H6820" i="4" a="1"/>
  <c r="H6820" i="4" s="1"/>
  <c r="I6820" i="4" s="1"/>
  <c r="H6867" i="4" a="1"/>
  <c r="H6867" i="4" s="1"/>
  <c r="I6867" i="4" s="1"/>
  <c r="H6942" i="4" a="1"/>
  <c r="H6942" i="4" s="1"/>
  <c r="I6942" i="4" s="1"/>
  <c r="H7090" i="4" a="1"/>
  <c r="H7090" i="4" s="1"/>
  <c r="I7090" i="4" s="1"/>
  <c r="H6894" i="4" a="1"/>
  <c r="H6894" i="4" s="1"/>
  <c r="I6894" i="4" s="1"/>
  <c r="H578" i="4" a="1"/>
  <c r="H578" i="4" s="1"/>
  <c r="I578" i="4" s="1"/>
  <c r="H1492" i="4" a="1"/>
  <c r="H1492" i="4" s="1"/>
  <c r="I1492" i="4" s="1"/>
  <c r="H1939" i="4" a="1"/>
  <c r="H1939" i="4" s="1"/>
  <c r="I1939" i="4" s="1"/>
  <c r="H3449" i="4" a="1"/>
  <c r="H3449" i="4" s="1"/>
  <c r="I3449" i="4" s="1"/>
  <c r="H5238" i="4" a="1"/>
  <c r="H5238" i="4" s="1"/>
  <c r="I5238" i="4" s="1"/>
  <c r="H5770" i="4" a="1"/>
  <c r="H5770" i="4" s="1"/>
  <c r="I5770" i="4" s="1"/>
  <c r="H6534" i="4" a="1"/>
  <c r="H6534" i="4" s="1"/>
  <c r="I6534" i="4" s="1"/>
  <c r="H6781" i="4" a="1"/>
  <c r="H6781" i="4" s="1"/>
  <c r="I6781" i="4" s="1"/>
  <c r="H6821" i="4" a="1"/>
  <c r="H6821" i="4" s="1"/>
  <c r="I6821" i="4" s="1"/>
  <c r="H6859" i="4" a="1"/>
  <c r="H6859" i="4" s="1"/>
  <c r="I6859" i="4" s="1"/>
  <c r="H6892" i="4" a="1"/>
  <c r="H6892" i="4" s="1"/>
  <c r="I6892" i="4" s="1"/>
  <c r="H6964" i="4" a="1"/>
  <c r="H6964" i="4" s="1"/>
  <c r="I6964" i="4" s="1"/>
  <c r="H6831" i="4" a="1"/>
  <c r="H6831" i="4" s="1"/>
  <c r="I6831" i="4" s="1"/>
  <c r="H5444" i="4" a="1"/>
  <c r="H5444" i="4" s="1"/>
  <c r="I5444" i="4" s="1"/>
  <c r="H5837" i="4" a="1"/>
  <c r="H5837" i="4" s="1"/>
  <c r="I5837" i="4" s="1"/>
  <c r="H6084" i="4" a="1"/>
  <c r="H6084" i="4" s="1"/>
  <c r="I6084" i="4" s="1"/>
  <c r="H6904" i="4" a="1"/>
  <c r="H6904" i="4" s="1"/>
  <c r="I6904" i="4" s="1"/>
  <c r="H6965" i="4" a="1"/>
  <c r="H6965" i="4" s="1"/>
  <c r="I6965" i="4" s="1"/>
  <c r="H3649" i="4" a="1"/>
  <c r="H3649" i="4" s="1"/>
  <c r="I3649" i="4" s="1"/>
  <c r="H4110" i="4" a="1"/>
  <c r="H4110" i="4" s="1"/>
  <c r="I4110" i="4" s="1"/>
  <c r="H5025" i="4" a="1"/>
  <c r="H5025" i="4" s="1"/>
  <c r="I5025" i="4" s="1"/>
  <c r="H1670" i="4" a="1"/>
  <c r="H1670" i="4" s="1"/>
  <c r="I1670" i="4" s="1"/>
  <c r="H110" i="4" a="1"/>
  <c r="H110" i="4" s="1"/>
  <c r="I110" i="4" s="1"/>
  <c r="H431" i="4" a="1"/>
  <c r="H431" i="4" s="1"/>
  <c r="I431" i="4" s="1"/>
  <c r="H1860" i="4" a="1"/>
  <c r="H1860" i="4" s="1"/>
  <c r="I1860" i="4" s="1"/>
  <c r="H244" i="4" a="1"/>
  <c r="H244" i="4" s="1"/>
  <c r="I244" i="4" s="1"/>
  <c r="H1158" i="4" a="1"/>
  <c r="H1158" i="4" s="1"/>
  <c r="I1158" i="4" s="1"/>
  <c r="H3196" i="4" a="1"/>
  <c r="H3196" i="4" s="1"/>
  <c r="I3196" i="4" s="1"/>
  <c r="H6177" i="4" a="1"/>
  <c r="H6177" i="4" s="1"/>
  <c r="I6177" i="4" s="1"/>
  <c r="H5888" i="4" a="1"/>
  <c r="H5888" i="4" s="1"/>
  <c r="I5888" i="4" s="1"/>
  <c r="H189" i="4" a="1"/>
  <c r="H189" i="4" s="1"/>
  <c r="I189" i="4" s="1"/>
  <c r="H207" i="4" a="1"/>
  <c r="H207" i="4" s="1"/>
  <c r="I207" i="4" s="1"/>
  <c r="H303" i="4" a="1"/>
  <c r="H303" i="4" s="1"/>
  <c r="I303" i="4" s="1"/>
  <c r="H311" i="4" a="1"/>
  <c r="H311" i="4" s="1"/>
  <c r="I311" i="4" s="1"/>
  <c r="H320" i="4" a="1"/>
  <c r="H320" i="4" s="1"/>
  <c r="I320" i="4" s="1"/>
  <c r="H693" i="4" a="1"/>
  <c r="H693" i="4" s="1"/>
  <c r="I693" i="4" s="1"/>
  <c r="H1042" i="4" a="1"/>
  <c r="H1042" i="4" s="1"/>
  <c r="I1042" i="4" s="1"/>
  <c r="H1124" i="4" a="1"/>
  <c r="H1124" i="4" s="1"/>
  <c r="I1124" i="4" s="1"/>
  <c r="H1133" i="4" a="1"/>
  <c r="H1133" i="4" s="1"/>
  <c r="I1133" i="4" s="1"/>
  <c r="H1479" i="4" a="1"/>
  <c r="H1479" i="4" s="1"/>
  <c r="I1479" i="4" s="1"/>
  <c r="H1620" i="4" a="1"/>
  <c r="H1620" i="4" s="1"/>
  <c r="I1620" i="4" s="1"/>
  <c r="H1636" i="4" a="1"/>
  <c r="H1636" i="4" s="1"/>
  <c r="I1636" i="4" s="1"/>
  <c r="H1660" i="4" a="1"/>
  <c r="H1660" i="4" s="1"/>
  <c r="I1660" i="4" s="1"/>
  <c r="H1838" i="4" a="1"/>
  <c r="H1838" i="4" s="1"/>
  <c r="I1838" i="4" s="1"/>
  <c r="H1866" i="4" a="1"/>
  <c r="H1866" i="4" s="1"/>
  <c r="I1866" i="4" s="1"/>
  <c r="H1883" i="4" a="1"/>
  <c r="H1883" i="4" s="1"/>
  <c r="I1883" i="4" s="1"/>
  <c r="H2094" i="4" a="1"/>
  <c r="H2094" i="4" s="1"/>
  <c r="I2094" i="4" s="1"/>
  <c r="H2276" i="4" a="1"/>
  <c r="H2276" i="4" s="1"/>
  <c r="I2276" i="4" s="1"/>
  <c r="H2749" i="4" a="1"/>
  <c r="H2749" i="4" s="1"/>
  <c r="I2749" i="4" s="1"/>
  <c r="H2795" i="4" a="1"/>
  <c r="H2795" i="4" s="1"/>
  <c r="I2795" i="4" s="1"/>
  <c r="H2879" i="4" a="1"/>
  <c r="H2879" i="4" s="1"/>
  <c r="I2879" i="4" s="1"/>
  <c r="H3076" i="4" a="1"/>
  <c r="H3076" i="4" s="1"/>
  <c r="I3076" i="4" s="1"/>
  <c r="H3191" i="4" a="1"/>
  <c r="H3191" i="4" s="1"/>
  <c r="I3191" i="4" s="1"/>
  <c r="H3219" i="4" a="1"/>
  <c r="H3219" i="4" s="1"/>
  <c r="I3219" i="4" s="1"/>
  <c r="H3227" i="4" a="1"/>
  <c r="H3227" i="4" s="1"/>
  <c r="I3227" i="4" s="1"/>
  <c r="H3510" i="4" a="1"/>
  <c r="H3510" i="4" s="1"/>
  <c r="I3510" i="4" s="1"/>
  <c r="H3597" i="4" a="1"/>
  <c r="H3597" i="4" s="1"/>
  <c r="I3597" i="4" s="1"/>
  <c r="H3748" i="4" a="1"/>
  <c r="H3748" i="4" s="1"/>
  <c r="I3748" i="4" s="1"/>
  <c r="H3758" i="4" a="1"/>
  <c r="H3758" i="4" s="1"/>
  <c r="I3758" i="4" s="1"/>
  <c r="H60" i="4" a="1"/>
  <c r="H60" i="4" s="1"/>
  <c r="I60" i="4" s="1"/>
  <c r="H362" i="4" a="1"/>
  <c r="H362" i="4" s="1"/>
  <c r="I362" i="4" s="1"/>
  <c r="H390" i="4" a="1"/>
  <c r="H390" i="4" s="1"/>
  <c r="I390" i="4" s="1"/>
  <c r="H424" i="4" a="1"/>
  <c r="H424" i="4" s="1"/>
  <c r="I424" i="4" s="1"/>
  <c r="H432" i="4" a="1"/>
  <c r="H432" i="4" s="1"/>
  <c r="I432" i="4" s="1"/>
  <c r="H962" i="4" a="1"/>
  <c r="H962" i="4" s="1"/>
  <c r="I962" i="4" s="1"/>
  <c r="H980" i="4" a="1"/>
  <c r="H980" i="4" s="1"/>
  <c r="I980" i="4" s="1"/>
  <c r="H1024" i="4" a="1"/>
  <c r="H1024" i="4" s="1"/>
  <c r="I1024" i="4" s="1"/>
  <c r="H1135" i="4" a="1"/>
  <c r="H1135" i="4" s="1"/>
  <c r="I1135" i="4" s="1"/>
  <c r="H1145" i="4" a="1"/>
  <c r="H1145" i="4" s="1"/>
  <c r="I1145" i="4" s="1"/>
  <c r="H1182" i="4" a="1"/>
  <c r="H1182" i="4" s="1"/>
  <c r="I1182" i="4" s="1"/>
  <c r="H1209" i="4" a="1"/>
  <c r="H1209" i="4" s="1"/>
  <c r="I1209" i="4" s="1"/>
  <c r="H1432" i="4" a="1"/>
  <c r="H1432" i="4" s="1"/>
  <c r="I1432" i="4" s="1"/>
  <c r="H2137" i="4" a="1"/>
  <c r="H2137" i="4" s="1"/>
  <c r="I2137" i="4" s="1"/>
  <c r="H2250" i="4" a="1"/>
  <c r="H2250" i="4" s="1"/>
  <c r="I2250" i="4" s="1"/>
  <c r="H2378" i="4" a="1"/>
  <c r="H2378" i="4" s="1"/>
  <c r="I2378" i="4" s="1"/>
  <c r="H2433" i="4" a="1"/>
  <c r="H2433" i="4" s="1"/>
  <c r="I2433" i="4" s="1"/>
  <c r="H2607" i="4" a="1"/>
  <c r="H2607" i="4" s="1"/>
  <c r="I2607" i="4" s="1"/>
  <c r="H2663" i="4" a="1"/>
  <c r="H2663" i="4" s="1"/>
  <c r="I2663" i="4" s="1"/>
  <c r="H2696" i="4" a="1"/>
  <c r="H2696" i="4" s="1"/>
  <c r="I2696" i="4" s="1"/>
  <c r="H2829" i="4" a="1"/>
  <c r="H2829" i="4" s="1"/>
  <c r="I2829" i="4" s="1"/>
  <c r="H3635" i="4" a="1"/>
  <c r="H3635" i="4" s="1"/>
  <c r="I3635" i="4" s="1"/>
  <c r="H3680" i="4" a="1"/>
  <c r="H3680" i="4" s="1"/>
  <c r="I3680" i="4" s="1"/>
  <c r="H3708" i="4" a="1"/>
  <c r="H3708" i="4" s="1"/>
  <c r="I3708" i="4" s="1"/>
  <c r="H3741" i="4" a="1"/>
  <c r="H3741" i="4" s="1"/>
  <c r="I3741" i="4" s="1"/>
  <c r="H120" i="4" a="1"/>
  <c r="H120" i="4" s="1"/>
  <c r="I120" i="4" s="1"/>
  <c r="H425" i="4" a="1"/>
  <c r="H425" i="4" s="1"/>
  <c r="I425" i="4" s="1"/>
  <c r="H629" i="4" a="1"/>
  <c r="H629" i="4" s="1"/>
  <c r="I629" i="4" s="1"/>
  <c r="H803" i="4" a="1"/>
  <c r="H803" i="4" s="1"/>
  <c r="I803" i="4" s="1"/>
  <c r="H991" i="4" a="1"/>
  <c r="H991" i="4" s="1"/>
  <c r="I991" i="4" s="1"/>
  <c r="H1164" i="4" a="1"/>
  <c r="H1164" i="4" s="1"/>
  <c r="I1164" i="4" s="1"/>
  <c r="H1517" i="4" a="1"/>
  <c r="H1517" i="4" s="1"/>
  <c r="I1517" i="4" s="1"/>
  <c r="H1551" i="4" a="1"/>
  <c r="H1551" i="4" s="1"/>
  <c r="I1551" i="4" s="1"/>
  <c r="H1577" i="4" a="1"/>
  <c r="H1577" i="4" s="1"/>
  <c r="I1577" i="4" s="1"/>
  <c r="H1598" i="4" a="1"/>
  <c r="H1598" i="4" s="1"/>
  <c r="I1598" i="4" s="1"/>
  <c r="H1689" i="4" a="1"/>
  <c r="H1689" i="4" s="1"/>
  <c r="I1689" i="4" s="1"/>
  <c r="H1999" i="4" a="1"/>
  <c r="H1999" i="4" s="1"/>
  <c r="I1999" i="4" s="1"/>
  <c r="H2059" i="4" a="1"/>
  <c r="H2059" i="4" s="1"/>
  <c r="I2059" i="4" s="1"/>
  <c r="H2121" i="4" a="1"/>
  <c r="H2121" i="4" s="1"/>
  <c r="I2121" i="4" s="1"/>
  <c r="H2217" i="4" a="1"/>
  <c r="H2217" i="4" s="1"/>
  <c r="I2217" i="4" s="1"/>
  <c r="H2278" i="4" a="1"/>
  <c r="H2278" i="4" s="1"/>
  <c r="I2278" i="4" s="1"/>
  <c r="H2425" i="4" a="1"/>
  <c r="H2425" i="4" s="1"/>
  <c r="I2425" i="4" s="1"/>
  <c r="H2580" i="4" a="1"/>
  <c r="H2580" i="4" s="1"/>
  <c r="I2580" i="4" s="1"/>
  <c r="H2797" i="4" a="1"/>
  <c r="H2797" i="4" s="1"/>
  <c r="I2797" i="4" s="1"/>
  <c r="H2917" i="4" a="1"/>
  <c r="H2917" i="4" s="1"/>
  <c r="I2917" i="4" s="1"/>
  <c r="H2973" i="4" a="1"/>
  <c r="H2973" i="4" s="1"/>
  <c r="I2973" i="4" s="1"/>
  <c r="H3184" i="4" a="1"/>
  <c r="H3184" i="4" s="1"/>
  <c r="I3184" i="4" s="1"/>
  <c r="H3229" i="4" a="1"/>
  <c r="H3229" i="4" s="1"/>
  <c r="I3229" i="4" s="1"/>
  <c r="H3362" i="4" a="1"/>
  <c r="H3362" i="4" s="1"/>
  <c r="I3362" i="4" s="1"/>
  <c r="H3451" i="4" a="1"/>
  <c r="H3451" i="4" s="1"/>
  <c r="I3451" i="4" s="1"/>
  <c r="H3521" i="4" a="1"/>
  <c r="H3521" i="4" s="1"/>
  <c r="I3521" i="4" s="1"/>
  <c r="H3646" i="4" a="1"/>
  <c r="H3646" i="4" s="1"/>
  <c r="I3646" i="4" s="1"/>
  <c r="H43" i="4" a="1"/>
  <c r="H43" i="4" s="1"/>
  <c r="I43" i="4" s="1"/>
  <c r="H121" i="4" a="1"/>
  <c r="H121" i="4" s="1"/>
  <c r="I121" i="4" s="1"/>
  <c r="H184" i="4" a="1"/>
  <c r="H184" i="4" s="1"/>
  <c r="I184" i="4" s="1"/>
  <c r="H193" i="4" a="1"/>
  <c r="H193" i="4" s="1"/>
  <c r="I193" i="4" s="1"/>
  <c r="H210" i="4" a="1"/>
  <c r="H210" i="4" s="1"/>
  <c r="I210" i="4" s="1"/>
  <c r="H251" i="4" a="1"/>
  <c r="H251" i="4" s="1"/>
  <c r="I251" i="4" s="1"/>
  <c r="H298" i="4" a="1"/>
  <c r="H298" i="4" s="1"/>
  <c r="I298" i="4" s="1"/>
  <c r="H443" i="4" a="1"/>
  <c r="H443" i="4" s="1"/>
  <c r="I443" i="4" s="1"/>
  <c r="H767" i="4" a="1"/>
  <c r="H767" i="4" s="1"/>
  <c r="I767" i="4" s="1"/>
  <c r="H867" i="4" a="1"/>
  <c r="H867" i="4" s="1"/>
  <c r="I867" i="4" s="1"/>
  <c r="H1127" i="4" a="1"/>
  <c r="H1127" i="4" s="1"/>
  <c r="I1127" i="4" s="1"/>
  <c r="H1193" i="4" a="1"/>
  <c r="H1193" i="4" s="1"/>
  <c r="I1193" i="4" s="1"/>
  <c r="H1378" i="4" a="1"/>
  <c r="H1378" i="4" s="1"/>
  <c r="I1378" i="4" s="1"/>
  <c r="H1490" i="4" a="1"/>
  <c r="H1490" i="4" s="1"/>
  <c r="I1490" i="4" s="1"/>
  <c r="H1536" i="4" a="1"/>
  <c r="H1536" i="4" s="1"/>
  <c r="I1536" i="4" s="1"/>
  <c r="H1569" i="4" a="1"/>
  <c r="H1569" i="4" s="1"/>
  <c r="I1569" i="4" s="1"/>
  <c r="H1639" i="4" a="1"/>
  <c r="H1639" i="4" s="1"/>
  <c r="I1639" i="4" s="1"/>
  <c r="H1691" i="4" a="1"/>
  <c r="H1691" i="4" s="1"/>
  <c r="I1691" i="4" s="1"/>
  <c r="H1788" i="4" a="1"/>
  <c r="H1788" i="4" s="1"/>
  <c r="I1788" i="4" s="1"/>
  <c r="H1878" i="4" a="1"/>
  <c r="H1878" i="4" s="1"/>
  <c r="I1878" i="4" s="1"/>
  <c r="H1949" i="4" a="1"/>
  <c r="H1949" i="4" s="1"/>
  <c r="I1949" i="4" s="1"/>
  <c r="H2176" i="4" a="1"/>
  <c r="H2176" i="4" s="1"/>
  <c r="I2176" i="4" s="1"/>
  <c r="H2271" i="4" a="1"/>
  <c r="H2271" i="4" s="1"/>
  <c r="I2271" i="4" s="1"/>
  <c r="H2297" i="4" a="1"/>
  <c r="H2297" i="4" s="1"/>
  <c r="I2297" i="4" s="1"/>
  <c r="H2315" i="4" a="1"/>
  <c r="H2315" i="4" s="1"/>
  <c r="I2315" i="4" s="1"/>
  <c r="H2324" i="4" a="1"/>
  <c r="H2324" i="4" s="1"/>
  <c r="I2324" i="4" s="1"/>
  <c r="H2461" i="4" a="1"/>
  <c r="H2461" i="4" s="1"/>
  <c r="I2461" i="4" s="1"/>
  <c r="H2551" i="4" a="1"/>
  <c r="H2551" i="4" s="1"/>
  <c r="I2551" i="4" s="1"/>
  <c r="H2814" i="4" a="1"/>
  <c r="H2814" i="4" s="1"/>
  <c r="I2814" i="4" s="1"/>
  <c r="H2839" i="4" a="1"/>
  <c r="H2839" i="4" s="1"/>
  <c r="I2839" i="4" s="1"/>
  <c r="H3018" i="4" a="1"/>
  <c r="H3018" i="4" s="1"/>
  <c r="I3018" i="4" s="1"/>
  <c r="H3028" i="4" a="1"/>
  <c r="H3028" i="4" s="1"/>
  <c r="I3028" i="4" s="1"/>
  <c r="H3159" i="4" a="1"/>
  <c r="H3159" i="4" s="1"/>
  <c r="I3159" i="4" s="1"/>
  <c r="H3203" i="4" a="1"/>
  <c r="H3203" i="4" s="1"/>
  <c r="I3203" i="4" s="1"/>
  <c r="H3285" i="4" a="1"/>
  <c r="H3285" i="4" s="1"/>
  <c r="I3285" i="4" s="1"/>
  <c r="H3325" i="4" a="1"/>
  <c r="H3325" i="4" s="1"/>
  <c r="I3325" i="4" s="1"/>
  <c r="H3344" i="4" a="1"/>
  <c r="H3344" i="4" s="1"/>
  <c r="I3344" i="4" s="1"/>
  <c r="H3373" i="4" a="1"/>
  <c r="H3373" i="4" s="1"/>
  <c r="I3373" i="4" s="1"/>
  <c r="H63" i="4" a="1"/>
  <c r="H63" i="4" s="1"/>
  <c r="I63" i="4" s="1"/>
  <c r="H376" i="4" a="1"/>
  <c r="H376" i="4" s="1"/>
  <c r="I376" i="4" s="1"/>
  <c r="H410" i="4" a="1"/>
  <c r="H410" i="4" s="1"/>
  <c r="I410" i="4" s="1"/>
  <c r="H613" i="4" a="1"/>
  <c r="H613" i="4" s="1"/>
  <c r="I613" i="4" s="1"/>
  <c r="H688" i="4" a="1"/>
  <c r="H688" i="4" s="1"/>
  <c r="I688" i="4" s="1"/>
  <c r="H886" i="4" a="1"/>
  <c r="H886" i="4" s="1"/>
  <c r="I886" i="4" s="1"/>
  <c r="H975" i="4" a="1"/>
  <c r="H975" i="4" s="1"/>
  <c r="I975" i="4" s="1"/>
  <c r="H1011" i="4" a="1"/>
  <c r="H1011" i="4" s="1"/>
  <c r="I1011" i="4" s="1"/>
  <c r="H1119" i="4" a="1"/>
  <c r="H1119" i="4" s="1"/>
  <c r="I1119" i="4" s="1"/>
  <c r="H1247" i="4" a="1"/>
  <c r="H1247" i="4" s="1"/>
  <c r="I1247" i="4" s="1"/>
  <c r="H1501" i="4" a="1"/>
  <c r="H1501" i="4" s="1"/>
  <c r="I1501" i="4" s="1"/>
  <c r="H1736" i="4" a="1"/>
  <c r="H1736" i="4" s="1"/>
  <c r="I1736" i="4" s="1"/>
  <c r="H1879" i="4" a="1"/>
  <c r="H1879" i="4" s="1"/>
  <c r="I1879" i="4" s="1"/>
  <c r="H2035" i="4" a="1"/>
  <c r="H2035" i="4" s="1"/>
  <c r="I2035" i="4" s="1"/>
  <c r="H2221" i="4" a="1"/>
  <c r="H2221" i="4" s="1"/>
  <c r="I2221" i="4" s="1"/>
  <c r="H2253" i="4" a="1"/>
  <c r="H2253" i="4" s="1"/>
  <c r="I2253" i="4" s="1"/>
  <c r="H2561" i="4" a="1"/>
  <c r="H2561" i="4" s="1"/>
  <c r="I2561" i="4" s="1"/>
  <c r="H2699" i="4" a="1"/>
  <c r="H2699" i="4" s="1"/>
  <c r="I2699" i="4" s="1"/>
  <c r="H2975" i="4" a="1"/>
  <c r="H2975" i="4" s="1"/>
  <c r="I2975" i="4" s="1"/>
  <c r="H3134" i="4" a="1"/>
  <c r="H3134" i="4" s="1"/>
  <c r="I3134" i="4" s="1"/>
  <c r="H3382" i="4" a="1"/>
  <c r="H3382" i="4" s="1"/>
  <c r="I3382" i="4" s="1"/>
  <c r="H3417" i="4" a="1"/>
  <c r="H3417" i="4" s="1"/>
  <c r="I3417" i="4" s="1"/>
  <c r="H3531" i="4" a="1"/>
  <c r="H3531" i="4" s="1"/>
  <c r="I3531" i="4" s="1"/>
  <c r="H3648" i="4" a="1"/>
  <c r="H3648" i="4" s="1"/>
  <c r="I3648" i="4" s="1"/>
  <c r="H64" i="4" a="1"/>
  <c r="H64" i="4" s="1"/>
  <c r="I64" i="4" s="1"/>
  <c r="H83" i="4" a="1"/>
  <c r="H83" i="4" s="1"/>
  <c r="I83" i="4" s="1"/>
  <c r="H212" i="4" a="1"/>
  <c r="H212" i="4" s="1"/>
  <c r="I212" i="4" s="1"/>
  <c r="H283" i="4" a="1"/>
  <c r="H283" i="4" s="1"/>
  <c r="I283" i="4" s="1"/>
  <c r="H337" i="4" a="1"/>
  <c r="H337" i="4" s="1"/>
  <c r="I337" i="4" s="1"/>
  <c r="H437" i="4" a="1"/>
  <c r="H437" i="4" s="1"/>
  <c r="I437" i="4" s="1"/>
  <c r="H471" i="4" a="1"/>
  <c r="H471" i="4" s="1"/>
  <c r="I471" i="4" s="1"/>
  <c r="H551" i="4" a="1"/>
  <c r="H551" i="4" s="1"/>
  <c r="I551" i="4" s="1"/>
  <c r="H761" i="4" a="1"/>
  <c r="H761" i="4" s="1"/>
  <c r="I761" i="4" s="1"/>
  <c r="H826" i="4" a="1"/>
  <c r="H826" i="4" s="1"/>
  <c r="I826" i="4" s="1"/>
  <c r="H869" i="4" a="1"/>
  <c r="H869" i="4" s="1"/>
  <c r="I869" i="4" s="1"/>
  <c r="H1139" i="4" a="1"/>
  <c r="H1139" i="4" s="1"/>
  <c r="I1139" i="4" s="1"/>
  <c r="H1195" i="4" a="1"/>
  <c r="H1195" i="4" s="1"/>
  <c r="I1195" i="4" s="1"/>
  <c r="H1293" i="4" a="1"/>
  <c r="H1293" i="4" s="1"/>
  <c r="I1293" i="4" s="1"/>
  <c r="H1301" i="4" a="1"/>
  <c r="H1301" i="4" s="1"/>
  <c r="I1301" i="4" s="1"/>
  <c r="H1916" i="4" a="1"/>
  <c r="H1916" i="4" s="1"/>
  <c r="I1916" i="4" s="1"/>
  <c r="H1925" i="4" a="1"/>
  <c r="H1925" i="4" s="1"/>
  <c r="I1925" i="4" s="1"/>
  <c r="H2002" i="4" a="1"/>
  <c r="H2002" i="4" s="1"/>
  <c r="I2002" i="4" s="1"/>
  <c r="H2099" i="4" a="1"/>
  <c r="H2099" i="4" s="1"/>
  <c r="I2099" i="4" s="1"/>
  <c r="H2204" i="4" a="1"/>
  <c r="H2204" i="4" s="1"/>
  <c r="I2204" i="4" s="1"/>
  <c r="H2419" i="4" a="1"/>
  <c r="H2419" i="4" s="1"/>
  <c r="I2419" i="4" s="1"/>
  <c r="H2735" i="4" a="1"/>
  <c r="H2735" i="4" s="1"/>
  <c r="I2735" i="4" s="1"/>
  <c r="H2755" i="4" a="1"/>
  <c r="H2755" i="4" s="1"/>
  <c r="I2755" i="4" s="1"/>
  <c r="H3012" i="4" a="1"/>
  <c r="H3012" i="4" s="1"/>
  <c r="I3012" i="4" s="1"/>
  <c r="H3232" i="4" a="1"/>
  <c r="H3232" i="4" s="1"/>
  <c r="I3232" i="4" s="1"/>
  <c r="H3303" i="4" a="1"/>
  <c r="H3303" i="4" s="1"/>
  <c r="I3303" i="4" s="1"/>
  <c r="H3541" i="4" a="1"/>
  <c r="H3541" i="4" s="1"/>
  <c r="I3541" i="4" s="1"/>
  <c r="H3614" i="4" a="1"/>
  <c r="H3614" i="4" s="1"/>
  <c r="I3614" i="4" s="1"/>
  <c r="H3773" i="4" a="1"/>
  <c r="H3773" i="4" s="1"/>
  <c r="I3773" i="4" s="1"/>
  <c r="H108" i="4" a="1"/>
  <c r="H108" i="4" s="1"/>
  <c r="I108" i="4" s="1"/>
  <c r="H141" i="4" a="1"/>
  <c r="H141" i="4" s="1"/>
  <c r="I141" i="4" s="1"/>
  <c r="H159" i="4" a="1"/>
  <c r="H159" i="4" s="1"/>
  <c r="I159" i="4" s="1"/>
  <c r="H615" i="4" a="1"/>
  <c r="H615" i="4" s="1"/>
  <c r="I615" i="4" s="1"/>
  <c r="H624" i="4" a="1"/>
  <c r="H624" i="4" s="1"/>
  <c r="I624" i="4" s="1"/>
  <c r="H754" i="4" a="1"/>
  <c r="H754" i="4" s="1"/>
  <c r="I754" i="4" s="1"/>
  <c r="H807" i="4" a="1"/>
  <c r="H807" i="4" s="1"/>
  <c r="I807" i="4" s="1"/>
  <c r="H904" i="4" a="1"/>
  <c r="H904" i="4" s="1"/>
  <c r="I904" i="4" s="1"/>
  <c r="H1113" i="4" a="1"/>
  <c r="H1113" i="4" s="1"/>
  <c r="I1113" i="4" s="1"/>
  <c r="H1667" i="4" a="1"/>
  <c r="H1667" i="4" s="1"/>
  <c r="I1667" i="4" s="1"/>
  <c r="H1791" i="4" a="1"/>
  <c r="H1791" i="4" s="1"/>
  <c r="I1791" i="4" s="1"/>
  <c r="H1836" i="4" a="1"/>
  <c r="H1836" i="4" s="1"/>
  <c r="I1836" i="4" s="1"/>
  <c r="H1968" i="4" a="1"/>
  <c r="H1968" i="4" s="1"/>
  <c r="I1968" i="4" s="1"/>
  <c r="H2012" i="4" a="1"/>
  <c r="H2012" i="4" s="1"/>
  <c r="I2012" i="4" s="1"/>
  <c r="H2020" i="4" a="1"/>
  <c r="H2020" i="4" s="1"/>
  <c r="I2020" i="4" s="1"/>
  <c r="H2074" i="4" a="1"/>
  <c r="H2074" i="4" s="1"/>
  <c r="I2074" i="4" s="1"/>
  <c r="H2100" i="4" a="1"/>
  <c r="H2100" i="4" s="1"/>
  <c r="I2100" i="4" s="1"/>
  <c r="H2125" i="4" a="1"/>
  <c r="H2125" i="4" s="1"/>
  <c r="I2125" i="4" s="1"/>
  <c r="H2506" i="4" a="1"/>
  <c r="H2506" i="4" s="1"/>
  <c r="I2506" i="4" s="1"/>
  <c r="H2711" i="4" a="1"/>
  <c r="H2711" i="4" s="1"/>
  <c r="I2711" i="4" s="1"/>
  <c r="H2784" i="4" a="1"/>
  <c r="H2784" i="4" s="1"/>
  <c r="I2784" i="4" s="1"/>
  <c r="H3092" i="4" a="1"/>
  <c r="H3092" i="4" s="1"/>
  <c r="I3092" i="4" s="1"/>
  <c r="H3428" i="4" a="1"/>
  <c r="H3428" i="4" s="1"/>
  <c r="I3428" i="4" s="1"/>
  <c r="H3489" i="4" a="1"/>
  <c r="H3489" i="4" s="1"/>
  <c r="I3489" i="4" s="1"/>
  <c r="H3542" i="4" a="1"/>
  <c r="H3542" i="4" s="1"/>
  <c r="I3542" i="4" s="1"/>
  <c r="H3668" i="4" a="1"/>
  <c r="H3668" i="4" s="1"/>
  <c r="I3668" i="4" s="1"/>
  <c r="H1556" i="4" a="1"/>
  <c r="H1556" i="4" s="1"/>
  <c r="I1556" i="4" s="1"/>
  <c r="H1800" i="4" a="1"/>
  <c r="H1800" i="4" s="1"/>
  <c r="I1800" i="4" s="1"/>
  <c r="H2517" i="4" a="1"/>
  <c r="H2517" i="4" s="1"/>
  <c r="I2517" i="4" s="1"/>
  <c r="H3909" i="4" a="1"/>
  <c r="H3909" i="4" s="1"/>
  <c r="I3909" i="4" s="1"/>
  <c r="H4027" i="4" a="1"/>
  <c r="H4027" i="4" s="1"/>
  <c r="I4027" i="4" s="1"/>
  <c r="H4088" i="4" a="1"/>
  <c r="H4088" i="4" s="1"/>
  <c r="I4088" i="4" s="1"/>
  <c r="H4370" i="4" a="1"/>
  <c r="H4370" i="4" s="1"/>
  <c r="I4370" i="4" s="1"/>
  <c r="H4406" i="4" a="1"/>
  <c r="H4406" i="4" s="1"/>
  <c r="I4406" i="4" s="1"/>
  <c r="H4414" i="4" a="1"/>
  <c r="H4414" i="4" s="1"/>
  <c r="I4414" i="4" s="1"/>
  <c r="H4673" i="4" a="1"/>
  <c r="H4673" i="4" s="1"/>
  <c r="I4673" i="4" s="1"/>
  <c r="H4948" i="4" a="1"/>
  <c r="H4948" i="4" s="1"/>
  <c r="I4948" i="4" s="1"/>
  <c r="H4957" i="4" a="1"/>
  <c r="H4957" i="4" s="1"/>
  <c r="I4957" i="4" s="1"/>
  <c r="H5049" i="4" a="1"/>
  <c r="H5049" i="4" s="1"/>
  <c r="I5049" i="4" s="1"/>
  <c r="H5119" i="4" a="1"/>
  <c r="H5119" i="4" s="1"/>
  <c r="I5119" i="4" s="1"/>
  <c r="H5391" i="4" a="1"/>
  <c r="H5391" i="4" s="1"/>
  <c r="I5391" i="4" s="1"/>
  <c r="H5538" i="4" a="1"/>
  <c r="H5538" i="4" s="1"/>
  <c r="I5538" i="4" s="1"/>
  <c r="H5622" i="4" a="1"/>
  <c r="H5622" i="4" s="1"/>
  <c r="I5622" i="4" s="1"/>
  <c r="H5935" i="4" a="1"/>
  <c r="H5935" i="4" s="1"/>
  <c r="I5935" i="4" s="1"/>
  <c r="H5970" i="4" a="1"/>
  <c r="H5970" i="4" s="1"/>
  <c r="I5970" i="4" s="1"/>
  <c r="H6055" i="4" a="1"/>
  <c r="H6055" i="4" s="1"/>
  <c r="I6055" i="4" s="1"/>
  <c r="H6235" i="4" a="1"/>
  <c r="H6235" i="4" s="1"/>
  <c r="I6235" i="4" s="1"/>
  <c r="H6405" i="4" a="1"/>
  <c r="H6405" i="4" s="1"/>
  <c r="I6405" i="4" s="1"/>
  <c r="H6505" i="4" a="1"/>
  <c r="H6505" i="4" s="1"/>
  <c r="I6505" i="4" s="1"/>
  <c r="H6622" i="4" a="1"/>
  <c r="H6622" i="4" s="1"/>
  <c r="I6622" i="4" s="1"/>
  <c r="H6708" i="4" a="1"/>
  <c r="H6708" i="4" s="1"/>
  <c r="I6708" i="4" s="1"/>
  <c r="H6880" i="4" a="1"/>
  <c r="H6880" i="4" s="1"/>
  <c r="I6880" i="4" s="1"/>
  <c r="H6914" i="4" a="1"/>
  <c r="H6914" i="4" s="1"/>
  <c r="I6914" i="4" s="1"/>
  <c r="H6960" i="4" a="1"/>
  <c r="H6960" i="4" s="1"/>
  <c r="I6960" i="4" s="1"/>
  <c r="H2" i="4" a="1"/>
  <c r="H2" i="4" s="1"/>
  <c r="I2" i="4" s="1"/>
  <c r="H222" i="4" a="1"/>
  <c r="H222" i="4" s="1"/>
  <c r="I222" i="4" s="1"/>
  <c r="H3857" i="4" a="1"/>
  <c r="H3857" i="4" s="1"/>
  <c r="I3857" i="4" s="1"/>
  <c r="H3959" i="4" a="1"/>
  <c r="H3959" i="4" s="1"/>
  <c r="I3959" i="4" s="1"/>
  <c r="H4010" i="4" a="1"/>
  <c r="H4010" i="4" s="1"/>
  <c r="I4010" i="4" s="1"/>
  <c r="H4240" i="4" a="1"/>
  <c r="H4240" i="4" s="1"/>
  <c r="I4240" i="4" s="1"/>
  <c r="H4459" i="4" a="1"/>
  <c r="H4459" i="4" s="1"/>
  <c r="I4459" i="4" s="1"/>
  <c r="H4657" i="4" a="1"/>
  <c r="H4657" i="4" s="1"/>
  <c r="I4657" i="4" s="1"/>
  <c r="H4797" i="4" a="1"/>
  <c r="H4797" i="4" s="1"/>
  <c r="I4797" i="4" s="1"/>
  <c r="H4830" i="4" a="1"/>
  <c r="H4830" i="4" s="1"/>
  <c r="I4830" i="4" s="1"/>
  <c r="H5103" i="4" a="1"/>
  <c r="H5103" i="4" s="1"/>
  <c r="I5103" i="4" s="1"/>
  <c r="H5189" i="4" a="1"/>
  <c r="H5189" i="4" s="1"/>
  <c r="I5189" i="4" s="1"/>
  <c r="H5233" i="4" a="1"/>
  <c r="H5233" i="4" s="1"/>
  <c r="I5233" i="4" s="1"/>
  <c r="H5242" i="4" a="1"/>
  <c r="H5242" i="4" s="1"/>
  <c r="I5242" i="4" s="1"/>
  <c r="H5381" i="4" a="1"/>
  <c r="H5381" i="4" s="1"/>
  <c r="I5381" i="4" s="1"/>
  <c r="H5409" i="4" a="1"/>
  <c r="H5409" i="4" s="1"/>
  <c r="I5409" i="4" s="1"/>
  <c r="H5425" i="4" a="1"/>
  <c r="H5425" i="4" s="1"/>
  <c r="I5425" i="4" s="1"/>
  <c r="H5442" i="4" a="1"/>
  <c r="H5442" i="4" s="1"/>
  <c r="I5442" i="4" s="1"/>
  <c r="H5451" i="4" a="1"/>
  <c r="H5451" i="4" s="1"/>
  <c r="I5451" i="4" s="1"/>
  <c r="H5469" i="4" a="1"/>
  <c r="H5469" i="4" s="1"/>
  <c r="I5469" i="4" s="1"/>
  <c r="H5665" i="4" a="1"/>
  <c r="H5665" i="4" s="1"/>
  <c r="I5665" i="4" s="1"/>
  <c r="H5779" i="4" a="1"/>
  <c r="H5779" i="4" s="1"/>
  <c r="I5779" i="4" s="1"/>
  <c r="H5853" i="4" a="1"/>
  <c r="H5853" i="4" s="1"/>
  <c r="I5853" i="4" s="1"/>
  <c r="H6073" i="4" a="1"/>
  <c r="H6073" i="4" s="1"/>
  <c r="I6073" i="4" s="1"/>
  <c r="H6398" i="4" a="1"/>
  <c r="H6398" i="4" s="1"/>
  <c r="I6398" i="4" s="1"/>
  <c r="H6422" i="4" a="1"/>
  <c r="H6422" i="4" s="1"/>
  <c r="I6422" i="4" s="1"/>
  <c r="H6564" i="4" a="1"/>
  <c r="H6564" i="4" s="1"/>
  <c r="I6564" i="4" s="1"/>
  <c r="H6597" i="4" a="1"/>
  <c r="H6597" i="4" s="1"/>
  <c r="I6597" i="4" s="1"/>
  <c r="H6657" i="4" a="1"/>
  <c r="H6657" i="4" s="1"/>
  <c r="I6657" i="4" s="1"/>
  <c r="H6699" i="4" a="1"/>
  <c r="H6699" i="4" s="1"/>
  <c r="I6699" i="4" s="1"/>
  <c r="H6745" i="4" a="1"/>
  <c r="H6745" i="4" s="1"/>
  <c r="I6745" i="4" s="1"/>
  <c r="H6797" i="4" a="1"/>
  <c r="H6797" i="4" s="1"/>
  <c r="I6797" i="4" s="1"/>
  <c r="H6813" i="4" a="1"/>
  <c r="H6813" i="4" s="1"/>
  <c r="I6813" i="4" s="1"/>
  <c r="H6872" i="4" a="1"/>
  <c r="H6872" i="4" s="1"/>
  <c r="I6872" i="4" s="1"/>
  <c r="H6952" i="4" a="1"/>
  <c r="H6952" i="4" s="1"/>
  <c r="I6952" i="4" s="1"/>
  <c r="H7088" i="4" a="1"/>
  <c r="H7088" i="4" s="1"/>
  <c r="I7088" i="4" s="1"/>
  <c r="H5073" i="4" a="1"/>
  <c r="H5073" i="4" s="1"/>
  <c r="I5073" i="4" s="1"/>
  <c r="H5511" i="4" a="1"/>
  <c r="H5511" i="4" s="1"/>
  <c r="I5511" i="4" s="1"/>
  <c r="H6096" i="4" a="1"/>
  <c r="H6096" i="4" s="1"/>
  <c r="I6096" i="4" s="1"/>
  <c r="H7077" i="4" a="1"/>
  <c r="H7077" i="4" s="1"/>
  <c r="I7077" i="4" s="1"/>
  <c r="H1339" i="4" a="1"/>
  <c r="H1339" i="4" s="1"/>
  <c r="I1339" i="4" s="1"/>
  <c r="H1792" i="4" a="1"/>
  <c r="H1792" i="4" s="1"/>
  <c r="I1792" i="4" s="1"/>
  <c r="H2565" i="4" a="1"/>
  <c r="H2565" i="4" s="1"/>
  <c r="I2565" i="4" s="1"/>
  <c r="H2669" i="4" a="1"/>
  <c r="H2669" i="4" s="1"/>
  <c r="I2669" i="4" s="1"/>
  <c r="H3447" i="4" a="1"/>
  <c r="H3447" i="4" s="1"/>
  <c r="I3447" i="4" s="1"/>
  <c r="H4029" i="4" a="1"/>
  <c r="H4029" i="4" s="1"/>
  <c r="I4029" i="4" s="1"/>
  <c r="H4081" i="4" a="1"/>
  <c r="H4081" i="4" s="1"/>
  <c r="I4081" i="4" s="1"/>
  <c r="H4135" i="4" a="1"/>
  <c r="H4135" i="4" s="1"/>
  <c r="I4135" i="4" s="1"/>
  <c r="H4152" i="4" a="1"/>
  <c r="H4152" i="4" s="1"/>
  <c r="I4152" i="4" s="1"/>
  <c r="H4161" i="4" a="1"/>
  <c r="H4161" i="4" s="1"/>
  <c r="I4161" i="4" s="1"/>
  <c r="H4266" i="4" a="1"/>
  <c r="H4266" i="4" s="1"/>
  <c r="I4266" i="4" s="1"/>
  <c r="H4293" i="4" a="1"/>
  <c r="H4293" i="4" s="1"/>
  <c r="I4293" i="4" s="1"/>
  <c r="H4435" i="4" a="1"/>
  <c r="H4435" i="4" s="1"/>
  <c r="I4435" i="4" s="1"/>
  <c r="H4460" i="4" a="1"/>
  <c r="H4460" i="4" s="1"/>
  <c r="I4460" i="4" s="1"/>
  <c r="H4508" i="4" a="1"/>
  <c r="H4508" i="4" s="1"/>
  <c r="I4508" i="4" s="1"/>
  <c r="H4667" i="4" a="1"/>
  <c r="H4667" i="4" s="1"/>
  <c r="I4667" i="4" s="1"/>
  <c r="H4747" i="4" a="1"/>
  <c r="H4747" i="4" s="1"/>
  <c r="I4747" i="4" s="1"/>
  <c r="H4857" i="4" a="1"/>
  <c r="H4857" i="4" s="1"/>
  <c r="I4857" i="4" s="1"/>
  <c r="H4874" i="4" a="1"/>
  <c r="H4874" i="4" s="1"/>
  <c r="I4874" i="4" s="1"/>
  <c r="H4950" i="4" a="1"/>
  <c r="H4950" i="4" s="1"/>
  <c r="I4950" i="4" s="1"/>
  <c r="H5198" i="4" a="1"/>
  <c r="H5198" i="4" s="1"/>
  <c r="I5198" i="4" s="1"/>
  <c r="H5234" i="4" a="1"/>
  <c r="H5234" i="4" s="1"/>
  <c r="I5234" i="4" s="1"/>
  <c r="H5280" i="4" a="1"/>
  <c r="H5280" i="4" s="1"/>
  <c r="I5280" i="4" s="1"/>
  <c r="H5470" i="4" a="1"/>
  <c r="H5470" i="4" s="1"/>
  <c r="I5470" i="4" s="1"/>
  <c r="H5805" i="4" a="1"/>
  <c r="H5805" i="4" s="1"/>
  <c r="I5805" i="4" s="1"/>
  <c r="H5937" i="4" a="1"/>
  <c r="H5937" i="4" s="1"/>
  <c r="I5937" i="4" s="1"/>
  <c r="H5989" i="4" a="1"/>
  <c r="H5989" i="4" s="1"/>
  <c r="I5989" i="4" s="1"/>
  <c r="H6005" i="4" a="1"/>
  <c r="H6005" i="4" s="1"/>
  <c r="I6005" i="4" s="1"/>
  <c r="H6197" i="4" a="1"/>
  <c r="H6197" i="4" s="1"/>
  <c r="I6197" i="4" s="1"/>
  <c r="H6261" i="4" a="1"/>
  <c r="H6261" i="4" s="1"/>
  <c r="I6261" i="4" s="1"/>
  <c r="H6293" i="4" a="1"/>
  <c r="H6293" i="4" s="1"/>
  <c r="I6293" i="4" s="1"/>
  <c r="H6491" i="4" a="1"/>
  <c r="H6491" i="4" s="1"/>
  <c r="I6491" i="4" s="1"/>
  <c r="H6499" i="4" a="1"/>
  <c r="H6499" i="4" s="1"/>
  <c r="I6499" i="4" s="1"/>
  <c r="H6873" i="4" a="1"/>
  <c r="H6873" i="4" s="1"/>
  <c r="I6873" i="4" s="1"/>
  <c r="H6900" i="4" a="1"/>
  <c r="H6900" i="4" s="1"/>
  <c r="I6900" i="4" s="1"/>
  <c r="H4523" i="4" a="1"/>
  <c r="H4523" i="4" s="1"/>
  <c r="I4523" i="4" s="1"/>
  <c r="H5818" i="4" a="1"/>
  <c r="H5818" i="4" s="1"/>
  <c r="I5818" i="4" s="1"/>
  <c r="H6340" i="4" a="1"/>
  <c r="H6340" i="4" s="1"/>
  <c r="I6340" i="4" s="1"/>
  <c r="H6697" i="4" a="1"/>
  <c r="H6697" i="4" s="1"/>
  <c r="I6697" i="4" s="1"/>
  <c r="H47" i="4" a="1"/>
  <c r="H47" i="4" s="1"/>
  <c r="I47" i="4" s="1"/>
  <c r="H626" i="4" a="1"/>
  <c r="H626" i="4" s="1"/>
  <c r="I626" i="4" s="1"/>
  <c r="H943" i="4" a="1"/>
  <c r="H943" i="4" s="1"/>
  <c r="I943" i="4" s="1"/>
  <c r="H1014" i="4" a="1"/>
  <c r="H1014" i="4" s="1"/>
  <c r="I1014" i="4" s="1"/>
  <c r="H1531" i="4" a="1"/>
  <c r="H1531" i="4" s="1"/>
  <c r="I1531" i="4" s="1"/>
  <c r="H2555" i="4" a="1"/>
  <c r="H2555" i="4" s="1"/>
  <c r="I2555" i="4" s="1"/>
  <c r="H3805" i="4" a="1"/>
  <c r="H3805" i="4" s="1"/>
  <c r="I3805" i="4" s="1"/>
  <c r="H3912" i="4" a="1"/>
  <c r="H3912" i="4" s="1"/>
  <c r="I3912" i="4" s="1"/>
  <c r="H4003" i="4" a="1"/>
  <c r="H4003" i="4" s="1"/>
  <c r="I4003" i="4" s="1"/>
  <c r="H4216" i="4" a="1"/>
  <c r="H4216" i="4" s="1"/>
  <c r="I4216" i="4" s="1"/>
  <c r="H4267" i="4" a="1"/>
  <c r="H4267" i="4" s="1"/>
  <c r="I4267" i="4" s="1"/>
  <c r="H4283" i="4" a="1"/>
  <c r="H4283" i="4" s="1"/>
  <c r="I4283" i="4" s="1"/>
  <c r="H4382" i="4" a="1"/>
  <c r="H4382" i="4" s="1"/>
  <c r="I4382" i="4" s="1"/>
  <c r="H4391" i="4" a="1"/>
  <c r="H4391" i="4" s="1"/>
  <c r="I4391" i="4" s="1"/>
  <c r="H4418" i="4" a="1"/>
  <c r="H4418" i="4" s="1"/>
  <c r="I4418" i="4" s="1"/>
  <c r="H4564" i="4" a="1"/>
  <c r="H4564" i="4" s="1"/>
  <c r="I4564" i="4" s="1"/>
  <c r="H4591" i="4" a="1"/>
  <c r="H4591" i="4" s="1"/>
  <c r="I4591" i="4" s="1"/>
  <c r="H4609" i="4" a="1"/>
  <c r="H4609" i="4" s="1"/>
  <c r="I4609" i="4" s="1"/>
  <c r="H4659" i="4" a="1"/>
  <c r="H4659" i="4" s="1"/>
  <c r="I4659" i="4" s="1"/>
  <c r="H4740" i="4" a="1"/>
  <c r="H4740" i="4" s="1"/>
  <c r="I4740" i="4" s="1"/>
  <c r="H5069" i="4" a="1"/>
  <c r="H5069" i="4" s="1"/>
  <c r="I5069" i="4" s="1"/>
  <c r="H5182" i="4" a="1"/>
  <c r="H5182" i="4" s="1"/>
  <c r="I5182" i="4" s="1"/>
  <c r="H5298" i="4" a="1"/>
  <c r="H5298" i="4" s="1"/>
  <c r="I5298" i="4" s="1"/>
  <c r="H5383" i="4" a="1"/>
  <c r="H5383" i="4" s="1"/>
  <c r="I5383" i="4" s="1"/>
  <c r="H5403" i="4" a="1"/>
  <c r="H5403" i="4" s="1"/>
  <c r="I5403" i="4" s="1"/>
  <c r="H5549" i="4" a="1"/>
  <c r="H5549" i="4" s="1"/>
  <c r="I5549" i="4" s="1"/>
  <c r="H5558" i="4" a="1"/>
  <c r="H5558" i="4" s="1"/>
  <c r="I5558" i="4" s="1"/>
  <c r="H5566" i="4" a="1"/>
  <c r="H5566" i="4" s="1"/>
  <c r="I5566" i="4" s="1"/>
  <c r="H5600" i="4" a="1"/>
  <c r="H5600" i="4" s="1"/>
  <c r="I5600" i="4" s="1"/>
  <c r="H5633" i="4" a="1"/>
  <c r="H5633" i="4" s="1"/>
  <c r="I5633" i="4" s="1"/>
  <c r="H5651" i="4" a="1"/>
  <c r="H5651" i="4" s="1"/>
  <c r="I5651" i="4" s="1"/>
  <c r="H5696" i="4" a="1"/>
  <c r="H5696" i="4" s="1"/>
  <c r="I5696" i="4" s="1"/>
  <c r="H5704" i="4" a="1"/>
  <c r="H5704" i="4" s="1"/>
  <c r="I5704" i="4" s="1"/>
  <c r="H5797" i="4" a="1"/>
  <c r="H5797" i="4" s="1"/>
  <c r="I5797" i="4" s="1"/>
  <c r="H5838" i="4" a="1"/>
  <c r="H5838" i="4" s="1"/>
  <c r="I5838" i="4" s="1"/>
  <c r="H6926" i="4" a="1"/>
  <c r="H6926" i="4" s="1"/>
  <c r="I6926" i="4" s="1"/>
  <c r="H7030" i="4" a="1"/>
  <c r="H7030" i="4" s="1"/>
  <c r="I7030" i="4" s="1"/>
  <c r="H7106" i="4" a="1"/>
  <c r="H7106" i="4" s="1"/>
  <c r="I7106" i="4" s="1"/>
  <c r="H3711" i="4" a="1"/>
  <c r="H3711" i="4" s="1"/>
  <c r="I3711" i="4" s="1"/>
  <c r="H4122" i="4" a="1"/>
  <c r="H4122" i="4" s="1"/>
  <c r="I4122" i="4" s="1"/>
  <c r="H4982" i="4" a="1"/>
  <c r="H4982" i="4" s="1"/>
  <c r="I4982" i="4" s="1"/>
  <c r="H5423" i="4" a="1"/>
  <c r="H5423" i="4" s="1"/>
  <c r="I5423" i="4" s="1"/>
  <c r="H5621" i="4" a="1"/>
  <c r="H5621" i="4" s="1"/>
  <c r="I5621" i="4" s="1"/>
  <c r="H6811" i="4" a="1"/>
  <c r="H6811" i="4" s="1"/>
  <c r="I6811" i="4" s="1"/>
  <c r="H293" i="4" a="1"/>
  <c r="H293" i="4" s="1"/>
  <c r="I293" i="4" s="1"/>
  <c r="H1706" i="4" a="1"/>
  <c r="H1706" i="4" s="1"/>
  <c r="I1706" i="4" s="1"/>
  <c r="H1935" i="4" a="1"/>
  <c r="H1935" i="4" s="1"/>
  <c r="I1935" i="4" s="1"/>
  <c r="H3083" i="4" a="1"/>
  <c r="H3083" i="4" s="1"/>
  <c r="I3083" i="4" s="1"/>
  <c r="H3180" i="4" a="1"/>
  <c r="H3180" i="4" s="1"/>
  <c r="I3180" i="4" s="1"/>
  <c r="H3971" i="4" a="1"/>
  <c r="H3971" i="4" s="1"/>
  <c r="I3971" i="4" s="1"/>
  <c r="H4004" i="4" a="1"/>
  <c r="H4004" i="4" s="1"/>
  <c r="I4004" i="4" s="1"/>
  <c r="H4154" i="4" a="1"/>
  <c r="H4154" i="4" s="1"/>
  <c r="I4154" i="4" s="1"/>
  <c r="H4192" i="4" a="1"/>
  <c r="H4192" i="4" s="1"/>
  <c r="I4192" i="4" s="1"/>
  <c r="H4243" i="4" a="1"/>
  <c r="H4243" i="4" s="1"/>
  <c r="I4243" i="4" s="1"/>
  <c r="H4357" i="4" a="1"/>
  <c r="H4357" i="4" s="1"/>
  <c r="I4357" i="4" s="1"/>
  <c r="H4537" i="4" a="1"/>
  <c r="H4537" i="4" s="1"/>
  <c r="I4537" i="4" s="1"/>
  <c r="H4792" i="4" a="1"/>
  <c r="H4792" i="4" s="1"/>
  <c r="I4792" i="4" s="1"/>
  <c r="H4859" i="4" a="1"/>
  <c r="H4859" i="4" s="1"/>
  <c r="I4859" i="4" s="1"/>
  <c r="H4935" i="4" a="1"/>
  <c r="H4935" i="4" s="1"/>
  <c r="I4935" i="4" s="1"/>
  <c r="H4978" i="4" a="1"/>
  <c r="H4978" i="4" s="1"/>
  <c r="I4978" i="4" s="1"/>
  <c r="H4989" i="4" a="1"/>
  <c r="H4989" i="4" s="1"/>
  <c r="I4989" i="4" s="1"/>
  <c r="H5173" i="4" a="1"/>
  <c r="H5173" i="4" s="1"/>
  <c r="I5173" i="4" s="1"/>
  <c r="H5227" i="4" a="1"/>
  <c r="H5227" i="4" s="1"/>
  <c r="I5227" i="4" s="1"/>
  <c r="H5262" i="4" a="1"/>
  <c r="H5262" i="4" s="1"/>
  <c r="I5262" i="4" s="1"/>
  <c r="H5308" i="4" a="1"/>
  <c r="H5308" i="4" s="1"/>
  <c r="I5308" i="4" s="1"/>
  <c r="H5318" i="4" a="1"/>
  <c r="H5318" i="4" s="1"/>
  <c r="I5318" i="4" s="1"/>
  <c r="H5342" i="4" a="1"/>
  <c r="H5342" i="4" s="1"/>
  <c r="I5342" i="4" s="1"/>
  <c r="H5644" i="4" a="1"/>
  <c r="H5644" i="4" s="1"/>
  <c r="I5644" i="4" s="1"/>
  <c r="H5705" i="4" a="1"/>
  <c r="H5705" i="4" s="1"/>
  <c r="I5705" i="4" s="1"/>
  <c r="H5807" i="4" a="1"/>
  <c r="H5807" i="4" s="1"/>
  <c r="I5807" i="4" s="1"/>
  <c r="H5823" i="4" a="1"/>
  <c r="H5823" i="4" s="1"/>
  <c r="I5823" i="4" s="1"/>
  <c r="H5880" i="4" a="1"/>
  <c r="H5880" i="4" s="1"/>
  <c r="I5880" i="4" s="1"/>
  <c r="H6101" i="4" a="1"/>
  <c r="H6101" i="4" s="1"/>
  <c r="I6101" i="4" s="1"/>
  <c r="H6295" i="4" a="1"/>
  <c r="H6295" i="4" s="1"/>
  <c r="I6295" i="4" s="1"/>
  <c r="H6328" i="4" a="1"/>
  <c r="H6328" i="4" s="1"/>
  <c r="I6328" i="4" s="1"/>
  <c r="H6382" i="4" a="1"/>
  <c r="H6382" i="4" s="1"/>
  <c r="I6382" i="4" s="1"/>
  <c r="H6417" i="4" a="1"/>
  <c r="H6417" i="4" s="1"/>
  <c r="I6417" i="4" s="1"/>
  <c r="H6551" i="4" a="1"/>
  <c r="H6551" i="4" s="1"/>
  <c r="I6551" i="4" s="1"/>
  <c r="H6592" i="4" a="1"/>
  <c r="H6592" i="4" s="1"/>
  <c r="I6592" i="4" s="1"/>
  <c r="H6642" i="4" a="1"/>
  <c r="H6642" i="4" s="1"/>
  <c r="I6642" i="4" s="1"/>
  <c r="H6808" i="4" a="1"/>
  <c r="H6808" i="4" s="1"/>
  <c r="I6808" i="4" s="1"/>
  <c r="H3781" i="4" a="1"/>
  <c r="H3781" i="4" s="1"/>
  <c r="I3781" i="4" s="1"/>
  <c r="H5466" i="4" a="1"/>
  <c r="H5466" i="4" s="1"/>
  <c r="I5466" i="4" s="1"/>
  <c r="H729" i="4" a="1"/>
  <c r="H729" i="4" s="1"/>
  <c r="I729" i="4" s="1"/>
  <c r="H2093" i="4" a="1"/>
  <c r="H2093" i="4" s="1"/>
  <c r="I2093" i="4" s="1"/>
  <c r="H3870" i="4" a="1"/>
  <c r="H3870" i="4" s="1"/>
  <c r="I3870" i="4" s="1"/>
  <c r="H3931" i="4" a="1"/>
  <c r="H3931" i="4" s="1"/>
  <c r="I3931" i="4" s="1"/>
  <c r="H3955" i="4" a="1"/>
  <c r="H3955" i="4" s="1"/>
  <c r="I3955" i="4" s="1"/>
  <c r="H3964" i="4" a="1"/>
  <c r="H3964" i="4" s="1"/>
  <c r="I3964" i="4" s="1"/>
  <c r="H4014" i="4" a="1"/>
  <c r="H4014" i="4" s="1"/>
  <c r="I4014" i="4" s="1"/>
  <c r="H4041" i="4" a="1"/>
  <c r="H4041" i="4" s="1"/>
  <c r="I4041" i="4" s="1"/>
  <c r="H4358" i="4" a="1"/>
  <c r="H4358" i="4" s="1"/>
  <c r="I4358" i="4" s="1"/>
  <c r="H4521" i="4" a="1"/>
  <c r="H4521" i="4" s="1"/>
  <c r="I4521" i="4" s="1"/>
  <c r="H4566" i="4" a="1"/>
  <c r="H4566" i="4" s="1"/>
  <c r="I4566" i="4" s="1"/>
  <c r="H4670" i="4" a="1"/>
  <c r="H4670" i="4" s="1"/>
  <c r="I4670" i="4" s="1"/>
  <c r="H4936" i="4" a="1"/>
  <c r="H4936" i="4" s="1"/>
  <c r="I4936" i="4" s="1"/>
  <c r="H4991" i="4" a="1"/>
  <c r="H4991" i="4" s="1"/>
  <c r="I4991" i="4" s="1"/>
  <c r="H5158" i="4" a="1"/>
  <c r="H5158" i="4" s="1"/>
  <c r="I5158" i="4" s="1"/>
  <c r="H5166" i="4" a="1"/>
  <c r="H5166" i="4" s="1"/>
  <c r="I5166" i="4" s="1"/>
  <c r="H5263" i="4" a="1"/>
  <c r="H5263" i="4" s="1"/>
  <c r="I5263" i="4" s="1"/>
  <c r="H5284" i="4" a="1"/>
  <c r="H5284" i="4" s="1"/>
  <c r="I5284" i="4" s="1"/>
  <c r="H5396" i="4" a="1"/>
  <c r="H5396" i="4" s="1"/>
  <c r="I5396" i="4" s="1"/>
  <c r="H5413" i="4" a="1"/>
  <c r="H5413" i="4" s="1"/>
  <c r="I5413" i="4" s="1"/>
  <c r="H5543" i="4" a="1"/>
  <c r="H5543" i="4" s="1"/>
  <c r="I5543" i="4" s="1"/>
  <c r="H5627" i="4" a="1"/>
  <c r="H5627" i="4" s="1"/>
  <c r="I5627" i="4" s="1"/>
  <c r="H5670" i="4" a="1"/>
  <c r="H5670" i="4" s="1"/>
  <c r="I5670" i="4" s="1"/>
  <c r="H5783" i="4" a="1"/>
  <c r="H5783" i="4" s="1"/>
  <c r="I5783" i="4" s="1"/>
  <c r="H5808" i="4" a="1"/>
  <c r="H5808" i="4" s="1"/>
  <c r="I5808" i="4" s="1"/>
  <c r="H5832" i="4" a="1"/>
  <c r="H5832" i="4" s="1"/>
  <c r="I5832" i="4" s="1"/>
  <c r="H5924" i="4" a="1"/>
  <c r="H5924" i="4" s="1"/>
  <c r="I5924" i="4" s="1"/>
  <c r="H5932" i="4" a="1"/>
  <c r="H5932" i="4" s="1"/>
  <c r="I5932" i="4" s="1"/>
  <c r="H6208" i="4" a="1"/>
  <c r="H6208" i="4" s="1"/>
  <c r="I6208" i="4" s="1"/>
  <c r="H6305" i="4" a="1"/>
  <c r="H6305" i="4" s="1"/>
  <c r="I6305" i="4" s="1"/>
  <c r="H6494" i="4" a="1"/>
  <c r="H6494" i="4" s="1"/>
  <c r="I6494" i="4" s="1"/>
  <c r="H6512" i="4" a="1"/>
  <c r="H6512" i="4" s="1"/>
  <c r="I6512" i="4" s="1"/>
  <c r="H6669" i="4" a="1"/>
  <c r="H6669" i="4" s="1"/>
  <c r="I6669" i="4" s="1"/>
  <c r="H6766" i="4" a="1"/>
  <c r="H6766" i="4" s="1"/>
  <c r="I6766" i="4" s="1"/>
  <c r="H6842" i="4" a="1"/>
  <c r="H6842" i="4" s="1"/>
  <c r="I6842" i="4" s="1"/>
  <c r="H6885" i="4" a="1"/>
  <c r="H6885" i="4" s="1"/>
  <c r="I6885" i="4" s="1"/>
  <c r="H3855" i="4" a="1"/>
  <c r="H3855" i="4" s="1"/>
  <c r="I3855" i="4" s="1"/>
  <c r="H4195" i="4" a="1"/>
  <c r="H4195" i="4" s="1"/>
  <c r="I4195" i="4" s="1"/>
  <c r="H4307" i="4" a="1"/>
  <c r="H4307" i="4" s="1"/>
  <c r="I4307" i="4" s="1"/>
  <c r="H4413" i="4" a="1"/>
  <c r="H4413" i="4" s="1"/>
  <c r="I4413" i="4" s="1"/>
  <c r="H4457" i="4" a="1"/>
  <c r="H4457" i="4" s="1"/>
  <c r="I4457" i="4" s="1"/>
  <c r="H6959" i="4" a="1"/>
  <c r="H6959" i="4" s="1"/>
  <c r="I6959" i="4" s="1"/>
  <c r="H396" i="4" a="1"/>
  <c r="H396" i="4" s="1"/>
  <c r="I396" i="4" s="1"/>
  <c r="H3808" i="4" a="1"/>
  <c r="H3808" i="4" s="1"/>
  <c r="I3808" i="4" s="1"/>
  <c r="H3817" i="4" a="1"/>
  <c r="H3817" i="4" s="1"/>
  <c r="I3817" i="4" s="1"/>
  <c r="H4185" i="4" a="1"/>
  <c r="H4185" i="4" s="1"/>
  <c r="I4185" i="4" s="1"/>
  <c r="H4194" i="4" a="1"/>
  <c r="H4194" i="4" s="1"/>
  <c r="I4194" i="4" s="1"/>
  <c r="H4203" i="4" a="1"/>
  <c r="H4203" i="4" s="1"/>
  <c r="I4203" i="4" s="1"/>
  <c r="H4431" i="4" a="1"/>
  <c r="H4431" i="4" s="1"/>
  <c r="I4431" i="4" s="1"/>
  <c r="H4439" i="4" a="1"/>
  <c r="H4439" i="4" s="1"/>
  <c r="I4439" i="4" s="1"/>
  <c r="H4482" i="4" a="1"/>
  <c r="H4482" i="4" s="1"/>
  <c r="I4482" i="4" s="1"/>
  <c r="H4492" i="4" a="1"/>
  <c r="H4492" i="4" s="1"/>
  <c r="I4492" i="4" s="1"/>
  <c r="H4530" i="4" a="1"/>
  <c r="H4530" i="4" s="1"/>
  <c r="I4530" i="4" s="1"/>
  <c r="H4708" i="4" a="1"/>
  <c r="H4708" i="4" s="1"/>
  <c r="I4708" i="4" s="1"/>
  <c r="H4794" i="4" a="1"/>
  <c r="H4794" i="4" s="1"/>
  <c r="I4794" i="4" s="1"/>
  <c r="H5072" i="4" a="1"/>
  <c r="H5072" i="4" s="1"/>
  <c r="I5072" i="4" s="1"/>
  <c r="H5100" i="4" a="1"/>
  <c r="H5100" i="4" s="1"/>
  <c r="I5100" i="4" s="1"/>
  <c r="H5125" i="4" a="1"/>
  <c r="H5125" i="4" s="1"/>
  <c r="I5125" i="4" s="1"/>
  <c r="H5194" i="4" a="1"/>
  <c r="H5194" i="4" s="1"/>
  <c r="I5194" i="4" s="1"/>
  <c r="H5569" i="4" a="1"/>
  <c r="H5569" i="4" s="1"/>
  <c r="I5569" i="4" s="1"/>
  <c r="H5620" i="4" a="1"/>
  <c r="H5620" i="4" s="1"/>
  <c r="I5620" i="4" s="1"/>
  <c r="H6028" i="4" a="1"/>
  <c r="H6028" i="4" s="1"/>
  <c r="I6028" i="4" s="1"/>
  <c r="H6249" i="4" a="1"/>
  <c r="H6249" i="4" s="1"/>
  <c r="I6249" i="4" s="1"/>
  <c r="H6306" i="4" a="1"/>
  <c r="H6306" i="4" s="1"/>
  <c r="I6306" i="4" s="1"/>
  <c r="H6322" i="4" a="1"/>
  <c r="H6322" i="4" s="1"/>
  <c r="I6322" i="4" s="1"/>
  <c r="H6479" i="4" a="1"/>
  <c r="H6479" i="4" s="1"/>
  <c r="I6479" i="4" s="1"/>
  <c r="H6487" i="4" a="1"/>
  <c r="H6487" i="4" s="1"/>
  <c r="I6487" i="4" s="1"/>
  <c r="H6545" i="4" a="1"/>
  <c r="H6545" i="4" s="1"/>
  <c r="I6545" i="4" s="1"/>
  <c r="H6645" i="4" a="1"/>
  <c r="H6645" i="4" s="1"/>
  <c r="I6645" i="4" s="1"/>
  <c r="H6706" i="4" a="1"/>
  <c r="H6706" i="4" s="1"/>
  <c r="I6706" i="4" s="1"/>
  <c r="H6733" i="4" a="1"/>
  <c r="H6733" i="4" s="1"/>
  <c r="I6733" i="4" s="1"/>
  <c r="H6785" i="4" a="1"/>
  <c r="H6785" i="4" s="1"/>
  <c r="I6785" i="4" s="1"/>
  <c r="H6853" i="4" a="1"/>
  <c r="H6853" i="4" s="1"/>
  <c r="I6853" i="4" s="1"/>
  <c r="H6958" i="4" a="1"/>
  <c r="H6958" i="4" s="1"/>
  <c r="I6958" i="4" s="1"/>
  <c r="H3041" i="4" a="1"/>
  <c r="H3041" i="4" s="1"/>
  <c r="I3041" i="4" s="1"/>
  <c r="H4026" i="4" a="1"/>
  <c r="H4026" i="4" s="1"/>
  <c r="I4026" i="4" s="1"/>
  <c r="H4060" i="4" a="1"/>
  <c r="H4060" i="4" s="1"/>
  <c r="I4060" i="4" s="1"/>
  <c r="H4769" i="4" a="1"/>
  <c r="H4769" i="4" s="1"/>
  <c r="I4769" i="4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tc={ACFEC7EA-A238-4563-AFCD-75DD8FA9E066}</author>
  </authors>
  <commentList>
    <comment ref="C1" authorId="0" shapeId="0" xr:uid="{ACFEC7EA-A238-4563-AFCD-75DD8FA9E066}">
      <text>
        <t>[Threaded comment]
Your version of Excel allows you to read this threaded comment; however, any edits to it will get removed if the file is opened in a newer version of Excel. Learn more: https://go.microsoft.com/fwlink/?linkid=870924
Comment:
    Average Price / Sqft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<sst xmlns="http://schemas.openxmlformats.org/spreadsheetml/2006/main" count="81163" uniqueCount="8271">
  <si>
    <t>Padur</t>
  </si>
  <si>
    <t>Guduvancheri</t>
  </si>
  <si>
    <t>Thalambur</t>
  </si>
  <si>
    <t>Sholinganallur</t>
  </si>
  <si>
    <t>Singaperumal Koil</t>
  </si>
  <si>
    <t>Kelambakkam</t>
  </si>
  <si>
    <t>Vadapalani</t>
  </si>
  <si>
    <t>Perungalathur</t>
  </si>
  <si>
    <t>Perumbakkam</t>
  </si>
  <si>
    <t>Medavakkam</t>
  </si>
  <si>
    <t>Pallavaram</t>
  </si>
  <si>
    <t>Avadi</t>
  </si>
  <si>
    <t>Navallur</t>
  </si>
  <si>
    <t>Mogappair</t>
  </si>
  <si>
    <t>Mangadu</t>
  </si>
  <si>
    <t>Pammal</t>
  </si>
  <si>
    <t>Oragadam</t>
  </si>
  <si>
    <t>Siruseri</t>
  </si>
  <si>
    <t>Purasaiwakkam</t>
  </si>
  <si>
    <t>Mevalurkuppam</t>
  </si>
  <si>
    <t>Manapakkam</t>
  </si>
  <si>
    <t>Perambur</t>
  </si>
  <si>
    <t>Vandalur</t>
  </si>
  <si>
    <t>Karapakkam</t>
  </si>
  <si>
    <t>Madipakkam</t>
  </si>
  <si>
    <t>Raja Annamalai Puram</t>
  </si>
  <si>
    <t>Madhavaram</t>
  </si>
  <si>
    <t>Perungudi</t>
  </si>
  <si>
    <t>Pallikaranai</t>
  </si>
  <si>
    <t>Iyappanthangal</t>
  </si>
  <si>
    <t>West Tambaram</t>
  </si>
  <si>
    <t>Kolapakkam</t>
  </si>
  <si>
    <t>Ponneri</t>
  </si>
  <si>
    <t>Mugalivakkam</t>
  </si>
  <si>
    <t>Chromepet</t>
  </si>
  <si>
    <t>Ambattur</t>
  </si>
  <si>
    <t>Urapakkam</t>
  </si>
  <si>
    <t>Poonamallee</t>
  </si>
  <si>
    <t>Porur</t>
  </si>
  <si>
    <t>Anna Nagar</t>
  </si>
  <si>
    <t>Thiruverkadu</t>
  </si>
  <si>
    <t>Koyambedu</t>
  </si>
  <si>
    <t>Moolacheri</t>
  </si>
  <si>
    <t>Ayanambakkam</t>
  </si>
  <si>
    <t>Vengaivasal</t>
  </si>
  <si>
    <t>Puzhal</t>
  </si>
  <si>
    <t>Thirumullaivoyal</t>
  </si>
  <si>
    <t>Villivakkam</t>
  </si>
  <si>
    <t>Madambakkam</t>
  </si>
  <si>
    <t>Maraimalai Nagar</t>
  </si>
  <si>
    <t>Kolathur</t>
  </si>
  <si>
    <t>Velachery</t>
  </si>
  <si>
    <t>Korattur</t>
  </si>
  <si>
    <t>Tiruvallur</t>
  </si>
  <si>
    <t>Chengalpattu</t>
  </si>
  <si>
    <t>Mahabalipuram</t>
  </si>
  <si>
    <t>Adyar</t>
  </si>
  <si>
    <t>Thoraipakkam OMR</t>
  </si>
  <si>
    <t>Guindy</t>
  </si>
  <si>
    <t>Kovilambakkam</t>
  </si>
  <si>
    <t>Tiruporur Near Kelambakkam</t>
  </si>
  <si>
    <t>Coming soon</t>
  </si>
  <si>
    <t>Gowrivakkam</t>
  </si>
  <si>
    <t>Vanagaram</t>
  </si>
  <si>
    <t>Kotturpuram</t>
  </si>
  <si>
    <t>K K Nagar</t>
  </si>
  <si>
    <t>Tiruvottiyur</t>
  </si>
  <si>
    <t>Selaiyur</t>
  </si>
  <si>
    <t>Alandur</t>
  </si>
  <si>
    <t>Nungambakkam</t>
  </si>
  <si>
    <t>Royapettah</t>
  </si>
  <si>
    <t>Kundrathur</t>
  </si>
  <si>
    <t>Valasaravakkam</t>
  </si>
  <si>
    <t>Thirumudivakkam</t>
  </si>
  <si>
    <t>Tondiarpet</t>
  </si>
  <si>
    <t>T Nagar</t>
  </si>
  <si>
    <t>Moolakadai</t>
  </si>
  <si>
    <t>Kilpauk</t>
  </si>
  <si>
    <t>Sriperumbudur</t>
  </si>
  <si>
    <t>Padappai</t>
  </si>
  <si>
    <t>Thiruvanmiyur</t>
  </si>
  <si>
    <t>Saidapet</t>
  </si>
  <si>
    <t>Kodambakkam</t>
  </si>
  <si>
    <t>Padi</t>
  </si>
  <si>
    <t>Egmore</t>
  </si>
  <si>
    <t>Mylapore</t>
  </si>
  <si>
    <t>Nanganallur</t>
  </si>
  <si>
    <t>Alwarpet</t>
  </si>
  <si>
    <t>Choolaimedu</t>
  </si>
  <si>
    <t>Virugambakkam</t>
  </si>
  <si>
    <t>Kanchipuram</t>
  </si>
  <si>
    <t>Arumbakkam</t>
  </si>
  <si>
    <t>Sold out</t>
  </si>
  <si>
    <t>Besant Nagar</t>
  </si>
  <si>
    <t>Chitlapakkam</t>
  </si>
  <si>
    <t>Thiruvidandhai</t>
  </si>
  <si>
    <t>Abiramapuram</t>
  </si>
  <si>
    <t>West Mambalam</t>
  </si>
  <si>
    <t>Ashok Nagar</t>
  </si>
  <si>
    <t>Palavakkam</t>
  </si>
  <si>
    <t>Ramapuram</t>
  </si>
  <si>
    <t>Teynampet</t>
  </si>
  <si>
    <t>Nallambakkam</t>
  </si>
  <si>
    <t>Aminjikarai</t>
  </si>
  <si>
    <t>Gopalapuram</t>
  </si>
  <si>
    <t>Thirumazhisai</t>
  </si>
  <si>
    <t>Mandavelipakkam</t>
  </si>
  <si>
    <t>Ayanavaram</t>
  </si>
  <si>
    <t>Nandanam</t>
  </si>
  <si>
    <t>Injambakkam</t>
  </si>
  <si>
    <t>Neelankarai</t>
  </si>
  <si>
    <t>Uthandi</t>
  </si>
  <si>
    <t>Acharapakkam</t>
  </si>
  <si>
    <t>Madurantakam</t>
  </si>
  <si>
    <t>Q1 `CY18</t>
  </si>
  <si>
    <t>Q2 `CY18</t>
  </si>
  <si>
    <t>Q3 `CY18</t>
  </si>
  <si>
    <t>Q4 `CY18</t>
  </si>
  <si>
    <t>Q1 `CY19</t>
  </si>
  <si>
    <t>Q2 `CY19</t>
  </si>
  <si>
    <t>Q3 `CY19</t>
  </si>
  <si>
    <t>Q4 `CY19</t>
  </si>
  <si>
    <t>Q1 `CY20</t>
  </si>
  <si>
    <t>Four Quarter Moving Average</t>
  </si>
  <si>
    <t>Quarter</t>
  </si>
  <si>
    <t>Record Count</t>
  </si>
  <si>
    <t>Composite Price</t>
  </si>
  <si>
    <t>&lt;= 646 sqft</t>
  </si>
  <si>
    <t>&lt;1184 sqft</t>
  </si>
  <si>
    <t>&gt;1184 sqft</t>
  </si>
  <si>
    <t>2019 reference</t>
  </si>
  <si>
    <t>PRT_ID</t>
  </si>
  <si>
    <t>AREA</t>
  </si>
  <si>
    <t>INT_SQFT</t>
  </si>
  <si>
    <t>DATE_SALE</t>
  </si>
  <si>
    <t>DIST_MAINROAD</t>
  </si>
  <si>
    <t>N_BEDROOM</t>
  </si>
  <si>
    <t>N_BATHROOM</t>
  </si>
  <si>
    <t>N_ROOM</t>
  </si>
  <si>
    <t>SALE_COND</t>
  </si>
  <si>
    <t>PARK_FACIL</t>
  </si>
  <si>
    <t>DATE_BUILD</t>
  </si>
  <si>
    <t>BUILDTYPE</t>
  </si>
  <si>
    <t>UTILITY_AVAIL</t>
  </si>
  <si>
    <t>STREET</t>
  </si>
  <si>
    <t>MZZONE</t>
  </si>
  <si>
    <t>QS_ROOMS</t>
  </si>
  <si>
    <t>QS_BATHROOM</t>
  </si>
  <si>
    <t>QS_BEDROOM</t>
  </si>
  <si>
    <t>QS_OVERALL</t>
  </si>
  <si>
    <t>REG_FEE</t>
  </si>
  <si>
    <t>COMMIS</t>
  </si>
  <si>
    <t>SALES_PRICE</t>
  </si>
  <si>
    <t>P03210</t>
  </si>
  <si>
    <t>AbNormal</t>
  </si>
  <si>
    <t>Yes</t>
  </si>
  <si>
    <t>Commercial</t>
  </si>
  <si>
    <t>AllPub</t>
  </si>
  <si>
    <t>Paved</t>
  </si>
  <si>
    <t>A</t>
  </si>
  <si>
    <t>P09411</t>
  </si>
  <si>
    <t>No</t>
  </si>
  <si>
    <t>Gravel</t>
  </si>
  <si>
    <t>RH</t>
  </si>
  <si>
    <t>P01812</t>
  </si>
  <si>
    <t>ELO</t>
  </si>
  <si>
    <t>RL</t>
  </si>
  <si>
    <t>P05346</t>
  </si>
  <si>
    <t>Family</t>
  </si>
  <si>
    <t>Others</t>
  </si>
  <si>
    <t xml:space="preserve">NoSewr </t>
  </si>
  <si>
    <t>I</t>
  </si>
  <si>
    <t>P06210</t>
  </si>
  <si>
    <t>C</t>
  </si>
  <si>
    <t>P00219</t>
  </si>
  <si>
    <t>Chrompet</t>
  </si>
  <si>
    <t>Partial</t>
  </si>
  <si>
    <t>NoSeWa</t>
  </si>
  <si>
    <t>No Access</t>
  </si>
  <si>
    <t>P09105</t>
  </si>
  <si>
    <t>Other</t>
  </si>
  <si>
    <t>P09679</t>
  </si>
  <si>
    <t>RM</t>
  </si>
  <si>
    <t>P03377</t>
  </si>
  <si>
    <t>AdjLand</t>
  </si>
  <si>
    <t>P09623</t>
  </si>
  <si>
    <t>P09540</t>
  </si>
  <si>
    <t>P07121</t>
  </si>
  <si>
    <t>P05512</t>
  </si>
  <si>
    <t>P09370</t>
  </si>
  <si>
    <t>P04085</t>
  </si>
  <si>
    <t>P06328</t>
  </si>
  <si>
    <t>P06039</t>
  </si>
  <si>
    <t>Normal Sale</t>
  </si>
  <si>
    <t>House</t>
  </si>
  <si>
    <t>P02016</t>
  </si>
  <si>
    <t>P08160</t>
  </si>
  <si>
    <t>P01372</t>
  </si>
  <si>
    <t>P00936</t>
  </si>
  <si>
    <t>P07346</t>
  </si>
  <si>
    <t>P06851</t>
  </si>
  <si>
    <t>KK Nagar</t>
  </si>
  <si>
    <t>P04665</t>
  </si>
  <si>
    <t>P00902</t>
  </si>
  <si>
    <t>TNagar</t>
  </si>
  <si>
    <t>P00293</t>
  </si>
  <si>
    <t>P02235</t>
  </si>
  <si>
    <t>P04080</t>
  </si>
  <si>
    <t>P02677</t>
  </si>
  <si>
    <t>P00755</t>
  </si>
  <si>
    <t>P06980</t>
  </si>
  <si>
    <t>P02696</t>
  </si>
  <si>
    <t>P01517</t>
  </si>
  <si>
    <t>P09650</t>
  </si>
  <si>
    <t>P05950</t>
  </si>
  <si>
    <t>P05051</t>
  </si>
  <si>
    <t>P04978</t>
  </si>
  <si>
    <t>P03704</t>
  </si>
  <si>
    <t>P02247</t>
  </si>
  <si>
    <t>P07194</t>
  </si>
  <si>
    <t>P01107</t>
  </si>
  <si>
    <t>P02442</t>
  </si>
  <si>
    <t>P06444</t>
  </si>
  <si>
    <t>P05298</t>
  </si>
  <si>
    <t>P05882</t>
  </si>
  <si>
    <t>Ab Normal</t>
  </si>
  <si>
    <t>P02558</t>
  </si>
  <si>
    <t>P09483</t>
  </si>
  <si>
    <t>P06006</t>
  </si>
  <si>
    <t>P04106</t>
  </si>
  <si>
    <t>P09556</t>
  </si>
  <si>
    <t>P00389</t>
  </si>
  <si>
    <t>P05245</t>
  </si>
  <si>
    <t>P01690</t>
  </si>
  <si>
    <t>P07753</t>
  </si>
  <si>
    <t>P08611</t>
  </si>
  <si>
    <t>P01934</t>
  </si>
  <si>
    <t>P06326</t>
  </si>
  <si>
    <t>P00865</t>
  </si>
  <si>
    <t>P02088</t>
  </si>
  <si>
    <t>P07770</t>
  </si>
  <si>
    <t>P08118</t>
  </si>
  <si>
    <t>P03221</t>
  </si>
  <si>
    <t>P03273</t>
  </si>
  <si>
    <t>P08667</t>
  </si>
  <si>
    <t>P03791</t>
  </si>
  <si>
    <t>P01247</t>
  </si>
  <si>
    <t>P02391</t>
  </si>
  <si>
    <t>P07825</t>
  </si>
  <si>
    <t>P05787</t>
  </si>
  <si>
    <t>P02285</t>
  </si>
  <si>
    <t>P05304</t>
  </si>
  <si>
    <t>P05309</t>
  </si>
  <si>
    <t>P09664</t>
  </si>
  <si>
    <t>P02813</t>
  </si>
  <si>
    <t>P08933</t>
  </si>
  <si>
    <t>P03590</t>
  </si>
  <si>
    <t>P01725</t>
  </si>
  <si>
    <t>P06570</t>
  </si>
  <si>
    <t>P02686</t>
  </si>
  <si>
    <t>P07789</t>
  </si>
  <si>
    <t>P08836</t>
  </si>
  <si>
    <t>P02716</t>
  </si>
  <si>
    <t>P09780</t>
  </si>
  <si>
    <t>P06528</t>
  </si>
  <si>
    <t>P06989</t>
  </si>
  <si>
    <t>P07824</t>
  </si>
  <si>
    <t>P00545</t>
  </si>
  <si>
    <t>P06461</t>
  </si>
  <si>
    <t>P07650</t>
  </si>
  <si>
    <t>P07887</t>
  </si>
  <si>
    <t>P08050</t>
  </si>
  <si>
    <t>P04677</t>
  </si>
  <si>
    <t>P03124</t>
  </si>
  <si>
    <t>P08147</t>
  </si>
  <si>
    <t>P06097</t>
  </si>
  <si>
    <t>P00959</t>
  </si>
  <si>
    <t>P00057</t>
  </si>
  <si>
    <t>P08607</t>
  </si>
  <si>
    <t>P01632</t>
  </si>
  <si>
    <t>P00937</t>
  </si>
  <si>
    <t>P09868</t>
  </si>
  <si>
    <t>P08848</t>
  </si>
  <si>
    <t>P07681</t>
  </si>
  <si>
    <t>P00407</t>
  </si>
  <si>
    <t>P06126</t>
  </si>
  <si>
    <t>P09763</t>
  </si>
  <si>
    <t>P02652</t>
  </si>
  <si>
    <t>P06329</t>
  </si>
  <si>
    <t>P01701</t>
  </si>
  <si>
    <t>P09722</t>
  </si>
  <si>
    <t>P04743</t>
  </si>
  <si>
    <t>P06768</t>
  </si>
  <si>
    <t>P06746</t>
  </si>
  <si>
    <t>P00934</t>
  </si>
  <si>
    <t>P00899</t>
  </si>
  <si>
    <t>P00566</t>
  </si>
  <si>
    <t>P07878</t>
  </si>
  <si>
    <t>P05305</t>
  </si>
  <si>
    <t>P02252</t>
  </si>
  <si>
    <t>P03571</t>
  </si>
  <si>
    <t>P00942</t>
  </si>
  <si>
    <t>P08304</t>
  </si>
  <si>
    <t>P07597</t>
  </si>
  <si>
    <t>P06565</t>
  </si>
  <si>
    <t>P06398</t>
  </si>
  <si>
    <t>P09293</t>
  </si>
  <si>
    <t>P09021</t>
  </si>
  <si>
    <t>Pavd</t>
  </si>
  <si>
    <t>P04325</t>
  </si>
  <si>
    <t>P05031</t>
  </si>
  <si>
    <t>P08918</t>
  </si>
  <si>
    <t>P05947</t>
  </si>
  <si>
    <t>P05350</t>
  </si>
  <si>
    <t>P07092</t>
  </si>
  <si>
    <t>P08337</t>
  </si>
  <si>
    <t>P00089</t>
  </si>
  <si>
    <t>P00403</t>
  </si>
  <si>
    <t>P00717</t>
  </si>
  <si>
    <t>P06064</t>
  </si>
  <si>
    <t>P08625</t>
  </si>
  <si>
    <t>P02917</t>
  </si>
  <si>
    <t>P06881</t>
  </si>
  <si>
    <t>P05823</t>
  </si>
  <si>
    <t>P01492</t>
  </si>
  <si>
    <t>P06226</t>
  </si>
  <si>
    <t>P07481</t>
  </si>
  <si>
    <t>P05518</t>
  </si>
  <si>
    <t>P06801</t>
  </si>
  <si>
    <t>P07373</t>
  </si>
  <si>
    <t>P04399</t>
  </si>
  <si>
    <t>P07490</t>
  </si>
  <si>
    <t>P05417</t>
  </si>
  <si>
    <t>P09702</t>
  </si>
  <si>
    <t>P05869</t>
  </si>
  <si>
    <t>P00534</t>
  </si>
  <si>
    <t>P07334</t>
  </si>
  <si>
    <t>P08511</t>
  </si>
  <si>
    <t>P04112</t>
  </si>
  <si>
    <t>P02262</t>
  </si>
  <si>
    <t>P03305</t>
  </si>
  <si>
    <t>P05447</t>
  </si>
  <si>
    <t>P02126</t>
  </si>
  <si>
    <t>P06964</t>
  </si>
  <si>
    <t>P08195</t>
  </si>
  <si>
    <t>P04311</t>
  </si>
  <si>
    <t>P08974</t>
  </si>
  <si>
    <t>P04824</t>
  </si>
  <si>
    <t>P09337</t>
  </si>
  <si>
    <t>P08903</t>
  </si>
  <si>
    <t>P08975</t>
  </si>
  <si>
    <t>P03906</t>
  </si>
  <si>
    <t>P08737</t>
  </si>
  <si>
    <t>P00163</t>
  </si>
  <si>
    <t>P07499</t>
  </si>
  <si>
    <t>P01939</t>
  </si>
  <si>
    <t>P03550</t>
  </si>
  <si>
    <t>P00920</t>
  </si>
  <si>
    <t>Chrompt</t>
  </si>
  <si>
    <t>P01500</t>
  </si>
  <si>
    <t>P00340</t>
  </si>
  <si>
    <t>P02832</t>
  </si>
  <si>
    <t>P04417</t>
  </si>
  <si>
    <t>P05246</t>
  </si>
  <si>
    <t>P02863</t>
  </si>
  <si>
    <t>P03006</t>
  </si>
  <si>
    <t>P08264</t>
  </si>
  <si>
    <t>P04420</t>
  </si>
  <si>
    <t>P04928</t>
  </si>
  <si>
    <t>P08752</t>
  </si>
  <si>
    <t>P03833</t>
  </si>
  <si>
    <t>P06156</t>
  </si>
  <si>
    <t>P01763</t>
  </si>
  <si>
    <t>P02399</t>
  </si>
  <si>
    <t>P03260</t>
  </si>
  <si>
    <t>P08138</t>
  </si>
  <si>
    <t>P07941</t>
  </si>
  <si>
    <t>P08181</t>
  </si>
  <si>
    <t>P07510</t>
  </si>
  <si>
    <t>P07420</t>
  </si>
  <si>
    <t>P04010</t>
  </si>
  <si>
    <t>P06446</t>
  </si>
  <si>
    <t>P06517</t>
  </si>
  <si>
    <t>P06871</t>
  </si>
  <si>
    <t>P07432</t>
  </si>
  <si>
    <t>P03326</t>
  </si>
  <si>
    <t>P01979</t>
  </si>
  <si>
    <t>P07185</t>
  </si>
  <si>
    <t>P03108</t>
  </si>
  <si>
    <t>P05849</t>
  </si>
  <si>
    <t>P04250</t>
  </si>
  <si>
    <t>P03292</t>
  </si>
  <si>
    <t>P08027</t>
  </si>
  <si>
    <t>P03347</t>
  </si>
  <si>
    <t>P05714</t>
  </si>
  <si>
    <t>P04299</t>
  </si>
  <si>
    <t>P07890</t>
  </si>
  <si>
    <t>P08044</t>
  </si>
  <si>
    <t>P07866</t>
  </si>
  <si>
    <t>P03262</t>
  </si>
  <si>
    <t>P09528</t>
  </si>
  <si>
    <t>P06089</t>
  </si>
  <si>
    <t>P05826</t>
  </si>
  <si>
    <t>P02984</t>
  </si>
  <si>
    <t>P05451</t>
  </si>
  <si>
    <t>P03403</t>
  </si>
  <si>
    <t>P08753</t>
  </si>
  <si>
    <t>P08480</t>
  </si>
  <si>
    <t>P03822</t>
  </si>
  <si>
    <t>P09994</t>
  </si>
  <si>
    <t>P06686</t>
  </si>
  <si>
    <t>P09839</t>
  </si>
  <si>
    <t>P07907</t>
  </si>
  <si>
    <t>P01575</t>
  </si>
  <si>
    <t>P05854</t>
  </si>
  <si>
    <t>P05279</t>
  </si>
  <si>
    <t>P08056</t>
  </si>
  <si>
    <t>P05180</t>
  </si>
  <si>
    <t>P06772</t>
  </si>
  <si>
    <t>P05622</t>
  </si>
  <si>
    <t>P03766</t>
  </si>
  <si>
    <t>P05493</t>
  </si>
  <si>
    <t>P05498</t>
  </si>
  <si>
    <t>P03329</t>
  </si>
  <si>
    <t>P02091</t>
  </si>
  <si>
    <t>P01651</t>
  </si>
  <si>
    <t>P07585</t>
  </si>
  <si>
    <t>P09195</t>
  </si>
  <si>
    <t>P00166</t>
  </si>
  <si>
    <t>Chrmpet</t>
  </si>
  <si>
    <t>P00927</t>
  </si>
  <si>
    <t>P01999</t>
  </si>
  <si>
    <t>P04891</t>
  </si>
  <si>
    <t>P03800</t>
  </si>
  <si>
    <t>P07958</t>
  </si>
  <si>
    <t>P09676</t>
  </si>
  <si>
    <t>P01737</t>
  </si>
  <si>
    <t>P07362</t>
  </si>
  <si>
    <t>P09402</t>
  </si>
  <si>
    <t>P06908</t>
  </si>
  <si>
    <t>P01178</t>
  </si>
  <si>
    <t>P05817</t>
  </si>
  <si>
    <t>P00699</t>
  </si>
  <si>
    <t>P04841</t>
  </si>
  <si>
    <t>P01647</t>
  </si>
  <si>
    <t>P04590</t>
  </si>
  <si>
    <t>P03908</t>
  </si>
  <si>
    <t>P08794</t>
  </si>
  <si>
    <t>P02451</t>
  </si>
  <si>
    <t>P04850</t>
  </si>
  <si>
    <t>P05660</t>
  </si>
  <si>
    <t>P09187</t>
  </si>
  <si>
    <t>P02390</t>
  </si>
  <si>
    <t>P03404</t>
  </si>
  <si>
    <t>P09067</t>
  </si>
  <si>
    <t>P00330</t>
  </si>
  <si>
    <t>P09285</t>
  </si>
  <si>
    <t>P05669</t>
  </si>
  <si>
    <t>P07880</t>
  </si>
  <si>
    <t>P09906</t>
  </si>
  <si>
    <t>P00487</t>
  </si>
  <si>
    <t>P08117</t>
  </si>
  <si>
    <t>P04991</t>
  </si>
  <si>
    <t>P00214</t>
  </si>
  <si>
    <t>P06313</t>
  </si>
  <si>
    <t>P03528</t>
  </si>
  <si>
    <t>P03457</t>
  </si>
  <si>
    <t>P04638</t>
  </si>
  <si>
    <t>P03587</t>
  </si>
  <si>
    <t>P09583</t>
  </si>
  <si>
    <t>P06391</t>
  </si>
  <si>
    <t>P02470</t>
  </si>
  <si>
    <t>P09557</t>
  </si>
  <si>
    <t>P06262</t>
  </si>
  <si>
    <t>P05477</t>
  </si>
  <si>
    <t>P02309</t>
  </si>
  <si>
    <t>P01548</t>
  </si>
  <si>
    <t>P04821</t>
  </si>
  <si>
    <t>P02713</t>
  </si>
  <si>
    <t>P08465</t>
  </si>
  <si>
    <t>P02310</t>
  </si>
  <si>
    <t>P09665</t>
  </si>
  <si>
    <t>P06287</t>
  </si>
  <si>
    <t>P06698</t>
  </si>
  <si>
    <t>P07369</t>
  </si>
  <si>
    <t>P02245</t>
  </si>
  <si>
    <t>P06933</t>
  </si>
  <si>
    <t>P01002</t>
  </si>
  <si>
    <t>P07261</t>
  </si>
  <si>
    <t>P05720</t>
  </si>
  <si>
    <t>P08626</t>
  </si>
  <si>
    <t>P09661</t>
  </si>
  <si>
    <t>P06041</t>
  </si>
  <si>
    <t>P03794</t>
  </si>
  <si>
    <t>P04018</t>
  </si>
  <si>
    <t>P04698</t>
  </si>
  <si>
    <t>P02964</t>
  </si>
  <si>
    <t>P08876</t>
  </si>
  <si>
    <t>P05953</t>
  </si>
  <si>
    <t>P07062</t>
  </si>
  <si>
    <t>P09683</t>
  </si>
  <si>
    <t>P06128</t>
  </si>
  <si>
    <t>P02257</t>
  </si>
  <si>
    <t>P06193</t>
  </si>
  <si>
    <t>P08685</t>
  </si>
  <si>
    <t>P05642</t>
  </si>
  <si>
    <t>P02602</t>
  </si>
  <si>
    <t>P00726</t>
  </si>
  <si>
    <t>P06914</t>
  </si>
  <si>
    <t>P07558</t>
  </si>
  <si>
    <t>P03775</t>
  </si>
  <si>
    <t>P05465</t>
  </si>
  <si>
    <t>P03635</t>
  </si>
  <si>
    <t>P01156</t>
  </si>
  <si>
    <t>P02905</t>
  </si>
  <si>
    <t>P06729</t>
  </si>
  <si>
    <t>P05579</t>
  </si>
  <si>
    <t>P00343</t>
  </si>
  <si>
    <t>P00100</t>
  </si>
  <si>
    <t>P02620</t>
  </si>
  <si>
    <t>P04790</t>
  </si>
  <si>
    <t>P00721</t>
  </si>
  <si>
    <t>P03999</t>
  </si>
  <si>
    <t>P06556</t>
  </si>
  <si>
    <t>P07169</t>
  </si>
  <si>
    <t>P00040</t>
  </si>
  <si>
    <t>P07638</t>
  </si>
  <si>
    <t>P01919</t>
  </si>
  <si>
    <t>P06857</t>
  </si>
  <si>
    <t>P04167</t>
  </si>
  <si>
    <t>P01855</t>
  </si>
  <si>
    <t>P01305</t>
  </si>
  <si>
    <t>P03199</t>
  </si>
  <si>
    <t>P04142</t>
  </si>
  <si>
    <t>P01778</t>
  </si>
  <si>
    <t>P04954</t>
  </si>
  <si>
    <t>P08796</t>
  </si>
  <si>
    <t>P08827</t>
  </si>
  <si>
    <t>P09007</t>
  </si>
  <si>
    <t>P03358</t>
  </si>
  <si>
    <t>P06132</t>
  </si>
  <si>
    <t>P00079</t>
  </si>
  <si>
    <t>P05873</t>
  </si>
  <si>
    <t>P05499</t>
  </si>
  <si>
    <t>P03121</t>
  </si>
  <si>
    <t>P01557</t>
  </si>
  <si>
    <t>P04745</t>
  </si>
  <si>
    <t>P04769</t>
  </si>
  <si>
    <t>P08883</t>
  </si>
  <si>
    <t>P08909</t>
  </si>
  <si>
    <t>P03773</t>
  </si>
  <si>
    <t>P02174</t>
  </si>
  <si>
    <t>P01552</t>
  </si>
  <si>
    <t>P05290</t>
  </si>
  <si>
    <t>P01161</t>
  </si>
  <si>
    <t>P04884</t>
  </si>
  <si>
    <t>P08858</t>
  </si>
  <si>
    <t>P00922</t>
  </si>
  <si>
    <t>P02543</t>
  </si>
  <si>
    <t>P07228</t>
  </si>
  <si>
    <t>P09140</t>
  </si>
  <si>
    <t>P07212</t>
  </si>
  <si>
    <t>P04493</t>
  </si>
  <si>
    <t>P09681</t>
  </si>
  <si>
    <t>P09981</t>
  </si>
  <si>
    <t>P09634</t>
  </si>
  <si>
    <t>P01323</t>
  </si>
  <si>
    <t>P05737</t>
  </si>
  <si>
    <t>P09872</t>
  </si>
  <si>
    <t>P00812</t>
  </si>
  <si>
    <t>P09951</t>
  </si>
  <si>
    <t>P05443</t>
  </si>
  <si>
    <t>P03302</t>
  </si>
  <si>
    <t>P05464</t>
  </si>
  <si>
    <t>P09248</t>
  </si>
  <si>
    <t>P03610</t>
  </si>
  <si>
    <t>P00156</t>
  </si>
  <si>
    <t>P06581</t>
  </si>
  <si>
    <t>P02416</t>
  </si>
  <si>
    <t>P03339</t>
  </si>
  <si>
    <t>P05654</t>
  </si>
  <si>
    <t>P08754</t>
  </si>
  <si>
    <t>P08597</t>
  </si>
  <si>
    <t>P05620</t>
  </si>
  <si>
    <t>P07050</t>
  </si>
  <si>
    <t>P05989</t>
  </si>
  <si>
    <t>P04597</t>
  </si>
  <si>
    <t>P03995</t>
  </si>
  <si>
    <t>P08602</t>
  </si>
  <si>
    <t>P00994</t>
  </si>
  <si>
    <t>P00836</t>
  </si>
  <si>
    <t>P01216</t>
  </si>
  <si>
    <t>P02109</t>
  </si>
  <si>
    <t>P04269</t>
  </si>
  <si>
    <t>P01760</t>
  </si>
  <si>
    <t>P05320</t>
  </si>
  <si>
    <t>P00204</t>
  </si>
  <si>
    <t>P00708</t>
  </si>
  <si>
    <t>P07487</t>
  </si>
  <si>
    <t>P02875</t>
  </si>
  <si>
    <t>P01629</t>
  </si>
  <si>
    <t>P08316</t>
  </si>
  <si>
    <t>P05371</t>
  </si>
  <si>
    <t>P07138</t>
  </si>
  <si>
    <t>P00109</t>
  </si>
  <si>
    <t>P00074</t>
  </si>
  <si>
    <t>P02551</t>
  </si>
  <si>
    <t>P03196</t>
  </si>
  <si>
    <t>P05960</t>
  </si>
  <si>
    <t>P03736</t>
  </si>
  <si>
    <t>P03926</t>
  </si>
  <si>
    <t>P07522</t>
  </si>
  <si>
    <t>P09322</t>
  </si>
  <si>
    <t>P01879</t>
  </si>
  <si>
    <t>P02997</t>
  </si>
  <si>
    <t>P00411</t>
  </si>
  <si>
    <t>P00877</t>
  </si>
  <si>
    <t>P01695</t>
  </si>
  <si>
    <t>P08455</t>
  </si>
  <si>
    <t>P03007</t>
  </si>
  <si>
    <t>P05710</t>
  </si>
  <si>
    <t>P04897</t>
  </si>
  <si>
    <t>P00832</t>
  </si>
  <si>
    <t>P04157</t>
  </si>
  <si>
    <t>P02711</t>
  </si>
  <si>
    <t>P02041</t>
  </si>
  <si>
    <t>P09366</t>
  </si>
  <si>
    <t>P06360</t>
  </si>
  <si>
    <t>P07659</t>
  </si>
  <si>
    <t>P01053</t>
  </si>
  <si>
    <t>P06533</t>
  </si>
  <si>
    <t>P07925</t>
  </si>
  <si>
    <t>P05243</t>
  </si>
  <si>
    <t>P00237</t>
  </si>
  <si>
    <t>P07457</t>
  </si>
  <si>
    <t>P07364</t>
  </si>
  <si>
    <t>P06464</t>
  </si>
  <si>
    <t>P08214</t>
  </si>
  <si>
    <t>P04294</t>
  </si>
  <si>
    <t>P07170</t>
  </si>
  <si>
    <t>P09462</t>
  </si>
  <si>
    <t>P02331</t>
  </si>
  <si>
    <t>P01949</t>
  </si>
  <si>
    <t>P02950</t>
  </si>
  <si>
    <t>P04887</t>
  </si>
  <si>
    <t>P05367</t>
  </si>
  <si>
    <t>P02759</t>
  </si>
  <si>
    <t>P09566</t>
  </si>
  <si>
    <t>P09368</t>
  </si>
  <si>
    <t>P00892</t>
  </si>
  <si>
    <t>P04171</t>
  </si>
  <si>
    <t>P00352</t>
  </si>
  <si>
    <t>P03485</t>
  </si>
  <si>
    <t>P03534</t>
  </si>
  <si>
    <t>P06311</t>
  </si>
  <si>
    <t>P03693</t>
  </si>
  <si>
    <t>P01155</t>
  </si>
  <si>
    <t>P04291</t>
  </si>
  <si>
    <t>P08373</t>
  </si>
  <si>
    <t>P07266</t>
  </si>
  <si>
    <t>P06656</t>
  </si>
  <si>
    <t>P08115</t>
  </si>
  <si>
    <t>P00134</t>
  </si>
  <si>
    <t>P04286</t>
  </si>
  <si>
    <t>P05418</t>
  </si>
  <si>
    <t>P06712</t>
  </si>
  <si>
    <t>P06808</t>
  </si>
  <si>
    <t>P05608</t>
  </si>
  <si>
    <t>P00150</t>
  </si>
  <si>
    <t>P02313</t>
  </si>
  <si>
    <t>P05251</t>
  </si>
  <si>
    <t>P04410</t>
  </si>
  <si>
    <t>P08205</t>
  </si>
  <si>
    <t>P00014</t>
  </si>
  <si>
    <t>P01888</t>
  </si>
  <si>
    <t>P04716</t>
  </si>
  <si>
    <t>P04134</t>
  </si>
  <si>
    <t>P05992</t>
  </si>
  <si>
    <t>P09059</t>
  </si>
  <si>
    <t>P07222</t>
  </si>
  <si>
    <t>P01624</t>
  </si>
  <si>
    <t>P03449</t>
  </si>
  <si>
    <t>P06449</t>
  </si>
  <si>
    <t>P06975</t>
  </si>
  <si>
    <t>P01875</t>
  </si>
  <si>
    <t>P01033</t>
  </si>
  <si>
    <t>P07623</t>
  </si>
  <si>
    <t>P00630</t>
  </si>
  <si>
    <t>P03626</t>
  </si>
  <si>
    <t>P00626</t>
  </si>
  <si>
    <t>P09760</t>
  </si>
  <si>
    <t>P05390</t>
  </si>
  <si>
    <t>P07904</t>
  </si>
  <si>
    <t>P06254</t>
  </si>
  <si>
    <t>P04768</t>
  </si>
  <si>
    <t>P07447</t>
  </si>
  <si>
    <t>P00391</t>
  </si>
  <si>
    <t>P08647</t>
  </si>
  <si>
    <t>P08442</t>
  </si>
  <si>
    <t>P06293</t>
  </si>
  <si>
    <t>P07662</t>
  </si>
  <si>
    <t>P08417</t>
  </si>
  <si>
    <t>P02330</t>
  </si>
  <si>
    <t>P00493</t>
  </si>
  <si>
    <t>P07325</t>
  </si>
  <si>
    <t>P08211</t>
  </si>
  <si>
    <t>P05729</t>
  </si>
  <si>
    <t>P00001</t>
  </si>
  <si>
    <t>P08254</t>
  </si>
  <si>
    <t>P02188</t>
  </si>
  <si>
    <t>P06445</t>
  </si>
  <si>
    <t>P07020</t>
  </si>
  <si>
    <t>P03543</t>
  </si>
  <si>
    <t>P02570</t>
  </si>
  <si>
    <t>P08984</t>
  </si>
  <si>
    <t>P09158</t>
  </si>
  <si>
    <t>P09545</t>
  </si>
  <si>
    <t>P09767</t>
  </si>
  <si>
    <t>P02771</t>
  </si>
  <si>
    <t>P09038</t>
  </si>
  <si>
    <t>P04549</t>
  </si>
  <si>
    <t>P09933</t>
  </si>
  <si>
    <t>P09539</t>
  </si>
  <si>
    <t>P02904</t>
  </si>
  <si>
    <t>P02838</t>
  </si>
  <si>
    <t>P07586</t>
  </si>
  <si>
    <t>P04938</t>
  </si>
  <si>
    <t>P05156</t>
  </si>
  <si>
    <t>P01880</t>
  </si>
  <si>
    <t>P01210</t>
  </si>
  <si>
    <t>P05691</t>
  </si>
  <si>
    <t>P01657</t>
  </si>
  <si>
    <t>P03549</t>
  </si>
  <si>
    <t>P03357</t>
  </si>
  <si>
    <t>P06358</t>
  </si>
  <si>
    <t>P05504</t>
  </si>
  <si>
    <t>P02099</t>
  </si>
  <si>
    <t>P03917</t>
  </si>
  <si>
    <t>P05611</t>
  </si>
  <si>
    <t>P08863</t>
  </si>
  <si>
    <t>P05940</t>
  </si>
  <si>
    <t>P09642</t>
  </si>
  <si>
    <t>P05699</t>
  </si>
  <si>
    <t>P00015</t>
  </si>
  <si>
    <t>P02363</t>
  </si>
  <si>
    <t>P00880</t>
  </si>
  <si>
    <t>P01942</t>
  </si>
  <si>
    <t>P01143</t>
  </si>
  <si>
    <t>P07562</t>
  </si>
  <si>
    <t>P00315</t>
  </si>
  <si>
    <t>P08575</t>
  </si>
  <si>
    <t>P01534</t>
  </si>
  <si>
    <t>P09559</t>
  </si>
  <si>
    <t>P00256</t>
  </si>
  <si>
    <t>P09902</t>
  </si>
  <si>
    <t>P00770</t>
  </si>
  <si>
    <t>P08419</t>
  </si>
  <si>
    <t>P04455</t>
  </si>
  <si>
    <t>P08079</t>
  </si>
  <si>
    <t>P07241</t>
  </si>
  <si>
    <t>P05450</t>
  </si>
  <si>
    <t>P02659</t>
  </si>
  <si>
    <t>P08816</t>
  </si>
  <si>
    <t>P06608</t>
  </si>
  <si>
    <t>P04833</t>
  </si>
  <si>
    <t>P07856</t>
  </si>
  <si>
    <t>P03958</t>
  </si>
  <si>
    <t>P05929</t>
  </si>
  <si>
    <t>P01541</t>
  </si>
  <si>
    <t>P01328</t>
  </si>
  <si>
    <t>P01545</t>
  </si>
  <si>
    <t>P06395</t>
  </si>
  <si>
    <t>Karapakam</t>
  </si>
  <si>
    <t>P04641</t>
  </si>
  <si>
    <t>P06962</t>
  </si>
  <si>
    <t>P09793</t>
  </si>
  <si>
    <t>P01314</t>
  </si>
  <si>
    <t>P05936</t>
  </si>
  <si>
    <t>P08773</t>
  </si>
  <si>
    <t>P07067</t>
  </si>
  <si>
    <t>P08315</t>
  </si>
  <si>
    <t>P05932</t>
  </si>
  <si>
    <t>P07317</t>
  </si>
  <si>
    <t>P04200</t>
  </si>
  <si>
    <t>P01785</t>
  </si>
  <si>
    <t>P01903</t>
  </si>
  <si>
    <t>P08726</t>
  </si>
  <si>
    <t>P06346</t>
  </si>
  <si>
    <t>P08377</t>
  </si>
  <si>
    <t>P06815</t>
  </si>
  <si>
    <t>P04923</t>
  </si>
  <si>
    <t>P08660</t>
  </si>
  <si>
    <t>P04936</t>
  </si>
  <si>
    <t>P07066</t>
  </si>
  <si>
    <t>P04353</t>
  </si>
  <si>
    <t>P04720</t>
  </si>
  <si>
    <t>P03546</t>
  </si>
  <si>
    <t>P05835</t>
  </si>
  <si>
    <t>P02411</t>
  </si>
  <si>
    <t>P07424</t>
  </si>
  <si>
    <t>P04303</t>
  </si>
  <si>
    <t>P06944</t>
  </si>
  <si>
    <t>P07711</t>
  </si>
  <si>
    <t>P00562</t>
  </si>
  <si>
    <t>P05735</t>
  </si>
  <si>
    <t>P08860</t>
  </si>
  <si>
    <t>P04831</t>
  </si>
  <si>
    <t>P02609</t>
  </si>
  <si>
    <t>P01802</t>
  </si>
  <si>
    <t>P02141</t>
  </si>
  <si>
    <t>P02698</t>
  </si>
  <si>
    <t>P07414</t>
  </si>
  <si>
    <t>P02608</t>
  </si>
  <si>
    <t>P01275</t>
  </si>
  <si>
    <t>P02785</t>
  </si>
  <si>
    <t>P06432</t>
  </si>
  <si>
    <t>P03369</t>
  </si>
  <si>
    <t>P03168</t>
  </si>
  <si>
    <t>P01905</t>
  </si>
  <si>
    <t>P07293</t>
  </si>
  <si>
    <t>P01863</t>
  </si>
  <si>
    <t>P09357</t>
  </si>
  <si>
    <t>P02249</t>
  </si>
  <si>
    <t>P03739</t>
  </si>
  <si>
    <t>P03394</t>
  </si>
  <si>
    <t>P08504</t>
  </si>
  <si>
    <t>P02179</t>
  </si>
  <si>
    <t>P08968</t>
  </si>
  <si>
    <t>P07773</t>
  </si>
  <si>
    <t>P05110</t>
  </si>
  <si>
    <t>P05416</t>
  </si>
  <si>
    <t>P09675</t>
  </si>
  <si>
    <t>P07801</t>
  </si>
  <si>
    <t>P03012</t>
  </si>
  <si>
    <t>P07506</t>
  </si>
  <si>
    <t>P06959</t>
  </si>
  <si>
    <t>P05958</t>
  </si>
  <si>
    <t>P08576</t>
  </si>
  <si>
    <t>P05297</t>
  </si>
  <si>
    <t>P00413</t>
  </si>
  <si>
    <t>P03152</t>
  </si>
  <si>
    <t>P03875</t>
  </si>
  <si>
    <t>P02073</t>
  </si>
  <si>
    <t>P03841</t>
  </si>
  <si>
    <t>P05313</t>
  </si>
  <si>
    <t>P00829</t>
  </si>
  <si>
    <t>P00522</t>
  </si>
  <si>
    <t>P00028</t>
  </si>
  <si>
    <t>P06794</t>
  </si>
  <si>
    <t>P06880</t>
  </si>
  <si>
    <t>P00056</t>
  </si>
  <si>
    <t>P05306</t>
  </si>
  <si>
    <t>P01449</t>
  </si>
  <si>
    <t>P05471</t>
  </si>
  <si>
    <t>P09164</t>
  </si>
  <si>
    <t>P09257</t>
  </si>
  <si>
    <t>P02895</t>
  </si>
  <si>
    <t>P09023</t>
  </si>
  <si>
    <t>P03061</t>
  </si>
  <si>
    <t>P05094</t>
  </si>
  <si>
    <t>P07578</t>
  </si>
  <si>
    <t>P05083</t>
  </si>
  <si>
    <t>P00464</t>
  </si>
  <si>
    <t>P00960</t>
  </si>
  <si>
    <t>P07548</t>
  </si>
  <si>
    <t>P09475</t>
  </si>
  <si>
    <t>P06415</t>
  </si>
  <si>
    <t>P01520</t>
  </si>
  <si>
    <t>P01920</t>
  </si>
  <si>
    <t>P09305</t>
  </si>
  <si>
    <t>P04384</t>
  </si>
  <si>
    <t>P02334</t>
  </si>
  <si>
    <t>P05328</t>
  </si>
  <si>
    <t>P05629</t>
  </si>
  <si>
    <t>P08670</t>
  </si>
  <si>
    <t>P01231</t>
  </si>
  <si>
    <t>P03415</t>
  </si>
  <si>
    <t>P02952</t>
  </si>
  <si>
    <t>P05082</t>
  </si>
  <si>
    <t>P07620</t>
  </si>
  <si>
    <t>P01327</t>
  </si>
  <si>
    <t>P06733</t>
  </si>
  <si>
    <t>P01027</t>
  </si>
  <si>
    <t>P01321</t>
  </si>
  <si>
    <t>P02892</t>
  </si>
  <si>
    <t>P06165</t>
  </si>
  <si>
    <t>P05598</t>
  </si>
  <si>
    <t>P06068</t>
  </si>
  <si>
    <t>P02809</t>
  </si>
  <si>
    <t>P04941</t>
  </si>
  <si>
    <t>P07995</t>
  </si>
  <si>
    <t>P09026</t>
  </si>
  <si>
    <t>P03111</t>
  </si>
  <si>
    <t>P02499</t>
  </si>
  <si>
    <t>P01358</t>
  </si>
  <si>
    <t>P09585</t>
  </si>
  <si>
    <t>P05096</t>
  </si>
  <si>
    <t>P07781</t>
  </si>
  <si>
    <t>P04122</t>
  </si>
  <si>
    <t>P03730</t>
  </si>
  <si>
    <t>P04502</t>
  </si>
  <si>
    <t>P05510</t>
  </si>
  <si>
    <t>P01826</t>
  </si>
  <si>
    <t>P03376</t>
  </si>
  <si>
    <t>P08277</t>
  </si>
  <si>
    <t>P01381</t>
  </si>
  <si>
    <t>P05314</t>
  </si>
  <si>
    <t>P07460</t>
  </si>
  <si>
    <t>P07933</t>
  </si>
  <si>
    <t>P09524</t>
  </si>
  <si>
    <t>P09212</t>
  </si>
  <si>
    <t>P01502</t>
  </si>
  <si>
    <t>P02484</t>
  </si>
  <si>
    <t>P10024</t>
  </si>
  <si>
    <t>P03732</t>
  </si>
  <si>
    <t>P04087</t>
  </si>
  <si>
    <t>P04706</t>
  </si>
  <si>
    <t>P07661</t>
  </si>
  <si>
    <t>P01793</t>
  </si>
  <si>
    <t>P06943</t>
  </si>
  <si>
    <t>P05095</t>
  </si>
  <si>
    <t>P06316</t>
  </si>
  <si>
    <t>P06757</t>
  </si>
  <si>
    <t>P08788</t>
  </si>
  <si>
    <t>P02951</t>
  </si>
  <si>
    <t>P04762</t>
  </si>
  <si>
    <t>P03931</t>
  </si>
  <si>
    <t>P04482</t>
  </si>
  <si>
    <t>P04140</t>
  </si>
  <si>
    <t>P09344</t>
  </si>
  <si>
    <t>P09238</t>
  </si>
  <si>
    <t>P01782</t>
  </si>
  <si>
    <t>P06169</t>
  </si>
  <si>
    <t>P06223</t>
  </si>
  <si>
    <t>P05353</t>
  </si>
  <si>
    <t>P08756</t>
  </si>
  <si>
    <t>P04025</t>
  </si>
  <si>
    <t>P03165</t>
  </si>
  <si>
    <t>P05424</t>
  </si>
  <si>
    <t>P09592</t>
  </si>
  <si>
    <t>P05362</t>
  </si>
  <si>
    <t>P10021</t>
  </si>
  <si>
    <t>P07110</t>
  </si>
  <si>
    <t>P05242</t>
  </si>
  <si>
    <t>P02239</t>
  </si>
  <si>
    <t>P09715</t>
  </si>
  <si>
    <t>P00101</t>
  </si>
  <si>
    <t>P06255</t>
  </si>
  <si>
    <t>P05766</t>
  </si>
  <si>
    <t>P07353</t>
  </si>
  <si>
    <t>P03604</t>
  </si>
  <si>
    <t>P05276</t>
  </si>
  <si>
    <t>P05132</t>
  </si>
  <si>
    <t>P03202</t>
  </si>
  <si>
    <t>P01445</t>
  </si>
  <si>
    <t>P01234</t>
  </si>
  <si>
    <t>P01041</t>
  </si>
  <si>
    <t>P01856</t>
  </si>
  <si>
    <t>P07376</t>
  </si>
  <si>
    <t>P01590</t>
  </si>
  <si>
    <t>P00828</t>
  </si>
  <si>
    <t>P04816</t>
  </si>
  <si>
    <t>P02793</t>
  </si>
  <si>
    <t>P02513</t>
  </si>
  <si>
    <t>P06539</t>
  </si>
  <si>
    <t>P00192</t>
  </si>
  <si>
    <t>P06536</t>
  </si>
  <si>
    <t>P05263</t>
  </si>
  <si>
    <t>P01649</t>
  </si>
  <si>
    <t>P06337</t>
  </si>
  <si>
    <t>P05058</t>
  </si>
  <si>
    <t>P00491</t>
  </si>
  <si>
    <t>P02377</t>
  </si>
  <si>
    <t>P05680</t>
  </si>
  <si>
    <t>P00948</t>
  </si>
  <si>
    <t>P09993</t>
  </si>
  <si>
    <t>P05170</t>
  </si>
  <si>
    <t>P04098</t>
  </si>
  <si>
    <t>P06577</t>
  </si>
  <si>
    <t>P08451</t>
  </si>
  <si>
    <t>P08558</t>
  </si>
  <si>
    <t>P09070</t>
  </si>
  <si>
    <t>P06910</t>
  </si>
  <si>
    <t>P05284</t>
  </si>
  <si>
    <t>P00185</t>
  </si>
  <si>
    <t>P03738</t>
  </si>
  <si>
    <t>P02661</t>
  </si>
  <si>
    <t>P05136</t>
  </si>
  <si>
    <t>P07448</t>
  </si>
  <si>
    <t>P05052</t>
  </si>
  <si>
    <t>P02210</t>
  </si>
  <si>
    <t>P03752</t>
  </si>
  <si>
    <t>P05633</t>
  </si>
  <si>
    <t>P04334</t>
  </si>
  <si>
    <t>P05185</t>
  </si>
  <si>
    <t>P00081</t>
  </si>
  <si>
    <t>P03411</t>
  </si>
  <si>
    <t>P01606</t>
  </si>
  <si>
    <t>P08281</t>
  </si>
  <si>
    <t>P06036</t>
  </si>
  <si>
    <t>P05275</t>
  </si>
  <si>
    <t>P02857</t>
  </si>
  <si>
    <t>P06012</t>
  </si>
  <si>
    <t>P07117</t>
  </si>
  <si>
    <t>P07022</t>
  </si>
  <si>
    <t>P00461</t>
  </si>
  <si>
    <t>P06106</t>
  </si>
  <si>
    <t>P04352</t>
  </si>
  <si>
    <t>P06551</t>
  </si>
  <si>
    <t>P02567</t>
  </si>
  <si>
    <t>P08405</t>
  </si>
  <si>
    <t>P04651</t>
  </si>
  <si>
    <t>P02159</t>
  </si>
  <si>
    <t>P10015</t>
  </si>
  <si>
    <t>P02378</t>
  </si>
  <si>
    <t>P00388</t>
  </si>
  <si>
    <t>P05569</t>
  </si>
  <si>
    <t>P00593</t>
  </si>
  <si>
    <t>P08730</t>
  </si>
  <si>
    <t>P02764</t>
  </si>
  <si>
    <t>P04636</t>
  </si>
  <si>
    <t>P03332</t>
  </si>
  <si>
    <t>P08983</t>
  </si>
  <si>
    <t>P04948</t>
  </si>
  <si>
    <t>P02638</t>
  </si>
  <si>
    <t>P03660</t>
  </si>
  <si>
    <t>P04028</t>
  </si>
  <si>
    <t>P07267</t>
  </si>
  <si>
    <t>P02664</t>
  </si>
  <si>
    <t>P04999</t>
  </si>
  <si>
    <t>P03418</t>
  </si>
  <si>
    <t>P09101</t>
  </si>
  <si>
    <t>P09365</t>
  </si>
  <si>
    <t>P05010</t>
  </si>
  <si>
    <t>P03151</t>
  </si>
  <si>
    <t>P00176</t>
  </si>
  <si>
    <t>P04894</t>
  </si>
  <si>
    <t>P06623</t>
  </si>
  <si>
    <t>P07975</t>
  </si>
  <si>
    <t>P04968</t>
  </si>
  <si>
    <t>P00659</t>
  </si>
  <si>
    <t>Ana Nagar</t>
  </si>
  <si>
    <t>P01096</t>
  </si>
  <si>
    <t>P05624</t>
  </si>
  <si>
    <t>P09541</t>
  </si>
  <si>
    <t>P04082</t>
  </si>
  <si>
    <t>P05833</t>
  </si>
  <si>
    <t>P07553</t>
  </si>
  <si>
    <t>P04388</t>
  </si>
  <si>
    <t>P07716</t>
  </si>
  <si>
    <t>P04319</t>
  </si>
  <si>
    <t>P02066</t>
  </si>
  <si>
    <t>P06984</t>
  </si>
  <si>
    <t>P03032</t>
  </si>
  <si>
    <t>P04046</t>
  </si>
  <si>
    <t>P00587</t>
  </si>
  <si>
    <t>P07024</t>
  </si>
  <si>
    <t>P09340</t>
  </si>
  <si>
    <t>P06676</t>
  </si>
  <si>
    <t>P09885</t>
  </si>
  <si>
    <t>P08784</t>
  </si>
  <si>
    <t>P00220</t>
  </si>
  <si>
    <t>P07629</t>
  </si>
  <si>
    <t>P00364</t>
  </si>
  <si>
    <t>P09512</t>
  </si>
  <si>
    <t>P01176</t>
  </si>
  <si>
    <t>P04870</t>
  </si>
  <si>
    <t>P01407</t>
  </si>
  <si>
    <t>P03929</t>
  </si>
  <si>
    <t>P06804</t>
  </si>
  <si>
    <t>P03597</t>
  </si>
  <si>
    <t>P09188</t>
  </si>
  <si>
    <t>P08865</t>
  </si>
  <si>
    <t>P06234</t>
  </si>
  <si>
    <t>P04509</t>
  </si>
  <si>
    <t>P08121</t>
  </si>
  <si>
    <t>P06343</t>
  </si>
  <si>
    <t>P09116</t>
  </si>
  <si>
    <t>P07152</t>
  </si>
  <si>
    <t>P04113</t>
  </si>
  <si>
    <t>P07613</t>
  </si>
  <si>
    <t>P04259</t>
  </si>
  <si>
    <t>P02968</t>
  </si>
  <si>
    <t>P04818</t>
  </si>
  <si>
    <t>P08177</t>
  </si>
  <si>
    <t>P02853</t>
  </si>
  <si>
    <t>P03949</t>
  </si>
  <si>
    <t>P06926</t>
  </si>
  <si>
    <t>P03796</t>
  </si>
  <si>
    <t>P09433</t>
  </si>
  <si>
    <t>P06571</t>
  </si>
  <si>
    <t>P01914</t>
  </si>
  <si>
    <t>P07239</t>
  </si>
  <si>
    <t>P09828</t>
  </si>
  <si>
    <t>P08610</t>
  </si>
  <si>
    <t>P01092</t>
  </si>
  <si>
    <t>P06144</t>
  </si>
  <si>
    <t>P01789</t>
  </si>
  <si>
    <t>P00516</t>
  </si>
  <si>
    <t>P08553</t>
  </si>
  <si>
    <t>P09192</t>
  </si>
  <si>
    <t>P05772</t>
  </si>
  <si>
    <t>P03037</t>
  </si>
  <si>
    <t>P08570</t>
  </si>
  <si>
    <t>P00585</t>
  </si>
  <si>
    <t>P06816</t>
  </si>
  <si>
    <t>P01401</t>
  </si>
  <si>
    <t>P00580</t>
  </si>
  <si>
    <t>P01559</t>
  </si>
  <si>
    <t>P01454</t>
  </si>
  <si>
    <t>P05431</t>
  </si>
  <si>
    <t>P00568</t>
  </si>
  <si>
    <t>P05957</t>
  </si>
  <si>
    <t>P05131</t>
  </si>
  <si>
    <t>P07833</t>
  </si>
  <si>
    <t>P08427</t>
  </si>
  <si>
    <t>P00977</t>
  </si>
  <si>
    <t>P05627</t>
  </si>
  <si>
    <t>P08108</t>
  </si>
  <si>
    <t>P03018</t>
  </si>
  <si>
    <t>P09387</t>
  </si>
  <si>
    <t>P00360</t>
  </si>
  <si>
    <t>P09871</t>
  </si>
  <si>
    <t>P09699</t>
  </si>
  <si>
    <t>P07576</t>
  </si>
  <si>
    <t>P02097</t>
  </si>
  <si>
    <t>P00394</t>
  </si>
  <si>
    <t>P02138</t>
  </si>
  <si>
    <t>P08330</t>
  </si>
  <si>
    <t>P06873</t>
  </si>
  <si>
    <t>P04869</t>
  </si>
  <si>
    <t>P05739</t>
  </si>
  <si>
    <t>P04683</t>
  </si>
  <si>
    <t>P09698</t>
  </si>
  <si>
    <t>P06482</t>
  </si>
  <si>
    <t>P06822</t>
  </si>
  <si>
    <t>P05157</t>
  </si>
  <si>
    <t>P05050</t>
  </si>
  <si>
    <t>P06899</t>
  </si>
  <si>
    <t>P09473</t>
  </si>
  <si>
    <t>P08348</t>
  </si>
  <si>
    <t>P02506</t>
  </si>
  <si>
    <t>P01480</t>
  </si>
  <si>
    <t>P02935</t>
  </si>
  <si>
    <t>P02749</t>
  </si>
  <si>
    <t>P07350</t>
  </si>
  <si>
    <t>P02512</t>
  </si>
  <si>
    <t>P01768</t>
  </si>
  <si>
    <t>P09798</t>
  </si>
  <si>
    <t>P04247</t>
  </si>
  <si>
    <t>P00535</t>
  </si>
  <si>
    <t>P00019</t>
  </si>
  <si>
    <t>P01862</t>
  </si>
  <si>
    <t>P04422</t>
  </si>
  <si>
    <t>P03232</t>
  </si>
  <si>
    <t>P07281</t>
  </si>
  <si>
    <t>P09970</t>
  </si>
  <si>
    <t>P08210</t>
  </si>
  <si>
    <t>P09643</t>
  </si>
  <si>
    <t>P02222</t>
  </si>
  <si>
    <t>P08383</t>
  </si>
  <si>
    <t>P04070</t>
  </si>
  <si>
    <t>P04398</t>
  </si>
  <si>
    <t>P05380</t>
  </si>
  <si>
    <t>P03633</t>
  </si>
  <si>
    <t>P08340</t>
  </si>
  <si>
    <t>P07171</t>
  </si>
  <si>
    <t>P00929</t>
  </si>
  <si>
    <t>P04617</t>
  </si>
  <si>
    <t>P08966</t>
  </si>
  <si>
    <t>P01270</t>
  </si>
  <si>
    <t>P07501</t>
  </si>
  <si>
    <t>P07768</t>
  </si>
  <si>
    <t>P07480</t>
  </si>
  <si>
    <t>P01172</t>
  </si>
  <si>
    <t>P02797</t>
  </si>
  <si>
    <t>P07806</t>
  </si>
  <si>
    <t>P00582</t>
  </si>
  <si>
    <t>P04006</t>
  </si>
  <si>
    <t>P08954</t>
  </si>
  <si>
    <t>P05948</t>
  </si>
  <si>
    <t>P04363</t>
  </si>
  <si>
    <t>P07404</t>
  </si>
  <si>
    <t>P01451</t>
  </si>
  <si>
    <t>P05237</t>
  </si>
  <si>
    <t>P09484</t>
  </si>
  <si>
    <t>P04385</t>
  </si>
  <si>
    <t>P01787</t>
  </si>
  <si>
    <t>P08025</t>
  </si>
  <si>
    <t>P08469</t>
  </si>
  <si>
    <t>P09549</t>
  </si>
  <si>
    <t>P06019</t>
  </si>
  <si>
    <t>P06227</t>
  </si>
  <si>
    <t>P04033</t>
  </si>
  <si>
    <t>P00637</t>
  </si>
  <si>
    <t>P02360</t>
  </si>
  <si>
    <t>P05408</t>
  </si>
  <si>
    <t>P09615</t>
  </si>
  <si>
    <t>P03142</t>
  </si>
  <si>
    <t>P05123</t>
  </si>
  <si>
    <t>P05078</t>
  </si>
  <si>
    <t>P05751</t>
  </si>
  <si>
    <t>P06630</t>
  </si>
  <si>
    <t>P04678</t>
  </si>
  <si>
    <t>P00695</t>
  </si>
  <si>
    <t>P07765</t>
  </si>
  <si>
    <t>P06332</t>
  </si>
  <si>
    <t>P08581</t>
  </si>
  <si>
    <t>P03690</t>
  </si>
  <si>
    <t>P01615</t>
  </si>
  <si>
    <t>P03901</t>
  </si>
  <si>
    <t>P06836</t>
  </si>
  <si>
    <t>P09434</t>
  </si>
  <si>
    <t>P06532</t>
  </si>
  <si>
    <t>P08969</t>
  </si>
  <si>
    <t>P08170</t>
  </si>
  <si>
    <t>P01900</t>
  </si>
  <si>
    <t>P02264</t>
  </si>
  <si>
    <t>P01477</t>
  </si>
  <si>
    <t>P05586</t>
  </si>
  <si>
    <t>P08069</t>
  </si>
  <si>
    <t>P00986</t>
  </si>
  <si>
    <t>P09507</t>
  </si>
  <si>
    <t>P09122</t>
  </si>
  <si>
    <t>P07332</t>
  </si>
  <si>
    <t>P07120</t>
  </si>
  <si>
    <t>P02437</t>
  </si>
  <si>
    <t>P03243</t>
  </si>
  <si>
    <t>P06974</t>
  </si>
  <si>
    <t>P01680</t>
  </si>
  <si>
    <t>P03792</t>
  </si>
  <si>
    <t>P06957</t>
  </si>
  <si>
    <t>P06634</t>
  </si>
  <si>
    <t>P00351</t>
  </si>
  <si>
    <t>P01123</t>
  </si>
  <si>
    <t>P04899</t>
  </si>
  <si>
    <t>P04994</t>
  </si>
  <si>
    <t>P00261</t>
  </si>
  <si>
    <t>P09603</t>
  </si>
  <si>
    <t>P01790</t>
  </si>
  <si>
    <t>P08560</t>
  </si>
  <si>
    <t>P09309</t>
  </si>
  <si>
    <t>P01298</t>
  </si>
  <si>
    <t>P00180</t>
  </si>
  <si>
    <t>P01166</t>
  </si>
  <si>
    <t>P08516</t>
  </si>
  <si>
    <t>P06919</t>
  </si>
  <si>
    <t>P01728</t>
  </si>
  <si>
    <t>P00281</t>
  </si>
  <si>
    <t>P09014</t>
  </si>
  <si>
    <t>P03608</t>
  </si>
  <si>
    <t>P00266</t>
  </si>
  <si>
    <t>P06606</t>
  </si>
  <si>
    <t>P06636</t>
  </si>
  <si>
    <t>P05657</t>
  </si>
  <si>
    <t>P06762</t>
  </si>
  <si>
    <t>P05501</t>
  </si>
  <si>
    <t>P01791</t>
  </si>
  <si>
    <t>P04147</t>
  </si>
  <si>
    <t>P05149</t>
  </si>
  <si>
    <t>P08152</t>
  </si>
  <si>
    <t>P01345</t>
  </si>
  <si>
    <t>P01998</t>
  </si>
  <si>
    <t>P05542</t>
  </si>
  <si>
    <t>P06518</t>
  </si>
  <si>
    <t>P03500</t>
  </si>
  <si>
    <t>P08226</t>
  </si>
  <si>
    <t>P03950</t>
  </si>
  <si>
    <t>P04839</t>
  </si>
  <si>
    <t>P00722</t>
  </si>
  <si>
    <t>P08047</t>
  </si>
  <si>
    <t>P00347</t>
  </si>
  <si>
    <t>P04625</t>
  </si>
  <si>
    <t>P03114</t>
  </si>
  <si>
    <t>P09392</t>
  </si>
  <si>
    <t>P03282</t>
  </si>
  <si>
    <t>P02219</t>
  </si>
  <si>
    <t>P04652</t>
  </si>
  <si>
    <t>P10016</t>
  </si>
  <si>
    <t>P04574</t>
  </si>
  <si>
    <t>P01911</t>
  </si>
  <si>
    <t>P04130</t>
  </si>
  <si>
    <t>P01846</t>
  </si>
  <si>
    <t>P07527</t>
  </si>
  <si>
    <t>P03836</t>
  </si>
  <si>
    <t>P00935</t>
  </si>
  <si>
    <t>P06912</t>
  </si>
  <si>
    <t>P00405</t>
  </si>
  <si>
    <t>P00745</t>
  </si>
  <si>
    <t>P04846</t>
  </si>
  <si>
    <t>P03934</t>
  </si>
  <si>
    <t>P09903</t>
  </si>
  <si>
    <t>P09299</t>
  </si>
  <si>
    <t>P06579</t>
  </si>
  <si>
    <t>P08140</t>
  </si>
  <si>
    <t>P04432</t>
  </si>
  <si>
    <t>P00110</t>
  </si>
  <si>
    <t>P02720</t>
  </si>
  <si>
    <t>P02135</t>
  </si>
  <si>
    <t>P09818</t>
  </si>
  <si>
    <t>P08888</t>
  </si>
  <si>
    <t>P03609</t>
  </si>
  <si>
    <t>P06990</t>
  </si>
  <si>
    <t>P03240</t>
  </si>
  <si>
    <t>P01501</t>
  </si>
  <si>
    <t>P04510</t>
  </si>
  <si>
    <t>P08054</t>
  </si>
  <si>
    <t>P00983</t>
  </si>
  <si>
    <t>P02798</t>
  </si>
  <si>
    <t>P01496</t>
  </si>
  <si>
    <t>P06492</t>
  </si>
  <si>
    <t>P02294</t>
  </si>
  <si>
    <t>P07391</t>
  </si>
  <si>
    <t>P01190</t>
  </si>
  <si>
    <t>P08841</t>
  </si>
  <si>
    <t>P09423</t>
  </si>
  <si>
    <t>P03270</t>
  </si>
  <si>
    <t>P02737</t>
  </si>
  <si>
    <t>P01455</t>
  </si>
  <si>
    <t>Chormpet</t>
  </si>
  <si>
    <t>P03663</t>
  </si>
  <si>
    <t>P09663</t>
  </si>
  <si>
    <t>P09262</t>
  </si>
  <si>
    <t>P03248</t>
  </si>
  <si>
    <t>P02103</t>
  </si>
  <si>
    <t>P07973</t>
  </si>
  <si>
    <t>P01642</t>
  </si>
  <si>
    <t>P01904</t>
  </si>
  <si>
    <t>P06643</t>
  </si>
  <si>
    <t>P07495</t>
  </si>
  <si>
    <t>P02240</t>
  </si>
  <si>
    <t>P05697</t>
  </si>
  <si>
    <t>P00894</t>
  </si>
  <si>
    <t>P08312</t>
  </si>
  <si>
    <t>P06459</t>
  </si>
  <si>
    <t>P07897</t>
  </si>
  <si>
    <t>P09354</t>
  </si>
  <si>
    <t>P04244</t>
  </si>
  <si>
    <t>P07784</t>
  </si>
  <si>
    <t>P08326</t>
  </si>
  <si>
    <t>P03429</t>
  </si>
  <si>
    <t>P01162</t>
  </si>
  <si>
    <t>P00818</t>
  </si>
  <si>
    <t>P01897</t>
  </si>
  <si>
    <t>P01685</t>
  </si>
  <si>
    <t>P09756</t>
  </si>
  <si>
    <t>P08273</t>
  </si>
  <si>
    <t>P09879</t>
  </si>
  <si>
    <t>P04749</t>
  </si>
  <si>
    <t>P02966</t>
  </si>
  <si>
    <t>P02973</t>
  </si>
  <si>
    <t>P06478</t>
  </si>
  <si>
    <t>P03448</t>
  </si>
  <si>
    <t>P05342</t>
  </si>
  <si>
    <t>P05064</t>
  </si>
  <si>
    <t>P00649</t>
  </si>
  <si>
    <t>P00226</t>
  </si>
  <si>
    <t>P04649</t>
  </si>
  <si>
    <t>P01209</t>
  </si>
  <si>
    <t>P04518</t>
  </si>
  <si>
    <t>P06599</t>
  </si>
  <si>
    <t>NoAccess</t>
  </si>
  <si>
    <t>P06369</t>
  </si>
  <si>
    <t>P01922</t>
  </si>
  <si>
    <t>P02636</t>
  </si>
  <si>
    <t>P05798</t>
  </si>
  <si>
    <t>P09534</t>
  </si>
  <si>
    <t>P00794</t>
  </si>
  <si>
    <t>P02238</t>
  </si>
  <si>
    <t>P09804</t>
  </si>
  <si>
    <t>P08028</t>
  </si>
  <si>
    <t>P06187</t>
  </si>
  <si>
    <t>P00412</t>
  </si>
  <si>
    <t>P08090</t>
  </si>
  <si>
    <t>P09649</t>
  </si>
  <si>
    <t>P01795</t>
  </si>
  <si>
    <t>P06266</t>
  </si>
  <si>
    <t>P03264</t>
  </si>
  <si>
    <t>P04297</t>
  </si>
  <si>
    <t>P02528</t>
  </si>
  <si>
    <t>P03724</t>
  </si>
  <si>
    <t>P03399</t>
  </si>
  <si>
    <t>P06847</t>
  </si>
  <si>
    <t>P00233</t>
  </si>
  <si>
    <t>P08554</t>
  </si>
  <si>
    <t>P04935</t>
  </si>
  <si>
    <t>P06900</t>
  </si>
  <si>
    <t>P03180</t>
  </si>
  <si>
    <t>P08707</t>
  </si>
  <si>
    <t>P04733</t>
  </si>
  <si>
    <t>P06236</t>
  </si>
  <si>
    <t>P09917</t>
  </si>
  <si>
    <t>P01523</t>
  </si>
  <si>
    <t>P00213</t>
  </si>
  <si>
    <t>P09213</t>
  </si>
  <si>
    <t>P03141</t>
  </si>
  <si>
    <t>P06810</t>
  </si>
  <si>
    <t>P05973</t>
  </si>
  <si>
    <t>P08564</t>
  </si>
  <si>
    <t>P04186</t>
  </si>
  <si>
    <t>P01692</t>
  </si>
  <si>
    <t>P03529</t>
  </si>
  <si>
    <t>P05819</t>
  </si>
  <si>
    <t>P01093</t>
  </si>
  <si>
    <t>P07580</t>
  </si>
  <si>
    <t>P05723</t>
  </si>
  <si>
    <t>P04389</t>
  </si>
  <si>
    <t>P03062</t>
  </si>
  <si>
    <t>P03678</t>
  </si>
  <si>
    <t>P01694</t>
  </si>
  <si>
    <t>P02568</t>
  </si>
  <si>
    <t>P07023</t>
  </si>
  <si>
    <t>P08593</t>
  </si>
  <si>
    <t>P04290</t>
  </si>
  <si>
    <t>P05709</t>
  </si>
  <si>
    <t>P07575</t>
  </si>
  <si>
    <t>P07988</t>
  </si>
  <si>
    <t>P03542</t>
  </si>
  <si>
    <t>P08080</t>
  </si>
  <si>
    <t>P04024</t>
  </si>
  <si>
    <t>P06953</t>
  </si>
  <si>
    <t>P04836</t>
  </si>
  <si>
    <t>P08875</t>
  </si>
  <si>
    <t>P00591</t>
  </si>
  <si>
    <t>P05392</t>
  </si>
  <si>
    <t>P04324</t>
  </si>
  <si>
    <t>P03831</t>
  </si>
  <si>
    <t>P06758</t>
  </si>
  <si>
    <t>P00987</t>
  </si>
  <si>
    <t>P06469</t>
  </si>
  <si>
    <t>P05909</t>
  </si>
  <si>
    <t>P02246</t>
  </si>
  <si>
    <t>P08659</t>
  </si>
  <si>
    <t>P02054</t>
  </si>
  <si>
    <t>P03753</t>
  </si>
  <si>
    <t>P01032</t>
  </si>
  <si>
    <t>P07331</t>
  </si>
  <si>
    <t>P08477</t>
  </si>
  <si>
    <t>P09338</t>
  </si>
  <si>
    <t>P06550</t>
  </si>
  <si>
    <t>P00918</t>
  </si>
  <si>
    <t>P04151</t>
  </si>
  <si>
    <t>P02861</t>
  </si>
  <si>
    <t>P08174</t>
  </si>
  <si>
    <t>P01460</t>
  </si>
  <si>
    <t>P07573</t>
  </si>
  <si>
    <t>P06761</t>
  </si>
  <si>
    <t>P05344</t>
  </si>
  <si>
    <t>P07249</t>
  </si>
  <si>
    <t>P09099</t>
  </si>
  <si>
    <t>P01598</t>
  </si>
  <si>
    <t>P07521</t>
  </si>
  <si>
    <t>P05384</t>
  </si>
  <si>
    <t>P04156</t>
  </si>
  <si>
    <t>P06499</t>
  </si>
  <si>
    <t>P04076</t>
  </si>
  <si>
    <t>P00978</t>
  </si>
  <si>
    <t>P00555</t>
  </si>
  <si>
    <t>P01150</t>
  </si>
  <si>
    <t>P01579</t>
  </si>
  <si>
    <t>P00602</t>
  </si>
  <si>
    <t>Partiall</t>
  </si>
  <si>
    <t>P00021</t>
  </si>
  <si>
    <t>P04742</t>
  </si>
  <si>
    <t>P09137</t>
  </si>
  <si>
    <t>P09264</t>
  </si>
  <si>
    <t>P03499</t>
  </si>
  <si>
    <t>P05469</t>
  </si>
  <si>
    <t>P02419</t>
  </si>
  <si>
    <t>P04073</t>
  </si>
  <si>
    <t>P07058</t>
  </si>
  <si>
    <t>P02843</t>
  </si>
  <si>
    <t>P04582</t>
  </si>
  <si>
    <t>P04534</t>
  </si>
  <si>
    <t>P04604</t>
  </si>
  <si>
    <t>P01660</t>
  </si>
  <si>
    <t>P08614</t>
  </si>
  <si>
    <t>P00397</t>
  </si>
  <si>
    <t>P08186</t>
  </si>
  <si>
    <t>P09149</t>
  </si>
  <si>
    <t>P02319</t>
  </si>
  <si>
    <t>P03044</t>
  </si>
  <si>
    <t>P09258</t>
  </si>
  <si>
    <t>P06684</t>
  </si>
  <si>
    <t>P05396</t>
  </si>
  <si>
    <t>P07340</t>
  </si>
  <si>
    <t>P07209</t>
  </si>
  <si>
    <t>P07150</t>
  </si>
  <si>
    <t>P02801</t>
  </si>
  <si>
    <t>P06936</t>
  </si>
  <si>
    <t>P00573</t>
  </si>
  <si>
    <t>P04988</t>
  </si>
  <si>
    <t>P01745</t>
  </si>
  <si>
    <t>P03455</t>
  </si>
  <si>
    <t>P01212</t>
  </si>
  <si>
    <t>P05818</t>
  </si>
  <si>
    <t>P05066</t>
  </si>
  <si>
    <t>P02291</t>
  </si>
  <si>
    <t>P00114</t>
  </si>
  <si>
    <t>P07258</t>
  </si>
  <si>
    <t>P09876</t>
  </si>
  <si>
    <t>P04051</t>
  </si>
  <si>
    <t>P09289</t>
  </si>
  <si>
    <t>P03026</t>
  </si>
  <si>
    <t>P06043</t>
  </si>
  <si>
    <t>P05810</t>
  </si>
  <si>
    <t>P09107</t>
  </si>
  <si>
    <t>P05658</t>
  </si>
  <si>
    <t>P05299</t>
  </si>
  <si>
    <t>P02450</t>
  </si>
  <si>
    <t>P05577</t>
  </si>
  <si>
    <t>P07588</t>
  </si>
  <si>
    <t>P02397</t>
  </si>
  <si>
    <t>P09734</t>
  </si>
  <si>
    <t>P00141</t>
  </si>
  <si>
    <t>P05230</t>
  </si>
  <si>
    <t>P04567</t>
  </si>
  <si>
    <t>P06786</t>
  </si>
  <si>
    <t>P03967</t>
  </si>
  <si>
    <t>P03081</t>
  </si>
  <si>
    <t>P04053</t>
  </si>
  <si>
    <t>P09186</t>
  </si>
  <si>
    <t>P05169</t>
  </si>
  <si>
    <t>P06838</t>
  </si>
  <si>
    <t>P07163</t>
  </si>
  <si>
    <t>P05502</t>
  </si>
  <si>
    <t>P02014</t>
  </si>
  <si>
    <t>P06298</t>
  </si>
  <si>
    <t>P04173</t>
  </si>
  <si>
    <t>P08552</t>
  </si>
  <si>
    <t>P02549</t>
  </si>
  <si>
    <t>P07189</t>
  </si>
  <si>
    <t>P09800</t>
  </si>
  <si>
    <t>P06511</t>
  </si>
  <si>
    <t>P09936</t>
  </si>
  <si>
    <t>P04448</t>
  </si>
  <si>
    <t>P06861</t>
  </si>
  <si>
    <t>P00400</t>
  </si>
  <si>
    <t>P06876</t>
  </si>
  <si>
    <t>P05520</t>
  </si>
  <si>
    <t>P05784</t>
  </si>
  <si>
    <t>P02944</t>
  </si>
  <si>
    <t>P08343</t>
  </si>
  <si>
    <t>P07598</t>
  </si>
  <si>
    <t>P03992</t>
  </si>
  <si>
    <t>P00005</t>
  </si>
  <si>
    <t>P06750</t>
  </si>
  <si>
    <t>P09888</t>
  </si>
  <si>
    <t>P05990</t>
  </si>
  <si>
    <t>P01925</t>
  </si>
  <si>
    <t>P03737</t>
  </si>
  <si>
    <t>P07961</t>
  </si>
  <si>
    <t>P02140</t>
  </si>
  <si>
    <t>P00010</t>
  </si>
  <si>
    <t>P07072</t>
  </si>
  <si>
    <t>P03421</t>
  </si>
  <si>
    <t>P00283</t>
  </si>
  <si>
    <t>P05261</t>
  </si>
  <si>
    <t>P01280</t>
  </si>
  <si>
    <t>P03614</t>
  </si>
  <si>
    <t>P09768</t>
  </si>
  <si>
    <t>P01154</t>
  </si>
  <si>
    <t>P02825</t>
  </si>
  <si>
    <t>P04522</t>
  </si>
  <si>
    <t>P05489</t>
  </si>
  <si>
    <t>P02321</t>
  </si>
  <si>
    <t>P03117</t>
  </si>
  <si>
    <t>P00901</t>
  </si>
  <si>
    <t>P04095</t>
  </si>
  <si>
    <t>P08127</t>
  </si>
  <si>
    <t>P01770</t>
  </si>
  <si>
    <t>P07769</t>
  </si>
  <si>
    <t>P00472</t>
  </si>
  <si>
    <t>P06784</t>
  </si>
  <si>
    <t>P06600</t>
  </si>
  <si>
    <t>P07051</t>
  </si>
  <si>
    <t>P05476</t>
  </si>
  <si>
    <t>P05987</t>
  </si>
  <si>
    <t>P06340</t>
  </si>
  <si>
    <t>P09606</t>
  </si>
  <si>
    <t>P08363</t>
  </si>
  <si>
    <t>P09991</t>
  </si>
  <si>
    <t>P00225</t>
  </si>
  <si>
    <t>P09068</t>
  </si>
  <si>
    <t>P00463</t>
  </si>
  <si>
    <t>P08781</t>
  </si>
  <si>
    <t>P09764</t>
  </si>
  <si>
    <t>P00092</t>
  </si>
  <si>
    <t>P07349</t>
  </si>
  <si>
    <t>P01009</t>
  </si>
  <si>
    <t>P09032</t>
  </si>
  <si>
    <t>P08562</t>
  </si>
  <si>
    <t>P00419</t>
  </si>
  <si>
    <t>P04239</t>
  </si>
  <si>
    <t>P09599</t>
  </si>
  <si>
    <t>P07253</t>
  </si>
  <si>
    <t>P06627</t>
  </si>
  <si>
    <t>P05740</t>
  </si>
  <si>
    <t>P09482</t>
  </si>
  <si>
    <t>P03154</t>
  </si>
  <si>
    <t>P03878</t>
  </si>
  <si>
    <t>P01507</t>
  </si>
  <si>
    <t>P04170</t>
  </si>
  <si>
    <t>P03417</t>
  </si>
  <si>
    <t>P05231</t>
  </si>
  <si>
    <t>P02862</t>
  </si>
  <si>
    <t>P00776</t>
  </si>
  <si>
    <t>P00305</t>
  </si>
  <si>
    <t>P00751</t>
  </si>
  <si>
    <t>P03091</t>
  </si>
  <si>
    <t>P01272</t>
  </si>
  <si>
    <t>P03694</t>
  </si>
  <si>
    <t>P01753</t>
  </si>
  <si>
    <t>P07454</t>
  </si>
  <si>
    <t>P07901</t>
  </si>
  <si>
    <t>P02177</t>
  </si>
  <si>
    <t>P05995</t>
  </si>
  <si>
    <t>P10012</t>
  </si>
  <si>
    <t>P05821</t>
  </si>
  <si>
    <t>P03762</t>
  </si>
  <si>
    <t>P03670</t>
  </si>
  <si>
    <t>P05190</t>
  </si>
  <si>
    <t>P07762</t>
  </si>
  <si>
    <t>P07891</t>
  </si>
  <si>
    <t>P01511</t>
  </si>
  <si>
    <t>P01363</t>
  </si>
  <si>
    <t>P05250</t>
  </si>
  <si>
    <t>P04159</t>
  </si>
  <si>
    <t>P02008</t>
  </si>
  <si>
    <t>P09033</t>
  </si>
  <si>
    <t>P01285</t>
  </si>
  <si>
    <t>P09422</t>
  </si>
  <si>
    <t>Adyr</t>
  </si>
  <si>
    <t>P02977</t>
  </si>
  <si>
    <t>P05870</t>
  </si>
  <si>
    <t>P06982</t>
  </si>
  <si>
    <t>P09379</t>
  </si>
  <si>
    <t>P05466</t>
  </si>
  <si>
    <t>P09802</t>
  </si>
  <si>
    <t>P04583</t>
  </si>
  <si>
    <t>P06789</t>
  </si>
  <si>
    <t>P09740</t>
  </si>
  <si>
    <t>P08503</t>
  </si>
  <si>
    <t>P03947</t>
  </si>
  <si>
    <t>P08482</t>
  </si>
  <si>
    <t>P07603</t>
  </si>
  <si>
    <t>P06374</t>
  </si>
  <si>
    <t>P00831</t>
  </si>
  <si>
    <t>P01646</t>
  </si>
  <si>
    <t>P09147</t>
  </si>
  <si>
    <t>P00891</t>
  </si>
  <si>
    <t>P01111</t>
  </si>
  <si>
    <t>P00450</t>
  </si>
  <si>
    <t>P01840</t>
  </si>
  <si>
    <t>P00093</t>
  </si>
  <si>
    <t>P06381</t>
  </si>
  <si>
    <t>P02596</t>
  </si>
  <si>
    <t>P05834</t>
  </si>
  <si>
    <t>P01699</t>
  </si>
  <si>
    <t>P07461</t>
  </si>
  <si>
    <t>P03911</t>
  </si>
  <si>
    <t>P06117</t>
  </si>
  <si>
    <t>P07100</t>
  </si>
  <si>
    <t>P02382</t>
  </si>
  <si>
    <t>P07570</t>
  </si>
  <si>
    <t>P01658</t>
  </si>
  <si>
    <t>P05098</t>
  </si>
  <si>
    <t>P02464</t>
  </si>
  <si>
    <t>P06978</t>
  </si>
  <si>
    <t>P07540</t>
  </si>
  <si>
    <t>P07507</t>
  </si>
  <si>
    <t>P04572</t>
  </si>
  <si>
    <t>P09020</t>
  </si>
  <si>
    <t>P04050</t>
  </si>
  <si>
    <t>P05790</t>
  </si>
  <si>
    <t>P09268</t>
  </si>
  <si>
    <t>P00895</t>
  </si>
  <si>
    <t>P04402</t>
  </si>
  <si>
    <t>P03279</t>
  </si>
  <si>
    <t>P00286</t>
  </si>
  <si>
    <t>P03925</t>
  </si>
  <si>
    <t>P00965</t>
  </si>
  <si>
    <t>P08696</t>
  </si>
  <si>
    <t>P05022</t>
  </si>
  <si>
    <t>P01583</t>
  </si>
  <si>
    <t>P00275</t>
  </si>
  <si>
    <t>P03976</t>
  </si>
  <si>
    <t>P04451</t>
  </si>
  <si>
    <t>P05059</t>
  </si>
  <si>
    <t>P03760</t>
  </si>
  <si>
    <t>P05612</t>
  </si>
  <si>
    <t>P07446</t>
  </si>
  <si>
    <t>P01278</t>
  </si>
  <si>
    <t>P05215</t>
  </si>
  <si>
    <t>P08267</t>
  </si>
  <si>
    <t>P06082</t>
  </si>
  <si>
    <t>P00546</t>
  </si>
  <si>
    <t>P07272</t>
  </si>
  <si>
    <t>P08208</t>
  </si>
  <si>
    <t>P07831</t>
  </si>
  <si>
    <t>P04236</t>
  </si>
  <si>
    <t>P02735</t>
  </si>
  <si>
    <t>P00212</t>
  </si>
  <si>
    <t>P01124</t>
  </si>
  <si>
    <t>P08220</t>
  </si>
  <si>
    <t>P02452</t>
  </si>
  <si>
    <t>P04307</t>
  </si>
  <si>
    <t>P04663</t>
  </si>
  <si>
    <t>P00374</t>
  </si>
  <si>
    <t>P07225</t>
  </si>
  <si>
    <t>P02748</t>
  </si>
  <si>
    <t>P08763</t>
  </si>
  <si>
    <t>P01735</t>
  </si>
  <si>
    <t>P06867</t>
  </si>
  <si>
    <t>P04038</t>
  </si>
  <si>
    <t>P06079</t>
  </si>
  <si>
    <t>P00327</t>
  </si>
  <si>
    <t>P04059</t>
  </si>
  <si>
    <t>P01678</t>
  </si>
  <si>
    <t>P02180</t>
  </si>
  <si>
    <t>P00190</t>
  </si>
  <si>
    <t>P09389</t>
  </si>
  <si>
    <t>P01723</t>
  </si>
  <si>
    <t>P02417</t>
  </si>
  <si>
    <t>P02533</t>
  </si>
  <si>
    <t>P08962</t>
  </si>
  <si>
    <t>P04530</t>
  </si>
  <si>
    <t>P06833</t>
  </si>
  <si>
    <t>P05846</t>
  </si>
  <si>
    <t>P03864</t>
  </si>
  <si>
    <t>P05432</t>
  </si>
  <si>
    <t>P00816</t>
  </si>
  <si>
    <t>P05897</t>
  </si>
  <si>
    <t>P07928</t>
  </si>
  <si>
    <t>P00858</t>
  </si>
  <si>
    <t>P04217</t>
  </si>
  <si>
    <t>P05495</t>
  </si>
  <si>
    <t>P09569</t>
  </si>
  <si>
    <t>P00919</t>
  </si>
  <si>
    <t>P02351</t>
  </si>
  <si>
    <t>P05743</t>
  </si>
  <si>
    <t>P06161</t>
  </si>
  <si>
    <t>P02899</t>
  </si>
  <si>
    <t>P09658</t>
  </si>
  <si>
    <t>P02796</t>
  </si>
  <si>
    <t>P05951</t>
  </si>
  <si>
    <t>P01570</t>
  </si>
  <si>
    <t>P02637</t>
  </si>
  <si>
    <t>P09347</t>
  </si>
  <si>
    <t>P04079</t>
  </si>
  <si>
    <t>P08838</t>
  </si>
  <si>
    <t>P05515</t>
  </si>
  <si>
    <t>Comercial</t>
  </si>
  <si>
    <t>P03675</t>
  </si>
  <si>
    <t>P04888</t>
  </si>
  <si>
    <t>P04976</t>
  </si>
  <si>
    <t>P00704</t>
  </si>
  <si>
    <t>P05636</t>
  </si>
  <si>
    <t>P02069</t>
  </si>
  <si>
    <t>P01950</t>
  </si>
  <si>
    <t>P02272</t>
  </si>
  <si>
    <t>P06066</t>
  </si>
  <si>
    <t>P04791</t>
  </si>
  <si>
    <t>P07978</t>
  </si>
  <si>
    <t>P09222</t>
  </si>
  <si>
    <t>P09845</t>
  </si>
  <si>
    <t>P03362</t>
  </si>
  <si>
    <t>P08232</t>
  </si>
  <si>
    <t>P01792</t>
  </si>
  <si>
    <t>P09098</t>
  </si>
  <si>
    <t>P07318</t>
  </si>
  <si>
    <t>P04584</t>
  </si>
  <si>
    <t>P01187</t>
  </si>
  <si>
    <t>P09001</t>
  </si>
  <si>
    <t>P00975</t>
  </si>
  <si>
    <t>P00082</t>
  </si>
  <si>
    <t>P04916</t>
  </si>
  <si>
    <t>P06913</t>
  </si>
  <si>
    <t>P03821</t>
  </si>
  <si>
    <t>P01179</t>
  </si>
  <si>
    <t>P00846</t>
  </si>
  <si>
    <t>P05696</t>
  </si>
  <si>
    <t>P01469</t>
  </si>
  <si>
    <t>P02690</t>
  </si>
  <si>
    <t>P02667</t>
  </si>
  <si>
    <t>P01589</t>
  </si>
  <si>
    <t>P05917</t>
  </si>
  <si>
    <t>P03323</t>
  </si>
  <si>
    <t>P07929</t>
  </si>
  <si>
    <t>P03511</t>
  </si>
  <si>
    <t>P04674</t>
  </si>
  <si>
    <t>P00234</t>
  </si>
  <si>
    <t>P07283</t>
  </si>
  <si>
    <t>P09443</t>
  </si>
  <si>
    <t>P02643</t>
  </si>
  <si>
    <t>P00035</t>
  </si>
  <si>
    <t>P09313</t>
  </si>
  <si>
    <t>P05726</t>
  </si>
  <si>
    <t>P07147</t>
  </si>
  <si>
    <t>P06046</t>
  </si>
  <si>
    <t>P05916</t>
  </si>
  <si>
    <t>P06467</t>
  </si>
  <si>
    <t>P06050</t>
  </si>
  <si>
    <t>P03198</t>
  </si>
  <si>
    <t>P09631</t>
  </si>
  <si>
    <t>P05774</t>
  </si>
  <si>
    <t>P03918</t>
  </si>
  <si>
    <t>P03745</t>
  </si>
  <si>
    <t>P08163</t>
  </si>
  <si>
    <t>P02463</t>
  </si>
  <si>
    <t>P03564</t>
  </si>
  <si>
    <t>P00796</t>
  </si>
  <si>
    <t>P03153</t>
  </si>
  <si>
    <t>P09018</t>
  </si>
  <si>
    <t>P00480</t>
  </si>
  <si>
    <t>P08361</t>
  </si>
  <si>
    <t>P02395</t>
  </si>
  <si>
    <t>P08102</t>
  </si>
  <si>
    <t>P09923</t>
  </si>
  <si>
    <t>P09382</t>
  </si>
  <si>
    <t>P05547</t>
  </si>
  <si>
    <t>P07400</t>
  </si>
  <si>
    <t>P06230</t>
  </si>
  <si>
    <t>P06248</t>
  </si>
  <si>
    <t>P06113</t>
  </si>
  <si>
    <t>P02146</t>
  </si>
  <si>
    <t>P05125</t>
  </si>
  <si>
    <t>P07009</t>
  </si>
  <si>
    <t>P02130</t>
  </si>
  <si>
    <t>P06458</t>
  </si>
  <si>
    <t>P02547</t>
  </si>
  <si>
    <t>P04885</t>
  </si>
  <si>
    <t>P02784</t>
  </si>
  <si>
    <t>P05486</t>
  </si>
  <si>
    <t>P05795</t>
  </si>
  <si>
    <t>P02435</t>
  </si>
  <si>
    <t>P03392</t>
  </si>
  <si>
    <t>P08145</t>
  </si>
  <si>
    <t>P07488</t>
  </si>
  <si>
    <t>P04951</t>
  </si>
  <si>
    <t>P08917</t>
  </si>
  <si>
    <t>P00362</t>
  </si>
  <si>
    <t>P05824</t>
  </si>
  <si>
    <t>P09005</t>
  </si>
  <si>
    <t>P03806</t>
  </si>
  <si>
    <t>P07949</t>
  </si>
  <si>
    <t>P09709</t>
  </si>
  <si>
    <t>P00747</t>
  </si>
  <si>
    <t>P09719</t>
  </si>
  <si>
    <t>P02108</t>
  </si>
  <si>
    <t>P03570</t>
  </si>
  <si>
    <t>P04009</t>
  </si>
  <si>
    <t>P05746</t>
  </si>
  <si>
    <t>P01703</t>
  </si>
  <si>
    <t>P02028</t>
  </si>
  <si>
    <t>P09952</t>
  </si>
  <si>
    <t>P02119</t>
  </si>
  <si>
    <t>P04670</t>
  </si>
  <si>
    <t>P04754</t>
  </si>
  <si>
    <t>P01927</t>
  </si>
  <si>
    <t>P03033</t>
  </si>
  <si>
    <t>P00541</t>
  </si>
  <si>
    <t>P06378</t>
  </si>
  <si>
    <t>P07514</t>
  </si>
  <si>
    <t>P01071</t>
  </si>
  <si>
    <t>P03912</t>
  </si>
  <si>
    <t>P07569</t>
  </si>
  <si>
    <t>P04012</t>
  </si>
  <si>
    <t>P01238</t>
  </si>
  <si>
    <t>P06167</t>
  </si>
  <si>
    <t>P08843</t>
  </si>
  <si>
    <t>P07803</t>
  </si>
  <si>
    <t>P04952</t>
  </si>
  <si>
    <t>P09013</t>
  </si>
  <si>
    <t>P07034</t>
  </si>
  <si>
    <t>P05575</t>
  </si>
  <si>
    <t>P08381</t>
  </si>
  <si>
    <t>P02898</t>
  </si>
  <si>
    <t>P03310</t>
  </si>
  <si>
    <t>P01319</t>
  </si>
  <si>
    <t>P02959</t>
  </si>
  <si>
    <t>P02061</t>
  </si>
  <si>
    <t>P04310</t>
  </si>
  <si>
    <t>P08508</t>
  </si>
  <si>
    <t>P06670</t>
  </si>
  <si>
    <t>P00486</t>
  </si>
  <si>
    <t>P07086</t>
  </si>
  <si>
    <t>P06211</t>
  </si>
  <si>
    <t>P01097</t>
  </si>
  <si>
    <t>P09622</t>
  </si>
  <si>
    <t>P08819</t>
  </si>
  <si>
    <t>P04614</t>
  </si>
  <si>
    <t>P09234</t>
  </si>
  <si>
    <t>P09274</t>
  </si>
  <si>
    <t>P00542</t>
  </si>
  <si>
    <t>P02527</t>
  </si>
  <si>
    <t>P09114</t>
  </si>
  <si>
    <t>P02223</t>
  </si>
  <si>
    <t>P03868</t>
  </si>
  <si>
    <t>P00122</t>
  </si>
  <si>
    <t>P07207</t>
  </si>
  <si>
    <t>P04950</t>
  </si>
  <si>
    <t>P02822</t>
  </si>
  <si>
    <t>P00242</t>
  </si>
  <si>
    <t>P05126</t>
  </si>
  <si>
    <t>P03090</t>
  </si>
  <si>
    <t>P02589</t>
  </si>
  <si>
    <t>P09905</t>
  </si>
  <si>
    <t>P00943</t>
  </si>
  <si>
    <t>P09737</t>
  </si>
  <si>
    <t>P00086</t>
  </si>
  <si>
    <t>P04926</t>
  </si>
  <si>
    <t>P02163</t>
  </si>
  <si>
    <t>P00401</t>
  </si>
  <si>
    <t>P08746</t>
  </si>
  <si>
    <t>P01000</t>
  </si>
  <si>
    <t>P08035</t>
  </si>
  <si>
    <t>P05796</t>
  </si>
  <si>
    <t>P03944</t>
  </si>
  <si>
    <t>P05749</t>
  </si>
  <si>
    <t>P09090</t>
  </si>
  <si>
    <t>P09206</t>
  </si>
  <si>
    <t>P03970</t>
  </si>
  <si>
    <t>P01102</t>
  </si>
  <si>
    <t>P08832</t>
  </si>
  <si>
    <t>P02009</t>
  </si>
  <si>
    <t>P02283</t>
  </si>
  <si>
    <t>P09837</t>
  </si>
  <si>
    <t>P00622</t>
  </si>
  <si>
    <t>P04686</t>
  </si>
  <si>
    <t>P04986</t>
  </si>
  <si>
    <t>P03021</t>
  </si>
  <si>
    <t>P07278</t>
  </si>
  <si>
    <t>P00759</t>
  </si>
  <si>
    <t>P08782</t>
  </si>
  <si>
    <t>P07911</t>
  </si>
  <si>
    <t>P01635</t>
  </si>
  <si>
    <t>P07139</t>
  </si>
  <si>
    <t>P09157</t>
  </si>
  <si>
    <t>P01408</t>
  </si>
  <si>
    <t>P02481</t>
  </si>
  <si>
    <t>P05025</t>
  </si>
  <si>
    <t>P00627</t>
  </si>
  <si>
    <t>P05662</t>
  </si>
  <si>
    <t>P09510</t>
  </si>
  <si>
    <t>P00042</t>
  </si>
  <si>
    <t>P02178</t>
  </si>
  <si>
    <t>P02617</t>
  </si>
  <si>
    <t>P08456</t>
  </si>
  <si>
    <t>P03271</t>
  </si>
  <si>
    <t>P05601</t>
  </si>
  <si>
    <t>P04206</t>
  </si>
  <si>
    <t>P00037</t>
  </si>
  <si>
    <t>P01281</t>
  </si>
  <si>
    <t>P02692</t>
  </si>
  <si>
    <t>P06589</t>
  </si>
  <si>
    <t>P05923</t>
  </si>
  <si>
    <t>P05348</t>
  </si>
  <si>
    <t>P06677</t>
  </si>
  <si>
    <t>P05543</t>
  </si>
  <si>
    <t>P00631</t>
  </si>
  <si>
    <t>P00768</t>
  </si>
  <si>
    <t>P04091</t>
  </si>
  <si>
    <t>P08764</t>
  </si>
  <si>
    <t>P04479</t>
  </si>
  <si>
    <t>P06300</t>
  </si>
  <si>
    <t>P09056</t>
  </si>
  <si>
    <t>P01528</t>
  </si>
  <si>
    <t>P01067</t>
  </si>
  <si>
    <t>P05752</t>
  </si>
  <si>
    <t>P06484</t>
  </si>
  <si>
    <t>P05576</t>
  </si>
  <si>
    <t>P03334</t>
  </si>
  <si>
    <t>P01697</t>
  </si>
  <si>
    <t>P07563</t>
  </si>
  <si>
    <t>P01566</t>
  </si>
  <si>
    <t>P00107</t>
  </si>
  <si>
    <t>P02215</t>
  </si>
  <si>
    <t>P06034</t>
  </si>
  <si>
    <t>P04185</t>
  </si>
  <si>
    <t>P03133</t>
  </si>
  <si>
    <t>P03103</t>
  </si>
  <si>
    <t>P00481</t>
  </si>
  <si>
    <t>P05056</t>
  </si>
  <si>
    <t>P07198</t>
  </si>
  <si>
    <t>P08506</t>
  </si>
  <si>
    <t>P00703</t>
  </si>
  <si>
    <t>P02299</t>
  </si>
  <si>
    <t>P03233</t>
  </si>
  <si>
    <t>P02110</t>
  </si>
  <si>
    <t>P08646</t>
  </si>
  <si>
    <t>P09653</t>
  </si>
  <si>
    <t>P09183</t>
  </si>
  <si>
    <t>P03187</t>
  </si>
  <si>
    <t>P04240</t>
  </si>
  <si>
    <t>P04016</t>
  </si>
  <si>
    <t>P01481</t>
  </si>
  <si>
    <t>P05485</t>
  </si>
  <si>
    <t>P01390</t>
  </si>
  <si>
    <t>P01475</t>
  </si>
  <si>
    <t>P01758</t>
  </si>
  <si>
    <t>P04426</t>
  </si>
  <si>
    <t>P00375</t>
  </si>
  <si>
    <t>P07031</t>
  </si>
  <si>
    <t>P09706</t>
  </si>
  <si>
    <t>P09315</t>
  </si>
  <si>
    <t>P02079</t>
  </si>
  <si>
    <t>P02476</t>
  </si>
  <si>
    <t>P01626</t>
  </si>
  <si>
    <t>P08989</t>
  </si>
  <si>
    <t>P04924</t>
  </si>
  <si>
    <t>P07178</t>
  </si>
  <si>
    <t>P00718</t>
  </si>
  <si>
    <t>P04712</t>
  </si>
  <si>
    <t>P01576</t>
  </si>
  <si>
    <t>P08055</t>
  </si>
  <si>
    <t>P06214</t>
  </si>
  <si>
    <t>P03158</t>
  </si>
  <si>
    <t>P08224</t>
  </si>
  <si>
    <t>P04145</t>
  </si>
  <si>
    <t>P08981</t>
  </si>
  <si>
    <t>P04682</t>
  </si>
  <si>
    <t>P07593</t>
  </si>
  <si>
    <t>P04406</t>
  </si>
  <si>
    <t>P03606</t>
  </si>
  <si>
    <t>P03281</t>
  </si>
  <si>
    <t>P06840</t>
  </si>
  <si>
    <t>P03436</t>
  </si>
  <si>
    <t>P00502</t>
  </si>
  <si>
    <t>P07484</t>
  </si>
  <si>
    <t>P01537</t>
  </si>
  <si>
    <t>P07127</t>
  </si>
  <si>
    <t>P05257</t>
  </si>
  <si>
    <t>P01738</t>
  </si>
  <si>
    <t>P01654</t>
  </si>
  <si>
    <t>P09944</t>
  </si>
  <si>
    <t>P09403</t>
  </si>
  <si>
    <t>P06588</t>
  </si>
  <si>
    <t>P07233</t>
  </si>
  <si>
    <t>P03147</t>
  </si>
  <si>
    <t>P04973</t>
  </si>
  <si>
    <t>P03954</t>
  </si>
  <si>
    <t>P03244</t>
  </si>
  <si>
    <t>P07817</t>
  </si>
  <si>
    <t>P08136</t>
  </si>
  <si>
    <t>P02657</t>
  </si>
  <si>
    <t>P07181</t>
  </si>
  <si>
    <t>P08178</t>
  </si>
  <si>
    <t>P06878</t>
  </si>
  <si>
    <t>P01878</t>
  </si>
  <si>
    <t>P04726</t>
  </si>
  <si>
    <t>P06083</t>
  </si>
  <si>
    <t>P09244</t>
  </si>
  <si>
    <t>P01266</t>
  </si>
  <si>
    <t>P01201</t>
  </si>
  <si>
    <t>P02434</t>
  </si>
  <si>
    <t>P05679</t>
  </si>
  <si>
    <t>P06179</t>
  </si>
  <si>
    <t>P06891</t>
  </si>
  <si>
    <t>P03493</t>
  </si>
  <si>
    <t>P09963</t>
  </si>
  <si>
    <t>P09207</t>
  </si>
  <si>
    <t>P07607</t>
  </si>
  <si>
    <t>P01974</t>
  </si>
  <si>
    <t>P06379</t>
  </si>
  <si>
    <t>P06181</t>
  </si>
  <si>
    <t>P01081</t>
  </si>
  <si>
    <t>P02591</t>
  </si>
  <si>
    <t>P03498</t>
  </si>
  <si>
    <t>P05063</t>
  </si>
  <si>
    <t>P04401</t>
  </si>
  <si>
    <t>P07475</t>
  </si>
  <si>
    <t>P03509</t>
  </si>
  <si>
    <t>P07361</t>
  </si>
  <si>
    <t>P07919</t>
  </si>
  <si>
    <t>P01239</t>
  </si>
  <si>
    <t>P09404</t>
  </si>
  <si>
    <t>P01943</t>
  </si>
  <si>
    <t>P08347</t>
  </si>
  <si>
    <t>P09996</t>
  </si>
  <si>
    <t>P06207</t>
  </si>
  <si>
    <t>P06654</t>
  </si>
  <si>
    <t>P05703</t>
  </si>
  <si>
    <t>P07319</t>
  </si>
  <si>
    <t>P00962</t>
  </si>
  <si>
    <t>P09237</t>
  </si>
  <si>
    <t>P09470</t>
  </si>
  <si>
    <t>P03023</t>
  </si>
  <si>
    <t>P00742</t>
  </si>
  <si>
    <t>P06122</t>
  </si>
  <si>
    <t>P05219</t>
  </si>
  <si>
    <t>P04369</t>
  </si>
  <si>
    <t>P05343</t>
  </si>
  <si>
    <t>P07984</t>
  </si>
  <si>
    <t>P06336</t>
  </si>
  <si>
    <t>P06813</t>
  </si>
  <si>
    <t>P09065</t>
  </si>
  <si>
    <t>P05646</t>
  </si>
  <si>
    <t>P02197</t>
  </si>
  <si>
    <t>P01147</t>
  </si>
  <si>
    <t>P01923</t>
  </si>
  <si>
    <t>P06780</t>
  </si>
  <si>
    <t>P07823</t>
  </si>
  <si>
    <t>P08422</t>
  </si>
  <si>
    <t>P09717</t>
  </si>
  <si>
    <t>P02755</t>
  </si>
  <si>
    <t>P05668</t>
  </si>
  <si>
    <t>P08228</t>
  </si>
  <si>
    <t>P05724</t>
  </si>
  <si>
    <t>P01827</t>
  </si>
  <si>
    <t>P09883</t>
  </si>
  <si>
    <t>P09419</t>
  </si>
  <si>
    <t>P04101</t>
  </si>
  <si>
    <t>P06401</t>
  </si>
  <si>
    <t>P03119</t>
  </si>
  <si>
    <t>P04057</t>
  </si>
  <si>
    <t>P09393</t>
  </si>
  <si>
    <t>P07134</t>
  </si>
  <si>
    <t>P04679</t>
  </si>
  <si>
    <t>P06104</t>
  </si>
  <si>
    <t>P06797</t>
  </si>
  <si>
    <t>P06123</t>
  </si>
  <si>
    <t>P09862</t>
  </si>
  <si>
    <t>P05523</t>
  </si>
  <si>
    <t>P03015</t>
  </si>
  <si>
    <t>P04472</t>
  </si>
  <si>
    <t>P06805</t>
  </si>
  <si>
    <t>P04507</t>
  </si>
  <si>
    <t>P04423</t>
  </si>
  <si>
    <t>P06767</t>
  </si>
  <si>
    <t>P07397</t>
  </si>
  <si>
    <t>P00097</t>
  </si>
  <si>
    <t>P01689</t>
  </si>
  <si>
    <t>P01971</t>
  </si>
  <si>
    <t>P01042</t>
  </si>
  <si>
    <t>P07881</t>
  </si>
  <si>
    <t>P04770</t>
  </si>
  <si>
    <t>P07893</t>
  </si>
  <si>
    <t>P03795</t>
  </si>
  <si>
    <t>P08015</t>
  </si>
  <si>
    <t>P06500</t>
  </si>
  <si>
    <t>P02364</t>
  </si>
  <si>
    <t>P06917</t>
  </si>
  <si>
    <t>P09384</t>
  </si>
  <si>
    <t>P03613</t>
  </si>
  <si>
    <t>P08005</t>
  </si>
  <si>
    <t>P08579</t>
  </si>
  <si>
    <t>P05813</t>
  </si>
  <si>
    <t>P05080</t>
  </si>
  <si>
    <t>P04280</t>
  </si>
  <si>
    <t>P06473</t>
  </si>
  <si>
    <t>P05221</t>
  </si>
  <si>
    <t>P06717</t>
  </si>
  <si>
    <t>P05145</t>
  </si>
  <si>
    <t>P08148</t>
  </si>
  <si>
    <t>P08621</t>
  </si>
  <si>
    <t>P00967</t>
  </si>
  <si>
    <t>P02013</t>
  </si>
  <si>
    <t>P00145</t>
  </si>
  <si>
    <t>P07686</t>
  </si>
  <si>
    <t>P08023</t>
  </si>
  <si>
    <t>P05330</t>
  </si>
  <si>
    <t>P00930</t>
  </si>
  <si>
    <t>P08585</t>
  </si>
  <si>
    <t>P03156</t>
  </si>
  <si>
    <t>P06692</t>
  </si>
  <si>
    <t>P05919</t>
  </si>
  <si>
    <t>P07793</t>
  </si>
  <si>
    <t>P04628</t>
  </si>
  <si>
    <t>P01431</t>
  </si>
  <si>
    <t>P00306</t>
  </si>
  <si>
    <t>P02945</t>
  </si>
  <si>
    <t>P05928</t>
  </si>
  <si>
    <t>P06244</t>
  </si>
  <si>
    <t>P07931</t>
  </si>
  <si>
    <t>P06666</t>
  </si>
  <si>
    <t>P00240</t>
  </si>
  <si>
    <t>P04227</t>
  </si>
  <si>
    <t>P08639</t>
  </si>
  <si>
    <t>P04447</t>
  </si>
  <si>
    <t>P00526</t>
  </si>
  <si>
    <t>P09211</t>
  </si>
  <si>
    <t>P05211</t>
  </si>
  <si>
    <t>P07546</t>
  </si>
  <si>
    <t>P06675</t>
  </si>
  <si>
    <t>P01193</t>
  </si>
  <si>
    <t>P05548</t>
  </si>
  <si>
    <t>P08290</t>
  </si>
  <si>
    <t>P03194</t>
  </si>
  <si>
    <t>P04931</t>
  </si>
  <si>
    <t>P06754</t>
  </si>
  <si>
    <t>P03603</t>
  </si>
  <si>
    <t>P01303</t>
  </si>
  <si>
    <t>P06119</t>
  </si>
  <si>
    <t>P08643</t>
  </si>
  <si>
    <t>P08412</t>
  </si>
  <si>
    <t>P06338</t>
  </si>
  <si>
    <t>P02022</t>
  </si>
  <si>
    <t>P05117</t>
  </si>
  <si>
    <t>P04125</t>
  </si>
  <si>
    <t>P00954</t>
  </si>
  <si>
    <t>P03719</t>
  </si>
  <si>
    <t>P04713</t>
  </si>
  <si>
    <t>P05927</t>
  </si>
  <si>
    <t>P07511</t>
  </si>
  <si>
    <t>P07033</t>
  </si>
  <si>
    <t>P03928</t>
  </si>
  <si>
    <t>P02971</t>
  </si>
  <si>
    <t>P00045</t>
  </si>
  <si>
    <t>P02956</t>
  </si>
  <si>
    <t>P05043</t>
  </si>
  <si>
    <t>P06529</t>
  </si>
  <si>
    <t>P09367</t>
  </si>
  <si>
    <t>P07509</t>
  </si>
  <si>
    <t>P04278</t>
  </si>
  <si>
    <t>P05496</t>
  </si>
  <si>
    <t>P01926</t>
  </si>
  <si>
    <t>P07692</t>
  </si>
  <si>
    <t>P05068</t>
  </si>
  <si>
    <t>P08179</t>
  </si>
  <si>
    <t>P04378</t>
  </si>
  <si>
    <t>P00105</t>
  </si>
  <si>
    <t>P09710</t>
  </si>
  <si>
    <t>P08820</t>
  </si>
  <si>
    <t>P02789</t>
  </si>
  <si>
    <t>P08644</t>
  </si>
  <si>
    <t>P01705</t>
  </si>
  <si>
    <t>P03397</t>
  </si>
  <si>
    <t>P06713</t>
  </si>
  <si>
    <t>P05029</t>
  </si>
  <si>
    <t>P06722</t>
  </si>
  <si>
    <t>P01873</t>
  </si>
  <si>
    <t>P10002</t>
  </si>
  <si>
    <t>P00847</t>
  </si>
  <si>
    <t>P09700</t>
  </si>
  <si>
    <t>P06440</t>
  </si>
  <si>
    <t>P06291</t>
  </si>
  <si>
    <t>P08071</t>
  </si>
  <si>
    <t>P06883</t>
  </si>
  <si>
    <t>P07737</t>
  </si>
  <si>
    <t>P02019</t>
  </si>
  <si>
    <t>P00520</t>
  </si>
  <si>
    <t>P05794</t>
  </si>
  <si>
    <t>P09372</t>
  </si>
  <si>
    <t>P04379</t>
  </si>
  <si>
    <t>P08390</t>
  </si>
  <si>
    <t>P06820</t>
  </si>
  <si>
    <t>P07449</t>
  </si>
  <si>
    <t>P03560</t>
  </si>
  <si>
    <t>P08016</t>
  </si>
  <si>
    <t>P06834</t>
  </si>
  <si>
    <t>P04695</t>
  </si>
  <si>
    <t>P07972</t>
  </si>
  <si>
    <t>P01157</t>
  </si>
  <si>
    <t>P07405</t>
  </si>
  <si>
    <t>P01720</t>
  </si>
  <si>
    <t>P06590</t>
  </si>
  <si>
    <t>P09817</t>
  </si>
  <si>
    <t>P09730</t>
  </si>
  <si>
    <t>P01226</t>
  </si>
  <si>
    <t>P08703</t>
  </si>
  <si>
    <t>P00882</t>
  </si>
  <si>
    <t>P00453</t>
  </si>
  <si>
    <t>P03368</t>
  </si>
  <si>
    <t>P00308</t>
  </si>
  <si>
    <t>P01148</t>
  </si>
  <si>
    <t>P03034</t>
  </si>
  <si>
    <t>P01439</t>
  </si>
  <si>
    <t>P07688</t>
  </si>
  <si>
    <t>P07982</t>
  </si>
  <si>
    <t>P01005</t>
  </si>
  <si>
    <t>P08284</t>
  </si>
  <si>
    <t>P07568</t>
  </si>
  <si>
    <t>P03589</t>
  </si>
  <si>
    <t>P07408</t>
  </si>
  <si>
    <t>P07992</t>
  </si>
  <si>
    <t>P03890</t>
  </si>
  <si>
    <t>P03916</t>
  </si>
  <si>
    <t>P08509</t>
  </si>
  <si>
    <t>P06030</t>
  </si>
  <si>
    <t>P07830</t>
  </si>
  <si>
    <t>P05853</t>
  </si>
  <si>
    <t>P02632</t>
  </si>
  <si>
    <t>P03598</t>
  </si>
  <si>
    <t>P04096</t>
  </si>
  <si>
    <t>P09011</t>
  </si>
  <si>
    <t>P09451</t>
  </si>
  <si>
    <t>P00396</t>
  </si>
  <si>
    <t>P02023</t>
  </si>
  <si>
    <t>P03842</t>
  </si>
  <si>
    <t>P02297</t>
  </si>
  <si>
    <t>P04040</t>
  </si>
  <si>
    <t>P06817</t>
  </si>
  <si>
    <t>P08979</t>
  </si>
  <si>
    <t>P09449</t>
  </si>
  <si>
    <t>P00687</t>
  </si>
  <si>
    <t>P01413</t>
  </si>
  <si>
    <t>P06509</t>
  </si>
  <si>
    <t>P05114</t>
  </si>
  <si>
    <t>P01569</t>
  </si>
  <si>
    <t>P06013</t>
  </si>
  <si>
    <t>P06501</t>
  </si>
  <si>
    <t>P08596</t>
  </si>
  <si>
    <t>P00002</t>
  </si>
  <si>
    <t>P04329</t>
  </si>
  <si>
    <t>P04371</t>
  </si>
  <si>
    <t>P06389</t>
  </si>
  <si>
    <t>P07401</t>
  </si>
  <si>
    <t>P09440</t>
  </si>
  <si>
    <t>P00560</t>
  </si>
  <si>
    <t>P02827</t>
  </si>
  <si>
    <t>P04856</t>
  </si>
  <si>
    <t>P07044</t>
  </si>
  <si>
    <t>P03676</t>
  </si>
  <si>
    <t>P02070</t>
  </si>
  <si>
    <t>P07057</t>
  </si>
  <si>
    <t>P04358</t>
  </si>
  <si>
    <t>P07529</t>
  </si>
  <si>
    <t>P06271</t>
  </si>
  <si>
    <t>P00342</t>
  </si>
  <si>
    <t>P05803</t>
  </si>
  <si>
    <t>P05840</t>
  </si>
  <si>
    <t>P06996</t>
  </si>
  <si>
    <t>P04785</t>
  </si>
  <si>
    <t>P01781</t>
  </si>
  <si>
    <t>P04957</t>
  </si>
  <si>
    <t>P02454</t>
  </si>
  <si>
    <t>P01354</t>
  </si>
  <si>
    <t>P09861</t>
  </si>
  <si>
    <t>P05883</t>
  </si>
  <si>
    <t>P00421</t>
  </si>
  <si>
    <t>P08912</t>
  </si>
  <si>
    <t>P06253</t>
  </si>
  <si>
    <t>P06285</t>
  </si>
  <si>
    <t>P02584</t>
  </si>
  <si>
    <t>P08311</t>
  </si>
  <si>
    <t>P09420</t>
  </si>
  <si>
    <t>P08269</t>
  </si>
  <si>
    <t>P02461</t>
  </si>
  <si>
    <t>P04126</t>
  </si>
  <si>
    <t>P06441</t>
  </si>
  <si>
    <t>P02887</t>
  </si>
  <si>
    <t>P05037</t>
  </si>
  <si>
    <t>P02946</t>
  </si>
  <si>
    <t>P04102</t>
  </si>
  <si>
    <t>P01772</t>
  </si>
  <si>
    <t>P07425</t>
  </si>
  <si>
    <t>P03063</t>
  </si>
  <si>
    <t>P07205</t>
  </si>
  <si>
    <t>P07440</t>
  </si>
  <si>
    <t>P03027</t>
  </si>
  <si>
    <t>P09441</t>
  </si>
  <si>
    <t>P06314</t>
  </si>
  <si>
    <t>P02165</t>
  </si>
  <si>
    <t>P01404</t>
  </si>
  <si>
    <t>P05685</t>
  </si>
  <si>
    <t>P08630</t>
  </si>
  <si>
    <t>P01850</t>
  </si>
  <si>
    <t>P05218</t>
  </si>
  <si>
    <t>P06756</t>
  </si>
  <si>
    <t>P04661</t>
  </si>
  <si>
    <t>P00108</t>
  </si>
  <si>
    <t>P05494</t>
  </si>
  <si>
    <t>P07082</t>
  </si>
  <si>
    <t>P01048</t>
  </si>
  <si>
    <t>P02520</t>
  </si>
  <si>
    <t>P08776</t>
  </si>
  <si>
    <t>P07074</t>
  </si>
  <si>
    <t>P01906</t>
  </si>
  <si>
    <t>P05144</t>
  </si>
  <si>
    <t>P08323</t>
  </si>
  <si>
    <t>P04946</t>
  </si>
  <si>
    <t>P04739</t>
  </si>
  <si>
    <t>P05675</t>
  </si>
  <si>
    <t>P00115</t>
  </si>
  <si>
    <t>P03207</t>
  </si>
  <si>
    <t>P00771</t>
  </si>
  <si>
    <t>P04834</t>
  </si>
  <si>
    <t>P05533</t>
  </si>
  <si>
    <t>P08155</t>
  </si>
  <si>
    <t>P04103</t>
  </si>
  <si>
    <t>P06954</t>
  </si>
  <si>
    <t>P08229</t>
  </si>
  <si>
    <t>P00607</t>
  </si>
  <si>
    <t>P09461</t>
  </si>
  <si>
    <t>P01350</t>
  </si>
  <si>
    <t>P00617</t>
  </si>
  <si>
    <t>P03342</t>
  </si>
  <si>
    <t>P03208</t>
  </si>
  <si>
    <t>P05762</t>
  </si>
  <si>
    <t>P05780</t>
  </si>
  <si>
    <t>P06058</t>
  </si>
  <si>
    <t>P06934</t>
  </si>
  <si>
    <t>P02147</t>
  </si>
  <si>
    <t>P01063</t>
  </si>
  <si>
    <t>P05552</t>
  </si>
  <si>
    <t>P07068</t>
  </si>
  <si>
    <t>P08310</t>
  </si>
  <si>
    <t>P04843</t>
  </si>
  <si>
    <t>P05467</t>
  </si>
  <si>
    <t>P02564</t>
  </si>
  <si>
    <t>P05002</t>
  </si>
  <si>
    <t>P09911</t>
  </si>
  <si>
    <t>P00658</t>
  </si>
  <si>
    <t>P06095</t>
  </si>
  <si>
    <t>P02660</t>
  </si>
  <si>
    <t>P03703</t>
  </si>
  <si>
    <t>P01931</t>
  </si>
  <si>
    <t>P00883</t>
  </si>
  <si>
    <t>P01119</t>
  </si>
  <si>
    <t>P02006</t>
  </si>
  <si>
    <t>P00871</t>
  </si>
  <si>
    <t>P07466</t>
  </si>
  <si>
    <t>P07111</t>
  </si>
  <si>
    <t>P05007</t>
  </si>
  <si>
    <t>P03829</t>
  </si>
  <si>
    <t>P00784</t>
  </si>
  <si>
    <t>P04492</t>
  </si>
  <si>
    <t>P08462</t>
  </si>
  <si>
    <t>P08971</t>
  </si>
  <si>
    <t>P07699</t>
  </si>
  <si>
    <t>P06317</t>
  </si>
  <si>
    <t>P04478</t>
  </si>
  <si>
    <t>P07845</t>
  </si>
  <si>
    <t>P00758</t>
  </si>
  <si>
    <t>P09632</t>
  </si>
  <si>
    <t>P09772</t>
  </si>
  <si>
    <t>P02418</t>
  </si>
  <si>
    <t>P02879</t>
  </si>
  <si>
    <t>P05249</t>
  </si>
  <si>
    <t>P01948</t>
  </si>
  <si>
    <t>P02531</t>
  </si>
  <si>
    <t>P00628</t>
  </si>
  <si>
    <t>P00665</t>
  </si>
  <si>
    <t>P02779</t>
  </si>
  <si>
    <t>P03577</t>
  </si>
  <si>
    <t>P09950</t>
  </si>
  <si>
    <t>P05373</t>
  </si>
  <si>
    <t>P02590</t>
  </si>
  <si>
    <t>P03755</t>
  </si>
  <si>
    <t>P05327</t>
  </si>
  <si>
    <t>P00720</t>
  </si>
  <si>
    <t>P03630</t>
  </si>
  <si>
    <t>P05864</t>
  </si>
  <si>
    <t>P06973</t>
  </si>
  <si>
    <t>P07218</t>
  </si>
  <si>
    <t>P04292</t>
  </si>
  <si>
    <t>P05004</t>
  </si>
  <si>
    <t>P01915</t>
  </si>
  <si>
    <t>P09077</t>
  </si>
  <si>
    <t>P08149</t>
  </si>
  <si>
    <t>P05602</t>
  </si>
  <si>
    <t>P06709</t>
  </si>
  <si>
    <t>P09639</t>
  </si>
  <si>
    <t>P02020</t>
  </si>
  <si>
    <t>P01170</t>
  </si>
  <si>
    <t>P03239</t>
  </si>
  <si>
    <t>P08577</t>
  </si>
  <si>
    <t>P02585</t>
  </si>
  <si>
    <t>P01360</t>
  </si>
  <si>
    <t>P03127</t>
  </si>
  <si>
    <t>P06131</t>
  </si>
  <si>
    <t>P09328</t>
  </si>
  <si>
    <t>P07500</t>
  </si>
  <si>
    <t>P09736</t>
  </si>
  <si>
    <t>P02123</t>
  </si>
  <si>
    <t>P07873</t>
  </si>
  <si>
    <t>P02052</t>
  </si>
  <si>
    <t>P05572</t>
  </si>
  <si>
    <t>P06854</t>
  </si>
  <si>
    <t>P06553</t>
  </si>
  <si>
    <t>P01375</t>
  </si>
  <si>
    <t>P00606</t>
  </si>
  <si>
    <t>P07520</t>
  </si>
  <si>
    <t>P09776</t>
  </si>
  <si>
    <t>P06130</t>
  </si>
  <si>
    <t>P01222</t>
  </si>
  <si>
    <t>P03253</t>
  </si>
  <si>
    <t>P06846</t>
  </si>
  <si>
    <t>P06835</t>
  </si>
  <si>
    <t>P04497</t>
  </si>
  <si>
    <t>P09503</t>
  </si>
  <si>
    <t>P06766</t>
  </si>
  <si>
    <t>P03185</t>
  </si>
  <si>
    <t>P04069</t>
  </si>
  <si>
    <t>P04734</t>
  </si>
  <si>
    <t>P03195</t>
  </si>
  <si>
    <t>P03526</t>
  </si>
  <si>
    <t>P03946</t>
  </si>
  <si>
    <t>P08459</t>
  </si>
  <si>
    <t>P06855</t>
  </si>
  <si>
    <t>P08700</t>
  </si>
  <si>
    <t>P05757</t>
  </si>
  <si>
    <t>P01564</t>
  </si>
  <si>
    <t>P01165</t>
  </si>
  <si>
    <t>P07836</t>
  </si>
  <si>
    <t>P00893</t>
  </si>
  <si>
    <t>P07788</t>
  </si>
  <si>
    <t>P03177</t>
  </si>
  <si>
    <t>P03167</t>
  </si>
  <si>
    <t>P04569</t>
  </si>
  <si>
    <t>P05308</t>
  </si>
  <si>
    <t>P09984</t>
  </si>
  <si>
    <t>P02332</t>
  </si>
  <si>
    <t>P02990</t>
  </si>
  <si>
    <t>P01382</t>
  </si>
  <si>
    <t>P06506</t>
  </si>
  <si>
    <t>P06344</t>
  </si>
  <si>
    <t>P08357</t>
  </si>
  <si>
    <t>P00312</t>
  </si>
  <si>
    <t>P00984</t>
  </si>
  <si>
    <t>P07713</t>
  </si>
  <si>
    <t>P06081</t>
  </si>
  <si>
    <t>P02029</t>
  </si>
  <si>
    <t>P05461</t>
  </si>
  <si>
    <t>P03053</t>
  </si>
  <si>
    <t>P09129</t>
  </si>
  <si>
    <t>P02234</t>
  </si>
  <si>
    <t>P07959</t>
  </si>
  <si>
    <t>P09928</t>
  </si>
  <si>
    <t>P03433</t>
  </si>
  <si>
    <t>P08325</t>
  </si>
  <si>
    <t>P06217</t>
  </si>
  <si>
    <t>P07782</t>
  </si>
  <si>
    <t>P05323</t>
  </si>
  <si>
    <t>P01836</t>
  </si>
  <si>
    <t>P03723</t>
  </si>
  <si>
    <t>P03084</t>
  </si>
  <si>
    <t>P06945</t>
  </si>
  <si>
    <t>P03043</t>
  </si>
  <si>
    <t>P08853</t>
  </si>
  <si>
    <t>P00392</t>
  </si>
  <si>
    <t>P03450</t>
  </si>
  <si>
    <t>P01080</t>
  </si>
  <si>
    <t>P03803</t>
  </si>
  <si>
    <t>P09965</t>
  </si>
  <si>
    <t>P06828</t>
  </si>
  <si>
    <t>P09937</t>
  </si>
  <si>
    <t>P03899</t>
  </si>
  <si>
    <t>P04465</t>
  </si>
  <si>
    <t>P03645</t>
  </si>
  <si>
    <t>P06573</t>
  </si>
  <si>
    <t>P08314</t>
  </si>
  <si>
    <t>P02689</t>
  </si>
  <si>
    <t>P01596</t>
  </si>
  <si>
    <t>P07612</t>
  </si>
  <si>
    <t>P00483</t>
  </si>
  <si>
    <t>P02758</t>
  </si>
  <si>
    <t>P07720</t>
  </si>
  <si>
    <t>P01082</t>
  </si>
  <si>
    <t>P04252</t>
  </si>
  <si>
    <t>P10028</t>
  </si>
  <si>
    <t>P01550</t>
  </si>
  <si>
    <t>P06719</t>
  </si>
  <si>
    <t>P02662</t>
  </si>
  <si>
    <t>P03895</t>
  </si>
  <si>
    <t>P00654</t>
  </si>
  <si>
    <t>P01279</t>
  </si>
  <si>
    <t>P00382</t>
  </si>
  <si>
    <t>P08571</t>
  </si>
  <si>
    <t>P06645</t>
  </si>
  <si>
    <t>P04221</t>
  </si>
  <si>
    <t>P00119</t>
  </si>
  <si>
    <t>P02873</t>
  </si>
  <si>
    <t>P04794</t>
  </si>
  <si>
    <t>P07333</t>
  </si>
  <si>
    <t>P01232</t>
  </si>
  <si>
    <t>P02322</t>
  </si>
  <si>
    <t>P07900</t>
  </si>
  <si>
    <t>P06045</t>
  </si>
  <si>
    <t>P06637</t>
  </si>
  <si>
    <t>P00473</t>
  </si>
  <si>
    <t>P04867</t>
  </si>
  <si>
    <t>P03819</t>
  </si>
  <si>
    <t>P09761</t>
  </si>
  <si>
    <t>P06791</t>
  </si>
  <si>
    <t>P04710</t>
  </si>
  <si>
    <t>P04550</t>
  </si>
  <si>
    <t>P04254</t>
  </si>
  <si>
    <t>P01516</t>
  </si>
  <si>
    <t>P07061</t>
  </si>
  <si>
    <t>P02220</t>
  </si>
  <si>
    <t>P01932</t>
  </si>
  <si>
    <t>P00378</t>
  </si>
  <si>
    <t>P02874</t>
  </si>
  <si>
    <t>P09947</t>
  </si>
  <si>
    <t>P08142</t>
  </si>
  <si>
    <t>P06321</t>
  </si>
  <si>
    <t>P01661</t>
  </si>
  <si>
    <t>P05444</t>
  </si>
  <si>
    <t>P01045</t>
  </si>
  <si>
    <t>P08197</t>
  </si>
  <si>
    <t>P03400</t>
  </si>
  <si>
    <t>P00448</t>
  </si>
  <si>
    <t>P03236</t>
  </si>
  <si>
    <t>P06071</t>
  </si>
  <si>
    <t>P01544</t>
  </si>
  <si>
    <t>P00298</t>
  </si>
  <si>
    <t>P09381</t>
  </si>
  <si>
    <t>P01866</t>
  </si>
  <si>
    <t>P07468</t>
  </si>
  <si>
    <t>P00852</t>
  </si>
  <si>
    <t>P02622</t>
  </si>
  <si>
    <t>P08787</t>
  </si>
  <si>
    <t>P07494</t>
  </si>
  <si>
    <t>P05053</t>
  </si>
  <si>
    <t>P01264</t>
  </si>
  <si>
    <t>P06770</t>
  </si>
  <si>
    <t>P02232</t>
  </si>
  <si>
    <t>P08697</t>
  </si>
  <si>
    <t>P05470</t>
  </si>
  <si>
    <t>P09855</t>
  </si>
  <si>
    <t>P01397</t>
  </si>
  <si>
    <t>P09901</t>
  </si>
  <si>
    <t>P02715</t>
  </si>
  <si>
    <t>P02580</t>
  </si>
  <si>
    <t>P04694</t>
  </si>
  <si>
    <t>P04470</t>
  </si>
  <si>
    <t>P01973</t>
  </si>
  <si>
    <t>P09000</t>
  </si>
  <si>
    <t>P00507</t>
  </si>
  <si>
    <t>P06527</t>
  </si>
  <si>
    <t>P03190</t>
  </si>
  <si>
    <t>P06186</t>
  </si>
  <si>
    <t>P03955</t>
  </si>
  <si>
    <t>P07273</t>
  </si>
  <si>
    <t>P05832</t>
  </si>
  <si>
    <t>P02306</t>
  </si>
  <si>
    <t>P04272</t>
  </si>
  <si>
    <t>P04118</t>
  </si>
  <si>
    <t>P06894</t>
  </si>
  <si>
    <t>P09712</t>
  </si>
  <si>
    <t>P01743</t>
  </si>
  <si>
    <t>P00803</t>
  </si>
  <si>
    <t>P06487</t>
  </si>
  <si>
    <t>P09882</t>
  </si>
  <si>
    <t>P01739</t>
  </si>
  <si>
    <t>P05321</t>
  </si>
  <si>
    <t>P04606</t>
  </si>
  <si>
    <t>P02702</t>
  </si>
  <si>
    <t>P07183</t>
  </si>
  <si>
    <t>P07518</t>
  </si>
  <si>
    <t>P00944</t>
  </si>
  <si>
    <t>P00889</t>
  </si>
  <si>
    <t>P07935</t>
  </si>
  <si>
    <t>P08009</t>
  </si>
  <si>
    <t>P04741</t>
  </si>
  <si>
    <t>P01159</t>
  </si>
  <si>
    <t>P05656</t>
  </si>
  <si>
    <t>P07103</t>
  </si>
  <si>
    <t>P03838</t>
  </si>
  <si>
    <t>P00709</t>
  </si>
  <si>
    <t>P04866</t>
  </si>
  <si>
    <t>P08062</t>
  </si>
  <si>
    <t>P06345</t>
  </si>
  <si>
    <t>P09073</t>
  </si>
  <si>
    <t>P07669</t>
  </si>
  <si>
    <t>P07478</t>
  </si>
  <si>
    <t>P07143</t>
  </si>
  <si>
    <t>P06612</t>
  </si>
  <si>
    <t>P05291</t>
  </si>
  <si>
    <t>P01937</t>
  </si>
  <si>
    <t>P08408</t>
  </si>
  <si>
    <t>P08099</t>
  </si>
  <si>
    <t>P04435</t>
  </si>
  <si>
    <t>P01623</t>
  </si>
  <si>
    <t>P09336</t>
  </si>
  <si>
    <t>P05186</t>
  </si>
  <si>
    <t>P03545</t>
  </si>
  <si>
    <t>P09281</t>
  </si>
  <si>
    <t>P06753</t>
  </si>
  <si>
    <t>P05236</t>
  </si>
  <si>
    <t>P06101</t>
  </si>
  <si>
    <t>P08615</t>
  </si>
  <si>
    <t>P05472</t>
  </si>
  <si>
    <t>P04605</t>
  </si>
  <si>
    <t>P08296</t>
  </si>
  <si>
    <t>P09590</t>
  </si>
  <si>
    <t>P06416</t>
  </si>
  <si>
    <t>P05272</t>
  </si>
  <si>
    <t>P00669</t>
  </si>
  <si>
    <t>P04100</t>
  </si>
  <si>
    <t>P03642</t>
  </si>
  <si>
    <t>P03343</t>
  </si>
  <si>
    <t>P09915</t>
  </si>
  <si>
    <t>P06741</t>
  </si>
  <si>
    <t>P03030</t>
  </si>
  <si>
    <t>P03751</t>
  </si>
  <si>
    <t>P05085</t>
  </si>
  <si>
    <t>P09576</t>
  </si>
  <si>
    <t>P08407</t>
  </si>
  <si>
    <t>P04132</t>
  </si>
  <si>
    <t>P00820</t>
  </si>
  <si>
    <t>P00941</t>
  </si>
  <si>
    <t>P05974</t>
  </si>
  <si>
    <t>P03058</t>
  </si>
  <si>
    <t>P06177</t>
  </si>
  <si>
    <t>P01088</t>
  </si>
  <si>
    <t>P05693</t>
  </si>
  <si>
    <t>P05556</t>
  </si>
  <si>
    <t>P01478</t>
  </si>
  <si>
    <t>P07826</t>
  </si>
  <si>
    <t>P00414</t>
  </si>
  <si>
    <t>P06559</t>
  </si>
  <si>
    <t>P01251</t>
  </si>
  <si>
    <t>P01989</t>
  </si>
  <si>
    <t>P03367</t>
  </si>
  <si>
    <t>P01135</t>
  </si>
  <si>
    <t>P09827</t>
  </si>
  <si>
    <t>P00301</t>
  </si>
  <si>
    <t>P01423</t>
  </si>
  <si>
    <t>P00022</t>
  </si>
  <si>
    <t>P06260</t>
  </si>
  <si>
    <t>P07011</t>
  </si>
  <si>
    <t>P06240</t>
  </si>
  <si>
    <t>P08777</t>
  </si>
  <si>
    <t>P01152</t>
  </si>
  <si>
    <t>P01601</t>
  </si>
  <si>
    <t>P02914</t>
  </si>
  <si>
    <t>P01020</t>
  </si>
  <si>
    <t>P08953</t>
  </si>
  <si>
    <t>P07819</t>
  </si>
  <si>
    <t>P05651</t>
  </si>
  <si>
    <t>P04930</t>
  </si>
  <si>
    <t>P07229</t>
  </si>
  <si>
    <t>P04114</t>
  </si>
  <si>
    <t>P03848</t>
  </si>
  <si>
    <t>P06967</t>
  </si>
  <si>
    <t>P01891</t>
  </si>
  <si>
    <t>P03230</t>
  </si>
  <si>
    <t>P03086</t>
  </si>
  <si>
    <t>P00371</t>
  </si>
  <si>
    <t>P01459</t>
  </si>
  <si>
    <t>P00479</t>
  </si>
  <si>
    <t>P05177</t>
  </si>
  <si>
    <t>P00508</t>
  </si>
  <si>
    <t>P08633</t>
  </si>
  <si>
    <t>P00610</t>
  </si>
  <si>
    <t>P05713</t>
  </si>
  <si>
    <t>P07868</t>
  </si>
  <si>
    <t>P02521</t>
  </si>
  <si>
    <t>P03356</t>
  </si>
  <si>
    <t>P09912</t>
  </si>
  <si>
    <t>P09856</t>
  </si>
  <si>
    <t>P02356</t>
  </si>
  <si>
    <t>P02792</t>
  </si>
  <si>
    <t>P05667</t>
  </si>
  <si>
    <t>P06865</t>
  </si>
  <si>
    <t>P02039</t>
  </si>
  <si>
    <t>P01429</t>
  </si>
  <si>
    <t>P03164</t>
  </si>
  <si>
    <t>P01821</t>
  </si>
  <si>
    <t>P02255</t>
  </si>
  <si>
    <t>P06723</t>
  </si>
  <si>
    <t>P02774</t>
  </si>
  <si>
    <t>P09945</t>
  </si>
  <si>
    <t>P01985</t>
  </si>
  <si>
    <t>P00583</t>
  </si>
  <si>
    <t>P01137</t>
  </si>
  <si>
    <t>P05771</t>
  </si>
  <si>
    <t>P01857</t>
  </si>
  <si>
    <t>P00705</t>
  </si>
  <si>
    <t>P01551</t>
  </si>
  <si>
    <t>P06018</t>
  </si>
  <si>
    <t>P05924</t>
  </si>
  <si>
    <t>P09136</t>
  </si>
  <si>
    <t>P09610</t>
  </si>
  <si>
    <t>P00004</t>
  </si>
  <si>
    <t>P07382</t>
  </si>
  <si>
    <t>P03492</t>
  </si>
  <si>
    <t>P09311</t>
  </si>
  <si>
    <t>P05970</t>
  </si>
  <si>
    <t>P09666</t>
  </si>
  <si>
    <t>P09697</t>
  </si>
  <si>
    <t>P09959</t>
  </si>
  <si>
    <t>P02842</t>
  </si>
  <si>
    <t>P04564</t>
  </si>
  <si>
    <t>P09243</t>
  </si>
  <si>
    <t>P02615</t>
  </si>
  <si>
    <t>P09439</t>
  </si>
  <si>
    <t>P01597</t>
  </si>
  <si>
    <t>P01734</t>
  </si>
  <si>
    <t>P03486</t>
  </si>
  <si>
    <t>P03840</t>
  </si>
  <si>
    <t>P06315</t>
  </si>
  <si>
    <t>P01267</t>
  </si>
  <si>
    <t>P02583</t>
  </si>
  <si>
    <t>P03317</t>
  </si>
  <si>
    <t>P04238</t>
  </si>
  <si>
    <t>P02824</t>
  </si>
  <si>
    <t>P03932</t>
  </si>
  <si>
    <t>P01849</t>
  </si>
  <si>
    <t>P04591</t>
  </si>
  <si>
    <t>P08926</t>
  </si>
  <si>
    <t>P04503</t>
  </si>
  <si>
    <t>P09971</t>
  </si>
  <si>
    <t>P02818</t>
  </si>
  <si>
    <t>P01395</t>
  </si>
  <si>
    <t>P07231</t>
  </si>
  <si>
    <t>P00246</t>
  </si>
  <si>
    <t>P08859</t>
  </si>
  <si>
    <t>P07637</t>
  </si>
  <si>
    <t>P01056</t>
  </si>
  <si>
    <t>P00896</t>
  </si>
  <si>
    <t>P01160</t>
  </si>
  <si>
    <t>P02401</t>
  </si>
  <si>
    <t>P04416</t>
  </si>
  <si>
    <t>P03904</t>
  </si>
  <si>
    <t>P04722</t>
  </si>
  <si>
    <t>P07722</t>
  </si>
  <si>
    <t>P04138</t>
  </si>
  <si>
    <t>P01196</t>
  </si>
  <si>
    <t>P05963</t>
  </si>
  <si>
    <t>P06100</t>
  </si>
  <si>
    <t>P08476</t>
  </si>
  <si>
    <t>P09078</t>
  </si>
  <si>
    <t>P09550</t>
  </si>
  <si>
    <t>P07312</t>
  </si>
  <si>
    <t>P07739</t>
  </si>
  <si>
    <t>P07164</t>
  </si>
  <si>
    <t>P01824</t>
  </si>
  <si>
    <t>P04477</t>
  </si>
  <si>
    <t>P04471</t>
  </si>
  <si>
    <t>P06803</t>
  </si>
  <si>
    <t>P05535</t>
  </si>
  <si>
    <t>P07709</t>
  </si>
  <si>
    <t>P06597</t>
  </si>
  <si>
    <t>P00532</t>
  </si>
  <si>
    <t>P04439</t>
  </si>
  <si>
    <t>P06850</t>
  </si>
  <si>
    <t>P09692</t>
  </si>
  <si>
    <t>P00127</t>
  </si>
  <si>
    <t>P00494</t>
  </si>
  <si>
    <t>P06004</t>
  </si>
  <si>
    <t>P03898</t>
  </si>
  <si>
    <t>P01796</t>
  </si>
  <si>
    <t>P09250</t>
  </si>
  <si>
    <t>P03714</t>
  </si>
  <si>
    <t>P03128</t>
  </si>
  <si>
    <t>P01495</t>
  </si>
  <si>
    <t>P09992</t>
  </si>
  <si>
    <t>P04793</t>
  </si>
  <si>
    <t>P03223</t>
  </si>
  <si>
    <t>P08634</t>
  </si>
  <si>
    <t>P00482</t>
  </si>
  <si>
    <t>P04212</t>
  </si>
  <si>
    <t>P06688</t>
  </si>
  <si>
    <t>P08169</t>
  </si>
  <si>
    <t>P09777</t>
  </si>
  <si>
    <t>P08188</t>
  </si>
  <si>
    <t>P06057</t>
  </si>
  <si>
    <t>P02943</t>
  </si>
  <si>
    <t>P02355</t>
  </si>
  <si>
    <t>P08970</t>
  </si>
  <si>
    <t>P04333</t>
  </si>
  <si>
    <t>P04920</t>
  </si>
  <si>
    <t>P00825</t>
  </si>
  <si>
    <t>P07667</t>
  </si>
  <si>
    <t>P03532</t>
  </si>
  <si>
    <t>P08902</t>
  </si>
  <si>
    <t>P09407</t>
  </si>
  <si>
    <t>P00151</t>
  </si>
  <si>
    <t>P06121</t>
  </si>
  <si>
    <t>P08246</t>
  </si>
  <si>
    <t>P02083</t>
  </si>
  <si>
    <t>P05702</t>
  </si>
  <si>
    <t>P04914</t>
  </si>
  <si>
    <t>P05944</t>
  </si>
  <si>
    <t>P05182</t>
  </si>
  <si>
    <t>P00917</t>
  </si>
  <si>
    <t>P08905</t>
  </si>
  <si>
    <t>P07993</t>
  </si>
  <si>
    <t>P04190</t>
  </si>
  <si>
    <t>P04942</t>
  </si>
  <si>
    <t>P04163</t>
  </si>
  <si>
    <t>P06703</t>
  </si>
  <si>
    <t>P06279</t>
  </si>
  <si>
    <t>P08561</t>
  </si>
  <si>
    <t>P05715</t>
  </si>
  <si>
    <t>P00615</t>
  </si>
  <si>
    <t>P08690</t>
  </si>
  <si>
    <t>P01153</t>
  </si>
  <si>
    <t>P00498</t>
  </si>
  <si>
    <t>P09830</t>
  </si>
  <si>
    <t>P02076</t>
  </si>
  <si>
    <t>P03797</t>
  </si>
  <si>
    <t>P04533</t>
  </si>
  <si>
    <t>P03505</t>
  </si>
  <si>
    <t>P02597</t>
  </si>
  <si>
    <t>P07798</t>
  </si>
  <si>
    <t>P04031</t>
  </si>
  <si>
    <t>P07247</t>
  </si>
  <si>
    <t>P09841</t>
  </si>
  <si>
    <t>P08822</t>
  </si>
  <si>
    <t>P03258</t>
  </si>
  <si>
    <t>P01236</t>
  </si>
  <si>
    <t>P08868</t>
  </si>
  <si>
    <t>P06453</t>
  </si>
  <si>
    <t>P01892</t>
  </si>
  <si>
    <t>P02763</t>
  </si>
  <si>
    <t>P03522</t>
  </si>
  <si>
    <t>P07682</t>
  </si>
  <si>
    <t>P03985</t>
  </si>
  <si>
    <t>P03805</t>
  </si>
  <si>
    <t>P08584</t>
  </si>
  <si>
    <t>P06334</t>
  </si>
  <si>
    <t>P09027</t>
  </si>
  <si>
    <t>P04107</t>
  </si>
  <si>
    <t>P03617</t>
  </si>
  <si>
    <t>P08086</t>
  </si>
  <si>
    <t>P08895</t>
  </si>
  <si>
    <t>P09743</t>
  </si>
  <si>
    <t>P05381</t>
  </si>
  <si>
    <t>P08268</t>
  </si>
  <si>
    <t>P00147</t>
  </si>
  <si>
    <t>P06837</t>
  </si>
  <si>
    <t>P06514</t>
  </si>
  <si>
    <t>P05107</t>
  </si>
  <si>
    <t>P07948</t>
  </si>
  <si>
    <t>P01535</t>
  </si>
  <si>
    <t>P03654</t>
  </si>
  <si>
    <t>P05197</t>
  </si>
  <si>
    <t>P04271</t>
  </si>
  <si>
    <t>P05213</t>
  </si>
  <si>
    <t>P02288</t>
  </si>
  <si>
    <t>P09256</t>
  </si>
  <si>
    <t>P00144</t>
  </si>
  <si>
    <t>P10005</t>
  </si>
  <si>
    <t>P07574</t>
  </si>
  <si>
    <t>P08014</t>
  </si>
  <si>
    <t>P01443</t>
  </si>
  <si>
    <t>P02537</t>
  </si>
  <si>
    <t>P07647</t>
  </si>
  <si>
    <t>P05363</t>
  </si>
  <si>
    <t>P01714</t>
  </si>
  <si>
    <t>P08642</t>
  </si>
  <si>
    <t>P03897</t>
  </si>
  <si>
    <t>P01315</t>
  </si>
  <si>
    <t>P02352</t>
  </si>
  <si>
    <t>P04446</t>
  </si>
  <si>
    <t>P06325</t>
  </si>
  <si>
    <t>P06631</t>
  </si>
  <si>
    <t>P09932</t>
  </si>
  <si>
    <t>P01964</t>
  </si>
  <si>
    <t>P02631</t>
  </si>
  <si>
    <t>P05604</t>
  </si>
  <si>
    <t>P06724</t>
  </si>
  <si>
    <t>P00316</t>
  </si>
  <si>
    <t>P06303</t>
  </si>
  <si>
    <t>P09964</t>
  </si>
  <si>
    <t>P05354</t>
  </si>
  <si>
    <t>P00087</t>
  </si>
  <si>
    <t>P04622</t>
  </si>
  <si>
    <t>P04515</t>
  </si>
  <si>
    <t>P09910</t>
  </si>
  <si>
    <t>P00043</t>
  </si>
  <si>
    <t>P00188</t>
  </si>
  <si>
    <t>P06448</t>
  </si>
  <si>
    <t>P02498</t>
  </si>
  <si>
    <t>P01687</t>
  </si>
  <si>
    <t>P00331</t>
  </si>
  <si>
    <t>P00402</t>
  </si>
  <si>
    <t>P03981</t>
  </si>
  <si>
    <t>P05705</t>
  </si>
  <si>
    <t>P03071</t>
  </si>
  <si>
    <t>P04723</t>
  </si>
  <si>
    <t>P01203</t>
  </si>
  <si>
    <t>P04681</t>
  </si>
  <si>
    <t>P09939</t>
  </si>
  <si>
    <t>P09533</t>
  </si>
  <si>
    <t>P06521</t>
  </si>
  <si>
    <t>P00264</t>
  </si>
  <si>
    <t>P09230</t>
  </si>
  <si>
    <t>P02472</t>
  </si>
  <si>
    <t>P06924</t>
  </si>
  <si>
    <t>P09620</t>
  </si>
  <si>
    <t>P03930</t>
  </si>
  <si>
    <t>P00072</t>
  </si>
  <si>
    <t>P02478</t>
  </si>
  <si>
    <t>P04494</t>
  </si>
  <si>
    <t>P05113</t>
  </si>
  <si>
    <t>P01030</t>
  </si>
  <si>
    <t>P01991</t>
  </si>
  <si>
    <t>P07592</t>
  </si>
  <si>
    <t>P03747</t>
  </si>
  <si>
    <t>P01022</t>
  </si>
  <si>
    <t>P03446</t>
  </si>
  <si>
    <t>P07841</t>
  </si>
  <si>
    <t>P05287</t>
  </si>
  <si>
    <t>P00621</t>
  </si>
  <si>
    <t>P06481</t>
  </si>
  <si>
    <t>P03572</t>
  </si>
  <si>
    <t>P07192</t>
  </si>
  <si>
    <t>P05488</t>
  </si>
  <si>
    <t>P08386</t>
  </si>
  <si>
    <t>P05409</t>
  </si>
  <si>
    <t>P03887</t>
  </si>
  <si>
    <t>P06434</t>
  </si>
  <si>
    <t>P07672</t>
  </si>
  <si>
    <t>P06222</t>
  </si>
  <si>
    <t>P09899</t>
  </si>
  <si>
    <t>P07337</t>
  </si>
  <si>
    <t>P06596</t>
  </si>
  <si>
    <t>P03304</t>
  </si>
  <si>
    <t>P00280</t>
  </si>
  <si>
    <t>P02640</t>
  </si>
  <si>
    <t>P01076</t>
  </si>
  <si>
    <t>P07990</t>
  </si>
  <si>
    <t>P01090</t>
  </si>
  <si>
    <t>P06007</t>
  </si>
  <si>
    <t>P05912</t>
  </si>
  <si>
    <t>P07842</t>
  </si>
  <si>
    <t>P04892</t>
  </si>
  <si>
    <t>P06738</t>
  </si>
  <si>
    <t>P06625</t>
  </si>
  <si>
    <t>P06077</t>
  </si>
  <si>
    <t>P05888</t>
  </si>
  <si>
    <t>P09513</t>
  </si>
  <si>
    <t>P03216</t>
  </si>
  <si>
    <t>P04524</t>
  </si>
  <si>
    <t>P09572</t>
  </si>
  <si>
    <t>P00018</t>
  </si>
  <si>
    <t>P02218</t>
  </si>
  <si>
    <t>P09775</t>
  </si>
  <si>
    <t>P05232</t>
  </si>
  <si>
    <t>P09046</t>
  </si>
  <si>
    <t>P07473</t>
  </si>
  <si>
    <t>P04458</t>
  </si>
  <si>
    <t>P03311</t>
  </si>
  <si>
    <t>P07327</t>
  </si>
  <si>
    <t>P01883</t>
  </si>
  <si>
    <t>P08391</t>
  </si>
  <si>
    <t>P09940</t>
  </si>
  <si>
    <t>P08063</t>
  </si>
  <si>
    <t>P07800</t>
  </si>
  <si>
    <t>P03909</t>
  </si>
  <si>
    <t>P09555</t>
  </si>
  <si>
    <t>P06879</t>
  </si>
  <si>
    <t>P09554</t>
  </si>
  <si>
    <t>P07069</t>
  </si>
  <si>
    <t>P07135</t>
  </si>
  <si>
    <t>P02907</t>
  </si>
  <si>
    <t>P07950</t>
  </si>
  <si>
    <t>P03776</t>
  </si>
  <si>
    <t>P06901</t>
  </si>
  <si>
    <t>P05205</t>
  </si>
  <si>
    <t>P08852</t>
  </si>
  <si>
    <t>P08651</t>
  </si>
  <si>
    <t>P08890</t>
  </si>
  <si>
    <t>P07380</t>
  </si>
  <si>
    <t>P07128</t>
  </si>
  <si>
    <t>P04737</t>
  </si>
  <si>
    <t>P05837</t>
  </si>
  <si>
    <t>P06856</t>
  </si>
  <si>
    <t>P04131</t>
  </si>
  <si>
    <t>P06196</t>
  </si>
  <si>
    <t>P00638</t>
  </si>
  <si>
    <t>P00032</t>
  </si>
  <si>
    <t>P04086</t>
  </si>
  <si>
    <t>P01025</t>
  </si>
  <si>
    <t>P08749</t>
  </si>
  <si>
    <t>P01983</t>
  </si>
  <si>
    <t>P01810</t>
  </si>
  <si>
    <t>P05375</t>
  </si>
  <si>
    <t>P04228</t>
  </si>
  <si>
    <t>P07084</t>
  </si>
  <si>
    <t>P06993</t>
  </si>
  <si>
    <t>P06133</t>
  </si>
  <si>
    <t>P02459</t>
  </si>
  <si>
    <t>P05087</t>
  </si>
  <si>
    <t>P05827</t>
  </si>
  <si>
    <t>P08663</t>
  </si>
  <si>
    <t>P02105</t>
  </si>
  <si>
    <t>P09327</t>
  </si>
  <si>
    <t>P08042</t>
  </si>
  <si>
    <t>P08154</t>
  </si>
  <si>
    <t>P01370</t>
  </si>
  <si>
    <t>P00289</t>
  </si>
  <si>
    <t>P00756</t>
  </si>
  <si>
    <t>P08566</t>
  </si>
  <si>
    <t>P08091</t>
  </si>
  <si>
    <t>P07684</t>
  </si>
  <si>
    <t>P06864</t>
  </si>
  <si>
    <t>P09685</t>
  </si>
  <si>
    <t>P07250</t>
  </si>
  <si>
    <t>P05886</t>
  </si>
  <si>
    <t>P09295</t>
  </si>
  <si>
    <t>P07005</t>
  </si>
  <si>
    <t>P05759</t>
  </si>
  <si>
    <t>P01353</t>
  </si>
  <si>
    <t>P02524</t>
  </si>
  <si>
    <t>P02151</t>
  </si>
  <si>
    <t>P03996</t>
  </si>
  <si>
    <t>P06947</t>
  </si>
  <si>
    <t>P00906</t>
  </si>
  <si>
    <t>P00322</t>
  </si>
  <si>
    <t>P08812</t>
  </si>
  <si>
    <t>P09179</t>
  </si>
  <si>
    <t>P01241</t>
  </si>
  <si>
    <t>P08293</t>
  </si>
  <si>
    <t>P02198</t>
  </si>
  <si>
    <t>P06339</t>
  </si>
  <si>
    <t>P09929</t>
  </si>
  <si>
    <t>P09621</t>
  </si>
  <si>
    <t>P06319</t>
  </si>
  <si>
    <t>P01446</t>
  </si>
  <si>
    <t>P03661</t>
  </si>
  <si>
    <t>P04943</t>
  </si>
  <si>
    <t>P06663</t>
  </si>
  <si>
    <t>P07002</t>
  </si>
  <si>
    <t>P01061</t>
  </si>
  <si>
    <t>P07541</t>
  </si>
  <si>
    <t>P01525</t>
  </si>
  <si>
    <t>P04929</t>
  </si>
  <si>
    <t>P06016</t>
  </si>
  <si>
    <t>P00186</t>
  </si>
  <si>
    <t>P09047</t>
  </si>
  <si>
    <t>P00632</t>
  </si>
  <si>
    <t>P01593</t>
  </si>
  <si>
    <t>P08033</t>
  </si>
  <si>
    <t>P02554</t>
  </si>
  <si>
    <t>P01844</t>
  </si>
  <si>
    <t>P07341</t>
  </si>
  <si>
    <t>P03574</t>
  </si>
  <si>
    <t>P07862</t>
  </si>
  <si>
    <t>P03001</t>
  </si>
  <si>
    <t>P00048</t>
  </si>
  <si>
    <t>P01965</t>
  </si>
  <si>
    <t>P07451</t>
  </si>
  <si>
    <t>P06138</t>
  </si>
  <si>
    <t>P06583</t>
  </si>
  <si>
    <t>P08085</t>
  </si>
  <si>
    <t>P01670</t>
  </si>
  <si>
    <t>P00692</t>
  </si>
  <si>
    <t>P07865</t>
  </si>
  <si>
    <t>P01181</t>
  </si>
  <si>
    <t>P01709</t>
  </si>
  <si>
    <t>P06814</t>
  </si>
  <si>
    <t>P08662</t>
  </si>
  <si>
    <t>P09571</t>
  </si>
  <si>
    <t>P06318</t>
  </si>
  <si>
    <t>P08227</t>
  </si>
  <si>
    <t>P05134</t>
  </si>
  <si>
    <t>P02562</t>
  </si>
  <si>
    <t>P06145</t>
  </si>
  <si>
    <t>P09054</t>
  </si>
  <si>
    <t>P08313</t>
  </si>
  <si>
    <t>P01762</t>
  </si>
  <si>
    <t>P03939</t>
  </si>
  <si>
    <t>P01318</t>
  </si>
  <si>
    <t>P00697</t>
  </si>
  <si>
    <t>P09999</t>
  </si>
  <si>
    <t>P00501</t>
  </si>
  <si>
    <t>P05736</t>
  </si>
  <si>
    <t>P01145</t>
  </si>
  <si>
    <t>P05152</t>
  </si>
  <si>
    <t>P07080</t>
  </si>
  <si>
    <t>P03779</t>
  </si>
  <si>
    <t>P09575</t>
  </si>
  <si>
    <t>P01149</t>
  </si>
  <si>
    <t>P02634</t>
  </si>
  <si>
    <t>P05584</t>
  </si>
  <si>
    <t>P03286</t>
  </si>
  <si>
    <t>P05915</t>
  </si>
  <si>
    <t>P03144</t>
  </si>
  <si>
    <t>P06641</t>
  </si>
  <si>
    <t>P00525</t>
  </si>
  <si>
    <t>P09399</t>
  </si>
  <si>
    <t>P09980</t>
  </si>
  <si>
    <t>P09946</t>
  </si>
  <si>
    <t>P05655</t>
  </si>
  <si>
    <t>P08802</t>
  </si>
  <si>
    <t>P05017</t>
  </si>
  <si>
    <t>P09300</t>
  </si>
  <si>
    <t>P08931</t>
  </si>
  <si>
    <t>P09182</t>
  </si>
  <si>
    <t>P07133</t>
  </si>
  <si>
    <t>P04178</t>
  </si>
  <si>
    <t>P05067</t>
  </si>
  <si>
    <t>P04275</t>
  </si>
  <si>
    <t>P01312</t>
  </si>
  <si>
    <t>P06188</t>
  </si>
  <si>
    <t>P08771</t>
  </si>
  <si>
    <t>P08743</t>
  </si>
  <si>
    <t>P00874</t>
  </si>
  <si>
    <t>P06001</t>
  </si>
  <si>
    <t>P00857</t>
  </si>
  <si>
    <t>P00118</t>
  </si>
  <si>
    <t>P08356</t>
  </si>
  <si>
    <t>P02096</t>
  </si>
  <si>
    <t>P08513</t>
  </si>
  <si>
    <t>P01499</t>
  </si>
  <si>
    <t>P07462</t>
  </si>
  <si>
    <t>P00039</t>
  </si>
  <si>
    <t>P04088</t>
  </si>
  <si>
    <t>P08309</t>
  </si>
  <si>
    <t>P05904</t>
  </si>
  <si>
    <t>P07104</t>
  </si>
  <si>
    <t>P05885</t>
  </si>
  <si>
    <t>P05920</t>
  </si>
  <si>
    <t>P08857</t>
  </si>
  <si>
    <t>P02684</t>
  </si>
  <si>
    <t>P04288</t>
  </si>
  <si>
    <t>P07840</t>
  </si>
  <si>
    <t>P07099</t>
  </si>
  <si>
    <t>P00245</t>
  </si>
  <si>
    <t>P07029</t>
  </si>
  <si>
    <t>P03519</t>
  </si>
  <si>
    <t>P01628</t>
  </si>
  <si>
    <t>P03235</t>
  </si>
  <si>
    <t>P09809</t>
  </si>
  <si>
    <t>P03386</t>
  </si>
  <si>
    <t>P02477</t>
  </si>
  <si>
    <t>P09043</t>
  </si>
  <si>
    <t>P01835</t>
  </si>
  <si>
    <t>P06904</t>
  </si>
  <si>
    <t>P00963</t>
  </si>
  <si>
    <t>P02156</t>
  </si>
  <si>
    <t>P00006</t>
  </si>
  <si>
    <t>P02579</t>
  </si>
  <si>
    <t>P01158</t>
  </si>
  <si>
    <t>P03494</t>
  </si>
  <si>
    <t>P00642</t>
  </si>
  <si>
    <t>P05867</t>
  </si>
  <si>
    <t>P03812</t>
  </si>
  <si>
    <t>P02858</t>
  </si>
  <si>
    <t>P05926</t>
  </si>
  <si>
    <t>P09733</t>
  </si>
  <si>
    <t>P03979</t>
  </si>
  <si>
    <t>P06593</t>
  </si>
  <si>
    <t>P03720</t>
  </si>
  <si>
    <t>P06895</t>
  </si>
  <si>
    <t>P08740</t>
  </si>
  <si>
    <t>P03656</t>
  </si>
  <si>
    <t>P04551</t>
  </si>
  <si>
    <t>P02436</t>
  </si>
  <si>
    <t>P09307</t>
  </si>
  <si>
    <t>P01952</t>
  </si>
  <si>
    <t>P02047</t>
  </si>
  <si>
    <t>P07567</t>
  </si>
  <si>
    <t>P07417</t>
  </si>
  <si>
    <t>P10032</t>
  </si>
  <si>
    <t>P01133</t>
  </si>
  <si>
    <t>P05686</t>
  </si>
  <si>
    <t>P05160</t>
  </si>
  <si>
    <t>P09394</t>
  </si>
  <si>
    <t>P04077</t>
  </si>
  <si>
    <t>P00839</t>
  </si>
  <si>
    <t>P05014</t>
  </si>
  <si>
    <t>P06143</t>
  </si>
  <si>
    <t>P08891</t>
  </si>
  <si>
    <t>P07338</t>
  </si>
  <si>
    <t>P09396</t>
  </si>
  <si>
    <t>P02649</t>
  </si>
  <si>
    <t>P06747</t>
  </si>
  <si>
    <t>P00863</t>
  </si>
  <si>
    <t>P06728</t>
  </si>
  <si>
    <t>P07025</t>
  </si>
  <si>
    <t>P01617</t>
  </si>
  <si>
    <t>P07654</t>
  </si>
  <si>
    <t>P04804</t>
  </si>
  <si>
    <t>P04298</t>
  </si>
  <si>
    <t>P09314</t>
  </si>
  <si>
    <t>P02995</t>
  </si>
  <si>
    <t>P00034</t>
  </si>
  <si>
    <t>P03808</t>
  </si>
  <si>
    <t>P09031</t>
  </si>
  <si>
    <t>P04504</t>
  </si>
  <si>
    <t>P05616</t>
  </si>
  <si>
    <t>P03715</t>
  </si>
  <si>
    <t>P08206</t>
  </si>
  <si>
    <t>P03183</t>
  </si>
  <si>
    <t>P02102</t>
  </si>
  <si>
    <t>P04753</t>
  </si>
  <si>
    <t>P01046</t>
  </si>
  <si>
    <t>P01618</t>
  </si>
  <si>
    <t>P07007</t>
  </si>
  <si>
    <t>P04944</t>
  </si>
  <si>
    <t>P00058</t>
  </si>
  <si>
    <t>P01713</t>
  </si>
  <si>
    <t>P08209</t>
  </si>
  <si>
    <t>P02268</t>
  </si>
  <si>
    <t>P06136</t>
  </si>
  <si>
    <t>P02169</t>
  </si>
  <si>
    <t>P00132</t>
  </si>
  <si>
    <t>P05946</t>
  </si>
  <si>
    <t>P01933</t>
  </si>
  <si>
    <t>P09304</t>
  </si>
  <si>
    <t>P00278</t>
  </si>
  <si>
    <t>P06681</t>
  </si>
  <si>
    <t>P01668</t>
  </si>
  <si>
    <t>P09985</t>
  </si>
  <si>
    <t>P00813</t>
  </si>
  <si>
    <t>P03136</t>
  </si>
  <si>
    <t>P09601</t>
  </si>
  <si>
    <t>P01362</t>
  </si>
  <si>
    <t>P08894</t>
  </si>
  <si>
    <t>P04357</t>
  </si>
  <si>
    <t>P08896</t>
  </si>
  <si>
    <t>P04992</t>
  </si>
  <si>
    <t>P04786</t>
  </si>
  <si>
    <t>P00505</t>
  </si>
  <si>
    <t>P06806</t>
  </si>
  <si>
    <t>P03601</t>
  </si>
  <si>
    <t>P06812</t>
  </si>
  <si>
    <t>P08141</t>
  </si>
  <si>
    <t>P08656</t>
  </si>
  <si>
    <t>P09386</t>
  </si>
  <si>
    <t>P03497</t>
  </si>
  <si>
    <t>P09102</t>
  </si>
  <si>
    <t>P04355</t>
  </si>
  <si>
    <t>P06003</t>
  </si>
  <si>
    <t>P07732</t>
  </si>
  <si>
    <t>P02820</t>
  </si>
  <si>
    <t>P03378</t>
  </si>
  <si>
    <t>P09618</t>
  </si>
  <si>
    <t>P06489</t>
  </si>
  <si>
    <t>P09782</t>
  </si>
  <si>
    <t>P05605</t>
  </si>
  <si>
    <t>P07839</t>
  </si>
  <si>
    <t>P04807</t>
  </si>
  <si>
    <t>P04844</t>
  </si>
  <si>
    <t>P09619</t>
  </si>
  <si>
    <t>P03348</t>
  </si>
  <si>
    <t>P00139</t>
  </si>
  <si>
    <t>P06072</t>
  </si>
  <si>
    <t>P06472</t>
  </si>
  <si>
    <t>P07758</t>
  </si>
  <si>
    <t>P00279</t>
  </si>
  <si>
    <t>P02276</t>
  </si>
  <si>
    <t>P08418</t>
  </si>
  <si>
    <t>P09141</t>
  </si>
  <si>
    <t>P10007</t>
  </si>
  <si>
    <t>P04216</t>
  </si>
  <si>
    <t>P03573</t>
  </si>
  <si>
    <t>P04164</t>
  </si>
  <si>
    <t>P05224</t>
  </si>
  <si>
    <t>P04627</t>
  </si>
  <si>
    <t>P07118</t>
  </si>
  <si>
    <t>P09134</t>
  </si>
  <si>
    <t>P09956</t>
  </si>
  <si>
    <t>P08030</t>
  </si>
  <si>
    <t>P01099</t>
  </si>
  <si>
    <t>P05777</t>
  </si>
  <si>
    <t>P07366</t>
  </si>
  <si>
    <t>P02532</t>
  </si>
  <si>
    <t>P06929</t>
  </si>
  <si>
    <t>P00528</t>
  </si>
  <si>
    <t>P02050</t>
  </si>
  <si>
    <t>P00143</t>
  </si>
  <si>
    <t>P04514</t>
  </si>
  <si>
    <t>P04376</t>
  </si>
  <si>
    <t>P08907</t>
  </si>
  <si>
    <t>P09591</t>
  </si>
  <si>
    <t>P00027</t>
  </si>
  <si>
    <t>P01747</t>
  </si>
  <si>
    <t>P07113</t>
  </si>
  <si>
    <t>P06475</t>
  </si>
  <si>
    <t>P04260</t>
  </si>
  <si>
    <t>P02674</t>
  </si>
  <si>
    <t>P08826</t>
  </si>
  <si>
    <t>P04029</t>
  </si>
  <si>
    <t>P02710</t>
  </si>
  <si>
    <t>P03849</t>
  </si>
  <si>
    <t>P06127</t>
  </si>
  <si>
    <t>P05191</t>
  </si>
  <si>
    <t>P06185</t>
  </si>
  <si>
    <t>P05910</t>
  </si>
  <si>
    <t>P04639</t>
  </si>
  <si>
    <t>P02817</t>
  </si>
  <si>
    <t>P05506</t>
  </si>
  <si>
    <t>P06749</t>
  </si>
  <si>
    <t>P01513</t>
  </si>
  <si>
    <t>P02695</t>
  </si>
  <si>
    <t>P05591</t>
  </si>
  <si>
    <t>P09235</t>
  </si>
  <si>
    <t>P00272</t>
  </si>
  <si>
    <t>P07174</t>
  </si>
  <si>
    <t>P05386</t>
  </si>
  <si>
    <t>P05880</t>
  </si>
  <si>
    <t>P02082</t>
  </si>
  <si>
    <t>P07196</t>
  </si>
  <si>
    <t>P05861</t>
  </si>
  <si>
    <t>P04483</t>
  </si>
  <si>
    <t>P07277</t>
  </si>
  <si>
    <t>P01526</t>
  </si>
  <si>
    <t>P02744</t>
  </si>
  <si>
    <t>P05959</t>
  </si>
  <si>
    <t>P06601</t>
  </si>
  <si>
    <t>P01777</t>
  </si>
  <si>
    <t>P03337</t>
  </si>
  <si>
    <t>P08751</t>
  </si>
  <si>
    <t>P03689</t>
  </si>
  <si>
    <t>P06540</t>
  </si>
  <si>
    <t>P04277</t>
  </si>
  <si>
    <t>P09573</t>
  </si>
  <si>
    <t>P01243</t>
  </si>
  <si>
    <t>P01558</t>
  </si>
  <si>
    <t>P06732</t>
  </si>
  <si>
    <t>P00913</t>
  </si>
  <si>
    <t>P07875</t>
  </si>
  <si>
    <t>P03166</t>
  </si>
  <si>
    <t>P07339</t>
  </si>
  <si>
    <t>P09778</t>
  </si>
  <si>
    <t>P04668</t>
  </si>
  <si>
    <t>P08849</t>
  </si>
  <si>
    <t>P07142</t>
  </si>
  <si>
    <t>P01482</t>
  </si>
  <si>
    <t>P03384</t>
  </si>
  <si>
    <t>P08824</t>
  </si>
  <si>
    <t>P09526</t>
  </si>
  <si>
    <t>P04066</t>
  </si>
  <si>
    <t>P04274</t>
  </si>
  <si>
    <t>P06668</t>
  </si>
  <si>
    <t>P09388</t>
  </si>
  <si>
    <t>P04348</t>
  </si>
  <si>
    <t>P03473</t>
  </si>
  <si>
    <t>P02960</t>
  </si>
  <si>
    <t>P02453</t>
  </si>
  <si>
    <t>P02398</t>
  </si>
  <si>
    <t>P07954</t>
  </si>
  <si>
    <t>P02482</t>
  </si>
  <si>
    <t>P00510</t>
  </si>
  <si>
    <t>P01468</t>
  </si>
  <si>
    <t>P08530</t>
  </si>
  <si>
    <t>P01613</t>
  </si>
  <si>
    <t>P06452</t>
  </si>
  <si>
    <t>P03811</t>
  </si>
  <si>
    <t>P07779</t>
  </si>
  <si>
    <t>P00047</t>
  </si>
  <si>
    <t>P01108</t>
  </si>
  <si>
    <t>P01346</t>
  </si>
  <si>
    <t>P03087</t>
  </si>
  <si>
    <t>P01282</t>
  </si>
  <si>
    <t>P08236</t>
  </si>
  <si>
    <t>P08352</t>
  </si>
  <si>
    <t>P09894</t>
  </si>
  <si>
    <t>P03847</t>
  </si>
  <si>
    <t>P02473</t>
  </si>
  <si>
    <t>P01636</t>
  </si>
  <si>
    <t>P00063</t>
  </si>
  <si>
    <t>P08038</t>
  </si>
  <si>
    <t>P00135</t>
  </si>
  <si>
    <t>P02412</t>
  </si>
  <si>
    <t>P08458</t>
  </si>
  <si>
    <t>P00702</t>
  </si>
  <si>
    <t>P07951</t>
  </si>
  <si>
    <t>P03255</t>
  </si>
  <si>
    <t>P05040</t>
  </si>
  <si>
    <t>P04168</t>
  </si>
  <si>
    <t>P07917</t>
  </si>
  <si>
    <t>P02269</t>
  </si>
  <si>
    <t>P04711</t>
  </si>
  <si>
    <t>P08265</t>
  </si>
  <si>
    <t>P08184</t>
  </si>
  <si>
    <t>P09890</t>
  </si>
  <si>
    <t>P06351</t>
  </si>
  <si>
    <t>P07635</t>
  </si>
  <si>
    <t>P07910</t>
  </si>
  <si>
    <t>P08569</t>
  </si>
  <si>
    <t>P08677</t>
  </si>
  <si>
    <t>P02192</t>
  </si>
  <si>
    <t>P06694</t>
  </si>
  <si>
    <t>P08191</t>
  </si>
  <si>
    <t>P03622</t>
  </si>
  <si>
    <t>P08430</t>
  </si>
  <si>
    <t>P06862</t>
  </si>
  <si>
    <t>P05459</t>
  </si>
  <si>
    <t>P01488</t>
  </si>
  <si>
    <t>P07141</t>
  </si>
  <si>
    <t>P00445</t>
  </si>
  <si>
    <t>P03219</t>
  </si>
  <si>
    <t>P02458</t>
  </si>
  <si>
    <t>P09371</t>
  </si>
  <si>
    <t>P03178</t>
  </si>
  <si>
    <t>P00552</t>
  </si>
  <si>
    <t>P07967</t>
  </si>
  <si>
    <t>P04123</t>
  </si>
  <si>
    <t>P05280</t>
  </si>
  <si>
    <t>P07714</t>
  </si>
  <si>
    <t>P04715</t>
  </si>
  <si>
    <t>P08682</t>
  </si>
  <si>
    <t>P01083</t>
  </si>
  <si>
    <t>P07275</t>
  </si>
  <si>
    <t>P09864</t>
  </si>
  <si>
    <t>P07600</t>
  </si>
  <si>
    <t>P00749</t>
  </si>
  <si>
    <t>P00007</t>
  </si>
  <si>
    <t>Adj Land</t>
  </si>
  <si>
    <t>P04610</t>
  </si>
  <si>
    <t>P07004</t>
  </si>
  <si>
    <t>P06159</t>
  </si>
  <si>
    <t>P08568</t>
  </si>
  <si>
    <t>P03837</t>
  </si>
  <si>
    <t>P01997</t>
  </si>
  <si>
    <t>P00073</t>
  </si>
  <si>
    <t>P08339</t>
  </si>
  <si>
    <t>P06735</t>
  </si>
  <si>
    <t>P08493</t>
  </si>
  <si>
    <t>P09514</t>
  </si>
  <si>
    <t>P06476</t>
  </si>
  <si>
    <t>P09870</t>
  </si>
  <si>
    <t>P04566</t>
  </si>
  <si>
    <t>P00529</t>
  </si>
  <si>
    <t>P08322</t>
  </si>
  <si>
    <t>P09703</t>
  </si>
  <si>
    <t>P02348</t>
  </si>
  <si>
    <t>P05567</t>
  </si>
  <si>
    <t>P04182</t>
  </si>
  <si>
    <t>P00958</t>
  </si>
  <si>
    <t>P04984</t>
  </si>
  <si>
    <t>P05121</t>
  </si>
  <si>
    <t>P00112</t>
  </si>
  <si>
    <t>P00384</t>
  </si>
  <si>
    <t>P02693</t>
  </si>
  <si>
    <t>P03684</t>
  </si>
  <si>
    <t>P04729</t>
  </si>
  <si>
    <t>P06638</t>
  </si>
  <si>
    <t>P01634</t>
  </si>
  <si>
    <t>P00635</t>
  </si>
  <si>
    <t>P01504</t>
  </si>
  <si>
    <t>P01402</t>
  </si>
  <si>
    <t>P05621</t>
  </si>
  <si>
    <t>P00848</t>
  </si>
  <si>
    <t>P00824</t>
  </si>
  <si>
    <t>P05239</t>
  </si>
  <si>
    <t>P09593</t>
  </si>
  <si>
    <t>P00441</t>
  </si>
  <si>
    <t>P04266</t>
  </si>
  <si>
    <t>P01573</t>
  </si>
  <si>
    <t>P03171</t>
  </si>
  <si>
    <t>P03927</t>
  </si>
  <si>
    <t>P08000</t>
  </si>
  <si>
    <t>P09898</t>
  </si>
  <si>
    <t>P02534</t>
  </si>
  <si>
    <t>P07156</t>
  </si>
  <si>
    <t>P00598</t>
  </si>
  <si>
    <t>P08565</t>
  </si>
  <si>
    <t>P02057</t>
  </si>
  <si>
    <t>P01538</t>
  </si>
  <si>
    <t>P06690</t>
  </si>
  <si>
    <t>P00377</t>
  </si>
  <si>
    <t>P08800</t>
  </si>
  <si>
    <t>P05666</t>
  </si>
  <si>
    <t>P00050</t>
  </si>
  <si>
    <t>P01522</t>
  </si>
  <si>
    <t>P07371</t>
  </si>
  <si>
    <t>P07774</t>
  </si>
  <si>
    <t>P06225</t>
  </si>
  <si>
    <t>P07742</t>
  </si>
  <si>
    <t>P01087</t>
  </si>
  <si>
    <t>P01132</t>
  </si>
  <si>
    <t>P02775</t>
  </si>
  <si>
    <t>P08711</t>
  </si>
  <si>
    <t>P01987</t>
  </si>
  <si>
    <t>P09536</t>
  </si>
  <si>
    <t>P07668</t>
  </si>
  <si>
    <t>P00149</t>
  </si>
  <si>
    <t>P03078</t>
  </si>
  <si>
    <t>P04593</t>
  </si>
  <si>
    <t>P08792</t>
  </si>
  <si>
    <t>P08411</t>
  </si>
  <si>
    <t>P06075</t>
  </si>
  <si>
    <t>P02529</t>
  </si>
  <si>
    <t>P07435</t>
  </si>
  <si>
    <t>P06141</t>
  </si>
  <si>
    <t>P07221</t>
  </si>
  <si>
    <t>P09203</t>
  </si>
  <si>
    <t>P00052</t>
  </si>
  <si>
    <t>P00517</t>
  </si>
  <si>
    <t>P09941</t>
  </si>
  <si>
    <t>P06202</t>
  </si>
  <si>
    <t>P03527</t>
  </si>
  <si>
    <t>P05590</t>
  </si>
  <si>
    <t>P02317</t>
  </si>
  <si>
    <t>P03465</t>
  </si>
  <si>
    <t>P07869</t>
  </si>
  <si>
    <t>P06191</t>
  </si>
  <si>
    <t>P06424</t>
  </si>
  <si>
    <t>P08720</t>
  </si>
  <si>
    <t>P09751</t>
  </si>
  <si>
    <t>P04809</t>
  </si>
  <si>
    <t>P04198</t>
  </si>
  <si>
    <t>P01484</t>
  </si>
  <si>
    <t>P02114</t>
  </si>
  <si>
    <t>P01861</t>
  </si>
  <si>
    <t>P01616</t>
  </si>
  <si>
    <t>P08588</t>
  </si>
  <si>
    <t>P03987</t>
  </si>
  <si>
    <t>P06652</t>
  </si>
  <si>
    <t>P04760</t>
  </si>
  <si>
    <t>P08964</t>
  </si>
  <si>
    <t>P06037</t>
  </si>
  <si>
    <t>P03710</t>
  </si>
  <si>
    <t>P08088</t>
  </si>
  <si>
    <t>P00951</t>
  </si>
  <si>
    <t>P05347</t>
  </si>
  <si>
    <t>P09654</t>
  </si>
  <si>
    <t>P03625</t>
  </si>
  <si>
    <t>P09497</t>
  </si>
  <si>
    <t>P02092</t>
  </si>
  <si>
    <t>P06893</t>
  </si>
  <si>
    <t>P06844</t>
  </si>
  <si>
    <t>P09874</t>
  </si>
  <si>
    <t>P09537</t>
  </si>
  <si>
    <t>P07101</t>
  </si>
  <si>
    <t>P00196</t>
  </si>
  <si>
    <t>P03825</t>
  </si>
  <si>
    <t>P06460</t>
  </si>
  <si>
    <t>P00443</t>
  </si>
  <si>
    <t>P01982</t>
  </si>
  <si>
    <t>P02367</t>
  </si>
  <si>
    <t>P06650</t>
  </si>
  <si>
    <t>P07676</t>
  </si>
  <si>
    <t>P06035</t>
  </si>
  <si>
    <t>P08230</t>
  </si>
  <si>
    <t>P09170</t>
  </si>
  <si>
    <t>P08582</t>
  </si>
  <si>
    <t>P03074</t>
  </si>
  <si>
    <t>P06727</t>
  </si>
  <si>
    <t>P04332</t>
  </si>
  <si>
    <t>P05573</t>
  </si>
  <si>
    <t>P02644</t>
  </si>
  <si>
    <t>P06582</t>
  </si>
  <si>
    <t>P05700</t>
  </si>
  <si>
    <t>P08924</t>
  </si>
  <si>
    <t>P01254</t>
  </si>
  <si>
    <t>P07550</t>
  </si>
  <si>
    <t>P03845</t>
  </si>
  <si>
    <t>P01783</t>
  </si>
  <si>
    <t>P09881</t>
  </si>
  <si>
    <t>P07640</t>
  </si>
  <si>
    <t>P02679</t>
  </si>
  <si>
    <t>P06040</t>
  </si>
  <si>
    <t>P03458</t>
  </si>
  <si>
    <t>P04485</t>
  </si>
  <si>
    <t>P01674</t>
  </si>
  <si>
    <t>P03182</t>
  </si>
  <si>
    <t>P02012</t>
  </si>
  <si>
    <t>P05005</t>
  </si>
  <si>
    <t>P01542</t>
  </si>
  <si>
    <t>P02172</t>
  </si>
  <si>
    <t>P06886</t>
  </si>
  <si>
    <t>P09551</t>
  </si>
  <si>
    <t>P04119</t>
  </si>
  <si>
    <t>P06793</t>
  </si>
  <si>
    <t>P08018</t>
  </si>
  <si>
    <t>P08031</t>
  </si>
  <si>
    <t>P03138</t>
  </si>
  <si>
    <t>P09395</t>
  </si>
  <si>
    <t>P07445</t>
  </si>
  <si>
    <t>P01043</t>
  </si>
  <si>
    <t>P05712</t>
  </si>
  <si>
    <t>P01582</t>
  </si>
  <si>
    <t>P00253</t>
  </si>
  <si>
    <t>P01122</t>
  </si>
  <si>
    <t>P07089</t>
  </si>
  <si>
    <t>P06512</t>
  </si>
  <si>
    <t>P00651</t>
  </si>
  <si>
    <t>P00530</t>
  </si>
  <si>
    <t>P01671</t>
  </si>
  <si>
    <t>P04229</t>
  </si>
  <si>
    <t>P07634</t>
  </si>
  <si>
    <t>P08190</t>
  </si>
  <si>
    <t>P09074</t>
  </si>
  <si>
    <t>P08244</t>
  </si>
  <si>
    <t>P02030</t>
  </si>
  <si>
    <t>P08793</t>
  </si>
  <si>
    <t>P00856</t>
  </si>
  <si>
    <t>P02565</t>
  </si>
  <si>
    <t>P08835</t>
  </si>
  <si>
    <t>P07622</t>
  </si>
  <si>
    <t>P05698</t>
  </si>
  <si>
    <t>P05425</t>
  </si>
  <si>
    <t>P00221</t>
  </si>
  <si>
    <t>P04697</t>
  </si>
  <si>
    <t>P08947</t>
  </si>
  <si>
    <t>P07330</t>
  </si>
  <si>
    <t>P09687</t>
  </si>
  <si>
    <t>P02048</t>
  </si>
  <si>
    <t>P01813</t>
  </si>
  <si>
    <t>P09904</t>
  </si>
  <si>
    <t>P09531</t>
  </si>
  <si>
    <t>P00133</t>
  </si>
  <si>
    <t>P07049</t>
  </si>
  <si>
    <t>P01384</t>
  </si>
  <si>
    <t>P09418</t>
  </si>
  <si>
    <t>P08612</t>
  </si>
  <si>
    <t>P03959</t>
  </si>
  <si>
    <t>P04826</t>
  </si>
  <si>
    <t>P02920</t>
  </si>
  <si>
    <t>P07850</t>
  </si>
  <si>
    <t>P03846</t>
  </si>
  <si>
    <t>P06067</t>
  </si>
  <si>
    <t>P04141</t>
  </si>
  <si>
    <t>P08318</t>
  </si>
  <si>
    <t>P00653</t>
  </si>
  <si>
    <t>P01024</t>
  </si>
  <si>
    <t>P08251</t>
  </si>
  <si>
    <t>P06049</t>
  </si>
  <si>
    <t>P03065</t>
  </si>
  <si>
    <t>P02344</t>
  </si>
  <si>
    <t>P08604</t>
  </si>
  <si>
    <t>P08617</t>
  </si>
  <si>
    <t>P09791</t>
  </si>
  <si>
    <t>P01017</t>
  </si>
  <si>
    <t>P05549</t>
  </si>
  <si>
    <t>P00518</t>
  </si>
  <si>
    <t>P01028</t>
  </si>
  <si>
    <t>P06020</t>
  </si>
  <si>
    <t>P02293</t>
  </si>
  <si>
    <t>P02062</t>
  </si>
  <si>
    <t>P07508</t>
  </si>
  <si>
    <t>P06092</t>
  </si>
  <si>
    <t>P00706</t>
  </si>
  <si>
    <t>P08990</t>
  </si>
  <si>
    <t>P07075</t>
  </si>
  <si>
    <t>P04428</t>
  </si>
  <si>
    <t>P08710</t>
  </si>
  <si>
    <t>P07846</t>
  </si>
  <si>
    <t>P06073</t>
  </si>
  <si>
    <t>P02933</t>
  </si>
  <si>
    <t>P00317</t>
  </si>
  <si>
    <t>P04516</t>
  </si>
  <si>
    <t>P00429</t>
  </si>
  <si>
    <t>P07379</t>
  </si>
  <si>
    <t>P05524</t>
  </si>
  <si>
    <t>P08600</t>
  </si>
  <si>
    <t>P09595</t>
  </si>
  <si>
    <t>P02778</t>
  </si>
  <si>
    <t>P07335</t>
  </si>
  <si>
    <t>P02432</t>
  </si>
  <si>
    <t>P02194</t>
  </si>
  <si>
    <t>P04907</t>
  </si>
  <si>
    <t>P09446</t>
  </si>
  <si>
    <t>P08958</t>
  </si>
  <si>
    <t>P08052</t>
  </si>
  <si>
    <t>P05769</t>
  </si>
  <si>
    <t>P04690</t>
  </si>
  <si>
    <t>P09037</t>
  </si>
  <si>
    <t>P05399</t>
  </si>
  <si>
    <t>P09617</t>
  </si>
  <si>
    <t>P06062</t>
  </si>
  <si>
    <t>P06530</t>
  </si>
  <si>
    <t>P03914</t>
  </si>
  <si>
    <t>P05734</t>
  </si>
  <si>
    <t>P00955</t>
  </si>
  <si>
    <t>P01393</t>
  </si>
  <si>
    <t>P07409</t>
  </si>
  <si>
    <t>P01600</t>
  </si>
  <si>
    <t>P07706</t>
  </si>
  <si>
    <t>P04648</t>
  </si>
  <si>
    <t>P07314</t>
  </si>
  <si>
    <t>P07211</t>
  </si>
  <si>
    <t>P05310</t>
  </si>
  <si>
    <t>P00175</t>
  </si>
  <si>
    <t>P08059</t>
  </si>
  <si>
    <t>P00842</t>
  </si>
  <si>
    <t>P08976</t>
  </si>
  <si>
    <t>P08444</t>
  </si>
  <si>
    <t>P08689</t>
  </si>
  <si>
    <t>P03566</t>
  </si>
  <si>
    <t>P06498</t>
  </si>
  <si>
    <t>P02613</t>
  </si>
  <si>
    <t>P04882</t>
  </si>
  <si>
    <t>P05536</t>
  </si>
  <si>
    <t>P07905</t>
  </si>
  <si>
    <t>P04618</t>
  </si>
  <si>
    <t>P05173</t>
  </si>
  <si>
    <t>P09415</t>
  </si>
  <si>
    <t>P04879</t>
  </si>
  <si>
    <t>P07512</t>
  </si>
  <si>
    <t>P07140</t>
  </si>
  <si>
    <t>P05018</t>
  </si>
  <si>
    <t>P01435</t>
  </si>
  <si>
    <t>P00216</t>
  </si>
  <si>
    <t>P06047</t>
  </si>
  <si>
    <t>P00961</t>
  </si>
  <si>
    <t>P04751</t>
  </si>
  <si>
    <t>P05748</t>
  </si>
  <si>
    <t>P03003</t>
  </si>
  <si>
    <t>P07946</t>
  </si>
  <si>
    <t>P02721</t>
  </si>
  <si>
    <t>P09406</t>
  </si>
  <si>
    <t>P03561</t>
  </si>
  <si>
    <t>P06740</t>
  </si>
  <si>
    <t>P01371</t>
  </si>
  <si>
    <t>P02433</t>
  </si>
  <si>
    <t>P09694</t>
  </si>
  <si>
    <t>P03998</t>
  </si>
  <si>
    <t>P06616</t>
  </si>
  <si>
    <t>P09896</t>
  </si>
  <si>
    <t>P05893</t>
  </si>
  <si>
    <t>P04819</t>
  </si>
  <si>
    <t>P05753</t>
  </si>
  <si>
    <t>P02739</t>
  </si>
  <si>
    <t>P00673</t>
  </si>
  <si>
    <t>P00341</t>
  </si>
  <si>
    <t>P01586</t>
  </si>
  <si>
    <t>P01631</t>
  </si>
  <si>
    <t>P03787</t>
  </si>
  <si>
    <t>P00169</t>
  </si>
  <si>
    <t>P01736</t>
  </si>
  <si>
    <t>P09380</t>
  </si>
  <si>
    <t>P02754</t>
  </si>
  <si>
    <t>P03544</t>
  </si>
  <si>
    <t>P08948</t>
  </si>
  <si>
    <t>P04548</t>
  </si>
  <si>
    <t>P03767</t>
  </si>
  <si>
    <t>P01963</t>
  </si>
  <si>
    <t>P04580</t>
  </si>
  <si>
    <t>P02189</t>
  </si>
  <si>
    <t>P09128</t>
  </si>
  <si>
    <t>P03830</t>
  </si>
  <si>
    <t>P03923</t>
  </si>
  <si>
    <t>P08479</t>
  </si>
  <si>
    <t>P07947</t>
  </si>
  <si>
    <t>P04387</t>
  </si>
  <si>
    <t>P07048</t>
  </si>
  <si>
    <t>P00537</t>
  </si>
  <si>
    <t>P07860</t>
  </si>
  <si>
    <t>P07619</t>
  </si>
  <si>
    <t>P06017</t>
  </si>
  <si>
    <t>P02385</t>
  </si>
  <si>
    <t>P05436</t>
  </si>
  <si>
    <t>P02685</t>
  </si>
  <si>
    <t>P09041</t>
  </si>
  <si>
    <t>P01718</t>
  </si>
  <si>
    <t>P08929</t>
  </si>
  <si>
    <t>P01953</t>
  </si>
  <si>
    <t>P05999</t>
  </si>
  <si>
    <t>P01426</t>
  </si>
  <si>
    <t>P09831</t>
  </si>
  <si>
    <t>P07236</t>
  </si>
  <si>
    <t>P05513</t>
  </si>
  <si>
    <t>P08804</t>
  </si>
  <si>
    <t>P02124</t>
  </si>
  <si>
    <t>P05589</t>
  </si>
  <si>
    <t>P02581</t>
  </si>
  <si>
    <t>P05057</t>
  </si>
  <si>
    <t>P06470</t>
  </si>
  <si>
    <t>P01774</t>
  </si>
  <si>
    <t>P05825</t>
  </si>
  <si>
    <t>P08394</t>
  </si>
  <si>
    <t>P08613</t>
  </si>
  <si>
    <t>P05805</t>
  </si>
  <si>
    <t>P03757</t>
  </si>
  <si>
    <t>P06323</t>
  </si>
  <si>
    <t>P09875</t>
  </si>
  <si>
    <t>P08821</t>
  </si>
  <si>
    <t>P01341</t>
  </si>
  <si>
    <t>P06000</t>
  </si>
  <si>
    <t>P04779</t>
  </si>
  <si>
    <t>P05754</t>
  </si>
  <si>
    <t>P09684</t>
  </si>
  <si>
    <t>P00810</t>
  </si>
  <si>
    <t>P08203</t>
  </si>
  <si>
    <t>P08478</t>
  </si>
  <si>
    <t>P03102</t>
  </si>
  <si>
    <t>P05985</t>
  </si>
  <si>
    <t>P09860</t>
  </si>
  <si>
    <t>P08544</t>
  </si>
  <si>
    <t>P01113</t>
  </si>
  <si>
    <t>P09061</t>
  </si>
  <si>
    <t>P00869</t>
  </si>
  <si>
    <t>P06877</t>
  </si>
  <si>
    <t>P07693</t>
  </si>
  <si>
    <t>P08583</t>
  </si>
  <si>
    <t>P04377</t>
  </si>
  <si>
    <t>P00500</t>
  </si>
  <si>
    <t>P02320</t>
  </si>
  <si>
    <t>P07463</t>
  </si>
  <si>
    <t>P01095</t>
  </si>
  <si>
    <t>P03277</t>
  </si>
  <si>
    <t>P03173</t>
  </si>
  <si>
    <t>P08450</t>
  </si>
  <si>
    <t>P05829</t>
  </si>
  <si>
    <t>P05378</t>
  </si>
  <si>
    <t>P01993</t>
  </si>
  <si>
    <t>P09530</t>
  </si>
  <si>
    <t>P05891</t>
  </si>
  <si>
    <t>P01490</t>
  </si>
  <si>
    <t>P04060</t>
  </si>
  <si>
    <t>P03686</t>
  </si>
  <si>
    <t>P03727</t>
  </si>
  <si>
    <t>P01829</t>
  </si>
  <si>
    <t>P08856</t>
  </si>
  <si>
    <t>P06621</t>
  </si>
  <si>
    <t>P05154</t>
  </si>
  <si>
    <t>P04180</t>
  </si>
  <si>
    <t>P07310</t>
  </si>
  <si>
    <t>P04830</t>
  </si>
  <si>
    <t>P00416</t>
  </si>
  <si>
    <t>P06519</t>
  </si>
  <si>
    <t>P06932</t>
  </si>
  <si>
    <t>P09742</t>
  </si>
  <si>
    <t>P04974</t>
  </si>
  <si>
    <t>P07255</t>
  </si>
  <si>
    <t>P02465</t>
  </si>
  <si>
    <t>P01074</t>
  </si>
  <si>
    <t>P09836</t>
  </si>
  <si>
    <t>P03211</t>
  </si>
  <si>
    <t>P06294</t>
  </si>
  <si>
    <t>P00016</t>
  </si>
  <si>
    <t>P05255</t>
  </si>
  <si>
    <t>P06310</t>
  </si>
  <si>
    <t>P05755</t>
  </si>
  <si>
    <t>P07536</t>
  </si>
  <si>
    <t>P08305</t>
  </si>
  <si>
    <t>P05563</t>
  </si>
  <si>
    <t>P04468</t>
  </si>
  <si>
    <t>P03301</t>
  </si>
  <si>
    <t>P02743</t>
  </si>
  <si>
    <t>P09943</t>
  </si>
  <si>
    <t>P05137</t>
  </si>
  <si>
    <t>P00881</t>
  </si>
  <si>
    <t>P07816</t>
  </si>
  <si>
    <t>P07976</t>
  </si>
  <si>
    <t>P05456</t>
  </si>
  <si>
    <t>P06687</t>
  </si>
  <si>
    <t>P01386</t>
  </si>
  <si>
    <t>P03997</t>
  </si>
  <si>
    <t>P09489</t>
  </si>
  <si>
    <t>P09143</t>
  </si>
  <si>
    <t>P07427</t>
  </si>
  <si>
    <t>P05983</t>
  </si>
  <si>
    <t>P09506</t>
  </si>
  <si>
    <t>P05641</t>
  </si>
  <si>
    <t>P00418</t>
  </si>
  <si>
    <t>P02718</t>
  </si>
  <si>
    <t>P02207</t>
  </si>
  <si>
    <t>P03691</t>
  </si>
  <si>
    <t>P02292</t>
  </si>
  <si>
    <t>P02961</t>
  </si>
  <si>
    <t>P08587</t>
  </si>
  <si>
    <t>P04740</t>
  </si>
  <si>
    <t>P08126</t>
  </si>
  <si>
    <t>P02606</t>
  </si>
  <si>
    <t>P02611</t>
  </si>
  <si>
    <t>P09066</t>
  </si>
  <si>
    <t>P09914</t>
  </si>
  <si>
    <t>P00367</t>
  </si>
  <si>
    <t>P06911</t>
  </si>
  <si>
    <t>P04927</t>
  </si>
  <si>
    <t>P01465</t>
  </si>
  <si>
    <t>P07042</t>
  </si>
  <si>
    <t>P03869</t>
  </si>
  <si>
    <t>P01112</t>
  </si>
  <si>
    <t>P03405</t>
  </si>
  <si>
    <t>P01663</t>
  </si>
  <si>
    <t>P05366</t>
  </si>
  <si>
    <t>P08415</t>
  </si>
  <si>
    <t>P00334</t>
  </si>
  <si>
    <t>P06348</t>
  </si>
  <si>
    <t>P05687</t>
  </si>
  <si>
    <t>P08429</t>
  </si>
  <si>
    <t>P00903</t>
  </si>
  <si>
    <t>P02871</t>
  </si>
  <si>
    <t>P01627</t>
  </si>
  <si>
    <t>P03975</t>
  </si>
  <si>
    <t>P02244</t>
  </si>
  <si>
    <t>P07745</t>
  </si>
  <si>
    <t>P08650</t>
  </si>
  <si>
    <t>P03491</t>
  </si>
  <si>
    <t>P07626</t>
  </si>
  <si>
    <t>P01164</t>
  </si>
  <si>
    <t>P06384</t>
  </si>
  <si>
    <t>P02722</t>
  </si>
  <si>
    <t>P05954</t>
  </si>
  <si>
    <t>P03055</t>
  </si>
  <si>
    <t>P04783</t>
  </si>
  <si>
    <t>P03785</t>
  </si>
  <si>
    <t>P02876</t>
  </si>
  <si>
    <t>P05765</t>
  </si>
  <si>
    <t>P03105</t>
  </si>
  <si>
    <t>P07867</t>
  </si>
  <si>
    <t>P01742</t>
  </si>
  <si>
    <t>P01114</t>
  </si>
  <si>
    <t>P08076</t>
  </si>
  <si>
    <t>P05718</t>
  </si>
  <si>
    <t>P00870</t>
  </si>
  <si>
    <t>P06534</t>
  </si>
  <si>
    <t>P03889</t>
  </si>
  <si>
    <t>P01444</t>
  </si>
  <si>
    <t>P06288</t>
  </si>
  <si>
    <t>P04273</t>
  </si>
  <si>
    <t>P10014</t>
  </si>
  <si>
    <t>P04027</t>
  </si>
  <si>
    <t>P06400</t>
  </si>
  <si>
    <t>P08718</t>
  </si>
  <si>
    <t>P03854</t>
  </si>
  <si>
    <t>P00393</t>
  </si>
  <si>
    <t>P01388</t>
  </si>
  <si>
    <t>P05201</t>
  </si>
  <si>
    <t>P02896</t>
  </si>
  <si>
    <t>P03229</t>
  </si>
  <si>
    <t>P04366</t>
  </si>
  <si>
    <t>P03237</t>
  </si>
  <si>
    <t>P02185</t>
  </si>
  <si>
    <t>P07814</t>
  </si>
  <si>
    <t>P06438</t>
  </si>
  <si>
    <t>P01867</t>
  </si>
  <si>
    <t>P06843</t>
  </si>
  <si>
    <t>P09199</t>
  </si>
  <si>
    <t>P05402</t>
  </si>
  <si>
    <t>P08732</t>
  </si>
  <si>
    <t>P05264</t>
  </si>
  <si>
    <t>P03274</t>
  </si>
  <si>
    <t>P01815</t>
  </si>
  <si>
    <t>P09948</t>
  </si>
  <si>
    <t>Velchery</t>
  </si>
  <si>
    <t>P07356</t>
  </si>
  <si>
    <t>P04005</t>
  </si>
  <si>
    <t>P09624</t>
  </si>
  <si>
    <t>P05035</t>
  </si>
  <si>
    <t>P05119</t>
  </si>
  <si>
    <t>P00925</t>
  </si>
  <si>
    <t>P05852</t>
  </si>
  <si>
    <t>P00683</t>
  </si>
  <si>
    <t>P00288</t>
  </si>
  <si>
    <t>P08122</t>
  </si>
  <si>
    <t>P02132</t>
  </si>
  <si>
    <t>P01756</t>
  </si>
  <si>
    <t>P03922</t>
  </si>
  <si>
    <t>P03454</t>
  </si>
  <si>
    <t>P02090</t>
  </si>
  <si>
    <t>P03551</t>
  </si>
  <si>
    <t>P00661</t>
  </si>
  <si>
    <t>P06259</t>
  </si>
  <si>
    <t>P01676</t>
  </si>
  <si>
    <t>P04460</t>
  </si>
  <si>
    <t>P01838</t>
  </si>
  <si>
    <t>P08997</t>
  </si>
  <si>
    <t>P09584</t>
  </si>
  <si>
    <t>P08992</t>
  </si>
  <si>
    <t>P09009</t>
  </si>
  <si>
    <t>P09109</t>
  </si>
  <si>
    <t>P08159</t>
  </si>
  <si>
    <t>P07581</t>
  </si>
  <si>
    <t>P02815</t>
  </si>
  <si>
    <t>P00160</t>
  </si>
  <si>
    <t>P09919</t>
  </si>
  <si>
    <t>P07614</t>
  </si>
  <si>
    <t>P03000</t>
  </si>
  <si>
    <t>P04081</t>
  </si>
  <si>
    <t>P05124</t>
  </si>
  <si>
    <t>P03145</t>
  </si>
  <si>
    <t>P02616</t>
  </si>
  <si>
    <t>P02582</t>
  </si>
  <si>
    <t>P08382</t>
  </si>
  <si>
    <t>P01208</t>
  </si>
  <si>
    <t>P05410</t>
  </si>
  <si>
    <t>P05711</t>
  </si>
  <si>
    <t>P05571</t>
  </si>
  <si>
    <t>P00182</t>
  </si>
  <si>
    <t>P00430</t>
  </si>
  <si>
    <t>P00345</t>
  </si>
  <si>
    <t>P08913</t>
  </si>
  <si>
    <t>P03250</t>
  </si>
  <si>
    <t>P08499</t>
  </si>
  <si>
    <t>P06103</t>
  </si>
  <si>
    <t>P02426</t>
  </si>
  <si>
    <t>P03004</t>
  </si>
  <si>
    <t>P02851</t>
  </si>
  <si>
    <t>Noo</t>
  </si>
  <si>
    <t>P06466</t>
  </si>
  <si>
    <t>P01347</t>
  </si>
  <si>
    <t>P01127</t>
  </si>
  <si>
    <t>P08151</t>
  </si>
  <si>
    <t>P08665</t>
  </si>
  <si>
    <t>P00898</t>
  </si>
  <si>
    <t>P00873</t>
  </si>
  <si>
    <t>P06585</t>
  </si>
  <si>
    <t>P09977</t>
  </si>
  <si>
    <t>P09558</t>
  </si>
  <si>
    <t>P05338</t>
  </si>
  <si>
    <t>P04676</t>
  </si>
  <si>
    <t>P09629</t>
  </si>
  <si>
    <t>P00248</t>
  </si>
  <si>
    <t>P07587</t>
  </si>
  <si>
    <t>P06925</t>
  </si>
  <si>
    <t>P04736</t>
  </si>
  <si>
    <t>P01168</t>
  </si>
  <si>
    <t>P01036</t>
  </si>
  <si>
    <t>P05742</t>
  </si>
  <si>
    <t>P04814</t>
  </si>
  <si>
    <t>P09345</t>
  </si>
  <si>
    <t>P04658</t>
  </si>
  <si>
    <t>P09168</t>
  </si>
  <si>
    <t>P08114</t>
  </si>
  <si>
    <t>P06545</t>
  </si>
  <si>
    <t>P02823</t>
  </si>
  <si>
    <t>P01447</t>
  </si>
  <si>
    <t>P09739</t>
  </si>
  <si>
    <t>P01843</t>
  </si>
  <si>
    <t>P06399</t>
  </si>
  <si>
    <t>P07641</t>
  </si>
  <si>
    <t>P00639</t>
  </si>
  <si>
    <t>P00623</t>
  </si>
  <si>
    <t>P03098</t>
  </si>
  <si>
    <t>P06907</t>
  </si>
  <si>
    <t>P03409</t>
  </si>
  <si>
    <t>P03882</t>
  </si>
  <si>
    <t>P09271</t>
  </si>
  <si>
    <t>P02726</t>
  </si>
  <si>
    <t>P08473</t>
  </si>
  <si>
    <t>P05439</t>
  </si>
  <si>
    <t>P07703</t>
  </si>
  <si>
    <t>P09401</t>
  </si>
  <si>
    <t>P04975</t>
  </si>
  <si>
    <t>P03966</t>
  </si>
  <si>
    <t>P01976</t>
  </si>
  <si>
    <t>P09578</t>
  </si>
  <si>
    <t>P09409</t>
  </si>
  <si>
    <t>P07313</t>
  </si>
  <si>
    <t>P07940</t>
  </si>
  <si>
    <t>P07526</t>
  </si>
  <si>
    <t>P09039</t>
  </si>
  <si>
    <t>P00470</t>
  </si>
  <si>
    <t>P09117</t>
  </si>
  <si>
    <t>P06554</t>
  </si>
  <si>
    <t>P07809</t>
  </si>
  <si>
    <t>P08798</t>
  </si>
  <si>
    <t>P02587</t>
  </si>
  <si>
    <t>P05104</t>
  </si>
  <si>
    <t>P02800</t>
  </si>
  <si>
    <t>P04444</t>
  </si>
  <si>
    <t>P04283</t>
  </si>
  <si>
    <t>P08433</t>
  </si>
  <si>
    <t>P09651</t>
  </si>
  <si>
    <t>P06302</t>
  </si>
  <si>
    <t>P00051</t>
  </si>
  <si>
    <t>P05634</t>
  </si>
  <si>
    <t>P04490</t>
  </si>
  <si>
    <t>P08395</t>
  </si>
  <si>
    <t>P03789</t>
  </si>
  <si>
    <t>P03110</t>
  </si>
  <si>
    <t>P04226</t>
  </si>
  <si>
    <t>P00675</t>
  </si>
  <si>
    <t>P05435</t>
  </si>
  <si>
    <t>P03988</t>
  </si>
  <si>
    <t>P08884</t>
  </si>
  <si>
    <t>P00939</t>
  </si>
  <si>
    <t>P09887</t>
  </si>
  <si>
    <t>P05008</t>
  </si>
  <si>
    <t>P06938</t>
  </si>
  <si>
    <t>P08768</t>
  </si>
  <si>
    <t>P02101</t>
  </si>
  <si>
    <t>P07685</t>
  </si>
  <si>
    <t>P04643</t>
  </si>
  <si>
    <t>P00851</t>
  </si>
  <si>
    <t>P02233</t>
  </si>
  <si>
    <t>P03659</t>
  </si>
  <si>
    <t>P07388</t>
  </si>
  <si>
    <t>P06950</t>
  </si>
  <si>
    <t>P01356</t>
  </si>
  <si>
    <t>P03005</t>
  </si>
  <si>
    <t>P07644</t>
  </si>
  <si>
    <t>P04344</t>
  </si>
  <si>
    <t>P01068</t>
  </si>
  <si>
    <t>P08282</t>
  </si>
  <si>
    <t>P02991</t>
  </si>
  <si>
    <t>P09178</t>
  </si>
  <si>
    <t>P03815</t>
  </si>
  <si>
    <t>P03393</t>
  </si>
  <si>
    <t>P07295</t>
  </si>
  <si>
    <t>P06730</t>
  </si>
  <si>
    <t>P05106</t>
  </si>
  <si>
    <t>P04433</t>
  </si>
  <si>
    <t>P00640</t>
  </si>
  <si>
    <t>P03049</t>
  </si>
  <si>
    <t>P07616</t>
  </si>
  <si>
    <t>P09093</t>
  </si>
  <si>
    <t>P01708</t>
  </si>
  <si>
    <t>P06961</t>
  </si>
  <si>
    <t>P04001</t>
  </si>
  <si>
    <t>P01084</t>
  </si>
  <si>
    <t>P07870</t>
  </si>
  <si>
    <t>P09259</t>
  </si>
  <si>
    <t>P07908</t>
  </si>
  <si>
    <t>P02497</t>
  </si>
  <si>
    <t>P03774</t>
  </si>
  <si>
    <t>P07456</t>
  </si>
  <si>
    <t>P07360</t>
  </si>
  <si>
    <t>P03867</t>
  </si>
  <si>
    <t>P08830</t>
  </si>
  <si>
    <t>P02438</t>
  </si>
  <si>
    <t>P07651</t>
  </si>
  <si>
    <t>P01057</t>
  </si>
  <si>
    <t>P08681</t>
  </si>
  <si>
    <t>P09218</t>
  </si>
  <si>
    <t>P06824</t>
  </si>
  <si>
    <t>P07986</t>
  </si>
  <si>
    <t>P00909</t>
  </si>
  <si>
    <t>P03222</t>
  </si>
  <si>
    <t>P02034</t>
  </si>
  <si>
    <t>P02891</t>
  </si>
  <si>
    <t>P08463</t>
  </si>
  <si>
    <t>P06270</t>
  </si>
  <si>
    <t>P04341</t>
  </si>
  <si>
    <t>P01895</t>
  </si>
  <si>
    <t>P09165</t>
  </si>
  <si>
    <t>P02381</t>
  </si>
  <si>
    <t>P08523</t>
  </si>
  <si>
    <t>P09214</t>
  </si>
  <si>
    <t>P06547</t>
  </si>
  <si>
    <t>P02714</t>
  </si>
  <si>
    <t>P02457</t>
  </si>
  <si>
    <t>P09925</t>
  </si>
  <si>
    <t>P04953</t>
  </si>
  <si>
    <t>P06544</t>
  </si>
  <si>
    <t>P08901</t>
  </si>
  <si>
    <t>P01887</t>
  </si>
  <si>
    <t>P01771</t>
  </si>
  <si>
    <t>P05168</t>
  </si>
  <si>
    <t>P04660</t>
  </si>
  <si>
    <t>P01672</t>
  </si>
  <si>
    <t>P00224</t>
  </si>
  <si>
    <t>P03754</t>
  </si>
  <si>
    <t>P02369</t>
  </si>
  <si>
    <t>P00570</t>
  </si>
  <si>
    <t>P03137</t>
  </si>
  <si>
    <t>P02994</t>
  </si>
  <si>
    <t>P04139</t>
  </si>
  <si>
    <t>P09296</t>
  </si>
  <si>
    <t>P01801</t>
  </si>
  <si>
    <t>P02548</t>
  </si>
  <si>
    <t>P08101</t>
  </si>
  <si>
    <t>P05857</t>
  </si>
  <si>
    <t>P03599</t>
  </si>
  <si>
    <t>P09935</t>
  </si>
  <si>
    <t>P05967</t>
  </si>
  <si>
    <t>P00850</t>
  </si>
  <si>
    <t>P03679</t>
  </si>
  <si>
    <t>P03319</t>
  </si>
  <si>
    <t>P03924</t>
  </si>
  <si>
    <t>P06576</t>
  </si>
  <si>
    <t>P06635</t>
  </si>
  <si>
    <t>P05387</t>
  </si>
  <si>
    <t>P04672</t>
  </si>
  <si>
    <t>P03054</t>
  </si>
  <si>
    <t>P04443</t>
  </si>
  <si>
    <t>P09502</t>
  </si>
  <si>
    <t>P07197</t>
  </si>
  <si>
    <t>P07077</t>
  </si>
  <si>
    <t>P06221</t>
  </si>
  <si>
    <t>P03718</t>
  </si>
  <si>
    <t>P01320</t>
  </si>
  <si>
    <t>P06212</t>
  </si>
  <si>
    <t>P09202</t>
  </si>
  <si>
    <t>P04637</t>
  </si>
  <si>
    <t>P07764</t>
  </si>
  <si>
    <t>P02441</t>
  </si>
  <si>
    <t>P06673</t>
  </si>
  <si>
    <t>P01066</t>
  </si>
  <si>
    <t>P08274</t>
  </si>
  <si>
    <t>P05968</t>
  </si>
  <si>
    <t>P02170</t>
  </si>
  <si>
    <t>P01928</t>
  </si>
  <si>
    <t>P08048</t>
  </si>
  <si>
    <t>P08368</t>
  </si>
  <si>
    <t>P00262</t>
  </si>
  <si>
    <t>P04108</t>
  </si>
  <si>
    <t>P01294</t>
  </si>
  <si>
    <t>P08814</t>
  </si>
  <si>
    <t>P05227</t>
  </si>
  <si>
    <t>P05011</t>
  </si>
  <si>
    <t>P06744</t>
  </si>
  <si>
    <t>P06535</t>
  </si>
  <si>
    <t>P04105</t>
  </si>
  <si>
    <t>P08400</t>
  </si>
  <si>
    <t>P09324</t>
  </si>
  <si>
    <t>P06429</t>
  </si>
  <si>
    <t>P03582</t>
  </si>
  <si>
    <t>P05210</t>
  </si>
  <si>
    <t>P01428</t>
  </si>
  <si>
    <t>P03431</t>
  </si>
  <si>
    <t>P07342</t>
  </si>
  <si>
    <t>P07377</t>
  </si>
  <si>
    <t>P06555</t>
  </si>
  <si>
    <t>P03297</t>
  </si>
  <si>
    <t>P05282</t>
  </si>
  <si>
    <t>P07263</t>
  </si>
  <si>
    <t>P02682</t>
  </si>
  <si>
    <t>P04242</t>
  </si>
  <si>
    <t>P02936</t>
  </si>
  <si>
    <t>P05183</t>
  </si>
  <si>
    <t>P06148</t>
  </si>
  <si>
    <t>P05270</t>
  </si>
  <si>
    <t>P06683</t>
  </si>
  <si>
    <t>P07079</t>
  </si>
  <si>
    <t>P04144</t>
  </si>
  <si>
    <t>P01387</t>
  </si>
  <si>
    <t>P07485</t>
  </si>
  <si>
    <t>P09391</t>
  </si>
  <si>
    <t>P02880</t>
  </si>
  <si>
    <t>P07122</t>
  </si>
  <si>
    <t>P06966</t>
  </si>
  <si>
    <t>P08119</t>
  </si>
  <si>
    <t>P05812</t>
  </si>
  <si>
    <t>P03688</t>
  </si>
  <si>
    <t>P06592</t>
  </si>
  <si>
    <t>P05319</t>
  </si>
  <si>
    <t>P05600</t>
  </si>
  <si>
    <t>P00579</t>
  </si>
  <si>
    <t>P04203</t>
  </si>
  <si>
    <t>P08329</t>
  </si>
  <si>
    <t>P02371</t>
  </si>
  <si>
    <t>P01806</t>
  </si>
  <si>
    <t>P02475</t>
  </si>
  <si>
    <t>P05550</t>
  </si>
  <si>
    <t>P08353</t>
  </si>
  <si>
    <t>P00979</t>
  </si>
  <si>
    <t>P01981</t>
  </si>
  <si>
    <t>P02523</t>
  </si>
  <si>
    <t>P06297</t>
  </si>
  <si>
    <t>P06085</t>
  </si>
  <si>
    <t>P09805</t>
  </si>
  <si>
    <t>P00390</t>
  </si>
  <si>
    <t>P01110</t>
  </si>
  <si>
    <t>P05907</t>
  </si>
  <si>
    <t>P06053</t>
  </si>
  <si>
    <t>P00231</t>
  </si>
  <si>
    <t>P08790</t>
  </si>
  <si>
    <t>P05194</t>
  </si>
  <si>
    <t>P02555</t>
  </si>
  <si>
    <t>P01485</t>
  </si>
  <si>
    <t>P03383</t>
  </si>
  <si>
    <t>P07012</t>
  </si>
  <si>
    <t>P09579</t>
  </si>
  <si>
    <t>P05034</t>
  </si>
  <si>
    <t>P07883</t>
  </si>
  <si>
    <t>P03125</t>
  </si>
  <si>
    <t>P01412</t>
  </si>
  <si>
    <t>P06696</t>
  </si>
  <si>
    <t>P06610</t>
  </si>
  <si>
    <t>P06116</t>
  </si>
  <si>
    <t>P04702</t>
  </si>
  <si>
    <t>P04434</t>
  </si>
  <si>
    <t>P00790</t>
  </si>
  <si>
    <t>P01681</t>
  </si>
  <si>
    <t>P06609</t>
  </si>
  <si>
    <t>P03874</t>
  </si>
  <si>
    <t>P09270</t>
  </si>
  <si>
    <t>P02471</t>
  </si>
  <si>
    <t>P04799</t>
  </si>
  <si>
    <t>P02867</t>
  </si>
  <si>
    <t>P04766</t>
  </si>
  <si>
    <t>P09490</t>
  </si>
  <si>
    <t>P01200</t>
  </si>
  <si>
    <t>P09330</t>
  </si>
  <si>
    <t>P04599</t>
  </si>
  <si>
    <t>P06026</t>
  </si>
  <si>
    <t>P02448</t>
  </si>
  <si>
    <t>P05971</t>
  </si>
  <si>
    <t>P01104</t>
  </si>
  <si>
    <t>P08294</t>
  </si>
  <si>
    <t>P03172</t>
  </si>
  <si>
    <t>P07370</t>
  </si>
  <si>
    <t>P01555</t>
  </si>
  <si>
    <t>P08535</t>
  </si>
  <si>
    <t>P06220</t>
  </si>
  <si>
    <t>P09612</t>
  </si>
  <si>
    <t>P03340</t>
  </si>
  <si>
    <t>P02488</t>
  </si>
  <si>
    <t>P04232</t>
  </si>
  <si>
    <t>P06972</t>
  </si>
  <si>
    <t>P00589</t>
  </si>
  <si>
    <t>P08298</t>
  </si>
  <si>
    <t>P05570</t>
  </si>
  <si>
    <t>P09713</t>
  </si>
  <si>
    <t>P02171</t>
  </si>
  <si>
    <t>P01219</t>
  </si>
  <si>
    <t>P01422</t>
  </si>
  <si>
    <t>P06788</t>
  </si>
  <si>
    <t>P05956</t>
  </si>
  <si>
    <t>P08024</t>
  </si>
  <si>
    <t>P03631</t>
  </si>
  <si>
    <t>P01944</t>
  </si>
  <si>
    <t>P06720</t>
  </si>
  <si>
    <t>P07109</t>
  </si>
  <si>
    <t>P08885</t>
  </si>
  <si>
    <t>P02595</t>
  </si>
  <si>
    <t>P09438</t>
  </si>
  <si>
    <t>P03047</t>
  </si>
  <si>
    <t>P08919</t>
  </si>
  <si>
    <t>P03406</t>
  </si>
  <si>
    <t>P03712</t>
  </si>
  <si>
    <t>P01568</t>
  </si>
  <si>
    <t>P06587</t>
  </si>
  <si>
    <t>P04917</t>
  </si>
  <si>
    <t>P09640</t>
  </si>
  <si>
    <t>P09519</t>
  </si>
  <si>
    <t>P04326</t>
  </si>
  <si>
    <t>P09416</t>
  </si>
  <si>
    <t>P02577</t>
  </si>
  <si>
    <t>P05150</t>
  </si>
  <si>
    <t>P08492</t>
  </si>
  <si>
    <t>P07040</t>
  </si>
  <si>
    <t>P09826</t>
  </si>
  <si>
    <t>P07294</t>
  </si>
  <si>
    <t>P09986</t>
  </si>
  <si>
    <t>P06858</t>
  </si>
  <si>
    <t>P02112</t>
  </si>
  <si>
    <t>P07309</t>
  </si>
  <si>
    <t>P06200</t>
  </si>
  <si>
    <t>P06380</t>
  </si>
  <si>
    <t>P06410</t>
  </si>
  <si>
    <t>P02738</t>
  </si>
  <si>
    <t>P08757</t>
  </si>
  <si>
    <t>P01936</t>
  </si>
  <si>
    <t>P01684</t>
  </si>
  <si>
    <t>P08693</t>
  </si>
  <si>
    <t>P07094</t>
  </si>
  <si>
    <t>P06076</t>
  </si>
  <si>
    <t>P03655</t>
  </si>
  <si>
    <t>P09448</t>
  </si>
  <si>
    <t>P08688</t>
  </si>
  <si>
    <t>P05980</t>
  </si>
  <si>
    <t>P04304</t>
  </si>
  <si>
    <t>P04191</t>
  </si>
  <si>
    <t>P04115</t>
  </si>
  <si>
    <t>P03902</t>
  </si>
  <si>
    <t>P08133</t>
  </si>
  <si>
    <t>P05776</t>
  </si>
  <si>
    <t>P03224</t>
  </si>
  <si>
    <t>P06052</t>
  </si>
  <si>
    <t>P07818</t>
  </si>
  <si>
    <t>P05383</t>
  </si>
  <si>
    <t>P01215</t>
  </si>
  <si>
    <t>P00738</t>
  </si>
  <si>
    <t>P05359</t>
  </si>
  <si>
    <t>P03420</t>
  </si>
  <si>
    <t>P08460</t>
  </si>
  <si>
    <t>P09036</t>
  </si>
  <si>
    <t>P02865</t>
  </si>
  <si>
    <t>P05969</t>
  </si>
  <si>
    <t>P04187</t>
  </si>
  <si>
    <t>P08358</t>
  </si>
  <si>
    <t>P06736</t>
  </si>
  <si>
    <t>P04630</t>
  </si>
  <si>
    <t>P05704</t>
  </si>
  <si>
    <t>P07176</t>
  </si>
  <si>
    <t>P04048</t>
  </si>
  <si>
    <t>P05222</t>
  </si>
  <si>
    <t>P00085</t>
  </si>
  <si>
    <t>P04034</t>
  </si>
  <si>
    <t>P02111</t>
  </si>
  <si>
    <t>P04538</t>
  </si>
  <si>
    <t>P05934</t>
  </si>
  <si>
    <t>P06939</t>
  </si>
  <si>
    <t>P01574</t>
  </si>
  <si>
    <t>P06716</t>
  </si>
  <si>
    <t>P04208</t>
  </si>
  <si>
    <t>P02791</t>
  </si>
  <si>
    <t>P06898</t>
  </si>
  <si>
    <t>P05217</t>
  </si>
  <si>
    <t>P08692</t>
  </si>
  <si>
    <t>P02671</t>
  </si>
  <si>
    <t>P03761</t>
  </si>
  <si>
    <t>P08869</t>
  </si>
  <si>
    <t>P08351</t>
  </si>
  <si>
    <t>P08601</t>
  </si>
  <si>
    <t>P08109</t>
  </si>
  <si>
    <t>P08691</t>
  </si>
  <si>
    <t>P07914</t>
  </si>
  <si>
    <t>P02158</t>
  </si>
  <si>
    <t>P02372</t>
  </si>
  <si>
    <t>P06146</t>
  </si>
  <si>
    <t>P07395</t>
  </si>
  <si>
    <t>P06312</t>
  </si>
  <si>
    <t>P03256</t>
  </si>
  <si>
    <t>P08300</t>
  </si>
  <si>
    <t>P07696</t>
  </si>
  <si>
    <t>P03109</t>
  </si>
  <si>
    <t>P03056</t>
  </si>
  <si>
    <t>P07807</t>
  </si>
  <si>
    <t>P01780</t>
  </si>
  <si>
    <t>P01798</t>
  </si>
  <si>
    <t>P02729</t>
  </si>
  <si>
    <t>P02335</t>
  </si>
  <si>
    <t>P01956</t>
  </si>
  <si>
    <t>P05356</t>
  </si>
  <si>
    <t>P07724</t>
  </si>
  <si>
    <t>P07663</t>
  </si>
  <si>
    <t>P02860</t>
  </si>
  <si>
    <t>P05449</t>
  </si>
  <si>
    <t>P02768</t>
  </si>
  <si>
    <t>P09773</t>
  </si>
  <si>
    <t>P00952</t>
  </si>
  <si>
    <t>P01816</t>
  </si>
  <si>
    <t>P05684</t>
  </si>
  <si>
    <t>P00600</t>
  </si>
  <si>
    <t>P02376</t>
  </si>
  <si>
    <t>P05500</t>
  </si>
  <si>
    <t>P08925</t>
  </si>
  <si>
    <t>P00386</t>
  </si>
  <si>
    <t>P08278</t>
  </si>
  <si>
    <t>P09785</t>
  </si>
  <si>
    <t>P03107</t>
  </si>
  <si>
    <t>P08380</t>
  </si>
  <si>
    <t>P05446</t>
  </si>
  <si>
    <t>P03880</t>
  </si>
  <si>
    <t>P06928</t>
  </si>
  <si>
    <t>P08421</t>
  </si>
  <si>
    <t>P08739</t>
  </si>
  <si>
    <t>P05682</t>
  </si>
  <si>
    <t>P03330</t>
  </si>
  <si>
    <t>P04234</t>
  </si>
  <si>
    <t>P03749</t>
  </si>
  <si>
    <t>P09815</t>
  </si>
  <si>
    <t>P04500</t>
  </si>
  <si>
    <t>P06807</t>
  </si>
  <si>
    <t>P04919</t>
  </si>
  <si>
    <t>P09229</t>
  </si>
  <si>
    <t>P07660</t>
  </si>
  <si>
    <t>P04815</t>
  </si>
  <si>
    <t>P09417</t>
  </si>
  <si>
    <t>P01399</t>
  </si>
  <si>
    <t>P03674</t>
  </si>
  <si>
    <t>P09628</t>
  </si>
  <si>
    <t>P00350</t>
  </si>
  <si>
    <t>P02455</t>
  </si>
  <si>
    <t>P00239</t>
  </si>
  <si>
    <t>P07969</t>
  </si>
  <si>
    <t>P08065</t>
  </si>
  <si>
    <t>P07387</t>
  </si>
  <si>
    <t>P02588</t>
  </si>
  <si>
    <t>P05644</t>
  </si>
  <si>
    <t>P01129</t>
  </si>
  <si>
    <t>P04561</t>
  </si>
  <si>
    <t>P03963</t>
  </si>
  <si>
    <t>P06809</t>
  </si>
  <si>
    <t>P06586</t>
  </si>
  <si>
    <t>P02327</t>
  </si>
  <si>
    <t>P04189</t>
  </si>
  <si>
    <t>P05822</t>
  </si>
  <si>
    <t>P01420</t>
  </si>
  <si>
    <t>P01608</t>
  </si>
  <si>
    <t>P04609</t>
  </si>
  <si>
    <t>P04067</t>
  </si>
  <si>
    <t>P02868</t>
  </si>
  <si>
    <t>P05851</t>
  </si>
  <si>
    <t>P06782</t>
  </si>
  <si>
    <t>P04900</t>
  </si>
  <si>
    <t>P08674</t>
  </si>
  <si>
    <t>P06874</t>
  </si>
  <si>
    <t>P03569</t>
  </si>
  <si>
    <t>P07708</t>
  </si>
  <si>
    <t>P03148</t>
  </si>
  <si>
    <t>P02064</t>
  </si>
  <si>
    <t>P01633</t>
  </si>
  <si>
    <t>P07606</t>
  </si>
  <si>
    <t>P08956</t>
  </si>
  <si>
    <t>P09226</t>
  </si>
  <si>
    <t>P01256</t>
  </si>
  <si>
    <t>P09205</t>
  </si>
  <si>
    <t>P00854</t>
  </si>
  <si>
    <t>P09363</t>
  </si>
  <si>
    <t>P06419</t>
  </si>
  <si>
    <t>P02890</t>
  </si>
  <si>
    <t>P08786</t>
  </si>
  <si>
    <t>P03583</t>
  </si>
  <si>
    <t>P07088</t>
  </si>
  <si>
    <t>P09456</t>
  </si>
  <si>
    <t>P06201</t>
  </si>
  <si>
    <t>P03853</t>
  </si>
  <si>
    <t>P02834</t>
  </si>
  <si>
    <t>P01427</t>
  </si>
  <si>
    <t>P01650</t>
  </si>
  <si>
    <t>P08713</t>
  </si>
  <si>
    <t>P06002</t>
  </si>
  <si>
    <t>P02127</t>
  </si>
  <si>
    <t>P02848</t>
  </si>
  <si>
    <t>P02279</t>
  </si>
  <si>
    <t>P05509</t>
  </si>
  <si>
    <t>P02856</t>
  </si>
  <si>
    <t>P02541</t>
  </si>
  <si>
    <t>P03586</t>
  </si>
  <si>
    <t>P06203</t>
  </si>
  <si>
    <t>P02336</t>
  </si>
  <si>
    <t>P03758</t>
  </si>
  <si>
    <t>P01686</t>
  </si>
  <si>
    <t>P03816</t>
  </si>
  <si>
    <t>P08468</t>
  </si>
  <si>
    <t>P09352</t>
  </si>
  <si>
    <t>P01978</t>
  </si>
  <si>
    <t>P05672</t>
  </si>
  <si>
    <t>P07535</t>
  </si>
  <si>
    <t>P02918</t>
  </si>
  <si>
    <t>P00957</t>
  </si>
  <si>
    <t>P06981</t>
  </si>
  <si>
    <t>P07159</t>
  </si>
  <si>
    <t>P07323</t>
  </si>
  <si>
    <t>P09723</t>
  </si>
  <si>
    <t>P05962</t>
  </si>
  <si>
    <t>P07016</t>
  </si>
  <si>
    <t>P00420</t>
  </si>
  <si>
    <t>P02902</t>
  </si>
  <si>
    <t>P08234</t>
  </si>
  <si>
    <t>P05039</t>
  </si>
  <si>
    <t>P08308</t>
  </si>
  <si>
    <t>P06951</t>
  </si>
  <si>
    <t>P09400</t>
  </si>
  <si>
    <t>P08333</t>
  </si>
  <si>
    <t>P02694</t>
  </si>
  <si>
    <t>P02605</t>
  </si>
  <si>
    <t>P08765</t>
  </si>
  <si>
    <t>P04505</t>
  </si>
  <si>
    <t>P01970</t>
  </si>
  <si>
    <t>P02806</t>
  </si>
  <si>
    <t>P00137</t>
  </si>
  <si>
    <t>Ann Nagar</t>
  </si>
  <si>
    <t>P04862</t>
  </si>
  <si>
    <t>P01773</t>
  </si>
  <si>
    <t>P08994</t>
  </si>
  <si>
    <t>P08077</t>
  </si>
  <si>
    <t>P05979</t>
  </si>
  <si>
    <t>P04744</t>
  </si>
  <si>
    <t>P02888</t>
  </si>
  <si>
    <t>P04600</t>
  </si>
  <si>
    <t>P07046</t>
  </si>
  <si>
    <t>P08815</t>
  </si>
  <si>
    <t>P07091</t>
  </si>
  <si>
    <t>P03252</t>
  </si>
  <si>
    <t>P05260</t>
  </si>
  <si>
    <t>P00311</t>
  </si>
  <si>
    <t>P08673</t>
  </si>
  <si>
    <t>P03734</t>
  </si>
  <si>
    <t>P00599</t>
  </si>
  <si>
    <t>P09611</t>
  </si>
  <si>
    <t>P04981</t>
  </si>
  <si>
    <t>P02440</t>
  </si>
  <si>
    <t>P07367</t>
  </si>
  <si>
    <t>P08338</t>
  </si>
  <si>
    <t>P01308</t>
  </si>
  <si>
    <t>P00422</t>
  </si>
  <si>
    <t>P08955</t>
  </si>
  <si>
    <t>P04056</t>
  </si>
  <si>
    <t>P01038</t>
  </si>
  <si>
    <t>P05351</t>
  </si>
  <si>
    <t>P00041</t>
  </si>
  <si>
    <t>P02814</t>
  </si>
  <si>
    <t>P09048</t>
  </si>
  <si>
    <t>P09110</t>
  </si>
  <si>
    <t>P05841</t>
  </si>
  <si>
    <t>P00270</t>
  </si>
  <si>
    <t>P00938</t>
  </si>
  <si>
    <t>P09050</t>
  </si>
  <si>
    <t>P06642</t>
  </si>
  <si>
    <t>P02761</t>
  </si>
  <si>
    <t>P04771</t>
  </si>
  <si>
    <t>P02350</t>
  </si>
  <si>
    <t>P02850</t>
  </si>
  <si>
    <t>P01188</t>
  </si>
  <si>
    <t>P04338</t>
  </si>
  <si>
    <t>P06790</t>
  </si>
  <si>
    <t>P00257</t>
  </si>
  <si>
    <t>P04755</t>
  </si>
  <si>
    <t>P05913</t>
  </si>
  <si>
    <t>P08839</t>
  </si>
  <si>
    <t>P09608</t>
  </si>
  <si>
    <t>P03793</t>
  </si>
  <si>
    <t>P00767</t>
  </si>
  <si>
    <t>P03401</t>
  </si>
  <si>
    <t>P03994</t>
  </si>
  <si>
    <t>P01237</t>
  </si>
  <si>
    <t>P07073</t>
  </si>
  <si>
    <t>P04474</t>
  </si>
  <si>
    <t>P05514</t>
  </si>
  <si>
    <t>P04400</t>
  </si>
  <si>
    <t>P02552</t>
  </si>
  <si>
    <t>P05289</t>
  </si>
  <si>
    <t>P05277</t>
  </si>
  <si>
    <t>P02760</t>
  </si>
  <si>
    <t>P03556</t>
  </si>
  <si>
    <t>P05768</t>
  </si>
  <si>
    <t>P00666</t>
  </si>
  <si>
    <t>P04342</t>
  </si>
  <si>
    <t>P01585</t>
  </si>
  <si>
    <t>P01392</t>
  </si>
  <si>
    <t>P09094</t>
  </si>
  <si>
    <t>P04026</t>
  </si>
  <si>
    <t>P03333</t>
  </si>
  <si>
    <t>P09969</t>
  </si>
  <si>
    <t>P02940</t>
  </si>
  <si>
    <t>P01807</t>
  </si>
  <si>
    <t>P03581</t>
  </si>
  <si>
    <t>P07047</t>
  </si>
  <si>
    <t>P01865</t>
  </si>
  <si>
    <t>P08810</t>
  </si>
  <si>
    <t>P04647</t>
  </si>
  <si>
    <t>P06515</t>
  </si>
  <si>
    <t>P01967</t>
  </si>
  <si>
    <t>P06516</t>
  </si>
  <si>
    <t>P05414</t>
  </si>
  <si>
    <t>P08811</t>
  </si>
  <si>
    <t>P00071</t>
  </si>
  <si>
    <t>P06827</t>
  </si>
  <si>
    <t>P00988</t>
  </si>
  <si>
    <t>P01554</t>
  </si>
  <si>
    <t>P03175</t>
  </si>
  <si>
    <t>P04279</t>
  </si>
  <si>
    <t>P06841</t>
  </si>
  <si>
    <t>P04541</t>
  </si>
  <si>
    <t>P03585</t>
  </si>
  <si>
    <t>P04764</t>
  </si>
  <si>
    <t>P03462</t>
  </si>
  <si>
    <t>P08813</t>
  </si>
  <si>
    <t>P00152</t>
  </si>
  <si>
    <t>P00203</t>
  </si>
  <si>
    <t>P06118</t>
  </si>
  <si>
    <t>P03160</t>
  </si>
  <si>
    <t>P05128</t>
  </si>
  <si>
    <t>P03140</t>
  </si>
  <si>
    <t>P08985</t>
  </si>
  <si>
    <t>P03366</t>
  </si>
  <si>
    <t>P03422</t>
  </si>
  <si>
    <t>P08702</t>
  </si>
  <si>
    <t>P09523</t>
  </si>
  <si>
    <t>P00878</t>
  </si>
  <si>
    <t>P08107</t>
  </si>
  <si>
    <t>P01055</t>
  </si>
  <si>
    <t>P02443</t>
  </si>
  <si>
    <t>P08712</t>
  </si>
  <si>
    <t>P01775</t>
  </si>
  <si>
    <t>P06948</t>
  </si>
  <si>
    <t>P00724</t>
  </si>
  <si>
    <t>P03705</t>
  </si>
  <si>
    <t>P04852</t>
  </si>
  <si>
    <t>P02624</t>
  </si>
  <si>
    <t>P08785</t>
  </si>
  <si>
    <t>P08950</t>
  </si>
  <si>
    <t>P06888</t>
  </si>
  <si>
    <t>P01679</t>
  </si>
  <si>
    <t>P04523</t>
  </si>
  <si>
    <t>P01530</t>
  </si>
  <si>
    <t>P01721</t>
  </si>
  <si>
    <t>P05379</t>
  </si>
  <si>
    <t>P09967</t>
  </si>
  <si>
    <t>P09055</t>
  </si>
  <si>
    <t>P07913</t>
  </si>
  <si>
    <t>P00614</t>
  </si>
  <si>
    <t>P06450</t>
  </si>
  <si>
    <t>P01078</t>
  </si>
  <si>
    <t>P01644</t>
  </si>
  <si>
    <t>P00849</t>
  </si>
  <si>
    <t>P08624</t>
  </si>
  <si>
    <t>P02986</t>
  </si>
  <si>
    <t>P07642</t>
  </si>
  <si>
    <t>P03681</t>
  </si>
  <si>
    <t>P06991</t>
  </si>
  <si>
    <t>P06011</t>
  </si>
  <si>
    <t>P07748</t>
  </si>
  <si>
    <t>P07303</t>
  </si>
  <si>
    <t>P09677</t>
  </si>
  <si>
    <t>P04071</t>
  </si>
  <si>
    <t>P03093</t>
  </si>
  <si>
    <t>P06674</t>
  </si>
  <si>
    <t>P03328</t>
  </si>
  <si>
    <t>P07591</t>
  </si>
  <si>
    <t>P03157</t>
  </si>
  <si>
    <t>P04810</t>
  </si>
  <si>
    <t>P05406</t>
  </si>
  <si>
    <t>P04484</t>
  </si>
  <si>
    <t>P08867</t>
  </si>
  <si>
    <t>P05639</t>
  </si>
  <si>
    <t>P08672</t>
  </si>
  <si>
    <t>P08135</t>
  </si>
  <si>
    <t>P09057</t>
  </si>
  <si>
    <t>P00538</t>
  </si>
  <si>
    <t>P01470</t>
  </si>
  <si>
    <t>P01291</t>
  </si>
  <si>
    <t>P05872</t>
  </si>
  <si>
    <t>P09369</t>
  </si>
  <si>
    <t>P07882</t>
  </si>
  <si>
    <t>P04179</t>
  </si>
  <si>
    <t>P09194</t>
  </si>
  <si>
    <t>P05437</t>
  </si>
  <si>
    <t>P04861</t>
  </si>
  <si>
    <t>P06231</t>
  </si>
  <si>
    <t>P09472</t>
  </si>
  <si>
    <t>P00861</t>
  </si>
  <si>
    <t>P07112</t>
  </si>
  <si>
    <t>P02651</t>
  </si>
  <si>
    <t>P05474</t>
  </si>
  <si>
    <t>P04436</t>
  </si>
  <si>
    <t>P04204</t>
  </si>
  <si>
    <t>P01518</t>
  </si>
  <si>
    <t>P03731</t>
  </si>
  <si>
    <t>P09707</t>
  </si>
  <si>
    <t>P06163</t>
  </si>
  <si>
    <t>P06707</t>
  </si>
  <si>
    <t>P05941</t>
  </si>
  <si>
    <t>P04577</t>
  </si>
  <si>
    <t>P01125</t>
  </si>
  <si>
    <t>P08321</t>
  </si>
  <si>
    <t>P08317</t>
  </si>
  <si>
    <t>P05333</t>
  </si>
  <si>
    <t>P02921</t>
  </si>
  <si>
    <t>P08120</t>
  </si>
  <si>
    <t>P00025</t>
  </si>
  <si>
    <t>P02650</t>
  </si>
  <si>
    <t>P08292</t>
  </si>
  <si>
    <t>P05781</t>
  </si>
  <si>
    <t>P09176</t>
  </si>
  <si>
    <t>P05060</t>
  </si>
  <si>
    <t>P08658</t>
  </si>
  <si>
    <t>P08105</t>
  </si>
  <si>
    <t>P01603</t>
  </si>
  <si>
    <t>P05856</t>
  </si>
  <si>
    <t>P06216</t>
  </si>
  <si>
    <t>P05637</t>
  </si>
  <si>
    <t>P06572</t>
  </si>
  <si>
    <t>P09652</t>
  </si>
  <si>
    <t>P05844</t>
  </si>
  <si>
    <t>P03481</t>
  </si>
  <si>
    <t>P04970</t>
  </si>
  <si>
    <t>P01295</t>
  </si>
  <si>
    <t>P09783</t>
  </si>
  <si>
    <t>P01908</t>
  </si>
  <si>
    <t>P00976</t>
  </si>
  <si>
    <t>P02387</t>
  </si>
  <si>
    <t>P04177</t>
  </si>
  <si>
    <t>P02556</t>
  </si>
  <si>
    <t>P01722</t>
  </si>
  <si>
    <t>P01751</t>
  </si>
  <si>
    <t>P09922</t>
  </si>
  <si>
    <t>P01450</t>
  </si>
  <si>
    <t>P01452</t>
  </si>
  <si>
    <t>P00512</t>
  </si>
  <si>
    <t>P08257</t>
  </si>
  <si>
    <t>P09161</t>
  </si>
  <si>
    <t>P03855</t>
  </si>
  <si>
    <t>P08648</t>
  </si>
  <si>
    <t>P00478</t>
  </si>
  <si>
    <t>P03150</t>
  </si>
  <si>
    <t>P00209</t>
  </si>
  <si>
    <t>P04724</t>
  </si>
  <si>
    <t>P01854</t>
  </si>
  <si>
    <t>P02084</t>
  </si>
  <si>
    <t>P06044</t>
  </si>
  <si>
    <t>P04463</t>
  </si>
  <si>
    <t>P08020</t>
  </si>
  <si>
    <t>P06916</t>
  </si>
  <si>
    <t>P03810</t>
  </si>
  <si>
    <t>P01425</t>
  </si>
  <si>
    <t>P07808</t>
  </si>
  <si>
    <t>P00244</t>
  </si>
  <si>
    <t>P00766</t>
  </si>
  <si>
    <t>P02389</t>
  </si>
  <si>
    <t>P09329</t>
  </si>
  <si>
    <t>P02275</t>
  </si>
  <si>
    <t>P03665</t>
  </si>
  <si>
    <t>P09283</t>
  </si>
  <si>
    <t>P08854</t>
  </si>
  <si>
    <t>P02982</t>
  </si>
  <si>
    <t>P01921</t>
  </si>
  <si>
    <t>P00743</t>
  </si>
  <si>
    <t>P06054</t>
  </si>
  <si>
    <t>P02362</t>
  </si>
  <si>
    <t>P05175</t>
  </si>
  <si>
    <t>P05253</t>
  </si>
  <si>
    <t>P02630</t>
  </si>
  <si>
    <t>P07545</t>
  </si>
  <si>
    <t>P09318</t>
  </si>
  <si>
    <t>P02128</t>
  </si>
  <si>
    <t>P03041</t>
  </si>
  <si>
    <t>P04019</t>
  </si>
  <si>
    <t>P07778</t>
  </si>
  <si>
    <t>P05442</t>
  </si>
  <si>
    <t>P05334</t>
  </si>
  <si>
    <t>P07443</t>
  </si>
  <si>
    <t>P03844</t>
  </si>
  <si>
    <t>P03116</t>
  </si>
  <si>
    <t>P03122</t>
  </si>
  <si>
    <t>P09019</t>
  </si>
  <si>
    <t>P00739</t>
  </si>
  <si>
    <t>P06407</t>
  </si>
  <si>
    <t>P06029</t>
  </si>
  <si>
    <t>P03620</t>
  </si>
  <si>
    <t>P02067</t>
  </si>
  <si>
    <t>P09724</t>
  </si>
  <si>
    <t>P05630</t>
  </si>
  <si>
    <t>P08082</t>
  </si>
  <si>
    <t>P01886</t>
  </si>
  <si>
    <t>P08618</t>
  </si>
  <si>
    <t>P05316</t>
  </si>
  <si>
    <t>P02428</t>
  </si>
  <si>
    <t>P02093</t>
  </si>
  <si>
    <t>P05862</t>
  </si>
  <si>
    <t>P01456</t>
  </si>
  <si>
    <t>P06669</t>
  </si>
  <si>
    <t>P01822</t>
  </si>
  <si>
    <t>P08289</t>
  </si>
  <si>
    <t>P01808</t>
  </si>
  <si>
    <t>P06578</t>
  </si>
  <si>
    <t>P01968</t>
  </si>
  <si>
    <t>P01929</t>
  </si>
  <si>
    <t>P08426</t>
  </si>
  <si>
    <t>P09028</t>
  </si>
  <si>
    <t>P03733</t>
  </si>
  <si>
    <t>P09718</t>
  </si>
  <si>
    <t>P01317</t>
  </si>
  <si>
    <t>P06971</t>
  </si>
  <si>
    <t>P02770</t>
  </si>
  <si>
    <t>P04438</t>
  </si>
  <si>
    <t>P03982</t>
  </si>
  <si>
    <t>P09552</t>
  </si>
  <si>
    <t>P08635</t>
  </si>
  <si>
    <t>P05301</t>
  </si>
  <si>
    <t>P07726</t>
  </si>
  <si>
    <t>P06537</t>
  </si>
  <si>
    <t>P09636</t>
  </si>
  <si>
    <t>P00760</t>
  </si>
  <si>
    <t>P08434</t>
  </si>
  <si>
    <t>P08927</t>
  </si>
  <si>
    <t>P08438</t>
  </si>
  <si>
    <t>P00153</t>
  </si>
  <si>
    <t>P08735</t>
  </si>
  <si>
    <t>P06301</t>
  </si>
  <si>
    <t>P03468</t>
  </si>
  <si>
    <t>P04386</t>
  </si>
  <si>
    <t>P09279</t>
  </si>
  <si>
    <t>P05690</t>
  </si>
  <si>
    <t>P01070</t>
  </si>
  <si>
    <t>P09770</t>
  </si>
  <si>
    <t>P07912</t>
  </si>
  <si>
    <t>P02656</t>
  </si>
  <si>
    <t>P00269</t>
  </si>
  <si>
    <t>P06232</t>
  </si>
  <si>
    <t>P01175</t>
  </si>
  <si>
    <t>P01284</t>
  </si>
  <si>
    <t>P02741</t>
  </si>
  <si>
    <t>P04971</t>
  </si>
  <si>
    <t>P07234</t>
  </si>
  <si>
    <t>P07534</t>
  </si>
  <si>
    <t>P08545</t>
  </si>
  <si>
    <t>P06235</t>
  </si>
  <si>
    <t>P00597</t>
  </si>
  <si>
    <t>P02767</t>
  </si>
  <si>
    <t>P06628</t>
  </si>
  <si>
    <t>P07437</t>
  </si>
  <si>
    <t>P02550</t>
  </si>
  <si>
    <t>P00130</t>
  </si>
  <si>
    <t>P09516</t>
  </si>
  <si>
    <t>P01307</t>
  </si>
  <si>
    <t>P06158</t>
  </si>
  <si>
    <t>P01458</t>
  </si>
  <si>
    <t>P08706</t>
  </si>
  <si>
    <t>P00780</t>
  </si>
  <si>
    <t>P02841</t>
  </si>
  <si>
    <t>P07751</t>
  </si>
  <si>
    <t>P07731</t>
  </si>
  <si>
    <t>P07208</t>
  </si>
  <si>
    <t>P07945</t>
  </si>
  <si>
    <t>P04360</t>
  </si>
  <si>
    <t>P09720</t>
  </si>
  <si>
    <t>P03968</t>
  </si>
  <si>
    <t>P03576</t>
  </si>
  <si>
    <t>P01051</t>
  </si>
  <si>
    <t>P09457</t>
  </si>
  <si>
    <t>P02080</t>
  </si>
  <si>
    <t>P05329</t>
  </si>
  <si>
    <t>P02204</t>
  </si>
  <si>
    <t>P06333</t>
  </si>
  <si>
    <t>P01912</t>
  </si>
  <si>
    <t>P06152</t>
  </si>
  <si>
    <t>P07489</t>
  </si>
  <si>
    <t>P04895</t>
  </si>
  <si>
    <t>P00098</t>
  </si>
  <si>
    <t>P02500</t>
  </si>
  <si>
    <t>P07523</t>
  </si>
  <si>
    <t>P06755</t>
  </si>
  <si>
    <t>P09521</t>
  </si>
  <si>
    <t>P08392</t>
  </si>
  <si>
    <t>P05286</t>
  </si>
  <si>
    <t>P01442</t>
  </si>
  <si>
    <t>P05370</t>
  </si>
  <si>
    <t>P06734</t>
  </si>
  <si>
    <t>P07611</t>
  </si>
  <si>
    <t>P06454</t>
  </si>
  <si>
    <t>P04688</t>
  </si>
  <si>
    <t>P08657</t>
  </si>
  <si>
    <t>P07125</t>
  </si>
  <si>
    <t>P03287</t>
  </si>
  <si>
    <t>P08004</t>
  </si>
  <si>
    <t>P02816</t>
  </si>
  <si>
    <t>P01008</t>
  </si>
  <si>
    <t>P03940</t>
  </si>
  <si>
    <t>P02274</t>
  </si>
  <si>
    <t>P04983</t>
  </si>
  <si>
    <t>P04801</t>
  </si>
  <si>
    <t>P03139</t>
  </si>
  <si>
    <t>P00504</t>
  </si>
  <si>
    <t>P09144</t>
  </si>
  <si>
    <t>P09245</t>
  </si>
  <si>
    <t>P09834</t>
  </si>
  <si>
    <t>P09769</t>
  </si>
  <si>
    <t>P01258</t>
  </si>
  <si>
    <t>P09726</t>
  </si>
  <si>
    <t>P00211</t>
  </si>
  <si>
    <t>P06257</t>
  </si>
  <si>
    <t>P07754</t>
  </si>
  <si>
    <t>P05914</t>
  </si>
  <si>
    <t>P08006</t>
  </si>
  <si>
    <t>P08496</t>
  </si>
  <si>
    <t>P07304</t>
  </si>
  <si>
    <t>P00860</t>
  </si>
  <si>
    <t>P00471</t>
  </si>
  <si>
    <t>P05906</t>
  </si>
  <si>
    <t>P03778</t>
  </si>
  <si>
    <t>P06718</t>
  </si>
  <si>
    <t>P05422</t>
  </si>
  <si>
    <t>P05336</t>
  </si>
  <si>
    <t>P08350</t>
  </si>
  <si>
    <t>P03490</t>
  </si>
  <si>
    <t>P08987</t>
  </si>
  <si>
    <t>P06304</t>
  </si>
  <si>
    <t>P00867</t>
  </si>
  <si>
    <t>P07175</t>
  </si>
  <si>
    <t>P07259</t>
  </si>
  <si>
    <t>P06715</t>
  </si>
  <si>
    <t>P02494</t>
  </si>
  <si>
    <t>P01006</t>
  </si>
  <si>
    <t>P02273</t>
  </si>
  <si>
    <t>P08295</t>
  </si>
  <si>
    <t>P00126</t>
  </si>
  <si>
    <t>P04806</t>
  </si>
  <si>
    <t>P09414</t>
  </si>
  <si>
    <t>P05483</t>
  </si>
  <si>
    <t>P05101</t>
  </si>
  <si>
    <t>P03671</t>
  </si>
  <si>
    <t>P04653</t>
  </si>
  <si>
    <t>P02424</t>
  </si>
  <si>
    <t>P09185</t>
  </si>
  <si>
    <t>P01253</t>
  </si>
  <si>
    <t>P09832</t>
  </si>
  <si>
    <t>P06184</t>
  </si>
  <si>
    <t>P05229</t>
  </si>
  <si>
    <t>P07071</t>
  </si>
  <si>
    <t>P09052</t>
  </si>
  <si>
    <t>P04619</t>
  </si>
  <si>
    <t>P01487</t>
  </si>
  <si>
    <t>P08387</t>
  </si>
  <si>
    <t>P04842</t>
  </si>
  <si>
    <t>P07678</t>
  </si>
  <si>
    <t>P09012</t>
  </si>
  <si>
    <t>P08252</t>
  </si>
  <si>
    <t>P05244</t>
  </si>
  <si>
    <t>P03189</t>
  </si>
  <si>
    <t>P05394</t>
  </si>
  <si>
    <t>P02687</t>
  </si>
  <si>
    <t>P01014</t>
  </si>
  <si>
    <t>P03964</t>
  </si>
  <si>
    <t>P07561</t>
  </si>
  <si>
    <t>P07695</t>
  </si>
  <si>
    <t>P05935</t>
  </si>
  <si>
    <t>P09113</t>
  </si>
  <si>
    <t>P09177</t>
  </si>
  <si>
    <t>P10003</t>
  </si>
  <si>
    <t>P05108</t>
  </si>
  <si>
    <t>P01326</t>
  </si>
  <si>
    <t>P04608</t>
  </si>
  <si>
    <t>P03118</t>
  </si>
  <si>
    <t>P03972</t>
  </si>
  <si>
    <t>P07683</t>
  </si>
  <si>
    <t>P03769</t>
  </si>
  <si>
    <t>P07041</t>
  </si>
  <si>
    <t>P01655</t>
  </si>
  <si>
    <t>P03575</t>
  </si>
  <si>
    <t>P01031</t>
  </si>
  <si>
    <t>P08669</t>
  </si>
  <si>
    <t>P02183</t>
  </si>
  <si>
    <t>P04553</t>
  </si>
  <si>
    <t>P08003</t>
  </si>
  <si>
    <t>P03217</t>
  </si>
  <si>
    <t>P01859</t>
  </si>
  <si>
    <t>P03184</t>
  </si>
  <si>
    <t>P06125</t>
  </si>
  <si>
    <t>P02844</t>
  </si>
  <si>
    <t>P09361</t>
  </si>
  <si>
    <t>P02100</t>
  </si>
  <si>
    <t>P05209</t>
  </si>
  <si>
    <t>P07820</t>
  </si>
  <si>
    <t>P01578</t>
  </si>
  <si>
    <t>P09124</t>
  </si>
  <si>
    <t>P08255</t>
  </si>
  <si>
    <t>P08129</t>
  </si>
  <si>
    <t>P00584</t>
  </si>
  <si>
    <t>P02688</t>
  </si>
  <si>
    <t>P04704</t>
  </si>
  <si>
    <t>P04997</t>
  </si>
  <si>
    <t>P06084</t>
  </si>
  <si>
    <t>P02212</t>
  </si>
  <si>
    <t>P09162</t>
  </si>
  <si>
    <t>P06603</t>
  </si>
  <si>
    <t>P04714</t>
  </si>
  <si>
    <t>P05986</t>
  </si>
  <si>
    <t>P05528</t>
  </si>
  <si>
    <t>P05614</t>
  </si>
  <si>
    <t>P07916</t>
  </si>
  <si>
    <t>P06439</t>
  </si>
  <si>
    <t>P06277</t>
  </si>
  <si>
    <t>P07744</t>
  </si>
  <si>
    <t>P00138</t>
  </si>
  <si>
    <t>P09190</t>
  </si>
  <si>
    <t>P06664</t>
  </si>
  <si>
    <t>P09319</t>
  </si>
  <si>
    <t>P09670</t>
  </si>
  <si>
    <t>P05340</t>
  </si>
  <si>
    <t>P01675</t>
  </si>
  <si>
    <t>P00259</t>
  </si>
  <si>
    <t>P00577</t>
  </si>
  <si>
    <t>P09657</t>
  </si>
  <si>
    <t>P04845</t>
  </si>
  <si>
    <t>P00368</t>
  </si>
  <si>
    <t>P04684</t>
  </si>
  <si>
    <t>P04148</t>
  </si>
  <si>
    <t>P04817</t>
  </si>
  <si>
    <t>P00148</t>
  </si>
  <si>
    <t>P01146</t>
  </si>
  <si>
    <t>P04921</t>
  </si>
  <si>
    <t>P05000</t>
  </si>
  <si>
    <t>P04346</t>
  </si>
  <si>
    <t>P08526</t>
  </si>
  <si>
    <t>P00123</t>
  </si>
  <si>
    <t>P07078</t>
  </si>
  <si>
    <t>P02368</t>
  </si>
  <si>
    <t>P02231</t>
  </si>
  <si>
    <t>P02300</t>
  </si>
  <si>
    <t>P08501</t>
  </si>
  <si>
    <t>P09821</t>
  </si>
  <si>
    <t>P05352</t>
  </si>
  <si>
    <t>P04528</t>
  </si>
  <si>
    <t>P00451</t>
  </si>
  <si>
    <t>P08520</t>
  </si>
  <si>
    <t>P01379</t>
  </si>
  <si>
    <t>P10033</t>
  </si>
  <si>
    <t>P06342</t>
  </si>
  <si>
    <t>P01430</t>
  </si>
  <si>
    <t>P03666</t>
  </si>
  <si>
    <t>P02675</t>
  </si>
  <si>
    <t>P02953</t>
  </si>
  <si>
    <t>P01533</t>
  </si>
  <si>
    <t>P08374</t>
  </si>
  <si>
    <t>P00467</t>
  </si>
  <si>
    <t>P08053</t>
  </si>
  <si>
    <t>P06689</t>
  </si>
  <si>
    <t>P04880</t>
  </si>
  <si>
    <t>P03536</t>
  </si>
  <si>
    <t>P09574</t>
  </si>
  <si>
    <t>P08500</t>
  </si>
  <si>
    <t>P04730</t>
  </si>
  <si>
    <t>P04295</t>
  </si>
  <si>
    <t>P05234</t>
  </si>
  <si>
    <t>P04563</t>
  </si>
  <si>
    <t>P09671</t>
  </si>
  <si>
    <t>P05473</t>
  </si>
  <si>
    <t>P05761</t>
  </si>
  <si>
    <t>P08370</t>
  </si>
  <si>
    <t>P03365</t>
  </si>
  <si>
    <t>P04728</t>
  </si>
  <si>
    <t>P00030</t>
  </si>
  <si>
    <t>P10001</t>
  </si>
  <si>
    <t>P00608</t>
  </si>
  <si>
    <t>P05631</t>
  </si>
  <si>
    <t>P01313</t>
  </si>
  <si>
    <t>P04047</t>
  </si>
  <si>
    <t>P00387</t>
  </si>
  <si>
    <t>P01029</t>
  </si>
  <si>
    <t>P02445</t>
  </si>
  <si>
    <t>P05619</t>
  </si>
  <si>
    <t>P01817</t>
  </si>
  <si>
    <t>P07876</t>
  </si>
  <si>
    <t>P03064</t>
  </si>
  <si>
    <t>P00408</t>
  </si>
  <si>
    <t>P01244</t>
  </si>
  <si>
    <t>P01560</t>
  </si>
  <si>
    <t>P05978</t>
  </si>
  <si>
    <t>P04598</t>
  </si>
  <si>
    <t>P05099</t>
  </si>
  <si>
    <t>P03612</t>
  </si>
  <si>
    <t>P01896</t>
  </si>
  <si>
    <t>P02979</t>
  </si>
  <si>
    <t>P06682</t>
  </si>
  <si>
    <t>P06219</t>
  </si>
  <si>
    <t>P09505</t>
  </si>
  <si>
    <t>P09766</t>
  </si>
  <si>
    <t>P09916</t>
  </si>
  <si>
    <t>P08131</t>
  </si>
  <si>
    <t>P01105</t>
  </si>
  <si>
    <t>P00201</t>
  </si>
  <si>
    <t>P02717</t>
  </si>
  <si>
    <t>P04562</t>
  </si>
  <si>
    <t>P05727</t>
  </si>
  <si>
    <t>P07392</t>
  </si>
  <si>
    <t>P00732</t>
  </si>
  <si>
    <t>P07256</t>
  </si>
  <si>
    <t>P05030</t>
  </si>
  <si>
    <t>P01424</t>
  </si>
  <si>
    <t>P02167</t>
  </si>
  <si>
    <t>P05918</t>
  </si>
  <si>
    <t>P08842</t>
  </si>
  <si>
    <t>P08327</t>
  </si>
  <si>
    <t>P02077</t>
  </si>
  <si>
    <t>P06183</t>
  </si>
  <si>
    <t>P01121</t>
  </si>
  <si>
    <t>P01645</t>
  </si>
  <si>
    <t>P05238</t>
  </si>
  <si>
    <t>P08247</t>
  </si>
  <si>
    <t>P05747</t>
  </si>
  <si>
    <t>P03555</t>
  </si>
  <si>
    <t>P05521</t>
  </si>
  <si>
    <t>P01115</t>
  </si>
  <si>
    <t>P06569</t>
  </si>
  <si>
    <t>P01995</t>
  </si>
  <si>
    <t>P06099</t>
  </si>
  <si>
    <t>P05673</t>
  </si>
  <si>
    <t>P01249</t>
  </si>
  <si>
    <t>P04281</t>
  </si>
  <si>
    <t>P08738</t>
  </si>
  <si>
    <t>P04543</t>
  </si>
  <si>
    <t>P07469</t>
  </si>
  <si>
    <t>P01951</t>
  </si>
  <si>
    <t>P08522</t>
  </si>
  <si>
    <t>P01837</t>
  </si>
  <si>
    <t>P08518</t>
  </si>
  <si>
    <t>P05407</t>
  </si>
  <si>
    <t>P03991</t>
  </si>
  <si>
    <t>P01255</t>
  </si>
  <si>
    <t>P04445</t>
  </si>
  <si>
    <t>P01804</t>
  </si>
  <si>
    <t>P04901</t>
  </si>
  <si>
    <t>P07389</t>
  </si>
  <si>
    <t>P09010</t>
  </si>
  <si>
    <t>P07962</t>
  </si>
  <si>
    <t>P02655</t>
  </si>
  <si>
    <t>P06875</t>
  </si>
  <si>
    <t>P05105</t>
  </si>
  <si>
    <t>P02932</t>
  </si>
  <si>
    <t>P03957</t>
  </si>
  <si>
    <t>P02447</t>
  </si>
  <si>
    <t>P03936</t>
  </si>
  <si>
    <t>P07056</t>
  </si>
  <si>
    <t>P05055</t>
  </si>
  <si>
    <t>P09148</t>
  </si>
  <si>
    <t>P00200</t>
  </si>
  <si>
    <t>P08223</t>
  </si>
  <si>
    <t>P02929</t>
  </si>
  <si>
    <t>P04612</t>
  </si>
  <si>
    <t>P04756</t>
  </si>
  <si>
    <t>P05047</t>
  </si>
  <si>
    <t>P09241</t>
  </si>
  <si>
    <t>P06798</t>
  </si>
  <si>
    <t>P07210</t>
  </si>
  <si>
    <t>P00339</t>
  </si>
  <si>
    <t>P09655</t>
  </si>
  <si>
    <t>P05490</t>
  </si>
  <si>
    <t>P06704</t>
  </si>
  <si>
    <t>P04129</t>
  </si>
  <si>
    <t>P03876</t>
  </si>
  <si>
    <t>P02155</t>
  </si>
  <si>
    <t>P04631</t>
  </si>
  <si>
    <t>P06150</t>
  </si>
  <si>
    <t>P03303</t>
  </si>
  <si>
    <t>P02750</t>
  </si>
  <si>
    <t>P03879</t>
  </si>
  <si>
    <t>P01746</t>
  </si>
  <si>
    <t>P09034</t>
  </si>
  <si>
    <t>P08683</t>
  </si>
  <si>
    <t>P06615</t>
  </si>
  <si>
    <t>P09812</t>
  </si>
  <si>
    <t>P06363</t>
  </si>
  <si>
    <t>P03960</t>
  </si>
  <si>
    <t>P09616</t>
  </si>
  <si>
    <t>P09167</t>
  </si>
  <si>
    <t>P08939</t>
  </si>
  <si>
    <t>P08977</t>
  </si>
  <si>
    <t>P01809</t>
  </si>
  <si>
    <t>P00423</t>
  </si>
  <si>
    <t>P02947</t>
  </si>
  <si>
    <t>P01333</t>
  </si>
  <si>
    <t>P02118</t>
  </si>
  <si>
    <t>P01539</t>
  </si>
  <si>
    <t>P05635</t>
  </si>
  <si>
    <t>P03186</t>
  </si>
  <si>
    <t>P04501</t>
  </si>
  <si>
    <t>P03873</t>
  </si>
  <si>
    <t>P09976</t>
  </si>
  <si>
    <t>P08414</t>
  </si>
  <si>
    <t>P02423</t>
  </si>
  <si>
    <t>P06477</t>
  </si>
  <si>
    <t>P02830</t>
  </si>
  <si>
    <t>P07849</t>
  </si>
  <si>
    <t>P08083</t>
  </si>
  <si>
    <t>P03293</t>
  </si>
  <si>
    <t>P00671</t>
  </si>
  <si>
    <t>P08010</t>
  </si>
  <si>
    <t>P08589</t>
  </si>
  <si>
    <t>P00815</t>
  </si>
  <si>
    <t>P08695</t>
  </si>
  <si>
    <t>P07539</t>
  </si>
  <si>
    <t>P01988</t>
  </si>
  <si>
    <t>P06078</t>
  </si>
  <si>
    <t>P07537</t>
  </si>
  <si>
    <t>P08128</t>
  </si>
  <si>
    <t>P09425</t>
  </si>
  <si>
    <t>P00964</t>
  </si>
  <si>
    <t>P03669</t>
  </si>
  <si>
    <t>P07053</t>
  </si>
  <si>
    <t>P09106</t>
  </si>
  <si>
    <t>P03460</t>
  </si>
  <si>
    <t>P05617</t>
  </si>
  <si>
    <t>P04877</t>
  </si>
  <si>
    <t>P08235</t>
  </si>
  <si>
    <t>P07439</t>
  </si>
  <si>
    <t>P07028</t>
  </si>
  <si>
    <t>P03197</t>
  </si>
  <si>
    <t>P08961</t>
  </si>
  <si>
    <t>P00299</t>
  </si>
  <si>
    <t>P08389</t>
  </si>
  <si>
    <t>P03553</t>
  </si>
  <si>
    <t>P06678</t>
  </si>
  <si>
    <t>P01935</t>
  </si>
  <si>
    <t>P00833</t>
  </si>
  <si>
    <t>P00295</t>
  </si>
  <si>
    <t>P05430</t>
  </si>
  <si>
    <t>P07643</t>
  </si>
  <si>
    <t>P00194</t>
  </si>
  <si>
    <t>P05976</t>
  </si>
  <si>
    <t>P06069</t>
  </si>
  <si>
    <t>P07812</t>
  </si>
  <si>
    <t>P06985</t>
  </si>
  <si>
    <t>P08166</t>
  </si>
  <si>
    <t>P03781</t>
  </si>
  <si>
    <t>P00193</t>
  </si>
  <si>
    <t>P02931</t>
  </si>
  <si>
    <t>P04233</t>
  </si>
  <si>
    <t>P03728</t>
  </si>
  <si>
    <t>P00125</t>
  </si>
  <si>
    <t>P06330</t>
  </si>
  <si>
    <t>P09488</t>
  </si>
  <si>
    <t>P03203</t>
  </si>
  <si>
    <t>P09659</t>
  </si>
  <si>
    <t>P07618</t>
  </si>
  <si>
    <t>P04536</t>
  </si>
  <si>
    <t>P00363</t>
  </si>
  <si>
    <t>P02131</t>
  </si>
  <si>
    <t>P09427</t>
  </si>
  <si>
    <t>P06653</t>
  </si>
  <si>
    <t>P02504</t>
  </si>
  <si>
    <t>P07107</t>
  </si>
  <si>
    <t>P09152</t>
  </si>
  <si>
    <t>P04840</t>
  </si>
  <si>
    <t>P02486</t>
  </si>
  <si>
    <t>P05896</t>
  </si>
  <si>
    <t>P07828</t>
  </si>
  <si>
    <t>P06552</t>
  </si>
  <si>
    <t>P02911</t>
  </si>
  <si>
    <t>P06180</t>
  </si>
  <si>
    <t>P03261</t>
  </si>
  <si>
    <t>P00688</t>
  </si>
  <si>
    <t>P05415</t>
  </si>
  <si>
    <t>P06427</t>
  </si>
  <si>
    <t>P09460</t>
  </si>
  <si>
    <t>P02915</t>
  </si>
  <si>
    <t>P06396</t>
  </si>
  <si>
    <t>P00409</t>
  </si>
  <si>
    <t>P04382</t>
  </si>
  <si>
    <t>P01310</t>
  </si>
  <si>
    <t>P07989</t>
  </si>
  <si>
    <t>P06455</t>
  </si>
  <si>
    <t>P06418</t>
  </si>
  <si>
    <t>P01142</t>
  </si>
  <si>
    <t>P03322</t>
  </si>
  <si>
    <t>P07458</t>
  </si>
  <si>
    <t>P01656</t>
  </si>
  <si>
    <t>P02786</t>
  </si>
  <si>
    <t>P07226</t>
  </si>
  <si>
    <t>P04594</t>
  </si>
  <si>
    <t>P00088</t>
  </si>
  <si>
    <t>P03783</t>
  </si>
  <si>
    <t>P03031</t>
  </si>
  <si>
    <t>P06404</t>
  </si>
  <si>
    <t>P05072</t>
  </si>
  <si>
    <t>P04588</t>
  </si>
  <si>
    <t>P02439</t>
  </si>
  <si>
    <t>P09978</t>
  </si>
  <si>
    <t>P00966</t>
  </si>
  <si>
    <t>P02024</t>
  </si>
  <si>
    <t>P03552</t>
  </si>
  <si>
    <t>P02757</t>
  </si>
  <si>
    <t>P00595</t>
  </si>
  <si>
    <t>P04624</t>
  </si>
  <si>
    <t>P04977</t>
  </si>
  <si>
    <t>P09458</t>
  </si>
  <si>
    <t>P05625</t>
  </si>
  <si>
    <t>P01549</t>
  </si>
  <si>
    <t>P07416</t>
  </si>
  <si>
    <t>P06752</t>
  </si>
  <si>
    <t>P00612</t>
  </si>
  <si>
    <t>P01118</t>
  </si>
  <si>
    <t>P04774</t>
  </si>
  <si>
    <t>P05401</t>
  </si>
  <si>
    <t>P08851</t>
  </si>
  <si>
    <t>P02115</t>
  </si>
  <si>
    <t>P07885</t>
  </si>
  <si>
    <t>P01174</t>
  </si>
  <si>
    <t>P06896</t>
  </si>
  <si>
    <t>P07145</t>
  </si>
  <si>
    <t>P08431</t>
  </si>
  <si>
    <t>P02237</t>
  </si>
  <si>
    <t>P06204</t>
  </si>
  <si>
    <t>P00026</t>
  </si>
  <si>
    <t>P06031</t>
  </si>
  <si>
    <t>P06657</t>
  </si>
  <si>
    <t>P04160</t>
  </si>
  <si>
    <t>P03938</t>
  </si>
  <si>
    <t>P01584</t>
  </si>
  <si>
    <t>P03259</t>
  </si>
  <si>
    <t>P00161</t>
  </si>
  <si>
    <t>P09049</t>
  </si>
  <si>
    <t>P07153</t>
  </si>
  <si>
    <t>P07254</t>
  </si>
  <si>
    <t>P01302</t>
  </si>
  <si>
    <t>P02810</t>
  </si>
  <si>
    <t>P02000</t>
  </si>
  <si>
    <t>P07636</t>
  </si>
  <si>
    <t>P06799</t>
  </si>
  <si>
    <t>P06027</t>
  </si>
  <si>
    <t>P04903</t>
  </si>
  <si>
    <t>P01893</t>
  </si>
  <si>
    <t>P02311</t>
  </si>
  <si>
    <t>P09030</t>
  </si>
  <si>
    <t>P02846</t>
  </si>
  <si>
    <t>P05389</t>
  </si>
  <si>
    <t>P03969</t>
  </si>
  <si>
    <t>P01754</t>
  </si>
  <si>
    <t>P07248</t>
  </si>
  <si>
    <t>P00075</t>
  </si>
  <si>
    <t>P07924</t>
  </si>
  <si>
    <t>P05165</t>
  </si>
  <si>
    <t>P07015</t>
  </si>
  <si>
    <t>P09088</t>
  </si>
  <si>
    <t>P05081</t>
  </si>
  <si>
    <t>P06611</t>
  </si>
  <si>
    <t>P06264</t>
  </si>
  <si>
    <t>P06414</t>
  </si>
  <si>
    <t>P08932</t>
  </si>
  <si>
    <t>P05779</t>
  </si>
  <si>
    <t>P02730</t>
  </si>
  <si>
    <t>P09522</t>
  </si>
  <si>
    <t>P04475</t>
  </si>
  <si>
    <t>P05135</t>
  </si>
  <si>
    <t>P02227</t>
  </si>
  <si>
    <t>P03132</t>
  </si>
  <si>
    <t>P05900</t>
  </si>
  <si>
    <t>P00765</t>
  </si>
  <si>
    <t>P08464</t>
  </si>
  <si>
    <t>P06189</t>
  </si>
  <si>
    <t>P01128</t>
  </si>
  <si>
    <t>P01205</t>
  </si>
  <si>
    <t>P05006</t>
  </si>
  <si>
    <t>P05756</t>
  </si>
  <si>
    <t>P03162</t>
  </si>
  <si>
    <t>P03413</t>
  </si>
  <si>
    <t>P06295</t>
  </si>
  <si>
    <t>P06038</t>
  </si>
  <si>
    <t>P09246</t>
  </si>
  <si>
    <t>P01334</t>
  </si>
  <si>
    <t>P01652</t>
  </si>
  <si>
    <t>P06275</t>
  </si>
  <si>
    <t>P03623</t>
  </si>
  <si>
    <t>P01185</t>
  </si>
  <si>
    <t>P06699</t>
  </si>
  <si>
    <t>P06845</t>
  </si>
  <si>
    <t>P03619</t>
  </si>
  <si>
    <t>P07547</t>
  </si>
  <si>
    <t>P10034</t>
  </si>
  <si>
    <t>P05877</t>
  </si>
  <si>
    <t>P06479</t>
  </si>
  <si>
    <t>P05027</t>
  </si>
  <si>
    <t>P04727</t>
  </si>
  <si>
    <t>P04506</t>
  </si>
  <si>
    <t>P05809</t>
  </si>
  <si>
    <t>P08845</t>
  </si>
  <si>
    <t>P05868</t>
  </si>
  <si>
    <t>P09064</t>
  </si>
  <si>
    <t>P02654</t>
  </si>
  <si>
    <t>P05760</t>
  </si>
  <si>
    <t>P02545</t>
  </si>
  <si>
    <t>P05578</t>
  </si>
  <si>
    <t>P06830</t>
  </si>
  <si>
    <t>P07224</t>
  </si>
  <si>
    <t>P00282</t>
  </si>
  <si>
    <t>P01992</t>
  </si>
  <si>
    <t>P08887</t>
  </si>
  <si>
    <t>P06979</t>
  </si>
  <si>
    <t>P07385</t>
  </si>
  <si>
    <t>P09588</t>
  </si>
  <si>
    <t>P02934</t>
  </si>
  <si>
    <t>P07264</t>
  </si>
  <si>
    <t>P02236</t>
  </si>
  <si>
    <t>P06542</t>
  </si>
  <si>
    <t>P03130</t>
  </si>
  <si>
    <t>P01609</t>
  </si>
  <si>
    <t>P08034</t>
  </si>
  <si>
    <t>P01463</t>
  </si>
  <si>
    <t>P00586</t>
  </si>
  <si>
    <t>P04699</t>
  </si>
  <si>
    <t>P02153</t>
  </si>
  <si>
    <t>P06005</t>
  </si>
  <si>
    <t>P05174</t>
  </si>
  <si>
    <t>P00433</t>
  </si>
  <si>
    <t>P03827</t>
  </si>
  <si>
    <t>P00267</t>
  </si>
  <si>
    <t>P08272</t>
  </si>
  <si>
    <t>P08628</t>
  </si>
  <si>
    <t>P07430</t>
  </si>
  <si>
    <t>P02056</t>
  </si>
  <si>
    <t>P09565</t>
  </si>
  <si>
    <t>P05233</t>
  </si>
  <si>
    <t>P00338</t>
  </si>
  <si>
    <t>P05226</t>
  </si>
  <si>
    <t>P06157</t>
  </si>
  <si>
    <t>P03860</t>
  </si>
  <si>
    <t>P00636</t>
  </si>
  <si>
    <t>P07937</t>
  </si>
  <si>
    <t>P09686</t>
  </si>
  <si>
    <t>P09044</t>
  </si>
  <si>
    <t>P04473</t>
  </si>
  <si>
    <t>P05599</t>
  </si>
  <si>
    <t>P00645</t>
  </si>
  <si>
    <t>P05247</t>
  </si>
  <si>
    <t>P03520</t>
  </si>
  <si>
    <t>P03089</t>
  </si>
  <si>
    <t>P08653</t>
  </si>
  <si>
    <t>P04209</t>
  </si>
  <si>
    <t>P05153</t>
  </si>
  <si>
    <t>P08081</t>
  </si>
  <si>
    <t>P02117</t>
  </si>
  <si>
    <t>P09208</t>
  </si>
  <si>
    <t>P09633</t>
  </si>
  <si>
    <t>P08355</t>
  </si>
  <si>
    <t>P05534</t>
  </si>
  <si>
    <t>P00663</t>
  </si>
  <si>
    <t>P07998</t>
  </si>
  <si>
    <t>P07453</t>
  </si>
  <si>
    <t>P07851</t>
  </si>
  <si>
    <t>P05118</t>
  </si>
  <si>
    <t>P05086</t>
  </si>
  <si>
    <t>P01349</t>
  </si>
  <si>
    <t>P06359</t>
  </si>
  <si>
    <t>P07633</t>
  </si>
  <si>
    <t>P03506</t>
  </si>
  <si>
    <t>P00945</t>
  </si>
  <si>
    <t>P07664</t>
  </si>
  <si>
    <t>P08182</t>
  </si>
  <si>
    <t>P05965</t>
  </si>
  <si>
    <t>P03453</t>
  </si>
  <si>
    <t>P05203</t>
  </si>
  <si>
    <t>P05391</t>
  </si>
  <si>
    <t>P02507</t>
  </si>
  <si>
    <t>P05315</t>
  </si>
  <si>
    <t>P06022</t>
  </si>
  <si>
    <t>P03355</t>
  </si>
  <si>
    <t>P10017</t>
  </si>
  <si>
    <t>P07252</t>
  </si>
  <si>
    <t>P05898</t>
  </si>
  <si>
    <t>P00328</t>
  </si>
  <si>
    <t>P01902</t>
  </si>
  <si>
    <t>P04044</t>
  </si>
  <si>
    <t>P07775</t>
  </si>
  <si>
    <t>P02496</t>
  </si>
  <si>
    <t>P02517</t>
  </si>
  <si>
    <t>P02248</t>
  </si>
  <si>
    <t>P02386</t>
  </si>
  <si>
    <t>P01885</t>
  </si>
  <si>
    <t>P05331</t>
  </si>
  <si>
    <t>P01182</t>
  </si>
  <si>
    <t>P05728</t>
  </si>
  <si>
    <t>P01508</t>
  </si>
  <si>
    <t>P00757</t>
  </si>
  <si>
    <t>P02289</t>
  </si>
  <si>
    <t>P08529</t>
  </si>
  <si>
    <t>P06242</t>
  </si>
  <si>
    <t>P09436</t>
  </si>
  <si>
    <t>P02893</t>
  </si>
  <si>
    <t>P03251</t>
  </si>
  <si>
    <t>P01367</t>
  </si>
  <si>
    <t>P03066</t>
  </si>
  <si>
    <t>P08574</t>
  </si>
  <si>
    <t>P08078</t>
  </si>
  <si>
    <t>P07161</t>
  </si>
  <si>
    <t>P06209</t>
  </si>
  <si>
    <t>P03385</t>
  </si>
  <si>
    <t>P02134</t>
  </si>
  <si>
    <t>P05859</t>
  </si>
  <si>
    <t>P02864</t>
  </si>
  <si>
    <t>P07124</t>
  </si>
  <si>
    <t>P09689</t>
  </si>
  <si>
    <t>P03445</t>
  </si>
  <si>
    <t>P05404</t>
  </si>
  <si>
    <t>P00662</t>
  </si>
  <si>
    <t>P06726</t>
  </si>
  <si>
    <t>P02137</t>
  </si>
  <si>
    <t>P00511</t>
  </si>
  <si>
    <t>P07165</t>
  </si>
  <si>
    <t>P04305</t>
  </si>
  <si>
    <t>P00868</t>
  </si>
  <si>
    <t>P04993</t>
  </si>
  <si>
    <t>P01021</t>
  </si>
  <si>
    <t>P00103</t>
  </si>
  <si>
    <t>P00551</t>
  </si>
  <si>
    <t>P08724</t>
  </si>
  <si>
    <t>P02621</t>
  </si>
  <si>
    <t>P02078</t>
  </si>
  <si>
    <t>P02987</t>
  </si>
  <si>
    <t>P09298</t>
  </si>
  <si>
    <t>P00356</t>
  </si>
  <si>
    <t>P09104</t>
  </si>
  <si>
    <t>P02992</t>
  </si>
  <si>
    <t>P08911</t>
  </si>
  <si>
    <t>P08384</t>
  </si>
  <si>
    <t>P07827</t>
  </si>
  <si>
    <t>P07679</t>
  </si>
  <si>
    <t>P07311</t>
  </si>
  <si>
    <t>P06994</t>
  </si>
  <si>
    <t>P06604</t>
  </si>
  <si>
    <t>P07892</t>
  </si>
  <si>
    <t>P09139</t>
  </si>
  <si>
    <t>P01368</t>
  </si>
  <si>
    <t>P04367</t>
  </si>
  <si>
    <t>P07344</t>
  </si>
  <si>
    <t>P03225</t>
  </si>
  <si>
    <t>P02781</t>
  </si>
  <si>
    <t>P04673</t>
  </si>
  <si>
    <t>P04023</t>
  </si>
  <si>
    <t>P09210</t>
  </si>
  <si>
    <t>P07155</t>
  </si>
  <si>
    <t>P01177</t>
  </si>
  <si>
    <t>P10019</t>
  </si>
  <si>
    <t>P02740</t>
  </si>
  <si>
    <t>P02278</t>
  </si>
  <si>
    <t>P04707</t>
  </si>
  <si>
    <t>P04409</t>
  </si>
  <si>
    <t>P04798</t>
  </si>
  <si>
    <t>P04805</t>
  </si>
  <si>
    <t>P01049</t>
  </si>
  <si>
    <t>P08245</t>
  </si>
  <si>
    <t>P09332</t>
  </si>
  <si>
    <t>P03857</t>
  </si>
  <si>
    <t>P02849</t>
  </si>
  <si>
    <t>P01329</t>
  </si>
  <si>
    <t>P05836</t>
  </si>
  <si>
    <t>P05618</t>
  </si>
  <si>
    <t>P02176</t>
  </si>
  <si>
    <t>P09431</t>
  </si>
  <si>
    <t>P02646</t>
  </si>
  <si>
    <t>P01874</t>
  </si>
  <si>
    <t>P00763</t>
  </si>
  <si>
    <t>P03025</t>
  </si>
  <si>
    <t>P03721</t>
  </si>
  <si>
    <t>P07786</t>
  </si>
  <si>
    <t>P01864</t>
  </si>
  <si>
    <t>P02325</t>
  </si>
  <si>
    <t>P02845</t>
  </si>
  <si>
    <t>P08717</t>
  </si>
  <si>
    <t>P00981</t>
  </si>
  <si>
    <t>P09398</t>
  </si>
  <si>
    <t>P08011</t>
  </si>
  <si>
    <t>P00910</t>
  </si>
  <si>
    <t>P00300</t>
  </si>
  <si>
    <t>P06173</t>
  </si>
  <si>
    <t>P04958</t>
  </si>
  <si>
    <t>P00475</t>
  </si>
  <si>
    <t>P06042</t>
  </si>
  <si>
    <t>P00569</t>
  </si>
  <si>
    <t>P09151</t>
  </si>
  <si>
    <t>P07802</t>
  </si>
  <si>
    <t>P06781</t>
  </si>
  <si>
    <t>P09163</t>
  </si>
  <si>
    <t>P00217</t>
  </si>
  <si>
    <t>P06457</t>
  </si>
  <si>
    <t>P09127</t>
  </si>
  <si>
    <t>P06557</t>
  </si>
  <si>
    <t>P02349</t>
  </si>
  <si>
    <t>P05786</t>
  </si>
  <si>
    <t>P08217</t>
  </si>
  <si>
    <t>P06280</t>
  </si>
  <si>
    <t>P01571</t>
  </si>
  <si>
    <t>P05767</t>
  </si>
  <si>
    <t>P06423</t>
  </si>
  <si>
    <t>P01218</t>
  </si>
  <si>
    <t>P09342</t>
  </si>
  <si>
    <t>P01961</t>
  </si>
  <si>
    <t>P04565</t>
  </si>
  <si>
    <t>P03764</t>
  </si>
  <si>
    <t>P05130</t>
  </si>
  <si>
    <t>P01268</t>
  </si>
  <si>
    <t>P04032</t>
  </si>
  <si>
    <t>P02536</t>
  </si>
  <si>
    <t>P03852</t>
  </si>
  <si>
    <t>P03350</t>
  </si>
  <si>
    <t>P07442</t>
  </si>
  <si>
    <t>P01607</t>
  </si>
  <si>
    <t>P05955</t>
  </si>
  <si>
    <t>P06115</t>
  </si>
  <si>
    <t>P02296</t>
  </si>
  <si>
    <t>P08156</t>
  </si>
  <si>
    <t>P00146</t>
  </si>
  <si>
    <t>P04708</t>
  </si>
  <si>
    <t>P06065</t>
  </si>
  <si>
    <t>P01120</t>
  </si>
  <si>
    <t>P01257</t>
  </si>
  <si>
    <t>P01058</t>
  </si>
  <si>
    <t>P09466</t>
  </si>
  <si>
    <t>P08167</t>
  </si>
  <si>
    <t>P06098</t>
  </si>
  <si>
    <t>P03818</t>
  </si>
  <si>
    <t>P06940</t>
  </si>
  <si>
    <t>P07097</t>
  </si>
  <si>
    <t>P00864</t>
  </si>
  <si>
    <t>P00888</t>
  </si>
  <si>
    <t>P05468</t>
  </si>
  <si>
    <t>P07474</t>
  </si>
  <si>
    <t>P08428</t>
  </si>
  <si>
    <t>P03726</t>
  </si>
  <si>
    <t>P09869</t>
  </si>
  <si>
    <t>P09459</t>
  </si>
  <si>
    <t>P03048</t>
  </si>
  <si>
    <t>P05945</t>
  </si>
  <si>
    <t>P03502</t>
  </si>
  <si>
    <t>P09320</t>
  </si>
  <si>
    <t>P01011</t>
  </si>
  <si>
    <t>P02776</t>
  </si>
  <si>
    <t>P08550</t>
  </si>
  <si>
    <t>P09517</t>
  </si>
  <si>
    <t>P09445</t>
  </si>
  <si>
    <t>P07243</t>
  </si>
  <si>
    <t>P03246</t>
  </si>
  <si>
    <t>P02314</t>
  </si>
  <si>
    <t>P00404</t>
  </si>
  <si>
    <t>P01767</t>
  </si>
  <si>
    <t>P09383</t>
  </si>
  <si>
    <t>P07357</t>
  </si>
  <si>
    <t>P04827</t>
  </si>
  <si>
    <t>P03479</t>
  </si>
  <si>
    <t>P05091</t>
  </si>
  <si>
    <t>P09291</t>
  </si>
  <si>
    <t>P02706</t>
  </si>
  <si>
    <t>P02969</t>
  </si>
  <si>
    <t>P10023</t>
  </si>
  <si>
    <t>P08742</t>
  </si>
  <si>
    <t>P02228</t>
  </si>
  <si>
    <t>P09029</t>
  </si>
  <si>
    <t>P08143</t>
  </si>
  <si>
    <t>P00674</t>
  </si>
  <si>
    <t>P02669</t>
  </si>
  <si>
    <t>P04058</t>
  </si>
  <si>
    <t>P06842</t>
  </si>
  <si>
    <t>P02746</t>
  </si>
  <si>
    <t>P07750</t>
  </si>
  <si>
    <t>P09786</t>
  </si>
  <si>
    <t>P01799</t>
  </si>
  <si>
    <t>P02216</t>
  </si>
  <si>
    <t>P00890</t>
  </si>
  <si>
    <t>P00982</t>
  </si>
  <si>
    <t>P08543</t>
  </si>
  <si>
    <t>P07922</t>
  </si>
  <si>
    <t>P04765</t>
  </si>
  <si>
    <t>P08636</t>
  </si>
  <si>
    <t>P07847</t>
  </si>
  <si>
    <t>P07363</t>
  </si>
  <si>
    <t>P02021</t>
  </si>
  <si>
    <t>P07410</t>
  </si>
  <si>
    <t>P03888</t>
  </si>
  <si>
    <t>P02831</t>
  </si>
  <si>
    <t>P05564</t>
  </si>
  <si>
    <t>P09060</t>
  </si>
  <si>
    <t>P01505</t>
  </si>
  <si>
    <t>P06142</t>
  </si>
  <si>
    <t>P07374</t>
  </si>
  <si>
    <t>P04415</t>
  </si>
  <si>
    <t>P07723</t>
  </si>
  <si>
    <t>P07829</t>
  </si>
  <si>
    <t>P08334</t>
  </si>
  <si>
    <t>P08686</t>
  </si>
  <si>
    <t>P00199</t>
  </si>
  <si>
    <t>P05318</t>
  </si>
  <si>
    <t>P05171</t>
  </si>
  <si>
    <t>P08026</t>
  </si>
  <si>
    <t>P03476</t>
  </si>
  <si>
    <t>P07345</t>
  </si>
  <si>
    <t>P07411</t>
  </si>
  <si>
    <t>P05295</t>
  </si>
  <si>
    <t>P02572</t>
  </si>
  <si>
    <t>P05540</t>
  </si>
  <si>
    <t>P06243</t>
  </si>
  <si>
    <t>P10018</t>
  </si>
  <si>
    <t>P03636</t>
  </si>
  <si>
    <t>P06306</t>
  </si>
  <si>
    <t>P08420</t>
  </si>
  <si>
    <t>P04192</t>
  </si>
  <si>
    <t>P06952</t>
  </si>
  <si>
    <t>P04732</t>
  </si>
  <si>
    <t>P07721</t>
  </si>
  <si>
    <t>P03768</t>
  </si>
  <si>
    <t>P05648</t>
  </si>
  <si>
    <t>P09580</t>
  </si>
  <si>
    <t>P03565</t>
  </si>
  <si>
    <t>P01901</t>
  </si>
  <si>
    <t>P03711</t>
  </si>
  <si>
    <t>P03442</t>
  </si>
  <si>
    <t>P02560</t>
  </si>
  <si>
    <t>P07504</t>
  </si>
  <si>
    <t>P09846</t>
  </si>
  <si>
    <t>P06531</t>
  </si>
  <si>
    <t>P08541</t>
  </si>
  <si>
    <t>P02040</t>
  </si>
  <si>
    <t>P07098</t>
  </si>
  <si>
    <t>P02886</t>
  </si>
  <si>
    <t>P06903</t>
  </si>
  <si>
    <t>P06462</t>
  </si>
  <si>
    <t>P08930</t>
  </si>
  <si>
    <t>P02303</t>
  </si>
  <si>
    <t>P01683</t>
  </si>
  <si>
    <t>P01814</t>
  </si>
  <si>
    <t>P05181</t>
  </si>
  <si>
    <t>P09701</t>
  </si>
  <si>
    <t>P09538</t>
  </si>
  <si>
    <t>P09198</t>
  </si>
  <si>
    <t>P00840</t>
  </si>
  <si>
    <t>P02703</t>
  </si>
  <si>
    <t>P08262</t>
  </si>
  <si>
    <t>P00844</t>
  </si>
  <si>
    <t>P02502</t>
  </si>
  <si>
    <t>P09058</t>
  </si>
  <si>
    <t>P08435</t>
  </si>
  <si>
    <t>P07968</t>
  </si>
  <si>
    <t>P04802</t>
  </si>
  <si>
    <t>P03717</t>
  </si>
  <si>
    <t>P04602</t>
  </si>
  <si>
    <t>P02980</t>
  </si>
  <si>
    <t>P04893</t>
  </si>
  <si>
    <t>P04705</t>
  </si>
  <si>
    <t>P05460</t>
  </si>
  <si>
    <t>P03893</t>
  </si>
  <si>
    <t>P03993</t>
  </si>
  <si>
    <t>P07513</t>
  </si>
  <si>
    <t>P09197</t>
  </si>
  <si>
    <t>P04486</t>
  </si>
  <si>
    <t>P09174</t>
  </si>
  <si>
    <t>P06997</t>
  </si>
  <si>
    <t>P05843</t>
  </si>
  <si>
    <t>P02431</t>
  </si>
  <si>
    <t>P00023</t>
  </si>
  <si>
    <t>P03702</t>
  </si>
  <si>
    <t>P08098</t>
  </si>
  <si>
    <t>P08045</t>
  </si>
  <si>
    <t>P05214</t>
  </si>
  <si>
    <t>P01183</t>
  </si>
  <si>
    <t>P03469</t>
  </si>
  <si>
    <t>P01432</t>
  </si>
  <si>
    <t>P01365</t>
  </si>
  <si>
    <t>P08037</t>
  </si>
  <si>
    <t>P04270</t>
  </si>
  <si>
    <t>P05020</t>
  </si>
  <si>
    <t>P07632</t>
  </si>
  <si>
    <t>P00786</t>
  </si>
  <si>
    <t>P07599</t>
  </si>
  <si>
    <t>P04526</t>
  </si>
  <si>
    <t>P06902</t>
  </si>
  <si>
    <t>P01957</t>
  </si>
  <si>
    <t>P06356</t>
  </si>
  <si>
    <t>P09690</t>
  </si>
  <si>
    <t>P00017</t>
  </si>
  <si>
    <t>P05595</t>
  </si>
  <si>
    <t>P01529</t>
  </si>
  <si>
    <t>P09509</t>
  </si>
  <si>
    <t>P02705</t>
  </si>
  <si>
    <t>P04808</t>
  </si>
  <si>
    <t>P08512</t>
  </si>
  <si>
    <t>P03559</t>
  </si>
  <si>
    <t>P01752</t>
  </si>
  <si>
    <t>P05228</t>
  </si>
  <si>
    <t>P09452</t>
  </si>
  <si>
    <t>P00070</t>
  </si>
  <si>
    <t>P02794</t>
  </si>
  <si>
    <t>P04620</t>
  </si>
  <si>
    <t>P08237</t>
  </si>
  <si>
    <t>P04642</t>
  </si>
  <si>
    <t>P03298</t>
  </si>
  <si>
    <t>P05274</t>
  </si>
  <si>
    <t>P07955</t>
  </si>
  <si>
    <t>P06977</t>
  </si>
  <si>
    <t>P02925</t>
  </si>
  <si>
    <t>P03338</t>
  </si>
  <si>
    <t>P09604</t>
  </si>
  <si>
    <t>P04335</t>
  </si>
  <si>
    <t>P09016</t>
  </si>
  <si>
    <t>P06640</t>
  </si>
  <si>
    <t>P07898</t>
  </si>
  <si>
    <t>P09267</t>
  </si>
  <si>
    <t>P00777</t>
  </si>
  <si>
    <t>P05847</t>
  </si>
  <si>
    <t>P05187</t>
  </si>
  <si>
    <t>P00165</t>
  </si>
  <si>
    <t>P05254</t>
  </si>
  <si>
    <t>P07952</t>
  </si>
  <si>
    <t>P05964</t>
  </si>
  <si>
    <t>P00625</t>
  </si>
  <si>
    <t>P03474</t>
  </si>
  <si>
    <t>P08649</t>
  </si>
  <si>
    <t>P00241</t>
  </si>
  <si>
    <t>P03257</t>
  </si>
  <si>
    <t>P06826</t>
  </si>
  <si>
    <t>P02678</t>
  </si>
  <si>
    <t>P07697</t>
  </si>
  <si>
    <t>P05908</t>
  </si>
  <si>
    <t>P04467</t>
  </si>
  <si>
    <t>P09931</t>
  </si>
  <si>
    <t>P01286</t>
  </si>
  <si>
    <t>P03254</t>
  </si>
  <si>
    <t>P06626</t>
  </si>
  <si>
    <t>P08942</t>
  </si>
  <si>
    <t>P05797</t>
  </si>
  <si>
    <t>P08823</t>
  </si>
  <si>
    <t>P03813</t>
  </si>
  <si>
    <t>P03588</t>
  </si>
  <si>
    <t>P03372</t>
  </si>
  <si>
    <t>P06289</t>
  </si>
  <si>
    <t>P06110</t>
  </si>
  <si>
    <t>P06859</t>
  </si>
  <si>
    <t>P01324</t>
  </si>
  <si>
    <t>P06108</t>
  </si>
  <si>
    <t>P06109</t>
  </si>
  <si>
    <t>P07270</t>
  </si>
  <si>
    <t>P06792</t>
  </si>
  <si>
    <t>P01625</t>
  </si>
  <si>
    <t>P09123</t>
  </si>
  <si>
    <t>P06102</t>
  </si>
  <si>
    <t>P05899</t>
  </si>
  <si>
    <t>P00554</t>
  </si>
  <si>
    <t>P08973</t>
  </si>
  <si>
    <t>P07756</t>
  </si>
  <si>
    <t>P08533</t>
  </si>
  <si>
    <t>P01340</t>
  </si>
  <si>
    <t>P09240</t>
  </si>
  <si>
    <t>P03541</t>
  </si>
  <si>
    <t>P07119</t>
  </si>
  <si>
    <t>P10031</t>
  </si>
  <si>
    <t>P06930</t>
  </si>
  <si>
    <t>P07497</t>
  </si>
  <si>
    <t>P07605</t>
  </si>
  <si>
    <t>P09485</t>
  </si>
  <si>
    <t>P01383</t>
  </si>
  <si>
    <t>P09051</t>
  </si>
  <si>
    <t>P00370</t>
  </si>
  <si>
    <t>P08825</t>
  </si>
  <si>
    <t>P00670</t>
  </si>
  <si>
    <t>P06252</t>
  </si>
  <si>
    <t>P05074</t>
  </si>
  <si>
    <t>P08923</t>
  </si>
  <si>
    <t>P04481</t>
  </si>
  <si>
    <t>P07065</t>
  </si>
  <si>
    <t>P09024</t>
  </si>
  <si>
    <t>P01385</t>
  </si>
  <si>
    <t>P06213</t>
  </si>
  <si>
    <t>P04456</t>
  </si>
  <si>
    <t>P02974</t>
  </si>
  <si>
    <t>P03451</t>
  </si>
  <si>
    <t>P07926</t>
  </si>
  <si>
    <t>P06507</t>
  </si>
  <si>
    <t>P09972</t>
  </si>
  <si>
    <t>P03501</t>
  </si>
  <si>
    <t>P00783</t>
  </si>
  <si>
    <t>P02366</t>
  </si>
  <si>
    <t>P03352</t>
  </si>
  <si>
    <t>P05452</t>
  </si>
  <si>
    <t>P04441</t>
  </si>
  <si>
    <t>P07624</t>
  </si>
  <si>
    <t>P05248</t>
  </si>
  <si>
    <t>P05198</t>
  </si>
  <si>
    <t>P06685</t>
  </si>
  <si>
    <t>P08937</t>
  </si>
  <si>
    <t>P06671</t>
  </si>
  <si>
    <t>P07787</t>
  </si>
  <si>
    <t>P01246</t>
  </si>
  <si>
    <t>P02280</t>
  </si>
  <si>
    <t>P07496</t>
  </si>
  <si>
    <t>P01727</t>
  </si>
  <si>
    <t>P05341</t>
  </si>
  <si>
    <t>P08019</t>
  </si>
  <si>
    <t>P06269</t>
  </si>
  <si>
    <t>P04982</t>
  </si>
  <si>
    <t>P08908</t>
  </si>
  <si>
    <t>P02396</t>
  </si>
  <si>
    <t>P08238</t>
  </si>
  <si>
    <t>P02633</t>
  </si>
  <si>
    <t>P03234</t>
  </si>
  <si>
    <t>P05516</t>
  </si>
  <si>
    <t>P07760</t>
  </si>
  <si>
    <t>P06783</t>
  </si>
  <si>
    <t>P08401</t>
  </si>
  <si>
    <t>P05345</t>
  </si>
  <si>
    <t>P05592</t>
  </si>
  <si>
    <t>P06721</t>
  </si>
  <si>
    <t>P01755</t>
  </si>
  <si>
    <t>P06218</t>
  </si>
  <si>
    <t>P03220</t>
  </si>
  <si>
    <t>P07287</t>
  </si>
  <si>
    <t>P04535</t>
  </si>
  <si>
    <t>P08375</t>
  </si>
  <si>
    <t>P00140</t>
  </si>
  <si>
    <t>P02193</t>
  </si>
  <si>
    <t>P09325</t>
  </si>
  <si>
    <t>P04874</t>
  </si>
  <si>
    <t>P06292</t>
  </si>
  <si>
    <t>P03290</t>
  </si>
  <si>
    <t>P05984</t>
  </si>
  <si>
    <t>P00802</t>
  </si>
  <si>
    <t>P04215</t>
  </si>
  <si>
    <t>P03646</t>
  </si>
  <si>
    <t>P03076</t>
  </si>
  <si>
    <t>P07698</t>
  </si>
  <si>
    <t>P08486</t>
  </si>
  <si>
    <t>P01015</t>
  </si>
  <si>
    <t>P05097</t>
  </si>
  <si>
    <t>P05525</t>
  </si>
  <si>
    <t>P02626</t>
  </si>
  <si>
    <t>P07257</t>
  </si>
  <si>
    <t>P01599</t>
  </si>
  <si>
    <t>P04675</t>
  </si>
  <si>
    <t>P01493</t>
  </si>
  <si>
    <t>P01622</t>
  </si>
  <si>
    <t>P09771</t>
  </si>
  <si>
    <t>P05610</t>
  </si>
  <si>
    <t>P06205</t>
  </si>
  <si>
    <t>P03416</t>
  </si>
  <si>
    <t>P01089</t>
  </si>
  <si>
    <t>P09215</t>
  </si>
  <si>
    <t>P07418</t>
  </si>
  <si>
    <t>P09153</t>
  </si>
  <si>
    <t>P08049</t>
  </si>
  <si>
    <t>P03748</t>
  </si>
  <si>
    <t>P05120</t>
  </si>
  <si>
    <t>P00531</t>
  </si>
  <si>
    <t>P00395</t>
  </si>
  <si>
    <t>P08488</t>
  </si>
  <si>
    <t>P04611</t>
  </si>
  <si>
    <t>P02004</t>
  </si>
  <si>
    <t>P08817</t>
  </si>
  <si>
    <t>P06350</t>
  </si>
  <si>
    <t>P08320</t>
  </si>
  <si>
    <t>P00276</t>
  </si>
  <si>
    <t>P01013</t>
  </si>
  <si>
    <t>P07070</t>
  </si>
  <si>
    <t>P06063</t>
  </si>
  <si>
    <t>P05161</t>
  </si>
  <si>
    <t>P02957</t>
  </si>
  <si>
    <t>P04570</t>
  </si>
  <si>
    <t>P00223</t>
  </si>
  <si>
    <t>P04759</t>
  </si>
  <si>
    <t>P04873</t>
  </si>
  <si>
    <t>P09704</t>
  </si>
  <si>
    <t>P04531</t>
  </si>
  <si>
    <t>P08747</t>
  </si>
  <si>
    <t>P05492</t>
  </si>
  <si>
    <t>P07132</t>
  </si>
  <si>
    <t>P06208</t>
  </si>
  <si>
    <t>P00061</t>
  </si>
  <si>
    <t>P02965</t>
  </si>
  <si>
    <t>P05783</t>
  </si>
  <si>
    <t>P08494</t>
  </si>
  <si>
    <t>P01227</t>
  </si>
  <si>
    <t>P09444</t>
  </si>
  <si>
    <t>P07467</t>
  </si>
  <si>
    <t>P06695</t>
  </si>
  <si>
    <t>P09807</t>
  </si>
  <si>
    <t>P01498</t>
  </si>
  <si>
    <t>P06483</t>
  </si>
  <si>
    <t>P07216</t>
  </si>
  <si>
    <t>P07755</t>
  </si>
  <si>
    <t>P03942</t>
  </si>
  <si>
    <t>P01831</t>
  </si>
  <si>
    <t>P08572</t>
  </si>
  <si>
    <t>P04963</t>
  </si>
  <si>
    <t>P08645</t>
  </si>
  <si>
    <t>P05582</t>
  </si>
  <si>
    <t>P06198</t>
  </si>
  <si>
    <t>P00247</t>
  </si>
  <si>
    <t>P09822</t>
  </si>
  <si>
    <t>P01749</t>
  </si>
  <si>
    <t>P02094</t>
  </si>
  <si>
    <t>P03009</t>
  </si>
  <si>
    <t>P00159</t>
  </si>
  <si>
    <t>P07003</t>
  </si>
  <si>
    <t>P09990</t>
  </si>
  <si>
    <t>P09668</t>
  </si>
  <si>
    <t>P00694</t>
  </si>
  <si>
    <t>P03516</t>
  </si>
  <si>
    <t>P04878</t>
  </si>
  <si>
    <t>P06009</t>
  </si>
  <si>
    <t>P05481</t>
  </si>
  <si>
    <t>P08803</t>
  </si>
  <si>
    <t>P00611</t>
  </si>
  <si>
    <t>P00410</t>
  </si>
  <si>
    <t>P02501</t>
  </si>
  <si>
    <t>P03080</t>
  </si>
  <si>
    <t>P06010</t>
  </si>
  <si>
    <t>P05285</t>
  </si>
  <si>
    <t>P07848</t>
  </si>
  <si>
    <t>P06308</t>
  </si>
  <si>
    <t>P08471</t>
  </si>
  <si>
    <t>P00376</t>
  </si>
  <si>
    <t>P03607</t>
  </si>
  <si>
    <t>P09520</t>
  </si>
  <si>
    <t>P09413</t>
  </si>
  <si>
    <t>P05722</t>
  </si>
  <si>
    <t>P00789</t>
  </si>
  <si>
    <t>P07419</t>
  </si>
  <si>
    <t>P05505</t>
  </si>
  <si>
    <t>P07538</t>
  </si>
  <si>
    <t>P03640</t>
  </si>
  <si>
    <t>P10010</t>
  </si>
  <si>
    <t>P06549</t>
  </si>
  <si>
    <t>P02672</t>
  </si>
  <si>
    <t>P03941</t>
  </si>
  <si>
    <t>P02361</t>
  </si>
  <si>
    <t>P08780</t>
  </si>
  <si>
    <t>P03423</t>
  </si>
  <si>
    <t>P03472</t>
  </si>
  <si>
    <t>P05240</t>
  </si>
  <si>
    <t>P09799</t>
  </si>
  <si>
    <t>P06435</t>
  </si>
  <si>
    <t>P08772</t>
  </si>
  <si>
    <t>P04245</t>
  </si>
  <si>
    <t>P03517</t>
  </si>
  <si>
    <t>P01283</t>
  </si>
  <si>
    <t>P01941</t>
  </si>
  <si>
    <t>P04967</t>
  </si>
  <si>
    <t>P01276</t>
  </si>
  <si>
    <t>P05484</t>
  </si>
  <si>
    <t>P06931</t>
  </si>
  <si>
    <t>P00549</t>
  </si>
  <si>
    <t>P00811</t>
  </si>
  <si>
    <t>P05193</t>
  </si>
  <si>
    <t>P08362</t>
  </si>
  <si>
    <t>P08808</t>
  </si>
  <si>
    <t>P00701</t>
  </si>
  <si>
    <t>P04519</t>
  </si>
  <si>
    <t>P07725</t>
  </si>
  <si>
    <t>P05508</t>
  </si>
  <si>
    <t>P09273</t>
  </si>
  <si>
    <t>P02745</t>
  </si>
  <si>
    <t>P04633</t>
  </si>
  <si>
    <t>P09570</t>
  </si>
  <si>
    <t>P07260</t>
  </si>
  <si>
    <t>P08755</t>
  </si>
  <si>
    <t>P04939</t>
  </si>
  <si>
    <t>P06522</t>
  </si>
  <si>
    <t>P02304</t>
  </si>
  <si>
    <t>P09833</t>
  </si>
  <si>
    <t>P05413</t>
  </si>
  <si>
    <t>P07386</t>
  </si>
  <si>
    <t>P09135</t>
  </si>
  <si>
    <t>P00142</t>
  </si>
  <si>
    <t>P02308</t>
  </si>
  <si>
    <t>P04331</t>
  </si>
  <si>
    <t>P05199</t>
  </si>
  <si>
    <t>P00302</t>
  </si>
  <si>
    <t>P04063</t>
  </si>
  <si>
    <t>P09080</t>
  </si>
  <si>
    <t>P00251</t>
  </si>
  <si>
    <t>P03353</t>
  </si>
  <si>
    <t>P01667</t>
  </si>
  <si>
    <t>P08364</t>
  </si>
  <si>
    <t>P05196</t>
  </si>
  <si>
    <t>P06773</t>
  </si>
  <si>
    <t>P04146</t>
  </si>
  <si>
    <t>P03414</t>
  </si>
  <si>
    <t>P03885</t>
  </si>
  <si>
    <t>P09491</t>
  </si>
  <si>
    <t>P00679</t>
  </si>
  <si>
    <t>P07902</t>
  </si>
  <si>
    <t>P08524</t>
  </si>
  <si>
    <t>P08449</t>
  </si>
  <si>
    <t>P06168</t>
  </si>
  <si>
    <t>P04347</t>
  </si>
  <si>
    <t>P07740</t>
  </si>
  <si>
    <t>P01195</t>
  </si>
  <si>
    <t>P06946</t>
  </si>
  <si>
    <t>P04872</t>
  </si>
  <si>
    <t>P00187</t>
  </si>
  <si>
    <t>P06796</t>
  </si>
  <si>
    <t>P07182</t>
  </si>
  <si>
    <t>P02201</t>
  </si>
  <si>
    <t>P02267</t>
  </si>
  <si>
    <t>P07879</t>
  </si>
  <si>
    <t>P05507</t>
  </si>
  <si>
    <t>P07368</t>
  </si>
  <si>
    <t>P03771</t>
  </si>
  <si>
    <t>P08192</t>
  </si>
  <si>
    <t>P01213</t>
  </si>
  <si>
    <t>P05129</t>
  </si>
  <si>
    <t>P03484</t>
  </si>
  <si>
    <t>P09577</t>
  </si>
  <si>
    <t>P01990</t>
  </si>
  <si>
    <t>P01834</t>
  </si>
  <si>
    <t>P00646</t>
  </si>
  <si>
    <t>P05884</t>
  </si>
  <si>
    <t>P05455</t>
  </si>
  <si>
    <t>P09648</t>
  </si>
  <si>
    <t>P04868</t>
  </si>
  <si>
    <t>P02487</t>
  </si>
  <si>
    <t>P09843</t>
  </si>
  <si>
    <t>P04709</t>
  </si>
  <si>
    <t>P02160</t>
  </si>
  <si>
    <t>P07479</t>
  </si>
  <si>
    <t>P03349</t>
  </si>
  <si>
    <t>P10008</t>
  </si>
  <si>
    <t>P04109</t>
  </si>
  <si>
    <t>P00779</t>
  </si>
  <si>
    <t>P09892</t>
  </si>
  <si>
    <t>P07039</t>
  </si>
  <si>
    <t>P00764</t>
  </si>
  <si>
    <t>P02265</t>
  </si>
  <si>
    <t>P08248</t>
  </si>
  <si>
    <t>P00746</t>
  </si>
  <si>
    <t>P06622</t>
  </si>
  <si>
    <t>P04644</t>
  </si>
  <si>
    <t>P06987</t>
  </si>
  <si>
    <t>P07997</t>
  </si>
  <si>
    <t>P00431</t>
  </si>
  <si>
    <t>P05517</t>
  </si>
  <si>
    <t>P07853</t>
  </si>
  <si>
    <t>P09477</t>
  </si>
  <si>
    <t>P09738</t>
  </si>
  <si>
    <t>P07736</t>
  </si>
  <si>
    <t>P08472</t>
  </si>
  <si>
    <t>P03562</t>
  </si>
  <si>
    <t>P05558</t>
  </si>
  <si>
    <t>P00727</t>
  </si>
  <si>
    <t>P04542</t>
  </si>
  <si>
    <t>P01869</t>
  </si>
  <si>
    <t>P02217</t>
  </si>
  <si>
    <t>P03205</t>
  </si>
  <si>
    <t>P06182</t>
  </si>
  <si>
    <t>P03729</t>
  </si>
  <si>
    <t>P06986</t>
  </si>
  <si>
    <t>P01688</t>
  </si>
  <si>
    <t>P09625</t>
  </si>
  <si>
    <t>P03510</t>
  </si>
  <si>
    <t>P03359</t>
  </si>
  <si>
    <t>P06513</t>
  </si>
  <si>
    <t>P09469</t>
  </si>
  <si>
    <t>P03611</t>
  </si>
  <si>
    <t>P03698</t>
  </si>
  <si>
    <t>P06821</t>
  </si>
  <si>
    <t>P08032</t>
  </si>
  <si>
    <t>P02343</t>
  </si>
  <si>
    <t>P07652</t>
  </si>
  <si>
    <t>P02254</t>
  </si>
  <si>
    <t>P07105</t>
  </si>
  <si>
    <t>P02162</t>
  </si>
  <si>
    <t>P02139</t>
  </si>
  <si>
    <t>P08872</t>
  </si>
  <si>
    <t>P03548</t>
  </si>
  <si>
    <t>P09435</t>
  </si>
  <si>
    <t>P07177</t>
  </si>
  <si>
    <t>P08733</t>
  </si>
  <si>
    <t>P05303</t>
  </si>
  <si>
    <t>P01779</t>
  </si>
  <si>
    <t>P00434</t>
  </si>
  <si>
    <t>P06764</t>
  </si>
  <si>
    <t>P04717</t>
  </si>
  <si>
    <t>P04137</t>
  </si>
  <si>
    <t>P00066</t>
  </si>
  <si>
    <t>P00754</t>
  </si>
  <si>
    <t>P09450</t>
  </si>
  <si>
    <t>P05902</t>
  </si>
  <si>
    <t>P00590</t>
  </si>
  <si>
    <t>P07863</t>
  </si>
  <si>
    <t>P00252</t>
  </si>
  <si>
    <t>P07752</t>
  </si>
  <si>
    <t>P02479</t>
  </si>
  <si>
    <t>P00036</t>
  </si>
  <si>
    <t>P03408</t>
  </si>
  <si>
    <t>P01374</t>
  </si>
  <si>
    <t>P07734</t>
  </si>
  <si>
    <t>P03870</t>
  </si>
  <si>
    <t>P08490</t>
  </si>
  <si>
    <t>P03512</t>
  </si>
  <si>
    <t>P04552</t>
  </si>
  <si>
    <t>P03344</t>
  </si>
  <si>
    <t>P03200</t>
  </si>
  <si>
    <t>P00174</t>
  </si>
  <si>
    <t>P05403</t>
  </si>
  <si>
    <t>P07974</t>
  </si>
  <si>
    <t>P00304</t>
  </si>
  <si>
    <t>P06889</t>
  </si>
  <si>
    <t>P05405</t>
  </si>
  <si>
    <t>P01457</t>
  </si>
  <si>
    <t>P05015</t>
  </si>
  <si>
    <t>P06239</t>
  </si>
  <si>
    <t>P09819</t>
  </si>
  <si>
    <t>P04913</t>
  </si>
  <si>
    <t>P06296</t>
  </si>
  <si>
    <t>P00329</t>
  </si>
  <si>
    <t>P01975</t>
  </si>
  <si>
    <t>P08369</t>
  </si>
  <si>
    <t>P01724</t>
  </si>
  <si>
    <t>P04314</t>
  </si>
  <si>
    <t>P02359</t>
  </si>
  <si>
    <t>P00980</t>
  </si>
  <si>
    <t>P08599</t>
  </si>
  <si>
    <t>P06120</t>
  </si>
  <si>
    <t>P09076</t>
  </si>
  <si>
    <t>P03389</t>
  </si>
  <si>
    <t>P04328</t>
  </si>
  <si>
    <t>P09272</t>
  </si>
  <si>
    <t>P09983</t>
  </si>
  <si>
    <t>P06129</t>
  </si>
  <si>
    <t>P07844</t>
  </si>
  <si>
    <t>P04972</t>
  </si>
  <si>
    <t>P03568</t>
  </si>
  <si>
    <t>P05565</t>
  </si>
  <si>
    <t>P01332</t>
  </si>
  <si>
    <t>P05208</t>
  </si>
  <si>
    <t>P04925</t>
  </si>
  <si>
    <t>P04961</t>
  </si>
  <si>
    <t>P00678</t>
  </si>
  <si>
    <t>P02136</t>
  </si>
  <si>
    <t>P04904</t>
  </si>
  <si>
    <t>P02938</t>
  </si>
  <si>
    <t>P07251</t>
  </si>
  <si>
    <t>P04253</t>
  </si>
  <si>
    <t>P07428</t>
  </si>
  <si>
    <t>P09755</t>
  </si>
  <si>
    <t>P01712</t>
  </si>
  <si>
    <t>P05259</t>
  </si>
  <si>
    <t>P01217</t>
  </si>
  <si>
    <t>P01380</t>
  </si>
  <si>
    <t>P07477</t>
  </si>
  <si>
    <t>P08906</t>
  </si>
  <si>
    <t>P02302</t>
  </si>
  <si>
    <t>P01910</t>
  </si>
  <si>
    <t>P02186</t>
  </si>
  <si>
    <t>P09581</t>
  </si>
  <si>
    <t>P00354</t>
  </si>
  <si>
    <t>P01761</t>
  </si>
  <si>
    <t>P06594</t>
  </si>
  <si>
    <t>P07689</t>
  </si>
  <si>
    <t>P03763</t>
  </si>
  <si>
    <t>P02241</t>
  </si>
  <si>
    <t>P04084</t>
  </si>
  <si>
    <t>P09680</t>
  </si>
  <si>
    <t>P00067</t>
  </si>
  <si>
    <t>P03170</t>
  </si>
  <si>
    <t>P01103</t>
  </si>
  <si>
    <t>P02209</t>
  </si>
  <si>
    <t>P02937</t>
  </si>
  <si>
    <t>P05048</t>
  </si>
  <si>
    <t>P09142</t>
  </si>
  <si>
    <t>P01848</t>
  </si>
  <si>
    <t>P09607</t>
  </si>
  <si>
    <t>P04317</t>
  </si>
  <si>
    <t>P05866</t>
  </si>
  <si>
    <t>P01946</t>
  </si>
  <si>
    <t>P08559</t>
  </si>
  <si>
    <t>P00164</t>
  </si>
  <si>
    <t>P06386</t>
  </si>
  <si>
    <t>P02365</t>
  </si>
  <si>
    <t>P02026</t>
  </si>
  <si>
    <t>P05838</t>
  </si>
  <si>
    <t>P03683</t>
  </si>
  <si>
    <t>P04725</t>
  </si>
  <si>
    <t>P04264</t>
  </si>
  <si>
    <t>P01519</t>
  </si>
  <si>
    <t>P01016</t>
  </si>
  <si>
    <t>P02338</t>
  </si>
  <si>
    <t>P06763</t>
  </si>
  <si>
    <t>P04195</t>
  </si>
  <si>
    <t>P07564</t>
  </si>
  <si>
    <t>P05830</t>
  </si>
  <si>
    <t>P04241</t>
  </si>
  <si>
    <t>P02394</t>
  </si>
  <si>
    <t>P07953</t>
  </si>
  <si>
    <t>P03149</t>
  </si>
  <si>
    <t>P09918</t>
  </si>
  <si>
    <t>P04803</t>
  </si>
  <si>
    <t>P08466</t>
  </si>
  <si>
    <t>P06250</t>
  </si>
  <si>
    <t>P00099</t>
  </si>
  <si>
    <t>P04607</t>
  </si>
  <si>
    <t>P04104</t>
  </si>
  <si>
    <t>P08940</t>
  </si>
  <si>
    <t>P07184</t>
  </si>
  <si>
    <t>P04248</t>
  </si>
  <si>
    <t>P03019</t>
  </si>
  <si>
    <t>P04383</t>
  </si>
  <si>
    <t>P00468</t>
  </si>
  <si>
    <t>P06347</t>
  </si>
  <si>
    <t>P04052</t>
  </si>
  <si>
    <t>P07923</t>
  </si>
  <si>
    <t>P08921</t>
  </si>
  <si>
    <t>P05300</t>
  </si>
  <si>
    <t>P08608</t>
  </si>
  <si>
    <t>P01052</t>
  </si>
  <si>
    <t>P04476</t>
  </si>
  <si>
    <t>P01085</t>
  </si>
  <si>
    <t>P05725</t>
  </si>
  <si>
    <t>P06433</t>
  </si>
  <si>
    <t>P02480</t>
  </si>
  <si>
    <t>P09390</t>
  </si>
  <si>
    <t>P09474</t>
  </si>
  <si>
    <t>P06015</t>
  </si>
  <si>
    <t>P09464</t>
  </si>
  <si>
    <t>P08622</t>
  </si>
  <si>
    <t>P07131</t>
  </si>
  <si>
    <t>P05293</t>
  </si>
  <si>
    <t>P00310</t>
  </si>
  <si>
    <t>P08797</t>
  </si>
  <si>
    <t>P06155</t>
  </si>
  <si>
    <t>P04906</t>
  </si>
  <si>
    <t>P05966</t>
  </si>
  <si>
    <t>P02181</t>
  </si>
  <si>
    <t>P03276</t>
  </si>
  <si>
    <t>P00449</t>
  </si>
  <si>
    <t>P01405</t>
  </si>
  <si>
    <t>P03687</t>
  </si>
  <si>
    <t>P07810</t>
  </si>
  <si>
    <t>P07556</t>
  </si>
  <si>
    <t>P04391</t>
  </si>
  <si>
    <t>P04258</t>
  </si>
  <si>
    <t>P08132</t>
  </si>
  <si>
    <t>P04691</t>
  </si>
  <si>
    <t>P09453</t>
  </si>
  <si>
    <t>P00460</t>
  </si>
  <si>
    <t>P05647</t>
  </si>
  <si>
    <t>P03557</t>
  </si>
  <si>
    <t>P03983</t>
  </si>
  <si>
    <t>P09508</t>
  </si>
  <si>
    <t>P03072</t>
  </si>
  <si>
    <t>P08454</t>
  </si>
  <si>
    <t>P00821</t>
  </si>
  <si>
    <t>P00616</t>
  </si>
  <si>
    <t>P03428</t>
  </si>
  <si>
    <t>P01711</t>
  </si>
  <si>
    <t>P02571</t>
  </si>
  <si>
    <t>P07776</t>
  </si>
  <si>
    <t>P00664</t>
  </si>
  <si>
    <t>P02466</t>
  </si>
  <si>
    <t>P07861</t>
  </si>
  <si>
    <t>P09146</t>
  </si>
  <si>
    <t>P02298</t>
  </si>
  <si>
    <t>P04865</t>
  </si>
  <si>
    <t>P07444</t>
  </si>
  <si>
    <t>P06206</t>
  </si>
  <si>
    <t>P09015</t>
  </si>
  <si>
    <t>P04544</t>
  </si>
  <si>
    <t>P07354</t>
  </si>
  <si>
    <t>P04124</t>
  </si>
  <si>
    <t>P09563</t>
  </si>
  <si>
    <t>P04225</t>
  </si>
  <si>
    <t>P07519</t>
  </si>
  <si>
    <t>P02402</t>
  </si>
  <si>
    <t>P01069</t>
  </si>
  <si>
    <t>P03193</t>
  </si>
  <si>
    <t>P07680</t>
  </si>
  <si>
    <t>P00228</t>
  </si>
  <si>
    <t>P06368</t>
  </si>
  <si>
    <t>P08591</t>
  </si>
  <si>
    <t>P07180</t>
  </si>
  <si>
    <t>P05223</t>
  </si>
  <si>
    <t>P04218</t>
  </si>
  <si>
    <t>P02727</t>
  </si>
  <si>
    <t>P09126</t>
  </si>
  <si>
    <t>P06094</t>
  </si>
  <si>
    <t>P09280</t>
  </si>
  <si>
    <t>P00723</t>
  </si>
  <si>
    <t>P03648</t>
  </si>
  <si>
    <t>P08360</t>
  </si>
  <si>
    <t>P00210</t>
  </si>
  <si>
    <t>P02910</t>
  </si>
  <si>
    <t>P03905</t>
  </si>
  <si>
    <t>P02018</t>
  </si>
  <si>
    <t>P03231</t>
  </si>
  <si>
    <t>P01220</t>
  </si>
  <si>
    <t>P06051</t>
  </si>
  <si>
    <t>P09035</t>
  </si>
  <si>
    <t>P02429</t>
  </si>
  <si>
    <t>P03459</t>
  </si>
  <si>
    <t>P06711</t>
  </si>
  <si>
    <t>P04041</t>
  </si>
  <si>
    <t>P08344</t>
  </si>
  <si>
    <t>P03521</t>
  </si>
  <si>
    <t>P02988</t>
  </si>
  <si>
    <t>P07930</t>
  </si>
  <si>
    <t>P05961</t>
  </si>
  <si>
    <t>P06195</t>
  </si>
  <si>
    <t>P02085</t>
  </si>
  <si>
    <t>P07857</t>
  </si>
  <si>
    <t>P06048</t>
  </si>
  <si>
    <t>P06504</t>
  </si>
  <si>
    <t>P08874</t>
  </si>
  <si>
    <t>P01060</t>
  </si>
  <si>
    <t>P08481</t>
  </si>
  <si>
    <t>P00095</t>
  </si>
  <si>
    <t>P08943</t>
  </si>
  <si>
    <t>P00294</t>
  </si>
  <si>
    <t>P08439</t>
  </si>
  <si>
    <t>P02503</t>
  </si>
  <si>
    <t>P02647</t>
  </si>
  <si>
    <t>P09004</t>
  </si>
  <si>
    <t>P08306</t>
  </si>
  <si>
    <t>P04237</t>
  </si>
  <si>
    <t>P00778</t>
  </si>
  <si>
    <t>P03953</t>
  </si>
  <si>
    <t>P02206</t>
  </si>
  <si>
    <t>P08723</t>
  </si>
  <si>
    <t>P00677</t>
  </si>
  <si>
    <t>P06771</t>
  </si>
  <si>
    <t>P08805</t>
  </si>
  <si>
    <t>P06992</t>
  </si>
  <si>
    <t>P05127</t>
  </si>
  <si>
    <t>P01832</t>
  </si>
  <si>
    <t>P07551</t>
  </si>
  <si>
    <t>P05013</t>
  </si>
  <si>
    <t>P02996</t>
  </si>
  <si>
    <t>P02347</t>
  </si>
  <si>
    <t>P03126</t>
  </si>
  <si>
    <t>P04777</t>
  </si>
  <si>
    <t>P01693</t>
  </si>
  <si>
    <t>P08619</t>
  </si>
  <si>
    <t>P05109</t>
  </si>
  <si>
    <t>P08536</t>
  </si>
  <si>
    <t>P00466</t>
  </si>
  <si>
    <t>P07000</t>
  </si>
  <si>
    <t>P02881</t>
  </si>
  <si>
    <t>P00009</t>
  </si>
  <si>
    <t>P01339</t>
  </si>
  <si>
    <t>P00668</t>
  </si>
  <si>
    <t>P09808</t>
  </si>
  <si>
    <t>P07767</t>
  </si>
  <si>
    <t>P05562</t>
  </si>
  <si>
    <t>P05894</t>
  </si>
  <si>
    <t>P01265</t>
  </si>
  <si>
    <t>P08528</t>
  </si>
  <si>
    <t>P02811</t>
  </si>
  <si>
    <t>P02676</t>
  </si>
  <si>
    <t>P03951</t>
  </si>
  <si>
    <t>P04246</t>
  </si>
  <si>
    <t>P00916</t>
  </si>
  <si>
    <t>P02769</t>
  </si>
  <si>
    <t>P07939</t>
  </si>
  <si>
    <t>P02573</t>
  </si>
  <si>
    <t>P03594</t>
  </si>
  <si>
    <t>P04407</t>
  </si>
  <si>
    <t>P05874</t>
  </si>
  <si>
    <t>P08877</t>
  </si>
  <si>
    <t>P02033</t>
  </si>
  <si>
    <t>P00897</t>
  </si>
  <si>
    <t>P05069</t>
  </si>
  <si>
    <t>P01189</t>
  </si>
  <si>
    <t>P04701</t>
  </si>
  <si>
    <t>P05609</t>
  </si>
  <si>
    <t>P06375</t>
  </si>
  <si>
    <t>P01417</t>
  </si>
  <si>
    <t>P01293</t>
  </si>
  <si>
    <t>P08399</t>
  </si>
  <si>
    <t>P05770</t>
  </si>
  <si>
    <t>P04586</t>
  </si>
  <si>
    <t>P02530</t>
  </si>
  <si>
    <t>P06705</t>
  </si>
  <si>
    <t>P04520</t>
  </si>
  <si>
    <t>P03115</t>
  </si>
  <si>
    <t>P06486</t>
  </si>
  <si>
    <t>P01491</t>
  </si>
  <si>
    <t>P07815</t>
  </si>
  <si>
    <t>P06307</t>
  </si>
  <si>
    <t>P08527</t>
  </si>
  <si>
    <t>P02972</t>
  </si>
  <si>
    <t>P00195</t>
  </si>
  <si>
    <t>P01467</t>
  </si>
  <si>
    <t>P01662</t>
  </si>
  <si>
    <t>P09221</t>
  </si>
  <si>
    <t>P03314</t>
  </si>
  <si>
    <t>P09696</t>
  </si>
  <si>
    <t>P02916</t>
  </si>
  <si>
    <t>P04201</t>
  </si>
  <si>
    <t>P09500</t>
  </si>
  <si>
    <t>P05365</t>
  </si>
  <si>
    <t>P02772</t>
  </si>
  <si>
    <t>P08775</t>
  </si>
  <si>
    <t>P00184</t>
  </si>
  <si>
    <t>P02380</t>
  </si>
  <si>
    <t>P05800</t>
  </si>
  <si>
    <t>P09728</t>
  </si>
  <si>
    <t>P02374</t>
  </si>
  <si>
    <t>P03641</t>
  </si>
  <si>
    <t>P08487</t>
  </si>
  <si>
    <t>P03823</t>
  </si>
  <si>
    <t>P08199</t>
  </si>
  <si>
    <t>P06892</t>
  </si>
  <si>
    <t>P03373</t>
  </si>
  <si>
    <t>P05707</t>
  </si>
  <si>
    <t>P07434</t>
  </si>
  <si>
    <t>P02807</t>
  </si>
  <si>
    <t>P07455</t>
  </si>
  <si>
    <t>P08012</t>
  </si>
  <si>
    <t>P06649</t>
  </si>
  <si>
    <t>P07297</t>
  </si>
  <si>
    <t>P03052</t>
  </si>
  <si>
    <t>P08716</t>
  </si>
  <si>
    <t>P01786</t>
  </si>
  <si>
    <t>P07093</t>
  </si>
  <si>
    <t>P07729</t>
  </si>
  <si>
    <t>P02894</t>
  </si>
  <si>
    <t>P00827</t>
  </si>
  <si>
    <t>P06870</t>
  </si>
  <si>
    <t>P00700</t>
  </si>
  <si>
    <t>P05077</t>
  </si>
  <si>
    <t>P05202</t>
  </si>
  <si>
    <t>P07790</t>
  </si>
  <si>
    <t>P04430</t>
  </si>
  <si>
    <t>P09816</t>
  </si>
  <si>
    <t>P06745</t>
  </si>
  <si>
    <t>P08388</t>
  </si>
  <si>
    <t>P06922</t>
  </si>
  <si>
    <t>P07085</t>
  </si>
  <si>
    <t>P00838</t>
  </si>
  <si>
    <t>P09429</t>
  </si>
  <si>
    <t>P03644</t>
  </si>
  <si>
    <t>P04797</t>
  </si>
  <si>
    <t>P01191</t>
  </si>
  <si>
    <t>P00171</t>
  </si>
  <si>
    <t>P08960</t>
  </si>
  <si>
    <t>P03441</t>
  </si>
  <si>
    <t>P07707</t>
  </si>
  <si>
    <t>P09968</t>
  </si>
  <si>
    <t>P06935</t>
  </si>
  <si>
    <t>P01240</t>
  </si>
  <si>
    <t>P04211</t>
  </si>
  <si>
    <t>P05283</t>
  </si>
  <si>
    <t>P02229</t>
  </si>
  <si>
    <t>P08676</t>
  </si>
  <si>
    <t>P00357</t>
  </si>
  <si>
    <t>P00949</t>
  </si>
  <si>
    <t>P01260</t>
  </si>
  <si>
    <t>P02903</t>
  </si>
  <si>
    <t>P09297</t>
  </si>
  <si>
    <t>P00845</t>
  </si>
  <si>
    <t>P08103</t>
  </si>
  <si>
    <t>P01250</t>
  </si>
  <si>
    <t>P02113</t>
  </si>
  <si>
    <t>P05112</t>
  </si>
  <si>
    <t>P04855</t>
  </si>
  <si>
    <t>P04194</t>
  </si>
  <si>
    <t>P09762</t>
  </si>
  <si>
    <t>P09492</t>
  </si>
  <si>
    <t>P07579</t>
  </si>
  <si>
    <t>P04512</t>
  </si>
  <si>
    <t>P08864</t>
  </si>
  <si>
    <t>P04575</t>
  </si>
  <si>
    <t>P02392</t>
  </si>
  <si>
    <t>P04316</t>
  </si>
  <si>
    <t>P00887</t>
  </si>
  <si>
    <t>P00970</t>
  </si>
  <si>
    <t>P06543</t>
  </si>
  <si>
    <t>P02724</t>
  </si>
  <si>
    <t>P03050</t>
  </si>
  <si>
    <t>P06376</t>
  </si>
  <si>
    <t>P07054</t>
  </si>
  <si>
    <t>P09119</t>
  </si>
  <si>
    <t>P08972</t>
  </si>
  <si>
    <t>P04579</t>
  </si>
  <si>
    <t>P05890</t>
  </si>
  <si>
    <t>P02901</t>
  </si>
  <si>
    <t>P08795</t>
  </si>
  <si>
    <t>P03903</t>
  </si>
  <si>
    <t>P03524</t>
  </si>
  <si>
    <t>P03008</t>
  </si>
  <si>
    <t>P06661</t>
  </si>
  <si>
    <t>PartiaLl</t>
  </si>
  <si>
    <t>P00515</t>
  </si>
  <si>
    <t>P03174</t>
  </si>
  <si>
    <t>P09220</t>
  </si>
  <si>
    <t>P07560</t>
  </si>
  <si>
    <t>P09350</t>
  </si>
  <si>
    <t>P07658</t>
  </si>
  <si>
    <t>P03295</t>
  </si>
  <si>
    <t>P09201</t>
  </si>
  <si>
    <t>P05858</t>
  </si>
  <si>
    <t>P07805</t>
  </si>
  <si>
    <t>P02166</t>
  </si>
  <si>
    <t>P00853</t>
  </si>
  <si>
    <t>P02989</t>
  </si>
  <si>
    <t>P01476</t>
  </si>
  <si>
    <t>P09673</t>
  </si>
  <si>
    <t>P01572</t>
  </si>
  <si>
    <t>P00078</t>
  </si>
  <si>
    <t>P01007</t>
  </si>
  <si>
    <t>P08207</t>
  </si>
  <si>
    <t>P03267</t>
  </si>
  <si>
    <t>P04823</t>
  </si>
  <si>
    <t>P09321</t>
  </si>
  <si>
    <t>P09961</t>
  </si>
  <si>
    <t>P09908</t>
  </si>
  <si>
    <t>P02515</t>
  </si>
  <si>
    <t>P08061</t>
  </si>
  <si>
    <t>P03213</t>
  </si>
  <si>
    <t>P08201</t>
  </si>
  <si>
    <t>P09374</t>
  </si>
  <si>
    <t>P09596</t>
  </si>
  <si>
    <t>P00128</t>
  </si>
  <si>
    <t>P05358</t>
  </si>
  <si>
    <t>P00826</t>
  </si>
  <si>
    <t>P09111</t>
  </si>
  <si>
    <t>P06107</t>
  </si>
  <si>
    <t>P05100</t>
  </si>
  <si>
    <t>P07938</t>
  </si>
  <si>
    <t>P08319</t>
  </si>
  <si>
    <t>P08609</t>
  </si>
  <si>
    <t>P02765</t>
  </si>
  <si>
    <t>P07308</t>
  </si>
  <si>
    <t>P05024</t>
  </si>
  <si>
    <t>P03786</t>
  </si>
  <si>
    <t>P03504</t>
  </si>
  <si>
    <t>P09189</t>
  </si>
  <si>
    <t>P02148</t>
  </si>
  <si>
    <t>P08598</t>
  </si>
  <si>
    <t>P09515</t>
  </si>
  <si>
    <t>P07144</t>
  </si>
  <si>
    <t>P05659</t>
  </si>
  <si>
    <t>P07299</t>
  </si>
  <si>
    <t>P00998</t>
  </si>
  <si>
    <t>P03083</t>
  </si>
  <si>
    <t>P04922</t>
  </si>
  <si>
    <t>P04629</t>
  </si>
  <si>
    <t>P03615</t>
  </si>
  <si>
    <t>P09788</t>
  </si>
  <si>
    <t>P09362</t>
  </si>
  <si>
    <t>P02469</t>
  </si>
  <si>
    <t>P09600</t>
  </si>
  <si>
    <t>P06327</t>
  </si>
  <si>
    <t>P05009</t>
  </si>
  <si>
    <t>P05566</t>
  </si>
  <si>
    <t>P08748</t>
  </si>
  <si>
    <t>P08904</t>
  </si>
  <si>
    <t>P07994</t>
  </si>
  <si>
    <t>P09316</t>
  </si>
  <si>
    <t>P08335</t>
  </si>
  <si>
    <t>P08279</t>
  </si>
  <si>
    <t>P01225</t>
  </si>
  <si>
    <t>P04657</t>
  </si>
  <si>
    <t>P03360</t>
  </si>
  <si>
    <t>P01437</t>
  </si>
  <si>
    <t>P03866</t>
  </si>
  <si>
    <t>P00064</t>
  </si>
  <si>
    <t>P02833</t>
  </si>
  <si>
    <t>P07854</t>
  </si>
  <si>
    <t>P09292</t>
  </si>
  <si>
    <t>P05307</t>
  </si>
  <si>
    <t>P06866</t>
  </si>
  <si>
    <t>P07780</t>
  </si>
  <si>
    <t>P05511</t>
  </si>
  <si>
    <t>P09745</t>
  </si>
  <si>
    <t>P07794</t>
  </si>
  <si>
    <t>P00297</t>
  </si>
  <si>
    <t>P02623</t>
  </si>
  <si>
    <t>P08017</t>
  </si>
  <si>
    <t>P01418</t>
  </si>
  <si>
    <t>P00154</t>
  </si>
  <si>
    <t>P05176</t>
  </si>
  <si>
    <t>P08367</t>
  </si>
  <si>
    <t>P09973</t>
  </si>
  <si>
    <t>P04121</t>
  </si>
  <si>
    <t>P02553</t>
  </si>
  <si>
    <t>P03161</t>
  </si>
  <si>
    <t>P08540</t>
  </si>
  <si>
    <t>P04442</t>
  </si>
  <si>
    <t>P07235</t>
  </si>
  <si>
    <t>P05192</t>
  </si>
  <si>
    <t>P02885</t>
  </si>
  <si>
    <t>P06413</t>
  </si>
  <si>
    <t>P06662</t>
  </si>
  <si>
    <t>P00425</t>
  </si>
  <si>
    <t>P04393</t>
  </si>
  <si>
    <t>P03658</t>
  </si>
  <si>
    <t>P06164</t>
  </si>
  <si>
    <t>P09909</t>
  </si>
  <si>
    <t>P07116</t>
  </si>
  <si>
    <t>P03709</t>
  </si>
  <si>
    <t>P08881</t>
  </si>
  <si>
    <t>P09169</t>
  </si>
  <si>
    <t>P07656</t>
  </si>
  <si>
    <t>P01592</t>
  </si>
  <si>
    <t>P09180</t>
  </si>
  <si>
    <t>P07741</t>
  </si>
  <si>
    <t>P04782</t>
  </si>
  <si>
    <t>P04911</t>
  </si>
  <si>
    <t>P00332</t>
  </si>
  <si>
    <t>P07572</t>
  </si>
  <si>
    <t>P04557</t>
  </si>
  <si>
    <t>P02230</t>
  </si>
  <si>
    <t>P03463</t>
  </si>
  <si>
    <t>P02133</t>
  </si>
  <si>
    <t>P00069</t>
  </si>
  <si>
    <t>P04440</t>
  </si>
  <si>
    <t>P01820</t>
  </si>
  <si>
    <t>P00499</t>
  </si>
  <si>
    <t>P09708</t>
  </si>
  <si>
    <t>P06417</t>
  </si>
  <si>
    <t>P03060</t>
  </si>
  <si>
    <t>P03324</t>
  </si>
  <si>
    <t>P04054</t>
  </si>
  <si>
    <t>P00785</t>
  </si>
  <si>
    <t>P05374</t>
  </si>
  <si>
    <t>P07306</t>
  </si>
  <si>
    <t>P00358</t>
  </si>
  <si>
    <t>P00741</t>
  </si>
  <si>
    <t>P06811</t>
  </si>
  <si>
    <t>P08253</t>
  </si>
  <si>
    <t>P08250</t>
  </si>
  <si>
    <t>P09863</t>
  </si>
  <si>
    <t>P07358</t>
  </si>
  <si>
    <t>P04323</t>
  </si>
  <si>
    <t>P06632</t>
  </si>
  <si>
    <t>P09987</t>
  </si>
  <si>
    <t>P09891</t>
  </si>
  <si>
    <t>P09358</t>
  </si>
  <si>
    <t>P08164</t>
  </si>
  <si>
    <t>P06485</t>
  </si>
  <si>
    <t>P02604</t>
  </si>
  <si>
    <t>P06983</t>
  </si>
  <si>
    <t>P01331</t>
  </si>
  <si>
    <t>P02195</t>
  </si>
  <si>
    <t>P07242</t>
  </si>
  <si>
    <t>P08829</t>
  </si>
  <si>
    <t>P09825</t>
  </si>
  <si>
    <t>P03331</t>
  </si>
  <si>
    <t>P06215</t>
  </si>
  <si>
    <t>P03780</t>
  </si>
  <si>
    <t>P06602</t>
  </si>
  <si>
    <t>P01958</t>
  </si>
  <si>
    <t>P08578</t>
  </si>
  <si>
    <t>P06774</t>
  </si>
  <si>
    <t>P08249</t>
  </si>
  <si>
    <t>P02157</t>
  </si>
  <si>
    <t>P05801</t>
  </si>
  <si>
    <t>P05529</t>
  </si>
  <si>
    <t>P08202</t>
  </si>
  <si>
    <t>P03335</t>
  </si>
  <si>
    <t>P01316</t>
  </si>
  <si>
    <t>P05480</t>
  </si>
  <si>
    <t>P02653</t>
  </si>
  <si>
    <t>P00655</t>
  </si>
  <si>
    <t>P05607</t>
  </si>
  <si>
    <t>P04427</t>
  </si>
  <si>
    <t>P07217</t>
  </si>
  <si>
    <t>P03020</t>
  </si>
  <si>
    <t>P09823</t>
  </si>
  <si>
    <t>P04883</t>
  </si>
  <si>
    <t>P09175</t>
  </si>
  <si>
    <t>P07571</t>
  </si>
  <si>
    <t>P06247</t>
  </si>
  <si>
    <t>P04320</t>
  </si>
  <si>
    <t>P00604</t>
  </si>
  <si>
    <t>P05997</t>
  </si>
  <si>
    <t>P09204</t>
  </si>
  <si>
    <t>P02600</t>
  </si>
  <si>
    <t>P06199</t>
  </si>
  <si>
    <t>P09544</t>
  </si>
  <si>
    <t>P07320</t>
  </si>
  <si>
    <t>P00716</t>
  </si>
  <si>
    <t>P02011</t>
  </si>
  <si>
    <t>P08915</t>
  </si>
  <si>
    <t>P05267</t>
  </si>
  <si>
    <t>P01151</t>
  </si>
  <si>
    <t>P09568</t>
  </si>
  <si>
    <t>P03379</t>
  </si>
  <si>
    <t>P07542</t>
  </si>
  <si>
    <t>P09779</t>
  </si>
  <si>
    <t>P02641</t>
  </si>
  <si>
    <t>P02251</t>
  </si>
  <si>
    <t>P02404</t>
  </si>
  <si>
    <t>P07200</t>
  </si>
  <si>
    <t>P01907</t>
  </si>
  <si>
    <t>P03113</t>
  </si>
  <si>
    <t>P06273</t>
  </si>
  <si>
    <t>P02954</t>
  </si>
  <si>
    <t>P04462</t>
  </si>
  <si>
    <t>P07555</t>
  </si>
  <si>
    <t>P01818</t>
  </si>
  <si>
    <t>P01521</t>
  </si>
  <si>
    <t>P04758</t>
  </si>
  <si>
    <t>P07129</t>
  </si>
  <si>
    <t>P03014</t>
  </si>
  <si>
    <t>P06999</t>
  </si>
  <si>
    <t>P03639</t>
  </si>
  <si>
    <t>P06853</t>
  </si>
  <si>
    <t>P07813</t>
  </si>
  <si>
    <t>P09953</t>
  </si>
  <si>
    <t>P00707</t>
  </si>
  <si>
    <t>P04525</t>
  </si>
  <si>
    <t>P01580</t>
  </si>
  <si>
    <t>P04356</t>
  </si>
  <si>
    <t>P02927</t>
  </si>
  <si>
    <t>P01833</t>
  </si>
  <si>
    <t>P07834</t>
  </si>
  <si>
    <t>P01062</t>
  </si>
  <si>
    <t>P04075</t>
  </si>
  <si>
    <t>P09276</t>
  </si>
  <si>
    <t>P09746</t>
  </si>
  <si>
    <t>P05360</t>
  </si>
  <si>
    <t>P05596</t>
  </si>
  <si>
    <t>P09353</t>
  </si>
  <si>
    <t>P02607</t>
  </si>
  <si>
    <t>P05905</t>
  </si>
  <si>
    <t>P04851</t>
  </si>
  <si>
    <t>P07137</t>
  </si>
  <si>
    <t>P02976</t>
  </si>
  <si>
    <t>P07864</t>
  </si>
  <si>
    <t>P01614</t>
  </si>
  <si>
    <t>P02087</t>
  </si>
  <si>
    <t>P01543</t>
  </si>
  <si>
    <t>P05674</t>
  </si>
  <si>
    <t>P01091</t>
  </si>
  <si>
    <t>P06354</t>
  </si>
  <si>
    <t>P02010</t>
  </si>
  <si>
    <t>P09866</t>
  </si>
  <si>
    <t>P09108</t>
  </si>
  <si>
    <t>P02393</t>
  </si>
  <si>
    <t>P00558</t>
  </si>
  <si>
    <t>P07795</t>
  </si>
  <si>
    <t>P03943</t>
  </si>
  <si>
    <t>P03628</t>
  </si>
  <si>
    <t>P05652</t>
  </si>
  <si>
    <t>P04959</t>
  </si>
  <si>
    <t>P06700</t>
  </si>
  <si>
    <t>P08715</t>
  </si>
  <si>
    <t>P02184</t>
  </si>
  <si>
    <t>P05650</t>
  </si>
  <si>
    <t>P08806</t>
  </si>
  <si>
    <t>P08371</t>
  </si>
  <si>
    <t>P02897</t>
  </si>
  <si>
    <t>P04979</t>
  </si>
  <si>
    <t>P00346</t>
  </si>
  <si>
    <t>P02492</t>
  </si>
  <si>
    <t>P02941</t>
  </si>
  <si>
    <t>P00806</t>
  </si>
  <si>
    <t>P03345</t>
  </si>
  <si>
    <t>P06422</t>
  </si>
  <si>
    <t>P01116</t>
  </si>
  <si>
    <t>P05312</t>
  </si>
  <si>
    <t>P08070</t>
  </si>
  <si>
    <t>P01109</t>
  </si>
  <si>
    <t>P02388</t>
  </si>
  <si>
    <t>P00031</t>
  </si>
  <si>
    <t>P05163</t>
  </si>
  <si>
    <t>P01059</t>
  </si>
  <si>
    <t>P06639</t>
  </si>
  <si>
    <t>P07677</t>
  </si>
  <si>
    <t>P04362</t>
  </si>
  <si>
    <t>P02828</t>
  </si>
  <si>
    <t>P01173</t>
  </si>
  <si>
    <t>P05895</t>
  </si>
  <si>
    <t>P06463</t>
  </si>
  <si>
    <t>P09154</t>
  </si>
  <si>
    <t>P06776</t>
  </si>
  <si>
    <t>P01474</t>
  </si>
  <si>
    <t>P09275</t>
  </si>
  <si>
    <t>P05665</t>
  </si>
  <si>
    <t>P07347</t>
  </si>
  <si>
    <t>P05184</t>
  </si>
  <si>
    <t>P04890</t>
  </si>
  <si>
    <t>P02598</t>
  </si>
  <si>
    <t>P09997</t>
  </si>
  <si>
    <t>P02542</t>
  </si>
  <si>
    <t>P05172</t>
  </si>
  <si>
    <t>P00561</t>
  </si>
  <si>
    <t>P07381</t>
  </si>
  <si>
    <t>P08345</t>
  </si>
  <si>
    <t>P05412</t>
  </si>
  <si>
    <t>P03336</t>
  </si>
  <si>
    <t>P01098</t>
  </si>
  <si>
    <t>P09348</t>
  </si>
  <si>
    <t>P00033</t>
  </si>
  <si>
    <t>P03104</t>
  </si>
  <si>
    <t>P08982</t>
  </si>
  <si>
    <t>P05427</t>
  </si>
  <si>
    <t>P02516</t>
  </si>
  <si>
    <t>P00753</t>
  </si>
  <si>
    <t>P09239</t>
  </si>
  <si>
    <t>P07566</t>
  </si>
  <si>
    <t>P09405</t>
  </si>
  <si>
    <t>P04820</t>
  </si>
  <si>
    <t>P03318</t>
  </si>
  <si>
    <t>P00563</t>
  </si>
  <si>
    <t>P03181</t>
  </si>
  <si>
    <t>P08221</t>
  </si>
  <si>
    <t>P08767</t>
  </si>
  <si>
    <t>P03652</t>
  </si>
  <si>
    <t>P00914</t>
  </si>
  <si>
    <t>P02007</t>
  </si>
  <si>
    <t>P00911</t>
  </si>
  <si>
    <t>P01748</t>
  </si>
  <si>
    <t>P09501</t>
  </si>
  <si>
    <t>P02191</t>
  </si>
  <si>
    <t>P05377</t>
  </si>
  <si>
    <t>P00452</t>
  </si>
  <si>
    <t>P04370</t>
  </si>
  <si>
    <t>P04418</t>
  </si>
  <si>
    <t>P00800</t>
  </si>
  <si>
    <t>P04230</t>
  </si>
  <si>
    <t>P08640</t>
  </si>
  <si>
    <t>P07543</t>
  </si>
  <si>
    <t>P03772</t>
  </si>
  <si>
    <t>P08474</t>
  </si>
  <si>
    <t>P01207</t>
  </si>
  <si>
    <t>P04117</t>
  </si>
  <si>
    <t>P07565</t>
  </si>
  <si>
    <t>P05597</t>
  </si>
  <si>
    <t>P03289</t>
  </si>
  <si>
    <t>P05189</t>
  </si>
  <si>
    <t>All Pub</t>
  </si>
  <si>
    <t>P05200</t>
  </si>
  <si>
    <t>P08778</t>
  </si>
  <si>
    <t>P00807</t>
  </si>
  <si>
    <t>P00633</t>
  </si>
  <si>
    <t>P06299</t>
  </si>
  <si>
    <t>P09095</t>
  </si>
  <si>
    <t>P00255</t>
  </si>
  <si>
    <t>P09714</t>
  </si>
  <si>
    <t>P02089</t>
  </si>
  <si>
    <t>P05613</t>
  </si>
  <si>
    <t>P03496</t>
  </si>
  <si>
    <t>P07471</t>
  </si>
  <si>
    <t>P01235</t>
  </si>
  <si>
    <t>P06759</t>
  </si>
  <si>
    <t>P03921</t>
  </si>
  <si>
    <t>P09854</t>
  </si>
  <si>
    <t>P09191</t>
  </si>
  <si>
    <t>P01336</t>
  </si>
  <si>
    <t>P01433</t>
  </si>
  <si>
    <t>P03770</t>
  </si>
  <si>
    <t>P09385</t>
  </si>
  <si>
    <t>P02518</t>
  </si>
  <si>
    <t>P04863</t>
  </si>
  <si>
    <t>P09225</t>
  </si>
  <si>
    <t>P08963</t>
  </si>
  <si>
    <t>P05580</t>
  </si>
  <si>
    <t>P00321</t>
  </si>
  <si>
    <t>P08165</t>
  </si>
  <si>
    <t>P04784</t>
  </si>
  <si>
    <t>P05041</t>
  </si>
  <si>
    <t>P07102</t>
  </si>
  <si>
    <t>P05369</t>
  </si>
  <si>
    <t>P07399</t>
  </si>
  <si>
    <t>P04022</t>
  </si>
  <si>
    <t>P07525</t>
  </si>
  <si>
    <t>P05764</t>
  </si>
  <si>
    <t>P04615</t>
  </si>
  <si>
    <t>P00524</t>
  </si>
  <si>
    <t>P02709</t>
  </si>
  <si>
    <t>P02544</t>
  </si>
  <si>
    <t>P01673</t>
  </si>
  <si>
    <t>P08393</t>
  </si>
  <si>
    <t>P00183</t>
  </si>
  <si>
    <t>P02852</t>
  </si>
  <si>
    <t>P02799</t>
  </si>
  <si>
    <t>P08531</t>
  </si>
  <si>
    <t>P02866</t>
  </si>
  <si>
    <t>P04021</t>
  </si>
  <si>
    <t>P09867</t>
  </si>
  <si>
    <t>P00990</t>
  </si>
  <si>
    <t>P07704</t>
  </si>
  <si>
    <t>P02691</t>
  </si>
  <si>
    <t>P04390</t>
  </si>
  <si>
    <t>P09784</t>
  </si>
  <si>
    <t>P07936</t>
  </si>
  <si>
    <t>P09958</t>
  </si>
  <si>
    <t>P01803</t>
  </si>
  <si>
    <t>P00011</t>
  </si>
  <si>
    <t>P04213</t>
  </si>
  <si>
    <t>P00908</t>
  </si>
  <si>
    <t>P04955</t>
  </si>
  <si>
    <t>P06629</t>
  </si>
  <si>
    <t>P09787</t>
  </si>
  <si>
    <t>P05537</t>
  </si>
  <si>
    <t>P01986</t>
  </si>
  <si>
    <t>P00432</t>
  </si>
  <si>
    <t>P02788</t>
  </si>
  <si>
    <t>P05049</t>
  </si>
  <si>
    <t>P03051</t>
  </si>
  <si>
    <t>P02819</t>
  </si>
  <si>
    <t>P04045</t>
  </si>
  <si>
    <t>P01512</t>
  </si>
  <si>
    <t>P05981</t>
  </si>
  <si>
    <t>P08436</t>
  </si>
  <si>
    <t>P07759</t>
  </si>
  <si>
    <t>P04450</t>
  </si>
  <si>
    <t>P03653</t>
  </si>
  <si>
    <t>P03370</t>
  </si>
  <si>
    <t>P08988</t>
  </si>
  <si>
    <t>P09930</t>
  </si>
  <si>
    <t>P03315</t>
  </si>
  <si>
    <t>P09426</t>
  </si>
  <si>
    <t>P01851</t>
  </si>
  <si>
    <t>P01086</t>
  </si>
  <si>
    <t>P07980</t>
  </si>
  <si>
    <t>P06706</t>
  </si>
  <si>
    <t>P07503</t>
  </si>
  <si>
    <t>P08002</t>
  </si>
  <si>
    <t>P00834</t>
  </si>
  <si>
    <t>P05775</t>
  </si>
  <si>
    <t>P00426</t>
  </si>
  <si>
    <t>P00634</t>
  </si>
  <si>
    <t>P03163</t>
  </si>
  <si>
    <t>P00879</t>
  </si>
  <si>
    <t>P04110</t>
  </si>
  <si>
    <t>P01322</t>
  </si>
  <si>
    <t>P01643</t>
  </si>
  <si>
    <t>P06367</t>
  </si>
  <si>
    <t>P08728</t>
  </si>
  <si>
    <t>P07621</t>
  </si>
  <si>
    <t>P05268</t>
  </si>
  <si>
    <t>P05503</t>
  </si>
  <si>
    <t>P01766</t>
  </si>
  <si>
    <t>P02747</t>
  </si>
  <si>
    <t>P00730</t>
  </si>
  <si>
    <t>P01666</t>
  </si>
  <si>
    <t>P00167</t>
  </si>
  <si>
    <t>P07649</t>
  </si>
  <si>
    <t>P05155</t>
  </si>
  <si>
    <t>P01073</t>
  </si>
  <si>
    <t>P01472</t>
  </si>
  <si>
    <t>P08084</t>
  </si>
  <si>
    <t>P07027</t>
  </si>
  <si>
    <t>P02261</t>
  </si>
  <si>
    <t>P09560</t>
  </si>
  <si>
    <t>P07406</t>
  </si>
  <si>
    <t>P05522</t>
  </si>
  <si>
    <t>P08307</t>
  </si>
  <si>
    <t>P03662</t>
  </si>
  <si>
    <t>P01352</t>
  </si>
  <si>
    <t>P01788</t>
  </si>
  <si>
    <t>P08766</t>
  </si>
  <si>
    <t>P07528</t>
  </si>
  <si>
    <t>P09813</t>
  </si>
  <si>
    <t>P02762</t>
  </si>
  <si>
    <t>P03228</t>
  </si>
  <si>
    <t>P02751</t>
  </si>
  <si>
    <t>P03696</t>
  </si>
  <si>
    <t>P04127</t>
  </si>
  <si>
    <t>P00713</t>
  </si>
  <si>
    <t>P04532</t>
  </si>
  <si>
    <t>P04837</t>
  </si>
  <si>
    <t>P00170</t>
  </si>
  <si>
    <t>P06937</t>
  </si>
  <si>
    <t>P04414</t>
  </si>
  <si>
    <t>P04136</t>
  </si>
  <si>
    <t>P06341</t>
  </si>
  <si>
    <t>P06228</t>
  </si>
  <si>
    <t>P03790</t>
  </si>
  <si>
    <t>P05139</t>
  </si>
  <si>
    <t>P03440</t>
  </si>
  <si>
    <t>P05701</t>
  </si>
  <si>
    <t>P03722</t>
  </si>
  <si>
    <t>P09847</t>
  </si>
  <si>
    <t>P05151</t>
  </si>
  <si>
    <t>P06494</t>
  </si>
  <si>
    <t>P07524</t>
  </si>
  <si>
    <t>P07055</t>
  </si>
  <si>
    <t>P05557</t>
  </si>
  <si>
    <t>P04513</t>
  </si>
  <si>
    <t>P03858</t>
  </si>
  <si>
    <t>P06241</t>
  </si>
  <si>
    <t>P02752</t>
  </si>
  <si>
    <t>P05266</t>
  </si>
  <si>
    <t>P09103</t>
  </si>
  <si>
    <t>P05738</t>
  </si>
  <si>
    <t>P07285</t>
  </si>
  <si>
    <t>P07582</t>
  </si>
  <si>
    <t>P09260</t>
  </si>
  <si>
    <t>P04099</t>
  </si>
  <si>
    <t>P04763</t>
  </si>
  <si>
    <t>P05045</t>
  </si>
  <si>
    <t>P00521</t>
  </si>
  <si>
    <t>P00550</t>
  </si>
  <si>
    <t>P06708</t>
  </si>
  <si>
    <t>P02425</t>
  </si>
  <si>
    <t>P04312</t>
  </si>
  <si>
    <t>P08573</t>
  </si>
  <si>
    <t>P08440</t>
  </si>
  <si>
    <t>P06769</t>
  </si>
  <si>
    <t>P09529</t>
  </si>
  <si>
    <t>P05708</t>
  </si>
  <si>
    <t>P09974</t>
  </si>
  <si>
    <t>P01852</t>
  </si>
  <si>
    <t>P06370</t>
  </si>
  <si>
    <t>P01546</t>
  </si>
  <si>
    <t>P00366</t>
  </si>
  <si>
    <t>P03978</t>
  </si>
  <si>
    <t>P05478</t>
  </si>
  <si>
    <t>P03507</t>
  </si>
  <si>
    <t>P07987</t>
  </si>
  <si>
    <t>P08396</t>
  </si>
  <si>
    <t>P07690</t>
  </si>
  <si>
    <t>P01868</t>
  </si>
  <si>
    <t>P00729</t>
  </si>
  <si>
    <t>P04871</t>
  </si>
  <si>
    <t>P00773</t>
  </si>
  <si>
    <t>P00189</t>
  </si>
  <si>
    <t>P01602</t>
  </si>
  <si>
    <t>P08270</t>
  </si>
  <si>
    <t>P01415</t>
  </si>
  <si>
    <t>P07735</t>
  </si>
  <si>
    <t>P09075</t>
  </si>
  <si>
    <t>P06192</t>
  </si>
  <si>
    <t>P06324</t>
  </si>
  <si>
    <t>P08158</t>
  </si>
  <si>
    <t>P03013</t>
  </si>
  <si>
    <t>P06976</t>
  </si>
  <si>
    <t>P09349</t>
  </si>
  <si>
    <t>P01471</t>
  </si>
  <si>
    <t>P08448</t>
  </si>
  <si>
    <t>P02290</t>
  </si>
  <si>
    <t>P09121</t>
  </si>
  <si>
    <t>P01377</t>
  </si>
  <si>
    <t>P03716</t>
  </si>
  <si>
    <t>P00740</t>
  </si>
  <si>
    <t>P08507</t>
  </si>
  <si>
    <t>P03432</t>
  </si>
  <si>
    <t>P09660</t>
  </si>
  <si>
    <t>P09765</t>
  </si>
  <si>
    <t>P05357</t>
  </si>
  <si>
    <t>P09084</t>
  </si>
  <si>
    <t>P09265</t>
  </si>
  <si>
    <t>P07483</t>
  </si>
  <si>
    <t>P07602</t>
  </si>
  <si>
    <t>P00748</t>
  </si>
  <si>
    <t>P06028</t>
  </si>
  <si>
    <t>P07038</t>
  </si>
  <si>
    <t>P06246</t>
  </si>
  <si>
    <t>P08331</t>
  </si>
  <si>
    <t>P02116</t>
  </si>
  <si>
    <t>P06495</t>
  </si>
  <si>
    <t>P09447</t>
  </si>
  <si>
    <t>P08893</t>
  </si>
  <si>
    <t>P09397</t>
  </si>
  <si>
    <t>P06884</t>
  </si>
  <si>
    <t>P07096</t>
  </si>
  <si>
    <t>P05093</t>
  </si>
  <si>
    <t>P03913</t>
  </si>
  <si>
    <t>P08443</t>
  </si>
  <si>
    <t>P06920</t>
  </si>
  <si>
    <t>P06525</t>
  </si>
  <si>
    <t>P03096</t>
  </si>
  <si>
    <t>P01639</t>
  </si>
  <si>
    <t>P01361</t>
  </si>
  <si>
    <t>P01034</t>
  </si>
  <si>
    <t>P07772</t>
  </si>
  <si>
    <t>P07019</t>
  </si>
  <si>
    <t>P01473</t>
  </si>
  <si>
    <t>P00324</t>
  </si>
  <si>
    <t>P02003</t>
  </si>
  <si>
    <t>P07459</t>
  </si>
  <si>
    <t>P06491</t>
  </si>
  <si>
    <t>KKNagar</t>
  </si>
  <si>
    <t>P02906</t>
  </si>
  <si>
    <t>P00714</t>
  </si>
  <si>
    <t>P06562</t>
  </si>
  <si>
    <t>P00469</t>
  </si>
  <si>
    <t>P01918</t>
  </si>
  <si>
    <t>P08039</t>
  </si>
  <si>
    <t>P00603</t>
  </si>
  <si>
    <t>P08060</t>
  </si>
  <si>
    <t>P09758</t>
  </si>
  <si>
    <t>P07245</t>
  </si>
  <si>
    <t>P08537</t>
  </si>
  <si>
    <t>P03059</t>
  </si>
  <si>
    <t>P05763</t>
  </si>
  <si>
    <t>P05164</t>
  </si>
  <si>
    <t>P06915</t>
  </si>
  <si>
    <t>P02629</t>
  </si>
  <si>
    <t>P03495</t>
  </si>
  <si>
    <t>P00465</t>
  </si>
  <si>
    <t>P07282</t>
  </si>
  <si>
    <t>P07645</t>
  </si>
  <si>
    <t>P08967</t>
  </si>
  <si>
    <t>P03146</t>
  </si>
  <si>
    <t>P05670</t>
  </si>
  <si>
    <t>P00629</t>
  </si>
  <si>
    <t>P03828</t>
  </si>
  <si>
    <t>P05438</t>
  </si>
  <si>
    <t>P05042</t>
  </si>
  <si>
    <t>P05560</t>
  </si>
  <si>
    <t>P05133</t>
  </si>
  <si>
    <t>P03834</t>
  </si>
  <si>
    <t>P10000</t>
  </si>
  <si>
    <t>P09594</t>
  </si>
  <si>
    <t>P06508</t>
  </si>
  <si>
    <t>P09794</t>
  </si>
  <si>
    <t>Row Labels</t>
  </si>
  <si>
    <t>(blank)</t>
  </si>
  <si>
    <t>Grand Total</t>
  </si>
  <si>
    <t>Jan-Mar 2020</t>
  </si>
  <si>
    <t>Jan-Mar 2017</t>
  </si>
  <si>
    <t>Jan-Mar 2016</t>
  </si>
  <si>
    <t>Jan-Mar 2015</t>
  </si>
  <si>
    <t>Sale  </t>
  </si>
  <si>
    <t>Price Range</t>
  </si>
  <si>
    <r>
      <t>(</t>
    </r>
    <r>
      <rPr>
        <sz val="11"/>
        <color rgb="FF1260CC"/>
        <rFont val="Tahoma"/>
        <family val="2"/>
      </rPr>
      <t>Rs./Sq-ft</t>
    </r>
    <r>
      <rPr>
        <sz val="11"/>
        <color rgb="FF265974"/>
        <rFont val="Tahoma"/>
        <family val="2"/>
      </rPr>
      <t>)</t>
    </r>
  </si>
  <si>
    <t>Average Price</t>
  </si>
  <si>
    <t>Q-o-Q</t>
  </si>
  <si>
    <t>9,926-15,689</t>
  </si>
  <si>
    <t>4% </t>
  </si>
  <si>
    <t>9,625-16,350</t>
  </si>
  <si>
    <t>11% </t>
  </si>
  <si>
    <t>8,006-14,806</t>
  </si>
  <si>
    <t>12% </t>
  </si>
  <si>
    <t>11,979-19,449</t>
  </si>
  <si>
    <t>1% </t>
  </si>
  <si>
    <t>8,439-12,428</t>
  </si>
  <si>
    <t>0.1% </t>
  </si>
  <si>
    <t>7,949-12,718</t>
  </si>
  <si>
    <t>2% </t>
  </si>
  <si>
    <t>7,957-12,362</t>
  </si>
  <si>
    <t>6% </t>
  </si>
  <si>
    <t>8,385-14,255</t>
  </si>
  <si>
    <t>7% </t>
  </si>
  <si>
    <t>3,764-6,197</t>
  </si>
  <si>
    <t>3% </t>
  </si>
  <si>
    <t>3,853-5,955</t>
  </si>
  <si>
    <t>3,541-5,916</t>
  </si>
  <si>
    <t>4,094-5,885</t>
  </si>
  <si>
    <t>4,898-6,995</t>
  </si>
  <si>
    <t>-</t>
  </si>
  <si>
    <t>6,737-10,953</t>
  </si>
  <si>
    <t>8,363-12,701</t>
  </si>
  <si>
    <t>10,971-18,309</t>
  </si>
  <si>
    <t>8,010-13,486</t>
  </si>
  <si>
    <t>5% </t>
  </si>
  <si>
    <t>7,572-13,862</t>
  </si>
  <si>
    <t>9,100-15,366</t>
  </si>
  <si>
    <t>6,042-9,193</t>
  </si>
  <si>
    <t>5,816-9,733</t>
  </si>
  <si>
    <t>5,471-9,580</t>
  </si>
  <si>
    <t>5,418-9,659</t>
  </si>
  <si>
    <t>8% </t>
  </si>
  <si>
    <t>View Trends</t>
  </si>
  <si>
    <t>Locality</t>
  </si>
  <si>
    <t>Apr-Jun 2019</t>
  </si>
  <si>
    <t>Jan-Mar 2019</t>
  </si>
  <si>
    <t>Jan-Mar 2018</t>
  </si>
  <si>
    <t>10,509-17,158</t>
  </si>
  <si>
    <t>10,310-16,968</t>
  </si>
  <si>
    <t>10% </t>
  </si>
  <si>
    <t>9,482-16,448</t>
  </si>
  <si>
    <t>8,125-12,762</t>
  </si>
  <si>
    <t>0.4% </t>
  </si>
  <si>
    <t>7,949-12,851</t>
  </si>
  <si>
    <t>7,639-12,803</t>
  </si>
  <si>
    <t>3,669-5,867</t>
  </si>
  <si>
    <t>3,446-5,649</t>
  </si>
  <si>
    <t>3,776-5,821</t>
  </si>
  <si>
    <t>4,359-6,461</t>
  </si>
  <si>
    <t>4,192-5,979</t>
  </si>
  <si>
    <t>4,861-6,147</t>
  </si>
  <si>
    <t>7,252-12,618</t>
  </si>
  <si>
    <t>9% </t>
  </si>
  <si>
    <t>6,448-11,794</t>
  </si>
  <si>
    <t>7,721-11,839</t>
  </si>
  <si>
    <t>10,902-18,156</t>
  </si>
  <si>
    <t>26% </t>
  </si>
  <si>
    <t>8,287-14,710</t>
  </si>
  <si>
    <t>8,616-14,452</t>
  </si>
  <si>
    <t>5,862-9,081</t>
  </si>
  <si>
    <t>5,704-8,992</t>
  </si>
  <si>
    <t>5,644-9,143</t>
  </si>
  <si>
    <t>Jan-Mar 2009</t>
  </si>
  <si>
    <t>Jan-Mar 2008</t>
  </si>
  <si>
    <t>Jan-Mar 2007</t>
  </si>
  <si>
    <t>7,342-7,980</t>
  </si>
  <si>
    <t>5,172-6,442</t>
  </si>
  <si>
    <t>4,562-5,539</t>
  </si>
  <si>
    <t>7,380-9,079</t>
  </si>
  <si>
    <t>4,584-5,149</t>
  </si>
  <si>
    <t>Jan-Mar 2012</t>
  </si>
  <si>
    <t>Jan-Mar 2011</t>
  </si>
  <si>
    <t>Jan-Mar 2010</t>
  </si>
  <si>
    <t>7,533-11,633</t>
  </si>
  <si>
    <t>15% </t>
  </si>
  <si>
    <t>8,488-9,746</t>
  </si>
  <si>
    <t>7,166-7,732</t>
  </si>
  <si>
    <t>6,853-7,936</t>
  </si>
  <si>
    <t>5,975-9,348</t>
  </si>
  <si>
    <t>2,751-4,816</t>
  </si>
  <si>
    <t>3,189-3,479</t>
  </si>
  <si>
    <t>3,032-3,258</t>
  </si>
  <si>
    <t>5,454-6,360</t>
  </si>
  <si>
    <t>4,535-7,940</t>
  </si>
  <si>
    <t>7,296-11,368</t>
  </si>
  <si>
    <t>8,249-9,238</t>
  </si>
  <si>
    <t>6,652-9,741</t>
  </si>
  <si>
    <t>4,580-6,571</t>
  </si>
  <si>
    <t>4,590-5,750</t>
  </si>
  <si>
    <t>4,507-4,879</t>
  </si>
  <si>
    <t>Jan-Mar 2014</t>
  </si>
  <si>
    <t>Jan-Mar 2013</t>
  </si>
  <si>
    <t>9,510-15,718</t>
  </si>
  <si>
    <t>7,328-13,222</t>
  </si>
  <si>
    <t>6,911-12,369</t>
  </si>
  <si>
    <t>7,199-12,726</t>
  </si>
  <si>
    <t>30% </t>
  </si>
  <si>
    <t>3,636-5,179</t>
  </si>
  <si>
    <t>3,336-4,604</t>
  </si>
  <si>
    <t>8,329-13,561</t>
  </si>
  <si>
    <t>8,548-14,245</t>
  </si>
  <si>
    <t>20% </t>
  </si>
  <si>
    <t>5,463-8,299</t>
  </si>
  <si>
    <t>0.2% </t>
  </si>
  <si>
    <t>4,781-7,282</t>
  </si>
  <si>
    <t>Area_Cleaned</t>
  </si>
  <si>
    <t>Zones</t>
  </si>
  <si>
    <t>Localities</t>
  </si>
  <si>
    <t>2007 Index</t>
  </si>
  <si>
    <t>Oct-Dec 2012 Index</t>
  </si>
  <si>
    <t>Jan- Mar 2013 Index</t>
  </si>
  <si>
    <t>Apr-Jun 2013 Index</t>
  </si>
  <si>
    <t>Jul-Sep 2013 Index</t>
  </si>
  <si>
    <t>Oct- Dec 2013 Index</t>
  </si>
  <si>
    <t>Jan-March 2014 Index</t>
  </si>
  <si>
    <t>Apr-Jun 2014 Index</t>
  </si>
  <si>
    <t>Jul-Sep 2014 Index</t>
  </si>
  <si>
    <t>Oct- Dec 2014 Index</t>
  </si>
  <si>
    <t>Jan-March 2015 Index</t>
  </si>
  <si>
    <t>Zone 1</t>
  </si>
  <si>
    <t>DrRadhakrishnan Nagar</t>
  </si>
  <si>
    <t>Zone 2</t>
  </si>
  <si>
    <t>Tondiarpet; Narayanappa Garden</t>
  </si>
  <si>
    <t>Zone 3</t>
  </si>
  <si>
    <t>Perambur; Choolai; Edapalayam</t>
  </si>
  <si>
    <t>Zone 4</t>
  </si>
  <si>
    <t>Ayanavaram; Purasawalkam; Kolathur</t>
  </si>
  <si>
    <t>Zone 5</t>
  </si>
  <si>
    <t>Virugambakkam; Anna Nagar; Kilpauk; Nungambakkam</t>
  </si>
  <si>
    <t>Zone 6</t>
  </si>
  <si>
    <t>Nehru Nagar; Chepauk; Marina</t>
  </si>
  <si>
    <t>Zone 7</t>
  </si>
  <si>
    <t>Chetpet; Egmore</t>
  </si>
  <si>
    <t>Zone 8</t>
  </si>
  <si>
    <t>Ashok Nagar; Thyagaraya Nagar; Saligramam</t>
  </si>
  <si>
    <t>Zone 9</t>
  </si>
  <si>
    <t>Kodambakkam; Guindy; Chromepet</t>
  </si>
  <si>
    <t>Zone 10</t>
  </si>
  <si>
    <t>Mylapore; Adyar; Velachery; Thriuvanmiyur</t>
  </si>
  <si>
    <t>City Index</t>
  </si>
  <si>
    <t>Area</t>
  </si>
  <si>
    <t>City</t>
  </si>
  <si>
    <t>Apr-Jun 2009</t>
  </si>
  <si>
    <t>Apr-Jun 2008</t>
  </si>
  <si>
    <t>Apr-Jun 2007</t>
  </si>
  <si>
    <t>Jul-Sep 2009</t>
  </si>
  <si>
    <t>Jul-Sep 2008</t>
  </si>
  <si>
    <t>Jul-Sep 2007</t>
  </si>
  <si>
    <t>6,692-8,503</t>
  </si>
  <si>
    <t>5,909-9,614</t>
  </si>
  <si>
    <t>4,418-7,826</t>
  </si>
  <si>
    <t>7,139-11,258</t>
  </si>
  <si>
    <t>4,450-4,937</t>
  </si>
  <si>
    <t>Oct-Dec 2009</t>
  </si>
  <si>
    <t>Oct-Dec 2008</t>
  </si>
  <si>
    <t>Oct-Dec 2007</t>
  </si>
  <si>
    <t>6,697-7,353</t>
  </si>
  <si>
    <t>6,317-9,788</t>
  </si>
  <si>
    <t>3,027-3,390</t>
  </si>
  <si>
    <t>4,362-7,767</t>
  </si>
  <si>
    <t>6,650-11,223</t>
  </si>
  <si>
    <t>4,320-4,814</t>
  </si>
  <si>
    <t>Apr-Jun 2012</t>
  </si>
  <si>
    <t>Apr-Jun 2011</t>
  </si>
  <si>
    <t>Apr-Jun 2010</t>
  </si>
  <si>
    <t>6,588-11,210</t>
  </si>
  <si>
    <t>9,335-10,151</t>
  </si>
  <si>
    <t>7,602-8,502</t>
  </si>
  <si>
    <t>6,207-9,464</t>
  </si>
  <si>
    <t>7,121-8,101</t>
  </si>
  <si>
    <t>5,965-7,703</t>
  </si>
  <si>
    <t>3,188-4,476</t>
  </si>
  <si>
    <t>3,585-4,111</t>
  </si>
  <si>
    <t>2,943-3,416</t>
  </si>
  <si>
    <t>6,387-11,916</t>
  </si>
  <si>
    <t>8,781-9,853</t>
  </si>
  <si>
    <t>6,753-7,578</t>
  </si>
  <si>
    <t>13% </t>
  </si>
  <si>
    <t>4,797-7,061</t>
  </si>
  <si>
    <t>5,208-6,123</t>
  </si>
  <si>
    <t>4,504-4,925</t>
  </si>
  <si>
    <t>0.5% </t>
  </si>
  <si>
    <t>Jul-Sep 2012</t>
  </si>
  <si>
    <t>Jul-Sep 2011</t>
  </si>
  <si>
    <t>Jul-Sep 2010</t>
  </si>
  <si>
    <t>8,996-12,285</t>
  </si>
  <si>
    <t>7,226-11,735</t>
  </si>
  <si>
    <t>18% </t>
  </si>
  <si>
    <t>6,875-10,454</t>
  </si>
  <si>
    <t>14% </t>
  </si>
  <si>
    <t>6,864-7,599</t>
  </si>
  <si>
    <t>3,965-4,338</t>
  </si>
  <si>
    <t>3,036-3,480</t>
  </si>
  <si>
    <t>4,943-5,693</t>
  </si>
  <si>
    <t>8,440-9,669</t>
  </si>
  <si>
    <t>7,038-7,753</t>
  </si>
  <si>
    <t>4,837-7,133</t>
  </si>
  <si>
    <t>5,497-5,953</t>
  </si>
  <si>
    <t>4,655-5,000</t>
  </si>
  <si>
    <t>Oct-Dec 2012</t>
  </si>
  <si>
    <t>Oct-Dec 2011</t>
  </si>
  <si>
    <t>Oct-Dec 2010</t>
  </si>
  <si>
    <t>7,681-13,577</t>
  </si>
  <si>
    <t>8,951-13,660</t>
  </si>
  <si>
    <t>7,835-8,989</t>
  </si>
  <si>
    <t>5,511-9,861</t>
  </si>
  <si>
    <t>7,105-8,790</t>
  </si>
  <si>
    <t>6,761-7,725</t>
  </si>
  <si>
    <t>3,302-4,693</t>
  </si>
  <si>
    <t>3,800-4,444</t>
  </si>
  <si>
    <t>3,196-3,496</t>
  </si>
  <si>
    <t>5,213-6,050</t>
  </si>
  <si>
    <t>7,204-11,809</t>
  </si>
  <si>
    <t>8,215-9,464</t>
  </si>
  <si>
    <t>7,327-8,313</t>
  </si>
  <si>
    <t>5,110-7,153</t>
  </si>
  <si>
    <t>5,407-6,003</t>
  </si>
  <si>
    <t>0.3% </t>
  </si>
  <si>
    <t>4,695-5,093</t>
  </si>
  <si>
    <t>Apr-Jun 2014</t>
  </si>
  <si>
    <t>Apr-Jun 2013</t>
  </si>
  <si>
    <t>9,730-17,185</t>
  </si>
  <si>
    <t>7,765-13,899</t>
  </si>
  <si>
    <t>7,461-12,588</t>
  </si>
  <si>
    <t>7,372-12,353</t>
  </si>
  <si>
    <t>3,845-4,978</t>
  </si>
  <si>
    <t>3,197-4,928</t>
  </si>
  <si>
    <t>7,420-13,368</t>
  </si>
  <si>
    <t>8,952-14,576</t>
  </si>
  <si>
    <t>5,186-8,321</t>
  </si>
  <si>
    <t>5,242-7,574</t>
  </si>
  <si>
    <t>Jul-Sep 2014</t>
  </si>
  <si>
    <t>Jul-Sep 2013</t>
  </si>
  <si>
    <t>9,780-17,429</t>
  </si>
  <si>
    <t>7,992-14,161</t>
  </si>
  <si>
    <t>8,037-12,725</t>
  </si>
  <si>
    <t>7,335-12,859</t>
  </si>
  <si>
    <t>3,802-4,986</t>
  </si>
  <si>
    <t>3,445-5,420</t>
  </si>
  <si>
    <t>7,983-14,125</t>
  </si>
  <si>
    <t>8,703-13,244</t>
  </si>
  <si>
    <t>4,981-8,117</t>
  </si>
  <si>
    <t>4,830-7,630</t>
  </si>
  <si>
    <t>Oct-Dec 2014</t>
  </si>
  <si>
    <t>Oct-Dec 2013</t>
  </si>
  <si>
    <t>11,751-19,256</t>
  </si>
  <si>
    <t>8,457-15,269</t>
  </si>
  <si>
    <t>8,198-13,058</t>
  </si>
  <si>
    <t>7,191-12,747</t>
  </si>
  <si>
    <t>4,003-5,699</t>
  </si>
  <si>
    <t>3,654-5,423</t>
  </si>
  <si>
    <t>9,553-15,817</t>
  </si>
  <si>
    <t>8,973-14,792</t>
  </si>
  <si>
    <t>5,253-8,725</t>
  </si>
  <si>
    <t>5,375-8,417</t>
  </si>
  <si>
    <t>Apr-Jun 2017</t>
  </si>
  <si>
    <t>Apr-Jun 2016</t>
  </si>
  <si>
    <t>Apr-Jun 2015</t>
  </si>
  <si>
    <t>9,139-15,237</t>
  </si>
  <si>
    <t>9,136-15,953</t>
  </si>
  <si>
    <t>10,987-19,037</t>
  </si>
  <si>
    <t>7,656-12,922</t>
  </si>
  <si>
    <t>7,845-12,628</t>
  </si>
  <si>
    <t>9,032-14,152</t>
  </si>
  <si>
    <t>4,117-6,064</t>
  </si>
  <si>
    <t>4,106-6,570</t>
  </si>
  <si>
    <t>3,921-5,700</t>
  </si>
  <si>
    <t>5,044-6,630</t>
  </si>
  <si>
    <t>8,144-13,748</t>
  </si>
  <si>
    <t>8,667-14,161</t>
  </si>
  <si>
    <t>9,432-15,875</t>
  </si>
  <si>
    <t>5,330-9,051</t>
  </si>
  <si>
    <t>5,608-9,336</t>
  </si>
  <si>
    <t>5,248-9,694</t>
  </si>
  <si>
    <t>Jul-Sep 2017</t>
  </si>
  <si>
    <t>Jul-Sep 2016</t>
  </si>
  <si>
    <t>Jul-Sep 2015</t>
  </si>
  <si>
    <t>8,602-14,947</t>
  </si>
  <si>
    <t>10,731-17,921</t>
  </si>
  <si>
    <t>9,175-17,072</t>
  </si>
  <si>
    <t>8,309-13,105</t>
  </si>
  <si>
    <t>8,353-12,886</t>
  </si>
  <si>
    <t>8,843-13,510</t>
  </si>
  <si>
    <t>3,922-5,992</t>
  </si>
  <si>
    <t>3,994-6,221</t>
  </si>
  <si>
    <t>3,954-5,799</t>
  </si>
  <si>
    <t>4,819-6,702</t>
  </si>
  <si>
    <t>8,146-13,599</t>
  </si>
  <si>
    <t>8,310-13,756</t>
  </si>
  <si>
    <t>8,272-14,567</t>
  </si>
  <si>
    <t>5,302-8,954</t>
  </si>
  <si>
    <t>5,522-9,262</t>
  </si>
  <si>
    <t>5,533-9,334</t>
  </si>
  <si>
    <t>Oct-Dec 2017</t>
  </si>
  <si>
    <t>Oct-Dec 2016</t>
  </si>
  <si>
    <t>Oct-Dec 2015</t>
  </si>
  <si>
    <t>9,046-15,740</t>
  </si>
  <si>
    <t>10,550-18,620</t>
  </si>
  <si>
    <t>9,475-16,359</t>
  </si>
  <si>
    <t>9,021-13,006</t>
  </si>
  <si>
    <t>8,034-13,047</t>
  </si>
  <si>
    <t>8,396-13,305</t>
  </si>
  <si>
    <t>3,616-5,678</t>
  </si>
  <si>
    <t>3,969-6,152</t>
  </si>
  <si>
    <t>3,911-6,158</t>
  </si>
  <si>
    <t>4,738-5,999</t>
  </si>
  <si>
    <t>8,729-15,093</t>
  </si>
  <si>
    <t>7,715-12,732</t>
  </si>
  <si>
    <t>8,404-14,522</t>
  </si>
  <si>
    <t>5,472-8,861</t>
  </si>
  <si>
    <t>5,537-9,542</t>
  </si>
  <si>
    <t>5,401-9,502</t>
  </si>
  <si>
    <t>Apr-Jun 2018</t>
  </si>
  <si>
    <t>9,737-16,636</t>
  </si>
  <si>
    <t>8,105-13,235</t>
  </si>
  <si>
    <t>3,789-5,893</t>
  </si>
  <si>
    <t>4,660-6,478</t>
  </si>
  <si>
    <t>7,387-12,268</t>
  </si>
  <si>
    <t>8,483-14,048</t>
  </si>
  <si>
    <t>5,694-8,936</t>
  </si>
  <si>
    <t>Jul-Sep 2019</t>
  </si>
  <si>
    <t>Jul-Sep 2018</t>
  </si>
  <si>
    <t>10,160-16,851</t>
  </si>
  <si>
    <t>10,180-17,159</t>
  </si>
  <si>
    <t>8,071-12,953</t>
  </si>
  <si>
    <t>7,799-12,880</t>
  </si>
  <si>
    <t>3,757-5,939</t>
  </si>
  <si>
    <t>3,933-6,058</t>
  </si>
  <si>
    <t>4,651-6,831</t>
  </si>
  <si>
    <t>7,544-12,459</t>
  </si>
  <si>
    <t>10,807-18,342</t>
  </si>
  <si>
    <t>8,256-13,947</t>
  </si>
  <si>
    <t>5,826-8,909</t>
  </si>
  <si>
    <t>5,846-9,196</t>
  </si>
  <si>
    <t>Year</t>
  </si>
  <si>
    <t>Price Range [Rs/Sqft</t>
  </si>
  <si>
    <t>Average Price [Rs/Sqft]</t>
  </si>
  <si>
    <t>Q1</t>
  </si>
  <si>
    <t>Q2</t>
  </si>
  <si>
    <t>Q3</t>
  </si>
  <si>
    <t>Oct-Dec 2019</t>
  </si>
  <si>
    <t>Oct-Dec 2018</t>
  </si>
  <si>
    <t>10,594-16,179</t>
  </si>
  <si>
    <t>11,361-18,942</t>
  </si>
  <si>
    <t>8,222-12,623</t>
  </si>
  <si>
    <t>7,761-12,739</t>
  </si>
  <si>
    <t>3,820-5,826</t>
  </si>
  <si>
    <t>4,002-6,086</t>
  </si>
  <si>
    <t>4,883-6,709</t>
  </si>
  <si>
    <t>5,750-10,744</t>
  </si>
  <si>
    <t>9,966-17,772</t>
  </si>
  <si>
    <t>8,239-13,569</t>
  </si>
  <si>
    <t>5,879-9,169</t>
  </si>
  <si>
    <t>5,702-9,069</t>
  </si>
  <si>
    <t>Q4</t>
  </si>
  <si>
    <t>YearAvg</t>
  </si>
  <si>
    <t>Appreciation</t>
  </si>
  <si>
    <t>Column Labels</t>
  </si>
  <si>
    <t>Sum of YearAvg</t>
  </si>
  <si>
    <t>price</t>
  </si>
  <si>
    <t>area</t>
  </si>
  <si>
    <t>area1(sqft)</t>
  </si>
  <si>
    <t>carpetarea(prsqft)</t>
  </si>
  <si>
    <t>year</t>
  </si>
  <si>
    <t>floor</t>
  </si>
  <si>
    <t>locality</t>
  </si>
  <si>
    <t>rooms(BHK)</t>
  </si>
  <si>
    <t>newlocality</t>
  </si>
  <si>
    <t>newarea(sqft)</t>
  </si>
  <si>
    <t xml:space="preserve">              2220 sq.ft (206.24 sq.m) </t>
  </si>
  <si>
    <t xml:space="preserve">              2220 sq.ft (206.24 sq.m)                     @ 26577 /-                </t>
  </si>
  <si>
    <t>Ready To Move</t>
  </si>
  <si>
    <t>3BHK Apartment for Sale in Thyagaraya NagarAmara Arya Similar Properties,T.NagarNew Booking  5.90 Cr          26577 per sq.ft. Carpet Area</t>
  </si>
  <si>
    <t xml:space="preserve"> Thyagaraya NagarAmara Arya</t>
  </si>
  <si>
    <t xml:space="preserve">              1850 sq.ft (171.87 sq.m)                     @ 10811 /-                </t>
  </si>
  <si>
    <t>4BHK Villa for Sale in West MambalamWest MambalamNew Booking  2 Cr          10811 per sq.ft. Carpet Area</t>
  </si>
  <si>
    <t xml:space="preserve"> West MambalamWest MambalamNew</t>
  </si>
  <si>
    <t>Dec'20</t>
  </si>
  <si>
    <t xml:space="preserve">              1200 sq.ft (111.48 sq.m)                     @ 20833 /-                </t>
  </si>
  <si>
    <t>3BHK Apartment for Sale in Thyagaraya NagarT.NagarNew Booking  2.50 Cr          20833 per sq.ft. Carpet Area</t>
  </si>
  <si>
    <t xml:space="preserve"> Thyagaraya NagarT.NagarNew </t>
  </si>
  <si>
    <t xml:space="preserve">              800 sq.ft (74.32 sq.m)                     @ 9375 /-                </t>
  </si>
  <si>
    <t>Semi Furnished 2BHK Apartment for Sale in MambalamMambalamResale  75 L          9375 per sq.ft. Carpet Area</t>
  </si>
  <si>
    <t xml:space="preserve">   MambalamMambalam</t>
  </si>
  <si>
    <t xml:space="preserve">              800 sq.ft (74.32 sq.m)                     @ 11875 /-                </t>
  </si>
  <si>
    <t>Semi Furnished 2BHK Apartment for Sale in West MambalamWest MambalamResale  95 L          11875 per sq.ft. Carpet Area</t>
  </si>
  <si>
    <t xml:space="preserve">   West</t>
  </si>
  <si>
    <t xml:space="preserve">              740 sq.ft (68.75 sq.m)                     @ 13514 /-                </t>
  </si>
  <si>
    <t>Semi Furnished 3BHK Apartment for Sale in Thyagaraya NagarResale  1 Cr          13514 per sq.ft. Carpet Area</t>
  </si>
  <si>
    <t xml:space="preserve">   Thyagaraya</t>
  </si>
  <si>
    <t xml:space="preserve">              340 sq.ft (31.59 sq.m)                     @ 7647 /-                </t>
  </si>
  <si>
    <t>Semi Furnished 1BHK Apartment for Sale in West MambalamResale  26 L          7647 per sq.ft. Carpet Area</t>
  </si>
  <si>
    <t xml:space="preserve">              760 sq.ft (70.61 sq.m)                     @ 1184 /-                </t>
  </si>
  <si>
    <t>Ground Floor</t>
  </si>
  <si>
    <t>Fully Furnished 2BHK Apartment for Sale in West MambalamWest MambalamResale  9 L          1184 per sq.ft. Carpet Area</t>
  </si>
  <si>
    <t xml:space="preserve">              300 sq.ft (27.87 sq.m)                     @ 8333 /-                </t>
  </si>
  <si>
    <t>1BHK Apartment for Sale in West MambalamWest MambalamResale  25 L          8333 per sq.ft. Carpet Area</t>
  </si>
  <si>
    <t xml:space="preserve"> West MambalamWest Mambalam</t>
  </si>
  <si>
    <t xml:space="preserve">              550 sq.ft (51.1 sq.m)                     @ 7818 /-                </t>
  </si>
  <si>
    <t>2BHK Apartment for Sale in West MambalamWest MambalamResale  43 L          7818 per sq.ft. Carpet Area</t>
  </si>
  <si>
    <t xml:space="preserve">              1220 sq.ft (113.34 sq.m)                     @ 12295 /-                </t>
  </si>
  <si>
    <t>3BHK Villa for Sale in Thyagaraya NagarResale  1.50 Cr          12295 per sq.ft. Carpet Area</t>
  </si>
  <si>
    <t xml:space="preserve"> Thyagaraya Nagar 1.50</t>
  </si>
  <si>
    <t xml:space="preserve">              1238 sq.ft (115.01 sq.m)                     @ 10501 /-                </t>
  </si>
  <si>
    <t>Semi Furnished 3BHK Apartment for Sale in Thyagaraya NagarT.NagarResale  1.30 Cr          10501 per sq.ft. Carpet Area</t>
  </si>
  <si>
    <t xml:space="preserve">Plot Area              3702 sq.ft (343.93 sq.m)                     @ 4133 /-                </t>
  </si>
  <si>
    <t xml:space="preserve"> 4133  Plot Area</t>
  </si>
  <si>
    <t>Freehold</t>
  </si>
  <si>
    <t>Plot for Sale in MahalingapuramMahalingapuram 1.53 Cr          4133 per sq.ft. Plot Area</t>
  </si>
  <si>
    <t xml:space="preserve">NA </t>
  </si>
  <si>
    <t>MahalgapuramMahalgapuram 1.53 Cr 4133</t>
  </si>
  <si>
    <t>Plot</t>
  </si>
  <si>
    <t xml:space="preserve">              695 sq.ft (64.57 sq.m)                     @ 9928 /-                </t>
  </si>
  <si>
    <t>Semi Furnished 2BHK Apartment for Sale in Thyagaraya NagarT.NagarResale  69 L          9928 per sq.ft. Carpet Area</t>
  </si>
  <si>
    <t xml:space="preserve">              660 sq.ft (61.32 sq.m)                     @ 11818 /-                </t>
  </si>
  <si>
    <t>Semi Furnished 2BHK Apartment for Sale in Thyagaraya NagarResale  78 L          11818 per sq.ft. Carpet Area</t>
  </si>
  <si>
    <t xml:space="preserve">Plot Area              7030 sq.ft (653.11 sq.m)                     @ 25000 /-                </t>
  </si>
  <si>
    <t xml:space="preserve"> 25000  Plot Area</t>
  </si>
  <si>
    <t>Plot for Sale in Thyagaraya Nagar 17.57 Cr          25000 per sq.ft. Plot Area</t>
  </si>
  <si>
    <t>Thyagaraya Nagar 17.57 Cr</t>
  </si>
  <si>
    <t xml:space="preserve">Plot Area              1400 sq.ft (130.06 sq.m)                     @ 429 /-                </t>
  </si>
  <si>
    <t xml:space="preserve"> 429  Plot Area</t>
  </si>
  <si>
    <t xml:space="preserve"> Plot for Sale in T.Nagar 6 L          429 per sq.ft. Plot Area</t>
  </si>
  <si>
    <t>T.Nagar 6 L 429</t>
  </si>
  <si>
    <t xml:space="preserve">              576 sq.ft (53.51 sq.m) </t>
  </si>
  <si>
    <t xml:space="preserve">              576 sq.ft (53.51 sq.m)                     @ 13750 /-                </t>
  </si>
  <si>
    <t>Semi Furnished 2BHK Apartment for Sale in West MambalamMalles Anugraha Similar Properties,Resale  79.20 L          13750 per sq.ft. Carpet Area</t>
  </si>
  <si>
    <t xml:space="preserve">              300 sq.ft (27.87 sq.m)                     @ 11667 /-                </t>
  </si>
  <si>
    <t>1BHK Apartment for Sale in West MambalamWest MambalamResale  35 L          11667 per sq.ft. Carpet Area</t>
  </si>
  <si>
    <t xml:space="preserve">              384 sq.ft (35.67 sq.m)                     @ 7552 /-                </t>
  </si>
  <si>
    <t>1BHK Apartment for Sale in West MambalamWest MambalamResale  29 L          7552 per sq.ft. Carpet Area</t>
  </si>
  <si>
    <t xml:space="preserve">              550 sq.ft (51.1 sq.m)                     @ 8182 /-                </t>
  </si>
  <si>
    <t>Semi Furnished 2BHK Apartment for Sale in West MambalamWest MambalamResale  45 L          8182 per sq.ft. Carpet Area</t>
  </si>
  <si>
    <t>NA</t>
  </si>
  <si>
    <t xml:space="preserve">              700 sq.ft (65.03 sq.m)                     @ 8571 /-                </t>
  </si>
  <si>
    <t xml:space="preserve"> 1 BHK Apartment for Sale in West MambalamWest MambalamResale  60 L          8571 per sq.ft. Carpet Area</t>
  </si>
  <si>
    <t xml:space="preserve">  West MambalamWest</t>
  </si>
  <si>
    <t xml:space="preserve">              1680 sq.ft (156.08 sq.m)                     @ 4286 /-                </t>
  </si>
  <si>
    <t>4BHK Villa for Sale in Thyagaraya NagarT.NagarResale  72 L          4286 per sq.ft. Carpet Area</t>
  </si>
  <si>
    <t xml:space="preserve"> Thyagaraya NagarT.Nagar 72</t>
  </si>
  <si>
    <t xml:space="preserve">Plot Area              2508 sq.ft (233 sq.m)                     @ 2392 /-                </t>
  </si>
  <si>
    <t xml:space="preserve"> 2392  Plot Area</t>
  </si>
  <si>
    <t>Plot for Sale in MahalingapuramMahalingapuram 60 L          2392 per sq.ft. Plot Area</t>
  </si>
  <si>
    <t>MahalgapuramMahalgapuram 60 L 2392</t>
  </si>
  <si>
    <t xml:space="preserve">              1313 sq.ft (121.98 sq.m)                     @ 15232 /-                </t>
  </si>
  <si>
    <t>Semi Furnished 4BHK Apartment for Sale in Thyagaraya NagarT.NagarResale  2 Cr          15232 per sq.ft. Carpet Area</t>
  </si>
  <si>
    <t xml:space="preserve">              960 sq.ft (89.19 sq.m)                     @ 17708 /-                </t>
  </si>
  <si>
    <t>Semi Furnished 2BHK Villa for Sale in MahalingapuramMahalingapuramResale  1.70 Cr          17708 per sq.ft. Carpet Area</t>
  </si>
  <si>
    <t xml:space="preserve">   MahalgapuramMahalgapuram</t>
  </si>
  <si>
    <t xml:space="preserve">              3120 sq.ft (289.86 sq.m)                     @ 10256 /-                </t>
  </si>
  <si>
    <t>3BHK Villa for Sale in MahalingapuramMahalingapuramResale  3.20 Cr          10256 per sq.ft. Carpet Area</t>
  </si>
  <si>
    <t xml:space="preserve"> MahalgapuramMahalgapuram 3.20 Cr</t>
  </si>
  <si>
    <t xml:space="preserve">              500 sq.ft (46.45 sq.m)                     @ 11000 /-                </t>
  </si>
  <si>
    <t>2BHK Apartment for Sale in MambalamMambalamResale  55 L          11000 per sq.ft. Carpet Area</t>
  </si>
  <si>
    <t xml:space="preserve"> MambalamMambalam 55 L</t>
  </si>
  <si>
    <t>Feb'21</t>
  </si>
  <si>
    <t xml:space="preserve">              1168 sq.ft (108.51 sq.m)                     @ 15717 /-                </t>
  </si>
  <si>
    <t>2BHK Apartment for Sale in Besant NagarBesant NagarNew Booking  1.83 Cr          15717 per sq.ft. Carpet Area</t>
  </si>
  <si>
    <t xml:space="preserve"> Besant NagarBesant NagarNew</t>
  </si>
  <si>
    <t xml:space="preserve">              1565 sq.ft (145.39 sq.m) </t>
  </si>
  <si>
    <t xml:space="preserve">              1565 sq.ft (145.39 sq.m)                     @ 27157 /-                </t>
  </si>
  <si>
    <t>Semi Furnished 3BHK Apartment for Sale in AdyarTVH Quadrant Similar Properties,AdyarResale  4.25 Cr          27157 per sq.ft. Carpet Area</t>
  </si>
  <si>
    <t xml:space="preserve">   AdyarTVH</t>
  </si>
  <si>
    <t>Jan'21</t>
  </si>
  <si>
    <t xml:space="preserve">              1245 sq.ft (115.66 sq.m)                     @ 13915 /-                </t>
  </si>
  <si>
    <t>3BHK Apartment for Sale in AdyarAdyarNew Booking  1.73 Cr          13915 per sq.ft. Carpet Area</t>
  </si>
  <si>
    <t xml:space="preserve"> AdyarAdyarNew  1.73</t>
  </si>
  <si>
    <t xml:space="preserve">              1260 sq.ft (117.06 sq.m) </t>
  </si>
  <si>
    <t xml:space="preserve">              1260 sq.ft (117.06 sq.m)                     @ 19841 /-                </t>
  </si>
  <si>
    <t>3BHK Apartment for Sale in AdyarOlympia Jayanthi Residences Similar Properties,AdyarResale  2.50 Cr          19841 per sq.ft. Carpet Area</t>
  </si>
  <si>
    <t xml:space="preserve"> AdyarOlympia Jayanthi Residences</t>
  </si>
  <si>
    <t xml:space="preserve">              1666 sq.ft (154.78 sq.m) </t>
  </si>
  <si>
    <t xml:space="preserve">              1666 sq.ft (154.78 sq.m)                     @ 19508 /-                </t>
  </si>
  <si>
    <t>4BHK Apartment for Sale in AdyarNahar Tower Of Adyar Similar Properties,AdyarNew Booking  3.25 Cr          19508 per sq.ft. Carpet Area</t>
  </si>
  <si>
    <t xml:space="preserve"> AdyarNahar Tower Of</t>
  </si>
  <si>
    <t xml:space="preserve">              480 sq.ft (44.59 sq.m)                     @ 8333 /-                </t>
  </si>
  <si>
    <t xml:space="preserve"> 1 BHK Apartment for Sale in Kasturba NagarResale  40 L          8333 per sq.ft. Carpet Area</t>
  </si>
  <si>
    <t xml:space="preserve">  Kasturba Nagar</t>
  </si>
  <si>
    <t xml:space="preserve">              713 sq.ft (66.24 sq.m)                     @ 14025 /-                </t>
  </si>
  <si>
    <t xml:space="preserve"> 2 BHK Apartment for Sale in AdyarAdyarResale  1 Cr          14025 per sq.ft. Carpet Area</t>
  </si>
  <si>
    <t xml:space="preserve">  AdyarAdyar 1</t>
  </si>
  <si>
    <t xml:space="preserve">Plot Area              1800 sq.ft (167.23 sq.m)                     @ 2222 /-                </t>
  </si>
  <si>
    <t xml:space="preserve"> 2222  Plot Area</t>
  </si>
  <si>
    <t>Plot for Sale in AdyarAdyar 40 L          2222 per sq.ft. Plot Area</t>
  </si>
  <si>
    <t>AdyarAdyar 40 L 2222</t>
  </si>
  <si>
    <t xml:space="preserve">              4000 sq.ft (371.61 sq.m)                     @ 12500 /-                </t>
  </si>
  <si>
    <t>Fully Furnished 4BHK Villa for Sale in AdyarAdyarResale  5 Cr          12500 per sq.ft. Carpet Area</t>
  </si>
  <si>
    <t xml:space="preserve">   AdyarAdyar</t>
  </si>
  <si>
    <t xml:space="preserve">              990 sq.ft (91.97 sq.m)                     @ 12000 /-                </t>
  </si>
  <si>
    <t xml:space="preserve"> 3 BHK Apartment for Sale in KotturpuramKotturpuramResale  1.18 Cr          12000 per sq.ft. Carpet Area</t>
  </si>
  <si>
    <t xml:space="preserve">  KotturpuramKotturpuram 1.18</t>
  </si>
  <si>
    <t xml:space="preserve">              744 sq.ft (69.12 sq.m)                     @ 16129 /-                </t>
  </si>
  <si>
    <t>Semi Furnished 2BHK Apartment for Sale in Besant NagarBesant NagarResale  1.20 Cr          16129 per sq.ft. Carpet Area</t>
  </si>
  <si>
    <t xml:space="preserve">   Besant</t>
  </si>
  <si>
    <t>Semi Furnished 2BHK Apartment for Sale in Besant NagarResale  1.20 Cr          16129 per sq.ft. Carpet Area</t>
  </si>
  <si>
    <t xml:space="preserve">Plot Area              2400 sq.ft (222.97 sq.m)                     @ 375 /-                </t>
  </si>
  <si>
    <t xml:space="preserve"> 375  Plot Area</t>
  </si>
  <si>
    <t xml:space="preserve"> Plot for Sale in AdyarAdyar 9 L          375 per sq.ft. Plot Area</t>
  </si>
  <si>
    <t>AdyarAdyar 9 L 375</t>
  </si>
  <si>
    <t xml:space="preserve">              842 sq.ft (78.22 sq.m)                     @ 24941 /-                </t>
  </si>
  <si>
    <t>3BHK Apartment for Sale in Besant NagarBesant NagarResale  2.10 Cr          24941 per sq.ft. Carpet Area</t>
  </si>
  <si>
    <t xml:space="preserve"> Besant NagarBesant Nagar</t>
  </si>
  <si>
    <t xml:space="preserve">              599 sq.ft (55.65 sq.m)                     @ 13856 /-                </t>
  </si>
  <si>
    <t>2BHK Apartment for Sale in AdyarAdyarResale  83 L          13856 per sq.ft. Carpet Area</t>
  </si>
  <si>
    <t xml:space="preserve"> AdyarAdyar 83 L</t>
  </si>
  <si>
    <t xml:space="preserve">              510 sq.ft (47.38 sq.m)                     @ 23529 /-                </t>
  </si>
  <si>
    <t>2BHK Apartment for Sale in Besant NagarResale  1.20 Cr          23529 per sq.ft. Carpet Area</t>
  </si>
  <si>
    <t xml:space="preserve"> Besant Nagar 1.20</t>
  </si>
  <si>
    <t xml:space="preserve">Plot Area              4730 sq.ft (439.43 sq.m)                     @ 21142 /-                </t>
  </si>
  <si>
    <t xml:space="preserve"> 21142  Plot Area</t>
  </si>
  <si>
    <t>Plot for Sale in AdyarIndia Indira Enclave Similar Properties,Adyar 10 Cr          21142 per sq.ft. Plot Area</t>
  </si>
  <si>
    <t xml:space="preserve">AdyarIndia Indira Enclave </t>
  </si>
  <si>
    <t xml:space="preserve">              1190 sq.ft (110.55 sq.m)                     @ 12605 /-                </t>
  </si>
  <si>
    <t>Semi Furnished 3BHK Apartment for Sale in Besant NagarResale  1.50 Cr          12605 per sq.ft. Carpet Area</t>
  </si>
  <si>
    <t xml:space="preserve">Plot Area              1919 sq.ft (178.28 sq.m)                     @ 449 /-                </t>
  </si>
  <si>
    <t xml:space="preserve"> 449  Plot Area</t>
  </si>
  <si>
    <t xml:space="preserve"> Plot for Sale in AdyarAdyar 8.61 L          449 per sq.ft. Plot Area</t>
  </si>
  <si>
    <t>AdyarAdyar 8.61 L 449</t>
  </si>
  <si>
    <t xml:space="preserve">Plot Area              4000 sq.ft (371.61 sq.m)                     @ 10750 /-                </t>
  </si>
  <si>
    <t xml:space="preserve"> 10750  Plot Area</t>
  </si>
  <si>
    <t>Plot for Sale in AdyarAdyar 4.30 Cr          10750 per sq.ft. Plot Area</t>
  </si>
  <si>
    <t>AdyarAdyar 4.30 Cr 10750</t>
  </si>
  <si>
    <t xml:space="preserve">              707 sq.ft (65.68 sq.m) </t>
  </si>
  <si>
    <t xml:space="preserve">              707 sq.ft (65.68 sq.m)                     @ 23479 /-                </t>
  </si>
  <si>
    <t>Not Furnished 2 BHK Apartment for Sale in AdyarNavins Septem Similar Properties,AdyarNew Booking  1.66 Cr          23479 per sq.ft. Carpet Area</t>
  </si>
  <si>
    <t xml:space="preserve">   </t>
  </si>
  <si>
    <t xml:space="preserve">              704 sq.ft (65.4 sq.m) </t>
  </si>
  <si>
    <t xml:space="preserve">              704 sq.ft (65.4 sq.m)                     @ 23580 /-                </t>
  </si>
  <si>
    <t>Not Furnished 2 BHK Apartment for Sale in AdyarNavins Septem Similar Properties,AdyarNew Booking  1.66 Cr          23580 per sq.ft. Carpet Area</t>
  </si>
  <si>
    <t>2BHK Apartment for Sale in AdyarNavins Septem Similar Properties,AdyarNew Booking  1.66 Cr          23479 per sq.ft. Carpet Area</t>
  </si>
  <si>
    <t xml:space="preserve"> AdyarNavs Septem </t>
  </si>
  <si>
    <t xml:space="preserve">              400 sq.ft (37.16 sq.m)                     @ 15750 /-                </t>
  </si>
  <si>
    <t>Fully Furnished 1BHK Villa for Sale in Indira NagarIndira NagarResale  63 L          15750 per sq.ft. Carpet Area</t>
  </si>
  <si>
    <t xml:space="preserve">   Indira</t>
  </si>
  <si>
    <t xml:space="preserve">Plot Area              1000 sq.ft (92.9 sq.m)                     @ 5600 /-                </t>
  </si>
  <si>
    <t xml:space="preserve"> 5600  Plot Area</t>
  </si>
  <si>
    <t>Plot for Sale in AdyarAdyar 56 L          5600 per sq.ft. Plot Area</t>
  </si>
  <si>
    <t>AdyarAdyar 56 L 5600</t>
  </si>
  <si>
    <t xml:space="preserve">              958 sq.ft (89 sq.m)                     @ 7246 /-                </t>
  </si>
  <si>
    <t>2BHK Apartment for Sale in VelacheryVelacheryNew Booking  69.42 L          7246 per sq.ft. Carpet Area</t>
  </si>
  <si>
    <t xml:space="preserve"> VelacheryVelacheryNew  69.42</t>
  </si>
  <si>
    <t xml:space="preserve">              1900 sq.ft (176.52 sq.m) </t>
  </si>
  <si>
    <t xml:space="preserve">              1900 sq.ft (176.52 sq.m)                     @ 16316 /-                </t>
  </si>
  <si>
    <t>4BHK Apartment for Sale in VelacheryASV Jayantika Similar Properties,VelacheryNew Booking  3.10 Cr          16316 per sq.ft. Carpet Area</t>
  </si>
  <si>
    <t xml:space="preserve"> VelacheryASV Jayantika </t>
  </si>
  <si>
    <t xml:space="preserve">              2940 sq.ft (273.13 sq.m) </t>
  </si>
  <si>
    <t xml:space="preserve">              2940 sq.ft (273.13 sq.m)                     @ 23810 /-                </t>
  </si>
  <si>
    <t>4BHK Apartment for Sale in VelacheryPhoenix The Crest Similar Properties,VelacheryNew Booking  7 Cr          23810 per sq.ft. Carpet Area</t>
  </si>
  <si>
    <t xml:space="preserve"> VelacheryPhoenix The Crest</t>
  </si>
  <si>
    <t xml:space="preserve">Plot Area              1196 sq.ft (111.11 sq.m)                     @ 7525 /-                </t>
  </si>
  <si>
    <t xml:space="preserve"> 7525  Plot Area</t>
  </si>
  <si>
    <t>Plot for Sale in VelacheryVelachery 90 L          7525 per sq.ft. Plot Area</t>
  </si>
  <si>
    <t>VelacheryVelachery 90 L 7525</t>
  </si>
  <si>
    <t xml:space="preserve">              1876 sq.ft (174.29 sq.m) </t>
  </si>
  <si>
    <t xml:space="preserve">              1876 sq.ft (174.29 sq.m)                     @ 16791 /-                </t>
  </si>
  <si>
    <t>4BHK Apartment for Sale in VelacheryASV Jayantika Similar Properties,VelacheryNew Booking  3.15 Cr          16791 per sq.ft. Carpet Area</t>
  </si>
  <si>
    <t xml:space="preserve">              1386 sq.ft (128.76 sq.m) </t>
  </si>
  <si>
    <t xml:space="preserve">              1386 sq.ft (128.76 sq.m)                     @ 11544 /-                </t>
  </si>
  <si>
    <t>3BHK Apartment for Sale in VelacheryDRA Tuxedo Elite Similar Properties,VelacheryNew Booking  1.60 Cr          11544 per sq.ft. Carpet Area</t>
  </si>
  <si>
    <t xml:space="preserve"> VelacheryDRA Tuxedo Elite</t>
  </si>
  <si>
    <t xml:space="preserve">              786 sq.ft (73.02 sq.m)                     @ 7435 /-                </t>
  </si>
  <si>
    <t>2BHK Apartment for Sale in VelacheryVelacheryNew Booking  58.43 L          7435 per sq.ft. Carpet Area</t>
  </si>
  <si>
    <t xml:space="preserve"> VelacheryVelacheryNew  58.43</t>
  </si>
  <si>
    <t>Mar'21</t>
  </si>
  <si>
    <t xml:space="preserve">              1385 sq.ft (128.67 sq.m)                     @ 10108 /-                </t>
  </si>
  <si>
    <t>3BHK Villa for Sale in VelacheryVelacheryNew Booking  1.40 Cr          10108 per sq.ft. Carpet Area</t>
  </si>
  <si>
    <t xml:space="preserve"> VelacheryVelacheryNew  1.40</t>
  </si>
  <si>
    <t xml:space="preserve">              1780 sq.ft (165.37 sq.m) </t>
  </si>
  <si>
    <t xml:space="preserve">              1780 sq.ft (165.37 sq.m)                     @ 17978 /-                </t>
  </si>
  <si>
    <t>3BHK Apartment for Sale in VelacheryPhoenix The Crest Similar Properties,VelacheryNew Booking  3.20 Cr          17978 per sq.ft. Carpet Area</t>
  </si>
  <si>
    <t xml:space="preserve">              3300 sq.ft (306.58 sq.m) </t>
  </si>
  <si>
    <t xml:space="preserve">              3300 sq.ft (306.58 sq.m)                     @ 22727 /-                </t>
  </si>
  <si>
    <t>4BHK Apartment for Sale in VelacheryPhoenix The Crest Similar Properties,VelacheryNew Booking  7.50 Cr          22727 per sq.ft. Carpet Area</t>
  </si>
  <si>
    <t xml:space="preserve">              3900 sq.ft (362.32 sq.m) </t>
  </si>
  <si>
    <t xml:space="preserve">              3900 sq.ft (362.32 sq.m)                     @ 14103 /-                </t>
  </si>
  <si>
    <t>Semi Furnished 4BHK Apartment for Sale in VelacheryPhoenix The Crest Similar Properties,VelacheryNew Booking  5.50 Cr          14103 per sq.ft. Carpet Area</t>
  </si>
  <si>
    <t xml:space="preserve">   VelacheryPhoenix</t>
  </si>
  <si>
    <t xml:space="preserve">              2500 sq.ft (232.26 sq.m) </t>
  </si>
  <si>
    <t xml:space="preserve">              2500 sq.ft (232.26 sq.m)                     @ 12800 /-                </t>
  </si>
  <si>
    <t>Semi Furnished 3BHK Apartment for Sale in VelacheryPhoenix The Crest Similar Properties,VelacheryNew Booking  3.20 Cr          12800 per sq.ft. Carpet Area</t>
  </si>
  <si>
    <t xml:space="preserve">              700 sq.ft (65.03 sq.m)                     @ 10000 /-                </t>
  </si>
  <si>
    <t xml:space="preserve"> 2 BHK Apartment for Sale in VelacheryVelacheryResale  70 L          10000 per sq.ft. Carpet Area</t>
  </si>
  <si>
    <t xml:space="preserve">  VelacheryVelachery 70</t>
  </si>
  <si>
    <t xml:space="preserve">              635 sq.ft (58.99 sq.m)                     @ 13386 /-                </t>
  </si>
  <si>
    <t xml:space="preserve"> 2 BHK Apartment for Sale in VelacheryVelacheryResale  85 L          13386 per sq.ft. Carpet Area</t>
  </si>
  <si>
    <t xml:space="preserve">  VelacheryVelachery 85</t>
  </si>
  <si>
    <t xml:space="preserve">              921 sq.ft (85.56 sq.m)                     @ 6732 /-                </t>
  </si>
  <si>
    <t xml:space="preserve"> 3 BHK Apartment for Sale in VelacheryVelacheryResale  62 L          6732 per sq.ft. Carpet Area</t>
  </si>
  <si>
    <t xml:space="preserve">  VelacheryVelachery 62</t>
  </si>
  <si>
    <t xml:space="preserve">              840 sq.ft (78.04 sq.m) </t>
  </si>
  <si>
    <t xml:space="preserve">              840 sq.ft (78.04 sq.m)                     @ 7738 /-                </t>
  </si>
  <si>
    <t>Semi Furnished 2BHK Apartment for Sale in VelacheryParamount Pearls Similar Properties,VelacheryResale  65 L          7738 per sq.ft. Carpet Area</t>
  </si>
  <si>
    <t xml:space="preserve">   VelacheryParamount</t>
  </si>
  <si>
    <t xml:space="preserve">              840 sq.ft (78.04 sq.m)                     @ 8929 /-                </t>
  </si>
  <si>
    <t xml:space="preserve"> 2 BHK Apartment for Sale in VelacheryVelacheryResale  75 L          8929 per sq.ft. Carpet Area</t>
  </si>
  <si>
    <t xml:space="preserve">  VelacheryVelachery 75</t>
  </si>
  <si>
    <t xml:space="preserve">Plot Area              800 sq.ft (74.32 sq.m)                     @ 1063 /-                </t>
  </si>
  <si>
    <t xml:space="preserve"> 1063  Plot Area</t>
  </si>
  <si>
    <t>Plot for Sale in VelacheryVelachery 8.50 L          1063 per sq.ft. Plot Area</t>
  </si>
  <si>
    <t>VelacheryVelachery 8.50 L 1063</t>
  </si>
  <si>
    <t xml:space="preserve">              865 sq.ft (80.36 sq.m) </t>
  </si>
  <si>
    <t xml:space="preserve">              865 sq.ft (80.36 sq.m)                     @ 8092 /-                </t>
  </si>
  <si>
    <t>Semi Furnished 2BHK Apartment for Sale in VelacheryDoshi Symphony Similar Properties,VelacheryResale  70 L          8092 per sq.ft. Carpet Area</t>
  </si>
  <si>
    <t xml:space="preserve">   VelacheryDoshi</t>
  </si>
  <si>
    <t xml:space="preserve">Plot Area              1800 sq.ft (167.23 sq.m)                     @ 7778 /-                </t>
  </si>
  <si>
    <t xml:space="preserve"> 7778  Plot Area</t>
  </si>
  <si>
    <t>Plot for Sale in VelacheryVelachery 1.40 Cr          7778 per sq.ft. Plot Area</t>
  </si>
  <si>
    <t>VelacheryVelachery 1.40 Cr 7778</t>
  </si>
  <si>
    <t xml:space="preserve">Plot Area              1232 sq.ft (114.46 sq.m)                     @ 8929 /-                </t>
  </si>
  <si>
    <t xml:space="preserve"> 8929  Plot Area</t>
  </si>
  <si>
    <t>Plot for Sale in VelacheryVelachery 1.10 Cr          8929 per sq.ft. Plot Area</t>
  </si>
  <si>
    <t>VelacheryVelachery 1.10 Cr 8929</t>
  </si>
  <si>
    <t xml:space="preserve">              750 sq.ft (69.68 sq.m) </t>
  </si>
  <si>
    <t xml:space="preserve">              750 sq.ft (69.68 sq.m)                     @ 8000 /-                </t>
  </si>
  <si>
    <t>Fully Furnished 2BHK Apartment for Sale in VelacheryDoshi Symphony Similar Properties,VelacheryResale  60 L          8000 per sq.ft. Carpet Area</t>
  </si>
  <si>
    <t xml:space="preserve">              450 sq.ft (41.81 sq.m)                     @ 8000 /-                </t>
  </si>
  <si>
    <t xml:space="preserve"> 1 BHK Apartment for Sale in VelacheryVelacheryResale  36 L          8000 per sq.ft. Carpet Area</t>
  </si>
  <si>
    <t xml:space="preserve">  VelacheryVelachery 36</t>
  </si>
  <si>
    <t>2 BHK Apartment for sale in VelacheryDoshi Symphony Similar Properties,VelacheryResale  60 L          8000 per sq.ft. Carpet Area</t>
  </si>
  <si>
    <t>sale  VelacheryDoshi Symphony</t>
  </si>
  <si>
    <t xml:space="preserve">Plot Area              1200 sq.ft (111.48 sq.m)                     @ 3333 /-                </t>
  </si>
  <si>
    <t xml:space="preserve"> 3333  Plot Area</t>
  </si>
  <si>
    <t xml:space="preserve"> Plot for Sale in VelacheryVelachery 40 L          3333 per sq.ft. Plot Area</t>
  </si>
  <si>
    <t>VelacheryVelachery 40 L 3333</t>
  </si>
  <si>
    <t xml:space="preserve">              856 sq.ft (79.53 sq.m)                     @ 5724 /-                </t>
  </si>
  <si>
    <t>Semi Furnished 2BHK Apartment for Sale in MadipakkamMadipakkamResale  49 L          5724 per sq.ft. Carpet Area</t>
  </si>
  <si>
    <t xml:space="preserve">   MadipakkamMadipakkam</t>
  </si>
  <si>
    <t xml:space="preserve">              2257 sq.ft (209.68 sq.m) </t>
  </si>
  <si>
    <t xml:space="preserve">              2257 sq.ft (209.68 sq.m)                     @ 17280 /-                </t>
  </si>
  <si>
    <t>Oct'24</t>
  </si>
  <si>
    <t>4BHK Apartment for Sale in PerungudiBrigade Residences Similar Properties,PerungudiNew Booking  3.90 Cr          17280 per sq.ft. Carpet Area</t>
  </si>
  <si>
    <t xml:space="preserve"> PerungudiBrigade Residences </t>
  </si>
  <si>
    <t xml:space="preserve">              1800 sq.ft (167.23 sq.m)                     @ 11111 /-                </t>
  </si>
  <si>
    <t>Semi Furnished 2BHK Villa for Sale in NesapakkamNesapakkamResale  2 Cr          11111 per sq.ft. Carpet Area</t>
  </si>
  <si>
    <t xml:space="preserve">   NesapakkamNesapakkam</t>
  </si>
  <si>
    <t xml:space="preserve">              720 sq.ft (66.89 sq.m) </t>
  </si>
  <si>
    <t xml:space="preserve">              720 sq.ft (66.89 sq.m)                     @ 4167 /-                </t>
  </si>
  <si>
    <t>Semi Furnished 2BHK Apartment for Sale in KK NagarParkavi Apartment Similar Properties,K K NagarResale  30 L          4167 per sq.ft. Carpet Area</t>
  </si>
  <si>
    <t xml:space="preserve">   KK</t>
  </si>
  <si>
    <t xml:space="preserve">              2450 sq.ft (227.61 sq.m)                     @ 14286 /-                </t>
  </si>
  <si>
    <t>Semi Furnished 4BHK Villa for Sale in NesapakkamNesapakkamResale  3.50 Cr          14286 per sq.ft. Carpet Area</t>
  </si>
  <si>
    <t xml:space="preserve">              720 sq.ft (66.89 sq.m)                     @ 5556 /-                </t>
  </si>
  <si>
    <t>Semi Furnished 2BHK Apartment for Sale in KK NagarParkavi Apartment Similar Properties,K K NagarResale  40 L          5556 per sq.ft. Carpet Area</t>
  </si>
  <si>
    <t xml:space="preserve">              1070 sq.ft (99.41 sq.m) </t>
  </si>
  <si>
    <t xml:space="preserve">              1070 sq.ft (99.41 sq.m)                     @ 6473 /-                </t>
  </si>
  <si>
    <t>Oct'20</t>
  </si>
  <si>
    <t>3BHK Apartment for Sale in KarapakkamCasagrand Savoye Similar Properties,KarapakkamNew Booking  69.25 L          6473 per sq.ft. Carpet Area</t>
  </si>
  <si>
    <t xml:space="preserve"> KarapakkamCasagrand Savoye </t>
  </si>
  <si>
    <t xml:space="preserve">              666 sq.ft (61.87 sq.m) </t>
  </si>
  <si>
    <t xml:space="preserve">              666 sq.ft (61.87 sq.m)                     @ 8637 /-                </t>
  </si>
  <si>
    <t>Sep'20</t>
  </si>
  <si>
    <t>2BHK BuilderFloor for Sale in KarappakamCasagrand Savoye Phase II Similar Properties,KarapakkamNew Booking  57.52 L          8637 per sq.ft. Carpet Area</t>
  </si>
  <si>
    <t xml:space="preserve"> KarappakamCasagrand Savoye Phase</t>
  </si>
  <si>
    <t xml:space="preserve">              1900 sq.ft (176.52 sq.m)                     @ 10526 /-                </t>
  </si>
  <si>
    <t>Semi Furnished 3BHK Villa for Sale in KarappakamNavin's Palm Fronds Similar Properties,KarapakkamResale  2 Cr          10526 per sq.ft. Carpet Area</t>
  </si>
  <si>
    <t xml:space="preserve">   KarappakamNav's</t>
  </si>
  <si>
    <t xml:space="preserve">              830 sq.ft (77.11 sq.m)                     @ 8065 /-                </t>
  </si>
  <si>
    <t>2BHK Apartment for Sale in KarappakamKarapakkamNew Booking  66.94 L          8065 per sq.ft. Carpet Area</t>
  </si>
  <si>
    <t xml:space="preserve"> KarappakamKarapakkamNew  66.94</t>
  </si>
  <si>
    <t xml:space="preserve">              1605 sq.ft (149.11 sq.m) </t>
  </si>
  <si>
    <t xml:space="preserve">              1605 sq.ft (149.11 sq.m)                     @ 4548 /-                </t>
  </si>
  <si>
    <t>Semi Furnished 3BHK Apartment for Sale in KarapakkamCasagrand Savoye Similar Properties,KarapakkamNew Booking  73 L          4548 per sq.ft. Carpet Area</t>
  </si>
  <si>
    <t xml:space="preserve">   KarapakkamCasagrand</t>
  </si>
  <si>
    <t xml:space="preserve">              1100 sq.ft (102.19 sq.m) </t>
  </si>
  <si>
    <t xml:space="preserve">              1100 sq.ft (102.19 sq.m)                     @ 4455 /-                </t>
  </si>
  <si>
    <t>Semi Furnished 2BHK Apartment for Sale in KarapakkamCasagrand Savoye Similar Properties,KarapakkamNew Booking  49 L          4455 per sq.ft. Carpet Area</t>
  </si>
  <si>
    <t xml:space="preserve">              1500 sq.ft (139.35 sq.m) </t>
  </si>
  <si>
    <t xml:space="preserve">              1500 sq.ft (139.35 sq.m)                     @ 67 /-                </t>
  </si>
  <si>
    <t>Fully Furnished 2BHK Villa for Sale in KarapakkamTVS Emerald Karapakkam Villas Similar Properties,KarapakkamResale  1 L          67 per sq.ft. Carpet Area</t>
  </si>
  <si>
    <t xml:space="preserve">   KarapakkamTVS</t>
  </si>
  <si>
    <t xml:space="preserve">              1800 sq.ft (167.23 sq.m) </t>
  </si>
  <si>
    <t xml:space="preserve">              1800 sq.ft (167.23 sq.m)                     @ 8889 /-                </t>
  </si>
  <si>
    <t>Semi Furnished 3.5BHK Villa for Sale in KarappakamRadiance Lake Front Similar Properties,KarapakkamResale  1.60 Cr          8889 per sq.ft. Carpet Area</t>
  </si>
  <si>
    <t xml:space="preserve">   KarappakamRadiance</t>
  </si>
  <si>
    <t xml:space="preserve">              1200 sq.ft (111.48 sq.m) </t>
  </si>
  <si>
    <t xml:space="preserve">              1200 sq.ft (111.48 sq.m)                     @ 7500 /-                </t>
  </si>
  <si>
    <t>Semi Furnished 3BHK Apartment for Sale in SholinganallurLancor The Central Park Similar Properties,SholinganallurResale  90 L          7500 per sq.ft. Carpet Area</t>
  </si>
  <si>
    <t xml:space="preserve">   SholganallurLancor</t>
  </si>
  <si>
    <t xml:space="preserve">              1033 sq.ft (95.97 sq.m) </t>
  </si>
  <si>
    <t xml:space="preserve">              1033 sq.ft (95.97 sq.m)                     @ 11423 /-                </t>
  </si>
  <si>
    <t>Semi Furnished 3BHK Apartment for Sale in ThoraipakkamCEEBROS Boulevard Similar Properties,ThoraipakkamResale  1.18 Cr          11423 per sq.ft. Carpet Area</t>
  </si>
  <si>
    <t xml:space="preserve">   ThoraipakkamCEEBROS</t>
  </si>
  <si>
    <t xml:space="preserve">              1225 sq.ft (113.81 sq.m) </t>
  </si>
  <si>
    <t xml:space="preserve">              1225 sq.ft (113.81 sq.m)                     @ 9878 /-                </t>
  </si>
  <si>
    <t>Semi Furnished 3BHK Apartment for Sale in SholinganallurCEEBROS Belvedere Similar Properties,SholinganallurResale  1.21 Cr          9878 per sq.ft. Carpet Area</t>
  </si>
  <si>
    <t xml:space="preserve">   SholganallurCEEBROS</t>
  </si>
  <si>
    <t xml:space="preserve">              2150 sq.ft (199.74 sq.m) </t>
  </si>
  <si>
    <t xml:space="preserve">              2150 sq.ft (199.74 sq.m)                     @ 11163 /-                </t>
  </si>
  <si>
    <t>4BHK Villa for Sale in ThoraipakkamCasagrand Pallagio Villa Similar Properties,ThoraipakkamResale  2.40 Cr          11163 per sq.ft. Carpet Area</t>
  </si>
  <si>
    <t xml:space="preserve"> ThoraipakkamCasagrand Pallagio Villa</t>
  </si>
  <si>
    <t xml:space="preserve">              1300 sq.ft (120.77 sq.m) </t>
  </si>
  <si>
    <t xml:space="preserve">              1300 sq.ft (120.77 sq.m)                     @ 9308 /-                </t>
  </si>
  <si>
    <t>3BHK Apartment for Sale in SholinganallurASV Alexandria Similar Properties,SholinganallurNew Booking  1.21 Cr          9308 per sq.ft. Carpet Area</t>
  </si>
  <si>
    <t xml:space="preserve"> SholganallurASV Alexandria </t>
  </si>
  <si>
    <t xml:space="preserve">              913 sq.ft (84.82 sq.m) </t>
  </si>
  <si>
    <t xml:space="preserve">              913 sq.ft (84.82 sq.m)                     @ 7119 /-                </t>
  </si>
  <si>
    <t>Aug'24</t>
  </si>
  <si>
    <t>3BHK Apartment for Sale in SholinganallurRadiance Sapphire Similar Properties,SholinganallurNew Booking  65 L          7119 per sq.ft. Carpet Area</t>
  </si>
  <si>
    <t xml:space="preserve"> SholganallurRadiance Sapphire </t>
  </si>
  <si>
    <t xml:space="preserve">              2700 sq.ft (250.84 sq.m) </t>
  </si>
  <si>
    <t xml:space="preserve">              2700 sq.ft (250.84 sq.m)                     @ 12222 /-                </t>
  </si>
  <si>
    <t>Fully Furnished 4BHK Apartment for Sale in Old Mahabalipuram RoadMaangalya Maplewood Similar Properties,Old Mahabalipuram RoadNew Booking  3.30 Cr          12222 per sq.ft. Carpet Area</t>
  </si>
  <si>
    <t xml:space="preserve">   Old</t>
  </si>
  <si>
    <t xml:space="preserve">              1138 sq.ft (105.72 sq.m) </t>
  </si>
  <si>
    <t xml:space="preserve">              1138 sq.ft (105.72 sq.m)                     @ 8308 /-                </t>
  </si>
  <si>
    <t>Sep'22</t>
  </si>
  <si>
    <t>3BHK Apartment for Sale in SholinganallurCasagrand Royale Similar Properties,SholinganallurNew Booking  94.54 L          8308 per sq.ft. Carpet Area</t>
  </si>
  <si>
    <t xml:space="preserve"> SholganallurCasagrand Royale </t>
  </si>
  <si>
    <t xml:space="preserve">              672 sq.ft (62.43 sq.m) </t>
  </si>
  <si>
    <t xml:space="preserve">              672 sq.ft (62.43 sq.m)                     @ 9485 /-                </t>
  </si>
  <si>
    <t>2BHK Apartment for Sale in SholinganallurCasagrand Royale Similar Properties,SholinganallurNew Booking  63.74 L          9485 per sq.ft. Carpet Area</t>
  </si>
  <si>
    <t xml:space="preserve">              2055 sq.ft (190.92 sq.m) </t>
  </si>
  <si>
    <t xml:space="preserve">              2055 sq.ft (190.92 sq.m)                     @ 4769 /-                </t>
  </si>
  <si>
    <t>Semi Furnished 4BHK Apartment for Sale in SholinganallurCasagrand Royale Similar Properties,SholinganallurNew Booking  98 L          4769 per sq.ft. Carpet Area</t>
  </si>
  <si>
    <t xml:space="preserve">   SholganallurCasagrand</t>
  </si>
  <si>
    <t xml:space="preserve">              1740 sq.ft (161.65 sq.m) </t>
  </si>
  <si>
    <t xml:space="preserve">              1740 sq.ft (161.65 sq.m)                     @ 4770 /-                </t>
  </si>
  <si>
    <t>Semi Furnished 3BHK Apartment for Sale in SholinganallurCasagrand Royale Similar Properties,SholinganallurNew Booking  83 L          4770 per sq.ft. Carpet Area</t>
  </si>
  <si>
    <t xml:space="preserve">              1245 sq.ft (115.66 sq.m) </t>
  </si>
  <si>
    <t xml:space="preserve">              1245 sq.ft (115.66 sq.m)                     @ 4418 /-                </t>
  </si>
  <si>
    <t>Semi Furnished 2BHK Apartment for Sale in MedavakkamOzone Greens Similar Properties,MedavakkamNew Booking  55 L          4418 per sq.ft. Carpet Area</t>
  </si>
  <si>
    <t xml:space="preserve">   MedavakkamOzone</t>
  </si>
  <si>
    <t xml:space="preserve">              1245 sq.ft (115.66 sq.m)                     @ 4578 /-                </t>
  </si>
  <si>
    <t>Semi Furnished 2BHK Apartment for Sale in SholinganallurCasagrand Royale Similar Properties,SholinganallurNew Booking  57 L          4578 per sq.ft. Carpet Area</t>
  </si>
  <si>
    <t xml:space="preserve">              668 sq.ft (62.06 sq.m) </t>
  </si>
  <si>
    <t xml:space="preserve">              668 sq.ft (62.06 sq.m)                     @ 4491 /-                </t>
  </si>
  <si>
    <t>Semi Furnished 1BHK Apartment for Sale in MedavakkamOzone Greens Similar Properties,MedavakkamNew Booking  30 L          4491 per sq.ft. Carpet Area</t>
  </si>
  <si>
    <t xml:space="preserve">              1673 sq.ft (155.43 sq.m) </t>
  </si>
  <si>
    <t xml:space="preserve">              1673 sq.ft (155.43 sq.m)                     @ 4483 /-                </t>
  </si>
  <si>
    <t>Semi Furnished 3BHK Apartment for Sale in MedavakkamOzone Greens Similar Properties,MedavakkamNew Booking  75 L          4483 per sq.ft. Carpet Area</t>
  </si>
  <si>
    <t xml:space="preserve">              1039 sq.ft (96.53 sq.m)                     @ 5741 /-                </t>
  </si>
  <si>
    <t>2BHK Apartment for Sale in PallikaranaiPallikaranaiNew Booking  59.64 L          5741 per sq.ft. Carpet Area</t>
  </si>
  <si>
    <t xml:space="preserve"> PallikaranaiPallikaranaiNew  59.64</t>
  </si>
  <si>
    <t xml:space="preserve">              1157 sq.ft (107.49 sq.m)                     @ 5716 /-                </t>
  </si>
  <si>
    <t>2BHK Apartment for Sale in PallikaranaiPallikaranaiNew Booking  66.13 L          5716 per sq.ft. Carpet Area</t>
  </si>
  <si>
    <t xml:space="preserve"> PallikaranaiPallikaranaiNew  66.13</t>
  </si>
  <si>
    <t xml:space="preserve">Plot Area              1000 sq.ft (92.9 sq.m)                     @ 4200 /-                </t>
  </si>
  <si>
    <t xml:space="preserve"> 4200  Plot Area</t>
  </si>
  <si>
    <t>Plot for Sale in PerumbakkamMGP Indira Priyadarshini Nagar Similar Properties,Perumbakkam 42 L          4200 per sq.ft. Plot Area</t>
  </si>
  <si>
    <t>PerumbakkamMGP Indira Priyadarshi Nagar</t>
  </si>
  <si>
    <t xml:space="preserve">              1176 sq.ft (109.25 sq.m) </t>
  </si>
  <si>
    <t xml:space="preserve">              1176 sq.ft (109.25 sq.m)                     @ 13000 /-                </t>
  </si>
  <si>
    <t>Semi Furnished 2BHK Villa for Sale in SholinganallurPrestige Silver Springs Similar Properties,SholinganallurNew Booking  1.52 Cr          13000 per sq.ft. Carpet Area</t>
  </si>
  <si>
    <t xml:space="preserve">   SholganallurPrestige</t>
  </si>
  <si>
    <t xml:space="preserve">              2436 sq.ft (226.31 sq.m) </t>
  </si>
  <si>
    <t xml:space="preserve">              2436 sq.ft (226.31 sq.m)                     @ 13000 /-                </t>
  </si>
  <si>
    <t>Semi Furnished 3BHK Villa for Sale in SholinganallurPrestige Silver Springs Similar Properties,SholinganallurNew Booking  3.16 Cr          13000 per sq.ft. Carpet Area</t>
  </si>
  <si>
    <t xml:space="preserve">              4864 sq.ft (451.88 sq.m) </t>
  </si>
  <si>
    <t xml:space="preserve">              4864 sq.ft (451.88 sq.m)                     @ 13000 /-                </t>
  </si>
  <si>
    <t>Semi Furnished 4BHK Villa for Sale in SholinganallurPrestige Silver Springs Similar Properties,SholinganallurNew Booking  6.32 Cr          13000 per sq.ft. Carpet Area</t>
  </si>
  <si>
    <t>Semi Furnished 2BHK Apartment for Sale in West MambalamResale  95 L          11875 per sq.ft. Carpet Area</t>
  </si>
  <si>
    <t>Jun'20</t>
  </si>
  <si>
    <t xml:space="preserve">              570 sq.ft (52.95 sq.m)                     @ 6140 /-                </t>
  </si>
  <si>
    <t>Fully Furnished 2BHK Apartment for Sale in KK NagarK K NagarResale  35 L          6140 per sq.ft. Carpet Area</t>
  </si>
  <si>
    <t xml:space="preserve">              2616 sq.ft (243.03 sq.m) </t>
  </si>
  <si>
    <t xml:space="preserve">              2616 sq.ft (243.03 sq.m)                     @ 6002 /-                </t>
  </si>
  <si>
    <t>Semi Furnished 4BHK Apartment for Sale in Old Mahabalipuram RoadDoshi Risington Similar Properties,Old Mahabalipuram RoadNew Booking  1.57 Cr          6002 per sq.ft. Carpet Area</t>
  </si>
  <si>
    <t xml:space="preserve">              1150 sq.ft (106.84 sq.m) </t>
  </si>
  <si>
    <t xml:space="preserve">              1150 sq.ft (106.84 sq.m)                     @ 4609 /-                </t>
  </si>
  <si>
    <t>Fully Furnished 3BHK Apartment for Sale in Anna NagarRMB Aishwarya Similar Properties,Anna NagarResale  53 L          4609 per sq.ft. Carpet Area</t>
  </si>
  <si>
    <t xml:space="preserve">   Anna</t>
  </si>
  <si>
    <t xml:space="preserve">Plot Area              880 sq.ft (81.75 sq.m)                     @ 18182 /-                </t>
  </si>
  <si>
    <t xml:space="preserve"> 18182  Plot Area</t>
  </si>
  <si>
    <t>Plot for Sale in Anna Nagar EastAnna Nagar East 1.60 Cr          18182 per sq.ft. Plot Area</t>
  </si>
  <si>
    <t>Anna Nagar EastAnna Nagar</t>
  </si>
  <si>
    <t xml:space="preserve">Plot Area              646 sq.ft (60.02 sq.m)                     @ 13158 /-                </t>
  </si>
  <si>
    <t xml:space="preserve"> 13158  Plot Area</t>
  </si>
  <si>
    <t>Plot for Sale in Anna NagarAnna Nagar 85 L          13158 per sq.ft. Plot Area</t>
  </si>
  <si>
    <t>Anna NagarAnna Nagar 85</t>
  </si>
  <si>
    <t xml:space="preserve">              1215 sq.ft (112.88 sq.m) </t>
  </si>
  <si>
    <t xml:space="preserve">              1215 sq.ft (112.88 sq.m)                     @ 10500 /-                </t>
  </si>
  <si>
    <t>Semi Furnished 2BHK Apartment for Sale in Anna NagarOzone The Metrozone Similar Properties,Anna NagarNew Booking  1.27 Cr          10500 per sq.ft. Carpet Area</t>
  </si>
  <si>
    <t xml:space="preserve">              1150 sq.ft (106.84 sq.m)                     @ 12609 /-                </t>
  </si>
  <si>
    <t>2.5BHK Apartment for Sale in Anna NagarOzone The Metrozone Similar Properties,Resale  1.45 Cr          12609 per sq.ft. Carpet Area</t>
  </si>
  <si>
    <t xml:space="preserve"> Anna NagarOzone The</t>
  </si>
  <si>
    <t xml:space="preserve">              720 sq.ft (66.89 sq.m)                     @ 11806 /-                </t>
  </si>
  <si>
    <t>Semi Furnished 2BHK Apartment for Sale in Anna Nagar WestAnna Nagar WestResale  85 L          11806 per sq.ft. Carpet Area</t>
  </si>
  <si>
    <t xml:space="preserve">              912 sq.ft (84.73 sq.m) </t>
  </si>
  <si>
    <t xml:space="preserve">              912 sq.ft (84.73 sq.m)                     @ 12610 /-                </t>
  </si>
  <si>
    <t>3BHK Apartment for Sale in Anna Nagar WestPraveen Vedha Similar Properties,Anna Nagar WestResale  1.15 Cr          12610 per sq.ft. Carpet Area</t>
  </si>
  <si>
    <t xml:space="preserve"> Anna Nagar WestPraveen</t>
  </si>
  <si>
    <t xml:space="preserve">              1404 sq.ft (130.44 sq.m)                     @ 19231 /-                </t>
  </si>
  <si>
    <t>3BHK Apartment for Sale in Anna Nagar WestAnna Nagar WestResale  2.70 Cr          19231 per sq.ft. Carpet Area</t>
  </si>
  <si>
    <t xml:space="preserve"> Anna Nagar WestAnna</t>
  </si>
  <si>
    <t xml:space="preserve">              800 sq.ft (74.32 sq.m)                     @ 11250 /-                </t>
  </si>
  <si>
    <t>2BHK Apartment for Sale in Anna Nagar WestAnna Nagar WestResale  90 L          11250 per sq.ft. Carpet Area</t>
  </si>
  <si>
    <t>2BHK Villa for Sale in Anna Nagar WestAnna Nagar WestResale  55 L          11000 per sq.ft. Carpet Area</t>
  </si>
  <si>
    <t xml:space="preserve">              2800 sq.ft (260.13 sq.m)                     @ 16071 /-                </t>
  </si>
  <si>
    <t>Semi Furnished 4BHK Villa for Sale in Anna Nagar WestResale  4.50 Cr          16071 per sq.ft. Carpet Area</t>
  </si>
  <si>
    <t xml:space="preserve">              1900 sq.ft (176.52 sq.m)                     @ 15526 /-                </t>
  </si>
  <si>
    <t>Semi Furnished 4BHK Apartment for Sale in Anna NagarOzone The Metrozone Similar Properties,Anna NagarResale  2.95 Cr          15526 per sq.ft. Carpet Area</t>
  </si>
  <si>
    <t xml:space="preserve">Plot Area              1800 sq.ft (167.23 sq.m)                     @ 2778 /-                </t>
  </si>
  <si>
    <t xml:space="preserve"> 2778  Plot Area</t>
  </si>
  <si>
    <t>Plot for Sale in Anna Nagar 50 L          2778 per sq.ft. Plot Area</t>
  </si>
  <si>
    <t>Anna Nagar 50 L</t>
  </si>
  <si>
    <t xml:space="preserve">              625 sq.ft (58.06 sq.m)                     @ 960 /-                </t>
  </si>
  <si>
    <t>Semi Furnished 1BHK Apartment for Sale in Anna NagarAnna NagarResale  6 L          960 per sq.ft. Carpet Area</t>
  </si>
  <si>
    <t xml:space="preserve">              1228 sq.ft (114.08 sq.m)                     @ 14251 /-                </t>
  </si>
  <si>
    <t xml:space="preserve"> 2 BHK Apartment for Sale in Anna NagarAnna NagarResale  1.75 Cr          14251 per sq.ft. Carpet Area</t>
  </si>
  <si>
    <t xml:space="preserve">  Anna NagarAnna</t>
  </si>
  <si>
    <t xml:space="preserve"> 3 BHK Apartment for Sale in Anna NagarAnna NagarResale  1.75 Cr          14251 per sq.ft. Carpet Area</t>
  </si>
  <si>
    <t xml:space="preserve">              753 sq.ft (69.96 sq.m)                     @ 9960 /-                </t>
  </si>
  <si>
    <t>3BHK Apartment for Sale in Anna Nagar West ExtensionAnna Nagar West ExtensionResale  75 L          9960 per sq.ft. Carpet Area</t>
  </si>
  <si>
    <t xml:space="preserve"> Anna Nagar West</t>
  </si>
  <si>
    <t xml:space="preserve">              576 sq.ft (53.51 sq.m)                     @ 15625 /-                </t>
  </si>
  <si>
    <t>2BHK Apartment for Sale in Anna Nagar WestAnna Nagar WestResale  90 L          15625 per sq.ft. Carpet Area</t>
  </si>
  <si>
    <t xml:space="preserve">              712 sq.ft (66.15 sq.m)                     @ 15309 /-                </t>
  </si>
  <si>
    <t>Semi Furnished 2BHK Apartment for Sale in Anna Nagar WestAnna Nagar WestResale  1.09 Cr          15309 per sq.ft. Carpet Area</t>
  </si>
  <si>
    <t xml:space="preserve">              1936 sq.ft (179.86 sq.m)                     @ 20661 /-                </t>
  </si>
  <si>
    <t>Semi Furnished 2BHK Villa for Sale in PadiPadiResale  4 Cr          20661 per sq.ft. Carpet Area</t>
  </si>
  <si>
    <t xml:space="preserve">   PadiPadi</t>
  </si>
  <si>
    <t xml:space="preserve">              750 sq.ft (69.68 sq.m)                     @ 9333 /-                </t>
  </si>
  <si>
    <t>Fully Furnished 2BHK Apartment for Sale in Anna Nagar EastAnna Nagar EastResale  70 L          9333 per sq.ft. Carpet Area</t>
  </si>
  <si>
    <t xml:space="preserve">              700 sq.ft (65.03 sq.m)                     @ 12143 /-                </t>
  </si>
  <si>
    <t>2BHK Apartment for Sale in Anna NagarAnna NagarResale  85 L          12143 per sq.ft. Carpet Area</t>
  </si>
  <si>
    <t xml:space="preserve"> Anna NagarAnna Nagar</t>
  </si>
  <si>
    <t xml:space="preserve">              1244 sq.ft (115.57 sq.m)                     @ 13746 /-                </t>
  </si>
  <si>
    <t>3BHK Apartment for Sale in Anna Nagar WestResale  1.71 Cr          13746 per sq.ft. Carpet Area</t>
  </si>
  <si>
    <t xml:space="preserve">              660 sq.ft (61.32 sq.m)                     @ 2576 /-                </t>
  </si>
  <si>
    <t xml:space="preserve"> 4+ BHK Apartment for Sale in Anna NagarAnna NagarResale  17 L          2576 per sq.ft. Carpet Area</t>
  </si>
  <si>
    <t xml:space="preserve">              880 sq.ft (81.75 sq.m)                     @ 13068 /-                </t>
  </si>
  <si>
    <t>2BHK Villa for Sale in Anna NagarAnna NagarResale  1.15 Cr          13068 per sq.ft. Carpet Area</t>
  </si>
  <si>
    <t>Jul'20</t>
  </si>
  <si>
    <t xml:space="preserve">              1580 sq.ft (146.79 sq.m)                     @ 17089 /-                </t>
  </si>
  <si>
    <t>3 BHK Apartment for sale in Anna Nagar EastAnna Nagar EastResale  2.70 Cr          17089 per sq.ft. Carpet Area</t>
  </si>
  <si>
    <t>sale  Anna Nagar</t>
  </si>
  <si>
    <t xml:space="preserve">Plot Area              1500 sq.ft (139.35 sq.m)                     @ 10000 /-                </t>
  </si>
  <si>
    <t xml:space="preserve"> 10000  Plot Area</t>
  </si>
  <si>
    <t>Plot for Sale in Anna NagarAnna Nagar 1.50 Cr          10000 per sq.ft. Plot Area</t>
  </si>
  <si>
    <t>Anna NagarAnna Nagar 1.50</t>
  </si>
  <si>
    <t xml:space="preserve">Plot Area              1353 sq.ft (125.7 sq.m)                     @ 9608 /-                </t>
  </si>
  <si>
    <t xml:space="preserve"> 9608  Plot Area</t>
  </si>
  <si>
    <t>Plot for Sale in Anna Nagar West 1.30 Cr          9608 per sq.ft. Plot Area</t>
  </si>
  <si>
    <t>Anna Nagar West 1.30</t>
  </si>
  <si>
    <t xml:space="preserve">              1244 sq.ft (115.57 sq.m)                     @ 12460 /-                </t>
  </si>
  <si>
    <t>2BHK Apartment for Sale in Anna Nagar WestAnna Nagar WestResale  1.55 Cr          12460 per sq.ft. Carpet Area</t>
  </si>
  <si>
    <t>ReplaceArea</t>
  </si>
  <si>
    <t>AreaCleaned</t>
  </si>
  <si>
    <t>Price/Sqft</t>
  </si>
  <si>
    <t>Chennai</t>
  </si>
  <si>
    <t>2019 Price/Sqft</t>
  </si>
  <si>
    <t>SaleYear</t>
  </si>
  <si>
    <t>Count of Area_Cleaned</t>
  </si>
  <si>
    <t>(Multiple Items)</t>
  </si>
  <si>
    <t>#N/A</t>
  </si>
  <si>
    <t>Count of AreaCleaned</t>
  </si>
  <si>
    <t>Avg</t>
  </si>
  <si>
    <t>PricePerSqft_2019</t>
  </si>
  <si>
    <t>PricePerSqft_2020</t>
  </si>
  <si>
    <t>Prop Tiger</t>
  </si>
  <si>
    <t>YoY</t>
  </si>
  <si>
    <t>NHB Data</t>
  </si>
  <si>
    <t>Increase</t>
  </si>
  <si>
    <t>Nov'20</t>
  </si>
  <si>
    <t xml:space="preserve">              980 sq.ft (91.04 sq.m)                     @ 6167 /-                </t>
  </si>
  <si>
    <t>3BHK Apartment for Sale in ChrompetChromepetNew Booking  60.43 L          6167 per sq.ft. Carpet Area</t>
  </si>
  <si>
    <t xml:space="preserve"> Chrompet  </t>
  </si>
  <si>
    <t xml:space="preserve">              600 sq.ft (55.74 sq.m)                     @ 5175 /-                </t>
  </si>
  <si>
    <t>Semi Furnished 2BHK Apartment for Sale in ChrompetChromepetNew Booking  31.05 L          5175 per sq.ft. Carpet Area</t>
  </si>
  <si>
    <t xml:space="preserve">   Chrompet</t>
  </si>
  <si>
    <t xml:space="preserve">              800 sq.ft (74.32 sq.m)                     @ 5909 /-                </t>
  </si>
  <si>
    <t>2BHK Apartment for Sale in ChrompetChromepetNew Booking  47.27 L          5909 per sq.ft. Carpet Area</t>
  </si>
  <si>
    <t xml:space="preserve">              754 sq.ft (70.05 sq.m) </t>
  </si>
  <si>
    <t xml:space="preserve">              754 sq.ft (70.05 sq.m)                     @ 10610 /-                </t>
  </si>
  <si>
    <t>3BHK Apartment for Sale in ThirumudivakkamCasagrand Bloom Phase 3 Similar Properties,ThirumudivakkamNew Booking  80 L          10610 per sq.ft. Carpet Area</t>
  </si>
  <si>
    <t xml:space="preserve"> ThirumudivakkamCasagrand Bloom Phase</t>
  </si>
  <si>
    <t xml:space="preserve">              750 sq.ft (69.68 sq.m)                     @ 10667 /-                </t>
  </si>
  <si>
    <t>3BHK Villa for Sale in ThirumudivakkamCasagrand Bloom Phase 3 Similar Properties,ThirumudivakkamNew Booking  80 L          10667 per sq.ft. Carpet Area</t>
  </si>
  <si>
    <t xml:space="preserve">              5460 sq.ft (507.25 sq.m)                     @ 11905 /-                </t>
  </si>
  <si>
    <t>4+ BHK Villa for sale in ChrompetChromepetResale  6.50 Cr          11905 per sq.ft. Carpet Area</t>
  </si>
  <si>
    <t xml:space="preserve">  Chrompet </t>
  </si>
  <si>
    <t>Aug'20</t>
  </si>
  <si>
    <t xml:space="preserve">              800 sq.ft (74.32 sq.m)                     @ 4259 /-                </t>
  </si>
  <si>
    <t>Semi Furnished 2BHK Apartment for Sale in ChrompetChromepetNew Booking  34.07 L          4259 per sq.ft. Carpet Area</t>
  </si>
  <si>
    <t xml:space="preserve">              800 sq.ft (74.32 sq.m)                     @ 4229 /-                </t>
  </si>
  <si>
    <t>Semi Furnished 2BHK Apartment for Sale in ChrompetChromepetNew Booking  33.83 L          4229 per sq.ft. Carpet Area</t>
  </si>
  <si>
    <t xml:space="preserve">              494 sq.ft (45.89 sq.m) </t>
  </si>
  <si>
    <t xml:space="preserve">              494 sq.ft (45.89 sq.m)                     @ 6073 /-                </t>
  </si>
  <si>
    <t>Semi Furnished 2BHK Apartment for Sale in ChrompetAmarprakash Temple Waves Similar Properties,Resale  30 L          6073 per sq.ft. Carpet Area</t>
  </si>
  <si>
    <t xml:space="preserve">              856 sq.ft (79.53 sq.m)                     @ 5491 /-                </t>
  </si>
  <si>
    <t>2BHK Apartment for Sale in ChrompetChromepetResale  47 L          5491 per sq.ft. Carpet Area</t>
  </si>
  <si>
    <t xml:space="preserve"> Chrompet</t>
  </si>
  <si>
    <t xml:space="preserve">              763 sq.ft (70.89 sq.m) </t>
  </si>
  <si>
    <t xml:space="preserve">              763 sq.ft (70.89 sq.m)                     @ 7208 /-                </t>
  </si>
  <si>
    <t>Fully Furnished 2BHK Apartment for Sale in ThirumudivakkamAmarprakash The Royal Castle Similar Properties,ThirumudivakkamResale  55 L          7208 per sq.ft. Carpet Area</t>
  </si>
  <si>
    <t xml:space="preserve">   ThirumudivakkamAmarprakash</t>
  </si>
  <si>
    <t xml:space="preserve">              800 sq.ft (74.32 sq.m)                     @ 9000 /-                </t>
  </si>
  <si>
    <t>Fully Furnished 2BHK Apartment for Sale in ChrompetChromepetResale  72 L          9000 per sq.ft. Carpet Area</t>
  </si>
  <si>
    <t xml:space="preserve">              442 sq.ft (41.06 sq.m)                     @ 5317 /-                </t>
  </si>
  <si>
    <t>1BHK Apartment for Sale in ChrompetResale  23.50 L          5317 per sq.ft. Carpet Area</t>
  </si>
  <si>
    <t xml:space="preserve"> Chrompet </t>
  </si>
  <si>
    <t xml:space="preserve">              763 sq.ft (70.89 sq.m)                     @ 7864 /-                </t>
  </si>
  <si>
    <t>Semi Furnished 2BHK Apartment for Sale in ChrompetResale  60 L          7864 per sq.ft. Carpet Area</t>
  </si>
  <si>
    <t xml:space="preserve">              736 sq.ft (68.38 sq.m)                     @ 4625 /-                </t>
  </si>
  <si>
    <t>2BHK Apartment for Sale in ChrompetResale  34.04 L          4625 per sq.ft. Carpet Area</t>
  </si>
  <si>
    <t xml:space="preserve">              700 sq.ft (65.03 sq.m)                     @ 4286 /-                </t>
  </si>
  <si>
    <t>2BHK Apartment for Sale in ChrompetResale  30 L          4286 per sq.ft. Carpet Area</t>
  </si>
  <si>
    <t>2BHK Apartment for Sale in ChrompetChromepetResale  34.04 L          4625 per sq.ft. Carpet Area</t>
  </si>
  <si>
    <t xml:space="preserve">              668 sq.ft (62.06 sq.m)                     @ 6362 /-                </t>
  </si>
  <si>
    <t>Semi Furnished 2BHK Apartment for Sale in ChrompetResale  42.50 L          6362 per sq.ft. Carpet Area</t>
  </si>
  <si>
    <t xml:space="preserve">              1000 sq.ft (92.9 sq.m)                     @ 5800 /-                </t>
  </si>
  <si>
    <t>Semi Furnished 2BHK Apartment for Sale in ChrompetChromepetResale  58 L          5800 per sq.ft. Carpet Area</t>
  </si>
  <si>
    <t xml:space="preserve">              920 sq.ft (85.47 sq.m) </t>
  </si>
  <si>
    <t xml:space="preserve">              920 sq.ft (85.47 sq.m)                     @ 5978 /-                </t>
  </si>
  <si>
    <t>Semi Furnished 2BHK Apartment for Sale in ChrompetMantri Navaratna Similar Properties,ChromepetResale  55 L          5978 per sq.ft. Carpet Area</t>
  </si>
  <si>
    <t xml:space="preserve">              796 sq.ft (73.95 sq.m)                     @ 7286 /-                </t>
  </si>
  <si>
    <t>2BHK Apartment for Sale in ChrompetChromepetResale  58 L          7286 per sq.ft. Carpet Area</t>
  </si>
  <si>
    <t xml:space="preserve">              694 sq.ft (64.47 sq.m)                     @ 9366 /-                </t>
  </si>
  <si>
    <t>Semi Furnished 2BHK Villa for Sale in ChrompetResale  65 L          9366 per sq.ft. Carpet Area</t>
  </si>
  <si>
    <t xml:space="preserve">              443 sq.ft (41.16 sq.m)                     @ 8578 /-                </t>
  </si>
  <si>
    <t xml:space="preserve"> 1 BHK Apartment for Sale in ChrompetChromepetResale  38 L          8578 per sq.ft. Carpet Area</t>
  </si>
  <si>
    <t xml:space="preserve">  Chrompet</t>
  </si>
  <si>
    <t xml:space="preserve">              739 sq.ft (68.66 sq.m)                     @ 7037 /-                </t>
  </si>
  <si>
    <t>2BHK Apartment for Sale in ChrompetResale  52 L          7037 per sq.ft. Carpet Area</t>
  </si>
  <si>
    <t xml:space="preserve">              763 sq.ft (70.89 sq.m)                     @ 6029 /-                </t>
  </si>
  <si>
    <t>Semi Furnished 2BHK Apartment for Sale in ChrompetResale  46 L          6029 per sq.ft. Carpet Area</t>
  </si>
  <si>
    <t>PricePerSqft_Adjusted_2020</t>
  </si>
  <si>
    <t>title</t>
  </si>
  <si>
    <t>location</t>
  </si>
  <si>
    <t>price(L)</t>
  </si>
  <si>
    <t>rate_persqft</t>
  </si>
  <si>
    <t>area_insqft</t>
  </si>
  <si>
    <t>building_status</t>
  </si>
  <si>
    <t>3 BHK Apartment</t>
  </si>
  <si>
    <t>Ready to move</t>
  </si>
  <si>
    <t>5 BHK Independent House</t>
  </si>
  <si>
    <t>4 BHK Apartment</t>
  </si>
  <si>
    <t>Under Construction</t>
  </si>
  <si>
    <t>2 BHK Apartment</t>
  </si>
  <si>
    <t>4 BHK Independent House</t>
  </si>
  <si>
    <t>1 BHK Apartment</t>
  </si>
  <si>
    <t>8 BHK Independent House</t>
  </si>
  <si>
    <t>2 BHK Independent House</t>
  </si>
  <si>
    <t>Residential Plot</t>
  </si>
  <si>
    <t>Resale</t>
  </si>
  <si>
    <t>3 BHK Villa</t>
  </si>
  <si>
    <t>4 BHK Villa</t>
  </si>
  <si>
    <t>3 BHK Independent House</t>
  </si>
  <si>
    <t>New</t>
  </si>
  <si>
    <t>Vellacheri</t>
  </si>
  <si>
    <t>3 BHK Independent Floor</t>
  </si>
  <si>
    <t>7 BHK Independent House</t>
  </si>
  <si>
    <t>Location</t>
  </si>
  <si>
    <t>RatePerSqft</t>
  </si>
  <si>
    <t>Source</t>
  </si>
  <si>
    <t>CommonFloor</t>
  </si>
  <si>
    <t>Makaan</t>
  </si>
  <si>
    <t>2 BHK Villa</t>
  </si>
  <si>
    <t>6 BHK Independent House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</si>
</sst>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 * #,##0.00_ ;_ * \-#,##0.00_ ;_ * &quot;-&quot;??_ ;_ @_ "/>
    <numFmt numFmtId="164" formatCode="_ * #,##0_ ;_ * \-#,##0_ ;_ * &quot;-&quot;??_ ;_ @_ "/>
  </numFmts>
  <fonts count="23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777777"/>
      <name val="Arial"/>
      <family val="2"/>
    </font>
    <font>
      <sz val="8"/>
      <name val="Calibri"/>
      <family val="2"/>
      <scheme val="minor"/>
    </font>
    <font>
      <sz val="12"/>
      <color rgb="FF0060AA"/>
      <name val="Arial"/>
      <family val="2"/>
    </font>
    <font>
      <sz val="10"/>
      <color theme="1"/>
      <name val="Lucida Sans"/>
      <family val="2"/>
    </font>
    <font>
      <sz val="10"/>
      <color rgb="FF222222"/>
      <name val="Lucida Sans"/>
      <family val="2"/>
    </font>
    <font>
      <sz val="10"/>
      <color rgb="FF363636"/>
      <name val="Lucida Sans"/>
      <family val="2"/>
    </font>
    <font>
      <sz val="8"/>
      <color rgb="FF265974"/>
      <name val="Tahoma"/>
      <family val="2"/>
    </font>
    <font>
      <sz val="11"/>
      <color theme="1"/>
      <name val="Tahoma"/>
      <family val="2"/>
    </font>
    <font>
      <b/>
      <sz val="11"/>
      <color theme="1"/>
      <name val="Tahoma"/>
      <family val="2"/>
    </font>
    <font>
      <sz val="11"/>
      <color rgb="FF1260CC"/>
      <name val="Tahoma"/>
      <family val="2"/>
    </font>
    <font>
      <b/>
      <sz val="9"/>
      <color rgb="FF393838"/>
      <name val="Tahoma"/>
      <family val="2"/>
    </font>
    <font>
      <b/>
      <sz val="9"/>
      <color rgb="FF1260CC"/>
      <name val="Tahoma"/>
      <family val="2"/>
    </font>
    <font>
      <sz val="11"/>
      <color rgb="FF265974"/>
      <name val="Tahoma"/>
      <family val="2"/>
    </font>
    <font>
      <sz val="8"/>
      <color rgb="FF393838"/>
      <name val="Tahoma"/>
      <family val="2"/>
    </font>
    <font>
      <u/>
      <sz val="11"/>
      <color theme="10"/>
      <name val="Calibri"/>
      <family val="2"/>
      <scheme val="minor"/>
    </font>
    <font>
      <sz val="11"/>
      <color rgb="FF000000"/>
      <name val="Inherit"/>
    </font>
    <font>
      <b/>
      <sz val="11"/>
      <color rgb="FF000000"/>
      <name val="Inherit"/>
    </font>
    <font>
      <b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u/>
      <sz val="8"/>
      <color theme="10"/>
      <name val="Calibri"/>
      <family val="2"/>
      <scheme val="minor"/>
    </font>
    <font>
      <sz val="8"/>
      <color theme="1"/>
      <name val="Tahoma"/>
      <family val="2"/>
    </font>
  </fonts>
  <fills count="8">
    <fill>
      <patternFill patternType="none"/>
    </fill>
    <fill>
      <patternFill patternType="gray125"/>
    </fill>
    <fill>
      <patternFill patternType="solid">
        <fgColor rgb="FFD5E8F2"/>
        <bgColor indexed="64"/>
      </patternFill>
    </fill>
    <fill>
      <patternFill patternType="solid">
        <fgColor rgb="FFF5F7FA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9F9F9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C000"/>
        <bgColor indexed="64"/>
      </patternFill>
    </fill>
  </fills>
  <borders count="2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8DB7CA"/>
      </left>
      <right/>
      <top style="medium">
        <color rgb="FF95C0D3"/>
      </top>
      <bottom style="medium">
        <color rgb="FF95C0D3"/>
      </bottom>
      <diagonal/>
    </border>
    <border>
      <left style="medium">
        <color rgb="FF8DB7CA"/>
      </left>
      <right/>
      <top style="medium">
        <color rgb="FFDFECF2"/>
      </top>
      <bottom style="medium">
        <color rgb="FFDFECF2"/>
      </bottom>
      <diagonal/>
    </border>
    <border>
      <left style="medium">
        <color rgb="FF95C0D3"/>
      </left>
      <right/>
      <top style="medium">
        <color rgb="FF95C0D3"/>
      </top>
      <bottom style="medium">
        <color rgb="FF95C0D3"/>
      </bottom>
      <diagonal/>
    </border>
    <border>
      <left/>
      <right/>
      <top style="medium">
        <color rgb="FF95C0D3"/>
      </top>
      <bottom style="medium">
        <color rgb="FF95C0D3"/>
      </bottom>
      <diagonal/>
    </border>
    <border>
      <left style="medium">
        <color rgb="FF95C0D3"/>
      </left>
      <right style="medium">
        <color rgb="FF95C0D3"/>
      </right>
      <top style="medium">
        <color rgb="FF95C0D3"/>
      </top>
      <bottom/>
      <diagonal/>
    </border>
    <border>
      <left style="medium">
        <color rgb="FF95C0D3"/>
      </left>
      <right style="medium">
        <color rgb="FF95C0D3"/>
      </right>
      <top/>
      <bottom style="medium">
        <color rgb="FF95C0D3"/>
      </bottom>
      <diagonal/>
    </border>
    <border>
      <left style="medium">
        <color rgb="FF95C0D3"/>
      </left>
      <right/>
      <top style="medium">
        <color rgb="FF95C0D3"/>
      </top>
      <bottom/>
      <diagonal/>
    </border>
    <border>
      <left style="medium">
        <color rgb="FF95C0D3"/>
      </left>
      <right/>
      <top/>
      <bottom style="medium">
        <color rgb="FF95C0D3"/>
      </bottom>
      <diagonal/>
    </border>
    <border>
      <left style="medium">
        <color rgb="FFDFECF2"/>
      </left>
      <right style="medium">
        <color rgb="FFDFECF2"/>
      </right>
      <top style="medium">
        <color rgb="FFDFECF2"/>
      </top>
      <bottom style="medium">
        <color rgb="FFDFECF2"/>
      </bottom>
      <diagonal/>
    </border>
    <border>
      <left style="medium">
        <color rgb="FFDFECF2"/>
      </left>
      <right/>
      <top style="medium">
        <color rgb="FFDFECF2"/>
      </top>
      <bottom style="medium">
        <color rgb="FFDFECF2"/>
      </bottom>
      <diagonal/>
    </border>
    <border>
      <left style="medium">
        <color rgb="FF95C0D3"/>
      </left>
      <right style="medium">
        <color rgb="FF8DB7CA"/>
      </right>
      <top style="medium">
        <color rgb="FF95C0D3"/>
      </top>
      <bottom style="medium">
        <color rgb="FF95C0D3"/>
      </bottom>
      <diagonal/>
    </border>
    <border>
      <left style="medium">
        <color rgb="FF95C0D3"/>
      </left>
      <right style="medium">
        <color rgb="FF8DB7CA"/>
      </right>
      <top style="medium">
        <color rgb="FF95C0D3"/>
      </top>
      <bottom/>
      <diagonal/>
    </border>
    <border>
      <left style="medium">
        <color rgb="FF95C0D3"/>
      </left>
      <right style="medium">
        <color rgb="FF8DB7CA"/>
      </right>
      <top/>
      <bottom style="medium">
        <color rgb="FF95C0D3"/>
      </bottom>
      <diagonal/>
    </border>
    <border>
      <left style="medium">
        <color rgb="FFDFECF2"/>
      </left>
      <right style="medium">
        <color rgb="FF8DB7CA"/>
      </right>
      <top style="medium">
        <color rgb="FFDFECF2"/>
      </top>
      <bottom style="medium">
        <color rgb="FFDFECF2"/>
      </bottom>
      <diagonal/>
    </border>
    <border>
      <left style="medium">
        <color rgb="FF8DB7CA"/>
      </left>
      <right/>
      <top style="medium">
        <color rgb="FF95C0D3"/>
      </top>
      <bottom/>
      <diagonal/>
    </border>
    <border>
      <left style="medium">
        <color rgb="FF8DB7CA"/>
      </left>
      <right/>
      <top/>
      <bottom style="medium">
        <color rgb="FF95C0D3"/>
      </bottom>
      <diagonal/>
    </border>
    <border>
      <left/>
      <right style="medium">
        <color rgb="FFC1C3D1"/>
      </right>
      <top style="medium">
        <color rgb="FFDDDDDD"/>
      </top>
      <bottom/>
      <diagonal/>
    </border>
    <border>
      <left/>
      <right/>
      <top style="medium">
        <color rgb="FFDDDDDD"/>
      </top>
      <bottom/>
      <diagonal/>
    </border>
    <border>
      <left/>
      <right style="medium">
        <color rgb="FFC1C3D1"/>
      </right>
      <top style="medium">
        <color rgb="FFDDDDDD"/>
      </top>
      <bottom style="medium">
        <color rgb="FFEDEDED"/>
      </bottom>
      <diagonal/>
    </border>
    <border>
      <left/>
      <right/>
      <top style="medium">
        <color rgb="FFDDDDDD"/>
      </top>
      <bottom style="medium">
        <color rgb="FFEDEDED"/>
      </bottom>
      <diagonal/>
    </border>
    <border>
      <left style="medium">
        <color rgb="FF8DB7CA"/>
      </left>
      <right style="medium">
        <color rgb="FF95C0D3"/>
      </right>
      <top style="medium">
        <color rgb="FF95C0D3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0" fontId="16" fillId="0" borderId="0" applyNumberFormat="0" applyFill="0" applyBorder="0" applyAlignment="0" applyProtection="0"/>
    <xf numFmtId="43" fontId="1" fillId="0" borderId="0" applyFont="0" applyFill="0" applyBorder="0" applyAlignment="0" applyProtection="0"/>
  </cellStyleXfs>
  <cellXfs count="98">
    <xf numFmtId="0" fontId="0" fillId="0" borderId="0" xfId="0"/>
    <xf numFmtId="3" fontId="0" fillId="0" borderId="0" xfId="0" applyNumberFormat="1"/>
    <xf numFmtId="0" fontId="2" fillId="0" borderId="0" xfId="0" applyFont="1" applyAlignment="1">
      <alignment horizontal="center" vertical="center" wrapText="1"/>
    </xf>
    <xf numFmtId="0" fontId="4" fillId="0" borderId="0" xfId="0" applyFont="1"/>
    <xf numFmtId="0" fontId="5" fillId="0" borderId="1" xfId="0" applyFont="1" applyFill="1" applyBorder="1" applyAlignment="1">
      <alignment vertical="center" wrapText="1"/>
    </xf>
    <xf numFmtId="17" fontId="6" fillId="0" borderId="1" xfId="0" applyNumberFormat="1" applyFont="1" applyFill="1" applyBorder="1" applyAlignment="1">
      <alignment horizontal="center" vertical="center" wrapText="1"/>
    </xf>
    <xf numFmtId="3" fontId="6" fillId="0" borderId="1" xfId="0" applyNumberFormat="1" applyFont="1" applyFill="1" applyBorder="1" applyAlignment="1">
      <alignment horizontal="center" vertical="center" wrapText="1"/>
    </xf>
    <xf numFmtId="0" fontId="6" fillId="0" borderId="1" xfId="0" applyFont="1" applyFill="1" applyBorder="1" applyAlignment="1">
      <alignment horizontal="center" vertical="center" wrapText="1"/>
    </xf>
    <xf numFmtId="17" fontId="7" fillId="0" borderId="1" xfId="0" applyNumberFormat="1" applyFont="1" applyFill="1" applyBorder="1" applyAlignment="1">
      <alignment horizontal="center" vertical="center" wrapText="1"/>
    </xf>
    <xf numFmtId="3" fontId="7" fillId="0" borderId="1" xfId="0" applyNumberFormat="1" applyFont="1" applyFill="1" applyBorder="1" applyAlignment="1">
      <alignment horizontal="center" vertical="center" wrapText="1"/>
    </xf>
    <xf numFmtId="0" fontId="7" fillId="0" borderId="1" xfId="0" applyFont="1" applyFill="1" applyBorder="1" applyAlignment="1">
      <alignment horizontal="center" vertical="center" wrapText="1"/>
    </xf>
    <xf numFmtId="10" fontId="0" fillId="0" borderId="1" xfId="1" applyNumberFormat="1" applyFont="1" applyBorder="1"/>
    <xf numFmtId="1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10" fillId="3" borderId="3" xfId="0" applyFont="1" applyFill="1" applyBorder="1" applyAlignment="1">
      <alignment horizontal="left" vertical="center" wrapText="1" indent="1"/>
    </xf>
    <xf numFmtId="0" fontId="16" fillId="0" borderId="3" xfId="2" applyBorder="1" applyAlignment="1">
      <alignment horizontal="left" vertical="center" wrapText="1" indent="1"/>
    </xf>
    <xf numFmtId="0" fontId="13" fillId="2" borderId="4" xfId="0" applyFont="1" applyFill="1" applyBorder="1" applyAlignment="1">
      <alignment horizontal="left" vertical="center" wrapText="1"/>
    </xf>
    <xf numFmtId="0" fontId="14" fillId="2" borderId="6" xfId="0" applyFont="1" applyFill="1" applyBorder="1" applyAlignment="1">
      <alignment horizontal="center" vertical="center" wrapText="1"/>
    </xf>
    <xf numFmtId="0" fontId="14" fillId="2" borderId="7" xfId="0" applyFont="1" applyFill="1" applyBorder="1" applyAlignment="1">
      <alignment horizontal="center" vertical="center" wrapText="1"/>
    </xf>
    <xf numFmtId="0" fontId="14" fillId="2" borderId="6" xfId="0" applyFont="1" applyFill="1" applyBorder="1" applyAlignment="1">
      <alignment horizontal="center" vertical="center"/>
    </xf>
    <xf numFmtId="0" fontId="14" fillId="2" borderId="7" xfId="0" applyFont="1" applyFill="1" applyBorder="1" applyAlignment="1">
      <alignment horizontal="center" vertical="center"/>
    </xf>
    <xf numFmtId="0" fontId="14" fillId="2" borderId="8" xfId="0" applyFont="1" applyFill="1" applyBorder="1" applyAlignment="1">
      <alignment horizontal="center" vertical="center"/>
    </xf>
    <xf numFmtId="0" fontId="9" fillId="3" borderId="10" xfId="0" applyFont="1" applyFill="1" applyBorder="1" applyAlignment="1">
      <alignment horizontal="right" vertical="center" wrapText="1" indent="1"/>
    </xf>
    <xf numFmtId="0" fontId="16" fillId="3" borderId="10" xfId="2" applyFill="1" applyBorder="1" applyAlignment="1">
      <alignment horizontal="right" vertical="center" wrapText="1" indent="1"/>
    </xf>
    <xf numFmtId="0" fontId="11" fillId="3" borderId="11" xfId="0" applyFont="1" applyFill="1" applyBorder="1" applyAlignment="1">
      <alignment horizontal="right" vertical="center" wrapText="1" indent="1"/>
    </xf>
    <xf numFmtId="0" fontId="16" fillId="0" borderId="10" xfId="2" applyBorder="1" applyAlignment="1">
      <alignment horizontal="right" vertical="center" wrapText="1" indent="1"/>
    </xf>
    <xf numFmtId="3" fontId="9" fillId="0" borderId="10" xfId="0" applyNumberFormat="1" applyFont="1" applyBorder="1" applyAlignment="1">
      <alignment horizontal="right" vertical="center" wrapText="1" indent="1"/>
    </xf>
    <xf numFmtId="0" fontId="11" fillId="0" borderId="11" xfId="0" applyFont="1" applyBorder="1" applyAlignment="1">
      <alignment horizontal="right" vertical="center" wrapText="1" indent="1"/>
    </xf>
    <xf numFmtId="0" fontId="9" fillId="0" borderId="10" xfId="0" applyFont="1" applyBorder="1" applyAlignment="1">
      <alignment horizontal="right" vertical="center" wrapText="1" indent="1"/>
    </xf>
    <xf numFmtId="0" fontId="12" fillId="2" borderId="12" xfId="0" applyFont="1" applyFill="1" applyBorder="1" applyAlignment="1">
      <alignment horizontal="center" vertical="center" wrapText="1"/>
    </xf>
    <xf numFmtId="0" fontId="16" fillId="3" borderId="15" xfId="2" applyFill="1" applyBorder="1" applyAlignment="1">
      <alignment horizontal="center" vertical="center" wrapText="1"/>
    </xf>
    <xf numFmtId="0" fontId="15" fillId="4" borderId="15" xfId="0" applyFont="1" applyFill="1" applyBorder="1" applyAlignment="1">
      <alignment horizontal="center" vertical="center" wrapText="1"/>
    </xf>
    <xf numFmtId="0" fontId="13" fillId="2" borderId="5" xfId="0" applyFont="1" applyFill="1" applyBorder="1" applyAlignment="1">
      <alignment horizontal="left" vertical="center" wrapText="1"/>
    </xf>
    <xf numFmtId="0" fontId="14" fillId="2" borderId="9" xfId="0" applyFont="1" applyFill="1" applyBorder="1" applyAlignment="1">
      <alignment horizontal="center" vertical="center"/>
    </xf>
    <xf numFmtId="0" fontId="12" fillId="2" borderId="2" xfId="0" applyFont="1" applyFill="1" applyBorder="1" applyAlignment="1">
      <alignment horizontal="center" vertical="center" wrapText="1"/>
    </xf>
    <xf numFmtId="10" fontId="0" fillId="0" borderId="0" xfId="0" applyNumberFormat="1"/>
    <xf numFmtId="0" fontId="18" fillId="5" borderId="18" xfId="0" applyFont="1" applyFill="1" applyBorder="1" applyAlignment="1">
      <alignment horizontal="center" vertical="center" wrapText="1"/>
    </xf>
    <xf numFmtId="0" fontId="18" fillId="5" borderId="18" xfId="0" applyFont="1" applyFill="1" applyBorder="1" applyAlignment="1">
      <alignment horizontal="left" vertical="top" wrapText="1"/>
    </xf>
    <xf numFmtId="0" fontId="18" fillId="5" borderId="19" xfId="0" applyFont="1" applyFill="1" applyBorder="1" applyAlignment="1">
      <alignment horizontal="left" vertical="top" wrapText="1"/>
    </xf>
    <xf numFmtId="0" fontId="18" fillId="4" borderId="18" xfId="0" applyFont="1" applyFill="1" applyBorder="1" applyAlignment="1">
      <alignment horizontal="left" vertical="top"/>
    </xf>
    <xf numFmtId="0" fontId="17" fillId="4" borderId="18" xfId="0" applyFont="1" applyFill="1" applyBorder="1" applyAlignment="1">
      <alignment horizontal="left" vertical="top" wrapText="1"/>
    </xf>
    <xf numFmtId="0" fontId="18" fillId="4" borderId="18" xfId="0" applyFont="1" applyFill="1" applyBorder="1" applyAlignment="1">
      <alignment horizontal="right" vertical="center"/>
    </xf>
    <xf numFmtId="0" fontId="18" fillId="4" borderId="18" xfId="0" applyFont="1" applyFill="1" applyBorder="1" applyAlignment="1">
      <alignment horizontal="right" vertical="center" wrapText="1"/>
    </xf>
    <xf numFmtId="0" fontId="18" fillId="4" borderId="19" xfId="0" applyFont="1" applyFill="1" applyBorder="1" applyAlignment="1">
      <alignment horizontal="right" vertical="center" wrapText="1"/>
    </xf>
    <xf numFmtId="0" fontId="18" fillId="5" borderId="18" xfId="0" applyFont="1" applyFill="1" applyBorder="1" applyAlignment="1">
      <alignment horizontal="left" vertical="top"/>
    </xf>
    <xf numFmtId="0" fontId="17" fillId="5" borderId="18" xfId="0" applyFont="1" applyFill="1" applyBorder="1" applyAlignment="1">
      <alignment horizontal="left" vertical="top" wrapText="1"/>
    </xf>
    <xf numFmtId="0" fontId="18" fillId="5" borderId="18" xfId="0" applyFont="1" applyFill="1" applyBorder="1" applyAlignment="1">
      <alignment horizontal="right" vertical="center"/>
    </xf>
    <xf numFmtId="0" fontId="18" fillId="5" borderId="18" xfId="0" applyFont="1" applyFill="1" applyBorder="1" applyAlignment="1">
      <alignment horizontal="right" vertical="center" wrapText="1"/>
    </xf>
    <xf numFmtId="0" fontId="18" fillId="5" borderId="19" xfId="0" applyFont="1" applyFill="1" applyBorder="1" applyAlignment="1">
      <alignment horizontal="right" vertical="center" wrapText="1"/>
    </xf>
    <xf numFmtId="0" fontId="18" fillId="4" borderId="18" xfId="0" applyFont="1" applyFill="1" applyBorder="1" applyAlignment="1">
      <alignment horizontal="left" vertical="top" wrapText="1"/>
    </xf>
    <xf numFmtId="0" fontId="18" fillId="4" borderId="20" xfId="0" applyFont="1" applyFill="1" applyBorder="1" applyAlignment="1">
      <alignment horizontal="left" vertical="top"/>
    </xf>
    <xf numFmtId="0" fontId="17" fillId="4" borderId="20" xfId="0" applyFont="1" applyFill="1" applyBorder="1" applyAlignment="1">
      <alignment horizontal="left" vertical="top"/>
    </xf>
    <xf numFmtId="0" fontId="18" fillId="4" borderId="20" xfId="0" applyFont="1" applyFill="1" applyBorder="1" applyAlignment="1">
      <alignment horizontal="right" vertical="center"/>
    </xf>
    <xf numFmtId="0" fontId="18" fillId="4" borderId="20" xfId="0" applyFont="1" applyFill="1" applyBorder="1" applyAlignment="1">
      <alignment horizontal="right" vertical="center" wrapText="1"/>
    </xf>
    <xf numFmtId="0" fontId="18" fillId="4" borderId="21" xfId="0" applyFont="1" applyFill="1" applyBorder="1" applyAlignment="1">
      <alignment horizontal="right" vertical="center" wrapText="1"/>
    </xf>
    <xf numFmtId="0" fontId="0" fillId="0" borderId="0" xfId="0" applyNumberFormat="1"/>
    <xf numFmtId="0" fontId="8" fillId="2" borderId="6" xfId="0" applyFont="1" applyFill="1" applyBorder="1" applyAlignment="1">
      <alignment horizontal="center" vertical="center" wrapText="1"/>
    </xf>
    <xf numFmtId="0" fontId="8" fillId="2" borderId="22" xfId="0" applyFont="1" applyFill="1" applyBorder="1" applyAlignment="1">
      <alignment horizontal="left" vertical="center" wrapText="1"/>
    </xf>
    <xf numFmtId="0" fontId="20" fillId="0" borderId="0" xfId="0" applyFont="1"/>
    <xf numFmtId="0" fontId="21" fillId="0" borderId="3" xfId="2" applyFont="1" applyBorder="1" applyAlignment="1">
      <alignment horizontal="left" vertical="center" wrapText="1" indent="1"/>
    </xf>
    <xf numFmtId="0" fontId="21" fillId="0" borderId="10" xfId="2" applyFont="1" applyBorder="1" applyAlignment="1">
      <alignment horizontal="right" vertical="center" wrapText="1" indent="1"/>
    </xf>
    <xf numFmtId="3" fontId="22" fillId="0" borderId="10" xfId="0" applyNumberFormat="1" applyFont="1" applyBorder="1" applyAlignment="1">
      <alignment horizontal="right" vertical="center" wrapText="1" indent="1"/>
    </xf>
    <xf numFmtId="0" fontId="22" fillId="0" borderId="10" xfId="0" applyFont="1" applyBorder="1" applyAlignment="1">
      <alignment horizontal="right" vertical="center" wrapText="1" indent="1"/>
    </xf>
    <xf numFmtId="0" fontId="0" fillId="0" borderId="1" xfId="0" applyBorder="1"/>
    <xf numFmtId="0" fontId="19" fillId="0" borderId="1" xfId="0" applyFont="1" applyBorder="1"/>
    <xf numFmtId="0" fontId="19" fillId="0" borderId="1" xfId="0" applyNumberFormat="1" applyFont="1" applyBorder="1"/>
    <xf numFmtId="0" fontId="19" fillId="0" borderId="1" xfId="0" applyFont="1" applyFill="1" applyBorder="1"/>
    <xf numFmtId="0" fontId="0" fillId="0" borderId="1" xfId="0" pivotButton="1" applyBorder="1"/>
    <xf numFmtId="0" fontId="0" fillId="0" borderId="1" xfId="0" applyBorder="1" applyAlignment="1">
      <alignment horizontal="left"/>
    </xf>
    <xf numFmtId="43" fontId="0" fillId="0" borderId="0" xfId="3" applyFont="1"/>
    <xf numFmtId="164" fontId="0" fillId="0" borderId="0" xfId="3" applyNumberFormat="1" applyFont="1"/>
    <xf numFmtId="1" fontId="0" fillId="0" borderId="0" xfId="3" applyNumberFormat="1" applyFont="1"/>
    <xf numFmtId="0" fontId="19" fillId="6" borderId="1" xfId="0" applyFont="1" applyFill="1" applyBorder="1"/>
    <xf numFmtId="9" fontId="0" fillId="0" borderId="1" xfId="1" applyFont="1" applyBorder="1"/>
    <xf numFmtId="0" fontId="0" fillId="0" borderId="1" xfId="0" applyFill="1" applyBorder="1" applyAlignment="1">
      <alignment horizontal="left"/>
    </xf>
    <xf numFmtId="1" fontId="0" fillId="0" borderId="1" xfId="0" applyNumberFormat="1" applyBorder="1"/>
    <xf numFmtId="9" fontId="19" fillId="0" borderId="1" xfId="1" applyFont="1" applyBorder="1"/>
    <xf numFmtId="1" fontId="19" fillId="0" borderId="1" xfId="0" applyNumberFormat="1" applyFont="1" applyFill="1" applyBorder="1"/>
    <xf numFmtId="1" fontId="19" fillId="0" borderId="1" xfId="0" applyNumberFormat="1" applyFont="1" applyBorder="1"/>
    <xf numFmtId="0" fontId="19" fillId="7" borderId="1" xfId="0" applyFont="1" applyFill="1" applyBorder="1"/>
    <xf numFmtId="1" fontId="19" fillId="7" borderId="1" xfId="0" applyNumberFormat="1" applyFont="1" applyFill="1" applyBorder="1"/>
    <xf numFmtId="0" fontId="5" fillId="0" borderId="23" xfId="0" applyFont="1" applyFill="1" applyBorder="1" applyAlignment="1">
      <alignment vertical="center" wrapText="1"/>
    </xf>
    <xf numFmtId="10" fontId="19" fillId="0" borderId="1" xfId="0" applyNumberFormat="1" applyFont="1" applyBorder="1"/>
    <xf numFmtId="0" fontId="19" fillId="0" borderId="1" xfId="0" applyFont="1" applyFill="1" applyBorder="1" applyAlignment="1">
      <alignment horizontal="left"/>
    </xf>
    <xf numFmtId="1" fontId="0" fillId="0" borderId="1" xfId="3" applyNumberFormat="1" applyFont="1" applyBorder="1"/>
    <xf numFmtId="0" fontId="0" fillId="0" borderId="1" xfId="0" applyFill="1" applyBorder="1"/>
    <xf numFmtId="0" fontId="8" fillId="2" borderId="16" xfId="0" applyFont="1" applyFill="1" applyBorder="1" applyAlignment="1">
      <alignment horizontal="left" vertical="center" wrapText="1" indent="1"/>
    </xf>
    <xf numFmtId="0" fontId="8" fillId="2" borderId="17" xfId="0" applyFont="1" applyFill="1" applyBorder="1" applyAlignment="1">
      <alignment horizontal="left" vertical="center" wrapText="1" indent="1"/>
    </xf>
    <xf numFmtId="0" fontId="13" fillId="2" borderId="4" xfId="0" applyFont="1" applyFill="1" applyBorder="1" applyAlignment="1">
      <alignment horizontal="left" vertical="center" wrapText="1"/>
    </xf>
    <xf numFmtId="0" fontId="13" fillId="2" borderId="5" xfId="0" applyFont="1" applyFill="1" applyBorder="1" applyAlignment="1">
      <alignment horizontal="left" vertical="center" wrapText="1"/>
    </xf>
    <xf numFmtId="0" fontId="14" fillId="2" borderId="8" xfId="0" applyFont="1" applyFill="1" applyBorder="1" applyAlignment="1">
      <alignment horizontal="center" vertical="center"/>
    </xf>
    <xf numFmtId="0" fontId="14" fillId="2" borderId="9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left" vertical="center" wrapText="1" indent="1"/>
    </xf>
    <xf numFmtId="0" fontId="8" fillId="2" borderId="14" xfId="0" applyFont="1" applyFill="1" applyBorder="1" applyAlignment="1">
      <alignment horizontal="left" vertical="center" wrapText="1" indent="1"/>
    </xf>
    <xf numFmtId="0" fontId="19" fillId="0" borderId="24" xfId="0" applyFont="1" applyBorder="1" applyAlignment="1">
      <alignment horizontal="center"/>
    </xf>
    <xf numFmtId="0" fontId="19" fillId="0" borderId="25" xfId="0" applyFont="1" applyBorder="1" applyAlignment="1">
      <alignment horizontal="center"/>
    </xf>
    <xf numFmtId="0" fontId="19" fillId="0" borderId="26" xfId="0" applyFont="1" applyBorder="1" applyAlignment="1">
      <alignment horizontal="center"/>
    </xf>
  </cellXfs>
  <cellStyles count="4">
    <cellStyle name="Comma" xfId="3" builtinId="3"/>
    <cellStyle name="Hyperlink" xfId="2" builtinId="8"/>
    <cellStyle name="Normal" xfId="0" builtinId="0"/>
    <cellStyle name="Percent" xfId="1" builtinId="5"/>
  </cellStyles>
  <dxfs count="9">
    <dxf>
      <numFmt numFmtId="1" formatCode="0"/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pivotCacheDefinition" Target="pivotCache/pivotCacheDefinition4.xml"/><Relationship Id="rId42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pivotCacheDefinition" Target="pivotCache/pivotCacheDefinition3.xml"/><Relationship Id="rId38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microsoft.com/office/2017/10/relationships/person" Target="persons/perso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pivotCacheDefinition" Target="pivotCache/pivotCacheDefinition2.xml"/><Relationship Id="rId37" Type="http://schemas.openxmlformats.org/officeDocument/2006/relationships/theme" Target="theme/theme1.xml"/><Relationship Id="rId40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pivotCacheDefinition" Target="pivotCache/pivotCacheDefinition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pivotCacheDefinition" Target="pivotCache/pivotCacheDefinition5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gif"/><Relationship Id="rId1" Type="http://schemas.openxmlformats.org/officeDocument/2006/relationships/image" Target="../media/image1.gif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gif"/><Relationship Id="rId1" Type="http://schemas.openxmlformats.org/officeDocument/2006/relationships/image" Target="../media/image1.gif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gif"/><Relationship Id="rId1" Type="http://schemas.openxmlformats.org/officeDocument/2006/relationships/image" Target="../media/image1.gif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gif"/><Relationship Id="rId1" Type="http://schemas.openxmlformats.org/officeDocument/2006/relationships/image" Target="../media/image1.gif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gif"/><Relationship Id="rId1" Type="http://schemas.openxmlformats.org/officeDocument/2006/relationships/image" Target="../media/image1.gif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gif"/><Relationship Id="rId1" Type="http://schemas.openxmlformats.org/officeDocument/2006/relationships/image" Target="../media/image1.gi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0</xdr:colOff>
      <xdr:row>4</xdr:row>
      <xdr:rowOff>0</xdr:rowOff>
    </xdr:from>
    <xdr:to>
      <xdr:col>3</xdr:col>
      <xdr:colOff>76200</xdr:colOff>
      <xdr:row>4</xdr:row>
      <xdr:rowOff>114300</xdr:rowOff>
    </xdr:to>
    <xdr:pic>
      <xdr:nvPicPr>
        <xdr:cNvPr id="2" name="saleDown63797Jan-Mar 2020" descr="Quarter Percentage">
          <a:extLst>
            <a:ext uri="{FF2B5EF4-FFF2-40B4-BE49-F238E27FC236}">
              <a16:creationId xmlns:a16="http://schemas.microsoft.com/office/drawing/2014/main" id="{69BC3A5E-EDE9-4957-A6EF-EC55479C0F1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20602575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9</xdr:row>
      <xdr:rowOff>0</xdr:rowOff>
    </xdr:from>
    <xdr:to>
      <xdr:col>3</xdr:col>
      <xdr:colOff>76200</xdr:colOff>
      <xdr:row>9</xdr:row>
      <xdr:rowOff>114300</xdr:rowOff>
    </xdr:to>
    <xdr:pic>
      <xdr:nvPicPr>
        <xdr:cNvPr id="3" name="saleUp79342Jan-Mar 2020" descr="Quarter Percentage">
          <a:extLst>
            <a:ext uri="{FF2B5EF4-FFF2-40B4-BE49-F238E27FC236}">
              <a16:creationId xmlns:a16="http://schemas.microsoft.com/office/drawing/2014/main" id="{8865D6AD-268C-44B3-B632-F27D80BCBE5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21983700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14</xdr:row>
      <xdr:rowOff>0</xdr:rowOff>
    </xdr:from>
    <xdr:to>
      <xdr:col>3</xdr:col>
      <xdr:colOff>76200</xdr:colOff>
      <xdr:row>14</xdr:row>
      <xdr:rowOff>114300</xdr:rowOff>
    </xdr:to>
    <xdr:pic>
      <xdr:nvPicPr>
        <xdr:cNvPr id="4" name="saleUp79478Jan-Mar 2020" descr="Quarter Percentage">
          <a:extLst>
            <a:ext uri="{FF2B5EF4-FFF2-40B4-BE49-F238E27FC236}">
              <a16:creationId xmlns:a16="http://schemas.microsoft.com/office/drawing/2014/main" id="{C3CB8232-7122-406D-81CE-AE8F6B6C9C7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23364825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19</xdr:row>
      <xdr:rowOff>0</xdr:rowOff>
    </xdr:from>
    <xdr:to>
      <xdr:col>3</xdr:col>
      <xdr:colOff>76200</xdr:colOff>
      <xdr:row>19</xdr:row>
      <xdr:rowOff>114300</xdr:rowOff>
    </xdr:to>
    <xdr:pic>
      <xdr:nvPicPr>
        <xdr:cNvPr id="5" name="saleUp93315Jan-Mar 2020" descr="Quarter Percentage">
          <a:extLst>
            <a:ext uri="{FF2B5EF4-FFF2-40B4-BE49-F238E27FC236}">
              <a16:creationId xmlns:a16="http://schemas.microsoft.com/office/drawing/2014/main" id="{CBC26018-D981-4523-9950-78A55879C83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24555450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24</xdr:row>
      <xdr:rowOff>0</xdr:rowOff>
    </xdr:from>
    <xdr:to>
      <xdr:col>3</xdr:col>
      <xdr:colOff>76200</xdr:colOff>
      <xdr:row>24</xdr:row>
      <xdr:rowOff>114300</xdr:rowOff>
    </xdr:to>
    <xdr:pic>
      <xdr:nvPicPr>
        <xdr:cNvPr id="6" name="saleUp79381Jan-Mar 2020" descr="Quarter Percentage">
          <a:extLst>
            <a:ext uri="{FF2B5EF4-FFF2-40B4-BE49-F238E27FC236}">
              <a16:creationId xmlns:a16="http://schemas.microsoft.com/office/drawing/2014/main" id="{A7131FC0-9B8A-4152-AF6E-E90B1117808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25746075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29</xdr:row>
      <xdr:rowOff>0</xdr:rowOff>
    </xdr:from>
    <xdr:to>
      <xdr:col>3</xdr:col>
      <xdr:colOff>76200</xdr:colOff>
      <xdr:row>29</xdr:row>
      <xdr:rowOff>114300</xdr:rowOff>
    </xdr:to>
    <xdr:pic>
      <xdr:nvPicPr>
        <xdr:cNvPr id="7" name="saleUp83189Jan-Mar 2020" descr="Quarter Percentage">
          <a:extLst>
            <a:ext uri="{FF2B5EF4-FFF2-40B4-BE49-F238E27FC236}">
              <a16:creationId xmlns:a16="http://schemas.microsoft.com/office/drawing/2014/main" id="{09EF6931-B1D3-4C36-B5B6-14264B328A2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27127200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34</xdr:row>
      <xdr:rowOff>0</xdr:rowOff>
    </xdr:from>
    <xdr:to>
      <xdr:col>3</xdr:col>
      <xdr:colOff>76200</xdr:colOff>
      <xdr:row>34</xdr:row>
      <xdr:rowOff>114300</xdr:rowOff>
    </xdr:to>
    <xdr:pic>
      <xdr:nvPicPr>
        <xdr:cNvPr id="8" name="saleUp64012Jan-Mar 2020" descr="Quarter Percentage">
          <a:extLst>
            <a:ext uri="{FF2B5EF4-FFF2-40B4-BE49-F238E27FC236}">
              <a16:creationId xmlns:a16="http://schemas.microsoft.com/office/drawing/2014/main" id="{5441B879-33D6-4253-9EEA-2C6DC79FD10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28508325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4</xdr:row>
      <xdr:rowOff>0</xdr:rowOff>
    </xdr:from>
    <xdr:to>
      <xdr:col>7</xdr:col>
      <xdr:colOff>76200</xdr:colOff>
      <xdr:row>4</xdr:row>
      <xdr:rowOff>114300</xdr:rowOff>
    </xdr:to>
    <xdr:pic>
      <xdr:nvPicPr>
        <xdr:cNvPr id="9" name="saleDown63797Jan-Mar 2020" descr="Quarter Percentage">
          <a:extLst>
            <a:ext uri="{FF2B5EF4-FFF2-40B4-BE49-F238E27FC236}">
              <a16:creationId xmlns:a16="http://schemas.microsoft.com/office/drawing/2014/main" id="{37180924-AB68-4F7F-9633-C41ACE8C7E5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57600" y="20945475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9</xdr:row>
      <xdr:rowOff>0</xdr:rowOff>
    </xdr:from>
    <xdr:to>
      <xdr:col>7</xdr:col>
      <xdr:colOff>76200</xdr:colOff>
      <xdr:row>9</xdr:row>
      <xdr:rowOff>114300</xdr:rowOff>
    </xdr:to>
    <xdr:pic>
      <xdr:nvPicPr>
        <xdr:cNvPr id="10" name="saleUp79342Jan-Mar 2020" descr="Quarter Percentage">
          <a:extLst>
            <a:ext uri="{FF2B5EF4-FFF2-40B4-BE49-F238E27FC236}">
              <a16:creationId xmlns:a16="http://schemas.microsoft.com/office/drawing/2014/main" id="{79716E5C-9B68-45DE-85DA-6A5A6A87735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57600" y="22136100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14</xdr:row>
      <xdr:rowOff>0</xdr:rowOff>
    </xdr:from>
    <xdr:to>
      <xdr:col>7</xdr:col>
      <xdr:colOff>76200</xdr:colOff>
      <xdr:row>14</xdr:row>
      <xdr:rowOff>114300</xdr:rowOff>
    </xdr:to>
    <xdr:pic>
      <xdr:nvPicPr>
        <xdr:cNvPr id="11" name="saleUp79478Jan-Mar 2020" descr="Quarter Percentage">
          <a:extLst>
            <a:ext uri="{FF2B5EF4-FFF2-40B4-BE49-F238E27FC236}">
              <a16:creationId xmlns:a16="http://schemas.microsoft.com/office/drawing/2014/main" id="{E0DEC7DF-3C81-4EAB-A71E-0D8CB0A052B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57600" y="23326725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19</xdr:row>
      <xdr:rowOff>0</xdr:rowOff>
    </xdr:from>
    <xdr:to>
      <xdr:col>7</xdr:col>
      <xdr:colOff>76200</xdr:colOff>
      <xdr:row>19</xdr:row>
      <xdr:rowOff>114300</xdr:rowOff>
    </xdr:to>
    <xdr:pic>
      <xdr:nvPicPr>
        <xdr:cNvPr id="12" name="saleUp93315Jan-Mar 2020" descr="Quarter Percentage">
          <a:extLst>
            <a:ext uri="{FF2B5EF4-FFF2-40B4-BE49-F238E27FC236}">
              <a16:creationId xmlns:a16="http://schemas.microsoft.com/office/drawing/2014/main" id="{5E1399C0-B9FF-4CBD-BD28-DCA1782DC74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57600" y="24517350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24</xdr:row>
      <xdr:rowOff>0</xdr:rowOff>
    </xdr:from>
    <xdr:to>
      <xdr:col>7</xdr:col>
      <xdr:colOff>76200</xdr:colOff>
      <xdr:row>24</xdr:row>
      <xdr:rowOff>114300</xdr:rowOff>
    </xdr:to>
    <xdr:pic>
      <xdr:nvPicPr>
        <xdr:cNvPr id="13" name="saleUp79381Jan-Mar 2020" descr="Quarter Percentage">
          <a:extLst>
            <a:ext uri="{FF2B5EF4-FFF2-40B4-BE49-F238E27FC236}">
              <a16:creationId xmlns:a16="http://schemas.microsoft.com/office/drawing/2014/main" id="{65E5B408-638B-4076-A417-B631A8184BA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57600" y="25707975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29</xdr:row>
      <xdr:rowOff>0</xdr:rowOff>
    </xdr:from>
    <xdr:to>
      <xdr:col>7</xdr:col>
      <xdr:colOff>76200</xdr:colOff>
      <xdr:row>29</xdr:row>
      <xdr:rowOff>114300</xdr:rowOff>
    </xdr:to>
    <xdr:pic>
      <xdr:nvPicPr>
        <xdr:cNvPr id="14" name="saleUp83189Jan-Mar 2020" descr="Quarter Percentage">
          <a:extLst>
            <a:ext uri="{FF2B5EF4-FFF2-40B4-BE49-F238E27FC236}">
              <a16:creationId xmlns:a16="http://schemas.microsoft.com/office/drawing/2014/main" id="{0702C844-EC12-4423-BAD1-EF46681E806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57600" y="26898600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34</xdr:row>
      <xdr:rowOff>0</xdr:rowOff>
    </xdr:from>
    <xdr:to>
      <xdr:col>7</xdr:col>
      <xdr:colOff>76200</xdr:colOff>
      <xdr:row>34</xdr:row>
      <xdr:rowOff>114300</xdr:rowOff>
    </xdr:to>
    <xdr:pic>
      <xdr:nvPicPr>
        <xdr:cNvPr id="15" name="saleUp64012Jan-Mar 2020" descr="Quarter Percentage">
          <a:extLst>
            <a:ext uri="{FF2B5EF4-FFF2-40B4-BE49-F238E27FC236}">
              <a16:creationId xmlns:a16="http://schemas.microsoft.com/office/drawing/2014/main" id="{A649530C-3D53-4998-BCE0-85B9FA2D297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57600" y="28089225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4</xdr:row>
      <xdr:rowOff>0</xdr:rowOff>
    </xdr:from>
    <xdr:to>
      <xdr:col>11</xdr:col>
      <xdr:colOff>76200</xdr:colOff>
      <xdr:row>4</xdr:row>
      <xdr:rowOff>114300</xdr:rowOff>
    </xdr:to>
    <xdr:pic>
      <xdr:nvPicPr>
        <xdr:cNvPr id="16" name="saleDown63797Jan-Mar 2020" descr="Quarter Percentage">
          <a:extLst>
            <a:ext uri="{FF2B5EF4-FFF2-40B4-BE49-F238E27FC236}">
              <a16:creationId xmlns:a16="http://schemas.microsoft.com/office/drawing/2014/main" id="{6E71D7EC-CBB9-4B62-99D7-F50BDEFD28C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0" y="20945475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9</xdr:row>
      <xdr:rowOff>0</xdr:rowOff>
    </xdr:from>
    <xdr:to>
      <xdr:col>11</xdr:col>
      <xdr:colOff>76200</xdr:colOff>
      <xdr:row>9</xdr:row>
      <xdr:rowOff>114300</xdr:rowOff>
    </xdr:to>
    <xdr:pic>
      <xdr:nvPicPr>
        <xdr:cNvPr id="17" name="saleUp79342Jan-Mar 2020" descr="Quarter Percentage">
          <a:extLst>
            <a:ext uri="{FF2B5EF4-FFF2-40B4-BE49-F238E27FC236}">
              <a16:creationId xmlns:a16="http://schemas.microsoft.com/office/drawing/2014/main" id="{E8A3C160-3DDD-4366-A0EB-2C139EAE614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0" y="22326600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14</xdr:row>
      <xdr:rowOff>0</xdr:rowOff>
    </xdr:from>
    <xdr:to>
      <xdr:col>11</xdr:col>
      <xdr:colOff>76200</xdr:colOff>
      <xdr:row>14</xdr:row>
      <xdr:rowOff>114300</xdr:rowOff>
    </xdr:to>
    <xdr:pic>
      <xdr:nvPicPr>
        <xdr:cNvPr id="18" name="saleUp79478Jan-Mar 2020" descr="Quarter Percentage">
          <a:extLst>
            <a:ext uri="{FF2B5EF4-FFF2-40B4-BE49-F238E27FC236}">
              <a16:creationId xmlns:a16="http://schemas.microsoft.com/office/drawing/2014/main" id="{28DEB249-2B08-4E21-A136-60874014478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0" y="23707725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19</xdr:row>
      <xdr:rowOff>0</xdr:rowOff>
    </xdr:from>
    <xdr:to>
      <xdr:col>11</xdr:col>
      <xdr:colOff>76200</xdr:colOff>
      <xdr:row>19</xdr:row>
      <xdr:rowOff>114300</xdr:rowOff>
    </xdr:to>
    <xdr:pic>
      <xdr:nvPicPr>
        <xdr:cNvPr id="19" name="saleUp93315Jan-Mar 2020" descr="Quarter Percentage">
          <a:extLst>
            <a:ext uri="{FF2B5EF4-FFF2-40B4-BE49-F238E27FC236}">
              <a16:creationId xmlns:a16="http://schemas.microsoft.com/office/drawing/2014/main" id="{DA0B8437-0843-41C2-B8A0-83FB314A7EE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0" y="24898350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24</xdr:row>
      <xdr:rowOff>0</xdr:rowOff>
    </xdr:from>
    <xdr:to>
      <xdr:col>11</xdr:col>
      <xdr:colOff>76200</xdr:colOff>
      <xdr:row>24</xdr:row>
      <xdr:rowOff>114300</xdr:rowOff>
    </xdr:to>
    <xdr:pic>
      <xdr:nvPicPr>
        <xdr:cNvPr id="20" name="saleUp79381Jan-Mar 2020" descr="Quarter Percentage">
          <a:extLst>
            <a:ext uri="{FF2B5EF4-FFF2-40B4-BE49-F238E27FC236}">
              <a16:creationId xmlns:a16="http://schemas.microsoft.com/office/drawing/2014/main" id="{2D2F2089-8CFA-43BB-A5D1-E91E2F8BFB8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0" y="26088975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29</xdr:row>
      <xdr:rowOff>0</xdr:rowOff>
    </xdr:from>
    <xdr:to>
      <xdr:col>11</xdr:col>
      <xdr:colOff>76200</xdr:colOff>
      <xdr:row>29</xdr:row>
      <xdr:rowOff>114300</xdr:rowOff>
    </xdr:to>
    <xdr:pic>
      <xdr:nvPicPr>
        <xdr:cNvPr id="21" name="saleUp83189Jan-Mar 2020" descr="Quarter Percentage">
          <a:extLst>
            <a:ext uri="{FF2B5EF4-FFF2-40B4-BE49-F238E27FC236}">
              <a16:creationId xmlns:a16="http://schemas.microsoft.com/office/drawing/2014/main" id="{AA1D5574-0764-4E16-AFC7-13930F8CC87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0" y="27470100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34</xdr:row>
      <xdr:rowOff>0</xdr:rowOff>
    </xdr:from>
    <xdr:to>
      <xdr:col>11</xdr:col>
      <xdr:colOff>76200</xdr:colOff>
      <xdr:row>34</xdr:row>
      <xdr:rowOff>114300</xdr:rowOff>
    </xdr:to>
    <xdr:pic>
      <xdr:nvPicPr>
        <xdr:cNvPr id="22" name="saleUp64012Jan-Mar 2020" descr="Quarter Percentage">
          <a:extLst>
            <a:ext uri="{FF2B5EF4-FFF2-40B4-BE49-F238E27FC236}">
              <a16:creationId xmlns:a16="http://schemas.microsoft.com/office/drawing/2014/main" id="{90504667-BE7D-4D23-83FC-E4B6160CD44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0" y="28851225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0</xdr:colOff>
      <xdr:row>4</xdr:row>
      <xdr:rowOff>0</xdr:rowOff>
    </xdr:from>
    <xdr:to>
      <xdr:col>15</xdr:col>
      <xdr:colOff>76200</xdr:colOff>
      <xdr:row>4</xdr:row>
      <xdr:rowOff>114300</xdr:rowOff>
    </xdr:to>
    <xdr:pic>
      <xdr:nvPicPr>
        <xdr:cNvPr id="23" name="saleDown63797Jan-Mar 2020" descr="Quarter Percentage">
          <a:extLst>
            <a:ext uri="{FF2B5EF4-FFF2-40B4-BE49-F238E27FC236}">
              <a16:creationId xmlns:a16="http://schemas.microsoft.com/office/drawing/2014/main" id="{F6EBB2BD-E6B1-4C60-8976-1AE9F64F719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20945475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0</xdr:colOff>
      <xdr:row>5</xdr:row>
      <xdr:rowOff>0</xdr:rowOff>
    </xdr:from>
    <xdr:to>
      <xdr:col>15</xdr:col>
      <xdr:colOff>76200</xdr:colOff>
      <xdr:row>5</xdr:row>
      <xdr:rowOff>114300</xdr:rowOff>
    </xdr:to>
    <xdr:pic>
      <xdr:nvPicPr>
        <xdr:cNvPr id="24" name="saleDown63797Jan-Mar 2020Oct-Dec 2009" descr="Quarter Percentage">
          <a:extLst>
            <a:ext uri="{FF2B5EF4-FFF2-40B4-BE49-F238E27FC236}">
              <a16:creationId xmlns:a16="http://schemas.microsoft.com/office/drawing/2014/main" id="{DCCFF446-BF25-45ED-B1E9-4BB4C6E9FC7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21336000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0</xdr:colOff>
      <xdr:row>9</xdr:row>
      <xdr:rowOff>0</xdr:rowOff>
    </xdr:from>
    <xdr:to>
      <xdr:col>15</xdr:col>
      <xdr:colOff>76200</xdr:colOff>
      <xdr:row>9</xdr:row>
      <xdr:rowOff>114300</xdr:rowOff>
    </xdr:to>
    <xdr:pic>
      <xdr:nvPicPr>
        <xdr:cNvPr id="25" name="saleUp79342Jan-Mar 2020" descr="Quarter Percentage">
          <a:extLst>
            <a:ext uri="{FF2B5EF4-FFF2-40B4-BE49-F238E27FC236}">
              <a16:creationId xmlns:a16="http://schemas.microsoft.com/office/drawing/2014/main" id="{3B27A148-2F56-4A35-9B14-B6C0C234302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22326600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0</xdr:colOff>
      <xdr:row>10</xdr:row>
      <xdr:rowOff>0</xdr:rowOff>
    </xdr:from>
    <xdr:to>
      <xdr:col>15</xdr:col>
      <xdr:colOff>76200</xdr:colOff>
      <xdr:row>10</xdr:row>
      <xdr:rowOff>114300</xdr:rowOff>
    </xdr:to>
    <xdr:pic>
      <xdr:nvPicPr>
        <xdr:cNvPr id="26" name="saleUp79342Jan-Mar 2020Oct-Dec 2009" descr="Quarter Percentage">
          <a:extLst>
            <a:ext uri="{FF2B5EF4-FFF2-40B4-BE49-F238E27FC236}">
              <a16:creationId xmlns:a16="http://schemas.microsoft.com/office/drawing/2014/main" id="{9BF2F0E6-1A98-429F-B322-90AF175685E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22717125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0</xdr:colOff>
      <xdr:row>14</xdr:row>
      <xdr:rowOff>0</xdr:rowOff>
    </xdr:from>
    <xdr:to>
      <xdr:col>15</xdr:col>
      <xdr:colOff>76200</xdr:colOff>
      <xdr:row>14</xdr:row>
      <xdr:rowOff>114300</xdr:rowOff>
    </xdr:to>
    <xdr:pic>
      <xdr:nvPicPr>
        <xdr:cNvPr id="27" name="saleUp79478Jan-Mar 2020" descr="Quarter Percentage">
          <a:extLst>
            <a:ext uri="{FF2B5EF4-FFF2-40B4-BE49-F238E27FC236}">
              <a16:creationId xmlns:a16="http://schemas.microsoft.com/office/drawing/2014/main" id="{217E51F0-2489-495B-AC4F-FA2EC5738D1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23707725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0</xdr:colOff>
      <xdr:row>19</xdr:row>
      <xdr:rowOff>0</xdr:rowOff>
    </xdr:from>
    <xdr:to>
      <xdr:col>15</xdr:col>
      <xdr:colOff>76200</xdr:colOff>
      <xdr:row>19</xdr:row>
      <xdr:rowOff>114300</xdr:rowOff>
    </xdr:to>
    <xdr:pic>
      <xdr:nvPicPr>
        <xdr:cNvPr id="28" name="saleUp93315Jan-Mar 2020" descr="Quarter Percentage">
          <a:extLst>
            <a:ext uri="{FF2B5EF4-FFF2-40B4-BE49-F238E27FC236}">
              <a16:creationId xmlns:a16="http://schemas.microsoft.com/office/drawing/2014/main" id="{10F3EE62-F2B9-4CBF-839E-EA3F8987EF2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25088850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0</xdr:colOff>
      <xdr:row>24</xdr:row>
      <xdr:rowOff>0</xdr:rowOff>
    </xdr:from>
    <xdr:to>
      <xdr:col>15</xdr:col>
      <xdr:colOff>76200</xdr:colOff>
      <xdr:row>24</xdr:row>
      <xdr:rowOff>114300</xdr:rowOff>
    </xdr:to>
    <xdr:pic>
      <xdr:nvPicPr>
        <xdr:cNvPr id="29" name="saleUp79381Jan-Mar 2020" descr="Quarter Percentage">
          <a:extLst>
            <a:ext uri="{FF2B5EF4-FFF2-40B4-BE49-F238E27FC236}">
              <a16:creationId xmlns:a16="http://schemas.microsoft.com/office/drawing/2014/main" id="{FAA4FE54-D347-461F-AF4D-7DEE4101C2C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26279475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0</xdr:colOff>
      <xdr:row>25</xdr:row>
      <xdr:rowOff>0</xdr:rowOff>
    </xdr:from>
    <xdr:to>
      <xdr:col>15</xdr:col>
      <xdr:colOff>76200</xdr:colOff>
      <xdr:row>25</xdr:row>
      <xdr:rowOff>114300</xdr:rowOff>
    </xdr:to>
    <xdr:pic>
      <xdr:nvPicPr>
        <xdr:cNvPr id="30" name="saleDown79381Jan-Mar 2020Oct-Dec 2009" descr="Quarter Percentage">
          <a:extLst>
            <a:ext uri="{FF2B5EF4-FFF2-40B4-BE49-F238E27FC236}">
              <a16:creationId xmlns:a16="http://schemas.microsoft.com/office/drawing/2014/main" id="{50D7C64C-6F80-48AC-832A-BF3B1578315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26670000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0</xdr:colOff>
      <xdr:row>29</xdr:row>
      <xdr:rowOff>0</xdr:rowOff>
    </xdr:from>
    <xdr:to>
      <xdr:col>15</xdr:col>
      <xdr:colOff>76200</xdr:colOff>
      <xdr:row>29</xdr:row>
      <xdr:rowOff>114300</xdr:rowOff>
    </xdr:to>
    <xdr:pic>
      <xdr:nvPicPr>
        <xdr:cNvPr id="31" name="saleUp83189Jan-Mar 2020" descr="Quarter Percentage">
          <a:extLst>
            <a:ext uri="{FF2B5EF4-FFF2-40B4-BE49-F238E27FC236}">
              <a16:creationId xmlns:a16="http://schemas.microsoft.com/office/drawing/2014/main" id="{58997CC2-352A-43B8-82AE-249291EC4C7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27660600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0</xdr:colOff>
      <xdr:row>30</xdr:row>
      <xdr:rowOff>0</xdr:rowOff>
    </xdr:from>
    <xdr:to>
      <xdr:col>15</xdr:col>
      <xdr:colOff>76200</xdr:colOff>
      <xdr:row>30</xdr:row>
      <xdr:rowOff>114300</xdr:rowOff>
    </xdr:to>
    <xdr:pic>
      <xdr:nvPicPr>
        <xdr:cNvPr id="32" name="saleDown83189Jan-Mar 2020Oct-Dec 2009" descr="Quarter Percentage">
          <a:extLst>
            <a:ext uri="{FF2B5EF4-FFF2-40B4-BE49-F238E27FC236}">
              <a16:creationId xmlns:a16="http://schemas.microsoft.com/office/drawing/2014/main" id="{3BA7B7C4-9D72-4391-AB8E-BB077A2805A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28051125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0</xdr:colOff>
      <xdr:row>34</xdr:row>
      <xdr:rowOff>0</xdr:rowOff>
    </xdr:from>
    <xdr:to>
      <xdr:col>15</xdr:col>
      <xdr:colOff>76200</xdr:colOff>
      <xdr:row>34</xdr:row>
      <xdr:rowOff>114300</xdr:rowOff>
    </xdr:to>
    <xdr:pic>
      <xdr:nvPicPr>
        <xdr:cNvPr id="33" name="saleUp64012Jan-Mar 2020" descr="Quarter Percentage">
          <a:extLst>
            <a:ext uri="{FF2B5EF4-FFF2-40B4-BE49-F238E27FC236}">
              <a16:creationId xmlns:a16="http://schemas.microsoft.com/office/drawing/2014/main" id="{650AEED5-0FF9-44BB-9A57-A2A9747E213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29041725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0</xdr:colOff>
      <xdr:row>35</xdr:row>
      <xdr:rowOff>0</xdr:rowOff>
    </xdr:from>
    <xdr:to>
      <xdr:col>15</xdr:col>
      <xdr:colOff>76200</xdr:colOff>
      <xdr:row>35</xdr:row>
      <xdr:rowOff>114300</xdr:rowOff>
    </xdr:to>
    <xdr:pic>
      <xdr:nvPicPr>
        <xdr:cNvPr id="34" name="saleDown64012Jan-Mar 2020Oct-Dec 2009" descr="Quarter Percentage">
          <a:extLst>
            <a:ext uri="{FF2B5EF4-FFF2-40B4-BE49-F238E27FC236}">
              <a16:creationId xmlns:a16="http://schemas.microsoft.com/office/drawing/2014/main" id="{7578736E-B60E-4A08-980A-EE9E7129603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29432250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0</xdr:colOff>
      <xdr:row>4</xdr:row>
      <xdr:rowOff>0</xdr:rowOff>
    </xdr:from>
    <xdr:to>
      <xdr:col>3</xdr:col>
      <xdr:colOff>76200</xdr:colOff>
      <xdr:row>4</xdr:row>
      <xdr:rowOff>114300</xdr:rowOff>
    </xdr:to>
    <xdr:pic>
      <xdr:nvPicPr>
        <xdr:cNvPr id="2" name="saleDown63797Jan-Mar 2020" descr="Quarter Percentage">
          <a:extLst>
            <a:ext uri="{FF2B5EF4-FFF2-40B4-BE49-F238E27FC236}">
              <a16:creationId xmlns:a16="http://schemas.microsoft.com/office/drawing/2014/main" id="{B17B4D45-8590-45BD-8131-3F2F266D20E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20602575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5</xdr:row>
      <xdr:rowOff>0</xdr:rowOff>
    </xdr:from>
    <xdr:to>
      <xdr:col>3</xdr:col>
      <xdr:colOff>76200</xdr:colOff>
      <xdr:row>5</xdr:row>
      <xdr:rowOff>114300</xdr:rowOff>
    </xdr:to>
    <xdr:pic>
      <xdr:nvPicPr>
        <xdr:cNvPr id="3" name="saleDown63797Jan-Mar 2020Jan-Mar 2012" descr="Quarter Percentage">
          <a:extLst>
            <a:ext uri="{FF2B5EF4-FFF2-40B4-BE49-F238E27FC236}">
              <a16:creationId xmlns:a16="http://schemas.microsoft.com/office/drawing/2014/main" id="{386A6F1B-6DEA-42F2-A0DA-FADDA14C0C5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20993100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6</xdr:row>
      <xdr:rowOff>0</xdr:rowOff>
    </xdr:from>
    <xdr:to>
      <xdr:col>3</xdr:col>
      <xdr:colOff>76200</xdr:colOff>
      <xdr:row>6</xdr:row>
      <xdr:rowOff>114300</xdr:rowOff>
    </xdr:to>
    <xdr:pic>
      <xdr:nvPicPr>
        <xdr:cNvPr id="4" name="saleUp63797Jan-Mar 2020Jan-Mar 2012Jan-Mar 2011" descr="Quarter Percentage">
          <a:extLst>
            <a:ext uri="{FF2B5EF4-FFF2-40B4-BE49-F238E27FC236}">
              <a16:creationId xmlns:a16="http://schemas.microsoft.com/office/drawing/2014/main" id="{9981397F-C1B4-4115-A82C-3D212A03870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21383625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7</xdr:row>
      <xdr:rowOff>0</xdr:rowOff>
    </xdr:from>
    <xdr:to>
      <xdr:col>3</xdr:col>
      <xdr:colOff>76200</xdr:colOff>
      <xdr:row>7</xdr:row>
      <xdr:rowOff>114300</xdr:rowOff>
    </xdr:to>
    <xdr:pic>
      <xdr:nvPicPr>
        <xdr:cNvPr id="5" name="saleUp63797Jan-Mar 2020Jan-Mar 2012Jan-Mar 2011Jan-Mar 2010" descr="Quarter Percentage">
          <a:extLst>
            <a:ext uri="{FF2B5EF4-FFF2-40B4-BE49-F238E27FC236}">
              <a16:creationId xmlns:a16="http://schemas.microsoft.com/office/drawing/2014/main" id="{BDB2AA8E-C418-4EC0-91D8-52B0FE368EE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21774150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9</xdr:row>
      <xdr:rowOff>0</xdr:rowOff>
    </xdr:from>
    <xdr:to>
      <xdr:col>3</xdr:col>
      <xdr:colOff>76200</xdr:colOff>
      <xdr:row>9</xdr:row>
      <xdr:rowOff>114300</xdr:rowOff>
    </xdr:to>
    <xdr:pic>
      <xdr:nvPicPr>
        <xdr:cNvPr id="6" name="saleUp79342Jan-Mar 2020" descr="Quarter Percentage">
          <a:extLst>
            <a:ext uri="{FF2B5EF4-FFF2-40B4-BE49-F238E27FC236}">
              <a16:creationId xmlns:a16="http://schemas.microsoft.com/office/drawing/2014/main" id="{B02CD0AC-D8AB-47F3-B5C2-BB30E1AC859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22364700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11</xdr:row>
      <xdr:rowOff>0</xdr:rowOff>
    </xdr:from>
    <xdr:to>
      <xdr:col>3</xdr:col>
      <xdr:colOff>76200</xdr:colOff>
      <xdr:row>11</xdr:row>
      <xdr:rowOff>114300</xdr:rowOff>
    </xdr:to>
    <xdr:pic>
      <xdr:nvPicPr>
        <xdr:cNvPr id="7" name="saleUp79342Jan-Mar 2020Jan-Mar 2012Jan-Mar 2011" descr="Quarter Percentage">
          <a:extLst>
            <a:ext uri="{FF2B5EF4-FFF2-40B4-BE49-F238E27FC236}">
              <a16:creationId xmlns:a16="http://schemas.microsoft.com/office/drawing/2014/main" id="{BFB356F4-0ECE-4A9F-976C-9E58E82E7EB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22955250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12</xdr:row>
      <xdr:rowOff>0</xdr:rowOff>
    </xdr:from>
    <xdr:to>
      <xdr:col>3</xdr:col>
      <xdr:colOff>76200</xdr:colOff>
      <xdr:row>12</xdr:row>
      <xdr:rowOff>114300</xdr:rowOff>
    </xdr:to>
    <xdr:pic>
      <xdr:nvPicPr>
        <xdr:cNvPr id="8" name="saleDown79342Jan-Mar 2020Jan-Mar 2012Jan-Mar 2011Jan-Mar 2010" descr="Quarter Percentage">
          <a:extLst>
            <a:ext uri="{FF2B5EF4-FFF2-40B4-BE49-F238E27FC236}">
              <a16:creationId xmlns:a16="http://schemas.microsoft.com/office/drawing/2014/main" id="{CDEBA9A6-EFB8-451C-9CD3-13245B8A298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23345775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14</xdr:row>
      <xdr:rowOff>0</xdr:rowOff>
    </xdr:from>
    <xdr:to>
      <xdr:col>3</xdr:col>
      <xdr:colOff>76200</xdr:colOff>
      <xdr:row>14</xdr:row>
      <xdr:rowOff>114300</xdr:rowOff>
    </xdr:to>
    <xdr:pic>
      <xdr:nvPicPr>
        <xdr:cNvPr id="9" name="saleUp79478Jan-Mar 2020" descr="Quarter Percentage">
          <a:extLst>
            <a:ext uri="{FF2B5EF4-FFF2-40B4-BE49-F238E27FC236}">
              <a16:creationId xmlns:a16="http://schemas.microsoft.com/office/drawing/2014/main" id="{2153583F-3295-4582-A953-CDA6948FB8D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23936325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15</xdr:row>
      <xdr:rowOff>0</xdr:rowOff>
    </xdr:from>
    <xdr:to>
      <xdr:col>3</xdr:col>
      <xdr:colOff>76200</xdr:colOff>
      <xdr:row>15</xdr:row>
      <xdr:rowOff>114300</xdr:rowOff>
    </xdr:to>
    <xdr:pic>
      <xdr:nvPicPr>
        <xdr:cNvPr id="10" name="saleDown79478Jan-Mar 2020Jan-Mar 2012" descr="Quarter Percentage">
          <a:extLst>
            <a:ext uri="{FF2B5EF4-FFF2-40B4-BE49-F238E27FC236}">
              <a16:creationId xmlns:a16="http://schemas.microsoft.com/office/drawing/2014/main" id="{106FCD12-5FFA-4711-958C-C11F785592E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24326850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16</xdr:row>
      <xdr:rowOff>0</xdr:rowOff>
    </xdr:from>
    <xdr:to>
      <xdr:col>3</xdr:col>
      <xdr:colOff>76200</xdr:colOff>
      <xdr:row>16</xdr:row>
      <xdr:rowOff>114300</xdr:rowOff>
    </xdr:to>
    <xdr:pic>
      <xdr:nvPicPr>
        <xdr:cNvPr id="11" name="saleDown79478Jan-Mar 2020Jan-Mar 2012Jan-Mar 2011" descr="Quarter Percentage">
          <a:extLst>
            <a:ext uri="{FF2B5EF4-FFF2-40B4-BE49-F238E27FC236}">
              <a16:creationId xmlns:a16="http://schemas.microsoft.com/office/drawing/2014/main" id="{EF2AF224-FDE0-44C5-8171-9E15D0203A7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24717375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17</xdr:row>
      <xdr:rowOff>0</xdr:rowOff>
    </xdr:from>
    <xdr:to>
      <xdr:col>3</xdr:col>
      <xdr:colOff>76200</xdr:colOff>
      <xdr:row>17</xdr:row>
      <xdr:rowOff>114300</xdr:rowOff>
    </xdr:to>
    <xdr:pic>
      <xdr:nvPicPr>
        <xdr:cNvPr id="12" name="saleDown79478Jan-Mar 2020Jan-Mar 2012Jan-Mar 2011Jan-Mar 2010" descr="Quarter Percentage">
          <a:extLst>
            <a:ext uri="{FF2B5EF4-FFF2-40B4-BE49-F238E27FC236}">
              <a16:creationId xmlns:a16="http://schemas.microsoft.com/office/drawing/2014/main" id="{54FBD533-08C0-4BAC-9558-8F997E6E72B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25107900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19</xdr:row>
      <xdr:rowOff>0</xdr:rowOff>
    </xdr:from>
    <xdr:to>
      <xdr:col>3</xdr:col>
      <xdr:colOff>76200</xdr:colOff>
      <xdr:row>19</xdr:row>
      <xdr:rowOff>114300</xdr:rowOff>
    </xdr:to>
    <xdr:pic>
      <xdr:nvPicPr>
        <xdr:cNvPr id="13" name="saleUp93315Jan-Mar 2020" descr="Quarter Percentage">
          <a:extLst>
            <a:ext uri="{FF2B5EF4-FFF2-40B4-BE49-F238E27FC236}">
              <a16:creationId xmlns:a16="http://schemas.microsoft.com/office/drawing/2014/main" id="{43552E04-1BC8-41FD-A9A8-C68B9D5E32A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25698450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24</xdr:row>
      <xdr:rowOff>0</xdr:rowOff>
    </xdr:from>
    <xdr:to>
      <xdr:col>3</xdr:col>
      <xdr:colOff>76200</xdr:colOff>
      <xdr:row>24</xdr:row>
      <xdr:rowOff>114300</xdr:rowOff>
    </xdr:to>
    <xdr:pic>
      <xdr:nvPicPr>
        <xdr:cNvPr id="14" name="saleUp79381Jan-Mar 2020" descr="Quarter Percentage">
          <a:extLst>
            <a:ext uri="{FF2B5EF4-FFF2-40B4-BE49-F238E27FC236}">
              <a16:creationId xmlns:a16="http://schemas.microsoft.com/office/drawing/2014/main" id="{558EFE64-D6C8-4209-BE8B-BA2F051BA75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26889075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26</xdr:row>
      <xdr:rowOff>0</xdr:rowOff>
    </xdr:from>
    <xdr:to>
      <xdr:col>3</xdr:col>
      <xdr:colOff>76200</xdr:colOff>
      <xdr:row>26</xdr:row>
      <xdr:rowOff>114300</xdr:rowOff>
    </xdr:to>
    <xdr:pic>
      <xdr:nvPicPr>
        <xdr:cNvPr id="15" name="saleUp79381Jan-Mar 2020Jan-Mar 2012Jan-Mar 2011" descr="Quarter Percentage">
          <a:extLst>
            <a:ext uri="{FF2B5EF4-FFF2-40B4-BE49-F238E27FC236}">
              <a16:creationId xmlns:a16="http://schemas.microsoft.com/office/drawing/2014/main" id="{FCAAC678-7941-4A41-B5AC-07D58D60AD6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27479625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27</xdr:row>
      <xdr:rowOff>0</xdr:rowOff>
    </xdr:from>
    <xdr:to>
      <xdr:col>3</xdr:col>
      <xdr:colOff>76200</xdr:colOff>
      <xdr:row>27</xdr:row>
      <xdr:rowOff>114300</xdr:rowOff>
    </xdr:to>
    <xdr:pic>
      <xdr:nvPicPr>
        <xdr:cNvPr id="16" name="saleUp79381Jan-Mar 2020Jan-Mar 2012Jan-Mar 2011Jan-Mar 2010" descr="Quarter Percentage">
          <a:extLst>
            <a:ext uri="{FF2B5EF4-FFF2-40B4-BE49-F238E27FC236}">
              <a16:creationId xmlns:a16="http://schemas.microsoft.com/office/drawing/2014/main" id="{2A073699-8F90-407F-989E-AAFDC5B93BE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27870150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29</xdr:row>
      <xdr:rowOff>0</xdr:rowOff>
    </xdr:from>
    <xdr:to>
      <xdr:col>3</xdr:col>
      <xdr:colOff>76200</xdr:colOff>
      <xdr:row>29</xdr:row>
      <xdr:rowOff>114300</xdr:rowOff>
    </xdr:to>
    <xdr:pic>
      <xdr:nvPicPr>
        <xdr:cNvPr id="17" name="saleUp83189Jan-Mar 2020" descr="Quarter Percentage">
          <a:extLst>
            <a:ext uri="{FF2B5EF4-FFF2-40B4-BE49-F238E27FC236}">
              <a16:creationId xmlns:a16="http://schemas.microsoft.com/office/drawing/2014/main" id="{472B39AF-0BA4-4145-B070-41A594BEC41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28460700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30</xdr:row>
      <xdr:rowOff>0</xdr:rowOff>
    </xdr:from>
    <xdr:to>
      <xdr:col>3</xdr:col>
      <xdr:colOff>76200</xdr:colOff>
      <xdr:row>30</xdr:row>
      <xdr:rowOff>114300</xdr:rowOff>
    </xdr:to>
    <xdr:pic>
      <xdr:nvPicPr>
        <xdr:cNvPr id="18" name="saleUp83189Jan-Mar 2020Jan-Mar 2012" descr="Quarter Percentage">
          <a:extLst>
            <a:ext uri="{FF2B5EF4-FFF2-40B4-BE49-F238E27FC236}">
              <a16:creationId xmlns:a16="http://schemas.microsoft.com/office/drawing/2014/main" id="{DB93B594-DA1F-4C64-84E4-E02C0CF58E0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28851225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31</xdr:row>
      <xdr:rowOff>0</xdr:rowOff>
    </xdr:from>
    <xdr:to>
      <xdr:col>3</xdr:col>
      <xdr:colOff>76200</xdr:colOff>
      <xdr:row>31</xdr:row>
      <xdr:rowOff>114300</xdr:rowOff>
    </xdr:to>
    <xdr:pic>
      <xdr:nvPicPr>
        <xdr:cNvPr id="19" name="saleUp83189Jan-Mar 2020Jan-Mar 2012Jan-Mar 2011" descr="Quarter Percentage">
          <a:extLst>
            <a:ext uri="{FF2B5EF4-FFF2-40B4-BE49-F238E27FC236}">
              <a16:creationId xmlns:a16="http://schemas.microsoft.com/office/drawing/2014/main" id="{A3C70F87-E38A-4C68-AEBD-5617DC29763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29241750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32</xdr:row>
      <xdr:rowOff>0</xdr:rowOff>
    </xdr:from>
    <xdr:to>
      <xdr:col>3</xdr:col>
      <xdr:colOff>76200</xdr:colOff>
      <xdr:row>32</xdr:row>
      <xdr:rowOff>114300</xdr:rowOff>
    </xdr:to>
    <xdr:pic>
      <xdr:nvPicPr>
        <xdr:cNvPr id="20" name="saleDown83189Jan-Mar 2020Jan-Mar 2012Jan-Mar 2011Jan-Mar 2010" descr="Quarter Percentage">
          <a:extLst>
            <a:ext uri="{FF2B5EF4-FFF2-40B4-BE49-F238E27FC236}">
              <a16:creationId xmlns:a16="http://schemas.microsoft.com/office/drawing/2014/main" id="{CBE7E42C-6760-4B1A-A53C-2165789B5DC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29632275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34</xdr:row>
      <xdr:rowOff>0</xdr:rowOff>
    </xdr:from>
    <xdr:to>
      <xdr:col>3</xdr:col>
      <xdr:colOff>76200</xdr:colOff>
      <xdr:row>34</xdr:row>
      <xdr:rowOff>114300</xdr:rowOff>
    </xdr:to>
    <xdr:pic>
      <xdr:nvPicPr>
        <xdr:cNvPr id="21" name="saleUp64012Jan-Mar 2020" descr="Quarter Percentage">
          <a:extLst>
            <a:ext uri="{FF2B5EF4-FFF2-40B4-BE49-F238E27FC236}">
              <a16:creationId xmlns:a16="http://schemas.microsoft.com/office/drawing/2014/main" id="{EDD2E67F-371B-48EF-A572-1215B6A309B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30222825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35</xdr:row>
      <xdr:rowOff>0</xdr:rowOff>
    </xdr:from>
    <xdr:to>
      <xdr:col>3</xdr:col>
      <xdr:colOff>76200</xdr:colOff>
      <xdr:row>35</xdr:row>
      <xdr:rowOff>114300</xdr:rowOff>
    </xdr:to>
    <xdr:pic>
      <xdr:nvPicPr>
        <xdr:cNvPr id="22" name="saleDown64012Jan-Mar 2020Jan-Mar 2012" descr="Quarter Percentage">
          <a:extLst>
            <a:ext uri="{FF2B5EF4-FFF2-40B4-BE49-F238E27FC236}">
              <a16:creationId xmlns:a16="http://schemas.microsoft.com/office/drawing/2014/main" id="{E5C306FD-DE93-4414-BFCC-9D6699659BA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30613350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36</xdr:row>
      <xdr:rowOff>0</xdr:rowOff>
    </xdr:from>
    <xdr:to>
      <xdr:col>3</xdr:col>
      <xdr:colOff>76200</xdr:colOff>
      <xdr:row>36</xdr:row>
      <xdr:rowOff>114300</xdr:rowOff>
    </xdr:to>
    <xdr:pic>
      <xdr:nvPicPr>
        <xdr:cNvPr id="23" name="saleUp64012Jan-Mar 2020Jan-Mar 2012Jan-Mar 2011" descr="Quarter Percentage">
          <a:extLst>
            <a:ext uri="{FF2B5EF4-FFF2-40B4-BE49-F238E27FC236}">
              <a16:creationId xmlns:a16="http://schemas.microsoft.com/office/drawing/2014/main" id="{A5397A80-AFA1-40CC-81AC-5433E5B41F7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31003875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37</xdr:row>
      <xdr:rowOff>0</xdr:rowOff>
    </xdr:from>
    <xdr:to>
      <xdr:col>3</xdr:col>
      <xdr:colOff>76200</xdr:colOff>
      <xdr:row>37</xdr:row>
      <xdr:rowOff>114300</xdr:rowOff>
    </xdr:to>
    <xdr:pic>
      <xdr:nvPicPr>
        <xdr:cNvPr id="24" name="saleUp64012Jan-Mar 2020Jan-Mar 2012Jan-Mar 2011Jan-Mar 2010" descr="Quarter Percentage">
          <a:extLst>
            <a:ext uri="{FF2B5EF4-FFF2-40B4-BE49-F238E27FC236}">
              <a16:creationId xmlns:a16="http://schemas.microsoft.com/office/drawing/2014/main" id="{AA31B213-92A3-41F0-9AC9-D1F9AFAD83C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31394400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4</xdr:row>
      <xdr:rowOff>0</xdr:rowOff>
    </xdr:from>
    <xdr:to>
      <xdr:col>7</xdr:col>
      <xdr:colOff>76200</xdr:colOff>
      <xdr:row>4</xdr:row>
      <xdr:rowOff>114300</xdr:rowOff>
    </xdr:to>
    <xdr:pic>
      <xdr:nvPicPr>
        <xdr:cNvPr id="25" name="saleDown63797Jan-Mar 2020" descr="Quarter Percentage">
          <a:extLst>
            <a:ext uri="{FF2B5EF4-FFF2-40B4-BE49-F238E27FC236}">
              <a16:creationId xmlns:a16="http://schemas.microsoft.com/office/drawing/2014/main" id="{65928923-17A6-4607-9DC7-852832F116F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57600" y="20945475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5</xdr:row>
      <xdr:rowOff>0</xdr:rowOff>
    </xdr:from>
    <xdr:to>
      <xdr:col>7</xdr:col>
      <xdr:colOff>76200</xdr:colOff>
      <xdr:row>5</xdr:row>
      <xdr:rowOff>114300</xdr:rowOff>
    </xdr:to>
    <xdr:pic>
      <xdr:nvPicPr>
        <xdr:cNvPr id="26" name="saleDown63797Jan-Mar 2020Apr-Jun 2012" descr="Quarter Percentage">
          <a:extLst>
            <a:ext uri="{FF2B5EF4-FFF2-40B4-BE49-F238E27FC236}">
              <a16:creationId xmlns:a16="http://schemas.microsoft.com/office/drawing/2014/main" id="{57EB4959-317A-48A5-9584-84F950AA325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57600" y="21336000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6</xdr:row>
      <xdr:rowOff>114300</xdr:rowOff>
    </xdr:to>
    <xdr:pic>
      <xdr:nvPicPr>
        <xdr:cNvPr id="27" name="saleUp63797Jan-Mar 2020Apr-Jun 2012Apr-Jun 2011" descr="Quarter Percentage">
          <a:extLst>
            <a:ext uri="{FF2B5EF4-FFF2-40B4-BE49-F238E27FC236}">
              <a16:creationId xmlns:a16="http://schemas.microsoft.com/office/drawing/2014/main" id="{E0747E79-8FF7-49B6-9FF8-0B77C82DB4F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57600" y="21726525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7</xdr:row>
      <xdr:rowOff>114300</xdr:rowOff>
    </xdr:to>
    <xdr:pic>
      <xdr:nvPicPr>
        <xdr:cNvPr id="28" name="saleUp63797Jan-Mar 2020Apr-Jun 2012Apr-Jun 2011Apr-Jun 2010" descr="Quarter Percentage">
          <a:extLst>
            <a:ext uri="{FF2B5EF4-FFF2-40B4-BE49-F238E27FC236}">
              <a16:creationId xmlns:a16="http://schemas.microsoft.com/office/drawing/2014/main" id="{C2D8C946-A98A-4395-A00F-1F1E59A5D96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57600" y="22117050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9</xdr:row>
      <xdr:rowOff>0</xdr:rowOff>
    </xdr:from>
    <xdr:to>
      <xdr:col>7</xdr:col>
      <xdr:colOff>76200</xdr:colOff>
      <xdr:row>9</xdr:row>
      <xdr:rowOff>114300</xdr:rowOff>
    </xdr:to>
    <xdr:pic>
      <xdr:nvPicPr>
        <xdr:cNvPr id="29" name="saleUp79342Jan-Mar 2020" descr="Quarter Percentage">
          <a:extLst>
            <a:ext uri="{FF2B5EF4-FFF2-40B4-BE49-F238E27FC236}">
              <a16:creationId xmlns:a16="http://schemas.microsoft.com/office/drawing/2014/main" id="{204CCC63-2702-4802-880D-B0F36F7BB21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57600" y="22707600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11</xdr:row>
      <xdr:rowOff>0</xdr:rowOff>
    </xdr:from>
    <xdr:to>
      <xdr:col>7</xdr:col>
      <xdr:colOff>76200</xdr:colOff>
      <xdr:row>11</xdr:row>
      <xdr:rowOff>114300</xdr:rowOff>
    </xdr:to>
    <xdr:pic>
      <xdr:nvPicPr>
        <xdr:cNvPr id="30" name="saleUp79342Jan-Mar 2020Apr-Jun 2012Apr-Jun 2011" descr="Quarter Percentage">
          <a:extLst>
            <a:ext uri="{FF2B5EF4-FFF2-40B4-BE49-F238E27FC236}">
              <a16:creationId xmlns:a16="http://schemas.microsoft.com/office/drawing/2014/main" id="{00F628B7-896F-41D2-B548-C1FEBF3401F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57600" y="23488650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12</xdr:row>
      <xdr:rowOff>0</xdr:rowOff>
    </xdr:from>
    <xdr:to>
      <xdr:col>7</xdr:col>
      <xdr:colOff>76200</xdr:colOff>
      <xdr:row>12</xdr:row>
      <xdr:rowOff>114300</xdr:rowOff>
    </xdr:to>
    <xdr:pic>
      <xdr:nvPicPr>
        <xdr:cNvPr id="31" name="saleDown79342Jan-Mar 2020Apr-Jun 2012Apr-Jun 2011Apr-Jun 2010" descr="Quarter Percentage">
          <a:extLst>
            <a:ext uri="{FF2B5EF4-FFF2-40B4-BE49-F238E27FC236}">
              <a16:creationId xmlns:a16="http://schemas.microsoft.com/office/drawing/2014/main" id="{E748D436-D376-45DB-8A59-81961655774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57600" y="23879175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14</xdr:row>
      <xdr:rowOff>0</xdr:rowOff>
    </xdr:from>
    <xdr:to>
      <xdr:col>7</xdr:col>
      <xdr:colOff>76200</xdr:colOff>
      <xdr:row>14</xdr:row>
      <xdr:rowOff>114300</xdr:rowOff>
    </xdr:to>
    <xdr:pic>
      <xdr:nvPicPr>
        <xdr:cNvPr id="32" name="saleUp79478Jan-Mar 2020" descr="Quarter Percentage">
          <a:extLst>
            <a:ext uri="{FF2B5EF4-FFF2-40B4-BE49-F238E27FC236}">
              <a16:creationId xmlns:a16="http://schemas.microsoft.com/office/drawing/2014/main" id="{8F0E5A64-54DB-41EB-8E6C-85E03832590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57600" y="24469725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15</xdr:row>
      <xdr:rowOff>0</xdr:rowOff>
    </xdr:from>
    <xdr:to>
      <xdr:col>7</xdr:col>
      <xdr:colOff>76200</xdr:colOff>
      <xdr:row>15</xdr:row>
      <xdr:rowOff>114300</xdr:rowOff>
    </xdr:to>
    <xdr:pic>
      <xdr:nvPicPr>
        <xdr:cNvPr id="33" name="saleUp79478Jan-Mar 2020Apr-Jun 2012" descr="Quarter Percentage">
          <a:extLst>
            <a:ext uri="{FF2B5EF4-FFF2-40B4-BE49-F238E27FC236}">
              <a16:creationId xmlns:a16="http://schemas.microsoft.com/office/drawing/2014/main" id="{6C045112-2CA7-48E9-8F2F-D74A9E68B2C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57600" y="24860250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16</xdr:row>
      <xdr:rowOff>0</xdr:rowOff>
    </xdr:from>
    <xdr:to>
      <xdr:col>7</xdr:col>
      <xdr:colOff>76200</xdr:colOff>
      <xdr:row>16</xdr:row>
      <xdr:rowOff>114300</xdr:rowOff>
    </xdr:to>
    <xdr:pic>
      <xdr:nvPicPr>
        <xdr:cNvPr id="34" name="saleUp79478Jan-Mar 2020Apr-Jun 2012Apr-Jun 2011" descr="Quarter Percentage">
          <a:extLst>
            <a:ext uri="{FF2B5EF4-FFF2-40B4-BE49-F238E27FC236}">
              <a16:creationId xmlns:a16="http://schemas.microsoft.com/office/drawing/2014/main" id="{F68D5DB5-D206-4909-AC4F-A592C465754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57600" y="25250775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17</xdr:row>
      <xdr:rowOff>0</xdr:rowOff>
    </xdr:from>
    <xdr:to>
      <xdr:col>7</xdr:col>
      <xdr:colOff>76200</xdr:colOff>
      <xdr:row>17</xdr:row>
      <xdr:rowOff>114300</xdr:rowOff>
    </xdr:to>
    <xdr:pic>
      <xdr:nvPicPr>
        <xdr:cNvPr id="35" name="saleUp79478Jan-Mar 2020Apr-Jun 2012Apr-Jun 2011Apr-Jun 2010" descr="Quarter Percentage">
          <a:extLst>
            <a:ext uri="{FF2B5EF4-FFF2-40B4-BE49-F238E27FC236}">
              <a16:creationId xmlns:a16="http://schemas.microsoft.com/office/drawing/2014/main" id="{64F6DF25-CE9E-44C1-A7F5-CC7647A37D3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57600" y="25641300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19</xdr:row>
      <xdr:rowOff>0</xdr:rowOff>
    </xdr:from>
    <xdr:to>
      <xdr:col>7</xdr:col>
      <xdr:colOff>76200</xdr:colOff>
      <xdr:row>19</xdr:row>
      <xdr:rowOff>114300</xdr:rowOff>
    </xdr:to>
    <xdr:pic>
      <xdr:nvPicPr>
        <xdr:cNvPr id="36" name="saleUp93315Jan-Mar 2020" descr="Quarter Percentage">
          <a:extLst>
            <a:ext uri="{FF2B5EF4-FFF2-40B4-BE49-F238E27FC236}">
              <a16:creationId xmlns:a16="http://schemas.microsoft.com/office/drawing/2014/main" id="{4D0512A2-D96E-4B6A-8717-A844C33B099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57600" y="26231850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24</xdr:row>
      <xdr:rowOff>0</xdr:rowOff>
    </xdr:from>
    <xdr:to>
      <xdr:col>7</xdr:col>
      <xdr:colOff>76200</xdr:colOff>
      <xdr:row>24</xdr:row>
      <xdr:rowOff>114300</xdr:rowOff>
    </xdr:to>
    <xdr:pic>
      <xdr:nvPicPr>
        <xdr:cNvPr id="37" name="saleUp79381Jan-Mar 2020" descr="Quarter Percentage">
          <a:extLst>
            <a:ext uri="{FF2B5EF4-FFF2-40B4-BE49-F238E27FC236}">
              <a16:creationId xmlns:a16="http://schemas.microsoft.com/office/drawing/2014/main" id="{FD4CE148-471D-4557-B71C-FF5809F909F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57600" y="27422475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29</xdr:row>
      <xdr:rowOff>0</xdr:rowOff>
    </xdr:from>
    <xdr:to>
      <xdr:col>7</xdr:col>
      <xdr:colOff>76200</xdr:colOff>
      <xdr:row>29</xdr:row>
      <xdr:rowOff>114300</xdr:rowOff>
    </xdr:to>
    <xdr:pic>
      <xdr:nvPicPr>
        <xdr:cNvPr id="38" name="saleUp83189Jan-Mar 2020" descr="Quarter Percentage">
          <a:extLst>
            <a:ext uri="{FF2B5EF4-FFF2-40B4-BE49-F238E27FC236}">
              <a16:creationId xmlns:a16="http://schemas.microsoft.com/office/drawing/2014/main" id="{E4664FC8-49F8-45CA-BB50-3EA65DB8B60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57600" y="28613100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30</xdr:row>
      <xdr:rowOff>0</xdr:rowOff>
    </xdr:from>
    <xdr:to>
      <xdr:col>7</xdr:col>
      <xdr:colOff>76200</xdr:colOff>
      <xdr:row>30</xdr:row>
      <xdr:rowOff>114300</xdr:rowOff>
    </xdr:to>
    <xdr:pic>
      <xdr:nvPicPr>
        <xdr:cNvPr id="39" name="saleDown83189Jan-Mar 2020Apr-Jun 2012" descr="Quarter Percentage">
          <a:extLst>
            <a:ext uri="{FF2B5EF4-FFF2-40B4-BE49-F238E27FC236}">
              <a16:creationId xmlns:a16="http://schemas.microsoft.com/office/drawing/2014/main" id="{1CE02CD5-B9F2-4D61-9CF7-03A58AA8C51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57600" y="29003625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31</xdr:row>
      <xdr:rowOff>0</xdr:rowOff>
    </xdr:from>
    <xdr:to>
      <xdr:col>7</xdr:col>
      <xdr:colOff>76200</xdr:colOff>
      <xdr:row>31</xdr:row>
      <xdr:rowOff>114300</xdr:rowOff>
    </xdr:to>
    <xdr:pic>
      <xdr:nvPicPr>
        <xdr:cNvPr id="40" name="saleUp83189Jan-Mar 2020Apr-Jun 2012Apr-Jun 2011" descr="Quarter Percentage">
          <a:extLst>
            <a:ext uri="{FF2B5EF4-FFF2-40B4-BE49-F238E27FC236}">
              <a16:creationId xmlns:a16="http://schemas.microsoft.com/office/drawing/2014/main" id="{AABDD931-2C1A-431E-B95E-AD58D51AE9F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57600" y="29394150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32</xdr:row>
      <xdr:rowOff>0</xdr:rowOff>
    </xdr:from>
    <xdr:to>
      <xdr:col>7</xdr:col>
      <xdr:colOff>76200</xdr:colOff>
      <xdr:row>32</xdr:row>
      <xdr:rowOff>114300</xdr:rowOff>
    </xdr:to>
    <xdr:pic>
      <xdr:nvPicPr>
        <xdr:cNvPr id="41" name="saleDown83189Jan-Mar 2020Apr-Jun 2012Apr-Jun 2011Apr-Jun 2010" descr="Quarter Percentage">
          <a:extLst>
            <a:ext uri="{FF2B5EF4-FFF2-40B4-BE49-F238E27FC236}">
              <a16:creationId xmlns:a16="http://schemas.microsoft.com/office/drawing/2014/main" id="{94D5A889-4259-4A86-AFD2-0A7637BFC89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57600" y="29784675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34</xdr:row>
      <xdr:rowOff>0</xdr:rowOff>
    </xdr:from>
    <xdr:to>
      <xdr:col>7</xdr:col>
      <xdr:colOff>76200</xdr:colOff>
      <xdr:row>34</xdr:row>
      <xdr:rowOff>114300</xdr:rowOff>
    </xdr:to>
    <xdr:pic>
      <xdr:nvPicPr>
        <xdr:cNvPr id="42" name="saleUp64012Jan-Mar 2020" descr="Quarter Percentage">
          <a:extLst>
            <a:ext uri="{FF2B5EF4-FFF2-40B4-BE49-F238E27FC236}">
              <a16:creationId xmlns:a16="http://schemas.microsoft.com/office/drawing/2014/main" id="{32F6D028-DE45-4798-8551-86DF65DF4F7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57600" y="30375225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35</xdr:row>
      <xdr:rowOff>0</xdr:rowOff>
    </xdr:from>
    <xdr:to>
      <xdr:col>7</xdr:col>
      <xdr:colOff>76200</xdr:colOff>
      <xdr:row>35</xdr:row>
      <xdr:rowOff>114300</xdr:rowOff>
    </xdr:to>
    <xdr:pic>
      <xdr:nvPicPr>
        <xdr:cNvPr id="43" name="saleUp64012Jan-Mar 2020Apr-Jun 2012" descr="Quarter Percentage">
          <a:extLst>
            <a:ext uri="{FF2B5EF4-FFF2-40B4-BE49-F238E27FC236}">
              <a16:creationId xmlns:a16="http://schemas.microsoft.com/office/drawing/2014/main" id="{42CDE09C-B263-4D85-86F6-651F99741F3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57600" y="30765750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36</xdr:row>
      <xdr:rowOff>0</xdr:rowOff>
    </xdr:from>
    <xdr:to>
      <xdr:col>7</xdr:col>
      <xdr:colOff>76200</xdr:colOff>
      <xdr:row>36</xdr:row>
      <xdr:rowOff>114300</xdr:rowOff>
    </xdr:to>
    <xdr:pic>
      <xdr:nvPicPr>
        <xdr:cNvPr id="44" name="saleUp64012Jan-Mar 2020Apr-Jun 2012Apr-Jun 2011" descr="Quarter Percentage">
          <a:extLst>
            <a:ext uri="{FF2B5EF4-FFF2-40B4-BE49-F238E27FC236}">
              <a16:creationId xmlns:a16="http://schemas.microsoft.com/office/drawing/2014/main" id="{8174F9FD-8258-4A6D-8D8B-F2C85E0DC88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57600" y="31156275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37</xdr:row>
      <xdr:rowOff>0</xdr:rowOff>
    </xdr:from>
    <xdr:to>
      <xdr:col>7</xdr:col>
      <xdr:colOff>76200</xdr:colOff>
      <xdr:row>37</xdr:row>
      <xdr:rowOff>114300</xdr:rowOff>
    </xdr:to>
    <xdr:pic>
      <xdr:nvPicPr>
        <xdr:cNvPr id="45" name="saleUp64012Jan-Mar 2020Apr-Jun 2012Apr-Jun 2011Apr-Jun 2010" descr="Quarter Percentage">
          <a:extLst>
            <a:ext uri="{FF2B5EF4-FFF2-40B4-BE49-F238E27FC236}">
              <a16:creationId xmlns:a16="http://schemas.microsoft.com/office/drawing/2014/main" id="{7B0CB72C-C426-4E41-A174-341C3342A87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57600" y="31546800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4</xdr:row>
      <xdr:rowOff>0</xdr:rowOff>
    </xdr:from>
    <xdr:to>
      <xdr:col>11</xdr:col>
      <xdr:colOff>76200</xdr:colOff>
      <xdr:row>4</xdr:row>
      <xdr:rowOff>114300</xdr:rowOff>
    </xdr:to>
    <xdr:pic>
      <xdr:nvPicPr>
        <xdr:cNvPr id="46" name="saleDown63797Jan-Mar 2020" descr="Quarter Percentage">
          <a:extLst>
            <a:ext uri="{FF2B5EF4-FFF2-40B4-BE49-F238E27FC236}">
              <a16:creationId xmlns:a16="http://schemas.microsoft.com/office/drawing/2014/main" id="{4A1EE58D-3702-4931-A15C-919303F87DE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0" y="20945475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6</xdr:row>
      <xdr:rowOff>0</xdr:rowOff>
    </xdr:from>
    <xdr:to>
      <xdr:col>11</xdr:col>
      <xdr:colOff>76200</xdr:colOff>
      <xdr:row>6</xdr:row>
      <xdr:rowOff>114300</xdr:rowOff>
    </xdr:to>
    <xdr:pic>
      <xdr:nvPicPr>
        <xdr:cNvPr id="47" name="saleUp63797Jan-Mar 2020Jul-Sep 2012Jul-Sep 2011" descr="Quarter Percentage">
          <a:extLst>
            <a:ext uri="{FF2B5EF4-FFF2-40B4-BE49-F238E27FC236}">
              <a16:creationId xmlns:a16="http://schemas.microsoft.com/office/drawing/2014/main" id="{701199A2-1149-4FFA-A03A-3B7419FA51F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0" y="21536025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7</xdr:row>
      <xdr:rowOff>0</xdr:rowOff>
    </xdr:from>
    <xdr:to>
      <xdr:col>11</xdr:col>
      <xdr:colOff>76200</xdr:colOff>
      <xdr:row>7</xdr:row>
      <xdr:rowOff>114300</xdr:rowOff>
    </xdr:to>
    <xdr:pic>
      <xdr:nvPicPr>
        <xdr:cNvPr id="48" name="saleUp63797Jan-Mar 2020Jul-Sep 2012Jul-Sep 2011Jul-Sep 2010" descr="Quarter Percentage">
          <a:extLst>
            <a:ext uri="{FF2B5EF4-FFF2-40B4-BE49-F238E27FC236}">
              <a16:creationId xmlns:a16="http://schemas.microsoft.com/office/drawing/2014/main" id="{BBB62548-4B0F-4204-8314-7B7250CBD0D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0" y="21926550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9</xdr:row>
      <xdr:rowOff>0</xdr:rowOff>
    </xdr:from>
    <xdr:to>
      <xdr:col>11</xdr:col>
      <xdr:colOff>76200</xdr:colOff>
      <xdr:row>9</xdr:row>
      <xdr:rowOff>114300</xdr:rowOff>
    </xdr:to>
    <xdr:pic>
      <xdr:nvPicPr>
        <xdr:cNvPr id="49" name="saleUp79342Jan-Mar 2020" descr="Quarter Percentage">
          <a:extLst>
            <a:ext uri="{FF2B5EF4-FFF2-40B4-BE49-F238E27FC236}">
              <a16:creationId xmlns:a16="http://schemas.microsoft.com/office/drawing/2014/main" id="{AC9AC541-3545-418C-BB0D-CD3CA4DA7D8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0" y="22517100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11</xdr:row>
      <xdr:rowOff>0</xdr:rowOff>
    </xdr:from>
    <xdr:to>
      <xdr:col>11</xdr:col>
      <xdr:colOff>76200</xdr:colOff>
      <xdr:row>11</xdr:row>
      <xdr:rowOff>114300</xdr:rowOff>
    </xdr:to>
    <xdr:pic>
      <xdr:nvPicPr>
        <xdr:cNvPr id="50" name="saleUp79342Jan-Mar 2020Jul-Sep 2012Jul-Sep 2011" descr="Quarter Percentage">
          <a:extLst>
            <a:ext uri="{FF2B5EF4-FFF2-40B4-BE49-F238E27FC236}">
              <a16:creationId xmlns:a16="http://schemas.microsoft.com/office/drawing/2014/main" id="{D745D747-A045-41B1-AA40-A3AA25A9AEE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0" y="23107650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12</xdr:row>
      <xdr:rowOff>0</xdr:rowOff>
    </xdr:from>
    <xdr:to>
      <xdr:col>11</xdr:col>
      <xdr:colOff>76200</xdr:colOff>
      <xdr:row>12</xdr:row>
      <xdr:rowOff>114300</xdr:rowOff>
    </xdr:to>
    <xdr:pic>
      <xdr:nvPicPr>
        <xdr:cNvPr id="51" name="saleUp79342Jan-Mar 2020Jul-Sep 2012Jul-Sep 2011Jul-Sep 2010" descr="Quarter Percentage">
          <a:extLst>
            <a:ext uri="{FF2B5EF4-FFF2-40B4-BE49-F238E27FC236}">
              <a16:creationId xmlns:a16="http://schemas.microsoft.com/office/drawing/2014/main" id="{9DE1D373-2F3F-42E7-ACF3-97A4E46D526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0" y="23498175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14</xdr:row>
      <xdr:rowOff>0</xdr:rowOff>
    </xdr:from>
    <xdr:to>
      <xdr:col>11</xdr:col>
      <xdr:colOff>76200</xdr:colOff>
      <xdr:row>14</xdr:row>
      <xdr:rowOff>114300</xdr:rowOff>
    </xdr:to>
    <xdr:pic>
      <xdr:nvPicPr>
        <xdr:cNvPr id="52" name="saleUp79478Jan-Mar 2020" descr="Quarter Percentage">
          <a:extLst>
            <a:ext uri="{FF2B5EF4-FFF2-40B4-BE49-F238E27FC236}">
              <a16:creationId xmlns:a16="http://schemas.microsoft.com/office/drawing/2014/main" id="{0BA7C380-63F7-4EBC-B50A-54F010CF1EE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0" y="24088725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16</xdr:row>
      <xdr:rowOff>0</xdr:rowOff>
    </xdr:from>
    <xdr:to>
      <xdr:col>11</xdr:col>
      <xdr:colOff>76200</xdr:colOff>
      <xdr:row>16</xdr:row>
      <xdr:rowOff>114300</xdr:rowOff>
    </xdr:to>
    <xdr:pic>
      <xdr:nvPicPr>
        <xdr:cNvPr id="53" name="saleUp79478Jan-Mar 2020Jul-Sep 2012Jul-Sep 2011" descr="Quarter Percentage">
          <a:extLst>
            <a:ext uri="{FF2B5EF4-FFF2-40B4-BE49-F238E27FC236}">
              <a16:creationId xmlns:a16="http://schemas.microsoft.com/office/drawing/2014/main" id="{0D590384-ABA0-4C0B-BE63-F704FD73574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0" y="24679275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17</xdr:row>
      <xdr:rowOff>0</xdr:rowOff>
    </xdr:from>
    <xdr:to>
      <xdr:col>11</xdr:col>
      <xdr:colOff>76200</xdr:colOff>
      <xdr:row>17</xdr:row>
      <xdr:rowOff>114300</xdr:rowOff>
    </xdr:to>
    <xdr:pic>
      <xdr:nvPicPr>
        <xdr:cNvPr id="54" name="saleUp79478Jan-Mar 2020Jul-Sep 2012Jul-Sep 2011Jul-Sep 2010" descr="Quarter Percentage">
          <a:extLst>
            <a:ext uri="{FF2B5EF4-FFF2-40B4-BE49-F238E27FC236}">
              <a16:creationId xmlns:a16="http://schemas.microsoft.com/office/drawing/2014/main" id="{A062995B-C8EE-421F-8A88-4FBA67E47C4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0" y="25069800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19</xdr:row>
      <xdr:rowOff>0</xdr:rowOff>
    </xdr:from>
    <xdr:to>
      <xdr:col>11</xdr:col>
      <xdr:colOff>76200</xdr:colOff>
      <xdr:row>19</xdr:row>
      <xdr:rowOff>114300</xdr:rowOff>
    </xdr:to>
    <xdr:pic>
      <xdr:nvPicPr>
        <xdr:cNvPr id="55" name="saleUp93315Jan-Mar 2020" descr="Quarter Percentage">
          <a:extLst>
            <a:ext uri="{FF2B5EF4-FFF2-40B4-BE49-F238E27FC236}">
              <a16:creationId xmlns:a16="http://schemas.microsoft.com/office/drawing/2014/main" id="{925D5DC5-9CEB-4EA3-971A-0BC95A170F4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0" y="25660350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24</xdr:row>
      <xdr:rowOff>0</xdr:rowOff>
    </xdr:from>
    <xdr:to>
      <xdr:col>11</xdr:col>
      <xdr:colOff>76200</xdr:colOff>
      <xdr:row>24</xdr:row>
      <xdr:rowOff>114300</xdr:rowOff>
    </xdr:to>
    <xdr:pic>
      <xdr:nvPicPr>
        <xdr:cNvPr id="56" name="saleUp79381Jan-Mar 2020" descr="Quarter Percentage">
          <a:extLst>
            <a:ext uri="{FF2B5EF4-FFF2-40B4-BE49-F238E27FC236}">
              <a16:creationId xmlns:a16="http://schemas.microsoft.com/office/drawing/2014/main" id="{7F44AA81-CCEE-43E7-9B56-D9F1BCAD879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0" y="26850975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29</xdr:row>
      <xdr:rowOff>0</xdr:rowOff>
    </xdr:from>
    <xdr:to>
      <xdr:col>11</xdr:col>
      <xdr:colOff>76200</xdr:colOff>
      <xdr:row>29</xdr:row>
      <xdr:rowOff>114300</xdr:rowOff>
    </xdr:to>
    <xdr:pic>
      <xdr:nvPicPr>
        <xdr:cNvPr id="57" name="saleUp83189Jan-Mar 2020" descr="Quarter Percentage">
          <a:extLst>
            <a:ext uri="{FF2B5EF4-FFF2-40B4-BE49-F238E27FC236}">
              <a16:creationId xmlns:a16="http://schemas.microsoft.com/office/drawing/2014/main" id="{543A52C7-C8FB-4AAD-9B94-3E23A5BD1E9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0" y="28232100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31</xdr:row>
      <xdr:rowOff>0</xdr:rowOff>
    </xdr:from>
    <xdr:to>
      <xdr:col>11</xdr:col>
      <xdr:colOff>76200</xdr:colOff>
      <xdr:row>31</xdr:row>
      <xdr:rowOff>114300</xdr:rowOff>
    </xdr:to>
    <xdr:pic>
      <xdr:nvPicPr>
        <xdr:cNvPr id="58" name="saleDown83189Jan-Mar 2020Jul-Sep 2012Jul-Sep 2011" descr="Quarter Percentage">
          <a:extLst>
            <a:ext uri="{FF2B5EF4-FFF2-40B4-BE49-F238E27FC236}">
              <a16:creationId xmlns:a16="http://schemas.microsoft.com/office/drawing/2014/main" id="{F993C023-61B8-46EC-9A70-04DA1628258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0" y="28822650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32</xdr:row>
      <xdr:rowOff>0</xdr:rowOff>
    </xdr:from>
    <xdr:to>
      <xdr:col>11</xdr:col>
      <xdr:colOff>76200</xdr:colOff>
      <xdr:row>32</xdr:row>
      <xdr:rowOff>114300</xdr:rowOff>
    </xdr:to>
    <xdr:pic>
      <xdr:nvPicPr>
        <xdr:cNvPr id="59" name="saleUp83189Jan-Mar 2020Jul-Sep 2012Jul-Sep 2011Jul-Sep 2010" descr="Quarter Percentage">
          <a:extLst>
            <a:ext uri="{FF2B5EF4-FFF2-40B4-BE49-F238E27FC236}">
              <a16:creationId xmlns:a16="http://schemas.microsoft.com/office/drawing/2014/main" id="{630AD227-2299-4B9C-B59E-93E3887A060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0" y="29213175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34</xdr:row>
      <xdr:rowOff>0</xdr:rowOff>
    </xdr:from>
    <xdr:to>
      <xdr:col>11</xdr:col>
      <xdr:colOff>76200</xdr:colOff>
      <xdr:row>34</xdr:row>
      <xdr:rowOff>114300</xdr:rowOff>
    </xdr:to>
    <xdr:pic>
      <xdr:nvPicPr>
        <xdr:cNvPr id="60" name="saleUp64012Jan-Mar 2020" descr="Quarter Percentage">
          <a:extLst>
            <a:ext uri="{FF2B5EF4-FFF2-40B4-BE49-F238E27FC236}">
              <a16:creationId xmlns:a16="http://schemas.microsoft.com/office/drawing/2014/main" id="{D1912A1A-518F-4FB9-B8AD-05F94D1CE4E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0" y="29803725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35</xdr:row>
      <xdr:rowOff>0</xdr:rowOff>
    </xdr:from>
    <xdr:to>
      <xdr:col>11</xdr:col>
      <xdr:colOff>76200</xdr:colOff>
      <xdr:row>35</xdr:row>
      <xdr:rowOff>114300</xdr:rowOff>
    </xdr:to>
    <xdr:pic>
      <xdr:nvPicPr>
        <xdr:cNvPr id="61" name="saleUp64012Jan-Mar 2020Jul-Sep 2012" descr="Quarter Percentage">
          <a:extLst>
            <a:ext uri="{FF2B5EF4-FFF2-40B4-BE49-F238E27FC236}">
              <a16:creationId xmlns:a16="http://schemas.microsoft.com/office/drawing/2014/main" id="{498C5268-18A3-4822-A94F-06CE3909F77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0" y="30194250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36</xdr:row>
      <xdr:rowOff>0</xdr:rowOff>
    </xdr:from>
    <xdr:to>
      <xdr:col>11</xdr:col>
      <xdr:colOff>76200</xdr:colOff>
      <xdr:row>36</xdr:row>
      <xdr:rowOff>114300</xdr:rowOff>
    </xdr:to>
    <xdr:pic>
      <xdr:nvPicPr>
        <xdr:cNvPr id="62" name="saleUp64012Jan-Mar 2020Jul-Sep 2012Jul-Sep 2011" descr="Quarter Percentage">
          <a:extLst>
            <a:ext uri="{FF2B5EF4-FFF2-40B4-BE49-F238E27FC236}">
              <a16:creationId xmlns:a16="http://schemas.microsoft.com/office/drawing/2014/main" id="{A4D8F257-C130-4F54-8F90-DBE4021F5EB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0" y="30584775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37</xdr:row>
      <xdr:rowOff>0</xdr:rowOff>
    </xdr:from>
    <xdr:to>
      <xdr:col>11</xdr:col>
      <xdr:colOff>76200</xdr:colOff>
      <xdr:row>37</xdr:row>
      <xdr:rowOff>114300</xdr:rowOff>
    </xdr:to>
    <xdr:pic>
      <xdr:nvPicPr>
        <xdr:cNvPr id="63" name="saleUp64012Jan-Mar 2020Jul-Sep 2012Jul-Sep 2011Jul-Sep 2010" descr="Quarter Percentage">
          <a:extLst>
            <a:ext uri="{FF2B5EF4-FFF2-40B4-BE49-F238E27FC236}">
              <a16:creationId xmlns:a16="http://schemas.microsoft.com/office/drawing/2014/main" id="{DB84B6C7-32CB-4BC5-B697-6FAABC7651B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0" y="30975300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0</xdr:colOff>
      <xdr:row>4</xdr:row>
      <xdr:rowOff>0</xdr:rowOff>
    </xdr:from>
    <xdr:to>
      <xdr:col>15</xdr:col>
      <xdr:colOff>76200</xdr:colOff>
      <xdr:row>4</xdr:row>
      <xdr:rowOff>114300</xdr:rowOff>
    </xdr:to>
    <xdr:pic>
      <xdr:nvPicPr>
        <xdr:cNvPr id="64" name="saleDown63797Jan-Mar 2020" descr="Quarter Percentage">
          <a:extLst>
            <a:ext uri="{FF2B5EF4-FFF2-40B4-BE49-F238E27FC236}">
              <a16:creationId xmlns:a16="http://schemas.microsoft.com/office/drawing/2014/main" id="{BCC3CCA2-C556-4F8D-921C-5C11BDABC54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20945475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0</xdr:colOff>
      <xdr:row>6</xdr:row>
      <xdr:rowOff>0</xdr:rowOff>
    </xdr:from>
    <xdr:to>
      <xdr:col>15</xdr:col>
      <xdr:colOff>76200</xdr:colOff>
      <xdr:row>6</xdr:row>
      <xdr:rowOff>114300</xdr:rowOff>
    </xdr:to>
    <xdr:pic>
      <xdr:nvPicPr>
        <xdr:cNvPr id="65" name="saleUp63797Jan-Mar 2020Oct-Dec 2012Oct-Dec 2011" descr="Quarter Percentage">
          <a:extLst>
            <a:ext uri="{FF2B5EF4-FFF2-40B4-BE49-F238E27FC236}">
              <a16:creationId xmlns:a16="http://schemas.microsoft.com/office/drawing/2014/main" id="{5BFF6EF1-8D06-4634-A9B7-5A92321EDA1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21726525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0</xdr:colOff>
      <xdr:row>7</xdr:row>
      <xdr:rowOff>0</xdr:rowOff>
    </xdr:from>
    <xdr:to>
      <xdr:col>15</xdr:col>
      <xdr:colOff>76200</xdr:colOff>
      <xdr:row>7</xdr:row>
      <xdr:rowOff>114300</xdr:rowOff>
    </xdr:to>
    <xdr:pic>
      <xdr:nvPicPr>
        <xdr:cNvPr id="66" name="saleDown63797Jan-Mar 2020Oct-Dec 2012Oct-Dec 2011Oct-Dec 2010" descr="Quarter Percentage">
          <a:extLst>
            <a:ext uri="{FF2B5EF4-FFF2-40B4-BE49-F238E27FC236}">
              <a16:creationId xmlns:a16="http://schemas.microsoft.com/office/drawing/2014/main" id="{7221F428-E5D9-476E-A7FF-1C793201C29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22117050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0</xdr:colOff>
      <xdr:row>9</xdr:row>
      <xdr:rowOff>0</xdr:rowOff>
    </xdr:from>
    <xdr:to>
      <xdr:col>15</xdr:col>
      <xdr:colOff>76200</xdr:colOff>
      <xdr:row>9</xdr:row>
      <xdr:rowOff>114300</xdr:rowOff>
    </xdr:to>
    <xdr:pic>
      <xdr:nvPicPr>
        <xdr:cNvPr id="67" name="saleUp79342Jan-Mar 2020" descr="Quarter Percentage">
          <a:extLst>
            <a:ext uri="{FF2B5EF4-FFF2-40B4-BE49-F238E27FC236}">
              <a16:creationId xmlns:a16="http://schemas.microsoft.com/office/drawing/2014/main" id="{1045D35F-E169-44F8-B5E5-84C127BC0A7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22707600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0</xdr:colOff>
      <xdr:row>11</xdr:row>
      <xdr:rowOff>0</xdr:rowOff>
    </xdr:from>
    <xdr:to>
      <xdr:col>15</xdr:col>
      <xdr:colOff>76200</xdr:colOff>
      <xdr:row>11</xdr:row>
      <xdr:rowOff>114300</xdr:rowOff>
    </xdr:to>
    <xdr:pic>
      <xdr:nvPicPr>
        <xdr:cNvPr id="68" name="saleDown79342Jan-Mar 2020Oct-Dec 2012Oct-Dec 2011" descr="Quarter Percentage">
          <a:extLst>
            <a:ext uri="{FF2B5EF4-FFF2-40B4-BE49-F238E27FC236}">
              <a16:creationId xmlns:a16="http://schemas.microsoft.com/office/drawing/2014/main" id="{C1FB3568-BAEA-4588-9270-F464F81AFD8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23488650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0</xdr:colOff>
      <xdr:row>12</xdr:row>
      <xdr:rowOff>0</xdr:rowOff>
    </xdr:from>
    <xdr:to>
      <xdr:col>15</xdr:col>
      <xdr:colOff>76200</xdr:colOff>
      <xdr:row>12</xdr:row>
      <xdr:rowOff>114300</xdr:rowOff>
    </xdr:to>
    <xdr:pic>
      <xdr:nvPicPr>
        <xdr:cNvPr id="69" name="saleUp79342Jan-Mar 2020Oct-Dec 2012Oct-Dec 2011Oct-Dec 2010" descr="Quarter Percentage">
          <a:extLst>
            <a:ext uri="{FF2B5EF4-FFF2-40B4-BE49-F238E27FC236}">
              <a16:creationId xmlns:a16="http://schemas.microsoft.com/office/drawing/2014/main" id="{7B4A47AE-91A6-486F-9DBB-53DD0EF8066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23879175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0</xdr:colOff>
      <xdr:row>14</xdr:row>
      <xdr:rowOff>0</xdr:rowOff>
    </xdr:from>
    <xdr:to>
      <xdr:col>15</xdr:col>
      <xdr:colOff>76200</xdr:colOff>
      <xdr:row>14</xdr:row>
      <xdr:rowOff>114300</xdr:rowOff>
    </xdr:to>
    <xdr:pic>
      <xdr:nvPicPr>
        <xdr:cNvPr id="70" name="saleUp79478Jan-Mar 2020" descr="Quarter Percentage">
          <a:extLst>
            <a:ext uri="{FF2B5EF4-FFF2-40B4-BE49-F238E27FC236}">
              <a16:creationId xmlns:a16="http://schemas.microsoft.com/office/drawing/2014/main" id="{E3A5C6BC-FCC9-40F9-941F-093848B1AE9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24469725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0</xdr:colOff>
      <xdr:row>16</xdr:row>
      <xdr:rowOff>0</xdr:rowOff>
    </xdr:from>
    <xdr:to>
      <xdr:col>15</xdr:col>
      <xdr:colOff>76200</xdr:colOff>
      <xdr:row>16</xdr:row>
      <xdr:rowOff>114300</xdr:rowOff>
    </xdr:to>
    <xdr:pic>
      <xdr:nvPicPr>
        <xdr:cNvPr id="71" name="saleDown79478Jan-Mar 2020Oct-Dec 2012Oct-Dec 2011" descr="Quarter Percentage">
          <a:extLst>
            <a:ext uri="{FF2B5EF4-FFF2-40B4-BE49-F238E27FC236}">
              <a16:creationId xmlns:a16="http://schemas.microsoft.com/office/drawing/2014/main" id="{E1F87C53-80BF-4488-B3B6-4F9199AE4AB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25250775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0</xdr:colOff>
      <xdr:row>17</xdr:row>
      <xdr:rowOff>0</xdr:rowOff>
    </xdr:from>
    <xdr:to>
      <xdr:col>15</xdr:col>
      <xdr:colOff>76200</xdr:colOff>
      <xdr:row>17</xdr:row>
      <xdr:rowOff>114300</xdr:rowOff>
    </xdr:to>
    <xdr:pic>
      <xdr:nvPicPr>
        <xdr:cNvPr id="72" name="saleUp79478Jan-Mar 2020Oct-Dec 2012Oct-Dec 2011Oct-Dec 2010" descr="Quarter Percentage">
          <a:extLst>
            <a:ext uri="{FF2B5EF4-FFF2-40B4-BE49-F238E27FC236}">
              <a16:creationId xmlns:a16="http://schemas.microsoft.com/office/drawing/2014/main" id="{F7419EFB-EE1D-4F7F-8C24-6A3688CBC18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25641300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0</xdr:colOff>
      <xdr:row>19</xdr:row>
      <xdr:rowOff>0</xdr:rowOff>
    </xdr:from>
    <xdr:to>
      <xdr:col>15</xdr:col>
      <xdr:colOff>76200</xdr:colOff>
      <xdr:row>19</xdr:row>
      <xdr:rowOff>114300</xdr:rowOff>
    </xdr:to>
    <xdr:pic>
      <xdr:nvPicPr>
        <xdr:cNvPr id="73" name="saleUp93315Jan-Mar 2020" descr="Quarter Percentage">
          <a:extLst>
            <a:ext uri="{FF2B5EF4-FFF2-40B4-BE49-F238E27FC236}">
              <a16:creationId xmlns:a16="http://schemas.microsoft.com/office/drawing/2014/main" id="{13B52757-A8A6-49A5-97F4-FF09454D07F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26231850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0</xdr:colOff>
      <xdr:row>24</xdr:row>
      <xdr:rowOff>0</xdr:rowOff>
    </xdr:from>
    <xdr:to>
      <xdr:col>15</xdr:col>
      <xdr:colOff>76200</xdr:colOff>
      <xdr:row>24</xdr:row>
      <xdr:rowOff>114300</xdr:rowOff>
    </xdr:to>
    <xdr:pic>
      <xdr:nvPicPr>
        <xdr:cNvPr id="74" name="saleUp79381Jan-Mar 2020" descr="Quarter Percentage">
          <a:extLst>
            <a:ext uri="{FF2B5EF4-FFF2-40B4-BE49-F238E27FC236}">
              <a16:creationId xmlns:a16="http://schemas.microsoft.com/office/drawing/2014/main" id="{E7B2E83B-E6D7-42FD-BFC8-589D69DCB13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27422475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0</xdr:colOff>
      <xdr:row>27</xdr:row>
      <xdr:rowOff>0</xdr:rowOff>
    </xdr:from>
    <xdr:to>
      <xdr:col>15</xdr:col>
      <xdr:colOff>76200</xdr:colOff>
      <xdr:row>27</xdr:row>
      <xdr:rowOff>114300</xdr:rowOff>
    </xdr:to>
    <xdr:pic>
      <xdr:nvPicPr>
        <xdr:cNvPr id="75" name="saleUp79381Jan-Mar 2020Oct-Dec 2012Oct-Dec 2011Oct-Dec 2010" descr="Quarter Percentage">
          <a:extLst>
            <a:ext uri="{FF2B5EF4-FFF2-40B4-BE49-F238E27FC236}">
              <a16:creationId xmlns:a16="http://schemas.microsoft.com/office/drawing/2014/main" id="{81797E3B-D42E-428D-9FC7-C1C6BF652B2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28213050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0</xdr:colOff>
      <xdr:row>29</xdr:row>
      <xdr:rowOff>0</xdr:rowOff>
    </xdr:from>
    <xdr:to>
      <xdr:col>15</xdr:col>
      <xdr:colOff>76200</xdr:colOff>
      <xdr:row>29</xdr:row>
      <xdr:rowOff>114300</xdr:rowOff>
    </xdr:to>
    <xdr:pic>
      <xdr:nvPicPr>
        <xdr:cNvPr id="76" name="saleUp83189Jan-Mar 2020" descr="Quarter Percentage">
          <a:extLst>
            <a:ext uri="{FF2B5EF4-FFF2-40B4-BE49-F238E27FC236}">
              <a16:creationId xmlns:a16="http://schemas.microsoft.com/office/drawing/2014/main" id="{46CE25DD-A83B-44B9-9F47-2B40559DA08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28803600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0</xdr:colOff>
      <xdr:row>31</xdr:row>
      <xdr:rowOff>0</xdr:rowOff>
    </xdr:from>
    <xdr:to>
      <xdr:col>15</xdr:col>
      <xdr:colOff>76200</xdr:colOff>
      <xdr:row>31</xdr:row>
      <xdr:rowOff>114300</xdr:rowOff>
    </xdr:to>
    <xdr:pic>
      <xdr:nvPicPr>
        <xdr:cNvPr id="77" name="saleDown83189Jan-Mar 2020Oct-Dec 2012Oct-Dec 2011" descr="Quarter Percentage">
          <a:extLst>
            <a:ext uri="{FF2B5EF4-FFF2-40B4-BE49-F238E27FC236}">
              <a16:creationId xmlns:a16="http://schemas.microsoft.com/office/drawing/2014/main" id="{928E66BC-BA04-4CA7-87A4-B683045DC5A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29584650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0</xdr:colOff>
      <xdr:row>32</xdr:row>
      <xdr:rowOff>0</xdr:rowOff>
    </xdr:from>
    <xdr:to>
      <xdr:col>15</xdr:col>
      <xdr:colOff>76200</xdr:colOff>
      <xdr:row>32</xdr:row>
      <xdr:rowOff>114300</xdr:rowOff>
    </xdr:to>
    <xdr:pic>
      <xdr:nvPicPr>
        <xdr:cNvPr id="78" name="saleUp83189Jan-Mar 2020Oct-Dec 2012Oct-Dec 2011Oct-Dec 2010" descr="Quarter Percentage">
          <a:extLst>
            <a:ext uri="{FF2B5EF4-FFF2-40B4-BE49-F238E27FC236}">
              <a16:creationId xmlns:a16="http://schemas.microsoft.com/office/drawing/2014/main" id="{733DF73A-02F5-41BE-BC8C-894FC15168E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29975175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0</xdr:colOff>
      <xdr:row>34</xdr:row>
      <xdr:rowOff>0</xdr:rowOff>
    </xdr:from>
    <xdr:to>
      <xdr:col>15</xdr:col>
      <xdr:colOff>76200</xdr:colOff>
      <xdr:row>34</xdr:row>
      <xdr:rowOff>114300</xdr:rowOff>
    </xdr:to>
    <xdr:pic>
      <xdr:nvPicPr>
        <xdr:cNvPr id="79" name="saleUp64012Jan-Mar 2020" descr="Quarter Percentage">
          <a:extLst>
            <a:ext uri="{FF2B5EF4-FFF2-40B4-BE49-F238E27FC236}">
              <a16:creationId xmlns:a16="http://schemas.microsoft.com/office/drawing/2014/main" id="{42C5CC29-5EE8-4C72-BA70-E5645333E18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30565725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0</xdr:colOff>
      <xdr:row>35</xdr:row>
      <xdr:rowOff>0</xdr:rowOff>
    </xdr:from>
    <xdr:to>
      <xdr:col>15</xdr:col>
      <xdr:colOff>76200</xdr:colOff>
      <xdr:row>35</xdr:row>
      <xdr:rowOff>114300</xdr:rowOff>
    </xdr:to>
    <xdr:pic>
      <xdr:nvPicPr>
        <xdr:cNvPr id="80" name="saleUp64012Jan-Mar 2020Oct-Dec 2012" descr="Quarter Percentage">
          <a:extLst>
            <a:ext uri="{FF2B5EF4-FFF2-40B4-BE49-F238E27FC236}">
              <a16:creationId xmlns:a16="http://schemas.microsoft.com/office/drawing/2014/main" id="{8861AF66-D607-4C03-99F9-09DC4493B91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30956250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0</xdr:colOff>
      <xdr:row>36</xdr:row>
      <xdr:rowOff>0</xdr:rowOff>
    </xdr:from>
    <xdr:to>
      <xdr:col>15</xdr:col>
      <xdr:colOff>76200</xdr:colOff>
      <xdr:row>36</xdr:row>
      <xdr:rowOff>114300</xdr:rowOff>
    </xdr:to>
    <xdr:pic>
      <xdr:nvPicPr>
        <xdr:cNvPr id="81" name="saleDown64012Jan-Mar 2020Oct-Dec 2012Oct-Dec 2011" descr="Quarter Percentage">
          <a:extLst>
            <a:ext uri="{FF2B5EF4-FFF2-40B4-BE49-F238E27FC236}">
              <a16:creationId xmlns:a16="http://schemas.microsoft.com/office/drawing/2014/main" id="{500F7E60-25FD-475E-A83F-66856397CF0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31346775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0</xdr:colOff>
      <xdr:row>37</xdr:row>
      <xdr:rowOff>0</xdr:rowOff>
    </xdr:from>
    <xdr:to>
      <xdr:col>15</xdr:col>
      <xdr:colOff>76200</xdr:colOff>
      <xdr:row>37</xdr:row>
      <xdr:rowOff>114300</xdr:rowOff>
    </xdr:to>
    <xdr:pic>
      <xdr:nvPicPr>
        <xdr:cNvPr id="82" name="saleUp64012Jan-Mar 2020Oct-Dec 2012Oct-Dec 2011Oct-Dec 2010" descr="Quarter Percentage">
          <a:extLst>
            <a:ext uri="{FF2B5EF4-FFF2-40B4-BE49-F238E27FC236}">
              <a16:creationId xmlns:a16="http://schemas.microsoft.com/office/drawing/2014/main" id="{172E2D7C-BEED-4954-AA3E-B2C8984FF08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31737300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0</xdr:colOff>
      <xdr:row>4</xdr:row>
      <xdr:rowOff>0</xdr:rowOff>
    </xdr:from>
    <xdr:to>
      <xdr:col>3</xdr:col>
      <xdr:colOff>76200</xdr:colOff>
      <xdr:row>4</xdr:row>
      <xdr:rowOff>114300</xdr:rowOff>
    </xdr:to>
    <xdr:pic>
      <xdr:nvPicPr>
        <xdr:cNvPr id="2" name="saleDown63797Jan-Mar 2020" descr="Quarter Percentage">
          <a:extLst>
            <a:ext uri="{FF2B5EF4-FFF2-40B4-BE49-F238E27FC236}">
              <a16:creationId xmlns:a16="http://schemas.microsoft.com/office/drawing/2014/main" id="{2851A481-6228-4B6A-9F58-8128BEC1179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16535400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5</xdr:row>
      <xdr:rowOff>0</xdr:rowOff>
    </xdr:from>
    <xdr:to>
      <xdr:col>3</xdr:col>
      <xdr:colOff>76200</xdr:colOff>
      <xdr:row>5</xdr:row>
      <xdr:rowOff>114300</xdr:rowOff>
    </xdr:to>
    <xdr:pic>
      <xdr:nvPicPr>
        <xdr:cNvPr id="3" name="saleUp63797Jan-Mar 2020Jan-Mar 2014" descr="Quarter Percentage">
          <a:extLst>
            <a:ext uri="{FF2B5EF4-FFF2-40B4-BE49-F238E27FC236}">
              <a16:creationId xmlns:a16="http://schemas.microsoft.com/office/drawing/2014/main" id="{D5296C21-C4C0-4C59-899B-BD4D75001F4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16925925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6</xdr:row>
      <xdr:rowOff>0</xdr:rowOff>
    </xdr:from>
    <xdr:to>
      <xdr:col>3</xdr:col>
      <xdr:colOff>76200</xdr:colOff>
      <xdr:row>6</xdr:row>
      <xdr:rowOff>114300</xdr:rowOff>
    </xdr:to>
    <xdr:pic>
      <xdr:nvPicPr>
        <xdr:cNvPr id="4" name="saleDown63797Jan-Mar 2020Jan-Mar 2014Jan-Mar 2013" descr="Quarter Percentage">
          <a:extLst>
            <a:ext uri="{FF2B5EF4-FFF2-40B4-BE49-F238E27FC236}">
              <a16:creationId xmlns:a16="http://schemas.microsoft.com/office/drawing/2014/main" id="{A559DDE6-EA93-49EE-BBB1-E5F0D06A151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17316450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8</xdr:row>
      <xdr:rowOff>0</xdr:rowOff>
    </xdr:from>
    <xdr:to>
      <xdr:col>3</xdr:col>
      <xdr:colOff>76200</xdr:colOff>
      <xdr:row>8</xdr:row>
      <xdr:rowOff>114300</xdr:rowOff>
    </xdr:to>
    <xdr:pic>
      <xdr:nvPicPr>
        <xdr:cNvPr id="5" name="saleUp79342Jan-Mar 2020" descr="Quarter Percentage">
          <a:extLst>
            <a:ext uri="{FF2B5EF4-FFF2-40B4-BE49-F238E27FC236}">
              <a16:creationId xmlns:a16="http://schemas.microsoft.com/office/drawing/2014/main" id="{B6F0D4DA-13E1-4B1F-A063-A31978AC9A3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17907000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9</xdr:row>
      <xdr:rowOff>0</xdr:rowOff>
    </xdr:from>
    <xdr:to>
      <xdr:col>3</xdr:col>
      <xdr:colOff>76200</xdr:colOff>
      <xdr:row>9</xdr:row>
      <xdr:rowOff>114300</xdr:rowOff>
    </xdr:to>
    <xdr:pic>
      <xdr:nvPicPr>
        <xdr:cNvPr id="6" name="saleDown79342Jan-Mar 2020Jan-Mar 2014" descr="Quarter Percentage">
          <a:extLst>
            <a:ext uri="{FF2B5EF4-FFF2-40B4-BE49-F238E27FC236}">
              <a16:creationId xmlns:a16="http://schemas.microsoft.com/office/drawing/2014/main" id="{EE70FCF0-360B-4DFC-9E8E-875B87DB259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18297525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10</xdr:row>
      <xdr:rowOff>0</xdr:rowOff>
    </xdr:from>
    <xdr:to>
      <xdr:col>3</xdr:col>
      <xdr:colOff>76200</xdr:colOff>
      <xdr:row>10</xdr:row>
      <xdr:rowOff>114300</xdr:rowOff>
    </xdr:to>
    <xdr:pic>
      <xdr:nvPicPr>
        <xdr:cNvPr id="7" name="saleUp79342Jan-Mar 2020Jan-Mar 2014Jan-Mar 2013" descr="Quarter Percentage">
          <a:extLst>
            <a:ext uri="{FF2B5EF4-FFF2-40B4-BE49-F238E27FC236}">
              <a16:creationId xmlns:a16="http://schemas.microsoft.com/office/drawing/2014/main" id="{902396CE-D9A0-4CBC-AE71-A0730257E54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18688050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12</xdr:row>
      <xdr:rowOff>0</xdr:rowOff>
    </xdr:from>
    <xdr:to>
      <xdr:col>3</xdr:col>
      <xdr:colOff>76200</xdr:colOff>
      <xdr:row>12</xdr:row>
      <xdr:rowOff>114300</xdr:rowOff>
    </xdr:to>
    <xdr:pic>
      <xdr:nvPicPr>
        <xdr:cNvPr id="8" name="saleUp79478Jan-Mar 2020" descr="Quarter Percentage">
          <a:extLst>
            <a:ext uri="{FF2B5EF4-FFF2-40B4-BE49-F238E27FC236}">
              <a16:creationId xmlns:a16="http://schemas.microsoft.com/office/drawing/2014/main" id="{317D9F5A-7416-486A-B42C-1363CA2DBB8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19278600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13</xdr:row>
      <xdr:rowOff>0</xdr:rowOff>
    </xdr:from>
    <xdr:to>
      <xdr:col>3</xdr:col>
      <xdr:colOff>76200</xdr:colOff>
      <xdr:row>13</xdr:row>
      <xdr:rowOff>114300</xdr:rowOff>
    </xdr:to>
    <xdr:pic>
      <xdr:nvPicPr>
        <xdr:cNvPr id="9" name="saleDown79478Jan-Mar 2020Jan-Mar 2014" descr="Quarter Percentage">
          <a:extLst>
            <a:ext uri="{FF2B5EF4-FFF2-40B4-BE49-F238E27FC236}">
              <a16:creationId xmlns:a16="http://schemas.microsoft.com/office/drawing/2014/main" id="{1B67D1C5-BD52-45E9-8046-1931B14BF2C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19669125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14</xdr:row>
      <xdr:rowOff>0</xdr:rowOff>
    </xdr:from>
    <xdr:to>
      <xdr:col>3</xdr:col>
      <xdr:colOff>76200</xdr:colOff>
      <xdr:row>14</xdr:row>
      <xdr:rowOff>114300</xdr:rowOff>
    </xdr:to>
    <xdr:pic>
      <xdr:nvPicPr>
        <xdr:cNvPr id="10" name="saleDown79478Jan-Mar 2020Jan-Mar 2014Jan-Mar 2013" descr="Quarter Percentage">
          <a:extLst>
            <a:ext uri="{FF2B5EF4-FFF2-40B4-BE49-F238E27FC236}">
              <a16:creationId xmlns:a16="http://schemas.microsoft.com/office/drawing/2014/main" id="{B99FC6AD-FD0F-49B7-BDD0-9335284CCC4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20059650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16</xdr:row>
      <xdr:rowOff>0</xdr:rowOff>
    </xdr:from>
    <xdr:to>
      <xdr:col>3</xdr:col>
      <xdr:colOff>76200</xdr:colOff>
      <xdr:row>16</xdr:row>
      <xdr:rowOff>114300</xdr:rowOff>
    </xdr:to>
    <xdr:pic>
      <xdr:nvPicPr>
        <xdr:cNvPr id="11" name="saleUp93315Jan-Mar 2020" descr="Quarter Percentage">
          <a:extLst>
            <a:ext uri="{FF2B5EF4-FFF2-40B4-BE49-F238E27FC236}">
              <a16:creationId xmlns:a16="http://schemas.microsoft.com/office/drawing/2014/main" id="{A4495DA9-16AB-4A18-930A-FCC17785CE6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20650200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20</xdr:row>
      <xdr:rowOff>0</xdr:rowOff>
    </xdr:from>
    <xdr:to>
      <xdr:col>3</xdr:col>
      <xdr:colOff>76200</xdr:colOff>
      <xdr:row>20</xdr:row>
      <xdr:rowOff>114300</xdr:rowOff>
    </xdr:to>
    <xdr:pic>
      <xdr:nvPicPr>
        <xdr:cNvPr id="12" name="saleUp79381Jan-Mar 2020" descr="Quarter Percentage">
          <a:extLst>
            <a:ext uri="{FF2B5EF4-FFF2-40B4-BE49-F238E27FC236}">
              <a16:creationId xmlns:a16="http://schemas.microsoft.com/office/drawing/2014/main" id="{2E6D37E2-127C-464F-AF06-2452165AC13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21640800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24</xdr:row>
      <xdr:rowOff>0</xdr:rowOff>
    </xdr:from>
    <xdr:to>
      <xdr:col>3</xdr:col>
      <xdr:colOff>76200</xdr:colOff>
      <xdr:row>24</xdr:row>
      <xdr:rowOff>114300</xdr:rowOff>
    </xdr:to>
    <xdr:pic>
      <xdr:nvPicPr>
        <xdr:cNvPr id="13" name="saleUp83189Jan-Mar 2020" descr="Quarter Percentage">
          <a:extLst>
            <a:ext uri="{FF2B5EF4-FFF2-40B4-BE49-F238E27FC236}">
              <a16:creationId xmlns:a16="http://schemas.microsoft.com/office/drawing/2014/main" id="{07E03D76-1420-4CE4-9625-A5E4E0C6D45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22631400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25</xdr:row>
      <xdr:rowOff>0</xdr:rowOff>
    </xdr:from>
    <xdr:to>
      <xdr:col>3</xdr:col>
      <xdr:colOff>76200</xdr:colOff>
      <xdr:row>25</xdr:row>
      <xdr:rowOff>114300</xdr:rowOff>
    </xdr:to>
    <xdr:pic>
      <xdr:nvPicPr>
        <xdr:cNvPr id="14" name="saleDown83189Jan-Mar 2020Jan-Mar 2014" descr="Quarter Percentage">
          <a:extLst>
            <a:ext uri="{FF2B5EF4-FFF2-40B4-BE49-F238E27FC236}">
              <a16:creationId xmlns:a16="http://schemas.microsoft.com/office/drawing/2014/main" id="{03A96943-5B47-42F6-924C-2F8475053B2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23021925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26</xdr:row>
      <xdr:rowOff>0</xdr:rowOff>
    </xdr:from>
    <xdr:to>
      <xdr:col>3</xdr:col>
      <xdr:colOff>76200</xdr:colOff>
      <xdr:row>26</xdr:row>
      <xdr:rowOff>114300</xdr:rowOff>
    </xdr:to>
    <xdr:pic>
      <xdr:nvPicPr>
        <xdr:cNvPr id="15" name="saleUp83189Jan-Mar 2020Jan-Mar 2014Jan-Mar 2013" descr="Quarter Percentage">
          <a:extLst>
            <a:ext uri="{FF2B5EF4-FFF2-40B4-BE49-F238E27FC236}">
              <a16:creationId xmlns:a16="http://schemas.microsoft.com/office/drawing/2014/main" id="{86BC8C01-18A6-4516-A81B-9B702DDE82B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23412450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28</xdr:row>
      <xdr:rowOff>0</xdr:rowOff>
    </xdr:from>
    <xdr:to>
      <xdr:col>3</xdr:col>
      <xdr:colOff>76200</xdr:colOff>
      <xdr:row>28</xdr:row>
      <xdr:rowOff>114300</xdr:rowOff>
    </xdr:to>
    <xdr:pic>
      <xdr:nvPicPr>
        <xdr:cNvPr id="16" name="saleUp64012Jan-Mar 2020" descr="Quarter Percentage">
          <a:extLst>
            <a:ext uri="{FF2B5EF4-FFF2-40B4-BE49-F238E27FC236}">
              <a16:creationId xmlns:a16="http://schemas.microsoft.com/office/drawing/2014/main" id="{30BD1565-B716-4419-9B1E-65E09AAF5C2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24003000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29</xdr:row>
      <xdr:rowOff>0</xdr:rowOff>
    </xdr:from>
    <xdr:to>
      <xdr:col>3</xdr:col>
      <xdr:colOff>76200</xdr:colOff>
      <xdr:row>29</xdr:row>
      <xdr:rowOff>114300</xdr:rowOff>
    </xdr:to>
    <xdr:pic>
      <xdr:nvPicPr>
        <xdr:cNvPr id="17" name="saleDown64012Jan-Mar 2020Jan-Mar 2014" descr="Quarter Percentage">
          <a:extLst>
            <a:ext uri="{FF2B5EF4-FFF2-40B4-BE49-F238E27FC236}">
              <a16:creationId xmlns:a16="http://schemas.microsoft.com/office/drawing/2014/main" id="{2C1968B5-166B-425B-88B0-E40670F42CE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24393525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30</xdr:row>
      <xdr:rowOff>0</xdr:rowOff>
    </xdr:from>
    <xdr:to>
      <xdr:col>3</xdr:col>
      <xdr:colOff>76200</xdr:colOff>
      <xdr:row>30</xdr:row>
      <xdr:rowOff>114300</xdr:rowOff>
    </xdr:to>
    <xdr:pic>
      <xdr:nvPicPr>
        <xdr:cNvPr id="18" name="saleDown64012Jan-Mar 2020Jan-Mar 2014Jan-Mar 2013" descr="Quarter Percentage">
          <a:extLst>
            <a:ext uri="{FF2B5EF4-FFF2-40B4-BE49-F238E27FC236}">
              <a16:creationId xmlns:a16="http://schemas.microsoft.com/office/drawing/2014/main" id="{F5431973-1F7B-4195-B590-1721015DF96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24784050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4</xdr:row>
      <xdr:rowOff>0</xdr:rowOff>
    </xdr:from>
    <xdr:to>
      <xdr:col>7</xdr:col>
      <xdr:colOff>76200</xdr:colOff>
      <xdr:row>4</xdr:row>
      <xdr:rowOff>114300</xdr:rowOff>
    </xdr:to>
    <xdr:pic>
      <xdr:nvPicPr>
        <xdr:cNvPr id="19" name="saleDown63797Jan-Mar 2020" descr="Quarter Percentage">
          <a:extLst>
            <a:ext uri="{FF2B5EF4-FFF2-40B4-BE49-F238E27FC236}">
              <a16:creationId xmlns:a16="http://schemas.microsoft.com/office/drawing/2014/main" id="{060D63B0-4044-4BFF-8472-28BA1824202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57600" y="16878300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5</xdr:row>
      <xdr:rowOff>0</xdr:rowOff>
    </xdr:from>
    <xdr:to>
      <xdr:col>7</xdr:col>
      <xdr:colOff>76200</xdr:colOff>
      <xdr:row>5</xdr:row>
      <xdr:rowOff>114300</xdr:rowOff>
    </xdr:to>
    <xdr:pic>
      <xdr:nvPicPr>
        <xdr:cNvPr id="20" name="saleUp63797Jan-Mar 2020Apr-Jun 2014" descr="Quarter Percentage">
          <a:extLst>
            <a:ext uri="{FF2B5EF4-FFF2-40B4-BE49-F238E27FC236}">
              <a16:creationId xmlns:a16="http://schemas.microsoft.com/office/drawing/2014/main" id="{10BFACED-292E-424F-9C21-11FEE6C4C4B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57600" y="17268825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6</xdr:row>
      <xdr:rowOff>114300</xdr:rowOff>
    </xdr:to>
    <xdr:pic>
      <xdr:nvPicPr>
        <xdr:cNvPr id="21" name="saleUp63797Jan-Mar 2020Apr-Jun 2014Apr-Jun 2013" descr="Quarter Percentage">
          <a:extLst>
            <a:ext uri="{FF2B5EF4-FFF2-40B4-BE49-F238E27FC236}">
              <a16:creationId xmlns:a16="http://schemas.microsoft.com/office/drawing/2014/main" id="{01AEED43-5C87-4016-87B0-610E5FEA75C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57600" y="17659350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8</xdr:row>
      <xdr:rowOff>0</xdr:rowOff>
    </xdr:from>
    <xdr:to>
      <xdr:col>7</xdr:col>
      <xdr:colOff>76200</xdr:colOff>
      <xdr:row>8</xdr:row>
      <xdr:rowOff>114300</xdr:rowOff>
    </xdr:to>
    <xdr:pic>
      <xdr:nvPicPr>
        <xdr:cNvPr id="22" name="saleUp79342Jan-Mar 2020" descr="Quarter Percentage">
          <a:extLst>
            <a:ext uri="{FF2B5EF4-FFF2-40B4-BE49-F238E27FC236}">
              <a16:creationId xmlns:a16="http://schemas.microsoft.com/office/drawing/2014/main" id="{B8AEBC77-7C27-49E0-B427-EE1BC7401A0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57600" y="18249900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9</xdr:row>
      <xdr:rowOff>0</xdr:rowOff>
    </xdr:from>
    <xdr:to>
      <xdr:col>7</xdr:col>
      <xdr:colOff>76200</xdr:colOff>
      <xdr:row>9</xdr:row>
      <xdr:rowOff>114300</xdr:rowOff>
    </xdr:to>
    <xdr:pic>
      <xdr:nvPicPr>
        <xdr:cNvPr id="23" name="saleUp79342Jan-Mar 2020Apr-Jun 2014" descr="Quarter Percentage">
          <a:extLst>
            <a:ext uri="{FF2B5EF4-FFF2-40B4-BE49-F238E27FC236}">
              <a16:creationId xmlns:a16="http://schemas.microsoft.com/office/drawing/2014/main" id="{783F2DF9-EAC6-45B7-B22B-626F7A6B8AC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57600" y="18640425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10</xdr:row>
      <xdr:rowOff>0</xdr:rowOff>
    </xdr:from>
    <xdr:to>
      <xdr:col>7</xdr:col>
      <xdr:colOff>76200</xdr:colOff>
      <xdr:row>10</xdr:row>
      <xdr:rowOff>114300</xdr:rowOff>
    </xdr:to>
    <xdr:pic>
      <xdr:nvPicPr>
        <xdr:cNvPr id="24" name="saleDown79342Jan-Mar 2020Apr-Jun 2014Apr-Jun 2013" descr="Quarter Percentage">
          <a:extLst>
            <a:ext uri="{FF2B5EF4-FFF2-40B4-BE49-F238E27FC236}">
              <a16:creationId xmlns:a16="http://schemas.microsoft.com/office/drawing/2014/main" id="{5F139DEB-0B25-4816-B486-FD2574272BB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57600" y="19030950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12</xdr:row>
      <xdr:rowOff>0</xdr:rowOff>
    </xdr:from>
    <xdr:to>
      <xdr:col>7</xdr:col>
      <xdr:colOff>76200</xdr:colOff>
      <xdr:row>12</xdr:row>
      <xdr:rowOff>114300</xdr:rowOff>
    </xdr:to>
    <xdr:pic>
      <xdr:nvPicPr>
        <xdr:cNvPr id="25" name="saleUp79478Jan-Mar 2020" descr="Quarter Percentage">
          <a:extLst>
            <a:ext uri="{FF2B5EF4-FFF2-40B4-BE49-F238E27FC236}">
              <a16:creationId xmlns:a16="http://schemas.microsoft.com/office/drawing/2014/main" id="{6B19BC11-F9D2-48FA-9686-AB3805B80CC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57600" y="19621500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13</xdr:row>
      <xdr:rowOff>0</xdr:rowOff>
    </xdr:from>
    <xdr:to>
      <xdr:col>7</xdr:col>
      <xdr:colOff>76200</xdr:colOff>
      <xdr:row>13</xdr:row>
      <xdr:rowOff>114300</xdr:rowOff>
    </xdr:to>
    <xdr:pic>
      <xdr:nvPicPr>
        <xdr:cNvPr id="26" name="saleUp79478Jan-Mar 2020Apr-Jun 2014" descr="Quarter Percentage">
          <a:extLst>
            <a:ext uri="{FF2B5EF4-FFF2-40B4-BE49-F238E27FC236}">
              <a16:creationId xmlns:a16="http://schemas.microsoft.com/office/drawing/2014/main" id="{C3171BF3-5DCD-4606-891B-D1034E9EFF5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57600" y="20012025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14</xdr:row>
      <xdr:rowOff>0</xdr:rowOff>
    </xdr:from>
    <xdr:to>
      <xdr:col>7</xdr:col>
      <xdr:colOff>76200</xdr:colOff>
      <xdr:row>14</xdr:row>
      <xdr:rowOff>114300</xdr:rowOff>
    </xdr:to>
    <xdr:pic>
      <xdr:nvPicPr>
        <xdr:cNvPr id="27" name="saleUp79478Jan-Mar 2020Apr-Jun 2014Apr-Jun 2013" descr="Quarter Percentage">
          <a:extLst>
            <a:ext uri="{FF2B5EF4-FFF2-40B4-BE49-F238E27FC236}">
              <a16:creationId xmlns:a16="http://schemas.microsoft.com/office/drawing/2014/main" id="{2DC12D2D-4CCD-48E1-B9FE-04CAE82D259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57600" y="20402550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16</xdr:row>
      <xdr:rowOff>0</xdr:rowOff>
    </xdr:from>
    <xdr:to>
      <xdr:col>7</xdr:col>
      <xdr:colOff>76200</xdr:colOff>
      <xdr:row>16</xdr:row>
      <xdr:rowOff>114300</xdr:rowOff>
    </xdr:to>
    <xdr:pic>
      <xdr:nvPicPr>
        <xdr:cNvPr id="28" name="saleUp93315Jan-Mar 2020" descr="Quarter Percentage">
          <a:extLst>
            <a:ext uri="{FF2B5EF4-FFF2-40B4-BE49-F238E27FC236}">
              <a16:creationId xmlns:a16="http://schemas.microsoft.com/office/drawing/2014/main" id="{FC9EB302-6294-4472-BAD8-4C6668BFDB8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57600" y="20993100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20</xdr:row>
      <xdr:rowOff>0</xdr:rowOff>
    </xdr:from>
    <xdr:to>
      <xdr:col>7</xdr:col>
      <xdr:colOff>76200</xdr:colOff>
      <xdr:row>20</xdr:row>
      <xdr:rowOff>114300</xdr:rowOff>
    </xdr:to>
    <xdr:pic>
      <xdr:nvPicPr>
        <xdr:cNvPr id="29" name="saleUp79381Jan-Mar 2020" descr="Quarter Percentage">
          <a:extLst>
            <a:ext uri="{FF2B5EF4-FFF2-40B4-BE49-F238E27FC236}">
              <a16:creationId xmlns:a16="http://schemas.microsoft.com/office/drawing/2014/main" id="{C797F3AC-155F-4C18-94F8-E6CE587583C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57600" y="21983700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24</xdr:row>
      <xdr:rowOff>0</xdr:rowOff>
    </xdr:from>
    <xdr:to>
      <xdr:col>7</xdr:col>
      <xdr:colOff>76200</xdr:colOff>
      <xdr:row>24</xdr:row>
      <xdr:rowOff>114300</xdr:rowOff>
    </xdr:to>
    <xdr:pic>
      <xdr:nvPicPr>
        <xdr:cNvPr id="30" name="saleUp83189Jan-Mar 2020" descr="Quarter Percentage">
          <a:extLst>
            <a:ext uri="{FF2B5EF4-FFF2-40B4-BE49-F238E27FC236}">
              <a16:creationId xmlns:a16="http://schemas.microsoft.com/office/drawing/2014/main" id="{CB5F73DE-C4B1-46DD-BFE5-91AD2DECBC8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57600" y="22974300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25</xdr:row>
      <xdr:rowOff>0</xdr:rowOff>
    </xdr:from>
    <xdr:to>
      <xdr:col>7</xdr:col>
      <xdr:colOff>76200</xdr:colOff>
      <xdr:row>25</xdr:row>
      <xdr:rowOff>114300</xdr:rowOff>
    </xdr:to>
    <xdr:pic>
      <xdr:nvPicPr>
        <xdr:cNvPr id="31" name="saleDown83189Jan-Mar 2020Apr-Jun 2014" descr="Quarter Percentage">
          <a:extLst>
            <a:ext uri="{FF2B5EF4-FFF2-40B4-BE49-F238E27FC236}">
              <a16:creationId xmlns:a16="http://schemas.microsoft.com/office/drawing/2014/main" id="{72C0DBF5-FD59-4DEF-B1F4-5AEDCF3A89A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57600" y="23364825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26</xdr:row>
      <xdr:rowOff>0</xdr:rowOff>
    </xdr:from>
    <xdr:to>
      <xdr:col>7</xdr:col>
      <xdr:colOff>76200</xdr:colOff>
      <xdr:row>26</xdr:row>
      <xdr:rowOff>114300</xdr:rowOff>
    </xdr:to>
    <xdr:pic>
      <xdr:nvPicPr>
        <xdr:cNvPr id="32" name="saleUp83189Jan-Mar 2020Apr-Jun 2014Apr-Jun 2013" descr="Quarter Percentage">
          <a:extLst>
            <a:ext uri="{FF2B5EF4-FFF2-40B4-BE49-F238E27FC236}">
              <a16:creationId xmlns:a16="http://schemas.microsoft.com/office/drawing/2014/main" id="{DB45B1D4-EE5C-41D4-9C61-2B185326656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57600" y="23755350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28</xdr:row>
      <xdr:rowOff>0</xdr:rowOff>
    </xdr:from>
    <xdr:to>
      <xdr:col>7</xdr:col>
      <xdr:colOff>76200</xdr:colOff>
      <xdr:row>28</xdr:row>
      <xdr:rowOff>114300</xdr:rowOff>
    </xdr:to>
    <xdr:pic>
      <xdr:nvPicPr>
        <xdr:cNvPr id="33" name="saleUp64012Jan-Mar 2020" descr="Quarter Percentage">
          <a:extLst>
            <a:ext uri="{FF2B5EF4-FFF2-40B4-BE49-F238E27FC236}">
              <a16:creationId xmlns:a16="http://schemas.microsoft.com/office/drawing/2014/main" id="{C71FD558-2F57-4D2E-8441-0492106722C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57600" y="24345900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29</xdr:row>
      <xdr:rowOff>0</xdr:rowOff>
    </xdr:from>
    <xdr:to>
      <xdr:col>7</xdr:col>
      <xdr:colOff>76200</xdr:colOff>
      <xdr:row>29</xdr:row>
      <xdr:rowOff>114300</xdr:rowOff>
    </xdr:to>
    <xdr:pic>
      <xdr:nvPicPr>
        <xdr:cNvPr id="34" name="saleDown64012Jan-Mar 2020Apr-Jun 2014" descr="Quarter Percentage">
          <a:extLst>
            <a:ext uri="{FF2B5EF4-FFF2-40B4-BE49-F238E27FC236}">
              <a16:creationId xmlns:a16="http://schemas.microsoft.com/office/drawing/2014/main" id="{4067F652-CFA0-4C57-A142-BC924163D39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57600" y="24736425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30</xdr:row>
      <xdr:rowOff>0</xdr:rowOff>
    </xdr:from>
    <xdr:to>
      <xdr:col>7</xdr:col>
      <xdr:colOff>76200</xdr:colOff>
      <xdr:row>30</xdr:row>
      <xdr:rowOff>114300</xdr:rowOff>
    </xdr:to>
    <xdr:pic>
      <xdr:nvPicPr>
        <xdr:cNvPr id="35" name="saleUp64012Jan-Mar 2020Apr-Jun 2014Apr-Jun 2013" descr="Quarter Percentage">
          <a:extLst>
            <a:ext uri="{FF2B5EF4-FFF2-40B4-BE49-F238E27FC236}">
              <a16:creationId xmlns:a16="http://schemas.microsoft.com/office/drawing/2014/main" id="{A1A973DE-D87B-4DBF-A8D9-054AC29AFE2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57600" y="25126950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4</xdr:row>
      <xdr:rowOff>0</xdr:rowOff>
    </xdr:from>
    <xdr:to>
      <xdr:col>11</xdr:col>
      <xdr:colOff>76200</xdr:colOff>
      <xdr:row>4</xdr:row>
      <xdr:rowOff>114300</xdr:rowOff>
    </xdr:to>
    <xdr:pic>
      <xdr:nvPicPr>
        <xdr:cNvPr id="36" name="saleDown63797Jan-Mar 2020" descr="Quarter Percentage">
          <a:extLst>
            <a:ext uri="{FF2B5EF4-FFF2-40B4-BE49-F238E27FC236}">
              <a16:creationId xmlns:a16="http://schemas.microsoft.com/office/drawing/2014/main" id="{0ADAEF62-71CE-417C-B3DA-BF20484B069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0" y="16878300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5</xdr:row>
      <xdr:rowOff>0</xdr:rowOff>
    </xdr:from>
    <xdr:to>
      <xdr:col>11</xdr:col>
      <xdr:colOff>76200</xdr:colOff>
      <xdr:row>5</xdr:row>
      <xdr:rowOff>114300</xdr:rowOff>
    </xdr:to>
    <xdr:pic>
      <xdr:nvPicPr>
        <xdr:cNvPr id="37" name="saleUp63797Jan-Mar 2020Jul-Sep 2014" descr="Quarter Percentage">
          <a:extLst>
            <a:ext uri="{FF2B5EF4-FFF2-40B4-BE49-F238E27FC236}">
              <a16:creationId xmlns:a16="http://schemas.microsoft.com/office/drawing/2014/main" id="{2F6CADA5-D83C-4D63-8523-9DBFCF4A073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0" y="17268825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6</xdr:row>
      <xdr:rowOff>0</xdr:rowOff>
    </xdr:from>
    <xdr:to>
      <xdr:col>11</xdr:col>
      <xdr:colOff>76200</xdr:colOff>
      <xdr:row>6</xdr:row>
      <xdr:rowOff>114300</xdr:rowOff>
    </xdr:to>
    <xdr:pic>
      <xdr:nvPicPr>
        <xdr:cNvPr id="38" name="saleUp63797Jan-Mar 2020Jul-Sep 2014Jul-Sep 2013" descr="Quarter Percentage">
          <a:extLst>
            <a:ext uri="{FF2B5EF4-FFF2-40B4-BE49-F238E27FC236}">
              <a16:creationId xmlns:a16="http://schemas.microsoft.com/office/drawing/2014/main" id="{4203C327-574B-4B01-A5CC-2E10BCB5A56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0" y="17659350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8</xdr:row>
      <xdr:rowOff>0</xdr:rowOff>
    </xdr:from>
    <xdr:to>
      <xdr:col>11</xdr:col>
      <xdr:colOff>76200</xdr:colOff>
      <xdr:row>8</xdr:row>
      <xdr:rowOff>114300</xdr:rowOff>
    </xdr:to>
    <xdr:pic>
      <xdr:nvPicPr>
        <xdr:cNvPr id="39" name="saleUp79342Jan-Mar 2020" descr="Quarter Percentage">
          <a:extLst>
            <a:ext uri="{FF2B5EF4-FFF2-40B4-BE49-F238E27FC236}">
              <a16:creationId xmlns:a16="http://schemas.microsoft.com/office/drawing/2014/main" id="{47E29869-0E82-4382-BEAE-B9969F6A74B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0" y="18249900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9</xdr:row>
      <xdr:rowOff>0</xdr:rowOff>
    </xdr:from>
    <xdr:to>
      <xdr:col>11</xdr:col>
      <xdr:colOff>76200</xdr:colOff>
      <xdr:row>9</xdr:row>
      <xdr:rowOff>114300</xdr:rowOff>
    </xdr:to>
    <xdr:pic>
      <xdr:nvPicPr>
        <xdr:cNvPr id="40" name="saleUp79342Jan-Mar 2020Jul-Sep 2014" descr="Quarter Percentage">
          <a:extLst>
            <a:ext uri="{FF2B5EF4-FFF2-40B4-BE49-F238E27FC236}">
              <a16:creationId xmlns:a16="http://schemas.microsoft.com/office/drawing/2014/main" id="{C32D3913-69DE-457D-ACC0-DBA735D9416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0" y="18640425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10</xdr:row>
      <xdr:rowOff>0</xdr:rowOff>
    </xdr:from>
    <xdr:to>
      <xdr:col>11</xdr:col>
      <xdr:colOff>76200</xdr:colOff>
      <xdr:row>10</xdr:row>
      <xdr:rowOff>114300</xdr:rowOff>
    </xdr:to>
    <xdr:pic>
      <xdr:nvPicPr>
        <xdr:cNvPr id="41" name="saleUp79342Jan-Mar 2020Jul-Sep 2014Jul-Sep 2013" descr="Quarter Percentage">
          <a:extLst>
            <a:ext uri="{FF2B5EF4-FFF2-40B4-BE49-F238E27FC236}">
              <a16:creationId xmlns:a16="http://schemas.microsoft.com/office/drawing/2014/main" id="{E29EF713-5FF5-4B12-9323-43B1A4FFC53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0" y="19030950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12</xdr:row>
      <xdr:rowOff>0</xdr:rowOff>
    </xdr:from>
    <xdr:to>
      <xdr:col>11</xdr:col>
      <xdr:colOff>76200</xdr:colOff>
      <xdr:row>12</xdr:row>
      <xdr:rowOff>114300</xdr:rowOff>
    </xdr:to>
    <xdr:pic>
      <xdr:nvPicPr>
        <xdr:cNvPr id="42" name="saleUp79478Jan-Mar 2020" descr="Quarter Percentage">
          <a:extLst>
            <a:ext uri="{FF2B5EF4-FFF2-40B4-BE49-F238E27FC236}">
              <a16:creationId xmlns:a16="http://schemas.microsoft.com/office/drawing/2014/main" id="{C48E0257-D684-4E75-A2F9-C0EFE152F7C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0" y="19621500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13</xdr:row>
      <xdr:rowOff>0</xdr:rowOff>
    </xdr:from>
    <xdr:to>
      <xdr:col>11</xdr:col>
      <xdr:colOff>76200</xdr:colOff>
      <xdr:row>13</xdr:row>
      <xdr:rowOff>114300</xdr:rowOff>
    </xdr:to>
    <xdr:pic>
      <xdr:nvPicPr>
        <xdr:cNvPr id="43" name="saleDown79478Jan-Mar 2020Jul-Sep 2014" descr="Quarter Percentage">
          <a:extLst>
            <a:ext uri="{FF2B5EF4-FFF2-40B4-BE49-F238E27FC236}">
              <a16:creationId xmlns:a16="http://schemas.microsoft.com/office/drawing/2014/main" id="{53018EA4-1A21-48E4-B93B-B114CD1A826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0" y="20012025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14</xdr:row>
      <xdr:rowOff>0</xdr:rowOff>
    </xdr:from>
    <xdr:to>
      <xdr:col>11</xdr:col>
      <xdr:colOff>76200</xdr:colOff>
      <xdr:row>14</xdr:row>
      <xdr:rowOff>114300</xdr:rowOff>
    </xdr:to>
    <xdr:pic>
      <xdr:nvPicPr>
        <xdr:cNvPr id="44" name="saleUp79478Jan-Mar 2020Jul-Sep 2014Jul-Sep 2013" descr="Quarter Percentage">
          <a:extLst>
            <a:ext uri="{FF2B5EF4-FFF2-40B4-BE49-F238E27FC236}">
              <a16:creationId xmlns:a16="http://schemas.microsoft.com/office/drawing/2014/main" id="{2632FE5A-27A4-48A1-9031-CA0BE3B58E9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0" y="20402550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16</xdr:row>
      <xdr:rowOff>0</xdr:rowOff>
    </xdr:from>
    <xdr:to>
      <xdr:col>11</xdr:col>
      <xdr:colOff>76200</xdr:colOff>
      <xdr:row>16</xdr:row>
      <xdr:rowOff>114300</xdr:rowOff>
    </xdr:to>
    <xdr:pic>
      <xdr:nvPicPr>
        <xdr:cNvPr id="45" name="saleUp93315Jan-Mar 2020" descr="Quarter Percentage">
          <a:extLst>
            <a:ext uri="{FF2B5EF4-FFF2-40B4-BE49-F238E27FC236}">
              <a16:creationId xmlns:a16="http://schemas.microsoft.com/office/drawing/2014/main" id="{A3AE9BC5-5C2E-41E5-86AA-5BA4525F98F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0" y="20993100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20</xdr:row>
      <xdr:rowOff>0</xdr:rowOff>
    </xdr:from>
    <xdr:to>
      <xdr:col>11</xdr:col>
      <xdr:colOff>76200</xdr:colOff>
      <xdr:row>20</xdr:row>
      <xdr:rowOff>114300</xdr:rowOff>
    </xdr:to>
    <xdr:pic>
      <xdr:nvPicPr>
        <xdr:cNvPr id="46" name="saleUp79381Jan-Mar 2020" descr="Quarter Percentage">
          <a:extLst>
            <a:ext uri="{FF2B5EF4-FFF2-40B4-BE49-F238E27FC236}">
              <a16:creationId xmlns:a16="http://schemas.microsoft.com/office/drawing/2014/main" id="{4902AB5C-0C7D-4AE2-B9FE-EB47F5C346B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0" y="21983700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24</xdr:row>
      <xdr:rowOff>0</xdr:rowOff>
    </xdr:from>
    <xdr:to>
      <xdr:col>11</xdr:col>
      <xdr:colOff>76200</xdr:colOff>
      <xdr:row>24</xdr:row>
      <xdr:rowOff>114300</xdr:rowOff>
    </xdr:to>
    <xdr:pic>
      <xdr:nvPicPr>
        <xdr:cNvPr id="47" name="saleUp83189Jan-Mar 2020" descr="Quarter Percentage">
          <a:extLst>
            <a:ext uri="{FF2B5EF4-FFF2-40B4-BE49-F238E27FC236}">
              <a16:creationId xmlns:a16="http://schemas.microsoft.com/office/drawing/2014/main" id="{A39809DB-1657-4AAB-B597-E6B72250171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0" y="22974300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25</xdr:row>
      <xdr:rowOff>0</xdr:rowOff>
    </xdr:from>
    <xdr:to>
      <xdr:col>11</xdr:col>
      <xdr:colOff>76200</xdr:colOff>
      <xdr:row>25</xdr:row>
      <xdr:rowOff>114300</xdr:rowOff>
    </xdr:to>
    <xdr:pic>
      <xdr:nvPicPr>
        <xdr:cNvPr id="48" name="saleUp83189Jan-Mar 2020Jul-Sep 2014" descr="Quarter Percentage">
          <a:extLst>
            <a:ext uri="{FF2B5EF4-FFF2-40B4-BE49-F238E27FC236}">
              <a16:creationId xmlns:a16="http://schemas.microsoft.com/office/drawing/2014/main" id="{2C96DB51-341C-4183-8435-FB3EFEC426C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0" y="23364825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26</xdr:row>
      <xdr:rowOff>0</xdr:rowOff>
    </xdr:from>
    <xdr:to>
      <xdr:col>11</xdr:col>
      <xdr:colOff>76200</xdr:colOff>
      <xdr:row>26</xdr:row>
      <xdr:rowOff>114300</xdr:rowOff>
    </xdr:to>
    <xdr:pic>
      <xdr:nvPicPr>
        <xdr:cNvPr id="49" name="saleDown83189Jan-Mar 2020Jul-Sep 2014Jul-Sep 2013" descr="Quarter Percentage">
          <a:extLst>
            <a:ext uri="{FF2B5EF4-FFF2-40B4-BE49-F238E27FC236}">
              <a16:creationId xmlns:a16="http://schemas.microsoft.com/office/drawing/2014/main" id="{EB221449-E3E1-42BA-895C-1044A355111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0" y="23755350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28</xdr:row>
      <xdr:rowOff>0</xdr:rowOff>
    </xdr:from>
    <xdr:to>
      <xdr:col>11</xdr:col>
      <xdr:colOff>76200</xdr:colOff>
      <xdr:row>28</xdr:row>
      <xdr:rowOff>114300</xdr:rowOff>
    </xdr:to>
    <xdr:pic>
      <xdr:nvPicPr>
        <xdr:cNvPr id="50" name="saleUp64012Jan-Mar 2020" descr="Quarter Percentage">
          <a:extLst>
            <a:ext uri="{FF2B5EF4-FFF2-40B4-BE49-F238E27FC236}">
              <a16:creationId xmlns:a16="http://schemas.microsoft.com/office/drawing/2014/main" id="{F7B3F999-F001-436F-992A-B2D05F1B8A4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0" y="24345900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29</xdr:row>
      <xdr:rowOff>0</xdr:rowOff>
    </xdr:from>
    <xdr:to>
      <xdr:col>11</xdr:col>
      <xdr:colOff>76200</xdr:colOff>
      <xdr:row>29</xdr:row>
      <xdr:rowOff>114300</xdr:rowOff>
    </xdr:to>
    <xdr:pic>
      <xdr:nvPicPr>
        <xdr:cNvPr id="51" name="saleDown64012Jan-Mar 2020Jul-Sep 2014" descr="Quarter Percentage">
          <a:extLst>
            <a:ext uri="{FF2B5EF4-FFF2-40B4-BE49-F238E27FC236}">
              <a16:creationId xmlns:a16="http://schemas.microsoft.com/office/drawing/2014/main" id="{1B4B49DD-7F1E-4DFB-AFA0-D3E84C09050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0" y="24736425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30</xdr:row>
      <xdr:rowOff>0</xdr:rowOff>
    </xdr:from>
    <xdr:to>
      <xdr:col>11</xdr:col>
      <xdr:colOff>76200</xdr:colOff>
      <xdr:row>30</xdr:row>
      <xdr:rowOff>114300</xdr:rowOff>
    </xdr:to>
    <xdr:pic>
      <xdr:nvPicPr>
        <xdr:cNvPr id="52" name="saleDown64012Jan-Mar 2020Jul-Sep 2014Jul-Sep 2013" descr="Quarter Percentage">
          <a:extLst>
            <a:ext uri="{FF2B5EF4-FFF2-40B4-BE49-F238E27FC236}">
              <a16:creationId xmlns:a16="http://schemas.microsoft.com/office/drawing/2014/main" id="{C2E48C5A-FD98-4460-896F-7CC995E172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0" y="25126950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0</xdr:colOff>
      <xdr:row>4</xdr:row>
      <xdr:rowOff>0</xdr:rowOff>
    </xdr:from>
    <xdr:to>
      <xdr:col>15</xdr:col>
      <xdr:colOff>76200</xdr:colOff>
      <xdr:row>4</xdr:row>
      <xdr:rowOff>114300</xdr:rowOff>
    </xdr:to>
    <xdr:pic>
      <xdr:nvPicPr>
        <xdr:cNvPr id="53" name="saleDown63797Jan-Mar 2020" descr="Quarter Percentage">
          <a:extLst>
            <a:ext uri="{FF2B5EF4-FFF2-40B4-BE49-F238E27FC236}">
              <a16:creationId xmlns:a16="http://schemas.microsoft.com/office/drawing/2014/main" id="{98E97FBB-45EE-4CDA-BF77-13F769AB942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6878300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0</xdr:colOff>
      <xdr:row>5</xdr:row>
      <xdr:rowOff>0</xdr:rowOff>
    </xdr:from>
    <xdr:to>
      <xdr:col>15</xdr:col>
      <xdr:colOff>76200</xdr:colOff>
      <xdr:row>5</xdr:row>
      <xdr:rowOff>114300</xdr:rowOff>
    </xdr:to>
    <xdr:pic>
      <xdr:nvPicPr>
        <xdr:cNvPr id="54" name="saleUp63797Jan-Mar 2020Oct-Dec 2014" descr="Quarter Percentage">
          <a:extLst>
            <a:ext uri="{FF2B5EF4-FFF2-40B4-BE49-F238E27FC236}">
              <a16:creationId xmlns:a16="http://schemas.microsoft.com/office/drawing/2014/main" id="{01DC7514-B9E1-4EB2-BE7E-EF988C5F1D3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7268825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0</xdr:colOff>
      <xdr:row>6</xdr:row>
      <xdr:rowOff>0</xdr:rowOff>
    </xdr:from>
    <xdr:to>
      <xdr:col>15</xdr:col>
      <xdr:colOff>76200</xdr:colOff>
      <xdr:row>6</xdr:row>
      <xdr:rowOff>114300</xdr:rowOff>
    </xdr:to>
    <xdr:pic>
      <xdr:nvPicPr>
        <xdr:cNvPr id="55" name="saleUp63797Jan-Mar 2020Oct-Dec 2014Oct-Dec 2013" descr="Quarter Percentage">
          <a:extLst>
            <a:ext uri="{FF2B5EF4-FFF2-40B4-BE49-F238E27FC236}">
              <a16:creationId xmlns:a16="http://schemas.microsoft.com/office/drawing/2014/main" id="{A9FC6BA8-69CE-4101-947F-016DADA2061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7659350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0</xdr:colOff>
      <xdr:row>8</xdr:row>
      <xdr:rowOff>0</xdr:rowOff>
    </xdr:from>
    <xdr:to>
      <xdr:col>15</xdr:col>
      <xdr:colOff>76200</xdr:colOff>
      <xdr:row>8</xdr:row>
      <xdr:rowOff>114300</xdr:rowOff>
    </xdr:to>
    <xdr:pic>
      <xdr:nvPicPr>
        <xdr:cNvPr id="56" name="saleUp79342Jan-Mar 2020" descr="Quarter Percentage">
          <a:extLst>
            <a:ext uri="{FF2B5EF4-FFF2-40B4-BE49-F238E27FC236}">
              <a16:creationId xmlns:a16="http://schemas.microsoft.com/office/drawing/2014/main" id="{621364A9-4BD1-42A4-AD03-63A331572BF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8249900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0</xdr:colOff>
      <xdr:row>9</xdr:row>
      <xdr:rowOff>0</xdr:rowOff>
    </xdr:from>
    <xdr:to>
      <xdr:col>15</xdr:col>
      <xdr:colOff>76200</xdr:colOff>
      <xdr:row>9</xdr:row>
      <xdr:rowOff>114300</xdr:rowOff>
    </xdr:to>
    <xdr:pic>
      <xdr:nvPicPr>
        <xdr:cNvPr id="57" name="saleUp79342Jan-Mar 2020Oct-Dec 2014" descr="Quarter Percentage">
          <a:extLst>
            <a:ext uri="{FF2B5EF4-FFF2-40B4-BE49-F238E27FC236}">
              <a16:creationId xmlns:a16="http://schemas.microsoft.com/office/drawing/2014/main" id="{099A84DF-521E-4BFD-8135-BB7F1062B24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8640425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0</xdr:colOff>
      <xdr:row>10</xdr:row>
      <xdr:rowOff>0</xdr:rowOff>
    </xdr:from>
    <xdr:to>
      <xdr:col>15</xdr:col>
      <xdr:colOff>76200</xdr:colOff>
      <xdr:row>10</xdr:row>
      <xdr:rowOff>114300</xdr:rowOff>
    </xdr:to>
    <xdr:pic>
      <xdr:nvPicPr>
        <xdr:cNvPr id="58" name="saleDown79342Jan-Mar 2020Oct-Dec 2014Oct-Dec 2013" descr="Quarter Percentage">
          <a:extLst>
            <a:ext uri="{FF2B5EF4-FFF2-40B4-BE49-F238E27FC236}">
              <a16:creationId xmlns:a16="http://schemas.microsoft.com/office/drawing/2014/main" id="{BA2F7D40-0696-4A97-B0A2-D34979667FF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030950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0</xdr:colOff>
      <xdr:row>12</xdr:row>
      <xdr:rowOff>0</xdr:rowOff>
    </xdr:from>
    <xdr:to>
      <xdr:col>15</xdr:col>
      <xdr:colOff>76200</xdr:colOff>
      <xdr:row>12</xdr:row>
      <xdr:rowOff>114300</xdr:rowOff>
    </xdr:to>
    <xdr:pic>
      <xdr:nvPicPr>
        <xdr:cNvPr id="59" name="saleUp79478Jan-Mar 2020" descr="Quarter Percentage">
          <a:extLst>
            <a:ext uri="{FF2B5EF4-FFF2-40B4-BE49-F238E27FC236}">
              <a16:creationId xmlns:a16="http://schemas.microsoft.com/office/drawing/2014/main" id="{6C2B3D4A-52DD-4584-818C-E4628D252C0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621500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0</xdr:colOff>
      <xdr:row>13</xdr:row>
      <xdr:rowOff>0</xdr:rowOff>
    </xdr:from>
    <xdr:to>
      <xdr:col>15</xdr:col>
      <xdr:colOff>76200</xdr:colOff>
      <xdr:row>13</xdr:row>
      <xdr:rowOff>114300</xdr:rowOff>
    </xdr:to>
    <xdr:pic>
      <xdr:nvPicPr>
        <xdr:cNvPr id="60" name="saleUp79478Jan-Mar 2020Oct-Dec 2014" descr="Quarter Percentage">
          <a:extLst>
            <a:ext uri="{FF2B5EF4-FFF2-40B4-BE49-F238E27FC236}">
              <a16:creationId xmlns:a16="http://schemas.microsoft.com/office/drawing/2014/main" id="{3ABBC11B-0DC1-4159-8C8C-F82804A0893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20012025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0</xdr:colOff>
      <xdr:row>14</xdr:row>
      <xdr:rowOff>0</xdr:rowOff>
    </xdr:from>
    <xdr:to>
      <xdr:col>15</xdr:col>
      <xdr:colOff>76200</xdr:colOff>
      <xdr:row>14</xdr:row>
      <xdr:rowOff>114300</xdr:rowOff>
    </xdr:to>
    <xdr:pic>
      <xdr:nvPicPr>
        <xdr:cNvPr id="61" name="saleUp79478Jan-Mar 2020Oct-Dec 2014Oct-Dec 2013" descr="Quarter Percentage">
          <a:extLst>
            <a:ext uri="{FF2B5EF4-FFF2-40B4-BE49-F238E27FC236}">
              <a16:creationId xmlns:a16="http://schemas.microsoft.com/office/drawing/2014/main" id="{13A273DF-E4CE-4D22-844B-FD1435C23E9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20402550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0</xdr:colOff>
      <xdr:row>16</xdr:row>
      <xdr:rowOff>0</xdr:rowOff>
    </xdr:from>
    <xdr:to>
      <xdr:col>15</xdr:col>
      <xdr:colOff>76200</xdr:colOff>
      <xdr:row>16</xdr:row>
      <xdr:rowOff>114300</xdr:rowOff>
    </xdr:to>
    <xdr:pic>
      <xdr:nvPicPr>
        <xdr:cNvPr id="62" name="saleUp93315Jan-Mar 2020" descr="Quarter Percentage">
          <a:extLst>
            <a:ext uri="{FF2B5EF4-FFF2-40B4-BE49-F238E27FC236}">
              <a16:creationId xmlns:a16="http://schemas.microsoft.com/office/drawing/2014/main" id="{966351DA-E68C-44EB-8B37-5DDA4B2F778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20993100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0</xdr:colOff>
      <xdr:row>20</xdr:row>
      <xdr:rowOff>0</xdr:rowOff>
    </xdr:from>
    <xdr:to>
      <xdr:col>15</xdr:col>
      <xdr:colOff>76200</xdr:colOff>
      <xdr:row>20</xdr:row>
      <xdr:rowOff>114300</xdr:rowOff>
    </xdr:to>
    <xdr:pic>
      <xdr:nvPicPr>
        <xdr:cNvPr id="63" name="saleUp79381Jan-Mar 2020" descr="Quarter Percentage">
          <a:extLst>
            <a:ext uri="{FF2B5EF4-FFF2-40B4-BE49-F238E27FC236}">
              <a16:creationId xmlns:a16="http://schemas.microsoft.com/office/drawing/2014/main" id="{FE213489-FDAB-407E-908E-CEEDEA8662F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21983700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0</xdr:colOff>
      <xdr:row>24</xdr:row>
      <xdr:rowOff>0</xdr:rowOff>
    </xdr:from>
    <xdr:to>
      <xdr:col>15</xdr:col>
      <xdr:colOff>76200</xdr:colOff>
      <xdr:row>24</xdr:row>
      <xdr:rowOff>114300</xdr:rowOff>
    </xdr:to>
    <xdr:pic>
      <xdr:nvPicPr>
        <xdr:cNvPr id="64" name="saleUp83189Jan-Mar 2020" descr="Quarter Percentage">
          <a:extLst>
            <a:ext uri="{FF2B5EF4-FFF2-40B4-BE49-F238E27FC236}">
              <a16:creationId xmlns:a16="http://schemas.microsoft.com/office/drawing/2014/main" id="{3B444392-E77E-46B7-9FA9-1262A012F4A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22974300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0</xdr:colOff>
      <xdr:row>25</xdr:row>
      <xdr:rowOff>0</xdr:rowOff>
    </xdr:from>
    <xdr:to>
      <xdr:col>15</xdr:col>
      <xdr:colOff>76200</xdr:colOff>
      <xdr:row>25</xdr:row>
      <xdr:rowOff>114300</xdr:rowOff>
    </xdr:to>
    <xdr:pic>
      <xdr:nvPicPr>
        <xdr:cNvPr id="65" name="saleUp83189Jan-Mar 2020Oct-Dec 2014" descr="Quarter Percentage">
          <a:extLst>
            <a:ext uri="{FF2B5EF4-FFF2-40B4-BE49-F238E27FC236}">
              <a16:creationId xmlns:a16="http://schemas.microsoft.com/office/drawing/2014/main" id="{69071E33-ED5F-4B66-98CA-CC5F8A728D8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23364825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0</xdr:colOff>
      <xdr:row>26</xdr:row>
      <xdr:rowOff>0</xdr:rowOff>
    </xdr:from>
    <xdr:to>
      <xdr:col>15</xdr:col>
      <xdr:colOff>76200</xdr:colOff>
      <xdr:row>26</xdr:row>
      <xdr:rowOff>114300</xdr:rowOff>
    </xdr:to>
    <xdr:pic>
      <xdr:nvPicPr>
        <xdr:cNvPr id="66" name="saleUp83189Jan-Mar 2020Oct-Dec 2014Oct-Dec 2013" descr="Quarter Percentage">
          <a:extLst>
            <a:ext uri="{FF2B5EF4-FFF2-40B4-BE49-F238E27FC236}">
              <a16:creationId xmlns:a16="http://schemas.microsoft.com/office/drawing/2014/main" id="{E974761D-8ADF-4307-9BA5-EBBD6B97125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23755350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0</xdr:colOff>
      <xdr:row>28</xdr:row>
      <xdr:rowOff>0</xdr:rowOff>
    </xdr:from>
    <xdr:to>
      <xdr:col>15</xdr:col>
      <xdr:colOff>76200</xdr:colOff>
      <xdr:row>28</xdr:row>
      <xdr:rowOff>114300</xdr:rowOff>
    </xdr:to>
    <xdr:pic>
      <xdr:nvPicPr>
        <xdr:cNvPr id="67" name="saleUp64012Jan-Mar 2020" descr="Quarter Percentage">
          <a:extLst>
            <a:ext uri="{FF2B5EF4-FFF2-40B4-BE49-F238E27FC236}">
              <a16:creationId xmlns:a16="http://schemas.microsoft.com/office/drawing/2014/main" id="{025BAA35-EA7A-4E6C-88DC-CBC2000369D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24345900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0</xdr:colOff>
      <xdr:row>29</xdr:row>
      <xdr:rowOff>0</xdr:rowOff>
    </xdr:from>
    <xdr:to>
      <xdr:col>15</xdr:col>
      <xdr:colOff>76200</xdr:colOff>
      <xdr:row>29</xdr:row>
      <xdr:rowOff>114300</xdr:rowOff>
    </xdr:to>
    <xdr:pic>
      <xdr:nvPicPr>
        <xdr:cNvPr id="68" name="saleUp64012Jan-Mar 2020Oct-Dec 2014" descr="Quarter Percentage">
          <a:extLst>
            <a:ext uri="{FF2B5EF4-FFF2-40B4-BE49-F238E27FC236}">
              <a16:creationId xmlns:a16="http://schemas.microsoft.com/office/drawing/2014/main" id="{EF3C7026-0E91-43BF-8A2D-B600EF63D5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24736425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0</xdr:colOff>
      <xdr:row>30</xdr:row>
      <xdr:rowOff>0</xdr:rowOff>
    </xdr:from>
    <xdr:to>
      <xdr:col>15</xdr:col>
      <xdr:colOff>76200</xdr:colOff>
      <xdr:row>30</xdr:row>
      <xdr:rowOff>114300</xdr:rowOff>
    </xdr:to>
    <xdr:pic>
      <xdr:nvPicPr>
        <xdr:cNvPr id="69" name="saleUp64012Jan-Mar 2020Oct-Dec 2014Oct-Dec 2013" descr="Quarter Percentage">
          <a:extLst>
            <a:ext uri="{FF2B5EF4-FFF2-40B4-BE49-F238E27FC236}">
              <a16:creationId xmlns:a16="http://schemas.microsoft.com/office/drawing/2014/main" id="{A5CCA8C1-5F68-43FB-80D8-CFA8DE284BA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25126950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0</xdr:colOff>
      <xdr:row>4</xdr:row>
      <xdr:rowOff>0</xdr:rowOff>
    </xdr:from>
    <xdr:to>
      <xdr:col>3</xdr:col>
      <xdr:colOff>76200</xdr:colOff>
      <xdr:row>4</xdr:row>
      <xdr:rowOff>114300</xdr:rowOff>
    </xdr:to>
    <xdr:pic>
      <xdr:nvPicPr>
        <xdr:cNvPr id="2" name="saleDown63797Jan-Mar 2020" descr="Quarter Percentage">
          <a:extLst>
            <a:ext uri="{FF2B5EF4-FFF2-40B4-BE49-F238E27FC236}">
              <a16:creationId xmlns:a16="http://schemas.microsoft.com/office/drawing/2014/main" id="{33DBB56E-5452-40C6-A81D-AC3A10AE894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20212050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5</xdr:row>
      <xdr:rowOff>0</xdr:rowOff>
    </xdr:from>
    <xdr:to>
      <xdr:col>3</xdr:col>
      <xdr:colOff>76200</xdr:colOff>
      <xdr:row>5</xdr:row>
      <xdr:rowOff>114300</xdr:rowOff>
    </xdr:to>
    <xdr:pic>
      <xdr:nvPicPr>
        <xdr:cNvPr id="3" name="saleDown63797Jan-Mar 2020Jan-Mar 2017" descr="Quarter Percentage">
          <a:extLst>
            <a:ext uri="{FF2B5EF4-FFF2-40B4-BE49-F238E27FC236}">
              <a16:creationId xmlns:a16="http://schemas.microsoft.com/office/drawing/2014/main" id="{C66B691B-B0DF-42B4-A477-6E59FBD76A4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20602575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6</xdr:row>
      <xdr:rowOff>0</xdr:rowOff>
    </xdr:from>
    <xdr:to>
      <xdr:col>3</xdr:col>
      <xdr:colOff>76200</xdr:colOff>
      <xdr:row>6</xdr:row>
      <xdr:rowOff>114300</xdr:rowOff>
    </xdr:to>
    <xdr:pic>
      <xdr:nvPicPr>
        <xdr:cNvPr id="4" name="saleDown63797Jan-Mar 2020Jan-Mar 2017Jan-Mar 2016" descr="Quarter Percentage">
          <a:extLst>
            <a:ext uri="{FF2B5EF4-FFF2-40B4-BE49-F238E27FC236}">
              <a16:creationId xmlns:a16="http://schemas.microsoft.com/office/drawing/2014/main" id="{A21FFFDE-384F-4E54-985C-B527BCE2C07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20993100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7</xdr:row>
      <xdr:rowOff>0</xdr:rowOff>
    </xdr:from>
    <xdr:to>
      <xdr:col>3</xdr:col>
      <xdr:colOff>76200</xdr:colOff>
      <xdr:row>7</xdr:row>
      <xdr:rowOff>114300</xdr:rowOff>
    </xdr:to>
    <xdr:pic>
      <xdr:nvPicPr>
        <xdr:cNvPr id="5" name="saleUp63797Jan-Mar 2020Jan-Mar 2017Jan-Mar 2016Jan-Mar 2015" descr="Quarter Percentage">
          <a:extLst>
            <a:ext uri="{FF2B5EF4-FFF2-40B4-BE49-F238E27FC236}">
              <a16:creationId xmlns:a16="http://schemas.microsoft.com/office/drawing/2014/main" id="{966C8D9B-1657-481C-996A-11BFE2BB2C0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21383625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9</xdr:row>
      <xdr:rowOff>0</xdr:rowOff>
    </xdr:from>
    <xdr:to>
      <xdr:col>3</xdr:col>
      <xdr:colOff>76200</xdr:colOff>
      <xdr:row>9</xdr:row>
      <xdr:rowOff>114300</xdr:rowOff>
    </xdr:to>
    <xdr:pic>
      <xdr:nvPicPr>
        <xdr:cNvPr id="6" name="saleUp79342Jan-Mar 2020" descr="Quarter Percentage">
          <a:extLst>
            <a:ext uri="{FF2B5EF4-FFF2-40B4-BE49-F238E27FC236}">
              <a16:creationId xmlns:a16="http://schemas.microsoft.com/office/drawing/2014/main" id="{B8BB9AF4-7574-4B9F-A4A3-98C9B339832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21974175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10</xdr:row>
      <xdr:rowOff>0</xdr:rowOff>
    </xdr:from>
    <xdr:to>
      <xdr:col>3</xdr:col>
      <xdr:colOff>76200</xdr:colOff>
      <xdr:row>10</xdr:row>
      <xdr:rowOff>114300</xdr:rowOff>
    </xdr:to>
    <xdr:pic>
      <xdr:nvPicPr>
        <xdr:cNvPr id="7" name="saleDown79342Jan-Mar 2020Jan-Mar 2017" descr="Quarter Percentage">
          <a:extLst>
            <a:ext uri="{FF2B5EF4-FFF2-40B4-BE49-F238E27FC236}">
              <a16:creationId xmlns:a16="http://schemas.microsoft.com/office/drawing/2014/main" id="{D9CCF844-0AB4-4675-8F07-4DADD2ACABF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22364700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11</xdr:row>
      <xdr:rowOff>0</xdr:rowOff>
    </xdr:from>
    <xdr:to>
      <xdr:col>3</xdr:col>
      <xdr:colOff>76200</xdr:colOff>
      <xdr:row>11</xdr:row>
      <xdr:rowOff>114300</xdr:rowOff>
    </xdr:to>
    <xdr:pic>
      <xdr:nvPicPr>
        <xdr:cNvPr id="8" name="saleDown79342Jan-Mar 2020Jan-Mar 2017Jan-Mar 2016" descr="Quarter Percentage">
          <a:extLst>
            <a:ext uri="{FF2B5EF4-FFF2-40B4-BE49-F238E27FC236}">
              <a16:creationId xmlns:a16="http://schemas.microsoft.com/office/drawing/2014/main" id="{72C1F064-6CF8-494A-8CB1-F113E2265EF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22755225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12</xdr:row>
      <xdr:rowOff>0</xdr:rowOff>
    </xdr:from>
    <xdr:to>
      <xdr:col>3</xdr:col>
      <xdr:colOff>76200</xdr:colOff>
      <xdr:row>12</xdr:row>
      <xdr:rowOff>114300</xdr:rowOff>
    </xdr:to>
    <xdr:pic>
      <xdr:nvPicPr>
        <xdr:cNvPr id="9" name="saleUp79342Jan-Mar 2020Jan-Mar 2017Jan-Mar 2016Jan-Mar 2015" descr="Quarter Percentage">
          <a:extLst>
            <a:ext uri="{FF2B5EF4-FFF2-40B4-BE49-F238E27FC236}">
              <a16:creationId xmlns:a16="http://schemas.microsoft.com/office/drawing/2014/main" id="{BF8DD952-1155-4E9D-A0F0-5EE1E59170A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23145750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14</xdr:row>
      <xdr:rowOff>0</xdr:rowOff>
    </xdr:from>
    <xdr:to>
      <xdr:col>3</xdr:col>
      <xdr:colOff>76200</xdr:colOff>
      <xdr:row>14</xdr:row>
      <xdr:rowOff>114300</xdr:rowOff>
    </xdr:to>
    <xdr:pic>
      <xdr:nvPicPr>
        <xdr:cNvPr id="10" name="saleUp79478Jan-Mar 2020" descr="Quarter Percentage">
          <a:extLst>
            <a:ext uri="{FF2B5EF4-FFF2-40B4-BE49-F238E27FC236}">
              <a16:creationId xmlns:a16="http://schemas.microsoft.com/office/drawing/2014/main" id="{02DDB4A7-AC86-4375-A920-D5B03D2725F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23736300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15</xdr:row>
      <xdr:rowOff>0</xdr:rowOff>
    </xdr:from>
    <xdr:to>
      <xdr:col>3</xdr:col>
      <xdr:colOff>76200</xdr:colOff>
      <xdr:row>15</xdr:row>
      <xdr:rowOff>114300</xdr:rowOff>
    </xdr:to>
    <xdr:pic>
      <xdr:nvPicPr>
        <xdr:cNvPr id="11" name="saleDown79478Jan-Mar 2020Jan-Mar 2017" descr="Quarter Percentage">
          <a:extLst>
            <a:ext uri="{FF2B5EF4-FFF2-40B4-BE49-F238E27FC236}">
              <a16:creationId xmlns:a16="http://schemas.microsoft.com/office/drawing/2014/main" id="{29658DDB-D147-4B23-96A7-F2859DCBDA7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24126825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16</xdr:row>
      <xdr:rowOff>0</xdr:rowOff>
    </xdr:from>
    <xdr:to>
      <xdr:col>3</xdr:col>
      <xdr:colOff>76200</xdr:colOff>
      <xdr:row>16</xdr:row>
      <xdr:rowOff>114300</xdr:rowOff>
    </xdr:to>
    <xdr:pic>
      <xdr:nvPicPr>
        <xdr:cNvPr id="12" name="saleDown79478Jan-Mar 2020Jan-Mar 2017Jan-Mar 2016" descr="Quarter Percentage">
          <a:extLst>
            <a:ext uri="{FF2B5EF4-FFF2-40B4-BE49-F238E27FC236}">
              <a16:creationId xmlns:a16="http://schemas.microsoft.com/office/drawing/2014/main" id="{CD4A68B4-3C15-4FBF-B5C0-FE8F293CC6C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24517350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17</xdr:row>
      <xdr:rowOff>0</xdr:rowOff>
    </xdr:from>
    <xdr:to>
      <xdr:col>3</xdr:col>
      <xdr:colOff>76200</xdr:colOff>
      <xdr:row>17</xdr:row>
      <xdr:rowOff>114300</xdr:rowOff>
    </xdr:to>
    <xdr:pic>
      <xdr:nvPicPr>
        <xdr:cNvPr id="13" name="saleUp79478Jan-Mar 2020Jan-Mar 2017Jan-Mar 2016Jan-Mar 2015" descr="Quarter Percentage">
          <a:extLst>
            <a:ext uri="{FF2B5EF4-FFF2-40B4-BE49-F238E27FC236}">
              <a16:creationId xmlns:a16="http://schemas.microsoft.com/office/drawing/2014/main" id="{4C06B339-57F9-4EEA-9043-A66146B7556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24907875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19</xdr:row>
      <xdr:rowOff>0</xdr:rowOff>
    </xdr:from>
    <xdr:to>
      <xdr:col>3</xdr:col>
      <xdr:colOff>76200</xdr:colOff>
      <xdr:row>19</xdr:row>
      <xdr:rowOff>114300</xdr:rowOff>
    </xdr:to>
    <xdr:pic>
      <xdr:nvPicPr>
        <xdr:cNvPr id="14" name="saleUp93315Jan-Mar 2020" descr="Quarter Percentage">
          <a:extLst>
            <a:ext uri="{FF2B5EF4-FFF2-40B4-BE49-F238E27FC236}">
              <a16:creationId xmlns:a16="http://schemas.microsoft.com/office/drawing/2014/main" id="{754419B3-DAA8-4327-BD7D-2AC9A455AF4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25498425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24</xdr:row>
      <xdr:rowOff>0</xdr:rowOff>
    </xdr:from>
    <xdr:to>
      <xdr:col>3</xdr:col>
      <xdr:colOff>76200</xdr:colOff>
      <xdr:row>24</xdr:row>
      <xdr:rowOff>114300</xdr:rowOff>
    </xdr:to>
    <xdr:pic>
      <xdr:nvPicPr>
        <xdr:cNvPr id="15" name="saleUp79381Jan-Mar 2020" descr="Quarter Percentage">
          <a:extLst>
            <a:ext uri="{FF2B5EF4-FFF2-40B4-BE49-F238E27FC236}">
              <a16:creationId xmlns:a16="http://schemas.microsoft.com/office/drawing/2014/main" id="{8839A928-9BAE-42D0-AE9F-97A923B4C79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26689050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29</xdr:row>
      <xdr:rowOff>0</xdr:rowOff>
    </xdr:from>
    <xdr:to>
      <xdr:col>3</xdr:col>
      <xdr:colOff>76200</xdr:colOff>
      <xdr:row>29</xdr:row>
      <xdr:rowOff>114300</xdr:rowOff>
    </xdr:to>
    <xdr:pic>
      <xdr:nvPicPr>
        <xdr:cNvPr id="16" name="saleUp83189Jan-Mar 2020" descr="Quarter Percentage">
          <a:extLst>
            <a:ext uri="{FF2B5EF4-FFF2-40B4-BE49-F238E27FC236}">
              <a16:creationId xmlns:a16="http://schemas.microsoft.com/office/drawing/2014/main" id="{D5E43B17-DA5B-4E45-87A2-890A9AAED0F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28070175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30</xdr:row>
      <xdr:rowOff>0</xdr:rowOff>
    </xdr:from>
    <xdr:to>
      <xdr:col>3</xdr:col>
      <xdr:colOff>76200</xdr:colOff>
      <xdr:row>30</xdr:row>
      <xdr:rowOff>114300</xdr:rowOff>
    </xdr:to>
    <xdr:pic>
      <xdr:nvPicPr>
        <xdr:cNvPr id="17" name="saleUp83189Jan-Mar 2020Jan-Mar 2017" descr="Quarter Percentage">
          <a:extLst>
            <a:ext uri="{FF2B5EF4-FFF2-40B4-BE49-F238E27FC236}">
              <a16:creationId xmlns:a16="http://schemas.microsoft.com/office/drawing/2014/main" id="{9B201D1B-E13B-46F4-BF4F-5E6315080FE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28460700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31</xdr:row>
      <xdr:rowOff>0</xdr:rowOff>
    </xdr:from>
    <xdr:to>
      <xdr:col>3</xdr:col>
      <xdr:colOff>76200</xdr:colOff>
      <xdr:row>31</xdr:row>
      <xdr:rowOff>114300</xdr:rowOff>
    </xdr:to>
    <xdr:pic>
      <xdr:nvPicPr>
        <xdr:cNvPr id="18" name="saleDown83189Jan-Mar 2020Jan-Mar 2017Jan-Mar 2016" descr="Quarter Percentage">
          <a:extLst>
            <a:ext uri="{FF2B5EF4-FFF2-40B4-BE49-F238E27FC236}">
              <a16:creationId xmlns:a16="http://schemas.microsoft.com/office/drawing/2014/main" id="{04C054E6-C0DF-4B43-A695-01F15E9AFE3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28851225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32</xdr:row>
      <xdr:rowOff>0</xdr:rowOff>
    </xdr:from>
    <xdr:to>
      <xdr:col>3</xdr:col>
      <xdr:colOff>76200</xdr:colOff>
      <xdr:row>32</xdr:row>
      <xdr:rowOff>114300</xdr:rowOff>
    </xdr:to>
    <xdr:pic>
      <xdr:nvPicPr>
        <xdr:cNvPr id="19" name="saleDown83189Jan-Mar 2020Jan-Mar 2017Jan-Mar 2016Jan-Mar 2015" descr="Quarter Percentage">
          <a:extLst>
            <a:ext uri="{FF2B5EF4-FFF2-40B4-BE49-F238E27FC236}">
              <a16:creationId xmlns:a16="http://schemas.microsoft.com/office/drawing/2014/main" id="{9C11565D-6A83-4CCE-8E03-BE0CFCCAAC6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29241750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34</xdr:row>
      <xdr:rowOff>0</xdr:rowOff>
    </xdr:from>
    <xdr:to>
      <xdr:col>3</xdr:col>
      <xdr:colOff>76200</xdr:colOff>
      <xdr:row>34</xdr:row>
      <xdr:rowOff>114300</xdr:rowOff>
    </xdr:to>
    <xdr:pic>
      <xdr:nvPicPr>
        <xdr:cNvPr id="20" name="saleUp64012Jan-Mar 2020" descr="Quarter Percentage">
          <a:extLst>
            <a:ext uri="{FF2B5EF4-FFF2-40B4-BE49-F238E27FC236}">
              <a16:creationId xmlns:a16="http://schemas.microsoft.com/office/drawing/2014/main" id="{9A8EF003-82B3-404B-8E06-787C59CB1AF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29832300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35</xdr:row>
      <xdr:rowOff>0</xdr:rowOff>
    </xdr:from>
    <xdr:to>
      <xdr:col>3</xdr:col>
      <xdr:colOff>76200</xdr:colOff>
      <xdr:row>35</xdr:row>
      <xdr:rowOff>114300</xdr:rowOff>
    </xdr:to>
    <xdr:pic>
      <xdr:nvPicPr>
        <xdr:cNvPr id="21" name="saleUp64012Jan-Mar 2020Jan-Mar 2017" descr="Quarter Percentage">
          <a:extLst>
            <a:ext uri="{FF2B5EF4-FFF2-40B4-BE49-F238E27FC236}">
              <a16:creationId xmlns:a16="http://schemas.microsoft.com/office/drawing/2014/main" id="{DFCD78F6-5A52-495F-8EC0-F8A760FB6B7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30222825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36</xdr:row>
      <xdr:rowOff>0</xdr:rowOff>
    </xdr:from>
    <xdr:to>
      <xdr:col>3</xdr:col>
      <xdr:colOff>76200</xdr:colOff>
      <xdr:row>36</xdr:row>
      <xdr:rowOff>114300</xdr:rowOff>
    </xdr:to>
    <xdr:pic>
      <xdr:nvPicPr>
        <xdr:cNvPr id="22" name="saleUp64012Jan-Mar 2020Jan-Mar 2017Jan-Mar 2016" descr="Quarter Percentage">
          <a:extLst>
            <a:ext uri="{FF2B5EF4-FFF2-40B4-BE49-F238E27FC236}">
              <a16:creationId xmlns:a16="http://schemas.microsoft.com/office/drawing/2014/main" id="{6892B31B-C33D-408C-9C1E-982C1870D2D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30613350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37</xdr:row>
      <xdr:rowOff>0</xdr:rowOff>
    </xdr:from>
    <xdr:to>
      <xdr:col>3</xdr:col>
      <xdr:colOff>76200</xdr:colOff>
      <xdr:row>37</xdr:row>
      <xdr:rowOff>114300</xdr:rowOff>
    </xdr:to>
    <xdr:pic>
      <xdr:nvPicPr>
        <xdr:cNvPr id="23" name="saleUp64012Jan-Mar 2020Jan-Mar 2017Jan-Mar 2016Jan-Mar 2015" descr="Quarter Percentage">
          <a:extLst>
            <a:ext uri="{FF2B5EF4-FFF2-40B4-BE49-F238E27FC236}">
              <a16:creationId xmlns:a16="http://schemas.microsoft.com/office/drawing/2014/main" id="{47BCE1A6-0002-4775-A451-278EA965B93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31003875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4</xdr:row>
      <xdr:rowOff>0</xdr:rowOff>
    </xdr:from>
    <xdr:to>
      <xdr:col>7</xdr:col>
      <xdr:colOff>76200</xdr:colOff>
      <xdr:row>4</xdr:row>
      <xdr:rowOff>114300</xdr:rowOff>
    </xdr:to>
    <xdr:pic>
      <xdr:nvPicPr>
        <xdr:cNvPr id="24" name="saleDown63797Jan-Mar 2020" descr="Quarter Percentage">
          <a:extLst>
            <a:ext uri="{FF2B5EF4-FFF2-40B4-BE49-F238E27FC236}">
              <a16:creationId xmlns:a16="http://schemas.microsoft.com/office/drawing/2014/main" id="{A56A61C3-E06E-4B45-8246-7864BBC4D81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14925" y="16602075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5</xdr:row>
      <xdr:rowOff>0</xdr:rowOff>
    </xdr:from>
    <xdr:to>
      <xdr:col>7</xdr:col>
      <xdr:colOff>76200</xdr:colOff>
      <xdr:row>5</xdr:row>
      <xdr:rowOff>114300</xdr:rowOff>
    </xdr:to>
    <xdr:pic>
      <xdr:nvPicPr>
        <xdr:cNvPr id="25" name="saleDown63797Jan-Mar 2020Apr-Jun 2017" descr="Quarter Percentage">
          <a:extLst>
            <a:ext uri="{FF2B5EF4-FFF2-40B4-BE49-F238E27FC236}">
              <a16:creationId xmlns:a16="http://schemas.microsoft.com/office/drawing/2014/main" id="{FB8C9BD4-CCB8-435A-866D-D0EDE5B7920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14925" y="16992600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6</xdr:row>
      <xdr:rowOff>114300</xdr:rowOff>
    </xdr:to>
    <xdr:pic>
      <xdr:nvPicPr>
        <xdr:cNvPr id="26" name="saleUp63797Jan-Mar 2020Apr-Jun 2017Apr-Jun 2016" descr="Quarter Percentage">
          <a:extLst>
            <a:ext uri="{FF2B5EF4-FFF2-40B4-BE49-F238E27FC236}">
              <a16:creationId xmlns:a16="http://schemas.microsoft.com/office/drawing/2014/main" id="{6928C642-9367-4CE6-AA8B-B4A7EFF623B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14925" y="17383125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7</xdr:row>
      <xdr:rowOff>114300</xdr:rowOff>
    </xdr:to>
    <xdr:pic>
      <xdr:nvPicPr>
        <xdr:cNvPr id="27" name="saleDown63797Jan-Mar 2020Apr-Jun 2017Apr-Jun 2016Apr-Jun 2015" descr="Quarter Percentage">
          <a:extLst>
            <a:ext uri="{FF2B5EF4-FFF2-40B4-BE49-F238E27FC236}">
              <a16:creationId xmlns:a16="http://schemas.microsoft.com/office/drawing/2014/main" id="{2DCBF672-7E74-4460-8E68-2980C497EB2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14925" y="17773650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9</xdr:row>
      <xdr:rowOff>0</xdr:rowOff>
    </xdr:from>
    <xdr:to>
      <xdr:col>7</xdr:col>
      <xdr:colOff>76200</xdr:colOff>
      <xdr:row>9</xdr:row>
      <xdr:rowOff>114300</xdr:rowOff>
    </xdr:to>
    <xdr:pic>
      <xdr:nvPicPr>
        <xdr:cNvPr id="28" name="saleUp79342Jan-Mar 2020" descr="Quarter Percentage">
          <a:extLst>
            <a:ext uri="{FF2B5EF4-FFF2-40B4-BE49-F238E27FC236}">
              <a16:creationId xmlns:a16="http://schemas.microsoft.com/office/drawing/2014/main" id="{AD5E00C1-8843-4BBF-B76F-C83CB42FC2A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14925" y="18364200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10</xdr:row>
      <xdr:rowOff>0</xdr:rowOff>
    </xdr:from>
    <xdr:to>
      <xdr:col>7</xdr:col>
      <xdr:colOff>76200</xdr:colOff>
      <xdr:row>10</xdr:row>
      <xdr:rowOff>114300</xdr:rowOff>
    </xdr:to>
    <xdr:pic>
      <xdr:nvPicPr>
        <xdr:cNvPr id="29" name="saleDown79342Jan-Mar 2020Apr-Jun 2017" descr="Quarter Percentage">
          <a:extLst>
            <a:ext uri="{FF2B5EF4-FFF2-40B4-BE49-F238E27FC236}">
              <a16:creationId xmlns:a16="http://schemas.microsoft.com/office/drawing/2014/main" id="{6AB08268-FBAA-44DA-AB1D-73E64AF965B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14925" y="18754725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11</xdr:row>
      <xdr:rowOff>0</xdr:rowOff>
    </xdr:from>
    <xdr:to>
      <xdr:col>7</xdr:col>
      <xdr:colOff>76200</xdr:colOff>
      <xdr:row>11</xdr:row>
      <xdr:rowOff>114300</xdr:rowOff>
    </xdr:to>
    <xdr:pic>
      <xdr:nvPicPr>
        <xdr:cNvPr id="30" name="saleUp79342Jan-Mar 2020Apr-Jun 2017Apr-Jun 2016" descr="Quarter Percentage">
          <a:extLst>
            <a:ext uri="{FF2B5EF4-FFF2-40B4-BE49-F238E27FC236}">
              <a16:creationId xmlns:a16="http://schemas.microsoft.com/office/drawing/2014/main" id="{E341E669-183A-4673-ABAB-1D7E3314FE7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14925" y="19145250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12</xdr:row>
      <xdr:rowOff>0</xdr:rowOff>
    </xdr:from>
    <xdr:to>
      <xdr:col>7</xdr:col>
      <xdr:colOff>76200</xdr:colOff>
      <xdr:row>12</xdr:row>
      <xdr:rowOff>114300</xdr:rowOff>
    </xdr:to>
    <xdr:pic>
      <xdr:nvPicPr>
        <xdr:cNvPr id="31" name="saleUp79342Jan-Mar 2020Apr-Jun 2017Apr-Jun 2016Apr-Jun 2015" descr="Quarter Percentage">
          <a:extLst>
            <a:ext uri="{FF2B5EF4-FFF2-40B4-BE49-F238E27FC236}">
              <a16:creationId xmlns:a16="http://schemas.microsoft.com/office/drawing/2014/main" id="{9299E1ED-90D3-4CA8-BA6F-21FA3F342EE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14925" y="19535775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14</xdr:row>
      <xdr:rowOff>0</xdr:rowOff>
    </xdr:from>
    <xdr:to>
      <xdr:col>7</xdr:col>
      <xdr:colOff>76200</xdr:colOff>
      <xdr:row>14</xdr:row>
      <xdr:rowOff>114300</xdr:rowOff>
    </xdr:to>
    <xdr:pic>
      <xdr:nvPicPr>
        <xdr:cNvPr id="32" name="saleUp79478Jan-Mar 2020" descr="Quarter Percentage">
          <a:extLst>
            <a:ext uri="{FF2B5EF4-FFF2-40B4-BE49-F238E27FC236}">
              <a16:creationId xmlns:a16="http://schemas.microsoft.com/office/drawing/2014/main" id="{8EE45759-6D31-4EED-B0B6-6BB00137B41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14925" y="20126325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15</xdr:row>
      <xdr:rowOff>0</xdr:rowOff>
    </xdr:from>
    <xdr:to>
      <xdr:col>7</xdr:col>
      <xdr:colOff>76200</xdr:colOff>
      <xdr:row>15</xdr:row>
      <xdr:rowOff>114300</xdr:rowOff>
    </xdr:to>
    <xdr:pic>
      <xdr:nvPicPr>
        <xdr:cNvPr id="33" name="saleUp79478Jan-Mar 2020Apr-Jun 2017" descr="Quarter Percentage">
          <a:extLst>
            <a:ext uri="{FF2B5EF4-FFF2-40B4-BE49-F238E27FC236}">
              <a16:creationId xmlns:a16="http://schemas.microsoft.com/office/drawing/2014/main" id="{7BAB55B3-6953-4FEC-8141-1C6D13E1BCF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14925" y="20516850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16</xdr:row>
      <xdr:rowOff>0</xdr:rowOff>
    </xdr:from>
    <xdr:to>
      <xdr:col>7</xdr:col>
      <xdr:colOff>76200</xdr:colOff>
      <xdr:row>16</xdr:row>
      <xdr:rowOff>114300</xdr:rowOff>
    </xdr:to>
    <xdr:pic>
      <xdr:nvPicPr>
        <xdr:cNvPr id="34" name="saleUp79478Jan-Mar 2020Apr-Jun 2017Apr-Jun 2016" descr="Quarter Percentage">
          <a:extLst>
            <a:ext uri="{FF2B5EF4-FFF2-40B4-BE49-F238E27FC236}">
              <a16:creationId xmlns:a16="http://schemas.microsoft.com/office/drawing/2014/main" id="{96155E9A-A253-4A34-ADE1-878ECC5976E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14925" y="20907375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17</xdr:row>
      <xdr:rowOff>0</xdr:rowOff>
    </xdr:from>
    <xdr:to>
      <xdr:col>7</xdr:col>
      <xdr:colOff>76200</xdr:colOff>
      <xdr:row>17</xdr:row>
      <xdr:rowOff>114300</xdr:rowOff>
    </xdr:to>
    <xdr:pic>
      <xdr:nvPicPr>
        <xdr:cNvPr id="35" name="saleDown79478Jan-Mar 2020Apr-Jun 2017Apr-Jun 2016Apr-Jun 2015" descr="Quarter Percentage">
          <a:extLst>
            <a:ext uri="{FF2B5EF4-FFF2-40B4-BE49-F238E27FC236}">
              <a16:creationId xmlns:a16="http://schemas.microsoft.com/office/drawing/2014/main" id="{A90ECBBA-FEA2-4BAC-AD80-F83D0B85144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14925" y="21297900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19</xdr:row>
      <xdr:rowOff>0</xdr:rowOff>
    </xdr:from>
    <xdr:to>
      <xdr:col>7</xdr:col>
      <xdr:colOff>76200</xdr:colOff>
      <xdr:row>19</xdr:row>
      <xdr:rowOff>114300</xdr:rowOff>
    </xdr:to>
    <xdr:pic>
      <xdr:nvPicPr>
        <xdr:cNvPr id="36" name="saleUp93315Jan-Mar 2020" descr="Quarter Percentage">
          <a:extLst>
            <a:ext uri="{FF2B5EF4-FFF2-40B4-BE49-F238E27FC236}">
              <a16:creationId xmlns:a16="http://schemas.microsoft.com/office/drawing/2014/main" id="{C35337FE-4013-4BA0-8D98-4DAFE83DA26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14925" y="21888450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24</xdr:row>
      <xdr:rowOff>0</xdr:rowOff>
    </xdr:from>
    <xdr:to>
      <xdr:col>7</xdr:col>
      <xdr:colOff>76200</xdr:colOff>
      <xdr:row>24</xdr:row>
      <xdr:rowOff>114300</xdr:rowOff>
    </xdr:to>
    <xdr:pic>
      <xdr:nvPicPr>
        <xdr:cNvPr id="37" name="saleUp79381Jan-Mar 2020" descr="Quarter Percentage">
          <a:extLst>
            <a:ext uri="{FF2B5EF4-FFF2-40B4-BE49-F238E27FC236}">
              <a16:creationId xmlns:a16="http://schemas.microsoft.com/office/drawing/2014/main" id="{4DC45C61-C81C-4B64-8B7E-0DB9D60C2DB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14925" y="23269575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29</xdr:row>
      <xdr:rowOff>0</xdr:rowOff>
    </xdr:from>
    <xdr:to>
      <xdr:col>7</xdr:col>
      <xdr:colOff>76200</xdr:colOff>
      <xdr:row>29</xdr:row>
      <xdr:rowOff>114300</xdr:rowOff>
    </xdr:to>
    <xdr:pic>
      <xdr:nvPicPr>
        <xdr:cNvPr id="38" name="saleUp83189Jan-Mar 2020" descr="Quarter Percentage">
          <a:extLst>
            <a:ext uri="{FF2B5EF4-FFF2-40B4-BE49-F238E27FC236}">
              <a16:creationId xmlns:a16="http://schemas.microsoft.com/office/drawing/2014/main" id="{425B752E-B643-40DA-B442-A3CCE10F112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14925" y="24460200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30</xdr:row>
      <xdr:rowOff>0</xdr:rowOff>
    </xdr:from>
    <xdr:to>
      <xdr:col>7</xdr:col>
      <xdr:colOff>76200</xdr:colOff>
      <xdr:row>30</xdr:row>
      <xdr:rowOff>114300</xdr:rowOff>
    </xdr:to>
    <xdr:pic>
      <xdr:nvPicPr>
        <xdr:cNvPr id="39" name="saleUp83189Jan-Mar 2020Apr-Jun 2017" descr="Quarter Percentage">
          <a:extLst>
            <a:ext uri="{FF2B5EF4-FFF2-40B4-BE49-F238E27FC236}">
              <a16:creationId xmlns:a16="http://schemas.microsoft.com/office/drawing/2014/main" id="{83630141-0849-48F0-A7CA-667BCC664DE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14925" y="24850725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31</xdr:row>
      <xdr:rowOff>0</xdr:rowOff>
    </xdr:from>
    <xdr:to>
      <xdr:col>7</xdr:col>
      <xdr:colOff>76200</xdr:colOff>
      <xdr:row>31</xdr:row>
      <xdr:rowOff>114300</xdr:rowOff>
    </xdr:to>
    <xdr:pic>
      <xdr:nvPicPr>
        <xdr:cNvPr id="40" name="saleUp83189Jan-Mar 2020Apr-Jun 2017Apr-Jun 2016" descr="Quarter Percentage">
          <a:extLst>
            <a:ext uri="{FF2B5EF4-FFF2-40B4-BE49-F238E27FC236}">
              <a16:creationId xmlns:a16="http://schemas.microsoft.com/office/drawing/2014/main" id="{29ADD0AF-D647-44D1-BE46-601B8569CBA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14925" y="25241250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32</xdr:row>
      <xdr:rowOff>0</xdr:rowOff>
    </xdr:from>
    <xdr:to>
      <xdr:col>7</xdr:col>
      <xdr:colOff>76200</xdr:colOff>
      <xdr:row>32</xdr:row>
      <xdr:rowOff>114300</xdr:rowOff>
    </xdr:to>
    <xdr:pic>
      <xdr:nvPicPr>
        <xdr:cNvPr id="41" name="saleUp83189Jan-Mar 2020Apr-Jun 2017Apr-Jun 2016Apr-Jun 2015" descr="Quarter Percentage">
          <a:extLst>
            <a:ext uri="{FF2B5EF4-FFF2-40B4-BE49-F238E27FC236}">
              <a16:creationId xmlns:a16="http://schemas.microsoft.com/office/drawing/2014/main" id="{1CDCF9E8-18F9-4FD7-8DA5-784F5F81346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14925" y="25631775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34</xdr:row>
      <xdr:rowOff>0</xdr:rowOff>
    </xdr:from>
    <xdr:to>
      <xdr:col>7</xdr:col>
      <xdr:colOff>76200</xdr:colOff>
      <xdr:row>34</xdr:row>
      <xdr:rowOff>114300</xdr:rowOff>
    </xdr:to>
    <xdr:pic>
      <xdr:nvPicPr>
        <xdr:cNvPr id="42" name="saleUp64012Jan-Mar 2020" descr="Quarter Percentage">
          <a:extLst>
            <a:ext uri="{FF2B5EF4-FFF2-40B4-BE49-F238E27FC236}">
              <a16:creationId xmlns:a16="http://schemas.microsoft.com/office/drawing/2014/main" id="{42436178-0C9C-4929-96F8-01A04FD84B4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14925" y="26222325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35</xdr:row>
      <xdr:rowOff>0</xdr:rowOff>
    </xdr:from>
    <xdr:to>
      <xdr:col>7</xdr:col>
      <xdr:colOff>76200</xdr:colOff>
      <xdr:row>35</xdr:row>
      <xdr:rowOff>114300</xdr:rowOff>
    </xdr:to>
    <xdr:pic>
      <xdr:nvPicPr>
        <xdr:cNvPr id="43" name="saleDown64012Jan-Mar 2020Apr-Jun 2017" descr="Quarter Percentage">
          <a:extLst>
            <a:ext uri="{FF2B5EF4-FFF2-40B4-BE49-F238E27FC236}">
              <a16:creationId xmlns:a16="http://schemas.microsoft.com/office/drawing/2014/main" id="{0A7129AE-0E2B-4947-8FB4-8F49BA06B82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14925" y="26612850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36</xdr:row>
      <xdr:rowOff>0</xdr:rowOff>
    </xdr:from>
    <xdr:to>
      <xdr:col>7</xdr:col>
      <xdr:colOff>76200</xdr:colOff>
      <xdr:row>36</xdr:row>
      <xdr:rowOff>114300</xdr:rowOff>
    </xdr:to>
    <xdr:pic>
      <xdr:nvPicPr>
        <xdr:cNvPr id="44" name="saleDown64012Jan-Mar 2020Apr-Jun 2017Apr-Jun 2016" descr="Quarter Percentage">
          <a:extLst>
            <a:ext uri="{FF2B5EF4-FFF2-40B4-BE49-F238E27FC236}">
              <a16:creationId xmlns:a16="http://schemas.microsoft.com/office/drawing/2014/main" id="{9681530D-E7C5-4908-919E-25562A1138A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14925" y="27003375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37</xdr:row>
      <xdr:rowOff>0</xdr:rowOff>
    </xdr:from>
    <xdr:to>
      <xdr:col>7</xdr:col>
      <xdr:colOff>76200</xdr:colOff>
      <xdr:row>37</xdr:row>
      <xdr:rowOff>114300</xdr:rowOff>
    </xdr:to>
    <xdr:pic>
      <xdr:nvPicPr>
        <xdr:cNvPr id="45" name="saleDown64012Jan-Mar 2020Apr-Jun 2017Apr-Jun 2016Apr-Jun 2015" descr="Quarter Percentage">
          <a:extLst>
            <a:ext uri="{FF2B5EF4-FFF2-40B4-BE49-F238E27FC236}">
              <a16:creationId xmlns:a16="http://schemas.microsoft.com/office/drawing/2014/main" id="{5CDB8247-734A-452F-BE48-07A2DAEA9E3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14925" y="27393900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4</xdr:row>
      <xdr:rowOff>0</xdr:rowOff>
    </xdr:from>
    <xdr:to>
      <xdr:col>11</xdr:col>
      <xdr:colOff>76200</xdr:colOff>
      <xdr:row>4</xdr:row>
      <xdr:rowOff>114300</xdr:rowOff>
    </xdr:to>
    <xdr:pic>
      <xdr:nvPicPr>
        <xdr:cNvPr id="46" name="saleDown63797Jan-Mar 2020" descr="Quarter Percentage">
          <a:extLst>
            <a:ext uri="{FF2B5EF4-FFF2-40B4-BE49-F238E27FC236}">
              <a16:creationId xmlns:a16="http://schemas.microsoft.com/office/drawing/2014/main" id="{F2F7FA9B-20BC-49C8-B943-10804CE333B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53325" y="16944975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5</xdr:row>
      <xdr:rowOff>0</xdr:rowOff>
    </xdr:from>
    <xdr:to>
      <xdr:col>11</xdr:col>
      <xdr:colOff>76200</xdr:colOff>
      <xdr:row>5</xdr:row>
      <xdr:rowOff>114300</xdr:rowOff>
    </xdr:to>
    <xdr:pic>
      <xdr:nvPicPr>
        <xdr:cNvPr id="47" name="saleDown63797Jan-Mar 2020Jul-Sep 2017" descr="Quarter Percentage">
          <a:extLst>
            <a:ext uri="{FF2B5EF4-FFF2-40B4-BE49-F238E27FC236}">
              <a16:creationId xmlns:a16="http://schemas.microsoft.com/office/drawing/2014/main" id="{BA8C8C3A-BBAA-4513-A501-81E3FCC86C7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53325" y="17335500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6</xdr:row>
      <xdr:rowOff>0</xdr:rowOff>
    </xdr:from>
    <xdr:to>
      <xdr:col>11</xdr:col>
      <xdr:colOff>76200</xdr:colOff>
      <xdr:row>6</xdr:row>
      <xdr:rowOff>114300</xdr:rowOff>
    </xdr:to>
    <xdr:pic>
      <xdr:nvPicPr>
        <xdr:cNvPr id="48" name="saleUp63797Jan-Mar 2020Jul-Sep 2017Jul-Sep 2016" descr="Quarter Percentage">
          <a:extLst>
            <a:ext uri="{FF2B5EF4-FFF2-40B4-BE49-F238E27FC236}">
              <a16:creationId xmlns:a16="http://schemas.microsoft.com/office/drawing/2014/main" id="{B3270EDF-FAB7-417E-8C60-575EE1536CF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53325" y="17726025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7</xdr:row>
      <xdr:rowOff>0</xdr:rowOff>
    </xdr:from>
    <xdr:to>
      <xdr:col>11</xdr:col>
      <xdr:colOff>76200</xdr:colOff>
      <xdr:row>7</xdr:row>
      <xdr:rowOff>114300</xdr:rowOff>
    </xdr:to>
    <xdr:pic>
      <xdr:nvPicPr>
        <xdr:cNvPr id="49" name="saleDown63797Jan-Mar 2020Jul-Sep 2017Jul-Sep 2016Jul-Sep 2015" descr="Quarter Percentage">
          <a:extLst>
            <a:ext uri="{FF2B5EF4-FFF2-40B4-BE49-F238E27FC236}">
              <a16:creationId xmlns:a16="http://schemas.microsoft.com/office/drawing/2014/main" id="{B2FD100A-A53B-4568-A7FC-F469950BA9A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53325" y="18116550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9</xdr:row>
      <xdr:rowOff>0</xdr:rowOff>
    </xdr:from>
    <xdr:to>
      <xdr:col>11</xdr:col>
      <xdr:colOff>76200</xdr:colOff>
      <xdr:row>9</xdr:row>
      <xdr:rowOff>114300</xdr:rowOff>
    </xdr:to>
    <xdr:pic>
      <xdr:nvPicPr>
        <xdr:cNvPr id="50" name="saleUp79342Jan-Mar 2020" descr="Quarter Percentage">
          <a:extLst>
            <a:ext uri="{FF2B5EF4-FFF2-40B4-BE49-F238E27FC236}">
              <a16:creationId xmlns:a16="http://schemas.microsoft.com/office/drawing/2014/main" id="{4E56FB77-6F52-4BE2-8208-0D49F4CF982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53325" y="18707100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10</xdr:row>
      <xdr:rowOff>0</xdr:rowOff>
    </xdr:from>
    <xdr:to>
      <xdr:col>11</xdr:col>
      <xdr:colOff>76200</xdr:colOff>
      <xdr:row>10</xdr:row>
      <xdr:rowOff>114300</xdr:rowOff>
    </xdr:to>
    <xdr:pic>
      <xdr:nvPicPr>
        <xdr:cNvPr id="51" name="saleUp79342Jan-Mar 2020Jul-Sep 2017" descr="Quarter Percentage">
          <a:extLst>
            <a:ext uri="{FF2B5EF4-FFF2-40B4-BE49-F238E27FC236}">
              <a16:creationId xmlns:a16="http://schemas.microsoft.com/office/drawing/2014/main" id="{9A369AFA-5A1F-49DC-8ED4-6BE3C562DCF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53325" y="19097625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11</xdr:row>
      <xdr:rowOff>0</xdr:rowOff>
    </xdr:from>
    <xdr:to>
      <xdr:col>11</xdr:col>
      <xdr:colOff>76200</xdr:colOff>
      <xdr:row>11</xdr:row>
      <xdr:rowOff>114300</xdr:rowOff>
    </xdr:to>
    <xdr:pic>
      <xdr:nvPicPr>
        <xdr:cNvPr id="52" name="saleUp79342Jan-Mar 2020Jul-Sep 2017Jul-Sep 2016" descr="Quarter Percentage">
          <a:extLst>
            <a:ext uri="{FF2B5EF4-FFF2-40B4-BE49-F238E27FC236}">
              <a16:creationId xmlns:a16="http://schemas.microsoft.com/office/drawing/2014/main" id="{90E9F30F-B22D-4A88-95C6-0D738310D6D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53325" y="19488150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12</xdr:row>
      <xdr:rowOff>0</xdr:rowOff>
    </xdr:from>
    <xdr:to>
      <xdr:col>11</xdr:col>
      <xdr:colOff>76200</xdr:colOff>
      <xdr:row>12</xdr:row>
      <xdr:rowOff>114300</xdr:rowOff>
    </xdr:to>
    <xdr:pic>
      <xdr:nvPicPr>
        <xdr:cNvPr id="53" name="saleDown79342Jan-Mar 2020Jul-Sep 2017Jul-Sep 2016Jul-Sep 2015" descr="Quarter Percentage">
          <a:extLst>
            <a:ext uri="{FF2B5EF4-FFF2-40B4-BE49-F238E27FC236}">
              <a16:creationId xmlns:a16="http://schemas.microsoft.com/office/drawing/2014/main" id="{1DCDB451-14BB-4274-869B-4492AFE3D0C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53325" y="19878675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14</xdr:row>
      <xdr:rowOff>0</xdr:rowOff>
    </xdr:from>
    <xdr:to>
      <xdr:col>11</xdr:col>
      <xdr:colOff>76200</xdr:colOff>
      <xdr:row>14</xdr:row>
      <xdr:rowOff>114300</xdr:rowOff>
    </xdr:to>
    <xdr:pic>
      <xdr:nvPicPr>
        <xdr:cNvPr id="54" name="saleUp79478Jan-Mar 2020" descr="Quarter Percentage">
          <a:extLst>
            <a:ext uri="{FF2B5EF4-FFF2-40B4-BE49-F238E27FC236}">
              <a16:creationId xmlns:a16="http://schemas.microsoft.com/office/drawing/2014/main" id="{824D8170-38AD-46A6-AC47-7257D0E2526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53325" y="20469225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15</xdr:row>
      <xdr:rowOff>0</xdr:rowOff>
    </xdr:from>
    <xdr:to>
      <xdr:col>11</xdr:col>
      <xdr:colOff>76200</xdr:colOff>
      <xdr:row>15</xdr:row>
      <xdr:rowOff>114300</xdr:rowOff>
    </xdr:to>
    <xdr:pic>
      <xdr:nvPicPr>
        <xdr:cNvPr id="55" name="saleDown79478Jan-Mar 2020Jul-Sep 2017" descr="Quarter Percentage">
          <a:extLst>
            <a:ext uri="{FF2B5EF4-FFF2-40B4-BE49-F238E27FC236}">
              <a16:creationId xmlns:a16="http://schemas.microsoft.com/office/drawing/2014/main" id="{508AA0FE-1B35-444C-BB82-FD1B220F063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53325" y="20859750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16</xdr:row>
      <xdr:rowOff>0</xdr:rowOff>
    </xdr:from>
    <xdr:to>
      <xdr:col>11</xdr:col>
      <xdr:colOff>76200</xdr:colOff>
      <xdr:row>16</xdr:row>
      <xdr:rowOff>114300</xdr:rowOff>
    </xdr:to>
    <xdr:pic>
      <xdr:nvPicPr>
        <xdr:cNvPr id="56" name="saleDown79478Jan-Mar 2020Jul-Sep 2017Jul-Sep 2016" descr="Quarter Percentage">
          <a:extLst>
            <a:ext uri="{FF2B5EF4-FFF2-40B4-BE49-F238E27FC236}">
              <a16:creationId xmlns:a16="http://schemas.microsoft.com/office/drawing/2014/main" id="{2F1301FB-82B6-425F-8244-B5F68F0DB19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53325" y="21250275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17</xdr:row>
      <xdr:rowOff>0</xdr:rowOff>
    </xdr:from>
    <xdr:to>
      <xdr:col>11</xdr:col>
      <xdr:colOff>76200</xdr:colOff>
      <xdr:row>17</xdr:row>
      <xdr:rowOff>114300</xdr:rowOff>
    </xdr:to>
    <xdr:pic>
      <xdr:nvPicPr>
        <xdr:cNvPr id="57" name="saleUp79478Jan-Mar 2020Jul-Sep 2017Jul-Sep 2016Jul-Sep 2015" descr="Quarter Percentage">
          <a:extLst>
            <a:ext uri="{FF2B5EF4-FFF2-40B4-BE49-F238E27FC236}">
              <a16:creationId xmlns:a16="http://schemas.microsoft.com/office/drawing/2014/main" id="{F0583443-3B77-4D80-9315-2B181314200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53325" y="21640800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19</xdr:row>
      <xdr:rowOff>0</xdr:rowOff>
    </xdr:from>
    <xdr:to>
      <xdr:col>11</xdr:col>
      <xdr:colOff>76200</xdr:colOff>
      <xdr:row>19</xdr:row>
      <xdr:rowOff>114300</xdr:rowOff>
    </xdr:to>
    <xdr:pic>
      <xdr:nvPicPr>
        <xdr:cNvPr id="58" name="saleUp93315Jan-Mar 2020" descr="Quarter Percentage">
          <a:extLst>
            <a:ext uri="{FF2B5EF4-FFF2-40B4-BE49-F238E27FC236}">
              <a16:creationId xmlns:a16="http://schemas.microsoft.com/office/drawing/2014/main" id="{0BAE9C85-5F2B-4263-A191-0C37E758D3D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53325" y="22231350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24</xdr:row>
      <xdr:rowOff>0</xdr:rowOff>
    </xdr:from>
    <xdr:to>
      <xdr:col>11</xdr:col>
      <xdr:colOff>76200</xdr:colOff>
      <xdr:row>24</xdr:row>
      <xdr:rowOff>114300</xdr:rowOff>
    </xdr:to>
    <xdr:pic>
      <xdr:nvPicPr>
        <xdr:cNvPr id="59" name="saleUp79381Jan-Mar 2020" descr="Quarter Percentage">
          <a:extLst>
            <a:ext uri="{FF2B5EF4-FFF2-40B4-BE49-F238E27FC236}">
              <a16:creationId xmlns:a16="http://schemas.microsoft.com/office/drawing/2014/main" id="{7BC0813E-E1F9-4BAC-BC03-DBD4B655E80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53325" y="23612475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29</xdr:row>
      <xdr:rowOff>0</xdr:rowOff>
    </xdr:from>
    <xdr:to>
      <xdr:col>11</xdr:col>
      <xdr:colOff>76200</xdr:colOff>
      <xdr:row>29</xdr:row>
      <xdr:rowOff>114300</xdr:rowOff>
    </xdr:to>
    <xdr:pic>
      <xdr:nvPicPr>
        <xdr:cNvPr id="60" name="saleUp83189Jan-Mar 2020" descr="Quarter Percentage">
          <a:extLst>
            <a:ext uri="{FF2B5EF4-FFF2-40B4-BE49-F238E27FC236}">
              <a16:creationId xmlns:a16="http://schemas.microsoft.com/office/drawing/2014/main" id="{14B59986-2254-4A24-93FA-35FC474C0B0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53325" y="24803100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30</xdr:row>
      <xdr:rowOff>0</xdr:rowOff>
    </xdr:from>
    <xdr:to>
      <xdr:col>11</xdr:col>
      <xdr:colOff>76200</xdr:colOff>
      <xdr:row>30</xdr:row>
      <xdr:rowOff>114300</xdr:rowOff>
    </xdr:to>
    <xdr:pic>
      <xdr:nvPicPr>
        <xdr:cNvPr id="61" name="saleDown83189Jan-Mar 2020Jul-Sep 2017" descr="Quarter Percentage">
          <a:extLst>
            <a:ext uri="{FF2B5EF4-FFF2-40B4-BE49-F238E27FC236}">
              <a16:creationId xmlns:a16="http://schemas.microsoft.com/office/drawing/2014/main" id="{8D93F166-A088-4108-A014-200F9642E02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53325" y="25193625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31</xdr:row>
      <xdr:rowOff>0</xdr:rowOff>
    </xdr:from>
    <xdr:to>
      <xdr:col>11</xdr:col>
      <xdr:colOff>76200</xdr:colOff>
      <xdr:row>31</xdr:row>
      <xdr:rowOff>114300</xdr:rowOff>
    </xdr:to>
    <xdr:pic>
      <xdr:nvPicPr>
        <xdr:cNvPr id="62" name="saleDown83189Jan-Mar 2020Jul-Sep 2017Jul-Sep 2016" descr="Quarter Percentage">
          <a:extLst>
            <a:ext uri="{FF2B5EF4-FFF2-40B4-BE49-F238E27FC236}">
              <a16:creationId xmlns:a16="http://schemas.microsoft.com/office/drawing/2014/main" id="{6E8B338B-D310-422F-976D-6974C493F7E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53325" y="25584150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32</xdr:row>
      <xdr:rowOff>0</xdr:rowOff>
    </xdr:from>
    <xdr:to>
      <xdr:col>11</xdr:col>
      <xdr:colOff>76200</xdr:colOff>
      <xdr:row>32</xdr:row>
      <xdr:rowOff>114300</xdr:rowOff>
    </xdr:to>
    <xdr:pic>
      <xdr:nvPicPr>
        <xdr:cNvPr id="63" name="saleDown83189Jan-Mar 2020Jul-Sep 2017Jul-Sep 2016Jul-Sep 2015" descr="Quarter Percentage">
          <a:extLst>
            <a:ext uri="{FF2B5EF4-FFF2-40B4-BE49-F238E27FC236}">
              <a16:creationId xmlns:a16="http://schemas.microsoft.com/office/drawing/2014/main" id="{6824642B-F5F7-46AD-8E92-8CF1E41E85E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53325" y="25974675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34</xdr:row>
      <xdr:rowOff>0</xdr:rowOff>
    </xdr:from>
    <xdr:to>
      <xdr:col>11</xdr:col>
      <xdr:colOff>76200</xdr:colOff>
      <xdr:row>34</xdr:row>
      <xdr:rowOff>114300</xdr:rowOff>
    </xdr:to>
    <xdr:pic>
      <xdr:nvPicPr>
        <xdr:cNvPr id="64" name="saleUp64012Jan-Mar 2020" descr="Quarter Percentage">
          <a:extLst>
            <a:ext uri="{FF2B5EF4-FFF2-40B4-BE49-F238E27FC236}">
              <a16:creationId xmlns:a16="http://schemas.microsoft.com/office/drawing/2014/main" id="{D9B1C6B6-39D6-49F0-BFF7-233598372A0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53325" y="26565225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35</xdr:row>
      <xdr:rowOff>0</xdr:rowOff>
    </xdr:from>
    <xdr:to>
      <xdr:col>11</xdr:col>
      <xdr:colOff>76200</xdr:colOff>
      <xdr:row>35</xdr:row>
      <xdr:rowOff>114300</xdr:rowOff>
    </xdr:to>
    <xdr:pic>
      <xdr:nvPicPr>
        <xdr:cNvPr id="65" name="saleDown64012Jan-Mar 2020Jul-Sep 2017" descr="Quarter Percentage">
          <a:extLst>
            <a:ext uri="{FF2B5EF4-FFF2-40B4-BE49-F238E27FC236}">
              <a16:creationId xmlns:a16="http://schemas.microsoft.com/office/drawing/2014/main" id="{16CAF8A0-4DFA-4FDD-823F-1D18451D7D8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53325" y="26955750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36</xdr:row>
      <xdr:rowOff>0</xdr:rowOff>
    </xdr:from>
    <xdr:to>
      <xdr:col>11</xdr:col>
      <xdr:colOff>76200</xdr:colOff>
      <xdr:row>36</xdr:row>
      <xdr:rowOff>114300</xdr:rowOff>
    </xdr:to>
    <xdr:pic>
      <xdr:nvPicPr>
        <xdr:cNvPr id="66" name="saleDown64012Jan-Mar 2020Jul-Sep 2017Jul-Sep 2016" descr="Quarter Percentage">
          <a:extLst>
            <a:ext uri="{FF2B5EF4-FFF2-40B4-BE49-F238E27FC236}">
              <a16:creationId xmlns:a16="http://schemas.microsoft.com/office/drawing/2014/main" id="{7B23626B-E72B-4585-8D8F-832DD71D794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53325" y="27346275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0</xdr:colOff>
      <xdr:row>4</xdr:row>
      <xdr:rowOff>0</xdr:rowOff>
    </xdr:from>
    <xdr:to>
      <xdr:col>15</xdr:col>
      <xdr:colOff>76200</xdr:colOff>
      <xdr:row>4</xdr:row>
      <xdr:rowOff>114300</xdr:rowOff>
    </xdr:to>
    <xdr:pic>
      <xdr:nvPicPr>
        <xdr:cNvPr id="67" name="saleDown63797Jan-Mar 2020" descr="Quarter Percentage">
          <a:extLst>
            <a:ext uri="{FF2B5EF4-FFF2-40B4-BE49-F238E27FC236}">
              <a16:creationId xmlns:a16="http://schemas.microsoft.com/office/drawing/2014/main" id="{B5FD2EA8-8585-44F2-9C02-3505A74E67F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91725" y="20945475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0</xdr:colOff>
      <xdr:row>5</xdr:row>
      <xdr:rowOff>0</xdr:rowOff>
    </xdr:from>
    <xdr:to>
      <xdr:col>15</xdr:col>
      <xdr:colOff>76200</xdr:colOff>
      <xdr:row>5</xdr:row>
      <xdr:rowOff>114300</xdr:rowOff>
    </xdr:to>
    <xdr:pic>
      <xdr:nvPicPr>
        <xdr:cNvPr id="68" name="saleUp63797Jan-Mar 2020Oct-Dec 2017" descr="Quarter Percentage">
          <a:extLst>
            <a:ext uri="{FF2B5EF4-FFF2-40B4-BE49-F238E27FC236}">
              <a16:creationId xmlns:a16="http://schemas.microsoft.com/office/drawing/2014/main" id="{FCEEFE78-AA1D-4C79-AC6F-CA56DABA1BA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91725" y="21336000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0</xdr:colOff>
      <xdr:row>6</xdr:row>
      <xdr:rowOff>0</xdr:rowOff>
    </xdr:from>
    <xdr:to>
      <xdr:col>15</xdr:col>
      <xdr:colOff>76200</xdr:colOff>
      <xdr:row>6</xdr:row>
      <xdr:rowOff>114300</xdr:rowOff>
    </xdr:to>
    <xdr:pic>
      <xdr:nvPicPr>
        <xdr:cNvPr id="69" name="saleUp63797Jan-Mar 2020Oct-Dec 2017Oct-Dec 2016" descr="Quarter Percentage">
          <a:extLst>
            <a:ext uri="{FF2B5EF4-FFF2-40B4-BE49-F238E27FC236}">
              <a16:creationId xmlns:a16="http://schemas.microsoft.com/office/drawing/2014/main" id="{D22D6211-BF2B-4BD5-B352-6B1C6B7EBEE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91725" y="21726525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0</xdr:colOff>
      <xdr:row>7</xdr:row>
      <xdr:rowOff>0</xdr:rowOff>
    </xdr:from>
    <xdr:to>
      <xdr:col>15</xdr:col>
      <xdr:colOff>76200</xdr:colOff>
      <xdr:row>7</xdr:row>
      <xdr:rowOff>114300</xdr:rowOff>
    </xdr:to>
    <xdr:pic>
      <xdr:nvPicPr>
        <xdr:cNvPr id="70" name="saleDown63797Jan-Mar 2020Oct-Dec 2017Oct-Dec 2016Oct-Dec 2015" descr="Quarter Percentage">
          <a:extLst>
            <a:ext uri="{FF2B5EF4-FFF2-40B4-BE49-F238E27FC236}">
              <a16:creationId xmlns:a16="http://schemas.microsoft.com/office/drawing/2014/main" id="{62E88650-8BAC-4C0F-9521-A0FAC129D7A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91725" y="22117050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0</xdr:colOff>
      <xdr:row>9</xdr:row>
      <xdr:rowOff>0</xdr:rowOff>
    </xdr:from>
    <xdr:to>
      <xdr:col>15</xdr:col>
      <xdr:colOff>76200</xdr:colOff>
      <xdr:row>9</xdr:row>
      <xdr:rowOff>114300</xdr:rowOff>
    </xdr:to>
    <xdr:pic>
      <xdr:nvPicPr>
        <xdr:cNvPr id="71" name="saleUp79342Jan-Mar 2020" descr="Quarter Percentage">
          <a:extLst>
            <a:ext uri="{FF2B5EF4-FFF2-40B4-BE49-F238E27FC236}">
              <a16:creationId xmlns:a16="http://schemas.microsoft.com/office/drawing/2014/main" id="{B01BD486-DF20-4B10-A4E2-D40AC19E47F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91725" y="22707600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0</xdr:colOff>
      <xdr:row>10</xdr:row>
      <xdr:rowOff>0</xdr:rowOff>
    </xdr:from>
    <xdr:to>
      <xdr:col>15</xdr:col>
      <xdr:colOff>76200</xdr:colOff>
      <xdr:row>10</xdr:row>
      <xdr:rowOff>114300</xdr:rowOff>
    </xdr:to>
    <xdr:pic>
      <xdr:nvPicPr>
        <xdr:cNvPr id="72" name="saleUp79342Jan-Mar 2020Oct-Dec 2017" descr="Quarter Percentage">
          <a:extLst>
            <a:ext uri="{FF2B5EF4-FFF2-40B4-BE49-F238E27FC236}">
              <a16:creationId xmlns:a16="http://schemas.microsoft.com/office/drawing/2014/main" id="{F1BAC06D-D0E4-4AC3-8AFB-AD7ABE6DD1E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91725" y="23098125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0</xdr:colOff>
      <xdr:row>11</xdr:row>
      <xdr:rowOff>0</xdr:rowOff>
    </xdr:from>
    <xdr:to>
      <xdr:col>15</xdr:col>
      <xdr:colOff>76200</xdr:colOff>
      <xdr:row>11</xdr:row>
      <xdr:rowOff>114300</xdr:rowOff>
    </xdr:to>
    <xdr:pic>
      <xdr:nvPicPr>
        <xdr:cNvPr id="73" name="saleDown79342Jan-Mar 2020Oct-Dec 2017Oct-Dec 2016" descr="Quarter Percentage">
          <a:extLst>
            <a:ext uri="{FF2B5EF4-FFF2-40B4-BE49-F238E27FC236}">
              <a16:creationId xmlns:a16="http://schemas.microsoft.com/office/drawing/2014/main" id="{00377973-29DF-46F3-96B0-CA01E97F684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91725" y="23488650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0</xdr:colOff>
      <xdr:row>12</xdr:row>
      <xdr:rowOff>0</xdr:rowOff>
    </xdr:from>
    <xdr:to>
      <xdr:col>15</xdr:col>
      <xdr:colOff>76200</xdr:colOff>
      <xdr:row>12</xdr:row>
      <xdr:rowOff>114300</xdr:rowOff>
    </xdr:to>
    <xdr:pic>
      <xdr:nvPicPr>
        <xdr:cNvPr id="74" name="saleDown79342Jan-Mar 2020Oct-Dec 2017Oct-Dec 2016Oct-Dec 2015" descr="Quarter Percentage">
          <a:extLst>
            <a:ext uri="{FF2B5EF4-FFF2-40B4-BE49-F238E27FC236}">
              <a16:creationId xmlns:a16="http://schemas.microsoft.com/office/drawing/2014/main" id="{84937A94-C905-4A59-B851-5170D7D85EF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91725" y="23879175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0</xdr:colOff>
      <xdr:row>14</xdr:row>
      <xdr:rowOff>0</xdr:rowOff>
    </xdr:from>
    <xdr:to>
      <xdr:col>15</xdr:col>
      <xdr:colOff>76200</xdr:colOff>
      <xdr:row>14</xdr:row>
      <xdr:rowOff>114300</xdr:rowOff>
    </xdr:to>
    <xdr:pic>
      <xdr:nvPicPr>
        <xdr:cNvPr id="75" name="saleUp79478Jan-Mar 2020" descr="Quarter Percentage">
          <a:extLst>
            <a:ext uri="{FF2B5EF4-FFF2-40B4-BE49-F238E27FC236}">
              <a16:creationId xmlns:a16="http://schemas.microsoft.com/office/drawing/2014/main" id="{3A8A2F9B-661A-425B-9309-2E2B4C98C0C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91725" y="24469725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0</xdr:colOff>
      <xdr:row>15</xdr:row>
      <xdr:rowOff>0</xdr:rowOff>
    </xdr:from>
    <xdr:to>
      <xdr:col>15</xdr:col>
      <xdr:colOff>76200</xdr:colOff>
      <xdr:row>15</xdr:row>
      <xdr:rowOff>114300</xdr:rowOff>
    </xdr:to>
    <xdr:pic>
      <xdr:nvPicPr>
        <xdr:cNvPr id="76" name="saleDown79478Jan-Mar 2020Oct-Dec 2017" descr="Quarter Percentage">
          <a:extLst>
            <a:ext uri="{FF2B5EF4-FFF2-40B4-BE49-F238E27FC236}">
              <a16:creationId xmlns:a16="http://schemas.microsoft.com/office/drawing/2014/main" id="{8C6DE478-C8FE-44C1-A851-45F18819FD6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91725" y="24860250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0</xdr:colOff>
      <xdr:row>16</xdr:row>
      <xdr:rowOff>0</xdr:rowOff>
    </xdr:from>
    <xdr:to>
      <xdr:col>15</xdr:col>
      <xdr:colOff>76200</xdr:colOff>
      <xdr:row>16</xdr:row>
      <xdr:rowOff>114300</xdr:rowOff>
    </xdr:to>
    <xdr:pic>
      <xdr:nvPicPr>
        <xdr:cNvPr id="77" name="saleDown79478Jan-Mar 2020Oct-Dec 2017Oct-Dec 2016" descr="Quarter Percentage">
          <a:extLst>
            <a:ext uri="{FF2B5EF4-FFF2-40B4-BE49-F238E27FC236}">
              <a16:creationId xmlns:a16="http://schemas.microsoft.com/office/drawing/2014/main" id="{DEE9B764-C2FC-42C4-9B9F-76630181AC3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91725" y="25250775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0</xdr:colOff>
      <xdr:row>17</xdr:row>
      <xdr:rowOff>0</xdr:rowOff>
    </xdr:from>
    <xdr:to>
      <xdr:col>15</xdr:col>
      <xdr:colOff>76200</xdr:colOff>
      <xdr:row>17</xdr:row>
      <xdr:rowOff>114300</xdr:rowOff>
    </xdr:to>
    <xdr:pic>
      <xdr:nvPicPr>
        <xdr:cNvPr id="78" name="saleUp79478Jan-Mar 2020Oct-Dec 2017Oct-Dec 2016Oct-Dec 2015" descr="Quarter Percentage">
          <a:extLst>
            <a:ext uri="{FF2B5EF4-FFF2-40B4-BE49-F238E27FC236}">
              <a16:creationId xmlns:a16="http://schemas.microsoft.com/office/drawing/2014/main" id="{9AC36FDB-B889-4562-8D56-9F061EA075A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91725" y="25641300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0</xdr:colOff>
      <xdr:row>19</xdr:row>
      <xdr:rowOff>0</xdr:rowOff>
    </xdr:from>
    <xdr:to>
      <xdr:col>15</xdr:col>
      <xdr:colOff>76200</xdr:colOff>
      <xdr:row>19</xdr:row>
      <xdr:rowOff>114300</xdr:rowOff>
    </xdr:to>
    <xdr:pic>
      <xdr:nvPicPr>
        <xdr:cNvPr id="79" name="saleUp93315Jan-Mar 2020" descr="Quarter Percentage">
          <a:extLst>
            <a:ext uri="{FF2B5EF4-FFF2-40B4-BE49-F238E27FC236}">
              <a16:creationId xmlns:a16="http://schemas.microsoft.com/office/drawing/2014/main" id="{9D41DD04-918F-4C94-B514-C71C3D1837E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91725" y="26231850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0</xdr:colOff>
      <xdr:row>24</xdr:row>
      <xdr:rowOff>0</xdr:rowOff>
    </xdr:from>
    <xdr:to>
      <xdr:col>15</xdr:col>
      <xdr:colOff>76200</xdr:colOff>
      <xdr:row>24</xdr:row>
      <xdr:rowOff>114300</xdr:rowOff>
    </xdr:to>
    <xdr:pic>
      <xdr:nvPicPr>
        <xdr:cNvPr id="80" name="saleUp79381Jan-Mar 2020" descr="Quarter Percentage">
          <a:extLst>
            <a:ext uri="{FF2B5EF4-FFF2-40B4-BE49-F238E27FC236}">
              <a16:creationId xmlns:a16="http://schemas.microsoft.com/office/drawing/2014/main" id="{9235DB9E-4A0E-433F-B3F0-59B7A826119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91725" y="27612975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0</xdr:colOff>
      <xdr:row>29</xdr:row>
      <xdr:rowOff>0</xdr:rowOff>
    </xdr:from>
    <xdr:to>
      <xdr:col>15</xdr:col>
      <xdr:colOff>76200</xdr:colOff>
      <xdr:row>29</xdr:row>
      <xdr:rowOff>114300</xdr:rowOff>
    </xdr:to>
    <xdr:pic>
      <xdr:nvPicPr>
        <xdr:cNvPr id="81" name="saleUp83189Jan-Mar 2020" descr="Quarter Percentage">
          <a:extLst>
            <a:ext uri="{FF2B5EF4-FFF2-40B4-BE49-F238E27FC236}">
              <a16:creationId xmlns:a16="http://schemas.microsoft.com/office/drawing/2014/main" id="{2037EF0D-C6D8-429D-B1CF-FD49A9EE182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91725" y="28803600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0</xdr:colOff>
      <xdr:row>30</xdr:row>
      <xdr:rowOff>0</xdr:rowOff>
    </xdr:from>
    <xdr:to>
      <xdr:col>15</xdr:col>
      <xdr:colOff>76200</xdr:colOff>
      <xdr:row>30</xdr:row>
      <xdr:rowOff>114300</xdr:rowOff>
    </xdr:to>
    <xdr:pic>
      <xdr:nvPicPr>
        <xdr:cNvPr id="82" name="saleUp83189Jan-Mar 2020Oct-Dec 2017" descr="Quarter Percentage">
          <a:extLst>
            <a:ext uri="{FF2B5EF4-FFF2-40B4-BE49-F238E27FC236}">
              <a16:creationId xmlns:a16="http://schemas.microsoft.com/office/drawing/2014/main" id="{F8127D27-0E64-4517-BAED-0FD91D63577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91725" y="29194125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0</xdr:colOff>
      <xdr:row>31</xdr:row>
      <xdr:rowOff>0</xdr:rowOff>
    </xdr:from>
    <xdr:to>
      <xdr:col>15</xdr:col>
      <xdr:colOff>76200</xdr:colOff>
      <xdr:row>31</xdr:row>
      <xdr:rowOff>114300</xdr:rowOff>
    </xdr:to>
    <xdr:pic>
      <xdr:nvPicPr>
        <xdr:cNvPr id="83" name="saleDown83189Jan-Mar 2020Oct-Dec 2017Oct-Dec 2016" descr="Quarter Percentage">
          <a:extLst>
            <a:ext uri="{FF2B5EF4-FFF2-40B4-BE49-F238E27FC236}">
              <a16:creationId xmlns:a16="http://schemas.microsoft.com/office/drawing/2014/main" id="{B006BD62-9DD1-430E-BE9A-BD1FB6C5D84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91725" y="29584650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0</xdr:colOff>
      <xdr:row>32</xdr:row>
      <xdr:rowOff>0</xdr:rowOff>
    </xdr:from>
    <xdr:to>
      <xdr:col>15</xdr:col>
      <xdr:colOff>76200</xdr:colOff>
      <xdr:row>32</xdr:row>
      <xdr:rowOff>114300</xdr:rowOff>
    </xdr:to>
    <xdr:pic>
      <xdr:nvPicPr>
        <xdr:cNvPr id="84" name="saleUp83189Jan-Mar 2020Oct-Dec 2017Oct-Dec 2016Oct-Dec 2015" descr="Quarter Percentage">
          <a:extLst>
            <a:ext uri="{FF2B5EF4-FFF2-40B4-BE49-F238E27FC236}">
              <a16:creationId xmlns:a16="http://schemas.microsoft.com/office/drawing/2014/main" id="{5E637B24-82C5-458C-A84A-2B35AD47F43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91725" y="29975175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0</xdr:colOff>
      <xdr:row>34</xdr:row>
      <xdr:rowOff>0</xdr:rowOff>
    </xdr:from>
    <xdr:to>
      <xdr:col>15</xdr:col>
      <xdr:colOff>76200</xdr:colOff>
      <xdr:row>34</xdr:row>
      <xdr:rowOff>114300</xdr:rowOff>
    </xdr:to>
    <xdr:pic>
      <xdr:nvPicPr>
        <xdr:cNvPr id="85" name="saleUp64012Jan-Mar 2020" descr="Quarter Percentage">
          <a:extLst>
            <a:ext uri="{FF2B5EF4-FFF2-40B4-BE49-F238E27FC236}">
              <a16:creationId xmlns:a16="http://schemas.microsoft.com/office/drawing/2014/main" id="{EB4C4336-0AE8-4ABA-A878-78E5846CB70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91725" y="30565725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0</xdr:colOff>
      <xdr:row>35</xdr:row>
      <xdr:rowOff>0</xdr:rowOff>
    </xdr:from>
    <xdr:to>
      <xdr:col>15</xdr:col>
      <xdr:colOff>76200</xdr:colOff>
      <xdr:row>35</xdr:row>
      <xdr:rowOff>114300</xdr:rowOff>
    </xdr:to>
    <xdr:pic>
      <xdr:nvPicPr>
        <xdr:cNvPr id="86" name="saleUp64012Jan-Mar 2020Oct-Dec 2017" descr="Quarter Percentage">
          <a:extLst>
            <a:ext uri="{FF2B5EF4-FFF2-40B4-BE49-F238E27FC236}">
              <a16:creationId xmlns:a16="http://schemas.microsoft.com/office/drawing/2014/main" id="{4B53F272-2158-4B3E-AB2E-7DA8D67D696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91725" y="30956250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0</xdr:colOff>
      <xdr:row>36</xdr:row>
      <xdr:rowOff>0</xdr:rowOff>
    </xdr:from>
    <xdr:to>
      <xdr:col>15</xdr:col>
      <xdr:colOff>76200</xdr:colOff>
      <xdr:row>36</xdr:row>
      <xdr:rowOff>114300</xdr:rowOff>
    </xdr:to>
    <xdr:pic>
      <xdr:nvPicPr>
        <xdr:cNvPr id="87" name="saleUp64012Jan-Mar 2020Oct-Dec 2017Oct-Dec 2016" descr="Quarter Percentage">
          <a:extLst>
            <a:ext uri="{FF2B5EF4-FFF2-40B4-BE49-F238E27FC236}">
              <a16:creationId xmlns:a16="http://schemas.microsoft.com/office/drawing/2014/main" id="{D7479C95-B7BD-4C1E-AA74-923491352A2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91725" y="31346775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0</xdr:colOff>
      <xdr:row>37</xdr:row>
      <xdr:rowOff>0</xdr:rowOff>
    </xdr:from>
    <xdr:to>
      <xdr:col>15</xdr:col>
      <xdr:colOff>76200</xdr:colOff>
      <xdr:row>37</xdr:row>
      <xdr:rowOff>114300</xdr:rowOff>
    </xdr:to>
    <xdr:pic>
      <xdr:nvPicPr>
        <xdr:cNvPr id="88" name="saleUp64012Jan-Mar 2020Oct-Dec 2017Oct-Dec 2016Oct-Dec 2015" descr="Quarter Percentage">
          <a:extLst>
            <a:ext uri="{FF2B5EF4-FFF2-40B4-BE49-F238E27FC236}">
              <a16:creationId xmlns:a16="http://schemas.microsoft.com/office/drawing/2014/main" id="{E37F3F86-FC53-41C5-8A3E-EAE8A82FD4A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91725" y="31737300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0</xdr:colOff>
      <xdr:row>0</xdr:row>
      <xdr:rowOff>0</xdr:rowOff>
    </xdr:from>
    <xdr:to>
      <xdr:col>4</xdr:col>
      <xdr:colOff>76200</xdr:colOff>
      <xdr:row>0</xdr:row>
      <xdr:rowOff>114300</xdr:rowOff>
    </xdr:to>
    <xdr:pic>
      <xdr:nvPicPr>
        <xdr:cNvPr id="2" name="saleDown63797Jan-Mar 2020" descr="Quarter Percentage">
          <a:extLst>
            <a:ext uri="{FF2B5EF4-FFF2-40B4-BE49-F238E27FC236}">
              <a16:creationId xmlns:a16="http://schemas.microsoft.com/office/drawing/2014/main" id="{ED1E67C4-226D-4F70-BE52-80C6859F691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28800" y="0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0</xdr:row>
      <xdr:rowOff>0</xdr:rowOff>
    </xdr:from>
    <xdr:to>
      <xdr:col>4</xdr:col>
      <xdr:colOff>76200</xdr:colOff>
      <xdr:row>0</xdr:row>
      <xdr:rowOff>114300</xdr:rowOff>
    </xdr:to>
    <xdr:pic>
      <xdr:nvPicPr>
        <xdr:cNvPr id="3" name="saleUp63797Jan-Mar 2020Apr-Jun 2019" descr="Quarter Percentage">
          <a:extLst>
            <a:ext uri="{FF2B5EF4-FFF2-40B4-BE49-F238E27FC236}">
              <a16:creationId xmlns:a16="http://schemas.microsoft.com/office/drawing/2014/main" id="{5B50B1D5-4389-4770-8489-ECCDE1EEF9F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28800" y="0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0</xdr:row>
      <xdr:rowOff>0</xdr:rowOff>
    </xdr:from>
    <xdr:to>
      <xdr:col>4</xdr:col>
      <xdr:colOff>76200</xdr:colOff>
      <xdr:row>0</xdr:row>
      <xdr:rowOff>114300</xdr:rowOff>
    </xdr:to>
    <xdr:pic>
      <xdr:nvPicPr>
        <xdr:cNvPr id="4" name="saleDown63797Jan-Mar 2020Apr-Jun 2019Jan-Mar 2019" descr="Quarter Percentage">
          <a:extLst>
            <a:ext uri="{FF2B5EF4-FFF2-40B4-BE49-F238E27FC236}">
              <a16:creationId xmlns:a16="http://schemas.microsoft.com/office/drawing/2014/main" id="{9BBD4631-DF60-49FF-9461-B9E7FCE91A7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28800" y="0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0</xdr:row>
      <xdr:rowOff>0</xdr:rowOff>
    </xdr:from>
    <xdr:to>
      <xdr:col>4</xdr:col>
      <xdr:colOff>76200</xdr:colOff>
      <xdr:row>0</xdr:row>
      <xdr:rowOff>114300</xdr:rowOff>
    </xdr:to>
    <xdr:pic>
      <xdr:nvPicPr>
        <xdr:cNvPr id="5" name="saleUp63797Jan-Mar 2020Apr-Jun 2019Jan-Mar 2019Jan-Mar 2018" descr="Quarter Percentage">
          <a:extLst>
            <a:ext uri="{FF2B5EF4-FFF2-40B4-BE49-F238E27FC236}">
              <a16:creationId xmlns:a16="http://schemas.microsoft.com/office/drawing/2014/main" id="{C3258E0E-FE92-4BE0-A1D0-836E3803B81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28800" y="0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0</xdr:row>
      <xdr:rowOff>0</xdr:rowOff>
    </xdr:from>
    <xdr:to>
      <xdr:col>4</xdr:col>
      <xdr:colOff>76200</xdr:colOff>
      <xdr:row>0</xdr:row>
      <xdr:rowOff>114300</xdr:rowOff>
    </xdr:to>
    <xdr:pic>
      <xdr:nvPicPr>
        <xdr:cNvPr id="6" name="saleUp79342Jan-Mar 2020" descr="Quarter Percentage">
          <a:extLst>
            <a:ext uri="{FF2B5EF4-FFF2-40B4-BE49-F238E27FC236}">
              <a16:creationId xmlns:a16="http://schemas.microsoft.com/office/drawing/2014/main" id="{339BA6E9-A664-489A-A4C0-F0D39B96994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28800" y="0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0</xdr:row>
      <xdr:rowOff>0</xdr:rowOff>
    </xdr:from>
    <xdr:to>
      <xdr:col>4</xdr:col>
      <xdr:colOff>76200</xdr:colOff>
      <xdr:row>0</xdr:row>
      <xdr:rowOff>114300</xdr:rowOff>
    </xdr:to>
    <xdr:pic>
      <xdr:nvPicPr>
        <xdr:cNvPr id="7" name="saleUp79342Jan-Mar 2020Apr-Jun 2019" descr="Quarter Percentage">
          <a:extLst>
            <a:ext uri="{FF2B5EF4-FFF2-40B4-BE49-F238E27FC236}">
              <a16:creationId xmlns:a16="http://schemas.microsoft.com/office/drawing/2014/main" id="{5D373041-D567-44C2-B947-01EDC336287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28800" y="0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0</xdr:row>
      <xdr:rowOff>0</xdr:rowOff>
    </xdr:from>
    <xdr:to>
      <xdr:col>4</xdr:col>
      <xdr:colOff>76200</xdr:colOff>
      <xdr:row>0</xdr:row>
      <xdr:rowOff>114300</xdr:rowOff>
    </xdr:to>
    <xdr:pic>
      <xdr:nvPicPr>
        <xdr:cNvPr id="8" name="saleUp79342Jan-Mar 2020Apr-Jun 2019Jan-Mar 2019" descr="Quarter Percentage">
          <a:extLst>
            <a:ext uri="{FF2B5EF4-FFF2-40B4-BE49-F238E27FC236}">
              <a16:creationId xmlns:a16="http://schemas.microsoft.com/office/drawing/2014/main" id="{B626C10A-8A15-4176-8BF0-196ACB65DC4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28800" y="0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0</xdr:row>
      <xdr:rowOff>0</xdr:rowOff>
    </xdr:from>
    <xdr:to>
      <xdr:col>4</xdr:col>
      <xdr:colOff>76200</xdr:colOff>
      <xdr:row>0</xdr:row>
      <xdr:rowOff>114300</xdr:rowOff>
    </xdr:to>
    <xdr:pic>
      <xdr:nvPicPr>
        <xdr:cNvPr id="9" name="saleDown79342Jan-Mar 2020Apr-Jun 2019Jan-Mar 2019Jan-Mar 2018" descr="Quarter Percentage">
          <a:extLst>
            <a:ext uri="{FF2B5EF4-FFF2-40B4-BE49-F238E27FC236}">
              <a16:creationId xmlns:a16="http://schemas.microsoft.com/office/drawing/2014/main" id="{B0E16144-3C7B-435E-86E5-E4C5A3DFDFF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28800" y="0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0</xdr:row>
      <xdr:rowOff>0</xdr:rowOff>
    </xdr:from>
    <xdr:to>
      <xdr:col>4</xdr:col>
      <xdr:colOff>76200</xdr:colOff>
      <xdr:row>0</xdr:row>
      <xdr:rowOff>114300</xdr:rowOff>
    </xdr:to>
    <xdr:pic>
      <xdr:nvPicPr>
        <xdr:cNvPr id="10" name="saleUp79478Jan-Mar 2020" descr="Quarter Percentage">
          <a:extLst>
            <a:ext uri="{FF2B5EF4-FFF2-40B4-BE49-F238E27FC236}">
              <a16:creationId xmlns:a16="http://schemas.microsoft.com/office/drawing/2014/main" id="{5C724270-3776-4558-8306-3B8FA9FFC90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28800" y="0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0</xdr:row>
      <xdr:rowOff>0</xdr:rowOff>
    </xdr:from>
    <xdr:to>
      <xdr:col>4</xdr:col>
      <xdr:colOff>76200</xdr:colOff>
      <xdr:row>0</xdr:row>
      <xdr:rowOff>114300</xdr:rowOff>
    </xdr:to>
    <xdr:pic>
      <xdr:nvPicPr>
        <xdr:cNvPr id="11" name="saleUp79478Jan-Mar 2020Apr-Jun 2019" descr="Quarter Percentage">
          <a:extLst>
            <a:ext uri="{FF2B5EF4-FFF2-40B4-BE49-F238E27FC236}">
              <a16:creationId xmlns:a16="http://schemas.microsoft.com/office/drawing/2014/main" id="{73141E5C-D260-42D4-811E-0DF67308E94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28800" y="0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0</xdr:row>
      <xdr:rowOff>0</xdr:rowOff>
    </xdr:from>
    <xdr:to>
      <xdr:col>4</xdr:col>
      <xdr:colOff>76200</xdr:colOff>
      <xdr:row>0</xdr:row>
      <xdr:rowOff>114300</xdr:rowOff>
    </xdr:to>
    <xdr:pic>
      <xdr:nvPicPr>
        <xdr:cNvPr id="12" name="saleDown79478Jan-Mar 2020Apr-Jun 2019Jan-Mar 2019" descr="Quarter Percentage">
          <a:extLst>
            <a:ext uri="{FF2B5EF4-FFF2-40B4-BE49-F238E27FC236}">
              <a16:creationId xmlns:a16="http://schemas.microsoft.com/office/drawing/2014/main" id="{1C469E5B-5201-4565-B000-1F00C304C08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28800" y="0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0</xdr:row>
      <xdr:rowOff>0</xdr:rowOff>
    </xdr:from>
    <xdr:to>
      <xdr:col>4</xdr:col>
      <xdr:colOff>76200</xdr:colOff>
      <xdr:row>0</xdr:row>
      <xdr:rowOff>114300</xdr:rowOff>
    </xdr:to>
    <xdr:pic>
      <xdr:nvPicPr>
        <xdr:cNvPr id="13" name="saleUp79478Jan-Mar 2020Apr-Jun 2019Jan-Mar 2019Jan-Mar 2018" descr="Quarter Percentage">
          <a:extLst>
            <a:ext uri="{FF2B5EF4-FFF2-40B4-BE49-F238E27FC236}">
              <a16:creationId xmlns:a16="http://schemas.microsoft.com/office/drawing/2014/main" id="{538D568E-37A3-4543-92C3-B2158ABC011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28800" y="0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0</xdr:row>
      <xdr:rowOff>0</xdr:rowOff>
    </xdr:from>
    <xdr:to>
      <xdr:col>4</xdr:col>
      <xdr:colOff>76200</xdr:colOff>
      <xdr:row>0</xdr:row>
      <xdr:rowOff>114300</xdr:rowOff>
    </xdr:to>
    <xdr:pic>
      <xdr:nvPicPr>
        <xdr:cNvPr id="14" name="saleUp93315Jan-Mar 2020" descr="Quarter Percentage">
          <a:extLst>
            <a:ext uri="{FF2B5EF4-FFF2-40B4-BE49-F238E27FC236}">
              <a16:creationId xmlns:a16="http://schemas.microsoft.com/office/drawing/2014/main" id="{C0812E56-3D97-4602-89C7-D298872C873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28800" y="0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0</xdr:row>
      <xdr:rowOff>0</xdr:rowOff>
    </xdr:from>
    <xdr:to>
      <xdr:col>4</xdr:col>
      <xdr:colOff>76200</xdr:colOff>
      <xdr:row>0</xdr:row>
      <xdr:rowOff>114300</xdr:rowOff>
    </xdr:to>
    <xdr:pic>
      <xdr:nvPicPr>
        <xdr:cNvPr id="15" name="saleUp93315Jan-Mar 2020Apr-Jun 2019" descr="Quarter Percentage">
          <a:extLst>
            <a:ext uri="{FF2B5EF4-FFF2-40B4-BE49-F238E27FC236}">
              <a16:creationId xmlns:a16="http://schemas.microsoft.com/office/drawing/2014/main" id="{4DD8D44D-2EE3-4F28-9806-81CD3230C25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28800" y="0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0</xdr:row>
      <xdr:rowOff>0</xdr:rowOff>
    </xdr:from>
    <xdr:to>
      <xdr:col>4</xdr:col>
      <xdr:colOff>76200</xdr:colOff>
      <xdr:row>0</xdr:row>
      <xdr:rowOff>114300</xdr:rowOff>
    </xdr:to>
    <xdr:pic>
      <xdr:nvPicPr>
        <xdr:cNvPr id="16" name="saleUp93315Jan-Mar 2020Apr-Jun 2019Jan-Mar 2019Jan-Mar 2018" descr="Quarter Percentage">
          <a:extLst>
            <a:ext uri="{FF2B5EF4-FFF2-40B4-BE49-F238E27FC236}">
              <a16:creationId xmlns:a16="http://schemas.microsoft.com/office/drawing/2014/main" id="{007AF15D-FA52-4411-90F0-6768BE22268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28800" y="0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0</xdr:row>
      <xdr:rowOff>0</xdr:rowOff>
    </xdr:from>
    <xdr:to>
      <xdr:col>4</xdr:col>
      <xdr:colOff>76200</xdr:colOff>
      <xdr:row>0</xdr:row>
      <xdr:rowOff>114300</xdr:rowOff>
    </xdr:to>
    <xdr:pic>
      <xdr:nvPicPr>
        <xdr:cNvPr id="17" name="saleUp79381Jan-Mar 2020" descr="Quarter Percentage">
          <a:extLst>
            <a:ext uri="{FF2B5EF4-FFF2-40B4-BE49-F238E27FC236}">
              <a16:creationId xmlns:a16="http://schemas.microsoft.com/office/drawing/2014/main" id="{E770A2D8-0D11-4DF5-9D0E-34DC15EAF2B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28800" y="0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0</xdr:row>
      <xdr:rowOff>0</xdr:rowOff>
    </xdr:from>
    <xdr:to>
      <xdr:col>4</xdr:col>
      <xdr:colOff>76200</xdr:colOff>
      <xdr:row>0</xdr:row>
      <xdr:rowOff>114300</xdr:rowOff>
    </xdr:to>
    <xdr:pic>
      <xdr:nvPicPr>
        <xdr:cNvPr id="18" name="saleUp79381Jan-Mar 2020Apr-Jun 2019" descr="Quarter Percentage">
          <a:extLst>
            <a:ext uri="{FF2B5EF4-FFF2-40B4-BE49-F238E27FC236}">
              <a16:creationId xmlns:a16="http://schemas.microsoft.com/office/drawing/2014/main" id="{B7BCBCD7-3810-4E96-B14B-89149ED805D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28800" y="0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0</xdr:row>
      <xdr:rowOff>0</xdr:rowOff>
    </xdr:from>
    <xdr:to>
      <xdr:col>4</xdr:col>
      <xdr:colOff>76200</xdr:colOff>
      <xdr:row>0</xdr:row>
      <xdr:rowOff>114300</xdr:rowOff>
    </xdr:to>
    <xdr:pic>
      <xdr:nvPicPr>
        <xdr:cNvPr id="19" name="saleUp83189Jan-Mar 2020" descr="Quarter Percentage">
          <a:extLst>
            <a:ext uri="{FF2B5EF4-FFF2-40B4-BE49-F238E27FC236}">
              <a16:creationId xmlns:a16="http://schemas.microsoft.com/office/drawing/2014/main" id="{D292229A-7441-47A5-A8E0-0BB3A6D9DE6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28800" y="0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0</xdr:row>
      <xdr:rowOff>0</xdr:rowOff>
    </xdr:from>
    <xdr:to>
      <xdr:col>4</xdr:col>
      <xdr:colOff>76200</xdr:colOff>
      <xdr:row>0</xdr:row>
      <xdr:rowOff>114300</xdr:rowOff>
    </xdr:to>
    <xdr:pic>
      <xdr:nvPicPr>
        <xdr:cNvPr id="20" name="saleUp83189Jan-Mar 2020Apr-Jun 2019" descr="Quarter Percentage">
          <a:extLst>
            <a:ext uri="{FF2B5EF4-FFF2-40B4-BE49-F238E27FC236}">
              <a16:creationId xmlns:a16="http://schemas.microsoft.com/office/drawing/2014/main" id="{440502B8-9C2E-43EC-B402-217B7CEADC4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28800" y="0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0</xdr:row>
      <xdr:rowOff>0</xdr:rowOff>
    </xdr:from>
    <xdr:to>
      <xdr:col>4</xdr:col>
      <xdr:colOff>76200</xdr:colOff>
      <xdr:row>0</xdr:row>
      <xdr:rowOff>114300</xdr:rowOff>
    </xdr:to>
    <xdr:pic>
      <xdr:nvPicPr>
        <xdr:cNvPr id="21" name="saleUp83189Jan-Mar 2020Apr-Jun 2019Jan-Mar 2019" descr="Quarter Percentage">
          <a:extLst>
            <a:ext uri="{FF2B5EF4-FFF2-40B4-BE49-F238E27FC236}">
              <a16:creationId xmlns:a16="http://schemas.microsoft.com/office/drawing/2014/main" id="{6436460B-AC87-49FD-A219-CAADB2D264E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28800" y="0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0</xdr:row>
      <xdr:rowOff>0</xdr:rowOff>
    </xdr:from>
    <xdr:to>
      <xdr:col>4</xdr:col>
      <xdr:colOff>76200</xdr:colOff>
      <xdr:row>0</xdr:row>
      <xdr:rowOff>114300</xdr:rowOff>
    </xdr:to>
    <xdr:pic>
      <xdr:nvPicPr>
        <xdr:cNvPr id="22" name="saleDown83189Jan-Mar 2020Apr-Jun 2019Jan-Mar 2019Jan-Mar 2018" descr="Quarter Percentage">
          <a:extLst>
            <a:ext uri="{FF2B5EF4-FFF2-40B4-BE49-F238E27FC236}">
              <a16:creationId xmlns:a16="http://schemas.microsoft.com/office/drawing/2014/main" id="{B9FDA615-B4F6-4841-96BD-70768CC1A68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28800" y="0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0</xdr:row>
      <xdr:rowOff>0</xdr:rowOff>
    </xdr:from>
    <xdr:to>
      <xdr:col>4</xdr:col>
      <xdr:colOff>76200</xdr:colOff>
      <xdr:row>0</xdr:row>
      <xdr:rowOff>114300</xdr:rowOff>
    </xdr:to>
    <xdr:pic>
      <xdr:nvPicPr>
        <xdr:cNvPr id="23" name="saleUp64012Jan-Mar 2020" descr="Quarter Percentage">
          <a:extLst>
            <a:ext uri="{FF2B5EF4-FFF2-40B4-BE49-F238E27FC236}">
              <a16:creationId xmlns:a16="http://schemas.microsoft.com/office/drawing/2014/main" id="{BBFA4FDA-074E-40B1-8B73-21F1F31F0EC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28800" y="0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0</xdr:row>
      <xdr:rowOff>0</xdr:rowOff>
    </xdr:from>
    <xdr:to>
      <xdr:col>4</xdr:col>
      <xdr:colOff>76200</xdr:colOff>
      <xdr:row>0</xdr:row>
      <xdr:rowOff>114300</xdr:rowOff>
    </xdr:to>
    <xdr:pic>
      <xdr:nvPicPr>
        <xdr:cNvPr id="24" name="saleUp64012Jan-Mar 2020Apr-Jun 2019" descr="Quarter Percentage">
          <a:extLst>
            <a:ext uri="{FF2B5EF4-FFF2-40B4-BE49-F238E27FC236}">
              <a16:creationId xmlns:a16="http://schemas.microsoft.com/office/drawing/2014/main" id="{387A6E43-5F1B-4B67-9F27-8A951AA67E1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28800" y="0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0</xdr:row>
      <xdr:rowOff>0</xdr:rowOff>
    </xdr:from>
    <xdr:to>
      <xdr:col>4</xdr:col>
      <xdr:colOff>76200</xdr:colOff>
      <xdr:row>0</xdr:row>
      <xdr:rowOff>114300</xdr:rowOff>
    </xdr:to>
    <xdr:pic>
      <xdr:nvPicPr>
        <xdr:cNvPr id="25" name="saleDown64012Jan-Mar 2020Apr-Jun 2019Jan-Mar 2019" descr="Quarter Percentage">
          <a:extLst>
            <a:ext uri="{FF2B5EF4-FFF2-40B4-BE49-F238E27FC236}">
              <a16:creationId xmlns:a16="http://schemas.microsoft.com/office/drawing/2014/main" id="{FD5072E7-DFD8-4689-8B30-93F281C6292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28800" y="0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0</xdr:row>
      <xdr:rowOff>0</xdr:rowOff>
    </xdr:from>
    <xdr:to>
      <xdr:col>4</xdr:col>
      <xdr:colOff>76200</xdr:colOff>
      <xdr:row>0</xdr:row>
      <xdr:rowOff>114300</xdr:rowOff>
    </xdr:to>
    <xdr:pic>
      <xdr:nvPicPr>
        <xdr:cNvPr id="26" name="saleUp64012Jan-Mar 2020Apr-Jun 2019Jan-Mar 2019Jan-Mar 2018" descr="Quarter Percentage">
          <a:extLst>
            <a:ext uri="{FF2B5EF4-FFF2-40B4-BE49-F238E27FC236}">
              <a16:creationId xmlns:a16="http://schemas.microsoft.com/office/drawing/2014/main" id="{0BCF4CE8-2A04-47E8-8461-AF8BA85E774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28800" y="0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</xdr:row>
      <xdr:rowOff>0</xdr:rowOff>
    </xdr:from>
    <xdr:to>
      <xdr:col>4</xdr:col>
      <xdr:colOff>76200</xdr:colOff>
      <xdr:row>1</xdr:row>
      <xdr:rowOff>114300</xdr:rowOff>
    </xdr:to>
    <xdr:pic>
      <xdr:nvPicPr>
        <xdr:cNvPr id="27" name="saleDown63797Jan-Mar 2020" descr="Quarter Percentage">
          <a:extLst>
            <a:ext uri="{FF2B5EF4-FFF2-40B4-BE49-F238E27FC236}">
              <a16:creationId xmlns:a16="http://schemas.microsoft.com/office/drawing/2014/main" id="{D35DDAF9-00CA-4AB5-9935-6CFA5710E6A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28800" y="1133475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</xdr:row>
      <xdr:rowOff>0</xdr:rowOff>
    </xdr:from>
    <xdr:to>
      <xdr:col>4</xdr:col>
      <xdr:colOff>76200</xdr:colOff>
      <xdr:row>1</xdr:row>
      <xdr:rowOff>114300</xdr:rowOff>
    </xdr:to>
    <xdr:pic>
      <xdr:nvPicPr>
        <xdr:cNvPr id="28" name="saleDown63797Jan-Mar 2020Jan-Mar 2019" descr="Quarter Percentage">
          <a:extLst>
            <a:ext uri="{FF2B5EF4-FFF2-40B4-BE49-F238E27FC236}">
              <a16:creationId xmlns:a16="http://schemas.microsoft.com/office/drawing/2014/main" id="{C4FCBE33-943E-4A2F-BA2E-3A29A87E263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28800" y="1714500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2</xdr:row>
      <xdr:rowOff>0</xdr:rowOff>
    </xdr:from>
    <xdr:to>
      <xdr:col>4</xdr:col>
      <xdr:colOff>76200</xdr:colOff>
      <xdr:row>2</xdr:row>
      <xdr:rowOff>114300</xdr:rowOff>
    </xdr:to>
    <xdr:pic>
      <xdr:nvPicPr>
        <xdr:cNvPr id="29" name="saleUp63797Jan-Mar 2020Jan-Mar 2019Jan-Mar 2018" descr="Quarter Percentage">
          <a:extLst>
            <a:ext uri="{FF2B5EF4-FFF2-40B4-BE49-F238E27FC236}">
              <a16:creationId xmlns:a16="http://schemas.microsoft.com/office/drawing/2014/main" id="{CCFA7B00-CFD3-44F0-A9EE-7605B289331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28800" y="2295525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11</xdr:row>
      <xdr:rowOff>0</xdr:rowOff>
    </xdr:from>
    <xdr:to>
      <xdr:col>4</xdr:col>
      <xdr:colOff>76200</xdr:colOff>
      <xdr:row>11</xdr:row>
      <xdr:rowOff>114300</xdr:rowOff>
    </xdr:to>
    <xdr:pic>
      <xdr:nvPicPr>
        <xdr:cNvPr id="30" name="saleUp79342Jan-Mar 2020" descr="Quarter Percentage">
          <a:extLst>
            <a:ext uri="{FF2B5EF4-FFF2-40B4-BE49-F238E27FC236}">
              <a16:creationId xmlns:a16="http://schemas.microsoft.com/office/drawing/2014/main" id="{87850388-ED7D-4EE8-957F-08993C2E3B2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28800" y="3248025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11</xdr:row>
      <xdr:rowOff>0</xdr:rowOff>
    </xdr:from>
    <xdr:to>
      <xdr:col>4</xdr:col>
      <xdr:colOff>76200</xdr:colOff>
      <xdr:row>11</xdr:row>
      <xdr:rowOff>114300</xdr:rowOff>
    </xdr:to>
    <xdr:pic>
      <xdr:nvPicPr>
        <xdr:cNvPr id="31" name="saleUp79342Jan-Mar 2020Jan-Mar 2019" descr="Quarter Percentage">
          <a:extLst>
            <a:ext uri="{FF2B5EF4-FFF2-40B4-BE49-F238E27FC236}">
              <a16:creationId xmlns:a16="http://schemas.microsoft.com/office/drawing/2014/main" id="{8287C2C0-7106-4398-9738-FE8CE4BD5A8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28800" y="3829050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12</xdr:row>
      <xdr:rowOff>0</xdr:rowOff>
    </xdr:from>
    <xdr:to>
      <xdr:col>4</xdr:col>
      <xdr:colOff>76200</xdr:colOff>
      <xdr:row>12</xdr:row>
      <xdr:rowOff>114300</xdr:rowOff>
    </xdr:to>
    <xdr:pic>
      <xdr:nvPicPr>
        <xdr:cNvPr id="32" name="saleDown79342Jan-Mar 2020Jan-Mar 2019Jan-Mar 2018" descr="Quarter Percentage">
          <a:extLst>
            <a:ext uri="{FF2B5EF4-FFF2-40B4-BE49-F238E27FC236}">
              <a16:creationId xmlns:a16="http://schemas.microsoft.com/office/drawing/2014/main" id="{6219A003-DEA6-4997-B07F-A56B90B6A95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28800" y="4410075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21</xdr:row>
      <xdr:rowOff>0</xdr:rowOff>
    </xdr:from>
    <xdr:to>
      <xdr:col>4</xdr:col>
      <xdr:colOff>76200</xdr:colOff>
      <xdr:row>21</xdr:row>
      <xdr:rowOff>114300</xdr:rowOff>
    </xdr:to>
    <xdr:pic>
      <xdr:nvPicPr>
        <xdr:cNvPr id="33" name="saleUp79478Jan-Mar 2020" descr="Quarter Percentage">
          <a:extLst>
            <a:ext uri="{FF2B5EF4-FFF2-40B4-BE49-F238E27FC236}">
              <a16:creationId xmlns:a16="http://schemas.microsoft.com/office/drawing/2014/main" id="{2EB7A87A-9ABE-4FEE-A1D7-4626EDB5F95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28800" y="5362575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21</xdr:row>
      <xdr:rowOff>0</xdr:rowOff>
    </xdr:from>
    <xdr:to>
      <xdr:col>4</xdr:col>
      <xdr:colOff>76200</xdr:colOff>
      <xdr:row>21</xdr:row>
      <xdr:rowOff>114300</xdr:rowOff>
    </xdr:to>
    <xdr:pic>
      <xdr:nvPicPr>
        <xdr:cNvPr id="34" name="saleDown79478Jan-Mar 2020Jan-Mar 2019" descr="Quarter Percentage">
          <a:extLst>
            <a:ext uri="{FF2B5EF4-FFF2-40B4-BE49-F238E27FC236}">
              <a16:creationId xmlns:a16="http://schemas.microsoft.com/office/drawing/2014/main" id="{29BE44E3-B1EF-4673-90DA-D598FA1207B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28800" y="5943600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22</xdr:row>
      <xdr:rowOff>0</xdr:rowOff>
    </xdr:from>
    <xdr:to>
      <xdr:col>4</xdr:col>
      <xdr:colOff>76200</xdr:colOff>
      <xdr:row>22</xdr:row>
      <xdr:rowOff>114300</xdr:rowOff>
    </xdr:to>
    <xdr:pic>
      <xdr:nvPicPr>
        <xdr:cNvPr id="35" name="saleUp79478Jan-Mar 2020Jan-Mar 2019Jan-Mar 2018" descr="Quarter Percentage">
          <a:extLst>
            <a:ext uri="{FF2B5EF4-FFF2-40B4-BE49-F238E27FC236}">
              <a16:creationId xmlns:a16="http://schemas.microsoft.com/office/drawing/2014/main" id="{88185684-6C30-4BFE-AC7F-FDA3EFBC9F0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28800" y="6524625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31</xdr:row>
      <xdr:rowOff>0</xdr:rowOff>
    </xdr:from>
    <xdr:to>
      <xdr:col>4</xdr:col>
      <xdr:colOff>76200</xdr:colOff>
      <xdr:row>31</xdr:row>
      <xdr:rowOff>114300</xdr:rowOff>
    </xdr:to>
    <xdr:pic>
      <xdr:nvPicPr>
        <xdr:cNvPr id="36" name="saleUp93315Jan-Mar 2020" descr="Quarter Percentage">
          <a:extLst>
            <a:ext uri="{FF2B5EF4-FFF2-40B4-BE49-F238E27FC236}">
              <a16:creationId xmlns:a16="http://schemas.microsoft.com/office/drawing/2014/main" id="{AF45F8E7-B916-445B-B84E-4AAD3F59895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28800" y="7658100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32</xdr:row>
      <xdr:rowOff>0</xdr:rowOff>
    </xdr:from>
    <xdr:to>
      <xdr:col>4</xdr:col>
      <xdr:colOff>76200</xdr:colOff>
      <xdr:row>32</xdr:row>
      <xdr:rowOff>114300</xdr:rowOff>
    </xdr:to>
    <xdr:pic>
      <xdr:nvPicPr>
        <xdr:cNvPr id="37" name="saleUp93315Jan-Mar 2020Jan-Mar 2019Jan-Mar 2018" descr="Quarter Percentage">
          <a:extLst>
            <a:ext uri="{FF2B5EF4-FFF2-40B4-BE49-F238E27FC236}">
              <a16:creationId xmlns:a16="http://schemas.microsoft.com/office/drawing/2014/main" id="{59760861-E9E3-4B0B-A97B-5D574A576F9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28800" y="8820150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41</xdr:row>
      <xdr:rowOff>0</xdr:rowOff>
    </xdr:from>
    <xdr:to>
      <xdr:col>4</xdr:col>
      <xdr:colOff>76200</xdr:colOff>
      <xdr:row>41</xdr:row>
      <xdr:rowOff>114300</xdr:rowOff>
    </xdr:to>
    <xdr:pic>
      <xdr:nvPicPr>
        <xdr:cNvPr id="38" name="saleUp79381Jan-Mar 2020" descr="Quarter Percentage">
          <a:extLst>
            <a:ext uri="{FF2B5EF4-FFF2-40B4-BE49-F238E27FC236}">
              <a16:creationId xmlns:a16="http://schemas.microsoft.com/office/drawing/2014/main" id="{AB82DD41-B4A3-49C0-9299-19B0DE261C8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28800" y="9772650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51</xdr:row>
      <xdr:rowOff>0</xdr:rowOff>
    </xdr:from>
    <xdr:to>
      <xdr:col>4</xdr:col>
      <xdr:colOff>76200</xdr:colOff>
      <xdr:row>51</xdr:row>
      <xdr:rowOff>114300</xdr:rowOff>
    </xdr:to>
    <xdr:pic>
      <xdr:nvPicPr>
        <xdr:cNvPr id="39" name="saleUp83189Jan-Mar 2020" descr="Quarter Percentage">
          <a:extLst>
            <a:ext uri="{FF2B5EF4-FFF2-40B4-BE49-F238E27FC236}">
              <a16:creationId xmlns:a16="http://schemas.microsoft.com/office/drawing/2014/main" id="{7801DE72-DF56-470F-AD37-725B1830DDF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28800" y="11887200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51</xdr:row>
      <xdr:rowOff>0</xdr:rowOff>
    </xdr:from>
    <xdr:to>
      <xdr:col>4</xdr:col>
      <xdr:colOff>76200</xdr:colOff>
      <xdr:row>51</xdr:row>
      <xdr:rowOff>114300</xdr:rowOff>
    </xdr:to>
    <xdr:pic>
      <xdr:nvPicPr>
        <xdr:cNvPr id="40" name="saleUp83189Jan-Mar 2020Jan-Mar 2019" descr="Quarter Percentage">
          <a:extLst>
            <a:ext uri="{FF2B5EF4-FFF2-40B4-BE49-F238E27FC236}">
              <a16:creationId xmlns:a16="http://schemas.microsoft.com/office/drawing/2014/main" id="{206B445D-3766-4BB6-9BA3-0C18C609C7C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28800" y="12468225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52</xdr:row>
      <xdr:rowOff>0</xdr:rowOff>
    </xdr:from>
    <xdr:to>
      <xdr:col>4</xdr:col>
      <xdr:colOff>76200</xdr:colOff>
      <xdr:row>52</xdr:row>
      <xdr:rowOff>114300</xdr:rowOff>
    </xdr:to>
    <xdr:pic>
      <xdr:nvPicPr>
        <xdr:cNvPr id="41" name="saleDown83189Jan-Mar 2020Jan-Mar 2019Jan-Mar 2018" descr="Quarter Percentage">
          <a:extLst>
            <a:ext uri="{FF2B5EF4-FFF2-40B4-BE49-F238E27FC236}">
              <a16:creationId xmlns:a16="http://schemas.microsoft.com/office/drawing/2014/main" id="{1DCEEC92-98D5-4CB1-9038-01A0D30C95C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28800" y="13049250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61</xdr:row>
      <xdr:rowOff>0</xdr:rowOff>
    </xdr:from>
    <xdr:to>
      <xdr:col>4</xdr:col>
      <xdr:colOff>76200</xdr:colOff>
      <xdr:row>61</xdr:row>
      <xdr:rowOff>114300</xdr:rowOff>
    </xdr:to>
    <xdr:pic>
      <xdr:nvPicPr>
        <xdr:cNvPr id="42" name="saleUp64012Jan-Mar 2020" descr="Quarter Percentage">
          <a:extLst>
            <a:ext uri="{FF2B5EF4-FFF2-40B4-BE49-F238E27FC236}">
              <a16:creationId xmlns:a16="http://schemas.microsoft.com/office/drawing/2014/main" id="{E94369ED-6713-426C-A6D6-31DD8ED1AD8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28800" y="14001750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61</xdr:row>
      <xdr:rowOff>0</xdr:rowOff>
    </xdr:from>
    <xdr:to>
      <xdr:col>4</xdr:col>
      <xdr:colOff>76200</xdr:colOff>
      <xdr:row>61</xdr:row>
      <xdr:rowOff>114300</xdr:rowOff>
    </xdr:to>
    <xdr:pic>
      <xdr:nvPicPr>
        <xdr:cNvPr id="43" name="saleDown64012Jan-Mar 2020Jan-Mar 2019" descr="Quarter Percentage">
          <a:extLst>
            <a:ext uri="{FF2B5EF4-FFF2-40B4-BE49-F238E27FC236}">
              <a16:creationId xmlns:a16="http://schemas.microsoft.com/office/drawing/2014/main" id="{0DC673F8-9EF3-4428-8A6D-B92C8C7C1B0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28800" y="14582775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62</xdr:row>
      <xdr:rowOff>0</xdr:rowOff>
    </xdr:from>
    <xdr:to>
      <xdr:col>4</xdr:col>
      <xdr:colOff>76200</xdr:colOff>
      <xdr:row>62</xdr:row>
      <xdr:rowOff>114300</xdr:rowOff>
    </xdr:to>
    <xdr:pic>
      <xdr:nvPicPr>
        <xdr:cNvPr id="44" name="saleUp64012Jan-Mar 2020Jan-Mar 2019Jan-Mar 2018" descr="Quarter Percentage">
          <a:extLst>
            <a:ext uri="{FF2B5EF4-FFF2-40B4-BE49-F238E27FC236}">
              <a16:creationId xmlns:a16="http://schemas.microsoft.com/office/drawing/2014/main" id="{BDEE1805-E0E9-42BB-8B85-1318F13D5B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28800" y="15163800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1</xdr:row>
      <xdr:rowOff>0</xdr:rowOff>
    </xdr:from>
    <xdr:to>
      <xdr:col>7</xdr:col>
      <xdr:colOff>76200</xdr:colOff>
      <xdr:row>1</xdr:row>
      <xdr:rowOff>114300</xdr:rowOff>
    </xdr:to>
    <xdr:pic>
      <xdr:nvPicPr>
        <xdr:cNvPr id="45" name="saleDown63797Jan-Mar 2020" descr="Quarter Percentage">
          <a:extLst>
            <a:ext uri="{FF2B5EF4-FFF2-40B4-BE49-F238E27FC236}">
              <a16:creationId xmlns:a16="http://schemas.microsoft.com/office/drawing/2014/main" id="{7784F8E9-37F9-441E-874B-0DE92FCF9CC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67200" y="1133475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1</xdr:row>
      <xdr:rowOff>0</xdr:rowOff>
    </xdr:from>
    <xdr:to>
      <xdr:col>7</xdr:col>
      <xdr:colOff>76200</xdr:colOff>
      <xdr:row>1</xdr:row>
      <xdr:rowOff>114300</xdr:rowOff>
    </xdr:to>
    <xdr:pic>
      <xdr:nvPicPr>
        <xdr:cNvPr id="46" name="saleUp63797Jan-Mar 2020Apr-Jun 2019" descr="Quarter Percentage">
          <a:extLst>
            <a:ext uri="{FF2B5EF4-FFF2-40B4-BE49-F238E27FC236}">
              <a16:creationId xmlns:a16="http://schemas.microsoft.com/office/drawing/2014/main" id="{9D6F72E1-0662-432C-9C41-B9ABA088448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67200" y="1714500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2</xdr:row>
      <xdr:rowOff>0</xdr:rowOff>
    </xdr:from>
    <xdr:to>
      <xdr:col>7</xdr:col>
      <xdr:colOff>76200</xdr:colOff>
      <xdr:row>2</xdr:row>
      <xdr:rowOff>114300</xdr:rowOff>
    </xdr:to>
    <xdr:pic>
      <xdr:nvPicPr>
        <xdr:cNvPr id="47" name="saleUp63797Jan-Mar 2020Apr-Jun 2019Apr-Jun 2018" descr="Quarter Percentage">
          <a:extLst>
            <a:ext uri="{FF2B5EF4-FFF2-40B4-BE49-F238E27FC236}">
              <a16:creationId xmlns:a16="http://schemas.microsoft.com/office/drawing/2014/main" id="{8594115E-0093-493E-8289-A0A0D43FCDB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67200" y="2295525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11</xdr:row>
      <xdr:rowOff>0</xdr:rowOff>
    </xdr:from>
    <xdr:to>
      <xdr:col>7</xdr:col>
      <xdr:colOff>76200</xdr:colOff>
      <xdr:row>11</xdr:row>
      <xdr:rowOff>114300</xdr:rowOff>
    </xdr:to>
    <xdr:pic>
      <xdr:nvPicPr>
        <xdr:cNvPr id="48" name="saleUp79342Jan-Mar 2020" descr="Quarter Percentage">
          <a:extLst>
            <a:ext uri="{FF2B5EF4-FFF2-40B4-BE49-F238E27FC236}">
              <a16:creationId xmlns:a16="http://schemas.microsoft.com/office/drawing/2014/main" id="{F101DD15-4FB9-4ACC-B265-0E861DD199F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67200" y="3248025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11</xdr:row>
      <xdr:rowOff>0</xdr:rowOff>
    </xdr:from>
    <xdr:to>
      <xdr:col>7</xdr:col>
      <xdr:colOff>76200</xdr:colOff>
      <xdr:row>11</xdr:row>
      <xdr:rowOff>114300</xdr:rowOff>
    </xdr:to>
    <xdr:pic>
      <xdr:nvPicPr>
        <xdr:cNvPr id="49" name="saleUp79342Jan-Mar 2020Apr-Jun 2019" descr="Quarter Percentage">
          <a:extLst>
            <a:ext uri="{FF2B5EF4-FFF2-40B4-BE49-F238E27FC236}">
              <a16:creationId xmlns:a16="http://schemas.microsoft.com/office/drawing/2014/main" id="{CE10DB94-0CF7-41DC-8E6A-CA5489AFDAC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67200" y="3829050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12</xdr:row>
      <xdr:rowOff>0</xdr:rowOff>
    </xdr:from>
    <xdr:to>
      <xdr:col>7</xdr:col>
      <xdr:colOff>76200</xdr:colOff>
      <xdr:row>12</xdr:row>
      <xdr:rowOff>114300</xdr:rowOff>
    </xdr:to>
    <xdr:pic>
      <xdr:nvPicPr>
        <xdr:cNvPr id="50" name="saleUp79342Jan-Mar 2020Apr-Jun 2019Apr-Jun 2018" descr="Quarter Percentage">
          <a:extLst>
            <a:ext uri="{FF2B5EF4-FFF2-40B4-BE49-F238E27FC236}">
              <a16:creationId xmlns:a16="http://schemas.microsoft.com/office/drawing/2014/main" id="{23C9E4F2-A504-4E64-95E2-800B779F3F8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67200" y="4410075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21</xdr:row>
      <xdr:rowOff>0</xdr:rowOff>
    </xdr:from>
    <xdr:to>
      <xdr:col>7</xdr:col>
      <xdr:colOff>76200</xdr:colOff>
      <xdr:row>21</xdr:row>
      <xdr:rowOff>114300</xdr:rowOff>
    </xdr:to>
    <xdr:pic>
      <xdr:nvPicPr>
        <xdr:cNvPr id="51" name="saleUp79478Jan-Mar 2020" descr="Quarter Percentage">
          <a:extLst>
            <a:ext uri="{FF2B5EF4-FFF2-40B4-BE49-F238E27FC236}">
              <a16:creationId xmlns:a16="http://schemas.microsoft.com/office/drawing/2014/main" id="{CC41227F-7DB5-4A91-A713-2915C78FEAF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67200" y="5362575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21</xdr:row>
      <xdr:rowOff>0</xdr:rowOff>
    </xdr:from>
    <xdr:to>
      <xdr:col>7</xdr:col>
      <xdr:colOff>76200</xdr:colOff>
      <xdr:row>21</xdr:row>
      <xdr:rowOff>114300</xdr:rowOff>
    </xdr:to>
    <xdr:pic>
      <xdr:nvPicPr>
        <xdr:cNvPr id="52" name="saleUp79478Jan-Mar 2020Apr-Jun 2019" descr="Quarter Percentage">
          <a:extLst>
            <a:ext uri="{FF2B5EF4-FFF2-40B4-BE49-F238E27FC236}">
              <a16:creationId xmlns:a16="http://schemas.microsoft.com/office/drawing/2014/main" id="{71DC0297-DE78-4177-9361-3D3BEB1BEE9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67200" y="5943600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22</xdr:row>
      <xdr:rowOff>0</xdr:rowOff>
    </xdr:from>
    <xdr:to>
      <xdr:col>7</xdr:col>
      <xdr:colOff>76200</xdr:colOff>
      <xdr:row>22</xdr:row>
      <xdr:rowOff>114300</xdr:rowOff>
    </xdr:to>
    <xdr:pic>
      <xdr:nvPicPr>
        <xdr:cNvPr id="53" name="saleUp79478Jan-Mar 2020Apr-Jun 2019Apr-Jun 2018" descr="Quarter Percentage">
          <a:extLst>
            <a:ext uri="{FF2B5EF4-FFF2-40B4-BE49-F238E27FC236}">
              <a16:creationId xmlns:a16="http://schemas.microsoft.com/office/drawing/2014/main" id="{4D533C1D-11EB-4903-8516-FBCFCE9DBA4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67200" y="6524625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31</xdr:row>
      <xdr:rowOff>0</xdr:rowOff>
    </xdr:from>
    <xdr:to>
      <xdr:col>7</xdr:col>
      <xdr:colOff>76200</xdr:colOff>
      <xdr:row>31</xdr:row>
      <xdr:rowOff>114300</xdr:rowOff>
    </xdr:to>
    <xdr:pic>
      <xdr:nvPicPr>
        <xdr:cNvPr id="54" name="saleUp93315Jan-Mar 2020" descr="Quarter Percentage">
          <a:extLst>
            <a:ext uri="{FF2B5EF4-FFF2-40B4-BE49-F238E27FC236}">
              <a16:creationId xmlns:a16="http://schemas.microsoft.com/office/drawing/2014/main" id="{60F2DDAD-EF9A-449C-ABC5-4EF435F0B7E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67200" y="7658100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31</xdr:row>
      <xdr:rowOff>0</xdr:rowOff>
    </xdr:from>
    <xdr:to>
      <xdr:col>7</xdr:col>
      <xdr:colOff>76200</xdr:colOff>
      <xdr:row>31</xdr:row>
      <xdr:rowOff>114300</xdr:rowOff>
    </xdr:to>
    <xdr:pic>
      <xdr:nvPicPr>
        <xdr:cNvPr id="55" name="saleUp93315Jan-Mar 2020Apr-Jun 2019" descr="Quarter Percentage">
          <a:extLst>
            <a:ext uri="{FF2B5EF4-FFF2-40B4-BE49-F238E27FC236}">
              <a16:creationId xmlns:a16="http://schemas.microsoft.com/office/drawing/2014/main" id="{95B306A6-95C8-4D5B-B6BB-4E6830F78D1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67200" y="8239125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32</xdr:row>
      <xdr:rowOff>0</xdr:rowOff>
    </xdr:from>
    <xdr:to>
      <xdr:col>7</xdr:col>
      <xdr:colOff>76200</xdr:colOff>
      <xdr:row>32</xdr:row>
      <xdr:rowOff>114300</xdr:rowOff>
    </xdr:to>
    <xdr:pic>
      <xdr:nvPicPr>
        <xdr:cNvPr id="56" name="saleUp93315Jan-Mar 2020Apr-Jun 2019Apr-Jun 2018" descr="Quarter Percentage">
          <a:extLst>
            <a:ext uri="{FF2B5EF4-FFF2-40B4-BE49-F238E27FC236}">
              <a16:creationId xmlns:a16="http://schemas.microsoft.com/office/drawing/2014/main" id="{B29D9552-FB11-46E8-9477-1B11CFCE98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67200" y="8820150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41</xdr:row>
      <xdr:rowOff>0</xdr:rowOff>
    </xdr:from>
    <xdr:to>
      <xdr:col>7</xdr:col>
      <xdr:colOff>76200</xdr:colOff>
      <xdr:row>41</xdr:row>
      <xdr:rowOff>114300</xdr:rowOff>
    </xdr:to>
    <xdr:pic>
      <xdr:nvPicPr>
        <xdr:cNvPr id="57" name="saleUp79381Jan-Mar 2020" descr="Quarter Percentage">
          <a:extLst>
            <a:ext uri="{FF2B5EF4-FFF2-40B4-BE49-F238E27FC236}">
              <a16:creationId xmlns:a16="http://schemas.microsoft.com/office/drawing/2014/main" id="{1DC3912C-AC85-4704-856B-712341FA4ED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67200" y="9772650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41</xdr:row>
      <xdr:rowOff>0</xdr:rowOff>
    </xdr:from>
    <xdr:to>
      <xdr:col>7</xdr:col>
      <xdr:colOff>76200</xdr:colOff>
      <xdr:row>41</xdr:row>
      <xdr:rowOff>114300</xdr:rowOff>
    </xdr:to>
    <xdr:pic>
      <xdr:nvPicPr>
        <xdr:cNvPr id="58" name="saleUp79381Jan-Mar 2020Apr-Jun 2019" descr="Quarter Percentage">
          <a:extLst>
            <a:ext uri="{FF2B5EF4-FFF2-40B4-BE49-F238E27FC236}">
              <a16:creationId xmlns:a16="http://schemas.microsoft.com/office/drawing/2014/main" id="{62F7D5FC-5FD1-43F3-93AF-80B468CC8DB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67200" y="10353675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42</xdr:row>
      <xdr:rowOff>0</xdr:rowOff>
    </xdr:from>
    <xdr:to>
      <xdr:col>7</xdr:col>
      <xdr:colOff>76200</xdr:colOff>
      <xdr:row>42</xdr:row>
      <xdr:rowOff>114300</xdr:rowOff>
    </xdr:to>
    <xdr:pic>
      <xdr:nvPicPr>
        <xdr:cNvPr id="59" name="saleUp79381Jan-Mar 2020Apr-Jun 2019Apr-Jun 2018" descr="Quarter Percentage">
          <a:extLst>
            <a:ext uri="{FF2B5EF4-FFF2-40B4-BE49-F238E27FC236}">
              <a16:creationId xmlns:a16="http://schemas.microsoft.com/office/drawing/2014/main" id="{9655E407-D6EB-4285-8C97-0CE216024B3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67200" y="10934700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51</xdr:row>
      <xdr:rowOff>0</xdr:rowOff>
    </xdr:from>
    <xdr:to>
      <xdr:col>7</xdr:col>
      <xdr:colOff>76200</xdr:colOff>
      <xdr:row>51</xdr:row>
      <xdr:rowOff>114300</xdr:rowOff>
    </xdr:to>
    <xdr:pic>
      <xdr:nvPicPr>
        <xdr:cNvPr id="60" name="saleUp83189Jan-Mar 2020" descr="Quarter Percentage">
          <a:extLst>
            <a:ext uri="{FF2B5EF4-FFF2-40B4-BE49-F238E27FC236}">
              <a16:creationId xmlns:a16="http://schemas.microsoft.com/office/drawing/2014/main" id="{7723192C-2D3A-48C1-8DE6-5A69FA9558C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67200" y="11887200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51</xdr:row>
      <xdr:rowOff>0</xdr:rowOff>
    </xdr:from>
    <xdr:to>
      <xdr:col>7</xdr:col>
      <xdr:colOff>76200</xdr:colOff>
      <xdr:row>51</xdr:row>
      <xdr:rowOff>114300</xdr:rowOff>
    </xdr:to>
    <xdr:pic>
      <xdr:nvPicPr>
        <xdr:cNvPr id="61" name="saleUp83189Jan-Mar 2020Apr-Jun 2019" descr="Quarter Percentage">
          <a:extLst>
            <a:ext uri="{FF2B5EF4-FFF2-40B4-BE49-F238E27FC236}">
              <a16:creationId xmlns:a16="http://schemas.microsoft.com/office/drawing/2014/main" id="{C0A279DF-0898-4D78-8348-52B2C4BC7D6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67200" y="12468225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52</xdr:row>
      <xdr:rowOff>0</xdr:rowOff>
    </xdr:from>
    <xdr:to>
      <xdr:col>7</xdr:col>
      <xdr:colOff>76200</xdr:colOff>
      <xdr:row>52</xdr:row>
      <xdr:rowOff>114300</xdr:rowOff>
    </xdr:to>
    <xdr:pic>
      <xdr:nvPicPr>
        <xdr:cNvPr id="62" name="saleDown83189Jan-Mar 2020Apr-Jun 2019Apr-Jun 2018" descr="Quarter Percentage">
          <a:extLst>
            <a:ext uri="{FF2B5EF4-FFF2-40B4-BE49-F238E27FC236}">
              <a16:creationId xmlns:a16="http://schemas.microsoft.com/office/drawing/2014/main" id="{05D10F55-8BE0-448E-9C7F-4FBDD13C2E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67200" y="13049250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61</xdr:row>
      <xdr:rowOff>0</xdr:rowOff>
    </xdr:from>
    <xdr:to>
      <xdr:col>7</xdr:col>
      <xdr:colOff>76200</xdr:colOff>
      <xdr:row>61</xdr:row>
      <xdr:rowOff>114300</xdr:rowOff>
    </xdr:to>
    <xdr:pic>
      <xdr:nvPicPr>
        <xdr:cNvPr id="63" name="saleUp64012Jan-Mar 2020" descr="Quarter Percentage">
          <a:extLst>
            <a:ext uri="{FF2B5EF4-FFF2-40B4-BE49-F238E27FC236}">
              <a16:creationId xmlns:a16="http://schemas.microsoft.com/office/drawing/2014/main" id="{80580427-EEE6-4F4D-B0A8-0D2CBC76E29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67200" y="14001750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61</xdr:row>
      <xdr:rowOff>0</xdr:rowOff>
    </xdr:from>
    <xdr:to>
      <xdr:col>7</xdr:col>
      <xdr:colOff>76200</xdr:colOff>
      <xdr:row>61</xdr:row>
      <xdr:rowOff>114300</xdr:rowOff>
    </xdr:to>
    <xdr:pic>
      <xdr:nvPicPr>
        <xdr:cNvPr id="64" name="saleUp64012Jan-Mar 2020Apr-Jun 2019" descr="Quarter Percentage">
          <a:extLst>
            <a:ext uri="{FF2B5EF4-FFF2-40B4-BE49-F238E27FC236}">
              <a16:creationId xmlns:a16="http://schemas.microsoft.com/office/drawing/2014/main" id="{C6D167AA-57C2-4BDF-9EDF-6C13A4727A8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67200" y="14582775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62</xdr:row>
      <xdr:rowOff>0</xdr:rowOff>
    </xdr:from>
    <xdr:to>
      <xdr:col>7</xdr:col>
      <xdr:colOff>76200</xdr:colOff>
      <xdr:row>62</xdr:row>
      <xdr:rowOff>114300</xdr:rowOff>
    </xdr:to>
    <xdr:pic>
      <xdr:nvPicPr>
        <xdr:cNvPr id="65" name="saleDown64012Jan-Mar 2020Apr-Jun 2019Apr-Jun 2018" descr="Quarter Percentage">
          <a:extLst>
            <a:ext uri="{FF2B5EF4-FFF2-40B4-BE49-F238E27FC236}">
              <a16:creationId xmlns:a16="http://schemas.microsoft.com/office/drawing/2014/main" id="{C02F1702-B458-443A-B958-A361C2794D4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67200" y="15163800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1</xdr:row>
      <xdr:rowOff>0</xdr:rowOff>
    </xdr:from>
    <xdr:to>
      <xdr:col>10</xdr:col>
      <xdr:colOff>76200</xdr:colOff>
      <xdr:row>1</xdr:row>
      <xdr:rowOff>114300</xdr:rowOff>
    </xdr:to>
    <xdr:pic>
      <xdr:nvPicPr>
        <xdr:cNvPr id="66" name="saleDown63797Jan-Mar 2020" descr="Quarter Percentage">
          <a:extLst>
            <a:ext uri="{FF2B5EF4-FFF2-40B4-BE49-F238E27FC236}">
              <a16:creationId xmlns:a16="http://schemas.microsoft.com/office/drawing/2014/main" id="{63DEF0E7-B7C8-40D5-9F38-19F5F01CDE7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705600" y="1133475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1</xdr:row>
      <xdr:rowOff>0</xdr:rowOff>
    </xdr:from>
    <xdr:to>
      <xdr:col>10</xdr:col>
      <xdr:colOff>76200</xdr:colOff>
      <xdr:row>1</xdr:row>
      <xdr:rowOff>114300</xdr:rowOff>
    </xdr:to>
    <xdr:pic>
      <xdr:nvPicPr>
        <xdr:cNvPr id="67" name="saleDown63797Jan-Mar 2020Jul-Sep 2019" descr="Quarter Percentage">
          <a:extLst>
            <a:ext uri="{FF2B5EF4-FFF2-40B4-BE49-F238E27FC236}">
              <a16:creationId xmlns:a16="http://schemas.microsoft.com/office/drawing/2014/main" id="{873CA7A1-9783-49A0-BFA9-6E0E66D127D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705600" y="1714500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2</xdr:row>
      <xdr:rowOff>0</xdr:rowOff>
    </xdr:from>
    <xdr:to>
      <xdr:col>10</xdr:col>
      <xdr:colOff>76200</xdr:colOff>
      <xdr:row>2</xdr:row>
      <xdr:rowOff>114300</xdr:rowOff>
    </xdr:to>
    <xdr:pic>
      <xdr:nvPicPr>
        <xdr:cNvPr id="68" name="saleUp63797Jan-Mar 2020Jul-Sep 2019Jul-Sep 2018" descr="Quarter Percentage">
          <a:extLst>
            <a:ext uri="{FF2B5EF4-FFF2-40B4-BE49-F238E27FC236}">
              <a16:creationId xmlns:a16="http://schemas.microsoft.com/office/drawing/2014/main" id="{7EFE86DA-D808-4170-9C5E-5775715C04A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705600" y="2295525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11</xdr:row>
      <xdr:rowOff>114300</xdr:rowOff>
    </xdr:to>
    <xdr:pic>
      <xdr:nvPicPr>
        <xdr:cNvPr id="69" name="saleUp79342Jan-Mar 2020" descr="Quarter Percentage">
          <a:extLst>
            <a:ext uri="{FF2B5EF4-FFF2-40B4-BE49-F238E27FC236}">
              <a16:creationId xmlns:a16="http://schemas.microsoft.com/office/drawing/2014/main" id="{62A4FD8B-E946-4E73-B18D-9D3DBFD870D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705600" y="3248025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11</xdr:row>
      <xdr:rowOff>114300</xdr:rowOff>
    </xdr:to>
    <xdr:pic>
      <xdr:nvPicPr>
        <xdr:cNvPr id="70" name="saleUp79342Jan-Mar 2020Jul-Sep 2019" descr="Quarter Percentage">
          <a:extLst>
            <a:ext uri="{FF2B5EF4-FFF2-40B4-BE49-F238E27FC236}">
              <a16:creationId xmlns:a16="http://schemas.microsoft.com/office/drawing/2014/main" id="{FDB6EECB-66A3-49FA-AA87-B764B63CAAD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705600" y="3829050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12</xdr:row>
      <xdr:rowOff>114300</xdr:rowOff>
    </xdr:to>
    <xdr:pic>
      <xdr:nvPicPr>
        <xdr:cNvPr id="71" name="saleDown79342Jan-Mar 2020Jul-Sep 2019Jul-Sep 2018" descr="Quarter Percentage">
          <a:extLst>
            <a:ext uri="{FF2B5EF4-FFF2-40B4-BE49-F238E27FC236}">
              <a16:creationId xmlns:a16="http://schemas.microsoft.com/office/drawing/2014/main" id="{9EF8F9D9-1234-4940-8598-63AAA92933E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705600" y="4410075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21</xdr:row>
      <xdr:rowOff>0</xdr:rowOff>
    </xdr:from>
    <xdr:to>
      <xdr:col>10</xdr:col>
      <xdr:colOff>76200</xdr:colOff>
      <xdr:row>21</xdr:row>
      <xdr:rowOff>114300</xdr:rowOff>
    </xdr:to>
    <xdr:pic>
      <xdr:nvPicPr>
        <xdr:cNvPr id="72" name="saleUp79478Jan-Mar 2020" descr="Quarter Percentage">
          <a:extLst>
            <a:ext uri="{FF2B5EF4-FFF2-40B4-BE49-F238E27FC236}">
              <a16:creationId xmlns:a16="http://schemas.microsoft.com/office/drawing/2014/main" id="{E39516BA-0012-421E-A26F-BEFFCBA5DE3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705600" y="5362575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21</xdr:row>
      <xdr:rowOff>0</xdr:rowOff>
    </xdr:from>
    <xdr:to>
      <xdr:col>10</xdr:col>
      <xdr:colOff>76200</xdr:colOff>
      <xdr:row>21</xdr:row>
      <xdr:rowOff>114300</xdr:rowOff>
    </xdr:to>
    <xdr:pic>
      <xdr:nvPicPr>
        <xdr:cNvPr id="73" name="saleUp79478Jan-Mar 2020Jul-Sep 2019" descr="Quarter Percentage">
          <a:extLst>
            <a:ext uri="{FF2B5EF4-FFF2-40B4-BE49-F238E27FC236}">
              <a16:creationId xmlns:a16="http://schemas.microsoft.com/office/drawing/2014/main" id="{5C5B75F0-ACA1-408F-8266-53E6BC7F42A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705600" y="5943600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22</xdr:row>
      <xdr:rowOff>0</xdr:rowOff>
    </xdr:from>
    <xdr:to>
      <xdr:col>10</xdr:col>
      <xdr:colOff>76200</xdr:colOff>
      <xdr:row>22</xdr:row>
      <xdr:rowOff>114300</xdr:rowOff>
    </xdr:to>
    <xdr:pic>
      <xdr:nvPicPr>
        <xdr:cNvPr id="74" name="saleUp79478Jan-Mar 2020Jul-Sep 2019Jul-Sep 2018" descr="Quarter Percentage">
          <a:extLst>
            <a:ext uri="{FF2B5EF4-FFF2-40B4-BE49-F238E27FC236}">
              <a16:creationId xmlns:a16="http://schemas.microsoft.com/office/drawing/2014/main" id="{D8CA764A-940A-4737-B8D2-62EEBEC83A7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705600" y="6524625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31</xdr:row>
      <xdr:rowOff>0</xdr:rowOff>
    </xdr:from>
    <xdr:to>
      <xdr:col>10</xdr:col>
      <xdr:colOff>76200</xdr:colOff>
      <xdr:row>31</xdr:row>
      <xdr:rowOff>114300</xdr:rowOff>
    </xdr:to>
    <xdr:pic>
      <xdr:nvPicPr>
        <xdr:cNvPr id="75" name="saleUp93315Jan-Mar 2020" descr="Quarter Percentage">
          <a:extLst>
            <a:ext uri="{FF2B5EF4-FFF2-40B4-BE49-F238E27FC236}">
              <a16:creationId xmlns:a16="http://schemas.microsoft.com/office/drawing/2014/main" id="{6355BBFC-B51A-4FFE-8370-70496A4DB27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705600" y="7658100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31</xdr:row>
      <xdr:rowOff>0</xdr:rowOff>
    </xdr:from>
    <xdr:to>
      <xdr:col>10</xdr:col>
      <xdr:colOff>76200</xdr:colOff>
      <xdr:row>31</xdr:row>
      <xdr:rowOff>114300</xdr:rowOff>
    </xdr:to>
    <xdr:pic>
      <xdr:nvPicPr>
        <xdr:cNvPr id="76" name="saleUp93315Jan-Mar 2020Jul-Sep 2019" descr="Quarter Percentage">
          <a:extLst>
            <a:ext uri="{FF2B5EF4-FFF2-40B4-BE49-F238E27FC236}">
              <a16:creationId xmlns:a16="http://schemas.microsoft.com/office/drawing/2014/main" id="{B287A24E-2A04-4D5B-A930-4231E3E7451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705600" y="8239125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41</xdr:row>
      <xdr:rowOff>0</xdr:rowOff>
    </xdr:from>
    <xdr:to>
      <xdr:col>10</xdr:col>
      <xdr:colOff>76200</xdr:colOff>
      <xdr:row>41</xdr:row>
      <xdr:rowOff>114300</xdr:rowOff>
    </xdr:to>
    <xdr:pic>
      <xdr:nvPicPr>
        <xdr:cNvPr id="77" name="saleUp79381Jan-Mar 2020" descr="Quarter Percentage">
          <a:extLst>
            <a:ext uri="{FF2B5EF4-FFF2-40B4-BE49-F238E27FC236}">
              <a16:creationId xmlns:a16="http://schemas.microsoft.com/office/drawing/2014/main" id="{38B42654-8BEA-464C-A3A4-39243458A0C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705600" y="9772650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41</xdr:row>
      <xdr:rowOff>0</xdr:rowOff>
    </xdr:from>
    <xdr:to>
      <xdr:col>10</xdr:col>
      <xdr:colOff>76200</xdr:colOff>
      <xdr:row>41</xdr:row>
      <xdr:rowOff>114300</xdr:rowOff>
    </xdr:to>
    <xdr:pic>
      <xdr:nvPicPr>
        <xdr:cNvPr id="78" name="saleUp79381Jan-Mar 2020Jul-Sep 2019" descr="Quarter Percentage">
          <a:extLst>
            <a:ext uri="{FF2B5EF4-FFF2-40B4-BE49-F238E27FC236}">
              <a16:creationId xmlns:a16="http://schemas.microsoft.com/office/drawing/2014/main" id="{4D5C9D64-A26D-401C-BB47-0707D4BCD2D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705600" y="10353675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51</xdr:row>
      <xdr:rowOff>0</xdr:rowOff>
    </xdr:from>
    <xdr:to>
      <xdr:col>10</xdr:col>
      <xdr:colOff>76200</xdr:colOff>
      <xdr:row>51</xdr:row>
      <xdr:rowOff>114300</xdr:rowOff>
    </xdr:to>
    <xdr:pic>
      <xdr:nvPicPr>
        <xdr:cNvPr id="79" name="saleUp83189Jan-Mar 2020" descr="Quarter Percentage">
          <a:extLst>
            <a:ext uri="{FF2B5EF4-FFF2-40B4-BE49-F238E27FC236}">
              <a16:creationId xmlns:a16="http://schemas.microsoft.com/office/drawing/2014/main" id="{2EB9986E-A2DA-47B2-B8B9-45A964031C8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705600" y="11887200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51</xdr:row>
      <xdr:rowOff>0</xdr:rowOff>
    </xdr:from>
    <xdr:to>
      <xdr:col>10</xdr:col>
      <xdr:colOff>76200</xdr:colOff>
      <xdr:row>51</xdr:row>
      <xdr:rowOff>114300</xdr:rowOff>
    </xdr:to>
    <xdr:pic>
      <xdr:nvPicPr>
        <xdr:cNvPr id="80" name="saleUp83189Jan-Mar 2020Jul-Sep 2019" descr="Quarter Percentage">
          <a:extLst>
            <a:ext uri="{FF2B5EF4-FFF2-40B4-BE49-F238E27FC236}">
              <a16:creationId xmlns:a16="http://schemas.microsoft.com/office/drawing/2014/main" id="{E2DAE371-B823-47D6-BC30-0C43A05AD4A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705600" y="12468225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52</xdr:row>
      <xdr:rowOff>0</xdr:rowOff>
    </xdr:from>
    <xdr:to>
      <xdr:col>10</xdr:col>
      <xdr:colOff>76200</xdr:colOff>
      <xdr:row>52</xdr:row>
      <xdr:rowOff>114300</xdr:rowOff>
    </xdr:to>
    <xdr:pic>
      <xdr:nvPicPr>
        <xdr:cNvPr id="81" name="saleDown83189Jan-Mar 2020Jul-Sep 2019Jul-Sep 2018" descr="Quarter Percentage">
          <a:extLst>
            <a:ext uri="{FF2B5EF4-FFF2-40B4-BE49-F238E27FC236}">
              <a16:creationId xmlns:a16="http://schemas.microsoft.com/office/drawing/2014/main" id="{6A5C3F9C-71F3-403C-A6B6-37EAED7082C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705600" y="13049250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61</xdr:row>
      <xdr:rowOff>0</xdr:rowOff>
    </xdr:from>
    <xdr:to>
      <xdr:col>10</xdr:col>
      <xdr:colOff>76200</xdr:colOff>
      <xdr:row>61</xdr:row>
      <xdr:rowOff>114300</xdr:rowOff>
    </xdr:to>
    <xdr:pic>
      <xdr:nvPicPr>
        <xdr:cNvPr id="82" name="saleUp64012Jan-Mar 2020" descr="Quarter Percentage">
          <a:extLst>
            <a:ext uri="{FF2B5EF4-FFF2-40B4-BE49-F238E27FC236}">
              <a16:creationId xmlns:a16="http://schemas.microsoft.com/office/drawing/2014/main" id="{863EB406-6579-4437-8EE6-5E9C7240733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705600" y="14001750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61</xdr:row>
      <xdr:rowOff>0</xdr:rowOff>
    </xdr:from>
    <xdr:to>
      <xdr:col>10</xdr:col>
      <xdr:colOff>76200</xdr:colOff>
      <xdr:row>61</xdr:row>
      <xdr:rowOff>114300</xdr:rowOff>
    </xdr:to>
    <xdr:pic>
      <xdr:nvPicPr>
        <xdr:cNvPr id="83" name="saleDown64012Jan-Mar 2020Jul-Sep 2019" descr="Quarter Percentage">
          <a:extLst>
            <a:ext uri="{FF2B5EF4-FFF2-40B4-BE49-F238E27FC236}">
              <a16:creationId xmlns:a16="http://schemas.microsoft.com/office/drawing/2014/main" id="{96E44EAD-0D69-4824-9C57-66D30309867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705600" y="14582775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62</xdr:row>
      <xdr:rowOff>0</xdr:rowOff>
    </xdr:from>
    <xdr:to>
      <xdr:col>10</xdr:col>
      <xdr:colOff>76200</xdr:colOff>
      <xdr:row>62</xdr:row>
      <xdr:rowOff>114300</xdr:rowOff>
    </xdr:to>
    <xdr:pic>
      <xdr:nvPicPr>
        <xdr:cNvPr id="84" name="saleUp64012Jan-Mar 2020Jul-Sep 2019Jul-Sep 2018" descr="Quarter Percentage">
          <a:extLst>
            <a:ext uri="{FF2B5EF4-FFF2-40B4-BE49-F238E27FC236}">
              <a16:creationId xmlns:a16="http://schemas.microsoft.com/office/drawing/2014/main" id="{1C7C0179-2CD6-4F98-98F7-5CEEF4DD615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705600" y="15163800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0</xdr:colOff>
      <xdr:row>1</xdr:row>
      <xdr:rowOff>0</xdr:rowOff>
    </xdr:from>
    <xdr:to>
      <xdr:col>13</xdr:col>
      <xdr:colOff>76200</xdr:colOff>
      <xdr:row>1</xdr:row>
      <xdr:rowOff>114300</xdr:rowOff>
    </xdr:to>
    <xdr:pic>
      <xdr:nvPicPr>
        <xdr:cNvPr id="85" name="saleDown63797Jan-Mar 2020" descr="Quarter Percentage">
          <a:extLst>
            <a:ext uri="{FF2B5EF4-FFF2-40B4-BE49-F238E27FC236}">
              <a16:creationId xmlns:a16="http://schemas.microsoft.com/office/drawing/2014/main" id="{0A0FA30D-1773-4A59-B9CC-07157A0380F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44000" y="1133475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0</xdr:colOff>
      <xdr:row>1</xdr:row>
      <xdr:rowOff>0</xdr:rowOff>
    </xdr:from>
    <xdr:to>
      <xdr:col>13</xdr:col>
      <xdr:colOff>76200</xdr:colOff>
      <xdr:row>1</xdr:row>
      <xdr:rowOff>114300</xdr:rowOff>
    </xdr:to>
    <xdr:pic>
      <xdr:nvPicPr>
        <xdr:cNvPr id="86" name="saleDown63797Jan-Mar 2020Jul-Sep 2019" descr="Quarter Percentage">
          <a:extLst>
            <a:ext uri="{FF2B5EF4-FFF2-40B4-BE49-F238E27FC236}">
              <a16:creationId xmlns:a16="http://schemas.microsoft.com/office/drawing/2014/main" id="{31080D73-3DE9-4215-BDB8-978BA0D8797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44000" y="1714500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0</xdr:colOff>
      <xdr:row>2</xdr:row>
      <xdr:rowOff>0</xdr:rowOff>
    </xdr:from>
    <xdr:to>
      <xdr:col>13</xdr:col>
      <xdr:colOff>76200</xdr:colOff>
      <xdr:row>2</xdr:row>
      <xdr:rowOff>114300</xdr:rowOff>
    </xdr:to>
    <xdr:pic>
      <xdr:nvPicPr>
        <xdr:cNvPr id="87" name="saleUp63797Jan-Mar 2020Jul-Sep 2019Jul-Sep 2018" descr="Quarter Percentage">
          <a:extLst>
            <a:ext uri="{FF2B5EF4-FFF2-40B4-BE49-F238E27FC236}">
              <a16:creationId xmlns:a16="http://schemas.microsoft.com/office/drawing/2014/main" id="{6CFB4872-D6A6-44DD-ABAB-8C8D3932545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44000" y="2295525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0</xdr:colOff>
      <xdr:row>3</xdr:row>
      <xdr:rowOff>0</xdr:rowOff>
    </xdr:from>
    <xdr:to>
      <xdr:col>13</xdr:col>
      <xdr:colOff>76200</xdr:colOff>
      <xdr:row>3</xdr:row>
      <xdr:rowOff>114300</xdr:rowOff>
    </xdr:to>
    <xdr:pic>
      <xdr:nvPicPr>
        <xdr:cNvPr id="88" name="saleUp79342Jan-Mar 2020" descr="Quarter Percentage">
          <a:extLst>
            <a:ext uri="{FF2B5EF4-FFF2-40B4-BE49-F238E27FC236}">
              <a16:creationId xmlns:a16="http://schemas.microsoft.com/office/drawing/2014/main" id="{619DF06B-E537-476D-A658-4AA8DAFC77A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44000" y="3248025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0</xdr:colOff>
      <xdr:row>3</xdr:row>
      <xdr:rowOff>0</xdr:rowOff>
    </xdr:from>
    <xdr:to>
      <xdr:col>13</xdr:col>
      <xdr:colOff>76200</xdr:colOff>
      <xdr:row>3</xdr:row>
      <xdr:rowOff>114300</xdr:rowOff>
    </xdr:to>
    <xdr:pic>
      <xdr:nvPicPr>
        <xdr:cNvPr id="89" name="saleUp79342Jan-Mar 2020Jul-Sep 2019" descr="Quarter Percentage">
          <a:extLst>
            <a:ext uri="{FF2B5EF4-FFF2-40B4-BE49-F238E27FC236}">
              <a16:creationId xmlns:a16="http://schemas.microsoft.com/office/drawing/2014/main" id="{AB4028AB-40E2-4451-9608-80BC6A11DAB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44000" y="3829050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0</xdr:colOff>
      <xdr:row>4</xdr:row>
      <xdr:rowOff>0</xdr:rowOff>
    </xdr:from>
    <xdr:to>
      <xdr:col>13</xdr:col>
      <xdr:colOff>76200</xdr:colOff>
      <xdr:row>4</xdr:row>
      <xdr:rowOff>114300</xdr:rowOff>
    </xdr:to>
    <xdr:pic>
      <xdr:nvPicPr>
        <xdr:cNvPr id="90" name="saleDown79342Jan-Mar 2020Jul-Sep 2019Jul-Sep 2018" descr="Quarter Percentage">
          <a:extLst>
            <a:ext uri="{FF2B5EF4-FFF2-40B4-BE49-F238E27FC236}">
              <a16:creationId xmlns:a16="http://schemas.microsoft.com/office/drawing/2014/main" id="{484BFA47-3D82-4BC4-8A0E-99205200974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44000" y="4410075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0</xdr:colOff>
      <xdr:row>5</xdr:row>
      <xdr:rowOff>0</xdr:rowOff>
    </xdr:from>
    <xdr:to>
      <xdr:col>13</xdr:col>
      <xdr:colOff>76200</xdr:colOff>
      <xdr:row>5</xdr:row>
      <xdr:rowOff>114300</xdr:rowOff>
    </xdr:to>
    <xdr:pic>
      <xdr:nvPicPr>
        <xdr:cNvPr id="91" name="saleUp79478Jan-Mar 2020" descr="Quarter Percentage">
          <a:extLst>
            <a:ext uri="{FF2B5EF4-FFF2-40B4-BE49-F238E27FC236}">
              <a16:creationId xmlns:a16="http://schemas.microsoft.com/office/drawing/2014/main" id="{3A9BC42E-E5A1-4220-9E78-CDE469037C3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44000" y="5362575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0</xdr:colOff>
      <xdr:row>5</xdr:row>
      <xdr:rowOff>0</xdr:rowOff>
    </xdr:from>
    <xdr:to>
      <xdr:col>13</xdr:col>
      <xdr:colOff>76200</xdr:colOff>
      <xdr:row>5</xdr:row>
      <xdr:rowOff>114300</xdr:rowOff>
    </xdr:to>
    <xdr:pic>
      <xdr:nvPicPr>
        <xdr:cNvPr id="92" name="saleUp79478Jan-Mar 2020Jul-Sep 2019" descr="Quarter Percentage">
          <a:extLst>
            <a:ext uri="{FF2B5EF4-FFF2-40B4-BE49-F238E27FC236}">
              <a16:creationId xmlns:a16="http://schemas.microsoft.com/office/drawing/2014/main" id="{622EFDD0-CD6B-4CC1-AC28-A3BE649E071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44000" y="5943600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0</xdr:colOff>
      <xdr:row>6</xdr:row>
      <xdr:rowOff>0</xdr:rowOff>
    </xdr:from>
    <xdr:to>
      <xdr:col>13</xdr:col>
      <xdr:colOff>76200</xdr:colOff>
      <xdr:row>6</xdr:row>
      <xdr:rowOff>114300</xdr:rowOff>
    </xdr:to>
    <xdr:pic>
      <xdr:nvPicPr>
        <xdr:cNvPr id="93" name="saleUp79478Jan-Mar 2020Jul-Sep 2019Jul-Sep 2018" descr="Quarter Percentage">
          <a:extLst>
            <a:ext uri="{FF2B5EF4-FFF2-40B4-BE49-F238E27FC236}">
              <a16:creationId xmlns:a16="http://schemas.microsoft.com/office/drawing/2014/main" id="{B7F10B57-B2DE-4C22-933B-ACA13C0C966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44000" y="6524625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0</xdr:colOff>
      <xdr:row>7</xdr:row>
      <xdr:rowOff>0</xdr:rowOff>
    </xdr:from>
    <xdr:to>
      <xdr:col>13</xdr:col>
      <xdr:colOff>76200</xdr:colOff>
      <xdr:row>7</xdr:row>
      <xdr:rowOff>114300</xdr:rowOff>
    </xdr:to>
    <xdr:pic>
      <xdr:nvPicPr>
        <xdr:cNvPr id="94" name="saleUp93315Jan-Mar 2020" descr="Quarter Percentage">
          <a:extLst>
            <a:ext uri="{FF2B5EF4-FFF2-40B4-BE49-F238E27FC236}">
              <a16:creationId xmlns:a16="http://schemas.microsoft.com/office/drawing/2014/main" id="{5EF15833-0826-4969-A664-DF8563672EF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44000" y="7658100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0</xdr:colOff>
      <xdr:row>7</xdr:row>
      <xdr:rowOff>0</xdr:rowOff>
    </xdr:from>
    <xdr:to>
      <xdr:col>13</xdr:col>
      <xdr:colOff>76200</xdr:colOff>
      <xdr:row>7</xdr:row>
      <xdr:rowOff>114300</xdr:rowOff>
    </xdr:to>
    <xdr:pic>
      <xdr:nvPicPr>
        <xdr:cNvPr id="95" name="saleUp93315Jan-Mar 2020Jul-Sep 2019" descr="Quarter Percentage">
          <a:extLst>
            <a:ext uri="{FF2B5EF4-FFF2-40B4-BE49-F238E27FC236}">
              <a16:creationId xmlns:a16="http://schemas.microsoft.com/office/drawing/2014/main" id="{30EAE565-A55D-404D-B8E5-3AC00F1D599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44000" y="8239125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0</xdr:colOff>
      <xdr:row>9</xdr:row>
      <xdr:rowOff>0</xdr:rowOff>
    </xdr:from>
    <xdr:to>
      <xdr:col>13</xdr:col>
      <xdr:colOff>76200</xdr:colOff>
      <xdr:row>9</xdr:row>
      <xdr:rowOff>114300</xdr:rowOff>
    </xdr:to>
    <xdr:pic>
      <xdr:nvPicPr>
        <xdr:cNvPr id="96" name="saleUp79381Jan-Mar 2020" descr="Quarter Percentage">
          <a:extLst>
            <a:ext uri="{FF2B5EF4-FFF2-40B4-BE49-F238E27FC236}">
              <a16:creationId xmlns:a16="http://schemas.microsoft.com/office/drawing/2014/main" id="{5ED23F96-40A7-4FC3-8CD1-A6066158003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44000" y="9772650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0</xdr:colOff>
      <xdr:row>9</xdr:row>
      <xdr:rowOff>0</xdr:rowOff>
    </xdr:from>
    <xdr:to>
      <xdr:col>13</xdr:col>
      <xdr:colOff>76200</xdr:colOff>
      <xdr:row>9</xdr:row>
      <xdr:rowOff>114300</xdr:rowOff>
    </xdr:to>
    <xdr:pic>
      <xdr:nvPicPr>
        <xdr:cNvPr id="97" name="saleUp79381Jan-Mar 2020Jul-Sep 2019" descr="Quarter Percentage">
          <a:extLst>
            <a:ext uri="{FF2B5EF4-FFF2-40B4-BE49-F238E27FC236}">
              <a16:creationId xmlns:a16="http://schemas.microsoft.com/office/drawing/2014/main" id="{481A76E1-0BBF-45C0-96A3-88CF9EF52E9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44000" y="10353675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0</xdr:colOff>
      <xdr:row>11</xdr:row>
      <xdr:rowOff>0</xdr:rowOff>
    </xdr:from>
    <xdr:to>
      <xdr:col>13</xdr:col>
      <xdr:colOff>76200</xdr:colOff>
      <xdr:row>11</xdr:row>
      <xdr:rowOff>114300</xdr:rowOff>
    </xdr:to>
    <xdr:pic>
      <xdr:nvPicPr>
        <xdr:cNvPr id="98" name="saleUp83189Jan-Mar 2020" descr="Quarter Percentage">
          <a:extLst>
            <a:ext uri="{FF2B5EF4-FFF2-40B4-BE49-F238E27FC236}">
              <a16:creationId xmlns:a16="http://schemas.microsoft.com/office/drawing/2014/main" id="{7463A886-1763-44FD-A92E-57121CD3F1D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44000" y="11887200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0</xdr:colOff>
      <xdr:row>11</xdr:row>
      <xdr:rowOff>0</xdr:rowOff>
    </xdr:from>
    <xdr:to>
      <xdr:col>13</xdr:col>
      <xdr:colOff>76200</xdr:colOff>
      <xdr:row>11</xdr:row>
      <xdr:rowOff>114300</xdr:rowOff>
    </xdr:to>
    <xdr:pic>
      <xdr:nvPicPr>
        <xdr:cNvPr id="99" name="saleUp83189Jan-Mar 2020Jul-Sep 2019" descr="Quarter Percentage">
          <a:extLst>
            <a:ext uri="{FF2B5EF4-FFF2-40B4-BE49-F238E27FC236}">
              <a16:creationId xmlns:a16="http://schemas.microsoft.com/office/drawing/2014/main" id="{D0FF3D02-7155-4A8F-9B0F-7786194ED27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44000" y="12468225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0</xdr:colOff>
      <xdr:row>12</xdr:row>
      <xdr:rowOff>0</xdr:rowOff>
    </xdr:from>
    <xdr:to>
      <xdr:col>13</xdr:col>
      <xdr:colOff>76200</xdr:colOff>
      <xdr:row>12</xdr:row>
      <xdr:rowOff>114300</xdr:rowOff>
    </xdr:to>
    <xdr:pic>
      <xdr:nvPicPr>
        <xdr:cNvPr id="100" name="saleDown83189Jan-Mar 2020Jul-Sep 2019Jul-Sep 2018" descr="Quarter Percentage">
          <a:extLst>
            <a:ext uri="{FF2B5EF4-FFF2-40B4-BE49-F238E27FC236}">
              <a16:creationId xmlns:a16="http://schemas.microsoft.com/office/drawing/2014/main" id="{1F0E759A-8475-4449-8F84-C68BC0F0E08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44000" y="13049250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0</xdr:colOff>
      <xdr:row>13</xdr:row>
      <xdr:rowOff>0</xdr:rowOff>
    </xdr:from>
    <xdr:to>
      <xdr:col>13</xdr:col>
      <xdr:colOff>76200</xdr:colOff>
      <xdr:row>13</xdr:row>
      <xdr:rowOff>114300</xdr:rowOff>
    </xdr:to>
    <xdr:pic>
      <xdr:nvPicPr>
        <xdr:cNvPr id="101" name="saleUp64012Jan-Mar 2020" descr="Quarter Percentage">
          <a:extLst>
            <a:ext uri="{FF2B5EF4-FFF2-40B4-BE49-F238E27FC236}">
              <a16:creationId xmlns:a16="http://schemas.microsoft.com/office/drawing/2014/main" id="{0845CF71-D960-4BB9-9423-2823029F8E8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44000" y="14001750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0</xdr:colOff>
      <xdr:row>13</xdr:row>
      <xdr:rowOff>0</xdr:rowOff>
    </xdr:from>
    <xdr:to>
      <xdr:col>13</xdr:col>
      <xdr:colOff>76200</xdr:colOff>
      <xdr:row>13</xdr:row>
      <xdr:rowOff>114300</xdr:rowOff>
    </xdr:to>
    <xdr:pic>
      <xdr:nvPicPr>
        <xdr:cNvPr id="102" name="saleDown64012Jan-Mar 2020Jul-Sep 2019" descr="Quarter Percentage">
          <a:extLst>
            <a:ext uri="{FF2B5EF4-FFF2-40B4-BE49-F238E27FC236}">
              <a16:creationId xmlns:a16="http://schemas.microsoft.com/office/drawing/2014/main" id="{1B2C5980-6716-4344-807C-F27BC8E9494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44000" y="14582775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0</xdr:colOff>
      <xdr:row>14</xdr:row>
      <xdr:rowOff>0</xdr:rowOff>
    </xdr:from>
    <xdr:to>
      <xdr:col>13</xdr:col>
      <xdr:colOff>76200</xdr:colOff>
      <xdr:row>14</xdr:row>
      <xdr:rowOff>114300</xdr:rowOff>
    </xdr:to>
    <xdr:pic>
      <xdr:nvPicPr>
        <xdr:cNvPr id="103" name="saleUp64012Jan-Mar 2020Jul-Sep 2019Jul-Sep 2018" descr="Quarter Percentage">
          <a:extLst>
            <a:ext uri="{FF2B5EF4-FFF2-40B4-BE49-F238E27FC236}">
              <a16:creationId xmlns:a16="http://schemas.microsoft.com/office/drawing/2014/main" id="{6565C3DB-5C6A-464E-9114-A6C0A36C577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44000" y="15163800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3</xdr:row>
      <xdr:rowOff>0</xdr:rowOff>
    </xdr:from>
    <xdr:to>
      <xdr:col>4</xdr:col>
      <xdr:colOff>76200</xdr:colOff>
      <xdr:row>3</xdr:row>
      <xdr:rowOff>114300</xdr:rowOff>
    </xdr:to>
    <xdr:pic>
      <xdr:nvPicPr>
        <xdr:cNvPr id="104" name="saleDown63797Jan-Mar 2020" descr="Quarter Percentage">
          <a:extLst>
            <a:ext uri="{FF2B5EF4-FFF2-40B4-BE49-F238E27FC236}">
              <a16:creationId xmlns:a16="http://schemas.microsoft.com/office/drawing/2014/main" id="{AD7F6882-4525-4A33-8912-F507CC724DB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52800" y="1133475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3</xdr:row>
      <xdr:rowOff>0</xdr:rowOff>
    </xdr:from>
    <xdr:to>
      <xdr:col>4</xdr:col>
      <xdr:colOff>76200</xdr:colOff>
      <xdr:row>3</xdr:row>
      <xdr:rowOff>114300</xdr:rowOff>
    </xdr:to>
    <xdr:pic>
      <xdr:nvPicPr>
        <xdr:cNvPr id="105" name="saleDown63797Jan-Mar 2020Jan-Mar 2017" descr="Quarter Percentage">
          <a:extLst>
            <a:ext uri="{FF2B5EF4-FFF2-40B4-BE49-F238E27FC236}">
              <a16:creationId xmlns:a16="http://schemas.microsoft.com/office/drawing/2014/main" id="{2489594E-AEB3-4991-919C-A88CCFE7C51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52800" y="1714500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4</xdr:row>
      <xdr:rowOff>0</xdr:rowOff>
    </xdr:from>
    <xdr:to>
      <xdr:col>4</xdr:col>
      <xdr:colOff>76200</xdr:colOff>
      <xdr:row>4</xdr:row>
      <xdr:rowOff>114300</xdr:rowOff>
    </xdr:to>
    <xdr:pic>
      <xdr:nvPicPr>
        <xdr:cNvPr id="106" name="saleDown63797Jan-Mar 2020Jan-Mar 2017Jan-Mar 2016" descr="Quarter Percentage">
          <a:extLst>
            <a:ext uri="{FF2B5EF4-FFF2-40B4-BE49-F238E27FC236}">
              <a16:creationId xmlns:a16="http://schemas.microsoft.com/office/drawing/2014/main" id="{F721BA86-101E-497E-B592-9BEE957F47B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52800" y="2295525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5</xdr:row>
      <xdr:rowOff>0</xdr:rowOff>
    </xdr:from>
    <xdr:to>
      <xdr:col>4</xdr:col>
      <xdr:colOff>76200</xdr:colOff>
      <xdr:row>5</xdr:row>
      <xdr:rowOff>114300</xdr:rowOff>
    </xdr:to>
    <xdr:pic>
      <xdr:nvPicPr>
        <xdr:cNvPr id="107" name="saleUp63797Jan-Mar 2020Jan-Mar 2017Jan-Mar 2016Jan-Mar 2015" descr="Quarter Percentage">
          <a:extLst>
            <a:ext uri="{FF2B5EF4-FFF2-40B4-BE49-F238E27FC236}">
              <a16:creationId xmlns:a16="http://schemas.microsoft.com/office/drawing/2014/main" id="{DAD04B6D-784C-4990-A890-724E5880314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52800" y="2876550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13</xdr:row>
      <xdr:rowOff>0</xdr:rowOff>
    </xdr:from>
    <xdr:to>
      <xdr:col>4</xdr:col>
      <xdr:colOff>76200</xdr:colOff>
      <xdr:row>13</xdr:row>
      <xdr:rowOff>114300</xdr:rowOff>
    </xdr:to>
    <xdr:pic>
      <xdr:nvPicPr>
        <xdr:cNvPr id="108" name="saleUp79342Jan-Mar 2020" descr="Quarter Percentage">
          <a:extLst>
            <a:ext uri="{FF2B5EF4-FFF2-40B4-BE49-F238E27FC236}">
              <a16:creationId xmlns:a16="http://schemas.microsoft.com/office/drawing/2014/main" id="{3FE1A688-1E17-4B6B-8CCA-4A2F607D777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52800" y="3829050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13</xdr:row>
      <xdr:rowOff>0</xdr:rowOff>
    </xdr:from>
    <xdr:to>
      <xdr:col>4</xdr:col>
      <xdr:colOff>76200</xdr:colOff>
      <xdr:row>13</xdr:row>
      <xdr:rowOff>114300</xdr:rowOff>
    </xdr:to>
    <xdr:pic>
      <xdr:nvPicPr>
        <xdr:cNvPr id="109" name="saleDown79342Jan-Mar 2020Jan-Mar 2017" descr="Quarter Percentage">
          <a:extLst>
            <a:ext uri="{FF2B5EF4-FFF2-40B4-BE49-F238E27FC236}">
              <a16:creationId xmlns:a16="http://schemas.microsoft.com/office/drawing/2014/main" id="{888ABD17-62E6-40E4-B80E-B31513B3FD1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52800" y="4410075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14</xdr:row>
      <xdr:rowOff>0</xdr:rowOff>
    </xdr:from>
    <xdr:to>
      <xdr:col>4</xdr:col>
      <xdr:colOff>76200</xdr:colOff>
      <xdr:row>14</xdr:row>
      <xdr:rowOff>114300</xdr:rowOff>
    </xdr:to>
    <xdr:pic>
      <xdr:nvPicPr>
        <xdr:cNvPr id="110" name="saleDown79342Jan-Mar 2020Jan-Mar 2017Jan-Mar 2016" descr="Quarter Percentage">
          <a:extLst>
            <a:ext uri="{FF2B5EF4-FFF2-40B4-BE49-F238E27FC236}">
              <a16:creationId xmlns:a16="http://schemas.microsoft.com/office/drawing/2014/main" id="{49017D41-37AB-457C-A577-6B9C58B94E1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52800" y="4991100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15</xdr:row>
      <xdr:rowOff>0</xdr:rowOff>
    </xdr:from>
    <xdr:to>
      <xdr:col>4</xdr:col>
      <xdr:colOff>76200</xdr:colOff>
      <xdr:row>15</xdr:row>
      <xdr:rowOff>114300</xdr:rowOff>
    </xdr:to>
    <xdr:pic>
      <xdr:nvPicPr>
        <xdr:cNvPr id="111" name="saleUp79342Jan-Mar 2020Jan-Mar 2017Jan-Mar 2016Jan-Mar 2015" descr="Quarter Percentage">
          <a:extLst>
            <a:ext uri="{FF2B5EF4-FFF2-40B4-BE49-F238E27FC236}">
              <a16:creationId xmlns:a16="http://schemas.microsoft.com/office/drawing/2014/main" id="{F673B424-B65D-48F2-B879-A5D39F2287C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52800" y="5572125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23</xdr:row>
      <xdr:rowOff>0</xdr:rowOff>
    </xdr:from>
    <xdr:to>
      <xdr:col>4</xdr:col>
      <xdr:colOff>76200</xdr:colOff>
      <xdr:row>23</xdr:row>
      <xdr:rowOff>114300</xdr:rowOff>
    </xdr:to>
    <xdr:pic>
      <xdr:nvPicPr>
        <xdr:cNvPr id="112" name="saleUp79478Jan-Mar 2020" descr="Quarter Percentage">
          <a:extLst>
            <a:ext uri="{FF2B5EF4-FFF2-40B4-BE49-F238E27FC236}">
              <a16:creationId xmlns:a16="http://schemas.microsoft.com/office/drawing/2014/main" id="{BBABCBCE-B86B-4207-BF9E-546A7276687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52800" y="6524625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23</xdr:row>
      <xdr:rowOff>0</xdr:rowOff>
    </xdr:from>
    <xdr:to>
      <xdr:col>4</xdr:col>
      <xdr:colOff>76200</xdr:colOff>
      <xdr:row>23</xdr:row>
      <xdr:rowOff>114300</xdr:rowOff>
    </xdr:to>
    <xdr:pic>
      <xdr:nvPicPr>
        <xdr:cNvPr id="113" name="saleDown79478Jan-Mar 2020Jan-Mar 2017" descr="Quarter Percentage">
          <a:extLst>
            <a:ext uri="{FF2B5EF4-FFF2-40B4-BE49-F238E27FC236}">
              <a16:creationId xmlns:a16="http://schemas.microsoft.com/office/drawing/2014/main" id="{E422F0EE-854B-4021-BA1E-4D06785B851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52800" y="7105650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24</xdr:row>
      <xdr:rowOff>0</xdr:rowOff>
    </xdr:from>
    <xdr:to>
      <xdr:col>4</xdr:col>
      <xdr:colOff>76200</xdr:colOff>
      <xdr:row>24</xdr:row>
      <xdr:rowOff>114300</xdr:rowOff>
    </xdr:to>
    <xdr:pic>
      <xdr:nvPicPr>
        <xdr:cNvPr id="114" name="saleDown79478Jan-Mar 2020Jan-Mar 2017Jan-Mar 2016" descr="Quarter Percentage">
          <a:extLst>
            <a:ext uri="{FF2B5EF4-FFF2-40B4-BE49-F238E27FC236}">
              <a16:creationId xmlns:a16="http://schemas.microsoft.com/office/drawing/2014/main" id="{96637FE5-4FB6-4931-8CEB-C1F7D2C6AC1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52800" y="7686675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25</xdr:row>
      <xdr:rowOff>0</xdr:rowOff>
    </xdr:from>
    <xdr:to>
      <xdr:col>4</xdr:col>
      <xdr:colOff>76200</xdr:colOff>
      <xdr:row>25</xdr:row>
      <xdr:rowOff>114300</xdr:rowOff>
    </xdr:to>
    <xdr:pic>
      <xdr:nvPicPr>
        <xdr:cNvPr id="115" name="saleUp79478Jan-Mar 2020Jan-Mar 2017Jan-Mar 2016Jan-Mar 2015" descr="Quarter Percentage">
          <a:extLst>
            <a:ext uri="{FF2B5EF4-FFF2-40B4-BE49-F238E27FC236}">
              <a16:creationId xmlns:a16="http://schemas.microsoft.com/office/drawing/2014/main" id="{9D981F46-013E-4DE3-B87D-2908D10C521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52800" y="8267700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33</xdr:row>
      <xdr:rowOff>0</xdr:rowOff>
    </xdr:from>
    <xdr:to>
      <xdr:col>4</xdr:col>
      <xdr:colOff>76200</xdr:colOff>
      <xdr:row>33</xdr:row>
      <xdr:rowOff>114300</xdr:rowOff>
    </xdr:to>
    <xdr:pic>
      <xdr:nvPicPr>
        <xdr:cNvPr id="116" name="saleUp93315Jan-Mar 2020" descr="Quarter Percentage">
          <a:extLst>
            <a:ext uri="{FF2B5EF4-FFF2-40B4-BE49-F238E27FC236}">
              <a16:creationId xmlns:a16="http://schemas.microsoft.com/office/drawing/2014/main" id="{23FFF7F0-7D4F-41E7-A1C5-C126CCBB0F2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52800" y="9401175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43</xdr:row>
      <xdr:rowOff>0</xdr:rowOff>
    </xdr:from>
    <xdr:to>
      <xdr:col>4</xdr:col>
      <xdr:colOff>76200</xdr:colOff>
      <xdr:row>43</xdr:row>
      <xdr:rowOff>114300</xdr:rowOff>
    </xdr:to>
    <xdr:pic>
      <xdr:nvPicPr>
        <xdr:cNvPr id="117" name="saleUp79381Jan-Mar 2020" descr="Quarter Percentage">
          <a:extLst>
            <a:ext uri="{FF2B5EF4-FFF2-40B4-BE49-F238E27FC236}">
              <a16:creationId xmlns:a16="http://schemas.microsoft.com/office/drawing/2014/main" id="{4C91E449-64D2-4FD7-B1DA-AA5BC4F3E47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52800" y="12096750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53</xdr:row>
      <xdr:rowOff>0</xdr:rowOff>
    </xdr:from>
    <xdr:to>
      <xdr:col>4</xdr:col>
      <xdr:colOff>76200</xdr:colOff>
      <xdr:row>53</xdr:row>
      <xdr:rowOff>114300</xdr:rowOff>
    </xdr:to>
    <xdr:pic>
      <xdr:nvPicPr>
        <xdr:cNvPr id="118" name="saleUp83189Jan-Mar 2020" descr="Quarter Percentage">
          <a:extLst>
            <a:ext uri="{FF2B5EF4-FFF2-40B4-BE49-F238E27FC236}">
              <a16:creationId xmlns:a16="http://schemas.microsoft.com/office/drawing/2014/main" id="{CF9F71A6-13FA-4F97-B840-D48D765E5AA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52800" y="14792325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53</xdr:row>
      <xdr:rowOff>0</xdr:rowOff>
    </xdr:from>
    <xdr:to>
      <xdr:col>4</xdr:col>
      <xdr:colOff>76200</xdr:colOff>
      <xdr:row>53</xdr:row>
      <xdr:rowOff>114300</xdr:rowOff>
    </xdr:to>
    <xdr:pic>
      <xdr:nvPicPr>
        <xdr:cNvPr id="119" name="saleUp83189Jan-Mar 2020Jan-Mar 2017" descr="Quarter Percentage">
          <a:extLst>
            <a:ext uri="{FF2B5EF4-FFF2-40B4-BE49-F238E27FC236}">
              <a16:creationId xmlns:a16="http://schemas.microsoft.com/office/drawing/2014/main" id="{C2BA2703-9768-4D32-B673-6EAEAACC9A1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52800" y="15373350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54</xdr:row>
      <xdr:rowOff>0</xdr:rowOff>
    </xdr:from>
    <xdr:to>
      <xdr:col>4</xdr:col>
      <xdr:colOff>76200</xdr:colOff>
      <xdr:row>54</xdr:row>
      <xdr:rowOff>114300</xdr:rowOff>
    </xdr:to>
    <xdr:pic>
      <xdr:nvPicPr>
        <xdr:cNvPr id="120" name="saleDown83189Jan-Mar 2020Jan-Mar 2017Jan-Mar 2016" descr="Quarter Percentage">
          <a:extLst>
            <a:ext uri="{FF2B5EF4-FFF2-40B4-BE49-F238E27FC236}">
              <a16:creationId xmlns:a16="http://schemas.microsoft.com/office/drawing/2014/main" id="{927989E0-A5BC-4A36-AD2B-F9797E70D17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52800" y="15954375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55</xdr:row>
      <xdr:rowOff>0</xdr:rowOff>
    </xdr:from>
    <xdr:to>
      <xdr:col>4</xdr:col>
      <xdr:colOff>76200</xdr:colOff>
      <xdr:row>55</xdr:row>
      <xdr:rowOff>114300</xdr:rowOff>
    </xdr:to>
    <xdr:pic>
      <xdr:nvPicPr>
        <xdr:cNvPr id="121" name="saleDown83189Jan-Mar 2020Jan-Mar 2017Jan-Mar 2016Jan-Mar 2015" descr="Quarter Percentage">
          <a:extLst>
            <a:ext uri="{FF2B5EF4-FFF2-40B4-BE49-F238E27FC236}">
              <a16:creationId xmlns:a16="http://schemas.microsoft.com/office/drawing/2014/main" id="{140911A3-BDAD-4C22-9BD8-B1E4EE2708F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52800" y="16535400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63</xdr:row>
      <xdr:rowOff>0</xdr:rowOff>
    </xdr:from>
    <xdr:to>
      <xdr:col>4</xdr:col>
      <xdr:colOff>76200</xdr:colOff>
      <xdr:row>63</xdr:row>
      <xdr:rowOff>114300</xdr:rowOff>
    </xdr:to>
    <xdr:pic>
      <xdr:nvPicPr>
        <xdr:cNvPr id="122" name="saleUp64012Jan-Mar 2020" descr="Quarter Percentage">
          <a:extLst>
            <a:ext uri="{FF2B5EF4-FFF2-40B4-BE49-F238E27FC236}">
              <a16:creationId xmlns:a16="http://schemas.microsoft.com/office/drawing/2014/main" id="{567846FD-152D-473C-9D15-BE3C5264124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52800" y="17487900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63</xdr:row>
      <xdr:rowOff>0</xdr:rowOff>
    </xdr:from>
    <xdr:to>
      <xdr:col>4</xdr:col>
      <xdr:colOff>76200</xdr:colOff>
      <xdr:row>63</xdr:row>
      <xdr:rowOff>114300</xdr:rowOff>
    </xdr:to>
    <xdr:pic>
      <xdr:nvPicPr>
        <xdr:cNvPr id="123" name="saleUp64012Jan-Mar 2020Jan-Mar 2017" descr="Quarter Percentage">
          <a:extLst>
            <a:ext uri="{FF2B5EF4-FFF2-40B4-BE49-F238E27FC236}">
              <a16:creationId xmlns:a16="http://schemas.microsoft.com/office/drawing/2014/main" id="{4A385CE0-1044-4F71-92DC-913EE320697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52800" y="18068925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64</xdr:row>
      <xdr:rowOff>0</xdr:rowOff>
    </xdr:from>
    <xdr:to>
      <xdr:col>4</xdr:col>
      <xdr:colOff>76200</xdr:colOff>
      <xdr:row>64</xdr:row>
      <xdr:rowOff>114300</xdr:rowOff>
    </xdr:to>
    <xdr:pic>
      <xdr:nvPicPr>
        <xdr:cNvPr id="124" name="saleUp64012Jan-Mar 2020Jan-Mar 2017Jan-Mar 2016" descr="Quarter Percentage">
          <a:extLst>
            <a:ext uri="{FF2B5EF4-FFF2-40B4-BE49-F238E27FC236}">
              <a16:creationId xmlns:a16="http://schemas.microsoft.com/office/drawing/2014/main" id="{31145329-B8E8-4698-8314-E4324E06389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52800" y="18649950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65</xdr:row>
      <xdr:rowOff>0</xdr:rowOff>
    </xdr:from>
    <xdr:to>
      <xdr:col>4</xdr:col>
      <xdr:colOff>76200</xdr:colOff>
      <xdr:row>65</xdr:row>
      <xdr:rowOff>114300</xdr:rowOff>
    </xdr:to>
    <xdr:pic>
      <xdr:nvPicPr>
        <xdr:cNvPr id="125" name="saleUp64012Jan-Mar 2020Jan-Mar 2017Jan-Mar 2016Jan-Mar 2015" descr="Quarter Percentage">
          <a:extLst>
            <a:ext uri="{FF2B5EF4-FFF2-40B4-BE49-F238E27FC236}">
              <a16:creationId xmlns:a16="http://schemas.microsoft.com/office/drawing/2014/main" id="{50D89D65-3845-438E-B212-FDD99CAA4B6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52800" y="19230975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114300</xdr:rowOff>
    </xdr:to>
    <xdr:pic>
      <xdr:nvPicPr>
        <xdr:cNvPr id="126" name="saleDown63797Jan-Mar 2020" descr="Quarter Percentage">
          <a:extLst>
            <a:ext uri="{FF2B5EF4-FFF2-40B4-BE49-F238E27FC236}">
              <a16:creationId xmlns:a16="http://schemas.microsoft.com/office/drawing/2014/main" id="{69C3CF0C-CAC4-45B3-ABEE-93C2C3A7480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24525" y="1133475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114300</xdr:rowOff>
    </xdr:to>
    <xdr:pic>
      <xdr:nvPicPr>
        <xdr:cNvPr id="127" name="saleDown63797Jan-Mar 2020Apr-Jun 2017" descr="Quarter Percentage">
          <a:extLst>
            <a:ext uri="{FF2B5EF4-FFF2-40B4-BE49-F238E27FC236}">
              <a16:creationId xmlns:a16="http://schemas.microsoft.com/office/drawing/2014/main" id="{852AD407-55D4-43C9-BE78-CCB8482BE68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24525" y="1714500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4</xdr:row>
      <xdr:rowOff>0</xdr:rowOff>
    </xdr:from>
    <xdr:to>
      <xdr:col>7</xdr:col>
      <xdr:colOff>76200</xdr:colOff>
      <xdr:row>4</xdr:row>
      <xdr:rowOff>114300</xdr:rowOff>
    </xdr:to>
    <xdr:pic>
      <xdr:nvPicPr>
        <xdr:cNvPr id="128" name="saleUp63797Jan-Mar 2020Apr-Jun 2017Apr-Jun 2016" descr="Quarter Percentage">
          <a:extLst>
            <a:ext uri="{FF2B5EF4-FFF2-40B4-BE49-F238E27FC236}">
              <a16:creationId xmlns:a16="http://schemas.microsoft.com/office/drawing/2014/main" id="{34D722C7-02E3-4B2A-9D6E-478352DA40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24525" y="2295525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5</xdr:row>
      <xdr:rowOff>0</xdr:rowOff>
    </xdr:from>
    <xdr:to>
      <xdr:col>7</xdr:col>
      <xdr:colOff>76200</xdr:colOff>
      <xdr:row>5</xdr:row>
      <xdr:rowOff>114300</xdr:rowOff>
    </xdr:to>
    <xdr:pic>
      <xdr:nvPicPr>
        <xdr:cNvPr id="129" name="saleDown63797Jan-Mar 2020Apr-Jun 2017Apr-Jun 2016Apr-Jun 2015" descr="Quarter Percentage">
          <a:extLst>
            <a:ext uri="{FF2B5EF4-FFF2-40B4-BE49-F238E27FC236}">
              <a16:creationId xmlns:a16="http://schemas.microsoft.com/office/drawing/2014/main" id="{03C2F683-F8EE-44AD-B441-24A5215A03A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24525" y="2876550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13</xdr:row>
      <xdr:rowOff>0</xdr:rowOff>
    </xdr:from>
    <xdr:to>
      <xdr:col>7</xdr:col>
      <xdr:colOff>76200</xdr:colOff>
      <xdr:row>13</xdr:row>
      <xdr:rowOff>114300</xdr:rowOff>
    </xdr:to>
    <xdr:pic>
      <xdr:nvPicPr>
        <xdr:cNvPr id="130" name="saleUp79342Jan-Mar 2020" descr="Quarter Percentage">
          <a:extLst>
            <a:ext uri="{FF2B5EF4-FFF2-40B4-BE49-F238E27FC236}">
              <a16:creationId xmlns:a16="http://schemas.microsoft.com/office/drawing/2014/main" id="{19D58BEC-E06F-490C-8F00-C2D90CA555D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24525" y="3829050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13</xdr:row>
      <xdr:rowOff>0</xdr:rowOff>
    </xdr:from>
    <xdr:to>
      <xdr:col>7</xdr:col>
      <xdr:colOff>76200</xdr:colOff>
      <xdr:row>13</xdr:row>
      <xdr:rowOff>114300</xdr:rowOff>
    </xdr:to>
    <xdr:pic>
      <xdr:nvPicPr>
        <xdr:cNvPr id="131" name="saleDown79342Jan-Mar 2020Apr-Jun 2017" descr="Quarter Percentage">
          <a:extLst>
            <a:ext uri="{FF2B5EF4-FFF2-40B4-BE49-F238E27FC236}">
              <a16:creationId xmlns:a16="http://schemas.microsoft.com/office/drawing/2014/main" id="{277B8028-0225-4998-A698-AC1D24888B3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24525" y="4410075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14</xdr:row>
      <xdr:rowOff>0</xdr:rowOff>
    </xdr:from>
    <xdr:to>
      <xdr:col>7</xdr:col>
      <xdr:colOff>76200</xdr:colOff>
      <xdr:row>14</xdr:row>
      <xdr:rowOff>114300</xdr:rowOff>
    </xdr:to>
    <xdr:pic>
      <xdr:nvPicPr>
        <xdr:cNvPr id="132" name="saleUp79342Jan-Mar 2020Apr-Jun 2017Apr-Jun 2016" descr="Quarter Percentage">
          <a:extLst>
            <a:ext uri="{FF2B5EF4-FFF2-40B4-BE49-F238E27FC236}">
              <a16:creationId xmlns:a16="http://schemas.microsoft.com/office/drawing/2014/main" id="{93CC6C76-CD34-4891-9CA3-C1D64185ADA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24525" y="4991100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15</xdr:row>
      <xdr:rowOff>0</xdr:rowOff>
    </xdr:from>
    <xdr:to>
      <xdr:col>7</xdr:col>
      <xdr:colOff>76200</xdr:colOff>
      <xdr:row>15</xdr:row>
      <xdr:rowOff>114300</xdr:rowOff>
    </xdr:to>
    <xdr:pic>
      <xdr:nvPicPr>
        <xdr:cNvPr id="133" name="saleUp79342Jan-Mar 2020Apr-Jun 2017Apr-Jun 2016Apr-Jun 2015" descr="Quarter Percentage">
          <a:extLst>
            <a:ext uri="{FF2B5EF4-FFF2-40B4-BE49-F238E27FC236}">
              <a16:creationId xmlns:a16="http://schemas.microsoft.com/office/drawing/2014/main" id="{1757C6C8-0225-428E-9E10-5692F06557A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24525" y="5572125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23</xdr:row>
      <xdr:rowOff>0</xdr:rowOff>
    </xdr:from>
    <xdr:to>
      <xdr:col>7</xdr:col>
      <xdr:colOff>76200</xdr:colOff>
      <xdr:row>23</xdr:row>
      <xdr:rowOff>114300</xdr:rowOff>
    </xdr:to>
    <xdr:pic>
      <xdr:nvPicPr>
        <xdr:cNvPr id="134" name="saleUp79478Jan-Mar 2020" descr="Quarter Percentage">
          <a:extLst>
            <a:ext uri="{FF2B5EF4-FFF2-40B4-BE49-F238E27FC236}">
              <a16:creationId xmlns:a16="http://schemas.microsoft.com/office/drawing/2014/main" id="{106600FB-E01E-41DC-A79B-47D6794EAF0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24525" y="6524625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23</xdr:row>
      <xdr:rowOff>0</xdr:rowOff>
    </xdr:from>
    <xdr:to>
      <xdr:col>7</xdr:col>
      <xdr:colOff>76200</xdr:colOff>
      <xdr:row>23</xdr:row>
      <xdr:rowOff>114300</xdr:rowOff>
    </xdr:to>
    <xdr:pic>
      <xdr:nvPicPr>
        <xdr:cNvPr id="135" name="saleUp79478Jan-Mar 2020Apr-Jun 2017" descr="Quarter Percentage">
          <a:extLst>
            <a:ext uri="{FF2B5EF4-FFF2-40B4-BE49-F238E27FC236}">
              <a16:creationId xmlns:a16="http://schemas.microsoft.com/office/drawing/2014/main" id="{0436BDB4-4780-47A1-B356-A8EF364C22E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24525" y="7105650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24</xdr:row>
      <xdr:rowOff>0</xdr:rowOff>
    </xdr:from>
    <xdr:to>
      <xdr:col>7</xdr:col>
      <xdr:colOff>76200</xdr:colOff>
      <xdr:row>24</xdr:row>
      <xdr:rowOff>114300</xdr:rowOff>
    </xdr:to>
    <xdr:pic>
      <xdr:nvPicPr>
        <xdr:cNvPr id="136" name="saleUp79478Jan-Mar 2020Apr-Jun 2017Apr-Jun 2016" descr="Quarter Percentage">
          <a:extLst>
            <a:ext uri="{FF2B5EF4-FFF2-40B4-BE49-F238E27FC236}">
              <a16:creationId xmlns:a16="http://schemas.microsoft.com/office/drawing/2014/main" id="{F4BF14E5-DCD9-45F6-8FD9-415C156A4C5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24525" y="7686675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25</xdr:row>
      <xdr:rowOff>0</xdr:rowOff>
    </xdr:from>
    <xdr:to>
      <xdr:col>7</xdr:col>
      <xdr:colOff>76200</xdr:colOff>
      <xdr:row>25</xdr:row>
      <xdr:rowOff>114300</xdr:rowOff>
    </xdr:to>
    <xdr:pic>
      <xdr:nvPicPr>
        <xdr:cNvPr id="137" name="saleDown79478Jan-Mar 2020Apr-Jun 2017Apr-Jun 2016Apr-Jun 2015" descr="Quarter Percentage">
          <a:extLst>
            <a:ext uri="{FF2B5EF4-FFF2-40B4-BE49-F238E27FC236}">
              <a16:creationId xmlns:a16="http://schemas.microsoft.com/office/drawing/2014/main" id="{240B2E86-FBF1-475B-811A-D61FD61FE42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24525" y="8267700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33</xdr:row>
      <xdr:rowOff>0</xdr:rowOff>
    </xdr:from>
    <xdr:to>
      <xdr:col>7</xdr:col>
      <xdr:colOff>76200</xdr:colOff>
      <xdr:row>33</xdr:row>
      <xdr:rowOff>114300</xdr:rowOff>
    </xdr:to>
    <xdr:pic>
      <xdr:nvPicPr>
        <xdr:cNvPr id="138" name="saleUp93315Jan-Mar 2020" descr="Quarter Percentage">
          <a:extLst>
            <a:ext uri="{FF2B5EF4-FFF2-40B4-BE49-F238E27FC236}">
              <a16:creationId xmlns:a16="http://schemas.microsoft.com/office/drawing/2014/main" id="{C3514672-E33B-4C31-9BA0-69D54FC7ADD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24525" y="9401175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43</xdr:row>
      <xdr:rowOff>0</xdr:rowOff>
    </xdr:from>
    <xdr:to>
      <xdr:col>7</xdr:col>
      <xdr:colOff>76200</xdr:colOff>
      <xdr:row>43</xdr:row>
      <xdr:rowOff>114300</xdr:rowOff>
    </xdr:to>
    <xdr:pic>
      <xdr:nvPicPr>
        <xdr:cNvPr id="139" name="saleUp79381Jan-Mar 2020" descr="Quarter Percentage">
          <a:extLst>
            <a:ext uri="{FF2B5EF4-FFF2-40B4-BE49-F238E27FC236}">
              <a16:creationId xmlns:a16="http://schemas.microsoft.com/office/drawing/2014/main" id="{F95CF187-2455-4428-90FE-D5069734A89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24525" y="12096750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53</xdr:row>
      <xdr:rowOff>0</xdr:rowOff>
    </xdr:from>
    <xdr:to>
      <xdr:col>7</xdr:col>
      <xdr:colOff>76200</xdr:colOff>
      <xdr:row>53</xdr:row>
      <xdr:rowOff>114300</xdr:rowOff>
    </xdr:to>
    <xdr:pic>
      <xdr:nvPicPr>
        <xdr:cNvPr id="140" name="saleUp83189Jan-Mar 2020" descr="Quarter Percentage">
          <a:extLst>
            <a:ext uri="{FF2B5EF4-FFF2-40B4-BE49-F238E27FC236}">
              <a16:creationId xmlns:a16="http://schemas.microsoft.com/office/drawing/2014/main" id="{4254D2A0-A54C-4FCA-BA8F-542D7D390FE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24525" y="14792325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53</xdr:row>
      <xdr:rowOff>0</xdr:rowOff>
    </xdr:from>
    <xdr:to>
      <xdr:col>7</xdr:col>
      <xdr:colOff>76200</xdr:colOff>
      <xdr:row>53</xdr:row>
      <xdr:rowOff>114300</xdr:rowOff>
    </xdr:to>
    <xdr:pic>
      <xdr:nvPicPr>
        <xdr:cNvPr id="141" name="saleUp83189Jan-Mar 2020Apr-Jun 2017" descr="Quarter Percentage">
          <a:extLst>
            <a:ext uri="{FF2B5EF4-FFF2-40B4-BE49-F238E27FC236}">
              <a16:creationId xmlns:a16="http://schemas.microsoft.com/office/drawing/2014/main" id="{423715E4-71F0-44CC-B70D-85B1D4AC137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24525" y="15373350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54</xdr:row>
      <xdr:rowOff>0</xdr:rowOff>
    </xdr:from>
    <xdr:to>
      <xdr:col>7</xdr:col>
      <xdr:colOff>76200</xdr:colOff>
      <xdr:row>54</xdr:row>
      <xdr:rowOff>114300</xdr:rowOff>
    </xdr:to>
    <xdr:pic>
      <xdr:nvPicPr>
        <xdr:cNvPr id="142" name="saleUp83189Jan-Mar 2020Apr-Jun 2017Apr-Jun 2016" descr="Quarter Percentage">
          <a:extLst>
            <a:ext uri="{FF2B5EF4-FFF2-40B4-BE49-F238E27FC236}">
              <a16:creationId xmlns:a16="http://schemas.microsoft.com/office/drawing/2014/main" id="{9BBAA1B5-E8C3-4D44-90CF-1EEF7A34193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24525" y="15954375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55</xdr:row>
      <xdr:rowOff>0</xdr:rowOff>
    </xdr:from>
    <xdr:to>
      <xdr:col>7</xdr:col>
      <xdr:colOff>76200</xdr:colOff>
      <xdr:row>55</xdr:row>
      <xdr:rowOff>114300</xdr:rowOff>
    </xdr:to>
    <xdr:pic>
      <xdr:nvPicPr>
        <xdr:cNvPr id="143" name="saleUp83189Jan-Mar 2020Apr-Jun 2017Apr-Jun 2016Apr-Jun 2015" descr="Quarter Percentage">
          <a:extLst>
            <a:ext uri="{FF2B5EF4-FFF2-40B4-BE49-F238E27FC236}">
              <a16:creationId xmlns:a16="http://schemas.microsoft.com/office/drawing/2014/main" id="{B8FD506C-9A54-4D0C-A7E4-C4E4C773C88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24525" y="16535400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63</xdr:row>
      <xdr:rowOff>0</xdr:rowOff>
    </xdr:from>
    <xdr:to>
      <xdr:col>7</xdr:col>
      <xdr:colOff>76200</xdr:colOff>
      <xdr:row>63</xdr:row>
      <xdr:rowOff>114300</xdr:rowOff>
    </xdr:to>
    <xdr:pic>
      <xdr:nvPicPr>
        <xdr:cNvPr id="144" name="saleUp64012Jan-Mar 2020" descr="Quarter Percentage">
          <a:extLst>
            <a:ext uri="{FF2B5EF4-FFF2-40B4-BE49-F238E27FC236}">
              <a16:creationId xmlns:a16="http://schemas.microsoft.com/office/drawing/2014/main" id="{CD68E42A-AB34-45C5-B6C9-4AABBAB6819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24525" y="17487900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63</xdr:row>
      <xdr:rowOff>0</xdr:rowOff>
    </xdr:from>
    <xdr:to>
      <xdr:col>7</xdr:col>
      <xdr:colOff>76200</xdr:colOff>
      <xdr:row>63</xdr:row>
      <xdr:rowOff>114300</xdr:rowOff>
    </xdr:to>
    <xdr:pic>
      <xdr:nvPicPr>
        <xdr:cNvPr id="145" name="saleDown64012Jan-Mar 2020Apr-Jun 2017" descr="Quarter Percentage">
          <a:extLst>
            <a:ext uri="{FF2B5EF4-FFF2-40B4-BE49-F238E27FC236}">
              <a16:creationId xmlns:a16="http://schemas.microsoft.com/office/drawing/2014/main" id="{69E7A97D-E1C2-4F78-8193-16B989A8D8A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24525" y="18068925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64</xdr:row>
      <xdr:rowOff>0</xdr:rowOff>
    </xdr:from>
    <xdr:to>
      <xdr:col>7</xdr:col>
      <xdr:colOff>76200</xdr:colOff>
      <xdr:row>64</xdr:row>
      <xdr:rowOff>114300</xdr:rowOff>
    </xdr:to>
    <xdr:pic>
      <xdr:nvPicPr>
        <xdr:cNvPr id="146" name="saleDown64012Jan-Mar 2020Apr-Jun 2017Apr-Jun 2016" descr="Quarter Percentage">
          <a:extLst>
            <a:ext uri="{FF2B5EF4-FFF2-40B4-BE49-F238E27FC236}">
              <a16:creationId xmlns:a16="http://schemas.microsoft.com/office/drawing/2014/main" id="{CA3B2575-696D-4446-9A4E-66F25FF81A2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24525" y="18649950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65</xdr:row>
      <xdr:rowOff>0</xdr:rowOff>
    </xdr:from>
    <xdr:to>
      <xdr:col>7</xdr:col>
      <xdr:colOff>76200</xdr:colOff>
      <xdr:row>65</xdr:row>
      <xdr:rowOff>114300</xdr:rowOff>
    </xdr:to>
    <xdr:pic>
      <xdr:nvPicPr>
        <xdr:cNvPr id="147" name="saleDown64012Jan-Mar 2020Apr-Jun 2017Apr-Jun 2016Apr-Jun 2015" descr="Quarter Percentage">
          <a:extLst>
            <a:ext uri="{FF2B5EF4-FFF2-40B4-BE49-F238E27FC236}">
              <a16:creationId xmlns:a16="http://schemas.microsoft.com/office/drawing/2014/main" id="{C80C385D-A782-4C76-ABF5-F64A3ABB0D1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24525" y="19230975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3</xdr:row>
      <xdr:rowOff>0</xdr:rowOff>
    </xdr:from>
    <xdr:to>
      <xdr:col>10</xdr:col>
      <xdr:colOff>76200</xdr:colOff>
      <xdr:row>3</xdr:row>
      <xdr:rowOff>114300</xdr:rowOff>
    </xdr:to>
    <xdr:pic>
      <xdr:nvPicPr>
        <xdr:cNvPr id="148" name="saleDown63797Jan-Mar 2020" descr="Quarter Percentage">
          <a:extLst>
            <a:ext uri="{FF2B5EF4-FFF2-40B4-BE49-F238E27FC236}">
              <a16:creationId xmlns:a16="http://schemas.microsoft.com/office/drawing/2014/main" id="{7C652FB3-7476-4C88-9E97-FBF7348F4DE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162925" y="1133475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3</xdr:row>
      <xdr:rowOff>0</xdr:rowOff>
    </xdr:from>
    <xdr:to>
      <xdr:col>10</xdr:col>
      <xdr:colOff>76200</xdr:colOff>
      <xdr:row>3</xdr:row>
      <xdr:rowOff>114300</xdr:rowOff>
    </xdr:to>
    <xdr:pic>
      <xdr:nvPicPr>
        <xdr:cNvPr id="149" name="saleDown63797Jan-Mar 2020Jul-Sep 2017" descr="Quarter Percentage">
          <a:extLst>
            <a:ext uri="{FF2B5EF4-FFF2-40B4-BE49-F238E27FC236}">
              <a16:creationId xmlns:a16="http://schemas.microsoft.com/office/drawing/2014/main" id="{A5ADACD9-C705-4CB6-90DC-875049590B9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162925" y="1714500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4</xdr:row>
      <xdr:rowOff>0</xdr:rowOff>
    </xdr:from>
    <xdr:to>
      <xdr:col>10</xdr:col>
      <xdr:colOff>76200</xdr:colOff>
      <xdr:row>4</xdr:row>
      <xdr:rowOff>114300</xdr:rowOff>
    </xdr:to>
    <xdr:pic>
      <xdr:nvPicPr>
        <xdr:cNvPr id="150" name="saleUp63797Jan-Mar 2020Jul-Sep 2017Jul-Sep 2016" descr="Quarter Percentage">
          <a:extLst>
            <a:ext uri="{FF2B5EF4-FFF2-40B4-BE49-F238E27FC236}">
              <a16:creationId xmlns:a16="http://schemas.microsoft.com/office/drawing/2014/main" id="{954C650B-9233-41F2-8F19-714D31C30FB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162925" y="2295525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5</xdr:row>
      <xdr:rowOff>0</xdr:rowOff>
    </xdr:from>
    <xdr:to>
      <xdr:col>10</xdr:col>
      <xdr:colOff>76200</xdr:colOff>
      <xdr:row>5</xdr:row>
      <xdr:rowOff>114300</xdr:rowOff>
    </xdr:to>
    <xdr:pic>
      <xdr:nvPicPr>
        <xdr:cNvPr id="151" name="saleDown63797Jan-Mar 2020Jul-Sep 2017Jul-Sep 2016Jul-Sep 2015" descr="Quarter Percentage">
          <a:extLst>
            <a:ext uri="{FF2B5EF4-FFF2-40B4-BE49-F238E27FC236}">
              <a16:creationId xmlns:a16="http://schemas.microsoft.com/office/drawing/2014/main" id="{32C9F6A0-32D3-4F1F-9BD6-D57F6323895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162925" y="2876550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13</xdr:row>
      <xdr:rowOff>114300</xdr:rowOff>
    </xdr:to>
    <xdr:pic>
      <xdr:nvPicPr>
        <xdr:cNvPr id="152" name="saleUp79342Jan-Mar 2020" descr="Quarter Percentage">
          <a:extLst>
            <a:ext uri="{FF2B5EF4-FFF2-40B4-BE49-F238E27FC236}">
              <a16:creationId xmlns:a16="http://schemas.microsoft.com/office/drawing/2014/main" id="{2CDE2EF6-C53A-49FD-BBAB-FA6DCADBB3D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162925" y="3829050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13</xdr:row>
      <xdr:rowOff>114300</xdr:rowOff>
    </xdr:to>
    <xdr:pic>
      <xdr:nvPicPr>
        <xdr:cNvPr id="153" name="saleUp79342Jan-Mar 2020Jul-Sep 2017" descr="Quarter Percentage">
          <a:extLst>
            <a:ext uri="{FF2B5EF4-FFF2-40B4-BE49-F238E27FC236}">
              <a16:creationId xmlns:a16="http://schemas.microsoft.com/office/drawing/2014/main" id="{A920647A-303F-414C-A168-FDF505AD70A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162925" y="4410075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14</xdr:row>
      <xdr:rowOff>114300</xdr:rowOff>
    </xdr:to>
    <xdr:pic>
      <xdr:nvPicPr>
        <xdr:cNvPr id="154" name="saleUp79342Jan-Mar 2020Jul-Sep 2017Jul-Sep 2016" descr="Quarter Percentage">
          <a:extLst>
            <a:ext uri="{FF2B5EF4-FFF2-40B4-BE49-F238E27FC236}">
              <a16:creationId xmlns:a16="http://schemas.microsoft.com/office/drawing/2014/main" id="{1AF192C7-847A-4B45-ABBD-ECA924626FA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162925" y="4991100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76200</xdr:colOff>
      <xdr:row>15</xdr:row>
      <xdr:rowOff>114300</xdr:rowOff>
    </xdr:to>
    <xdr:pic>
      <xdr:nvPicPr>
        <xdr:cNvPr id="155" name="saleDown79342Jan-Mar 2020Jul-Sep 2017Jul-Sep 2016Jul-Sep 2015" descr="Quarter Percentage">
          <a:extLst>
            <a:ext uri="{FF2B5EF4-FFF2-40B4-BE49-F238E27FC236}">
              <a16:creationId xmlns:a16="http://schemas.microsoft.com/office/drawing/2014/main" id="{D9424475-2598-4FA8-9A0A-7575D6B13CC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162925" y="5572125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23</xdr:row>
      <xdr:rowOff>0</xdr:rowOff>
    </xdr:from>
    <xdr:to>
      <xdr:col>10</xdr:col>
      <xdr:colOff>76200</xdr:colOff>
      <xdr:row>23</xdr:row>
      <xdr:rowOff>114300</xdr:rowOff>
    </xdr:to>
    <xdr:pic>
      <xdr:nvPicPr>
        <xdr:cNvPr id="156" name="saleUp79478Jan-Mar 2020" descr="Quarter Percentage">
          <a:extLst>
            <a:ext uri="{FF2B5EF4-FFF2-40B4-BE49-F238E27FC236}">
              <a16:creationId xmlns:a16="http://schemas.microsoft.com/office/drawing/2014/main" id="{51F33237-1D47-4055-889D-E1AAF64636A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162925" y="6524625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23</xdr:row>
      <xdr:rowOff>0</xdr:rowOff>
    </xdr:from>
    <xdr:to>
      <xdr:col>10</xdr:col>
      <xdr:colOff>76200</xdr:colOff>
      <xdr:row>23</xdr:row>
      <xdr:rowOff>114300</xdr:rowOff>
    </xdr:to>
    <xdr:pic>
      <xdr:nvPicPr>
        <xdr:cNvPr id="157" name="saleDown79478Jan-Mar 2020Jul-Sep 2017" descr="Quarter Percentage">
          <a:extLst>
            <a:ext uri="{FF2B5EF4-FFF2-40B4-BE49-F238E27FC236}">
              <a16:creationId xmlns:a16="http://schemas.microsoft.com/office/drawing/2014/main" id="{640208D8-D425-4ABF-B383-23CE93190FE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162925" y="7105650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24</xdr:row>
      <xdr:rowOff>0</xdr:rowOff>
    </xdr:from>
    <xdr:to>
      <xdr:col>10</xdr:col>
      <xdr:colOff>76200</xdr:colOff>
      <xdr:row>24</xdr:row>
      <xdr:rowOff>114300</xdr:rowOff>
    </xdr:to>
    <xdr:pic>
      <xdr:nvPicPr>
        <xdr:cNvPr id="158" name="saleDown79478Jan-Mar 2020Jul-Sep 2017Jul-Sep 2016" descr="Quarter Percentage">
          <a:extLst>
            <a:ext uri="{FF2B5EF4-FFF2-40B4-BE49-F238E27FC236}">
              <a16:creationId xmlns:a16="http://schemas.microsoft.com/office/drawing/2014/main" id="{98B8B18B-07BE-459A-8635-284CD0AE675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162925" y="7686675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25</xdr:row>
      <xdr:rowOff>0</xdr:rowOff>
    </xdr:from>
    <xdr:to>
      <xdr:col>10</xdr:col>
      <xdr:colOff>76200</xdr:colOff>
      <xdr:row>25</xdr:row>
      <xdr:rowOff>114300</xdr:rowOff>
    </xdr:to>
    <xdr:pic>
      <xdr:nvPicPr>
        <xdr:cNvPr id="159" name="saleUp79478Jan-Mar 2020Jul-Sep 2017Jul-Sep 2016Jul-Sep 2015" descr="Quarter Percentage">
          <a:extLst>
            <a:ext uri="{FF2B5EF4-FFF2-40B4-BE49-F238E27FC236}">
              <a16:creationId xmlns:a16="http://schemas.microsoft.com/office/drawing/2014/main" id="{C451895F-5242-4160-A60A-10F38A91705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162925" y="8267700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33</xdr:row>
      <xdr:rowOff>0</xdr:rowOff>
    </xdr:from>
    <xdr:to>
      <xdr:col>10</xdr:col>
      <xdr:colOff>76200</xdr:colOff>
      <xdr:row>33</xdr:row>
      <xdr:rowOff>114300</xdr:rowOff>
    </xdr:to>
    <xdr:pic>
      <xdr:nvPicPr>
        <xdr:cNvPr id="160" name="saleUp93315Jan-Mar 2020" descr="Quarter Percentage">
          <a:extLst>
            <a:ext uri="{FF2B5EF4-FFF2-40B4-BE49-F238E27FC236}">
              <a16:creationId xmlns:a16="http://schemas.microsoft.com/office/drawing/2014/main" id="{0F165D5A-916D-45AD-824B-DAA5991E6E1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162925" y="9401175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43</xdr:row>
      <xdr:rowOff>0</xdr:rowOff>
    </xdr:from>
    <xdr:to>
      <xdr:col>10</xdr:col>
      <xdr:colOff>76200</xdr:colOff>
      <xdr:row>43</xdr:row>
      <xdr:rowOff>114300</xdr:rowOff>
    </xdr:to>
    <xdr:pic>
      <xdr:nvPicPr>
        <xdr:cNvPr id="161" name="saleUp79381Jan-Mar 2020" descr="Quarter Percentage">
          <a:extLst>
            <a:ext uri="{FF2B5EF4-FFF2-40B4-BE49-F238E27FC236}">
              <a16:creationId xmlns:a16="http://schemas.microsoft.com/office/drawing/2014/main" id="{A01418C3-C4A9-46EB-88BA-F539A220E56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162925" y="12096750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53</xdr:row>
      <xdr:rowOff>0</xdr:rowOff>
    </xdr:from>
    <xdr:to>
      <xdr:col>10</xdr:col>
      <xdr:colOff>76200</xdr:colOff>
      <xdr:row>53</xdr:row>
      <xdr:rowOff>114300</xdr:rowOff>
    </xdr:to>
    <xdr:pic>
      <xdr:nvPicPr>
        <xdr:cNvPr id="162" name="saleUp83189Jan-Mar 2020" descr="Quarter Percentage">
          <a:extLst>
            <a:ext uri="{FF2B5EF4-FFF2-40B4-BE49-F238E27FC236}">
              <a16:creationId xmlns:a16="http://schemas.microsoft.com/office/drawing/2014/main" id="{7D1558B2-FD37-4531-A213-2C511860D74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162925" y="14792325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53</xdr:row>
      <xdr:rowOff>0</xdr:rowOff>
    </xdr:from>
    <xdr:to>
      <xdr:col>10</xdr:col>
      <xdr:colOff>76200</xdr:colOff>
      <xdr:row>53</xdr:row>
      <xdr:rowOff>114300</xdr:rowOff>
    </xdr:to>
    <xdr:pic>
      <xdr:nvPicPr>
        <xdr:cNvPr id="163" name="saleDown83189Jan-Mar 2020Jul-Sep 2017" descr="Quarter Percentage">
          <a:extLst>
            <a:ext uri="{FF2B5EF4-FFF2-40B4-BE49-F238E27FC236}">
              <a16:creationId xmlns:a16="http://schemas.microsoft.com/office/drawing/2014/main" id="{7125E679-947C-49A8-A0A1-AD4B824309C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162925" y="15373350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54</xdr:row>
      <xdr:rowOff>0</xdr:rowOff>
    </xdr:from>
    <xdr:to>
      <xdr:col>10</xdr:col>
      <xdr:colOff>76200</xdr:colOff>
      <xdr:row>54</xdr:row>
      <xdr:rowOff>114300</xdr:rowOff>
    </xdr:to>
    <xdr:pic>
      <xdr:nvPicPr>
        <xdr:cNvPr id="164" name="saleDown83189Jan-Mar 2020Jul-Sep 2017Jul-Sep 2016" descr="Quarter Percentage">
          <a:extLst>
            <a:ext uri="{FF2B5EF4-FFF2-40B4-BE49-F238E27FC236}">
              <a16:creationId xmlns:a16="http://schemas.microsoft.com/office/drawing/2014/main" id="{EE9675D1-3FB0-409F-BCA6-AFEC880BA08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162925" y="15954375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55</xdr:row>
      <xdr:rowOff>0</xdr:rowOff>
    </xdr:from>
    <xdr:to>
      <xdr:col>10</xdr:col>
      <xdr:colOff>76200</xdr:colOff>
      <xdr:row>55</xdr:row>
      <xdr:rowOff>114300</xdr:rowOff>
    </xdr:to>
    <xdr:pic>
      <xdr:nvPicPr>
        <xdr:cNvPr id="165" name="saleDown83189Jan-Mar 2020Jul-Sep 2017Jul-Sep 2016Jul-Sep 2015" descr="Quarter Percentage">
          <a:extLst>
            <a:ext uri="{FF2B5EF4-FFF2-40B4-BE49-F238E27FC236}">
              <a16:creationId xmlns:a16="http://schemas.microsoft.com/office/drawing/2014/main" id="{ED695F07-71B5-4A98-83A5-3E138B0E04F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162925" y="16535400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63</xdr:row>
      <xdr:rowOff>0</xdr:rowOff>
    </xdr:from>
    <xdr:to>
      <xdr:col>10</xdr:col>
      <xdr:colOff>76200</xdr:colOff>
      <xdr:row>63</xdr:row>
      <xdr:rowOff>114300</xdr:rowOff>
    </xdr:to>
    <xdr:pic>
      <xdr:nvPicPr>
        <xdr:cNvPr id="166" name="saleUp64012Jan-Mar 2020" descr="Quarter Percentage">
          <a:extLst>
            <a:ext uri="{FF2B5EF4-FFF2-40B4-BE49-F238E27FC236}">
              <a16:creationId xmlns:a16="http://schemas.microsoft.com/office/drawing/2014/main" id="{06801A61-AF5B-4FDC-AEE6-86AA0019BAE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162925" y="17487900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63</xdr:row>
      <xdr:rowOff>0</xdr:rowOff>
    </xdr:from>
    <xdr:to>
      <xdr:col>10</xdr:col>
      <xdr:colOff>76200</xdr:colOff>
      <xdr:row>63</xdr:row>
      <xdr:rowOff>114300</xdr:rowOff>
    </xdr:to>
    <xdr:pic>
      <xdr:nvPicPr>
        <xdr:cNvPr id="167" name="saleDown64012Jan-Mar 2020Jul-Sep 2017" descr="Quarter Percentage">
          <a:extLst>
            <a:ext uri="{FF2B5EF4-FFF2-40B4-BE49-F238E27FC236}">
              <a16:creationId xmlns:a16="http://schemas.microsoft.com/office/drawing/2014/main" id="{D5259042-996B-4A50-8A03-ECF38A347A4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162925" y="18068925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64</xdr:row>
      <xdr:rowOff>0</xdr:rowOff>
    </xdr:from>
    <xdr:to>
      <xdr:col>10</xdr:col>
      <xdr:colOff>76200</xdr:colOff>
      <xdr:row>64</xdr:row>
      <xdr:rowOff>114300</xdr:rowOff>
    </xdr:to>
    <xdr:pic>
      <xdr:nvPicPr>
        <xdr:cNvPr id="168" name="saleDown64012Jan-Mar 2020Jul-Sep 2017Jul-Sep 2016" descr="Quarter Percentage">
          <a:extLst>
            <a:ext uri="{FF2B5EF4-FFF2-40B4-BE49-F238E27FC236}">
              <a16:creationId xmlns:a16="http://schemas.microsoft.com/office/drawing/2014/main" id="{B884414E-E696-4422-A090-49C93833DEA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162925" y="18649950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0</xdr:colOff>
      <xdr:row>15</xdr:row>
      <xdr:rowOff>0</xdr:rowOff>
    </xdr:from>
    <xdr:to>
      <xdr:col>13</xdr:col>
      <xdr:colOff>76200</xdr:colOff>
      <xdr:row>15</xdr:row>
      <xdr:rowOff>114300</xdr:rowOff>
    </xdr:to>
    <xdr:pic>
      <xdr:nvPicPr>
        <xdr:cNvPr id="169" name="saleDown63797Jan-Mar 2020" descr="Quarter Percentage">
          <a:extLst>
            <a:ext uri="{FF2B5EF4-FFF2-40B4-BE49-F238E27FC236}">
              <a16:creationId xmlns:a16="http://schemas.microsoft.com/office/drawing/2014/main" id="{6C09E4F9-B08B-4C47-836F-41F09B29734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601325" y="1133475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0</xdr:colOff>
      <xdr:row>15</xdr:row>
      <xdr:rowOff>0</xdr:rowOff>
    </xdr:from>
    <xdr:to>
      <xdr:col>13</xdr:col>
      <xdr:colOff>76200</xdr:colOff>
      <xdr:row>15</xdr:row>
      <xdr:rowOff>114300</xdr:rowOff>
    </xdr:to>
    <xdr:pic>
      <xdr:nvPicPr>
        <xdr:cNvPr id="170" name="saleUp63797Jan-Mar 2020Oct-Dec 2017" descr="Quarter Percentage">
          <a:extLst>
            <a:ext uri="{FF2B5EF4-FFF2-40B4-BE49-F238E27FC236}">
              <a16:creationId xmlns:a16="http://schemas.microsoft.com/office/drawing/2014/main" id="{B87FC406-CC15-4B18-B8C5-5C5791C8E31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601325" y="1714500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0</xdr:colOff>
      <xdr:row>16</xdr:row>
      <xdr:rowOff>0</xdr:rowOff>
    </xdr:from>
    <xdr:to>
      <xdr:col>13</xdr:col>
      <xdr:colOff>76200</xdr:colOff>
      <xdr:row>16</xdr:row>
      <xdr:rowOff>114300</xdr:rowOff>
    </xdr:to>
    <xdr:pic>
      <xdr:nvPicPr>
        <xdr:cNvPr id="171" name="saleUp63797Jan-Mar 2020Oct-Dec 2017Oct-Dec 2016" descr="Quarter Percentage">
          <a:extLst>
            <a:ext uri="{FF2B5EF4-FFF2-40B4-BE49-F238E27FC236}">
              <a16:creationId xmlns:a16="http://schemas.microsoft.com/office/drawing/2014/main" id="{093F11DA-0448-4BAE-ADB1-DF6D50F526F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601325" y="2295525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0</xdr:colOff>
      <xdr:row>17</xdr:row>
      <xdr:rowOff>0</xdr:rowOff>
    </xdr:from>
    <xdr:to>
      <xdr:col>13</xdr:col>
      <xdr:colOff>76200</xdr:colOff>
      <xdr:row>17</xdr:row>
      <xdr:rowOff>114300</xdr:rowOff>
    </xdr:to>
    <xdr:pic>
      <xdr:nvPicPr>
        <xdr:cNvPr id="172" name="saleDown63797Jan-Mar 2020Oct-Dec 2017Oct-Dec 2016Oct-Dec 2015" descr="Quarter Percentage">
          <a:extLst>
            <a:ext uri="{FF2B5EF4-FFF2-40B4-BE49-F238E27FC236}">
              <a16:creationId xmlns:a16="http://schemas.microsoft.com/office/drawing/2014/main" id="{07227A5B-E29A-438D-A788-2B34320394C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601325" y="2876550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0</xdr:colOff>
      <xdr:row>18</xdr:row>
      <xdr:rowOff>0</xdr:rowOff>
    </xdr:from>
    <xdr:to>
      <xdr:col>13</xdr:col>
      <xdr:colOff>76200</xdr:colOff>
      <xdr:row>18</xdr:row>
      <xdr:rowOff>114300</xdr:rowOff>
    </xdr:to>
    <xdr:pic>
      <xdr:nvPicPr>
        <xdr:cNvPr id="173" name="saleUp79342Jan-Mar 2020" descr="Quarter Percentage">
          <a:extLst>
            <a:ext uri="{FF2B5EF4-FFF2-40B4-BE49-F238E27FC236}">
              <a16:creationId xmlns:a16="http://schemas.microsoft.com/office/drawing/2014/main" id="{B4C392E5-040F-4EE9-83D1-07E46AF3712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601325" y="3829050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0</xdr:colOff>
      <xdr:row>18</xdr:row>
      <xdr:rowOff>0</xdr:rowOff>
    </xdr:from>
    <xdr:to>
      <xdr:col>13</xdr:col>
      <xdr:colOff>76200</xdr:colOff>
      <xdr:row>18</xdr:row>
      <xdr:rowOff>114300</xdr:rowOff>
    </xdr:to>
    <xdr:pic>
      <xdr:nvPicPr>
        <xdr:cNvPr id="174" name="saleUp79342Jan-Mar 2020Oct-Dec 2017" descr="Quarter Percentage">
          <a:extLst>
            <a:ext uri="{FF2B5EF4-FFF2-40B4-BE49-F238E27FC236}">
              <a16:creationId xmlns:a16="http://schemas.microsoft.com/office/drawing/2014/main" id="{9AAB6B4E-D80A-4A26-B86A-067DCE5A773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601325" y="4410075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0</xdr:colOff>
      <xdr:row>19</xdr:row>
      <xdr:rowOff>0</xdr:rowOff>
    </xdr:from>
    <xdr:to>
      <xdr:col>13</xdr:col>
      <xdr:colOff>76200</xdr:colOff>
      <xdr:row>19</xdr:row>
      <xdr:rowOff>114300</xdr:rowOff>
    </xdr:to>
    <xdr:pic>
      <xdr:nvPicPr>
        <xdr:cNvPr id="175" name="saleDown79342Jan-Mar 2020Oct-Dec 2017Oct-Dec 2016" descr="Quarter Percentage">
          <a:extLst>
            <a:ext uri="{FF2B5EF4-FFF2-40B4-BE49-F238E27FC236}">
              <a16:creationId xmlns:a16="http://schemas.microsoft.com/office/drawing/2014/main" id="{59556EFF-8825-4DCF-8942-DF10A05E3EB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601325" y="4991100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0</xdr:colOff>
      <xdr:row>20</xdr:row>
      <xdr:rowOff>0</xdr:rowOff>
    </xdr:from>
    <xdr:to>
      <xdr:col>13</xdr:col>
      <xdr:colOff>76200</xdr:colOff>
      <xdr:row>20</xdr:row>
      <xdr:rowOff>114300</xdr:rowOff>
    </xdr:to>
    <xdr:pic>
      <xdr:nvPicPr>
        <xdr:cNvPr id="176" name="saleDown79342Jan-Mar 2020Oct-Dec 2017Oct-Dec 2016Oct-Dec 2015" descr="Quarter Percentage">
          <a:extLst>
            <a:ext uri="{FF2B5EF4-FFF2-40B4-BE49-F238E27FC236}">
              <a16:creationId xmlns:a16="http://schemas.microsoft.com/office/drawing/2014/main" id="{D9451400-C0B0-4F90-88E4-CA8F1AA103D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601325" y="5572125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0</xdr:colOff>
      <xdr:row>21</xdr:row>
      <xdr:rowOff>0</xdr:rowOff>
    </xdr:from>
    <xdr:to>
      <xdr:col>13</xdr:col>
      <xdr:colOff>76200</xdr:colOff>
      <xdr:row>21</xdr:row>
      <xdr:rowOff>114300</xdr:rowOff>
    </xdr:to>
    <xdr:pic>
      <xdr:nvPicPr>
        <xdr:cNvPr id="177" name="saleUp79478Jan-Mar 2020" descr="Quarter Percentage">
          <a:extLst>
            <a:ext uri="{FF2B5EF4-FFF2-40B4-BE49-F238E27FC236}">
              <a16:creationId xmlns:a16="http://schemas.microsoft.com/office/drawing/2014/main" id="{514DEDCB-EB27-4972-8F5B-47CE89A0EA0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601325" y="6524625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0</xdr:colOff>
      <xdr:row>21</xdr:row>
      <xdr:rowOff>0</xdr:rowOff>
    </xdr:from>
    <xdr:to>
      <xdr:col>13</xdr:col>
      <xdr:colOff>76200</xdr:colOff>
      <xdr:row>21</xdr:row>
      <xdr:rowOff>114300</xdr:rowOff>
    </xdr:to>
    <xdr:pic>
      <xdr:nvPicPr>
        <xdr:cNvPr id="178" name="saleDown79478Jan-Mar 2020Oct-Dec 2017" descr="Quarter Percentage">
          <a:extLst>
            <a:ext uri="{FF2B5EF4-FFF2-40B4-BE49-F238E27FC236}">
              <a16:creationId xmlns:a16="http://schemas.microsoft.com/office/drawing/2014/main" id="{333BEA6D-8FE7-4A52-BEAA-B79E0FB66A5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601325" y="7105650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0</xdr:colOff>
      <xdr:row>22</xdr:row>
      <xdr:rowOff>0</xdr:rowOff>
    </xdr:from>
    <xdr:to>
      <xdr:col>13</xdr:col>
      <xdr:colOff>76200</xdr:colOff>
      <xdr:row>22</xdr:row>
      <xdr:rowOff>114300</xdr:rowOff>
    </xdr:to>
    <xdr:pic>
      <xdr:nvPicPr>
        <xdr:cNvPr id="179" name="saleDown79478Jan-Mar 2020Oct-Dec 2017Oct-Dec 2016" descr="Quarter Percentage">
          <a:extLst>
            <a:ext uri="{FF2B5EF4-FFF2-40B4-BE49-F238E27FC236}">
              <a16:creationId xmlns:a16="http://schemas.microsoft.com/office/drawing/2014/main" id="{55C3B579-AAAA-4B49-B726-EFC2403C1E0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601325" y="7686675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0</xdr:colOff>
      <xdr:row>23</xdr:row>
      <xdr:rowOff>0</xdr:rowOff>
    </xdr:from>
    <xdr:to>
      <xdr:col>13</xdr:col>
      <xdr:colOff>76200</xdr:colOff>
      <xdr:row>23</xdr:row>
      <xdr:rowOff>114300</xdr:rowOff>
    </xdr:to>
    <xdr:pic>
      <xdr:nvPicPr>
        <xdr:cNvPr id="180" name="saleUp79478Jan-Mar 2020Oct-Dec 2017Oct-Dec 2016Oct-Dec 2015" descr="Quarter Percentage">
          <a:extLst>
            <a:ext uri="{FF2B5EF4-FFF2-40B4-BE49-F238E27FC236}">
              <a16:creationId xmlns:a16="http://schemas.microsoft.com/office/drawing/2014/main" id="{6AAAEDBA-188A-49A7-BE0E-8BBC2EDB711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601325" y="8267700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0</xdr:colOff>
      <xdr:row>24</xdr:row>
      <xdr:rowOff>0</xdr:rowOff>
    </xdr:from>
    <xdr:to>
      <xdr:col>13</xdr:col>
      <xdr:colOff>76200</xdr:colOff>
      <xdr:row>24</xdr:row>
      <xdr:rowOff>114300</xdr:rowOff>
    </xdr:to>
    <xdr:pic>
      <xdr:nvPicPr>
        <xdr:cNvPr id="181" name="saleUp93315Jan-Mar 2020" descr="Quarter Percentage">
          <a:extLst>
            <a:ext uri="{FF2B5EF4-FFF2-40B4-BE49-F238E27FC236}">
              <a16:creationId xmlns:a16="http://schemas.microsoft.com/office/drawing/2014/main" id="{4215CF9B-998B-4F79-8215-9E8500D22BB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601325" y="9401175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0</xdr:colOff>
      <xdr:row>27</xdr:row>
      <xdr:rowOff>0</xdr:rowOff>
    </xdr:from>
    <xdr:to>
      <xdr:col>13</xdr:col>
      <xdr:colOff>76200</xdr:colOff>
      <xdr:row>27</xdr:row>
      <xdr:rowOff>114300</xdr:rowOff>
    </xdr:to>
    <xdr:pic>
      <xdr:nvPicPr>
        <xdr:cNvPr id="182" name="saleUp79381Jan-Mar 2020" descr="Quarter Percentage">
          <a:extLst>
            <a:ext uri="{FF2B5EF4-FFF2-40B4-BE49-F238E27FC236}">
              <a16:creationId xmlns:a16="http://schemas.microsoft.com/office/drawing/2014/main" id="{8D508939-7846-401C-AE1F-CC0A7E4AA18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601325" y="12096750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0</xdr:colOff>
      <xdr:row>30</xdr:row>
      <xdr:rowOff>0</xdr:rowOff>
    </xdr:from>
    <xdr:to>
      <xdr:col>13</xdr:col>
      <xdr:colOff>76200</xdr:colOff>
      <xdr:row>30</xdr:row>
      <xdr:rowOff>114300</xdr:rowOff>
    </xdr:to>
    <xdr:pic>
      <xdr:nvPicPr>
        <xdr:cNvPr id="183" name="saleUp83189Jan-Mar 2020" descr="Quarter Percentage">
          <a:extLst>
            <a:ext uri="{FF2B5EF4-FFF2-40B4-BE49-F238E27FC236}">
              <a16:creationId xmlns:a16="http://schemas.microsoft.com/office/drawing/2014/main" id="{0045211E-1E7D-4F25-91D2-AAA80ED9183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601325" y="14792325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0</xdr:colOff>
      <xdr:row>30</xdr:row>
      <xdr:rowOff>0</xdr:rowOff>
    </xdr:from>
    <xdr:to>
      <xdr:col>13</xdr:col>
      <xdr:colOff>76200</xdr:colOff>
      <xdr:row>30</xdr:row>
      <xdr:rowOff>114300</xdr:rowOff>
    </xdr:to>
    <xdr:pic>
      <xdr:nvPicPr>
        <xdr:cNvPr id="184" name="saleUp83189Jan-Mar 2020Oct-Dec 2017" descr="Quarter Percentage">
          <a:extLst>
            <a:ext uri="{FF2B5EF4-FFF2-40B4-BE49-F238E27FC236}">
              <a16:creationId xmlns:a16="http://schemas.microsoft.com/office/drawing/2014/main" id="{5ACA9CAC-915A-4B99-B5EE-EA18533BB13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601325" y="15373350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0</xdr:colOff>
      <xdr:row>31</xdr:row>
      <xdr:rowOff>0</xdr:rowOff>
    </xdr:from>
    <xdr:to>
      <xdr:col>13</xdr:col>
      <xdr:colOff>76200</xdr:colOff>
      <xdr:row>31</xdr:row>
      <xdr:rowOff>114300</xdr:rowOff>
    </xdr:to>
    <xdr:pic>
      <xdr:nvPicPr>
        <xdr:cNvPr id="185" name="saleDown83189Jan-Mar 2020Oct-Dec 2017Oct-Dec 2016" descr="Quarter Percentage">
          <a:extLst>
            <a:ext uri="{FF2B5EF4-FFF2-40B4-BE49-F238E27FC236}">
              <a16:creationId xmlns:a16="http://schemas.microsoft.com/office/drawing/2014/main" id="{F858B486-BDAB-4190-8530-E30D2442940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601325" y="15954375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0</xdr:colOff>
      <xdr:row>32</xdr:row>
      <xdr:rowOff>0</xdr:rowOff>
    </xdr:from>
    <xdr:to>
      <xdr:col>13</xdr:col>
      <xdr:colOff>76200</xdr:colOff>
      <xdr:row>32</xdr:row>
      <xdr:rowOff>114300</xdr:rowOff>
    </xdr:to>
    <xdr:pic>
      <xdr:nvPicPr>
        <xdr:cNvPr id="186" name="saleUp83189Jan-Mar 2020Oct-Dec 2017Oct-Dec 2016Oct-Dec 2015" descr="Quarter Percentage">
          <a:extLst>
            <a:ext uri="{FF2B5EF4-FFF2-40B4-BE49-F238E27FC236}">
              <a16:creationId xmlns:a16="http://schemas.microsoft.com/office/drawing/2014/main" id="{73E217B2-22F2-4122-918E-6A1A4923F44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601325" y="16535400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0</xdr:colOff>
      <xdr:row>33</xdr:row>
      <xdr:rowOff>0</xdr:rowOff>
    </xdr:from>
    <xdr:to>
      <xdr:col>13</xdr:col>
      <xdr:colOff>76200</xdr:colOff>
      <xdr:row>33</xdr:row>
      <xdr:rowOff>114300</xdr:rowOff>
    </xdr:to>
    <xdr:pic>
      <xdr:nvPicPr>
        <xdr:cNvPr id="187" name="saleUp64012Jan-Mar 2020" descr="Quarter Percentage">
          <a:extLst>
            <a:ext uri="{FF2B5EF4-FFF2-40B4-BE49-F238E27FC236}">
              <a16:creationId xmlns:a16="http://schemas.microsoft.com/office/drawing/2014/main" id="{6114D979-D47D-48E3-9F19-ABD06052FDF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601325" y="17487900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0</xdr:colOff>
      <xdr:row>33</xdr:row>
      <xdr:rowOff>0</xdr:rowOff>
    </xdr:from>
    <xdr:to>
      <xdr:col>13</xdr:col>
      <xdr:colOff>76200</xdr:colOff>
      <xdr:row>33</xdr:row>
      <xdr:rowOff>114300</xdr:rowOff>
    </xdr:to>
    <xdr:pic>
      <xdr:nvPicPr>
        <xdr:cNvPr id="188" name="saleUp64012Jan-Mar 2020Oct-Dec 2017" descr="Quarter Percentage">
          <a:extLst>
            <a:ext uri="{FF2B5EF4-FFF2-40B4-BE49-F238E27FC236}">
              <a16:creationId xmlns:a16="http://schemas.microsoft.com/office/drawing/2014/main" id="{36C6606F-7DFF-446F-9D66-3AE9815D679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601325" y="18068925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0</xdr:colOff>
      <xdr:row>34</xdr:row>
      <xdr:rowOff>0</xdr:rowOff>
    </xdr:from>
    <xdr:to>
      <xdr:col>13</xdr:col>
      <xdr:colOff>76200</xdr:colOff>
      <xdr:row>34</xdr:row>
      <xdr:rowOff>114300</xdr:rowOff>
    </xdr:to>
    <xdr:pic>
      <xdr:nvPicPr>
        <xdr:cNvPr id="189" name="saleUp64012Jan-Mar 2020Oct-Dec 2017Oct-Dec 2016" descr="Quarter Percentage">
          <a:extLst>
            <a:ext uri="{FF2B5EF4-FFF2-40B4-BE49-F238E27FC236}">
              <a16:creationId xmlns:a16="http://schemas.microsoft.com/office/drawing/2014/main" id="{02EDE3AB-51A0-4BB1-A6F3-9778C934C6E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601325" y="18649950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0</xdr:colOff>
      <xdr:row>35</xdr:row>
      <xdr:rowOff>0</xdr:rowOff>
    </xdr:from>
    <xdr:to>
      <xdr:col>13</xdr:col>
      <xdr:colOff>76200</xdr:colOff>
      <xdr:row>35</xdr:row>
      <xdr:rowOff>114300</xdr:rowOff>
    </xdr:to>
    <xdr:pic>
      <xdr:nvPicPr>
        <xdr:cNvPr id="190" name="saleUp64012Jan-Mar 2020Oct-Dec 2017Oct-Dec 2016Oct-Dec 2015" descr="Quarter Percentage">
          <a:extLst>
            <a:ext uri="{FF2B5EF4-FFF2-40B4-BE49-F238E27FC236}">
              <a16:creationId xmlns:a16="http://schemas.microsoft.com/office/drawing/2014/main" id="{FF2F01A4-1477-43A1-832D-4566AF9144F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601325" y="19230975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6</xdr:row>
      <xdr:rowOff>0</xdr:rowOff>
    </xdr:from>
    <xdr:to>
      <xdr:col>4</xdr:col>
      <xdr:colOff>76200</xdr:colOff>
      <xdr:row>6</xdr:row>
      <xdr:rowOff>114300</xdr:rowOff>
    </xdr:to>
    <xdr:pic>
      <xdr:nvPicPr>
        <xdr:cNvPr id="191" name="saleDown63797Jan-Mar 2020" descr="Quarter Percentage">
          <a:extLst>
            <a:ext uri="{FF2B5EF4-FFF2-40B4-BE49-F238E27FC236}">
              <a16:creationId xmlns:a16="http://schemas.microsoft.com/office/drawing/2014/main" id="{83105AE5-9AF7-469E-A46B-770A3ACBFDC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28800" y="1133475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6</xdr:row>
      <xdr:rowOff>0</xdr:rowOff>
    </xdr:from>
    <xdr:to>
      <xdr:col>4</xdr:col>
      <xdr:colOff>76200</xdr:colOff>
      <xdr:row>6</xdr:row>
      <xdr:rowOff>114300</xdr:rowOff>
    </xdr:to>
    <xdr:pic>
      <xdr:nvPicPr>
        <xdr:cNvPr id="192" name="saleUp63797Jan-Mar 2020Jan-Mar 2014" descr="Quarter Percentage">
          <a:extLst>
            <a:ext uri="{FF2B5EF4-FFF2-40B4-BE49-F238E27FC236}">
              <a16:creationId xmlns:a16="http://schemas.microsoft.com/office/drawing/2014/main" id="{27E16D35-BE63-49B2-8CD2-540A5097401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28800" y="1714500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7</xdr:row>
      <xdr:rowOff>0</xdr:rowOff>
    </xdr:from>
    <xdr:to>
      <xdr:col>4</xdr:col>
      <xdr:colOff>76200</xdr:colOff>
      <xdr:row>7</xdr:row>
      <xdr:rowOff>114300</xdr:rowOff>
    </xdr:to>
    <xdr:pic>
      <xdr:nvPicPr>
        <xdr:cNvPr id="193" name="saleDown63797Jan-Mar 2020Jan-Mar 2014Jan-Mar 2013" descr="Quarter Percentage">
          <a:extLst>
            <a:ext uri="{FF2B5EF4-FFF2-40B4-BE49-F238E27FC236}">
              <a16:creationId xmlns:a16="http://schemas.microsoft.com/office/drawing/2014/main" id="{684B7260-C924-4B2F-A00C-DD7FF1FC747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28800" y="2295525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16</xdr:row>
      <xdr:rowOff>0</xdr:rowOff>
    </xdr:from>
    <xdr:to>
      <xdr:col>4</xdr:col>
      <xdr:colOff>76200</xdr:colOff>
      <xdr:row>16</xdr:row>
      <xdr:rowOff>114300</xdr:rowOff>
    </xdr:to>
    <xdr:pic>
      <xdr:nvPicPr>
        <xdr:cNvPr id="194" name="saleUp79342Jan-Mar 2020" descr="Quarter Percentage">
          <a:extLst>
            <a:ext uri="{FF2B5EF4-FFF2-40B4-BE49-F238E27FC236}">
              <a16:creationId xmlns:a16="http://schemas.microsoft.com/office/drawing/2014/main" id="{85A7198E-C8C7-450C-9AA5-63F163EE26D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28800" y="3248025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16</xdr:row>
      <xdr:rowOff>0</xdr:rowOff>
    </xdr:from>
    <xdr:to>
      <xdr:col>4</xdr:col>
      <xdr:colOff>76200</xdr:colOff>
      <xdr:row>16</xdr:row>
      <xdr:rowOff>114300</xdr:rowOff>
    </xdr:to>
    <xdr:pic>
      <xdr:nvPicPr>
        <xdr:cNvPr id="195" name="saleDown79342Jan-Mar 2020Jan-Mar 2014" descr="Quarter Percentage">
          <a:extLst>
            <a:ext uri="{FF2B5EF4-FFF2-40B4-BE49-F238E27FC236}">
              <a16:creationId xmlns:a16="http://schemas.microsoft.com/office/drawing/2014/main" id="{7C99D0A6-9007-4F3E-9FA0-6BFA59F00EA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28800" y="3829050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17</xdr:row>
      <xdr:rowOff>0</xdr:rowOff>
    </xdr:from>
    <xdr:to>
      <xdr:col>4</xdr:col>
      <xdr:colOff>76200</xdr:colOff>
      <xdr:row>17</xdr:row>
      <xdr:rowOff>114300</xdr:rowOff>
    </xdr:to>
    <xdr:pic>
      <xdr:nvPicPr>
        <xdr:cNvPr id="196" name="saleUp79342Jan-Mar 2020Jan-Mar 2014Jan-Mar 2013" descr="Quarter Percentage">
          <a:extLst>
            <a:ext uri="{FF2B5EF4-FFF2-40B4-BE49-F238E27FC236}">
              <a16:creationId xmlns:a16="http://schemas.microsoft.com/office/drawing/2014/main" id="{85D8DD94-02CC-47A2-846B-430A8E465C5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28800" y="4410075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26</xdr:row>
      <xdr:rowOff>0</xdr:rowOff>
    </xdr:from>
    <xdr:to>
      <xdr:col>4</xdr:col>
      <xdr:colOff>76200</xdr:colOff>
      <xdr:row>26</xdr:row>
      <xdr:rowOff>114300</xdr:rowOff>
    </xdr:to>
    <xdr:pic>
      <xdr:nvPicPr>
        <xdr:cNvPr id="197" name="saleUp79478Jan-Mar 2020" descr="Quarter Percentage">
          <a:extLst>
            <a:ext uri="{FF2B5EF4-FFF2-40B4-BE49-F238E27FC236}">
              <a16:creationId xmlns:a16="http://schemas.microsoft.com/office/drawing/2014/main" id="{F54AB6C3-416A-4E2E-B2A2-E8F6A67CEE7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28800" y="5362575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26</xdr:row>
      <xdr:rowOff>0</xdr:rowOff>
    </xdr:from>
    <xdr:to>
      <xdr:col>4</xdr:col>
      <xdr:colOff>76200</xdr:colOff>
      <xdr:row>26</xdr:row>
      <xdr:rowOff>114300</xdr:rowOff>
    </xdr:to>
    <xdr:pic>
      <xdr:nvPicPr>
        <xdr:cNvPr id="198" name="saleDown79478Jan-Mar 2020Jan-Mar 2014" descr="Quarter Percentage">
          <a:extLst>
            <a:ext uri="{FF2B5EF4-FFF2-40B4-BE49-F238E27FC236}">
              <a16:creationId xmlns:a16="http://schemas.microsoft.com/office/drawing/2014/main" id="{069CE393-2FB2-4302-B913-B27ABD0FC8F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28800" y="5943600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27</xdr:row>
      <xdr:rowOff>0</xdr:rowOff>
    </xdr:from>
    <xdr:to>
      <xdr:col>4</xdr:col>
      <xdr:colOff>76200</xdr:colOff>
      <xdr:row>27</xdr:row>
      <xdr:rowOff>114300</xdr:rowOff>
    </xdr:to>
    <xdr:pic>
      <xdr:nvPicPr>
        <xdr:cNvPr id="199" name="saleDown79478Jan-Mar 2020Jan-Mar 2014Jan-Mar 2013" descr="Quarter Percentage">
          <a:extLst>
            <a:ext uri="{FF2B5EF4-FFF2-40B4-BE49-F238E27FC236}">
              <a16:creationId xmlns:a16="http://schemas.microsoft.com/office/drawing/2014/main" id="{C44258BC-5E20-4337-9E98-D21E9C037ED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28800" y="6524625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36</xdr:row>
      <xdr:rowOff>0</xdr:rowOff>
    </xdr:from>
    <xdr:to>
      <xdr:col>4</xdr:col>
      <xdr:colOff>76200</xdr:colOff>
      <xdr:row>36</xdr:row>
      <xdr:rowOff>114300</xdr:rowOff>
    </xdr:to>
    <xdr:pic>
      <xdr:nvPicPr>
        <xdr:cNvPr id="200" name="saleUp93315Jan-Mar 2020" descr="Quarter Percentage">
          <a:extLst>
            <a:ext uri="{FF2B5EF4-FFF2-40B4-BE49-F238E27FC236}">
              <a16:creationId xmlns:a16="http://schemas.microsoft.com/office/drawing/2014/main" id="{67BC316D-ED6B-4A43-B0EF-220F4E3836F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28800" y="7658100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46</xdr:row>
      <xdr:rowOff>0</xdr:rowOff>
    </xdr:from>
    <xdr:to>
      <xdr:col>4</xdr:col>
      <xdr:colOff>76200</xdr:colOff>
      <xdr:row>46</xdr:row>
      <xdr:rowOff>114300</xdr:rowOff>
    </xdr:to>
    <xdr:pic>
      <xdr:nvPicPr>
        <xdr:cNvPr id="201" name="saleUp79381Jan-Mar 2020" descr="Quarter Percentage">
          <a:extLst>
            <a:ext uri="{FF2B5EF4-FFF2-40B4-BE49-F238E27FC236}">
              <a16:creationId xmlns:a16="http://schemas.microsoft.com/office/drawing/2014/main" id="{A2448149-4CA1-40E7-AF2D-2CCC5918AEB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28800" y="9772650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56</xdr:row>
      <xdr:rowOff>0</xdr:rowOff>
    </xdr:from>
    <xdr:to>
      <xdr:col>4</xdr:col>
      <xdr:colOff>76200</xdr:colOff>
      <xdr:row>56</xdr:row>
      <xdr:rowOff>114300</xdr:rowOff>
    </xdr:to>
    <xdr:pic>
      <xdr:nvPicPr>
        <xdr:cNvPr id="202" name="saleUp83189Jan-Mar 2020" descr="Quarter Percentage">
          <a:extLst>
            <a:ext uri="{FF2B5EF4-FFF2-40B4-BE49-F238E27FC236}">
              <a16:creationId xmlns:a16="http://schemas.microsoft.com/office/drawing/2014/main" id="{AF7A741E-74A8-44F5-9D45-AF5D2642069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28800" y="11887200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56</xdr:row>
      <xdr:rowOff>0</xdr:rowOff>
    </xdr:from>
    <xdr:to>
      <xdr:col>4</xdr:col>
      <xdr:colOff>76200</xdr:colOff>
      <xdr:row>56</xdr:row>
      <xdr:rowOff>114300</xdr:rowOff>
    </xdr:to>
    <xdr:pic>
      <xdr:nvPicPr>
        <xdr:cNvPr id="203" name="saleDown83189Jan-Mar 2020Jan-Mar 2014" descr="Quarter Percentage">
          <a:extLst>
            <a:ext uri="{FF2B5EF4-FFF2-40B4-BE49-F238E27FC236}">
              <a16:creationId xmlns:a16="http://schemas.microsoft.com/office/drawing/2014/main" id="{845DCB18-0116-4F84-A1AE-680EF220051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28800" y="12468225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57</xdr:row>
      <xdr:rowOff>0</xdr:rowOff>
    </xdr:from>
    <xdr:to>
      <xdr:col>4</xdr:col>
      <xdr:colOff>76200</xdr:colOff>
      <xdr:row>57</xdr:row>
      <xdr:rowOff>114300</xdr:rowOff>
    </xdr:to>
    <xdr:pic>
      <xdr:nvPicPr>
        <xdr:cNvPr id="204" name="saleUp83189Jan-Mar 2020Jan-Mar 2014Jan-Mar 2013" descr="Quarter Percentage">
          <a:extLst>
            <a:ext uri="{FF2B5EF4-FFF2-40B4-BE49-F238E27FC236}">
              <a16:creationId xmlns:a16="http://schemas.microsoft.com/office/drawing/2014/main" id="{6B7903A8-CB42-4F8B-95B7-19B75D45AA8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28800" y="13049250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66</xdr:row>
      <xdr:rowOff>0</xdr:rowOff>
    </xdr:from>
    <xdr:to>
      <xdr:col>4</xdr:col>
      <xdr:colOff>76200</xdr:colOff>
      <xdr:row>66</xdr:row>
      <xdr:rowOff>114300</xdr:rowOff>
    </xdr:to>
    <xdr:pic>
      <xdr:nvPicPr>
        <xdr:cNvPr id="205" name="saleUp64012Jan-Mar 2020" descr="Quarter Percentage">
          <a:extLst>
            <a:ext uri="{FF2B5EF4-FFF2-40B4-BE49-F238E27FC236}">
              <a16:creationId xmlns:a16="http://schemas.microsoft.com/office/drawing/2014/main" id="{C699D5D3-263F-431D-9470-3FFBB6E31B3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28800" y="14001750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66</xdr:row>
      <xdr:rowOff>0</xdr:rowOff>
    </xdr:from>
    <xdr:to>
      <xdr:col>4</xdr:col>
      <xdr:colOff>76200</xdr:colOff>
      <xdr:row>66</xdr:row>
      <xdr:rowOff>114300</xdr:rowOff>
    </xdr:to>
    <xdr:pic>
      <xdr:nvPicPr>
        <xdr:cNvPr id="206" name="saleDown64012Jan-Mar 2020Jan-Mar 2014" descr="Quarter Percentage">
          <a:extLst>
            <a:ext uri="{FF2B5EF4-FFF2-40B4-BE49-F238E27FC236}">
              <a16:creationId xmlns:a16="http://schemas.microsoft.com/office/drawing/2014/main" id="{C2557421-86BE-4373-9C9E-ABF96796B9E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28800" y="14582775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67</xdr:row>
      <xdr:rowOff>0</xdr:rowOff>
    </xdr:from>
    <xdr:to>
      <xdr:col>4</xdr:col>
      <xdr:colOff>76200</xdr:colOff>
      <xdr:row>67</xdr:row>
      <xdr:rowOff>114300</xdr:rowOff>
    </xdr:to>
    <xdr:pic>
      <xdr:nvPicPr>
        <xdr:cNvPr id="207" name="saleDown64012Jan-Mar 2020Jan-Mar 2014Jan-Mar 2013" descr="Quarter Percentage">
          <a:extLst>
            <a:ext uri="{FF2B5EF4-FFF2-40B4-BE49-F238E27FC236}">
              <a16:creationId xmlns:a16="http://schemas.microsoft.com/office/drawing/2014/main" id="{1F098D1E-E3D1-4896-BCB2-59D0ABBADB9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28800" y="15163800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6</xdr:row>
      <xdr:rowOff>114300</xdr:rowOff>
    </xdr:to>
    <xdr:pic>
      <xdr:nvPicPr>
        <xdr:cNvPr id="208" name="saleDown63797Jan-Mar 2020" descr="Quarter Percentage">
          <a:extLst>
            <a:ext uri="{FF2B5EF4-FFF2-40B4-BE49-F238E27FC236}">
              <a16:creationId xmlns:a16="http://schemas.microsoft.com/office/drawing/2014/main" id="{39DB3794-124C-4C36-AF0B-F2E06E72FAE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67200" y="1133475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6</xdr:row>
      <xdr:rowOff>114300</xdr:rowOff>
    </xdr:to>
    <xdr:pic>
      <xdr:nvPicPr>
        <xdr:cNvPr id="209" name="saleUp63797Jan-Mar 2020Apr-Jun 2014" descr="Quarter Percentage">
          <a:extLst>
            <a:ext uri="{FF2B5EF4-FFF2-40B4-BE49-F238E27FC236}">
              <a16:creationId xmlns:a16="http://schemas.microsoft.com/office/drawing/2014/main" id="{72CC7589-570D-48C9-968E-28C19947DCD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67200" y="1714500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76200</xdr:colOff>
      <xdr:row>7</xdr:row>
      <xdr:rowOff>114300</xdr:rowOff>
    </xdr:to>
    <xdr:pic>
      <xdr:nvPicPr>
        <xdr:cNvPr id="210" name="saleUp63797Jan-Mar 2020Apr-Jun 2014Apr-Jun 2013" descr="Quarter Percentage">
          <a:extLst>
            <a:ext uri="{FF2B5EF4-FFF2-40B4-BE49-F238E27FC236}">
              <a16:creationId xmlns:a16="http://schemas.microsoft.com/office/drawing/2014/main" id="{F8850E6F-69AE-4DA7-9F6A-27DA2DD3531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67200" y="2295525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16</xdr:row>
      <xdr:rowOff>0</xdr:rowOff>
    </xdr:from>
    <xdr:to>
      <xdr:col>7</xdr:col>
      <xdr:colOff>76200</xdr:colOff>
      <xdr:row>16</xdr:row>
      <xdr:rowOff>114300</xdr:rowOff>
    </xdr:to>
    <xdr:pic>
      <xdr:nvPicPr>
        <xdr:cNvPr id="211" name="saleUp79342Jan-Mar 2020" descr="Quarter Percentage">
          <a:extLst>
            <a:ext uri="{FF2B5EF4-FFF2-40B4-BE49-F238E27FC236}">
              <a16:creationId xmlns:a16="http://schemas.microsoft.com/office/drawing/2014/main" id="{D5874264-6C4D-4384-BA29-6BF3478D0CC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67200" y="3248025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16</xdr:row>
      <xdr:rowOff>0</xdr:rowOff>
    </xdr:from>
    <xdr:to>
      <xdr:col>7</xdr:col>
      <xdr:colOff>76200</xdr:colOff>
      <xdr:row>16</xdr:row>
      <xdr:rowOff>114300</xdr:rowOff>
    </xdr:to>
    <xdr:pic>
      <xdr:nvPicPr>
        <xdr:cNvPr id="212" name="saleUp79342Jan-Mar 2020Apr-Jun 2014" descr="Quarter Percentage">
          <a:extLst>
            <a:ext uri="{FF2B5EF4-FFF2-40B4-BE49-F238E27FC236}">
              <a16:creationId xmlns:a16="http://schemas.microsoft.com/office/drawing/2014/main" id="{54F13E53-D591-4124-99D2-41F881870A5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67200" y="3829050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17</xdr:row>
      <xdr:rowOff>0</xdr:rowOff>
    </xdr:from>
    <xdr:to>
      <xdr:col>7</xdr:col>
      <xdr:colOff>76200</xdr:colOff>
      <xdr:row>17</xdr:row>
      <xdr:rowOff>114300</xdr:rowOff>
    </xdr:to>
    <xdr:pic>
      <xdr:nvPicPr>
        <xdr:cNvPr id="213" name="saleDown79342Jan-Mar 2020Apr-Jun 2014Apr-Jun 2013" descr="Quarter Percentage">
          <a:extLst>
            <a:ext uri="{FF2B5EF4-FFF2-40B4-BE49-F238E27FC236}">
              <a16:creationId xmlns:a16="http://schemas.microsoft.com/office/drawing/2014/main" id="{24144E6F-47F7-413F-994C-C500D32E339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67200" y="4410075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26</xdr:row>
      <xdr:rowOff>0</xdr:rowOff>
    </xdr:from>
    <xdr:to>
      <xdr:col>7</xdr:col>
      <xdr:colOff>76200</xdr:colOff>
      <xdr:row>26</xdr:row>
      <xdr:rowOff>114300</xdr:rowOff>
    </xdr:to>
    <xdr:pic>
      <xdr:nvPicPr>
        <xdr:cNvPr id="214" name="saleUp79478Jan-Mar 2020" descr="Quarter Percentage">
          <a:extLst>
            <a:ext uri="{FF2B5EF4-FFF2-40B4-BE49-F238E27FC236}">
              <a16:creationId xmlns:a16="http://schemas.microsoft.com/office/drawing/2014/main" id="{6B1E9B88-78BF-43C3-86BC-74A072C2FCE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67200" y="5362575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26</xdr:row>
      <xdr:rowOff>0</xdr:rowOff>
    </xdr:from>
    <xdr:to>
      <xdr:col>7</xdr:col>
      <xdr:colOff>76200</xdr:colOff>
      <xdr:row>26</xdr:row>
      <xdr:rowOff>114300</xdr:rowOff>
    </xdr:to>
    <xdr:pic>
      <xdr:nvPicPr>
        <xdr:cNvPr id="215" name="saleUp79478Jan-Mar 2020Apr-Jun 2014" descr="Quarter Percentage">
          <a:extLst>
            <a:ext uri="{FF2B5EF4-FFF2-40B4-BE49-F238E27FC236}">
              <a16:creationId xmlns:a16="http://schemas.microsoft.com/office/drawing/2014/main" id="{AEF87A85-422D-443B-B488-DD12358A947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67200" y="5943600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27</xdr:row>
      <xdr:rowOff>0</xdr:rowOff>
    </xdr:from>
    <xdr:to>
      <xdr:col>7</xdr:col>
      <xdr:colOff>76200</xdr:colOff>
      <xdr:row>27</xdr:row>
      <xdr:rowOff>114300</xdr:rowOff>
    </xdr:to>
    <xdr:pic>
      <xdr:nvPicPr>
        <xdr:cNvPr id="216" name="saleUp79478Jan-Mar 2020Apr-Jun 2014Apr-Jun 2013" descr="Quarter Percentage">
          <a:extLst>
            <a:ext uri="{FF2B5EF4-FFF2-40B4-BE49-F238E27FC236}">
              <a16:creationId xmlns:a16="http://schemas.microsoft.com/office/drawing/2014/main" id="{97F3CF08-FD53-4AF5-B6F6-E8773FF23BC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67200" y="6524625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36</xdr:row>
      <xdr:rowOff>0</xdr:rowOff>
    </xdr:from>
    <xdr:to>
      <xdr:col>7</xdr:col>
      <xdr:colOff>76200</xdr:colOff>
      <xdr:row>36</xdr:row>
      <xdr:rowOff>114300</xdr:rowOff>
    </xdr:to>
    <xdr:pic>
      <xdr:nvPicPr>
        <xdr:cNvPr id="217" name="saleUp93315Jan-Mar 2020" descr="Quarter Percentage">
          <a:extLst>
            <a:ext uri="{FF2B5EF4-FFF2-40B4-BE49-F238E27FC236}">
              <a16:creationId xmlns:a16="http://schemas.microsoft.com/office/drawing/2014/main" id="{C1796B89-7B27-494C-8AEE-2FE4197061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67200" y="7658100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46</xdr:row>
      <xdr:rowOff>0</xdr:rowOff>
    </xdr:from>
    <xdr:to>
      <xdr:col>7</xdr:col>
      <xdr:colOff>76200</xdr:colOff>
      <xdr:row>46</xdr:row>
      <xdr:rowOff>114300</xdr:rowOff>
    </xdr:to>
    <xdr:pic>
      <xdr:nvPicPr>
        <xdr:cNvPr id="218" name="saleUp79381Jan-Mar 2020" descr="Quarter Percentage">
          <a:extLst>
            <a:ext uri="{FF2B5EF4-FFF2-40B4-BE49-F238E27FC236}">
              <a16:creationId xmlns:a16="http://schemas.microsoft.com/office/drawing/2014/main" id="{D1BBE4DF-9C43-48B3-B871-54C629328C5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67200" y="9772650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56</xdr:row>
      <xdr:rowOff>0</xdr:rowOff>
    </xdr:from>
    <xdr:to>
      <xdr:col>7</xdr:col>
      <xdr:colOff>76200</xdr:colOff>
      <xdr:row>56</xdr:row>
      <xdr:rowOff>114300</xdr:rowOff>
    </xdr:to>
    <xdr:pic>
      <xdr:nvPicPr>
        <xdr:cNvPr id="219" name="saleUp83189Jan-Mar 2020" descr="Quarter Percentage">
          <a:extLst>
            <a:ext uri="{FF2B5EF4-FFF2-40B4-BE49-F238E27FC236}">
              <a16:creationId xmlns:a16="http://schemas.microsoft.com/office/drawing/2014/main" id="{9FFB78AD-6A78-4978-AC4D-D776D3F8209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67200" y="11887200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56</xdr:row>
      <xdr:rowOff>0</xdr:rowOff>
    </xdr:from>
    <xdr:to>
      <xdr:col>7</xdr:col>
      <xdr:colOff>76200</xdr:colOff>
      <xdr:row>56</xdr:row>
      <xdr:rowOff>114300</xdr:rowOff>
    </xdr:to>
    <xdr:pic>
      <xdr:nvPicPr>
        <xdr:cNvPr id="220" name="saleDown83189Jan-Mar 2020Apr-Jun 2014" descr="Quarter Percentage">
          <a:extLst>
            <a:ext uri="{FF2B5EF4-FFF2-40B4-BE49-F238E27FC236}">
              <a16:creationId xmlns:a16="http://schemas.microsoft.com/office/drawing/2014/main" id="{E223FFA2-961F-4E90-86AA-B70F2B8C503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67200" y="12468225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57</xdr:row>
      <xdr:rowOff>0</xdr:rowOff>
    </xdr:from>
    <xdr:to>
      <xdr:col>7</xdr:col>
      <xdr:colOff>76200</xdr:colOff>
      <xdr:row>57</xdr:row>
      <xdr:rowOff>114300</xdr:rowOff>
    </xdr:to>
    <xdr:pic>
      <xdr:nvPicPr>
        <xdr:cNvPr id="221" name="saleUp83189Jan-Mar 2020Apr-Jun 2014Apr-Jun 2013" descr="Quarter Percentage">
          <a:extLst>
            <a:ext uri="{FF2B5EF4-FFF2-40B4-BE49-F238E27FC236}">
              <a16:creationId xmlns:a16="http://schemas.microsoft.com/office/drawing/2014/main" id="{7B45F181-F9DC-459C-9138-FEA125F3C05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67200" y="13049250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66</xdr:row>
      <xdr:rowOff>0</xdr:rowOff>
    </xdr:from>
    <xdr:to>
      <xdr:col>7</xdr:col>
      <xdr:colOff>76200</xdr:colOff>
      <xdr:row>66</xdr:row>
      <xdr:rowOff>114300</xdr:rowOff>
    </xdr:to>
    <xdr:pic>
      <xdr:nvPicPr>
        <xdr:cNvPr id="222" name="saleUp64012Jan-Mar 2020" descr="Quarter Percentage">
          <a:extLst>
            <a:ext uri="{FF2B5EF4-FFF2-40B4-BE49-F238E27FC236}">
              <a16:creationId xmlns:a16="http://schemas.microsoft.com/office/drawing/2014/main" id="{0DD23ED8-AEF1-45B3-A8B8-D8C425DB18E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67200" y="14001750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66</xdr:row>
      <xdr:rowOff>0</xdr:rowOff>
    </xdr:from>
    <xdr:to>
      <xdr:col>7</xdr:col>
      <xdr:colOff>76200</xdr:colOff>
      <xdr:row>66</xdr:row>
      <xdr:rowOff>114300</xdr:rowOff>
    </xdr:to>
    <xdr:pic>
      <xdr:nvPicPr>
        <xdr:cNvPr id="223" name="saleDown64012Jan-Mar 2020Apr-Jun 2014" descr="Quarter Percentage">
          <a:extLst>
            <a:ext uri="{FF2B5EF4-FFF2-40B4-BE49-F238E27FC236}">
              <a16:creationId xmlns:a16="http://schemas.microsoft.com/office/drawing/2014/main" id="{66848E31-F7D6-4DF5-BE17-E596A6A5D92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67200" y="14582775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67</xdr:row>
      <xdr:rowOff>0</xdr:rowOff>
    </xdr:from>
    <xdr:to>
      <xdr:col>7</xdr:col>
      <xdr:colOff>76200</xdr:colOff>
      <xdr:row>67</xdr:row>
      <xdr:rowOff>114300</xdr:rowOff>
    </xdr:to>
    <xdr:pic>
      <xdr:nvPicPr>
        <xdr:cNvPr id="224" name="saleUp64012Jan-Mar 2020Apr-Jun 2014Apr-Jun 2013" descr="Quarter Percentage">
          <a:extLst>
            <a:ext uri="{FF2B5EF4-FFF2-40B4-BE49-F238E27FC236}">
              <a16:creationId xmlns:a16="http://schemas.microsoft.com/office/drawing/2014/main" id="{4442622B-3B64-4024-BA8C-BC7621D7366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67200" y="15163800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6</xdr:row>
      <xdr:rowOff>114300</xdr:rowOff>
    </xdr:to>
    <xdr:pic>
      <xdr:nvPicPr>
        <xdr:cNvPr id="225" name="saleDown63797Jan-Mar 2020" descr="Quarter Percentage">
          <a:extLst>
            <a:ext uri="{FF2B5EF4-FFF2-40B4-BE49-F238E27FC236}">
              <a16:creationId xmlns:a16="http://schemas.microsoft.com/office/drawing/2014/main" id="{966C2709-72A1-44AE-B29B-A279B49984E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705600" y="1133475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6</xdr:row>
      <xdr:rowOff>114300</xdr:rowOff>
    </xdr:to>
    <xdr:pic>
      <xdr:nvPicPr>
        <xdr:cNvPr id="226" name="saleUp63797Jan-Mar 2020Jul-Sep 2014" descr="Quarter Percentage">
          <a:extLst>
            <a:ext uri="{FF2B5EF4-FFF2-40B4-BE49-F238E27FC236}">
              <a16:creationId xmlns:a16="http://schemas.microsoft.com/office/drawing/2014/main" id="{04C2CF56-7EF5-4A76-A1C7-8E139668BB9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705600" y="1714500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7</xdr:row>
      <xdr:rowOff>114300</xdr:rowOff>
    </xdr:to>
    <xdr:pic>
      <xdr:nvPicPr>
        <xdr:cNvPr id="227" name="saleUp63797Jan-Mar 2020Jul-Sep 2014Jul-Sep 2013" descr="Quarter Percentage">
          <a:extLst>
            <a:ext uri="{FF2B5EF4-FFF2-40B4-BE49-F238E27FC236}">
              <a16:creationId xmlns:a16="http://schemas.microsoft.com/office/drawing/2014/main" id="{63A010EF-4711-4C47-A3D8-E6C67B45692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705600" y="2295525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16</xdr:row>
      <xdr:rowOff>0</xdr:rowOff>
    </xdr:from>
    <xdr:to>
      <xdr:col>10</xdr:col>
      <xdr:colOff>76200</xdr:colOff>
      <xdr:row>16</xdr:row>
      <xdr:rowOff>114300</xdr:rowOff>
    </xdr:to>
    <xdr:pic>
      <xdr:nvPicPr>
        <xdr:cNvPr id="228" name="saleUp79342Jan-Mar 2020" descr="Quarter Percentage">
          <a:extLst>
            <a:ext uri="{FF2B5EF4-FFF2-40B4-BE49-F238E27FC236}">
              <a16:creationId xmlns:a16="http://schemas.microsoft.com/office/drawing/2014/main" id="{71E457C2-815A-46A3-AC6A-37E6E60AA61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705600" y="3248025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16</xdr:row>
      <xdr:rowOff>0</xdr:rowOff>
    </xdr:from>
    <xdr:to>
      <xdr:col>10</xdr:col>
      <xdr:colOff>76200</xdr:colOff>
      <xdr:row>16</xdr:row>
      <xdr:rowOff>114300</xdr:rowOff>
    </xdr:to>
    <xdr:pic>
      <xdr:nvPicPr>
        <xdr:cNvPr id="229" name="saleUp79342Jan-Mar 2020Jul-Sep 2014" descr="Quarter Percentage">
          <a:extLst>
            <a:ext uri="{FF2B5EF4-FFF2-40B4-BE49-F238E27FC236}">
              <a16:creationId xmlns:a16="http://schemas.microsoft.com/office/drawing/2014/main" id="{774FF09C-8364-4CB7-B922-80D5D1341D5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705600" y="3829050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17</xdr:row>
      <xdr:rowOff>0</xdr:rowOff>
    </xdr:from>
    <xdr:to>
      <xdr:col>10</xdr:col>
      <xdr:colOff>76200</xdr:colOff>
      <xdr:row>17</xdr:row>
      <xdr:rowOff>114300</xdr:rowOff>
    </xdr:to>
    <xdr:pic>
      <xdr:nvPicPr>
        <xdr:cNvPr id="230" name="saleUp79342Jan-Mar 2020Jul-Sep 2014Jul-Sep 2013" descr="Quarter Percentage">
          <a:extLst>
            <a:ext uri="{FF2B5EF4-FFF2-40B4-BE49-F238E27FC236}">
              <a16:creationId xmlns:a16="http://schemas.microsoft.com/office/drawing/2014/main" id="{F81769E5-B63C-45BB-9A19-35B61C21B7B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705600" y="4410075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26</xdr:row>
      <xdr:rowOff>0</xdr:rowOff>
    </xdr:from>
    <xdr:to>
      <xdr:col>10</xdr:col>
      <xdr:colOff>76200</xdr:colOff>
      <xdr:row>26</xdr:row>
      <xdr:rowOff>114300</xdr:rowOff>
    </xdr:to>
    <xdr:pic>
      <xdr:nvPicPr>
        <xdr:cNvPr id="231" name="saleUp79478Jan-Mar 2020" descr="Quarter Percentage">
          <a:extLst>
            <a:ext uri="{FF2B5EF4-FFF2-40B4-BE49-F238E27FC236}">
              <a16:creationId xmlns:a16="http://schemas.microsoft.com/office/drawing/2014/main" id="{9D4E03E5-650D-40D6-AAA0-49841669C17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705600" y="5362575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26</xdr:row>
      <xdr:rowOff>0</xdr:rowOff>
    </xdr:from>
    <xdr:to>
      <xdr:col>10</xdr:col>
      <xdr:colOff>76200</xdr:colOff>
      <xdr:row>26</xdr:row>
      <xdr:rowOff>114300</xdr:rowOff>
    </xdr:to>
    <xdr:pic>
      <xdr:nvPicPr>
        <xdr:cNvPr id="232" name="saleDown79478Jan-Mar 2020Jul-Sep 2014" descr="Quarter Percentage">
          <a:extLst>
            <a:ext uri="{FF2B5EF4-FFF2-40B4-BE49-F238E27FC236}">
              <a16:creationId xmlns:a16="http://schemas.microsoft.com/office/drawing/2014/main" id="{89F39AE8-AC49-45A8-8B5D-2E60339910C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705600" y="5943600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27</xdr:row>
      <xdr:rowOff>0</xdr:rowOff>
    </xdr:from>
    <xdr:to>
      <xdr:col>10</xdr:col>
      <xdr:colOff>76200</xdr:colOff>
      <xdr:row>27</xdr:row>
      <xdr:rowOff>114300</xdr:rowOff>
    </xdr:to>
    <xdr:pic>
      <xdr:nvPicPr>
        <xdr:cNvPr id="233" name="saleUp79478Jan-Mar 2020Jul-Sep 2014Jul-Sep 2013" descr="Quarter Percentage">
          <a:extLst>
            <a:ext uri="{FF2B5EF4-FFF2-40B4-BE49-F238E27FC236}">
              <a16:creationId xmlns:a16="http://schemas.microsoft.com/office/drawing/2014/main" id="{F462A39B-C93D-477D-8D4C-F6098B99439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705600" y="6524625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36</xdr:row>
      <xdr:rowOff>0</xdr:rowOff>
    </xdr:from>
    <xdr:to>
      <xdr:col>10</xdr:col>
      <xdr:colOff>76200</xdr:colOff>
      <xdr:row>36</xdr:row>
      <xdr:rowOff>114300</xdr:rowOff>
    </xdr:to>
    <xdr:pic>
      <xdr:nvPicPr>
        <xdr:cNvPr id="234" name="saleUp93315Jan-Mar 2020" descr="Quarter Percentage">
          <a:extLst>
            <a:ext uri="{FF2B5EF4-FFF2-40B4-BE49-F238E27FC236}">
              <a16:creationId xmlns:a16="http://schemas.microsoft.com/office/drawing/2014/main" id="{8B783F05-1671-42BC-A17B-1029A2974CE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705600" y="7658100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46</xdr:row>
      <xdr:rowOff>0</xdr:rowOff>
    </xdr:from>
    <xdr:to>
      <xdr:col>10</xdr:col>
      <xdr:colOff>76200</xdr:colOff>
      <xdr:row>46</xdr:row>
      <xdr:rowOff>114300</xdr:rowOff>
    </xdr:to>
    <xdr:pic>
      <xdr:nvPicPr>
        <xdr:cNvPr id="235" name="saleUp79381Jan-Mar 2020" descr="Quarter Percentage">
          <a:extLst>
            <a:ext uri="{FF2B5EF4-FFF2-40B4-BE49-F238E27FC236}">
              <a16:creationId xmlns:a16="http://schemas.microsoft.com/office/drawing/2014/main" id="{B8501A6C-7827-4681-8DB2-3D386E83C42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705600" y="9772650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56</xdr:row>
      <xdr:rowOff>0</xdr:rowOff>
    </xdr:from>
    <xdr:to>
      <xdr:col>10</xdr:col>
      <xdr:colOff>76200</xdr:colOff>
      <xdr:row>56</xdr:row>
      <xdr:rowOff>114300</xdr:rowOff>
    </xdr:to>
    <xdr:pic>
      <xdr:nvPicPr>
        <xdr:cNvPr id="236" name="saleUp83189Jan-Mar 2020" descr="Quarter Percentage">
          <a:extLst>
            <a:ext uri="{FF2B5EF4-FFF2-40B4-BE49-F238E27FC236}">
              <a16:creationId xmlns:a16="http://schemas.microsoft.com/office/drawing/2014/main" id="{91D1C05F-ED4D-4FD4-8903-AE7D2EF528F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705600" y="11887200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56</xdr:row>
      <xdr:rowOff>0</xdr:rowOff>
    </xdr:from>
    <xdr:to>
      <xdr:col>10</xdr:col>
      <xdr:colOff>76200</xdr:colOff>
      <xdr:row>56</xdr:row>
      <xdr:rowOff>114300</xdr:rowOff>
    </xdr:to>
    <xdr:pic>
      <xdr:nvPicPr>
        <xdr:cNvPr id="237" name="saleUp83189Jan-Mar 2020Jul-Sep 2014" descr="Quarter Percentage">
          <a:extLst>
            <a:ext uri="{FF2B5EF4-FFF2-40B4-BE49-F238E27FC236}">
              <a16:creationId xmlns:a16="http://schemas.microsoft.com/office/drawing/2014/main" id="{FC9C77AF-F430-4A82-A215-913BB4C4923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705600" y="12468225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57</xdr:row>
      <xdr:rowOff>0</xdr:rowOff>
    </xdr:from>
    <xdr:to>
      <xdr:col>10</xdr:col>
      <xdr:colOff>76200</xdr:colOff>
      <xdr:row>57</xdr:row>
      <xdr:rowOff>114300</xdr:rowOff>
    </xdr:to>
    <xdr:pic>
      <xdr:nvPicPr>
        <xdr:cNvPr id="238" name="saleDown83189Jan-Mar 2020Jul-Sep 2014Jul-Sep 2013" descr="Quarter Percentage">
          <a:extLst>
            <a:ext uri="{FF2B5EF4-FFF2-40B4-BE49-F238E27FC236}">
              <a16:creationId xmlns:a16="http://schemas.microsoft.com/office/drawing/2014/main" id="{1C313C73-B0CB-45AF-9F2D-24D2C687C02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705600" y="13049250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66</xdr:row>
      <xdr:rowOff>0</xdr:rowOff>
    </xdr:from>
    <xdr:to>
      <xdr:col>10</xdr:col>
      <xdr:colOff>76200</xdr:colOff>
      <xdr:row>66</xdr:row>
      <xdr:rowOff>114300</xdr:rowOff>
    </xdr:to>
    <xdr:pic>
      <xdr:nvPicPr>
        <xdr:cNvPr id="239" name="saleUp64012Jan-Mar 2020" descr="Quarter Percentage">
          <a:extLst>
            <a:ext uri="{FF2B5EF4-FFF2-40B4-BE49-F238E27FC236}">
              <a16:creationId xmlns:a16="http://schemas.microsoft.com/office/drawing/2014/main" id="{E00EA26D-0D36-4009-A3D9-BC0F4DF1F4A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705600" y="14001750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66</xdr:row>
      <xdr:rowOff>0</xdr:rowOff>
    </xdr:from>
    <xdr:to>
      <xdr:col>10</xdr:col>
      <xdr:colOff>76200</xdr:colOff>
      <xdr:row>66</xdr:row>
      <xdr:rowOff>114300</xdr:rowOff>
    </xdr:to>
    <xdr:pic>
      <xdr:nvPicPr>
        <xdr:cNvPr id="240" name="saleDown64012Jan-Mar 2020Jul-Sep 2014" descr="Quarter Percentage">
          <a:extLst>
            <a:ext uri="{FF2B5EF4-FFF2-40B4-BE49-F238E27FC236}">
              <a16:creationId xmlns:a16="http://schemas.microsoft.com/office/drawing/2014/main" id="{FF150286-3EBB-4752-A35B-16FAD60D75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705600" y="14582775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67</xdr:row>
      <xdr:rowOff>0</xdr:rowOff>
    </xdr:from>
    <xdr:to>
      <xdr:col>10</xdr:col>
      <xdr:colOff>76200</xdr:colOff>
      <xdr:row>67</xdr:row>
      <xdr:rowOff>114300</xdr:rowOff>
    </xdr:to>
    <xdr:pic>
      <xdr:nvPicPr>
        <xdr:cNvPr id="241" name="saleDown64012Jan-Mar 2020Jul-Sep 2014Jul-Sep 2013" descr="Quarter Percentage">
          <a:extLst>
            <a:ext uri="{FF2B5EF4-FFF2-40B4-BE49-F238E27FC236}">
              <a16:creationId xmlns:a16="http://schemas.microsoft.com/office/drawing/2014/main" id="{158E52A3-CCD3-4574-8F7C-E378AF81836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705600" y="15163800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0</xdr:colOff>
      <xdr:row>36</xdr:row>
      <xdr:rowOff>0</xdr:rowOff>
    </xdr:from>
    <xdr:to>
      <xdr:col>13</xdr:col>
      <xdr:colOff>76200</xdr:colOff>
      <xdr:row>36</xdr:row>
      <xdr:rowOff>114300</xdr:rowOff>
    </xdr:to>
    <xdr:pic>
      <xdr:nvPicPr>
        <xdr:cNvPr id="242" name="saleDown63797Jan-Mar 2020" descr="Quarter Percentage">
          <a:extLst>
            <a:ext uri="{FF2B5EF4-FFF2-40B4-BE49-F238E27FC236}">
              <a16:creationId xmlns:a16="http://schemas.microsoft.com/office/drawing/2014/main" id="{CAD96EF0-8C50-4840-9302-59F092E902E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44000" y="1133475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0</xdr:colOff>
      <xdr:row>36</xdr:row>
      <xdr:rowOff>0</xdr:rowOff>
    </xdr:from>
    <xdr:to>
      <xdr:col>13</xdr:col>
      <xdr:colOff>76200</xdr:colOff>
      <xdr:row>36</xdr:row>
      <xdr:rowOff>114300</xdr:rowOff>
    </xdr:to>
    <xdr:pic>
      <xdr:nvPicPr>
        <xdr:cNvPr id="243" name="saleUp63797Jan-Mar 2020Oct-Dec 2014" descr="Quarter Percentage">
          <a:extLst>
            <a:ext uri="{FF2B5EF4-FFF2-40B4-BE49-F238E27FC236}">
              <a16:creationId xmlns:a16="http://schemas.microsoft.com/office/drawing/2014/main" id="{6BE3D325-2F4A-415B-AD78-5560D343CC8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44000" y="1714500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0</xdr:colOff>
      <xdr:row>37</xdr:row>
      <xdr:rowOff>0</xdr:rowOff>
    </xdr:from>
    <xdr:to>
      <xdr:col>13</xdr:col>
      <xdr:colOff>76200</xdr:colOff>
      <xdr:row>37</xdr:row>
      <xdr:rowOff>114300</xdr:rowOff>
    </xdr:to>
    <xdr:pic>
      <xdr:nvPicPr>
        <xdr:cNvPr id="244" name="saleUp63797Jan-Mar 2020Oct-Dec 2014Oct-Dec 2013" descr="Quarter Percentage">
          <a:extLst>
            <a:ext uri="{FF2B5EF4-FFF2-40B4-BE49-F238E27FC236}">
              <a16:creationId xmlns:a16="http://schemas.microsoft.com/office/drawing/2014/main" id="{55788714-A3F6-4923-BBB0-D03B97CBBD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44000" y="2295525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0</xdr:colOff>
      <xdr:row>38</xdr:row>
      <xdr:rowOff>0</xdr:rowOff>
    </xdr:from>
    <xdr:to>
      <xdr:col>13</xdr:col>
      <xdr:colOff>76200</xdr:colOff>
      <xdr:row>38</xdr:row>
      <xdr:rowOff>114300</xdr:rowOff>
    </xdr:to>
    <xdr:pic>
      <xdr:nvPicPr>
        <xdr:cNvPr id="245" name="saleUp79342Jan-Mar 2020" descr="Quarter Percentage">
          <a:extLst>
            <a:ext uri="{FF2B5EF4-FFF2-40B4-BE49-F238E27FC236}">
              <a16:creationId xmlns:a16="http://schemas.microsoft.com/office/drawing/2014/main" id="{FD9F5C6C-74AC-466F-A1EB-D0A77DABA44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44000" y="3248025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0</xdr:colOff>
      <xdr:row>38</xdr:row>
      <xdr:rowOff>0</xdr:rowOff>
    </xdr:from>
    <xdr:to>
      <xdr:col>13</xdr:col>
      <xdr:colOff>76200</xdr:colOff>
      <xdr:row>38</xdr:row>
      <xdr:rowOff>114300</xdr:rowOff>
    </xdr:to>
    <xdr:pic>
      <xdr:nvPicPr>
        <xdr:cNvPr id="246" name="saleUp79342Jan-Mar 2020Oct-Dec 2014" descr="Quarter Percentage">
          <a:extLst>
            <a:ext uri="{FF2B5EF4-FFF2-40B4-BE49-F238E27FC236}">
              <a16:creationId xmlns:a16="http://schemas.microsoft.com/office/drawing/2014/main" id="{A20A24F7-51E8-4BF0-8774-D20EC301A66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44000" y="3829050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0</xdr:colOff>
      <xdr:row>39</xdr:row>
      <xdr:rowOff>0</xdr:rowOff>
    </xdr:from>
    <xdr:to>
      <xdr:col>13</xdr:col>
      <xdr:colOff>76200</xdr:colOff>
      <xdr:row>39</xdr:row>
      <xdr:rowOff>114300</xdr:rowOff>
    </xdr:to>
    <xdr:pic>
      <xdr:nvPicPr>
        <xdr:cNvPr id="247" name="saleDown79342Jan-Mar 2020Oct-Dec 2014Oct-Dec 2013" descr="Quarter Percentage">
          <a:extLst>
            <a:ext uri="{FF2B5EF4-FFF2-40B4-BE49-F238E27FC236}">
              <a16:creationId xmlns:a16="http://schemas.microsoft.com/office/drawing/2014/main" id="{1A168C53-6C17-4F7E-BFF7-57E874F3DEA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44000" y="4410075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0</xdr:colOff>
      <xdr:row>40</xdr:row>
      <xdr:rowOff>0</xdr:rowOff>
    </xdr:from>
    <xdr:to>
      <xdr:col>13</xdr:col>
      <xdr:colOff>76200</xdr:colOff>
      <xdr:row>40</xdr:row>
      <xdr:rowOff>114300</xdr:rowOff>
    </xdr:to>
    <xdr:pic>
      <xdr:nvPicPr>
        <xdr:cNvPr id="248" name="saleUp79478Jan-Mar 2020" descr="Quarter Percentage">
          <a:extLst>
            <a:ext uri="{FF2B5EF4-FFF2-40B4-BE49-F238E27FC236}">
              <a16:creationId xmlns:a16="http://schemas.microsoft.com/office/drawing/2014/main" id="{F41F4802-163D-43E8-9C64-95E3E6347B0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44000" y="5362575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0</xdr:colOff>
      <xdr:row>40</xdr:row>
      <xdr:rowOff>0</xdr:rowOff>
    </xdr:from>
    <xdr:to>
      <xdr:col>13</xdr:col>
      <xdr:colOff>76200</xdr:colOff>
      <xdr:row>40</xdr:row>
      <xdr:rowOff>114300</xdr:rowOff>
    </xdr:to>
    <xdr:pic>
      <xdr:nvPicPr>
        <xdr:cNvPr id="249" name="saleUp79478Jan-Mar 2020Oct-Dec 2014" descr="Quarter Percentage">
          <a:extLst>
            <a:ext uri="{FF2B5EF4-FFF2-40B4-BE49-F238E27FC236}">
              <a16:creationId xmlns:a16="http://schemas.microsoft.com/office/drawing/2014/main" id="{C3BAA317-EB2C-4DBA-8285-3C61F60FD15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44000" y="5943600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0</xdr:colOff>
      <xdr:row>41</xdr:row>
      <xdr:rowOff>0</xdr:rowOff>
    </xdr:from>
    <xdr:to>
      <xdr:col>13</xdr:col>
      <xdr:colOff>76200</xdr:colOff>
      <xdr:row>41</xdr:row>
      <xdr:rowOff>114300</xdr:rowOff>
    </xdr:to>
    <xdr:pic>
      <xdr:nvPicPr>
        <xdr:cNvPr id="250" name="saleUp79478Jan-Mar 2020Oct-Dec 2014Oct-Dec 2013" descr="Quarter Percentage">
          <a:extLst>
            <a:ext uri="{FF2B5EF4-FFF2-40B4-BE49-F238E27FC236}">
              <a16:creationId xmlns:a16="http://schemas.microsoft.com/office/drawing/2014/main" id="{90B60F8E-2D9E-4698-8B16-BBEC8175E87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44000" y="6524625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0</xdr:colOff>
      <xdr:row>42</xdr:row>
      <xdr:rowOff>0</xdr:rowOff>
    </xdr:from>
    <xdr:to>
      <xdr:col>13</xdr:col>
      <xdr:colOff>76200</xdr:colOff>
      <xdr:row>42</xdr:row>
      <xdr:rowOff>114300</xdr:rowOff>
    </xdr:to>
    <xdr:pic>
      <xdr:nvPicPr>
        <xdr:cNvPr id="251" name="saleUp93315Jan-Mar 2020" descr="Quarter Percentage">
          <a:extLst>
            <a:ext uri="{FF2B5EF4-FFF2-40B4-BE49-F238E27FC236}">
              <a16:creationId xmlns:a16="http://schemas.microsoft.com/office/drawing/2014/main" id="{7CED4173-DAF9-41E4-878B-7147D725C85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44000" y="7658100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0</xdr:colOff>
      <xdr:row>44</xdr:row>
      <xdr:rowOff>0</xdr:rowOff>
    </xdr:from>
    <xdr:to>
      <xdr:col>13</xdr:col>
      <xdr:colOff>76200</xdr:colOff>
      <xdr:row>44</xdr:row>
      <xdr:rowOff>114300</xdr:rowOff>
    </xdr:to>
    <xdr:pic>
      <xdr:nvPicPr>
        <xdr:cNvPr id="252" name="saleUp79381Jan-Mar 2020" descr="Quarter Percentage">
          <a:extLst>
            <a:ext uri="{FF2B5EF4-FFF2-40B4-BE49-F238E27FC236}">
              <a16:creationId xmlns:a16="http://schemas.microsoft.com/office/drawing/2014/main" id="{D3473FC8-648F-47BC-81E0-5B9157166D7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44000" y="9772650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0</xdr:colOff>
      <xdr:row>46</xdr:row>
      <xdr:rowOff>0</xdr:rowOff>
    </xdr:from>
    <xdr:to>
      <xdr:col>13</xdr:col>
      <xdr:colOff>76200</xdr:colOff>
      <xdr:row>46</xdr:row>
      <xdr:rowOff>114300</xdr:rowOff>
    </xdr:to>
    <xdr:pic>
      <xdr:nvPicPr>
        <xdr:cNvPr id="253" name="saleUp83189Jan-Mar 2020" descr="Quarter Percentage">
          <a:extLst>
            <a:ext uri="{FF2B5EF4-FFF2-40B4-BE49-F238E27FC236}">
              <a16:creationId xmlns:a16="http://schemas.microsoft.com/office/drawing/2014/main" id="{B8715A23-5BA9-4F64-8060-A238FA28389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44000" y="11887200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0</xdr:colOff>
      <xdr:row>46</xdr:row>
      <xdr:rowOff>0</xdr:rowOff>
    </xdr:from>
    <xdr:to>
      <xdr:col>13</xdr:col>
      <xdr:colOff>76200</xdr:colOff>
      <xdr:row>46</xdr:row>
      <xdr:rowOff>114300</xdr:rowOff>
    </xdr:to>
    <xdr:pic>
      <xdr:nvPicPr>
        <xdr:cNvPr id="254" name="saleUp83189Jan-Mar 2020Oct-Dec 2014" descr="Quarter Percentage">
          <a:extLst>
            <a:ext uri="{FF2B5EF4-FFF2-40B4-BE49-F238E27FC236}">
              <a16:creationId xmlns:a16="http://schemas.microsoft.com/office/drawing/2014/main" id="{6D9D4271-E125-433A-B870-989A109C568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44000" y="12468225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0</xdr:colOff>
      <xdr:row>47</xdr:row>
      <xdr:rowOff>0</xdr:rowOff>
    </xdr:from>
    <xdr:to>
      <xdr:col>13</xdr:col>
      <xdr:colOff>76200</xdr:colOff>
      <xdr:row>47</xdr:row>
      <xdr:rowOff>114300</xdr:rowOff>
    </xdr:to>
    <xdr:pic>
      <xdr:nvPicPr>
        <xdr:cNvPr id="255" name="saleUp83189Jan-Mar 2020Oct-Dec 2014Oct-Dec 2013" descr="Quarter Percentage">
          <a:extLst>
            <a:ext uri="{FF2B5EF4-FFF2-40B4-BE49-F238E27FC236}">
              <a16:creationId xmlns:a16="http://schemas.microsoft.com/office/drawing/2014/main" id="{D459EF40-DA21-4AAE-B299-C0D61A32530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44000" y="13049250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0</xdr:colOff>
      <xdr:row>48</xdr:row>
      <xdr:rowOff>0</xdr:rowOff>
    </xdr:from>
    <xdr:to>
      <xdr:col>13</xdr:col>
      <xdr:colOff>76200</xdr:colOff>
      <xdr:row>48</xdr:row>
      <xdr:rowOff>114300</xdr:rowOff>
    </xdr:to>
    <xdr:pic>
      <xdr:nvPicPr>
        <xdr:cNvPr id="256" name="saleUp64012Jan-Mar 2020" descr="Quarter Percentage">
          <a:extLst>
            <a:ext uri="{FF2B5EF4-FFF2-40B4-BE49-F238E27FC236}">
              <a16:creationId xmlns:a16="http://schemas.microsoft.com/office/drawing/2014/main" id="{23DDF0B3-D7D4-4701-8FDA-5151CB77F90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44000" y="14001750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0</xdr:colOff>
      <xdr:row>48</xdr:row>
      <xdr:rowOff>0</xdr:rowOff>
    </xdr:from>
    <xdr:to>
      <xdr:col>13</xdr:col>
      <xdr:colOff>76200</xdr:colOff>
      <xdr:row>48</xdr:row>
      <xdr:rowOff>114300</xdr:rowOff>
    </xdr:to>
    <xdr:pic>
      <xdr:nvPicPr>
        <xdr:cNvPr id="257" name="saleUp64012Jan-Mar 2020Oct-Dec 2014" descr="Quarter Percentage">
          <a:extLst>
            <a:ext uri="{FF2B5EF4-FFF2-40B4-BE49-F238E27FC236}">
              <a16:creationId xmlns:a16="http://schemas.microsoft.com/office/drawing/2014/main" id="{47DEB0C9-B557-454B-963D-FE02490525B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44000" y="14582775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0</xdr:colOff>
      <xdr:row>49</xdr:row>
      <xdr:rowOff>0</xdr:rowOff>
    </xdr:from>
    <xdr:to>
      <xdr:col>13</xdr:col>
      <xdr:colOff>76200</xdr:colOff>
      <xdr:row>49</xdr:row>
      <xdr:rowOff>114300</xdr:rowOff>
    </xdr:to>
    <xdr:pic>
      <xdr:nvPicPr>
        <xdr:cNvPr id="258" name="saleUp64012Jan-Mar 2020Oct-Dec 2014Oct-Dec 2013" descr="Quarter Percentage">
          <a:extLst>
            <a:ext uri="{FF2B5EF4-FFF2-40B4-BE49-F238E27FC236}">
              <a16:creationId xmlns:a16="http://schemas.microsoft.com/office/drawing/2014/main" id="{E5F10B62-27A4-4F67-9417-FBC865B8FDF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44000" y="15163800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8</xdr:row>
      <xdr:rowOff>0</xdr:rowOff>
    </xdr:from>
    <xdr:to>
      <xdr:col>4</xdr:col>
      <xdr:colOff>76200</xdr:colOff>
      <xdr:row>8</xdr:row>
      <xdr:rowOff>114300</xdr:rowOff>
    </xdr:to>
    <xdr:pic>
      <xdr:nvPicPr>
        <xdr:cNvPr id="259" name="saleDown63797Jan-Mar 2020" descr="Quarter Percentage">
          <a:extLst>
            <a:ext uri="{FF2B5EF4-FFF2-40B4-BE49-F238E27FC236}">
              <a16:creationId xmlns:a16="http://schemas.microsoft.com/office/drawing/2014/main" id="{E0045E28-20E0-4384-8004-2A7E806FE8E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28800" y="1133475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8</xdr:row>
      <xdr:rowOff>0</xdr:rowOff>
    </xdr:from>
    <xdr:to>
      <xdr:col>4</xdr:col>
      <xdr:colOff>76200</xdr:colOff>
      <xdr:row>8</xdr:row>
      <xdr:rowOff>114300</xdr:rowOff>
    </xdr:to>
    <xdr:pic>
      <xdr:nvPicPr>
        <xdr:cNvPr id="260" name="saleDown63797Jan-Mar 2020Jan-Mar 2012" descr="Quarter Percentage">
          <a:extLst>
            <a:ext uri="{FF2B5EF4-FFF2-40B4-BE49-F238E27FC236}">
              <a16:creationId xmlns:a16="http://schemas.microsoft.com/office/drawing/2014/main" id="{1AA51D03-52C2-4942-B89F-3A64B43EC2F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28800" y="1714500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9</xdr:row>
      <xdr:rowOff>0</xdr:rowOff>
    </xdr:from>
    <xdr:to>
      <xdr:col>4</xdr:col>
      <xdr:colOff>76200</xdr:colOff>
      <xdr:row>9</xdr:row>
      <xdr:rowOff>114300</xdr:rowOff>
    </xdr:to>
    <xdr:pic>
      <xdr:nvPicPr>
        <xdr:cNvPr id="261" name="saleUp63797Jan-Mar 2020Jan-Mar 2012Jan-Mar 2011" descr="Quarter Percentage">
          <a:extLst>
            <a:ext uri="{FF2B5EF4-FFF2-40B4-BE49-F238E27FC236}">
              <a16:creationId xmlns:a16="http://schemas.microsoft.com/office/drawing/2014/main" id="{AA9484AB-7232-4D01-AA15-4A2E68BB966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28800" y="2295525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10</xdr:row>
      <xdr:rowOff>0</xdr:rowOff>
    </xdr:from>
    <xdr:to>
      <xdr:col>4</xdr:col>
      <xdr:colOff>76200</xdr:colOff>
      <xdr:row>10</xdr:row>
      <xdr:rowOff>114300</xdr:rowOff>
    </xdr:to>
    <xdr:pic>
      <xdr:nvPicPr>
        <xdr:cNvPr id="262" name="saleUp63797Jan-Mar 2020Jan-Mar 2012Jan-Mar 2011Jan-Mar 2010" descr="Quarter Percentage">
          <a:extLst>
            <a:ext uri="{FF2B5EF4-FFF2-40B4-BE49-F238E27FC236}">
              <a16:creationId xmlns:a16="http://schemas.microsoft.com/office/drawing/2014/main" id="{EC243A09-9742-48A5-BE38-8851DD51E27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28800" y="2876550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18</xdr:row>
      <xdr:rowOff>0</xdr:rowOff>
    </xdr:from>
    <xdr:to>
      <xdr:col>4</xdr:col>
      <xdr:colOff>76200</xdr:colOff>
      <xdr:row>18</xdr:row>
      <xdr:rowOff>114300</xdr:rowOff>
    </xdr:to>
    <xdr:pic>
      <xdr:nvPicPr>
        <xdr:cNvPr id="263" name="saleUp79342Jan-Mar 2020" descr="Quarter Percentage">
          <a:extLst>
            <a:ext uri="{FF2B5EF4-FFF2-40B4-BE49-F238E27FC236}">
              <a16:creationId xmlns:a16="http://schemas.microsoft.com/office/drawing/2014/main" id="{22248EB0-D0B2-4EDE-ADCC-AC2F8643336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28800" y="3829050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19</xdr:row>
      <xdr:rowOff>0</xdr:rowOff>
    </xdr:from>
    <xdr:to>
      <xdr:col>4</xdr:col>
      <xdr:colOff>76200</xdr:colOff>
      <xdr:row>19</xdr:row>
      <xdr:rowOff>114300</xdr:rowOff>
    </xdr:to>
    <xdr:pic>
      <xdr:nvPicPr>
        <xdr:cNvPr id="264" name="saleUp79342Jan-Mar 2020Jan-Mar 2012Jan-Mar 2011" descr="Quarter Percentage">
          <a:extLst>
            <a:ext uri="{FF2B5EF4-FFF2-40B4-BE49-F238E27FC236}">
              <a16:creationId xmlns:a16="http://schemas.microsoft.com/office/drawing/2014/main" id="{55025DD6-0F96-4366-8A35-7D0FED2B700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28800" y="4991100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20</xdr:row>
      <xdr:rowOff>0</xdr:rowOff>
    </xdr:from>
    <xdr:to>
      <xdr:col>4</xdr:col>
      <xdr:colOff>76200</xdr:colOff>
      <xdr:row>20</xdr:row>
      <xdr:rowOff>114300</xdr:rowOff>
    </xdr:to>
    <xdr:pic>
      <xdr:nvPicPr>
        <xdr:cNvPr id="265" name="saleDown79342Jan-Mar 2020Jan-Mar 2012Jan-Mar 2011Jan-Mar 2010" descr="Quarter Percentage">
          <a:extLst>
            <a:ext uri="{FF2B5EF4-FFF2-40B4-BE49-F238E27FC236}">
              <a16:creationId xmlns:a16="http://schemas.microsoft.com/office/drawing/2014/main" id="{A06BEA5B-F778-4C8F-AA0F-0D82E6FB231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28800" y="5572125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28</xdr:row>
      <xdr:rowOff>0</xdr:rowOff>
    </xdr:from>
    <xdr:to>
      <xdr:col>4</xdr:col>
      <xdr:colOff>76200</xdr:colOff>
      <xdr:row>28</xdr:row>
      <xdr:rowOff>114300</xdr:rowOff>
    </xdr:to>
    <xdr:pic>
      <xdr:nvPicPr>
        <xdr:cNvPr id="266" name="saleUp79478Jan-Mar 2020" descr="Quarter Percentage">
          <a:extLst>
            <a:ext uri="{FF2B5EF4-FFF2-40B4-BE49-F238E27FC236}">
              <a16:creationId xmlns:a16="http://schemas.microsoft.com/office/drawing/2014/main" id="{D1293942-746B-445D-817C-C2AB988B010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28800" y="6524625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28</xdr:row>
      <xdr:rowOff>0</xdr:rowOff>
    </xdr:from>
    <xdr:to>
      <xdr:col>4</xdr:col>
      <xdr:colOff>76200</xdr:colOff>
      <xdr:row>28</xdr:row>
      <xdr:rowOff>114300</xdr:rowOff>
    </xdr:to>
    <xdr:pic>
      <xdr:nvPicPr>
        <xdr:cNvPr id="267" name="saleDown79478Jan-Mar 2020Jan-Mar 2012" descr="Quarter Percentage">
          <a:extLst>
            <a:ext uri="{FF2B5EF4-FFF2-40B4-BE49-F238E27FC236}">
              <a16:creationId xmlns:a16="http://schemas.microsoft.com/office/drawing/2014/main" id="{3C04F7D0-622C-4A49-A99B-CA6A61AE7A4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28800" y="7105650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29</xdr:row>
      <xdr:rowOff>0</xdr:rowOff>
    </xdr:from>
    <xdr:to>
      <xdr:col>4</xdr:col>
      <xdr:colOff>76200</xdr:colOff>
      <xdr:row>29</xdr:row>
      <xdr:rowOff>114300</xdr:rowOff>
    </xdr:to>
    <xdr:pic>
      <xdr:nvPicPr>
        <xdr:cNvPr id="268" name="saleDown79478Jan-Mar 2020Jan-Mar 2012Jan-Mar 2011" descr="Quarter Percentage">
          <a:extLst>
            <a:ext uri="{FF2B5EF4-FFF2-40B4-BE49-F238E27FC236}">
              <a16:creationId xmlns:a16="http://schemas.microsoft.com/office/drawing/2014/main" id="{E0E23F41-9D56-486B-933C-81843DFA04F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28800" y="7686675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30</xdr:row>
      <xdr:rowOff>0</xdr:rowOff>
    </xdr:from>
    <xdr:to>
      <xdr:col>4</xdr:col>
      <xdr:colOff>76200</xdr:colOff>
      <xdr:row>30</xdr:row>
      <xdr:rowOff>114300</xdr:rowOff>
    </xdr:to>
    <xdr:pic>
      <xdr:nvPicPr>
        <xdr:cNvPr id="269" name="saleDown79478Jan-Mar 2020Jan-Mar 2012Jan-Mar 2011Jan-Mar 2010" descr="Quarter Percentage">
          <a:extLst>
            <a:ext uri="{FF2B5EF4-FFF2-40B4-BE49-F238E27FC236}">
              <a16:creationId xmlns:a16="http://schemas.microsoft.com/office/drawing/2014/main" id="{6B9CC362-130A-4409-B2DE-59770A69B39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28800" y="8267700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38</xdr:row>
      <xdr:rowOff>0</xdr:rowOff>
    </xdr:from>
    <xdr:to>
      <xdr:col>4</xdr:col>
      <xdr:colOff>76200</xdr:colOff>
      <xdr:row>38</xdr:row>
      <xdr:rowOff>114300</xdr:rowOff>
    </xdr:to>
    <xdr:pic>
      <xdr:nvPicPr>
        <xdr:cNvPr id="270" name="saleUp93315Jan-Mar 2020" descr="Quarter Percentage">
          <a:extLst>
            <a:ext uri="{FF2B5EF4-FFF2-40B4-BE49-F238E27FC236}">
              <a16:creationId xmlns:a16="http://schemas.microsoft.com/office/drawing/2014/main" id="{3A2BD5A1-1F51-4D73-831E-9E67E12430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28800" y="9401175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48</xdr:row>
      <xdr:rowOff>0</xdr:rowOff>
    </xdr:from>
    <xdr:to>
      <xdr:col>4</xdr:col>
      <xdr:colOff>76200</xdr:colOff>
      <xdr:row>48</xdr:row>
      <xdr:rowOff>114300</xdr:rowOff>
    </xdr:to>
    <xdr:pic>
      <xdr:nvPicPr>
        <xdr:cNvPr id="271" name="saleUp79381Jan-Mar 2020" descr="Quarter Percentage">
          <a:extLst>
            <a:ext uri="{FF2B5EF4-FFF2-40B4-BE49-F238E27FC236}">
              <a16:creationId xmlns:a16="http://schemas.microsoft.com/office/drawing/2014/main" id="{707CCD34-1BFB-492B-BAE4-19B928BEFA9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28800" y="12096750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49</xdr:row>
      <xdr:rowOff>0</xdr:rowOff>
    </xdr:from>
    <xdr:to>
      <xdr:col>4</xdr:col>
      <xdr:colOff>76200</xdr:colOff>
      <xdr:row>49</xdr:row>
      <xdr:rowOff>114300</xdr:rowOff>
    </xdr:to>
    <xdr:pic>
      <xdr:nvPicPr>
        <xdr:cNvPr id="272" name="saleUp79381Jan-Mar 2020Jan-Mar 2012Jan-Mar 2011" descr="Quarter Percentage">
          <a:extLst>
            <a:ext uri="{FF2B5EF4-FFF2-40B4-BE49-F238E27FC236}">
              <a16:creationId xmlns:a16="http://schemas.microsoft.com/office/drawing/2014/main" id="{971046FF-882B-4F48-8C91-41AD87C59F0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28800" y="13258800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50</xdr:row>
      <xdr:rowOff>0</xdr:rowOff>
    </xdr:from>
    <xdr:to>
      <xdr:col>4</xdr:col>
      <xdr:colOff>76200</xdr:colOff>
      <xdr:row>50</xdr:row>
      <xdr:rowOff>114300</xdr:rowOff>
    </xdr:to>
    <xdr:pic>
      <xdr:nvPicPr>
        <xdr:cNvPr id="273" name="saleUp79381Jan-Mar 2020Jan-Mar 2012Jan-Mar 2011Jan-Mar 2010" descr="Quarter Percentage">
          <a:extLst>
            <a:ext uri="{FF2B5EF4-FFF2-40B4-BE49-F238E27FC236}">
              <a16:creationId xmlns:a16="http://schemas.microsoft.com/office/drawing/2014/main" id="{A62B5463-3866-47E5-A78B-7795047AAE8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28800" y="13839825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58</xdr:row>
      <xdr:rowOff>0</xdr:rowOff>
    </xdr:from>
    <xdr:to>
      <xdr:col>4</xdr:col>
      <xdr:colOff>76200</xdr:colOff>
      <xdr:row>58</xdr:row>
      <xdr:rowOff>114300</xdr:rowOff>
    </xdr:to>
    <xdr:pic>
      <xdr:nvPicPr>
        <xdr:cNvPr id="274" name="saleUp83189Jan-Mar 2020" descr="Quarter Percentage">
          <a:extLst>
            <a:ext uri="{FF2B5EF4-FFF2-40B4-BE49-F238E27FC236}">
              <a16:creationId xmlns:a16="http://schemas.microsoft.com/office/drawing/2014/main" id="{6A10CAF2-576D-4477-B239-FF1552A5B8D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28800" y="14792325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58</xdr:row>
      <xdr:rowOff>0</xdr:rowOff>
    </xdr:from>
    <xdr:to>
      <xdr:col>4</xdr:col>
      <xdr:colOff>76200</xdr:colOff>
      <xdr:row>58</xdr:row>
      <xdr:rowOff>114300</xdr:rowOff>
    </xdr:to>
    <xdr:pic>
      <xdr:nvPicPr>
        <xdr:cNvPr id="275" name="saleUp83189Jan-Mar 2020Jan-Mar 2012" descr="Quarter Percentage">
          <a:extLst>
            <a:ext uri="{FF2B5EF4-FFF2-40B4-BE49-F238E27FC236}">
              <a16:creationId xmlns:a16="http://schemas.microsoft.com/office/drawing/2014/main" id="{530F33EA-03B2-4583-A321-83A7B3C7B5A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28800" y="15373350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59</xdr:row>
      <xdr:rowOff>0</xdr:rowOff>
    </xdr:from>
    <xdr:to>
      <xdr:col>4</xdr:col>
      <xdr:colOff>76200</xdr:colOff>
      <xdr:row>59</xdr:row>
      <xdr:rowOff>114300</xdr:rowOff>
    </xdr:to>
    <xdr:pic>
      <xdr:nvPicPr>
        <xdr:cNvPr id="276" name="saleUp83189Jan-Mar 2020Jan-Mar 2012Jan-Mar 2011" descr="Quarter Percentage">
          <a:extLst>
            <a:ext uri="{FF2B5EF4-FFF2-40B4-BE49-F238E27FC236}">
              <a16:creationId xmlns:a16="http://schemas.microsoft.com/office/drawing/2014/main" id="{D9C6FE69-E0AB-444B-9F3B-E84CBE4AD56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28800" y="15954375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60</xdr:row>
      <xdr:rowOff>0</xdr:rowOff>
    </xdr:from>
    <xdr:to>
      <xdr:col>4</xdr:col>
      <xdr:colOff>76200</xdr:colOff>
      <xdr:row>60</xdr:row>
      <xdr:rowOff>114300</xdr:rowOff>
    </xdr:to>
    <xdr:pic>
      <xdr:nvPicPr>
        <xdr:cNvPr id="277" name="saleDown83189Jan-Mar 2020Jan-Mar 2012Jan-Mar 2011Jan-Mar 2010" descr="Quarter Percentage">
          <a:extLst>
            <a:ext uri="{FF2B5EF4-FFF2-40B4-BE49-F238E27FC236}">
              <a16:creationId xmlns:a16="http://schemas.microsoft.com/office/drawing/2014/main" id="{88D57576-7D12-40D9-A5B7-D2B91ECBBA1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28800" y="16535400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68</xdr:row>
      <xdr:rowOff>0</xdr:rowOff>
    </xdr:from>
    <xdr:to>
      <xdr:col>4</xdr:col>
      <xdr:colOff>76200</xdr:colOff>
      <xdr:row>68</xdr:row>
      <xdr:rowOff>114300</xdr:rowOff>
    </xdr:to>
    <xdr:pic>
      <xdr:nvPicPr>
        <xdr:cNvPr id="278" name="saleUp64012Jan-Mar 2020" descr="Quarter Percentage">
          <a:extLst>
            <a:ext uri="{FF2B5EF4-FFF2-40B4-BE49-F238E27FC236}">
              <a16:creationId xmlns:a16="http://schemas.microsoft.com/office/drawing/2014/main" id="{BAD335E8-F114-4AB8-AB62-E868672038E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28800" y="17487900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68</xdr:row>
      <xdr:rowOff>0</xdr:rowOff>
    </xdr:from>
    <xdr:to>
      <xdr:col>4</xdr:col>
      <xdr:colOff>76200</xdr:colOff>
      <xdr:row>68</xdr:row>
      <xdr:rowOff>114300</xdr:rowOff>
    </xdr:to>
    <xdr:pic>
      <xdr:nvPicPr>
        <xdr:cNvPr id="279" name="saleDown64012Jan-Mar 2020Jan-Mar 2012" descr="Quarter Percentage">
          <a:extLst>
            <a:ext uri="{FF2B5EF4-FFF2-40B4-BE49-F238E27FC236}">
              <a16:creationId xmlns:a16="http://schemas.microsoft.com/office/drawing/2014/main" id="{685773C9-C1C8-4D14-B1A5-955C17153FC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28800" y="18068925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69</xdr:row>
      <xdr:rowOff>0</xdr:rowOff>
    </xdr:from>
    <xdr:to>
      <xdr:col>4</xdr:col>
      <xdr:colOff>76200</xdr:colOff>
      <xdr:row>69</xdr:row>
      <xdr:rowOff>114300</xdr:rowOff>
    </xdr:to>
    <xdr:pic>
      <xdr:nvPicPr>
        <xdr:cNvPr id="280" name="saleUp64012Jan-Mar 2020Jan-Mar 2012Jan-Mar 2011" descr="Quarter Percentage">
          <a:extLst>
            <a:ext uri="{FF2B5EF4-FFF2-40B4-BE49-F238E27FC236}">
              <a16:creationId xmlns:a16="http://schemas.microsoft.com/office/drawing/2014/main" id="{572AE08A-FD3B-4317-A668-532A41E5424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28800" y="18649950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70</xdr:row>
      <xdr:rowOff>0</xdr:rowOff>
    </xdr:from>
    <xdr:to>
      <xdr:col>4</xdr:col>
      <xdr:colOff>76200</xdr:colOff>
      <xdr:row>70</xdr:row>
      <xdr:rowOff>114300</xdr:rowOff>
    </xdr:to>
    <xdr:pic>
      <xdr:nvPicPr>
        <xdr:cNvPr id="281" name="saleUp64012Jan-Mar 2020Jan-Mar 2012Jan-Mar 2011Jan-Mar 2010" descr="Quarter Percentage">
          <a:extLst>
            <a:ext uri="{FF2B5EF4-FFF2-40B4-BE49-F238E27FC236}">
              <a16:creationId xmlns:a16="http://schemas.microsoft.com/office/drawing/2014/main" id="{4772BB1D-18B7-4B59-B69E-22ADB8E05F2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28800" y="19230975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8</xdr:row>
      <xdr:rowOff>0</xdr:rowOff>
    </xdr:from>
    <xdr:to>
      <xdr:col>7</xdr:col>
      <xdr:colOff>76200</xdr:colOff>
      <xdr:row>8</xdr:row>
      <xdr:rowOff>114300</xdr:rowOff>
    </xdr:to>
    <xdr:pic>
      <xdr:nvPicPr>
        <xdr:cNvPr id="282" name="saleDown63797Jan-Mar 2020" descr="Quarter Percentage">
          <a:extLst>
            <a:ext uri="{FF2B5EF4-FFF2-40B4-BE49-F238E27FC236}">
              <a16:creationId xmlns:a16="http://schemas.microsoft.com/office/drawing/2014/main" id="{10177D55-D73D-4D93-921F-77CC2FB1F05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67200" y="1133475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8</xdr:row>
      <xdr:rowOff>0</xdr:rowOff>
    </xdr:from>
    <xdr:to>
      <xdr:col>7</xdr:col>
      <xdr:colOff>76200</xdr:colOff>
      <xdr:row>8</xdr:row>
      <xdr:rowOff>114300</xdr:rowOff>
    </xdr:to>
    <xdr:pic>
      <xdr:nvPicPr>
        <xdr:cNvPr id="283" name="saleDown63797Jan-Mar 2020Apr-Jun 2012" descr="Quarter Percentage">
          <a:extLst>
            <a:ext uri="{FF2B5EF4-FFF2-40B4-BE49-F238E27FC236}">
              <a16:creationId xmlns:a16="http://schemas.microsoft.com/office/drawing/2014/main" id="{9E9C58B1-7334-49D5-B8B1-9268A3B722E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67200" y="1714500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9</xdr:row>
      <xdr:rowOff>0</xdr:rowOff>
    </xdr:from>
    <xdr:to>
      <xdr:col>7</xdr:col>
      <xdr:colOff>76200</xdr:colOff>
      <xdr:row>9</xdr:row>
      <xdr:rowOff>114300</xdr:rowOff>
    </xdr:to>
    <xdr:pic>
      <xdr:nvPicPr>
        <xdr:cNvPr id="284" name="saleUp63797Jan-Mar 2020Apr-Jun 2012Apr-Jun 2011" descr="Quarter Percentage">
          <a:extLst>
            <a:ext uri="{FF2B5EF4-FFF2-40B4-BE49-F238E27FC236}">
              <a16:creationId xmlns:a16="http://schemas.microsoft.com/office/drawing/2014/main" id="{7E426C10-D36F-4495-A385-905B7D3FEFF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67200" y="2295525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10</xdr:row>
      <xdr:rowOff>0</xdr:rowOff>
    </xdr:from>
    <xdr:to>
      <xdr:col>7</xdr:col>
      <xdr:colOff>76200</xdr:colOff>
      <xdr:row>10</xdr:row>
      <xdr:rowOff>114300</xdr:rowOff>
    </xdr:to>
    <xdr:pic>
      <xdr:nvPicPr>
        <xdr:cNvPr id="285" name="saleUp63797Jan-Mar 2020Apr-Jun 2012Apr-Jun 2011Apr-Jun 2010" descr="Quarter Percentage">
          <a:extLst>
            <a:ext uri="{FF2B5EF4-FFF2-40B4-BE49-F238E27FC236}">
              <a16:creationId xmlns:a16="http://schemas.microsoft.com/office/drawing/2014/main" id="{31936F7A-C3C1-4B77-AE71-20073D18324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67200" y="2876550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18</xdr:row>
      <xdr:rowOff>0</xdr:rowOff>
    </xdr:from>
    <xdr:to>
      <xdr:col>7</xdr:col>
      <xdr:colOff>76200</xdr:colOff>
      <xdr:row>18</xdr:row>
      <xdr:rowOff>114300</xdr:rowOff>
    </xdr:to>
    <xdr:pic>
      <xdr:nvPicPr>
        <xdr:cNvPr id="286" name="saleUp79342Jan-Mar 2020" descr="Quarter Percentage">
          <a:extLst>
            <a:ext uri="{FF2B5EF4-FFF2-40B4-BE49-F238E27FC236}">
              <a16:creationId xmlns:a16="http://schemas.microsoft.com/office/drawing/2014/main" id="{C1050D23-0DCB-4BBE-BA11-311DC8F4C54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67200" y="3829050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19</xdr:row>
      <xdr:rowOff>0</xdr:rowOff>
    </xdr:from>
    <xdr:to>
      <xdr:col>7</xdr:col>
      <xdr:colOff>76200</xdr:colOff>
      <xdr:row>19</xdr:row>
      <xdr:rowOff>114300</xdr:rowOff>
    </xdr:to>
    <xdr:pic>
      <xdr:nvPicPr>
        <xdr:cNvPr id="287" name="saleUp79342Jan-Mar 2020Apr-Jun 2012Apr-Jun 2011" descr="Quarter Percentage">
          <a:extLst>
            <a:ext uri="{FF2B5EF4-FFF2-40B4-BE49-F238E27FC236}">
              <a16:creationId xmlns:a16="http://schemas.microsoft.com/office/drawing/2014/main" id="{4CB33FF1-6BE5-4812-A835-7481C6E159C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67200" y="4991100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20</xdr:row>
      <xdr:rowOff>0</xdr:rowOff>
    </xdr:from>
    <xdr:to>
      <xdr:col>7</xdr:col>
      <xdr:colOff>76200</xdr:colOff>
      <xdr:row>20</xdr:row>
      <xdr:rowOff>114300</xdr:rowOff>
    </xdr:to>
    <xdr:pic>
      <xdr:nvPicPr>
        <xdr:cNvPr id="288" name="saleDown79342Jan-Mar 2020Apr-Jun 2012Apr-Jun 2011Apr-Jun 2010" descr="Quarter Percentage">
          <a:extLst>
            <a:ext uri="{FF2B5EF4-FFF2-40B4-BE49-F238E27FC236}">
              <a16:creationId xmlns:a16="http://schemas.microsoft.com/office/drawing/2014/main" id="{72E2B870-CF43-4038-AFD6-DB0061FF547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67200" y="5572125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28</xdr:row>
      <xdr:rowOff>0</xdr:rowOff>
    </xdr:from>
    <xdr:to>
      <xdr:col>7</xdr:col>
      <xdr:colOff>76200</xdr:colOff>
      <xdr:row>28</xdr:row>
      <xdr:rowOff>114300</xdr:rowOff>
    </xdr:to>
    <xdr:pic>
      <xdr:nvPicPr>
        <xdr:cNvPr id="289" name="saleUp79478Jan-Mar 2020" descr="Quarter Percentage">
          <a:extLst>
            <a:ext uri="{FF2B5EF4-FFF2-40B4-BE49-F238E27FC236}">
              <a16:creationId xmlns:a16="http://schemas.microsoft.com/office/drawing/2014/main" id="{07E9DBC3-CA33-405F-B104-FC895836F44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67200" y="6524625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28</xdr:row>
      <xdr:rowOff>0</xdr:rowOff>
    </xdr:from>
    <xdr:to>
      <xdr:col>7</xdr:col>
      <xdr:colOff>76200</xdr:colOff>
      <xdr:row>28</xdr:row>
      <xdr:rowOff>114300</xdr:rowOff>
    </xdr:to>
    <xdr:pic>
      <xdr:nvPicPr>
        <xdr:cNvPr id="290" name="saleUp79478Jan-Mar 2020Apr-Jun 2012" descr="Quarter Percentage">
          <a:extLst>
            <a:ext uri="{FF2B5EF4-FFF2-40B4-BE49-F238E27FC236}">
              <a16:creationId xmlns:a16="http://schemas.microsoft.com/office/drawing/2014/main" id="{EB8AB4C5-84F0-4C2F-889A-607DA564194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67200" y="7105650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29</xdr:row>
      <xdr:rowOff>0</xdr:rowOff>
    </xdr:from>
    <xdr:to>
      <xdr:col>7</xdr:col>
      <xdr:colOff>76200</xdr:colOff>
      <xdr:row>29</xdr:row>
      <xdr:rowOff>114300</xdr:rowOff>
    </xdr:to>
    <xdr:pic>
      <xdr:nvPicPr>
        <xdr:cNvPr id="291" name="saleUp79478Jan-Mar 2020Apr-Jun 2012Apr-Jun 2011" descr="Quarter Percentage">
          <a:extLst>
            <a:ext uri="{FF2B5EF4-FFF2-40B4-BE49-F238E27FC236}">
              <a16:creationId xmlns:a16="http://schemas.microsoft.com/office/drawing/2014/main" id="{AD413FF5-3576-4A23-B3FE-0578E1376BE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67200" y="7686675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30</xdr:row>
      <xdr:rowOff>0</xdr:rowOff>
    </xdr:from>
    <xdr:to>
      <xdr:col>7</xdr:col>
      <xdr:colOff>76200</xdr:colOff>
      <xdr:row>30</xdr:row>
      <xdr:rowOff>114300</xdr:rowOff>
    </xdr:to>
    <xdr:pic>
      <xdr:nvPicPr>
        <xdr:cNvPr id="292" name="saleUp79478Jan-Mar 2020Apr-Jun 2012Apr-Jun 2011Apr-Jun 2010" descr="Quarter Percentage">
          <a:extLst>
            <a:ext uri="{FF2B5EF4-FFF2-40B4-BE49-F238E27FC236}">
              <a16:creationId xmlns:a16="http://schemas.microsoft.com/office/drawing/2014/main" id="{ABEC12AB-7700-47AC-A35A-929FF67FA37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67200" y="8267700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38</xdr:row>
      <xdr:rowOff>0</xdr:rowOff>
    </xdr:from>
    <xdr:to>
      <xdr:col>7</xdr:col>
      <xdr:colOff>76200</xdr:colOff>
      <xdr:row>38</xdr:row>
      <xdr:rowOff>114300</xdr:rowOff>
    </xdr:to>
    <xdr:pic>
      <xdr:nvPicPr>
        <xdr:cNvPr id="293" name="saleUp93315Jan-Mar 2020" descr="Quarter Percentage">
          <a:extLst>
            <a:ext uri="{FF2B5EF4-FFF2-40B4-BE49-F238E27FC236}">
              <a16:creationId xmlns:a16="http://schemas.microsoft.com/office/drawing/2014/main" id="{32790D0A-4A8E-401D-A30F-2BD4D0AC456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67200" y="9401175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48</xdr:row>
      <xdr:rowOff>0</xdr:rowOff>
    </xdr:from>
    <xdr:to>
      <xdr:col>7</xdr:col>
      <xdr:colOff>76200</xdr:colOff>
      <xdr:row>48</xdr:row>
      <xdr:rowOff>114300</xdr:rowOff>
    </xdr:to>
    <xdr:pic>
      <xdr:nvPicPr>
        <xdr:cNvPr id="294" name="saleUp79381Jan-Mar 2020" descr="Quarter Percentage">
          <a:extLst>
            <a:ext uri="{FF2B5EF4-FFF2-40B4-BE49-F238E27FC236}">
              <a16:creationId xmlns:a16="http://schemas.microsoft.com/office/drawing/2014/main" id="{69DA9AD0-FC90-4CA2-9B46-2F39DF588A6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67200" y="12096750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58</xdr:row>
      <xdr:rowOff>0</xdr:rowOff>
    </xdr:from>
    <xdr:to>
      <xdr:col>7</xdr:col>
      <xdr:colOff>76200</xdr:colOff>
      <xdr:row>58</xdr:row>
      <xdr:rowOff>114300</xdr:rowOff>
    </xdr:to>
    <xdr:pic>
      <xdr:nvPicPr>
        <xdr:cNvPr id="295" name="saleUp83189Jan-Mar 2020" descr="Quarter Percentage">
          <a:extLst>
            <a:ext uri="{FF2B5EF4-FFF2-40B4-BE49-F238E27FC236}">
              <a16:creationId xmlns:a16="http://schemas.microsoft.com/office/drawing/2014/main" id="{527E22F0-2802-48F6-B254-C4A1FDFF762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67200" y="14792325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58</xdr:row>
      <xdr:rowOff>0</xdr:rowOff>
    </xdr:from>
    <xdr:to>
      <xdr:col>7</xdr:col>
      <xdr:colOff>76200</xdr:colOff>
      <xdr:row>58</xdr:row>
      <xdr:rowOff>114300</xdr:rowOff>
    </xdr:to>
    <xdr:pic>
      <xdr:nvPicPr>
        <xdr:cNvPr id="296" name="saleDown83189Jan-Mar 2020Apr-Jun 2012" descr="Quarter Percentage">
          <a:extLst>
            <a:ext uri="{FF2B5EF4-FFF2-40B4-BE49-F238E27FC236}">
              <a16:creationId xmlns:a16="http://schemas.microsoft.com/office/drawing/2014/main" id="{8BA470B7-5D75-4FE8-B42C-36D7788EC10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67200" y="15373350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59</xdr:row>
      <xdr:rowOff>0</xdr:rowOff>
    </xdr:from>
    <xdr:to>
      <xdr:col>7</xdr:col>
      <xdr:colOff>76200</xdr:colOff>
      <xdr:row>59</xdr:row>
      <xdr:rowOff>114300</xdr:rowOff>
    </xdr:to>
    <xdr:pic>
      <xdr:nvPicPr>
        <xdr:cNvPr id="297" name="saleUp83189Jan-Mar 2020Apr-Jun 2012Apr-Jun 2011" descr="Quarter Percentage">
          <a:extLst>
            <a:ext uri="{FF2B5EF4-FFF2-40B4-BE49-F238E27FC236}">
              <a16:creationId xmlns:a16="http://schemas.microsoft.com/office/drawing/2014/main" id="{B46F46FC-28DF-465F-9D20-3E9F91070CF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67200" y="15954375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60</xdr:row>
      <xdr:rowOff>0</xdr:rowOff>
    </xdr:from>
    <xdr:to>
      <xdr:col>7</xdr:col>
      <xdr:colOff>76200</xdr:colOff>
      <xdr:row>60</xdr:row>
      <xdr:rowOff>114300</xdr:rowOff>
    </xdr:to>
    <xdr:pic>
      <xdr:nvPicPr>
        <xdr:cNvPr id="298" name="saleDown83189Jan-Mar 2020Apr-Jun 2012Apr-Jun 2011Apr-Jun 2010" descr="Quarter Percentage">
          <a:extLst>
            <a:ext uri="{FF2B5EF4-FFF2-40B4-BE49-F238E27FC236}">
              <a16:creationId xmlns:a16="http://schemas.microsoft.com/office/drawing/2014/main" id="{41E02B0E-C8B2-41FF-ADBD-3B31C09E9AC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67200" y="16535400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68</xdr:row>
      <xdr:rowOff>0</xdr:rowOff>
    </xdr:from>
    <xdr:to>
      <xdr:col>7</xdr:col>
      <xdr:colOff>76200</xdr:colOff>
      <xdr:row>68</xdr:row>
      <xdr:rowOff>114300</xdr:rowOff>
    </xdr:to>
    <xdr:pic>
      <xdr:nvPicPr>
        <xdr:cNvPr id="299" name="saleUp64012Jan-Mar 2020" descr="Quarter Percentage">
          <a:extLst>
            <a:ext uri="{FF2B5EF4-FFF2-40B4-BE49-F238E27FC236}">
              <a16:creationId xmlns:a16="http://schemas.microsoft.com/office/drawing/2014/main" id="{63435620-BF9D-4ABA-B088-7693C4B20FC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67200" y="17487900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68</xdr:row>
      <xdr:rowOff>0</xdr:rowOff>
    </xdr:from>
    <xdr:to>
      <xdr:col>7</xdr:col>
      <xdr:colOff>76200</xdr:colOff>
      <xdr:row>68</xdr:row>
      <xdr:rowOff>114300</xdr:rowOff>
    </xdr:to>
    <xdr:pic>
      <xdr:nvPicPr>
        <xdr:cNvPr id="300" name="saleUp64012Jan-Mar 2020Apr-Jun 2012" descr="Quarter Percentage">
          <a:extLst>
            <a:ext uri="{FF2B5EF4-FFF2-40B4-BE49-F238E27FC236}">
              <a16:creationId xmlns:a16="http://schemas.microsoft.com/office/drawing/2014/main" id="{1F94DBC8-9C56-4FBB-9170-044FAC6B394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67200" y="18068925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69</xdr:row>
      <xdr:rowOff>0</xdr:rowOff>
    </xdr:from>
    <xdr:to>
      <xdr:col>7</xdr:col>
      <xdr:colOff>76200</xdr:colOff>
      <xdr:row>69</xdr:row>
      <xdr:rowOff>114300</xdr:rowOff>
    </xdr:to>
    <xdr:pic>
      <xdr:nvPicPr>
        <xdr:cNvPr id="301" name="saleUp64012Jan-Mar 2020Apr-Jun 2012Apr-Jun 2011" descr="Quarter Percentage">
          <a:extLst>
            <a:ext uri="{FF2B5EF4-FFF2-40B4-BE49-F238E27FC236}">
              <a16:creationId xmlns:a16="http://schemas.microsoft.com/office/drawing/2014/main" id="{4C38FF02-5E68-4917-90B2-39574577363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67200" y="18649950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70</xdr:row>
      <xdr:rowOff>0</xdr:rowOff>
    </xdr:from>
    <xdr:to>
      <xdr:col>7</xdr:col>
      <xdr:colOff>76200</xdr:colOff>
      <xdr:row>70</xdr:row>
      <xdr:rowOff>114300</xdr:rowOff>
    </xdr:to>
    <xdr:pic>
      <xdr:nvPicPr>
        <xdr:cNvPr id="302" name="saleUp64012Jan-Mar 2020Apr-Jun 2012Apr-Jun 2011Apr-Jun 2010" descr="Quarter Percentage">
          <a:extLst>
            <a:ext uri="{FF2B5EF4-FFF2-40B4-BE49-F238E27FC236}">
              <a16:creationId xmlns:a16="http://schemas.microsoft.com/office/drawing/2014/main" id="{B6D7EA9B-3ADA-42BB-8353-0DE7EF93925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67200" y="19230975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8</xdr:row>
      <xdr:rowOff>114300</xdr:rowOff>
    </xdr:to>
    <xdr:pic>
      <xdr:nvPicPr>
        <xdr:cNvPr id="303" name="saleDown63797Jan-Mar 2020" descr="Quarter Percentage">
          <a:extLst>
            <a:ext uri="{FF2B5EF4-FFF2-40B4-BE49-F238E27FC236}">
              <a16:creationId xmlns:a16="http://schemas.microsoft.com/office/drawing/2014/main" id="{A2B053A2-227D-41F0-B253-7ACEA439014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705600" y="1133475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9</xdr:row>
      <xdr:rowOff>114300</xdr:rowOff>
    </xdr:to>
    <xdr:pic>
      <xdr:nvPicPr>
        <xdr:cNvPr id="304" name="saleUp63797Jan-Mar 2020Jul-Sep 2012Jul-Sep 2011" descr="Quarter Percentage">
          <a:extLst>
            <a:ext uri="{FF2B5EF4-FFF2-40B4-BE49-F238E27FC236}">
              <a16:creationId xmlns:a16="http://schemas.microsoft.com/office/drawing/2014/main" id="{EB675162-D8E4-4DA1-9BCA-7551FEB3897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705600" y="2295525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10</xdr:row>
      <xdr:rowOff>114300</xdr:rowOff>
    </xdr:to>
    <xdr:pic>
      <xdr:nvPicPr>
        <xdr:cNvPr id="305" name="saleUp63797Jan-Mar 2020Jul-Sep 2012Jul-Sep 2011Jul-Sep 2010" descr="Quarter Percentage">
          <a:extLst>
            <a:ext uri="{FF2B5EF4-FFF2-40B4-BE49-F238E27FC236}">
              <a16:creationId xmlns:a16="http://schemas.microsoft.com/office/drawing/2014/main" id="{B5E60334-0ABD-4270-BA54-242F1BA252C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705600" y="2876550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18</xdr:row>
      <xdr:rowOff>0</xdr:rowOff>
    </xdr:from>
    <xdr:to>
      <xdr:col>10</xdr:col>
      <xdr:colOff>76200</xdr:colOff>
      <xdr:row>18</xdr:row>
      <xdr:rowOff>114300</xdr:rowOff>
    </xdr:to>
    <xdr:pic>
      <xdr:nvPicPr>
        <xdr:cNvPr id="306" name="saleUp79342Jan-Mar 2020" descr="Quarter Percentage">
          <a:extLst>
            <a:ext uri="{FF2B5EF4-FFF2-40B4-BE49-F238E27FC236}">
              <a16:creationId xmlns:a16="http://schemas.microsoft.com/office/drawing/2014/main" id="{0EC5B73A-EB99-48B7-8D0C-F48CEBDAB41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705600" y="3829050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19</xdr:row>
      <xdr:rowOff>0</xdr:rowOff>
    </xdr:from>
    <xdr:to>
      <xdr:col>10</xdr:col>
      <xdr:colOff>76200</xdr:colOff>
      <xdr:row>19</xdr:row>
      <xdr:rowOff>114300</xdr:rowOff>
    </xdr:to>
    <xdr:pic>
      <xdr:nvPicPr>
        <xdr:cNvPr id="307" name="saleUp79342Jan-Mar 2020Jul-Sep 2012Jul-Sep 2011" descr="Quarter Percentage">
          <a:extLst>
            <a:ext uri="{FF2B5EF4-FFF2-40B4-BE49-F238E27FC236}">
              <a16:creationId xmlns:a16="http://schemas.microsoft.com/office/drawing/2014/main" id="{00508C60-4A28-457D-8781-E3C0A737E59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705600" y="4991100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20</xdr:row>
      <xdr:rowOff>0</xdr:rowOff>
    </xdr:from>
    <xdr:to>
      <xdr:col>10</xdr:col>
      <xdr:colOff>76200</xdr:colOff>
      <xdr:row>20</xdr:row>
      <xdr:rowOff>114300</xdr:rowOff>
    </xdr:to>
    <xdr:pic>
      <xdr:nvPicPr>
        <xdr:cNvPr id="308" name="saleUp79342Jan-Mar 2020Jul-Sep 2012Jul-Sep 2011Jul-Sep 2010" descr="Quarter Percentage">
          <a:extLst>
            <a:ext uri="{FF2B5EF4-FFF2-40B4-BE49-F238E27FC236}">
              <a16:creationId xmlns:a16="http://schemas.microsoft.com/office/drawing/2014/main" id="{5C96A888-3DF6-4F4E-BDF5-23EE0726F90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705600" y="5572125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28</xdr:row>
      <xdr:rowOff>0</xdr:rowOff>
    </xdr:from>
    <xdr:to>
      <xdr:col>10</xdr:col>
      <xdr:colOff>76200</xdr:colOff>
      <xdr:row>28</xdr:row>
      <xdr:rowOff>114300</xdr:rowOff>
    </xdr:to>
    <xdr:pic>
      <xdr:nvPicPr>
        <xdr:cNvPr id="309" name="saleUp79478Jan-Mar 2020" descr="Quarter Percentage">
          <a:extLst>
            <a:ext uri="{FF2B5EF4-FFF2-40B4-BE49-F238E27FC236}">
              <a16:creationId xmlns:a16="http://schemas.microsoft.com/office/drawing/2014/main" id="{748F22E5-5D67-42D9-842A-53D816C3E57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705600" y="6524625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29</xdr:row>
      <xdr:rowOff>0</xdr:rowOff>
    </xdr:from>
    <xdr:to>
      <xdr:col>10</xdr:col>
      <xdr:colOff>76200</xdr:colOff>
      <xdr:row>29</xdr:row>
      <xdr:rowOff>114300</xdr:rowOff>
    </xdr:to>
    <xdr:pic>
      <xdr:nvPicPr>
        <xdr:cNvPr id="310" name="saleUp79478Jan-Mar 2020Jul-Sep 2012Jul-Sep 2011" descr="Quarter Percentage">
          <a:extLst>
            <a:ext uri="{FF2B5EF4-FFF2-40B4-BE49-F238E27FC236}">
              <a16:creationId xmlns:a16="http://schemas.microsoft.com/office/drawing/2014/main" id="{F23CA937-145D-44A8-97D5-DBE6A21E2D7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705600" y="7686675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30</xdr:row>
      <xdr:rowOff>0</xdr:rowOff>
    </xdr:from>
    <xdr:to>
      <xdr:col>10</xdr:col>
      <xdr:colOff>76200</xdr:colOff>
      <xdr:row>30</xdr:row>
      <xdr:rowOff>114300</xdr:rowOff>
    </xdr:to>
    <xdr:pic>
      <xdr:nvPicPr>
        <xdr:cNvPr id="311" name="saleUp79478Jan-Mar 2020Jul-Sep 2012Jul-Sep 2011Jul-Sep 2010" descr="Quarter Percentage">
          <a:extLst>
            <a:ext uri="{FF2B5EF4-FFF2-40B4-BE49-F238E27FC236}">
              <a16:creationId xmlns:a16="http://schemas.microsoft.com/office/drawing/2014/main" id="{53C0F641-2923-4A0C-94B5-792114378B2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705600" y="8267700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38</xdr:row>
      <xdr:rowOff>0</xdr:rowOff>
    </xdr:from>
    <xdr:to>
      <xdr:col>10</xdr:col>
      <xdr:colOff>76200</xdr:colOff>
      <xdr:row>38</xdr:row>
      <xdr:rowOff>114300</xdr:rowOff>
    </xdr:to>
    <xdr:pic>
      <xdr:nvPicPr>
        <xdr:cNvPr id="312" name="saleUp93315Jan-Mar 2020" descr="Quarter Percentage">
          <a:extLst>
            <a:ext uri="{FF2B5EF4-FFF2-40B4-BE49-F238E27FC236}">
              <a16:creationId xmlns:a16="http://schemas.microsoft.com/office/drawing/2014/main" id="{72AAC891-773B-4B51-9465-5E102F9B20C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705600" y="9401175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48</xdr:row>
      <xdr:rowOff>0</xdr:rowOff>
    </xdr:from>
    <xdr:to>
      <xdr:col>10</xdr:col>
      <xdr:colOff>76200</xdr:colOff>
      <xdr:row>48</xdr:row>
      <xdr:rowOff>114300</xdr:rowOff>
    </xdr:to>
    <xdr:pic>
      <xdr:nvPicPr>
        <xdr:cNvPr id="313" name="saleUp79381Jan-Mar 2020" descr="Quarter Percentage">
          <a:extLst>
            <a:ext uri="{FF2B5EF4-FFF2-40B4-BE49-F238E27FC236}">
              <a16:creationId xmlns:a16="http://schemas.microsoft.com/office/drawing/2014/main" id="{64D3BEFD-EED0-49A1-9CAC-02599CA0D1A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705600" y="12096750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58</xdr:row>
      <xdr:rowOff>0</xdr:rowOff>
    </xdr:from>
    <xdr:to>
      <xdr:col>10</xdr:col>
      <xdr:colOff>76200</xdr:colOff>
      <xdr:row>58</xdr:row>
      <xdr:rowOff>114300</xdr:rowOff>
    </xdr:to>
    <xdr:pic>
      <xdr:nvPicPr>
        <xdr:cNvPr id="314" name="saleUp83189Jan-Mar 2020" descr="Quarter Percentage">
          <a:extLst>
            <a:ext uri="{FF2B5EF4-FFF2-40B4-BE49-F238E27FC236}">
              <a16:creationId xmlns:a16="http://schemas.microsoft.com/office/drawing/2014/main" id="{4399DE58-9D60-4E50-BEC6-9395AABD4A5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705600" y="14792325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59</xdr:row>
      <xdr:rowOff>0</xdr:rowOff>
    </xdr:from>
    <xdr:to>
      <xdr:col>10</xdr:col>
      <xdr:colOff>76200</xdr:colOff>
      <xdr:row>59</xdr:row>
      <xdr:rowOff>114300</xdr:rowOff>
    </xdr:to>
    <xdr:pic>
      <xdr:nvPicPr>
        <xdr:cNvPr id="315" name="saleDown83189Jan-Mar 2020Jul-Sep 2012Jul-Sep 2011" descr="Quarter Percentage">
          <a:extLst>
            <a:ext uri="{FF2B5EF4-FFF2-40B4-BE49-F238E27FC236}">
              <a16:creationId xmlns:a16="http://schemas.microsoft.com/office/drawing/2014/main" id="{98640F6B-6474-4F67-878E-CBEBFA3F2AC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705600" y="15954375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60</xdr:row>
      <xdr:rowOff>0</xdr:rowOff>
    </xdr:from>
    <xdr:to>
      <xdr:col>10</xdr:col>
      <xdr:colOff>76200</xdr:colOff>
      <xdr:row>60</xdr:row>
      <xdr:rowOff>114300</xdr:rowOff>
    </xdr:to>
    <xdr:pic>
      <xdr:nvPicPr>
        <xdr:cNvPr id="316" name="saleUp83189Jan-Mar 2020Jul-Sep 2012Jul-Sep 2011Jul-Sep 2010" descr="Quarter Percentage">
          <a:extLst>
            <a:ext uri="{FF2B5EF4-FFF2-40B4-BE49-F238E27FC236}">
              <a16:creationId xmlns:a16="http://schemas.microsoft.com/office/drawing/2014/main" id="{585E8671-115C-4FF8-8453-C1CF220D708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705600" y="16535400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68</xdr:row>
      <xdr:rowOff>0</xdr:rowOff>
    </xdr:from>
    <xdr:to>
      <xdr:col>10</xdr:col>
      <xdr:colOff>76200</xdr:colOff>
      <xdr:row>68</xdr:row>
      <xdr:rowOff>114300</xdr:rowOff>
    </xdr:to>
    <xdr:pic>
      <xdr:nvPicPr>
        <xdr:cNvPr id="317" name="saleUp64012Jan-Mar 2020" descr="Quarter Percentage">
          <a:extLst>
            <a:ext uri="{FF2B5EF4-FFF2-40B4-BE49-F238E27FC236}">
              <a16:creationId xmlns:a16="http://schemas.microsoft.com/office/drawing/2014/main" id="{AFD4F961-1DDD-455D-B20C-2EA3667D81E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705600" y="17487900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68</xdr:row>
      <xdr:rowOff>0</xdr:rowOff>
    </xdr:from>
    <xdr:to>
      <xdr:col>10</xdr:col>
      <xdr:colOff>76200</xdr:colOff>
      <xdr:row>68</xdr:row>
      <xdr:rowOff>114300</xdr:rowOff>
    </xdr:to>
    <xdr:pic>
      <xdr:nvPicPr>
        <xdr:cNvPr id="318" name="saleUp64012Jan-Mar 2020Jul-Sep 2012" descr="Quarter Percentage">
          <a:extLst>
            <a:ext uri="{FF2B5EF4-FFF2-40B4-BE49-F238E27FC236}">
              <a16:creationId xmlns:a16="http://schemas.microsoft.com/office/drawing/2014/main" id="{7CDEA843-1A93-4AB1-BD95-7F85B19DD45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705600" y="18068925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69</xdr:row>
      <xdr:rowOff>0</xdr:rowOff>
    </xdr:from>
    <xdr:to>
      <xdr:col>10</xdr:col>
      <xdr:colOff>76200</xdr:colOff>
      <xdr:row>69</xdr:row>
      <xdr:rowOff>114300</xdr:rowOff>
    </xdr:to>
    <xdr:pic>
      <xdr:nvPicPr>
        <xdr:cNvPr id="319" name="saleUp64012Jan-Mar 2020Jul-Sep 2012Jul-Sep 2011" descr="Quarter Percentage">
          <a:extLst>
            <a:ext uri="{FF2B5EF4-FFF2-40B4-BE49-F238E27FC236}">
              <a16:creationId xmlns:a16="http://schemas.microsoft.com/office/drawing/2014/main" id="{EE495508-1F3F-49CF-9178-CC461E563BC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705600" y="18649950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70</xdr:row>
      <xdr:rowOff>0</xdr:rowOff>
    </xdr:from>
    <xdr:to>
      <xdr:col>10</xdr:col>
      <xdr:colOff>76200</xdr:colOff>
      <xdr:row>70</xdr:row>
      <xdr:rowOff>114300</xdr:rowOff>
    </xdr:to>
    <xdr:pic>
      <xdr:nvPicPr>
        <xdr:cNvPr id="320" name="saleUp64012Jan-Mar 2020Jul-Sep 2012Jul-Sep 2011Jul-Sep 2010" descr="Quarter Percentage">
          <a:extLst>
            <a:ext uri="{FF2B5EF4-FFF2-40B4-BE49-F238E27FC236}">
              <a16:creationId xmlns:a16="http://schemas.microsoft.com/office/drawing/2014/main" id="{3CF72F7D-22F7-4DF8-91F2-9B9E0983F7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705600" y="19230975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0</xdr:colOff>
      <xdr:row>50</xdr:row>
      <xdr:rowOff>0</xdr:rowOff>
    </xdr:from>
    <xdr:to>
      <xdr:col>13</xdr:col>
      <xdr:colOff>76200</xdr:colOff>
      <xdr:row>50</xdr:row>
      <xdr:rowOff>114300</xdr:rowOff>
    </xdr:to>
    <xdr:pic>
      <xdr:nvPicPr>
        <xdr:cNvPr id="321" name="saleDown63797Jan-Mar 2020" descr="Quarter Percentage">
          <a:extLst>
            <a:ext uri="{FF2B5EF4-FFF2-40B4-BE49-F238E27FC236}">
              <a16:creationId xmlns:a16="http://schemas.microsoft.com/office/drawing/2014/main" id="{DB190E4F-2495-4E29-8542-5FF892AD609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44000" y="1133475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0</xdr:colOff>
      <xdr:row>51</xdr:row>
      <xdr:rowOff>0</xdr:rowOff>
    </xdr:from>
    <xdr:to>
      <xdr:col>13</xdr:col>
      <xdr:colOff>76200</xdr:colOff>
      <xdr:row>51</xdr:row>
      <xdr:rowOff>114300</xdr:rowOff>
    </xdr:to>
    <xdr:pic>
      <xdr:nvPicPr>
        <xdr:cNvPr id="322" name="saleUp63797Jan-Mar 2020Oct-Dec 2012Oct-Dec 2011" descr="Quarter Percentage">
          <a:extLst>
            <a:ext uri="{FF2B5EF4-FFF2-40B4-BE49-F238E27FC236}">
              <a16:creationId xmlns:a16="http://schemas.microsoft.com/office/drawing/2014/main" id="{87106A05-F956-440B-B965-7247875FDC1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44000" y="2295525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0</xdr:colOff>
      <xdr:row>52</xdr:row>
      <xdr:rowOff>0</xdr:rowOff>
    </xdr:from>
    <xdr:to>
      <xdr:col>13</xdr:col>
      <xdr:colOff>76200</xdr:colOff>
      <xdr:row>52</xdr:row>
      <xdr:rowOff>114300</xdr:rowOff>
    </xdr:to>
    <xdr:pic>
      <xdr:nvPicPr>
        <xdr:cNvPr id="323" name="saleDown63797Jan-Mar 2020Oct-Dec 2012Oct-Dec 2011Oct-Dec 2010" descr="Quarter Percentage">
          <a:extLst>
            <a:ext uri="{FF2B5EF4-FFF2-40B4-BE49-F238E27FC236}">
              <a16:creationId xmlns:a16="http://schemas.microsoft.com/office/drawing/2014/main" id="{BBB22FC3-B31C-4792-A947-C984423FB38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44000" y="2876550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0</xdr:colOff>
      <xdr:row>53</xdr:row>
      <xdr:rowOff>0</xdr:rowOff>
    </xdr:from>
    <xdr:to>
      <xdr:col>13</xdr:col>
      <xdr:colOff>76200</xdr:colOff>
      <xdr:row>53</xdr:row>
      <xdr:rowOff>114300</xdr:rowOff>
    </xdr:to>
    <xdr:pic>
      <xdr:nvPicPr>
        <xdr:cNvPr id="324" name="saleUp79342Jan-Mar 2020" descr="Quarter Percentage">
          <a:extLst>
            <a:ext uri="{FF2B5EF4-FFF2-40B4-BE49-F238E27FC236}">
              <a16:creationId xmlns:a16="http://schemas.microsoft.com/office/drawing/2014/main" id="{FB9FC1FA-A52B-4D89-ADC0-AE6DA7E3127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44000" y="3829050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0</xdr:colOff>
      <xdr:row>54</xdr:row>
      <xdr:rowOff>0</xdr:rowOff>
    </xdr:from>
    <xdr:to>
      <xdr:col>13</xdr:col>
      <xdr:colOff>76200</xdr:colOff>
      <xdr:row>54</xdr:row>
      <xdr:rowOff>114300</xdr:rowOff>
    </xdr:to>
    <xdr:pic>
      <xdr:nvPicPr>
        <xdr:cNvPr id="325" name="saleDown79342Jan-Mar 2020Oct-Dec 2012Oct-Dec 2011" descr="Quarter Percentage">
          <a:extLst>
            <a:ext uri="{FF2B5EF4-FFF2-40B4-BE49-F238E27FC236}">
              <a16:creationId xmlns:a16="http://schemas.microsoft.com/office/drawing/2014/main" id="{E70444D1-DA3A-464B-8EF7-A7116CCCEFC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44000" y="4991100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0</xdr:colOff>
      <xdr:row>55</xdr:row>
      <xdr:rowOff>0</xdr:rowOff>
    </xdr:from>
    <xdr:to>
      <xdr:col>13</xdr:col>
      <xdr:colOff>76200</xdr:colOff>
      <xdr:row>55</xdr:row>
      <xdr:rowOff>114300</xdr:rowOff>
    </xdr:to>
    <xdr:pic>
      <xdr:nvPicPr>
        <xdr:cNvPr id="326" name="saleUp79342Jan-Mar 2020Oct-Dec 2012Oct-Dec 2011Oct-Dec 2010" descr="Quarter Percentage">
          <a:extLst>
            <a:ext uri="{FF2B5EF4-FFF2-40B4-BE49-F238E27FC236}">
              <a16:creationId xmlns:a16="http://schemas.microsoft.com/office/drawing/2014/main" id="{BE73E322-039C-48EE-ADEA-BD27985CB05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44000" y="5572125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0</xdr:colOff>
      <xdr:row>56</xdr:row>
      <xdr:rowOff>0</xdr:rowOff>
    </xdr:from>
    <xdr:to>
      <xdr:col>13</xdr:col>
      <xdr:colOff>76200</xdr:colOff>
      <xdr:row>56</xdr:row>
      <xdr:rowOff>114300</xdr:rowOff>
    </xdr:to>
    <xdr:pic>
      <xdr:nvPicPr>
        <xdr:cNvPr id="327" name="saleUp79478Jan-Mar 2020" descr="Quarter Percentage">
          <a:extLst>
            <a:ext uri="{FF2B5EF4-FFF2-40B4-BE49-F238E27FC236}">
              <a16:creationId xmlns:a16="http://schemas.microsoft.com/office/drawing/2014/main" id="{1049686E-0A12-40C9-A272-D0979A8DD1D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44000" y="6524625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0</xdr:colOff>
      <xdr:row>57</xdr:row>
      <xdr:rowOff>0</xdr:rowOff>
    </xdr:from>
    <xdr:to>
      <xdr:col>13</xdr:col>
      <xdr:colOff>76200</xdr:colOff>
      <xdr:row>57</xdr:row>
      <xdr:rowOff>114300</xdr:rowOff>
    </xdr:to>
    <xdr:pic>
      <xdr:nvPicPr>
        <xdr:cNvPr id="328" name="saleDown79478Jan-Mar 2020Oct-Dec 2012Oct-Dec 2011" descr="Quarter Percentage">
          <a:extLst>
            <a:ext uri="{FF2B5EF4-FFF2-40B4-BE49-F238E27FC236}">
              <a16:creationId xmlns:a16="http://schemas.microsoft.com/office/drawing/2014/main" id="{38B14948-441E-481F-B82C-74FABD58E0E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44000" y="7686675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0</xdr:colOff>
      <xdr:row>58</xdr:row>
      <xdr:rowOff>0</xdr:rowOff>
    </xdr:from>
    <xdr:to>
      <xdr:col>13</xdr:col>
      <xdr:colOff>76200</xdr:colOff>
      <xdr:row>58</xdr:row>
      <xdr:rowOff>114300</xdr:rowOff>
    </xdr:to>
    <xdr:pic>
      <xdr:nvPicPr>
        <xdr:cNvPr id="329" name="saleUp79478Jan-Mar 2020Oct-Dec 2012Oct-Dec 2011Oct-Dec 2010" descr="Quarter Percentage">
          <a:extLst>
            <a:ext uri="{FF2B5EF4-FFF2-40B4-BE49-F238E27FC236}">
              <a16:creationId xmlns:a16="http://schemas.microsoft.com/office/drawing/2014/main" id="{8E5E3C60-F969-4A46-B37A-E622FB32B3C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44000" y="8267700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0</xdr:colOff>
      <xdr:row>59</xdr:row>
      <xdr:rowOff>0</xdr:rowOff>
    </xdr:from>
    <xdr:to>
      <xdr:col>13</xdr:col>
      <xdr:colOff>76200</xdr:colOff>
      <xdr:row>59</xdr:row>
      <xdr:rowOff>114300</xdr:rowOff>
    </xdr:to>
    <xdr:pic>
      <xdr:nvPicPr>
        <xdr:cNvPr id="330" name="saleUp93315Jan-Mar 2020" descr="Quarter Percentage">
          <a:extLst>
            <a:ext uri="{FF2B5EF4-FFF2-40B4-BE49-F238E27FC236}">
              <a16:creationId xmlns:a16="http://schemas.microsoft.com/office/drawing/2014/main" id="{8246E325-17CE-4A52-9E26-C0A1CF03898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44000" y="9401175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0</xdr:colOff>
      <xdr:row>62</xdr:row>
      <xdr:rowOff>0</xdr:rowOff>
    </xdr:from>
    <xdr:to>
      <xdr:col>13</xdr:col>
      <xdr:colOff>76200</xdr:colOff>
      <xdr:row>62</xdr:row>
      <xdr:rowOff>114300</xdr:rowOff>
    </xdr:to>
    <xdr:pic>
      <xdr:nvPicPr>
        <xdr:cNvPr id="331" name="saleUp79381Jan-Mar 2020" descr="Quarter Percentage">
          <a:extLst>
            <a:ext uri="{FF2B5EF4-FFF2-40B4-BE49-F238E27FC236}">
              <a16:creationId xmlns:a16="http://schemas.microsoft.com/office/drawing/2014/main" id="{C7F15EE0-83EF-4258-9AED-46E8EDC490C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44000" y="12096750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0</xdr:colOff>
      <xdr:row>64</xdr:row>
      <xdr:rowOff>0</xdr:rowOff>
    </xdr:from>
    <xdr:to>
      <xdr:col>13</xdr:col>
      <xdr:colOff>76200</xdr:colOff>
      <xdr:row>64</xdr:row>
      <xdr:rowOff>114300</xdr:rowOff>
    </xdr:to>
    <xdr:pic>
      <xdr:nvPicPr>
        <xdr:cNvPr id="332" name="saleUp79381Jan-Mar 2020Oct-Dec 2012Oct-Dec 2011Oct-Dec 2010" descr="Quarter Percentage">
          <a:extLst>
            <a:ext uri="{FF2B5EF4-FFF2-40B4-BE49-F238E27FC236}">
              <a16:creationId xmlns:a16="http://schemas.microsoft.com/office/drawing/2014/main" id="{6E8625E7-B981-45AD-A0AE-E0736E3D1D5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44000" y="13839825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0</xdr:colOff>
      <xdr:row>65</xdr:row>
      <xdr:rowOff>0</xdr:rowOff>
    </xdr:from>
    <xdr:to>
      <xdr:col>13</xdr:col>
      <xdr:colOff>76200</xdr:colOff>
      <xdr:row>65</xdr:row>
      <xdr:rowOff>114300</xdr:rowOff>
    </xdr:to>
    <xdr:pic>
      <xdr:nvPicPr>
        <xdr:cNvPr id="333" name="saleUp83189Jan-Mar 2020" descr="Quarter Percentage">
          <a:extLst>
            <a:ext uri="{FF2B5EF4-FFF2-40B4-BE49-F238E27FC236}">
              <a16:creationId xmlns:a16="http://schemas.microsoft.com/office/drawing/2014/main" id="{45967EFC-AB8C-4451-A56C-4613420453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44000" y="14792325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0</xdr:colOff>
      <xdr:row>66</xdr:row>
      <xdr:rowOff>0</xdr:rowOff>
    </xdr:from>
    <xdr:to>
      <xdr:col>13</xdr:col>
      <xdr:colOff>76200</xdr:colOff>
      <xdr:row>66</xdr:row>
      <xdr:rowOff>114300</xdr:rowOff>
    </xdr:to>
    <xdr:pic>
      <xdr:nvPicPr>
        <xdr:cNvPr id="334" name="saleDown83189Jan-Mar 2020Oct-Dec 2012Oct-Dec 2011" descr="Quarter Percentage">
          <a:extLst>
            <a:ext uri="{FF2B5EF4-FFF2-40B4-BE49-F238E27FC236}">
              <a16:creationId xmlns:a16="http://schemas.microsoft.com/office/drawing/2014/main" id="{64EA2317-DF6D-4814-B4DE-931EED25275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44000" y="15954375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0</xdr:colOff>
      <xdr:row>67</xdr:row>
      <xdr:rowOff>0</xdr:rowOff>
    </xdr:from>
    <xdr:to>
      <xdr:col>13</xdr:col>
      <xdr:colOff>76200</xdr:colOff>
      <xdr:row>67</xdr:row>
      <xdr:rowOff>114300</xdr:rowOff>
    </xdr:to>
    <xdr:pic>
      <xdr:nvPicPr>
        <xdr:cNvPr id="335" name="saleUp83189Jan-Mar 2020Oct-Dec 2012Oct-Dec 2011Oct-Dec 2010" descr="Quarter Percentage">
          <a:extLst>
            <a:ext uri="{FF2B5EF4-FFF2-40B4-BE49-F238E27FC236}">
              <a16:creationId xmlns:a16="http://schemas.microsoft.com/office/drawing/2014/main" id="{141A2B8F-4995-4356-B575-3DBFCCDF791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44000" y="16535400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0</xdr:colOff>
      <xdr:row>68</xdr:row>
      <xdr:rowOff>0</xdr:rowOff>
    </xdr:from>
    <xdr:to>
      <xdr:col>13</xdr:col>
      <xdr:colOff>76200</xdr:colOff>
      <xdr:row>68</xdr:row>
      <xdr:rowOff>114300</xdr:rowOff>
    </xdr:to>
    <xdr:pic>
      <xdr:nvPicPr>
        <xdr:cNvPr id="336" name="saleUp64012Jan-Mar 2020" descr="Quarter Percentage">
          <a:extLst>
            <a:ext uri="{FF2B5EF4-FFF2-40B4-BE49-F238E27FC236}">
              <a16:creationId xmlns:a16="http://schemas.microsoft.com/office/drawing/2014/main" id="{02571381-E13F-48A9-BDB6-60217F62528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44000" y="17487900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0</xdr:colOff>
      <xdr:row>68</xdr:row>
      <xdr:rowOff>0</xdr:rowOff>
    </xdr:from>
    <xdr:to>
      <xdr:col>13</xdr:col>
      <xdr:colOff>76200</xdr:colOff>
      <xdr:row>68</xdr:row>
      <xdr:rowOff>114300</xdr:rowOff>
    </xdr:to>
    <xdr:pic>
      <xdr:nvPicPr>
        <xdr:cNvPr id="337" name="saleUp64012Jan-Mar 2020Oct-Dec 2012" descr="Quarter Percentage">
          <a:extLst>
            <a:ext uri="{FF2B5EF4-FFF2-40B4-BE49-F238E27FC236}">
              <a16:creationId xmlns:a16="http://schemas.microsoft.com/office/drawing/2014/main" id="{DC7E9293-B504-42EF-AA43-02DE2E29251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44000" y="18068925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0</xdr:colOff>
      <xdr:row>69</xdr:row>
      <xdr:rowOff>0</xdr:rowOff>
    </xdr:from>
    <xdr:to>
      <xdr:col>13</xdr:col>
      <xdr:colOff>76200</xdr:colOff>
      <xdr:row>69</xdr:row>
      <xdr:rowOff>114300</xdr:rowOff>
    </xdr:to>
    <xdr:pic>
      <xdr:nvPicPr>
        <xdr:cNvPr id="338" name="saleDown64012Jan-Mar 2020Oct-Dec 2012Oct-Dec 2011" descr="Quarter Percentage">
          <a:extLst>
            <a:ext uri="{FF2B5EF4-FFF2-40B4-BE49-F238E27FC236}">
              <a16:creationId xmlns:a16="http://schemas.microsoft.com/office/drawing/2014/main" id="{739A8713-4178-40C6-A012-15565A4F2CB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44000" y="18649950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0</xdr:colOff>
      <xdr:row>70</xdr:row>
      <xdr:rowOff>0</xdr:rowOff>
    </xdr:from>
    <xdr:to>
      <xdr:col>13</xdr:col>
      <xdr:colOff>76200</xdr:colOff>
      <xdr:row>70</xdr:row>
      <xdr:rowOff>114300</xdr:rowOff>
    </xdr:to>
    <xdr:pic>
      <xdr:nvPicPr>
        <xdr:cNvPr id="339" name="saleUp64012Jan-Mar 2020Oct-Dec 2012Oct-Dec 2011Oct-Dec 2010" descr="Quarter Percentage">
          <a:extLst>
            <a:ext uri="{FF2B5EF4-FFF2-40B4-BE49-F238E27FC236}">
              <a16:creationId xmlns:a16="http://schemas.microsoft.com/office/drawing/2014/main" id="{BD5689E1-242B-4122-8575-26EAD15754F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44000" y="19230975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0</xdr:colOff>
      <xdr:row>0</xdr:row>
      <xdr:rowOff>0</xdr:rowOff>
    </xdr:from>
    <xdr:to>
      <xdr:col>3</xdr:col>
      <xdr:colOff>76200</xdr:colOff>
      <xdr:row>0</xdr:row>
      <xdr:rowOff>114300</xdr:rowOff>
    </xdr:to>
    <xdr:pic>
      <xdr:nvPicPr>
        <xdr:cNvPr id="2" name="saleDown63797Jan-Mar 2020" descr="Quarter Percentage">
          <a:extLst>
            <a:ext uri="{FF2B5EF4-FFF2-40B4-BE49-F238E27FC236}">
              <a16:creationId xmlns:a16="http://schemas.microsoft.com/office/drawing/2014/main" id="{E6672A5F-884E-4280-959D-4AD3E576E95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19269075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0</xdr:row>
      <xdr:rowOff>0</xdr:rowOff>
    </xdr:from>
    <xdr:to>
      <xdr:col>3</xdr:col>
      <xdr:colOff>76200</xdr:colOff>
      <xdr:row>0</xdr:row>
      <xdr:rowOff>114300</xdr:rowOff>
    </xdr:to>
    <xdr:pic>
      <xdr:nvPicPr>
        <xdr:cNvPr id="3" name="saleUp63797Jan-Mar 2020Apr-Jun 2019" descr="Quarter Percentage">
          <a:extLst>
            <a:ext uri="{FF2B5EF4-FFF2-40B4-BE49-F238E27FC236}">
              <a16:creationId xmlns:a16="http://schemas.microsoft.com/office/drawing/2014/main" id="{265BC29A-EBCF-4FB8-9B9F-C78687E260A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19659600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0</xdr:row>
      <xdr:rowOff>0</xdr:rowOff>
    </xdr:from>
    <xdr:to>
      <xdr:col>3</xdr:col>
      <xdr:colOff>76200</xdr:colOff>
      <xdr:row>0</xdr:row>
      <xdr:rowOff>114300</xdr:rowOff>
    </xdr:to>
    <xdr:pic>
      <xdr:nvPicPr>
        <xdr:cNvPr id="4" name="saleDown63797Jan-Mar 2020Apr-Jun 2019Jan-Mar 2019" descr="Quarter Percentage">
          <a:extLst>
            <a:ext uri="{FF2B5EF4-FFF2-40B4-BE49-F238E27FC236}">
              <a16:creationId xmlns:a16="http://schemas.microsoft.com/office/drawing/2014/main" id="{92725E29-356B-4CEE-A514-6C2C8A37E73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20050125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0</xdr:row>
      <xdr:rowOff>0</xdr:rowOff>
    </xdr:from>
    <xdr:to>
      <xdr:col>3</xdr:col>
      <xdr:colOff>76200</xdr:colOff>
      <xdr:row>0</xdr:row>
      <xdr:rowOff>114300</xdr:rowOff>
    </xdr:to>
    <xdr:pic>
      <xdr:nvPicPr>
        <xdr:cNvPr id="5" name="saleUp63797Jan-Mar 2020Apr-Jun 2019Jan-Mar 2019Jan-Mar 2018" descr="Quarter Percentage">
          <a:extLst>
            <a:ext uri="{FF2B5EF4-FFF2-40B4-BE49-F238E27FC236}">
              <a16:creationId xmlns:a16="http://schemas.microsoft.com/office/drawing/2014/main" id="{4ED64866-75E3-44D2-B26B-6E700608AC4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20440650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0</xdr:row>
      <xdr:rowOff>0</xdr:rowOff>
    </xdr:from>
    <xdr:to>
      <xdr:col>3</xdr:col>
      <xdr:colOff>76200</xdr:colOff>
      <xdr:row>0</xdr:row>
      <xdr:rowOff>114300</xdr:rowOff>
    </xdr:to>
    <xdr:pic>
      <xdr:nvPicPr>
        <xdr:cNvPr id="6" name="saleUp79342Jan-Mar 2020" descr="Quarter Percentage">
          <a:extLst>
            <a:ext uri="{FF2B5EF4-FFF2-40B4-BE49-F238E27FC236}">
              <a16:creationId xmlns:a16="http://schemas.microsoft.com/office/drawing/2014/main" id="{6D440FC1-1BFF-46E6-8FE5-E999E78AA28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21031200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0</xdr:row>
      <xdr:rowOff>0</xdr:rowOff>
    </xdr:from>
    <xdr:to>
      <xdr:col>3</xdr:col>
      <xdr:colOff>76200</xdr:colOff>
      <xdr:row>0</xdr:row>
      <xdr:rowOff>114300</xdr:rowOff>
    </xdr:to>
    <xdr:pic>
      <xdr:nvPicPr>
        <xdr:cNvPr id="7" name="saleUp79342Jan-Mar 2020Apr-Jun 2019" descr="Quarter Percentage">
          <a:extLst>
            <a:ext uri="{FF2B5EF4-FFF2-40B4-BE49-F238E27FC236}">
              <a16:creationId xmlns:a16="http://schemas.microsoft.com/office/drawing/2014/main" id="{EF149DE5-2DFB-4163-ADEF-DFE32432D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21421725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0</xdr:row>
      <xdr:rowOff>0</xdr:rowOff>
    </xdr:from>
    <xdr:to>
      <xdr:col>3</xdr:col>
      <xdr:colOff>76200</xdr:colOff>
      <xdr:row>0</xdr:row>
      <xdr:rowOff>114300</xdr:rowOff>
    </xdr:to>
    <xdr:pic>
      <xdr:nvPicPr>
        <xdr:cNvPr id="8" name="saleUp79342Jan-Mar 2020Apr-Jun 2019Jan-Mar 2019" descr="Quarter Percentage">
          <a:extLst>
            <a:ext uri="{FF2B5EF4-FFF2-40B4-BE49-F238E27FC236}">
              <a16:creationId xmlns:a16="http://schemas.microsoft.com/office/drawing/2014/main" id="{2420F086-B8B1-4C69-9A10-5FF39E9E295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21812250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0</xdr:row>
      <xdr:rowOff>0</xdr:rowOff>
    </xdr:from>
    <xdr:to>
      <xdr:col>3</xdr:col>
      <xdr:colOff>76200</xdr:colOff>
      <xdr:row>0</xdr:row>
      <xdr:rowOff>114300</xdr:rowOff>
    </xdr:to>
    <xdr:pic>
      <xdr:nvPicPr>
        <xdr:cNvPr id="9" name="saleDown79342Jan-Mar 2020Apr-Jun 2019Jan-Mar 2019Jan-Mar 2018" descr="Quarter Percentage">
          <a:extLst>
            <a:ext uri="{FF2B5EF4-FFF2-40B4-BE49-F238E27FC236}">
              <a16:creationId xmlns:a16="http://schemas.microsoft.com/office/drawing/2014/main" id="{57B93268-769E-4C23-8311-DA3FC9E49D1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22202775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0</xdr:row>
      <xdr:rowOff>0</xdr:rowOff>
    </xdr:from>
    <xdr:to>
      <xdr:col>3</xdr:col>
      <xdr:colOff>76200</xdr:colOff>
      <xdr:row>0</xdr:row>
      <xdr:rowOff>114300</xdr:rowOff>
    </xdr:to>
    <xdr:pic>
      <xdr:nvPicPr>
        <xdr:cNvPr id="10" name="saleUp79478Jan-Mar 2020" descr="Quarter Percentage">
          <a:extLst>
            <a:ext uri="{FF2B5EF4-FFF2-40B4-BE49-F238E27FC236}">
              <a16:creationId xmlns:a16="http://schemas.microsoft.com/office/drawing/2014/main" id="{A11D56EF-4871-4AF3-930A-C9280E521D7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22793325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0</xdr:row>
      <xdr:rowOff>0</xdr:rowOff>
    </xdr:from>
    <xdr:to>
      <xdr:col>3</xdr:col>
      <xdr:colOff>76200</xdr:colOff>
      <xdr:row>0</xdr:row>
      <xdr:rowOff>114300</xdr:rowOff>
    </xdr:to>
    <xdr:pic>
      <xdr:nvPicPr>
        <xdr:cNvPr id="11" name="saleUp79478Jan-Mar 2020Apr-Jun 2019" descr="Quarter Percentage">
          <a:extLst>
            <a:ext uri="{FF2B5EF4-FFF2-40B4-BE49-F238E27FC236}">
              <a16:creationId xmlns:a16="http://schemas.microsoft.com/office/drawing/2014/main" id="{87A6A68C-3803-4C42-92FE-371A3B0E375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23183850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0</xdr:row>
      <xdr:rowOff>0</xdr:rowOff>
    </xdr:from>
    <xdr:to>
      <xdr:col>3</xdr:col>
      <xdr:colOff>76200</xdr:colOff>
      <xdr:row>0</xdr:row>
      <xdr:rowOff>114300</xdr:rowOff>
    </xdr:to>
    <xdr:pic>
      <xdr:nvPicPr>
        <xdr:cNvPr id="12" name="saleDown79478Jan-Mar 2020Apr-Jun 2019Jan-Mar 2019" descr="Quarter Percentage">
          <a:extLst>
            <a:ext uri="{FF2B5EF4-FFF2-40B4-BE49-F238E27FC236}">
              <a16:creationId xmlns:a16="http://schemas.microsoft.com/office/drawing/2014/main" id="{37035333-E4DE-4887-985F-5FE7EF66F21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23574375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0</xdr:row>
      <xdr:rowOff>0</xdr:rowOff>
    </xdr:from>
    <xdr:to>
      <xdr:col>3</xdr:col>
      <xdr:colOff>76200</xdr:colOff>
      <xdr:row>0</xdr:row>
      <xdr:rowOff>114300</xdr:rowOff>
    </xdr:to>
    <xdr:pic>
      <xdr:nvPicPr>
        <xdr:cNvPr id="13" name="saleUp79478Jan-Mar 2020Apr-Jun 2019Jan-Mar 2019Jan-Mar 2018" descr="Quarter Percentage">
          <a:extLst>
            <a:ext uri="{FF2B5EF4-FFF2-40B4-BE49-F238E27FC236}">
              <a16:creationId xmlns:a16="http://schemas.microsoft.com/office/drawing/2014/main" id="{C98049C5-3947-4C74-9034-CEF8A2E278A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23964900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0</xdr:row>
      <xdr:rowOff>0</xdr:rowOff>
    </xdr:from>
    <xdr:to>
      <xdr:col>3</xdr:col>
      <xdr:colOff>76200</xdr:colOff>
      <xdr:row>0</xdr:row>
      <xdr:rowOff>114300</xdr:rowOff>
    </xdr:to>
    <xdr:pic>
      <xdr:nvPicPr>
        <xdr:cNvPr id="14" name="saleUp93315Jan-Mar 2020" descr="Quarter Percentage">
          <a:extLst>
            <a:ext uri="{FF2B5EF4-FFF2-40B4-BE49-F238E27FC236}">
              <a16:creationId xmlns:a16="http://schemas.microsoft.com/office/drawing/2014/main" id="{08E26860-1E28-4472-8C2B-16B0672AC19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24555450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0</xdr:row>
      <xdr:rowOff>0</xdr:rowOff>
    </xdr:from>
    <xdr:to>
      <xdr:col>3</xdr:col>
      <xdr:colOff>76200</xdr:colOff>
      <xdr:row>0</xdr:row>
      <xdr:rowOff>114300</xdr:rowOff>
    </xdr:to>
    <xdr:pic>
      <xdr:nvPicPr>
        <xdr:cNvPr id="15" name="saleUp93315Jan-Mar 2020Apr-Jun 2019" descr="Quarter Percentage">
          <a:extLst>
            <a:ext uri="{FF2B5EF4-FFF2-40B4-BE49-F238E27FC236}">
              <a16:creationId xmlns:a16="http://schemas.microsoft.com/office/drawing/2014/main" id="{2719B9D0-CBEB-48A9-9FF9-291B1E91758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24945975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0</xdr:row>
      <xdr:rowOff>0</xdr:rowOff>
    </xdr:from>
    <xdr:to>
      <xdr:col>3</xdr:col>
      <xdr:colOff>76200</xdr:colOff>
      <xdr:row>0</xdr:row>
      <xdr:rowOff>114300</xdr:rowOff>
    </xdr:to>
    <xdr:pic>
      <xdr:nvPicPr>
        <xdr:cNvPr id="16" name="saleUp93315Jan-Mar 2020Apr-Jun 2019Jan-Mar 2019Jan-Mar 2018" descr="Quarter Percentage">
          <a:extLst>
            <a:ext uri="{FF2B5EF4-FFF2-40B4-BE49-F238E27FC236}">
              <a16:creationId xmlns:a16="http://schemas.microsoft.com/office/drawing/2014/main" id="{9E82E543-BCCF-4ADE-9F3F-E8A7009CC4D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25727025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0</xdr:row>
      <xdr:rowOff>0</xdr:rowOff>
    </xdr:from>
    <xdr:to>
      <xdr:col>3</xdr:col>
      <xdr:colOff>76200</xdr:colOff>
      <xdr:row>0</xdr:row>
      <xdr:rowOff>114300</xdr:rowOff>
    </xdr:to>
    <xdr:pic>
      <xdr:nvPicPr>
        <xdr:cNvPr id="17" name="saleUp79381Jan-Mar 2020" descr="Quarter Percentage">
          <a:extLst>
            <a:ext uri="{FF2B5EF4-FFF2-40B4-BE49-F238E27FC236}">
              <a16:creationId xmlns:a16="http://schemas.microsoft.com/office/drawing/2014/main" id="{0E7EED2C-2201-4909-9B09-93FA09A76C9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26317575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0</xdr:row>
      <xdr:rowOff>0</xdr:rowOff>
    </xdr:from>
    <xdr:to>
      <xdr:col>3</xdr:col>
      <xdr:colOff>76200</xdr:colOff>
      <xdr:row>0</xdr:row>
      <xdr:rowOff>114300</xdr:rowOff>
    </xdr:to>
    <xdr:pic>
      <xdr:nvPicPr>
        <xdr:cNvPr id="18" name="saleUp79381Jan-Mar 2020Apr-Jun 2019" descr="Quarter Percentage">
          <a:extLst>
            <a:ext uri="{FF2B5EF4-FFF2-40B4-BE49-F238E27FC236}">
              <a16:creationId xmlns:a16="http://schemas.microsoft.com/office/drawing/2014/main" id="{4C10D64E-946A-4D1E-8642-D923F74473E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26708100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0</xdr:row>
      <xdr:rowOff>0</xdr:rowOff>
    </xdr:from>
    <xdr:to>
      <xdr:col>3</xdr:col>
      <xdr:colOff>76200</xdr:colOff>
      <xdr:row>0</xdr:row>
      <xdr:rowOff>114300</xdr:rowOff>
    </xdr:to>
    <xdr:pic>
      <xdr:nvPicPr>
        <xdr:cNvPr id="19" name="saleUp83189Jan-Mar 2020" descr="Quarter Percentage">
          <a:extLst>
            <a:ext uri="{FF2B5EF4-FFF2-40B4-BE49-F238E27FC236}">
              <a16:creationId xmlns:a16="http://schemas.microsoft.com/office/drawing/2014/main" id="{677D8483-B4BA-478C-AC45-DD30A1BF4E1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28079700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0</xdr:row>
      <xdr:rowOff>0</xdr:rowOff>
    </xdr:from>
    <xdr:to>
      <xdr:col>3</xdr:col>
      <xdr:colOff>76200</xdr:colOff>
      <xdr:row>0</xdr:row>
      <xdr:rowOff>114300</xdr:rowOff>
    </xdr:to>
    <xdr:pic>
      <xdr:nvPicPr>
        <xdr:cNvPr id="20" name="saleUp83189Jan-Mar 2020Apr-Jun 2019" descr="Quarter Percentage">
          <a:extLst>
            <a:ext uri="{FF2B5EF4-FFF2-40B4-BE49-F238E27FC236}">
              <a16:creationId xmlns:a16="http://schemas.microsoft.com/office/drawing/2014/main" id="{3B68D6B1-C8BB-4E59-B186-CB0DA88CC2B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28470225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0</xdr:row>
      <xdr:rowOff>0</xdr:rowOff>
    </xdr:from>
    <xdr:to>
      <xdr:col>3</xdr:col>
      <xdr:colOff>76200</xdr:colOff>
      <xdr:row>0</xdr:row>
      <xdr:rowOff>114300</xdr:rowOff>
    </xdr:to>
    <xdr:pic>
      <xdr:nvPicPr>
        <xdr:cNvPr id="21" name="saleUp83189Jan-Mar 2020Apr-Jun 2019Jan-Mar 2019" descr="Quarter Percentage">
          <a:extLst>
            <a:ext uri="{FF2B5EF4-FFF2-40B4-BE49-F238E27FC236}">
              <a16:creationId xmlns:a16="http://schemas.microsoft.com/office/drawing/2014/main" id="{165D753F-9EB4-473D-B82B-ED61E2F7E79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28860750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0</xdr:row>
      <xdr:rowOff>0</xdr:rowOff>
    </xdr:from>
    <xdr:to>
      <xdr:col>3</xdr:col>
      <xdr:colOff>76200</xdr:colOff>
      <xdr:row>0</xdr:row>
      <xdr:rowOff>114300</xdr:rowOff>
    </xdr:to>
    <xdr:pic>
      <xdr:nvPicPr>
        <xdr:cNvPr id="22" name="saleDown83189Jan-Mar 2020Apr-Jun 2019Jan-Mar 2019Jan-Mar 2018" descr="Quarter Percentage">
          <a:extLst>
            <a:ext uri="{FF2B5EF4-FFF2-40B4-BE49-F238E27FC236}">
              <a16:creationId xmlns:a16="http://schemas.microsoft.com/office/drawing/2014/main" id="{4AC1B9E9-63C9-4C8D-8FD8-C42AE291D30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29251275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0</xdr:row>
      <xdr:rowOff>0</xdr:rowOff>
    </xdr:from>
    <xdr:to>
      <xdr:col>3</xdr:col>
      <xdr:colOff>76200</xdr:colOff>
      <xdr:row>0</xdr:row>
      <xdr:rowOff>114300</xdr:rowOff>
    </xdr:to>
    <xdr:pic>
      <xdr:nvPicPr>
        <xdr:cNvPr id="23" name="saleUp64012Jan-Mar 2020" descr="Quarter Percentage">
          <a:extLst>
            <a:ext uri="{FF2B5EF4-FFF2-40B4-BE49-F238E27FC236}">
              <a16:creationId xmlns:a16="http://schemas.microsoft.com/office/drawing/2014/main" id="{2F92CEC2-E82E-4D61-9726-576D4EB204F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29841825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0</xdr:row>
      <xdr:rowOff>0</xdr:rowOff>
    </xdr:from>
    <xdr:to>
      <xdr:col>3</xdr:col>
      <xdr:colOff>76200</xdr:colOff>
      <xdr:row>0</xdr:row>
      <xdr:rowOff>114300</xdr:rowOff>
    </xdr:to>
    <xdr:pic>
      <xdr:nvPicPr>
        <xdr:cNvPr id="24" name="saleUp64012Jan-Mar 2020Apr-Jun 2019" descr="Quarter Percentage">
          <a:extLst>
            <a:ext uri="{FF2B5EF4-FFF2-40B4-BE49-F238E27FC236}">
              <a16:creationId xmlns:a16="http://schemas.microsoft.com/office/drawing/2014/main" id="{B3015A22-0B65-4DAF-A904-AEC7F8FCE0C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30232350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0</xdr:row>
      <xdr:rowOff>0</xdr:rowOff>
    </xdr:from>
    <xdr:to>
      <xdr:col>3</xdr:col>
      <xdr:colOff>76200</xdr:colOff>
      <xdr:row>0</xdr:row>
      <xdr:rowOff>114300</xdr:rowOff>
    </xdr:to>
    <xdr:pic>
      <xdr:nvPicPr>
        <xdr:cNvPr id="25" name="saleDown64012Jan-Mar 2020Apr-Jun 2019Jan-Mar 2019" descr="Quarter Percentage">
          <a:extLst>
            <a:ext uri="{FF2B5EF4-FFF2-40B4-BE49-F238E27FC236}">
              <a16:creationId xmlns:a16="http://schemas.microsoft.com/office/drawing/2014/main" id="{E4C08EC6-76C6-42D9-A25E-BF3AE1359D4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30622875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0</xdr:row>
      <xdr:rowOff>0</xdr:rowOff>
    </xdr:from>
    <xdr:to>
      <xdr:col>3</xdr:col>
      <xdr:colOff>76200</xdr:colOff>
      <xdr:row>0</xdr:row>
      <xdr:rowOff>114300</xdr:rowOff>
    </xdr:to>
    <xdr:pic>
      <xdr:nvPicPr>
        <xdr:cNvPr id="26" name="saleUp64012Jan-Mar 2020Apr-Jun 2019Jan-Mar 2019Jan-Mar 2018" descr="Quarter Percentage">
          <a:extLst>
            <a:ext uri="{FF2B5EF4-FFF2-40B4-BE49-F238E27FC236}">
              <a16:creationId xmlns:a16="http://schemas.microsoft.com/office/drawing/2014/main" id="{16176A33-4A73-4682-BAA3-6006A73563C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31013400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</xdr:row>
      <xdr:rowOff>0</xdr:rowOff>
    </xdr:from>
    <xdr:to>
      <xdr:col>3</xdr:col>
      <xdr:colOff>76200</xdr:colOff>
      <xdr:row>4</xdr:row>
      <xdr:rowOff>114300</xdr:rowOff>
    </xdr:to>
    <xdr:pic>
      <xdr:nvPicPr>
        <xdr:cNvPr id="48" name="saleDown63797Jan-Mar 2020" descr="Quarter Percentage">
          <a:extLst>
            <a:ext uri="{FF2B5EF4-FFF2-40B4-BE49-F238E27FC236}">
              <a16:creationId xmlns:a16="http://schemas.microsoft.com/office/drawing/2014/main" id="{9D6166E5-F94C-459F-9D49-78B566801A2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16535400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5</xdr:row>
      <xdr:rowOff>0</xdr:rowOff>
    </xdr:from>
    <xdr:to>
      <xdr:col>3</xdr:col>
      <xdr:colOff>76200</xdr:colOff>
      <xdr:row>5</xdr:row>
      <xdr:rowOff>114300</xdr:rowOff>
    </xdr:to>
    <xdr:pic>
      <xdr:nvPicPr>
        <xdr:cNvPr id="49" name="saleDown63797Jan-Mar 2020Jan-Mar 2019" descr="Quarter Percentage">
          <a:extLst>
            <a:ext uri="{FF2B5EF4-FFF2-40B4-BE49-F238E27FC236}">
              <a16:creationId xmlns:a16="http://schemas.microsoft.com/office/drawing/2014/main" id="{E4EE09A9-FC17-420D-AC2B-3BDF047B629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16925925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6</xdr:row>
      <xdr:rowOff>0</xdr:rowOff>
    </xdr:from>
    <xdr:to>
      <xdr:col>3</xdr:col>
      <xdr:colOff>76200</xdr:colOff>
      <xdr:row>6</xdr:row>
      <xdr:rowOff>114300</xdr:rowOff>
    </xdr:to>
    <xdr:pic>
      <xdr:nvPicPr>
        <xdr:cNvPr id="50" name="saleUp63797Jan-Mar 2020Jan-Mar 2019Jan-Mar 2018" descr="Quarter Percentage">
          <a:extLst>
            <a:ext uri="{FF2B5EF4-FFF2-40B4-BE49-F238E27FC236}">
              <a16:creationId xmlns:a16="http://schemas.microsoft.com/office/drawing/2014/main" id="{113F8FDE-1399-4E96-BCAE-D4678BE6C6E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17316450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8</xdr:row>
      <xdr:rowOff>0</xdr:rowOff>
    </xdr:from>
    <xdr:to>
      <xdr:col>3</xdr:col>
      <xdr:colOff>76200</xdr:colOff>
      <xdr:row>8</xdr:row>
      <xdr:rowOff>114300</xdr:rowOff>
    </xdr:to>
    <xdr:pic>
      <xdr:nvPicPr>
        <xdr:cNvPr id="51" name="saleUp79342Jan-Mar 2020" descr="Quarter Percentage">
          <a:extLst>
            <a:ext uri="{FF2B5EF4-FFF2-40B4-BE49-F238E27FC236}">
              <a16:creationId xmlns:a16="http://schemas.microsoft.com/office/drawing/2014/main" id="{8A284D5F-9A3C-4F57-A471-D425EB86D6F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17907000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9</xdr:row>
      <xdr:rowOff>0</xdr:rowOff>
    </xdr:from>
    <xdr:to>
      <xdr:col>3</xdr:col>
      <xdr:colOff>76200</xdr:colOff>
      <xdr:row>9</xdr:row>
      <xdr:rowOff>114300</xdr:rowOff>
    </xdr:to>
    <xdr:pic>
      <xdr:nvPicPr>
        <xdr:cNvPr id="52" name="saleUp79342Jan-Mar 2020Jan-Mar 2019" descr="Quarter Percentage">
          <a:extLst>
            <a:ext uri="{FF2B5EF4-FFF2-40B4-BE49-F238E27FC236}">
              <a16:creationId xmlns:a16="http://schemas.microsoft.com/office/drawing/2014/main" id="{88FB91AC-44E9-48A0-B8AC-0612DD00BB1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18297525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10</xdr:row>
      <xdr:rowOff>0</xdr:rowOff>
    </xdr:from>
    <xdr:to>
      <xdr:col>3</xdr:col>
      <xdr:colOff>76200</xdr:colOff>
      <xdr:row>10</xdr:row>
      <xdr:rowOff>114300</xdr:rowOff>
    </xdr:to>
    <xdr:pic>
      <xdr:nvPicPr>
        <xdr:cNvPr id="53" name="saleDown79342Jan-Mar 2020Jan-Mar 2019Jan-Mar 2018" descr="Quarter Percentage">
          <a:extLst>
            <a:ext uri="{FF2B5EF4-FFF2-40B4-BE49-F238E27FC236}">
              <a16:creationId xmlns:a16="http://schemas.microsoft.com/office/drawing/2014/main" id="{106F6952-9584-49E4-B2AC-B45B8F9492D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18688050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12</xdr:row>
      <xdr:rowOff>0</xdr:rowOff>
    </xdr:from>
    <xdr:to>
      <xdr:col>3</xdr:col>
      <xdr:colOff>76200</xdr:colOff>
      <xdr:row>12</xdr:row>
      <xdr:rowOff>114300</xdr:rowOff>
    </xdr:to>
    <xdr:pic>
      <xdr:nvPicPr>
        <xdr:cNvPr id="54" name="saleUp79478Jan-Mar 2020" descr="Quarter Percentage">
          <a:extLst>
            <a:ext uri="{FF2B5EF4-FFF2-40B4-BE49-F238E27FC236}">
              <a16:creationId xmlns:a16="http://schemas.microsoft.com/office/drawing/2014/main" id="{0B6260B8-03E7-4F79-8CA7-F4178AED624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19278600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13</xdr:row>
      <xdr:rowOff>0</xdr:rowOff>
    </xdr:from>
    <xdr:to>
      <xdr:col>3</xdr:col>
      <xdr:colOff>76200</xdr:colOff>
      <xdr:row>13</xdr:row>
      <xdr:rowOff>114300</xdr:rowOff>
    </xdr:to>
    <xdr:pic>
      <xdr:nvPicPr>
        <xdr:cNvPr id="55" name="saleDown79478Jan-Mar 2020Jan-Mar 2019" descr="Quarter Percentage">
          <a:extLst>
            <a:ext uri="{FF2B5EF4-FFF2-40B4-BE49-F238E27FC236}">
              <a16:creationId xmlns:a16="http://schemas.microsoft.com/office/drawing/2014/main" id="{3F1A0879-AFCA-4776-996B-37E03760E0F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19669125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14</xdr:row>
      <xdr:rowOff>0</xdr:rowOff>
    </xdr:from>
    <xdr:to>
      <xdr:col>3</xdr:col>
      <xdr:colOff>76200</xdr:colOff>
      <xdr:row>14</xdr:row>
      <xdr:rowOff>114300</xdr:rowOff>
    </xdr:to>
    <xdr:pic>
      <xdr:nvPicPr>
        <xdr:cNvPr id="56" name="saleUp79478Jan-Mar 2020Jan-Mar 2019Jan-Mar 2018" descr="Quarter Percentage">
          <a:extLst>
            <a:ext uri="{FF2B5EF4-FFF2-40B4-BE49-F238E27FC236}">
              <a16:creationId xmlns:a16="http://schemas.microsoft.com/office/drawing/2014/main" id="{19A75FC4-944E-4E23-A8FD-775A8ADDA8C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20059650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16</xdr:row>
      <xdr:rowOff>0</xdr:rowOff>
    </xdr:from>
    <xdr:to>
      <xdr:col>3</xdr:col>
      <xdr:colOff>76200</xdr:colOff>
      <xdr:row>16</xdr:row>
      <xdr:rowOff>114300</xdr:rowOff>
    </xdr:to>
    <xdr:pic>
      <xdr:nvPicPr>
        <xdr:cNvPr id="57" name="saleUp93315Jan-Mar 2020" descr="Quarter Percentage">
          <a:extLst>
            <a:ext uri="{FF2B5EF4-FFF2-40B4-BE49-F238E27FC236}">
              <a16:creationId xmlns:a16="http://schemas.microsoft.com/office/drawing/2014/main" id="{35685227-15AD-4AA4-B9E1-3269AE3F0EB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20650200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18</xdr:row>
      <xdr:rowOff>0</xdr:rowOff>
    </xdr:from>
    <xdr:to>
      <xdr:col>3</xdr:col>
      <xdr:colOff>76200</xdr:colOff>
      <xdr:row>18</xdr:row>
      <xdr:rowOff>114300</xdr:rowOff>
    </xdr:to>
    <xdr:pic>
      <xdr:nvPicPr>
        <xdr:cNvPr id="58" name="saleUp93315Jan-Mar 2020Jan-Mar 2019Jan-Mar 2018" descr="Quarter Percentage">
          <a:extLst>
            <a:ext uri="{FF2B5EF4-FFF2-40B4-BE49-F238E27FC236}">
              <a16:creationId xmlns:a16="http://schemas.microsoft.com/office/drawing/2014/main" id="{8C84657C-021E-426A-9162-05D60BF9BA1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21431250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20</xdr:row>
      <xdr:rowOff>0</xdr:rowOff>
    </xdr:from>
    <xdr:to>
      <xdr:col>3</xdr:col>
      <xdr:colOff>76200</xdr:colOff>
      <xdr:row>20</xdr:row>
      <xdr:rowOff>114300</xdr:rowOff>
    </xdr:to>
    <xdr:pic>
      <xdr:nvPicPr>
        <xdr:cNvPr id="59" name="saleUp79381Jan-Mar 2020" descr="Quarter Percentage">
          <a:extLst>
            <a:ext uri="{FF2B5EF4-FFF2-40B4-BE49-F238E27FC236}">
              <a16:creationId xmlns:a16="http://schemas.microsoft.com/office/drawing/2014/main" id="{7A648535-E86D-449F-A406-73611D6762C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22021800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24</xdr:row>
      <xdr:rowOff>0</xdr:rowOff>
    </xdr:from>
    <xdr:to>
      <xdr:col>3</xdr:col>
      <xdr:colOff>76200</xdr:colOff>
      <xdr:row>24</xdr:row>
      <xdr:rowOff>114300</xdr:rowOff>
    </xdr:to>
    <xdr:pic>
      <xdr:nvPicPr>
        <xdr:cNvPr id="60" name="saleUp83189Jan-Mar 2020" descr="Quarter Percentage">
          <a:extLst>
            <a:ext uri="{FF2B5EF4-FFF2-40B4-BE49-F238E27FC236}">
              <a16:creationId xmlns:a16="http://schemas.microsoft.com/office/drawing/2014/main" id="{91796656-673C-4FED-B30B-13634A13F95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23393400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25</xdr:row>
      <xdr:rowOff>0</xdr:rowOff>
    </xdr:from>
    <xdr:to>
      <xdr:col>3</xdr:col>
      <xdr:colOff>76200</xdr:colOff>
      <xdr:row>25</xdr:row>
      <xdr:rowOff>114300</xdr:rowOff>
    </xdr:to>
    <xdr:pic>
      <xdr:nvPicPr>
        <xdr:cNvPr id="61" name="saleUp83189Jan-Mar 2020Jan-Mar 2019" descr="Quarter Percentage">
          <a:extLst>
            <a:ext uri="{FF2B5EF4-FFF2-40B4-BE49-F238E27FC236}">
              <a16:creationId xmlns:a16="http://schemas.microsoft.com/office/drawing/2014/main" id="{F839D8E4-3E4B-4BC8-8E43-25E3BF2D8E0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23783925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26</xdr:row>
      <xdr:rowOff>0</xdr:rowOff>
    </xdr:from>
    <xdr:to>
      <xdr:col>3</xdr:col>
      <xdr:colOff>76200</xdr:colOff>
      <xdr:row>26</xdr:row>
      <xdr:rowOff>114300</xdr:rowOff>
    </xdr:to>
    <xdr:pic>
      <xdr:nvPicPr>
        <xdr:cNvPr id="62" name="saleDown83189Jan-Mar 2020Jan-Mar 2019Jan-Mar 2018" descr="Quarter Percentage">
          <a:extLst>
            <a:ext uri="{FF2B5EF4-FFF2-40B4-BE49-F238E27FC236}">
              <a16:creationId xmlns:a16="http://schemas.microsoft.com/office/drawing/2014/main" id="{DFE6AC55-1B9E-4EC8-82AA-CA0B2260F63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24174450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28</xdr:row>
      <xdr:rowOff>0</xdr:rowOff>
    </xdr:from>
    <xdr:to>
      <xdr:col>3</xdr:col>
      <xdr:colOff>76200</xdr:colOff>
      <xdr:row>28</xdr:row>
      <xdr:rowOff>114300</xdr:rowOff>
    </xdr:to>
    <xdr:pic>
      <xdr:nvPicPr>
        <xdr:cNvPr id="63" name="saleUp64012Jan-Mar 2020" descr="Quarter Percentage">
          <a:extLst>
            <a:ext uri="{FF2B5EF4-FFF2-40B4-BE49-F238E27FC236}">
              <a16:creationId xmlns:a16="http://schemas.microsoft.com/office/drawing/2014/main" id="{4BDE49DA-205A-4CE3-AE13-48BD8D4AB90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24765000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29</xdr:row>
      <xdr:rowOff>0</xdr:rowOff>
    </xdr:from>
    <xdr:to>
      <xdr:col>3</xdr:col>
      <xdr:colOff>76200</xdr:colOff>
      <xdr:row>29</xdr:row>
      <xdr:rowOff>114300</xdr:rowOff>
    </xdr:to>
    <xdr:pic>
      <xdr:nvPicPr>
        <xdr:cNvPr id="64" name="saleDown64012Jan-Mar 2020Jan-Mar 2019" descr="Quarter Percentage">
          <a:extLst>
            <a:ext uri="{FF2B5EF4-FFF2-40B4-BE49-F238E27FC236}">
              <a16:creationId xmlns:a16="http://schemas.microsoft.com/office/drawing/2014/main" id="{3467FFE6-E570-48B5-94DC-35F12A8935F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25155525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30</xdr:row>
      <xdr:rowOff>0</xdr:rowOff>
    </xdr:from>
    <xdr:to>
      <xdr:col>3</xdr:col>
      <xdr:colOff>76200</xdr:colOff>
      <xdr:row>30</xdr:row>
      <xdr:rowOff>114300</xdr:rowOff>
    </xdr:to>
    <xdr:pic>
      <xdr:nvPicPr>
        <xdr:cNvPr id="65" name="saleUp64012Jan-Mar 2020Jan-Mar 2019Jan-Mar 2018" descr="Quarter Percentage">
          <a:extLst>
            <a:ext uri="{FF2B5EF4-FFF2-40B4-BE49-F238E27FC236}">
              <a16:creationId xmlns:a16="http://schemas.microsoft.com/office/drawing/2014/main" id="{25689922-BED4-4ACC-86C2-FB0972EADCE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25546050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4</xdr:row>
      <xdr:rowOff>0</xdr:rowOff>
    </xdr:from>
    <xdr:to>
      <xdr:col>7</xdr:col>
      <xdr:colOff>76200</xdr:colOff>
      <xdr:row>4</xdr:row>
      <xdr:rowOff>114300</xdr:rowOff>
    </xdr:to>
    <xdr:pic>
      <xdr:nvPicPr>
        <xdr:cNvPr id="66" name="saleDown63797Jan-Mar 2020" descr="Quarter Percentage">
          <a:extLst>
            <a:ext uri="{FF2B5EF4-FFF2-40B4-BE49-F238E27FC236}">
              <a16:creationId xmlns:a16="http://schemas.microsoft.com/office/drawing/2014/main" id="{02926B81-D475-4612-B39A-3C50366A48E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57600" y="16878300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5</xdr:row>
      <xdr:rowOff>0</xdr:rowOff>
    </xdr:from>
    <xdr:to>
      <xdr:col>7</xdr:col>
      <xdr:colOff>76200</xdr:colOff>
      <xdr:row>5</xdr:row>
      <xdr:rowOff>114300</xdr:rowOff>
    </xdr:to>
    <xdr:pic>
      <xdr:nvPicPr>
        <xdr:cNvPr id="67" name="saleUp63797Jan-Mar 2020Apr-Jun 2019" descr="Quarter Percentage">
          <a:extLst>
            <a:ext uri="{FF2B5EF4-FFF2-40B4-BE49-F238E27FC236}">
              <a16:creationId xmlns:a16="http://schemas.microsoft.com/office/drawing/2014/main" id="{89D17D74-FC68-4BDC-991D-EFB7A24663F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57600" y="17268825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6</xdr:row>
      <xdr:rowOff>114300</xdr:rowOff>
    </xdr:to>
    <xdr:pic>
      <xdr:nvPicPr>
        <xdr:cNvPr id="68" name="saleUp63797Jan-Mar 2020Apr-Jun 2019Apr-Jun 2018" descr="Quarter Percentage">
          <a:extLst>
            <a:ext uri="{FF2B5EF4-FFF2-40B4-BE49-F238E27FC236}">
              <a16:creationId xmlns:a16="http://schemas.microsoft.com/office/drawing/2014/main" id="{7DAC36E5-3D21-4F59-9AD4-C9580819176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57600" y="17659350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8</xdr:row>
      <xdr:rowOff>0</xdr:rowOff>
    </xdr:from>
    <xdr:to>
      <xdr:col>7</xdr:col>
      <xdr:colOff>76200</xdr:colOff>
      <xdr:row>8</xdr:row>
      <xdr:rowOff>114300</xdr:rowOff>
    </xdr:to>
    <xdr:pic>
      <xdr:nvPicPr>
        <xdr:cNvPr id="69" name="saleUp79342Jan-Mar 2020" descr="Quarter Percentage">
          <a:extLst>
            <a:ext uri="{FF2B5EF4-FFF2-40B4-BE49-F238E27FC236}">
              <a16:creationId xmlns:a16="http://schemas.microsoft.com/office/drawing/2014/main" id="{A1DC927A-1DA4-4C76-B7BB-0C95DB8628D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57600" y="18249900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9</xdr:row>
      <xdr:rowOff>0</xdr:rowOff>
    </xdr:from>
    <xdr:to>
      <xdr:col>7</xdr:col>
      <xdr:colOff>76200</xdr:colOff>
      <xdr:row>9</xdr:row>
      <xdr:rowOff>114300</xdr:rowOff>
    </xdr:to>
    <xdr:pic>
      <xdr:nvPicPr>
        <xdr:cNvPr id="70" name="saleUp79342Jan-Mar 2020Apr-Jun 2019" descr="Quarter Percentage">
          <a:extLst>
            <a:ext uri="{FF2B5EF4-FFF2-40B4-BE49-F238E27FC236}">
              <a16:creationId xmlns:a16="http://schemas.microsoft.com/office/drawing/2014/main" id="{68BC90AC-1120-489E-B5FD-7D5EE79A9AF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57600" y="18640425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10</xdr:row>
      <xdr:rowOff>0</xdr:rowOff>
    </xdr:from>
    <xdr:to>
      <xdr:col>7</xdr:col>
      <xdr:colOff>76200</xdr:colOff>
      <xdr:row>10</xdr:row>
      <xdr:rowOff>114300</xdr:rowOff>
    </xdr:to>
    <xdr:pic>
      <xdr:nvPicPr>
        <xdr:cNvPr id="71" name="saleUp79342Jan-Mar 2020Apr-Jun 2019Apr-Jun 2018" descr="Quarter Percentage">
          <a:extLst>
            <a:ext uri="{FF2B5EF4-FFF2-40B4-BE49-F238E27FC236}">
              <a16:creationId xmlns:a16="http://schemas.microsoft.com/office/drawing/2014/main" id="{709C8D88-EB51-4CFD-8767-6A52B53D23E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57600" y="19030950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12</xdr:row>
      <xdr:rowOff>0</xdr:rowOff>
    </xdr:from>
    <xdr:to>
      <xdr:col>7</xdr:col>
      <xdr:colOff>76200</xdr:colOff>
      <xdr:row>12</xdr:row>
      <xdr:rowOff>114300</xdr:rowOff>
    </xdr:to>
    <xdr:pic>
      <xdr:nvPicPr>
        <xdr:cNvPr id="72" name="saleUp79478Jan-Mar 2020" descr="Quarter Percentage">
          <a:extLst>
            <a:ext uri="{FF2B5EF4-FFF2-40B4-BE49-F238E27FC236}">
              <a16:creationId xmlns:a16="http://schemas.microsoft.com/office/drawing/2014/main" id="{61C57698-DE46-47D1-8E1C-E8169CD3856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57600" y="19621500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13</xdr:row>
      <xdr:rowOff>0</xdr:rowOff>
    </xdr:from>
    <xdr:to>
      <xdr:col>7</xdr:col>
      <xdr:colOff>76200</xdr:colOff>
      <xdr:row>13</xdr:row>
      <xdr:rowOff>114300</xdr:rowOff>
    </xdr:to>
    <xdr:pic>
      <xdr:nvPicPr>
        <xdr:cNvPr id="73" name="saleUp79478Jan-Mar 2020Apr-Jun 2019" descr="Quarter Percentage">
          <a:extLst>
            <a:ext uri="{FF2B5EF4-FFF2-40B4-BE49-F238E27FC236}">
              <a16:creationId xmlns:a16="http://schemas.microsoft.com/office/drawing/2014/main" id="{F66771B4-26E5-495D-8B70-4374B01D6E4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57600" y="20012025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14</xdr:row>
      <xdr:rowOff>0</xdr:rowOff>
    </xdr:from>
    <xdr:to>
      <xdr:col>7</xdr:col>
      <xdr:colOff>76200</xdr:colOff>
      <xdr:row>14</xdr:row>
      <xdr:rowOff>114300</xdr:rowOff>
    </xdr:to>
    <xdr:pic>
      <xdr:nvPicPr>
        <xdr:cNvPr id="74" name="saleUp79478Jan-Mar 2020Apr-Jun 2019Apr-Jun 2018" descr="Quarter Percentage">
          <a:extLst>
            <a:ext uri="{FF2B5EF4-FFF2-40B4-BE49-F238E27FC236}">
              <a16:creationId xmlns:a16="http://schemas.microsoft.com/office/drawing/2014/main" id="{30F736A2-E845-4E75-B999-CB6DEDA7952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57600" y="20402550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16</xdr:row>
      <xdr:rowOff>0</xdr:rowOff>
    </xdr:from>
    <xdr:to>
      <xdr:col>7</xdr:col>
      <xdr:colOff>76200</xdr:colOff>
      <xdr:row>16</xdr:row>
      <xdr:rowOff>114300</xdr:rowOff>
    </xdr:to>
    <xdr:pic>
      <xdr:nvPicPr>
        <xdr:cNvPr id="75" name="saleUp93315Jan-Mar 2020" descr="Quarter Percentage">
          <a:extLst>
            <a:ext uri="{FF2B5EF4-FFF2-40B4-BE49-F238E27FC236}">
              <a16:creationId xmlns:a16="http://schemas.microsoft.com/office/drawing/2014/main" id="{3B35C7AC-D4FB-4C9F-8741-254EE4BAE27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57600" y="20993100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17</xdr:row>
      <xdr:rowOff>0</xdr:rowOff>
    </xdr:from>
    <xdr:to>
      <xdr:col>7</xdr:col>
      <xdr:colOff>76200</xdr:colOff>
      <xdr:row>17</xdr:row>
      <xdr:rowOff>114300</xdr:rowOff>
    </xdr:to>
    <xdr:pic>
      <xdr:nvPicPr>
        <xdr:cNvPr id="76" name="saleUp93315Jan-Mar 2020Apr-Jun 2019" descr="Quarter Percentage">
          <a:extLst>
            <a:ext uri="{FF2B5EF4-FFF2-40B4-BE49-F238E27FC236}">
              <a16:creationId xmlns:a16="http://schemas.microsoft.com/office/drawing/2014/main" id="{FC86CFD2-1DE6-4D83-B91A-12D0D95D9A3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57600" y="21383625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18</xdr:row>
      <xdr:rowOff>0</xdr:rowOff>
    </xdr:from>
    <xdr:to>
      <xdr:col>7</xdr:col>
      <xdr:colOff>76200</xdr:colOff>
      <xdr:row>18</xdr:row>
      <xdr:rowOff>114300</xdr:rowOff>
    </xdr:to>
    <xdr:pic>
      <xdr:nvPicPr>
        <xdr:cNvPr id="77" name="saleUp93315Jan-Mar 2020Apr-Jun 2019Apr-Jun 2018" descr="Quarter Percentage">
          <a:extLst>
            <a:ext uri="{FF2B5EF4-FFF2-40B4-BE49-F238E27FC236}">
              <a16:creationId xmlns:a16="http://schemas.microsoft.com/office/drawing/2014/main" id="{C839A222-0CBD-46CB-A749-B4CD87DA150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57600" y="21774150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20</xdr:row>
      <xdr:rowOff>0</xdr:rowOff>
    </xdr:from>
    <xdr:to>
      <xdr:col>7</xdr:col>
      <xdr:colOff>76200</xdr:colOff>
      <xdr:row>20</xdr:row>
      <xdr:rowOff>114300</xdr:rowOff>
    </xdr:to>
    <xdr:pic>
      <xdr:nvPicPr>
        <xdr:cNvPr id="78" name="saleUp79381Jan-Mar 2020" descr="Quarter Percentage">
          <a:extLst>
            <a:ext uri="{FF2B5EF4-FFF2-40B4-BE49-F238E27FC236}">
              <a16:creationId xmlns:a16="http://schemas.microsoft.com/office/drawing/2014/main" id="{A211BABA-36A9-4669-9416-6C2CC04F043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57600" y="22364700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21</xdr:row>
      <xdr:rowOff>0</xdr:rowOff>
    </xdr:from>
    <xdr:to>
      <xdr:col>7</xdr:col>
      <xdr:colOff>76200</xdr:colOff>
      <xdr:row>21</xdr:row>
      <xdr:rowOff>114300</xdr:rowOff>
    </xdr:to>
    <xdr:pic>
      <xdr:nvPicPr>
        <xdr:cNvPr id="79" name="saleUp79381Jan-Mar 2020Apr-Jun 2019" descr="Quarter Percentage">
          <a:extLst>
            <a:ext uri="{FF2B5EF4-FFF2-40B4-BE49-F238E27FC236}">
              <a16:creationId xmlns:a16="http://schemas.microsoft.com/office/drawing/2014/main" id="{CD925BE1-C40B-422F-833E-087B46D8AD8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57600" y="22755225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22</xdr:row>
      <xdr:rowOff>0</xdr:rowOff>
    </xdr:from>
    <xdr:to>
      <xdr:col>7</xdr:col>
      <xdr:colOff>76200</xdr:colOff>
      <xdr:row>22</xdr:row>
      <xdr:rowOff>114300</xdr:rowOff>
    </xdr:to>
    <xdr:pic>
      <xdr:nvPicPr>
        <xdr:cNvPr id="80" name="saleUp79381Jan-Mar 2020Apr-Jun 2019Apr-Jun 2018" descr="Quarter Percentage">
          <a:extLst>
            <a:ext uri="{FF2B5EF4-FFF2-40B4-BE49-F238E27FC236}">
              <a16:creationId xmlns:a16="http://schemas.microsoft.com/office/drawing/2014/main" id="{F199285F-1354-4E67-B287-5AFD9A622EB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57600" y="23145750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24</xdr:row>
      <xdr:rowOff>0</xdr:rowOff>
    </xdr:from>
    <xdr:to>
      <xdr:col>7</xdr:col>
      <xdr:colOff>76200</xdr:colOff>
      <xdr:row>24</xdr:row>
      <xdr:rowOff>114300</xdr:rowOff>
    </xdr:to>
    <xdr:pic>
      <xdr:nvPicPr>
        <xdr:cNvPr id="81" name="saleUp83189Jan-Mar 2020" descr="Quarter Percentage">
          <a:extLst>
            <a:ext uri="{FF2B5EF4-FFF2-40B4-BE49-F238E27FC236}">
              <a16:creationId xmlns:a16="http://schemas.microsoft.com/office/drawing/2014/main" id="{5A048CD7-BF8F-4BF1-AA09-B0C05C71A7C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57600" y="23736300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25</xdr:row>
      <xdr:rowOff>0</xdr:rowOff>
    </xdr:from>
    <xdr:to>
      <xdr:col>7</xdr:col>
      <xdr:colOff>76200</xdr:colOff>
      <xdr:row>25</xdr:row>
      <xdr:rowOff>114300</xdr:rowOff>
    </xdr:to>
    <xdr:pic>
      <xdr:nvPicPr>
        <xdr:cNvPr id="82" name="saleUp83189Jan-Mar 2020Apr-Jun 2019" descr="Quarter Percentage">
          <a:extLst>
            <a:ext uri="{FF2B5EF4-FFF2-40B4-BE49-F238E27FC236}">
              <a16:creationId xmlns:a16="http://schemas.microsoft.com/office/drawing/2014/main" id="{3E77186A-F961-4111-849D-C9485A955ED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57600" y="24126825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26</xdr:row>
      <xdr:rowOff>0</xdr:rowOff>
    </xdr:from>
    <xdr:to>
      <xdr:col>7</xdr:col>
      <xdr:colOff>76200</xdr:colOff>
      <xdr:row>26</xdr:row>
      <xdr:rowOff>114300</xdr:rowOff>
    </xdr:to>
    <xdr:pic>
      <xdr:nvPicPr>
        <xdr:cNvPr id="83" name="saleDown83189Jan-Mar 2020Apr-Jun 2019Apr-Jun 2018" descr="Quarter Percentage">
          <a:extLst>
            <a:ext uri="{FF2B5EF4-FFF2-40B4-BE49-F238E27FC236}">
              <a16:creationId xmlns:a16="http://schemas.microsoft.com/office/drawing/2014/main" id="{E73E6159-862C-48A7-AD8C-F9D29C140B3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57600" y="24517350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28</xdr:row>
      <xdr:rowOff>0</xdr:rowOff>
    </xdr:from>
    <xdr:to>
      <xdr:col>7</xdr:col>
      <xdr:colOff>76200</xdr:colOff>
      <xdr:row>28</xdr:row>
      <xdr:rowOff>114300</xdr:rowOff>
    </xdr:to>
    <xdr:pic>
      <xdr:nvPicPr>
        <xdr:cNvPr id="84" name="saleUp64012Jan-Mar 2020" descr="Quarter Percentage">
          <a:extLst>
            <a:ext uri="{FF2B5EF4-FFF2-40B4-BE49-F238E27FC236}">
              <a16:creationId xmlns:a16="http://schemas.microsoft.com/office/drawing/2014/main" id="{5177F1C1-5876-4210-86FF-2DFA6C78B08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57600" y="25107900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29</xdr:row>
      <xdr:rowOff>0</xdr:rowOff>
    </xdr:from>
    <xdr:to>
      <xdr:col>7</xdr:col>
      <xdr:colOff>76200</xdr:colOff>
      <xdr:row>29</xdr:row>
      <xdr:rowOff>114300</xdr:rowOff>
    </xdr:to>
    <xdr:pic>
      <xdr:nvPicPr>
        <xdr:cNvPr id="85" name="saleUp64012Jan-Mar 2020Apr-Jun 2019" descr="Quarter Percentage">
          <a:extLst>
            <a:ext uri="{FF2B5EF4-FFF2-40B4-BE49-F238E27FC236}">
              <a16:creationId xmlns:a16="http://schemas.microsoft.com/office/drawing/2014/main" id="{6D6B11AC-BFF3-466B-8A3C-103CB49C4F4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57600" y="25498425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30</xdr:row>
      <xdr:rowOff>0</xdr:rowOff>
    </xdr:from>
    <xdr:to>
      <xdr:col>7</xdr:col>
      <xdr:colOff>76200</xdr:colOff>
      <xdr:row>30</xdr:row>
      <xdr:rowOff>114300</xdr:rowOff>
    </xdr:to>
    <xdr:pic>
      <xdr:nvPicPr>
        <xdr:cNvPr id="86" name="saleDown64012Jan-Mar 2020Apr-Jun 2019Apr-Jun 2018" descr="Quarter Percentage">
          <a:extLst>
            <a:ext uri="{FF2B5EF4-FFF2-40B4-BE49-F238E27FC236}">
              <a16:creationId xmlns:a16="http://schemas.microsoft.com/office/drawing/2014/main" id="{45921C6B-4326-4133-8639-FEC883646C3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57600" y="25888950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4</xdr:row>
      <xdr:rowOff>0</xdr:rowOff>
    </xdr:from>
    <xdr:to>
      <xdr:col>11</xdr:col>
      <xdr:colOff>76200</xdr:colOff>
      <xdr:row>4</xdr:row>
      <xdr:rowOff>114300</xdr:rowOff>
    </xdr:to>
    <xdr:pic>
      <xdr:nvPicPr>
        <xdr:cNvPr id="87" name="saleDown63797Jan-Mar 2020" descr="Quarter Percentage">
          <a:extLst>
            <a:ext uri="{FF2B5EF4-FFF2-40B4-BE49-F238E27FC236}">
              <a16:creationId xmlns:a16="http://schemas.microsoft.com/office/drawing/2014/main" id="{A577E1DB-0A9C-46AE-87E2-C2DF4B0D9C6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0" y="16878300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5</xdr:row>
      <xdr:rowOff>0</xdr:rowOff>
    </xdr:from>
    <xdr:to>
      <xdr:col>11</xdr:col>
      <xdr:colOff>76200</xdr:colOff>
      <xdr:row>5</xdr:row>
      <xdr:rowOff>114300</xdr:rowOff>
    </xdr:to>
    <xdr:pic>
      <xdr:nvPicPr>
        <xdr:cNvPr id="88" name="saleDown63797Jan-Mar 2020Jul-Sep 2019" descr="Quarter Percentage">
          <a:extLst>
            <a:ext uri="{FF2B5EF4-FFF2-40B4-BE49-F238E27FC236}">
              <a16:creationId xmlns:a16="http://schemas.microsoft.com/office/drawing/2014/main" id="{2E7D2DBE-8581-4FD6-BBD4-5F4B94E7768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0" y="17268825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6</xdr:row>
      <xdr:rowOff>0</xdr:rowOff>
    </xdr:from>
    <xdr:to>
      <xdr:col>11</xdr:col>
      <xdr:colOff>76200</xdr:colOff>
      <xdr:row>6</xdr:row>
      <xdr:rowOff>114300</xdr:rowOff>
    </xdr:to>
    <xdr:pic>
      <xdr:nvPicPr>
        <xdr:cNvPr id="89" name="saleUp63797Jan-Mar 2020Jul-Sep 2019Jul-Sep 2018" descr="Quarter Percentage">
          <a:extLst>
            <a:ext uri="{FF2B5EF4-FFF2-40B4-BE49-F238E27FC236}">
              <a16:creationId xmlns:a16="http://schemas.microsoft.com/office/drawing/2014/main" id="{ED3CD7D6-904C-44E6-A1FD-B59F1A7DFA3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0" y="17659350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8</xdr:row>
      <xdr:rowOff>0</xdr:rowOff>
    </xdr:from>
    <xdr:to>
      <xdr:col>11</xdr:col>
      <xdr:colOff>76200</xdr:colOff>
      <xdr:row>8</xdr:row>
      <xdr:rowOff>114300</xdr:rowOff>
    </xdr:to>
    <xdr:pic>
      <xdr:nvPicPr>
        <xdr:cNvPr id="90" name="saleUp79342Jan-Mar 2020" descr="Quarter Percentage">
          <a:extLst>
            <a:ext uri="{FF2B5EF4-FFF2-40B4-BE49-F238E27FC236}">
              <a16:creationId xmlns:a16="http://schemas.microsoft.com/office/drawing/2014/main" id="{D17D47FC-1727-41CC-8481-ABAA38060F8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0" y="18249900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9</xdr:row>
      <xdr:rowOff>0</xdr:rowOff>
    </xdr:from>
    <xdr:to>
      <xdr:col>11</xdr:col>
      <xdr:colOff>76200</xdr:colOff>
      <xdr:row>9</xdr:row>
      <xdr:rowOff>114300</xdr:rowOff>
    </xdr:to>
    <xdr:pic>
      <xdr:nvPicPr>
        <xdr:cNvPr id="91" name="saleUp79342Jan-Mar 2020Jul-Sep 2019" descr="Quarter Percentage">
          <a:extLst>
            <a:ext uri="{FF2B5EF4-FFF2-40B4-BE49-F238E27FC236}">
              <a16:creationId xmlns:a16="http://schemas.microsoft.com/office/drawing/2014/main" id="{0B13597E-26B1-4902-AE4A-ECC0A51370D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0" y="18640425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10</xdr:row>
      <xdr:rowOff>0</xdr:rowOff>
    </xdr:from>
    <xdr:to>
      <xdr:col>11</xdr:col>
      <xdr:colOff>76200</xdr:colOff>
      <xdr:row>10</xdr:row>
      <xdr:rowOff>114300</xdr:rowOff>
    </xdr:to>
    <xdr:pic>
      <xdr:nvPicPr>
        <xdr:cNvPr id="92" name="saleDown79342Jan-Mar 2020Jul-Sep 2019Jul-Sep 2018" descr="Quarter Percentage">
          <a:extLst>
            <a:ext uri="{FF2B5EF4-FFF2-40B4-BE49-F238E27FC236}">
              <a16:creationId xmlns:a16="http://schemas.microsoft.com/office/drawing/2014/main" id="{D922EB62-6DA0-4E4A-9192-4AA0CE51476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0" y="19030950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12</xdr:row>
      <xdr:rowOff>0</xdr:rowOff>
    </xdr:from>
    <xdr:to>
      <xdr:col>11</xdr:col>
      <xdr:colOff>76200</xdr:colOff>
      <xdr:row>12</xdr:row>
      <xdr:rowOff>114300</xdr:rowOff>
    </xdr:to>
    <xdr:pic>
      <xdr:nvPicPr>
        <xdr:cNvPr id="93" name="saleUp79478Jan-Mar 2020" descr="Quarter Percentage">
          <a:extLst>
            <a:ext uri="{FF2B5EF4-FFF2-40B4-BE49-F238E27FC236}">
              <a16:creationId xmlns:a16="http://schemas.microsoft.com/office/drawing/2014/main" id="{736E31FB-23E5-452C-9CBB-B226BFDE106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0" y="19621500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13</xdr:row>
      <xdr:rowOff>0</xdr:rowOff>
    </xdr:from>
    <xdr:to>
      <xdr:col>11</xdr:col>
      <xdr:colOff>76200</xdr:colOff>
      <xdr:row>13</xdr:row>
      <xdr:rowOff>114300</xdr:rowOff>
    </xdr:to>
    <xdr:pic>
      <xdr:nvPicPr>
        <xdr:cNvPr id="94" name="saleUp79478Jan-Mar 2020Jul-Sep 2019" descr="Quarter Percentage">
          <a:extLst>
            <a:ext uri="{FF2B5EF4-FFF2-40B4-BE49-F238E27FC236}">
              <a16:creationId xmlns:a16="http://schemas.microsoft.com/office/drawing/2014/main" id="{01A6C6B4-7B2E-499E-94E4-E3AF62DAD9E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0" y="20012025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14</xdr:row>
      <xdr:rowOff>0</xdr:rowOff>
    </xdr:from>
    <xdr:to>
      <xdr:col>11</xdr:col>
      <xdr:colOff>76200</xdr:colOff>
      <xdr:row>14</xdr:row>
      <xdr:rowOff>114300</xdr:rowOff>
    </xdr:to>
    <xdr:pic>
      <xdr:nvPicPr>
        <xdr:cNvPr id="95" name="saleUp79478Jan-Mar 2020Jul-Sep 2019Jul-Sep 2018" descr="Quarter Percentage">
          <a:extLst>
            <a:ext uri="{FF2B5EF4-FFF2-40B4-BE49-F238E27FC236}">
              <a16:creationId xmlns:a16="http://schemas.microsoft.com/office/drawing/2014/main" id="{A96FF14E-ED8B-4978-A135-2C444FE9C9C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0" y="20402550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16</xdr:row>
      <xdr:rowOff>0</xdr:rowOff>
    </xdr:from>
    <xdr:to>
      <xdr:col>11</xdr:col>
      <xdr:colOff>76200</xdr:colOff>
      <xdr:row>16</xdr:row>
      <xdr:rowOff>114300</xdr:rowOff>
    </xdr:to>
    <xdr:pic>
      <xdr:nvPicPr>
        <xdr:cNvPr id="96" name="saleUp93315Jan-Mar 2020" descr="Quarter Percentage">
          <a:extLst>
            <a:ext uri="{FF2B5EF4-FFF2-40B4-BE49-F238E27FC236}">
              <a16:creationId xmlns:a16="http://schemas.microsoft.com/office/drawing/2014/main" id="{A223384A-BEBE-4565-9BCF-30855904C5D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0" y="20993100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17</xdr:row>
      <xdr:rowOff>0</xdr:rowOff>
    </xdr:from>
    <xdr:to>
      <xdr:col>11</xdr:col>
      <xdr:colOff>76200</xdr:colOff>
      <xdr:row>17</xdr:row>
      <xdr:rowOff>114300</xdr:rowOff>
    </xdr:to>
    <xdr:pic>
      <xdr:nvPicPr>
        <xdr:cNvPr id="97" name="saleUp93315Jan-Mar 2020Jul-Sep 2019" descr="Quarter Percentage">
          <a:extLst>
            <a:ext uri="{FF2B5EF4-FFF2-40B4-BE49-F238E27FC236}">
              <a16:creationId xmlns:a16="http://schemas.microsoft.com/office/drawing/2014/main" id="{6F23EC1B-9C1C-4AA3-9E5E-BD2ACE78D33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0" y="21383625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20</xdr:row>
      <xdr:rowOff>0</xdr:rowOff>
    </xdr:from>
    <xdr:to>
      <xdr:col>11</xdr:col>
      <xdr:colOff>76200</xdr:colOff>
      <xdr:row>20</xdr:row>
      <xdr:rowOff>114300</xdr:rowOff>
    </xdr:to>
    <xdr:pic>
      <xdr:nvPicPr>
        <xdr:cNvPr id="98" name="saleUp79381Jan-Mar 2020" descr="Quarter Percentage">
          <a:extLst>
            <a:ext uri="{FF2B5EF4-FFF2-40B4-BE49-F238E27FC236}">
              <a16:creationId xmlns:a16="http://schemas.microsoft.com/office/drawing/2014/main" id="{7ABABCC0-906C-4D08-9E34-2C1AED60DE6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0" y="22174200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21</xdr:row>
      <xdr:rowOff>0</xdr:rowOff>
    </xdr:from>
    <xdr:to>
      <xdr:col>11</xdr:col>
      <xdr:colOff>76200</xdr:colOff>
      <xdr:row>21</xdr:row>
      <xdr:rowOff>114300</xdr:rowOff>
    </xdr:to>
    <xdr:pic>
      <xdr:nvPicPr>
        <xdr:cNvPr id="99" name="saleUp79381Jan-Mar 2020Jul-Sep 2019" descr="Quarter Percentage">
          <a:extLst>
            <a:ext uri="{FF2B5EF4-FFF2-40B4-BE49-F238E27FC236}">
              <a16:creationId xmlns:a16="http://schemas.microsoft.com/office/drawing/2014/main" id="{F5E4D5E2-2C96-46EA-A657-FA6050BCA1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0" y="22564725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24</xdr:row>
      <xdr:rowOff>0</xdr:rowOff>
    </xdr:from>
    <xdr:to>
      <xdr:col>11</xdr:col>
      <xdr:colOff>76200</xdr:colOff>
      <xdr:row>24</xdr:row>
      <xdr:rowOff>114300</xdr:rowOff>
    </xdr:to>
    <xdr:pic>
      <xdr:nvPicPr>
        <xdr:cNvPr id="100" name="saleUp83189Jan-Mar 2020" descr="Quarter Percentage">
          <a:extLst>
            <a:ext uri="{FF2B5EF4-FFF2-40B4-BE49-F238E27FC236}">
              <a16:creationId xmlns:a16="http://schemas.microsoft.com/office/drawing/2014/main" id="{05048F56-7F6D-4A04-8841-26A57E5B422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0" y="23355300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25</xdr:row>
      <xdr:rowOff>0</xdr:rowOff>
    </xdr:from>
    <xdr:to>
      <xdr:col>11</xdr:col>
      <xdr:colOff>76200</xdr:colOff>
      <xdr:row>25</xdr:row>
      <xdr:rowOff>114300</xdr:rowOff>
    </xdr:to>
    <xdr:pic>
      <xdr:nvPicPr>
        <xdr:cNvPr id="101" name="saleUp83189Jan-Mar 2020Jul-Sep 2019" descr="Quarter Percentage">
          <a:extLst>
            <a:ext uri="{FF2B5EF4-FFF2-40B4-BE49-F238E27FC236}">
              <a16:creationId xmlns:a16="http://schemas.microsoft.com/office/drawing/2014/main" id="{83011F14-F3D7-442C-BD41-43FC2FEF2BC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0" y="23745825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26</xdr:row>
      <xdr:rowOff>0</xdr:rowOff>
    </xdr:from>
    <xdr:to>
      <xdr:col>11</xdr:col>
      <xdr:colOff>76200</xdr:colOff>
      <xdr:row>26</xdr:row>
      <xdr:rowOff>114300</xdr:rowOff>
    </xdr:to>
    <xdr:pic>
      <xdr:nvPicPr>
        <xdr:cNvPr id="102" name="saleDown83189Jan-Mar 2020Jul-Sep 2019Jul-Sep 2018" descr="Quarter Percentage">
          <a:extLst>
            <a:ext uri="{FF2B5EF4-FFF2-40B4-BE49-F238E27FC236}">
              <a16:creationId xmlns:a16="http://schemas.microsoft.com/office/drawing/2014/main" id="{D1B768DB-DE80-421A-AD7B-F0CEC765884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0" y="24136350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28</xdr:row>
      <xdr:rowOff>0</xdr:rowOff>
    </xdr:from>
    <xdr:to>
      <xdr:col>11</xdr:col>
      <xdr:colOff>76200</xdr:colOff>
      <xdr:row>28</xdr:row>
      <xdr:rowOff>114300</xdr:rowOff>
    </xdr:to>
    <xdr:pic>
      <xdr:nvPicPr>
        <xdr:cNvPr id="103" name="saleUp64012Jan-Mar 2020" descr="Quarter Percentage">
          <a:extLst>
            <a:ext uri="{FF2B5EF4-FFF2-40B4-BE49-F238E27FC236}">
              <a16:creationId xmlns:a16="http://schemas.microsoft.com/office/drawing/2014/main" id="{0996797D-FBE9-4AA5-B4EF-2D8B9AFA796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0" y="24726900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29</xdr:row>
      <xdr:rowOff>0</xdr:rowOff>
    </xdr:from>
    <xdr:to>
      <xdr:col>11</xdr:col>
      <xdr:colOff>76200</xdr:colOff>
      <xdr:row>29</xdr:row>
      <xdr:rowOff>114300</xdr:rowOff>
    </xdr:to>
    <xdr:pic>
      <xdr:nvPicPr>
        <xdr:cNvPr id="104" name="saleDown64012Jan-Mar 2020Jul-Sep 2019" descr="Quarter Percentage">
          <a:extLst>
            <a:ext uri="{FF2B5EF4-FFF2-40B4-BE49-F238E27FC236}">
              <a16:creationId xmlns:a16="http://schemas.microsoft.com/office/drawing/2014/main" id="{3F689032-E803-48FE-A81F-0101458F171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0" y="25117425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30</xdr:row>
      <xdr:rowOff>0</xdr:rowOff>
    </xdr:from>
    <xdr:to>
      <xdr:col>11</xdr:col>
      <xdr:colOff>76200</xdr:colOff>
      <xdr:row>30</xdr:row>
      <xdr:rowOff>114300</xdr:rowOff>
    </xdr:to>
    <xdr:pic>
      <xdr:nvPicPr>
        <xdr:cNvPr id="105" name="saleUp64012Jan-Mar 2020Jul-Sep 2019Jul-Sep 2018" descr="Quarter Percentage">
          <a:extLst>
            <a:ext uri="{FF2B5EF4-FFF2-40B4-BE49-F238E27FC236}">
              <a16:creationId xmlns:a16="http://schemas.microsoft.com/office/drawing/2014/main" id="{7F44935E-90FE-4608-94D1-BF473B145B5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0" y="25507950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0</xdr:colOff>
      <xdr:row>4</xdr:row>
      <xdr:rowOff>0</xdr:rowOff>
    </xdr:from>
    <xdr:to>
      <xdr:col>12</xdr:col>
      <xdr:colOff>76200</xdr:colOff>
      <xdr:row>4</xdr:row>
      <xdr:rowOff>114300</xdr:rowOff>
    </xdr:to>
    <xdr:pic>
      <xdr:nvPicPr>
        <xdr:cNvPr id="106" name="saleDown63797Jan-Mar 2020" descr="Quarter Percentage">
          <a:extLst>
            <a:ext uri="{FF2B5EF4-FFF2-40B4-BE49-F238E27FC236}">
              <a16:creationId xmlns:a16="http://schemas.microsoft.com/office/drawing/2014/main" id="{90377EBF-23EC-4A03-BB0B-A3E7C46CB7C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6878300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0</xdr:colOff>
      <xdr:row>5</xdr:row>
      <xdr:rowOff>0</xdr:rowOff>
    </xdr:from>
    <xdr:to>
      <xdr:col>12</xdr:col>
      <xdr:colOff>76200</xdr:colOff>
      <xdr:row>5</xdr:row>
      <xdr:rowOff>114300</xdr:rowOff>
    </xdr:to>
    <xdr:pic>
      <xdr:nvPicPr>
        <xdr:cNvPr id="107" name="saleDown63797Jan-Mar 2020Jul-Sep 2019" descr="Quarter Percentage">
          <a:extLst>
            <a:ext uri="{FF2B5EF4-FFF2-40B4-BE49-F238E27FC236}">
              <a16:creationId xmlns:a16="http://schemas.microsoft.com/office/drawing/2014/main" id="{E27C1CFC-1F3D-42EB-90F6-AC11772A545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7268825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0</xdr:colOff>
      <xdr:row>6</xdr:row>
      <xdr:rowOff>0</xdr:rowOff>
    </xdr:from>
    <xdr:to>
      <xdr:col>12</xdr:col>
      <xdr:colOff>76200</xdr:colOff>
      <xdr:row>6</xdr:row>
      <xdr:rowOff>114300</xdr:rowOff>
    </xdr:to>
    <xdr:pic>
      <xdr:nvPicPr>
        <xdr:cNvPr id="108" name="saleUp63797Jan-Mar 2020Jul-Sep 2019Jul-Sep 2018" descr="Quarter Percentage">
          <a:extLst>
            <a:ext uri="{FF2B5EF4-FFF2-40B4-BE49-F238E27FC236}">
              <a16:creationId xmlns:a16="http://schemas.microsoft.com/office/drawing/2014/main" id="{1EDF5A36-3187-4B1B-BE55-B5F86EF6088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7659350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0</xdr:colOff>
      <xdr:row>8</xdr:row>
      <xdr:rowOff>0</xdr:rowOff>
    </xdr:from>
    <xdr:to>
      <xdr:col>12</xdr:col>
      <xdr:colOff>76200</xdr:colOff>
      <xdr:row>8</xdr:row>
      <xdr:rowOff>114300</xdr:rowOff>
    </xdr:to>
    <xdr:pic>
      <xdr:nvPicPr>
        <xdr:cNvPr id="109" name="saleUp79342Jan-Mar 2020" descr="Quarter Percentage">
          <a:extLst>
            <a:ext uri="{FF2B5EF4-FFF2-40B4-BE49-F238E27FC236}">
              <a16:creationId xmlns:a16="http://schemas.microsoft.com/office/drawing/2014/main" id="{81726714-EC32-476F-9EBB-8E87CBF392B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8249900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0</xdr:colOff>
      <xdr:row>9</xdr:row>
      <xdr:rowOff>0</xdr:rowOff>
    </xdr:from>
    <xdr:to>
      <xdr:col>12</xdr:col>
      <xdr:colOff>76200</xdr:colOff>
      <xdr:row>9</xdr:row>
      <xdr:rowOff>114300</xdr:rowOff>
    </xdr:to>
    <xdr:pic>
      <xdr:nvPicPr>
        <xdr:cNvPr id="110" name="saleUp79342Jan-Mar 2020Jul-Sep 2019" descr="Quarter Percentage">
          <a:extLst>
            <a:ext uri="{FF2B5EF4-FFF2-40B4-BE49-F238E27FC236}">
              <a16:creationId xmlns:a16="http://schemas.microsoft.com/office/drawing/2014/main" id="{A8CA0590-3AE2-4F8E-A5FA-E8FF3619B33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8640425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0</xdr:colOff>
      <xdr:row>10</xdr:row>
      <xdr:rowOff>0</xdr:rowOff>
    </xdr:from>
    <xdr:to>
      <xdr:col>12</xdr:col>
      <xdr:colOff>76200</xdr:colOff>
      <xdr:row>10</xdr:row>
      <xdr:rowOff>114300</xdr:rowOff>
    </xdr:to>
    <xdr:pic>
      <xdr:nvPicPr>
        <xdr:cNvPr id="111" name="saleDown79342Jan-Mar 2020Jul-Sep 2019Jul-Sep 2018" descr="Quarter Percentage">
          <a:extLst>
            <a:ext uri="{FF2B5EF4-FFF2-40B4-BE49-F238E27FC236}">
              <a16:creationId xmlns:a16="http://schemas.microsoft.com/office/drawing/2014/main" id="{CDF82BDA-FF3E-42B4-9EEC-BE7D6AF7C92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030950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76200</xdr:colOff>
      <xdr:row>12</xdr:row>
      <xdr:rowOff>114300</xdr:rowOff>
    </xdr:to>
    <xdr:pic>
      <xdr:nvPicPr>
        <xdr:cNvPr id="112" name="saleUp79478Jan-Mar 2020" descr="Quarter Percentage">
          <a:extLst>
            <a:ext uri="{FF2B5EF4-FFF2-40B4-BE49-F238E27FC236}">
              <a16:creationId xmlns:a16="http://schemas.microsoft.com/office/drawing/2014/main" id="{81082DF3-EEDB-4D20-A71F-B14C6BE2E58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621500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0</xdr:colOff>
      <xdr:row>13</xdr:row>
      <xdr:rowOff>0</xdr:rowOff>
    </xdr:from>
    <xdr:to>
      <xdr:col>12</xdr:col>
      <xdr:colOff>76200</xdr:colOff>
      <xdr:row>13</xdr:row>
      <xdr:rowOff>114300</xdr:rowOff>
    </xdr:to>
    <xdr:pic>
      <xdr:nvPicPr>
        <xdr:cNvPr id="113" name="saleUp79478Jan-Mar 2020Jul-Sep 2019" descr="Quarter Percentage">
          <a:extLst>
            <a:ext uri="{FF2B5EF4-FFF2-40B4-BE49-F238E27FC236}">
              <a16:creationId xmlns:a16="http://schemas.microsoft.com/office/drawing/2014/main" id="{74FB903D-46A1-43A9-BFB8-E44DCFBB530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20012025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0</xdr:colOff>
      <xdr:row>14</xdr:row>
      <xdr:rowOff>0</xdr:rowOff>
    </xdr:from>
    <xdr:to>
      <xdr:col>12</xdr:col>
      <xdr:colOff>76200</xdr:colOff>
      <xdr:row>14</xdr:row>
      <xdr:rowOff>114300</xdr:rowOff>
    </xdr:to>
    <xdr:pic>
      <xdr:nvPicPr>
        <xdr:cNvPr id="114" name="saleUp79478Jan-Mar 2020Jul-Sep 2019Jul-Sep 2018" descr="Quarter Percentage">
          <a:extLst>
            <a:ext uri="{FF2B5EF4-FFF2-40B4-BE49-F238E27FC236}">
              <a16:creationId xmlns:a16="http://schemas.microsoft.com/office/drawing/2014/main" id="{6DADE9B2-286F-4F86-BA05-1909AD783AD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20402550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0</xdr:colOff>
      <xdr:row>16</xdr:row>
      <xdr:rowOff>0</xdr:rowOff>
    </xdr:from>
    <xdr:to>
      <xdr:col>12</xdr:col>
      <xdr:colOff>76200</xdr:colOff>
      <xdr:row>16</xdr:row>
      <xdr:rowOff>114300</xdr:rowOff>
    </xdr:to>
    <xdr:pic>
      <xdr:nvPicPr>
        <xdr:cNvPr id="115" name="saleUp93315Jan-Mar 2020" descr="Quarter Percentage">
          <a:extLst>
            <a:ext uri="{FF2B5EF4-FFF2-40B4-BE49-F238E27FC236}">
              <a16:creationId xmlns:a16="http://schemas.microsoft.com/office/drawing/2014/main" id="{EB16D502-C5FE-441A-99C1-F58492626E0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20993100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0</xdr:colOff>
      <xdr:row>17</xdr:row>
      <xdr:rowOff>0</xdr:rowOff>
    </xdr:from>
    <xdr:to>
      <xdr:col>12</xdr:col>
      <xdr:colOff>76200</xdr:colOff>
      <xdr:row>17</xdr:row>
      <xdr:rowOff>114300</xdr:rowOff>
    </xdr:to>
    <xdr:pic>
      <xdr:nvPicPr>
        <xdr:cNvPr id="116" name="saleUp93315Jan-Mar 2020Jul-Sep 2019" descr="Quarter Percentage">
          <a:extLst>
            <a:ext uri="{FF2B5EF4-FFF2-40B4-BE49-F238E27FC236}">
              <a16:creationId xmlns:a16="http://schemas.microsoft.com/office/drawing/2014/main" id="{B798CBD8-AB60-4D48-8926-451876B564C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21383625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0</xdr:colOff>
      <xdr:row>20</xdr:row>
      <xdr:rowOff>0</xdr:rowOff>
    </xdr:from>
    <xdr:to>
      <xdr:col>12</xdr:col>
      <xdr:colOff>76200</xdr:colOff>
      <xdr:row>20</xdr:row>
      <xdr:rowOff>114300</xdr:rowOff>
    </xdr:to>
    <xdr:pic>
      <xdr:nvPicPr>
        <xdr:cNvPr id="117" name="saleUp79381Jan-Mar 2020" descr="Quarter Percentage">
          <a:extLst>
            <a:ext uri="{FF2B5EF4-FFF2-40B4-BE49-F238E27FC236}">
              <a16:creationId xmlns:a16="http://schemas.microsoft.com/office/drawing/2014/main" id="{F361E11E-73F5-4213-990E-666B6C2767C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22174200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0</xdr:colOff>
      <xdr:row>21</xdr:row>
      <xdr:rowOff>0</xdr:rowOff>
    </xdr:from>
    <xdr:to>
      <xdr:col>12</xdr:col>
      <xdr:colOff>76200</xdr:colOff>
      <xdr:row>21</xdr:row>
      <xdr:rowOff>114300</xdr:rowOff>
    </xdr:to>
    <xdr:pic>
      <xdr:nvPicPr>
        <xdr:cNvPr id="118" name="saleUp79381Jan-Mar 2020Jul-Sep 2019" descr="Quarter Percentage">
          <a:extLst>
            <a:ext uri="{FF2B5EF4-FFF2-40B4-BE49-F238E27FC236}">
              <a16:creationId xmlns:a16="http://schemas.microsoft.com/office/drawing/2014/main" id="{FFBE794E-DABC-4759-BEBB-9872D0239F9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22564725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0</xdr:colOff>
      <xdr:row>24</xdr:row>
      <xdr:rowOff>0</xdr:rowOff>
    </xdr:from>
    <xdr:to>
      <xdr:col>12</xdr:col>
      <xdr:colOff>76200</xdr:colOff>
      <xdr:row>24</xdr:row>
      <xdr:rowOff>114300</xdr:rowOff>
    </xdr:to>
    <xdr:pic>
      <xdr:nvPicPr>
        <xdr:cNvPr id="119" name="saleUp83189Jan-Mar 2020" descr="Quarter Percentage">
          <a:extLst>
            <a:ext uri="{FF2B5EF4-FFF2-40B4-BE49-F238E27FC236}">
              <a16:creationId xmlns:a16="http://schemas.microsoft.com/office/drawing/2014/main" id="{00E27D4D-6137-43AF-9FE1-8F30CF46984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23355300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0</xdr:colOff>
      <xdr:row>25</xdr:row>
      <xdr:rowOff>0</xdr:rowOff>
    </xdr:from>
    <xdr:to>
      <xdr:col>12</xdr:col>
      <xdr:colOff>76200</xdr:colOff>
      <xdr:row>25</xdr:row>
      <xdr:rowOff>114300</xdr:rowOff>
    </xdr:to>
    <xdr:pic>
      <xdr:nvPicPr>
        <xdr:cNvPr id="120" name="saleUp83189Jan-Mar 2020Jul-Sep 2019" descr="Quarter Percentage">
          <a:extLst>
            <a:ext uri="{FF2B5EF4-FFF2-40B4-BE49-F238E27FC236}">
              <a16:creationId xmlns:a16="http://schemas.microsoft.com/office/drawing/2014/main" id="{DE2429EB-C4E0-4A19-84B9-75AC02C5AA9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23745825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0</xdr:colOff>
      <xdr:row>26</xdr:row>
      <xdr:rowOff>0</xdr:rowOff>
    </xdr:from>
    <xdr:to>
      <xdr:col>12</xdr:col>
      <xdr:colOff>76200</xdr:colOff>
      <xdr:row>26</xdr:row>
      <xdr:rowOff>114300</xdr:rowOff>
    </xdr:to>
    <xdr:pic>
      <xdr:nvPicPr>
        <xdr:cNvPr id="121" name="saleDown83189Jan-Mar 2020Jul-Sep 2019Jul-Sep 2018" descr="Quarter Percentage">
          <a:extLst>
            <a:ext uri="{FF2B5EF4-FFF2-40B4-BE49-F238E27FC236}">
              <a16:creationId xmlns:a16="http://schemas.microsoft.com/office/drawing/2014/main" id="{C286046F-4F61-42E3-AEF2-9544B45772F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24136350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0</xdr:colOff>
      <xdr:row>28</xdr:row>
      <xdr:rowOff>0</xdr:rowOff>
    </xdr:from>
    <xdr:to>
      <xdr:col>12</xdr:col>
      <xdr:colOff>76200</xdr:colOff>
      <xdr:row>28</xdr:row>
      <xdr:rowOff>114300</xdr:rowOff>
    </xdr:to>
    <xdr:pic>
      <xdr:nvPicPr>
        <xdr:cNvPr id="122" name="saleUp64012Jan-Mar 2020" descr="Quarter Percentage">
          <a:extLst>
            <a:ext uri="{FF2B5EF4-FFF2-40B4-BE49-F238E27FC236}">
              <a16:creationId xmlns:a16="http://schemas.microsoft.com/office/drawing/2014/main" id="{B1CCE4FB-EF9D-4B0B-AF30-59EDBDCBEEC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24726900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0</xdr:colOff>
      <xdr:row>29</xdr:row>
      <xdr:rowOff>0</xdr:rowOff>
    </xdr:from>
    <xdr:to>
      <xdr:col>12</xdr:col>
      <xdr:colOff>76200</xdr:colOff>
      <xdr:row>29</xdr:row>
      <xdr:rowOff>114300</xdr:rowOff>
    </xdr:to>
    <xdr:pic>
      <xdr:nvPicPr>
        <xdr:cNvPr id="123" name="saleDown64012Jan-Mar 2020Jul-Sep 2019" descr="Quarter Percentage">
          <a:extLst>
            <a:ext uri="{FF2B5EF4-FFF2-40B4-BE49-F238E27FC236}">
              <a16:creationId xmlns:a16="http://schemas.microsoft.com/office/drawing/2014/main" id="{4FDC4C86-304C-4642-B664-A30833A9251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25117425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0</xdr:colOff>
      <xdr:row>30</xdr:row>
      <xdr:rowOff>0</xdr:rowOff>
    </xdr:from>
    <xdr:to>
      <xdr:col>12</xdr:col>
      <xdr:colOff>76200</xdr:colOff>
      <xdr:row>30</xdr:row>
      <xdr:rowOff>114300</xdr:rowOff>
    </xdr:to>
    <xdr:pic>
      <xdr:nvPicPr>
        <xdr:cNvPr id="124" name="saleUp64012Jan-Mar 2020Jul-Sep 2019Jul-Sep 2018" descr="Quarter Percentage">
          <a:extLst>
            <a:ext uri="{FF2B5EF4-FFF2-40B4-BE49-F238E27FC236}">
              <a16:creationId xmlns:a16="http://schemas.microsoft.com/office/drawing/2014/main" id="{C2F03C5D-38A1-41C8-917F-F86EFA0DEDF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25507950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0</xdr:colOff>
      <xdr:row>4</xdr:row>
      <xdr:rowOff>0</xdr:rowOff>
    </xdr:from>
    <xdr:to>
      <xdr:col>15</xdr:col>
      <xdr:colOff>76200</xdr:colOff>
      <xdr:row>4</xdr:row>
      <xdr:rowOff>114300</xdr:rowOff>
    </xdr:to>
    <xdr:pic>
      <xdr:nvPicPr>
        <xdr:cNvPr id="125" name="saleDown63797Jan-Mar 2020" descr="Quarter Percentage">
          <a:extLst>
            <a:ext uri="{FF2B5EF4-FFF2-40B4-BE49-F238E27FC236}">
              <a16:creationId xmlns:a16="http://schemas.microsoft.com/office/drawing/2014/main" id="{49EDD7C6-50EC-4232-B45B-FABD0E6805C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972800" y="16878300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0</xdr:colOff>
      <xdr:row>5</xdr:row>
      <xdr:rowOff>0</xdr:rowOff>
    </xdr:from>
    <xdr:to>
      <xdr:col>15</xdr:col>
      <xdr:colOff>76200</xdr:colOff>
      <xdr:row>5</xdr:row>
      <xdr:rowOff>114300</xdr:rowOff>
    </xdr:to>
    <xdr:pic>
      <xdr:nvPicPr>
        <xdr:cNvPr id="126" name="saleDown63797Jan-Mar 2020Oct-Dec 2019" descr="Quarter Percentage">
          <a:extLst>
            <a:ext uri="{FF2B5EF4-FFF2-40B4-BE49-F238E27FC236}">
              <a16:creationId xmlns:a16="http://schemas.microsoft.com/office/drawing/2014/main" id="{FF54A50A-EA1C-46BA-967C-71102FA98FF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972800" y="17268825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0</xdr:colOff>
      <xdr:row>6</xdr:row>
      <xdr:rowOff>0</xdr:rowOff>
    </xdr:from>
    <xdr:to>
      <xdr:col>15</xdr:col>
      <xdr:colOff>76200</xdr:colOff>
      <xdr:row>6</xdr:row>
      <xdr:rowOff>114300</xdr:rowOff>
    </xdr:to>
    <xdr:pic>
      <xdr:nvPicPr>
        <xdr:cNvPr id="127" name="saleUp63797Jan-Mar 2020Oct-Dec 2019Oct-Dec 2018" descr="Quarter Percentage">
          <a:extLst>
            <a:ext uri="{FF2B5EF4-FFF2-40B4-BE49-F238E27FC236}">
              <a16:creationId xmlns:a16="http://schemas.microsoft.com/office/drawing/2014/main" id="{4EE27AC7-3879-4E91-8FAD-F1610C5F1B3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972800" y="17659350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0</xdr:colOff>
      <xdr:row>8</xdr:row>
      <xdr:rowOff>0</xdr:rowOff>
    </xdr:from>
    <xdr:to>
      <xdr:col>15</xdr:col>
      <xdr:colOff>76200</xdr:colOff>
      <xdr:row>8</xdr:row>
      <xdr:rowOff>114300</xdr:rowOff>
    </xdr:to>
    <xdr:pic>
      <xdr:nvPicPr>
        <xdr:cNvPr id="128" name="saleUp79342Jan-Mar 2020" descr="Quarter Percentage">
          <a:extLst>
            <a:ext uri="{FF2B5EF4-FFF2-40B4-BE49-F238E27FC236}">
              <a16:creationId xmlns:a16="http://schemas.microsoft.com/office/drawing/2014/main" id="{76C2A3CD-8438-47D8-B0BD-CFDC39E39C9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972800" y="18249900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0</xdr:colOff>
      <xdr:row>9</xdr:row>
      <xdr:rowOff>0</xdr:rowOff>
    </xdr:from>
    <xdr:to>
      <xdr:col>15</xdr:col>
      <xdr:colOff>76200</xdr:colOff>
      <xdr:row>9</xdr:row>
      <xdr:rowOff>114300</xdr:rowOff>
    </xdr:to>
    <xdr:pic>
      <xdr:nvPicPr>
        <xdr:cNvPr id="129" name="saleDown79342Jan-Mar 2020Oct-Dec 2019" descr="Quarter Percentage">
          <a:extLst>
            <a:ext uri="{FF2B5EF4-FFF2-40B4-BE49-F238E27FC236}">
              <a16:creationId xmlns:a16="http://schemas.microsoft.com/office/drawing/2014/main" id="{E7F89910-216D-40FA-93C1-D8E3256914F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972800" y="18640425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0</xdr:colOff>
      <xdr:row>10</xdr:row>
      <xdr:rowOff>0</xdr:rowOff>
    </xdr:from>
    <xdr:to>
      <xdr:col>15</xdr:col>
      <xdr:colOff>76200</xdr:colOff>
      <xdr:row>10</xdr:row>
      <xdr:rowOff>114300</xdr:rowOff>
    </xdr:to>
    <xdr:pic>
      <xdr:nvPicPr>
        <xdr:cNvPr id="130" name="saleDown79342Jan-Mar 2020Oct-Dec 2019Oct-Dec 2018" descr="Quarter Percentage">
          <a:extLst>
            <a:ext uri="{FF2B5EF4-FFF2-40B4-BE49-F238E27FC236}">
              <a16:creationId xmlns:a16="http://schemas.microsoft.com/office/drawing/2014/main" id="{DFD2CA8F-7C31-4141-BE77-C83C3ADE5F9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972800" y="19030950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0</xdr:colOff>
      <xdr:row>12</xdr:row>
      <xdr:rowOff>0</xdr:rowOff>
    </xdr:from>
    <xdr:to>
      <xdr:col>15</xdr:col>
      <xdr:colOff>76200</xdr:colOff>
      <xdr:row>12</xdr:row>
      <xdr:rowOff>114300</xdr:rowOff>
    </xdr:to>
    <xdr:pic>
      <xdr:nvPicPr>
        <xdr:cNvPr id="131" name="saleUp79478Jan-Mar 2020" descr="Quarter Percentage">
          <a:extLst>
            <a:ext uri="{FF2B5EF4-FFF2-40B4-BE49-F238E27FC236}">
              <a16:creationId xmlns:a16="http://schemas.microsoft.com/office/drawing/2014/main" id="{86C5C5D7-0291-446C-84DB-F08BD953044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972800" y="19621500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0</xdr:colOff>
      <xdr:row>13</xdr:row>
      <xdr:rowOff>0</xdr:rowOff>
    </xdr:from>
    <xdr:to>
      <xdr:col>15</xdr:col>
      <xdr:colOff>76200</xdr:colOff>
      <xdr:row>13</xdr:row>
      <xdr:rowOff>114300</xdr:rowOff>
    </xdr:to>
    <xdr:pic>
      <xdr:nvPicPr>
        <xdr:cNvPr id="132" name="saleDown79478Jan-Mar 2020Oct-Dec 2019" descr="Quarter Percentage">
          <a:extLst>
            <a:ext uri="{FF2B5EF4-FFF2-40B4-BE49-F238E27FC236}">
              <a16:creationId xmlns:a16="http://schemas.microsoft.com/office/drawing/2014/main" id="{B340C975-73D6-4D53-BD26-6FFFD61C290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972800" y="20012025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0</xdr:colOff>
      <xdr:row>14</xdr:row>
      <xdr:rowOff>0</xdr:rowOff>
    </xdr:from>
    <xdr:to>
      <xdr:col>15</xdr:col>
      <xdr:colOff>76200</xdr:colOff>
      <xdr:row>14</xdr:row>
      <xdr:rowOff>114300</xdr:rowOff>
    </xdr:to>
    <xdr:pic>
      <xdr:nvPicPr>
        <xdr:cNvPr id="133" name="saleUp79478Jan-Mar 2020Oct-Dec 2019Oct-Dec 2018" descr="Quarter Percentage">
          <a:extLst>
            <a:ext uri="{FF2B5EF4-FFF2-40B4-BE49-F238E27FC236}">
              <a16:creationId xmlns:a16="http://schemas.microsoft.com/office/drawing/2014/main" id="{1D56E2A4-334C-441F-A221-986919CF308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972800" y="20402550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0</xdr:colOff>
      <xdr:row>16</xdr:row>
      <xdr:rowOff>0</xdr:rowOff>
    </xdr:from>
    <xdr:to>
      <xdr:col>15</xdr:col>
      <xdr:colOff>76200</xdr:colOff>
      <xdr:row>16</xdr:row>
      <xdr:rowOff>114300</xdr:rowOff>
    </xdr:to>
    <xdr:pic>
      <xdr:nvPicPr>
        <xdr:cNvPr id="134" name="saleUp93315Jan-Mar 2020" descr="Quarter Percentage">
          <a:extLst>
            <a:ext uri="{FF2B5EF4-FFF2-40B4-BE49-F238E27FC236}">
              <a16:creationId xmlns:a16="http://schemas.microsoft.com/office/drawing/2014/main" id="{49F2C5DE-527F-45DA-AAF5-02651064DEA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972800" y="20993100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0</xdr:colOff>
      <xdr:row>17</xdr:row>
      <xdr:rowOff>0</xdr:rowOff>
    </xdr:from>
    <xdr:to>
      <xdr:col>15</xdr:col>
      <xdr:colOff>76200</xdr:colOff>
      <xdr:row>17</xdr:row>
      <xdr:rowOff>114300</xdr:rowOff>
    </xdr:to>
    <xdr:pic>
      <xdr:nvPicPr>
        <xdr:cNvPr id="135" name="saleUp93315Jan-Mar 2020Oct-Dec 2019" descr="Quarter Percentage">
          <a:extLst>
            <a:ext uri="{FF2B5EF4-FFF2-40B4-BE49-F238E27FC236}">
              <a16:creationId xmlns:a16="http://schemas.microsoft.com/office/drawing/2014/main" id="{0AD52B5B-249C-429D-A9A8-FA7C9A8334F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972800" y="21383625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0</xdr:colOff>
      <xdr:row>20</xdr:row>
      <xdr:rowOff>0</xdr:rowOff>
    </xdr:from>
    <xdr:to>
      <xdr:col>15</xdr:col>
      <xdr:colOff>76200</xdr:colOff>
      <xdr:row>20</xdr:row>
      <xdr:rowOff>114300</xdr:rowOff>
    </xdr:to>
    <xdr:pic>
      <xdr:nvPicPr>
        <xdr:cNvPr id="136" name="saleUp79381Jan-Mar 2020" descr="Quarter Percentage">
          <a:extLst>
            <a:ext uri="{FF2B5EF4-FFF2-40B4-BE49-F238E27FC236}">
              <a16:creationId xmlns:a16="http://schemas.microsoft.com/office/drawing/2014/main" id="{A3002286-CEBD-44D7-BC16-1FCFAA475E0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972800" y="22174200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0</xdr:colOff>
      <xdr:row>21</xdr:row>
      <xdr:rowOff>0</xdr:rowOff>
    </xdr:from>
    <xdr:to>
      <xdr:col>15</xdr:col>
      <xdr:colOff>76200</xdr:colOff>
      <xdr:row>21</xdr:row>
      <xdr:rowOff>114300</xdr:rowOff>
    </xdr:to>
    <xdr:pic>
      <xdr:nvPicPr>
        <xdr:cNvPr id="137" name="saleDown79381Jan-Mar 2020Oct-Dec 2019" descr="Quarter Percentage">
          <a:extLst>
            <a:ext uri="{FF2B5EF4-FFF2-40B4-BE49-F238E27FC236}">
              <a16:creationId xmlns:a16="http://schemas.microsoft.com/office/drawing/2014/main" id="{1B717B9F-B757-4C7B-BAEE-2F6FB8828A9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972800" y="22564725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0</xdr:colOff>
      <xdr:row>24</xdr:row>
      <xdr:rowOff>0</xdr:rowOff>
    </xdr:from>
    <xdr:to>
      <xdr:col>15</xdr:col>
      <xdr:colOff>76200</xdr:colOff>
      <xdr:row>24</xdr:row>
      <xdr:rowOff>114300</xdr:rowOff>
    </xdr:to>
    <xdr:pic>
      <xdr:nvPicPr>
        <xdr:cNvPr id="138" name="saleUp83189Jan-Mar 2020" descr="Quarter Percentage">
          <a:extLst>
            <a:ext uri="{FF2B5EF4-FFF2-40B4-BE49-F238E27FC236}">
              <a16:creationId xmlns:a16="http://schemas.microsoft.com/office/drawing/2014/main" id="{A3155CBF-EA86-4564-96A5-63DBAAAA058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972800" y="23355300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0</xdr:colOff>
      <xdr:row>25</xdr:row>
      <xdr:rowOff>0</xdr:rowOff>
    </xdr:from>
    <xdr:to>
      <xdr:col>15</xdr:col>
      <xdr:colOff>76200</xdr:colOff>
      <xdr:row>25</xdr:row>
      <xdr:rowOff>114300</xdr:rowOff>
    </xdr:to>
    <xdr:pic>
      <xdr:nvPicPr>
        <xdr:cNvPr id="139" name="saleDown83189Jan-Mar 2020Oct-Dec 2019" descr="Quarter Percentage">
          <a:extLst>
            <a:ext uri="{FF2B5EF4-FFF2-40B4-BE49-F238E27FC236}">
              <a16:creationId xmlns:a16="http://schemas.microsoft.com/office/drawing/2014/main" id="{AF1A9DC0-2ADF-4EE5-A568-5B149EEF40E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972800" y="23745825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0</xdr:colOff>
      <xdr:row>26</xdr:row>
      <xdr:rowOff>0</xdr:rowOff>
    </xdr:from>
    <xdr:to>
      <xdr:col>15</xdr:col>
      <xdr:colOff>76200</xdr:colOff>
      <xdr:row>26</xdr:row>
      <xdr:rowOff>114300</xdr:rowOff>
    </xdr:to>
    <xdr:pic>
      <xdr:nvPicPr>
        <xdr:cNvPr id="140" name="saleDown83189Jan-Mar 2020Oct-Dec 2019Oct-Dec 2018" descr="Quarter Percentage">
          <a:extLst>
            <a:ext uri="{FF2B5EF4-FFF2-40B4-BE49-F238E27FC236}">
              <a16:creationId xmlns:a16="http://schemas.microsoft.com/office/drawing/2014/main" id="{DFAADEB3-4457-4548-AA27-3CFC49353A6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972800" y="24136350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0</xdr:colOff>
      <xdr:row>28</xdr:row>
      <xdr:rowOff>0</xdr:rowOff>
    </xdr:from>
    <xdr:to>
      <xdr:col>15</xdr:col>
      <xdr:colOff>76200</xdr:colOff>
      <xdr:row>28</xdr:row>
      <xdr:rowOff>114300</xdr:rowOff>
    </xdr:to>
    <xdr:pic>
      <xdr:nvPicPr>
        <xdr:cNvPr id="141" name="saleUp64012Jan-Mar 2020" descr="Quarter Percentage">
          <a:extLst>
            <a:ext uri="{FF2B5EF4-FFF2-40B4-BE49-F238E27FC236}">
              <a16:creationId xmlns:a16="http://schemas.microsoft.com/office/drawing/2014/main" id="{DE075562-05B4-42C4-B45D-01976BE0EA5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972800" y="24726900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0</xdr:colOff>
      <xdr:row>29</xdr:row>
      <xdr:rowOff>0</xdr:rowOff>
    </xdr:from>
    <xdr:to>
      <xdr:col>15</xdr:col>
      <xdr:colOff>76200</xdr:colOff>
      <xdr:row>29</xdr:row>
      <xdr:rowOff>114300</xdr:rowOff>
    </xdr:to>
    <xdr:pic>
      <xdr:nvPicPr>
        <xdr:cNvPr id="142" name="saleUp64012Jan-Mar 2020Oct-Dec 2019" descr="Quarter Percentage">
          <a:extLst>
            <a:ext uri="{FF2B5EF4-FFF2-40B4-BE49-F238E27FC236}">
              <a16:creationId xmlns:a16="http://schemas.microsoft.com/office/drawing/2014/main" id="{43214C8E-E6FB-486B-A1C4-12CC86943F1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972800" y="25117425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0</xdr:colOff>
      <xdr:row>30</xdr:row>
      <xdr:rowOff>0</xdr:rowOff>
    </xdr:from>
    <xdr:to>
      <xdr:col>15</xdr:col>
      <xdr:colOff>76200</xdr:colOff>
      <xdr:row>30</xdr:row>
      <xdr:rowOff>114300</xdr:rowOff>
    </xdr:to>
    <xdr:pic>
      <xdr:nvPicPr>
        <xdr:cNvPr id="143" name="saleDown64012Jan-Mar 2020Oct-Dec 2019Oct-Dec 2018" descr="Quarter Percentage">
          <a:extLst>
            <a:ext uri="{FF2B5EF4-FFF2-40B4-BE49-F238E27FC236}">
              <a16:creationId xmlns:a16="http://schemas.microsoft.com/office/drawing/2014/main" id="{CEDBF0AD-6786-49FC-84F8-DB13846D387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972800" y="25507950"/>
          <a:ext cx="762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Dilip Krishna Natesan" id="{29FF91E7-6603-4532-BA4F-DE4852D04DFB}" userId="7f15caf4c93f0501" providerId="Windows Live"/>
</personList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ilip Krishna Natesan" refreshedDate="44002.032960879631" createdVersion="6" refreshedVersion="6" minRefreshableVersion="3" recordCount="71" xr:uid="{4A1E83CB-56DD-4656-A4E9-49850BAF7A31}">
  <cacheSource type="worksheet">
    <worksheetSource ref="A1:G1048576" sheet="magic_bricks_processed"/>
  </cacheSource>
  <cacheFields count="7">
    <cacheField name="Area" numFmtId="0">
      <sharedItems containsBlank="1" count="8">
        <s v="Adyar"/>
        <s v="Anna Nagar"/>
        <s v="Chromepet"/>
        <s v="Karapakkam"/>
        <s v="KK Nagar"/>
        <s v="T Nagar"/>
        <s v="Velachery"/>
        <m/>
      </sharedItems>
    </cacheField>
    <cacheField name="Year" numFmtId="0">
      <sharedItems containsString="0" containsBlank="1" containsNumber="1" containsInteger="1" minValue="2010" maxValue="2019" count="11">
        <n v="2019"/>
        <n v="2018"/>
        <n v="2017"/>
        <n v="2016"/>
        <n v="2015"/>
        <n v="2014"/>
        <n v="2013"/>
        <n v="2012"/>
        <n v="2011"/>
        <n v="2010"/>
        <m/>
      </sharedItems>
    </cacheField>
    <cacheField name="Q1" numFmtId="0">
      <sharedItems containsString="0" containsBlank="1" containsNumber="1" containsInteger="1" minValue="3145" maxValue="15714"/>
    </cacheField>
    <cacheField name="Q2" numFmtId="0">
      <sharedItems containsString="0" containsBlank="1" containsNumber="1" containsInteger="1" minValue="3180" maxValue="15012"/>
    </cacheField>
    <cacheField name="Q3" numFmtId="0">
      <sharedItems containsString="0" containsBlank="1" containsNumber="1" containsInteger="1" minValue="3258" maxValue="14575"/>
    </cacheField>
    <cacheField name="Q4" numFmtId="0">
      <sharedItems containsString="0" containsBlank="1" containsNumber="1" containsInteger="1" minValue="3346" maxValue="15504"/>
    </cacheField>
    <cacheField name="YearAvg" numFmtId="0">
      <sharedItems containsBlank="1" containsMixedTypes="1" containsNumber="1" minValue="3232.25" maxValue="14191.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ilip Krishna Natesan" refreshedDate="44002.718811805556" createdVersion="6" refreshedVersion="6" minRefreshableVersion="3" recordCount="7110" xr:uid="{3E86E6B8-EC05-4D59-B256-D8FDF9A95DC0}">
  <cacheSource type="worksheet">
    <worksheetSource ref="C1:F1048576" sheet="Chennai_Past_Data"/>
  </cacheSource>
  <cacheFields count="4">
    <cacheField name="Area_Cleaned" numFmtId="0">
      <sharedItems containsBlank="1" count="8">
        <s v="Karapakkam"/>
        <s v="Anna Nagar"/>
        <s v="Adyar"/>
        <s v="Velachery"/>
        <s v="Chromepet"/>
        <s v="KK Nagar"/>
        <s v="T Nagar"/>
        <m/>
      </sharedItems>
    </cacheField>
    <cacheField name="INT_SQFT" numFmtId="0">
      <sharedItems containsString="0" containsBlank="1" containsNumber="1" containsInteger="1" minValue="500" maxValue="2500"/>
    </cacheField>
    <cacheField name="DATE_SALE" numFmtId="0">
      <sharedItems containsNonDate="0" containsDate="1" containsString="0" containsBlank="1" minDate="2004-01-16T00:00:00" maxDate="2015-02-18T00:00:00"/>
    </cacheField>
    <cacheField name="SaleYear" numFmtId="0">
      <sharedItems containsString="0" containsBlank="1" containsNumber="1" containsInteger="1" minValue="2004" maxValue="2015" count="13">
        <n v="2011"/>
        <n v="2006"/>
        <n v="2012"/>
        <n v="2010"/>
        <n v="2009"/>
        <n v="2014"/>
        <n v="2007"/>
        <n v="2008"/>
        <n v="2013"/>
        <n v="2005"/>
        <n v="2015"/>
        <n v="2004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ilip Krishna Natesan" refreshedDate="44003.80808599537" createdVersion="6" refreshedVersion="6" minRefreshableVersion="3" recordCount="219" xr:uid="{40C0ED1B-EE6D-48D3-AF55-1312DCD2DB9F}">
  <cacheSource type="worksheet">
    <worksheetSource ref="K1:L1048576" sheet="newchennaidata"/>
  </cacheSource>
  <cacheFields count="2">
    <cacheField name="AreaCleaned" numFmtId="0">
      <sharedItems containsBlank="1" containsMixedTypes="1" containsNumber="1" containsInteger="1" minValue="0" maxValue="0" count="9">
        <s v="T Nagar"/>
        <n v="0"/>
        <s v="Adyar"/>
        <e v="#N/A"/>
        <s v="Velachery"/>
        <s v="KK Nagar"/>
        <s v="Karapakkam"/>
        <s v="Anna Nagar"/>
        <m/>
      </sharedItems>
    </cacheField>
    <cacheField name="Price/Sqft" numFmtId="0">
      <sharedItems containsBlank="1" containsMixedTypes="1" containsNumber="1" minValue="66.666666666666671" maxValue="27156.54952076677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ilip Krishna Natesan" refreshedDate="44003.808399305555" createdVersion="6" refreshedVersion="6" minRefreshableVersion="3" recordCount="219" xr:uid="{A043EB96-F2AE-4AC7-A592-FCDBB4381975}">
  <cacheSource type="worksheet">
    <worksheetSource ref="I1:I1048576" sheet="newchennaidata"/>
  </cacheSource>
  <cacheFields count="1">
    <cacheField name="newlocality" numFmtId="0">
      <sharedItems containsBlank="1" count="107">
        <s v=" West MambalamWest MambalamNew"/>
        <s v=" Thyagaraya NagarAmara Arya"/>
        <s v=" Thyagaraya NagarT.NagarNew "/>
        <s v="   MambalamMambalam"/>
        <s v="   West"/>
        <s v="   Thyagaraya"/>
        <s v=" Thyagaraya Nagar 1.50"/>
        <s v=" West MambalamWest Mambalam"/>
        <s v="MahalgapuramMahalgapuram 1.53 Cr 4133"/>
        <s v="T.Nagar 6 L 429"/>
        <s v="Thyagaraya Nagar 17.57 Cr"/>
        <s v="  West MambalamWest"/>
        <s v=" Thyagaraya NagarT.Nagar 72"/>
        <s v="MahalgapuramMahalgapuram 60 L 2392"/>
        <s v=" MahalgapuramMahalgapuram 3.20 Cr"/>
        <s v="   MahalgapuramMahalgapuram"/>
        <s v=" MambalamMambalam 55 L"/>
        <s v=" Besant NagarBesant NagarNew"/>
        <s v=" AdyarAdyarNew  1.73"/>
        <s v="   AdyarTVH"/>
        <s v=" AdyarOlympia Jayanthi Residences"/>
        <s v=" AdyarNahar Tower Of"/>
        <s v="  Kasturba Nagar"/>
        <s v="  AdyarAdyar 1"/>
        <s v="AdyarAdyar 40 L 2222"/>
        <s v="   AdyarAdyar"/>
        <s v="  KotturpuramKotturpuram 1.18"/>
        <s v="   Besant"/>
        <s v="AdyarAdyar 9 L 375"/>
        <s v=" Besant NagarBesant Nagar"/>
        <s v=" AdyarAdyar 83 L"/>
        <s v=" Besant Nagar 1.20"/>
        <s v="AdyarIndia Indira Enclave "/>
        <s v="AdyarAdyar 8.61 L 449"/>
        <s v="AdyarAdyar 4.30 Cr 10750"/>
        <s v="   "/>
        <s v=" AdyarNavs Septem "/>
        <s v="AdyarAdyar 56 L 5600"/>
        <s v="   Indira"/>
        <s v=" VelacheryASV Jayantika "/>
        <s v=" VelacheryVelacheryNew  58.43"/>
        <s v=" VelacheryVelacheryNew  69.42"/>
        <s v=" VelacheryPhoenix The Crest"/>
        <s v=" VelacheryDRA Tuxedo Elite"/>
        <s v=" VelacheryVelacheryNew  1.40"/>
        <s v="VelacheryVelachery 90 L 7525"/>
        <s v="   VelacheryPhoenix"/>
        <s v="  VelacheryVelachery 70"/>
        <s v="  VelacheryVelachery 62"/>
        <s v="  VelacheryVelachery 85"/>
        <s v="   VelacheryParamount"/>
        <s v="VelacheryVelachery 8.50 L 1063"/>
        <s v="  VelacheryVelachery 75"/>
        <s v="   VelacheryDoshi"/>
        <s v="VelacheryVelachery 1.40 Cr 7778"/>
        <s v="VelacheryVelachery 1.10 Cr 8929"/>
        <s v="  VelacheryVelachery 36"/>
        <s v="sale  VelacheryDoshi Symphony"/>
        <s v="VelacheryVelachery 40 L 3333"/>
        <s v="   MadipakkamMadipakkam"/>
        <s v=" PerungudiBrigade Residences "/>
        <s v="   NesapakkamNesapakkam"/>
        <s v="   KK"/>
        <s v=" KarapakkamCasagrand Savoye "/>
        <s v=" KarappakamCasagrand Savoye Phase"/>
        <s v="   KarappakamNav's"/>
        <s v="   KarapakkamCasagrand"/>
        <s v=" KarappakamKarapakkamNew  66.94"/>
        <s v="   KarapakkamTVS"/>
        <s v="   KarappakamRadiance"/>
        <s v="   ThoraipakkamCEEBROS"/>
        <s v="   SholganallurLancor"/>
        <s v="   SholganallurCEEBROS"/>
        <s v=" ThoraipakkamCasagrand Pallagio Villa"/>
        <s v=" SholganallurASV Alexandria "/>
        <s v=" SholganallurRadiance Sapphire "/>
        <s v="   Old"/>
        <s v=" SholganallurCasagrand Royale "/>
        <s v="   SholganallurCasagrand"/>
        <s v="   MedavakkamOzone"/>
        <s v=" PallikaranaiPallikaranaiNew  59.64"/>
        <s v=" PallikaranaiPallikaranaiNew  66.13"/>
        <s v="PerumbakkamMGP Indira Priyadarshi Nagar"/>
        <s v="   SholganallurPrestige"/>
        <s v="   Anna"/>
        <s v="Anna Nagar EastAnna Nagar"/>
        <s v="Anna NagarAnna Nagar 85"/>
        <s v=" Anna NagarOzone The"/>
        <s v=" Anna Nagar WestPraveen"/>
        <s v=" Anna Nagar WestAnna"/>
        <s v="Anna Nagar 50 L"/>
        <s v="  Anna NagarAnna"/>
        <s v=" Anna Nagar West"/>
        <s v="   PadiPadi"/>
        <s v=" Anna NagarAnna Nagar"/>
        <s v="sale  Anna Nagar"/>
        <s v="Anna NagarAnna Nagar 1.50"/>
        <s v="Anna Nagar West 1.30"/>
        <s v=" Chrompet  "/>
        <s v="   Chrompet"/>
        <s v=" ThirumudivakkamCasagrand Bloom Phase"/>
        <s v="  Chrompet "/>
        <s v=" Chrompet"/>
        <s v="   ThirumudivakkamAmarprakash"/>
        <s v=" Chrompet "/>
        <s v="  Chrompet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ilip Krishna Natesan" refreshedDate="44006.884085532409" createdVersion="6" refreshedVersion="6" minRefreshableVersion="3" recordCount="106" xr:uid="{025F5AE6-D467-400A-83BC-6F8867CFE92A}">
  <cacheSource type="worksheet">
    <worksheetSource ref="B1:B1048576" sheet="chenaaimakkan"/>
  </cacheSource>
  <cacheFields count="1">
    <cacheField name="location" numFmtId="0">
      <sharedItems containsBlank="1" count="7">
        <s v="Adyar"/>
        <s v="Karapakkam"/>
        <s v="T Nagar"/>
        <s v="Vellacheri"/>
        <s v="Anna Nagar"/>
        <s v="Chromepet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ilip Krishna Natesan" refreshedDate="44016.49143923611" createdVersion="6" refreshedVersion="6" minRefreshableVersion="3" recordCount="254" xr:uid="{1B1C25BC-9228-4FAD-BA2C-EBE47D8C6796}">
  <cacheSource type="worksheet">
    <worksheetSource ref="B1:B1048576" sheet="Final_Data_2020_Old"/>
  </cacheSource>
  <cacheFields count="1">
    <cacheField name="Area" numFmtId="0">
      <sharedItems containsBlank="1" count="8">
        <s v="T Nagar"/>
        <s v="Adyar"/>
        <s v="Velachery"/>
        <s v="KK Nagar"/>
        <s v="Karapakkam"/>
        <s v="Anna Nagar"/>
        <s v="Chromepet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1">
  <r>
    <x v="0"/>
    <x v="0"/>
    <n v="13639"/>
    <n v="13833"/>
    <n v="13505"/>
    <n v="13387"/>
    <n v="13591"/>
  </r>
  <r>
    <x v="0"/>
    <x v="1"/>
    <n v="12965"/>
    <n v="13186"/>
    <n v="13670"/>
    <n v="15152"/>
    <n v="13743.25"/>
  </r>
  <r>
    <x v="0"/>
    <x v="2"/>
    <n v="12988"/>
    <n v="12188"/>
    <n v="11775"/>
    <n v="12393"/>
    <n v="12336"/>
  </r>
  <r>
    <x v="0"/>
    <x v="3"/>
    <n v="11406"/>
    <n v="12544"/>
    <n v="14326"/>
    <n v="14585"/>
    <n v="13215.25"/>
  </r>
  <r>
    <x v="0"/>
    <x v="4"/>
    <n v="15714"/>
    <n v="15012"/>
    <n v="13123"/>
    <n v="12917"/>
    <n v="14191.5"/>
  </r>
  <r>
    <x v="0"/>
    <x v="5"/>
    <n v="12614"/>
    <n v="13457"/>
    <n v="13605"/>
    <n v="15504"/>
    <n v="13795"/>
  </r>
  <r>
    <x v="0"/>
    <x v="6"/>
    <n v="10275"/>
    <n v="10832"/>
    <n v="11077"/>
    <n v="11863"/>
    <n v="11011.75"/>
  </r>
  <r>
    <x v="0"/>
    <x v="7"/>
    <n v="9583"/>
    <n v="8899"/>
    <m/>
    <n v="10629"/>
    <n v="9703.6666666666661"/>
  </r>
  <r>
    <x v="0"/>
    <x v="8"/>
    <n v="9117"/>
    <n v="9743"/>
    <n v="10640"/>
    <n v="11305"/>
    <n v="10201.25"/>
  </r>
  <r>
    <x v="0"/>
    <x v="9"/>
    <n v="7449"/>
    <n v="8052"/>
    <n v="9481"/>
    <n v="8412"/>
    <n v="8348.5"/>
  </r>
  <r>
    <x v="1"/>
    <x v="0"/>
    <n v="10400"/>
    <n v="10444"/>
    <n v="10512"/>
    <n v="10422"/>
    <n v="10444.5"/>
  </r>
  <r>
    <x v="1"/>
    <x v="1"/>
    <n v="10221"/>
    <n v="10670"/>
    <n v="10340"/>
    <n v="10250"/>
    <n v="10370.25"/>
  </r>
  <r>
    <x v="1"/>
    <x v="2"/>
    <n v="10333"/>
    <n v="10289"/>
    <n v="10707"/>
    <n v="11014"/>
    <n v="10585.75"/>
  </r>
  <r>
    <x v="1"/>
    <x v="3"/>
    <n v="10159"/>
    <n v="10236"/>
    <n v="10620"/>
    <n v="10541"/>
    <n v="10389"/>
  </r>
  <r>
    <x v="1"/>
    <x v="4"/>
    <n v="11320"/>
    <n v="11592"/>
    <n v="11176"/>
    <n v="10851"/>
    <n v="11234.75"/>
  </r>
  <r>
    <x v="1"/>
    <x v="5"/>
    <n v="9640"/>
    <n v="10025"/>
    <n v="10381"/>
    <n v="10628"/>
    <n v="10168.5"/>
  </r>
  <r>
    <x v="1"/>
    <x v="6"/>
    <n v="9963"/>
    <n v="9863"/>
    <n v="10097"/>
    <n v="9969"/>
    <n v="9973"/>
  </r>
  <r>
    <x v="1"/>
    <x v="7"/>
    <m/>
    <n v="7836"/>
    <m/>
    <n v="7686"/>
    <n v="7761"/>
  </r>
  <r>
    <x v="1"/>
    <x v="8"/>
    <n v="7395"/>
    <n v="7611"/>
    <n v="8665"/>
    <n v="7947"/>
    <n v="7904.5"/>
  </r>
  <r>
    <x v="1"/>
    <x v="9"/>
    <n v="7662"/>
    <n v="6834"/>
    <n v="7231"/>
    <n v="7243"/>
    <n v="7242.5"/>
  </r>
  <r>
    <x v="2"/>
    <x v="0"/>
    <n v="4547"/>
    <n v="4768"/>
    <n v="4848"/>
    <n v="4823"/>
    <n v="4746.5"/>
  </r>
  <r>
    <x v="2"/>
    <x v="1"/>
    <n v="4798"/>
    <n v="4841"/>
    <n v="4996"/>
    <n v="5044"/>
    <n v="4919.75"/>
  </r>
  <r>
    <x v="2"/>
    <x v="2"/>
    <n v="4904"/>
    <n v="5091"/>
    <n v="4957"/>
    <n v="4647"/>
    <n v="4899.75"/>
  </r>
  <r>
    <x v="2"/>
    <x v="3"/>
    <n v="4728"/>
    <n v="5338"/>
    <n v="5107"/>
    <n v="5061"/>
    <n v="5058.5"/>
  </r>
  <r>
    <x v="2"/>
    <x v="4"/>
    <n v="4989"/>
    <n v="4811"/>
    <n v="4877"/>
    <n v="5035"/>
    <n v="4928"/>
  </r>
  <r>
    <x v="2"/>
    <x v="5"/>
    <n v="4407"/>
    <n v="4412"/>
    <n v="4394"/>
    <n v="4851"/>
    <n v="4516"/>
  </r>
  <r>
    <x v="2"/>
    <x v="6"/>
    <n v="3970"/>
    <n v="4062"/>
    <n v="4433"/>
    <n v="4539"/>
    <n v="4251"/>
  </r>
  <r>
    <x v="2"/>
    <x v="7"/>
    <n v="3784"/>
    <n v="3832"/>
    <m/>
    <n v="3998"/>
    <n v="3871.3333333333335"/>
  </r>
  <r>
    <x v="2"/>
    <x v="8"/>
    <n v="3334"/>
    <n v="3848"/>
    <n v="4152"/>
    <n v="4122"/>
    <n v="3864"/>
  </r>
  <r>
    <x v="2"/>
    <x v="9"/>
    <n v="3145"/>
    <n v="3180"/>
    <n v="3258"/>
    <n v="3346"/>
    <n v="3232.25"/>
  </r>
  <r>
    <x v="3"/>
    <x v="0"/>
    <n v="5086"/>
    <n v="5410"/>
    <n v="5741"/>
    <n v="5796"/>
    <n v="5508.25"/>
  </r>
  <r>
    <x v="3"/>
    <x v="1"/>
    <n v="5504"/>
    <n v="5569"/>
    <m/>
    <m/>
    <n v="5536.5"/>
  </r>
  <r>
    <x v="3"/>
    <x v="2"/>
    <m/>
    <n v="5837"/>
    <m/>
    <n v="5369"/>
    <n v="5603"/>
  </r>
  <r>
    <x v="3"/>
    <x v="3"/>
    <m/>
    <m/>
    <n v="5760"/>
    <m/>
    <n v="5760"/>
  </r>
  <r>
    <x v="3"/>
    <x v="4"/>
    <m/>
    <m/>
    <m/>
    <m/>
    <s v=""/>
  </r>
  <r>
    <x v="3"/>
    <x v="5"/>
    <m/>
    <m/>
    <m/>
    <m/>
    <s v=""/>
  </r>
  <r>
    <x v="3"/>
    <x v="6"/>
    <m/>
    <m/>
    <m/>
    <m/>
    <s v=""/>
  </r>
  <r>
    <x v="3"/>
    <x v="7"/>
    <m/>
    <m/>
    <m/>
    <m/>
    <s v=""/>
  </r>
  <r>
    <x v="3"/>
    <x v="8"/>
    <m/>
    <m/>
    <m/>
    <m/>
    <s v=""/>
  </r>
  <r>
    <x v="3"/>
    <x v="9"/>
    <m/>
    <m/>
    <m/>
    <m/>
    <s v=""/>
  </r>
  <r>
    <x v="4"/>
    <x v="0"/>
    <n v="9121"/>
    <n v="9935"/>
    <n v="10002"/>
    <n v="8247"/>
    <n v="9326.25"/>
  </r>
  <r>
    <x v="4"/>
    <x v="1"/>
    <n v="9780"/>
    <n v="9827"/>
    <m/>
    <m/>
    <n v="9803.5"/>
  </r>
  <r>
    <x v="4"/>
    <x v="2"/>
    <m/>
    <m/>
    <m/>
    <m/>
    <s v=""/>
  </r>
  <r>
    <x v="4"/>
    <x v="3"/>
    <n v="10532"/>
    <m/>
    <m/>
    <m/>
    <n v="10532"/>
  </r>
  <r>
    <x v="4"/>
    <x v="4"/>
    <m/>
    <m/>
    <m/>
    <m/>
    <s v=""/>
  </r>
  <r>
    <x v="4"/>
    <x v="5"/>
    <m/>
    <m/>
    <m/>
    <m/>
    <s v=""/>
  </r>
  <r>
    <x v="4"/>
    <x v="6"/>
    <m/>
    <m/>
    <m/>
    <m/>
    <s v=""/>
  </r>
  <r>
    <x v="4"/>
    <x v="7"/>
    <m/>
    <m/>
    <m/>
    <m/>
    <s v=""/>
  </r>
  <r>
    <x v="4"/>
    <x v="8"/>
    <n v="5907"/>
    <m/>
    <m/>
    <m/>
    <n v="5907"/>
  </r>
  <r>
    <x v="4"/>
    <x v="9"/>
    <n v="6238"/>
    <m/>
    <n v="5318"/>
    <n v="5631"/>
    <n v="5729"/>
  </r>
  <r>
    <x v="5"/>
    <x v="0"/>
    <n v="11499"/>
    <n v="14529"/>
    <n v="14575"/>
    <n v="13869"/>
    <n v="13618"/>
  </r>
  <r>
    <x v="5"/>
    <x v="1"/>
    <n v="11534"/>
    <n v="11266"/>
    <n v="11102"/>
    <n v="10904"/>
    <n v="11201.5"/>
  </r>
  <r>
    <x v="5"/>
    <x v="2"/>
    <n v="10748"/>
    <n v="10946"/>
    <n v="10872"/>
    <n v="11911"/>
    <n v="11119.25"/>
  </r>
  <r>
    <x v="5"/>
    <x v="3"/>
    <n v="10717"/>
    <n v="11414"/>
    <n v="11033"/>
    <n v="10223"/>
    <n v="10846.75"/>
  </r>
  <r>
    <x v="5"/>
    <x v="4"/>
    <n v="12233"/>
    <n v="12654"/>
    <n v="11419"/>
    <n v="11463"/>
    <n v="11942.25"/>
  </r>
  <r>
    <x v="5"/>
    <x v="5"/>
    <n v="10945"/>
    <n v="10394"/>
    <n v="11054"/>
    <n v="12685"/>
    <n v="11269.5"/>
  </r>
  <r>
    <x v="5"/>
    <x v="6"/>
    <n v="11397"/>
    <n v="11764"/>
    <n v="10973"/>
    <n v="11883"/>
    <n v="11504.25"/>
  </r>
  <r>
    <x v="5"/>
    <x v="7"/>
    <n v="9332"/>
    <n v="9152"/>
    <m/>
    <n v="9507"/>
    <n v="9330.3333333333339"/>
  </r>
  <r>
    <x v="5"/>
    <x v="8"/>
    <n v="8743"/>
    <n v="9317"/>
    <n v="9055"/>
    <n v="8839"/>
    <n v="8988.5"/>
  </r>
  <r>
    <x v="5"/>
    <x v="9"/>
    <n v="8196"/>
    <n v="7165"/>
    <n v="7396"/>
    <n v="7820"/>
    <n v="7644.25"/>
  </r>
  <r>
    <x v="6"/>
    <x v="0"/>
    <n v="7348"/>
    <n v="7471"/>
    <n v="7368"/>
    <n v="7524"/>
    <n v="7427.75"/>
  </r>
  <r>
    <x v="6"/>
    <x v="1"/>
    <n v="7394"/>
    <n v="7315"/>
    <n v="7521"/>
    <n v="7385"/>
    <n v="7403.75"/>
  </r>
  <r>
    <x v="6"/>
    <x v="2"/>
    <n v="7774"/>
    <n v="7191"/>
    <n v="7128"/>
    <n v="7166"/>
    <n v="7314.75"/>
  </r>
  <r>
    <x v="6"/>
    <x v="3"/>
    <n v="7526"/>
    <n v="7472"/>
    <n v="7392"/>
    <n v="7539"/>
    <n v="7482.25"/>
  </r>
  <r>
    <x v="6"/>
    <x v="4"/>
    <n v="7538"/>
    <n v="7471"/>
    <n v="7434"/>
    <n v="7451"/>
    <n v="7473.5"/>
  </r>
  <r>
    <x v="6"/>
    <x v="5"/>
    <n v="6881"/>
    <n v="6753"/>
    <n v="6549"/>
    <n v="6989"/>
    <n v="6793"/>
  </r>
  <r>
    <x v="6"/>
    <x v="6"/>
    <n v="6031"/>
    <n v="6408"/>
    <n v="6230"/>
    <n v="6896"/>
    <n v="6391.25"/>
  </r>
  <r>
    <x v="6"/>
    <x v="7"/>
    <n v="5576"/>
    <n v="5929"/>
    <n v="5985"/>
    <n v="6132"/>
    <n v="5905.5"/>
  </r>
  <r>
    <x v="6"/>
    <x v="8"/>
    <n v="5170"/>
    <n v="5665"/>
    <n v="5725"/>
    <n v="5705"/>
    <n v="5566.25"/>
  </r>
  <r>
    <x v="6"/>
    <x v="9"/>
    <n v="4693"/>
    <n v="4715"/>
    <n v="4828"/>
    <n v="4894"/>
    <n v="4782.5"/>
  </r>
  <r>
    <x v="7"/>
    <x v="10"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110">
  <r>
    <x v="0"/>
    <n v="1004"/>
    <d v="2011-05-04T00:00:00"/>
    <x v="0"/>
  </r>
  <r>
    <x v="1"/>
    <n v="1986"/>
    <d v="2006-12-19T00:00:00"/>
    <x v="1"/>
  </r>
  <r>
    <x v="2"/>
    <n v="909"/>
    <d v="2012-02-04T00:00:00"/>
    <x v="2"/>
  </r>
  <r>
    <x v="3"/>
    <n v="1855"/>
    <d v="2010-03-13T00:00:00"/>
    <x v="3"/>
  </r>
  <r>
    <x v="0"/>
    <n v="1226"/>
    <d v="2009-10-05T00:00:00"/>
    <x v="4"/>
  </r>
  <r>
    <x v="4"/>
    <n v="1220"/>
    <d v="2014-09-11T00:00:00"/>
    <x v="5"/>
  </r>
  <r>
    <x v="4"/>
    <n v="1167"/>
    <d v="2007-04-05T00:00:00"/>
    <x v="6"/>
  </r>
  <r>
    <x v="3"/>
    <n v="1847"/>
    <d v="2006-03-13T00:00:00"/>
    <x v="1"/>
  </r>
  <r>
    <x v="4"/>
    <n v="771"/>
    <d v="2011-04-06T00:00:00"/>
    <x v="0"/>
  </r>
  <r>
    <x v="3"/>
    <n v="1635"/>
    <d v="2006-06-22T00:00:00"/>
    <x v="1"/>
  </r>
  <r>
    <x v="4"/>
    <n v="1203"/>
    <d v="2006-10-19T00:00:00"/>
    <x v="1"/>
  </r>
  <r>
    <x v="4"/>
    <n v="1054"/>
    <d v="2009-02-16T00:00:00"/>
    <x v="4"/>
  </r>
  <r>
    <x v="4"/>
    <n v="1196"/>
    <d v="2010-02-11T00:00:00"/>
    <x v="3"/>
  </r>
  <r>
    <x v="2"/>
    <n v="1056"/>
    <d v="2007-01-01T00:00:00"/>
    <x v="6"/>
  </r>
  <r>
    <x v="3"/>
    <n v="1865"/>
    <d v="2010-11-11T00:00:00"/>
    <x v="3"/>
  </r>
  <r>
    <x v="3"/>
    <n v="1868"/>
    <d v="2009-09-12T00:00:00"/>
    <x v="4"/>
  </r>
  <r>
    <x v="0"/>
    <n v="1639"/>
    <d v="2009-11-04T00:00:00"/>
    <x v="4"/>
  </r>
  <r>
    <x v="4"/>
    <n v="796"/>
    <d v="2011-12-25T00:00:00"/>
    <x v="0"/>
  </r>
  <r>
    <x v="2"/>
    <n v="1136"/>
    <d v="2008-04-05T00:00:00"/>
    <x v="7"/>
  </r>
  <r>
    <x v="1"/>
    <n v="1902"/>
    <d v="2012-07-02T00:00:00"/>
    <x v="2"/>
  </r>
  <r>
    <x v="4"/>
    <n v="1069"/>
    <d v="2013-04-19T00:00:00"/>
    <x v="8"/>
  </r>
  <r>
    <x v="4"/>
    <n v="931"/>
    <d v="2008-12-13T00:00:00"/>
    <x v="7"/>
  </r>
  <r>
    <x v="5"/>
    <n v="2010"/>
    <d v="2009-05-06T00:00:00"/>
    <x v="4"/>
  </r>
  <r>
    <x v="4"/>
    <n v="1074"/>
    <d v="2010-07-23T00:00:00"/>
    <x v="3"/>
  </r>
  <r>
    <x v="6"/>
    <n v="1972"/>
    <d v="2013-05-13T00:00:00"/>
    <x v="8"/>
  </r>
  <r>
    <x v="6"/>
    <n v="1685"/>
    <d v="2014-07-19T00:00:00"/>
    <x v="5"/>
  </r>
  <r>
    <x v="2"/>
    <n v="1130"/>
    <d v="2011-11-10T00:00:00"/>
    <x v="0"/>
  </r>
  <r>
    <x v="0"/>
    <n v="1301"/>
    <d v="2010-11-12T00:00:00"/>
    <x v="3"/>
  </r>
  <r>
    <x v="2"/>
    <n v="730"/>
    <d v="2011-08-19T00:00:00"/>
    <x v="0"/>
  </r>
  <r>
    <x v="6"/>
    <n v="1806"/>
    <d v="2013-08-18T00:00:00"/>
    <x v="8"/>
  </r>
  <r>
    <x v="1"/>
    <n v="1981"/>
    <d v="2009-04-01T00:00:00"/>
    <x v="4"/>
  </r>
  <r>
    <x v="2"/>
    <n v="868"/>
    <d v="2011-08-15T00:00:00"/>
    <x v="0"/>
  </r>
  <r>
    <x v="6"/>
    <n v="1721"/>
    <d v="2012-03-26T00:00:00"/>
    <x v="2"/>
  </r>
  <r>
    <x v="3"/>
    <n v="1755"/>
    <d v="2006-04-28T00:00:00"/>
    <x v="1"/>
  </r>
  <r>
    <x v="1"/>
    <n v="1709"/>
    <d v="2009-11-22T00:00:00"/>
    <x v="4"/>
  </r>
  <r>
    <x v="5"/>
    <n v="2114"/>
    <d v="2010-05-09T00:00:00"/>
    <x v="3"/>
  </r>
  <r>
    <x v="0"/>
    <n v="1226"/>
    <d v="2010-05-23T00:00:00"/>
    <x v="3"/>
  </r>
  <r>
    <x v="3"/>
    <n v="1648"/>
    <d v="2011-01-28T00:00:00"/>
    <x v="0"/>
  </r>
  <r>
    <x v="4"/>
    <n v="856"/>
    <d v="2011-11-07T00:00:00"/>
    <x v="0"/>
  </r>
  <r>
    <x v="2"/>
    <n v="904"/>
    <d v="2009-01-24T00:00:00"/>
    <x v="4"/>
  </r>
  <r>
    <x v="4"/>
    <n v="1198"/>
    <d v="2012-12-21T00:00:00"/>
    <x v="2"/>
  </r>
  <r>
    <x v="0"/>
    <n v="931"/>
    <d v="2011-10-03T00:00:00"/>
    <x v="0"/>
  </r>
  <r>
    <x v="0"/>
    <n v="1290"/>
    <d v="2009-08-18T00:00:00"/>
    <x v="4"/>
  </r>
  <r>
    <x v="0"/>
    <n v="507"/>
    <d v="2010-03-23T00:00:00"/>
    <x v="3"/>
  </r>
  <r>
    <x v="5"/>
    <n v="2492"/>
    <d v="2009-12-06T00:00:00"/>
    <x v="4"/>
  </r>
  <r>
    <x v="0"/>
    <n v="851"/>
    <d v="2011-09-11T00:00:00"/>
    <x v="0"/>
  </r>
  <r>
    <x v="7"/>
    <n v="1882"/>
    <d v="2006-11-18T00:00:00"/>
    <x v="1"/>
  </r>
  <r>
    <x v="1"/>
    <n v="1710"/>
    <d v="2009-11-12T00:00:00"/>
    <x v="4"/>
  </r>
  <r>
    <x v="0"/>
    <n v="1412"/>
    <d v="2010-11-06T00:00:00"/>
    <x v="3"/>
  </r>
  <r>
    <x v="2"/>
    <n v="779"/>
    <d v="2006-10-12T00:00:00"/>
    <x v="1"/>
  </r>
  <r>
    <x v="6"/>
    <n v="1655"/>
    <d v="2014-05-21T00:00:00"/>
    <x v="5"/>
  </r>
  <r>
    <x v="0"/>
    <n v="940"/>
    <d v="2010-04-03T00:00:00"/>
    <x v="3"/>
  </r>
  <r>
    <x v="5"/>
    <n v="1667"/>
    <d v="2012-02-26T00:00:00"/>
    <x v="2"/>
  </r>
  <r>
    <x v="5"/>
    <n v="1926"/>
    <d v="2008-08-12T00:00:00"/>
    <x v="7"/>
  </r>
  <r>
    <x v="2"/>
    <n v="718"/>
    <d v="2007-10-23T00:00:00"/>
    <x v="6"/>
  </r>
  <r>
    <x v="0"/>
    <n v="545"/>
    <d v="2012-01-12T00:00:00"/>
    <x v="2"/>
  </r>
  <r>
    <x v="0"/>
    <n v="1249"/>
    <d v="2009-09-12T00:00:00"/>
    <x v="4"/>
  </r>
  <r>
    <x v="6"/>
    <n v="1894"/>
    <d v="2013-06-08T00:00:00"/>
    <x v="8"/>
  </r>
  <r>
    <x v="0"/>
    <n v="1469"/>
    <d v="2011-12-12T00:00:00"/>
    <x v="0"/>
  </r>
  <r>
    <x v="2"/>
    <n v="916"/>
    <d v="2008-08-08T00:00:00"/>
    <x v="7"/>
  </r>
  <r>
    <x v="4"/>
    <n v="934"/>
    <d v="2008-04-20T00:00:00"/>
    <x v="7"/>
  </r>
  <r>
    <x v="0"/>
    <n v="1691"/>
    <d v="2011-05-02T00:00:00"/>
    <x v="0"/>
  </r>
  <r>
    <x v="0"/>
    <n v="1236"/>
    <d v="2011-04-21T00:00:00"/>
    <x v="0"/>
  </r>
  <r>
    <x v="7"/>
    <n v="1577"/>
    <d v="2007-09-28T00:00:00"/>
    <x v="6"/>
  </r>
  <r>
    <x v="1"/>
    <n v="1915"/>
    <d v="2011-01-10T00:00:00"/>
    <x v="0"/>
  </r>
  <r>
    <x v="1"/>
    <n v="1600"/>
    <d v="2012-09-30T00:00:00"/>
    <x v="2"/>
  </r>
  <r>
    <x v="3"/>
    <n v="1579"/>
    <d v="2011-10-14T00:00:00"/>
    <x v="0"/>
  </r>
  <r>
    <x v="2"/>
    <n v="1260"/>
    <d v="2008-07-21T00:00:00"/>
    <x v="7"/>
  </r>
  <r>
    <x v="2"/>
    <n v="1021"/>
    <d v="2009-12-22T00:00:00"/>
    <x v="4"/>
  </r>
  <r>
    <x v="5"/>
    <n v="2174"/>
    <d v="2011-10-31T00:00:00"/>
    <x v="0"/>
  </r>
  <r>
    <x v="1"/>
    <n v="1589"/>
    <d v="2010-03-22T00:00:00"/>
    <x v="3"/>
  </r>
  <r>
    <x v="2"/>
    <n v="668"/>
    <d v="2010-03-21T00:00:00"/>
    <x v="3"/>
  </r>
  <r>
    <x v="3"/>
    <n v="1724"/>
    <d v="2006-04-09T00:00:00"/>
    <x v="1"/>
  </r>
  <r>
    <x v="2"/>
    <n v="890"/>
    <d v="2011-07-20T00:00:00"/>
    <x v="0"/>
  </r>
  <r>
    <x v="2"/>
    <n v="1218"/>
    <d v="2007-06-13T00:00:00"/>
    <x v="6"/>
  </r>
  <r>
    <x v="1"/>
    <n v="1792"/>
    <d v="2011-02-21T00:00:00"/>
    <x v="0"/>
  </r>
  <r>
    <x v="0"/>
    <n v="1378"/>
    <d v="2012-02-19T00:00:00"/>
    <x v="2"/>
  </r>
  <r>
    <x v="0"/>
    <n v="898"/>
    <d v="2009-07-22T00:00:00"/>
    <x v="4"/>
  </r>
  <r>
    <x v="1"/>
    <n v="1928"/>
    <d v="2011-08-18T00:00:00"/>
    <x v="0"/>
  </r>
  <r>
    <x v="4"/>
    <n v="1233"/>
    <d v="2008-08-02T00:00:00"/>
    <x v="7"/>
  </r>
  <r>
    <x v="3"/>
    <n v="1618"/>
    <d v="2007-07-30T00:00:00"/>
    <x v="6"/>
  </r>
  <r>
    <x v="0"/>
    <n v="627"/>
    <d v="2011-08-12T00:00:00"/>
    <x v="0"/>
  </r>
  <r>
    <x v="3"/>
    <n v="1563"/>
    <d v="2005-08-16T00:00:00"/>
    <x v="9"/>
  </r>
  <r>
    <x v="0"/>
    <n v="1693"/>
    <d v="2009-07-30T00:00:00"/>
    <x v="4"/>
  </r>
  <r>
    <x v="7"/>
    <n v="1522"/>
    <d v="2009-03-30T00:00:00"/>
    <x v="4"/>
  </r>
  <r>
    <x v="2"/>
    <n v="1090"/>
    <d v="2008-07-21T00:00:00"/>
    <x v="7"/>
  </r>
  <r>
    <x v="4"/>
    <n v="1085"/>
    <d v="2014-01-19T00:00:00"/>
    <x v="5"/>
  </r>
  <r>
    <x v="7"/>
    <n v="1687"/>
    <d v="2009-08-13T00:00:00"/>
    <x v="4"/>
  </r>
  <r>
    <x v="2"/>
    <n v="692"/>
    <d v="2008-09-12T00:00:00"/>
    <x v="7"/>
  </r>
  <r>
    <x v="7"/>
    <n v="1518"/>
    <d v="2008-07-03T00:00:00"/>
    <x v="7"/>
  </r>
  <r>
    <x v="2"/>
    <n v="1025"/>
    <d v="2008-05-10T00:00:00"/>
    <x v="7"/>
  </r>
  <r>
    <x v="5"/>
    <n v="2170"/>
    <d v="2010-07-20T00:00:00"/>
    <x v="3"/>
  </r>
  <r>
    <x v="4"/>
    <n v="969"/>
    <d v="2011-05-23T00:00:00"/>
    <x v="0"/>
  </r>
  <r>
    <x v="5"/>
    <n v="1546"/>
    <d v="2008-04-09T00:00:00"/>
    <x v="7"/>
  </r>
  <r>
    <x v="5"/>
    <n v="1709"/>
    <d v="2009-10-24T00:00:00"/>
    <x v="4"/>
  </r>
  <r>
    <x v="6"/>
    <n v="1659"/>
    <d v="2013-04-07T00:00:00"/>
    <x v="8"/>
  </r>
  <r>
    <x v="4"/>
    <n v="755"/>
    <d v="2015-01-09T00:00:00"/>
    <x v="10"/>
  </r>
  <r>
    <x v="2"/>
    <n v="1182"/>
    <d v="2007-10-24T00:00:00"/>
    <x v="6"/>
  </r>
  <r>
    <x v="2"/>
    <n v="735"/>
    <d v="2012-03-06T00:00:00"/>
    <x v="2"/>
  </r>
  <r>
    <x v="4"/>
    <n v="1089"/>
    <d v="2013-04-19T00:00:00"/>
    <x v="8"/>
  </r>
  <r>
    <x v="3"/>
    <n v="1534"/>
    <d v="2005-01-04T00:00:00"/>
    <x v="9"/>
  </r>
  <r>
    <x v="1"/>
    <n v="1622"/>
    <d v="2007-07-26T00:00:00"/>
    <x v="6"/>
  </r>
  <r>
    <x v="5"/>
    <n v="2198"/>
    <d v="2008-09-04T00:00:00"/>
    <x v="7"/>
  </r>
  <r>
    <x v="4"/>
    <n v="1293"/>
    <d v="2014-05-09T00:00:00"/>
    <x v="5"/>
  </r>
  <r>
    <x v="5"/>
    <n v="1641"/>
    <d v="2009-10-17T00:00:00"/>
    <x v="4"/>
  </r>
  <r>
    <x v="3"/>
    <n v="1950"/>
    <d v="2005-09-03T00:00:00"/>
    <x v="9"/>
  </r>
  <r>
    <x v="0"/>
    <n v="1245"/>
    <d v="2011-08-26T00:00:00"/>
    <x v="0"/>
  </r>
  <r>
    <x v="4"/>
    <n v="905"/>
    <d v="2009-09-12T00:00:00"/>
    <x v="4"/>
  </r>
  <r>
    <x v="5"/>
    <n v="1496"/>
    <d v="2012-02-24T00:00:00"/>
    <x v="2"/>
  </r>
  <r>
    <x v="3"/>
    <n v="1892"/>
    <d v="2005-11-22T00:00:00"/>
    <x v="9"/>
  </r>
  <r>
    <x v="3"/>
    <n v="1517"/>
    <d v="2010-07-05T00:00:00"/>
    <x v="3"/>
  </r>
  <r>
    <x v="2"/>
    <n v="1034"/>
    <d v="2009-05-30T00:00:00"/>
    <x v="4"/>
  </r>
  <r>
    <x v="3"/>
    <n v="1755"/>
    <d v="2009-06-06T00:00:00"/>
    <x v="4"/>
  </r>
  <r>
    <x v="1"/>
    <n v="1622"/>
    <d v="2013-04-20T00:00:00"/>
    <x v="8"/>
  </r>
  <r>
    <x v="4"/>
    <n v="1092"/>
    <d v="2013-05-13T00:00:00"/>
    <x v="8"/>
  </r>
  <r>
    <x v="4"/>
    <n v="821"/>
    <d v="2014-01-02T00:00:00"/>
    <x v="5"/>
  </r>
  <r>
    <x v="5"/>
    <n v="1694"/>
    <d v="2008-07-07T00:00:00"/>
    <x v="7"/>
  </r>
  <r>
    <x v="1"/>
    <n v="1809"/>
    <d v="2010-03-22T00:00:00"/>
    <x v="3"/>
  </r>
  <r>
    <x v="0"/>
    <n v="1401"/>
    <d v="2011-11-05T00:00:00"/>
    <x v="0"/>
  </r>
  <r>
    <x v="0"/>
    <n v="1470"/>
    <d v="2011-02-26T00:00:00"/>
    <x v="0"/>
  </r>
  <r>
    <x v="4"/>
    <n v="798"/>
    <d v="2013-04-15T00:00:00"/>
    <x v="8"/>
  </r>
  <r>
    <x v="4"/>
    <n v="764"/>
    <d v="2008-02-21T00:00:00"/>
    <x v="7"/>
  </r>
  <r>
    <x v="4"/>
    <n v="1135"/>
    <d v="2008-09-25T00:00:00"/>
    <x v="7"/>
  </r>
  <r>
    <x v="0"/>
    <n v="939"/>
    <d v="2009-07-23T00:00:00"/>
    <x v="4"/>
  </r>
  <r>
    <x v="0"/>
    <n v="1586"/>
    <d v="2009-08-27T00:00:00"/>
    <x v="4"/>
  </r>
  <r>
    <x v="7"/>
    <n v="1973"/>
    <d v="2007-01-29T00:00:00"/>
    <x v="6"/>
  </r>
  <r>
    <x v="4"/>
    <n v="1023"/>
    <d v="2007-05-11T00:00:00"/>
    <x v="6"/>
  </r>
  <r>
    <x v="4"/>
    <n v="884"/>
    <d v="2010-09-22T00:00:00"/>
    <x v="3"/>
  </r>
  <r>
    <x v="1"/>
    <n v="1640"/>
    <d v="2010-05-14T00:00:00"/>
    <x v="3"/>
  </r>
  <r>
    <x v="2"/>
    <n v="622"/>
    <d v="2007-06-20T00:00:00"/>
    <x v="6"/>
  </r>
  <r>
    <x v="1"/>
    <n v="1880"/>
    <d v="2009-11-23T00:00:00"/>
    <x v="4"/>
  </r>
  <r>
    <x v="5"/>
    <n v="2413"/>
    <d v="2010-03-13T00:00:00"/>
    <x v="3"/>
  </r>
  <r>
    <x v="7"/>
    <n v="1649"/>
    <d v="2009-02-28T00:00:00"/>
    <x v="4"/>
  </r>
  <r>
    <x v="3"/>
    <n v="1729"/>
    <d v="2008-02-08T00:00:00"/>
    <x v="7"/>
  </r>
  <r>
    <x v="6"/>
    <n v="1942"/>
    <d v="2014-12-20T00:00:00"/>
    <x v="5"/>
  </r>
  <r>
    <x v="4"/>
    <n v="711"/>
    <d v="2014-05-12T00:00:00"/>
    <x v="5"/>
  </r>
  <r>
    <x v="4"/>
    <n v="885"/>
    <d v="2013-09-19T00:00:00"/>
    <x v="8"/>
  </r>
  <r>
    <x v="5"/>
    <n v="1688"/>
    <d v="2009-10-30T00:00:00"/>
    <x v="4"/>
  </r>
  <r>
    <x v="2"/>
    <n v="1236"/>
    <d v="2007-10-17T00:00:00"/>
    <x v="6"/>
  </r>
  <r>
    <x v="0"/>
    <n v="926"/>
    <d v="2011-06-29T00:00:00"/>
    <x v="0"/>
  </r>
  <r>
    <x v="5"/>
    <n v="1686"/>
    <d v="2009-04-30T00:00:00"/>
    <x v="4"/>
  </r>
  <r>
    <x v="0"/>
    <n v="1344"/>
    <d v="2009-12-16T00:00:00"/>
    <x v="4"/>
  </r>
  <r>
    <x v="5"/>
    <n v="1437"/>
    <d v="2012-04-02T00:00:00"/>
    <x v="2"/>
  </r>
  <r>
    <x v="0"/>
    <n v="1430"/>
    <d v="2009-10-02T00:00:00"/>
    <x v="4"/>
  </r>
  <r>
    <x v="2"/>
    <n v="1081"/>
    <d v="2008-10-26T00:00:00"/>
    <x v="7"/>
  </r>
  <r>
    <x v="0"/>
    <n v="1352"/>
    <d v="2010-02-09T00:00:00"/>
    <x v="3"/>
  </r>
  <r>
    <x v="5"/>
    <n v="1986"/>
    <d v="2009-05-19T00:00:00"/>
    <x v="4"/>
  </r>
  <r>
    <x v="1"/>
    <n v="1758"/>
    <d v="2008-12-05T00:00:00"/>
    <x v="7"/>
  </r>
  <r>
    <x v="0"/>
    <n v="607"/>
    <d v="2010-09-08T00:00:00"/>
    <x v="3"/>
  </r>
  <r>
    <x v="5"/>
    <n v="2139"/>
    <d v="2008-10-24T00:00:00"/>
    <x v="7"/>
  </r>
  <r>
    <x v="5"/>
    <n v="1488"/>
    <d v="2010-02-28T00:00:00"/>
    <x v="3"/>
  </r>
  <r>
    <x v="3"/>
    <n v="1645"/>
    <d v="2006-01-27T00:00:00"/>
    <x v="1"/>
  </r>
  <r>
    <x v="4"/>
    <n v="950"/>
    <d v="2009-12-07T00:00:00"/>
    <x v="4"/>
  </r>
  <r>
    <x v="4"/>
    <n v="928"/>
    <d v="2014-01-25T00:00:00"/>
    <x v="5"/>
  </r>
  <r>
    <x v="3"/>
    <n v="1693"/>
    <d v="2008-12-17T00:00:00"/>
    <x v="7"/>
  </r>
  <r>
    <x v="3"/>
    <n v="1873"/>
    <d v="2007-12-02T00:00:00"/>
    <x v="6"/>
  </r>
  <r>
    <x v="2"/>
    <n v="721"/>
    <d v="2010-11-04T00:00:00"/>
    <x v="3"/>
  </r>
  <r>
    <x v="0"/>
    <n v="1190"/>
    <d v="2011-11-03T00:00:00"/>
    <x v="0"/>
  </r>
  <r>
    <x v="5"/>
    <n v="1593"/>
    <d v="2011-04-17T00:00:00"/>
    <x v="0"/>
  </r>
  <r>
    <x v="4"/>
    <n v="786"/>
    <d v="2010-02-22T00:00:00"/>
    <x v="3"/>
  </r>
  <r>
    <x v="4"/>
    <n v="1195"/>
    <d v="2011-12-06T00:00:00"/>
    <x v="0"/>
  </r>
  <r>
    <x v="3"/>
    <n v="1824"/>
    <d v="2009-04-03T00:00:00"/>
    <x v="4"/>
  </r>
  <r>
    <x v="5"/>
    <n v="1906"/>
    <d v="2008-03-26T00:00:00"/>
    <x v="7"/>
  </r>
  <r>
    <x v="2"/>
    <n v="656"/>
    <d v="2010-09-24T00:00:00"/>
    <x v="3"/>
  </r>
  <r>
    <x v="4"/>
    <n v="727"/>
    <d v="2007-05-28T00:00:00"/>
    <x v="6"/>
  </r>
  <r>
    <x v="2"/>
    <n v="931"/>
    <d v="2010-06-24T00:00:00"/>
    <x v="3"/>
  </r>
  <r>
    <x v="3"/>
    <n v="1898"/>
    <d v="2007-01-12T00:00:00"/>
    <x v="6"/>
  </r>
  <r>
    <x v="1"/>
    <n v="1698"/>
    <d v="2007-06-27T00:00:00"/>
    <x v="6"/>
  </r>
  <r>
    <x v="7"/>
    <n v="1926"/>
    <d v="2007-05-27T00:00:00"/>
    <x v="6"/>
  </r>
  <r>
    <x v="0"/>
    <n v="1481"/>
    <d v="2010-12-17T00:00:00"/>
    <x v="3"/>
  </r>
  <r>
    <x v="1"/>
    <n v="1506"/>
    <d v="2007-09-06T00:00:00"/>
    <x v="6"/>
  </r>
  <r>
    <x v="4"/>
    <n v="1020"/>
    <d v="2014-11-01T00:00:00"/>
    <x v="5"/>
  </r>
  <r>
    <x v="4"/>
    <n v="889"/>
    <d v="2008-10-21T00:00:00"/>
    <x v="7"/>
  </r>
  <r>
    <x v="4"/>
    <n v="1015"/>
    <d v="2012-01-11T00:00:00"/>
    <x v="2"/>
  </r>
  <r>
    <x v="6"/>
    <n v="1682"/>
    <d v="2011-03-04T00:00:00"/>
    <x v="0"/>
  </r>
  <r>
    <x v="4"/>
    <n v="869"/>
    <d v="2013-05-01T00:00:00"/>
    <x v="8"/>
  </r>
  <r>
    <x v="0"/>
    <n v="1445"/>
    <d v="2012-03-29T00:00:00"/>
    <x v="2"/>
  </r>
  <r>
    <x v="1"/>
    <n v="1919"/>
    <d v="2014-06-25T00:00:00"/>
    <x v="5"/>
  </r>
  <r>
    <x v="2"/>
    <n v="1243"/>
    <d v="2011-07-17T00:00:00"/>
    <x v="0"/>
  </r>
  <r>
    <x v="0"/>
    <n v="857"/>
    <d v="2010-09-05T00:00:00"/>
    <x v="3"/>
  </r>
  <r>
    <x v="0"/>
    <n v="1055"/>
    <d v="2010-04-03T00:00:00"/>
    <x v="3"/>
  </r>
  <r>
    <x v="5"/>
    <n v="1778"/>
    <d v="2011-07-10T00:00:00"/>
    <x v="0"/>
  </r>
  <r>
    <x v="0"/>
    <n v="851"/>
    <d v="2011-06-15T00:00:00"/>
    <x v="0"/>
  </r>
  <r>
    <x v="4"/>
    <n v="1021"/>
    <d v="2008-03-06T00:00:00"/>
    <x v="7"/>
  </r>
  <r>
    <x v="5"/>
    <n v="2203"/>
    <d v="2010-09-04T00:00:00"/>
    <x v="3"/>
  </r>
  <r>
    <x v="0"/>
    <n v="613"/>
    <d v="2010-06-01T00:00:00"/>
    <x v="3"/>
  </r>
  <r>
    <x v="2"/>
    <n v="738"/>
    <d v="2007-09-02T00:00:00"/>
    <x v="6"/>
  </r>
  <r>
    <x v="0"/>
    <n v="1489"/>
    <d v="2011-01-03T00:00:00"/>
    <x v="0"/>
  </r>
  <r>
    <x v="0"/>
    <n v="795"/>
    <d v="2009-10-11T00:00:00"/>
    <x v="4"/>
  </r>
  <r>
    <x v="3"/>
    <n v="1909"/>
    <d v="2012-02-11T00:00:00"/>
    <x v="2"/>
  </r>
  <r>
    <x v="4"/>
    <n v="1252"/>
    <d v="2011-10-12T00:00:00"/>
    <x v="0"/>
  </r>
  <r>
    <x v="0"/>
    <n v="1077"/>
    <d v="2011-04-24T00:00:00"/>
    <x v="0"/>
  </r>
  <r>
    <x v="5"/>
    <n v="1524"/>
    <d v="2008-04-11T00:00:00"/>
    <x v="7"/>
  </r>
  <r>
    <x v="4"/>
    <n v="1049"/>
    <d v="2008-06-16T00:00:00"/>
    <x v="7"/>
  </r>
  <r>
    <x v="3"/>
    <n v="1780"/>
    <d v="2008-03-29T00:00:00"/>
    <x v="7"/>
  </r>
  <r>
    <x v="4"/>
    <n v="946"/>
    <d v="2008-10-18T00:00:00"/>
    <x v="7"/>
  </r>
  <r>
    <x v="4"/>
    <n v="906"/>
    <d v="2008-11-18T00:00:00"/>
    <x v="7"/>
  </r>
  <r>
    <x v="5"/>
    <n v="2344"/>
    <d v="2010-11-25T00:00:00"/>
    <x v="3"/>
  </r>
  <r>
    <x v="2"/>
    <n v="929"/>
    <d v="2009-08-18T00:00:00"/>
    <x v="4"/>
  </r>
  <r>
    <x v="1"/>
    <n v="1843"/>
    <d v="2009-08-02T00:00:00"/>
    <x v="4"/>
  </r>
  <r>
    <x v="1"/>
    <n v="1918"/>
    <d v="2009-05-02T00:00:00"/>
    <x v="4"/>
  </r>
  <r>
    <x v="5"/>
    <n v="1507"/>
    <d v="2008-11-10T00:00:00"/>
    <x v="7"/>
  </r>
  <r>
    <x v="5"/>
    <n v="1499"/>
    <d v="2011-04-13T00:00:00"/>
    <x v="0"/>
  </r>
  <r>
    <x v="5"/>
    <n v="1526"/>
    <d v="2012-01-04T00:00:00"/>
    <x v="2"/>
  </r>
  <r>
    <x v="1"/>
    <n v="1855"/>
    <d v="2009-01-26T00:00:00"/>
    <x v="4"/>
  </r>
  <r>
    <x v="0"/>
    <n v="1627"/>
    <d v="2011-05-25T00:00:00"/>
    <x v="0"/>
  </r>
  <r>
    <x v="3"/>
    <n v="1846"/>
    <d v="2009-12-11T00:00:00"/>
    <x v="4"/>
  </r>
  <r>
    <x v="5"/>
    <n v="2019"/>
    <d v="2010-10-06T00:00:00"/>
    <x v="3"/>
  </r>
  <r>
    <x v="0"/>
    <n v="1578"/>
    <d v="2011-04-18T00:00:00"/>
    <x v="0"/>
  </r>
  <r>
    <x v="3"/>
    <n v="1780"/>
    <d v="2008-05-16T00:00:00"/>
    <x v="7"/>
  </r>
  <r>
    <x v="0"/>
    <n v="662"/>
    <d v="2011-04-10T00:00:00"/>
    <x v="0"/>
  </r>
  <r>
    <x v="4"/>
    <n v="1005"/>
    <d v="2010-01-06T00:00:00"/>
    <x v="3"/>
  </r>
  <r>
    <x v="0"/>
    <n v="839"/>
    <d v="2010-09-27T00:00:00"/>
    <x v="3"/>
  </r>
  <r>
    <x v="1"/>
    <n v="1698"/>
    <d v="2008-07-02T00:00:00"/>
    <x v="7"/>
  </r>
  <r>
    <x v="2"/>
    <n v="878"/>
    <d v="2008-05-12T00:00:00"/>
    <x v="7"/>
  </r>
  <r>
    <x v="4"/>
    <n v="835"/>
    <d v="2008-07-09T00:00:00"/>
    <x v="7"/>
  </r>
  <r>
    <x v="4"/>
    <n v="911"/>
    <d v="2011-04-24T00:00:00"/>
    <x v="0"/>
  </r>
  <r>
    <x v="3"/>
    <n v="1796"/>
    <d v="2006-10-24T00:00:00"/>
    <x v="1"/>
  </r>
  <r>
    <x v="0"/>
    <n v="1004"/>
    <d v="2009-10-25T00:00:00"/>
    <x v="4"/>
  </r>
  <r>
    <x v="1"/>
    <n v="1694"/>
    <d v="2009-12-16T00:00:00"/>
    <x v="4"/>
  </r>
  <r>
    <x v="0"/>
    <n v="1244"/>
    <d v="2011-06-18T00:00:00"/>
    <x v="0"/>
  </r>
  <r>
    <x v="0"/>
    <n v="588"/>
    <d v="2010-02-21T00:00:00"/>
    <x v="3"/>
  </r>
  <r>
    <x v="5"/>
    <n v="2342"/>
    <d v="2011-04-02T00:00:00"/>
    <x v="0"/>
  </r>
  <r>
    <x v="3"/>
    <n v="1835"/>
    <d v="2007-09-01T00:00:00"/>
    <x v="6"/>
  </r>
  <r>
    <x v="1"/>
    <n v="1977"/>
    <d v="2007-12-17T00:00:00"/>
    <x v="6"/>
  </r>
  <r>
    <x v="5"/>
    <n v="1961"/>
    <d v="2011-01-06T00:00:00"/>
    <x v="0"/>
  </r>
  <r>
    <x v="3"/>
    <n v="1517"/>
    <d v="2004-04-24T00:00:00"/>
    <x v="11"/>
  </r>
  <r>
    <x v="5"/>
    <n v="2409"/>
    <d v="2009-06-26T00:00:00"/>
    <x v="4"/>
  </r>
  <r>
    <x v="3"/>
    <n v="1864"/>
    <d v="2005-03-16T00:00:00"/>
    <x v="9"/>
  </r>
  <r>
    <x v="3"/>
    <n v="1643"/>
    <d v="2008-06-27T00:00:00"/>
    <x v="7"/>
  </r>
  <r>
    <x v="2"/>
    <n v="1015"/>
    <d v="2012-03-15T00:00:00"/>
    <x v="2"/>
  </r>
  <r>
    <x v="1"/>
    <n v="1700"/>
    <d v="2009-12-10T00:00:00"/>
    <x v="4"/>
  </r>
  <r>
    <x v="0"/>
    <n v="624"/>
    <d v="2010-03-25T00:00:00"/>
    <x v="3"/>
  </r>
  <r>
    <x v="4"/>
    <n v="980"/>
    <d v="2008-05-08T00:00:00"/>
    <x v="7"/>
  </r>
  <r>
    <x v="0"/>
    <n v="1003"/>
    <d v="2010-04-14T00:00:00"/>
    <x v="3"/>
  </r>
  <r>
    <x v="2"/>
    <n v="1072"/>
    <d v="2009-05-29T00:00:00"/>
    <x v="4"/>
  </r>
  <r>
    <x v="0"/>
    <n v="808"/>
    <d v="2010-01-23T00:00:00"/>
    <x v="3"/>
  </r>
  <r>
    <x v="4"/>
    <n v="1027"/>
    <d v="2011-01-14T00:00:00"/>
    <x v="0"/>
  </r>
  <r>
    <x v="0"/>
    <n v="696"/>
    <d v="2010-02-14T00:00:00"/>
    <x v="3"/>
  </r>
  <r>
    <x v="3"/>
    <n v="1716"/>
    <d v="2010-02-13T00:00:00"/>
    <x v="3"/>
  </r>
  <r>
    <x v="3"/>
    <n v="1878"/>
    <d v="2011-04-12T00:00:00"/>
    <x v="0"/>
  </r>
  <r>
    <x v="5"/>
    <n v="1699"/>
    <d v="2011-12-12T00:00:00"/>
    <x v="0"/>
  </r>
  <r>
    <x v="5"/>
    <n v="1626"/>
    <d v="2012-03-03T00:00:00"/>
    <x v="2"/>
  </r>
  <r>
    <x v="5"/>
    <n v="1730"/>
    <d v="2008-09-27T00:00:00"/>
    <x v="7"/>
  </r>
  <r>
    <x v="4"/>
    <n v="996"/>
    <d v="2007-03-03T00:00:00"/>
    <x v="6"/>
  </r>
  <r>
    <x v="4"/>
    <n v="1277"/>
    <d v="2014-10-29T00:00:00"/>
    <x v="5"/>
  </r>
  <r>
    <x v="4"/>
    <n v="906"/>
    <d v="2013-04-29T00:00:00"/>
    <x v="8"/>
  </r>
  <r>
    <x v="1"/>
    <n v="1976"/>
    <d v="2011-12-31T00:00:00"/>
    <x v="0"/>
  </r>
  <r>
    <x v="3"/>
    <n v="1776"/>
    <d v="2010-06-09T00:00:00"/>
    <x v="3"/>
  </r>
  <r>
    <x v="0"/>
    <n v="1402"/>
    <d v="2011-01-08T00:00:00"/>
    <x v="0"/>
  </r>
  <r>
    <x v="4"/>
    <n v="1160"/>
    <d v="2008-06-11T00:00:00"/>
    <x v="7"/>
  </r>
  <r>
    <x v="3"/>
    <n v="1957"/>
    <d v="2006-03-17T00:00:00"/>
    <x v="1"/>
  </r>
  <r>
    <x v="6"/>
    <n v="1887"/>
    <d v="2012-02-17T00:00:00"/>
    <x v="2"/>
  </r>
  <r>
    <x v="3"/>
    <n v="1859"/>
    <d v="2008-12-08T00:00:00"/>
    <x v="7"/>
  </r>
  <r>
    <x v="4"/>
    <n v="747"/>
    <d v="2006-12-21T00:00:00"/>
    <x v="1"/>
  </r>
  <r>
    <x v="2"/>
    <n v="985"/>
    <d v="2009-04-21T00:00:00"/>
    <x v="4"/>
  </r>
  <r>
    <x v="4"/>
    <n v="1024"/>
    <d v="2012-11-11T00:00:00"/>
    <x v="2"/>
  </r>
  <r>
    <x v="3"/>
    <n v="1600"/>
    <d v="2009-12-17T00:00:00"/>
    <x v="4"/>
  </r>
  <r>
    <x v="4"/>
    <n v="1276"/>
    <d v="2013-10-10T00:00:00"/>
    <x v="8"/>
  </r>
  <r>
    <x v="4"/>
    <n v="1159"/>
    <d v="2010-06-20T00:00:00"/>
    <x v="3"/>
  </r>
  <r>
    <x v="0"/>
    <n v="1024"/>
    <d v="2012-03-03T00:00:00"/>
    <x v="2"/>
  </r>
  <r>
    <x v="2"/>
    <n v="1249"/>
    <d v="2010-08-04T00:00:00"/>
    <x v="3"/>
  </r>
  <r>
    <x v="4"/>
    <n v="839"/>
    <d v="2010-12-17T00:00:00"/>
    <x v="3"/>
  </r>
  <r>
    <x v="4"/>
    <n v="1286"/>
    <d v="2007-08-16T00:00:00"/>
    <x v="6"/>
  </r>
  <r>
    <x v="5"/>
    <n v="2467"/>
    <d v="2011-10-02T00:00:00"/>
    <x v="0"/>
  </r>
  <r>
    <x v="0"/>
    <n v="653"/>
    <d v="2010-06-18T00:00:00"/>
    <x v="3"/>
  </r>
  <r>
    <x v="0"/>
    <n v="606"/>
    <d v="2010-01-16T00:00:00"/>
    <x v="3"/>
  </r>
  <r>
    <x v="7"/>
    <n v="1837"/>
    <d v="2007-03-05T00:00:00"/>
    <x v="6"/>
  </r>
  <r>
    <x v="3"/>
    <n v="1880"/>
    <d v="2011-10-14T00:00:00"/>
    <x v="0"/>
  </r>
  <r>
    <x v="5"/>
    <n v="2189"/>
    <d v="2011-04-02T00:00:00"/>
    <x v="0"/>
  </r>
  <r>
    <x v="3"/>
    <n v="1853"/>
    <d v="2007-04-22T00:00:00"/>
    <x v="6"/>
  </r>
  <r>
    <x v="4"/>
    <n v="1057"/>
    <d v="2014-06-30T00:00:00"/>
    <x v="5"/>
  </r>
  <r>
    <x v="2"/>
    <n v="723"/>
    <d v="2007-01-31T00:00:00"/>
    <x v="6"/>
  </r>
  <r>
    <x v="6"/>
    <n v="1812"/>
    <d v="2010-01-15T00:00:00"/>
    <x v="3"/>
  </r>
  <r>
    <x v="7"/>
    <n v="1788"/>
    <d v="2008-07-06T00:00:00"/>
    <x v="7"/>
  </r>
  <r>
    <x v="3"/>
    <n v="1615"/>
    <d v="2004-11-03T00:00:00"/>
    <x v="11"/>
  </r>
  <r>
    <x v="1"/>
    <n v="1755"/>
    <d v="2014-03-10T00:00:00"/>
    <x v="5"/>
  </r>
  <r>
    <x v="2"/>
    <n v="1296"/>
    <d v="2008-04-21T00:00:00"/>
    <x v="7"/>
  </r>
  <r>
    <x v="5"/>
    <n v="1554"/>
    <d v="2010-05-22T00:00:00"/>
    <x v="3"/>
  </r>
  <r>
    <x v="1"/>
    <n v="1737"/>
    <d v="2014-09-15T00:00:00"/>
    <x v="5"/>
  </r>
  <r>
    <x v="0"/>
    <n v="785"/>
    <d v="2009-09-15T00:00:00"/>
    <x v="4"/>
  </r>
  <r>
    <x v="0"/>
    <n v="1678"/>
    <d v="2011-03-08T00:00:00"/>
    <x v="0"/>
  </r>
  <r>
    <x v="5"/>
    <n v="2360"/>
    <d v="2011-03-23T00:00:00"/>
    <x v="0"/>
  </r>
  <r>
    <x v="5"/>
    <n v="1464"/>
    <d v="2010-07-27T00:00:00"/>
    <x v="3"/>
  </r>
  <r>
    <x v="5"/>
    <n v="1632"/>
    <d v="2011-02-22T00:00:00"/>
    <x v="0"/>
  </r>
  <r>
    <x v="3"/>
    <n v="1755"/>
    <d v="2006-09-06T00:00:00"/>
    <x v="1"/>
  </r>
  <r>
    <x v="3"/>
    <n v="1556"/>
    <d v="2009-08-29T00:00:00"/>
    <x v="4"/>
  </r>
  <r>
    <x v="2"/>
    <n v="1170"/>
    <d v="2011-09-29T00:00:00"/>
    <x v="0"/>
  </r>
  <r>
    <x v="2"/>
    <n v="901"/>
    <d v="2006-10-12T00:00:00"/>
    <x v="1"/>
  </r>
  <r>
    <x v="0"/>
    <n v="1160"/>
    <d v="2009-09-26T00:00:00"/>
    <x v="4"/>
  </r>
  <r>
    <x v="0"/>
    <n v="1570"/>
    <d v="2010-02-17T00:00:00"/>
    <x v="3"/>
  </r>
  <r>
    <x v="0"/>
    <n v="1476"/>
    <d v="2011-10-26T00:00:00"/>
    <x v="0"/>
  </r>
  <r>
    <x v="0"/>
    <n v="586"/>
    <d v="2012-03-20T00:00:00"/>
    <x v="2"/>
  </r>
  <r>
    <x v="0"/>
    <n v="1059"/>
    <d v="2010-06-25T00:00:00"/>
    <x v="3"/>
  </r>
  <r>
    <x v="6"/>
    <n v="1712"/>
    <d v="2011-08-13T00:00:00"/>
    <x v="0"/>
  </r>
  <r>
    <x v="2"/>
    <n v="847"/>
    <d v="2007-12-23T00:00:00"/>
    <x v="6"/>
  </r>
  <r>
    <x v="0"/>
    <n v="1192"/>
    <d v="2011-10-26T00:00:00"/>
    <x v="0"/>
  </r>
  <r>
    <x v="3"/>
    <n v="1942"/>
    <d v="2006-04-09T00:00:00"/>
    <x v="1"/>
  </r>
  <r>
    <x v="0"/>
    <n v="557"/>
    <d v="2009-09-20T00:00:00"/>
    <x v="4"/>
  </r>
  <r>
    <x v="3"/>
    <n v="1728"/>
    <d v="2009-06-21T00:00:00"/>
    <x v="4"/>
  </r>
  <r>
    <x v="3"/>
    <n v="1798"/>
    <d v="2008-12-06T00:00:00"/>
    <x v="7"/>
  </r>
  <r>
    <x v="0"/>
    <n v="1497"/>
    <d v="2011-11-07T00:00:00"/>
    <x v="0"/>
  </r>
  <r>
    <x v="4"/>
    <n v="1173"/>
    <d v="2009-04-15T00:00:00"/>
    <x v="4"/>
  </r>
  <r>
    <x v="1"/>
    <n v="1640"/>
    <d v="2013-03-08T00:00:00"/>
    <x v="8"/>
  </r>
  <r>
    <x v="5"/>
    <n v="1747"/>
    <d v="2009-01-05T00:00:00"/>
    <x v="4"/>
  </r>
  <r>
    <x v="0"/>
    <n v="1342"/>
    <d v="2010-01-04T00:00:00"/>
    <x v="3"/>
  </r>
  <r>
    <x v="7"/>
    <n v="2000"/>
    <d v="2007-10-17T00:00:00"/>
    <x v="6"/>
  </r>
  <r>
    <x v="3"/>
    <n v="1987"/>
    <d v="2006-04-16T00:00:00"/>
    <x v="1"/>
  </r>
  <r>
    <x v="0"/>
    <n v="1567"/>
    <d v="2009-11-04T00:00:00"/>
    <x v="4"/>
  </r>
  <r>
    <x v="0"/>
    <n v="1188"/>
    <d v="2011-01-09T00:00:00"/>
    <x v="0"/>
  </r>
  <r>
    <x v="2"/>
    <n v="737"/>
    <d v="2010-11-24T00:00:00"/>
    <x v="3"/>
  </r>
  <r>
    <x v="0"/>
    <n v="785"/>
    <d v="2010-07-16T00:00:00"/>
    <x v="3"/>
  </r>
  <r>
    <x v="5"/>
    <n v="2078"/>
    <d v="2011-06-22T00:00:00"/>
    <x v="0"/>
  </r>
  <r>
    <x v="2"/>
    <n v="647"/>
    <d v="2007-07-12T00:00:00"/>
    <x v="6"/>
  </r>
  <r>
    <x v="0"/>
    <n v="1171"/>
    <d v="2009-11-21T00:00:00"/>
    <x v="4"/>
  </r>
  <r>
    <x v="5"/>
    <n v="2435"/>
    <d v="2009-03-08T00:00:00"/>
    <x v="4"/>
  </r>
  <r>
    <x v="3"/>
    <n v="1805"/>
    <d v="2006-03-05T00:00:00"/>
    <x v="1"/>
  </r>
  <r>
    <x v="0"/>
    <n v="1145"/>
    <d v="2009-10-16T00:00:00"/>
    <x v="4"/>
  </r>
  <r>
    <x v="0"/>
    <n v="971"/>
    <d v="2011-11-04T00:00:00"/>
    <x v="0"/>
  </r>
  <r>
    <x v="0"/>
    <n v="1657"/>
    <d v="2009-10-07T00:00:00"/>
    <x v="4"/>
  </r>
  <r>
    <x v="3"/>
    <n v="1638"/>
    <d v="2007-09-21T00:00:00"/>
    <x v="6"/>
  </r>
  <r>
    <x v="2"/>
    <n v="1284"/>
    <d v="2010-01-19T00:00:00"/>
    <x v="3"/>
  </r>
  <r>
    <x v="2"/>
    <n v="1273"/>
    <d v="2011-09-04T00:00:00"/>
    <x v="0"/>
  </r>
  <r>
    <x v="4"/>
    <n v="1185"/>
    <d v="2013-09-10T00:00:00"/>
    <x v="8"/>
  </r>
  <r>
    <x v="7"/>
    <n v="1538"/>
    <d v="2009-04-20T00:00:00"/>
    <x v="4"/>
  </r>
  <r>
    <x v="5"/>
    <n v="1929"/>
    <d v="2008-10-04T00:00:00"/>
    <x v="7"/>
  </r>
  <r>
    <x v="5"/>
    <n v="1656"/>
    <d v="2011-01-13T00:00:00"/>
    <x v="0"/>
  </r>
  <r>
    <x v="2"/>
    <n v="1287"/>
    <d v="2010-02-19T00:00:00"/>
    <x v="3"/>
  </r>
  <r>
    <x v="6"/>
    <n v="1749"/>
    <d v="2011-02-10T00:00:00"/>
    <x v="0"/>
  </r>
  <r>
    <x v="1"/>
    <n v="1585"/>
    <d v="2012-11-25T00:00:00"/>
    <x v="2"/>
  </r>
  <r>
    <x v="6"/>
    <n v="1962"/>
    <d v="2011-07-02T00:00:00"/>
    <x v="0"/>
  </r>
  <r>
    <x v="5"/>
    <n v="1425"/>
    <d v="2009-06-11T00:00:00"/>
    <x v="4"/>
  </r>
  <r>
    <x v="0"/>
    <n v="884"/>
    <d v="2010-01-31T00:00:00"/>
    <x v="3"/>
  </r>
  <r>
    <x v="4"/>
    <n v="1052"/>
    <d v="2014-06-22T00:00:00"/>
    <x v="5"/>
  </r>
  <r>
    <x v="6"/>
    <n v="1756"/>
    <d v="2014-12-12T00:00:00"/>
    <x v="5"/>
  </r>
  <r>
    <x v="0"/>
    <n v="523"/>
    <d v="2011-09-01T00:00:00"/>
    <x v="0"/>
  </r>
  <r>
    <x v="3"/>
    <n v="1524"/>
    <d v="2010-06-30T00:00:00"/>
    <x v="3"/>
  </r>
  <r>
    <x v="6"/>
    <n v="1949"/>
    <d v="2013-09-14T00:00:00"/>
    <x v="8"/>
  </r>
  <r>
    <x v="4"/>
    <n v="1263"/>
    <d v="2010-11-27T00:00:00"/>
    <x v="3"/>
  </r>
  <r>
    <x v="5"/>
    <n v="1917"/>
    <d v="2009-07-25T00:00:00"/>
    <x v="4"/>
  </r>
  <r>
    <x v="5"/>
    <n v="1401"/>
    <d v="2009-01-31T00:00:00"/>
    <x v="4"/>
  </r>
  <r>
    <x v="4"/>
    <n v="723"/>
    <d v="2015-01-25T00:00:00"/>
    <x v="10"/>
  </r>
  <r>
    <x v="7"/>
    <n v="1660"/>
    <d v="2008-09-15T00:00:00"/>
    <x v="7"/>
  </r>
  <r>
    <x v="4"/>
    <n v="895"/>
    <d v="2012-01-15T00:00:00"/>
    <x v="2"/>
  </r>
  <r>
    <x v="1"/>
    <n v="1889"/>
    <d v="2009-05-05T00:00:00"/>
    <x v="4"/>
  </r>
  <r>
    <x v="4"/>
    <n v="1199"/>
    <d v="2010-10-24T00:00:00"/>
    <x v="3"/>
  </r>
  <r>
    <x v="0"/>
    <n v="782"/>
    <d v="2012-01-26T00:00:00"/>
    <x v="2"/>
  </r>
  <r>
    <x v="1"/>
    <n v="1571"/>
    <d v="2012-08-21T00:00:00"/>
    <x v="2"/>
  </r>
  <r>
    <x v="5"/>
    <n v="1848"/>
    <d v="2011-05-07T00:00:00"/>
    <x v="0"/>
  </r>
  <r>
    <x v="4"/>
    <n v="1131"/>
    <d v="2010-10-28T00:00:00"/>
    <x v="3"/>
  </r>
  <r>
    <x v="0"/>
    <n v="1062"/>
    <d v="2012-02-09T00:00:00"/>
    <x v="2"/>
  </r>
  <r>
    <x v="5"/>
    <n v="1983"/>
    <d v="2010-05-28T00:00:00"/>
    <x v="3"/>
  </r>
  <r>
    <x v="3"/>
    <n v="1572"/>
    <d v="2007-08-14T00:00:00"/>
    <x v="6"/>
  </r>
  <r>
    <x v="1"/>
    <n v="1535"/>
    <d v="2007-08-03T00:00:00"/>
    <x v="6"/>
  </r>
  <r>
    <x v="7"/>
    <n v="1818"/>
    <d v="2007-05-17T00:00:00"/>
    <x v="6"/>
  </r>
  <r>
    <x v="5"/>
    <n v="1484"/>
    <d v="2011-04-09T00:00:00"/>
    <x v="0"/>
  </r>
  <r>
    <x v="5"/>
    <n v="2189"/>
    <d v="2009-10-16T00:00:00"/>
    <x v="4"/>
  </r>
  <r>
    <x v="4"/>
    <n v="1203"/>
    <d v="2014-12-25T00:00:00"/>
    <x v="5"/>
  </r>
  <r>
    <x v="5"/>
    <n v="1610"/>
    <d v="2009-12-07T00:00:00"/>
    <x v="4"/>
  </r>
  <r>
    <x v="2"/>
    <n v="863"/>
    <d v="2010-02-13T00:00:00"/>
    <x v="3"/>
  </r>
  <r>
    <x v="0"/>
    <n v="985"/>
    <d v="2011-05-23T00:00:00"/>
    <x v="0"/>
  </r>
  <r>
    <x v="0"/>
    <n v="1623"/>
    <d v="2012-03-18T00:00:00"/>
    <x v="2"/>
  </r>
  <r>
    <x v="2"/>
    <n v="1019"/>
    <d v="2010-07-05T00:00:00"/>
    <x v="3"/>
  </r>
  <r>
    <x v="0"/>
    <n v="1575"/>
    <d v="2010-07-02T00:00:00"/>
    <x v="3"/>
  </r>
  <r>
    <x v="4"/>
    <n v="802"/>
    <d v="2007-07-09T00:00:00"/>
    <x v="6"/>
  </r>
  <r>
    <x v="7"/>
    <n v="1846"/>
    <d v="2007-06-24T00:00:00"/>
    <x v="6"/>
  </r>
  <r>
    <x v="4"/>
    <n v="759"/>
    <d v="2011-01-13T00:00:00"/>
    <x v="0"/>
  </r>
  <r>
    <x v="5"/>
    <n v="2060"/>
    <d v="2011-11-24T00:00:00"/>
    <x v="0"/>
  </r>
  <r>
    <x v="5"/>
    <n v="1503"/>
    <d v="2012-03-20T00:00:00"/>
    <x v="2"/>
  </r>
  <r>
    <x v="3"/>
    <n v="1853"/>
    <d v="2010-03-24T00:00:00"/>
    <x v="3"/>
  </r>
  <r>
    <x v="6"/>
    <n v="1739"/>
    <d v="2012-11-21T00:00:00"/>
    <x v="2"/>
  </r>
  <r>
    <x v="0"/>
    <n v="766"/>
    <d v="2010-06-10T00:00:00"/>
    <x v="3"/>
  </r>
  <r>
    <x v="4"/>
    <n v="857"/>
    <d v="2007-07-23T00:00:00"/>
    <x v="6"/>
  </r>
  <r>
    <x v="6"/>
    <n v="1887"/>
    <d v="2013-05-01T00:00:00"/>
    <x v="8"/>
  </r>
  <r>
    <x v="0"/>
    <n v="1502"/>
    <d v="2011-09-13T00:00:00"/>
    <x v="0"/>
  </r>
  <r>
    <x v="3"/>
    <n v="1568"/>
    <d v="2009-01-14T00:00:00"/>
    <x v="4"/>
  </r>
  <r>
    <x v="4"/>
    <n v="918"/>
    <d v="2007-03-23T00:00:00"/>
    <x v="6"/>
  </r>
  <r>
    <x v="2"/>
    <n v="1289"/>
    <d v="2009-01-19T00:00:00"/>
    <x v="4"/>
  </r>
  <r>
    <x v="5"/>
    <n v="1941"/>
    <d v="2010-08-21T00:00:00"/>
    <x v="3"/>
  </r>
  <r>
    <x v="3"/>
    <n v="1730"/>
    <d v="2006-03-09T00:00:00"/>
    <x v="1"/>
  </r>
  <r>
    <x v="3"/>
    <n v="1513"/>
    <d v="2004-05-25T00:00:00"/>
    <x v="11"/>
  </r>
  <r>
    <x v="3"/>
    <n v="1762"/>
    <d v="2006-05-20T00:00:00"/>
    <x v="1"/>
  </r>
  <r>
    <x v="1"/>
    <n v="1970"/>
    <d v="2012-08-10T00:00:00"/>
    <x v="2"/>
  </r>
  <r>
    <x v="3"/>
    <n v="1702"/>
    <d v="2010-01-01T00:00:00"/>
    <x v="3"/>
  </r>
  <r>
    <x v="3"/>
    <n v="1726"/>
    <d v="2004-12-31T00:00:00"/>
    <x v="11"/>
  </r>
  <r>
    <x v="4"/>
    <n v="1243"/>
    <d v="2013-07-07T00:00:00"/>
    <x v="8"/>
  </r>
  <r>
    <x v="3"/>
    <n v="1550"/>
    <d v="2004-07-16T00:00:00"/>
    <x v="11"/>
  </r>
  <r>
    <x v="5"/>
    <n v="1830"/>
    <d v="2010-02-23T00:00:00"/>
    <x v="3"/>
  </r>
  <r>
    <x v="0"/>
    <n v="1435"/>
    <d v="2011-04-17T00:00:00"/>
    <x v="0"/>
  </r>
  <r>
    <x v="3"/>
    <n v="1729"/>
    <d v="2010-02-19T00:00:00"/>
    <x v="3"/>
  </r>
  <r>
    <x v="7"/>
    <n v="1572"/>
    <d v="2007-02-13T00:00:00"/>
    <x v="6"/>
  </r>
  <r>
    <x v="4"/>
    <n v="1145"/>
    <d v="2011-02-17T00:00:00"/>
    <x v="0"/>
  </r>
  <r>
    <x v="4"/>
    <n v="1043"/>
    <d v="2014-11-06T00:00:00"/>
    <x v="5"/>
  </r>
  <r>
    <x v="0"/>
    <n v="1332"/>
    <d v="2009-07-20T00:00:00"/>
    <x v="4"/>
  </r>
  <r>
    <x v="0"/>
    <n v="608"/>
    <d v="2011-10-08T00:00:00"/>
    <x v="0"/>
  </r>
  <r>
    <x v="2"/>
    <n v="676"/>
    <d v="2011-04-11T00:00:00"/>
    <x v="0"/>
  </r>
  <r>
    <x v="3"/>
    <n v="1685"/>
    <d v="2010-01-17T00:00:00"/>
    <x v="3"/>
  </r>
  <r>
    <x v="2"/>
    <n v="658"/>
    <d v="2007-09-01T00:00:00"/>
    <x v="6"/>
  </r>
  <r>
    <x v="4"/>
    <n v="1008"/>
    <d v="2007-10-27T00:00:00"/>
    <x v="6"/>
  </r>
  <r>
    <x v="1"/>
    <n v="1924"/>
    <d v="2010-01-24T00:00:00"/>
    <x v="3"/>
  </r>
  <r>
    <x v="5"/>
    <n v="2112"/>
    <d v="2009-03-10T00:00:00"/>
    <x v="4"/>
  </r>
  <r>
    <x v="4"/>
    <n v="917"/>
    <d v="2009-11-14T00:00:00"/>
    <x v="4"/>
  </r>
  <r>
    <x v="0"/>
    <n v="1353"/>
    <d v="2010-08-03T00:00:00"/>
    <x v="3"/>
  </r>
  <r>
    <x v="1"/>
    <n v="1694"/>
    <d v="2010-11-28T00:00:00"/>
    <x v="3"/>
  </r>
  <r>
    <x v="1"/>
    <n v="1625"/>
    <d v="2007-10-26T00:00:00"/>
    <x v="6"/>
  </r>
  <r>
    <x v="1"/>
    <n v="1882"/>
    <d v="2013-03-13T00:00:00"/>
    <x v="8"/>
  </r>
  <r>
    <x v="6"/>
    <n v="1924"/>
    <d v="2013-06-24T00:00:00"/>
    <x v="8"/>
  </r>
  <r>
    <x v="4"/>
    <n v="894"/>
    <d v="2012-10-20T00:00:00"/>
    <x v="2"/>
  </r>
  <r>
    <x v="0"/>
    <n v="904"/>
    <d v="2011-12-09T00:00:00"/>
    <x v="0"/>
  </r>
  <r>
    <x v="2"/>
    <n v="1279"/>
    <d v="2010-10-03T00:00:00"/>
    <x v="3"/>
  </r>
  <r>
    <x v="3"/>
    <n v="1547"/>
    <d v="2012-02-12T00:00:00"/>
    <x v="2"/>
  </r>
  <r>
    <x v="0"/>
    <n v="626"/>
    <d v="2010-03-18T00:00:00"/>
    <x v="3"/>
  </r>
  <r>
    <x v="6"/>
    <n v="1673"/>
    <d v="2014-09-25T00:00:00"/>
    <x v="5"/>
  </r>
  <r>
    <x v="4"/>
    <n v="1296"/>
    <d v="2013-09-29T00:00:00"/>
    <x v="8"/>
  </r>
  <r>
    <x v="5"/>
    <n v="2194"/>
    <d v="2008-10-25T00:00:00"/>
    <x v="7"/>
  </r>
  <r>
    <x v="5"/>
    <n v="1678"/>
    <d v="2011-07-08T00:00:00"/>
    <x v="0"/>
  </r>
  <r>
    <x v="4"/>
    <n v="702"/>
    <d v="2012-03-07T00:00:00"/>
    <x v="2"/>
  </r>
  <r>
    <x v="2"/>
    <n v="1067"/>
    <d v="2008-02-16T00:00:00"/>
    <x v="7"/>
  </r>
  <r>
    <x v="4"/>
    <n v="980"/>
    <d v="2010-03-08T00:00:00"/>
    <x v="3"/>
  </r>
  <r>
    <x v="5"/>
    <n v="1989"/>
    <d v="2009-02-10T00:00:00"/>
    <x v="4"/>
  </r>
  <r>
    <x v="4"/>
    <n v="1257"/>
    <d v="2014-12-07T00:00:00"/>
    <x v="5"/>
  </r>
  <r>
    <x v="4"/>
    <n v="1069"/>
    <d v="2014-12-26T00:00:00"/>
    <x v="5"/>
  </r>
  <r>
    <x v="0"/>
    <n v="606"/>
    <d v="2011-09-12T00:00:00"/>
    <x v="0"/>
  </r>
  <r>
    <x v="0"/>
    <n v="1449"/>
    <d v="2011-05-07T00:00:00"/>
    <x v="0"/>
  </r>
  <r>
    <x v="0"/>
    <n v="1154"/>
    <d v="2009-11-20T00:00:00"/>
    <x v="4"/>
  </r>
  <r>
    <x v="2"/>
    <n v="927"/>
    <d v="2011-01-20T00:00:00"/>
    <x v="0"/>
  </r>
  <r>
    <x v="0"/>
    <n v="1613"/>
    <d v="2010-12-12T00:00:00"/>
    <x v="3"/>
  </r>
  <r>
    <x v="3"/>
    <n v="1851"/>
    <d v="2008-10-14T00:00:00"/>
    <x v="7"/>
  </r>
  <r>
    <x v="3"/>
    <n v="1511"/>
    <d v="2007-01-17T00:00:00"/>
    <x v="6"/>
  </r>
  <r>
    <x v="5"/>
    <n v="1765"/>
    <d v="2012-01-23T00:00:00"/>
    <x v="2"/>
  </r>
  <r>
    <x v="0"/>
    <n v="1238"/>
    <d v="2011-06-16T00:00:00"/>
    <x v="0"/>
  </r>
  <r>
    <x v="4"/>
    <n v="934"/>
    <d v="2014-05-06T00:00:00"/>
    <x v="5"/>
  </r>
  <r>
    <x v="4"/>
    <n v="754"/>
    <d v="2013-05-31T00:00:00"/>
    <x v="8"/>
  </r>
  <r>
    <x v="6"/>
    <n v="1736"/>
    <d v="2012-02-25T00:00:00"/>
    <x v="2"/>
  </r>
  <r>
    <x v="4"/>
    <n v="980"/>
    <d v="2007-12-26T00:00:00"/>
    <x v="6"/>
  </r>
  <r>
    <x v="0"/>
    <n v="1299"/>
    <d v="2011-06-15T00:00:00"/>
    <x v="0"/>
  </r>
  <r>
    <x v="0"/>
    <n v="849"/>
    <d v="2010-01-07T00:00:00"/>
    <x v="3"/>
  </r>
  <r>
    <x v="5"/>
    <n v="1450"/>
    <d v="2010-06-09T00:00:00"/>
    <x v="3"/>
  </r>
  <r>
    <x v="6"/>
    <n v="1634"/>
    <d v="2013-06-25T00:00:00"/>
    <x v="8"/>
  </r>
  <r>
    <x v="0"/>
    <n v="1320"/>
    <d v="2010-10-25T00:00:00"/>
    <x v="3"/>
  </r>
  <r>
    <x v="4"/>
    <n v="769"/>
    <d v="2011-08-13T00:00:00"/>
    <x v="0"/>
  </r>
  <r>
    <x v="0"/>
    <n v="1150"/>
    <d v="2011-12-20T00:00:00"/>
    <x v="0"/>
  </r>
  <r>
    <x v="4"/>
    <n v="908"/>
    <d v="2007-01-04T00:00:00"/>
    <x v="6"/>
  </r>
  <r>
    <x v="0"/>
    <n v="1668"/>
    <d v="2009-09-06T00:00:00"/>
    <x v="4"/>
  </r>
  <r>
    <x v="5"/>
    <n v="1990"/>
    <d v="2008-09-09T00:00:00"/>
    <x v="7"/>
  </r>
  <r>
    <x v="1"/>
    <n v="1857"/>
    <d v="2013-01-23T00:00:00"/>
    <x v="8"/>
  </r>
  <r>
    <x v="5"/>
    <n v="2061"/>
    <d v="2009-07-30T00:00:00"/>
    <x v="4"/>
  </r>
  <r>
    <x v="5"/>
    <n v="1668"/>
    <d v="2008-06-23T00:00:00"/>
    <x v="7"/>
  </r>
  <r>
    <x v="5"/>
    <n v="1444"/>
    <d v="2010-04-04T00:00:00"/>
    <x v="3"/>
  </r>
  <r>
    <x v="4"/>
    <n v="1121"/>
    <d v="2014-09-02T00:00:00"/>
    <x v="5"/>
  </r>
  <r>
    <x v="5"/>
    <n v="1514"/>
    <d v="2008-11-04T00:00:00"/>
    <x v="7"/>
  </r>
  <r>
    <x v="4"/>
    <n v="1256"/>
    <d v="2008-12-08T00:00:00"/>
    <x v="7"/>
  </r>
  <r>
    <x v="0"/>
    <n v="672"/>
    <d v="2009-08-12T00:00:00"/>
    <x v="4"/>
  </r>
  <r>
    <x v="2"/>
    <n v="908"/>
    <d v="2008-03-20T00:00:00"/>
    <x v="7"/>
  </r>
  <r>
    <x v="0"/>
    <n v="1631"/>
    <d v="2010-09-28T00:00:00"/>
    <x v="3"/>
  </r>
  <r>
    <x v="2"/>
    <n v="1001"/>
    <d v="2009-01-30T00:00:00"/>
    <x v="4"/>
  </r>
  <r>
    <x v="3"/>
    <n v="1618"/>
    <d v="2006-11-25T00:00:00"/>
    <x v="1"/>
  </r>
  <r>
    <x v="5"/>
    <n v="2340"/>
    <d v="2011-10-24T00:00:00"/>
    <x v="0"/>
  </r>
  <r>
    <x v="0"/>
    <n v="1159"/>
    <d v="2012-01-09T00:00:00"/>
    <x v="2"/>
  </r>
  <r>
    <x v="3"/>
    <n v="1775"/>
    <d v="2011-06-24T00:00:00"/>
    <x v="0"/>
  </r>
  <r>
    <x v="4"/>
    <n v="1008"/>
    <d v="2010-06-10T00:00:00"/>
    <x v="3"/>
  </r>
  <r>
    <x v="3"/>
    <n v="1563"/>
    <d v="2010-03-09T00:00:00"/>
    <x v="3"/>
  </r>
  <r>
    <x v="5"/>
    <n v="1723"/>
    <d v="2011-08-04T00:00:00"/>
    <x v="0"/>
  </r>
  <r>
    <x v="3"/>
    <n v="1543"/>
    <d v="2006-10-03T00:00:00"/>
    <x v="1"/>
  </r>
  <r>
    <x v="4"/>
    <n v="1231"/>
    <d v="2007-01-03T00:00:00"/>
    <x v="6"/>
  </r>
  <r>
    <x v="6"/>
    <n v="1995"/>
    <d v="2013-05-18T00:00:00"/>
    <x v="8"/>
  </r>
  <r>
    <x v="5"/>
    <n v="2113"/>
    <d v="2010-10-23T00:00:00"/>
    <x v="3"/>
  </r>
  <r>
    <x v="6"/>
    <n v="1849"/>
    <d v="2014-06-12T00:00:00"/>
    <x v="5"/>
  </r>
  <r>
    <x v="4"/>
    <n v="1095"/>
    <d v="2011-03-18T00:00:00"/>
    <x v="0"/>
  </r>
  <r>
    <x v="0"/>
    <n v="1057"/>
    <d v="2011-03-06T00:00:00"/>
    <x v="0"/>
  </r>
  <r>
    <x v="0"/>
    <n v="841"/>
    <d v="2009-09-15T00:00:00"/>
    <x v="4"/>
  </r>
  <r>
    <x v="2"/>
    <n v="693"/>
    <d v="2011-01-30T00:00:00"/>
    <x v="0"/>
  </r>
  <r>
    <x v="1"/>
    <n v="1666"/>
    <d v="2012-11-25T00:00:00"/>
    <x v="2"/>
  </r>
  <r>
    <x v="6"/>
    <n v="1517"/>
    <d v="2010-09-29T00:00:00"/>
    <x v="3"/>
  </r>
  <r>
    <x v="1"/>
    <n v="1854"/>
    <d v="2008-01-25T00:00:00"/>
    <x v="7"/>
  </r>
  <r>
    <x v="2"/>
    <n v="789"/>
    <d v="2009-01-04T00:00:00"/>
    <x v="4"/>
  </r>
  <r>
    <x v="4"/>
    <n v="760"/>
    <d v="2009-07-02T00:00:00"/>
    <x v="4"/>
  </r>
  <r>
    <x v="4"/>
    <n v="1137"/>
    <d v="2008-04-22T00:00:00"/>
    <x v="7"/>
  </r>
  <r>
    <x v="1"/>
    <n v="1687"/>
    <d v="2014-11-17T00:00:00"/>
    <x v="5"/>
  </r>
  <r>
    <x v="0"/>
    <n v="984"/>
    <d v="2010-09-30T00:00:00"/>
    <x v="3"/>
  </r>
  <r>
    <x v="0"/>
    <n v="1662"/>
    <d v="2010-02-27T00:00:00"/>
    <x v="3"/>
  </r>
  <r>
    <x v="2"/>
    <n v="1065"/>
    <d v="2009-06-18T00:00:00"/>
    <x v="4"/>
  </r>
  <r>
    <x v="5"/>
    <n v="1621"/>
    <d v="2009-05-17T00:00:00"/>
    <x v="4"/>
  </r>
  <r>
    <x v="4"/>
    <n v="703"/>
    <d v="2010-01-26T00:00:00"/>
    <x v="3"/>
  </r>
  <r>
    <x v="4"/>
    <n v="1221"/>
    <d v="2014-11-08T00:00:00"/>
    <x v="5"/>
  </r>
  <r>
    <x v="5"/>
    <n v="1577"/>
    <d v="2011-10-26T00:00:00"/>
    <x v="0"/>
  </r>
  <r>
    <x v="4"/>
    <n v="989"/>
    <d v="2010-04-02T00:00:00"/>
    <x v="3"/>
  </r>
  <r>
    <x v="5"/>
    <n v="1368"/>
    <d v="2010-09-07T00:00:00"/>
    <x v="3"/>
  </r>
  <r>
    <x v="5"/>
    <n v="2365"/>
    <d v="2008-03-23T00:00:00"/>
    <x v="7"/>
  </r>
  <r>
    <x v="1"/>
    <n v="1525"/>
    <d v="2015-02-12T00:00:00"/>
    <x v="10"/>
  </r>
  <r>
    <x v="2"/>
    <n v="1180"/>
    <d v="2012-01-21T00:00:00"/>
    <x v="2"/>
  </r>
  <r>
    <x v="0"/>
    <n v="1122"/>
    <d v="2010-07-12T00:00:00"/>
    <x v="3"/>
  </r>
  <r>
    <x v="1"/>
    <n v="1775"/>
    <d v="2010-10-30T00:00:00"/>
    <x v="3"/>
  </r>
  <r>
    <x v="1"/>
    <n v="1877"/>
    <d v="2009-11-14T00:00:00"/>
    <x v="4"/>
  </r>
  <r>
    <x v="4"/>
    <n v="760"/>
    <d v="2007-04-25T00:00:00"/>
    <x v="6"/>
  </r>
  <r>
    <x v="5"/>
    <n v="2297"/>
    <d v="2009-01-16T00:00:00"/>
    <x v="4"/>
  </r>
  <r>
    <x v="0"/>
    <n v="787"/>
    <d v="2012-03-07T00:00:00"/>
    <x v="2"/>
  </r>
  <r>
    <x v="5"/>
    <n v="2317"/>
    <d v="2011-03-24T00:00:00"/>
    <x v="0"/>
  </r>
  <r>
    <x v="0"/>
    <n v="749"/>
    <d v="2009-08-17T00:00:00"/>
    <x v="4"/>
  </r>
  <r>
    <x v="3"/>
    <n v="1616"/>
    <d v="2009-04-01T00:00:00"/>
    <x v="4"/>
  </r>
  <r>
    <x v="2"/>
    <n v="1284"/>
    <d v="2012-01-23T00:00:00"/>
    <x v="2"/>
  </r>
  <r>
    <x v="4"/>
    <n v="756"/>
    <d v="2013-02-07T00:00:00"/>
    <x v="8"/>
  </r>
  <r>
    <x v="4"/>
    <n v="1238"/>
    <d v="2008-09-17T00:00:00"/>
    <x v="7"/>
  </r>
  <r>
    <x v="4"/>
    <n v="1236"/>
    <d v="2013-11-20T00:00:00"/>
    <x v="8"/>
  </r>
  <r>
    <x v="6"/>
    <n v="1664"/>
    <d v="2011-02-13T00:00:00"/>
    <x v="0"/>
  </r>
  <r>
    <x v="1"/>
    <n v="1537"/>
    <d v="2013-11-23T00:00:00"/>
    <x v="8"/>
  </r>
  <r>
    <x v="3"/>
    <n v="1731"/>
    <d v="2005-09-06T00:00:00"/>
    <x v="9"/>
  </r>
  <r>
    <x v="4"/>
    <n v="929"/>
    <d v="2010-03-05T00:00:00"/>
    <x v="3"/>
  </r>
  <r>
    <x v="4"/>
    <n v="786"/>
    <d v="2008-06-29T00:00:00"/>
    <x v="7"/>
  </r>
  <r>
    <x v="0"/>
    <n v="1370"/>
    <d v="2009-09-28T00:00:00"/>
    <x v="4"/>
  </r>
  <r>
    <x v="0"/>
    <n v="1685"/>
    <d v="2010-07-02T00:00:00"/>
    <x v="3"/>
  </r>
  <r>
    <x v="7"/>
    <n v="1549"/>
    <d v="2008-11-06T00:00:00"/>
    <x v="7"/>
  </r>
  <r>
    <x v="1"/>
    <n v="1539"/>
    <d v="2014-05-20T00:00:00"/>
    <x v="5"/>
  </r>
  <r>
    <x v="1"/>
    <n v="1898"/>
    <d v="2007-10-09T00:00:00"/>
    <x v="6"/>
  </r>
  <r>
    <x v="4"/>
    <n v="918"/>
    <d v="2007-12-30T00:00:00"/>
    <x v="6"/>
  </r>
  <r>
    <x v="4"/>
    <n v="774"/>
    <d v="2009-09-19T00:00:00"/>
    <x v="4"/>
  </r>
  <r>
    <x v="4"/>
    <n v="1072"/>
    <d v="2008-09-08T00:00:00"/>
    <x v="7"/>
  </r>
  <r>
    <x v="4"/>
    <n v="1239"/>
    <d v="2008-01-09T00:00:00"/>
    <x v="7"/>
  </r>
  <r>
    <x v="5"/>
    <n v="1362"/>
    <d v="2011-10-24T00:00:00"/>
    <x v="0"/>
  </r>
  <r>
    <x v="6"/>
    <n v="1785"/>
    <d v="2014-03-03T00:00:00"/>
    <x v="5"/>
  </r>
  <r>
    <x v="5"/>
    <n v="2181"/>
    <d v="2008-12-20T00:00:00"/>
    <x v="7"/>
  </r>
  <r>
    <x v="5"/>
    <n v="2033"/>
    <d v="2008-03-22T00:00:00"/>
    <x v="7"/>
  </r>
  <r>
    <x v="2"/>
    <n v="952"/>
    <d v="2010-01-03T00:00:00"/>
    <x v="3"/>
  </r>
  <r>
    <x v="4"/>
    <n v="1066"/>
    <d v="2015-02-17T00:00:00"/>
    <x v="10"/>
  </r>
  <r>
    <x v="4"/>
    <n v="1153"/>
    <d v="2008-03-08T00:00:00"/>
    <x v="7"/>
  </r>
  <r>
    <x v="3"/>
    <n v="1849"/>
    <d v="2011-11-19T00:00:00"/>
    <x v="0"/>
  </r>
  <r>
    <x v="0"/>
    <n v="1095"/>
    <d v="2009-08-18T00:00:00"/>
    <x v="4"/>
  </r>
  <r>
    <x v="2"/>
    <n v="1100"/>
    <d v="2009-03-21T00:00:00"/>
    <x v="4"/>
  </r>
  <r>
    <x v="2"/>
    <n v="1300"/>
    <d v="2011-03-05T00:00:00"/>
    <x v="0"/>
  </r>
  <r>
    <x v="6"/>
    <n v="1806"/>
    <d v="2011-09-10T00:00:00"/>
    <x v="0"/>
  </r>
  <r>
    <x v="1"/>
    <n v="1897"/>
    <d v="2007-05-25T00:00:00"/>
    <x v="6"/>
  </r>
  <r>
    <x v="4"/>
    <n v="1121"/>
    <d v="2007-03-15T00:00:00"/>
    <x v="6"/>
  </r>
  <r>
    <x v="2"/>
    <n v="985"/>
    <d v="2006-10-17T00:00:00"/>
    <x v="1"/>
  </r>
  <r>
    <x v="3"/>
    <n v="1782"/>
    <d v="2005-09-01T00:00:00"/>
    <x v="9"/>
  </r>
  <r>
    <x v="1"/>
    <n v="1582"/>
    <d v="2011-08-02T00:00:00"/>
    <x v="0"/>
  </r>
  <r>
    <x v="4"/>
    <n v="1225"/>
    <d v="2007-05-05T00:00:00"/>
    <x v="6"/>
  </r>
  <r>
    <x v="5"/>
    <n v="1727"/>
    <d v="2010-08-11T00:00:00"/>
    <x v="3"/>
  </r>
  <r>
    <x v="3"/>
    <n v="1712"/>
    <d v="2004-08-22T00:00:00"/>
    <x v="11"/>
  </r>
  <r>
    <x v="2"/>
    <n v="1089"/>
    <d v="2006-10-19T00:00:00"/>
    <x v="1"/>
  </r>
  <r>
    <x v="3"/>
    <n v="1532"/>
    <d v="2011-07-02T00:00:00"/>
    <x v="0"/>
  </r>
  <r>
    <x v="5"/>
    <n v="1301"/>
    <d v="2011-07-16T00:00:00"/>
    <x v="0"/>
  </r>
  <r>
    <x v="2"/>
    <n v="812"/>
    <d v="2008-09-26T00:00:00"/>
    <x v="7"/>
  </r>
  <r>
    <x v="4"/>
    <n v="863"/>
    <d v="2010-05-31T00:00:00"/>
    <x v="3"/>
  </r>
  <r>
    <x v="3"/>
    <n v="1686"/>
    <d v="2010-04-18T00:00:00"/>
    <x v="3"/>
  </r>
  <r>
    <x v="0"/>
    <n v="1332"/>
    <d v="2012-01-22T00:00:00"/>
    <x v="2"/>
  </r>
  <r>
    <x v="4"/>
    <n v="969"/>
    <d v="2012-10-23T00:00:00"/>
    <x v="2"/>
  </r>
  <r>
    <x v="2"/>
    <n v="1300"/>
    <d v="2010-01-11T00:00:00"/>
    <x v="3"/>
  </r>
  <r>
    <x v="0"/>
    <n v="593"/>
    <d v="2012-03-01T00:00:00"/>
    <x v="2"/>
  </r>
  <r>
    <x v="4"/>
    <n v="809"/>
    <d v="2011-03-04T00:00:00"/>
    <x v="0"/>
  </r>
  <r>
    <x v="0"/>
    <n v="1105"/>
    <d v="2011-04-09T00:00:00"/>
    <x v="0"/>
  </r>
  <r>
    <x v="0"/>
    <n v="542"/>
    <d v="2009-09-06T00:00:00"/>
    <x v="4"/>
  </r>
  <r>
    <x v="0"/>
    <n v="1608"/>
    <d v="2010-02-12T00:00:00"/>
    <x v="3"/>
  </r>
  <r>
    <x v="5"/>
    <n v="2271"/>
    <d v="2011-12-11T00:00:00"/>
    <x v="0"/>
  </r>
  <r>
    <x v="5"/>
    <n v="1915"/>
    <d v="2010-12-15T00:00:00"/>
    <x v="3"/>
  </r>
  <r>
    <x v="5"/>
    <n v="2152"/>
    <d v="2010-01-26T00:00:00"/>
    <x v="3"/>
  </r>
  <r>
    <x v="2"/>
    <n v="1068"/>
    <d v="2007-07-21T00:00:00"/>
    <x v="6"/>
  </r>
  <r>
    <x v="3"/>
    <n v="1810"/>
    <d v="2009-11-24T00:00:00"/>
    <x v="4"/>
  </r>
  <r>
    <x v="3"/>
    <n v="1939"/>
    <d v="2006-05-05T00:00:00"/>
    <x v="1"/>
  </r>
  <r>
    <x v="1"/>
    <n v="1905"/>
    <d v="2010-01-09T00:00:00"/>
    <x v="3"/>
  </r>
  <r>
    <x v="4"/>
    <n v="1057"/>
    <d v="2015-02-11T00:00:00"/>
    <x v="10"/>
  </r>
  <r>
    <x v="3"/>
    <n v="1920"/>
    <d v="2011-10-17T00:00:00"/>
    <x v="0"/>
  </r>
  <r>
    <x v="6"/>
    <n v="1577"/>
    <d v="2013-05-30T00:00:00"/>
    <x v="8"/>
  </r>
  <r>
    <x v="0"/>
    <n v="787"/>
    <d v="2012-01-10T00:00:00"/>
    <x v="2"/>
  </r>
  <r>
    <x v="6"/>
    <n v="1916"/>
    <d v="2012-11-30T00:00:00"/>
    <x v="2"/>
  </r>
  <r>
    <x v="5"/>
    <n v="1527"/>
    <d v="2008-10-03T00:00:00"/>
    <x v="7"/>
  </r>
  <r>
    <x v="4"/>
    <n v="1248"/>
    <d v="2014-07-07T00:00:00"/>
    <x v="5"/>
  </r>
  <r>
    <x v="3"/>
    <n v="1555"/>
    <d v="2007-11-02T00:00:00"/>
    <x v="6"/>
  </r>
  <r>
    <x v="5"/>
    <n v="2323"/>
    <d v="2012-03-23T00:00:00"/>
    <x v="2"/>
  </r>
  <r>
    <x v="4"/>
    <n v="961"/>
    <d v="2006-10-12T00:00:00"/>
    <x v="1"/>
  </r>
  <r>
    <x v="4"/>
    <n v="849"/>
    <d v="2014-08-21T00:00:00"/>
    <x v="5"/>
  </r>
  <r>
    <x v="3"/>
    <n v="1938"/>
    <d v="2004-11-08T00:00:00"/>
    <x v="11"/>
  </r>
  <r>
    <x v="4"/>
    <n v="1147"/>
    <d v="2013-08-07T00:00:00"/>
    <x v="8"/>
  </r>
  <r>
    <x v="1"/>
    <n v="1976"/>
    <d v="2008-01-09T00:00:00"/>
    <x v="7"/>
  </r>
  <r>
    <x v="0"/>
    <n v="973"/>
    <d v="2010-08-27T00:00:00"/>
    <x v="3"/>
  </r>
  <r>
    <x v="5"/>
    <n v="1472"/>
    <d v="2008-05-03T00:00:00"/>
    <x v="7"/>
  </r>
  <r>
    <x v="1"/>
    <n v="1689"/>
    <d v="2009-01-09T00:00:00"/>
    <x v="4"/>
  </r>
  <r>
    <x v="0"/>
    <n v="1208"/>
    <d v="2010-02-21T00:00:00"/>
    <x v="3"/>
  </r>
  <r>
    <x v="2"/>
    <n v="1268"/>
    <d v="2011-08-24T00:00:00"/>
    <x v="0"/>
  </r>
  <r>
    <x v="7"/>
    <n v="1640"/>
    <d v="2007-08-09T00:00:00"/>
    <x v="6"/>
  </r>
  <r>
    <x v="2"/>
    <n v="635"/>
    <d v="2009-07-15T00:00:00"/>
    <x v="4"/>
  </r>
  <r>
    <x v="3"/>
    <n v="1996"/>
    <d v="2010-06-22T00:00:00"/>
    <x v="3"/>
  </r>
  <r>
    <x v="5"/>
    <n v="2404"/>
    <d v="2008-07-11T00:00:00"/>
    <x v="7"/>
  </r>
  <r>
    <x v="3"/>
    <n v="1675"/>
    <d v="2010-12-05T00:00:00"/>
    <x v="3"/>
  </r>
  <r>
    <x v="4"/>
    <n v="797"/>
    <d v="2009-11-27T00:00:00"/>
    <x v="4"/>
  </r>
  <r>
    <x v="0"/>
    <n v="1256"/>
    <d v="2012-03-21T00:00:00"/>
    <x v="2"/>
  </r>
  <r>
    <x v="6"/>
    <n v="1938"/>
    <d v="2012-08-06T00:00:00"/>
    <x v="2"/>
  </r>
  <r>
    <x v="4"/>
    <n v="757"/>
    <d v="2012-03-21T00:00:00"/>
    <x v="2"/>
  </r>
  <r>
    <x v="0"/>
    <n v="520"/>
    <d v="2009-08-28T00:00:00"/>
    <x v="4"/>
  </r>
  <r>
    <x v="0"/>
    <n v="878"/>
    <d v="2010-07-26T00:00:00"/>
    <x v="3"/>
  </r>
  <r>
    <x v="2"/>
    <n v="927"/>
    <d v="2009-04-04T00:00:00"/>
    <x v="4"/>
  </r>
  <r>
    <x v="3"/>
    <n v="1751"/>
    <d v="2005-07-15T00:00:00"/>
    <x v="9"/>
  </r>
  <r>
    <x v="4"/>
    <n v="764"/>
    <d v="2012-08-14T00:00:00"/>
    <x v="2"/>
  </r>
  <r>
    <x v="3"/>
    <n v="1674"/>
    <d v="2009-11-25T00:00:00"/>
    <x v="4"/>
  </r>
  <r>
    <x v="3"/>
    <n v="1681"/>
    <d v="2007-08-24T00:00:00"/>
    <x v="6"/>
  </r>
  <r>
    <x v="1"/>
    <n v="1976"/>
    <d v="2009-03-07T00:00:00"/>
    <x v="4"/>
  </r>
  <r>
    <x v="1"/>
    <n v="1505"/>
    <d v="2008-02-17T00:00:00"/>
    <x v="7"/>
  </r>
  <r>
    <x v="0"/>
    <n v="888"/>
    <d v="2009-11-26T00:00:00"/>
    <x v="4"/>
  </r>
  <r>
    <x v="3"/>
    <n v="1680"/>
    <d v="2008-12-21T00:00:00"/>
    <x v="7"/>
  </r>
  <r>
    <x v="0"/>
    <n v="631"/>
    <d v="2010-10-18T00:00:00"/>
    <x v="3"/>
  </r>
  <r>
    <x v="4"/>
    <n v="1227"/>
    <d v="2012-02-09T00:00:00"/>
    <x v="2"/>
  </r>
  <r>
    <x v="0"/>
    <n v="1124"/>
    <d v="2012-01-17T00:00:00"/>
    <x v="2"/>
  </r>
  <r>
    <x v="1"/>
    <n v="1962"/>
    <d v="2007-09-09T00:00:00"/>
    <x v="6"/>
  </r>
  <r>
    <x v="4"/>
    <n v="1261"/>
    <d v="2009-09-10T00:00:00"/>
    <x v="4"/>
  </r>
  <r>
    <x v="4"/>
    <n v="1164"/>
    <d v="2008-01-24T00:00:00"/>
    <x v="7"/>
  </r>
  <r>
    <x v="5"/>
    <n v="1313"/>
    <d v="2009-05-15T00:00:00"/>
    <x v="4"/>
  </r>
  <r>
    <x v="6"/>
    <n v="1723"/>
    <d v="2010-06-03T00:00:00"/>
    <x v="3"/>
  </r>
  <r>
    <x v="2"/>
    <n v="1144"/>
    <d v="2007-10-01T00:00:00"/>
    <x v="6"/>
  </r>
  <r>
    <x v="3"/>
    <n v="1740"/>
    <d v="2010-05-31T00:00:00"/>
    <x v="3"/>
  </r>
  <r>
    <x v="4"/>
    <n v="1163"/>
    <d v="2009-03-07T00:00:00"/>
    <x v="4"/>
  </r>
  <r>
    <x v="4"/>
    <n v="708"/>
    <d v="2010-09-17T00:00:00"/>
    <x v="3"/>
  </r>
  <r>
    <x v="3"/>
    <n v="1855"/>
    <d v="2010-07-11T00:00:00"/>
    <x v="3"/>
  </r>
  <r>
    <x v="0"/>
    <n v="563"/>
    <d v="2011-03-04T00:00:00"/>
    <x v="0"/>
  </r>
  <r>
    <x v="1"/>
    <n v="1768"/>
    <d v="2009-12-13T00:00:00"/>
    <x v="4"/>
  </r>
  <r>
    <x v="0"/>
    <n v="943"/>
    <d v="2011-10-09T00:00:00"/>
    <x v="0"/>
  </r>
  <r>
    <x v="4"/>
    <n v="931"/>
    <d v="2008-11-14T00:00:00"/>
    <x v="7"/>
  </r>
  <r>
    <x v="4"/>
    <n v="1127"/>
    <d v="2010-09-27T00:00:00"/>
    <x v="3"/>
  </r>
  <r>
    <x v="5"/>
    <n v="1629"/>
    <d v="2009-04-13T00:00:00"/>
    <x v="4"/>
  </r>
  <r>
    <x v="1"/>
    <n v="1656"/>
    <d v="2008-08-25T00:00:00"/>
    <x v="7"/>
  </r>
  <r>
    <x v="6"/>
    <n v="1676"/>
    <d v="2014-01-04T00:00:00"/>
    <x v="5"/>
  </r>
  <r>
    <x v="4"/>
    <n v="856"/>
    <d v="2010-01-02T00:00:00"/>
    <x v="3"/>
  </r>
  <r>
    <x v="3"/>
    <n v="1663"/>
    <d v="2007-07-22T00:00:00"/>
    <x v="6"/>
  </r>
  <r>
    <x v="1"/>
    <n v="1905"/>
    <d v="2010-06-23T00:00:00"/>
    <x v="3"/>
  </r>
  <r>
    <x v="0"/>
    <n v="861"/>
    <d v="2011-09-02T00:00:00"/>
    <x v="0"/>
  </r>
  <r>
    <x v="4"/>
    <n v="1183"/>
    <d v="2012-02-06T00:00:00"/>
    <x v="2"/>
  </r>
  <r>
    <x v="0"/>
    <n v="1352"/>
    <d v="2011-12-01T00:00:00"/>
    <x v="0"/>
  </r>
  <r>
    <x v="1"/>
    <n v="1510"/>
    <d v="2011-08-15T00:00:00"/>
    <x v="0"/>
  </r>
  <r>
    <x v="4"/>
    <n v="987"/>
    <d v="2008-11-19T00:00:00"/>
    <x v="7"/>
  </r>
  <r>
    <x v="0"/>
    <n v="1245"/>
    <d v="2011-09-02T00:00:00"/>
    <x v="0"/>
  </r>
  <r>
    <x v="4"/>
    <n v="1144"/>
    <d v="2012-09-11T00:00:00"/>
    <x v="2"/>
  </r>
  <r>
    <x v="4"/>
    <n v="790"/>
    <d v="2011-07-27T00:00:00"/>
    <x v="0"/>
  </r>
  <r>
    <x v="5"/>
    <n v="1736"/>
    <d v="2009-08-20T00:00:00"/>
    <x v="4"/>
  </r>
  <r>
    <x v="3"/>
    <n v="1950"/>
    <d v="2011-04-07T00:00:00"/>
    <x v="0"/>
  </r>
  <r>
    <x v="5"/>
    <n v="2186"/>
    <d v="2011-05-14T00:00:00"/>
    <x v="0"/>
  </r>
  <r>
    <x v="2"/>
    <n v="843"/>
    <d v="2012-01-17T00:00:00"/>
    <x v="2"/>
  </r>
  <r>
    <x v="2"/>
    <n v="1022"/>
    <d v="2008-12-28T00:00:00"/>
    <x v="7"/>
  </r>
  <r>
    <x v="5"/>
    <n v="2397"/>
    <d v="2012-01-26T00:00:00"/>
    <x v="2"/>
  </r>
  <r>
    <x v="4"/>
    <n v="1083"/>
    <d v="2007-01-07T00:00:00"/>
    <x v="6"/>
  </r>
  <r>
    <x v="2"/>
    <n v="923"/>
    <d v="2011-11-06T00:00:00"/>
    <x v="0"/>
  </r>
  <r>
    <x v="1"/>
    <n v="1958"/>
    <d v="2011-01-20T00:00:00"/>
    <x v="0"/>
  </r>
  <r>
    <x v="2"/>
    <n v="631"/>
    <d v="2011-04-03T00:00:00"/>
    <x v="0"/>
  </r>
  <r>
    <x v="1"/>
    <n v="1829"/>
    <d v="2007-12-06T00:00:00"/>
    <x v="6"/>
  </r>
  <r>
    <x v="5"/>
    <n v="2228"/>
    <d v="2011-11-23T00:00:00"/>
    <x v="0"/>
  </r>
  <r>
    <x v="1"/>
    <n v="1969"/>
    <d v="2007-06-01T00:00:00"/>
    <x v="6"/>
  </r>
  <r>
    <x v="4"/>
    <n v="1128"/>
    <d v="2008-08-07T00:00:00"/>
    <x v="7"/>
  </r>
  <r>
    <x v="2"/>
    <n v="922"/>
    <d v="2010-04-29T00:00:00"/>
    <x v="3"/>
  </r>
  <r>
    <x v="4"/>
    <n v="1141"/>
    <d v="2010-02-28T00:00:00"/>
    <x v="3"/>
  </r>
  <r>
    <x v="3"/>
    <n v="1537"/>
    <d v="2006-03-19T00:00:00"/>
    <x v="1"/>
  </r>
  <r>
    <x v="2"/>
    <n v="720"/>
    <d v="2008-07-29T00:00:00"/>
    <x v="7"/>
  </r>
  <r>
    <x v="5"/>
    <n v="2175"/>
    <d v="2011-06-15T00:00:00"/>
    <x v="0"/>
  </r>
  <r>
    <x v="2"/>
    <n v="1152"/>
    <d v="2008-10-19T00:00:00"/>
    <x v="7"/>
  </r>
  <r>
    <x v="5"/>
    <n v="2278"/>
    <d v="2009-04-06T00:00:00"/>
    <x v="4"/>
  </r>
  <r>
    <x v="5"/>
    <n v="2460"/>
    <d v="2009-11-21T00:00:00"/>
    <x v="4"/>
  </r>
  <r>
    <x v="3"/>
    <n v="1940"/>
    <d v="2007-11-02T00:00:00"/>
    <x v="6"/>
  </r>
  <r>
    <x v="0"/>
    <n v="693"/>
    <d v="2010-03-23T00:00:00"/>
    <x v="3"/>
  </r>
  <r>
    <x v="4"/>
    <n v="966"/>
    <d v="2014-05-04T00:00:00"/>
    <x v="5"/>
  </r>
  <r>
    <x v="2"/>
    <n v="898"/>
    <d v="2011-05-16T00:00:00"/>
    <x v="0"/>
  </r>
  <r>
    <x v="2"/>
    <n v="918"/>
    <d v="2010-12-24T00:00:00"/>
    <x v="3"/>
  </r>
  <r>
    <x v="1"/>
    <n v="1918"/>
    <d v="2011-12-15T00:00:00"/>
    <x v="0"/>
  </r>
  <r>
    <x v="5"/>
    <n v="2333"/>
    <d v="2011-01-02T00:00:00"/>
    <x v="0"/>
  </r>
  <r>
    <x v="0"/>
    <n v="768"/>
    <d v="2010-03-19T00:00:00"/>
    <x v="3"/>
  </r>
  <r>
    <x v="4"/>
    <n v="783"/>
    <d v="2013-06-27T00:00:00"/>
    <x v="8"/>
  </r>
  <r>
    <x v="1"/>
    <n v="1661"/>
    <d v="2014-02-06T00:00:00"/>
    <x v="5"/>
  </r>
  <r>
    <x v="4"/>
    <n v="958"/>
    <d v="2015-02-03T00:00:00"/>
    <x v="10"/>
  </r>
  <r>
    <x v="2"/>
    <n v="1276"/>
    <d v="2009-05-21T00:00:00"/>
    <x v="4"/>
  </r>
  <r>
    <x v="5"/>
    <n v="1877"/>
    <d v="2009-04-30T00:00:00"/>
    <x v="4"/>
  </r>
  <r>
    <x v="1"/>
    <n v="1845"/>
    <d v="2015-01-10T00:00:00"/>
    <x v="10"/>
  </r>
  <r>
    <x v="5"/>
    <n v="1533"/>
    <d v="2010-03-22T00:00:00"/>
    <x v="3"/>
  </r>
  <r>
    <x v="4"/>
    <n v="1257"/>
    <d v="2012-04-29T00:00:00"/>
    <x v="2"/>
  </r>
  <r>
    <x v="0"/>
    <n v="1353"/>
    <d v="2010-02-18T00:00:00"/>
    <x v="3"/>
  </r>
  <r>
    <x v="3"/>
    <n v="1672"/>
    <d v="2007-03-12T00:00:00"/>
    <x v="6"/>
  </r>
  <r>
    <x v="4"/>
    <n v="1097"/>
    <d v="2007-02-11T00:00:00"/>
    <x v="6"/>
  </r>
  <r>
    <x v="5"/>
    <n v="1986"/>
    <d v="2011-07-04T00:00:00"/>
    <x v="0"/>
  </r>
  <r>
    <x v="4"/>
    <n v="1083"/>
    <d v="2007-05-11T00:00:00"/>
    <x v="6"/>
  </r>
  <r>
    <x v="4"/>
    <n v="1218"/>
    <d v="2011-06-02T00:00:00"/>
    <x v="0"/>
  </r>
  <r>
    <x v="6"/>
    <n v="1903"/>
    <d v="2010-05-03T00:00:00"/>
    <x v="3"/>
  </r>
  <r>
    <x v="4"/>
    <n v="860"/>
    <d v="2008-09-28T00:00:00"/>
    <x v="7"/>
  </r>
  <r>
    <x v="0"/>
    <n v="1003"/>
    <d v="2010-05-03T00:00:00"/>
    <x v="3"/>
  </r>
  <r>
    <x v="4"/>
    <n v="1078"/>
    <d v="2014-03-29T00:00:00"/>
    <x v="5"/>
  </r>
  <r>
    <x v="4"/>
    <n v="1133"/>
    <d v="2013-04-05T00:00:00"/>
    <x v="8"/>
  </r>
  <r>
    <x v="5"/>
    <n v="1494"/>
    <d v="2008-10-08T00:00:00"/>
    <x v="7"/>
  </r>
  <r>
    <x v="2"/>
    <n v="626"/>
    <d v="2006-11-19T00:00:00"/>
    <x v="1"/>
  </r>
  <r>
    <x v="4"/>
    <n v="719"/>
    <d v="2009-08-24T00:00:00"/>
    <x v="4"/>
  </r>
  <r>
    <x v="0"/>
    <n v="921"/>
    <d v="2012-03-25T00:00:00"/>
    <x v="2"/>
  </r>
  <r>
    <x v="6"/>
    <n v="1867"/>
    <d v="2012-01-15T00:00:00"/>
    <x v="2"/>
  </r>
  <r>
    <x v="4"/>
    <n v="1010"/>
    <d v="2007-01-24T00:00:00"/>
    <x v="6"/>
  </r>
  <r>
    <x v="0"/>
    <n v="1404"/>
    <d v="2010-09-12T00:00:00"/>
    <x v="3"/>
  </r>
  <r>
    <x v="0"/>
    <n v="1305"/>
    <d v="2011-10-22T00:00:00"/>
    <x v="0"/>
  </r>
  <r>
    <x v="0"/>
    <n v="1647"/>
    <d v="2010-03-16T00:00:00"/>
    <x v="3"/>
  </r>
  <r>
    <x v="0"/>
    <n v="1433"/>
    <d v="2010-01-22T00:00:00"/>
    <x v="3"/>
  </r>
  <r>
    <x v="4"/>
    <n v="925"/>
    <d v="2007-09-27T00:00:00"/>
    <x v="6"/>
  </r>
  <r>
    <x v="4"/>
    <n v="964"/>
    <d v="2012-10-10T00:00:00"/>
    <x v="2"/>
  </r>
  <r>
    <x v="0"/>
    <n v="571"/>
    <d v="2011-03-31T00:00:00"/>
    <x v="0"/>
  </r>
  <r>
    <x v="1"/>
    <n v="1828"/>
    <d v="2011-06-24T00:00:00"/>
    <x v="0"/>
  </r>
  <r>
    <x v="0"/>
    <n v="1595"/>
    <d v="2010-05-03T00:00:00"/>
    <x v="3"/>
  </r>
  <r>
    <x v="2"/>
    <n v="615"/>
    <d v="2008-09-18T00:00:00"/>
    <x v="7"/>
  </r>
  <r>
    <x v="4"/>
    <n v="919"/>
    <d v="2012-08-06T00:00:00"/>
    <x v="2"/>
  </r>
  <r>
    <x v="4"/>
    <n v="1018"/>
    <d v="2009-06-09T00:00:00"/>
    <x v="4"/>
  </r>
  <r>
    <x v="6"/>
    <n v="1578"/>
    <d v="2013-02-15T00:00:00"/>
    <x v="8"/>
  </r>
  <r>
    <x v="6"/>
    <n v="1660"/>
    <d v="2012-08-10T00:00:00"/>
    <x v="2"/>
  </r>
  <r>
    <x v="4"/>
    <n v="796"/>
    <d v="2011-07-04T00:00:00"/>
    <x v="0"/>
  </r>
  <r>
    <x v="5"/>
    <n v="2416"/>
    <d v="2009-10-11T00:00:00"/>
    <x v="4"/>
  </r>
  <r>
    <x v="4"/>
    <n v="760"/>
    <d v="2010-01-27T00:00:00"/>
    <x v="3"/>
  </r>
  <r>
    <x v="3"/>
    <n v="1767"/>
    <d v="2009-10-29T00:00:00"/>
    <x v="4"/>
  </r>
  <r>
    <x v="4"/>
    <n v="817"/>
    <d v="2011-07-22T00:00:00"/>
    <x v="0"/>
  </r>
  <r>
    <x v="2"/>
    <n v="630"/>
    <d v="2010-05-30T00:00:00"/>
    <x v="3"/>
  </r>
  <r>
    <x v="2"/>
    <n v="833"/>
    <d v="2008-05-27T00:00:00"/>
    <x v="7"/>
  </r>
  <r>
    <x v="4"/>
    <n v="740"/>
    <d v="2007-05-09T00:00:00"/>
    <x v="6"/>
  </r>
  <r>
    <x v="5"/>
    <n v="1520"/>
    <d v="2011-05-25T00:00:00"/>
    <x v="0"/>
  </r>
  <r>
    <x v="4"/>
    <n v="769"/>
    <d v="2011-09-23T00:00:00"/>
    <x v="0"/>
  </r>
  <r>
    <x v="1"/>
    <n v="1638"/>
    <d v="2012-07-10T00:00:00"/>
    <x v="2"/>
  </r>
  <r>
    <x v="3"/>
    <n v="1857"/>
    <d v="2006-09-06T00:00:00"/>
    <x v="1"/>
  </r>
  <r>
    <x v="0"/>
    <n v="924"/>
    <d v="2010-05-02T00:00:00"/>
    <x v="3"/>
  </r>
  <r>
    <x v="2"/>
    <n v="600"/>
    <d v="2008-08-05T00:00:00"/>
    <x v="7"/>
  </r>
  <r>
    <x v="3"/>
    <n v="1964"/>
    <d v="2010-11-02T00:00:00"/>
    <x v="3"/>
  </r>
  <r>
    <x v="1"/>
    <n v="1914"/>
    <d v="2011-01-23T00:00:00"/>
    <x v="0"/>
  </r>
  <r>
    <x v="1"/>
    <n v="1678"/>
    <d v="2010-08-19T00:00:00"/>
    <x v="3"/>
  </r>
  <r>
    <x v="0"/>
    <n v="758"/>
    <d v="2010-02-11T00:00:00"/>
    <x v="3"/>
  </r>
  <r>
    <x v="0"/>
    <n v="1110"/>
    <d v="2012-01-31T00:00:00"/>
    <x v="2"/>
  </r>
  <r>
    <x v="3"/>
    <n v="1782"/>
    <d v="2011-04-06T00:00:00"/>
    <x v="0"/>
  </r>
  <r>
    <x v="2"/>
    <n v="1282"/>
    <d v="2008-03-01T00:00:00"/>
    <x v="7"/>
  </r>
  <r>
    <x v="4"/>
    <n v="913"/>
    <d v="2012-06-21T00:00:00"/>
    <x v="2"/>
  </r>
  <r>
    <x v="3"/>
    <n v="1545"/>
    <d v="2010-03-19T00:00:00"/>
    <x v="3"/>
  </r>
  <r>
    <x v="4"/>
    <n v="971"/>
    <d v="2008-11-03T00:00:00"/>
    <x v="7"/>
  </r>
  <r>
    <x v="2"/>
    <n v="605"/>
    <d v="2008-06-19T00:00:00"/>
    <x v="7"/>
  </r>
  <r>
    <x v="4"/>
    <n v="1014"/>
    <d v="2006-10-26T00:00:00"/>
    <x v="1"/>
  </r>
  <r>
    <x v="4"/>
    <n v="982"/>
    <d v="2007-02-23T00:00:00"/>
    <x v="6"/>
  </r>
  <r>
    <x v="3"/>
    <n v="1651"/>
    <d v="2012-03-29T00:00:00"/>
    <x v="2"/>
  </r>
  <r>
    <x v="0"/>
    <n v="1288"/>
    <d v="2011-09-25T00:00:00"/>
    <x v="0"/>
  </r>
  <r>
    <x v="3"/>
    <n v="1661"/>
    <d v="2004-01-31T00:00:00"/>
    <x v="11"/>
  </r>
  <r>
    <x v="3"/>
    <n v="1578"/>
    <d v="2011-01-22T00:00:00"/>
    <x v="0"/>
  </r>
  <r>
    <x v="5"/>
    <n v="1937"/>
    <d v="2010-11-11T00:00:00"/>
    <x v="3"/>
  </r>
  <r>
    <x v="0"/>
    <n v="1403"/>
    <d v="2010-07-14T00:00:00"/>
    <x v="3"/>
  </r>
  <r>
    <x v="2"/>
    <n v="968"/>
    <d v="2008-09-08T00:00:00"/>
    <x v="7"/>
  </r>
  <r>
    <x v="0"/>
    <n v="1628"/>
    <d v="2012-02-07T00:00:00"/>
    <x v="2"/>
  </r>
  <r>
    <x v="2"/>
    <n v="1287"/>
    <d v="2009-04-13T00:00:00"/>
    <x v="4"/>
  </r>
  <r>
    <x v="0"/>
    <n v="1438"/>
    <d v="2010-05-02T00:00:00"/>
    <x v="3"/>
  </r>
  <r>
    <x v="0"/>
    <n v="1351"/>
    <d v="2009-09-14T00:00:00"/>
    <x v="4"/>
  </r>
  <r>
    <x v="4"/>
    <n v="956"/>
    <d v="2009-06-04T00:00:00"/>
    <x v="4"/>
  </r>
  <r>
    <x v="2"/>
    <n v="1177"/>
    <d v="2007-08-18T00:00:00"/>
    <x v="6"/>
  </r>
  <r>
    <x v="4"/>
    <n v="774"/>
    <d v="2011-06-24T00:00:00"/>
    <x v="0"/>
  </r>
  <r>
    <x v="0"/>
    <n v="1207"/>
    <d v="2010-07-03T00:00:00"/>
    <x v="3"/>
  </r>
  <r>
    <x v="5"/>
    <n v="1561"/>
    <d v="2010-12-11T00:00:00"/>
    <x v="3"/>
  </r>
  <r>
    <x v="0"/>
    <n v="1156"/>
    <d v="2010-08-22T00:00:00"/>
    <x v="3"/>
  </r>
  <r>
    <x v="5"/>
    <n v="1852"/>
    <d v="2010-10-29T00:00:00"/>
    <x v="3"/>
  </r>
  <r>
    <x v="4"/>
    <n v="1190"/>
    <d v="2007-01-10T00:00:00"/>
    <x v="6"/>
  </r>
  <r>
    <x v="3"/>
    <n v="1823"/>
    <d v="2007-02-15T00:00:00"/>
    <x v="6"/>
  </r>
  <r>
    <x v="3"/>
    <n v="1527"/>
    <d v="2012-02-09T00:00:00"/>
    <x v="2"/>
  </r>
  <r>
    <x v="0"/>
    <n v="581"/>
    <d v="2009-10-10T00:00:00"/>
    <x v="4"/>
  </r>
  <r>
    <x v="0"/>
    <n v="519"/>
    <d v="2009-10-03T00:00:00"/>
    <x v="4"/>
  </r>
  <r>
    <x v="0"/>
    <n v="1290"/>
    <d v="2010-03-11T00:00:00"/>
    <x v="3"/>
  </r>
  <r>
    <x v="4"/>
    <n v="1274"/>
    <d v="2007-09-01T00:00:00"/>
    <x v="6"/>
  </r>
  <r>
    <x v="4"/>
    <n v="1041"/>
    <d v="2010-11-23T00:00:00"/>
    <x v="3"/>
  </r>
  <r>
    <x v="0"/>
    <n v="908"/>
    <d v="2011-05-14T00:00:00"/>
    <x v="0"/>
  </r>
  <r>
    <x v="0"/>
    <n v="1525"/>
    <d v="2010-02-26T00:00:00"/>
    <x v="3"/>
  </r>
  <r>
    <x v="3"/>
    <n v="1984"/>
    <d v="2006-08-26T00:00:00"/>
    <x v="1"/>
  </r>
  <r>
    <x v="0"/>
    <n v="1537"/>
    <d v="2010-03-10T00:00:00"/>
    <x v="3"/>
  </r>
  <r>
    <x v="3"/>
    <n v="1806"/>
    <d v="2004-02-04T00:00:00"/>
    <x v="11"/>
  </r>
  <r>
    <x v="2"/>
    <n v="1152"/>
    <d v="2009-02-20T00:00:00"/>
    <x v="4"/>
  </r>
  <r>
    <x v="4"/>
    <n v="1288"/>
    <d v="2010-04-04T00:00:00"/>
    <x v="3"/>
  </r>
  <r>
    <x v="0"/>
    <n v="730"/>
    <d v="2011-11-08T00:00:00"/>
    <x v="0"/>
  </r>
  <r>
    <x v="3"/>
    <n v="1730"/>
    <d v="2005-12-20T00:00:00"/>
    <x v="9"/>
  </r>
  <r>
    <x v="4"/>
    <n v="845"/>
    <d v="2014-12-11T00:00:00"/>
    <x v="5"/>
  </r>
  <r>
    <x v="3"/>
    <n v="1776"/>
    <d v="2009-09-28T00:00:00"/>
    <x v="4"/>
  </r>
  <r>
    <x v="4"/>
    <n v="913"/>
    <d v="2009-12-26T00:00:00"/>
    <x v="4"/>
  </r>
  <r>
    <x v="4"/>
    <n v="1124"/>
    <d v="2008-12-12T00:00:00"/>
    <x v="7"/>
  </r>
  <r>
    <x v="0"/>
    <n v="766"/>
    <d v="2011-02-18T00:00:00"/>
    <x v="0"/>
  </r>
  <r>
    <x v="0"/>
    <n v="665"/>
    <d v="2010-03-26T00:00:00"/>
    <x v="3"/>
  </r>
  <r>
    <x v="4"/>
    <n v="762"/>
    <d v="2010-04-24T00:00:00"/>
    <x v="3"/>
  </r>
  <r>
    <x v="3"/>
    <n v="1833"/>
    <d v="2011-05-06T00:00:00"/>
    <x v="0"/>
  </r>
  <r>
    <x v="4"/>
    <n v="944"/>
    <d v="2012-05-02T00:00:00"/>
    <x v="2"/>
  </r>
  <r>
    <x v="1"/>
    <n v="1754"/>
    <d v="2012-10-07T00:00:00"/>
    <x v="2"/>
  </r>
  <r>
    <x v="4"/>
    <n v="875"/>
    <d v="2013-02-01T00:00:00"/>
    <x v="8"/>
  </r>
  <r>
    <x v="0"/>
    <n v="1392"/>
    <d v="2012-01-26T00:00:00"/>
    <x v="2"/>
  </r>
  <r>
    <x v="7"/>
    <n v="1853"/>
    <d v="2008-12-04T00:00:00"/>
    <x v="7"/>
  </r>
  <r>
    <x v="3"/>
    <n v="1576"/>
    <d v="2012-03-13T00:00:00"/>
    <x v="2"/>
  </r>
  <r>
    <x v="4"/>
    <n v="1022"/>
    <d v="2013-06-27T00:00:00"/>
    <x v="8"/>
  </r>
  <r>
    <x v="1"/>
    <n v="1640"/>
    <d v="2010-06-26T00:00:00"/>
    <x v="3"/>
  </r>
  <r>
    <x v="4"/>
    <n v="779"/>
    <d v="2011-07-26T00:00:00"/>
    <x v="0"/>
  </r>
  <r>
    <x v="3"/>
    <n v="1729"/>
    <d v="2011-09-19T00:00:00"/>
    <x v="0"/>
  </r>
  <r>
    <x v="4"/>
    <n v="715"/>
    <d v="2009-07-28T00:00:00"/>
    <x v="4"/>
  </r>
  <r>
    <x v="1"/>
    <n v="1562"/>
    <d v="2014-10-10T00:00:00"/>
    <x v="5"/>
  </r>
  <r>
    <x v="0"/>
    <n v="1203"/>
    <d v="2009-07-28T00:00:00"/>
    <x v="4"/>
  </r>
  <r>
    <x v="5"/>
    <n v="1825"/>
    <d v="2010-03-30T00:00:00"/>
    <x v="3"/>
  </r>
  <r>
    <x v="3"/>
    <n v="1707"/>
    <d v="2012-03-03T00:00:00"/>
    <x v="2"/>
  </r>
  <r>
    <x v="2"/>
    <n v="998"/>
    <d v="2009-09-11T00:00:00"/>
    <x v="4"/>
  </r>
  <r>
    <x v="0"/>
    <n v="1675"/>
    <d v="2010-05-06T00:00:00"/>
    <x v="3"/>
  </r>
  <r>
    <x v="1"/>
    <n v="1792"/>
    <d v="2014-03-04T00:00:00"/>
    <x v="5"/>
  </r>
  <r>
    <x v="1"/>
    <n v="1574"/>
    <d v="2011-10-16T00:00:00"/>
    <x v="0"/>
  </r>
  <r>
    <x v="0"/>
    <n v="1070"/>
    <d v="2010-01-13T00:00:00"/>
    <x v="3"/>
  </r>
  <r>
    <x v="4"/>
    <n v="1125"/>
    <d v="2013-04-13T00:00:00"/>
    <x v="8"/>
  </r>
  <r>
    <x v="3"/>
    <n v="1971"/>
    <d v="2004-04-26T00:00:00"/>
    <x v="11"/>
  </r>
  <r>
    <x v="5"/>
    <n v="1361"/>
    <d v="2010-04-16T00:00:00"/>
    <x v="3"/>
  </r>
  <r>
    <x v="5"/>
    <n v="1786"/>
    <d v="2010-11-09T00:00:00"/>
    <x v="3"/>
  </r>
  <r>
    <x v="0"/>
    <n v="612"/>
    <d v="2009-07-21T00:00:00"/>
    <x v="4"/>
  </r>
  <r>
    <x v="7"/>
    <n v="1596"/>
    <d v="2007-12-27T00:00:00"/>
    <x v="6"/>
  </r>
  <r>
    <x v="1"/>
    <n v="1644"/>
    <d v="2007-11-09T00:00:00"/>
    <x v="6"/>
  </r>
  <r>
    <x v="2"/>
    <n v="1041"/>
    <d v="2007-04-18T00:00:00"/>
    <x v="6"/>
  </r>
  <r>
    <x v="4"/>
    <n v="810"/>
    <d v="2009-04-21T00:00:00"/>
    <x v="4"/>
  </r>
  <r>
    <x v="4"/>
    <n v="837"/>
    <d v="2010-03-25T00:00:00"/>
    <x v="3"/>
  </r>
  <r>
    <x v="6"/>
    <n v="1884"/>
    <d v="2014-10-13T00:00:00"/>
    <x v="5"/>
  </r>
  <r>
    <x v="4"/>
    <n v="1063"/>
    <d v="2011-01-20T00:00:00"/>
    <x v="0"/>
  </r>
  <r>
    <x v="0"/>
    <n v="1298"/>
    <d v="2011-08-23T00:00:00"/>
    <x v="0"/>
  </r>
  <r>
    <x v="1"/>
    <n v="1867"/>
    <d v="2010-04-23T00:00:00"/>
    <x v="3"/>
  </r>
  <r>
    <x v="7"/>
    <n v="1575"/>
    <d v="2008-11-06T00:00:00"/>
    <x v="7"/>
  </r>
  <r>
    <x v="0"/>
    <n v="1463"/>
    <d v="2010-05-08T00:00:00"/>
    <x v="3"/>
  </r>
  <r>
    <x v="0"/>
    <n v="1164"/>
    <d v="2011-11-14T00:00:00"/>
    <x v="0"/>
  </r>
  <r>
    <x v="1"/>
    <n v="1805"/>
    <d v="2011-01-16T00:00:00"/>
    <x v="0"/>
  </r>
  <r>
    <x v="2"/>
    <n v="733"/>
    <d v="2010-01-22T00:00:00"/>
    <x v="3"/>
  </r>
  <r>
    <x v="2"/>
    <n v="1197"/>
    <d v="2010-09-21T00:00:00"/>
    <x v="3"/>
  </r>
  <r>
    <x v="5"/>
    <n v="2069"/>
    <d v="2010-04-14T00:00:00"/>
    <x v="3"/>
  </r>
  <r>
    <x v="4"/>
    <n v="956"/>
    <d v="2014-12-23T00:00:00"/>
    <x v="5"/>
  </r>
  <r>
    <x v="2"/>
    <n v="736"/>
    <d v="2011-04-01T00:00:00"/>
    <x v="0"/>
  </r>
  <r>
    <x v="4"/>
    <n v="1050"/>
    <d v="2012-03-10T00:00:00"/>
    <x v="2"/>
  </r>
  <r>
    <x v="5"/>
    <n v="2047"/>
    <d v="2008-03-01T00:00:00"/>
    <x v="7"/>
  </r>
  <r>
    <x v="2"/>
    <n v="632"/>
    <d v="2009-11-05T00:00:00"/>
    <x v="4"/>
  </r>
  <r>
    <x v="0"/>
    <n v="871"/>
    <d v="2010-03-26T00:00:00"/>
    <x v="3"/>
  </r>
  <r>
    <x v="2"/>
    <n v="811"/>
    <d v="2011-07-11T00:00:00"/>
    <x v="0"/>
  </r>
  <r>
    <x v="2"/>
    <n v="1087"/>
    <d v="2009-11-10T00:00:00"/>
    <x v="4"/>
  </r>
  <r>
    <x v="4"/>
    <n v="1170"/>
    <d v="2009-02-17T00:00:00"/>
    <x v="4"/>
  </r>
  <r>
    <x v="3"/>
    <n v="1843"/>
    <d v="2009-03-20T00:00:00"/>
    <x v="4"/>
  </r>
  <r>
    <x v="6"/>
    <n v="1783"/>
    <d v="2014-03-31T00:00:00"/>
    <x v="5"/>
  </r>
  <r>
    <x v="0"/>
    <n v="847"/>
    <d v="2009-10-22T00:00:00"/>
    <x v="4"/>
  </r>
  <r>
    <x v="4"/>
    <n v="1258"/>
    <d v="2010-09-17T00:00:00"/>
    <x v="3"/>
  </r>
  <r>
    <x v="0"/>
    <n v="979"/>
    <d v="2009-07-25T00:00:00"/>
    <x v="4"/>
  </r>
  <r>
    <x v="0"/>
    <n v="1607"/>
    <d v="2011-09-10T00:00:00"/>
    <x v="0"/>
  </r>
  <r>
    <x v="4"/>
    <n v="775"/>
    <d v="2008-01-12T00:00:00"/>
    <x v="7"/>
  </r>
  <r>
    <x v="3"/>
    <n v="1830"/>
    <d v="2010-07-25T00:00:00"/>
    <x v="3"/>
  </r>
  <r>
    <x v="4"/>
    <n v="961"/>
    <d v="2011-11-27T00:00:00"/>
    <x v="0"/>
  </r>
  <r>
    <x v="3"/>
    <n v="1925"/>
    <d v="2004-03-07T00:00:00"/>
    <x v="11"/>
  </r>
  <r>
    <x v="5"/>
    <n v="1301"/>
    <d v="2011-10-16T00:00:00"/>
    <x v="0"/>
  </r>
  <r>
    <x v="4"/>
    <n v="1041"/>
    <d v="2014-05-21T00:00:00"/>
    <x v="5"/>
  </r>
  <r>
    <x v="0"/>
    <n v="1593"/>
    <d v="2010-02-01T00:00:00"/>
    <x v="3"/>
  </r>
  <r>
    <x v="4"/>
    <n v="779"/>
    <d v="2013-12-13T00:00:00"/>
    <x v="8"/>
  </r>
  <r>
    <x v="2"/>
    <n v="725"/>
    <d v="2007-09-07T00:00:00"/>
    <x v="6"/>
  </r>
  <r>
    <x v="5"/>
    <n v="1717"/>
    <d v="2011-08-03T00:00:00"/>
    <x v="0"/>
  </r>
  <r>
    <x v="2"/>
    <n v="1248"/>
    <d v="2010-07-27T00:00:00"/>
    <x v="3"/>
  </r>
  <r>
    <x v="4"/>
    <n v="1223"/>
    <d v="2011-04-12T00:00:00"/>
    <x v="0"/>
  </r>
  <r>
    <x v="7"/>
    <n v="1925"/>
    <d v="2007-05-25T00:00:00"/>
    <x v="6"/>
  </r>
  <r>
    <x v="4"/>
    <n v="907"/>
    <d v="2010-05-29T00:00:00"/>
    <x v="3"/>
  </r>
  <r>
    <x v="4"/>
    <n v="1089"/>
    <d v="2011-08-30T00:00:00"/>
    <x v="0"/>
  </r>
  <r>
    <x v="1"/>
    <n v="1574"/>
    <d v="2011-02-06T00:00:00"/>
    <x v="0"/>
  </r>
  <r>
    <x v="0"/>
    <n v="1335"/>
    <d v="2010-11-22T00:00:00"/>
    <x v="3"/>
  </r>
  <r>
    <x v="5"/>
    <n v="1876"/>
    <d v="2009-01-04T00:00:00"/>
    <x v="4"/>
  </r>
  <r>
    <x v="5"/>
    <n v="2455"/>
    <d v="2011-08-23T00:00:00"/>
    <x v="0"/>
  </r>
  <r>
    <x v="0"/>
    <n v="1280"/>
    <d v="2010-05-19T00:00:00"/>
    <x v="3"/>
  </r>
  <r>
    <x v="5"/>
    <n v="2169"/>
    <d v="2011-03-31T00:00:00"/>
    <x v="0"/>
  </r>
  <r>
    <x v="3"/>
    <n v="1897"/>
    <d v="2007-04-06T00:00:00"/>
    <x v="6"/>
  </r>
  <r>
    <x v="4"/>
    <n v="975"/>
    <d v="2007-01-04T00:00:00"/>
    <x v="6"/>
  </r>
  <r>
    <x v="6"/>
    <n v="1876"/>
    <d v="2010-05-18T00:00:00"/>
    <x v="3"/>
  </r>
  <r>
    <x v="1"/>
    <n v="1931"/>
    <d v="2011-05-17T00:00:00"/>
    <x v="0"/>
  </r>
  <r>
    <x v="1"/>
    <n v="1793"/>
    <d v="2014-10-19T00:00:00"/>
    <x v="5"/>
  </r>
  <r>
    <x v="6"/>
    <n v="1618"/>
    <d v="2010-06-09T00:00:00"/>
    <x v="3"/>
  </r>
  <r>
    <x v="3"/>
    <n v="1582"/>
    <d v="2009-07-12T00:00:00"/>
    <x v="4"/>
  </r>
  <r>
    <x v="4"/>
    <n v="1050"/>
    <d v="2008-06-05T00:00:00"/>
    <x v="7"/>
  </r>
  <r>
    <x v="5"/>
    <n v="1938"/>
    <d v="2010-05-26T00:00:00"/>
    <x v="3"/>
  </r>
  <r>
    <x v="1"/>
    <n v="1894"/>
    <d v="2013-11-02T00:00:00"/>
    <x v="8"/>
  </r>
  <r>
    <x v="1"/>
    <n v="1780"/>
    <d v="2012-12-30T00:00:00"/>
    <x v="2"/>
  </r>
  <r>
    <x v="3"/>
    <n v="1636"/>
    <d v="2010-01-23T00:00:00"/>
    <x v="3"/>
  </r>
  <r>
    <x v="1"/>
    <n v="1864"/>
    <d v="2006-10-19T00:00:00"/>
    <x v="1"/>
  </r>
  <r>
    <x v="5"/>
    <n v="2478"/>
    <d v="2010-11-12T00:00:00"/>
    <x v="3"/>
  </r>
  <r>
    <x v="0"/>
    <n v="725"/>
    <d v="2009-12-13T00:00:00"/>
    <x v="4"/>
  </r>
  <r>
    <x v="1"/>
    <n v="1627"/>
    <d v="2008-10-05T00:00:00"/>
    <x v="7"/>
  </r>
  <r>
    <x v="0"/>
    <n v="1652"/>
    <d v="2010-09-11T00:00:00"/>
    <x v="3"/>
  </r>
  <r>
    <x v="1"/>
    <n v="1996"/>
    <d v="2008-08-23T00:00:00"/>
    <x v="7"/>
  </r>
  <r>
    <x v="5"/>
    <n v="1463"/>
    <d v="2010-09-23T00:00:00"/>
    <x v="3"/>
  </r>
  <r>
    <x v="0"/>
    <n v="1302"/>
    <d v="2011-12-16T00:00:00"/>
    <x v="0"/>
  </r>
  <r>
    <x v="4"/>
    <n v="1294"/>
    <d v="2009-03-31T00:00:00"/>
    <x v="4"/>
  </r>
  <r>
    <x v="0"/>
    <n v="1685"/>
    <d v="2011-06-10T00:00:00"/>
    <x v="0"/>
  </r>
  <r>
    <x v="3"/>
    <n v="1790"/>
    <d v="2010-11-17T00:00:00"/>
    <x v="3"/>
  </r>
  <r>
    <x v="4"/>
    <n v="1036"/>
    <d v="2013-12-20T00:00:00"/>
    <x v="8"/>
  </r>
  <r>
    <x v="1"/>
    <n v="1688"/>
    <d v="2009-03-20T00:00:00"/>
    <x v="4"/>
  </r>
  <r>
    <x v="1"/>
    <n v="1707"/>
    <d v="2007-01-12T00:00:00"/>
    <x v="6"/>
  </r>
  <r>
    <x v="4"/>
    <n v="919"/>
    <d v="2009-06-28T00:00:00"/>
    <x v="4"/>
  </r>
  <r>
    <x v="3"/>
    <n v="1528"/>
    <d v="2004-12-12T00:00:00"/>
    <x v="11"/>
  </r>
  <r>
    <x v="3"/>
    <n v="1746"/>
    <d v="2007-08-19T00:00:00"/>
    <x v="6"/>
  </r>
  <r>
    <x v="1"/>
    <n v="1885"/>
    <d v="2014-09-11T00:00:00"/>
    <x v="5"/>
  </r>
  <r>
    <x v="2"/>
    <n v="1135"/>
    <d v="2008-09-16T00:00:00"/>
    <x v="7"/>
  </r>
  <r>
    <x v="4"/>
    <n v="871"/>
    <d v="2014-06-06T00:00:00"/>
    <x v="5"/>
  </r>
  <r>
    <x v="2"/>
    <n v="831"/>
    <d v="2006-10-30T00:00:00"/>
    <x v="1"/>
  </r>
  <r>
    <x v="4"/>
    <n v="1216"/>
    <d v="2012-11-13T00:00:00"/>
    <x v="2"/>
  </r>
  <r>
    <x v="5"/>
    <n v="1728"/>
    <d v="2010-06-15T00:00:00"/>
    <x v="3"/>
  </r>
  <r>
    <x v="1"/>
    <n v="1677"/>
    <d v="2012-05-29T00:00:00"/>
    <x v="2"/>
  </r>
  <r>
    <x v="0"/>
    <n v="1463"/>
    <d v="2010-12-11T00:00:00"/>
    <x v="3"/>
  </r>
  <r>
    <x v="7"/>
    <n v="1739"/>
    <d v="2009-05-18T00:00:00"/>
    <x v="4"/>
  </r>
  <r>
    <x v="0"/>
    <n v="668"/>
    <d v="2011-02-19T00:00:00"/>
    <x v="0"/>
  </r>
  <r>
    <x v="1"/>
    <n v="1878"/>
    <d v="2007-03-05T00:00:00"/>
    <x v="6"/>
  </r>
  <r>
    <x v="1"/>
    <n v="1780"/>
    <d v="2007-07-20T00:00:00"/>
    <x v="6"/>
  </r>
  <r>
    <x v="3"/>
    <n v="1513"/>
    <d v="2009-10-01T00:00:00"/>
    <x v="4"/>
  </r>
  <r>
    <x v="4"/>
    <n v="917"/>
    <d v="2010-08-17T00:00:00"/>
    <x v="3"/>
  </r>
  <r>
    <x v="5"/>
    <n v="2157"/>
    <d v="2008-04-20T00:00:00"/>
    <x v="7"/>
  </r>
  <r>
    <x v="0"/>
    <n v="730"/>
    <d v="2009-09-10T00:00:00"/>
    <x v="4"/>
  </r>
  <r>
    <x v="7"/>
    <n v="1912"/>
    <d v="2007-04-03T00:00:00"/>
    <x v="6"/>
  </r>
  <r>
    <x v="5"/>
    <n v="2411"/>
    <d v="2009-02-07T00:00:00"/>
    <x v="4"/>
  </r>
  <r>
    <x v="6"/>
    <n v="1854"/>
    <d v="2010-11-04T00:00:00"/>
    <x v="3"/>
  </r>
  <r>
    <x v="5"/>
    <n v="2075"/>
    <d v="2008-09-21T00:00:00"/>
    <x v="7"/>
  </r>
  <r>
    <x v="0"/>
    <n v="1239"/>
    <d v="2010-10-04T00:00:00"/>
    <x v="3"/>
  </r>
  <r>
    <x v="2"/>
    <n v="890"/>
    <d v="2011-06-21T00:00:00"/>
    <x v="0"/>
  </r>
  <r>
    <x v="5"/>
    <n v="2471"/>
    <d v="2010-06-26T00:00:00"/>
    <x v="3"/>
  </r>
  <r>
    <x v="5"/>
    <n v="1303"/>
    <d v="2008-03-31T00:00:00"/>
    <x v="7"/>
  </r>
  <r>
    <x v="5"/>
    <n v="1532"/>
    <d v="2011-07-12T00:00:00"/>
    <x v="0"/>
  </r>
  <r>
    <x v="0"/>
    <n v="947"/>
    <d v="2010-12-06T00:00:00"/>
    <x v="3"/>
  </r>
  <r>
    <x v="5"/>
    <n v="2271"/>
    <d v="2009-04-17T00:00:00"/>
    <x v="4"/>
  </r>
  <r>
    <x v="0"/>
    <n v="1610"/>
    <d v="2011-01-09T00:00:00"/>
    <x v="0"/>
  </r>
  <r>
    <x v="4"/>
    <n v="808"/>
    <d v="2006-12-10T00:00:00"/>
    <x v="1"/>
  </r>
  <r>
    <x v="0"/>
    <n v="1626"/>
    <d v="2009-07-22T00:00:00"/>
    <x v="4"/>
  </r>
  <r>
    <x v="5"/>
    <n v="1596"/>
    <d v="2012-01-16T00:00:00"/>
    <x v="2"/>
  </r>
  <r>
    <x v="5"/>
    <n v="1653"/>
    <d v="2009-01-10T00:00:00"/>
    <x v="4"/>
  </r>
  <r>
    <x v="3"/>
    <n v="1609"/>
    <d v="2005-04-10T00:00:00"/>
    <x v="9"/>
  </r>
  <r>
    <x v="7"/>
    <n v="1503"/>
    <d v="2007-10-24T00:00:00"/>
    <x v="6"/>
  </r>
  <r>
    <x v="4"/>
    <n v="1232"/>
    <d v="2013-01-01T00:00:00"/>
    <x v="8"/>
  </r>
  <r>
    <x v="5"/>
    <n v="1838"/>
    <d v="2009-10-14T00:00:00"/>
    <x v="4"/>
  </r>
  <r>
    <x v="3"/>
    <n v="1511"/>
    <d v="2012-02-08T00:00:00"/>
    <x v="2"/>
  </r>
  <r>
    <x v="4"/>
    <n v="1072"/>
    <d v="2014-02-09T00:00:00"/>
    <x v="5"/>
  </r>
  <r>
    <x v="2"/>
    <n v="1291"/>
    <d v="2007-11-09T00:00:00"/>
    <x v="6"/>
  </r>
  <r>
    <x v="1"/>
    <n v="1771"/>
    <d v="2007-03-04T00:00:00"/>
    <x v="6"/>
  </r>
  <r>
    <x v="4"/>
    <n v="709"/>
    <d v="2009-12-25T00:00:00"/>
    <x v="4"/>
  </r>
  <r>
    <x v="6"/>
    <n v="1886"/>
    <d v="2011-06-09T00:00:00"/>
    <x v="0"/>
  </r>
  <r>
    <x v="3"/>
    <n v="1540"/>
    <d v="2007-11-03T00:00:00"/>
    <x v="6"/>
  </r>
  <r>
    <x v="1"/>
    <n v="1712"/>
    <d v="2013-12-22T00:00:00"/>
    <x v="8"/>
  </r>
  <r>
    <x v="4"/>
    <n v="853"/>
    <d v="2009-05-14T00:00:00"/>
    <x v="4"/>
  </r>
  <r>
    <x v="4"/>
    <n v="890"/>
    <d v="2012-06-02T00:00:00"/>
    <x v="2"/>
  </r>
  <r>
    <x v="4"/>
    <n v="934"/>
    <d v="2013-12-23T00:00:00"/>
    <x v="8"/>
  </r>
  <r>
    <x v="2"/>
    <n v="1113"/>
    <d v="2012-03-18T00:00:00"/>
    <x v="2"/>
  </r>
  <r>
    <x v="2"/>
    <n v="1183"/>
    <d v="2012-04-25T00:00:00"/>
    <x v="2"/>
  </r>
  <r>
    <x v="0"/>
    <n v="527"/>
    <d v="2010-02-25T00:00:00"/>
    <x v="3"/>
  </r>
  <r>
    <x v="4"/>
    <n v="996"/>
    <d v="2013-12-31T00:00:00"/>
    <x v="8"/>
  </r>
  <r>
    <x v="5"/>
    <n v="1730"/>
    <d v="2009-11-21T00:00:00"/>
    <x v="4"/>
  </r>
  <r>
    <x v="3"/>
    <n v="1697"/>
    <d v="2010-04-24T00:00:00"/>
    <x v="3"/>
  </r>
  <r>
    <x v="5"/>
    <n v="2260"/>
    <d v="2008-07-19T00:00:00"/>
    <x v="7"/>
  </r>
  <r>
    <x v="1"/>
    <n v="1754"/>
    <d v="2008-01-07T00:00:00"/>
    <x v="7"/>
  </r>
  <r>
    <x v="1"/>
    <n v="1633"/>
    <d v="2013-03-23T00:00:00"/>
    <x v="8"/>
  </r>
  <r>
    <x v="4"/>
    <n v="914"/>
    <d v="2010-01-23T00:00:00"/>
    <x v="3"/>
  </r>
  <r>
    <x v="5"/>
    <n v="2457"/>
    <d v="2008-04-24T00:00:00"/>
    <x v="7"/>
  </r>
  <r>
    <x v="6"/>
    <n v="1946"/>
    <d v="2011-06-14T00:00:00"/>
    <x v="0"/>
  </r>
  <r>
    <x v="2"/>
    <n v="713"/>
    <d v="2006-12-26T00:00:00"/>
    <x v="1"/>
  </r>
  <r>
    <x v="4"/>
    <n v="1179"/>
    <d v="2014-06-08T00:00:00"/>
    <x v="5"/>
  </r>
  <r>
    <x v="3"/>
    <n v="1770"/>
    <d v="2005-01-01T00:00:00"/>
    <x v="9"/>
  </r>
  <r>
    <x v="3"/>
    <n v="1833"/>
    <d v="2006-02-01T00:00:00"/>
    <x v="1"/>
  </r>
  <r>
    <x v="5"/>
    <n v="2335"/>
    <d v="2008-09-29T00:00:00"/>
    <x v="7"/>
  </r>
  <r>
    <x v="2"/>
    <n v="1122"/>
    <d v="2011-12-11T00:00:00"/>
    <x v="0"/>
  </r>
  <r>
    <x v="1"/>
    <n v="1866"/>
    <d v="2014-05-17T00:00:00"/>
    <x v="5"/>
  </r>
  <r>
    <x v="0"/>
    <n v="1635"/>
    <d v="2011-12-02T00:00:00"/>
    <x v="0"/>
  </r>
  <r>
    <x v="1"/>
    <n v="1514"/>
    <d v="2008-02-12T00:00:00"/>
    <x v="7"/>
  </r>
  <r>
    <x v="2"/>
    <n v="1242"/>
    <d v="2009-05-01T00:00:00"/>
    <x v="4"/>
  </r>
  <r>
    <x v="1"/>
    <n v="1861"/>
    <d v="2010-06-15T00:00:00"/>
    <x v="3"/>
  </r>
  <r>
    <x v="5"/>
    <n v="1650"/>
    <d v="2010-01-01T00:00:00"/>
    <x v="3"/>
  </r>
  <r>
    <x v="3"/>
    <n v="1802"/>
    <d v="2010-07-19T00:00:00"/>
    <x v="3"/>
  </r>
  <r>
    <x v="3"/>
    <n v="1594"/>
    <d v="2006-02-02T00:00:00"/>
    <x v="1"/>
  </r>
  <r>
    <x v="2"/>
    <n v="1217"/>
    <d v="2009-08-09T00:00:00"/>
    <x v="4"/>
  </r>
  <r>
    <x v="5"/>
    <n v="1926"/>
    <d v="2009-05-13T00:00:00"/>
    <x v="4"/>
  </r>
  <r>
    <x v="0"/>
    <n v="1143"/>
    <d v="2010-04-17T00:00:00"/>
    <x v="3"/>
  </r>
  <r>
    <x v="4"/>
    <n v="1129"/>
    <d v="2010-05-09T00:00:00"/>
    <x v="3"/>
  </r>
  <r>
    <x v="4"/>
    <n v="937"/>
    <d v="2009-04-24T00:00:00"/>
    <x v="4"/>
  </r>
  <r>
    <x v="2"/>
    <n v="790"/>
    <d v="2006-11-20T00:00:00"/>
    <x v="1"/>
  </r>
  <r>
    <x v="2"/>
    <n v="1215"/>
    <d v="2008-02-05T00:00:00"/>
    <x v="7"/>
  </r>
  <r>
    <x v="4"/>
    <n v="976"/>
    <d v="2011-09-21T00:00:00"/>
    <x v="0"/>
  </r>
  <r>
    <x v="2"/>
    <n v="604"/>
    <d v="2012-04-07T00:00:00"/>
    <x v="2"/>
  </r>
  <r>
    <x v="3"/>
    <n v="1672"/>
    <d v="2011-06-26T00:00:00"/>
    <x v="0"/>
  </r>
  <r>
    <x v="5"/>
    <n v="2382"/>
    <d v="2011-08-06T00:00:00"/>
    <x v="0"/>
  </r>
  <r>
    <x v="5"/>
    <n v="1324"/>
    <d v="2008-12-13T00:00:00"/>
    <x v="7"/>
  </r>
  <r>
    <x v="0"/>
    <n v="1198"/>
    <d v="2011-09-19T00:00:00"/>
    <x v="0"/>
  </r>
  <r>
    <x v="0"/>
    <n v="1347"/>
    <d v="2012-02-10T00:00:00"/>
    <x v="2"/>
  </r>
  <r>
    <x v="3"/>
    <n v="1845"/>
    <d v="2005-06-23T00:00:00"/>
    <x v="9"/>
  </r>
  <r>
    <x v="0"/>
    <n v="1569"/>
    <d v="2010-10-07T00:00:00"/>
    <x v="3"/>
  </r>
  <r>
    <x v="6"/>
    <n v="1548"/>
    <d v="2014-01-25T00:00:00"/>
    <x v="5"/>
  </r>
  <r>
    <x v="4"/>
    <n v="1143"/>
    <d v="2015-02-09T00:00:00"/>
    <x v="10"/>
  </r>
  <r>
    <x v="4"/>
    <n v="1127"/>
    <d v="2012-01-26T00:00:00"/>
    <x v="2"/>
  </r>
  <r>
    <x v="0"/>
    <n v="585"/>
    <d v="2010-09-03T00:00:00"/>
    <x v="3"/>
  </r>
  <r>
    <x v="5"/>
    <n v="1823"/>
    <d v="2011-04-30T00:00:00"/>
    <x v="0"/>
  </r>
  <r>
    <x v="5"/>
    <n v="1891"/>
    <d v="2008-12-31T00:00:00"/>
    <x v="7"/>
  </r>
  <r>
    <x v="3"/>
    <n v="1781"/>
    <d v="2004-06-16T00:00:00"/>
    <x v="11"/>
  </r>
  <r>
    <x v="5"/>
    <n v="2328"/>
    <d v="2008-03-22T00:00:00"/>
    <x v="7"/>
  </r>
  <r>
    <x v="3"/>
    <n v="1958"/>
    <d v="2006-05-05T00:00:00"/>
    <x v="1"/>
  </r>
  <r>
    <x v="0"/>
    <n v="977"/>
    <d v="2011-11-12T00:00:00"/>
    <x v="0"/>
  </r>
  <r>
    <x v="2"/>
    <n v="797"/>
    <d v="2008-01-21T00:00:00"/>
    <x v="7"/>
  </r>
  <r>
    <x v="4"/>
    <n v="700"/>
    <d v="2010-11-14T00:00:00"/>
    <x v="3"/>
  </r>
  <r>
    <x v="0"/>
    <n v="1483"/>
    <d v="2010-09-08T00:00:00"/>
    <x v="3"/>
  </r>
  <r>
    <x v="4"/>
    <n v="843"/>
    <d v="2010-03-06T00:00:00"/>
    <x v="3"/>
  </r>
  <r>
    <x v="0"/>
    <n v="1464"/>
    <d v="2011-02-10T00:00:00"/>
    <x v="0"/>
  </r>
  <r>
    <x v="2"/>
    <n v="858"/>
    <d v="2008-02-07T00:00:00"/>
    <x v="7"/>
  </r>
  <r>
    <x v="5"/>
    <n v="1927"/>
    <d v="2009-01-30T00:00:00"/>
    <x v="4"/>
  </r>
  <r>
    <x v="6"/>
    <n v="1664"/>
    <d v="2013-04-24T00:00:00"/>
    <x v="8"/>
  </r>
  <r>
    <x v="2"/>
    <n v="1293"/>
    <d v="2010-07-30T00:00:00"/>
    <x v="3"/>
  </r>
  <r>
    <x v="1"/>
    <n v="1681"/>
    <d v="2007-06-01T00:00:00"/>
    <x v="6"/>
  </r>
  <r>
    <x v="4"/>
    <n v="1073"/>
    <d v="2012-09-13T00:00:00"/>
    <x v="2"/>
  </r>
  <r>
    <x v="4"/>
    <n v="916"/>
    <d v="2008-10-21T00:00:00"/>
    <x v="7"/>
  </r>
  <r>
    <x v="3"/>
    <n v="1617"/>
    <d v="2008-08-08T00:00:00"/>
    <x v="7"/>
  </r>
  <r>
    <x v="5"/>
    <n v="2223"/>
    <d v="2008-10-27T00:00:00"/>
    <x v="7"/>
  </r>
  <r>
    <x v="4"/>
    <n v="877"/>
    <d v="2012-11-14T00:00:00"/>
    <x v="2"/>
  </r>
  <r>
    <x v="0"/>
    <n v="802"/>
    <d v="2011-07-24T00:00:00"/>
    <x v="0"/>
  </r>
  <r>
    <x v="5"/>
    <n v="2057"/>
    <d v="2008-07-27T00:00:00"/>
    <x v="7"/>
  </r>
  <r>
    <x v="1"/>
    <n v="1990"/>
    <d v="2013-12-23T00:00:00"/>
    <x v="8"/>
  </r>
  <r>
    <x v="0"/>
    <n v="975"/>
    <d v="2010-11-25T00:00:00"/>
    <x v="3"/>
  </r>
  <r>
    <x v="7"/>
    <n v="1519"/>
    <d v="2007-06-06T00:00:00"/>
    <x v="6"/>
  </r>
  <r>
    <x v="0"/>
    <n v="1537"/>
    <d v="2009-11-22T00:00:00"/>
    <x v="4"/>
  </r>
  <r>
    <x v="0"/>
    <n v="1502"/>
    <d v="2010-09-15T00:00:00"/>
    <x v="3"/>
  </r>
  <r>
    <x v="2"/>
    <n v="1016"/>
    <d v="2008-11-22T00:00:00"/>
    <x v="7"/>
  </r>
  <r>
    <x v="6"/>
    <n v="1502"/>
    <d v="2012-04-28T00:00:00"/>
    <x v="2"/>
  </r>
  <r>
    <x v="0"/>
    <n v="1497"/>
    <d v="2010-04-04T00:00:00"/>
    <x v="3"/>
  </r>
  <r>
    <x v="2"/>
    <n v="850"/>
    <d v="2006-11-17T00:00:00"/>
    <x v="1"/>
  </r>
  <r>
    <x v="1"/>
    <n v="1940"/>
    <d v="2010-09-12T00:00:00"/>
    <x v="3"/>
  </r>
  <r>
    <x v="0"/>
    <n v="1523"/>
    <d v="2012-02-08T00:00:00"/>
    <x v="2"/>
  </r>
  <r>
    <x v="4"/>
    <n v="711"/>
    <d v="2008-05-17T00:00:00"/>
    <x v="7"/>
  </r>
  <r>
    <x v="3"/>
    <n v="1671"/>
    <d v="2007-12-21T00:00:00"/>
    <x v="6"/>
  </r>
  <r>
    <x v="4"/>
    <n v="1293"/>
    <d v="2006-10-16T00:00:00"/>
    <x v="1"/>
  </r>
  <r>
    <x v="0"/>
    <n v="1615"/>
    <d v="2009-11-09T00:00:00"/>
    <x v="4"/>
  </r>
  <r>
    <x v="3"/>
    <n v="1526"/>
    <d v="2009-10-02T00:00:00"/>
    <x v="4"/>
  </r>
  <r>
    <x v="5"/>
    <n v="2296"/>
    <d v="2010-11-21T00:00:00"/>
    <x v="3"/>
  </r>
  <r>
    <x v="1"/>
    <n v="1600"/>
    <d v="2013-11-15T00:00:00"/>
    <x v="8"/>
  </r>
  <r>
    <x v="0"/>
    <n v="1122"/>
    <d v="2011-10-17T00:00:00"/>
    <x v="0"/>
  </r>
  <r>
    <x v="4"/>
    <n v="821"/>
    <d v="2010-03-01T00:00:00"/>
    <x v="3"/>
  </r>
  <r>
    <x v="3"/>
    <n v="1678"/>
    <d v="2006-07-04T00:00:00"/>
    <x v="1"/>
  </r>
  <r>
    <x v="0"/>
    <n v="587"/>
    <d v="2011-05-18T00:00:00"/>
    <x v="0"/>
  </r>
  <r>
    <x v="2"/>
    <n v="613"/>
    <d v="2010-04-26T00:00:00"/>
    <x v="3"/>
  </r>
  <r>
    <x v="4"/>
    <n v="714"/>
    <d v="2010-05-04T00:00:00"/>
    <x v="3"/>
  </r>
  <r>
    <x v="0"/>
    <n v="596"/>
    <d v="2009-12-29T00:00:00"/>
    <x v="4"/>
  </r>
  <r>
    <x v="5"/>
    <n v="1804"/>
    <d v="2009-07-11T00:00:00"/>
    <x v="4"/>
  </r>
  <r>
    <x v="0"/>
    <n v="1058"/>
    <d v="2010-07-19T00:00:00"/>
    <x v="3"/>
  </r>
  <r>
    <x v="4"/>
    <n v="884"/>
    <d v="2013-10-11T00:00:00"/>
    <x v="8"/>
  </r>
  <r>
    <x v="5"/>
    <n v="2321"/>
    <d v="2008-08-10T00:00:00"/>
    <x v="7"/>
  </r>
  <r>
    <x v="0"/>
    <n v="1603"/>
    <d v="2009-09-11T00:00:00"/>
    <x v="4"/>
  </r>
  <r>
    <x v="2"/>
    <n v="715"/>
    <d v="2007-10-31T00:00:00"/>
    <x v="6"/>
  </r>
  <r>
    <x v="0"/>
    <n v="1397"/>
    <d v="2011-01-30T00:00:00"/>
    <x v="0"/>
  </r>
  <r>
    <x v="1"/>
    <n v="1604"/>
    <d v="2012-03-09T00:00:00"/>
    <x v="2"/>
  </r>
  <r>
    <x v="5"/>
    <n v="1533"/>
    <d v="2010-12-18T00:00:00"/>
    <x v="3"/>
  </r>
  <r>
    <x v="1"/>
    <n v="1744"/>
    <d v="2009-05-09T00:00:00"/>
    <x v="4"/>
  </r>
  <r>
    <x v="4"/>
    <n v="1097"/>
    <d v="2006-12-09T00:00:00"/>
    <x v="1"/>
  </r>
  <r>
    <x v="4"/>
    <n v="748"/>
    <d v="2009-07-30T00:00:00"/>
    <x v="4"/>
  </r>
  <r>
    <x v="2"/>
    <n v="847"/>
    <d v="2007-05-31T00:00:00"/>
    <x v="6"/>
  </r>
  <r>
    <x v="7"/>
    <n v="1535"/>
    <d v="2008-04-02T00:00:00"/>
    <x v="7"/>
  </r>
  <r>
    <x v="0"/>
    <n v="1558"/>
    <d v="2012-01-18T00:00:00"/>
    <x v="2"/>
  </r>
  <r>
    <x v="3"/>
    <n v="1696"/>
    <d v="2011-11-03T00:00:00"/>
    <x v="0"/>
  </r>
  <r>
    <x v="1"/>
    <n v="1868"/>
    <d v="2012-04-11T00:00:00"/>
    <x v="2"/>
  </r>
  <r>
    <x v="0"/>
    <n v="591"/>
    <d v="2010-01-29T00:00:00"/>
    <x v="3"/>
  </r>
  <r>
    <x v="1"/>
    <n v="1539"/>
    <d v="2008-05-05T00:00:00"/>
    <x v="7"/>
  </r>
  <r>
    <x v="1"/>
    <n v="1594"/>
    <d v="2013-03-19T00:00:00"/>
    <x v="8"/>
  </r>
  <r>
    <x v="4"/>
    <n v="1074"/>
    <d v="2006-11-01T00:00:00"/>
    <x v="1"/>
  </r>
  <r>
    <x v="4"/>
    <n v="736"/>
    <d v="2007-04-02T00:00:00"/>
    <x v="6"/>
  </r>
  <r>
    <x v="4"/>
    <n v="904"/>
    <d v="2008-12-18T00:00:00"/>
    <x v="7"/>
  </r>
  <r>
    <x v="4"/>
    <n v="802"/>
    <d v="2009-02-16T00:00:00"/>
    <x v="4"/>
  </r>
  <r>
    <x v="0"/>
    <n v="1445"/>
    <d v="2011-10-04T00:00:00"/>
    <x v="0"/>
  </r>
  <r>
    <x v="3"/>
    <n v="1623"/>
    <d v="2011-04-27T00:00:00"/>
    <x v="0"/>
  </r>
  <r>
    <x v="1"/>
    <n v="1978"/>
    <d v="2009-04-02T00:00:00"/>
    <x v="4"/>
  </r>
  <r>
    <x v="0"/>
    <n v="1546"/>
    <d v="2012-02-26T00:00:00"/>
    <x v="2"/>
  </r>
  <r>
    <x v="5"/>
    <n v="1896"/>
    <d v="2011-01-10T00:00:00"/>
    <x v="0"/>
  </r>
  <r>
    <x v="5"/>
    <n v="1673"/>
    <d v="2009-04-07T00:00:00"/>
    <x v="4"/>
  </r>
  <r>
    <x v="5"/>
    <n v="2334"/>
    <d v="2009-07-10T00:00:00"/>
    <x v="4"/>
  </r>
  <r>
    <x v="4"/>
    <n v="1114"/>
    <d v="2014-06-12T00:00:00"/>
    <x v="5"/>
  </r>
  <r>
    <x v="4"/>
    <n v="776"/>
    <d v="2012-12-09T00:00:00"/>
    <x v="2"/>
  </r>
  <r>
    <x v="0"/>
    <n v="1675"/>
    <d v="2010-06-08T00:00:00"/>
    <x v="3"/>
  </r>
  <r>
    <x v="6"/>
    <n v="1590"/>
    <d v="2010-05-21T00:00:00"/>
    <x v="3"/>
  </r>
  <r>
    <x v="6"/>
    <n v="1639"/>
    <d v="2014-08-19T00:00:00"/>
    <x v="5"/>
  </r>
  <r>
    <x v="3"/>
    <n v="1712"/>
    <d v="2006-07-27T00:00:00"/>
    <x v="1"/>
  </r>
  <r>
    <x v="2"/>
    <n v="1118"/>
    <d v="2012-02-08T00:00:00"/>
    <x v="2"/>
  </r>
  <r>
    <x v="2"/>
    <n v="792"/>
    <d v="2007-11-07T00:00:00"/>
    <x v="6"/>
  </r>
  <r>
    <x v="2"/>
    <n v="1190"/>
    <d v="2007-01-23T00:00:00"/>
    <x v="6"/>
  </r>
  <r>
    <x v="4"/>
    <n v="1243"/>
    <d v="2012-08-22T00:00:00"/>
    <x v="2"/>
  </r>
  <r>
    <x v="1"/>
    <n v="1657"/>
    <d v="2014-10-15T00:00:00"/>
    <x v="5"/>
  </r>
  <r>
    <x v="4"/>
    <n v="1008"/>
    <d v="2012-11-18T00:00:00"/>
    <x v="2"/>
  </r>
  <r>
    <x v="3"/>
    <n v="1658"/>
    <d v="2007-12-01T00:00:00"/>
    <x v="6"/>
  </r>
  <r>
    <x v="5"/>
    <n v="1381"/>
    <d v="2009-04-19T00:00:00"/>
    <x v="4"/>
  </r>
  <r>
    <x v="0"/>
    <n v="929"/>
    <d v="2012-02-18T00:00:00"/>
    <x v="2"/>
  </r>
  <r>
    <x v="4"/>
    <n v="1166"/>
    <d v="2014-07-30T00:00:00"/>
    <x v="5"/>
  </r>
  <r>
    <x v="4"/>
    <n v="1239"/>
    <d v="2007-05-13T00:00:00"/>
    <x v="6"/>
  </r>
  <r>
    <x v="4"/>
    <n v="1231"/>
    <d v="2011-02-17T00:00:00"/>
    <x v="0"/>
  </r>
  <r>
    <x v="1"/>
    <n v="1973"/>
    <d v="2014-08-16T00:00:00"/>
    <x v="5"/>
  </r>
  <r>
    <x v="5"/>
    <n v="2244"/>
    <d v="2009-07-16T00:00:00"/>
    <x v="4"/>
  </r>
  <r>
    <x v="0"/>
    <n v="1577"/>
    <d v="2009-07-09T00:00:00"/>
    <x v="4"/>
  </r>
  <r>
    <x v="6"/>
    <n v="1854"/>
    <d v="2010-01-17T00:00:00"/>
    <x v="3"/>
  </r>
  <r>
    <x v="4"/>
    <n v="1109"/>
    <d v="2009-06-02T00:00:00"/>
    <x v="4"/>
  </r>
  <r>
    <x v="5"/>
    <n v="1801"/>
    <d v="2010-02-13T00:00:00"/>
    <x v="3"/>
  </r>
  <r>
    <x v="4"/>
    <n v="1257"/>
    <d v="2012-02-08T00:00:00"/>
    <x v="2"/>
  </r>
  <r>
    <x v="0"/>
    <n v="531"/>
    <d v="2010-10-27T00:00:00"/>
    <x v="3"/>
  </r>
  <r>
    <x v="0"/>
    <n v="1380"/>
    <d v="2010-04-19T00:00:00"/>
    <x v="3"/>
  </r>
  <r>
    <x v="5"/>
    <n v="1758"/>
    <d v="2008-04-08T00:00:00"/>
    <x v="7"/>
  </r>
  <r>
    <x v="1"/>
    <n v="1777"/>
    <d v="2012-07-22T00:00:00"/>
    <x v="2"/>
  </r>
  <r>
    <x v="1"/>
    <n v="1943"/>
    <d v="2011-12-31T00:00:00"/>
    <x v="0"/>
  </r>
  <r>
    <x v="3"/>
    <n v="1964"/>
    <d v="2010-02-06T00:00:00"/>
    <x v="3"/>
  </r>
  <r>
    <x v="1"/>
    <n v="1777"/>
    <d v="2009-08-02T00:00:00"/>
    <x v="4"/>
  </r>
  <r>
    <x v="1"/>
    <n v="1751"/>
    <d v="2011-03-16T00:00:00"/>
    <x v="0"/>
  </r>
  <r>
    <x v="5"/>
    <n v="1573"/>
    <d v="2008-03-18T00:00:00"/>
    <x v="7"/>
  </r>
  <r>
    <x v="5"/>
    <n v="1438"/>
    <d v="2010-12-06T00:00:00"/>
    <x v="3"/>
  </r>
  <r>
    <x v="2"/>
    <n v="925"/>
    <d v="2010-06-21T00:00:00"/>
    <x v="3"/>
  </r>
  <r>
    <x v="4"/>
    <n v="1280"/>
    <d v="2013-09-12T00:00:00"/>
    <x v="8"/>
  </r>
  <r>
    <x v="2"/>
    <n v="947"/>
    <d v="2008-05-11T00:00:00"/>
    <x v="7"/>
  </r>
  <r>
    <x v="6"/>
    <n v="1981"/>
    <d v="2014-06-17T00:00:00"/>
    <x v="5"/>
  </r>
  <r>
    <x v="5"/>
    <n v="1554"/>
    <d v="2010-07-29T00:00:00"/>
    <x v="3"/>
  </r>
  <r>
    <x v="3"/>
    <n v="1762"/>
    <d v="2011-05-24T00:00:00"/>
    <x v="0"/>
  </r>
  <r>
    <x v="1"/>
    <n v="1835"/>
    <d v="2006-12-24T00:00:00"/>
    <x v="1"/>
  </r>
  <r>
    <x v="5"/>
    <n v="1351"/>
    <d v="2011-04-20T00:00:00"/>
    <x v="0"/>
  </r>
  <r>
    <x v="4"/>
    <n v="750"/>
    <d v="2011-11-13T00:00:00"/>
    <x v="0"/>
  </r>
  <r>
    <x v="3"/>
    <n v="1598"/>
    <d v="2010-07-25T00:00:00"/>
    <x v="3"/>
  </r>
  <r>
    <x v="3"/>
    <n v="1856"/>
    <d v="2004-02-27T00:00:00"/>
    <x v="11"/>
  </r>
  <r>
    <x v="3"/>
    <n v="1584"/>
    <d v="2010-08-06T00:00:00"/>
    <x v="3"/>
  </r>
  <r>
    <x v="2"/>
    <n v="852"/>
    <d v="2012-01-16T00:00:00"/>
    <x v="2"/>
  </r>
  <r>
    <x v="0"/>
    <n v="1650"/>
    <d v="2010-10-30T00:00:00"/>
    <x v="3"/>
  </r>
  <r>
    <x v="0"/>
    <n v="1606"/>
    <d v="2012-01-28T00:00:00"/>
    <x v="2"/>
  </r>
  <r>
    <x v="2"/>
    <n v="1152"/>
    <d v="2008-10-13T00:00:00"/>
    <x v="7"/>
  </r>
  <r>
    <x v="5"/>
    <n v="1763"/>
    <d v="2011-01-03T00:00:00"/>
    <x v="0"/>
  </r>
  <r>
    <x v="1"/>
    <n v="1969"/>
    <d v="2013-04-20T00:00:00"/>
    <x v="8"/>
  </r>
  <r>
    <x v="2"/>
    <n v="994"/>
    <d v="2009-04-20T00:00:00"/>
    <x v="4"/>
  </r>
  <r>
    <x v="6"/>
    <n v="1566"/>
    <d v="2014-05-10T00:00:00"/>
    <x v="5"/>
  </r>
  <r>
    <x v="4"/>
    <n v="914"/>
    <d v="2013-08-21T00:00:00"/>
    <x v="8"/>
  </r>
  <r>
    <x v="1"/>
    <n v="1757"/>
    <d v="2010-06-19T00:00:00"/>
    <x v="3"/>
  </r>
  <r>
    <x v="2"/>
    <n v="1241"/>
    <d v="2010-12-09T00:00:00"/>
    <x v="3"/>
  </r>
  <r>
    <x v="3"/>
    <n v="1926"/>
    <d v="2004-11-07T00:00:00"/>
    <x v="11"/>
  </r>
  <r>
    <x v="3"/>
    <n v="1531"/>
    <d v="2007-01-26T00:00:00"/>
    <x v="6"/>
  </r>
  <r>
    <x v="2"/>
    <n v="928"/>
    <d v="2009-07-21T00:00:00"/>
    <x v="4"/>
  </r>
  <r>
    <x v="3"/>
    <n v="1716"/>
    <d v="2008-04-10T00:00:00"/>
    <x v="7"/>
  </r>
  <r>
    <x v="3"/>
    <n v="1637"/>
    <d v="2010-09-01T00:00:00"/>
    <x v="3"/>
  </r>
  <r>
    <x v="4"/>
    <n v="1286"/>
    <d v="2014-12-06T00:00:00"/>
    <x v="5"/>
  </r>
  <r>
    <x v="0"/>
    <n v="1694"/>
    <d v="2011-08-11T00:00:00"/>
    <x v="0"/>
  </r>
  <r>
    <x v="4"/>
    <n v="770"/>
    <d v="2011-12-03T00:00:00"/>
    <x v="0"/>
  </r>
  <r>
    <x v="3"/>
    <n v="1677"/>
    <d v="2005-05-13T00:00:00"/>
    <x v="9"/>
  </r>
  <r>
    <x v="2"/>
    <n v="790"/>
    <d v="2007-07-04T00:00:00"/>
    <x v="6"/>
  </r>
  <r>
    <x v="4"/>
    <n v="1115"/>
    <d v="2011-02-17T00:00:00"/>
    <x v="0"/>
  </r>
  <r>
    <x v="5"/>
    <n v="1723"/>
    <d v="2009-03-30T00:00:00"/>
    <x v="4"/>
  </r>
  <r>
    <x v="0"/>
    <n v="1013"/>
    <d v="2011-04-28T00:00:00"/>
    <x v="0"/>
  </r>
  <r>
    <x v="0"/>
    <n v="1143"/>
    <d v="2012-03-29T00:00:00"/>
    <x v="2"/>
  </r>
  <r>
    <x v="5"/>
    <n v="1676"/>
    <d v="2010-08-17T00:00:00"/>
    <x v="3"/>
  </r>
  <r>
    <x v="2"/>
    <n v="960"/>
    <d v="2008-05-09T00:00:00"/>
    <x v="7"/>
  </r>
  <r>
    <x v="6"/>
    <n v="1849"/>
    <d v="2013-03-19T00:00:00"/>
    <x v="8"/>
  </r>
  <r>
    <x v="0"/>
    <n v="850"/>
    <d v="2011-07-24T00:00:00"/>
    <x v="0"/>
  </r>
  <r>
    <x v="4"/>
    <n v="935"/>
    <d v="2012-03-31T00:00:00"/>
    <x v="2"/>
  </r>
  <r>
    <x v="0"/>
    <n v="1247"/>
    <d v="2009-08-07T00:00:00"/>
    <x v="4"/>
  </r>
  <r>
    <x v="0"/>
    <n v="1420"/>
    <d v="2011-10-29T00:00:00"/>
    <x v="0"/>
  </r>
  <r>
    <x v="4"/>
    <n v="989"/>
    <d v="2008-11-27T00:00:00"/>
    <x v="7"/>
  </r>
  <r>
    <x v="4"/>
    <n v="1227"/>
    <d v="2012-11-06T00:00:00"/>
    <x v="2"/>
  </r>
  <r>
    <x v="3"/>
    <n v="1626"/>
    <d v="2007-07-28T00:00:00"/>
    <x v="6"/>
  </r>
  <r>
    <x v="4"/>
    <n v="787"/>
    <d v="2006-12-13T00:00:00"/>
    <x v="1"/>
  </r>
  <r>
    <x v="3"/>
    <n v="1576"/>
    <d v="2011-04-22T00:00:00"/>
    <x v="0"/>
  </r>
  <r>
    <x v="0"/>
    <n v="594"/>
    <d v="2011-08-08T00:00:00"/>
    <x v="0"/>
  </r>
  <r>
    <x v="4"/>
    <n v="991"/>
    <d v="2012-04-25T00:00:00"/>
    <x v="2"/>
  </r>
  <r>
    <x v="0"/>
    <n v="684"/>
    <d v="2011-02-05T00:00:00"/>
    <x v="0"/>
  </r>
  <r>
    <x v="3"/>
    <n v="1717"/>
    <d v="2006-04-10T00:00:00"/>
    <x v="1"/>
  </r>
  <r>
    <x v="2"/>
    <n v="1195"/>
    <d v="2007-02-08T00:00:00"/>
    <x v="6"/>
  </r>
  <r>
    <x v="4"/>
    <n v="951"/>
    <d v="2011-04-26T00:00:00"/>
    <x v="0"/>
  </r>
  <r>
    <x v="0"/>
    <n v="825"/>
    <d v="2011-12-10T00:00:00"/>
    <x v="0"/>
  </r>
  <r>
    <x v="5"/>
    <n v="2498"/>
    <d v="2008-06-06T00:00:00"/>
    <x v="7"/>
  </r>
  <r>
    <x v="0"/>
    <n v="830"/>
    <d v="2012-03-04T00:00:00"/>
    <x v="2"/>
  </r>
  <r>
    <x v="0"/>
    <n v="1459"/>
    <d v="2012-01-17T00:00:00"/>
    <x v="2"/>
  </r>
  <r>
    <x v="4"/>
    <n v="820"/>
    <d v="2009-07-08T00:00:00"/>
    <x v="4"/>
  </r>
  <r>
    <x v="5"/>
    <n v="2434"/>
    <d v="2008-10-23T00:00:00"/>
    <x v="7"/>
  </r>
  <r>
    <x v="0"/>
    <n v="1647"/>
    <d v="2011-11-08T00:00:00"/>
    <x v="0"/>
  </r>
  <r>
    <x v="0"/>
    <n v="847"/>
    <d v="2010-01-09T00:00:00"/>
    <x v="3"/>
  </r>
  <r>
    <x v="1"/>
    <n v="1863"/>
    <d v="2013-05-17T00:00:00"/>
    <x v="8"/>
  </r>
  <r>
    <x v="2"/>
    <n v="1080"/>
    <d v="2008-02-17T00:00:00"/>
    <x v="7"/>
  </r>
  <r>
    <x v="4"/>
    <n v="1292"/>
    <d v="2009-08-13T00:00:00"/>
    <x v="4"/>
  </r>
  <r>
    <x v="5"/>
    <n v="1883"/>
    <d v="2008-07-01T00:00:00"/>
    <x v="7"/>
  </r>
  <r>
    <x v="3"/>
    <n v="1748"/>
    <d v="2007-01-07T00:00:00"/>
    <x v="6"/>
  </r>
  <r>
    <x v="0"/>
    <n v="1621"/>
    <d v="2010-10-07T00:00:00"/>
    <x v="3"/>
  </r>
  <r>
    <x v="5"/>
    <n v="2061"/>
    <d v="2008-08-04T00:00:00"/>
    <x v="7"/>
  </r>
  <r>
    <x v="3"/>
    <n v="1521"/>
    <d v="2008-02-14T00:00:00"/>
    <x v="7"/>
  </r>
  <r>
    <x v="4"/>
    <n v="839"/>
    <d v="2011-03-29T00:00:00"/>
    <x v="0"/>
  </r>
  <r>
    <x v="4"/>
    <n v="1296"/>
    <d v="2012-11-20T00:00:00"/>
    <x v="2"/>
  </r>
  <r>
    <x v="4"/>
    <n v="1027"/>
    <d v="2013-07-04T00:00:00"/>
    <x v="8"/>
  </r>
  <r>
    <x v="5"/>
    <n v="1921"/>
    <d v="2012-01-19T00:00:00"/>
    <x v="2"/>
  </r>
  <r>
    <x v="2"/>
    <n v="855"/>
    <d v="2012-02-26T00:00:00"/>
    <x v="2"/>
  </r>
  <r>
    <x v="3"/>
    <n v="1857"/>
    <d v="2005-09-13T00:00:00"/>
    <x v="9"/>
  </r>
  <r>
    <x v="4"/>
    <n v="920"/>
    <d v="2008-03-03T00:00:00"/>
    <x v="7"/>
  </r>
  <r>
    <x v="3"/>
    <n v="1781"/>
    <d v="2004-12-18T00:00:00"/>
    <x v="11"/>
  </r>
  <r>
    <x v="1"/>
    <n v="1658"/>
    <d v="2010-07-05T00:00:00"/>
    <x v="3"/>
  </r>
  <r>
    <x v="0"/>
    <n v="1611"/>
    <d v="2011-06-21T00:00:00"/>
    <x v="0"/>
  </r>
  <r>
    <x v="5"/>
    <n v="1339"/>
    <d v="2011-06-21T00:00:00"/>
    <x v="0"/>
  </r>
  <r>
    <x v="0"/>
    <n v="876"/>
    <d v="2009-08-10T00:00:00"/>
    <x v="4"/>
  </r>
  <r>
    <x v="3"/>
    <n v="1880"/>
    <d v="2011-03-24T00:00:00"/>
    <x v="0"/>
  </r>
  <r>
    <x v="0"/>
    <n v="1227"/>
    <d v="2010-03-13T00:00:00"/>
    <x v="3"/>
  </r>
  <r>
    <x v="4"/>
    <n v="918"/>
    <d v="2010-05-06T00:00:00"/>
    <x v="3"/>
  </r>
  <r>
    <x v="4"/>
    <n v="750"/>
    <d v="2013-11-09T00:00:00"/>
    <x v="8"/>
  </r>
  <r>
    <x v="1"/>
    <n v="1631"/>
    <d v="2014-09-09T00:00:00"/>
    <x v="5"/>
  </r>
  <r>
    <x v="0"/>
    <n v="782"/>
    <d v="2010-07-25T00:00:00"/>
    <x v="3"/>
  </r>
  <r>
    <x v="4"/>
    <n v="1258"/>
    <d v="2012-10-24T00:00:00"/>
    <x v="2"/>
  </r>
  <r>
    <x v="6"/>
    <n v="1536"/>
    <d v="2010-08-15T00:00:00"/>
    <x v="3"/>
  </r>
  <r>
    <x v="0"/>
    <n v="643"/>
    <d v="2009-07-17T00:00:00"/>
    <x v="4"/>
  </r>
  <r>
    <x v="2"/>
    <n v="919"/>
    <d v="2009-09-04T00:00:00"/>
    <x v="4"/>
  </r>
  <r>
    <x v="0"/>
    <n v="1180"/>
    <d v="2012-01-14T00:00:00"/>
    <x v="2"/>
  </r>
  <r>
    <x v="2"/>
    <n v="1167"/>
    <d v="2011-08-30T00:00:00"/>
    <x v="0"/>
  </r>
  <r>
    <x v="3"/>
    <n v="1698"/>
    <d v="2009-12-20T00:00:00"/>
    <x v="4"/>
  </r>
  <r>
    <x v="2"/>
    <n v="1051"/>
    <d v="2006-10-21T00:00:00"/>
    <x v="1"/>
  </r>
  <r>
    <x v="4"/>
    <n v="881"/>
    <d v="2013-07-18T00:00:00"/>
    <x v="8"/>
  </r>
  <r>
    <x v="0"/>
    <n v="1042"/>
    <d v="2011-11-08T00:00:00"/>
    <x v="0"/>
  </r>
  <r>
    <x v="3"/>
    <n v="1954"/>
    <d v="2005-06-05T00:00:00"/>
    <x v="9"/>
  </r>
  <r>
    <x v="2"/>
    <n v="919"/>
    <d v="2008-05-16T00:00:00"/>
    <x v="7"/>
  </r>
  <r>
    <x v="0"/>
    <n v="1287"/>
    <d v="2009-10-08T00:00:00"/>
    <x v="4"/>
  </r>
  <r>
    <x v="1"/>
    <n v="1793"/>
    <d v="2014-05-05T00:00:00"/>
    <x v="5"/>
  </r>
  <r>
    <x v="5"/>
    <n v="1814"/>
    <d v="2008-04-30T00:00:00"/>
    <x v="7"/>
  </r>
  <r>
    <x v="3"/>
    <n v="1889"/>
    <d v="2006-04-29T00:00:00"/>
    <x v="1"/>
  </r>
  <r>
    <x v="3"/>
    <n v="1642"/>
    <d v="2012-02-07T00:00:00"/>
    <x v="2"/>
  </r>
  <r>
    <x v="3"/>
    <n v="1910"/>
    <d v="2009-09-25T00:00:00"/>
    <x v="4"/>
  </r>
  <r>
    <x v="4"/>
    <n v="990"/>
    <d v="2011-04-24T00:00:00"/>
    <x v="0"/>
  </r>
  <r>
    <x v="5"/>
    <n v="1842"/>
    <d v="2010-09-28T00:00:00"/>
    <x v="3"/>
  </r>
  <r>
    <x v="0"/>
    <n v="825"/>
    <d v="2011-09-16T00:00:00"/>
    <x v="0"/>
  </r>
  <r>
    <x v="4"/>
    <n v="802"/>
    <d v="2011-01-24T00:00:00"/>
    <x v="0"/>
  </r>
  <r>
    <x v="0"/>
    <n v="858"/>
    <d v="2011-04-02T00:00:00"/>
    <x v="0"/>
  </r>
  <r>
    <x v="5"/>
    <n v="1499"/>
    <d v="2009-05-07T00:00:00"/>
    <x v="4"/>
  </r>
  <r>
    <x v="1"/>
    <n v="1828"/>
    <d v="2014-09-05T00:00:00"/>
    <x v="5"/>
  </r>
  <r>
    <x v="4"/>
    <n v="717"/>
    <d v="2007-11-09T00:00:00"/>
    <x v="6"/>
  </r>
  <r>
    <x v="0"/>
    <n v="504"/>
    <d v="2010-05-31T00:00:00"/>
    <x v="3"/>
  </r>
  <r>
    <x v="1"/>
    <n v="1823"/>
    <d v="2009-04-24T00:00:00"/>
    <x v="4"/>
  </r>
  <r>
    <x v="5"/>
    <n v="1721"/>
    <d v="2011-05-11T00:00:00"/>
    <x v="0"/>
  </r>
  <r>
    <x v="7"/>
    <n v="1734"/>
    <d v="2007-09-14T00:00:00"/>
    <x v="6"/>
  </r>
  <r>
    <x v="4"/>
    <n v="787"/>
    <d v="2010-07-08T00:00:00"/>
    <x v="3"/>
  </r>
  <r>
    <x v="4"/>
    <n v="1265"/>
    <d v="2009-10-01T00:00:00"/>
    <x v="4"/>
  </r>
  <r>
    <x v="3"/>
    <n v="1967"/>
    <d v="2004-10-17T00:00:00"/>
    <x v="11"/>
  </r>
  <r>
    <x v="4"/>
    <n v="1008"/>
    <d v="2012-03-25T00:00:00"/>
    <x v="2"/>
  </r>
  <r>
    <x v="4"/>
    <n v="1120"/>
    <d v="2014-09-18T00:00:00"/>
    <x v="5"/>
  </r>
  <r>
    <x v="1"/>
    <n v="1952"/>
    <d v="2007-02-23T00:00:00"/>
    <x v="6"/>
  </r>
  <r>
    <x v="0"/>
    <n v="1100"/>
    <d v="2011-05-18T00:00:00"/>
    <x v="0"/>
  </r>
  <r>
    <x v="2"/>
    <n v="1098"/>
    <d v="2009-05-16T00:00:00"/>
    <x v="4"/>
  </r>
  <r>
    <x v="5"/>
    <n v="1470"/>
    <d v="2009-11-18T00:00:00"/>
    <x v="4"/>
  </r>
  <r>
    <x v="4"/>
    <n v="970"/>
    <d v="2007-11-06T00:00:00"/>
    <x v="6"/>
  </r>
  <r>
    <x v="5"/>
    <n v="1432"/>
    <d v="2010-10-21T00:00:00"/>
    <x v="3"/>
  </r>
  <r>
    <x v="0"/>
    <n v="790"/>
    <d v="2012-02-25T00:00:00"/>
    <x v="2"/>
  </r>
  <r>
    <x v="4"/>
    <n v="1149"/>
    <d v="2011-03-08T00:00:00"/>
    <x v="0"/>
  </r>
  <r>
    <x v="4"/>
    <n v="762"/>
    <d v="2009-12-17T00:00:00"/>
    <x v="4"/>
  </r>
  <r>
    <x v="4"/>
    <n v="847"/>
    <d v="2012-12-31T00:00:00"/>
    <x v="2"/>
  </r>
  <r>
    <x v="3"/>
    <n v="1954"/>
    <d v="2008-09-27T00:00:00"/>
    <x v="7"/>
  </r>
  <r>
    <x v="5"/>
    <n v="2232"/>
    <d v="2010-01-04T00:00:00"/>
    <x v="3"/>
  </r>
  <r>
    <x v="1"/>
    <n v="1587"/>
    <d v="2010-09-11T00:00:00"/>
    <x v="3"/>
  </r>
  <r>
    <x v="6"/>
    <n v="1891"/>
    <d v="2011-06-02T00:00:00"/>
    <x v="0"/>
  </r>
  <r>
    <x v="5"/>
    <n v="1916"/>
    <d v="2011-02-02T00:00:00"/>
    <x v="0"/>
  </r>
  <r>
    <x v="3"/>
    <n v="1622"/>
    <d v="2012-02-25T00:00:00"/>
    <x v="2"/>
  </r>
  <r>
    <x v="3"/>
    <n v="1812"/>
    <d v="2011-09-10T00:00:00"/>
    <x v="0"/>
  </r>
  <r>
    <x v="2"/>
    <n v="1010"/>
    <d v="2009-03-20T00:00:00"/>
    <x v="4"/>
  </r>
  <r>
    <x v="7"/>
    <n v="1526"/>
    <d v="2007-10-28T00:00:00"/>
    <x v="6"/>
  </r>
  <r>
    <x v="4"/>
    <n v="775"/>
    <d v="2010-09-29T00:00:00"/>
    <x v="3"/>
  </r>
  <r>
    <x v="0"/>
    <n v="1239"/>
    <d v="2010-01-07T00:00:00"/>
    <x v="3"/>
  </r>
  <r>
    <x v="1"/>
    <n v="1538"/>
    <d v="2008-09-29T00:00:00"/>
    <x v="7"/>
  </r>
  <r>
    <x v="1"/>
    <n v="1853"/>
    <d v="2008-05-30T00:00:00"/>
    <x v="7"/>
  </r>
  <r>
    <x v="3"/>
    <n v="1536"/>
    <d v="2011-03-05T00:00:00"/>
    <x v="0"/>
  </r>
  <r>
    <x v="5"/>
    <n v="2241"/>
    <d v="2008-05-03T00:00:00"/>
    <x v="7"/>
  </r>
  <r>
    <x v="3"/>
    <n v="1709"/>
    <d v="2010-11-23T00:00:00"/>
    <x v="3"/>
  </r>
  <r>
    <x v="4"/>
    <n v="1282"/>
    <d v="2009-04-09T00:00:00"/>
    <x v="4"/>
  </r>
  <r>
    <x v="0"/>
    <n v="1319"/>
    <d v="2010-06-21T00:00:00"/>
    <x v="3"/>
  </r>
  <r>
    <x v="2"/>
    <n v="994"/>
    <d v="2007-07-14T00:00:00"/>
    <x v="6"/>
  </r>
  <r>
    <x v="4"/>
    <n v="782"/>
    <d v="2013-12-15T00:00:00"/>
    <x v="8"/>
  </r>
  <r>
    <x v="5"/>
    <n v="2235"/>
    <d v="2010-03-05T00:00:00"/>
    <x v="3"/>
  </r>
  <r>
    <x v="2"/>
    <n v="650"/>
    <d v="2010-09-22T00:00:00"/>
    <x v="3"/>
  </r>
  <r>
    <x v="1"/>
    <n v="1677"/>
    <d v="2011-01-04T00:00:00"/>
    <x v="0"/>
  </r>
  <r>
    <x v="2"/>
    <n v="684"/>
    <d v="2009-06-03T00:00:00"/>
    <x v="4"/>
  </r>
  <r>
    <x v="4"/>
    <n v="1128"/>
    <d v="2013-03-18T00:00:00"/>
    <x v="8"/>
  </r>
  <r>
    <x v="5"/>
    <n v="1360"/>
    <d v="2009-08-12T00:00:00"/>
    <x v="4"/>
  </r>
  <r>
    <x v="4"/>
    <n v="895"/>
    <d v="2009-12-01T00:00:00"/>
    <x v="4"/>
  </r>
  <r>
    <x v="4"/>
    <n v="1227"/>
    <d v="2011-11-07T00:00:00"/>
    <x v="0"/>
  </r>
  <r>
    <x v="7"/>
    <n v="1720"/>
    <d v="2007-10-02T00:00:00"/>
    <x v="6"/>
  </r>
  <r>
    <x v="0"/>
    <n v="1003"/>
    <d v="2011-12-18T00:00:00"/>
    <x v="0"/>
  </r>
  <r>
    <x v="5"/>
    <n v="2114"/>
    <d v="2011-01-16T00:00:00"/>
    <x v="0"/>
  </r>
  <r>
    <x v="4"/>
    <n v="973"/>
    <d v="2013-02-07T00:00:00"/>
    <x v="8"/>
  </r>
  <r>
    <x v="3"/>
    <n v="1655"/>
    <d v="2008-12-18T00:00:00"/>
    <x v="7"/>
  </r>
  <r>
    <x v="2"/>
    <n v="910"/>
    <d v="2007-12-17T00:00:00"/>
    <x v="6"/>
  </r>
  <r>
    <x v="2"/>
    <n v="840"/>
    <d v="2007-01-12T00:00:00"/>
    <x v="6"/>
  </r>
  <r>
    <x v="5"/>
    <n v="1835"/>
    <d v="2009-07-26T00:00:00"/>
    <x v="4"/>
  </r>
  <r>
    <x v="4"/>
    <n v="1001"/>
    <d v="2013-05-02T00:00:00"/>
    <x v="8"/>
  </r>
  <r>
    <x v="1"/>
    <n v="1646"/>
    <d v="2010-10-27T00:00:00"/>
    <x v="3"/>
  </r>
  <r>
    <x v="4"/>
    <n v="907"/>
    <d v="2011-07-10T00:00:00"/>
    <x v="0"/>
  </r>
  <r>
    <x v="2"/>
    <n v="809"/>
    <d v="2008-04-01T00:00:00"/>
    <x v="7"/>
  </r>
  <r>
    <x v="4"/>
    <n v="1278"/>
    <d v="2012-04-22T00:00:00"/>
    <x v="2"/>
  </r>
  <r>
    <x v="4"/>
    <n v="1051"/>
    <d v="2008-09-29T00:00:00"/>
    <x v="7"/>
  </r>
  <r>
    <x v="2"/>
    <n v="1054"/>
    <d v="2009-06-02T00:00:00"/>
    <x v="4"/>
  </r>
  <r>
    <x v="0"/>
    <n v="971"/>
    <d v="2010-03-13T00:00:00"/>
    <x v="3"/>
  </r>
  <r>
    <x v="5"/>
    <n v="1956"/>
    <d v="2009-01-07T00:00:00"/>
    <x v="4"/>
  </r>
  <r>
    <x v="1"/>
    <n v="1921"/>
    <d v="2007-04-07T00:00:00"/>
    <x v="6"/>
  </r>
  <r>
    <x v="0"/>
    <n v="947"/>
    <d v="2012-03-11T00:00:00"/>
    <x v="2"/>
  </r>
  <r>
    <x v="3"/>
    <n v="1514"/>
    <d v="2008-10-14T00:00:00"/>
    <x v="7"/>
  </r>
  <r>
    <x v="0"/>
    <n v="1125"/>
    <d v="2010-03-05T00:00:00"/>
    <x v="3"/>
  </r>
  <r>
    <x v="0"/>
    <n v="1394"/>
    <d v="2010-10-25T00:00:00"/>
    <x v="3"/>
  </r>
  <r>
    <x v="0"/>
    <n v="1609"/>
    <d v="2009-08-05T00:00:00"/>
    <x v="4"/>
  </r>
  <r>
    <x v="6"/>
    <n v="1916"/>
    <d v="2010-11-13T00:00:00"/>
    <x v="3"/>
  </r>
  <r>
    <x v="4"/>
    <n v="1015"/>
    <d v="2013-03-22T00:00:00"/>
    <x v="8"/>
  </r>
  <r>
    <x v="4"/>
    <n v="835"/>
    <d v="2014-01-07T00:00:00"/>
    <x v="5"/>
  </r>
  <r>
    <x v="1"/>
    <n v="1617"/>
    <d v="2012-11-27T00:00:00"/>
    <x v="2"/>
  </r>
  <r>
    <x v="6"/>
    <n v="1901"/>
    <d v="2012-03-15T00:00:00"/>
    <x v="2"/>
  </r>
  <r>
    <x v="1"/>
    <n v="1548"/>
    <d v="2013-12-05T00:00:00"/>
    <x v="8"/>
  </r>
  <r>
    <x v="1"/>
    <n v="1660"/>
    <d v="2015-02-07T00:00:00"/>
    <x v="10"/>
  </r>
  <r>
    <x v="0"/>
    <n v="890"/>
    <d v="2010-07-05T00:00:00"/>
    <x v="3"/>
  </r>
  <r>
    <x v="4"/>
    <n v="956"/>
    <d v="2007-03-24T00:00:00"/>
    <x v="6"/>
  </r>
  <r>
    <x v="3"/>
    <n v="1841"/>
    <d v="2007-02-07T00:00:00"/>
    <x v="6"/>
  </r>
  <r>
    <x v="4"/>
    <n v="1280"/>
    <d v="2011-03-16T00:00:00"/>
    <x v="0"/>
  </r>
  <r>
    <x v="1"/>
    <n v="1636"/>
    <d v="2010-02-19T00:00:00"/>
    <x v="3"/>
  </r>
  <r>
    <x v="5"/>
    <n v="2204"/>
    <d v="2011-10-08T00:00:00"/>
    <x v="0"/>
  </r>
  <r>
    <x v="0"/>
    <n v="1203"/>
    <d v="2010-11-13T00:00:00"/>
    <x v="3"/>
  </r>
  <r>
    <x v="4"/>
    <n v="1122"/>
    <d v="2009-03-08T00:00:00"/>
    <x v="4"/>
  </r>
  <r>
    <x v="1"/>
    <n v="1574"/>
    <d v="2011-07-15T00:00:00"/>
    <x v="0"/>
  </r>
  <r>
    <x v="5"/>
    <n v="1374"/>
    <d v="2010-08-06T00:00:00"/>
    <x v="3"/>
  </r>
  <r>
    <x v="3"/>
    <n v="1746"/>
    <d v="2010-08-13T00:00:00"/>
    <x v="3"/>
  </r>
  <r>
    <x v="0"/>
    <n v="1370"/>
    <d v="2010-08-01T00:00:00"/>
    <x v="3"/>
  </r>
  <r>
    <x v="0"/>
    <n v="1362"/>
    <d v="2012-02-29T00:00:00"/>
    <x v="2"/>
  </r>
  <r>
    <x v="1"/>
    <n v="1897"/>
    <d v="2007-10-23T00:00:00"/>
    <x v="6"/>
  </r>
  <r>
    <x v="4"/>
    <n v="1020"/>
    <d v="2014-05-15T00:00:00"/>
    <x v="5"/>
  </r>
  <r>
    <x v="4"/>
    <n v="897"/>
    <d v="2008-03-28T00:00:00"/>
    <x v="7"/>
  </r>
  <r>
    <x v="2"/>
    <n v="1023"/>
    <d v="2007-03-18T00:00:00"/>
    <x v="6"/>
  </r>
  <r>
    <x v="0"/>
    <n v="1344"/>
    <d v="2011-10-24T00:00:00"/>
    <x v="0"/>
  </r>
  <r>
    <x v="1"/>
    <n v="1689"/>
    <d v="2011-06-07T00:00:00"/>
    <x v="0"/>
  </r>
  <r>
    <x v="3"/>
    <n v="1764"/>
    <d v="2007-02-09T00:00:00"/>
    <x v="6"/>
  </r>
  <r>
    <x v="5"/>
    <n v="1820"/>
    <d v="2009-06-26T00:00:00"/>
    <x v="4"/>
  </r>
  <r>
    <x v="4"/>
    <n v="987"/>
    <d v="2010-03-04T00:00:00"/>
    <x v="3"/>
  </r>
  <r>
    <x v="7"/>
    <n v="1688"/>
    <d v="2008-12-15T00:00:00"/>
    <x v="7"/>
  </r>
  <r>
    <x v="1"/>
    <n v="1908"/>
    <d v="2009-01-21T00:00:00"/>
    <x v="4"/>
  </r>
  <r>
    <x v="4"/>
    <n v="1078"/>
    <d v="2009-02-07T00:00:00"/>
    <x v="4"/>
  </r>
  <r>
    <x v="0"/>
    <n v="1637"/>
    <d v="2011-07-23T00:00:00"/>
    <x v="0"/>
  </r>
  <r>
    <x v="2"/>
    <n v="1019"/>
    <d v="2009-04-14T00:00:00"/>
    <x v="4"/>
  </r>
  <r>
    <x v="4"/>
    <n v="1198"/>
    <d v="2013-12-28T00:00:00"/>
    <x v="8"/>
  </r>
  <r>
    <x v="4"/>
    <n v="1002"/>
    <d v="2010-05-22T00:00:00"/>
    <x v="3"/>
  </r>
  <r>
    <x v="0"/>
    <n v="1088"/>
    <d v="2012-02-15T00:00:00"/>
    <x v="2"/>
  </r>
  <r>
    <x v="1"/>
    <n v="1703"/>
    <d v="2011-03-23T00:00:00"/>
    <x v="0"/>
  </r>
  <r>
    <x v="4"/>
    <n v="946"/>
    <d v="2012-10-21T00:00:00"/>
    <x v="2"/>
  </r>
  <r>
    <x v="3"/>
    <n v="1983"/>
    <d v="2009-12-17T00:00:00"/>
    <x v="4"/>
  </r>
  <r>
    <x v="0"/>
    <n v="1112"/>
    <d v="2010-05-05T00:00:00"/>
    <x v="3"/>
  </r>
  <r>
    <x v="2"/>
    <n v="700"/>
    <d v="2011-10-30T00:00:00"/>
    <x v="0"/>
  </r>
  <r>
    <x v="1"/>
    <n v="1956"/>
    <d v="2014-12-05T00:00:00"/>
    <x v="5"/>
  </r>
  <r>
    <x v="5"/>
    <n v="1666"/>
    <d v="2009-01-06T00:00:00"/>
    <x v="4"/>
  </r>
  <r>
    <x v="3"/>
    <n v="1959"/>
    <d v="2004-12-21T00:00:00"/>
    <x v="11"/>
  </r>
  <r>
    <x v="4"/>
    <n v="1276"/>
    <d v="2010-11-17T00:00:00"/>
    <x v="3"/>
  </r>
  <r>
    <x v="4"/>
    <n v="1079"/>
    <d v="2007-01-30T00:00:00"/>
    <x v="6"/>
  </r>
  <r>
    <x v="5"/>
    <n v="2357"/>
    <d v="2011-06-12T00:00:00"/>
    <x v="0"/>
  </r>
  <r>
    <x v="1"/>
    <n v="1988"/>
    <d v="2009-11-04T00:00:00"/>
    <x v="4"/>
  </r>
  <r>
    <x v="0"/>
    <n v="1257"/>
    <d v="2009-12-18T00:00:00"/>
    <x v="4"/>
  </r>
  <r>
    <x v="3"/>
    <n v="1827"/>
    <d v="2007-04-04T00:00:00"/>
    <x v="6"/>
  </r>
  <r>
    <x v="6"/>
    <n v="1661"/>
    <d v="2010-01-17T00:00:00"/>
    <x v="3"/>
  </r>
  <r>
    <x v="0"/>
    <n v="939"/>
    <d v="2010-03-23T00:00:00"/>
    <x v="3"/>
  </r>
  <r>
    <x v="3"/>
    <n v="1607"/>
    <d v="2011-10-02T00:00:00"/>
    <x v="0"/>
  </r>
  <r>
    <x v="5"/>
    <n v="1829"/>
    <d v="2010-02-01T00:00:00"/>
    <x v="3"/>
  </r>
  <r>
    <x v="4"/>
    <n v="806"/>
    <d v="2008-09-26T00:00:00"/>
    <x v="7"/>
  </r>
  <r>
    <x v="4"/>
    <n v="784"/>
    <d v="2011-10-12T00:00:00"/>
    <x v="0"/>
  </r>
  <r>
    <x v="3"/>
    <n v="1540"/>
    <d v="2005-10-18T00:00:00"/>
    <x v="9"/>
  </r>
  <r>
    <x v="1"/>
    <n v="1794"/>
    <d v="2014-11-13T00:00:00"/>
    <x v="5"/>
  </r>
  <r>
    <x v="5"/>
    <n v="1875"/>
    <d v="2010-04-06T00:00:00"/>
    <x v="3"/>
  </r>
  <r>
    <x v="5"/>
    <n v="1494"/>
    <d v="2010-08-08T00:00:00"/>
    <x v="3"/>
  </r>
  <r>
    <x v="7"/>
    <n v="1921"/>
    <d v="2009-05-25T00:00:00"/>
    <x v="4"/>
  </r>
  <r>
    <x v="2"/>
    <n v="603"/>
    <d v="2010-12-03T00:00:00"/>
    <x v="3"/>
  </r>
  <r>
    <x v="5"/>
    <n v="1479"/>
    <d v="2011-05-30T00:00:00"/>
    <x v="0"/>
  </r>
  <r>
    <x v="1"/>
    <n v="1574"/>
    <d v="2010-11-17T00:00:00"/>
    <x v="3"/>
  </r>
  <r>
    <x v="4"/>
    <n v="730"/>
    <d v="2007-03-05T00:00:00"/>
    <x v="6"/>
  </r>
  <r>
    <x v="5"/>
    <n v="2450"/>
    <d v="2010-04-16T00:00:00"/>
    <x v="3"/>
  </r>
  <r>
    <x v="5"/>
    <n v="1379"/>
    <d v="2009-05-09T00:00:00"/>
    <x v="4"/>
  </r>
  <r>
    <x v="7"/>
    <n v="1621"/>
    <d v="2009-02-03T00:00:00"/>
    <x v="4"/>
  </r>
  <r>
    <x v="0"/>
    <n v="617"/>
    <d v="2010-02-12T00:00:00"/>
    <x v="3"/>
  </r>
  <r>
    <x v="0"/>
    <n v="508"/>
    <d v="2011-12-25T00:00:00"/>
    <x v="0"/>
  </r>
  <r>
    <x v="0"/>
    <n v="1485"/>
    <d v="2009-09-17T00:00:00"/>
    <x v="4"/>
  </r>
  <r>
    <x v="0"/>
    <n v="804"/>
    <d v="2010-10-22T00:00:00"/>
    <x v="3"/>
  </r>
  <r>
    <x v="4"/>
    <n v="917"/>
    <d v="2007-11-10T00:00:00"/>
    <x v="6"/>
  </r>
  <r>
    <x v="1"/>
    <n v="1729"/>
    <d v="2011-09-13T00:00:00"/>
    <x v="0"/>
  </r>
  <r>
    <x v="4"/>
    <n v="1102"/>
    <d v="2009-01-25T00:00:00"/>
    <x v="4"/>
  </r>
  <r>
    <x v="3"/>
    <n v="1826"/>
    <d v="2005-06-18T00:00:00"/>
    <x v="9"/>
  </r>
  <r>
    <x v="3"/>
    <n v="1864"/>
    <d v="2009-08-03T00:00:00"/>
    <x v="4"/>
  </r>
  <r>
    <x v="3"/>
    <n v="1776"/>
    <d v="2004-08-19T00:00:00"/>
    <x v="11"/>
  </r>
  <r>
    <x v="4"/>
    <n v="1091"/>
    <d v="2010-08-29T00:00:00"/>
    <x v="3"/>
  </r>
  <r>
    <x v="2"/>
    <n v="712"/>
    <d v="2009-05-04T00:00:00"/>
    <x v="4"/>
  </r>
  <r>
    <x v="4"/>
    <n v="795"/>
    <d v="2014-05-14T00:00:00"/>
    <x v="5"/>
  </r>
  <r>
    <x v="4"/>
    <n v="922"/>
    <d v="2009-04-30T00:00:00"/>
    <x v="4"/>
  </r>
  <r>
    <x v="0"/>
    <n v="1473"/>
    <d v="2010-02-09T00:00:00"/>
    <x v="3"/>
  </r>
  <r>
    <x v="0"/>
    <n v="1699"/>
    <d v="2009-12-22T00:00:00"/>
    <x v="4"/>
  </r>
  <r>
    <x v="4"/>
    <n v="1026"/>
    <d v="2011-06-25T00:00:00"/>
    <x v="0"/>
  </r>
  <r>
    <x v="1"/>
    <n v="1570"/>
    <d v="2008-02-07T00:00:00"/>
    <x v="7"/>
  </r>
  <r>
    <x v="5"/>
    <n v="1479"/>
    <d v="2008-09-25T00:00:00"/>
    <x v="7"/>
  </r>
  <r>
    <x v="5"/>
    <n v="2380"/>
    <d v="2010-11-29T00:00:00"/>
    <x v="3"/>
  </r>
  <r>
    <x v="4"/>
    <n v="704"/>
    <d v="2015-02-16T00:00:00"/>
    <x v="10"/>
  </r>
  <r>
    <x v="5"/>
    <n v="1325"/>
    <d v="2009-06-06T00:00:00"/>
    <x v="4"/>
  </r>
  <r>
    <x v="3"/>
    <n v="1558"/>
    <d v="2004-12-05T00:00:00"/>
    <x v="11"/>
  </r>
  <r>
    <x v="4"/>
    <n v="1133"/>
    <d v="2009-11-14T00:00:00"/>
    <x v="4"/>
  </r>
  <r>
    <x v="5"/>
    <n v="1866"/>
    <d v="2012-01-14T00:00:00"/>
    <x v="2"/>
  </r>
  <r>
    <x v="2"/>
    <n v="936"/>
    <d v="2011-01-20T00:00:00"/>
    <x v="0"/>
  </r>
  <r>
    <x v="3"/>
    <n v="1657"/>
    <d v="2008-06-10T00:00:00"/>
    <x v="7"/>
  </r>
  <r>
    <x v="4"/>
    <n v="904"/>
    <d v="2011-12-02T00:00:00"/>
    <x v="0"/>
  </r>
  <r>
    <x v="4"/>
    <n v="924"/>
    <d v="2015-02-13T00:00:00"/>
    <x v="10"/>
  </r>
  <r>
    <x v="5"/>
    <n v="2031"/>
    <d v="2009-03-05T00:00:00"/>
    <x v="4"/>
  </r>
  <r>
    <x v="3"/>
    <n v="1945"/>
    <d v="2011-03-30T00:00:00"/>
    <x v="0"/>
  </r>
  <r>
    <x v="4"/>
    <n v="1297"/>
    <d v="2014-07-28T00:00:00"/>
    <x v="5"/>
  </r>
  <r>
    <x v="5"/>
    <n v="2179"/>
    <d v="2010-03-30T00:00:00"/>
    <x v="3"/>
  </r>
  <r>
    <x v="4"/>
    <n v="996"/>
    <d v="2012-09-04T00:00:00"/>
    <x v="2"/>
  </r>
  <r>
    <x v="4"/>
    <n v="969"/>
    <d v="2011-02-16T00:00:00"/>
    <x v="0"/>
  </r>
  <r>
    <x v="3"/>
    <n v="1506"/>
    <d v="2005-08-28T00:00:00"/>
    <x v="9"/>
  </r>
  <r>
    <x v="4"/>
    <n v="1095"/>
    <d v="2012-11-25T00:00:00"/>
    <x v="2"/>
  </r>
  <r>
    <x v="5"/>
    <n v="1329"/>
    <d v="2011-07-19T00:00:00"/>
    <x v="0"/>
  </r>
  <r>
    <x v="0"/>
    <n v="1130"/>
    <d v="2010-08-14T00:00:00"/>
    <x v="3"/>
  </r>
  <r>
    <x v="0"/>
    <n v="1299"/>
    <d v="2010-02-15T00:00:00"/>
    <x v="3"/>
  </r>
  <r>
    <x v="0"/>
    <n v="514"/>
    <d v="2011-10-24T00:00:00"/>
    <x v="0"/>
  </r>
  <r>
    <x v="5"/>
    <n v="1738"/>
    <d v="2011-05-24T00:00:00"/>
    <x v="0"/>
  </r>
  <r>
    <x v="6"/>
    <n v="1782"/>
    <d v="2013-05-13T00:00:00"/>
    <x v="8"/>
  </r>
  <r>
    <x v="0"/>
    <n v="749"/>
    <d v="2010-11-09T00:00:00"/>
    <x v="3"/>
  </r>
  <r>
    <x v="4"/>
    <n v="1267"/>
    <d v="2008-04-15T00:00:00"/>
    <x v="7"/>
  </r>
  <r>
    <x v="0"/>
    <n v="694"/>
    <d v="2012-02-10T00:00:00"/>
    <x v="2"/>
  </r>
  <r>
    <x v="2"/>
    <n v="1175"/>
    <d v="2008-08-08T00:00:00"/>
    <x v="7"/>
  </r>
  <r>
    <x v="1"/>
    <n v="1846"/>
    <d v="2014-03-18T00:00:00"/>
    <x v="5"/>
  </r>
  <r>
    <x v="5"/>
    <n v="1428"/>
    <d v="2009-05-26T00:00:00"/>
    <x v="4"/>
  </r>
  <r>
    <x v="2"/>
    <n v="824"/>
    <d v="2009-07-17T00:00:00"/>
    <x v="4"/>
  </r>
  <r>
    <x v="3"/>
    <n v="1637"/>
    <d v="2009-03-09T00:00:00"/>
    <x v="4"/>
  </r>
  <r>
    <x v="5"/>
    <n v="2189"/>
    <d v="2010-02-18T00:00:00"/>
    <x v="3"/>
  </r>
  <r>
    <x v="2"/>
    <n v="1128"/>
    <d v="2009-11-15T00:00:00"/>
    <x v="4"/>
  </r>
  <r>
    <x v="0"/>
    <n v="1213"/>
    <d v="2009-09-10T00:00:00"/>
    <x v="4"/>
  </r>
  <r>
    <x v="3"/>
    <n v="1984"/>
    <d v="2006-07-20T00:00:00"/>
    <x v="1"/>
  </r>
  <r>
    <x v="2"/>
    <n v="680"/>
    <d v="2008-01-28T00:00:00"/>
    <x v="7"/>
  </r>
  <r>
    <x v="3"/>
    <n v="1508"/>
    <d v="2004-05-01T00:00:00"/>
    <x v="11"/>
  </r>
  <r>
    <x v="1"/>
    <n v="2000"/>
    <d v="2014-09-09T00:00:00"/>
    <x v="5"/>
  </r>
  <r>
    <x v="1"/>
    <n v="1538"/>
    <d v="2007-04-21T00:00:00"/>
    <x v="6"/>
  </r>
  <r>
    <x v="6"/>
    <n v="1723"/>
    <d v="2014-03-30T00:00:00"/>
    <x v="5"/>
  </r>
  <r>
    <x v="4"/>
    <n v="1161"/>
    <d v="2007-08-22T00:00:00"/>
    <x v="6"/>
  </r>
  <r>
    <x v="3"/>
    <n v="1676"/>
    <d v="2005-09-03T00:00:00"/>
    <x v="9"/>
  </r>
  <r>
    <x v="6"/>
    <n v="1749"/>
    <d v="2014-12-19T00:00:00"/>
    <x v="5"/>
  </r>
  <r>
    <x v="5"/>
    <n v="2199"/>
    <d v="2008-12-13T00:00:00"/>
    <x v="7"/>
  </r>
  <r>
    <x v="4"/>
    <n v="1101"/>
    <d v="2013-03-02T00:00:00"/>
    <x v="8"/>
  </r>
  <r>
    <x v="2"/>
    <n v="1240"/>
    <d v="2007-05-07T00:00:00"/>
    <x v="6"/>
  </r>
  <r>
    <x v="2"/>
    <n v="1266"/>
    <d v="2007-11-07T00:00:00"/>
    <x v="6"/>
  </r>
  <r>
    <x v="4"/>
    <n v="1021"/>
    <d v="2014-04-30T00:00:00"/>
    <x v="5"/>
  </r>
  <r>
    <x v="3"/>
    <n v="1713"/>
    <d v="2010-10-08T00:00:00"/>
    <x v="3"/>
  </r>
  <r>
    <x v="3"/>
    <n v="1563"/>
    <d v="2006-08-08T00:00:00"/>
    <x v="1"/>
  </r>
  <r>
    <x v="4"/>
    <n v="889"/>
    <d v="2009-01-06T00:00:00"/>
    <x v="4"/>
  </r>
  <r>
    <x v="3"/>
    <n v="1925"/>
    <d v="2009-07-11T00:00:00"/>
    <x v="4"/>
  </r>
  <r>
    <x v="5"/>
    <n v="1791"/>
    <d v="2010-01-01T00:00:00"/>
    <x v="3"/>
  </r>
  <r>
    <x v="4"/>
    <n v="910"/>
    <d v="2006-11-18T00:00:00"/>
    <x v="1"/>
  </r>
  <r>
    <x v="5"/>
    <n v="2450"/>
    <d v="2011-05-16T00:00:00"/>
    <x v="0"/>
  </r>
  <r>
    <x v="5"/>
    <n v="1763"/>
    <d v="2010-12-24T00:00:00"/>
    <x v="3"/>
  </r>
  <r>
    <x v="4"/>
    <n v="1170"/>
    <d v="2012-03-28T00:00:00"/>
    <x v="2"/>
  </r>
  <r>
    <x v="2"/>
    <n v="1294"/>
    <d v="2010-10-23T00:00:00"/>
    <x v="3"/>
  </r>
  <r>
    <x v="5"/>
    <n v="1386"/>
    <d v="2011-03-31T00:00:00"/>
    <x v="0"/>
  </r>
  <r>
    <x v="0"/>
    <n v="1506"/>
    <d v="2010-04-05T00:00:00"/>
    <x v="3"/>
  </r>
  <r>
    <x v="1"/>
    <n v="1830"/>
    <d v="2011-07-10T00:00:00"/>
    <x v="0"/>
  </r>
  <r>
    <x v="4"/>
    <n v="744"/>
    <d v="2013-08-01T00:00:00"/>
    <x v="8"/>
  </r>
  <r>
    <x v="4"/>
    <n v="1298"/>
    <d v="2014-07-13T00:00:00"/>
    <x v="5"/>
  </r>
  <r>
    <x v="1"/>
    <n v="1615"/>
    <d v="2013-08-19T00:00:00"/>
    <x v="8"/>
  </r>
  <r>
    <x v="5"/>
    <n v="1964"/>
    <d v="2011-05-29T00:00:00"/>
    <x v="0"/>
  </r>
  <r>
    <x v="4"/>
    <n v="812"/>
    <d v="2012-09-12T00:00:00"/>
    <x v="2"/>
  </r>
  <r>
    <x v="2"/>
    <n v="1270"/>
    <d v="2011-01-30T00:00:00"/>
    <x v="0"/>
  </r>
  <r>
    <x v="0"/>
    <n v="1045"/>
    <d v="2012-02-13T00:00:00"/>
    <x v="2"/>
  </r>
  <r>
    <x v="4"/>
    <n v="1093"/>
    <d v="2008-11-04T00:00:00"/>
    <x v="7"/>
  </r>
  <r>
    <x v="4"/>
    <n v="934"/>
    <d v="2008-06-30T00:00:00"/>
    <x v="7"/>
  </r>
  <r>
    <x v="3"/>
    <n v="1617"/>
    <d v="2011-11-23T00:00:00"/>
    <x v="0"/>
  </r>
  <r>
    <x v="3"/>
    <n v="1994"/>
    <d v="2009-11-13T00:00:00"/>
    <x v="4"/>
  </r>
  <r>
    <x v="3"/>
    <n v="1759"/>
    <d v="2004-03-18T00:00:00"/>
    <x v="11"/>
  </r>
  <r>
    <x v="5"/>
    <n v="1968"/>
    <d v="2009-12-17T00:00:00"/>
    <x v="4"/>
  </r>
  <r>
    <x v="0"/>
    <n v="785"/>
    <d v="2011-01-14T00:00:00"/>
    <x v="0"/>
  </r>
  <r>
    <x v="3"/>
    <n v="1956"/>
    <d v="2011-02-03T00:00:00"/>
    <x v="0"/>
  </r>
  <r>
    <x v="0"/>
    <n v="1042"/>
    <d v="2010-04-12T00:00:00"/>
    <x v="3"/>
  </r>
  <r>
    <x v="1"/>
    <n v="1566"/>
    <d v="2008-08-10T00:00:00"/>
    <x v="7"/>
  </r>
  <r>
    <x v="5"/>
    <n v="1380"/>
    <d v="2008-07-02T00:00:00"/>
    <x v="7"/>
  </r>
  <r>
    <x v="0"/>
    <n v="1047"/>
    <d v="2012-03-27T00:00:00"/>
    <x v="2"/>
  </r>
  <r>
    <x v="4"/>
    <n v="975"/>
    <d v="2012-07-07T00:00:00"/>
    <x v="2"/>
  </r>
  <r>
    <x v="4"/>
    <n v="1036"/>
    <d v="2010-04-02T00:00:00"/>
    <x v="3"/>
  </r>
  <r>
    <x v="1"/>
    <n v="1960"/>
    <d v="2010-10-25T00:00:00"/>
    <x v="3"/>
  </r>
  <r>
    <x v="5"/>
    <n v="2438"/>
    <d v="2011-12-28T00:00:00"/>
    <x v="0"/>
  </r>
  <r>
    <x v="7"/>
    <n v="1752"/>
    <d v="2007-05-07T00:00:00"/>
    <x v="6"/>
  </r>
  <r>
    <x v="4"/>
    <n v="1272"/>
    <d v="2012-08-30T00:00:00"/>
    <x v="2"/>
  </r>
  <r>
    <x v="2"/>
    <n v="784"/>
    <d v="2006-12-14T00:00:00"/>
    <x v="1"/>
  </r>
  <r>
    <x v="5"/>
    <n v="2461"/>
    <d v="2011-06-20T00:00:00"/>
    <x v="0"/>
  </r>
  <r>
    <x v="4"/>
    <n v="911"/>
    <d v="2009-12-07T00:00:00"/>
    <x v="4"/>
  </r>
  <r>
    <x v="5"/>
    <n v="2330"/>
    <d v="2009-04-01T00:00:00"/>
    <x v="4"/>
  </r>
  <r>
    <x v="3"/>
    <n v="1673"/>
    <d v="2006-12-29T00:00:00"/>
    <x v="1"/>
  </r>
  <r>
    <x v="4"/>
    <n v="1171"/>
    <d v="2010-02-19T00:00:00"/>
    <x v="3"/>
  </r>
  <r>
    <x v="3"/>
    <n v="1966"/>
    <d v="2005-06-13T00:00:00"/>
    <x v="9"/>
  </r>
  <r>
    <x v="0"/>
    <n v="850"/>
    <d v="2010-08-05T00:00:00"/>
    <x v="3"/>
  </r>
  <r>
    <x v="1"/>
    <n v="1622"/>
    <d v="2009-05-23T00:00:00"/>
    <x v="4"/>
  </r>
  <r>
    <x v="3"/>
    <n v="1938"/>
    <d v="2005-10-08T00:00:00"/>
    <x v="9"/>
  </r>
  <r>
    <x v="1"/>
    <n v="1867"/>
    <d v="2007-12-06T00:00:00"/>
    <x v="6"/>
  </r>
  <r>
    <x v="2"/>
    <n v="791"/>
    <d v="2010-12-07T00:00:00"/>
    <x v="3"/>
  </r>
  <r>
    <x v="1"/>
    <n v="1958"/>
    <d v="2007-12-16T00:00:00"/>
    <x v="6"/>
  </r>
  <r>
    <x v="1"/>
    <n v="1601"/>
    <d v="2008-09-24T00:00:00"/>
    <x v="7"/>
  </r>
  <r>
    <x v="0"/>
    <n v="1617"/>
    <d v="2009-09-03T00:00:00"/>
    <x v="4"/>
  </r>
  <r>
    <x v="4"/>
    <n v="1015"/>
    <d v="2013-06-25T00:00:00"/>
    <x v="8"/>
  </r>
  <r>
    <x v="6"/>
    <n v="1572"/>
    <d v="2012-03-04T00:00:00"/>
    <x v="2"/>
  </r>
  <r>
    <x v="7"/>
    <n v="1924"/>
    <d v="2007-03-19T00:00:00"/>
    <x v="6"/>
  </r>
  <r>
    <x v="6"/>
    <n v="1848"/>
    <d v="2013-05-21T00:00:00"/>
    <x v="8"/>
  </r>
  <r>
    <x v="4"/>
    <n v="1238"/>
    <d v="2012-12-16T00:00:00"/>
    <x v="2"/>
  </r>
  <r>
    <x v="6"/>
    <n v="1556"/>
    <d v="2014-04-05T00:00:00"/>
    <x v="5"/>
  </r>
  <r>
    <x v="1"/>
    <n v="1543"/>
    <d v="2012-01-30T00:00:00"/>
    <x v="2"/>
  </r>
  <r>
    <x v="1"/>
    <n v="1534"/>
    <d v="2014-12-17T00:00:00"/>
    <x v="5"/>
  </r>
  <r>
    <x v="5"/>
    <n v="1635"/>
    <d v="2009-09-02T00:00:00"/>
    <x v="4"/>
  </r>
  <r>
    <x v="5"/>
    <n v="1450"/>
    <d v="2011-09-05T00:00:00"/>
    <x v="0"/>
  </r>
  <r>
    <x v="4"/>
    <n v="1117"/>
    <d v="2009-12-13T00:00:00"/>
    <x v="4"/>
  </r>
  <r>
    <x v="4"/>
    <n v="953"/>
    <d v="2012-02-24T00:00:00"/>
    <x v="2"/>
  </r>
  <r>
    <x v="4"/>
    <n v="742"/>
    <d v="2008-11-03T00:00:00"/>
    <x v="7"/>
  </r>
  <r>
    <x v="0"/>
    <n v="820"/>
    <d v="2010-12-16T00:00:00"/>
    <x v="3"/>
  </r>
  <r>
    <x v="1"/>
    <n v="1895"/>
    <d v="2009-10-20T00:00:00"/>
    <x v="4"/>
  </r>
  <r>
    <x v="1"/>
    <n v="1717"/>
    <d v="2009-02-26T00:00:00"/>
    <x v="4"/>
  </r>
  <r>
    <x v="4"/>
    <n v="790"/>
    <d v="2011-10-15T00:00:00"/>
    <x v="0"/>
  </r>
  <r>
    <x v="3"/>
    <n v="1885"/>
    <d v="2008-09-29T00:00:00"/>
    <x v="7"/>
  </r>
  <r>
    <x v="3"/>
    <n v="1749"/>
    <d v="2012-03-01T00:00:00"/>
    <x v="2"/>
  </r>
  <r>
    <x v="0"/>
    <n v="734"/>
    <d v="2010-05-01T00:00:00"/>
    <x v="3"/>
  </r>
  <r>
    <x v="0"/>
    <n v="1624"/>
    <d v="2011-09-29T00:00:00"/>
    <x v="0"/>
  </r>
  <r>
    <x v="2"/>
    <n v="953"/>
    <d v="2009-04-01T00:00:00"/>
    <x v="4"/>
  </r>
  <r>
    <x v="4"/>
    <n v="967"/>
    <d v="2008-10-10T00:00:00"/>
    <x v="7"/>
  </r>
  <r>
    <x v="4"/>
    <n v="961"/>
    <d v="2008-10-19T00:00:00"/>
    <x v="7"/>
  </r>
  <r>
    <x v="0"/>
    <n v="1034"/>
    <d v="2010-08-06T00:00:00"/>
    <x v="3"/>
  </r>
  <r>
    <x v="3"/>
    <n v="1940"/>
    <d v="2007-05-11T00:00:00"/>
    <x v="6"/>
  </r>
  <r>
    <x v="4"/>
    <n v="753"/>
    <d v="2010-11-17T00:00:00"/>
    <x v="3"/>
  </r>
  <r>
    <x v="0"/>
    <n v="755"/>
    <d v="2009-12-21T00:00:00"/>
    <x v="4"/>
  </r>
  <r>
    <x v="1"/>
    <n v="1971"/>
    <d v="2007-02-07T00:00:00"/>
    <x v="6"/>
  </r>
  <r>
    <x v="4"/>
    <n v="1026"/>
    <d v="2013-05-16T00:00:00"/>
    <x v="8"/>
  </r>
  <r>
    <x v="0"/>
    <n v="1375"/>
    <d v="2010-09-08T00:00:00"/>
    <x v="3"/>
  </r>
  <r>
    <x v="0"/>
    <n v="728"/>
    <d v="2011-04-20T00:00:00"/>
    <x v="0"/>
  </r>
  <r>
    <x v="1"/>
    <n v="1807"/>
    <d v="2014-07-26T00:00:00"/>
    <x v="5"/>
  </r>
  <r>
    <x v="0"/>
    <n v="1333"/>
    <d v="2010-12-12T00:00:00"/>
    <x v="3"/>
  </r>
  <r>
    <x v="4"/>
    <n v="1093"/>
    <d v="2013-04-02T00:00:00"/>
    <x v="8"/>
  </r>
  <r>
    <x v="2"/>
    <n v="1191"/>
    <d v="2007-09-17T00:00:00"/>
    <x v="6"/>
  </r>
  <r>
    <x v="6"/>
    <n v="1984"/>
    <d v="2010-05-16T00:00:00"/>
    <x v="3"/>
  </r>
  <r>
    <x v="0"/>
    <n v="888"/>
    <d v="2012-03-14T00:00:00"/>
    <x v="2"/>
  </r>
  <r>
    <x v="4"/>
    <n v="1100"/>
    <d v="2014-08-04T00:00:00"/>
    <x v="5"/>
  </r>
  <r>
    <x v="4"/>
    <n v="1294"/>
    <d v="2010-12-02T00:00:00"/>
    <x v="3"/>
  </r>
  <r>
    <x v="3"/>
    <n v="1904"/>
    <d v="2010-08-28T00:00:00"/>
    <x v="3"/>
  </r>
  <r>
    <x v="0"/>
    <n v="1045"/>
    <d v="2010-05-06T00:00:00"/>
    <x v="3"/>
  </r>
  <r>
    <x v="0"/>
    <n v="1253"/>
    <d v="2011-01-14T00:00:00"/>
    <x v="0"/>
  </r>
  <r>
    <x v="5"/>
    <n v="1472"/>
    <d v="2010-01-26T00:00:00"/>
    <x v="3"/>
  </r>
  <r>
    <x v="1"/>
    <n v="1765"/>
    <d v="2008-11-07T00:00:00"/>
    <x v="7"/>
  </r>
  <r>
    <x v="6"/>
    <n v="1634"/>
    <d v="2012-09-08T00:00:00"/>
    <x v="2"/>
  </r>
  <r>
    <x v="5"/>
    <n v="1823"/>
    <d v="2010-04-10T00:00:00"/>
    <x v="3"/>
  </r>
  <r>
    <x v="5"/>
    <n v="2404"/>
    <d v="2008-03-06T00:00:00"/>
    <x v="7"/>
  </r>
  <r>
    <x v="4"/>
    <n v="985"/>
    <d v="2009-10-27T00:00:00"/>
    <x v="4"/>
  </r>
  <r>
    <x v="4"/>
    <n v="826"/>
    <d v="2014-01-18T00:00:00"/>
    <x v="5"/>
  </r>
  <r>
    <x v="4"/>
    <n v="705"/>
    <d v="2009-01-01T00:00:00"/>
    <x v="4"/>
  </r>
  <r>
    <x v="4"/>
    <n v="987"/>
    <d v="2008-03-22T00:00:00"/>
    <x v="7"/>
  </r>
  <r>
    <x v="5"/>
    <n v="1625"/>
    <d v="2008-07-20T00:00:00"/>
    <x v="7"/>
  </r>
  <r>
    <x v="3"/>
    <n v="1729"/>
    <d v="2010-10-09T00:00:00"/>
    <x v="3"/>
  </r>
  <r>
    <x v="1"/>
    <n v="1791"/>
    <d v="2011-08-09T00:00:00"/>
    <x v="0"/>
  </r>
  <r>
    <x v="4"/>
    <n v="1019"/>
    <d v="2014-09-19T00:00:00"/>
    <x v="5"/>
  </r>
  <r>
    <x v="4"/>
    <n v="1212"/>
    <d v="2012-12-09T00:00:00"/>
    <x v="2"/>
  </r>
  <r>
    <x v="2"/>
    <n v="1234"/>
    <d v="2008-03-19T00:00:00"/>
    <x v="7"/>
  </r>
  <r>
    <x v="0"/>
    <n v="850"/>
    <d v="2011-10-01T00:00:00"/>
    <x v="0"/>
  </r>
  <r>
    <x v="2"/>
    <n v="662"/>
    <d v="2010-09-25T00:00:00"/>
    <x v="3"/>
  </r>
  <r>
    <x v="0"/>
    <n v="1555"/>
    <d v="2010-07-23T00:00:00"/>
    <x v="3"/>
  </r>
  <r>
    <x v="1"/>
    <n v="1711"/>
    <d v="2014-06-02T00:00:00"/>
    <x v="5"/>
  </r>
  <r>
    <x v="4"/>
    <n v="1064"/>
    <d v="2009-01-15T00:00:00"/>
    <x v="4"/>
  </r>
  <r>
    <x v="4"/>
    <n v="816"/>
    <d v="2011-08-06T00:00:00"/>
    <x v="0"/>
  </r>
  <r>
    <x v="2"/>
    <n v="1252"/>
    <d v="2007-08-29T00:00:00"/>
    <x v="6"/>
  </r>
  <r>
    <x v="3"/>
    <n v="1917"/>
    <d v="2012-02-17T00:00:00"/>
    <x v="2"/>
  </r>
  <r>
    <x v="4"/>
    <n v="1013"/>
    <d v="2009-05-03T00:00:00"/>
    <x v="4"/>
  </r>
  <r>
    <x v="4"/>
    <n v="1080"/>
    <d v="2010-11-19T00:00:00"/>
    <x v="3"/>
  </r>
  <r>
    <x v="0"/>
    <n v="627"/>
    <d v="2009-10-27T00:00:00"/>
    <x v="4"/>
  </r>
  <r>
    <x v="4"/>
    <n v="1058"/>
    <d v="2014-07-02T00:00:00"/>
    <x v="5"/>
  </r>
  <r>
    <x v="4"/>
    <n v="951"/>
    <d v="2010-11-16T00:00:00"/>
    <x v="3"/>
  </r>
  <r>
    <x v="1"/>
    <n v="1823"/>
    <d v="2012-02-27T00:00:00"/>
    <x v="2"/>
  </r>
  <r>
    <x v="0"/>
    <n v="575"/>
    <d v="2011-11-22T00:00:00"/>
    <x v="0"/>
  </r>
  <r>
    <x v="4"/>
    <n v="737"/>
    <d v="2014-10-10T00:00:00"/>
    <x v="5"/>
  </r>
  <r>
    <x v="2"/>
    <n v="706"/>
    <d v="2006-12-25T00:00:00"/>
    <x v="1"/>
  </r>
  <r>
    <x v="0"/>
    <n v="1109"/>
    <d v="2012-02-19T00:00:00"/>
    <x v="2"/>
  </r>
  <r>
    <x v="4"/>
    <n v="1211"/>
    <d v="2011-10-08T00:00:00"/>
    <x v="0"/>
  </r>
  <r>
    <x v="0"/>
    <n v="1450"/>
    <d v="2011-09-15T00:00:00"/>
    <x v="0"/>
  </r>
  <r>
    <x v="2"/>
    <n v="1277"/>
    <d v="2007-06-03T00:00:00"/>
    <x v="6"/>
  </r>
  <r>
    <x v="6"/>
    <n v="1568"/>
    <d v="2010-08-14T00:00:00"/>
    <x v="3"/>
  </r>
  <r>
    <x v="2"/>
    <n v="995"/>
    <d v="2009-05-10T00:00:00"/>
    <x v="4"/>
  </r>
  <r>
    <x v="0"/>
    <n v="1304"/>
    <d v="2009-12-11T00:00:00"/>
    <x v="4"/>
  </r>
  <r>
    <x v="0"/>
    <n v="561"/>
    <d v="2010-12-26T00:00:00"/>
    <x v="3"/>
  </r>
  <r>
    <x v="0"/>
    <n v="831"/>
    <d v="2010-02-25T00:00:00"/>
    <x v="3"/>
  </r>
  <r>
    <x v="1"/>
    <n v="1811"/>
    <d v="2013-07-06T00:00:00"/>
    <x v="8"/>
  </r>
  <r>
    <x v="5"/>
    <n v="1563"/>
    <d v="2009-12-03T00:00:00"/>
    <x v="4"/>
  </r>
  <r>
    <x v="4"/>
    <n v="1107"/>
    <d v="2008-06-21T00:00:00"/>
    <x v="7"/>
  </r>
  <r>
    <x v="4"/>
    <n v="910"/>
    <d v="2013-06-11T00:00:00"/>
    <x v="8"/>
  </r>
  <r>
    <x v="6"/>
    <n v="1512"/>
    <d v="2010-10-14T00:00:00"/>
    <x v="3"/>
  </r>
  <r>
    <x v="4"/>
    <n v="1061"/>
    <d v="2010-02-14T00:00:00"/>
    <x v="3"/>
  </r>
  <r>
    <x v="3"/>
    <n v="1851"/>
    <d v="2006-09-28T00:00:00"/>
    <x v="1"/>
  </r>
  <r>
    <x v="1"/>
    <n v="1655"/>
    <d v="2013-05-02T00:00:00"/>
    <x v="8"/>
  </r>
  <r>
    <x v="0"/>
    <n v="895"/>
    <d v="2011-10-19T00:00:00"/>
    <x v="0"/>
  </r>
  <r>
    <x v="0"/>
    <n v="1192"/>
    <d v="2009-12-31T00:00:00"/>
    <x v="4"/>
  </r>
  <r>
    <x v="3"/>
    <n v="1670"/>
    <d v="2009-10-11T00:00:00"/>
    <x v="4"/>
  </r>
  <r>
    <x v="1"/>
    <n v="1532"/>
    <d v="2011-07-03T00:00:00"/>
    <x v="0"/>
  </r>
  <r>
    <x v="3"/>
    <n v="1896"/>
    <d v="2006-04-19T00:00:00"/>
    <x v="1"/>
  </r>
  <r>
    <x v="0"/>
    <n v="1296"/>
    <d v="2011-07-24T00:00:00"/>
    <x v="0"/>
  </r>
  <r>
    <x v="5"/>
    <n v="2045"/>
    <d v="2009-11-22T00:00:00"/>
    <x v="4"/>
  </r>
  <r>
    <x v="2"/>
    <n v="722"/>
    <d v="2012-03-16T00:00:00"/>
    <x v="2"/>
  </r>
  <r>
    <x v="2"/>
    <n v="637"/>
    <d v="2011-08-30T00:00:00"/>
    <x v="0"/>
  </r>
  <r>
    <x v="3"/>
    <n v="1519"/>
    <d v="2007-01-08T00:00:00"/>
    <x v="6"/>
  </r>
  <r>
    <x v="0"/>
    <n v="1107"/>
    <d v="2010-11-12T00:00:00"/>
    <x v="3"/>
  </r>
  <r>
    <x v="1"/>
    <n v="1788"/>
    <d v="2007-07-30T00:00:00"/>
    <x v="6"/>
  </r>
  <r>
    <x v="0"/>
    <n v="923"/>
    <d v="2010-02-10T00:00:00"/>
    <x v="3"/>
  </r>
  <r>
    <x v="4"/>
    <n v="1261"/>
    <d v="2011-02-02T00:00:00"/>
    <x v="0"/>
  </r>
  <r>
    <x v="6"/>
    <n v="1773"/>
    <d v="2010-06-10T00:00:00"/>
    <x v="3"/>
  </r>
  <r>
    <x v="4"/>
    <n v="1104"/>
    <d v="2010-05-24T00:00:00"/>
    <x v="3"/>
  </r>
  <r>
    <x v="4"/>
    <n v="883"/>
    <d v="2013-10-03T00:00:00"/>
    <x v="8"/>
  </r>
  <r>
    <x v="0"/>
    <n v="1639"/>
    <d v="2010-01-21T00:00:00"/>
    <x v="3"/>
  </r>
  <r>
    <x v="0"/>
    <n v="910"/>
    <d v="2011-12-15T00:00:00"/>
    <x v="0"/>
  </r>
  <r>
    <x v="0"/>
    <n v="1572"/>
    <d v="2012-01-09T00:00:00"/>
    <x v="2"/>
  </r>
  <r>
    <x v="5"/>
    <n v="1854"/>
    <d v="2011-11-02T00:00:00"/>
    <x v="0"/>
  </r>
  <r>
    <x v="0"/>
    <n v="1219"/>
    <d v="2009-10-29T00:00:00"/>
    <x v="4"/>
  </r>
  <r>
    <x v="2"/>
    <n v="1033"/>
    <d v="2010-06-30T00:00:00"/>
    <x v="3"/>
  </r>
  <r>
    <x v="2"/>
    <n v="861"/>
    <d v="2008-06-03T00:00:00"/>
    <x v="7"/>
  </r>
  <r>
    <x v="4"/>
    <n v="963"/>
    <d v="2007-02-20T00:00:00"/>
    <x v="6"/>
  </r>
  <r>
    <x v="3"/>
    <n v="1537"/>
    <d v="2005-02-24T00:00:00"/>
    <x v="9"/>
  </r>
  <r>
    <x v="0"/>
    <n v="1579"/>
    <d v="2011-04-08T00:00:00"/>
    <x v="0"/>
  </r>
  <r>
    <x v="7"/>
    <n v="1925"/>
    <d v="2008-03-15T00:00:00"/>
    <x v="7"/>
  </r>
  <r>
    <x v="0"/>
    <n v="1584"/>
    <d v="2012-02-07T00:00:00"/>
    <x v="2"/>
  </r>
  <r>
    <x v="7"/>
    <n v="1829"/>
    <d v="2007-04-07T00:00:00"/>
    <x v="6"/>
  </r>
  <r>
    <x v="3"/>
    <n v="1761"/>
    <d v="2008-12-21T00:00:00"/>
    <x v="7"/>
  </r>
  <r>
    <x v="0"/>
    <n v="1204"/>
    <d v="2010-08-05T00:00:00"/>
    <x v="3"/>
  </r>
  <r>
    <x v="4"/>
    <n v="1165"/>
    <d v="2012-11-07T00:00:00"/>
    <x v="2"/>
  </r>
  <r>
    <x v="4"/>
    <n v="1109"/>
    <d v="2007-05-18T00:00:00"/>
    <x v="6"/>
  </r>
  <r>
    <x v="4"/>
    <n v="818"/>
    <d v="2013-03-26T00:00:00"/>
    <x v="8"/>
  </r>
  <r>
    <x v="6"/>
    <n v="1600"/>
    <d v="2014-12-23T00:00:00"/>
    <x v="5"/>
  </r>
  <r>
    <x v="0"/>
    <n v="1170"/>
    <d v="2010-06-04T00:00:00"/>
    <x v="3"/>
  </r>
  <r>
    <x v="4"/>
    <n v="1288"/>
    <d v="2009-04-20T00:00:00"/>
    <x v="4"/>
  </r>
  <r>
    <x v="1"/>
    <n v="1598"/>
    <d v="2011-01-06T00:00:00"/>
    <x v="0"/>
  </r>
  <r>
    <x v="4"/>
    <n v="722"/>
    <d v="2012-11-10T00:00:00"/>
    <x v="2"/>
  </r>
  <r>
    <x v="4"/>
    <n v="798"/>
    <d v="2013-06-18T00:00:00"/>
    <x v="8"/>
  </r>
  <r>
    <x v="0"/>
    <n v="933"/>
    <d v="2010-01-09T00:00:00"/>
    <x v="3"/>
  </r>
  <r>
    <x v="4"/>
    <n v="1086"/>
    <d v="2012-04-18T00:00:00"/>
    <x v="2"/>
  </r>
  <r>
    <x v="5"/>
    <n v="1952"/>
    <d v="2011-08-17T00:00:00"/>
    <x v="0"/>
  </r>
  <r>
    <x v="4"/>
    <n v="1052"/>
    <d v="2011-08-22T00:00:00"/>
    <x v="0"/>
  </r>
  <r>
    <x v="3"/>
    <n v="1786"/>
    <d v="2012-03-13T00:00:00"/>
    <x v="2"/>
  </r>
  <r>
    <x v="0"/>
    <n v="1652"/>
    <d v="2009-11-30T00:00:00"/>
    <x v="4"/>
  </r>
  <r>
    <x v="0"/>
    <n v="1607"/>
    <d v="2011-04-13T00:00:00"/>
    <x v="0"/>
  </r>
  <r>
    <x v="4"/>
    <n v="1229"/>
    <d v="2008-06-21T00:00:00"/>
    <x v="7"/>
  </r>
  <r>
    <x v="6"/>
    <n v="1902"/>
    <d v="2011-03-13T00:00:00"/>
    <x v="0"/>
  </r>
  <r>
    <x v="3"/>
    <n v="1677"/>
    <d v="2010-07-21T00:00:00"/>
    <x v="3"/>
  </r>
  <r>
    <x v="4"/>
    <n v="979"/>
    <d v="2014-09-04T00:00:00"/>
    <x v="5"/>
  </r>
  <r>
    <x v="2"/>
    <n v="655"/>
    <d v="2008-12-30T00:00:00"/>
    <x v="7"/>
  </r>
  <r>
    <x v="4"/>
    <n v="947"/>
    <d v="2006-12-05T00:00:00"/>
    <x v="1"/>
  </r>
  <r>
    <x v="3"/>
    <n v="1882"/>
    <d v="2011-08-28T00:00:00"/>
    <x v="0"/>
  </r>
  <r>
    <x v="4"/>
    <n v="963"/>
    <d v="2015-01-29T00:00:00"/>
    <x v="10"/>
  </r>
  <r>
    <x v="4"/>
    <n v="1055"/>
    <d v="2007-01-20T00:00:00"/>
    <x v="6"/>
  </r>
  <r>
    <x v="0"/>
    <n v="1390"/>
    <d v="2010-01-03T00:00:00"/>
    <x v="3"/>
  </r>
  <r>
    <x v="3"/>
    <n v="1599"/>
    <d v="2009-02-07T00:00:00"/>
    <x v="4"/>
  </r>
  <r>
    <x v="0"/>
    <n v="1591"/>
    <d v="2009-11-03T00:00:00"/>
    <x v="4"/>
  </r>
  <r>
    <x v="0"/>
    <n v="1265"/>
    <d v="2009-11-30T00:00:00"/>
    <x v="4"/>
  </r>
  <r>
    <x v="2"/>
    <n v="870"/>
    <d v="2009-08-12T00:00:00"/>
    <x v="4"/>
  </r>
  <r>
    <x v="2"/>
    <n v="1122"/>
    <d v="2009-11-02T00:00:00"/>
    <x v="4"/>
  </r>
  <r>
    <x v="2"/>
    <n v="613"/>
    <d v="2011-05-07T00:00:00"/>
    <x v="0"/>
  </r>
  <r>
    <x v="3"/>
    <n v="1670"/>
    <d v="2006-05-26T00:00:00"/>
    <x v="1"/>
  </r>
  <r>
    <x v="5"/>
    <n v="1338"/>
    <d v="2009-12-25T00:00:00"/>
    <x v="4"/>
  </r>
  <r>
    <x v="5"/>
    <n v="1319"/>
    <d v="2010-12-15T00:00:00"/>
    <x v="3"/>
  </r>
  <r>
    <x v="5"/>
    <n v="1710"/>
    <d v="2011-01-18T00:00:00"/>
    <x v="0"/>
  </r>
  <r>
    <x v="1"/>
    <n v="1938"/>
    <d v="2008-04-05T00:00:00"/>
    <x v="7"/>
  </r>
  <r>
    <x v="0"/>
    <n v="1058"/>
    <d v="2011-09-29T00:00:00"/>
    <x v="0"/>
  </r>
  <r>
    <x v="4"/>
    <n v="1251"/>
    <d v="2011-02-28T00:00:00"/>
    <x v="0"/>
  </r>
  <r>
    <x v="1"/>
    <n v="1710"/>
    <d v="2013-07-17T00:00:00"/>
    <x v="8"/>
  </r>
  <r>
    <x v="2"/>
    <n v="617"/>
    <d v="2011-05-16T00:00:00"/>
    <x v="0"/>
  </r>
  <r>
    <x v="2"/>
    <n v="916"/>
    <d v="2007-05-12T00:00:00"/>
    <x v="6"/>
  </r>
  <r>
    <x v="4"/>
    <n v="1027"/>
    <d v="2014-03-13T00:00:00"/>
    <x v="5"/>
  </r>
  <r>
    <x v="2"/>
    <n v="1223"/>
    <d v="2008-01-30T00:00:00"/>
    <x v="7"/>
  </r>
  <r>
    <x v="5"/>
    <n v="1422"/>
    <d v="2011-10-13T00:00:00"/>
    <x v="0"/>
  </r>
  <r>
    <x v="4"/>
    <n v="1081"/>
    <d v="2008-04-26T00:00:00"/>
    <x v="7"/>
  </r>
  <r>
    <x v="3"/>
    <n v="1603"/>
    <d v="2004-09-26T00:00:00"/>
    <x v="11"/>
  </r>
  <r>
    <x v="1"/>
    <n v="1762"/>
    <d v="2006-12-28T00:00:00"/>
    <x v="1"/>
  </r>
  <r>
    <x v="2"/>
    <n v="1219"/>
    <d v="2010-02-05T00:00:00"/>
    <x v="3"/>
  </r>
  <r>
    <x v="5"/>
    <n v="1953"/>
    <d v="2008-11-25T00:00:00"/>
    <x v="7"/>
  </r>
  <r>
    <x v="0"/>
    <n v="1208"/>
    <d v="2009-10-01T00:00:00"/>
    <x v="4"/>
  </r>
  <r>
    <x v="0"/>
    <n v="849"/>
    <d v="2009-09-29T00:00:00"/>
    <x v="4"/>
  </r>
  <r>
    <x v="0"/>
    <n v="522"/>
    <d v="2009-10-20T00:00:00"/>
    <x v="4"/>
  </r>
  <r>
    <x v="0"/>
    <n v="1610"/>
    <d v="2011-11-30T00:00:00"/>
    <x v="0"/>
  </r>
  <r>
    <x v="5"/>
    <n v="1945"/>
    <d v="2010-04-26T00:00:00"/>
    <x v="3"/>
  </r>
  <r>
    <x v="2"/>
    <n v="884"/>
    <d v="2009-03-26T00:00:00"/>
    <x v="4"/>
  </r>
  <r>
    <x v="0"/>
    <n v="668"/>
    <d v="2011-12-04T00:00:00"/>
    <x v="0"/>
  </r>
  <r>
    <x v="0"/>
    <n v="740"/>
    <d v="2009-08-13T00:00:00"/>
    <x v="4"/>
  </r>
  <r>
    <x v="2"/>
    <n v="1158"/>
    <d v="2011-09-13T00:00:00"/>
    <x v="0"/>
  </r>
  <r>
    <x v="3"/>
    <n v="1840"/>
    <d v="2010-06-10T00:00:00"/>
    <x v="3"/>
  </r>
  <r>
    <x v="4"/>
    <n v="829"/>
    <d v="2011-07-29T00:00:00"/>
    <x v="0"/>
  </r>
  <r>
    <x v="1"/>
    <n v="1650"/>
    <d v="2010-02-16T00:00:00"/>
    <x v="3"/>
  </r>
  <r>
    <x v="1"/>
    <n v="1663"/>
    <d v="2009-12-21T00:00:00"/>
    <x v="4"/>
  </r>
  <r>
    <x v="3"/>
    <n v="1913"/>
    <d v="2011-10-05T00:00:00"/>
    <x v="0"/>
  </r>
  <r>
    <x v="3"/>
    <n v="1963"/>
    <d v="2011-04-03T00:00:00"/>
    <x v="0"/>
  </r>
  <r>
    <x v="7"/>
    <n v="1806"/>
    <d v="2008-04-09T00:00:00"/>
    <x v="7"/>
  </r>
  <r>
    <x v="3"/>
    <n v="1630"/>
    <d v="2008-10-24T00:00:00"/>
    <x v="7"/>
  </r>
  <r>
    <x v="0"/>
    <n v="1016"/>
    <d v="2010-05-28T00:00:00"/>
    <x v="3"/>
  </r>
  <r>
    <x v="7"/>
    <n v="1823"/>
    <d v="2007-06-21T00:00:00"/>
    <x v="6"/>
  </r>
  <r>
    <x v="4"/>
    <n v="1185"/>
    <d v="2014-06-07T00:00:00"/>
    <x v="5"/>
  </r>
  <r>
    <x v="0"/>
    <n v="1478"/>
    <d v="2009-12-16T00:00:00"/>
    <x v="4"/>
  </r>
  <r>
    <x v="4"/>
    <n v="875"/>
    <d v="2007-05-17T00:00:00"/>
    <x v="6"/>
  </r>
  <r>
    <x v="5"/>
    <n v="2087"/>
    <d v="2011-01-08T00:00:00"/>
    <x v="0"/>
  </r>
  <r>
    <x v="1"/>
    <n v="1970"/>
    <d v="2008-06-13T00:00:00"/>
    <x v="7"/>
  </r>
  <r>
    <x v="3"/>
    <n v="1645"/>
    <d v="2006-01-13T00:00:00"/>
    <x v="1"/>
  </r>
  <r>
    <x v="6"/>
    <n v="1856"/>
    <d v="2013-08-20T00:00:00"/>
    <x v="8"/>
  </r>
  <r>
    <x v="3"/>
    <n v="1782"/>
    <d v="2005-12-01T00:00:00"/>
    <x v="9"/>
  </r>
  <r>
    <x v="0"/>
    <n v="1465"/>
    <d v="2011-12-09T00:00:00"/>
    <x v="0"/>
  </r>
  <r>
    <x v="5"/>
    <n v="2439"/>
    <d v="2011-02-27T00:00:00"/>
    <x v="0"/>
  </r>
  <r>
    <x v="5"/>
    <n v="1693"/>
    <d v="2010-11-25T00:00:00"/>
    <x v="3"/>
  </r>
  <r>
    <x v="1"/>
    <n v="1737"/>
    <d v="2009-12-31T00:00:00"/>
    <x v="4"/>
  </r>
  <r>
    <x v="0"/>
    <n v="1111"/>
    <d v="2012-02-23T00:00:00"/>
    <x v="2"/>
  </r>
  <r>
    <x v="5"/>
    <n v="2485"/>
    <d v="2011-12-23T00:00:00"/>
    <x v="0"/>
  </r>
  <r>
    <x v="3"/>
    <n v="1568"/>
    <d v="2004-07-15T00:00:00"/>
    <x v="11"/>
  </r>
  <r>
    <x v="0"/>
    <n v="512"/>
    <d v="2011-12-07T00:00:00"/>
    <x v="0"/>
  </r>
  <r>
    <x v="4"/>
    <n v="958"/>
    <d v="2010-07-22T00:00:00"/>
    <x v="3"/>
  </r>
  <r>
    <x v="6"/>
    <n v="1565"/>
    <d v="2010-07-04T00:00:00"/>
    <x v="3"/>
  </r>
  <r>
    <x v="5"/>
    <n v="1706"/>
    <d v="2012-01-14T00:00:00"/>
    <x v="2"/>
  </r>
  <r>
    <x v="3"/>
    <n v="1616"/>
    <d v="2011-06-10T00:00:00"/>
    <x v="0"/>
  </r>
  <r>
    <x v="1"/>
    <n v="1531"/>
    <d v="2014-01-21T00:00:00"/>
    <x v="5"/>
  </r>
  <r>
    <x v="1"/>
    <n v="1636"/>
    <d v="2009-09-03T00:00:00"/>
    <x v="4"/>
  </r>
  <r>
    <x v="5"/>
    <n v="1997"/>
    <d v="2008-10-17T00:00:00"/>
    <x v="7"/>
  </r>
  <r>
    <x v="4"/>
    <n v="915"/>
    <d v="2013-01-11T00:00:00"/>
    <x v="8"/>
  </r>
  <r>
    <x v="2"/>
    <n v="1046"/>
    <d v="2010-12-16T00:00:00"/>
    <x v="3"/>
  </r>
  <r>
    <x v="5"/>
    <n v="1465"/>
    <d v="2008-09-30T00:00:00"/>
    <x v="7"/>
  </r>
  <r>
    <x v="5"/>
    <n v="1399"/>
    <d v="2010-11-25T00:00:00"/>
    <x v="3"/>
  </r>
  <r>
    <x v="4"/>
    <n v="1126"/>
    <d v="2012-10-04T00:00:00"/>
    <x v="2"/>
  </r>
  <r>
    <x v="0"/>
    <n v="1368"/>
    <d v="2009-10-10T00:00:00"/>
    <x v="4"/>
  </r>
  <r>
    <x v="4"/>
    <n v="709"/>
    <d v="2007-07-28T00:00:00"/>
    <x v="6"/>
  </r>
  <r>
    <x v="7"/>
    <n v="1550"/>
    <d v="2008-07-29T00:00:00"/>
    <x v="7"/>
  </r>
  <r>
    <x v="3"/>
    <n v="1882"/>
    <d v="2010-05-28T00:00:00"/>
    <x v="3"/>
  </r>
  <r>
    <x v="1"/>
    <n v="1538"/>
    <d v="2007-05-15T00:00:00"/>
    <x v="6"/>
  </r>
  <r>
    <x v="3"/>
    <n v="1881"/>
    <d v="2009-03-14T00:00:00"/>
    <x v="4"/>
  </r>
  <r>
    <x v="2"/>
    <n v="641"/>
    <d v="2010-02-01T00:00:00"/>
    <x v="3"/>
  </r>
  <r>
    <x v="1"/>
    <n v="1912"/>
    <d v="2008-01-23T00:00:00"/>
    <x v="7"/>
  </r>
  <r>
    <x v="4"/>
    <n v="1194"/>
    <d v="2011-07-03T00:00:00"/>
    <x v="0"/>
  </r>
  <r>
    <x v="0"/>
    <n v="1502"/>
    <d v="2011-04-15T00:00:00"/>
    <x v="0"/>
  </r>
  <r>
    <x v="1"/>
    <n v="1649"/>
    <d v="2012-08-11T00:00:00"/>
    <x v="2"/>
  </r>
  <r>
    <x v="0"/>
    <n v="854"/>
    <d v="2011-06-22T00:00:00"/>
    <x v="0"/>
  </r>
  <r>
    <x v="5"/>
    <n v="2388"/>
    <d v="2011-12-18T00:00:00"/>
    <x v="0"/>
  </r>
  <r>
    <x v="0"/>
    <n v="1381"/>
    <d v="2010-09-24T00:00:00"/>
    <x v="3"/>
  </r>
  <r>
    <x v="4"/>
    <n v="838"/>
    <d v="2007-12-03T00:00:00"/>
    <x v="6"/>
  </r>
  <r>
    <x v="5"/>
    <n v="1684"/>
    <d v="2009-06-30T00:00:00"/>
    <x v="4"/>
  </r>
  <r>
    <x v="1"/>
    <n v="1740"/>
    <d v="2014-03-10T00:00:00"/>
    <x v="5"/>
  </r>
  <r>
    <x v="7"/>
    <n v="1918"/>
    <d v="2009-03-02T00:00:00"/>
    <x v="4"/>
  </r>
  <r>
    <x v="0"/>
    <n v="669"/>
    <d v="2009-10-05T00:00:00"/>
    <x v="4"/>
  </r>
  <r>
    <x v="4"/>
    <n v="965"/>
    <d v="2012-12-29T00:00:00"/>
    <x v="2"/>
  </r>
  <r>
    <x v="3"/>
    <n v="1899"/>
    <d v="2006-06-23T00:00:00"/>
    <x v="1"/>
  </r>
  <r>
    <x v="3"/>
    <n v="1553"/>
    <d v="2007-08-08T00:00:00"/>
    <x v="6"/>
  </r>
  <r>
    <x v="0"/>
    <n v="976"/>
    <d v="2010-07-30T00:00:00"/>
    <x v="3"/>
  </r>
  <r>
    <x v="1"/>
    <n v="1628"/>
    <d v="2007-02-17T00:00:00"/>
    <x v="6"/>
  </r>
  <r>
    <x v="4"/>
    <n v="894"/>
    <d v="2007-02-05T00:00:00"/>
    <x v="6"/>
  </r>
  <r>
    <x v="1"/>
    <n v="1734"/>
    <d v="2014-01-21T00:00:00"/>
    <x v="5"/>
  </r>
  <r>
    <x v="0"/>
    <n v="662"/>
    <d v="2011-09-16T00:00:00"/>
    <x v="0"/>
  </r>
  <r>
    <x v="2"/>
    <n v="994"/>
    <d v="2007-04-03T00:00:00"/>
    <x v="6"/>
  </r>
  <r>
    <x v="4"/>
    <n v="1033"/>
    <d v="2011-11-12T00:00:00"/>
    <x v="0"/>
  </r>
  <r>
    <x v="0"/>
    <n v="1462"/>
    <d v="2010-12-26T00:00:00"/>
    <x v="3"/>
  </r>
  <r>
    <x v="1"/>
    <n v="1662"/>
    <d v="2014-11-27T00:00:00"/>
    <x v="5"/>
  </r>
  <r>
    <x v="5"/>
    <n v="1865"/>
    <d v="2009-01-22T00:00:00"/>
    <x v="4"/>
  </r>
  <r>
    <x v="0"/>
    <n v="1042"/>
    <d v="2010-05-28T00:00:00"/>
    <x v="3"/>
  </r>
  <r>
    <x v="4"/>
    <n v="828"/>
    <d v="2011-07-19T00:00:00"/>
    <x v="0"/>
  </r>
  <r>
    <x v="4"/>
    <n v="850"/>
    <d v="2014-08-30T00:00:00"/>
    <x v="5"/>
  </r>
  <r>
    <x v="0"/>
    <n v="1562"/>
    <d v="2010-04-25T00:00:00"/>
    <x v="3"/>
  </r>
  <r>
    <x v="5"/>
    <n v="1425"/>
    <d v="2011-05-29T00:00:00"/>
    <x v="0"/>
  </r>
  <r>
    <x v="1"/>
    <n v="1813"/>
    <d v="2011-09-06T00:00:00"/>
    <x v="0"/>
  </r>
  <r>
    <x v="3"/>
    <n v="1973"/>
    <d v="2004-11-03T00:00:00"/>
    <x v="11"/>
  </r>
  <r>
    <x v="1"/>
    <n v="1558"/>
    <d v="2013-04-15T00:00:00"/>
    <x v="8"/>
  </r>
  <r>
    <x v="3"/>
    <n v="1702"/>
    <d v="2005-10-14T00:00:00"/>
    <x v="9"/>
  </r>
  <r>
    <x v="6"/>
    <n v="1781"/>
    <d v="2014-12-22T00:00:00"/>
    <x v="5"/>
  </r>
  <r>
    <x v="6"/>
    <n v="1538"/>
    <d v="2010-06-02T00:00:00"/>
    <x v="3"/>
  </r>
  <r>
    <x v="3"/>
    <n v="1906"/>
    <d v="2011-11-26T00:00:00"/>
    <x v="0"/>
  </r>
  <r>
    <x v="1"/>
    <n v="1782"/>
    <d v="2014-05-14T00:00:00"/>
    <x v="5"/>
  </r>
  <r>
    <x v="2"/>
    <n v="848"/>
    <d v="2007-09-03T00:00:00"/>
    <x v="6"/>
  </r>
  <r>
    <x v="4"/>
    <n v="737"/>
    <d v="2013-03-08T00:00:00"/>
    <x v="8"/>
  </r>
  <r>
    <x v="7"/>
    <n v="1512"/>
    <d v="2008-05-15T00:00:00"/>
    <x v="7"/>
  </r>
  <r>
    <x v="5"/>
    <n v="1956"/>
    <d v="2009-12-21T00:00:00"/>
    <x v="4"/>
  </r>
  <r>
    <x v="5"/>
    <n v="1402"/>
    <d v="2010-12-08T00:00:00"/>
    <x v="3"/>
  </r>
  <r>
    <x v="4"/>
    <n v="779"/>
    <d v="2009-12-30T00:00:00"/>
    <x v="4"/>
  </r>
  <r>
    <x v="1"/>
    <n v="1625"/>
    <d v="2007-04-10T00:00:00"/>
    <x v="6"/>
  </r>
  <r>
    <x v="1"/>
    <n v="1724"/>
    <d v="2007-02-25T00:00:00"/>
    <x v="6"/>
  </r>
  <r>
    <x v="5"/>
    <n v="2277"/>
    <d v="2010-12-03T00:00:00"/>
    <x v="3"/>
  </r>
  <r>
    <x v="6"/>
    <n v="1692"/>
    <d v="2012-12-26T00:00:00"/>
    <x v="2"/>
  </r>
  <r>
    <x v="4"/>
    <n v="1184"/>
    <d v="2007-08-01T00:00:00"/>
    <x v="6"/>
  </r>
  <r>
    <x v="0"/>
    <n v="657"/>
    <d v="2011-12-27T00:00:00"/>
    <x v="0"/>
  </r>
  <r>
    <x v="4"/>
    <n v="942"/>
    <d v="2011-10-31T00:00:00"/>
    <x v="0"/>
  </r>
  <r>
    <x v="3"/>
    <n v="1535"/>
    <d v="2005-03-17T00:00:00"/>
    <x v="9"/>
  </r>
  <r>
    <x v="4"/>
    <n v="966"/>
    <d v="2013-11-24T00:00:00"/>
    <x v="8"/>
  </r>
  <r>
    <x v="0"/>
    <n v="1294"/>
    <d v="2010-07-18T00:00:00"/>
    <x v="3"/>
  </r>
  <r>
    <x v="5"/>
    <n v="2042"/>
    <d v="2010-05-23T00:00:00"/>
    <x v="3"/>
  </r>
  <r>
    <x v="2"/>
    <n v="1110"/>
    <d v="2011-06-13T00:00:00"/>
    <x v="0"/>
  </r>
  <r>
    <x v="4"/>
    <n v="819"/>
    <d v="2008-12-31T00:00:00"/>
    <x v="7"/>
  </r>
  <r>
    <x v="4"/>
    <n v="1132"/>
    <d v="2013-08-15T00:00:00"/>
    <x v="8"/>
  </r>
  <r>
    <x v="2"/>
    <n v="900"/>
    <d v="2007-08-21T00:00:00"/>
    <x v="6"/>
  </r>
  <r>
    <x v="5"/>
    <n v="2486"/>
    <d v="2008-06-27T00:00:00"/>
    <x v="7"/>
  </r>
  <r>
    <x v="0"/>
    <n v="896"/>
    <d v="2012-03-05T00:00:00"/>
    <x v="2"/>
  </r>
  <r>
    <x v="3"/>
    <n v="1749"/>
    <d v="2009-02-09T00:00:00"/>
    <x v="4"/>
  </r>
  <r>
    <x v="4"/>
    <n v="1252"/>
    <d v="2007-03-15T00:00:00"/>
    <x v="6"/>
  </r>
  <r>
    <x v="4"/>
    <n v="1234"/>
    <d v="2012-05-27T00:00:00"/>
    <x v="2"/>
  </r>
  <r>
    <x v="5"/>
    <n v="2306"/>
    <d v="2011-09-26T00:00:00"/>
    <x v="0"/>
  </r>
  <r>
    <x v="4"/>
    <n v="814"/>
    <d v="2010-05-15T00:00:00"/>
    <x v="3"/>
  </r>
  <r>
    <x v="4"/>
    <n v="878"/>
    <d v="2013-11-22T00:00:00"/>
    <x v="8"/>
  </r>
  <r>
    <x v="4"/>
    <n v="1053"/>
    <d v="2010-01-16T00:00:00"/>
    <x v="3"/>
  </r>
  <r>
    <x v="7"/>
    <n v="1809"/>
    <d v="2006-10-31T00:00:00"/>
    <x v="1"/>
  </r>
  <r>
    <x v="1"/>
    <n v="1871"/>
    <d v="2015-01-24T00:00:00"/>
    <x v="10"/>
  </r>
  <r>
    <x v="4"/>
    <n v="802"/>
    <d v="2011-11-23T00:00:00"/>
    <x v="0"/>
  </r>
  <r>
    <x v="4"/>
    <n v="1191"/>
    <d v="2011-09-02T00:00:00"/>
    <x v="0"/>
  </r>
  <r>
    <x v="2"/>
    <n v="1025"/>
    <d v="2007-12-25T00:00:00"/>
    <x v="6"/>
  </r>
  <r>
    <x v="5"/>
    <n v="1392"/>
    <d v="2011-04-22T00:00:00"/>
    <x v="0"/>
  </r>
  <r>
    <x v="5"/>
    <n v="2499"/>
    <d v="2010-01-27T00:00:00"/>
    <x v="3"/>
  </r>
  <r>
    <x v="0"/>
    <n v="1290"/>
    <d v="2010-10-17T00:00:00"/>
    <x v="3"/>
  </r>
  <r>
    <x v="1"/>
    <n v="1760"/>
    <d v="2015-01-27T00:00:00"/>
    <x v="10"/>
  </r>
  <r>
    <x v="4"/>
    <n v="1279"/>
    <d v="2012-09-04T00:00:00"/>
    <x v="2"/>
  </r>
  <r>
    <x v="4"/>
    <n v="816"/>
    <d v="2011-08-16T00:00:00"/>
    <x v="0"/>
  </r>
  <r>
    <x v="7"/>
    <n v="1904"/>
    <d v="2009-07-19T00:00:00"/>
    <x v="4"/>
  </r>
  <r>
    <x v="5"/>
    <n v="1502"/>
    <d v="2009-11-30T00:00:00"/>
    <x v="4"/>
  </r>
  <r>
    <x v="4"/>
    <n v="922"/>
    <d v="2010-03-13T00:00:00"/>
    <x v="3"/>
  </r>
  <r>
    <x v="7"/>
    <n v="1781"/>
    <d v="2009-06-28T00:00:00"/>
    <x v="4"/>
  </r>
  <r>
    <x v="2"/>
    <n v="645"/>
    <d v="2010-02-06T00:00:00"/>
    <x v="3"/>
  </r>
  <r>
    <x v="4"/>
    <n v="1142"/>
    <d v="2013-11-20T00:00:00"/>
    <x v="8"/>
  </r>
  <r>
    <x v="6"/>
    <n v="1674"/>
    <d v="2013-08-09T00:00:00"/>
    <x v="8"/>
  </r>
  <r>
    <x v="2"/>
    <n v="781"/>
    <d v="2010-11-10T00:00:00"/>
    <x v="3"/>
  </r>
  <r>
    <x v="2"/>
    <n v="1274"/>
    <d v="2007-08-29T00:00:00"/>
    <x v="6"/>
  </r>
  <r>
    <x v="0"/>
    <n v="687"/>
    <d v="2010-08-23T00:00:00"/>
    <x v="3"/>
  </r>
  <r>
    <x v="7"/>
    <n v="1886"/>
    <d v="2009-09-17T00:00:00"/>
    <x v="4"/>
  </r>
  <r>
    <x v="7"/>
    <n v="1598"/>
    <d v="2007-04-27T00:00:00"/>
    <x v="6"/>
  </r>
  <r>
    <x v="0"/>
    <n v="593"/>
    <d v="2012-03-23T00:00:00"/>
    <x v="2"/>
  </r>
  <r>
    <x v="1"/>
    <n v="1815"/>
    <d v="2013-01-16T00:00:00"/>
    <x v="8"/>
  </r>
  <r>
    <x v="0"/>
    <n v="1121"/>
    <d v="2009-12-29T00:00:00"/>
    <x v="4"/>
  </r>
  <r>
    <x v="4"/>
    <n v="1182"/>
    <d v="2009-08-09T00:00:00"/>
    <x v="4"/>
  </r>
  <r>
    <x v="1"/>
    <n v="1864"/>
    <d v="2010-02-01T00:00:00"/>
    <x v="3"/>
  </r>
  <r>
    <x v="5"/>
    <n v="2125"/>
    <d v="2011-04-12T00:00:00"/>
    <x v="0"/>
  </r>
  <r>
    <x v="4"/>
    <n v="955"/>
    <d v="2012-02-24T00:00:00"/>
    <x v="2"/>
  </r>
  <r>
    <x v="3"/>
    <n v="1625"/>
    <d v="2008-10-02T00:00:00"/>
    <x v="7"/>
  </r>
  <r>
    <x v="4"/>
    <n v="864"/>
    <d v="2012-03-17T00:00:00"/>
    <x v="2"/>
  </r>
  <r>
    <x v="4"/>
    <n v="1183"/>
    <d v="2014-12-09T00:00:00"/>
    <x v="5"/>
  </r>
  <r>
    <x v="0"/>
    <n v="938"/>
    <d v="2011-11-13T00:00:00"/>
    <x v="0"/>
  </r>
  <r>
    <x v="0"/>
    <n v="1040"/>
    <d v="2009-11-05T00:00:00"/>
    <x v="4"/>
  </r>
  <r>
    <x v="4"/>
    <n v="849"/>
    <d v="2010-10-21T00:00:00"/>
    <x v="3"/>
  </r>
  <r>
    <x v="0"/>
    <n v="914"/>
    <d v="2011-05-20T00:00:00"/>
    <x v="0"/>
  </r>
  <r>
    <x v="0"/>
    <n v="1156"/>
    <d v="2011-05-26T00:00:00"/>
    <x v="0"/>
  </r>
  <r>
    <x v="4"/>
    <n v="830"/>
    <d v="2014-03-13T00:00:00"/>
    <x v="5"/>
  </r>
  <r>
    <x v="5"/>
    <n v="1655"/>
    <d v="2010-05-07T00:00:00"/>
    <x v="3"/>
  </r>
  <r>
    <x v="5"/>
    <n v="1693"/>
    <d v="2009-01-24T00:00:00"/>
    <x v="4"/>
  </r>
  <r>
    <x v="4"/>
    <n v="1014"/>
    <d v="2007-12-04T00:00:00"/>
    <x v="6"/>
  </r>
  <r>
    <x v="4"/>
    <n v="1148"/>
    <d v="2013-10-03T00:00:00"/>
    <x v="8"/>
  </r>
  <r>
    <x v="5"/>
    <n v="2453"/>
    <d v="2011-10-29T00:00:00"/>
    <x v="0"/>
  </r>
  <r>
    <x v="5"/>
    <n v="2167"/>
    <d v="2011-04-30T00:00:00"/>
    <x v="0"/>
  </r>
  <r>
    <x v="0"/>
    <n v="1404"/>
    <d v="2011-12-09T00:00:00"/>
    <x v="0"/>
  </r>
  <r>
    <x v="7"/>
    <n v="1545"/>
    <d v="2007-10-09T00:00:00"/>
    <x v="6"/>
  </r>
  <r>
    <x v="3"/>
    <n v="1634"/>
    <d v="2006-04-23T00:00:00"/>
    <x v="1"/>
  </r>
  <r>
    <x v="4"/>
    <n v="1268"/>
    <d v="2007-03-06T00:00:00"/>
    <x v="6"/>
  </r>
  <r>
    <x v="5"/>
    <n v="1682"/>
    <d v="2011-05-09T00:00:00"/>
    <x v="0"/>
  </r>
  <r>
    <x v="3"/>
    <n v="1787"/>
    <d v="2010-10-08T00:00:00"/>
    <x v="3"/>
  </r>
  <r>
    <x v="0"/>
    <n v="1337"/>
    <d v="2010-11-24T00:00:00"/>
    <x v="3"/>
  </r>
  <r>
    <x v="2"/>
    <n v="695"/>
    <d v="2012-04-07T00:00:00"/>
    <x v="2"/>
  </r>
  <r>
    <x v="1"/>
    <n v="1930"/>
    <d v="2010-02-16T00:00:00"/>
    <x v="3"/>
  </r>
  <r>
    <x v="4"/>
    <n v="1042"/>
    <d v="2012-06-13T00:00:00"/>
    <x v="2"/>
  </r>
  <r>
    <x v="6"/>
    <n v="1613"/>
    <d v="2012-04-13T00:00:00"/>
    <x v="2"/>
  </r>
  <r>
    <x v="0"/>
    <n v="1270"/>
    <d v="2012-02-12T00:00:00"/>
    <x v="2"/>
  </r>
  <r>
    <x v="4"/>
    <n v="997"/>
    <d v="2010-09-03T00:00:00"/>
    <x v="3"/>
  </r>
  <r>
    <x v="4"/>
    <n v="726"/>
    <d v="2014-05-31T00:00:00"/>
    <x v="5"/>
  </r>
  <r>
    <x v="3"/>
    <n v="1853"/>
    <d v="2009-03-15T00:00:00"/>
    <x v="4"/>
  </r>
  <r>
    <x v="3"/>
    <n v="1591"/>
    <d v="2006-01-18T00:00:00"/>
    <x v="1"/>
  </r>
  <r>
    <x v="1"/>
    <n v="1980"/>
    <d v="2007-01-19T00:00:00"/>
    <x v="6"/>
  </r>
  <r>
    <x v="5"/>
    <n v="2226"/>
    <d v="2011-12-14T00:00:00"/>
    <x v="0"/>
  </r>
  <r>
    <x v="2"/>
    <n v="808"/>
    <d v="2011-09-27T00:00:00"/>
    <x v="0"/>
  </r>
  <r>
    <x v="0"/>
    <n v="1376"/>
    <d v="2012-03-07T00:00:00"/>
    <x v="2"/>
  </r>
  <r>
    <x v="7"/>
    <n v="1868"/>
    <d v="2007-05-22T00:00:00"/>
    <x v="6"/>
  </r>
  <r>
    <x v="0"/>
    <n v="1311"/>
    <d v="2010-06-02T00:00:00"/>
    <x v="3"/>
  </r>
  <r>
    <x v="2"/>
    <n v="805"/>
    <d v="2009-01-27T00:00:00"/>
    <x v="4"/>
  </r>
  <r>
    <x v="4"/>
    <n v="706"/>
    <d v="2013-09-18T00:00:00"/>
    <x v="8"/>
  </r>
  <r>
    <x v="0"/>
    <n v="1464"/>
    <d v="2010-07-13T00:00:00"/>
    <x v="3"/>
  </r>
  <r>
    <x v="2"/>
    <n v="648"/>
    <d v="2012-03-15T00:00:00"/>
    <x v="2"/>
  </r>
  <r>
    <x v="3"/>
    <n v="1917"/>
    <d v="2008-05-08T00:00:00"/>
    <x v="7"/>
  </r>
  <r>
    <x v="2"/>
    <n v="1018"/>
    <d v="2009-10-05T00:00:00"/>
    <x v="4"/>
  </r>
  <r>
    <x v="1"/>
    <n v="1694"/>
    <d v="2011-05-15T00:00:00"/>
    <x v="0"/>
  </r>
  <r>
    <x v="4"/>
    <n v="1112"/>
    <d v="2008-03-18T00:00:00"/>
    <x v="7"/>
  </r>
  <r>
    <x v="0"/>
    <n v="950"/>
    <d v="2010-10-27T00:00:00"/>
    <x v="3"/>
  </r>
  <r>
    <x v="2"/>
    <n v="1282"/>
    <d v="2007-05-25T00:00:00"/>
    <x v="6"/>
  </r>
  <r>
    <x v="3"/>
    <n v="1639"/>
    <d v="2010-07-19T00:00:00"/>
    <x v="3"/>
  </r>
  <r>
    <x v="5"/>
    <n v="1501"/>
    <d v="2008-09-26T00:00:00"/>
    <x v="7"/>
  </r>
  <r>
    <x v="4"/>
    <n v="765"/>
    <d v="2010-09-08T00:00:00"/>
    <x v="3"/>
  </r>
  <r>
    <x v="1"/>
    <n v="1765"/>
    <d v="2011-02-18T00:00:00"/>
    <x v="0"/>
  </r>
  <r>
    <x v="0"/>
    <n v="1518"/>
    <d v="2011-04-20T00:00:00"/>
    <x v="0"/>
  </r>
  <r>
    <x v="5"/>
    <n v="2417"/>
    <d v="2009-05-09T00:00:00"/>
    <x v="4"/>
  </r>
  <r>
    <x v="0"/>
    <n v="1070"/>
    <d v="2011-03-26T00:00:00"/>
    <x v="0"/>
  </r>
  <r>
    <x v="6"/>
    <n v="1784"/>
    <d v="2014-02-18T00:00:00"/>
    <x v="5"/>
  </r>
  <r>
    <x v="4"/>
    <n v="1188"/>
    <d v="2008-10-26T00:00:00"/>
    <x v="7"/>
  </r>
  <r>
    <x v="0"/>
    <n v="1494"/>
    <d v="2012-03-22T00:00:00"/>
    <x v="2"/>
  </r>
  <r>
    <x v="7"/>
    <n v="1810"/>
    <d v="2009-02-13T00:00:00"/>
    <x v="4"/>
  </r>
  <r>
    <x v="0"/>
    <n v="738"/>
    <d v="2010-03-31T00:00:00"/>
    <x v="3"/>
  </r>
  <r>
    <x v="5"/>
    <n v="1564"/>
    <d v="2012-02-17T00:00:00"/>
    <x v="2"/>
  </r>
  <r>
    <x v="0"/>
    <n v="1211"/>
    <d v="2012-03-02T00:00:00"/>
    <x v="2"/>
  </r>
  <r>
    <x v="3"/>
    <n v="1662"/>
    <d v="2004-08-04T00:00:00"/>
    <x v="11"/>
  </r>
  <r>
    <x v="3"/>
    <n v="1530"/>
    <d v="2006-12-20T00:00:00"/>
    <x v="1"/>
  </r>
  <r>
    <x v="2"/>
    <n v="909"/>
    <d v="2009-07-19T00:00:00"/>
    <x v="4"/>
  </r>
  <r>
    <x v="2"/>
    <n v="690"/>
    <d v="2009-01-12T00:00:00"/>
    <x v="4"/>
  </r>
  <r>
    <x v="4"/>
    <n v="780"/>
    <d v="2011-05-18T00:00:00"/>
    <x v="0"/>
  </r>
  <r>
    <x v="4"/>
    <n v="1195"/>
    <d v="2010-05-25T00:00:00"/>
    <x v="3"/>
  </r>
  <r>
    <x v="0"/>
    <n v="1428"/>
    <d v="2010-12-05T00:00:00"/>
    <x v="3"/>
  </r>
  <r>
    <x v="2"/>
    <n v="746"/>
    <d v="2011-04-27T00:00:00"/>
    <x v="0"/>
  </r>
  <r>
    <x v="2"/>
    <n v="921"/>
    <d v="2008-07-23T00:00:00"/>
    <x v="7"/>
  </r>
  <r>
    <x v="2"/>
    <n v="607"/>
    <d v="2008-04-11T00:00:00"/>
    <x v="7"/>
  </r>
  <r>
    <x v="2"/>
    <n v="712"/>
    <d v="2011-08-25T00:00:00"/>
    <x v="0"/>
  </r>
  <r>
    <x v="5"/>
    <n v="2312"/>
    <d v="2009-01-27T00:00:00"/>
    <x v="4"/>
  </r>
  <r>
    <x v="3"/>
    <n v="1809"/>
    <d v="2008-03-30T00:00:00"/>
    <x v="7"/>
  </r>
  <r>
    <x v="7"/>
    <n v="1872"/>
    <d v="2009-04-30T00:00:00"/>
    <x v="4"/>
  </r>
  <r>
    <x v="5"/>
    <n v="2286"/>
    <d v="2012-01-23T00:00:00"/>
    <x v="2"/>
  </r>
  <r>
    <x v="0"/>
    <n v="1648"/>
    <d v="2010-07-09T00:00:00"/>
    <x v="3"/>
  </r>
  <r>
    <x v="1"/>
    <n v="1522"/>
    <d v="2009-10-27T00:00:00"/>
    <x v="4"/>
  </r>
  <r>
    <x v="4"/>
    <n v="919"/>
    <d v="2007-02-14T00:00:00"/>
    <x v="6"/>
  </r>
  <r>
    <x v="6"/>
    <n v="1858"/>
    <d v="2012-09-16T00:00:00"/>
    <x v="2"/>
  </r>
  <r>
    <x v="4"/>
    <n v="1082"/>
    <d v="2012-10-26T00:00:00"/>
    <x v="2"/>
  </r>
  <r>
    <x v="0"/>
    <n v="1338"/>
    <d v="2011-10-05T00:00:00"/>
    <x v="0"/>
  </r>
  <r>
    <x v="0"/>
    <n v="1559"/>
    <d v="2010-01-13T00:00:00"/>
    <x v="3"/>
  </r>
  <r>
    <x v="0"/>
    <n v="860"/>
    <d v="2009-10-09T00:00:00"/>
    <x v="4"/>
  </r>
  <r>
    <x v="3"/>
    <n v="1769"/>
    <d v="2009-04-27T00:00:00"/>
    <x v="4"/>
  </r>
  <r>
    <x v="4"/>
    <n v="1197"/>
    <d v="2011-03-17T00:00:00"/>
    <x v="0"/>
  </r>
  <r>
    <x v="3"/>
    <n v="1971"/>
    <d v="2004-07-04T00:00:00"/>
    <x v="11"/>
  </r>
  <r>
    <x v="3"/>
    <n v="1966"/>
    <d v="2007-02-24T00:00:00"/>
    <x v="6"/>
  </r>
  <r>
    <x v="5"/>
    <n v="2176"/>
    <d v="2008-09-22T00:00:00"/>
    <x v="7"/>
  </r>
  <r>
    <x v="0"/>
    <n v="1519"/>
    <d v="2012-01-06T00:00:00"/>
    <x v="2"/>
  </r>
  <r>
    <x v="5"/>
    <n v="1892"/>
    <d v="2009-09-03T00:00:00"/>
    <x v="4"/>
  </r>
  <r>
    <x v="4"/>
    <n v="786"/>
    <d v="2009-10-09T00:00:00"/>
    <x v="4"/>
  </r>
  <r>
    <x v="4"/>
    <n v="942"/>
    <d v="2013-01-09T00:00:00"/>
    <x v="8"/>
  </r>
  <r>
    <x v="0"/>
    <n v="1344"/>
    <d v="2011-09-05T00:00:00"/>
    <x v="0"/>
  </r>
  <r>
    <x v="0"/>
    <n v="943"/>
    <d v="2011-03-16T00:00:00"/>
    <x v="0"/>
  </r>
  <r>
    <x v="4"/>
    <n v="1098"/>
    <d v="2010-05-06T00:00:00"/>
    <x v="3"/>
  </r>
  <r>
    <x v="0"/>
    <n v="1190"/>
    <d v="2010-09-08T00:00:00"/>
    <x v="3"/>
  </r>
  <r>
    <x v="3"/>
    <n v="1590"/>
    <d v="2008-10-28T00:00:00"/>
    <x v="7"/>
  </r>
  <r>
    <x v="0"/>
    <n v="1040"/>
    <d v="2011-03-13T00:00:00"/>
    <x v="0"/>
  </r>
  <r>
    <x v="5"/>
    <n v="1524"/>
    <d v="2008-12-09T00:00:00"/>
    <x v="7"/>
  </r>
  <r>
    <x v="4"/>
    <n v="1132"/>
    <d v="2008-06-25T00:00:00"/>
    <x v="7"/>
  </r>
  <r>
    <x v="1"/>
    <n v="1699"/>
    <d v="2012-10-04T00:00:00"/>
    <x v="2"/>
  </r>
  <r>
    <x v="4"/>
    <n v="1204"/>
    <d v="2006-12-20T00:00:00"/>
    <x v="1"/>
  </r>
  <r>
    <x v="2"/>
    <n v="1003"/>
    <d v="2012-01-10T00:00:00"/>
    <x v="2"/>
  </r>
  <r>
    <x v="1"/>
    <n v="1610"/>
    <d v="2008-02-06T00:00:00"/>
    <x v="7"/>
  </r>
  <r>
    <x v="3"/>
    <n v="1869"/>
    <d v="2004-04-18T00:00:00"/>
    <x v="11"/>
  </r>
  <r>
    <x v="1"/>
    <n v="1676"/>
    <d v="2009-10-06T00:00:00"/>
    <x v="4"/>
  </r>
  <r>
    <x v="2"/>
    <n v="929"/>
    <d v="2009-07-03T00:00:00"/>
    <x v="4"/>
  </r>
  <r>
    <x v="0"/>
    <n v="1265"/>
    <d v="2010-01-08T00:00:00"/>
    <x v="3"/>
  </r>
  <r>
    <x v="7"/>
    <n v="1585"/>
    <d v="2008-12-21T00:00:00"/>
    <x v="7"/>
  </r>
  <r>
    <x v="4"/>
    <n v="729"/>
    <d v="2013-04-05T00:00:00"/>
    <x v="8"/>
  </r>
  <r>
    <x v="7"/>
    <n v="1882"/>
    <d v="2007-02-16T00:00:00"/>
    <x v="6"/>
  </r>
  <r>
    <x v="2"/>
    <n v="912"/>
    <d v="2006-11-21T00:00:00"/>
    <x v="1"/>
  </r>
  <r>
    <x v="5"/>
    <n v="2147"/>
    <d v="2011-06-13T00:00:00"/>
    <x v="0"/>
  </r>
  <r>
    <x v="4"/>
    <n v="898"/>
    <d v="2013-08-24T00:00:00"/>
    <x v="8"/>
  </r>
  <r>
    <x v="3"/>
    <n v="1979"/>
    <d v="2009-10-18T00:00:00"/>
    <x v="4"/>
  </r>
  <r>
    <x v="0"/>
    <n v="1398"/>
    <d v="2010-04-08T00:00:00"/>
    <x v="3"/>
  </r>
  <r>
    <x v="0"/>
    <n v="942"/>
    <d v="2010-09-14T00:00:00"/>
    <x v="3"/>
  </r>
  <r>
    <x v="0"/>
    <n v="1504"/>
    <d v="2010-03-13T00:00:00"/>
    <x v="3"/>
  </r>
  <r>
    <x v="4"/>
    <n v="821"/>
    <d v="2008-05-31T00:00:00"/>
    <x v="7"/>
  </r>
  <r>
    <x v="2"/>
    <n v="1045"/>
    <d v="2009-09-11T00:00:00"/>
    <x v="4"/>
  </r>
  <r>
    <x v="4"/>
    <n v="1149"/>
    <d v="2009-05-15T00:00:00"/>
    <x v="4"/>
  </r>
  <r>
    <x v="1"/>
    <n v="1666"/>
    <d v="2007-04-24T00:00:00"/>
    <x v="6"/>
  </r>
  <r>
    <x v="0"/>
    <n v="1210"/>
    <d v="2010-01-18T00:00:00"/>
    <x v="3"/>
  </r>
  <r>
    <x v="3"/>
    <n v="1523"/>
    <d v="2011-11-17T00:00:00"/>
    <x v="0"/>
  </r>
  <r>
    <x v="4"/>
    <n v="891"/>
    <d v="2012-11-28T00:00:00"/>
    <x v="2"/>
  </r>
  <r>
    <x v="6"/>
    <n v="1955"/>
    <d v="2012-01-14T00:00:00"/>
    <x v="2"/>
  </r>
  <r>
    <x v="4"/>
    <n v="1191"/>
    <d v="2009-05-26T00:00:00"/>
    <x v="4"/>
  </r>
  <r>
    <x v="5"/>
    <n v="1641"/>
    <d v="2008-07-22T00:00:00"/>
    <x v="7"/>
  </r>
  <r>
    <x v="4"/>
    <n v="740"/>
    <d v="2008-01-08T00:00:00"/>
    <x v="7"/>
  </r>
  <r>
    <x v="3"/>
    <n v="1588"/>
    <d v="2005-12-10T00:00:00"/>
    <x v="9"/>
  </r>
  <r>
    <x v="0"/>
    <n v="1272"/>
    <d v="2011-08-04T00:00:00"/>
    <x v="0"/>
  </r>
  <r>
    <x v="4"/>
    <n v="879"/>
    <d v="2010-01-15T00:00:00"/>
    <x v="3"/>
  </r>
  <r>
    <x v="4"/>
    <n v="1228"/>
    <d v="2008-03-17T00:00:00"/>
    <x v="7"/>
  </r>
  <r>
    <x v="0"/>
    <n v="946"/>
    <d v="2010-01-03T00:00:00"/>
    <x v="3"/>
  </r>
  <r>
    <x v="0"/>
    <n v="867"/>
    <d v="2012-01-31T00:00:00"/>
    <x v="2"/>
  </r>
  <r>
    <x v="3"/>
    <n v="1932"/>
    <d v="2004-12-16T00:00:00"/>
    <x v="11"/>
  </r>
  <r>
    <x v="3"/>
    <n v="1617"/>
    <d v="2006-12-15T00:00:00"/>
    <x v="1"/>
  </r>
  <r>
    <x v="5"/>
    <n v="2179"/>
    <d v="2010-11-08T00:00:00"/>
    <x v="3"/>
  </r>
  <r>
    <x v="0"/>
    <n v="1040"/>
    <d v="2009-08-26T00:00:00"/>
    <x v="4"/>
  </r>
  <r>
    <x v="0"/>
    <n v="950"/>
    <d v="2011-05-23T00:00:00"/>
    <x v="0"/>
  </r>
  <r>
    <x v="0"/>
    <n v="1354"/>
    <d v="2010-11-16T00:00:00"/>
    <x v="3"/>
  </r>
  <r>
    <x v="3"/>
    <n v="1739"/>
    <d v="2006-12-23T00:00:00"/>
    <x v="1"/>
  </r>
  <r>
    <x v="2"/>
    <n v="935"/>
    <d v="2009-02-11T00:00:00"/>
    <x v="4"/>
  </r>
  <r>
    <x v="0"/>
    <n v="1484"/>
    <d v="2010-07-19T00:00:00"/>
    <x v="3"/>
  </r>
  <r>
    <x v="5"/>
    <n v="2182"/>
    <d v="2009-10-23T00:00:00"/>
    <x v="4"/>
  </r>
  <r>
    <x v="1"/>
    <n v="1711"/>
    <d v="2009-05-21T00:00:00"/>
    <x v="4"/>
  </r>
  <r>
    <x v="4"/>
    <n v="886"/>
    <d v="2009-10-18T00:00:00"/>
    <x v="4"/>
  </r>
  <r>
    <x v="3"/>
    <n v="1760"/>
    <d v="2005-01-23T00:00:00"/>
    <x v="9"/>
  </r>
  <r>
    <x v="4"/>
    <n v="1283"/>
    <d v="2010-02-09T00:00:00"/>
    <x v="3"/>
  </r>
  <r>
    <x v="0"/>
    <n v="1155"/>
    <d v="2011-06-14T00:00:00"/>
    <x v="0"/>
  </r>
  <r>
    <x v="0"/>
    <n v="752"/>
    <d v="2010-08-24T00:00:00"/>
    <x v="3"/>
  </r>
  <r>
    <x v="5"/>
    <n v="1888"/>
    <d v="2009-05-18T00:00:00"/>
    <x v="4"/>
  </r>
  <r>
    <x v="4"/>
    <n v="1211"/>
    <d v="2010-08-18T00:00:00"/>
    <x v="3"/>
  </r>
  <r>
    <x v="0"/>
    <n v="1248"/>
    <d v="2010-09-03T00:00:00"/>
    <x v="3"/>
  </r>
  <r>
    <x v="5"/>
    <n v="1892"/>
    <d v="2009-05-31T00:00:00"/>
    <x v="4"/>
  </r>
  <r>
    <x v="2"/>
    <n v="1030"/>
    <d v="2008-11-25T00:00:00"/>
    <x v="7"/>
  </r>
  <r>
    <x v="4"/>
    <n v="1254"/>
    <d v="2014-12-14T00:00:00"/>
    <x v="5"/>
  </r>
  <r>
    <x v="5"/>
    <n v="1762"/>
    <d v="2012-02-26T00:00:00"/>
    <x v="2"/>
  </r>
  <r>
    <x v="0"/>
    <n v="1622"/>
    <d v="2012-01-06T00:00:00"/>
    <x v="2"/>
  </r>
  <r>
    <x v="4"/>
    <n v="951"/>
    <d v="2013-02-01T00:00:00"/>
    <x v="8"/>
  </r>
  <r>
    <x v="1"/>
    <n v="1981"/>
    <d v="2008-07-05T00:00:00"/>
    <x v="7"/>
  </r>
  <r>
    <x v="0"/>
    <n v="1628"/>
    <d v="2010-07-02T00:00:00"/>
    <x v="3"/>
  </r>
  <r>
    <x v="4"/>
    <n v="797"/>
    <d v="2008-07-01T00:00:00"/>
    <x v="7"/>
  </r>
  <r>
    <x v="0"/>
    <n v="1587"/>
    <d v="2011-01-09T00:00:00"/>
    <x v="0"/>
  </r>
  <r>
    <x v="4"/>
    <n v="1081"/>
    <d v="2008-05-20T00:00:00"/>
    <x v="7"/>
  </r>
  <r>
    <x v="1"/>
    <n v="1895"/>
    <d v="2009-08-05T00:00:00"/>
    <x v="4"/>
  </r>
  <r>
    <x v="4"/>
    <n v="973"/>
    <d v="2011-10-17T00:00:00"/>
    <x v="0"/>
  </r>
  <r>
    <x v="4"/>
    <n v="844"/>
    <d v="2009-04-19T00:00:00"/>
    <x v="4"/>
  </r>
  <r>
    <x v="4"/>
    <n v="965"/>
    <d v="2006-12-27T00:00:00"/>
    <x v="1"/>
  </r>
  <r>
    <x v="3"/>
    <n v="1742"/>
    <d v="2011-02-16T00:00:00"/>
    <x v="0"/>
  </r>
  <r>
    <x v="5"/>
    <n v="1304"/>
    <d v="2008-05-25T00:00:00"/>
    <x v="7"/>
  </r>
  <r>
    <x v="7"/>
    <n v="1510"/>
    <d v="2007-11-02T00:00:00"/>
    <x v="6"/>
  </r>
  <r>
    <x v="7"/>
    <n v="1888"/>
    <d v="2009-12-18T00:00:00"/>
    <x v="4"/>
  </r>
  <r>
    <x v="1"/>
    <n v="1540"/>
    <d v="2010-05-04T00:00:00"/>
    <x v="3"/>
  </r>
  <r>
    <x v="0"/>
    <n v="1023"/>
    <d v="2010-10-01T00:00:00"/>
    <x v="3"/>
  </r>
  <r>
    <x v="0"/>
    <n v="798"/>
    <d v="2009-08-11T00:00:00"/>
    <x v="4"/>
  </r>
  <r>
    <x v="1"/>
    <n v="1624"/>
    <d v="2010-04-08T00:00:00"/>
    <x v="3"/>
  </r>
  <r>
    <x v="5"/>
    <n v="1612"/>
    <d v="2009-06-16T00:00:00"/>
    <x v="4"/>
  </r>
  <r>
    <x v="6"/>
    <n v="1723"/>
    <d v="2010-04-21T00:00:00"/>
    <x v="3"/>
  </r>
  <r>
    <x v="4"/>
    <n v="950"/>
    <d v="2008-04-08T00:00:00"/>
    <x v="7"/>
  </r>
  <r>
    <x v="7"/>
    <n v="1919"/>
    <d v="2007-10-20T00:00:00"/>
    <x v="6"/>
  </r>
  <r>
    <x v="6"/>
    <n v="1528"/>
    <d v="2013-03-31T00:00:00"/>
    <x v="8"/>
  </r>
  <r>
    <x v="0"/>
    <n v="1081"/>
    <d v="2011-12-26T00:00:00"/>
    <x v="0"/>
  </r>
  <r>
    <x v="4"/>
    <n v="1002"/>
    <d v="2014-11-10T00:00:00"/>
    <x v="5"/>
  </r>
  <r>
    <x v="4"/>
    <n v="937"/>
    <d v="2008-09-02T00:00:00"/>
    <x v="7"/>
  </r>
  <r>
    <x v="5"/>
    <n v="2372"/>
    <d v="2008-05-18T00:00:00"/>
    <x v="7"/>
  </r>
  <r>
    <x v="4"/>
    <n v="1237"/>
    <d v="2010-03-16T00:00:00"/>
    <x v="3"/>
  </r>
  <r>
    <x v="4"/>
    <n v="1242"/>
    <d v="2013-04-22T00:00:00"/>
    <x v="8"/>
  </r>
  <r>
    <x v="3"/>
    <n v="1700"/>
    <d v="2007-10-29T00:00:00"/>
    <x v="6"/>
  </r>
  <r>
    <x v="5"/>
    <n v="2422"/>
    <d v="2011-05-16T00:00:00"/>
    <x v="0"/>
  </r>
  <r>
    <x v="4"/>
    <n v="801"/>
    <d v="2009-06-24T00:00:00"/>
    <x v="4"/>
  </r>
  <r>
    <x v="3"/>
    <n v="1503"/>
    <d v="2009-11-30T00:00:00"/>
    <x v="4"/>
  </r>
  <r>
    <x v="1"/>
    <n v="1549"/>
    <d v="2008-08-01T00:00:00"/>
    <x v="7"/>
  </r>
  <r>
    <x v="2"/>
    <n v="606"/>
    <d v="2010-07-28T00:00:00"/>
    <x v="3"/>
  </r>
  <r>
    <x v="4"/>
    <n v="1277"/>
    <d v="2012-05-10T00:00:00"/>
    <x v="2"/>
  </r>
  <r>
    <x v="4"/>
    <n v="791"/>
    <d v="2014-07-13T00:00:00"/>
    <x v="5"/>
  </r>
  <r>
    <x v="6"/>
    <n v="1878"/>
    <d v="2011-06-25T00:00:00"/>
    <x v="0"/>
  </r>
  <r>
    <x v="0"/>
    <n v="806"/>
    <d v="2009-11-28T00:00:00"/>
    <x v="4"/>
  </r>
  <r>
    <x v="7"/>
    <n v="1543"/>
    <d v="2009-09-30T00:00:00"/>
    <x v="4"/>
  </r>
  <r>
    <x v="5"/>
    <n v="1363"/>
    <d v="2008-06-21T00:00:00"/>
    <x v="7"/>
  </r>
  <r>
    <x v="7"/>
    <n v="1584"/>
    <d v="2009-06-30T00:00:00"/>
    <x v="4"/>
  </r>
  <r>
    <x v="1"/>
    <n v="1794"/>
    <d v="2014-08-31T00:00:00"/>
    <x v="5"/>
  </r>
  <r>
    <x v="0"/>
    <n v="704"/>
    <d v="2010-10-12T00:00:00"/>
    <x v="3"/>
  </r>
  <r>
    <x v="1"/>
    <n v="1531"/>
    <d v="2007-10-12T00:00:00"/>
    <x v="6"/>
  </r>
  <r>
    <x v="4"/>
    <n v="1003"/>
    <d v="2010-08-29T00:00:00"/>
    <x v="3"/>
  </r>
  <r>
    <x v="4"/>
    <n v="1010"/>
    <d v="2014-02-02T00:00:00"/>
    <x v="5"/>
  </r>
  <r>
    <x v="1"/>
    <n v="1794"/>
    <d v="2007-02-24T00:00:00"/>
    <x v="6"/>
  </r>
  <r>
    <x v="5"/>
    <n v="1756"/>
    <d v="2010-04-10T00:00:00"/>
    <x v="3"/>
  </r>
  <r>
    <x v="2"/>
    <n v="1188"/>
    <d v="2008-10-08T00:00:00"/>
    <x v="7"/>
  </r>
  <r>
    <x v="4"/>
    <n v="1164"/>
    <d v="2009-06-28T00:00:00"/>
    <x v="4"/>
  </r>
  <r>
    <x v="6"/>
    <n v="1851"/>
    <d v="2012-11-02T00:00:00"/>
    <x v="2"/>
  </r>
  <r>
    <x v="4"/>
    <n v="1176"/>
    <d v="2010-02-05T00:00:00"/>
    <x v="3"/>
  </r>
  <r>
    <x v="5"/>
    <n v="1503"/>
    <d v="2008-02-27T00:00:00"/>
    <x v="7"/>
  </r>
  <r>
    <x v="0"/>
    <n v="1621"/>
    <d v="2011-05-07T00:00:00"/>
    <x v="0"/>
  </r>
  <r>
    <x v="0"/>
    <n v="883"/>
    <d v="2010-06-01T00:00:00"/>
    <x v="3"/>
  </r>
  <r>
    <x v="4"/>
    <n v="1257"/>
    <d v="2009-06-05T00:00:00"/>
    <x v="4"/>
  </r>
  <r>
    <x v="0"/>
    <n v="552"/>
    <d v="2011-02-18T00:00:00"/>
    <x v="0"/>
  </r>
  <r>
    <x v="1"/>
    <n v="1803"/>
    <d v="2012-08-22T00:00:00"/>
    <x v="2"/>
  </r>
  <r>
    <x v="0"/>
    <n v="721"/>
    <d v="2009-10-19T00:00:00"/>
    <x v="4"/>
  </r>
  <r>
    <x v="3"/>
    <n v="1573"/>
    <d v="2007-10-10T00:00:00"/>
    <x v="6"/>
  </r>
  <r>
    <x v="4"/>
    <n v="723"/>
    <d v="2008-01-10T00:00:00"/>
    <x v="7"/>
  </r>
  <r>
    <x v="4"/>
    <n v="1148"/>
    <d v="2009-09-11T00:00:00"/>
    <x v="4"/>
  </r>
  <r>
    <x v="5"/>
    <n v="1513"/>
    <d v="2011-12-24T00:00:00"/>
    <x v="0"/>
  </r>
  <r>
    <x v="4"/>
    <n v="951"/>
    <d v="2010-04-27T00:00:00"/>
    <x v="3"/>
  </r>
  <r>
    <x v="5"/>
    <n v="2449"/>
    <d v="2010-11-02T00:00:00"/>
    <x v="3"/>
  </r>
  <r>
    <x v="6"/>
    <n v="1597"/>
    <d v="2013-04-09T00:00:00"/>
    <x v="8"/>
  </r>
  <r>
    <x v="0"/>
    <n v="1058"/>
    <d v="2011-01-24T00:00:00"/>
    <x v="0"/>
  </r>
  <r>
    <x v="0"/>
    <n v="1438"/>
    <d v="2010-07-13T00:00:00"/>
    <x v="3"/>
  </r>
  <r>
    <x v="0"/>
    <n v="1616"/>
    <d v="2009-11-28T00:00:00"/>
    <x v="4"/>
  </r>
  <r>
    <x v="2"/>
    <n v="632"/>
    <d v="2008-10-17T00:00:00"/>
    <x v="7"/>
  </r>
  <r>
    <x v="4"/>
    <n v="953"/>
    <d v="2009-03-15T00:00:00"/>
    <x v="4"/>
  </r>
  <r>
    <x v="5"/>
    <n v="1714"/>
    <d v="2010-12-12T00:00:00"/>
    <x v="3"/>
  </r>
  <r>
    <x v="5"/>
    <n v="1334"/>
    <d v="2011-06-21T00:00:00"/>
    <x v="0"/>
  </r>
  <r>
    <x v="1"/>
    <n v="1770"/>
    <d v="2015-01-20T00:00:00"/>
    <x v="10"/>
  </r>
  <r>
    <x v="0"/>
    <n v="1098"/>
    <d v="2011-06-23T00:00:00"/>
    <x v="0"/>
  </r>
  <r>
    <x v="4"/>
    <n v="1010"/>
    <d v="2010-05-11T00:00:00"/>
    <x v="3"/>
  </r>
  <r>
    <x v="0"/>
    <n v="1195"/>
    <d v="2009-07-30T00:00:00"/>
    <x v="4"/>
  </r>
  <r>
    <x v="2"/>
    <n v="624"/>
    <d v="2007-01-03T00:00:00"/>
    <x v="6"/>
  </r>
  <r>
    <x v="4"/>
    <n v="1272"/>
    <d v="2008-10-18T00:00:00"/>
    <x v="7"/>
  </r>
  <r>
    <x v="5"/>
    <n v="1324"/>
    <d v="2010-10-02T00:00:00"/>
    <x v="3"/>
  </r>
  <r>
    <x v="5"/>
    <n v="2424"/>
    <d v="2010-02-14T00:00:00"/>
    <x v="3"/>
  </r>
  <r>
    <x v="5"/>
    <n v="1438"/>
    <d v="2012-01-14T00:00:00"/>
    <x v="2"/>
  </r>
  <r>
    <x v="2"/>
    <n v="701"/>
    <d v="2008-08-31T00:00:00"/>
    <x v="7"/>
  </r>
  <r>
    <x v="4"/>
    <n v="1236"/>
    <d v="2010-05-05T00:00:00"/>
    <x v="3"/>
  </r>
  <r>
    <x v="3"/>
    <n v="1744"/>
    <d v="2008-03-30T00:00:00"/>
    <x v="7"/>
  </r>
  <r>
    <x v="4"/>
    <n v="1078"/>
    <d v="2010-09-13T00:00:00"/>
    <x v="3"/>
  </r>
  <r>
    <x v="4"/>
    <n v="901"/>
    <d v="2014-12-10T00:00:00"/>
    <x v="5"/>
  </r>
  <r>
    <x v="3"/>
    <n v="1669"/>
    <d v="2006-01-12T00:00:00"/>
    <x v="1"/>
  </r>
  <r>
    <x v="2"/>
    <n v="1073"/>
    <d v="2007-08-07T00:00:00"/>
    <x v="6"/>
  </r>
  <r>
    <x v="0"/>
    <n v="1273"/>
    <d v="2011-07-26T00:00:00"/>
    <x v="0"/>
  </r>
  <r>
    <x v="2"/>
    <n v="1235"/>
    <d v="2007-10-10T00:00:00"/>
    <x v="6"/>
  </r>
  <r>
    <x v="0"/>
    <n v="1400"/>
    <d v="2012-02-23T00:00:00"/>
    <x v="2"/>
  </r>
  <r>
    <x v="1"/>
    <n v="1598"/>
    <d v="2011-04-03T00:00:00"/>
    <x v="0"/>
  </r>
  <r>
    <x v="1"/>
    <n v="1819"/>
    <d v="2009-06-18T00:00:00"/>
    <x v="4"/>
  </r>
  <r>
    <x v="2"/>
    <n v="902"/>
    <d v="2010-05-14T00:00:00"/>
    <x v="3"/>
  </r>
  <r>
    <x v="2"/>
    <n v="795"/>
    <d v="2009-06-14T00:00:00"/>
    <x v="4"/>
  </r>
  <r>
    <x v="5"/>
    <n v="1763"/>
    <d v="2012-01-24T00:00:00"/>
    <x v="2"/>
  </r>
  <r>
    <x v="3"/>
    <n v="1848"/>
    <d v="2004-04-07T00:00:00"/>
    <x v="11"/>
  </r>
  <r>
    <x v="4"/>
    <n v="1288"/>
    <d v="2013-06-17T00:00:00"/>
    <x v="8"/>
  </r>
  <r>
    <x v="3"/>
    <n v="1615"/>
    <d v="2006-01-31T00:00:00"/>
    <x v="1"/>
  </r>
  <r>
    <x v="4"/>
    <n v="1026"/>
    <d v="2009-08-19T00:00:00"/>
    <x v="4"/>
  </r>
  <r>
    <x v="3"/>
    <n v="1598"/>
    <d v="2009-09-19T00:00:00"/>
    <x v="4"/>
  </r>
  <r>
    <x v="3"/>
    <n v="1896"/>
    <d v="2008-05-04T00:00:00"/>
    <x v="7"/>
  </r>
  <r>
    <x v="5"/>
    <n v="2276"/>
    <d v="2009-04-29T00:00:00"/>
    <x v="4"/>
  </r>
  <r>
    <x v="5"/>
    <n v="2407"/>
    <d v="2008-08-16T00:00:00"/>
    <x v="7"/>
  </r>
  <r>
    <x v="4"/>
    <n v="1083"/>
    <d v="2011-12-24T00:00:00"/>
    <x v="0"/>
  </r>
  <r>
    <x v="4"/>
    <n v="728"/>
    <d v="2014-02-07T00:00:00"/>
    <x v="5"/>
  </r>
  <r>
    <x v="7"/>
    <n v="1894"/>
    <d v="2009-12-21T00:00:00"/>
    <x v="4"/>
  </r>
  <r>
    <x v="1"/>
    <n v="1595"/>
    <d v="2007-01-01T00:00:00"/>
    <x v="6"/>
  </r>
  <r>
    <x v="4"/>
    <n v="1274"/>
    <d v="2010-09-13T00:00:00"/>
    <x v="3"/>
  </r>
  <r>
    <x v="1"/>
    <n v="1760"/>
    <d v="2008-01-18T00:00:00"/>
    <x v="7"/>
  </r>
  <r>
    <x v="2"/>
    <n v="969"/>
    <d v="2009-05-13T00:00:00"/>
    <x v="4"/>
  </r>
  <r>
    <x v="3"/>
    <n v="1652"/>
    <d v="2008-11-05T00:00:00"/>
    <x v="7"/>
  </r>
  <r>
    <x v="0"/>
    <n v="1211"/>
    <d v="2011-02-28T00:00:00"/>
    <x v="0"/>
  </r>
  <r>
    <x v="4"/>
    <n v="958"/>
    <d v="2008-05-20T00:00:00"/>
    <x v="7"/>
  </r>
  <r>
    <x v="4"/>
    <n v="818"/>
    <d v="2009-05-10T00:00:00"/>
    <x v="4"/>
  </r>
  <r>
    <x v="2"/>
    <n v="958"/>
    <d v="2010-07-17T00:00:00"/>
    <x v="3"/>
  </r>
  <r>
    <x v="4"/>
    <n v="1091"/>
    <d v="2008-06-06T00:00:00"/>
    <x v="7"/>
  </r>
  <r>
    <x v="4"/>
    <n v="1066"/>
    <d v="2012-11-24T00:00:00"/>
    <x v="2"/>
  </r>
  <r>
    <x v="5"/>
    <n v="2371"/>
    <d v="2008-11-22T00:00:00"/>
    <x v="7"/>
  </r>
  <r>
    <x v="0"/>
    <n v="1451"/>
    <d v="2012-02-20T00:00:00"/>
    <x v="2"/>
  </r>
  <r>
    <x v="1"/>
    <n v="1985"/>
    <d v="2009-07-19T00:00:00"/>
    <x v="4"/>
  </r>
  <r>
    <x v="3"/>
    <n v="1853"/>
    <d v="2005-05-15T00:00:00"/>
    <x v="9"/>
  </r>
  <r>
    <x v="3"/>
    <n v="1841"/>
    <d v="2005-10-27T00:00:00"/>
    <x v="9"/>
  </r>
  <r>
    <x v="1"/>
    <n v="1767"/>
    <d v="2012-10-13T00:00:00"/>
    <x v="2"/>
  </r>
  <r>
    <x v="4"/>
    <n v="1147"/>
    <d v="2007-09-15T00:00:00"/>
    <x v="6"/>
  </r>
  <r>
    <x v="4"/>
    <n v="1232"/>
    <d v="2013-05-27T00:00:00"/>
    <x v="8"/>
  </r>
  <r>
    <x v="4"/>
    <n v="1264"/>
    <d v="2014-04-04T00:00:00"/>
    <x v="5"/>
  </r>
  <r>
    <x v="0"/>
    <n v="898"/>
    <d v="2011-04-07T00:00:00"/>
    <x v="0"/>
  </r>
  <r>
    <x v="4"/>
    <n v="743"/>
    <d v="2014-07-10T00:00:00"/>
    <x v="5"/>
  </r>
  <r>
    <x v="4"/>
    <n v="1064"/>
    <d v="2012-11-28T00:00:00"/>
    <x v="2"/>
  </r>
  <r>
    <x v="4"/>
    <n v="980"/>
    <d v="2011-06-10T00:00:00"/>
    <x v="0"/>
  </r>
  <r>
    <x v="1"/>
    <n v="1780"/>
    <d v="2012-05-05T00:00:00"/>
    <x v="2"/>
  </r>
  <r>
    <x v="5"/>
    <n v="1665"/>
    <d v="2008-09-02T00:00:00"/>
    <x v="7"/>
  </r>
  <r>
    <x v="3"/>
    <n v="1852"/>
    <d v="2008-06-01T00:00:00"/>
    <x v="7"/>
  </r>
  <r>
    <x v="4"/>
    <n v="1231"/>
    <d v="2013-03-06T00:00:00"/>
    <x v="8"/>
  </r>
  <r>
    <x v="5"/>
    <n v="1413"/>
    <d v="2008-02-29T00:00:00"/>
    <x v="7"/>
  </r>
  <r>
    <x v="5"/>
    <n v="2443"/>
    <d v="2008-09-30T00:00:00"/>
    <x v="7"/>
  </r>
  <r>
    <x v="4"/>
    <n v="1071"/>
    <d v="2011-02-21T00:00:00"/>
    <x v="0"/>
  </r>
  <r>
    <x v="5"/>
    <n v="1614"/>
    <d v="2008-11-20T00:00:00"/>
    <x v="7"/>
  </r>
  <r>
    <x v="5"/>
    <n v="1302"/>
    <d v="2008-05-29T00:00:00"/>
    <x v="7"/>
  </r>
  <r>
    <x v="1"/>
    <n v="1923"/>
    <d v="2010-12-21T00:00:00"/>
    <x v="3"/>
  </r>
  <r>
    <x v="4"/>
    <n v="805"/>
    <d v="2010-12-15T00:00:00"/>
    <x v="3"/>
  </r>
  <r>
    <x v="1"/>
    <n v="1586"/>
    <d v="2007-12-03T00:00:00"/>
    <x v="6"/>
  </r>
  <r>
    <x v="3"/>
    <n v="1883"/>
    <d v="2009-11-06T00:00:00"/>
    <x v="4"/>
  </r>
  <r>
    <x v="5"/>
    <n v="1582"/>
    <d v="2008-07-20T00:00:00"/>
    <x v="7"/>
  </r>
  <r>
    <x v="2"/>
    <n v="1109"/>
    <d v="2009-12-10T00:00:00"/>
    <x v="4"/>
  </r>
  <r>
    <x v="0"/>
    <n v="968"/>
    <d v="2011-08-30T00:00:00"/>
    <x v="0"/>
  </r>
  <r>
    <x v="0"/>
    <n v="1687"/>
    <d v="2011-02-19T00:00:00"/>
    <x v="0"/>
  </r>
  <r>
    <x v="3"/>
    <n v="1754"/>
    <d v="2010-11-09T00:00:00"/>
    <x v="3"/>
  </r>
  <r>
    <x v="1"/>
    <n v="1766"/>
    <d v="2007-05-16T00:00:00"/>
    <x v="6"/>
  </r>
  <r>
    <x v="3"/>
    <n v="1656"/>
    <d v="2006-11-30T00:00:00"/>
    <x v="1"/>
  </r>
  <r>
    <x v="4"/>
    <n v="805"/>
    <d v="2014-05-16T00:00:00"/>
    <x v="5"/>
  </r>
  <r>
    <x v="0"/>
    <n v="726"/>
    <d v="2011-12-23T00:00:00"/>
    <x v="0"/>
  </r>
  <r>
    <x v="0"/>
    <n v="1228"/>
    <d v="2011-01-01T00:00:00"/>
    <x v="0"/>
  </r>
  <r>
    <x v="1"/>
    <n v="1995"/>
    <d v="2011-10-29T00:00:00"/>
    <x v="0"/>
  </r>
  <r>
    <x v="0"/>
    <n v="931"/>
    <d v="2010-11-18T00:00:00"/>
    <x v="3"/>
  </r>
  <r>
    <x v="4"/>
    <n v="737"/>
    <d v="2009-05-14T00:00:00"/>
    <x v="4"/>
  </r>
  <r>
    <x v="3"/>
    <n v="1762"/>
    <d v="2007-05-25T00:00:00"/>
    <x v="6"/>
  </r>
  <r>
    <x v="3"/>
    <n v="1726"/>
    <d v="2006-11-30T00:00:00"/>
    <x v="1"/>
  </r>
  <r>
    <x v="6"/>
    <n v="1915"/>
    <d v="2013-10-16T00:00:00"/>
    <x v="8"/>
  </r>
  <r>
    <x v="4"/>
    <n v="729"/>
    <d v="2012-05-23T00:00:00"/>
    <x v="2"/>
  </r>
  <r>
    <x v="0"/>
    <n v="1653"/>
    <d v="2009-08-03T00:00:00"/>
    <x v="4"/>
  </r>
  <r>
    <x v="4"/>
    <n v="1261"/>
    <d v="2010-04-28T00:00:00"/>
    <x v="3"/>
  </r>
  <r>
    <x v="3"/>
    <n v="1744"/>
    <d v="2012-03-16T00:00:00"/>
    <x v="2"/>
  </r>
  <r>
    <x v="2"/>
    <n v="791"/>
    <d v="2009-11-10T00:00:00"/>
    <x v="4"/>
  </r>
  <r>
    <x v="5"/>
    <n v="2199"/>
    <d v="2009-08-05T00:00:00"/>
    <x v="4"/>
  </r>
  <r>
    <x v="3"/>
    <n v="1915"/>
    <d v="2007-10-27T00:00:00"/>
    <x v="6"/>
  </r>
  <r>
    <x v="4"/>
    <n v="857"/>
    <d v="2015-02-17T00:00:00"/>
    <x v="10"/>
  </r>
  <r>
    <x v="1"/>
    <n v="1853"/>
    <d v="2010-09-22T00:00:00"/>
    <x v="3"/>
  </r>
  <r>
    <x v="1"/>
    <n v="1701"/>
    <d v="2010-09-14T00:00:00"/>
    <x v="3"/>
  </r>
  <r>
    <x v="4"/>
    <n v="963"/>
    <d v="2009-08-30T00:00:00"/>
    <x v="4"/>
  </r>
  <r>
    <x v="1"/>
    <n v="1889"/>
    <d v="2008-11-24T00:00:00"/>
    <x v="7"/>
  </r>
  <r>
    <x v="3"/>
    <n v="1544"/>
    <d v="2006-12-05T00:00:00"/>
    <x v="1"/>
  </r>
  <r>
    <x v="4"/>
    <n v="916"/>
    <d v="2014-01-05T00:00:00"/>
    <x v="5"/>
  </r>
  <r>
    <x v="0"/>
    <n v="1175"/>
    <d v="2011-07-18T00:00:00"/>
    <x v="0"/>
  </r>
  <r>
    <x v="1"/>
    <n v="1966"/>
    <d v="2010-06-18T00:00:00"/>
    <x v="3"/>
  </r>
  <r>
    <x v="5"/>
    <n v="2292"/>
    <d v="2009-03-12T00:00:00"/>
    <x v="4"/>
  </r>
  <r>
    <x v="1"/>
    <n v="1781"/>
    <d v="2011-02-02T00:00:00"/>
    <x v="0"/>
  </r>
  <r>
    <x v="0"/>
    <n v="1075"/>
    <d v="2011-12-15T00:00:00"/>
    <x v="0"/>
  </r>
  <r>
    <x v="4"/>
    <n v="1056"/>
    <d v="2009-03-08T00:00:00"/>
    <x v="4"/>
  </r>
  <r>
    <x v="4"/>
    <n v="948"/>
    <d v="2010-09-16T00:00:00"/>
    <x v="3"/>
  </r>
  <r>
    <x v="4"/>
    <n v="1002"/>
    <d v="2008-10-13T00:00:00"/>
    <x v="7"/>
  </r>
  <r>
    <x v="0"/>
    <n v="823"/>
    <d v="2009-09-24T00:00:00"/>
    <x v="4"/>
  </r>
  <r>
    <x v="4"/>
    <n v="856"/>
    <d v="2014-06-23T00:00:00"/>
    <x v="5"/>
  </r>
  <r>
    <x v="5"/>
    <n v="1432"/>
    <d v="2009-12-20T00:00:00"/>
    <x v="4"/>
  </r>
  <r>
    <x v="2"/>
    <n v="742"/>
    <d v="2009-12-12T00:00:00"/>
    <x v="4"/>
  </r>
  <r>
    <x v="5"/>
    <n v="1743"/>
    <d v="2009-03-29T00:00:00"/>
    <x v="4"/>
  </r>
  <r>
    <x v="5"/>
    <n v="2311"/>
    <d v="2010-07-01T00:00:00"/>
    <x v="3"/>
  </r>
  <r>
    <x v="0"/>
    <n v="1055"/>
    <d v="2012-02-09T00:00:00"/>
    <x v="2"/>
  </r>
  <r>
    <x v="3"/>
    <n v="1641"/>
    <d v="2010-05-27T00:00:00"/>
    <x v="3"/>
  </r>
  <r>
    <x v="0"/>
    <n v="690"/>
    <d v="2011-10-01T00:00:00"/>
    <x v="0"/>
  </r>
  <r>
    <x v="4"/>
    <n v="756"/>
    <d v="2012-07-11T00:00:00"/>
    <x v="2"/>
  </r>
  <r>
    <x v="3"/>
    <n v="1704"/>
    <d v="2005-01-26T00:00:00"/>
    <x v="9"/>
  </r>
  <r>
    <x v="0"/>
    <n v="680"/>
    <d v="2009-12-05T00:00:00"/>
    <x v="4"/>
  </r>
  <r>
    <x v="1"/>
    <n v="1734"/>
    <d v="2014-04-28T00:00:00"/>
    <x v="5"/>
  </r>
  <r>
    <x v="2"/>
    <n v="1033"/>
    <d v="2007-06-22T00:00:00"/>
    <x v="6"/>
  </r>
  <r>
    <x v="0"/>
    <n v="757"/>
    <d v="2009-09-28T00:00:00"/>
    <x v="4"/>
  </r>
  <r>
    <x v="3"/>
    <n v="1912"/>
    <d v="2009-09-21T00:00:00"/>
    <x v="4"/>
  </r>
  <r>
    <x v="4"/>
    <n v="845"/>
    <d v="2011-09-07T00:00:00"/>
    <x v="0"/>
  </r>
  <r>
    <x v="4"/>
    <n v="1275"/>
    <d v="2008-02-18T00:00:00"/>
    <x v="7"/>
  </r>
  <r>
    <x v="4"/>
    <n v="1173"/>
    <d v="2006-12-15T00:00:00"/>
    <x v="1"/>
  </r>
  <r>
    <x v="5"/>
    <n v="1502"/>
    <d v="2008-03-06T00:00:00"/>
    <x v="7"/>
  </r>
  <r>
    <x v="4"/>
    <n v="1187"/>
    <d v="2011-09-30T00:00:00"/>
    <x v="0"/>
  </r>
  <r>
    <x v="1"/>
    <n v="1889"/>
    <d v="2010-11-01T00:00:00"/>
    <x v="3"/>
  </r>
  <r>
    <x v="7"/>
    <n v="1853"/>
    <d v="2009-08-19T00:00:00"/>
    <x v="4"/>
  </r>
  <r>
    <x v="2"/>
    <n v="603"/>
    <d v="2011-07-05T00:00:00"/>
    <x v="0"/>
  </r>
  <r>
    <x v="5"/>
    <n v="2172"/>
    <d v="2010-05-13T00:00:00"/>
    <x v="3"/>
  </r>
  <r>
    <x v="1"/>
    <n v="1507"/>
    <d v="2011-06-25T00:00:00"/>
    <x v="0"/>
  </r>
  <r>
    <x v="0"/>
    <n v="692"/>
    <d v="2010-11-07T00:00:00"/>
    <x v="3"/>
  </r>
  <r>
    <x v="3"/>
    <n v="1897"/>
    <d v="2012-02-10T00:00:00"/>
    <x v="2"/>
  </r>
  <r>
    <x v="3"/>
    <n v="1607"/>
    <d v="2008-11-13T00:00:00"/>
    <x v="7"/>
  </r>
  <r>
    <x v="5"/>
    <n v="1607"/>
    <d v="2011-06-02T00:00:00"/>
    <x v="0"/>
  </r>
  <r>
    <x v="1"/>
    <n v="1853"/>
    <d v="2009-01-22T00:00:00"/>
    <x v="4"/>
  </r>
  <r>
    <x v="4"/>
    <n v="1121"/>
    <d v="2008-11-08T00:00:00"/>
    <x v="7"/>
  </r>
  <r>
    <x v="5"/>
    <n v="2279"/>
    <d v="2011-06-12T00:00:00"/>
    <x v="0"/>
  </r>
  <r>
    <x v="2"/>
    <n v="729"/>
    <d v="2006-12-05T00:00:00"/>
    <x v="1"/>
  </r>
  <r>
    <x v="2"/>
    <n v="794"/>
    <d v="2009-09-15T00:00:00"/>
    <x v="4"/>
  </r>
  <r>
    <x v="4"/>
    <n v="800"/>
    <d v="2011-11-26T00:00:00"/>
    <x v="0"/>
  </r>
  <r>
    <x v="4"/>
    <n v="1292"/>
    <d v="2012-05-31T00:00:00"/>
    <x v="2"/>
  </r>
  <r>
    <x v="2"/>
    <n v="831"/>
    <d v="2010-01-12T00:00:00"/>
    <x v="3"/>
  </r>
  <r>
    <x v="3"/>
    <n v="1850"/>
    <d v="2007-10-14T00:00:00"/>
    <x v="6"/>
  </r>
  <r>
    <x v="0"/>
    <n v="1454"/>
    <d v="2012-01-27T00:00:00"/>
    <x v="2"/>
  </r>
  <r>
    <x v="4"/>
    <n v="1053"/>
    <d v="2010-04-09T00:00:00"/>
    <x v="3"/>
  </r>
  <r>
    <x v="2"/>
    <n v="1115"/>
    <d v="2009-06-04T00:00:00"/>
    <x v="4"/>
  </r>
  <r>
    <x v="5"/>
    <n v="1498"/>
    <d v="2010-07-24T00:00:00"/>
    <x v="3"/>
  </r>
  <r>
    <x v="4"/>
    <n v="992"/>
    <d v="2014-12-07T00:00:00"/>
    <x v="5"/>
  </r>
  <r>
    <x v="0"/>
    <n v="520"/>
    <d v="2010-02-14T00:00:00"/>
    <x v="3"/>
  </r>
  <r>
    <x v="2"/>
    <n v="833"/>
    <d v="2009-03-02T00:00:00"/>
    <x v="4"/>
  </r>
  <r>
    <x v="4"/>
    <n v="1114"/>
    <d v="2013-01-28T00:00:00"/>
    <x v="8"/>
  </r>
  <r>
    <x v="0"/>
    <n v="753"/>
    <d v="2011-09-17T00:00:00"/>
    <x v="0"/>
  </r>
  <r>
    <x v="1"/>
    <n v="1705"/>
    <d v="2007-08-24T00:00:00"/>
    <x v="6"/>
  </r>
  <r>
    <x v="2"/>
    <n v="934"/>
    <d v="2009-03-04T00:00:00"/>
    <x v="4"/>
  </r>
  <r>
    <x v="0"/>
    <n v="1101"/>
    <d v="2012-01-16T00:00:00"/>
    <x v="2"/>
  </r>
  <r>
    <x v="4"/>
    <n v="1104"/>
    <d v="2010-04-21T00:00:00"/>
    <x v="3"/>
  </r>
  <r>
    <x v="4"/>
    <n v="1085"/>
    <d v="2008-02-15T00:00:00"/>
    <x v="7"/>
  </r>
  <r>
    <x v="4"/>
    <n v="1015"/>
    <d v="2010-05-29T00:00:00"/>
    <x v="3"/>
  </r>
  <r>
    <x v="0"/>
    <n v="1389"/>
    <d v="2010-07-06T00:00:00"/>
    <x v="3"/>
  </r>
  <r>
    <x v="4"/>
    <n v="1179"/>
    <d v="2010-01-14T00:00:00"/>
    <x v="3"/>
  </r>
  <r>
    <x v="4"/>
    <n v="855"/>
    <d v="2014-12-04T00:00:00"/>
    <x v="5"/>
  </r>
  <r>
    <x v="2"/>
    <n v="897"/>
    <d v="2011-05-05T00:00:00"/>
    <x v="0"/>
  </r>
  <r>
    <x v="1"/>
    <n v="1762"/>
    <d v="2013-08-06T00:00:00"/>
    <x v="8"/>
  </r>
  <r>
    <x v="4"/>
    <n v="726"/>
    <d v="2010-06-22T00:00:00"/>
    <x v="3"/>
  </r>
  <r>
    <x v="4"/>
    <n v="1285"/>
    <d v="2010-02-07T00:00:00"/>
    <x v="3"/>
  </r>
  <r>
    <x v="4"/>
    <n v="940"/>
    <d v="2008-04-07T00:00:00"/>
    <x v="7"/>
  </r>
  <r>
    <x v="1"/>
    <n v="1914"/>
    <d v="2010-11-07T00:00:00"/>
    <x v="3"/>
  </r>
  <r>
    <x v="2"/>
    <n v="1285"/>
    <d v="2009-04-08T00:00:00"/>
    <x v="4"/>
  </r>
  <r>
    <x v="4"/>
    <n v="707"/>
    <d v="2008-03-17T00:00:00"/>
    <x v="7"/>
  </r>
  <r>
    <x v="4"/>
    <n v="939"/>
    <d v="2013-12-01T00:00:00"/>
    <x v="8"/>
  </r>
  <r>
    <x v="7"/>
    <n v="1911"/>
    <d v="2006-11-28T00:00:00"/>
    <x v="1"/>
  </r>
  <r>
    <x v="1"/>
    <n v="1697"/>
    <d v="2012-07-18T00:00:00"/>
    <x v="2"/>
  </r>
  <r>
    <x v="4"/>
    <n v="740"/>
    <d v="2013-11-25T00:00:00"/>
    <x v="8"/>
  </r>
  <r>
    <x v="6"/>
    <n v="1639"/>
    <d v="2011-04-11T00:00:00"/>
    <x v="0"/>
  </r>
  <r>
    <x v="4"/>
    <n v="1210"/>
    <d v="2011-05-05T00:00:00"/>
    <x v="0"/>
  </r>
  <r>
    <x v="0"/>
    <n v="1467"/>
    <d v="2009-12-26T00:00:00"/>
    <x v="4"/>
  </r>
  <r>
    <x v="0"/>
    <n v="1412"/>
    <d v="2009-12-23T00:00:00"/>
    <x v="4"/>
  </r>
  <r>
    <x v="4"/>
    <n v="1124"/>
    <d v="2009-10-31T00:00:00"/>
    <x v="4"/>
  </r>
  <r>
    <x v="1"/>
    <n v="1996"/>
    <d v="2009-04-15T00:00:00"/>
    <x v="4"/>
  </r>
  <r>
    <x v="0"/>
    <n v="1632"/>
    <d v="2011-11-30T00:00:00"/>
    <x v="0"/>
  </r>
  <r>
    <x v="4"/>
    <n v="1021"/>
    <d v="2013-01-16T00:00:00"/>
    <x v="8"/>
  </r>
  <r>
    <x v="0"/>
    <n v="1448"/>
    <d v="2010-02-04T00:00:00"/>
    <x v="3"/>
  </r>
  <r>
    <x v="5"/>
    <n v="2450"/>
    <d v="2009-03-07T00:00:00"/>
    <x v="4"/>
  </r>
  <r>
    <x v="4"/>
    <n v="941"/>
    <d v="2008-02-19T00:00:00"/>
    <x v="7"/>
  </r>
  <r>
    <x v="5"/>
    <n v="1412"/>
    <d v="2010-06-20T00:00:00"/>
    <x v="3"/>
  </r>
  <r>
    <x v="4"/>
    <n v="1153"/>
    <d v="2010-02-19T00:00:00"/>
    <x v="3"/>
  </r>
  <r>
    <x v="6"/>
    <n v="1690"/>
    <d v="2011-09-11T00:00:00"/>
    <x v="0"/>
  </r>
  <r>
    <x v="5"/>
    <n v="1307"/>
    <d v="2010-05-19T00:00:00"/>
    <x v="3"/>
  </r>
  <r>
    <x v="3"/>
    <n v="1635"/>
    <d v="2004-10-26T00:00:00"/>
    <x v="11"/>
  </r>
  <r>
    <x v="4"/>
    <n v="772"/>
    <d v="2013-11-02T00:00:00"/>
    <x v="8"/>
  </r>
  <r>
    <x v="0"/>
    <n v="1438"/>
    <d v="2009-10-24T00:00:00"/>
    <x v="4"/>
  </r>
  <r>
    <x v="6"/>
    <n v="1505"/>
    <d v="2011-08-24T00:00:00"/>
    <x v="0"/>
  </r>
  <r>
    <x v="0"/>
    <n v="1635"/>
    <d v="2011-01-28T00:00:00"/>
    <x v="0"/>
  </r>
  <r>
    <x v="1"/>
    <n v="1631"/>
    <d v="2012-01-13T00:00:00"/>
    <x v="2"/>
  </r>
  <r>
    <x v="6"/>
    <n v="1585"/>
    <d v="2013-05-26T00:00:00"/>
    <x v="8"/>
  </r>
  <r>
    <x v="4"/>
    <n v="1117"/>
    <d v="2012-12-11T00:00:00"/>
    <x v="2"/>
  </r>
  <r>
    <x v="0"/>
    <n v="1296"/>
    <d v="2011-12-28T00:00:00"/>
    <x v="0"/>
  </r>
  <r>
    <x v="4"/>
    <n v="1238"/>
    <d v="2013-06-04T00:00:00"/>
    <x v="8"/>
  </r>
  <r>
    <x v="5"/>
    <n v="1859"/>
    <d v="2008-11-01T00:00:00"/>
    <x v="7"/>
  </r>
  <r>
    <x v="5"/>
    <n v="2239"/>
    <d v="2009-02-20T00:00:00"/>
    <x v="4"/>
  </r>
  <r>
    <x v="3"/>
    <n v="1771"/>
    <d v="2010-05-18T00:00:00"/>
    <x v="3"/>
  </r>
  <r>
    <x v="2"/>
    <n v="626"/>
    <d v="2011-01-05T00:00:00"/>
    <x v="0"/>
  </r>
  <r>
    <x v="4"/>
    <n v="978"/>
    <d v="2013-07-26T00:00:00"/>
    <x v="8"/>
  </r>
  <r>
    <x v="6"/>
    <n v="1586"/>
    <d v="2010-08-21T00:00:00"/>
    <x v="3"/>
  </r>
  <r>
    <x v="4"/>
    <n v="1196"/>
    <d v="2007-12-24T00:00:00"/>
    <x v="6"/>
  </r>
  <r>
    <x v="4"/>
    <n v="1225"/>
    <d v="2007-05-30T00:00:00"/>
    <x v="6"/>
  </r>
  <r>
    <x v="4"/>
    <n v="812"/>
    <d v="2008-08-29T00:00:00"/>
    <x v="7"/>
  </r>
  <r>
    <x v="0"/>
    <n v="1436"/>
    <d v="2009-09-14T00:00:00"/>
    <x v="4"/>
  </r>
  <r>
    <x v="0"/>
    <n v="1019"/>
    <d v="2010-08-23T00:00:00"/>
    <x v="3"/>
  </r>
  <r>
    <x v="4"/>
    <n v="1203"/>
    <d v="2008-07-15T00:00:00"/>
    <x v="7"/>
  </r>
  <r>
    <x v="4"/>
    <n v="1027"/>
    <d v="2013-08-16T00:00:00"/>
    <x v="8"/>
  </r>
  <r>
    <x v="3"/>
    <n v="1974"/>
    <d v="2006-05-24T00:00:00"/>
    <x v="1"/>
  </r>
  <r>
    <x v="3"/>
    <n v="1746"/>
    <d v="2005-08-21T00:00:00"/>
    <x v="9"/>
  </r>
  <r>
    <x v="5"/>
    <n v="1711"/>
    <d v="2011-10-08T00:00:00"/>
    <x v="0"/>
  </r>
  <r>
    <x v="6"/>
    <n v="1918"/>
    <d v="2011-07-07T00:00:00"/>
    <x v="0"/>
  </r>
  <r>
    <x v="0"/>
    <n v="1083"/>
    <d v="2010-04-02T00:00:00"/>
    <x v="3"/>
  </r>
  <r>
    <x v="0"/>
    <n v="826"/>
    <d v="2012-01-09T00:00:00"/>
    <x v="2"/>
  </r>
  <r>
    <x v="3"/>
    <n v="1624"/>
    <d v="2011-09-16T00:00:00"/>
    <x v="0"/>
  </r>
  <r>
    <x v="4"/>
    <n v="1122"/>
    <d v="2013-11-21T00:00:00"/>
    <x v="8"/>
  </r>
  <r>
    <x v="1"/>
    <n v="1906"/>
    <d v="2013-10-30T00:00:00"/>
    <x v="8"/>
  </r>
  <r>
    <x v="4"/>
    <n v="849"/>
    <d v="2011-07-30T00:00:00"/>
    <x v="0"/>
  </r>
  <r>
    <x v="1"/>
    <n v="1793"/>
    <d v="2011-02-24T00:00:00"/>
    <x v="0"/>
  </r>
  <r>
    <x v="3"/>
    <n v="1936"/>
    <d v="2004-07-18T00:00:00"/>
    <x v="11"/>
  </r>
  <r>
    <x v="3"/>
    <n v="1956"/>
    <d v="2010-03-07T00:00:00"/>
    <x v="3"/>
  </r>
  <r>
    <x v="5"/>
    <n v="1778"/>
    <d v="2011-09-06T00:00:00"/>
    <x v="0"/>
  </r>
  <r>
    <x v="0"/>
    <n v="1075"/>
    <d v="2011-01-15T00:00:00"/>
    <x v="0"/>
  </r>
  <r>
    <x v="0"/>
    <n v="541"/>
    <d v="2010-03-16T00:00:00"/>
    <x v="3"/>
  </r>
  <r>
    <x v="4"/>
    <n v="1166"/>
    <d v="2013-09-15T00:00:00"/>
    <x v="8"/>
  </r>
  <r>
    <x v="0"/>
    <n v="533"/>
    <d v="2011-02-11T00:00:00"/>
    <x v="0"/>
  </r>
  <r>
    <x v="4"/>
    <n v="738"/>
    <d v="2009-12-08T00:00:00"/>
    <x v="4"/>
  </r>
  <r>
    <x v="7"/>
    <n v="1771"/>
    <d v="2009-04-02T00:00:00"/>
    <x v="4"/>
  </r>
  <r>
    <x v="1"/>
    <n v="1687"/>
    <d v="2009-01-18T00:00:00"/>
    <x v="4"/>
  </r>
  <r>
    <x v="5"/>
    <n v="1970"/>
    <d v="2010-09-29T00:00:00"/>
    <x v="3"/>
  </r>
  <r>
    <x v="0"/>
    <n v="1620"/>
    <d v="2010-05-18T00:00:00"/>
    <x v="3"/>
  </r>
  <r>
    <x v="0"/>
    <n v="668"/>
    <d v="2012-01-15T00:00:00"/>
    <x v="2"/>
  </r>
  <r>
    <x v="3"/>
    <n v="1542"/>
    <d v="2007-04-14T00:00:00"/>
    <x v="6"/>
  </r>
  <r>
    <x v="7"/>
    <n v="1551"/>
    <d v="2008-04-08T00:00:00"/>
    <x v="7"/>
  </r>
  <r>
    <x v="5"/>
    <n v="2221"/>
    <d v="2010-01-27T00:00:00"/>
    <x v="3"/>
  </r>
  <r>
    <x v="3"/>
    <n v="1522"/>
    <d v="2009-06-18T00:00:00"/>
    <x v="4"/>
  </r>
  <r>
    <x v="3"/>
    <n v="1539"/>
    <d v="2006-05-10T00:00:00"/>
    <x v="1"/>
  </r>
  <r>
    <x v="6"/>
    <n v="1866"/>
    <d v="2011-12-24T00:00:00"/>
    <x v="0"/>
  </r>
  <r>
    <x v="1"/>
    <n v="1874"/>
    <d v="2012-11-16T00:00:00"/>
    <x v="2"/>
  </r>
  <r>
    <x v="5"/>
    <n v="2097"/>
    <d v="2011-04-29T00:00:00"/>
    <x v="0"/>
  </r>
  <r>
    <x v="4"/>
    <n v="1159"/>
    <d v="2007-11-02T00:00:00"/>
    <x v="6"/>
  </r>
  <r>
    <x v="5"/>
    <n v="1438"/>
    <d v="2011-09-07T00:00:00"/>
    <x v="0"/>
  </r>
  <r>
    <x v="4"/>
    <n v="863"/>
    <d v="2012-07-08T00:00:00"/>
    <x v="2"/>
  </r>
  <r>
    <x v="0"/>
    <n v="1292"/>
    <d v="2011-05-22T00:00:00"/>
    <x v="0"/>
  </r>
  <r>
    <x v="1"/>
    <n v="1691"/>
    <d v="2009-10-16T00:00:00"/>
    <x v="4"/>
  </r>
  <r>
    <x v="1"/>
    <n v="1894"/>
    <d v="2007-01-16T00:00:00"/>
    <x v="6"/>
  </r>
  <r>
    <x v="4"/>
    <n v="1174"/>
    <d v="2008-10-21T00:00:00"/>
    <x v="7"/>
  </r>
  <r>
    <x v="3"/>
    <n v="1838"/>
    <d v="2005-10-15T00:00:00"/>
    <x v="9"/>
  </r>
  <r>
    <x v="0"/>
    <n v="1582"/>
    <d v="2011-12-06T00:00:00"/>
    <x v="0"/>
  </r>
  <r>
    <x v="5"/>
    <n v="1951"/>
    <d v="2008-07-08T00:00:00"/>
    <x v="7"/>
  </r>
  <r>
    <x v="0"/>
    <n v="1237"/>
    <d v="2011-12-18T00:00:00"/>
    <x v="0"/>
  </r>
  <r>
    <x v="3"/>
    <n v="1989"/>
    <d v="2010-02-01T00:00:00"/>
    <x v="3"/>
  </r>
  <r>
    <x v="4"/>
    <n v="1129"/>
    <d v="2009-05-05T00:00:00"/>
    <x v="4"/>
  </r>
  <r>
    <x v="4"/>
    <n v="768"/>
    <d v="2009-07-25T00:00:00"/>
    <x v="4"/>
  </r>
  <r>
    <x v="4"/>
    <n v="1056"/>
    <d v="2012-06-28T00:00:00"/>
    <x v="2"/>
  </r>
  <r>
    <x v="6"/>
    <n v="1585"/>
    <d v="2013-12-02T00:00:00"/>
    <x v="8"/>
  </r>
  <r>
    <x v="5"/>
    <n v="1789"/>
    <d v="2008-10-15T00:00:00"/>
    <x v="7"/>
  </r>
  <r>
    <x v="3"/>
    <n v="1869"/>
    <d v="2005-08-19T00:00:00"/>
    <x v="9"/>
  </r>
  <r>
    <x v="0"/>
    <n v="520"/>
    <d v="2009-10-16T00:00:00"/>
    <x v="4"/>
  </r>
  <r>
    <x v="4"/>
    <n v="738"/>
    <d v="2012-10-16T00:00:00"/>
    <x v="2"/>
  </r>
  <r>
    <x v="3"/>
    <n v="1914"/>
    <d v="2011-04-25T00:00:00"/>
    <x v="0"/>
  </r>
  <r>
    <x v="1"/>
    <n v="1576"/>
    <d v="2009-05-07T00:00:00"/>
    <x v="4"/>
  </r>
  <r>
    <x v="4"/>
    <n v="869"/>
    <d v="2009-05-09T00:00:00"/>
    <x v="4"/>
  </r>
  <r>
    <x v="2"/>
    <n v="635"/>
    <d v="2010-08-20T00:00:00"/>
    <x v="3"/>
  </r>
  <r>
    <x v="1"/>
    <n v="1875"/>
    <d v="2006-11-06T00:00:00"/>
    <x v="1"/>
  </r>
  <r>
    <x v="5"/>
    <n v="2344"/>
    <d v="2009-05-31T00:00:00"/>
    <x v="4"/>
  </r>
  <r>
    <x v="1"/>
    <n v="1804"/>
    <d v="2011-05-09T00:00:00"/>
    <x v="0"/>
  </r>
  <r>
    <x v="2"/>
    <n v="985"/>
    <d v="2010-11-14T00:00:00"/>
    <x v="3"/>
  </r>
  <r>
    <x v="1"/>
    <n v="1589"/>
    <d v="2010-07-08T00:00:00"/>
    <x v="3"/>
  </r>
  <r>
    <x v="0"/>
    <n v="1390"/>
    <d v="2011-05-07T00:00:00"/>
    <x v="0"/>
  </r>
  <r>
    <x v="5"/>
    <n v="2435"/>
    <d v="2011-03-09T00:00:00"/>
    <x v="0"/>
  </r>
  <r>
    <x v="2"/>
    <n v="1145"/>
    <d v="2010-12-07T00:00:00"/>
    <x v="3"/>
  </r>
  <r>
    <x v="4"/>
    <n v="714"/>
    <d v="2007-12-25T00:00:00"/>
    <x v="6"/>
  </r>
  <r>
    <x v="4"/>
    <n v="1174"/>
    <d v="2009-05-05T00:00:00"/>
    <x v="4"/>
  </r>
  <r>
    <x v="1"/>
    <n v="1936"/>
    <d v="2007-09-16T00:00:00"/>
    <x v="6"/>
  </r>
  <r>
    <x v="0"/>
    <n v="1477"/>
    <d v="2009-12-27T00:00:00"/>
    <x v="4"/>
  </r>
  <r>
    <x v="0"/>
    <n v="1017"/>
    <d v="2012-03-17T00:00:00"/>
    <x v="2"/>
  </r>
  <r>
    <x v="4"/>
    <n v="943"/>
    <d v="2012-11-19T00:00:00"/>
    <x v="2"/>
  </r>
  <r>
    <x v="7"/>
    <n v="1515"/>
    <d v="2008-07-18T00:00:00"/>
    <x v="7"/>
  </r>
  <r>
    <x v="4"/>
    <n v="1071"/>
    <d v="2013-05-17T00:00:00"/>
    <x v="8"/>
  </r>
  <r>
    <x v="3"/>
    <n v="1937"/>
    <d v="2008-08-02T00:00:00"/>
    <x v="7"/>
  </r>
  <r>
    <x v="5"/>
    <n v="2440"/>
    <d v="2011-05-12T00:00:00"/>
    <x v="0"/>
  </r>
  <r>
    <x v="4"/>
    <n v="892"/>
    <d v="2011-05-14T00:00:00"/>
    <x v="0"/>
  </r>
  <r>
    <x v="3"/>
    <n v="1951"/>
    <d v="2010-08-07T00:00:00"/>
    <x v="3"/>
  </r>
  <r>
    <x v="0"/>
    <n v="1452"/>
    <d v="2010-03-21T00:00:00"/>
    <x v="3"/>
  </r>
  <r>
    <x v="3"/>
    <n v="1605"/>
    <d v="2004-05-21T00:00:00"/>
    <x v="11"/>
  </r>
  <r>
    <x v="4"/>
    <n v="733"/>
    <d v="2011-10-23T00:00:00"/>
    <x v="0"/>
  </r>
  <r>
    <x v="0"/>
    <n v="616"/>
    <d v="2011-06-17T00:00:00"/>
    <x v="0"/>
  </r>
  <r>
    <x v="1"/>
    <n v="1525"/>
    <d v="2012-06-21T00:00:00"/>
    <x v="2"/>
  </r>
  <r>
    <x v="5"/>
    <n v="1577"/>
    <d v="2009-08-04T00:00:00"/>
    <x v="4"/>
  </r>
  <r>
    <x v="2"/>
    <n v="1002"/>
    <d v="2009-09-10T00:00:00"/>
    <x v="4"/>
  </r>
  <r>
    <x v="3"/>
    <n v="1792"/>
    <d v="2008-02-01T00:00:00"/>
    <x v="7"/>
  </r>
  <r>
    <x v="4"/>
    <n v="721"/>
    <d v="2014-07-09T00:00:00"/>
    <x v="5"/>
  </r>
  <r>
    <x v="6"/>
    <n v="1530"/>
    <d v="2013-03-19T00:00:00"/>
    <x v="8"/>
  </r>
  <r>
    <x v="4"/>
    <n v="723"/>
    <d v="2008-08-24T00:00:00"/>
    <x v="7"/>
  </r>
  <r>
    <x v="2"/>
    <n v="840"/>
    <d v="2009-10-27T00:00:00"/>
    <x v="4"/>
  </r>
  <r>
    <x v="0"/>
    <n v="1254"/>
    <d v="2011-12-22T00:00:00"/>
    <x v="0"/>
  </r>
  <r>
    <x v="0"/>
    <n v="1129"/>
    <d v="2010-02-19T00:00:00"/>
    <x v="3"/>
  </r>
  <r>
    <x v="2"/>
    <n v="1272"/>
    <d v="2011-06-05T00:00:00"/>
    <x v="0"/>
  </r>
  <r>
    <x v="2"/>
    <n v="1085"/>
    <d v="2007-03-28T00:00:00"/>
    <x v="6"/>
  </r>
  <r>
    <x v="3"/>
    <n v="1922"/>
    <d v="2011-11-10T00:00:00"/>
    <x v="0"/>
  </r>
  <r>
    <x v="4"/>
    <n v="994"/>
    <d v="2008-06-11T00:00:00"/>
    <x v="7"/>
  </r>
  <r>
    <x v="3"/>
    <n v="1798"/>
    <d v="2004-09-05T00:00:00"/>
    <x v="11"/>
  </r>
  <r>
    <x v="3"/>
    <n v="1544"/>
    <d v="2011-03-27T00:00:00"/>
    <x v="0"/>
  </r>
  <r>
    <x v="3"/>
    <n v="1740"/>
    <d v="2008-02-14T00:00:00"/>
    <x v="7"/>
  </r>
  <r>
    <x v="3"/>
    <n v="1676"/>
    <d v="2009-10-04T00:00:00"/>
    <x v="4"/>
  </r>
  <r>
    <x v="2"/>
    <n v="1209"/>
    <d v="2008-08-04T00:00:00"/>
    <x v="7"/>
  </r>
  <r>
    <x v="5"/>
    <n v="1397"/>
    <d v="2010-03-18T00:00:00"/>
    <x v="3"/>
  </r>
  <r>
    <x v="0"/>
    <n v="1028"/>
    <d v="2012-01-30T00:00:00"/>
    <x v="2"/>
  </r>
  <r>
    <x v="2"/>
    <n v="1063"/>
    <d v="2011-01-24T00:00:00"/>
    <x v="0"/>
  </r>
  <r>
    <x v="3"/>
    <n v="1596"/>
    <d v="2011-05-29T00:00:00"/>
    <x v="0"/>
  </r>
  <r>
    <x v="2"/>
    <n v="648"/>
    <d v="2009-04-12T00:00:00"/>
    <x v="4"/>
  </r>
  <r>
    <x v="3"/>
    <n v="1732"/>
    <d v="2011-06-07T00:00:00"/>
    <x v="0"/>
  </r>
  <r>
    <x v="4"/>
    <n v="1100"/>
    <d v="2007-07-25T00:00:00"/>
    <x v="6"/>
  </r>
  <r>
    <x v="4"/>
    <n v="1182"/>
    <d v="2014-05-19T00:00:00"/>
    <x v="5"/>
  </r>
  <r>
    <x v="5"/>
    <n v="2137"/>
    <d v="2011-03-24T00:00:00"/>
    <x v="0"/>
  </r>
  <r>
    <x v="4"/>
    <n v="1298"/>
    <d v="2013-01-09T00:00:00"/>
    <x v="8"/>
  </r>
  <r>
    <x v="3"/>
    <n v="1581"/>
    <d v="2011-01-08T00:00:00"/>
    <x v="0"/>
  </r>
  <r>
    <x v="3"/>
    <n v="1520"/>
    <d v="2004-06-25T00:00:00"/>
    <x v="11"/>
  </r>
  <r>
    <x v="4"/>
    <n v="785"/>
    <d v="2009-05-11T00:00:00"/>
    <x v="4"/>
  </r>
  <r>
    <x v="3"/>
    <n v="1929"/>
    <d v="2004-08-18T00:00:00"/>
    <x v="11"/>
  </r>
  <r>
    <x v="4"/>
    <n v="765"/>
    <d v="2010-12-18T00:00:00"/>
    <x v="3"/>
  </r>
  <r>
    <x v="5"/>
    <n v="2215"/>
    <d v="2010-08-26T00:00:00"/>
    <x v="3"/>
  </r>
  <r>
    <x v="5"/>
    <n v="1599"/>
    <d v="2011-02-09T00:00:00"/>
    <x v="0"/>
  </r>
  <r>
    <x v="5"/>
    <n v="1320"/>
    <d v="2009-07-22T00:00:00"/>
    <x v="4"/>
  </r>
  <r>
    <x v="7"/>
    <n v="1527"/>
    <d v="2008-02-17T00:00:00"/>
    <x v="7"/>
  </r>
  <r>
    <x v="4"/>
    <n v="803"/>
    <d v="2011-08-17T00:00:00"/>
    <x v="0"/>
  </r>
  <r>
    <x v="2"/>
    <n v="778"/>
    <d v="2012-03-12T00:00:00"/>
    <x v="2"/>
  </r>
  <r>
    <x v="7"/>
    <n v="1917"/>
    <d v="2008-09-21T00:00:00"/>
    <x v="7"/>
  </r>
  <r>
    <x v="6"/>
    <n v="1762"/>
    <d v="2014-03-12T00:00:00"/>
    <x v="5"/>
  </r>
  <r>
    <x v="1"/>
    <n v="1662"/>
    <d v="2011-08-04T00:00:00"/>
    <x v="0"/>
  </r>
  <r>
    <x v="2"/>
    <n v="691"/>
    <d v="2008-08-21T00:00:00"/>
    <x v="7"/>
  </r>
  <r>
    <x v="4"/>
    <n v="1142"/>
    <d v="2013-01-08T00:00:00"/>
    <x v="8"/>
  </r>
  <r>
    <x v="0"/>
    <n v="965"/>
    <d v="2010-10-05T00:00:00"/>
    <x v="3"/>
  </r>
  <r>
    <x v="3"/>
    <n v="1793"/>
    <d v="2004-01-26T00:00:00"/>
    <x v="11"/>
  </r>
  <r>
    <x v="4"/>
    <n v="1021"/>
    <d v="2012-03-20T00:00:00"/>
    <x v="2"/>
  </r>
  <r>
    <x v="4"/>
    <n v="1097"/>
    <d v="2009-06-15T00:00:00"/>
    <x v="4"/>
  </r>
  <r>
    <x v="3"/>
    <n v="1753"/>
    <d v="2011-08-23T00:00:00"/>
    <x v="0"/>
  </r>
  <r>
    <x v="6"/>
    <n v="1941"/>
    <d v="2010-12-20T00:00:00"/>
    <x v="3"/>
  </r>
  <r>
    <x v="4"/>
    <n v="1067"/>
    <d v="2013-11-06T00:00:00"/>
    <x v="8"/>
  </r>
  <r>
    <x v="4"/>
    <n v="733"/>
    <d v="2012-09-06T00:00:00"/>
    <x v="2"/>
  </r>
  <r>
    <x v="1"/>
    <n v="1856"/>
    <d v="2014-05-26T00:00:00"/>
    <x v="5"/>
  </r>
  <r>
    <x v="4"/>
    <n v="961"/>
    <d v="2007-11-03T00:00:00"/>
    <x v="6"/>
  </r>
  <r>
    <x v="0"/>
    <n v="681"/>
    <d v="2009-07-06T00:00:00"/>
    <x v="4"/>
  </r>
  <r>
    <x v="3"/>
    <n v="1550"/>
    <d v="2010-10-13T00:00:00"/>
    <x v="3"/>
  </r>
  <r>
    <x v="1"/>
    <n v="1766"/>
    <d v="2014-11-30T00:00:00"/>
    <x v="5"/>
  </r>
  <r>
    <x v="4"/>
    <n v="983"/>
    <d v="2011-07-08T00:00:00"/>
    <x v="0"/>
  </r>
  <r>
    <x v="1"/>
    <n v="1638"/>
    <d v="2010-06-30T00:00:00"/>
    <x v="3"/>
  </r>
  <r>
    <x v="5"/>
    <n v="2092"/>
    <d v="2008-12-18T00:00:00"/>
    <x v="7"/>
  </r>
  <r>
    <x v="4"/>
    <n v="942"/>
    <d v="2012-10-08T00:00:00"/>
    <x v="2"/>
  </r>
  <r>
    <x v="0"/>
    <n v="1627"/>
    <d v="2011-10-24T00:00:00"/>
    <x v="0"/>
  </r>
  <r>
    <x v="4"/>
    <n v="932"/>
    <d v="2008-06-30T00:00:00"/>
    <x v="7"/>
  </r>
  <r>
    <x v="0"/>
    <n v="715"/>
    <d v="2009-11-03T00:00:00"/>
    <x v="4"/>
  </r>
  <r>
    <x v="0"/>
    <n v="1140"/>
    <d v="2009-07-09T00:00:00"/>
    <x v="4"/>
  </r>
  <r>
    <x v="1"/>
    <n v="1658"/>
    <d v="2014-03-18T00:00:00"/>
    <x v="5"/>
  </r>
  <r>
    <x v="2"/>
    <n v="1112"/>
    <d v="2010-06-15T00:00:00"/>
    <x v="3"/>
  </r>
  <r>
    <x v="1"/>
    <n v="1584"/>
    <d v="2011-01-06T00:00:00"/>
    <x v="0"/>
  </r>
  <r>
    <x v="3"/>
    <n v="1894"/>
    <d v="2005-09-05T00:00:00"/>
    <x v="9"/>
  </r>
  <r>
    <x v="2"/>
    <n v="791"/>
    <d v="2009-05-22T00:00:00"/>
    <x v="4"/>
  </r>
  <r>
    <x v="4"/>
    <n v="715"/>
    <d v="2010-07-14T00:00:00"/>
    <x v="3"/>
  </r>
  <r>
    <x v="5"/>
    <n v="2495"/>
    <d v="2010-08-11T00:00:00"/>
    <x v="3"/>
  </r>
  <r>
    <x v="0"/>
    <n v="1015"/>
    <d v="2010-10-05T00:00:00"/>
    <x v="3"/>
  </r>
  <r>
    <x v="4"/>
    <n v="1125"/>
    <d v="2012-03-26T00:00:00"/>
    <x v="2"/>
  </r>
  <r>
    <x v="1"/>
    <n v="1964"/>
    <d v="2009-03-08T00:00:00"/>
    <x v="4"/>
  </r>
  <r>
    <x v="5"/>
    <n v="1975"/>
    <d v="2011-11-13T00:00:00"/>
    <x v="0"/>
  </r>
  <r>
    <x v="5"/>
    <n v="1759"/>
    <d v="2012-01-13T00:00:00"/>
    <x v="2"/>
  </r>
  <r>
    <x v="4"/>
    <n v="1222"/>
    <d v="2014-05-28T00:00:00"/>
    <x v="5"/>
  </r>
  <r>
    <x v="1"/>
    <n v="1587"/>
    <d v="2011-07-08T00:00:00"/>
    <x v="0"/>
  </r>
  <r>
    <x v="3"/>
    <n v="1992"/>
    <d v="2004-07-28T00:00:00"/>
    <x v="11"/>
  </r>
  <r>
    <x v="5"/>
    <n v="2458"/>
    <d v="2008-04-10T00:00:00"/>
    <x v="7"/>
  </r>
  <r>
    <x v="2"/>
    <n v="837"/>
    <d v="2009-09-14T00:00:00"/>
    <x v="4"/>
  </r>
  <r>
    <x v="0"/>
    <n v="964"/>
    <d v="2012-02-29T00:00:00"/>
    <x v="2"/>
  </r>
  <r>
    <x v="0"/>
    <n v="1170"/>
    <d v="2010-02-22T00:00:00"/>
    <x v="3"/>
  </r>
  <r>
    <x v="1"/>
    <n v="1823"/>
    <d v="2013-01-29T00:00:00"/>
    <x v="8"/>
  </r>
  <r>
    <x v="2"/>
    <n v="1159"/>
    <d v="2008-03-25T00:00:00"/>
    <x v="7"/>
  </r>
  <r>
    <x v="2"/>
    <n v="1288"/>
    <d v="2011-04-02T00:00:00"/>
    <x v="0"/>
  </r>
  <r>
    <x v="1"/>
    <n v="1724"/>
    <d v="2014-04-09T00:00:00"/>
    <x v="5"/>
  </r>
  <r>
    <x v="2"/>
    <n v="1130"/>
    <d v="2011-04-29T00:00:00"/>
    <x v="0"/>
  </r>
  <r>
    <x v="1"/>
    <n v="1977"/>
    <d v="2009-10-29T00:00:00"/>
    <x v="4"/>
  </r>
  <r>
    <x v="2"/>
    <n v="633"/>
    <d v="2012-03-21T00:00:00"/>
    <x v="2"/>
  </r>
  <r>
    <x v="4"/>
    <n v="1237"/>
    <d v="2014-07-17T00:00:00"/>
    <x v="5"/>
  </r>
  <r>
    <x v="1"/>
    <n v="1599"/>
    <d v="2006-12-28T00:00:00"/>
    <x v="1"/>
  </r>
  <r>
    <x v="0"/>
    <n v="969"/>
    <d v="2012-01-25T00:00:00"/>
    <x v="2"/>
  </r>
  <r>
    <x v="4"/>
    <n v="1292"/>
    <d v="2008-10-31T00:00:00"/>
    <x v="7"/>
  </r>
  <r>
    <x v="4"/>
    <n v="1229"/>
    <d v="2013-06-14T00:00:00"/>
    <x v="8"/>
  </r>
  <r>
    <x v="4"/>
    <n v="768"/>
    <d v="2011-09-01T00:00:00"/>
    <x v="0"/>
  </r>
  <r>
    <x v="1"/>
    <n v="1878"/>
    <d v="2007-08-19T00:00:00"/>
    <x v="6"/>
  </r>
  <r>
    <x v="5"/>
    <n v="2134"/>
    <d v="2008-10-23T00:00:00"/>
    <x v="7"/>
  </r>
  <r>
    <x v="2"/>
    <n v="682"/>
    <d v="2010-05-08T00:00:00"/>
    <x v="3"/>
  </r>
  <r>
    <x v="6"/>
    <n v="1815"/>
    <d v="2012-09-17T00:00:00"/>
    <x v="2"/>
  </r>
  <r>
    <x v="5"/>
    <n v="1687"/>
    <d v="2009-05-30T00:00:00"/>
    <x v="4"/>
  </r>
  <r>
    <x v="0"/>
    <n v="535"/>
    <d v="2011-11-10T00:00:00"/>
    <x v="0"/>
  </r>
  <r>
    <x v="4"/>
    <n v="1109"/>
    <d v="2007-09-17T00:00:00"/>
    <x v="6"/>
  </r>
  <r>
    <x v="5"/>
    <n v="1333"/>
    <d v="2010-02-19T00:00:00"/>
    <x v="3"/>
  </r>
  <r>
    <x v="3"/>
    <n v="1987"/>
    <d v="2005-02-03T00:00:00"/>
    <x v="9"/>
  </r>
  <r>
    <x v="4"/>
    <n v="943"/>
    <d v="2012-06-04T00:00:00"/>
    <x v="2"/>
  </r>
  <r>
    <x v="3"/>
    <n v="1633"/>
    <d v="2004-11-12T00:00:00"/>
    <x v="11"/>
  </r>
  <r>
    <x v="0"/>
    <n v="1513"/>
    <d v="2011-08-12T00:00:00"/>
    <x v="0"/>
  </r>
  <r>
    <x v="1"/>
    <n v="1910"/>
    <d v="2011-09-08T00:00:00"/>
    <x v="0"/>
  </r>
  <r>
    <x v="3"/>
    <n v="1581"/>
    <d v="2010-07-17T00:00:00"/>
    <x v="3"/>
  </r>
  <r>
    <x v="4"/>
    <n v="1239"/>
    <d v="2010-08-25T00:00:00"/>
    <x v="3"/>
  </r>
  <r>
    <x v="0"/>
    <n v="1414"/>
    <d v="2012-01-06T00:00:00"/>
    <x v="2"/>
  </r>
  <r>
    <x v="4"/>
    <n v="755"/>
    <d v="2007-05-18T00:00:00"/>
    <x v="6"/>
  </r>
  <r>
    <x v="4"/>
    <n v="826"/>
    <d v="2014-02-14T00:00:00"/>
    <x v="5"/>
  </r>
  <r>
    <x v="1"/>
    <n v="1582"/>
    <d v="2009-07-31T00:00:00"/>
    <x v="4"/>
  </r>
  <r>
    <x v="0"/>
    <n v="1454"/>
    <d v="2011-05-08T00:00:00"/>
    <x v="0"/>
  </r>
  <r>
    <x v="0"/>
    <n v="1226"/>
    <d v="2009-10-08T00:00:00"/>
    <x v="4"/>
  </r>
  <r>
    <x v="0"/>
    <n v="949"/>
    <d v="2010-12-05T00:00:00"/>
    <x v="3"/>
  </r>
  <r>
    <x v="1"/>
    <n v="1875"/>
    <d v="2009-01-01T00:00:00"/>
    <x v="4"/>
  </r>
  <r>
    <x v="5"/>
    <n v="2152"/>
    <d v="2009-12-14T00:00:00"/>
    <x v="4"/>
  </r>
  <r>
    <x v="2"/>
    <n v="1252"/>
    <d v="2011-10-27T00:00:00"/>
    <x v="0"/>
  </r>
  <r>
    <x v="1"/>
    <n v="1601"/>
    <d v="2010-10-03T00:00:00"/>
    <x v="3"/>
  </r>
  <r>
    <x v="6"/>
    <n v="1515"/>
    <d v="2010-11-03T00:00:00"/>
    <x v="3"/>
  </r>
  <r>
    <x v="3"/>
    <n v="1638"/>
    <d v="2009-04-26T00:00:00"/>
    <x v="4"/>
  </r>
  <r>
    <x v="3"/>
    <n v="1979"/>
    <d v="2006-01-02T00:00:00"/>
    <x v="1"/>
  </r>
  <r>
    <x v="5"/>
    <n v="1647"/>
    <d v="2012-02-16T00:00:00"/>
    <x v="2"/>
  </r>
  <r>
    <x v="4"/>
    <n v="1158"/>
    <d v="2013-07-13T00:00:00"/>
    <x v="8"/>
  </r>
  <r>
    <x v="5"/>
    <n v="2323"/>
    <d v="2009-08-09T00:00:00"/>
    <x v="4"/>
  </r>
  <r>
    <x v="3"/>
    <n v="1901"/>
    <d v="2004-12-16T00:00:00"/>
    <x v="11"/>
  </r>
  <r>
    <x v="0"/>
    <n v="1252"/>
    <d v="2012-02-16T00:00:00"/>
    <x v="2"/>
  </r>
  <r>
    <x v="3"/>
    <n v="1891"/>
    <d v="2010-03-18T00:00:00"/>
    <x v="3"/>
  </r>
  <r>
    <x v="1"/>
    <n v="1816"/>
    <d v="2010-08-01T00:00:00"/>
    <x v="3"/>
  </r>
  <r>
    <x v="5"/>
    <n v="1369"/>
    <d v="2011-08-15T00:00:00"/>
    <x v="0"/>
  </r>
  <r>
    <x v="4"/>
    <n v="1167"/>
    <d v="2009-01-26T00:00:00"/>
    <x v="4"/>
  </r>
  <r>
    <x v="5"/>
    <n v="1781"/>
    <d v="2008-10-16T00:00:00"/>
    <x v="7"/>
  </r>
  <r>
    <x v="1"/>
    <n v="1512"/>
    <d v="2013-04-15T00:00:00"/>
    <x v="8"/>
  </r>
  <r>
    <x v="6"/>
    <n v="1611"/>
    <d v="2013-05-22T00:00:00"/>
    <x v="8"/>
  </r>
  <r>
    <x v="3"/>
    <n v="1856"/>
    <d v="2008-06-18T00:00:00"/>
    <x v="7"/>
  </r>
  <r>
    <x v="1"/>
    <n v="1539"/>
    <d v="2008-05-23T00:00:00"/>
    <x v="7"/>
  </r>
  <r>
    <x v="5"/>
    <n v="1965"/>
    <d v="2010-07-06T00:00:00"/>
    <x v="3"/>
  </r>
  <r>
    <x v="4"/>
    <n v="788"/>
    <d v="2012-11-23T00:00:00"/>
    <x v="2"/>
  </r>
  <r>
    <x v="4"/>
    <n v="848"/>
    <d v="2010-01-17T00:00:00"/>
    <x v="3"/>
  </r>
  <r>
    <x v="4"/>
    <n v="987"/>
    <d v="2009-02-25T00:00:00"/>
    <x v="4"/>
  </r>
  <r>
    <x v="0"/>
    <n v="1021"/>
    <d v="2011-01-02T00:00:00"/>
    <x v="0"/>
  </r>
  <r>
    <x v="4"/>
    <n v="1282"/>
    <d v="2013-09-28T00:00:00"/>
    <x v="8"/>
  </r>
  <r>
    <x v="0"/>
    <n v="1254"/>
    <d v="2010-06-15T00:00:00"/>
    <x v="3"/>
  </r>
  <r>
    <x v="3"/>
    <n v="1511"/>
    <d v="2008-05-05T00:00:00"/>
    <x v="7"/>
  </r>
  <r>
    <x v="2"/>
    <n v="920"/>
    <d v="2009-09-10T00:00:00"/>
    <x v="4"/>
  </r>
  <r>
    <x v="2"/>
    <n v="700"/>
    <d v="2007-04-16T00:00:00"/>
    <x v="6"/>
  </r>
  <r>
    <x v="3"/>
    <n v="1929"/>
    <d v="2008-09-06T00:00:00"/>
    <x v="7"/>
  </r>
  <r>
    <x v="3"/>
    <n v="1820"/>
    <d v="2008-10-27T00:00:00"/>
    <x v="7"/>
  </r>
  <r>
    <x v="5"/>
    <n v="2039"/>
    <d v="2009-02-09T00:00:00"/>
    <x v="4"/>
  </r>
  <r>
    <x v="2"/>
    <n v="935"/>
    <d v="2009-07-14T00:00:00"/>
    <x v="4"/>
  </r>
  <r>
    <x v="2"/>
    <n v="648"/>
    <d v="2010-03-24T00:00:00"/>
    <x v="3"/>
  </r>
  <r>
    <x v="5"/>
    <n v="2034"/>
    <d v="2012-01-12T00:00:00"/>
    <x v="2"/>
  </r>
  <r>
    <x v="7"/>
    <n v="1543"/>
    <d v="2008-01-11T00:00:00"/>
    <x v="7"/>
  </r>
  <r>
    <x v="5"/>
    <n v="2366"/>
    <d v="2008-04-27T00:00:00"/>
    <x v="7"/>
  </r>
  <r>
    <x v="4"/>
    <n v="876"/>
    <d v="2010-08-31T00:00:00"/>
    <x v="3"/>
  </r>
  <r>
    <x v="5"/>
    <n v="1422"/>
    <d v="2012-03-08T00:00:00"/>
    <x v="2"/>
  </r>
  <r>
    <x v="3"/>
    <n v="1877"/>
    <d v="2007-01-12T00:00:00"/>
    <x v="6"/>
  </r>
  <r>
    <x v="0"/>
    <n v="916"/>
    <d v="2010-04-13T00:00:00"/>
    <x v="3"/>
  </r>
  <r>
    <x v="5"/>
    <n v="1462"/>
    <d v="2011-03-05T00:00:00"/>
    <x v="0"/>
  </r>
  <r>
    <x v="4"/>
    <n v="859"/>
    <d v="2007-02-02T00:00:00"/>
    <x v="6"/>
  </r>
  <r>
    <x v="4"/>
    <n v="1098"/>
    <d v="2009-06-05T00:00:00"/>
    <x v="4"/>
  </r>
  <r>
    <x v="0"/>
    <n v="1326"/>
    <d v="2010-04-04T00:00:00"/>
    <x v="3"/>
  </r>
  <r>
    <x v="3"/>
    <n v="1866"/>
    <d v="2009-10-23T00:00:00"/>
    <x v="4"/>
  </r>
  <r>
    <x v="4"/>
    <n v="1032"/>
    <d v="2007-10-21T00:00:00"/>
    <x v="6"/>
  </r>
  <r>
    <x v="0"/>
    <n v="579"/>
    <d v="2010-02-18T00:00:00"/>
    <x v="3"/>
  </r>
  <r>
    <x v="0"/>
    <n v="1366"/>
    <d v="2010-08-01T00:00:00"/>
    <x v="3"/>
  </r>
  <r>
    <x v="5"/>
    <n v="1830"/>
    <d v="2008-02-24T00:00:00"/>
    <x v="7"/>
  </r>
  <r>
    <x v="3"/>
    <n v="1912"/>
    <d v="2006-08-28T00:00:00"/>
    <x v="1"/>
  </r>
  <r>
    <x v="7"/>
    <n v="1748"/>
    <d v="2009-08-24T00:00:00"/>
    <x v="4"/>
  </r>
  <r>
    <x v="5"/>
    <n v="2415"/>
    <d v="2010-03-27T00:00:00"/>
    <x v="3"/>
  </r>
  <r>
    <x v="1"/>
    <n v="1887"/>
    <d v="2013-10-29T00:00:00"/>
    <x v="8"/>
  </r>
  <r>
    <x v="2"/>
    <n v="642"/>
    <d v="2010-11-08T00:00:00"/>
    <x v="3"/>
  </r>
  <r>
    <x v="4"/>
    <n v="1210"/>
    <d v="2011-02-09T00:00:00"/>
    <x v="0"/>
  </r>
  <r>
    <x v="5"/>
    <n v="2111"/>
    <d v="2011-04-11T00:00:00"/>
    <x v="0"/>
  </r>
  <r>
    <x v="3"/>
    <n v="1574"/>
    <d v="2004-10-20T00:00:00"/>
    <x v="11"/>
  </r>
  <r>
    <x v="7"/>
    <n v="1525"/>
    <d v="2009-06-08T00:00:00"/>
    <x v="4"/>
  </r>
  <r>
    <x v="4"/>
    <n v="801"/>
    <d v="2011-06-11T00:00:00"/>
    <x v="0"/>
  </r>
  <r>
    <x v="6"/>
    <n v="1642"/>
    <d v="2011-01-16T00:00:00"/>
    <x v="0"/>
  </r>
  <r>
    <x v="0"/>
    <n v="1382"/>
    <d v="2010-05-03T00:00:00"/>
    <x v="3"/>
  </r>
  <r>
    <x v="3"/>
    <n v="1901"/>
    <d v="2006-09-16T00:00:00"/>
    <x v="1"/>
  </r>
  <r>
    <x v="4"/>
    <n v="714"/>
    <d v="2008-01-11T00:00:00"/>
    <x v="7"/>
  </r>
  <r>
    <x v="3"/>
    <n v="1952"/>
    <d v="2010-10-30T00:00:00"/>
    <x v="3"/>
  </r>
  <r>
    <x v="4"/>
    <n v="741"/>
    <d v="2013-07-04T00:00:00"/>
    <x v="8"/>
  </r>
  <r>
    <x v="1"/>
    <n v="1786"/>
    <d v="2013-04-16T00:00:00"/>
    <x v="8"/>
  </r>
  <r>
    <x v="0"/>
    <n v="1047"/>
    <d v="2009-11-17T00:00:00"/>
    <x v="4"/>
  </r>
  <r>
    <x v="0"/>
    <n v="964"/>
    <d v="2011-06-03T00:00:00"/>
    <x v="0"/>
  </r>
  <r>
    <x v="0"/>
    <n v="627"/>
    <d v="2009-10-09T00:00:00"/>
    <x v="4"/>
  </r>
  <r>
    <x v="4"/>
    <n v="921"/>
    <d v="2013-01-04T00:00:00"/>
    <x v="8"/>
  </r>
  <r>
    <x v="4"/>
    <n v="989"/>
    <d v="2010-01-11T00:00:00"/>
    <x v="3"/>
  </r>
  <r>
    <x v="2"/>
    <n v="1217"/>
    <d v="2010-02-04T00:00:00"/>
    <x v="3"/>
  </r>
  <r>
    <x v="2"/>
    <n v="1209"/>
    <d v="2012-04-10T00:00:00"/>
    <x v="2"/>
  </r>
  <r>
    <x v="1"/>
    <n v="1600"/>
    <d v="2008-07-21T00:00:00"/>
    <x v="7"/>
  </r>
  <r>
    <x v="4"/>
    <n v="740"/>
    <d v="2014-05-02T00:00:00"/>
    <x v="5"/>
  </r>
  <r>
    <x v="0"/>
    <n v="1295"/>
    <d v="2009-07-24T00:00:00"/>
    <x v="4"/>
  </r>
  <r>
    <x v="4"/>
    <n v="1005"/>
    <d v="2012-09-27T00:00:00"/>
    <x v="2"/>
  </r>
  <r>
    <x v="0"/>
    <n v="908"/>
    <d v="2012-01-01T00:00:00"/>
    <x v="2"/>
  </r>
  <r>
    <x v="0"/>
    <n v="1260"/>
    <d v="2011-04-07T00:00:00"/>
    <x v="0"/>
  </r>
  <r>
    <x v="4"/>
    <n v="1052"/>
    <d v="2012-12-06T00:00:00"/>
    <x v="2"/>
  </r>
  <r>
    <x v="3"/>
    <n v="1718"/>
    <d v="2005-04-10T00:00:00"/>
    <x v="9"/>
  </r>
  <r>
    <x v="4"/>
    <n v="1286"/>
    <d v="2014-07-16T00:00:00"/>
    <x v="5"/>
  </r>
  <r>
    <x v="4"/>
    <n v="765"/>
    <d v="2012-05-14T00:00:00"/>
    <x v="2"/>
  </r>
  <r>
    <x v="4"/>
    <n v="1206"/>
    <d v="2015-02-06T00:00:00"/>
    <x v="10"/>
  </r>
  <r>
    <x v="5"/>
    <n v="2268"/>
    <d v="2009-09-28T00:00:00"/>
    <x v="4"/>
  </r>
  <r>
    <x v="5"/>
    <n v="1300"/>
    <d v="2009-03-25T00:00:00"/>
    <x v="4"/>
  </r>
  <r>
    <x v="0"/>
    <n v="1010"/>
    <d v="2009-09-30T00:00:00"/>
    <x v="4"/>
  </r>
  <r>
    <x v="2"/>
    <n v="1062"/>
    <d v="2007-08-23T00:00:00"/>
    <x v="6"/>
  </r>
  <r>
    <x v="6"/>
    <n v="1755"/>
    <d v="2012-11-26T00:00:00"/>
    <x v="2"/>
  </r>
  <r>
    <x v="2"/>
    <n v="1157"/>
    <d v="2012-03-11T00:00:00"/>
    <x v="2"/>
  </r>
  <r>
    <x v="5"/>
    <n v="2398"/>
    <d v="2011-06-30T00:00:00"/>
    <x v="0"/>
  </r>
  <r>
    <x v="4"/>
    <n v="1083"/>
    <d v="2013-02-21T00:00:00"/>
    <x v="8"/>
  </r>
  <r>
    <x v="7"/>
    <n v="1730"/>
    <d v="2007-06-06T00:00:00"/>
    <x v="6"/>
  </r>
  <r>
    <x v="3"/>
    <n v="1682"/>
    <d v="2008-07-22T00:00:00"/>
    <x v="7"/>
  </r>
  <r>
    <x v="5"/>
    <n v="1610"/>
    <d v="2010-01-18T00:00:00"/>
    <x v="3"/>
  </r>
  <r>
    <x v="0"/>
    <n v="1460"/>
    <d v="2010-06-01T00:00:00"/>
    <x v="3"/>
  </r>
  <r>
    <x v="4"/>
    <n v="972"/>
    <d v="2009-01-14T00:00:00"/>
    <x v="4"/>
  </r>
  <r>
    <x v="0"/>
    <n v="1116"/>
    <d v="2010-11-03T00:00:00"/>
    <x v="3"/>
  </r>
  <r>
    <x v="4"/>
    <n v="771"/>
    <d v="2010-12-30T00:00:00"/>
    <x v="3"/>
  </r>
  <r>
    <x v="5"/>
    <n v="2453"/>
    <d v="2009-04-03T00:00:00"/>
    <x v="4"/>
  </r>
  <r>
    <x v="1"/>
    <n v="1580"/>
    <d v="2012-01-21T00:00:00"/>
    <x v="2"/>
  </r>
  <r>
    <x v="4"/>
    <n v="1202"/>
    <d v="2011-04-30T00:00:00"/>
    <x v="0"/>
  </r>
  <r>
    <x v="4"/>
    <n v="997"/>
    <d v="2011-05-29T00:00:00"/>
    <x v="0"/>
  </r>
  <r>
    <x v="6"/>
    <n v="1914"/>
    <d v="2014-06-04T00:00:00"/>
    <x v="5"/>
  </r>
  <r>
    <x v="2"/>
    <n v="1297"/>
    <d v="2012-04-22T00:00:00"/>
    <x v="2"/>
  </r>
  <r>
    <x v="6"/>
    <n v="1576"/>
    <d v="2014-03-14T00:00:00"/>
    <x v="5"/>
  </r>
  <r>
    <x v="5"/>
    <n v="1603"/>
    <d v="2010-04-15T00:00:00"/>
    <x v="3"/>
  </r>
  <r>
    <x v="4"/>
    <n v="976"/>
    <d v="2014-02-14T00:00:00"/>
    <x v="5"/>
  </r>
  <r>
    <x v="4"/>
    <n v="743"/>
    <d v="2007-10-13T00:00:00"/>
    <x v="6"/>
  </r>
  <r>
    <x v="1"/>
    <n v="1949"/>
    <d v="2013-11-29T00:00:00"/>
    <x v="8"/>
  </r>
  <r>
    <x v="3"/>
    <n v="1992"/>
    <d v="2010-01-06T00:00:00"/>
    <x v="3"/>
  </r>
  <r>
    <x v="2"/>
    <n v="632"/>
    <d v="2008-07-08T00:00:00"/>
    <x v="7"/>
  </r>
  <r>
    <x v="0"/>
    <n v="1275"/>
    <d v="2011-09-17T00:00:00"/>
    <x v="0"/>
  </r>
  <r>
    <x v="5"/>
    <n v="1847"/>
    <d v="2011-04-10T00:00:00"/>
    <x v="0"/>
  </r>
  <r>
    <x v="3"/>
    <n v="1953"/>
    <d v="2004-10-26T00:00:00"/>
    <x v="11"/>
  </r>
  <r>
    <x v="3"/>
    <n v="1966"/>
    <d v="2005-02-03T00:00:00"/>
    <x v="9"/>
  </r>
  <r>
    <x v="0"/>
    <n v="1257"/>
    <d v="2011-10-18T00:00:00"/>
    <x v="0"/>
  </r>
  <r>
    <x v="2"/>
    <n v="1028"/>
    <d v="2011-07-26T00:00:00"/>
    <x v="0"/>
  </r>
  <r>
    <x v="0"/>
    <n v="592"/>
    <d v="2010-01-15T00:00:00"/>
    <x v="3"/>
  </r>
  <r>
    <x v="2"/>
    <n v="797"/>
    <d v="2009-05-03T00:00:00"/>
    <x v="4"/>
  </r>
  <r>
    <x v="1"/>
    <n v="1866"/>
    <d v="2011-12-21T00:00:00"/>
    <x v="0"/>
  </r>
  <r>
    <x v="6"/>
    <n v="1783"/>
    <d v="2012-05-11T00:00:00"/>
    <x v="2"/>
  </r>
  <r>
    <x v="0"/>
    <n v="1189"/>
    <d v="2011-05-14T00:00:00"/>
    <x v="0"/>
  </r>
  <r>
    <x v="0"/>
    <n v="1089"/>
    <d v="2012-02-01T00:00:00"/>
    <x v="2"/>
  </r>
  <r>
    <x v="1"/>
    <n v="1892"/>
    <d v="2011-11-05T00:00:00"/>
    <x v="0"/>
  </r>
  <r>
    <x v="1"/>
    <n v="1775"/>
    <d v="2009-06-13T00:00:00"/>
    <x v="4"/>
  </r>
  <r>
    <x v="0"/>
    <n v="737"/>
    <d v="2011-07-30T00:00:00"/>
    <x v="0"/>
  </r>
  <r>
    <x v="3"/>
    <n v="1601"/>
    <d v="2004-08-03T00:00:00"/>
    <x v="11"/>
  </r>
  <r>
    <x v="5"/>
    <n v="2447"/>
    <d v="2012-01-03T00:00:00"/>
    <x v="2"/>
  </r>
  <r>
    <x v="1"/>
    <n v="1539"/>
    <d v="2013-12-23T00:00:00"/>
    <x v="8"/>
  </r>
  <r>
    <x v="1"/>
    <n v="1970"/>
    <d v="2012-12-04T00:00:00"/>
    <x v="2"/>
  </r>
  <r>
    <x v="4"/>
    <n v="1282"/>
    <d v="2009-12-25T00:00:00"/>
    <x v="4"/>
  </r>
  <r>
    <x v="0"/>
    <n v="1661"/>
    <d v="2012-01-26T00:00:00"/>
    <x v="2"/>
  </r>
  <r>
    <x v="1"/>
    <n v="1529"/>
    <d v="2013-10-03T00:00:00"/>
    <x v="8"/>
  </r>
  <r>
    <x v="5"/>
    <n v="1777"/>
    <d v="2012-03-20T00:00:00"/>
    <x v="2"/>
  </r>
  <r>
    <x v="0"/>
    <n v="1596"/>
    <d v="2009-11-09T00:00:00"/>
    <x v="4"/>
  </r>
  <r>
    <x v="4"/>
    <n v="812"/>
    <d v="2009-11-29T00:00:00"/>
    <x v="4"/>
  </r>
  <r>
    <x v="2"/>
    <n v="964"/>
    <d v="2007-03-24T00:00:00"/>
    <x v="6"/>
  </r>
  <r>
    <x v="3"/>
    <n v="1902"/>
    <d v="2006-07-14T00:00:00"/>
    <x v="1"/>
  </r>
  <r>
    <x v="1"/>
    <n v="1973"/>
    <d v="2015-02-17T00:00:00"/>
    <x v="10"/>
  </r>
  <r>
    <x v="5"/>
    <n v="2443"/>
    <d v="2008-12-02T00:00:00"/>
    <x v="7"/>
  </r>
  <r>
    <x v="0"/>
    <n v="1679"/>
    <d v="2011-03-17T00:00:00"/>
    <x v="0"/>
  </r>
  <r>
    <x v="2"/>
    <n v="871"/>
    <d v="2007-01-22T00:00:00"/>
    <x v="6"/>
  </r>
  <r>
    <x v="5"/>
    <n v="1890"/>
    <d v="2009-11-19T00:00:00"/>
    <x v="4"/>
  </r>
  <r>
    <x v="3"/>
    <n v="1507"/>
    <d v="2006-04-08T00:00:00"/>
    <x v="1"/>
  </r>
  <r>
    <x v="3"/>
    <n v="1906"/>
    <d v="2006-02-05T00:00:00"/>
    <x v="1"/>
  </r>
  <r>
    <x v="3"/>
    <n v="1880"/>
    <d v="2004-07-09T00:00:00"/>
    <x v="11"/>
  </r>
  <r>
    <x v="2"/>
    <n v="770"/>
    <d v="2011-07-15T00:00:00"/>
    <x v="0"/>
  </r>
  <r>
    <x v="4"/>
    <n v="831"/>
    <d v="2010-08-08T00:00:00"/>
    <x v="3"/>
  </r>
  <r>
    <x v="4"/>
    <n v="1152"/>
    <d v="2007-02-14T00:00:00"/>
    <x v="6"/>
  </r>
  <r>
    <x v="4"/>
    <n v="1277"/>
    <d v="2011-09-02T00:00:00"/>
    <x v="0"/>
  </r>
  <r>
    <x v="3"/>
    <n v="1633"/>
    <d v="2006-12-05T00:00:00"/>
    <x v="1"/>
  </r>
  <r>
    <x v="0"/>
    <n v="991"/>
    <d v="2012-03-11T00:00:00"/>
    <x v="2"/>
  </r>
  <r>
    <x v="0"/>
    <n v="1387"/>
    <d v="2012-02-17T00:00:00"/>
    <x v="2"/>
  </r>
  <r>
    <x v="4"/>
    <n v="1017"/>
    <d v="2011-03-18T00:00:00"/>
    <x v="0"/>
  </r>
  <r>
    <x v="5"/>
    <n v="1643"/>
    <d v="2011-01-02T00:00:00"/>
    <x v="0"/>
  </r>
  <r>
    <x v="4"/>
    <n v="1079"/>
    <d v="2009-09-15T00:00:00"/>
    <x v="4"/>
  </r>
  <r>
    <x v="4"/>
    <n v="842"/>
    <d v="2012-09-15T00:00:00"/>
    <x v="2"/>
  </r>
  <r>
    <x v="3"/>
    <n v="1542"/>
    <d v="2011-09-07T00:00:00"/>
    <x v="0"/>
  </r>
  <r>
    <x v="2"/>
    <n v="876"/>
    <d v="2011-04-14T00:00:00"/>
    <x v="0"/>
  </r>
  <r>
    <x v="0"/>
    <n v="770"/>
    <d v="2010-10-08T00:00:00"/>
    <x v="3"/>
  </r>
  <r>
    <x v="4"/>
    <n v="941"/>
    <d v="2011-07-19T00:00:00"/>
    <x v="0"/>
  </r>
  <r>
    <x v="0"/>
    <n v="1000"/>
    <d v="2010-12-10T00:00:00"/>
    <x v="3"/>
  </r>
  <r>
    <x v="0"/>
    <n v="1258"/>
    <d v="2012-01-27T00:00:00"/>
    <x v="2"/>
  </r>
  <r>
    <x v="4"/>
    <n v="787"/>
    <d v="2010-08-04T00:00:00"/>
    <x v="3"/>
  </r>
  <r>
    <x v="4"/>
    <n v="1186"/>
    <d v="2007-06-16T00:00:00"/>
    <x v="6"/>
  </r>
  <r>
    <x v="0"/>
    <n v="1335"/>
    <d v="2010-08-18T00:00:00"/>
    <x v="3"/>
  </r>
  <r>
    <x v="3"/>
    <n v="1827"/>
    <d v="2004-06-16T00:00:00"/>
    <x v="11"/>
  </r>
  <r>
    <x v="0"/>
    <n v="881"/>
    <d v="2011-07-19T00:00:00"/>
    <x v="0"/>
  </r>
  <r>
    <x v="4"/>
    <n v="1253"/>
    <d v="2012-06-06T00:00:00"/>
    <x v="2"/>
  </r>
  <r>
    <x v="3"/>
    <n v="1754"/>
    <d v="2009-01-13T00:00:00"/>
    <x v="4"/>
  </r>
  <r>
    <x v="4"/>
    <n v="724"/>
    <d v="2014-08-28T00:00:00"/>
    <x v="5"/>
  </r>
  <r>
    <x v="4"/>
    <n v="944"/>
    <d v="2007-07-23T00:00:00"/>
    <x v="6"/>
  </r>
  <r>
    <x v="4"/>
    <n v="1078"/>
    <d v="2008-09-15T00:00:00"/>
    <x v="7"/>
  </r>
  <r>
    <x v="1"/>
    <n v="1871"/>
    <d v="2013-01-22T00:00:00"/>
    <x v="8"/>
  </r>
  <r>
    <x v="1"/>
    <n v="1861"/>
    <d v="2013-05-16T00:00:00"/>
    <x v="8"/>
  </r>
  <r>
    <x v="4"/>
    <n v="1069"/>
    <d v="2012-11-21T00:00:00"/>
    <x v="2"/>
  </r>
  <r>
    <x v="3"/>
    <n v="1861"/>
    <d v="2011-10-11T00:00:00"/>
    <x v="0"/>
  </r>
  <r>
    <x v="4"/>
    <n v="876"/>
    <d v="2010-09-06T00:00:00"/>
    <x v="3"/>
  </r>
  <r>
    <x v="0"/>
    <n v="1216"/>
    <d v="2010-12-17T00:00:00"/>
    <x v="3"/>
  </r>
  <r>
    <x v="5"/>
    <n v="2144"/>
    <d v="2010-07-11T00:00:00"/>
    <x v="3"/>
  </r>
  <r>
    <x v="1"/>
    <n v="1675"/>
    <d v="2008-08-20T00:00:00"/>
    <x v="7"/>
  </r>
  <r>
    <x v="3"/>
    <n v="1721"/>
    <d v="2010-10-29T00:00:00"/>
    <x v="3"/>
  </r>
  <r>
    <x v="1"/>
    <n v="1719"/>
    <d v="2012-11-01T00:00:00"/>
    <x v="2"/>
  </r>
  <r>
    <x v="4"/>
    <n v="832"/>
    <d v="2009-11-20T00:00:00"/>
    <x v="4"/>
  </r>
  <r>
    <x v="0"/>
    <n v="1218"/>
    <d v="2009-10-23T00:00:00"/>
    <x v="4"/>
  </r>
  <r>
    <x v="2"/>
    <n v="1178"/>
    <d v="2007-12-17T00:00:00"/>
    <x v="6"/>
  </r>
  <r>
    <x v="7"/>
    <n v="1551"/>
    <d v="2007-04-14T00:00:00"/>
    <x v="6"/>
  </r>
  <r>
    <x v="1"/>
    <n v="1562"/>
    <d v="2006-10-16T00:00:00"/>
    <x v="1"/>
  </r>
  <r>
    <x v="7"/>
    <n v="1700"/>
    <d v="2008-12-24T00:00:00"/>
    <x v="7"/>
  </r>
  <r>
    <x v="4"/>
    <n v="1263"/>
    <d v="2008-08-15T00:00:00"/>
    <x v="7"/>
  </r>
  <r>
    <x v="1"/>
    <n v="1664"/>
    <d v="2009-02-02T00:00:00"/>
    <x v="4"/>
  </r>
  <r>
    <x v="4"/>
    <n v="1073"/>
    <d v="2012-02-01T00:00:00"/>
    <x v="2"/>
  </r>
  <r>
    <x v="0"/>
    <n v="632"/>
    <d v="2010-08-23T00:00:00"/>
    <x v="3"/>
  </r>
  <r>
    <x v="6"/>
    <n v="1874"/>
    <d v="2010-08-25T00:00:00"/>
    <x v="3"/>
  </r>
  <r>
    <x v="4"/>
    <n v="884"/>
    <d v="2009-05-18T00:00:00"/>
    <x v="4"/>
  </r>
  <r>
    <x v="0"/>
    <n v="657"/>
    <d v="2010-02-06T00:00:00"/>
    <x v="3"/>
  </r>
  <r>
    <x v="5"/>
    <n v="2403"/>
    <d v="2008-08-28T00:00:00"/>
    <x v="7"/>
  </r>
  <r>
    <x v="0"/>
    <n v="1001"/>
    <d v="2009-07-17T00:00:00"/>
    <x v="4"/>
  </r>
  <r>
    <x v="6"/>
    <n v="1734"/>
    <d v="2014-01-28T00:00:00"/>
    <x v="5"/>
  </r>
  <r>
    <x v="2"/>
    <n v="743"/>
    <d v="2010-08-30T00:00:00"/>
    <x v="3"/>
  </r>
  <r>
    <x v="4"/>
    <n v="1244"/>
    <d v="2009-05-06T00:00:00"/>
    <x v="4"/>
  </r>
  <r>
    <x v="3"/>
    <n v="1789"/>
    <d v="2006-02-17T00:00:00"/>
    <x v="1"/>
  </r>
  <r>
    <x v="4"/>
    <n v="1025"/>
    <d v="2014-11-23T00:00:00"/>
    <x v="5"/>
  </r>
  <r>
    <x v="6"/>
    <n v="1778"/>
    <d v="2014-02-28T00:00:00"/>
    <x v="5"/>
  </r>
  <r>
    <x v="3"/>
    <n v="2000"/>
    <d v="2009-11-12T00:00:00"/>
    <x v="4"/>
  </r>
  <r>
    <x v="4"/>
    <n v="1128"/>
    <d v="2010-12-19T00:00:00"/>
    <x v="3"/>
  </r>
  <r>
    <x v="2"/>
    <n v="971"/>
    <d v="2012-02-07T00:00:00"/>
    <x v="2"/>
  </r>
  <r>
    <x v="1"/>
    <n v="1941"/>
    <d v="2007-02-13T00:00:00"/>
    <x v="6"/>
  </r>
  <r>
    <x v="4"/>
    <n v="972"/>
    <d v="2011-01-26T00:00:00"/>
    <x v="0"/>
  </r>
  <r>
    <x v="2"/>
    <n v="700"/>
    <d v="2011-05-22T00:00:00"/>
    <x v="0"/>
  </r>
  <r>
    <x v="4"/>
    <n v="1005"/>
    <d v="2012-03-31T00:00:00"/>
    <x v="2"/>
  </r>
  <r>
    <x v="3"/>
    <n v="1938"/>
    <d v="2004-04-27T00:00:00"/>
    <x v="11"/>
  </r>
  <r>
    <x v="2"/>
    <n v="892"/>
    <d v="2010-06-30T00:00:00"/>
    <x v="3"/>
  </r>
  <r>
    <x v="1"/>
    <n v="1848"/>
    <d v="2011-05-02T00:00:00"/>
    <x v="0"/>
  </r>
  <r>
    <x v="4"/>
    <n v="982"/>
    <d v="2007-10-13T00:00:00"/>
    <x v="6"/>
  </r>
  <r>
    <x v="4"/>
    <n v="780"/>
    <d v="2014-03-12T00:00:00"/>
    <x v="5"/>
  </r>
  <r>
    <x v="0"/>
    <n v="968"/>
    <d v="2010-10-15T00:00:00"/>
    <x v="3"/>
  </r>
  <r>
    <x v="4"/>
    <n v="1285"/>
    <d v="2009-06-25T00:00:00"/>
    <x v="4"/>
  </r>
  <r>
    <x v="4"/>
    <n v="755"/>
    <d v="2008-04-02T00:00:00"/>
    <x v="7"/>
  </r>
  <r>
    <x v="3"/>
    <n v="1930"/>
    <d v="2005-08-19T00:00:00"/>
    <x v="9"/>
  </r>
  <r>
    <x v="2"/>
    <n v="865"/>
    <d v="2008-03-27T00:00:00"/>
    <x v="7"/>
  </r>
  <r>
    <x v="2"/>
    <n v="984"/>
    <d v="2009-10-31T00:00:00"/>
    <x v="4"/>
  </r>
  <r>
    <x v="4"/>
    <n v="1019"/>
    <d v="2011-06-25T00:00:00"/>
    <x v="0"/>
  </r>
  <r>
    <x v="0"/>
    <n v="662"/>
    <d v="2011-10-18T00:00:00"/>
    <x v="0"/>
  </r>
  <r>
    <x v="2"/>
    <n v="644"/>
    <d v="2007-05-30T00:00:00"/>
    <x v="6"/>
  </r>
  <r>
    <x v="0"/>
    <n v="1496"/>
    <d v="2010-09-21T00:00:00"/>
    <x v="3"/>
  </r>
  <r>
    <x v="0"/>
    <n v="1422"/>
    <d v="2010-06-03T00:00:00"/>
    <x v="3"/>
  </r>
  <r>
    <x v="6"/>
    <n v="1804"/>
    <d v="2013-07-02T00:00:00"/>
    <x v="8"/>
  </r>
  <r>
    <x v="4"/>
    <n v="768"/>
    <d v="2008-09-07T00:00:00"/>
    <x v="7"/>
  </r>
  <r>
    <x v="0"/>
    <n v="1079"/>
    <d v="2011-03-07T00:00:00"/>
    <x v="0"/>
  </r>
  <r>
    <x v="7"/>
    <n v="1696"/>
    <d v="2007-06-27T00:00:00"/>
    <x v="6"/>
  </r>
  <r>
    <x v="1"/>
    <n v="1669"/>
    <d v="2006-12-20T00:00:00"/>
    <x v="1"/>
  </r>
  <r>
    <x v="4"/>
    <n v="1230"/>
    <d v="2014-11-07T00:00:00"/>
    <x v="5"/>
  </r>
  <r>
    <x v="0"/>
    <n v="1286"/>
    <d v="2009-10-18T00:00:00"/>
    <x v="4"/>
  </r>
  <r>
    <x v="5"/>
    <n v="1474"/>
    <d v="2008-03-11T00:00:00"/>
    <x v="7"/>
  </r>
  <r>
    <x v="3"/>
    <n v="1869"/>
    <d v="2011-12-13T00:00:00"/>
    <x v="0"/>
  </r>
  <r>
    <x v="0"/>
    <n v="1403"/>
    <d v="2010-01-08T00:00:00"/>
    <x v="3"/>
  </r>
  <r>
    <x v="0"/>
    <n v="1253"/>
    <d v="2010-06-04T00:00:00"/>
    <x v="3"/>
  </r>
  <r>
    <x v="0"/>
    <n v="1633"/>
    <d v="2009-11-23T00:00:00"/>
    <x v="4"/>
  </r>
  <r>
    <x v="6"/>
    <n v="1882"/>
    <d v="2010-04-14T00:00:00"/>
    <x v="3"/>
  </r>
  <r>
    <x v="4"/>
    <n v="1268"/>
    <d v="2013-05-03T00:00:00"/>
    <x v="8"/>
  </r>
  <r>
    <x v="1"/>
    <n v="1756"/>
    <d v="2007-06-26T00:00:00"/>
    <x v="6"/>
  </r>
  <r>
    <x v="1"/>
    <n v="1692"/>
    <d v="2008-05-28T00:00:00"/>
    <x v="7"/>
  </r>
  <r>
    <x v="0"/>
    <n v="1108"/>
    <d v="2010-10-19T00:00:00"/>
    <x v="3"/>
  </r>
  <r>
    <x v="5"/>
    <n v="2399"/>
    <d v="2010-05-30T00:00:00"/>
    <x v="3"/>
  </r>
  <r>
    <x v="0"/>
    <n v="886"/>
    <d v="2010-10-24T00:00:00"/>
    <x v="3"/>
  </r>
  <r>
    <x v="3"/>
    <n v="1684"/>
    <d v="2009-06-19T00:00:00"/>
    <x v="4"/>
  </r>
  <r>
    <x v="1"/>
    <n v="1779"/>
    <d v="2009-09-23T00:00:00"/>
    <x v="4"/>
  </r>
  <r>
    <x v="2"/>
    <n v="653"/>
    <d v="2007-11-07T00:00:00"/>
    <x v="6"/>
  </r>
  <r>
    <x v="4"/>
    <n v="1148"/>
    <d v="2010-01-06T00:00:00"/>
    <x v="3"/>
  </r>
  <r>
    <x v="4"/>
    <n v="1026"/>
    <d v="2013-11-25T00:00:00"/>
    <x v="8"/>
  </r>
  <r>
    <x v="1"/>
    <n v="1734"/>
    <d v="2007-09-20T00:00:00"/>
    <x v="6"/>
  </r>
  <r>
    <x v="1"/>
    <n v="1921"/>
    <d v="2012-11-26T00:00:00"/>
    <x v="2"/>
  </r>
  <r>
    <x v="4"/>
    <n v="1047"/>
    <d v="2014-02-23T00:00:00"/>
    <x v="5"/>
  </r>
  <r>
    <x v="3"/>
    <n v="1826"/>
    <d v="2005-04-05T00:00:00"/>
    <x v="9"/>
  </r>
  <r>
    <x v="4"/>
    <n v="1189"/>
    <d v="2011-12-14T00:00:00"/>
    <x v="0"/>
  </r>
  <r>
    <x v="0"/>
    <n v="1316"/>
    <d v="2011-01-09T00:00:00"/>
    <x v="0"/>
  </r>
  <r>
    <x v="0"/>
    <n v="948"/>
    <d v="2010-08-13T00:00:00"/>
    <x v="3"/>
  </r>
  <r>
    <x v="5"/>
    <n v="1708"/>
    <d v="2011-03-15T00:00:00"/>
    <x v="0"/>
  </r>
  <r>
    <x v="0"/>
    <n v="653"/>
    <d v="2011-09-04T00:00:00"/>
    <x v="0"/>
  </r>
  <r>
    <x v="7"/>
    <n v="1976"/>
    <d v="2008-07-30T00:00:00"/>
    <x v="7"/>
  </r>
  <r>
    <x v="1"/>
    <n v="1996"/>
    <d v="2010-11-21T00:00:00"/>
    <x v="3"/>
  </r>
  <r>
    <x v="3"/>
    <n v="1928"/>
    <d v="2009-01-07T00:00:00"/>
    <x v="4"/>
  </r>
  <r>
    <x v="3"/>
    <n v="1837"/>
    <d v="2005-03-12T00:00:00"/>
    <x v="9"/>
  </r>
  <r>
    <x v="4"/>
    <n v="902"/>
    <d v="2007-08-06T00:00:00"/>
    <x v="6"/>
  </r>
  <r>
    <x v="5"/>
    <n v="1614"/>
    <d v="2011-04-25T00:00:00"/>
    <x v="0"/>
  </r>
  <r>
    <x v="4"/>
    <n v="754"/>
    <d v="2012-10-05T00:00:00"/>
    <x v="2"/>
  </r>
  <r>
    <x v="1"/>
    <n v="1977"/>
    <d v="2007-07-19T00:00:00"/>
    <x v="6"/>
  </r>
  <r>
    <x v="1"/>
    <n v="1602"/>
    <d v="2009-08-15T00:00:00"/>
    <x v="4"/>
  </r>
  <r>
    <x v="1"/>
    <n v="1779"/>
    <d v="2012-01-21T00:00:00"/>
    <x v="2"/>
  </r>
  <r>
    <x v="3"/>
    <n v="1816"/>
    <d v="2011-08-03T00:00:00"/>
    <x v="0"/>
  </r>
  <r>
    <x v="0"/>
    <n v="817"/>
    <d v="2011-03-10T00:00:00"/>
    <x v="0"/>
  </r>
  <r>
    <x v="3"/>
    <n v="1875"/>
    <d v="2008-09-03T00:00:00"/>
    <x v="7"/>
  </r>
  <r>
    <x v="4"/>
    <n v="913"/>
    <d v="2010-11-30T00:00:00"/>
    <x v="3"/>
  </r>
  <r>
    <x v="5"/>
    <n v="2078"/>
    <d v="2011-01-08T00:00:00"/>
    <x v="0"/>
  </r>
  <r>
    <x v="4"/>
    <n v="714"/>
    <d v="2007-10-30T00:00:00"/>
    <x v="6"/>
  </r>
  <r>
    <x v="0"/>
    <n v="795"/>
    <d v="2009-09-11T00:00:00"/>
    <x v="4"/>
  </r>
  <r>
    <x v="2"/>
    <n v="831"/>
    <d v="2007-05-08T00:00:00"/>
    <x v="6"/>
  </r>
  <r>
    <x v="0"/>
    <n v="718"/>
    <d v="2010-11-05T00:00:00"/>
    <x v="3"/>
  </r>
  <r>
    <x v="5"/>
    <n v="2381"/>
    <d v="2011-02-16T00:00:00"/>
    <x v="0"/>
  </r>
  <r>
    <x v="4"/>
    <n v="727"/>
    <d v="2008-05-01T00:00:00"/>
    <x v="7"/>
  </r>
  <r>
    <x v="4"/>
    <n v="1136"/>
    <d v="2007-07-01T00:00:00"/>
    <x v="6"/>
  </r>
  <r>
    <x v="3"/>
    <n v="1597"/>
    <d v="2005-10-04T00:00:00"/>
    <x v="9"/>
  </r>
  <r>
    <x v="1"/>
    <n v="1598"/>
    <d v="2010-03-06T00:00:00"/>
    <x v="3"/>
  </r>
  <r>
    <x v="5"/>
    <n v="1673"/>
    <d v="2008-03-06T00:00:00"/>
    <x v="7"/>
  </r>
  <r>
    <x v="4"/>
    <n v="986"/>
    <d v="2014-11-10T00:00:00"/>
    <x v="5"/>
  </r>
  <r>
    <x v="1"/>
    <n v="1973"/>
    <d v="2009-05-09T00:00:00"/>
    <x v="4"/>
  </r>
  <r>
    <x v="5"/>
    <n v="1988"/>
    <d v="2009-08-03T00:00:00"/>
    <x v="4"/>
  </r>
  <r>
    <x v="5"/>
    <n v="2006"/>
    <d v="2010-04-30T00:00:00"/>
    <x v="3"/>
  </r>
  <r>
    <x v="5"/>
    <n v="1306"/>
    <d v="2008-06-14T00:00:00"/>
    <x v="7"/>
  </r>
  <r>
    <x v="5"/>
    <n v="2366"/>
    <d v="2012-03-23T00:00:00"/>
    <x v="2"/>
  </r>
  <r>
    <x v="4"/>
    <n v="1178"/>
    <d v="2011-02-07T00:00:00"/>
    <x v="0"/>
  </r>
  <r>
    <x v="5"/>
    <n v="1805"/>
    <d v="2010-04-12T00:00:00"/>
    <x v="3"/>
  </r>
  <r>
    <x v="1"/>
    <n v="1749"/>
    <d v="2010-10-03T00:00:00"/>
    <x v="3"/>
  </r>
  <r>
    <x v="5"/>
    <n v="1444"/>
    <d v="2010-04-10T00:00:00"/>
    <x v="3"/>
  </r>
  <r>
    <x v="0"/>
    <n v="896"/>
    <d v="2011-10-30T00:00:00"/>
    <x v="0"/>
  </r>
  <r>
    <x v="2"/>
    <n v="718"/>
    <d v="2007-02-11T00:00:00"/>
    <x v="6"/>
  </r>
  <r>
    <x v="4"/>
    <n v="1254"/>
    <d v="2014-11-11T00:00:00"/>
    <x v="5"/>
  </r>
  <r>
    <x v="3"/>
    <n v="1755"/>
    <d v="2004-03-27T00:00:00"/>
    <x v="11"/>
  </r>
  <r>
    <x v="1"/>
    <n v="1619"/>
    <d v="2008-09-29T00:00:00"/>
    <x v="7"/>
  </r>
  <r>
    <x v="3"/>
    <n v="1820"/>
    <d v="2008-05-20T00:00:00"/>
    <x v="7"/>
  </r>
  <r>
    <x v="4"/>
    <n v="973"/>
    <d v="2012-05-03T00:00:00"/>
    <x v="2"/>
  </r>
  <r>
    <x v="5"/>
    <n v="2182"/>
    <d v="2011-09-15T00:00:00"/>
    <x v="0"/>
  </r>
  <r>
    <x v="5"/>
    <n v="1940"/>
    <d v="2008-09-13T00:00:00"/>
    <x v="7"/>
  </r>
  <r>
    <x v="0"/>
    <n v="661"/>
    <d v="2010-03-10T00:00:00"/>
    <x v="3"/>
  </r>
  <r>
    <x v="3"/>
    <n v="1667"/>
    <d v="2012-02-21T00:00:00"/>
    <x v="2"/>
  </r>
  <r>
    <x v="4"/>
    <n v="1204"/>
    <d v="2007-10-11T00:00:00"/>
    <x v="6"/>
  </r>
  <r>
    <x v="3"/>
    <n v="1653"/>
    <d v="2010-12-19T00:00:00"/>
    <x v="3"/>
  </r>
  <r>
    <x v="4"/>
    <n v="844"/>
    <d v="2012-08-14T00:00:00"/>
    <x v="2"/>
  </r>
  <r>
    <x v="0"/>
    <n v="668"/>
    <d v="2011-10-19T00:00:00"/>
    <x v="0"/>
  </r>
  <r>
    <x v="2"/>
    <n v="923"/>
    <d v="2010-08-29T00:00:00"/>
    <x v="3"/>
  </r>
  <r>
    <x v="0"/>
    <n v="549"/>
    <d v="2009-09-13T00:00:00"/>
    <x v="4"/>
  </r>
  <r>
    <x v="0"/>
    <n v="1060"/>
    <d v="2009-07-10T00:00:00"/>
    <x v="4"/>
  </r>
  <r>
    <x v="3"/>
    <n v="1842"/>
    <d v="2004-08-27T00:00:00"/>
    <x v="11"/>
  </r>
  <r>
    <x v="2"/>
    <n v="717"/>
    <d v="2012-01-07T00:00:00"/>
    <x v="2"/>
  </r>
  <r>
    <x v="0"/>
    <n v="701"/>
    <d v="2011-08-30T00:00:00"/>
    <x v="0"/>
  </r>
  <r>
    <x v="0"/>
    <n v="1035"/>
    <d v="2010-01-26T00:00:00"/>
    <x v="3"/>
  </r>
  <r>
    <x v="3"/>
    <n v="1614"/>
    <d v="2009-06-12T00:00:00"/>
    <x v="4"/>
  </r>
  <r>
    <x v="6"/>
    <n v="1853"/>
    <d v="2014-07-07T00:00:00"/>
    <x v="5"/>
  </r>
  <r>
    <x v="0"/>
    <n v="1413"/>
    <d v="2009-09-16T00:00:00"/>
    <x v="4"/>
  </r>
  <r>
    <x v="3"/>
    <n v="1625"/>
    <d v="2004-06-29T00:00:00"/>
    <x v="11"/>
  </r>
  <r>
    <x v="0"/>
    <n v="951"/>
    <d v="2010-03-11T00:00:00"/>
    <x v="3"/>
  </r>
  <r>
    <x v="4"/>
    <n v="774"/>
    <d v="2014-12-21T00:00:00"/>
    <x v="5"/>
  </r>
  <r>
    <x v="0"/>
    <n v="1276"/>
    <d v="2010-07-29T00:00:00"/>
    <x v="3"/>
  </r>
  <r>
    <x v="5"/>
    <n v="2273"/>
    <d v="2010-08-16T00:00:00"/>
    <x v="3"/>
  </r>
  <r>
    <x v="3"/>
    <n v="1711"/>
    <d v="2004-10-27T00:00:00"/>
    <x v="11"/>
  </r>
  <r>
    <x v="4"/>
    <n v="1260"/>
    <d v="2015-01-22T00:00:00"/>
    <x v="10"/>
  </r>
  <r>
    <x v="6"/>
    <n v="1786"/>
    <d v="2014-10-12T00:00:00"/>
    <x v="5"/>
  </r>
  <r>
    <x v="0"/>
    <n v="679"/>
    <d v="2009-08-17T00:00:00"/>
    <x v="4"/>
  </r>
  <r>
    <x v="2"/>
    <n v="1233"/>
    <d v="2011-09-23T00:00:00"/>
    <x v="0"/>
  </r>
  <r>
    <x v="4"/>
    <n v="1009"/>
    <d v="2012-02-26T00:00:00"/>
    <x v="2"/>
  </r>
  <r>
    <x v="4"/>
    <n v="931"/>
    <d v="2014-06-30T00:00:00"/>
    <x v="5"/>
  </r>
  <r>
    <x v="6"/>
    <n v="1649"/>
    <d v="2014-05-13T00:00:00"/>
    <x v="5"/>
  </r>
  <r>
    <x v="5"/>
    <n v="2197"/>
    <d v="2010-12-01T00:00:00"/>
    <x v="3"/>
  </r>
  <r>
    <x v="2"/>
    <n v="1233"/>
    <d v="2010-01-08T00:00:00"/>
    <x v="3"/>
  </r>
  <r>
    <x v="2"/>
    <n v="951"/>
    <d v="2011-05-31T00:00:00"/>
    <x v="0"/>
  </r>
  <r>
    <x v="4"/>
    <n v="1082"/>
    <d v="2010-07-10T00:00:00"/>
    <x v="3"/>
  </r>
  <r>
    <x v="4"/>
    <n v="1068"/>
    <d v="2012-10-26T00:00:00"/>
    <x v="2"/>
  </r>
  <r>
    <x v="3"/>
    <n v="1845"/>
    <d v="2010-07-19T00:00:00"/>
    <x v="3"/>
  </r>
  <r>
    <x v="3"/>
    <n v="1524"/>
    <d v="2004-08-14T00:00:00"/>
    <x v="11"/>
  </r>
  <r>
    <x v="3"/>
    <n v="1999"/>
    <d v="2006-10-21T00:00:00"/>
    <x v="1"/>
  </r>
  <r>
    <x v="2"/>
    <n v="655"/>
    <d v="2009-08-01T00:00:00"/>
    <x v="4"/>
  </r>
  <r>
    <x v="4"/>
    <n v="826"/>
    <d v="2014-08-17T00:00:00"/>
    <x v="5"/>
  </r>
  <r>
    <x v="4"/>
    <n v="1212"/>
    <d v="2007-02-18T00:00:00"/>
    <x v="6"/>
  </r>
  <r>
    <x v="0"/>
    <n v="1685"/>
    <d v="2011-09-28T00:00:00"/>
    <x v="0"/>
  </r>
  <r>
    <x v="5"/>
    <n v="1942"/>
    <d v="2009-04-17T00:00:00"/>
    <x v="4"/>
  </r>
  <r>
    <x v="3"/>
    <n v="1898"/>
    <d v="2006-06-26T00:00:00"/>
    <x v="1"/>
  </r>
  <r>
    <x v="0"/>
    <n v="1467"/>
    <d v="2010-12-11T00:00:00"/>
    <x v="3"/>
  </r>
  <r>
    <x v="1"/>
    <n v="1714"/>
    <d v="2014-12-30T00:00:00"/>
    <x v="5"/>
  </r>
  <r>
    <x v="4"/>
    <n v="1104"/>
    <d v="2011-09-26T00:00:00"/>
    <x v="0"/>
  </r>
  <r>
    <x v="0"/>
    <n v="1081"/>
    <d v="2010-08-20T00:00:00"/>
    <x v="3"/>
  </r>
  <r>
    <x v="2"/>
    <n v="765"/>
    <d v="2010-04-28T00:00:00"/>
    <x v="3"/>
  </r>
  <r>
    <x v="4"/>
    <n v="930"/>
    <d v="2013-02-12T00:00:00"/>
    <x v="8"/>
  </r>
  <r>
    <x v="2"/>
    <n v="698"/>
    <d v="2012-01-01T00:00:00"/>
    <x v="2"/>
  </r>
  <r>
    <x v="5"/>
    <n v="1478"/>
    <d v="2008-09-26T00:00:00"/>
    <x v="7"/>
  </r>
  <r>
    <x v="0"/>
    <n v="986"/>
    <d v="2011-01-17T00:00:00"/>
    <x v="0"/>
  </r>
  <r>
    <x v="4"/>
    <n v="910"/>
    <d v="2013-02-19T00:00:00"/>
    <x v="8"/>
  </r>
  <r>
    <x v="0"/>
    <n v="1505"/>
    <d v="2011-03-24T00:00:00"/>
    <x v="0"/>
  </r>
  <r>
    <x v="4"/>
    <n v="1159"/>
    <d v="2008-07-16T00:00:00"/>
    <x v="7"/>
  </r>
  <r>
    <x v="0"/>
    <n v="873"/>
    <d v="2010-03-24T00:00:00"/>
    <x v="3"/>
  </r>
  <r>
    <x v="4"/>
    <n v="1000"/>
    <d v="2013-11-24T00:00:00"/>
    <x v="8"/>
  </r>
  <r>
    <x v="0"/>
    <n v="1554"/>
    <d v="2009-08-09T00:00:00"/>
    <x v="4"/>
  </r>
  <r>
    <x v="5"/>
    <n v="1368"/>
    <d v="2011-02-26T00:00:00"/>
    <x v="0"/>
  </r>
  <r>
    <x v="5"/>
    <n v="2101"/>
    <d v="2009-01-25T00:00:00"/>
    <x v="4"/>
  </r>
  <r>
    <x v="0"/>
    <n v="743"/>
    <d v="2010-02-15T00:00:00"/>
    <x v="3"/>
  </r>
  <r>
    <x v="1"/>
    <n v="1883"/>
    <d v="2008-01-21T00:00:00"/>
    <x v="7"/>
  </r>
  <r>
    <x v="1"/>
    <n v="1849"/>
    <d v="2010-03-01T00:00:00"/>
    <x v="3"/>
  </r>
  <r>
    <x v="0"/>
    <n v="772"/>
    <d v="2010-12-21T00:00:00"/>
    <x v="3"/>
  </r>
  <r>
    <x v="0"/>
    <n v="963"/>
    <d v="2009-08-19T00:00:00"/>
    <x v="4"/>
  </r>
  <r>
    <x v="5"/>
    <n v="1939"/>
    <d v="2008-09-06T00:00:00"/>
    <x v="7"/>
  </r>
  <r>
    <x v="0"/>
    <n v="993"/>
    <d v="2009-10-03T00:00:00"/>
    <x v="4"/>
  </r>
  <r>
    <x v="3"/>
    <n v="1830"/>
    <d v="2004-11-18T00:00:00"/>
    <x v="11"/>
  </r>
  <r>
    <x v="1"/>
    <n v="1774"/>
    <d v="2008-12-16T00:00:00"/>
    <x v="7"/>
  </r>
  <r>
    <x v="1"/>
    <n v="1543"/>
    <d v="2009-07-18T00:00:00"/>
    <x v="4"/>
  </r>
  <r>
    <x v="0"/>
    <n v="1470"/>
    <d v="2011-04-17T00:00:00"/>
    <x v="0"/>
  </r>
  <r>
    <x v="1"/>
    <n v="1673"/>
    <d v="2014-07-31T00:00:00"/>
    <x v="5"/>
  </r>
  <r>
    <x v="1"/>
    <n v="1779"/>
    <d v="2011-08-29T00:00:00"/>
    <x v="0"/>
  </r>
  <r>
    <x v="1"/>
    <n v="1999"/>
    <d v="2013-01-11T00:00:00"/>
    <x v="8"/>
  </r>
  <r>
    <x v="4"/>
    <n v="835"/>
    <d v="2008-05-29T00:00:00"/>
    <x v="7"/>
  </r>
  <r>
    <x v="4"/>
    <n v="1251"/>
    <d v="2013-01-02T00:00:00"/>
    <x v="8"/>
  </r>
  <r>
    <x v="5"/>
    <n v="1996"/>
    <d v="2009-11-12T00:00:00"/>
    <x v="4"/>
  </r>
  <r>
    <x v="1"/>
    <n v="1705"/>
    <d v="2009-12-01T00:00:00"/>
    <x v="4"/>
  </r>
  <r>
    <x v="5"/>
    <n v="1504"/>
    <d v="2008-07-16T00:00:00"/>
    <x v="7"/>
  </r>
  <r>
    <x v="4"/>
    <n v="713"/>
    <d v="2010-06-09T00:00:00"/>
    <x v="3"/>
  </r>
  <r>
    <x v="5"/>
    <n v="1618"/>
    <d v="2009-06-09T00:00:00"/>
    <x v="4"/>
  </r>
  <r>
    <x v="4"/>
    <n v="743"/>
    <d v="2009-07-12T00:00:00"/>
    <x v="4"/>
  </r>
  <r>
    <x v="2"/>
    <n v="1255"/>
    <d v="2009-10-28T00:00:00"/>
    <x v="4"/>
  </r>
  <r>
    <x v="3"/>
    <n v="1600"/>
    <d v="2009-12-04T00:00:00"/>
    <x v="4"/>
  </r>
  <r>
    <x v="4"/>
    <n v="1031"/>
    <d v="2006-10-30T00:00:00"/>
    <x v="1"/>
  </r>
  <r>
    <x v="0"/>
    <n v="593"/>
    <d v="2011-05-03T00:00:00"/>
    <x v="0"/>
  </r>
  <r>
    <x v="0"/>
    <n v="1429"/>
    <d v="2010-08-14T00:00:00"/>
    <x v="3"/>
  </r>
  <r>
    <x v="3"/>
    <n v="1505"/>
    <d v="2006-09-25T00:00:00"/>
    <x v="1"/>
  </r>
  <r>
    <x v="1"/>
    <n v="1898"/>
    <d v="2015-02-10T00:00:00"/>
    <x v="10"/>
  </r>
  <r>
    <x v="4"/>
    <n v="1003"/>
    <d v="2011-11-13T00:00:00"/>
    <x v="0"/>
  </r>
  <r>
    <x v="3"/>
    <n v="1902"/>
    <d v="2005-08-20T00:00:00"/>
    <x v="9"/>
  </r>
  <r>
    <x v="0"/>
    <n v="705"/>
    <d v="2010-04-05T00:00:00"/>
    <x v="3"/>
  </r>
  <r>
    <x v="1"/>
    <n v="1591"/>
    <d v="2007-05-02T00:00:00"/>
    <x v="6"/>
  </r>
  <r>
    <x v="3"/>
    <n v="1524"/>
    <d v="2008-10-28T00:00:00"/>
    <x v="7"/>
  </r>
  <r>
    <x v="0"/>
    <n v="1611"/>
    <d v="2010-08-26T00:00:00"/>
    <x v="3"/>
  </r>
  <r>
    <x v="0"/>
    <n v="704"/>
    <d v="2011-04-15T00:00:00"/>
    <x v="0"/>
  </r>
  <r>
    <x v="5"/>
    <n v="1453"/>
    <d v="2008-12-20T00:00:00"/>
    <x v="7"/>
  </r>
  <r>
    <x v="3"/>
    <n v="1562"/>
    <d v="2012-01-22T00:00:00"/>
    <x v="2"/>
  </r>
  <r>
    <x v="3"/>
    <n v="1671"/>
    <d v="2008-01-17T00:00:00"/>
    <x v="7"/>
  </r>
  <r>
    <x v="3"/>
    <n v="1802"/>
    <d v="2004-08-12T00:00:00"/>
    <x v="11"/>
  </r>
  <r>
    <x v="2"/>
    <n v="961"/>
    <d v="2008-05-05T00:00:00"/>
    <x v="7"/>
  </r>
  <r>
    <x v="2"/>
    <n v="1116"/>
    <d v="2008-07-29T00:00:00"/>
    <x v="7"/>
  </r>
  <r>
    <x v="1"/>
    <n v="1544"/>
    <d v="2010-12-17T00:00:00"/>
    <x v="3"/>
  </r>
  <r>
    <x v="1"/>
    <n v="1694"/>
    <d v="2006-10-13T00:00:00"/>
    <x v="1"/>
  </r>
  <r>
    <x v="5"/>
    <n v="2016"/>
    <d v="2009-04-30T00:00:00"/>
    <x v="4"/>
  </r>
  <r>
    <x v="2"/>
    <n v="887"/>
    <d v="2006-10-13T00:00:00"/>
    <x v="1"/>
  </r>
  <r>
    <x v="2"/>
    <n v="746"/>
    <d v="2009-03-05T00:00:00"/>
    <x v="4"/>
  </r>
  <r>
    <x v="4"/>
    <n v="816"/>
    <d v="2009-02-11T00:00:00"/>
    <x v="4"/>
  </r>
  <r>
    <x v="2"/>
    <n v="1197"/>
    <d v="2011-07-01T00:00:00"/>
    <x v="0"/>
  </r>
  <r>
    <x v="5"/>
    <n v="2180"/>
    <d v="2008-06-13T00:00:00"/>
    <x v="7"/>
  </r>
  <r>
    <x v="5"/>
    <n v="1975"/>
    <d v="2011-01-13T00:00:00"/>
    <x v="0"/>
  </r>
  <r>
    <x v="4"/>
    <n v="873"/>
    <d v="2009-04-23T00:00:00"/>
    <x v="4"/>
  </r>
  <r>
    <x v="5"/>
    <n v="1305"/>
    <d v="2010-04-11T00:00:00"/>
    <x v="3"/>
  </r>
  <r>
    <x v="2"/>
    <n v="601"/>
    <d v="2007-07-25T00:00:00"/>
    <x v="6"/>
  </r>
  <r>
    <x v="4"/>
    <n v="937"/>
    <d v="2007-10-07T00:00:00"/>
    <x v="6"/>
  </r>
  <r>
    <x v="4"/>
    <n v="798"/>
    <d v="2007-07-04T00:00:00"/>
    <x v="6"/>
  </r>
  <r>
    <x v="5"/>
    <n v="1884"/>
    <d v="2008-12-03T00:00:00"/>
    <x v="7"/>
  </r>
  <r>
    <x v="5"/>
    <n v="1636"/>
    <d v="2009-02-13T00:00:00"/>
    <x v="4"/>
  </r>
  <r>
    <x v="5"/>
    <n v="1615"/>
    <d v="2010-07-07T00:00:00"/>
    <x v="3"/>
  </r>
  <r>
    <x v="0"/>
    <n v="1565"/>
    <d v="2009-12-12T00:00:00"/>
    <x v="4"/>
  </r>
  <r>
    <x v="7"/>
    <n v="1703"/>
    <d v="2009-05-05T00:00:00"/>
    <x v="4"/>
  </r>
  <r>
    <x v="3"/>
    <n v="1693"/>
    <d v="2010-10-30T00:00:00"/>
    <x v="3"/>
  </r>
  <r>
    <x v="5"/>
    <n v="2280"/>
    <d v="2009-10-07T00:00:00"/>
    <x v="4"/>
  </r>
  <r>
    <x v="4"/>
    <n v="1051"/>
    <d v="2013-11-14T00:00:00"/>
    <x v="8"/>
  </r>
  <r>
    <x v="4"/>
    <n v="1266"/>
    <d v="2015-01-30T00:00:00"/>
    <x v="10"/>
  </r>
  <r>
    <x v="5"/>
    <n v="1348"/>
    <d v="2010-11-11T00:00:00"/>
    <x v="3"/>
  </r>
  <r>
    <x v="4"/>
    <n v="1005"/>
    <d v="2013-02-16T00:00:00"/>
    <x v="8"/>
  </r>
  <r>
    <x v="7"/>
    <n v="1589"/>
    <d v="2007-09-03T00:00:00"/>
    <x v="6"/>
  </r>
  <r>
    <x v="4"/>
    <n v="1182"/>
    <d v="2012-01-03T00:00:00"/>
    <x v="2"/>
  </r>
  <r>
    <x v="0"/>
    <n v="1273"/>
    <d v="2012-02-04T00:00:00"/>
    <x v="2"/>
  </r>
  <r>
    <x v="5"/>
    <n v="1596"/>
    <d v="2010-03-07T00:00:00"/>
    <x v="3"/>
  </r>
  <r>
    <x v="5"/>
    <n v="1676"/>
    <d v="2010-10-12T00:00:00"/>
    <x v="3"/>
  </r>
  <r>
    <x v="4"/>
    <n v="1240"/>
    <d v="2009-03-02T00:00:00"/>
    <x v="4"/>
  </r>
  <r>
    <x v="2"/>
    <n v="848"/>
    <d v="2009-03-29T00:00:00"/>
    <x v="4"/>
  </r>
  <r>
    <x v="0"/>
    <n v="1464"/>
    <d v="2009-10-15T00:00:00"/>
    <x v="4"/>
  </r>
  <r>
    <x v="0"/>
    <n v="1329"/>
    <d v="2011-09-30T00:00:00"/>
    <x v="0"/>
  </r>
  <r>
    <x v="3"/>
    <n v="1842"/>
    <d v="2010-05-03T00:00:00"/>
    <x v="3"/>
  </r>
  <r>
    <x v="4"/>
    <n v="810"/>
    <d v="2009-12-15T00:00:00"/>
    <x v="4"/>
  </r>
  <r>
    <x v="3"/>
    <n v="1795"/>
    <d v="2007-09-29T00:00:00"/>
    <x v="6"/>
  </r>
  <r>
    <x v="1"/>
    <n v="1791"/>
    <d v="2011-12-10T00:00:00"/>
    <x v="0"/>
  </r>
  <r>
    <x v="2"/>
    <n v="611"/>
    <d v="2007-01-16T00:00:00"/>
    <x v="6"/>
  </r>
  <r>
    <x v="2"/>
    <n v="1192"/>
    <d v="2008-05-13T00:00:00"/>
    <x v="7"/>
  </r>
  <r>
    <x v="2"/>
    <n v="1071"/>
    <d v="2008-04-07T00:00:00"/>
    <x v="7"/>
  </r>
  <r>
    <x v="4"/>
    <n v="1176"/>
    <d v="2012-07-02T00:00:00"/>
    <x v="2"/>
  </r>
  <r>
    <x v="4"/>
    <n v="1101"/>
    <d v="2014-07-21T00:00:00"/>
    <x v="5"/>
  </r>
  <r>
    <x v="4"/>
    <n v="1146"/>
    <d v="2013-08-17T00:00:00"/>
    <x v="8"/>
  </r>
  <r>
    <x v="2"/>
    <n v="918"/>
    <d v="2007-11-05T00:00:00"/>
    <x v="6"/>
  </r>
  <r>
    <x v="5"/>
    <n v="2331"/>
    <d v="2008-04-30T00:00:00"/>
    <x v="7"/>
  </r>
  <r>
    <x v="5"/>
    <n v="2419"/>
    <d v="2008-09-03T00:00:00"/>
    <x v="7"/>
  </r>
  <r>
    <x v="5"/>
    <n v="1422"/>
    <d v="2009-05-04T00:00:00"/>
    <x v="4"/>
  </r>
  <r>
    <x v="3"/>
    <n v="1667"/>
    <d v="2006-02-28T00:00:00"/>
    <x v="1"/>
  </r>
  <r>
    <x v="3"/>
    <n v="1634"/>
    <d v="2009-01-06T00:00:00"/>
    <x v="4"/>
  </r>
  <r>
    <x v="5"/>
    <n v="1587"/>
    <d v="2009-12-05T00:00:00"/>
    <x v="4"/>
  </r>
  <r>
    <x v="3"/>
    <n v="1641"/>
    <d v="2007-01-27T00:00:00"/>
    <x v="6"/>
  </r>
  <r>
    <x v="3"/>
    <n v="1673"/>
    <d v="2009-03-27T00:00:00"/>
    <x v="4"/>
  </r>
  <r>
    <x v="7"/>
    <n v="1901"/>
    <d v="2009-12-27T00:00:00"/>
    <x v="4"/>
  </r>
  <r>
    <x v="1"/>
    <n v="1859"/>
    <d v="2012-07-12T00:00:00"/>
    <x v="2"/>
  </r>
  <r>
    <x v="2"/>
    <n v="1034"/>
    <d v="2011-09-17T00:00:00"/>
    <x v="0"/>
  </r>
  <r>
    <x v="4"/>
    <n v="832"/>
    <d v="2011-11-29T00:00:00"/>
    <x v="0"/>
  </r>
  <r>
    <x v="1"/>
    <n v="1577"/>
    <d v="2010-11-28T00:00:00"/>
    <x v="3"/>
  </r>
  <r>
    <x v="7"/>
    <n v="1682"/>
    <d v="2009-04-12T00:00:00"/>
    <x v="4"/>
  </r>
  <r>
    <x v="1"/>
    <n v="1652"/>
    <d v="2013-05-11T00:00:00"/>
    <x v="8"/>
  </r>
  <r>
    <x v="6"/>
    <n v="1793"/>
    <d v="2014-07-05T00:00:00"/>
    <x v="5"/>
  </r>
  <r>
    <x v="4"/>
    <n v="1116"/>
    <d v="2007-08-10T00:00:00"/>
    <x v="6"/>
  </r>
  <r>
    <x v="2"/>
    <n v="883"/>
    <d v="2007-03-07T00:00:00"/>
    <x v="6"/>
  </r>
  <r>
    <x v="6"/>
    <n v="1589"/>
    <d v="2012-10-03T00:00:00"/>
    <x v="2"/>
  </r>
  <r>
    <x v="2"/>
    <n v="981"/>
    <d v="2008-02-25T00:00:00"/>
    <x v="7"/>
  </r>
  <r>
    <x v="2"/>
    <n v="1222"/>
    <d v="2011-11-17T00:00:00"/>
    <x v="0"/>
  </r>
  <r>
    <x v="5"/>
    <n v="1337"/>
    <d v="2009-09-11T00:00:00"/>
    <x v="4"/>
  </r>
  <r>
    <x v="3"/>
    <n v="1535"/>
    <d v="2004-09-04T00:00:00"/>
    <x v="11"/>
  </r>
  <r>
    <x v="3"/>
    <n v="1538"/>
    <d v="2006-06-25T00:00:00"/>
    <x v="1"/>
  </r>
  <r>
    <x v="0"/>
    <n v="1376"/>
    <d v="2009-09-14T00:00:00"/>
    <x v="4"/>
  </r>
  <r>
    <x v="6"/>
    <n v="1975"/>
    <d v="2012-05-02T00:00:00"/>
    <x v="2"/>
  </r>
  <r>
    <x v="0"/>
    <n v="786"/>
    <d v="2011-02-05T00:00:00"/>
    <x v="0"/>
  </r>
  <r>
    <x v="0"/>
    <n v="1094"/>
    <d v="2010-05-29T00:00:00"/>
    <x v="3"/>
  </r>
  <r>
    <x v="5"/>
    <n v="2293"/>
    <d v="2009-07-01T00:00:00"/>
    <x v="4"/>
  </r>
  <r>
    <x v="1"/>
    <n v="1554"/>
    <d v="2009-03-28T00:00:00"/>
    <x v="4"/>
  </r>
  <r>
    <x v="1"/>
    <n v="1520"/>
    <d v="2013-01-18T00:00:00"/>
    <x v="8"/>
  </r>
  <r>
    <x v="5"/>
    <n v="1761"/>
    <d v="2008-10-10T00:00:00"/>
    <x v="7"/>
  </r>
  <r>
    <x v="0"/>
    <n v="500"/>
    <d v="2012-03-24T00:00:00"/>
    <x v="2"/>
  </r>
  <r>
    <x v="0"/>
    <n v="1500"/>
    <d v="2010-06-01T00:00:00"/>
    <x v="3"/>
  </r>
  <r>
    <x v="0"/>
    <n v="715"/>
    <d v="2009-11-09T00:00:00"/>
    <x v="4"/>
  </r>
  <r>
    <x v="1"/>
    <n v="1901"/>
    <d v="2014-10-13T00:00:00"/>
    <x v="5"/>
  </r>
  <r>
    <x v="2"/>
    <n v="1235"/>
    <d v="2007-05-01T00:00:00"/>
    <x v="6"/>
  </r>
  <r>
    <x v="6"/>
    <n v="1797"/>
    <d v="2013-11-20T00:00:00"/>
    <x v="8"/>
  </r>
  <r>
    <x v="1"/>
    <n v="1943"/>
    <d v="2012-03-13T00:00:00"/>
    <x v="2"/>
  </r>
  <r>
    <x v="4"/>
    <n v="901"/>
    <d v="2008-05-15T00:00:00"/>
    <x v="7"/>
  </r>
  <r>
    <x v="1"/>
    <n v="1685"/>
    <d v="2011-09-12T00:00:00"/>
    <x v="0"/>
  </r>
  <r>
    <x v="3"/>
    <n v="1784"/>
    <d v="2012-01-29T00:00:00"/>
    <x v="2"/>
  </r>
  <r>
    <x v="1"/>
    <n v="1602"/>
    <d v="2008-12-15T00:00:00"/>
    <x v="7"/>
  </r>
  <r>
    <x v="6"/>
    <n v="1665"/>
    <d v="2011-02-25T00:00:00"/>
    <x v="0"/>
  </r>
  <r>
    <x v="5"/>
    <n v="1932"/>
    <d v="2008-07-10T00:00:00"/>
    <x v="7"/>
  </r>
  <r>
    <x v="2"/>
    <n v="801"/>
    <d v="2011-06-16T00:00:00"/>
    <x v="0"/>
  </r>
  <r>
    <x v="1"/>
    <n v="1705"/>
    <d v="2015-01-18T00:00:00"/>
    <x v="10"/>
  </r>
  <r>
    <x v="2"/>
    <n v="845"/>
    <d v="2012-01-07T00:00:00"/>
    <x v="2"/>
  </r>
  <r>
    <x v="7"/>
    <n v="1943"/>
    <d v="2008-11-05T00:00:00"/>
    <x v="7"/>
  </r>
  <r>
    <x v="0"/>
    <n v="1262"/>
    <d v="2009-10-14T00:00:00"/>
    <x v="4"/>
  </r>
  <r>
    <x v="7"/>
    <n v="1881"/>
    <d v="2009-07-20T00:00:00"/>
    <x v="4"/>
  </r>
  <r>
    <x v="3"/>
    <n v="1611"/>
    <d v="2008-05-01T00:00:00"/>
    <x v="7"/>
  </r>
  <r>
    <x v="3"/>
    <n v="1969"/>
    <d v="2012-02-28T00:00:00"/>
    <x v="2"/>
  </r>
  <r>
    <x v="4"/>
    <n v="878"/>
    <d v="2013-10-12T00:00:00"/>
    <x v="8"/>
  </r>
  <r>
    <x v="4"/>
    <n v="1037"/>
    <d v="2008-07-09T00:00:00"/>
    <x v="7"/>
  </r>
  <r>
    <x v="4"/>
    <n v="1187"/>
    <d v="2012-11-10T00:00:00"/>
    <x v="2"/>
  </r>
  <r>
    <x v="5"/>
    <n v="1361"/>
    <d v="2012-02-23T00:00:00"/>
    <x v="2"/>
  </r>
  <r>
    <x v="4"/>
    <n v="999"/>
    <d v="2009-05-15T00:00:00"/>
    <x v="4"/>
  </r>
  <r>
    <x v="4"/>
    <n v="1020"/>
    <d v="2007-10-01T00:00:00"/>
    <x v="6"/>
  </r>
  <r>
    <x v="3"/>
    <n v="1651"/>
    <d v="2006-09-28T00:00:00"/>
    <x v="1"/>
  </r>
  <r>
    <x v="0"/>
    <n v="508"/>
    <d v="2009-09-14T00:00:00"/>
    <x v="4"/>
  </r>
  <r>
    <x v="2"/>
    <n v="812"/>
    <d v="2008-03-17T00:00:00"/>
    <x v="7"/>
  </r>
  <r>
    <x v="0"/>
    <n v="1697"/>
    <d v="2010-04-23T00:00:00"/>
    <x v="3"/>
  </r>
  <r>
    <x v="2"/>
    <n v="1063"/>
    <d v="2011-09-11T00:00:00"/>
    <x v="0"/>
  </r>
  <r>
    <x v="0"/>
    <n v="635"/>
    <d v="2009-10-13T00:00:00"/>
    <x v="4"/>
  </r>
  <r>
    <x v="7"/>
    <n v="1540"/>
    <d v="2007-04-30T00:00:00"/>
    <x v="6"/>
  </r>
  <r>
    <x v="4"/>
    <n v="1123"/>
    <d v="2008-02-17T00:00:00"/>
    <x v="7"/>
  </r>
  <r>
    <x v="4"/>
    <n v="774"/>
    <d v="2012-02-12T00:00:00"/>
    <x v="2"/>
  </r>
  <r>
    <x v="4"/>
    <n v="816"/>
    <d v="2010-12-08T00:00:00"/>
    <x v="3"/>
  </r>
  <r>
    <x v="4"/>
    <n v="814"/>
    <d v="2012-08-11T00:00:00"/>
    <x v="2"/>
  </r>
  <r>
    <x v="4"/>
    <n v="1241"/>
    <d v="2013-10-11T00:00:00"/>
    <x v="8"/>
  </r>
  <r>
    <x v="3"/>
    <n v="1768"/>
    <d v="2004-04-08T00:00:00"/>
    <x v="11"/>
  </r>
  <r>
    <x v="4"/>
    <n v="786"/>
    <d v="2014-02-18T00:00:00"/>
    <x v="5"/>
  </r>
  <r>
    <x v="1"/>
    <n v="1592"/>
    <d v="2010-01-02T00:00:00"/>
    <x v="3"/>
  </r>
  <r>
    <x v="1"/>
    <n v="1552"/>
    <d v="2012-11-29T00:00:00"/>
    <x v="2"/>
  </r>
  <r>
    <x v="4"/>
    <n v="1220"/>
    <d v="2010-04-19T00:00:00"/>
    <x v="3"/>
  </r>
  <r>
    <x v="3"/>
    <n v="1628"/>
    <d v="2009-03-03T00:00:00"/>
    <x v="4"/>
  </r>
  <r>
    <x v="3"/>
    <n v="1787"/>
    <d v="2011-01-12T00:00:00"/>
    <x v="0"/>
  </r>
  <r>
    <x v="3"/>
    <n v="1903"/>
    <d v="2006-09-18T00:00:00"/>
    <x v="1"/>
  </r>
  <r>
    <x v="6"/>
    <n v="1989"/>
    <d v="2012-11-27T00:00:00"/>
    <x v="2"/>
  </r>
  <r>
    <x v="3"/>
    <n v="1870"/>
    <d v="2011-08-30T00:00:00"/>
    <x v="0"/>
  </r>
  <r>
    <x v="1"/>
    <n v="1939"/>
    <d v="2010-01-30T00:00:00"/>
    <x v="3"/>
  </r>
  <r>
    <x v="0"/>
    <n v="1261"/>
    <d v="2011-04-19T00:00:00"/>
    <x v="0"/>
  </r>
  <r>
    <x v="0"/>
    <n v="656"/>
    <d v="2009-11-30T00:00:00"/>
    <x v="4"/>
  </r>
  <r>
    <x v="0"/>
    <n v="1661"/>
    <d v="2011-05-18T00:00:00"/>
    <x v="0"/>
  </r>
  <r>
    <x v="7"/>
    <n v="1972"/>
    <d v="2009-07-09T00:00:00"/>
    <x v="4"/>
  </r>
  <r>
    <x v="1"/>
    <n v="1730"/>
    <d v="2014-02-03T00:00:00"/>
    <x v="5"/>
  </r>
  <r>
    <x v="2"/>
    <n v="887"/>
    <d v="2006-12-22T00:00:00"/>
    <x v="1"/>
  </r>
  <r>
    <x v="3"/>
    <n v="1673"/>
    <d v="2004-05-26T00:00:00"/>
    <x v="11"/>
  </r>
  <r>
    <x v="3"/>
    <n v="1548"/>
    <d v="2004-08-01T00:00:00"/>
    <x v="11"/>
  </r>
  <r>
    <x v="2"/>
    <n v="1227"/>
    <d v="2010-01-17T00:00:00"/>
    <x v="3"/>
  </r>
  <r>
    <x v="4"/>
    <n v="1004"/>
    <d v="2007-08-13T00:00:00"/>
    <x v="6"/>
  </r>
  <r>
    <x v="1"/>
    <n v="1509"/>
    <d v="2010-05-17T00:00:00"/>
    <x v="3"/>
  </r>
  <r>
    <x v="4"/>
    <n v="1092"/>
    <d v="2007-01-26T00:00:00"/>
    <x v="6"/>
  </r>
  <r>
    <x v="1"/>
    <n v="1982"/>
    <d v="2007-06-14T00:00:00"/>
    <x v="6"/>
  </r>
  <r>
    <x v="4"/>
    <n v="1217"/>
    <d v="2007-03-06T00:00:00"/>
    <x v="6"/>
  </r>
  <r>
    <x v="3"/>
    <n v="1649"/>
    <d v="2009-02-11T00:00:00"/>
    <x v="4"/>
  </r>
  <r>
    <x v="0"/>
    <n v="592"/>
    <d v="2010-10-21T00:00:00"/>
    <x v="3"/>
  </r>
  <r>
    <x v="4"/>
    <n v="1237"/>
    <d v="2010-05-05T00:00:00"/>
    <x v="3"/>
  </r>
  <r>
    <x v="2"/>
    <n v="1156"/>
    <d v="2010-10-02T00:00:00"/>
    <x v="3"/>
  </r>
  <r>
    <x v="4"/>
    <n v="992"/>
    <d v="2012-08-14T00:00:00"/>
    <x v="2"/>
  </r>
  <r>
    <x v="0"/>
    <n v="1302"/>
    <d v="2009-10-08T00:00:00"/>
    <x v="4"/>
  </r>
  <r>
    <x v="1"/>
    <n v="1796"/>
    <d v="2007-08-27T00:00:00"/>
    <x v="6"/>
  </r>
  <r>
    <x v="4"/>
    <n v="1001"/>
    <d v="2007-09-04T00:00:00"/>
    <x v="6"/>
  </r>
  <r>
    <x v="1"/>
    <n v="1930"/>
    <d v="2013-06-03T00:00:00"/>
    <x v="8"/>
  </r>
  <r>
    <x v="0"/>
    <n v="1530"/>
    <d v="2009-11-12T00:00:00"/>
    <x v="4"/>
  </r>
  <r>
    <x v="1"/>
    <n v="1819"/>
    <d v="2013-06-13T00:00:00"/>
    <x v="8"/>
  </r>
  <r>
    <x v="6"/>
    <n v="1502"/>
    <d v="2014-12-02T00:00:00"/>
    <x v="5"/>
  </r>
  <r>
    <x v="1"/>
    <n v="1781"/>
    <d v="2008-02-02T00:00:00"/>
    <x v="7"/>
  </r>
  <r>
    <x v="2"/>
    <n v="1132"/>
    <d v="2011-12-11T00:00:00"/>
    <x v="0"/>
  </r>
  <r>
    <x v="2"/>
    <n v="833"/>
    <d v="2007-12-02T00:00:00"/>
    <x v="6"/>
  </r>
  <r>
    <x v="2"/>
    <n v="1223"/>
    <d v="2012-03-30T00:00:00"/>
    <x v="2"/>
  </r>
  <r>
    <x v="1"/>
    <n v="1738"/>
    <d v="2008-11-03T00:00:00"/>
    <x v="7"/>
  </r>
  <r>
    <x v="4"/>
    <n v="1057"/>
    <d v="2015-01-25T00:00:00"/>
    <x v="10"/>
  </r>
  <r>
    <x v="0"/>
    <n v="671"/>
    <d v="2010-11-10T00:00:00"/>
    <x v="3"/>
  </r>
  <r>
    <x v="4"/>
    <n v="1072"/>
    <d v="2008-02-19T00:00:00"/>
    <x v="7"/>
  </r>
  <r>
    <x v="0"/>
    <n v="1375"/>
    <d v="2009-12-01T00:00:00"/>
    <x v="4"/>
  </r>
  <r>
    <x v="4"/>
    <n v="1122"/>
    <d v="2009-02-25T00:00:00"/>
    <x v="4"/>
  </r>
  <r>
    <x v="5"/>
    <n v="1526"/>
    <d v="2009-12-05T00:00:00"/>
    <x v="4"/>
  </r>
  <r>
    <x v="2"/>
    <n v="614"/>
    <d v="2009-11-30T00:00:00"/>
    <x v="4"/>
  </r>
  <r>
    <x v="2"/>
    <n v="1192"/>
    <d v="2007-07-23T00:00:00"/>
    <x v="6"/>
  </r>
  <r>
    <x v="0"/>
    <n v="1220"/>
    <d v="2011-08-18T00:00:00"/>
    <x v="0"/>
  </r>
  <r>
    <x v="1"/>
    <n v="1970"/>
    <d v="2010-09-30T00:00:00"/>
    <x v="3"/>
  </r>
  <r>
    <x v="5"/>
    <n v="1315"/>
    <d v="2008-07-17T00:00:00"/>
    <x v="7"/>
  </r>
  <r>
    <x v="4"/>
    <n v="705"/>
    <d v="2009-02-26T00:00:00"/>
    <x v="4"/>
  </r>
  <r>
    <x v="4"/>
    <n v="1222"/>
    <d v="2014-08-29T00:00:00"/>
    <x v="5"/>
  </r>
  <r>
    <x v="1"/>
    <n v="1836"/>
    <d v="2009-03-17T00:00:00"/>
    <x v="4"/>
  </r>
  <r>
    <x v="0"/>
    <n v="739"/>
    <d v="2011-03-10T00:00:00"/>
    <x v="0"/>
  </r>
  <r>
    <x v="0"/>
    <n v="1430"/>
    <d v="2012-03-07T00:00:00"/>
    <x v="2"/>
  </r>
  <r>
    <x v="3"/>
    <n v="1901"/>
    <d v="2011-04-29T00:00:00"/>
    <x v="0"/>
  </r>
  <r>
    <x v="3"/>
    <n v="1630"/>
    <d v="2005-05-27T00:00:00"/>
    <x v="9"/>
  </r>
  <r>
    <x v="3"/>
    <n v="1798"/>
    <d v="2011-04-05T00:00:00"/>
    <x v="0"/>
  </r>
  <r>
    <x v="4"/>
    <n v="900"/>
    <d v="2011-09-27T00:00:00"/>
    <x v="0"/>
  </r>
  <r>
    <x v="7"/>
    <n v="1911"/>
    <d v="2007-05-04T00:00:00"/>
    <x v="6"/>
  </r>
  <r>
    <x v="0"/>
    <n v="659"/>
    <d v="2012-01-30T00:00:00"/>
    <x v="2"/>
  </r>
  <r>
    <x v="2"/>
    <n v="714"/>
    <d v="2009-04-22T00:00:00"/>
    <x v="4"/>
  </r>
  <r>
    <x v="4"/>
    <n v="703"/>
    <d v="2013-04-04T00:00:00"/>
    <x v="8"/>
  </r>
  <r>
    <x v="0"/>
    <n v="565"/>
    <d v="2011-11-27T00:00:00"/>
    <x v="0"/>
  </r>
  <r>
    <x v="4"/>
    <n v="1151"/>
    <d v="2015-02-16T00:00:00"/>
    <x v="10"/>
  </r>
  <r>
    <x v="1"/>
    <n v="1541"/>
    <d v="2011-09-08T00:00:00"/>
    <x v="0"/>
  </r>
  <r>
    <x v="1"/>
    <n v="1509"/>
    <d v="2012-11-24T00:00:00"/>
    <x v="2"/>
  </r>
  <r>
    <x v="6"/>
    <n v="1706"/>
    <d v="2011-03-17T00:00:00"/>
    <x v="0"/>
  </r>
  <r>
    <x v="4"/>
    <n v="983"/>
    <d v="2013-11-12T00:00:00"/>
    <x v="8"/>
  </r>
  <r>
    <x v="0"/>
    <n v="1189"/>
    <d v="2009-12-07T00:00:00"/>
    <x v="4"/>
  </r>
  <r>
    <x v="5"/>
    <n v="2325"/>
    <d v="2011-01-07T00:00:00"/>
    <x v="0"/>
  </r>
  <r>
    <x v="4"/>
    <n v="1024"/>
    <d v="2011-07-11T00:00:00"/>
    <x v="0"/>
  </r>
  <r>
    <x v="5"/>
    <n v="1997"/>
    <d v="2009-11-29T00:00:00"/>
    <x v="4"/>
  </r>
  <r>
    <x v="3"/>
    <n v="1888"/>
    <d v="2005-10-25T00:00:00"/>
    <x v="9"/>
  </r>
  <r>
    <x v="4"/>
    <n v="887"/>
    <d v="2010-12-01T00:00:00"/>
    <x v="3"/>
  </r>
  <r>
    <x v="4"/>
    <n v="1162"/>
    <d v="2009-07-18T00:00:00"/>
    <x v="4"/>
  </r>
  <r>
    <x v="0"/>
    <n v="1124"/>
    <d v="2011-01-24T00:00:00"/>
    <x v="0"/>
  </r>
  <r>
    <x v="5"/>
    <n v="2392"/>
    <d v="2009-04-26T00:00:00"/>
    <x v="4"/>
  </r>
  <r>
    <x v="4"/>
    <n v="1256"/>
    <d v="2007-09-05T00:00:00"/>
    <x v="6"/>
  </r>
  <r>
    <x v="6"/>
    <n v="1611"/>
    <d v="2011-02-07T00:00:00"/>
    <x v="0"/>
  </r>
  <r>
    <x v="5"/>
    <n v="1399"/>
    <d v="2010-08-11T00:00:00"/>
    <x v="3"/>
  </r>
  <r>
    <x v="3"/>
    <n v="1738"/>
    <d v="2011-10-05T00:00:00"/>
    <x v="0"/>
  </r>
  <r>
    <x v="3"/>
    <n v="1843"/>
    <d v="2007-01-23T00:00:00"/>
    <x v="6"/>
  </r>
  <r>
    <x v="4"/>
    <n v="920"/>
    <d v="2012-01-09T00:00:00"/>
    <x v="2"/>
  </r>
  <r>
    <x v="1"/>
    <n v="1804"/>
    <d v="2011-12-19T00:00:00"/>
    <x v="0"/>
  </r>
  <r>
    <x v="4"/>
    <n v="1272"/>
    <d v="2008-09-30T00:00:00"/>
    <x v="7"/>
  </r>
  <r>
    <x v="3"/>
    <n v="1690"/>
    <d v="2008-11-18T00:00:00"/>
    <x v="7"/>
  </r>
  <r>
    <x v="3"/>
    <n v="1502"/>
    <d v="2004-01-16T00:00:00"/>
    <x v="11"/>
  </r>
  <r>
    <x v="4"/>
    <n v="710"/>
    <d v="2012-12-06T00:00:00"/>
    <x v="2"/>
  </r>
  <r>
    <x v="4"/>
    <n v="1060"/>
    <d v="2010-01-12T00:00:00"/>
    <x v="3"/>
  </r>
  <r>
    <x v="4"/>
    <n v="952"/>
    <d v="2010-04-17T00:00:00"/>
    <x v="3"/>
  </r>
  <r>
    <x v="2"/>
    <n v="1240"/>
    <d v="2006-12-23T00:00:00"/>
    <x v="1"/>
  </r>
  <r>
    <x v="1"/>
    <n v="1540"/>
    <d v="2010-11-13T00:00:00"/>
    <x v="3"/>
  </r>
  <r>
    <x v="6"/>
    <n v="1991"/>
    <d v="2013-06-22T00:00:00"/>
    <x v="8"/>
  </r>
  <r>
    <x v="0"/>
    <n v="560"/>
    <d v="2010-05-17T00:00:00"/>
    <x v="3"/>
  </r>
  <r>
    <x v="5"/>
    <n v="2419"/>
    <d v="2009-10-14T00:00:00"/>
    <x v="4"/>
  </r>
  <r>
    <x v="3"/>
    <n v="1812"/>
    <d v="2007-07-03T00:00:00"/>
    <x v="6"/>
  </r>
  <r>
    <x v="5"/>
    <n v="2415"/>
    <d v="2008-12-16T00:00:00"/>
    <x v="7"/>
  </r>
  <r>
    <x v="4"/>
    <n v="1047"/>
    <d v="2006-12-23T00:00:00"/>
    <x v="1"/>
  </r>
  <r>
    <x v="2"/>
    <n v="954"/>
    <d v="2011-08-27T00:00:00"/>
    <x v="0"/>
  </r>
  <r>
    <x v="2"/>
    <n v="641"/>
    <d v="2009-06-06T00:00:00"/>
    <x v="4"/>
  </r>
  <r>
    <x v="1"/>
    <n v="1591"/>
    <d v="2013-06-09T00:00:00"/>
    <x v="8"/>
  </r>
  <r>
    <x v="1"/>
    <n v="1815"/>
    <d v="2009-06-11T00:00:00"/>
    <x v="4"/>
  </r>
  <r>
    <x v="2"/>
    <n v="1027"/>
    <d v="2009-03-19T00:00:00"/>
    <x v="4"/>
  </r>
  <r>
    <x v="0"/>
    <n v="1181"/>
    <d v="2012-03-08T00:00:00"/>
    <x v="2"/>
  </r>
  <r>
    <x v="3"/>
    <n v="1998"/>
    <d v="2008-09-11T00:00:00"/>
    <x v="7"/>
  </r>
  <r>
    <x v="0"/>
    <n v="1161"/>
    <d v="2010-06-27T00:00:00"/>
    <x v="3"/>
  </r>
  <r>
    <x v="0"/>
    <n v="643"/>
    <d v="2010-09-27T00:00:00"/>
    <x v="3"/>
  </r>
  <r>
    <x v="7"/>
    <n v="1885"/>
    <d v="2007-01-19T00:00:00"/>
    <x v="6"/>
  </r>
  <r>
    <x v="2"/>
    <n v="674"/>
    <d v="2011-06-17T00:00:00"/>
    <x v="0"/>
  </r>
  <r>
    <x v="4"/>
    <n v="884"/>
    <d v="2015-01-30T00:00:00"/>
    <x v="10"/>
  </r>
  <r>
    <x v="0"/>
    <n v="1014"/>
    <d v="2011-01-07T00:00:00"/>
    <x v="0"/>
  </r>
  <r>
    <x v="2"/>
    <n v="719"/>
    <d v="2007-05-07T00:00:00"/>
    <x v="6"/>
  </r>
  <r>
    <x v="0"/>
    <n v="792"/>
    <d v="2010-08-18T00:00:00"/>
    <x v="3"/>
  </r>
  <r>
    <x v="5"/>
    <n v="2085"/>
    <d v="2010-01-25T00:00:00"/>
    <x v="3"/>
  </r>
  <r>
    <x v="4"/>
    <n v="1048"/>
    <d v="2011-01-26T00:00:00"/>
    <x v="0"/>
  </r>
  <r>
    <x v="2"/>
    <n v="1069"/>
    <d v="2008-03-22T00:00:00"/>
    <x v="7"/>
  </r>
  <r>
    <x v="2"/>
    <n v="868"/>
    <d v="2011-05-09T00:00:00"/>
    <x v="0"/>
  </r>
  <r>
    <x v="0"/>
    <n v="862"/>
    <d v="2011-12-10T00:00:00"/>
    <x v="0"/>
  </r>
  <r>
    <x v="3"/>
    <n v="1658"/>
    <d v="2010-07-04T00:00:00"/>
    <x v="3"/>
  </r>
  <r>
    <x v="1"/>
    <n v="1814"/>
    <d v="2013-01-29T00:00:00"/>
    <x v="8"/>
  </r>
  <r>
    <x v="0"/>
    <n v="1512"/>
    <d v="2012-03-08T00:00:00"/>
    <x v="2"/>
  </r>
  <r>
    <x v="5"/>
    <n v="2330"/>
    <d v="2009-03-27T00:00:00"/>
    <x v="4"/>
  </r>
  <r>
    <x v="0"/>
    <n v="507"/>
    <d v="2010-05-29T00:00:00"/>
    <x v="3"/>
  </r>
  <r>
    <x v="4"/>
    <n v="863"/>
    <d v="2015-01-08T00:00:00"/>
    <x v="10"/>
  </r>
  <r>
    <x v="0"/>
    <n v="1622"/>
    <d v="2012-02-21T00:00:00"/>
    <x v="2"/>
  </r>
  <r>
    <x v="4"/>
    <n v="796"/>
    <d v="2008-03-22T00:00:00"/>
    <x v="7"/>
  </r>
  <r>
    <x v="0"/>
    <n v="596"/>
    <d v="2011-11-02T00:00:00"/>
    <x v="0"/>
  </r>
  <r>
    <x v="4"/>
    <n v="945"/>
    <d v="2009-10-15T00:00:00"/>
    <x v="4"/>
  </r>
  <r>
    <x v="4"/>
    <n v="840"/>
    <d v="2011-11-25T00:00:00"/>
    <x v="0"/>
  </r>
  <r>
    <x v="1"/>
    <n v="1799"/>
    <d v="2014-11-22T00:00:00"/>
    <x v="5"/>
  </r>
  <r>
    <x v="7"/>
    <n v="1769"/>
    <d v="2009-11-23T00:00:00"/>
    <x v="4"/>
  </r>
  <r>
    <x v="5"/>
    <n v="1354"/>
    <d v="2012-01-13T00:00:00"/>
    <x v="2"/>
  </r>
  <r>
    <x v="1"/>
    <n v="1979"/>
    <d v="2007-01-25T00:00:00"/>
    <x v="6"/>
  </r>
  <r>
    <x v="4"/>
    <n v="1168"/>
    <d v="2014-08-01T00:00:00"/>
    <x v="5"/>
  </r>
  <r>
    <x v="3"/>
    <n v="1944"/>
    <d v="2009-06-26T00:00:00"/>
    <x v="4"/>
  </r>
  <r>
    <x v="0"/>
    <n v="1122"/>
    <d v="2012-02-28T00:00:00"/>
    <x v="2"/>
  </r>
  <r>
    <x v="3"/>
    <n v="1666"/>
    <d v="2004-05-20T00:00:00"/>
    <x v="11"/>
  </r>
  <r>
    <x v="6"/>
    <n v="1977"/>
    <d v="2013-07-07T00:00:00"/>
    <x v="8"/>
  </r>
  <r>
    <x v="5"/>
    <n v="2237"/>
    <d v="2011-05-20T00:00:00"/>
    <x v="0"/>
  </r>
  <r>
    <x v="3"/>
    <n v="1760"/>
    <d v="2006-07-28T00:00:00"/>
    <x v="1"/>
  </r>
  <r>
    <x v="4"/>
    <n v="1159"/>
    <d v="2012-07-07T00:00:00"/>
    <x v="2"/>
  </r>
  <r>
    <x v="4"/>
    <n v="874"/>
    <d v="2007-07-02T00:00:00"/>
    <x v="6"/>
  </r>
  <r>
    <x v="2"/>
    <n v="1082"/>
    <d v="2010-09-16T00:00:00"/>
    <x v="3"/>
  </r>
  <r>
    <x v="4"/>
    <n v="1079"/>
    <d v="2007-07-01T00:00:00"/>
    <x v="6"/>
  </r>
  <r>
    <x v="0"/>
    <n v="1112"/>
    <d v="2010-05-21T00:00:00"/>
    <x v="3"/>
  </r>
  <r>
    <x v="0"/>
    <n v="1188"/>
    <d v="2010-06-30T00:00:00"/>
    <x v="3"/>
  </r>
  <r>
    <x v="6"/>
    <n v="1878"/>
    <d v="2014-02-17T00:00:00"/>
    <x v="5"/>
  </r>
  <r>
    <x v="3"/>
    <n v="1642"/>
    <d v="2009-05-17T00:00:00"/>
    <x v="4"/>
  </r>
  <r>
    <x v="4"/>
    <n v="1032"/>
    <d v="2011-02-19T00:00:00"/>
    <x v="0"/>
  </r>
  <r>
    <x v="7"/>
    <n v="1657"/>
    <d v="2009-05-16T00:00:00"/>
    <x v="4"/>
  </r>
  <r>
    <x v="4"/>
    <n v="1060"/>
    <d v="2008-04-10T00:00:00"/>
    <x v="7"/>
  </r>
  <r>
    <x v="4"/>
    <n v="782"/>
    <d v="2007-10-03T00:00:00"/>
    <x v="6"/>
  </r>
  <r>
    <x v="3"/>
    <n v="1958"/>
    <d v="2006-12-26T00:00:00"/>
    <x v="1"/>
  </r>
  <r>
    <x v="5"/>
    <n v="1511"/>
    <d v="2011-03-17T00:00:00"/>
    <x v="0"/>
  </r>
  <r>
    <x v="2"/>
    <n v="1177"/>
    <d v="2007-04-06T00:00:00"/>
    <x v="6"/>
  </r>
  <r>
    <x v="5"/>
    <n v="2427"/>
    <d v="2010-09-17T00:00:00"/>
    <x v="3"/>
  </r>
  <r>
    <x v="0"/>
    <n v="916"/>
    <d v="2009-11-12T00:00:00"/>
    <x v="4"/>
  </r>
  <r>
    <x v="5"/>
    <n v="1910"/>
    <d v="2008-08-17T00:00:00"/>
    <x v="7"/>
  </r>
  <r>
    <x v="2"/>
    <n v="877"/>
    <d v="2011-07-19T00:00:00"/>
    <x v="0"/>
  </r>
  <r>
    <x v="6"/>
    <n v="1781"/>
    <d v="2011-04-06T00:00:00"/>
    <x v="0"/>
  </r>
  <r>
    <x v="3"/>
    <n v="1688"/>
    <d v="2006-06-29T00:00:00"/>
    <x v="1"/>
  </r>
  <r>
    <x v="0"/>
    <n v="500"/>
    <d v="2009-08-08T00:00:00"/>
    <x v="4"/>
  </r>
  <r>
    <x v="3"/>
    <n v="1597"/>
    <d v="2005-08-03T00:00:00"/>
    <x v="9"/>
  </r>
  <r>
    <x v="0"/>
    <n v="1670"/>
    <d v="2010-01-26T00:00:00"/>
    <x v="3"/>
  </r>
  <r>
    <x v="5"/>
    <n v="2211"/>
    <d v="2008-07-17T00:00:00"/>
    <x v="7"/>
  </r>
  <r>
    <x v="0"/>
    <n v="527"/>
    <d v="2010-06-27T00:00:00"/>
    <x v="3"/>
  </r>
  <r>
    <x v="2"/>
    <n v="921"/>
    <d v="2010-06-19T00:00:00"/>
    <x v="3"/>
  </r>
  <r>
    <x v="3"/>
    <n v="1631"/>
    <d v="2006-06-28T00:00:00"/>
    <x v="1"/>
  </r>
  <r>
    <x v="0"/>
    <n v="1624"/>
    <d v="2011-04-10T00:00:00"/>
    <x v="0"/>
  </r>
  <r>
    <x v="1"/>
    <n v="1767"/>
    <d v="2014-11-13T00:00:00"/>
    <x v="5"/>
  </r>
  <r>
    <x v="0"/>
    <n v="517"/>
    <d v="2009-10-28T00:00:00"/>
    <x v="4"/>
  </r>
  <r>
    <x v="0"/>
    <n v="828"/>
    <d v="2009-08-11T00:00:00"/>
    <x v="4"/>
  </r>
  <r>
    <x v="5"/>
    <n v="1328"/>
    <d v="2008-08-11T00:00:00"/>
    <x v="7"/>
  </r>
  <r>
    <x v="1"/>
    <n v="1734"/>
    <d v="2014-08-01T00:00:00"/>
    <x v="5"/>
  </r>
  <r>
    <x v="4"/>
    <n v="804"/>
    <d v="2011-11-01T00:00:00"/>
    <x v="0"/>
  </r>
  <r>
    <x v="7"/>
    <n v="1919"/>
    <d v="2008-01-09T00:00:00"/>
    <x v="7"/>
  </r>
  <r>
    <x v="3"/>
    <n v="1694"/>
    <d v="2007-03-22T00:00:00"/>
    <x v="6"/>
  </r>
  <r>
    <x v="3"/>
    <n v="1767"/>
    <d v="2004-03-24T00:00:00"/>
    <x v="11"/>
  </r>
  <r>
    <x v="3"/>
    <n v="1612"/>
    <d v="2010-10-14T00:00:00"/>
    <x v="3"/>
  </r>
  <r>
    <x v="5"/>
    <n v="1407"/>
    <d v="2011-02-26T00:00:00"/>
    <x v="0"/>
  </r>
  <r>
    <x v="0"/>
    <n v="1229"/>
    <d v="2010-10-24T00:00:00"/>
    <x v="3"/>
  </r>
  <r>
    <x v="0"/>
    <n v="1674"/>
    <d v="2010-04-07T00:00:00"/>
    <x v="3"/>
  </r>
  <r>
    <x v="3"/>
    <n v="1523"/>
    <d v="2010-07-28T00:00:00"/>
    <x v="3"/>
  </r>
  <r>
    <x v="5"/>
    <n v="2259"/>
    <d v="2009-02-17T00:00:00"/>
    <x v="4"/>
  </r>
  <r>
    <x v="2"/>
    <n v="1146"/>
    <d v="2007-03-26T00:00:00"/>
    <x v="6"/>
  </r>
  <r>
    <x v="3"/>
    <n v="1885"/>
    <d v="2004-07-12T00:00:00"/>
    <x v="11"/>
  </r>
  <r>
    <x v="1"/>
    <n v="1712"/>
    <d v="2008-05-16T00:00:00"/>
    <x v="7"/>
  </r>
  <r>
    <x v="4"/>
    <n v="717"/>
    <d v="2012-12-27T00:00:00"/>
    <x v="2"/>
  </r>
  <r>
    <x v="0"/>
    <n v="1101"/>
    <d v="2009-12-24T00:00:00"/>
    <x v="4"/>
  </r>
  <r>
    <x v="5"/>
    <n v="2158"/>
    <d v="2008-12-08T00:00:00"/>
    <x v="7"/>
  </r>
  <r>
    <x v="4"/>
    <n v="823"/>
    <d v="2011-09-16T00:00:00"/>
    <x v="0"/>
  </r>
  <r>
    <x v="1"/>
    <n v="1530"/>
    <d v="2009-04-16T00:00:00"/>
    <x v="4"/>
  </r>
  <r>
    <x v="1"/>
    <n v="1817"/>
    <d v="2014-02-02T00:00:00"/>
    <x v="5"/>
  </r>
  <r>
    <x v="0"/>
    <n v="1311"/>
    <d v="2011-12-18T00:00:00"/>
    <x v="0"/>
  </r>
  <r>
    <x v="4"/>
    <n v="819"/>
    <d v="2014-11-11T00:00:00"/>
    <x v="5"/>
  </r>
  <r>
    <x v="1"/>
    <n v="1559"/>
    <d v="2010-08-16T00:00:00"/>
    <x v="3"/>
  </r>
  <r>
    <x v="0"/>
    <n v="532"/>
    <d v="2010-09-13T00:00:00"/>
    <x v="3"/>
  </r>
  <r>
    <x v="2"/>
    <n v="1182"/>
    <d v="2007-06-25T00:00:00"/>
    <x v="6"/>
  </r>
  <r>
    <x v="3"/>
    <n v="1957"/>
    <d v="2006-08-27T00:00:00"/>
    <x v="1"/>
  </r>
  <r>
    <x v="4"/>
    <n v="1136"/>
    <d v="2015-02-05T00:00:00"/>
    <x v="10"/>
  </r>
  <r>
    <x v="0"/>
    <n v="1337"/>
    <d v="2012-02-14T00:00:00"/>
    <x v="2"/>
  </r>
  <r>
    <x v="1"/>
    <n v="1899"/>
    <d v="2009-02-19T00:00:00"/>
    <x v="4"/>
  </r>
  <r>
    <x v="2"/>
    <n v="895"/>
    <d v="2009-08-11T00:00:00"/>
    <x v="4"/>
  </r>
  <r>
    <x v="3"/>
    <n v="1666"/>
    <d v="2010-10-04T00:00:00"/>
    <x v="3"/>
  </r>
  <r>
    <x v="3"/>
    <n v="1924"/>
    <d v="2011-08-20T00:00:00"/>
    <x v="0"/>
  </r>
  <r>
    <x v="2"/>
    <n v="968"/>
    <d v="2007-08-03T00:00:00"/>
    <x v="6"/>
  </r>
  <r>
    <x v="0"/>
    <n v="813"/>
    <d v="2010-11-22T00:00:00"/>
    <x v="3"/>
  </r>
  <r>
    <x v="2"/>
    <n v="1259"/>
    <d v="2011-08-13T00:00:00"/>
    <x v="0"/>
  </r>
  <r>
    <x v="1"/>
    <n v="1555"/>
    <d v="2010-12-30T00:00:00"/>
    <x v="3"/>
  </r>
  <r>
    <x v="0"/>
    <n v="1033"/>
    <d v="2009-10-16T00:00:00"/>
    <x v="4"/>
  </r>
  <r>
    <x v="0"/>
    <n v="1275"/>
    <d v="2010-04-12T00:00:00"/>
    <x v="3"/>
  </r>
  <r>
    <x v="5"/>
    <n v="1916"/>
    <d v="2009-10-09T00:00:00"/>
    <x v="4"/>
  </r>
  <r>
    <x v="4"/>
    <n v="714"/>
    <d v="2009-12-01T00:00:00"/>
    <x v="4"/>
  </r>
  <r>
    <x v="5"/>
    <n v="1488"/>
    <d v="2010-07-27T00:00:00"/>
    <x v="3"/>
  </r>
  <r>
    <x v="0"/>
    <n v="1591"/>
    <d v="2011-07-19T00:00:00"/>
    <x v="0"/>
  </r>
  <r>
    <x v="4"/>
    <n v="1075"/>
    <d v="2010-02-12T00:00:00"/>
    <x v="3"/>
  </r>
  <r>
    <x v="5"/>
    <n v="1603"/>
    <d v="2009-06-06T00:00:00"/>
    <x v="4"/>
  </r>
  <r>
    <x v="5"/>
    <n v="1852"/>
    <d v="2012-03-27T00:00:00"/>
    <x v="2"/>
  </r>
  <r>
    <x v="0"/>
    <n v="1504"/>
    <d v="2011-08-15T00:00:00"/>
    <x v="0"/>
  </r>
  <r>
    <x v="5"/>
    <n v="1950"/>
    <d v="2010-01-29T00:00:00"/>
    <x v="3"/>
  </r>
  <r>
    <x v="2"/>
    <n v="1279"/>
    <d v="2007-02-16T00:00:00"/>
    <x v="6"/>
  </r>
  <r>
    <x v="1"/>
    <n v="1931"/>
    <d v="2014-08-08T00:00:00"/>
    <x v="5"/>
  </r>
  <r>
    <x v="2"/>
    <n v="1066"/>
    <d v="2009-01-29T00:00:00"/>
    <x v="4"/>
  </r>
  <r>
    <x v="0"/>
    <n v="651"/>
    <d v="2010-03-05T00:00:00"/>
    <x v="3"/>
  </r>
  <r>
    <x v="4"/>
    <n v="809"/>
    <d v="2009-12-06T00:00:00"/>
    <x v="4"/>
  </r>
  <r>
    <x v="0"/>
    <n v="1363"/>
    <d v="2011-12-13T00:00:00"/>
    <x v="0"/>
  </r>
  <r>
    <x v="4"/>
    <n v="897"/>
    <d v="2009-01-24T00:00:00"/>
    <x v="4"/>
  </r>
  <r>
    <x v="0"/>
    <n v="630"/>
    <d v="2009-12-08T00:00:00"/>
    <x v="4"/>
  </r>
  <r>
    <x v="2"/>
    <n v="678"/>
    <d v="2010-08-22T00:00:00"/>
    <x v="3"/>
  </r>
  <r>
    <x v="4"/>
    <n v="740"/>
    <d v="2008-12-31T00:00:00"/>
    <x v="7"/>
  </r>
  <r>
    <x v="5"/>
    <n v="1507"/>
    <d v="2012-03-24T00:00:00"/>
    <x v="2"/>
  </r>
  <r>
    <x v="2"/>
    <n v="999"/>
    <d v="2011-08-07T00:00:00"/>
    <x v="0"/>
  </r>
  <r>
    <x v="0"/>
    <n v="1632"/>
    <d v="2009-11-20T00:00:00"/>
    <x v="4"/>
  </r>
  <r>
    <x v="0"/>
    <n v="1162"/>
    <d v="2009-07-16T00:00:00"/>
    <x v="4"/>
  </r>
  <r>
    <x v="5"/>
    <n v="2042"/>
    <d v="2012-02-10T00:00:00"/>
    <x v="2"/>
  </r>
  <r>
    <x v="5"/>
    <n v="1321"/>
    <d v="2011-04-12T00:00:00"/>
    <x v="0"/>
  </r>
  <r>
    <x v="2"/>
    <n v="661"/>
    <d v="2007-09-02T00:00:00"/>
    <x v="6"/>
  </r>
  <r>
    <x v="0"/>
    <n v="1275"/>
    <d v="2011-01-30T00:00:00"/>
    <x v="0"/>
  </r>
  <r>
    <x v="7"/>
    <n v="1991"/>
    <d v="2009-07-28T00:00:00"/>
    <x v="4"/>
  </r>
  <r>
    <x v="4"/>
    <n v="998"/>
    <d v="2010-10-02T00:00:00"/>
    <x v="3"/>
  </r>
  <r>
    <x v="3"/>
    <n v="1904"/>
    <d v="2006-09-21T00:00:00"/>
    <x v="1"/>
  </r>
  <r>
    <x v="6"/>
    <n v="1655"/>
    <d v="2012-10-02T00:00:00"/>
    <x v="2"/>
  </r>
  <r>
    <x v="3"/>
    <n v="1644"/>
    <d v="2012-03-18T00:00:00"/>
    <x v="2"/>
  </r>
  <r>
    <x v="1"/>
    <n v="1804"/>
    <d v="2009-06-10T00:00:00"/>
    <x v="4"/>
  </r>
  <r>
    <x v="4"/>
    <n v="1216"/>
    <d v="2013-05-05T00:00:00"/>
    <x v="8"/>
  </r>
  <r>
    <x v="3"/>
    <n v="1716"/>
    <d v="2008-07-07T00:00:00"/>
    <x v="7"/>
  </r>
  <r>
    <x v="2"/>
    <n v="991"/>
    <d v="2011-05-14T00:00:00"/>
    <x v="0"/>
  </r>
  <r>
    <x v="2"/>
    <n v="1078"/>
    <d v="2008-12-15T00:00:00"/>
    <x v="7"/>
  </r>
  <r>
    <x v="3"/>
    <n v="1836"/>
    <d v="2005-08-19T00:00:00"/>
    <x v="9"/>
  </r>
  <r>
    <x v="0"/>
    <n v="1223"/>
    <d v="2010-07-22T00:00:00"/>
    <x v="3"/>
  </r>
  <r>
    <x v="3"/>
    <n v="1655"/>
    <d v="2007-07-25T00:00:00"/>
    <x v="6"/>
  </r>
  <r>
    <x v="4"/>
    <n v="1192"/>
    <d v="2009-02-09T00:00:00"/>
    <x v="4"/>
  </r>
  <r>
    <x v="4"/>
    <n v="732"/>
    <d v="2012-04-05T00:00:00"/>
    <x v="2"/>
  </r>
  <r>
    <x v="0"/>
    <n v="970"/>
    <d v="2011-04-05T00:00:00"/>
    <x v="0"/>
  </r>
  <r>
    <x v="4"/>
    <n v="1060"/>
    <d v="2007-08-05T00:00:00"/>
    <x v="6"/>
  </r>
  <r>
    <x v="4"/>
    <n v="832"/>
    <d v="2006-10-25T00:00:00"/>
    <x v="1"/>
  </r>
  <r>
    <x v="6"/>
    <n v="1990"/>
    <d v="2010-11-15T00:00:00"/>
    <x v="3"/>
  </r>
  <r>
    <x v="5"/>
    <n v="1919"/>
    <d v="2010-10-03T00:00:00"/>
    <x v="3"/>
  </r>
  <r>
    <x v="5"/>
    <n v="1994"/>
    <d v="2009-06-30T00:00:00"/>
    <x v="4"/>
  </r>
  <r>
    <x v="4"/>
    <n v="1296"/>
    <d v="2006-12-26T00:00:00"/>
    <x v="1"/>
  </r>
  <r>
    <x v="4"/>
    <n v="704"/>
    <d v="2010-09-18T00:00:00"/>
    <x v="3"/>
  </r>
  <r>
    <x v="0"/>
    <n v="1321"/>
    <d v="2011-03-20T00:00:00"/>
    <x v="0"/>
  </r>
  <r>
    <x v="2"/>
    <n v="1070"/>
    <d v="2011-06-22T00:00:00"/>
    <x v="0"/>
  </r>
  <r>
    <x v="0"/>
    <n v="888"/>
    <d v="2011-10-01T00:00:00"/>
    <x v="0"/>
  </r>
  <r>
    <x v="4"/>
    <n v="925"/>
    <d v="2011-10-12T00:00:00"/>
    <x v="0"/>
  </r>
  <r>
    <x v="4"/>
    <n v="880"/>
    <d v="2008-06-12T00:00:00"/>
    <x v="7"/>
  </r>
  <r>
    <x v="0"/>
    <n v="805"/>
    <d v="2011-09-25T00:00:00"/>
    <x v="0"/>
  </r>
  <r>
    <x v="6"/>
    <n v="1777"/>
    <d v="2014-02-13T00:00:00"/>
    <x v="5"/>
  </r>
  <r>
    <x v="1"/>
    <n v="1703"/>
    <d v="2012-04-19T00:00:00"/>
    <x v="2"/>
  </r>
  <r>
    <x v="7"/>
    <n v="1899"/>
    <d v="2007-11-19T00:00:00"/>
    <x v="6"/>
  </r>
  <r>
    <x v="4"/>
    <n v="1169"/>
    <d v="2012-03-09T00:00:00"/>
    <x v="2"/>
  </r>
  <r>
    <x v="4"/>
    <n v="819"/>
    <d v="2009-08-15T00:00:00"/>
    <x v="4"/>
  </r>
  <r>
    <x v="1"/>
    <n v="1814"/>
    <d v="2011-01-07T00:00:00"/>
    <x v="0"/>
  </r>
  <r>
    <x v="4"/>
    <n v="711"/>
    <d v="2008-08-06T00:00:00"/>
    <x v="7"/>
  </r>
  <r>
    <x v="1"/>
    <n v="1669"/>
    <d v="2015-01-18T00:00:00"/>
    <x v="10"/>
  </r>
  <r>
    <x v="4"/>
    <n v="1028"/>
    <d v="2012-12-20T00:00:00"/>
    <x v="2"/>
  </r>
  <r>
    <x v="4"/>
    <n v="860"/>
    <d v="2012-07-21T00:00:00"/>
    <x v="2"/>
  </r>
  <r>
    <x v="4"/>
    <n v="1266"/>
    <d v="2011-05-29T00:00:00"/>
    <x v="0"/>
  </r>
  <r>
    <x v="1"/>
    <n v="1906"/>
    <d v="2012-09-03T00:00:00"/>
    <x v="2"/>
  </r>
  <r>
    <x v="5"/>
    <n v="2178"/>
    <d v="2008-03-13T00:00:00"/>
    <x v="7"/>
  </r>
  <r>
    <x v="4"/>
    <n v="1300"/>
    <d v="2008-02-04T00:00:00"/>
    <x v="7"/>
  </r>
  <r>
    <x v="3"/>
    <n v="1614"/>
    <d v="2004-11-22T00:00:00"/>
    <x v="11"/>
  </r>
  <r>
    <x v="2"/>
    <n v="1175"/>
    <d v="2010-12-30T00:00:00"/>
    <x v="3"/>
  </r>
  <r>
    <x v="4"/>
    <n v="1294"/>
    <d v="2011-09-28T00:00:00"/>
    <x v="0"/>
  </r>
  <r>
    <x v="4"/>
    <n v="835"/>
    <d v="2012-03-05T00:00:00"/>
    <x v="2"/>
  </r>
  <r>
    <x v="6"/>
    <n v="1964"/>
    <d v="2015-01-03T00:00:00"/>
    <x v="10"/>
  </r>
  <r>
    <x v="3"/>
    <n v="1754"/>
    <d v="2008-05-14T00:00:00"/>
    <x v="7"/>
  </r>
  <r>
    <x v="1"/>
    <n v="1866"/>
    <d v="2014-11-17T00:00:00"/>
    <x v="5"/>
  </r>
  <r>
    <x v="3"/>
    <n v="1898"/>
    <d v="2011-10-09T00:00:00"/>
    <x v="0"/>
  </r>
  <r>
    <x v="4"/>
    <n v="798"/>
    <d v="2007-12-25T00:00:00"/>
    <x v="6"/>
  </r>
  <r>
    <x v="6"/>
    <n v="1626"/>
    <d v="2013-10-04T00:00:00"/>
    <x v="8"/>
  </r>
  <r>
    <x v="5"/>
    <n v="1657"/>
    <d v="2008-06-13T00:00:00"/>
    <x v="7"/>
  </r>
  <r>
    <x v="3"/>
    <n v="1766"/>
    <d v="2011-04-25T00:00:00"/>
    <x v="0"/>
  </r>
  <r>
    <x v="0"/>
    <n v="661"/>
    <d v="2010-05-11T00:00:00"/>
    <x v="3"/>
  </r>
  <r>
    <x v="5"/>
    <n v="2442"/>
    <d v="2010-10-24T00:00:00"/>
    <x v="3"/>
  </r>
  <r>
    <x v="2"/>
    <n v="914"/>
    <d v="2008-06-25T00:00:00"/>
    <x v="7"/>
  </r>
  <r>
    <x v="4"/>
    <n v="885"/>
    <d v="2011-11-02T00:00:00"/>
    <x v="0"/>
  </r>
  <r>
    <x v="1"/>
    <n v="1983"/>
    <d v="2010-07-14T00:00:00"/>
    <x v="3"/>
  </r>
  <r>
    <x v="1"/>
    <n v="1522"/>
    <d v="2008-03-06T00:00:00"/>
    <x v="7"/>
  </r>
  <r>
    <x v="1"/>
    <n v="1970"/>
    <d v="2008-03-29T00:00:00"/>
    <x v="7"/>
  </r>
  <r>
    <x v="3"/>
    <n v="1572"/>
    <d v="2004-12-01T00:00:00"/>
    <x v="11"/>
  </r>
  <r>
    <x v="1"/>
    <n v="1507"/>
    <d v="2009-09-09T00:00:00"/>
    <x v="4"/>
  </r>
  <r>
    <x v="5"/>
    <n v="1330"/>
    <d v="2008-09-16T00:00:00"/>
    <x v="7"/>
  </r>
  <r>
    <x v="5"/>
    <n v="1373"/>
    <d v="2008-06-27T00:00:00"/>
    <x v="7"/>
  </r>
  <r>
    <x v="2"/>
    <n v="1118"/>
    <d v="2007-11-04T00:00:00"/>
    <x v="6"/>
  </r>
  <r>
    <x v="1"/>
    <n v="1591"/>
    <d v="2007-09-25T00:00:00"/>
    <x v="6"/>
  </r>
  <r>
    <x v="5"/>
    <n v="1404"/>
    <d v="2011-11-18T00:00:00"/>
    <x v="0"/>
  </r>
  <r>
    <x v="1"/>
    <n v="1867"/>
    <d v="2009-06-23T00:00:00"/>
    <x v="4"/>
  </r>
  <r>
    <x v="5"/>
    <n v="2479"/>
    <d v="2008-03-27T00:00:00"/>
    <x v="7"/>
  </r>
  <r>
    <x v="5"/>
    <n v="1768"/>
    <d v="2011-02-15T00:00:00"/>
    <x v="0"/>
  </r>
  <r>
    <x v="3"/>
    <n v="1650"/>
    <d v="2008-01-04T00:00:00"/>
    <x v="7"/>
  </r>
  <r>
    <x v="2"/>
    <n v="1035"/>
    <d v="2009-05-04T00:00:00"/>
    <x v="4"/>
  </r>
  <r>
    <x v="4"/>
    <n v="936"/>
    <d v="2010-02-20T00:00:00"/>
    <x v="3"/>
  </r>
  <r>
    <x v="2"/>
    <n v="918"/>
    <d v="2012-04-02T00:00:00"/>
    <x v="2"/>
  </r>
  <r>
    <x v="4"/>
    <n v="785"/>
    <d v="2009-02-09T00:00:00"/>
    <x v="4"/>
  </r>
  <r>
    <x v="4"/>
    <n v="923"/>
    <d v="2014-04-12T00:00:00"/>
    <x v="5"/>
  </r>
  <r>
    <x v="1"/>
    <n v="1592"/>
    <d v="2011-05-03T00:00:00"/>
    <x v="0"/>
  </r>
  <r>
    <x v="5"/>
    <n v="1350"/>
    <d v="2011-10-01T00:00:00"/>
    <x v="0"/>
  </r>
  <r>
    <x v="4"/>
    <n v="1245"/>
    <d v="2007-01-01T00:00:00"/>
    <x v="6"/>
  </r>
  <r>
    <x v="0"/>
    <n v="1563"/>
    <d v="2011-05-11T00:00:00"/>
    <x v="0"/>
  </r>
  <r>
    <x v="4"/>
    <n v="725"/>
    <d v="2014-01-11T00:00:00"/>
    <x v="5"/>
  </r>
  <r>
    <x v="5"/>
    <n v="2442"/>
    <d v="2008-06-08T00:00:00"/>
    <x v="7"/>
  </r>
  <r>
    <x v="4"/>
    <n v="1110"/>
    <d v="2010-11-02T00:00:00"/>
    <x v="3"/>
  </r>
  <r>
    <x v="0"/>
    <n v="559"/>
    <d v="2010-03-25T00:00:00"/>
    <x v="3"/>
  </r>
  <r>
    <x v="1"/>
    <n v="1708"/>
    <d v="2008-08-24T00:00:00"/>
    <x v="7"/>
  </r>
  <r>
    <x v="0"/>
    <n v="829"/>
    <d v="2010-07-12T00:00:00"/>
    <x v="3"/>
  </r>
  <r>
    <x v="1"/>
    <n v="1744"/>
    <d v="2007-09-24T00:00:00"/>
    <x v="6"/>
  </r>
  <r>
    <x v="6"/>
    <n v="1649"/>
    <d v="2013-01-08T00:00:00"/>
    <x v="8"/>
  </r>
  <r>
    <x v="5"/>
    <n v="1323"/>
    <d v="2009-01-01T00:00:00"/>
    <x v="4"/>
  </r>
  <r>
    <x v="3"/>
    <n v="1864"/>
    <d v="2005-01-19T00:00:00"/>
    <x v="9"/>
  </r>
  <r>
    <x v="3"/>
    <n v="1514"/>
    <d v="2008-09-24T00:00:00"/>
    <x v="7"/>
  </r>
  <r>
    <x v="1"/>
    <n v="1669"/>
    <d v="2013-08-20T00:00:00"/>
    <x v="8"/>
  </r>
  <r>
    <x v="1"/>
    <n v="1993"/>
    <d v="2015-02-16T00:00:00"/>
    <x v="10"/>
  </r>
  <r>
    <x v="0"/>
    <n v="1459"/>
    <d v="2010-07-31T00:00:00"/>
    <x v="3"/>
  </r>
  <r>
    <x v="5"/>
    <n v="2136"/>
    <d v="2009-03-28T00:00:00"/>
    <x v="4"/>
  </r>
  <r>
    <x v="0"/>
    <n v="1165"/>
    <d v="2009-10-11T00:00:00"/>
    <x v="4"/>
  </r>
  <r>
    <x v="2"/>
    <n v="1132"/>
    <d v="2007-11-04T00:00:00"/>
    <x v="6"/>
  </r>
  <r>
    <x v="0"/>
    <n v="813"/>
    <d v="2011-01-02T00:00:00"/>
    <x v="0"/>
  </r>
  <r>
    <x v="4"/>
    <n v="815"/>
    <d v="2011-12-31T00:00:00"/>
    <x v="0"/>
  </r>
  <r>
    <x v="4"/>
    <n v="1277"/>
    <d v="2014-12-27T00:00:00"/>
    <x v="5"/>
  </r>
  <r>
    <x v="4"/>
    <n v="1028"/>
    <d v="2008-02-08T00:00:00"/>
    <x v="7"/>
  </r>
  <r>
    <x v="1"/>
    <n v="1572"/>
    <d v="2009-06-09T00:00:00"/>
    <x v="4"/>
  </r>
  <r>
    <x v="3"/>
    <n v="1507"/>
    <d v="2007-12-09T00:00:00"/>
    <x v="6"/>
  </r>
  <r>
    <x v="4"/>
    <n v="1002"/>
    <d v="2006-10-30T00:00:00"/>
    <x v="1"/>
  </r>
  <r>
    <x v="2"/>
    <n v="1023"/>
    <d v="2009-08-11T00:00:00"/>
    <x v="4"/>
  </r>
  <r>
    <x v="3"/>
    <n v="1506"/>
    <d v="2005-01-02T00:00:00"/>
    <x v="9"/>
  </r>
  <r>
    <x v="5"/>
    <n v="1348"/>
    <d v="2010-08-08T00:00:00"/>
    <x v="3"/>
  </r>
  <r>
    <x v="4"/>
    <n v="1125"/>
    <d v="2014-01-31T00:00:00"/>
    <x v="5"/>
  </r>
  <r>
    <x v="4"/>
    <n v="1066"/>
    <d v="2008-02-15T00:00:00"/>
    <x v="7"/>
  </r>
  <r>
    <x v="3"/>
    <n v="1797"/>
    <d v="2006-01-25T00:00:00"/>
    <x v="1"/>
  </r>
  <r>
    <x v="5"/>
    <n v="1459"/>
    <d v="2011-10-20T00:00:00"/>
    <x v="0"/>
  </r>
  <r>
    <x v="0"/>
    <n v="604"/>
    <d v="2010-02-02T00:00:00"/>
    <x v="3"/>
  </r>
  <r>
    <x v="3"/>
    <n v="1808"/>
    <d v="2010-10-21T00:00:00"/>
    <x v="3"/>
  </r>
  <r>
    <x v="4"/>
    <n v="732"/>
    <d v="2013-04-07T00:00:00"/>
    <x v="8"/>
  </r>
  <r>
    <x v="4"/>
    <n v="1205"/>
    <d v="2010-05-23T00:00:00"/>
    <x v="3"/>
  </r>
  <r>
    <x v="0"/>
    <n v="712"/>
    <d v="2010-04-26T00:00:00"/>
    <x v="3"/>
  </r>
  <r>
    <x v="6"/>
    <n v="1710"/>
    <d v="2014-12-06T00:00:00"/>
    <x v="5"/>
  </r>
  <r>
    <x v="4"/>
    <n v="1154"/>
    <d v="2014-05-25T00:00:00"/>
    <x v="5"/>
  </r>
  <r>
    <x v="1"/>
    <n v="1783"/>
    <d v="2011-08-16T00:00:00"/>
    <x v="0"/>
  </r>
  <r>
    <x v="0"/>
    <n v="1221"/>
    <d v="2011-01-31T00:00:00"/>
    <x v="0"/>
  </r>
  <r>
    <x v="0"/>
    <n v="752"/>
    <d v="2010-07-08T00:00:00"/>
    <x v="3"/>
  </r>
  <r>
    <x v="3"/>
    <n v="1906"/>
    <d v="2009-07-09T00:00:00"/>
    <x v="4"/>
  </r>
  <r>
    <x v="0"/>
    <n v="1119"/>
    <d v="2012-03-05T00:00:00"/>
    <x v="2"/>
  </r>
  <r>
    <x v="4"/>
    <n v="865"/>
    <d v="2013-11-15T00:00:00"/>
    <x v="8"/>
  </r>
  <r>
    <x v="4"/>
    <n v="1224"/>
    <d v="2012-03-29T00:00:00"/>
    <x v="2"/>
  </r>
  <r>
    <x v="6"/>
    <n v="1520"/>
    <d v="2012-06-02T00:00:00"/>
    <x v="2"/>
  </r>
  <r>
    <x v="0"/>
    <n v="1070"/>
    <d v="2010-01-23T00:00:00"/>
    <x v="3"/>
  </r>
  <r>
    <x v="1"/>
    <n v="1719"/>
    <d v="2013-06-17T00:00:00"/>
    <x v="8"/>
  </r>
  <r>
    <x v="4"/>
    <n v="752"/>
    <d v="2013-07-02T00:00:00"/>
    <x v="8"/>
  </r>
  <r>
    <x v="0"/>
    <n v="1624"/>
    <d v="2010-04-04T00:00:00"/>
    <x v="3"/>
  </r>
  <r>
    <x v="3"/>
    <n v="1590"/>
    <d v="2006-08-26T00:00:00"/>
    <x v="1"/>
  </r>
  <r>
    <x v="4"/>
    <n v="779"/>
    <d v="2014-04-16T00:00:00"/>
    <x v="5"/>
  </r>
  <r>
    <x v="3"/>
    <n v="1789"/>
    <d v="2010-10-03T00:00:00"/>
    <x v="3"/>
  </r>
  <r>
    <x v="2"/>
    <n v="926"/>
    <d v="2012-03-15T00:00:00"/>
    <x v="2"/>
  </r>
  <r>
    <x v="4"/>
    <n v="998"/>
    <d v="2011-05-13T00:00:00"/>
    <x v="0"/>
  </r>
  <r>
    <x v="4"/>
    <n v="887"/>
    <d v="2010-12-12T00:00:00"/>
    <x v="3"/>
  </r>
  <r>
    <x v="4"/>
    <n v="721"/>
    <d v="2008-05-25T00:00:00"/>
    <x v="7"/>
  </r>
  <r>
    <x v="3"/>
    <n v="1784"/>
    <d v="2004-11-19T00:00:00"/>
    <x v="11"/>
  </r>
  <r>
    <x v="0"/>
    <n v="907"/>
    <d v="2011-09-15T00:00:00"/>
    <x v="0"/>
  </r>
  <r>
    <x v="5"/>
    <n v="1997"/>
    <d v="2009-02-06T00:00:00"/>
    <x v="4"/>
  </r>
  <r>
    <x v="1"/>
    <n v="1933"/>
    <d v="2013-12-08T00:00:00"/>
    <x v="8"/>
  </r>
  <r>
    <x v="3"/>
    <n v="1953"/>
    <d v="2007-11-05T00:00:00"/>
    <x v="6"/>
  </r>
  <r>
    <x v="4"/>
    <n v="913"/>
    <d v="2011-12-18T00:00:00"/>
    <x v="0"/>
  </r>
  <r>
    <x v="4"/>
    <n v="1060"/>
    <d v="2012-03-22T00:00:00"/>
    <x v="2"/>
  </r>
  <r>
    <x v="5"/>
    <n v="1601"/>
    <d v="2009-06-25T00:00:00"/>
    <x v="4"/>
  </r>
  <r>
    <x v="1"/>
    <n v="1703"/>
    <d v="2014-05-31T00:00:00"/>
    <x v="5"/>
  </r>
  <r>
    <x v="7"/>
    <n v="1812"/>
    <d v="2007-08-14T00:00:00"/>
    <x v="6"/>
  </r>
  <r>
    <x v="0"/>
    <n v="1145"/>
    <d v="2010-01-15T00:00:00"/>
    <x v="3"/>
  </r>
  <r>
    <x v="6"/>
    <n v="1678"/>
    <d v="2015-01-16T00:00:00"/>
    <x v="10"/>
  </r>
  <r>
    <x v="4"/>
    <n v="1262"/>
    <d v="2012-03-25T00:00:00"/>
    <x v="2"/>
  </r>
  <r>
    <x v="4"/>
    <n v="1138"/>
    <d v="2008-12-05T00:00:00"/>
    <x v="7"/>
  </r>
  <r>
    <x v="1"/>
    <n v="1943"/>
    <d v="2008-08-07T00:00:00"/>
    <x v="7"/>
  </r>
  <r>
    <x v="0"/>
    <n v="1277"/>
    <d v="2009-10-02T00:00:00"/>
    <x v="4"/>
  </r>
  <r>
    <x v="1"/>
    <n v="1639"/>
    <d v="2008-08-15T00:00:00"/>
    <x v="7"/>
  </r>
  <r>
    <x v="6"/>
    <n v="1580"/>
    <d v="2013-01-05T00:00:00"/>
    <x v="8"/>
  </r>
  <r>
    <x v="6"/>
    <n v="1900"/>
    <d v="2012-12-07T00:00:00"/>
    <x v="2"/>
  </r>
  <r>
    <x v="0"/>
    <n v="698"/>
    <d v="2011-07-30T00:00:00"/>
    <x v="0"/>
  </r>
  <r>
    <x v="4"/>
    <n v="1033"/>
    <d v="2007-09-13T00:00:00"/>
    <x v="6"/>
  </r>
  <r>
    <x v="5"/>
    <n v="1969"/>
    <d v="2012-01-02T00:00:00"/>
    <x v="2"/>
  </r>
  <r>
    <x v="1"/>
    <n v="1847"/>
    <d v="2006-10-21T00:00:00"/>
    <x v="1"/>
  </r>
  <r>
    <x v="3"/>
    <n v="1563"/>
    <d v="2008-09-06T00:00:00"/>
    <x v="7"/>
  </r>
  <r>
    <x v="1"/>
    <n v="1756"/>
    <d v="2014-11-09T00:00:00"/>
    <x v="5"/>
  </r>
  <r>
    <x v="1"/>
    <n v="1698"/>
    <d v="2011-05-30T00:00:00"/>
    <x v="0"/>
  </r>
  <r>
    <x v="1"/>
    <n v="1689"/>
    <d v="2010-08-04T00:00:00"/>
    <x v="3"/>
  </r>
  <r>
    <x v="1"/>
    <n v="1680"/>
    <d v="2007-08-17T00:00:00"/>
    <x v="6"/>
  </r>
  <r>
    <x v="4"/>
    <n v="1170"/>
    <d v="2008-01-10T00:00:00"/>
    <x v="7"/>
  </r>
  <r>
    <x v="0"/>
    <n v="1030"/>
    <d v="2009-10-28T00:00:00"/>
    <x v="4"/>
  </r>
  <r>
    <x v="0"/>
    <n v="1338"/>
    <d v="2011-09-16T00:00:00"/>
    <x v="0"/>
  </r>
  <r>
    <x v="2"/>
    <n v="1217"/>
    <d v="2008-11-09T00:00:00"/>
    <x v="7"/>
  </r>
  <r>
    <x v="5"/>
    <n v="1984"/>
    <d v="2009-10-14T00:00:00"/>
    <x v="4"/>
  </r>
  <r>
    <x v="5"/>
    <n v="2322"/>
    <d v="2009-01-17T00:00:00"/>
    <x v="4"/>
  </r>
  <r>
    <x v="1"/>
    <n v="1691"/>
    <d v="2007-02-26T00:00:00"/>
    <x v="6"/>
  </r>
  <r>
    <x v="1"/>
    <n v="1689"/>
    <d v="2015-01-15T00:00:00"/>
    <x v="10"/>
  </r>
  <r>
    <x v="1"/>
    <n v="1703"/>
    <d v="2014-02-09T00:00:00"/>
    <x v="5"/>
  </r>
  <r>
    <x v="3"/>
    <n v="1828"/>
    <d v="2004-08-09T00:00:00"/>
    <x v="11"/>
  </r>
  <r>
    <x v="3"/>
    <n v="1545"/>
    <d v="2009-10-06T00:00:00"/>
    <x v="4"/>
  </r>
  <r>
    <x v="0"/>
    <n v="1686"/>
    <d v="2011-03-08T00:00:00"/>
    <x v="0"/>
  </r>
  <r>
    <x v="4"/>
    <n v="1136"/>
    <d v="2010-01-29T00:00:00"/>
    <x v="3"/>
  </r>
  <r>
    <x v="3"/>
    <n v="1997"/>
    <d v="2011-10-25T00:00:00"/>
    <x v="0"/>
  </r>
  <r>
    <x v="2"/>
    <n v="878"/>
    <d v="2011-03-22T00:00:00"/>
    <x v="0"/>
  </r>
  <r>
    <x v="4"/>
    <n v="1057"/>
    <d v="2008-07-08T00:00:00"/>
    <x v="7"/>
  </r>
  <r>
    <x v="0"/>
    <n v="521"/>
    <d v="2009-10-07T00:00:00"/>
    <x v="4"/>
  </r>
  <r>
    <x v="0"/>
    <n v="1457"/>
    <d v="2009-08-22T00:00:00"/>
    <x v="4"/>
  </r>
  <r>
    <x v="2"/>
    <n v="1021"/>
    <d v="2007-09-10T00:00:00"/>
    <x v="6"/>
  </r>
  <r>
    <x v="3"/>
    <n v="1519"/>
    <d v="2005-09-18T00:00:00"/>
    <x v="9"/>
  </r>
  <r>
    <x v="2"/>
    <n v="724"/>
    <d v="2010-06-27T00:00:00"/>
    <x v="3"/>
  </r>
  <r>
    <x v="5"/>
    <n v="2004"/>
    <d v="2010-10-19T00:00:00"/>
    <x v="3"/>
  </r>
  <r>
    <x v="4"/>
    <n v="734"/>
    <d v="2012-04-04T00:00:00"/>
    <x v="2"/>
  </r>
  <r>
    <x v="6"/>
    <n v="1770"/>
    <d v="2011-12-09T00:00:00"/>
    <x v="0"/>
  </r>
  <r>
    <x v="4"/>
    <n v="814"/>
    <d v="2012-01-26T00:00:00"/>
    <x v="2"/>
  </r>
  <r>
    <x v="5"/>
    <n v="1486"/>
    <d v="2012-03-09T00:00:00"/>
    <x v="2"/>
  </r>
  <r>
    <x v="4"/>
    <n v="1215"/>
    <d v="2007-10-29T00:00:00"/>
    <x v="6"/>
  </r>
  <r>
    <x v="2"/>
    <n v="973"/>
    <d v="2010-11-29T00:00:00"/>
    <x v="3"/>
  </r>
  <r>
    <x v="4"/>
    <n v="869"/>
    <d v="2009-07-04T00:00:00"/>
    <x v="4"/>
  </r>
  <r>
    <x v="0"/>
    <n v="640"/>
    <d v="2010-07-03T00:00:00"/>
    <x v="3"/>
  </r>
  <r>
    <x v="4"/>
    <n v="969"/>
    <d v="2007-06-02T00:00:00"/>
    <x v="6"/>
  </r>
  <r>
    <x v="5"/>
    <n v="1609"/>
    <d v="2009-11-05T00:00:00"/>
    <x v="4"/>
  </r>
  <r>
    <x v="5"/>
    <n v="1689"/>
    <d v="2011-01-27T00:00:00"/>
    <x v="0"/>
  </r>
  <r>
    <x v="5"/>
    <n v="1917"/>
    <d v="2008-05-01T00:00:00"/>
    <x v="7"/>
  </r>
  <r>
    <x v="4"/>
    <n v="1178"/>
    <d v="2013-04-10T00:00:00"/>
    <x v="8"/>
  </r>
  <r>
    <x v="3"/>
    <n v="1530"/>
    <d v="2010-03-13T00:00:00"/>
    <x v="3"/>
  </r>
  <r>
    <x v="3"/>
    <n v="1622"/>
    <d v="2006-04-22T00:00:00"/>
    <x v="1"/>
  </r>
  <r>
    <x v="2"/>
    <n v="1013"/>
    <d v="2011-02-13T00:00:00"/>
    <x v="0"/>
  </r>
  <r>
    <x v="4"/>
    <n v="1244"/>
    <d v="2006-11-08T00:00:00"/>
    <x v="1"/>
  </r>
  <r>
    <x v="3"/>
    <n v="1840"/>
    <d v="2011-12-11T00:00:00"/>
    <x v="0"/>
  </r>
  <r>
    <x v="7"/>
    <n v="1930"/>
    <d v="2009-04-27T00:00:00"/>
    <x v="4"/>
  </r>
  <r>
    <x v="3"/>
    <n v="1942"/>
    <d v="2009-05-07T00:00:00"/>
    <x v="4"/>
  </r>
  <r>
    <x v="3"/>
    <n v="1722"/>
    <d v="2004-12-25T00:00:00"/>
    <x v="11"/>
  </r>
  <r>
    <x v="2"/>
    <n v="1182"/>
    <d v="2006-10-20T00:00:00"/>
    <x v="1"/>
  </r>
  <r>
    <x v="2"/>
    <n v="1246"/>
    <d v="2009-02-25T00:00:00"/>
    <x v="4"/>
  </r>
  <r>
    <x v="4"/>
    <n v="925"/>
    <d v="2014-10-04T00:00:00"/>
    <x v="5"/>
  </r>
  <r>
    <x v="0"/>
    <n v="1434"/>
    <d v="2011-01-05T00:00:00"/>
    <x v="0"/>
  </r>
  <r>
    <x v="4"/>
    <n v="1081"/>
    <d v="2009-08-13T00:00:00"/>
    <x v="4"/>
  </r>
  <r>
    <x v="4"/>
    <n v="794"/>
    <d v="2014-04-15T00:00:00"/>
    <x v="5"/>
  </r>
  <r>
    <x v="2"/>
    <n v="685"/>
    <d v="2012-01-03T00:00:00"/>
    <x v="2"/>
  </r>
  <r>
    <x v="5"/>
    <n v="2025"/>
    <d v="2011-10-17T00:00:00"/>
    <x v="0"/>
  </r>
  <r>
    <x v="3"/>
    <n v="1581"/>
    <d v="2009-07-04T00:00:00"/>
    <x v="4"/>
  </r>
  <r>
    <x v="5"/>
    <n v="1731"/>
    <d v="2008-09-05T00:00:00"/>
    <x v="7"/>
  </r>
  <r>
    <x v="0"/>
    <n v="1243"/>
    <d v="2009-11-05T00:00:00"/>
    <x v="4"/>
  </r>
  <r>
    <x v="4"/>
    <n v="1184"/>
    <d v="2008-03-16T00:00:00"/>
    <x v="7"/>
  </r>
  <r>
    <x v="3"/>
    <n v="1704"/>
    <d v="2007-03-11T00:00:00"/>
    <x v="6"/>
  </r>
  <r>
    <x v="2"/>
    <n v="961"/>
    <d v="2007-10-31T00:00:00"/>
    <x v="6"/>
  </r>
  <r>
    <x v="0"/>
    <n v="610"/>
    <d v="2011-05-30T00:00:00"/>
    <x v="0"/>
  </r>
  <r>
    <x v="2"/>
    <n v="640"/>
    <d v="2009-06-11T00:00:00"/>
    <x v="4"/>
  </r>
  <r>
    <x v="0"/>
    <n v="1650"/>
    <d v="2010-09-21T00:00:00"/>
    <x v="3"/>
  </r>
  <r>
    <x v="2"/>
    <n v="734"/>
    <d v="2010-02-01T00:00:00"/>
    <x v="3"/>
  </r>
  <r>
    <x v="4"/>
    <n v="717"/>
    <d v="2011-08-28T00:00:00"/>
    <x v="0"/>
  </r>
  <r>
    <x v="0"/>
    <n v="1419"/>
    <d v="2009-07-20T00:00:00"/>
    <x v="4"/>
  </r>
  <r>
    <x v="5"/>
    <n v="2055"/>
    <d v="2010-01-09T00:00:00"/>
    <x v="3"/>
  </r>
  <r>
    <x v="4"/>
    <n v="1010"/>
    <d v="2007-06-17T00:00:00"/>
    <x v="6"/>
  </r>
  <r>
    <x v="4"/>
    <n v="1011"/>
    <d v="2012-09-26T00:00:00"/>
    <x v="2"/>
  </r>
  <r>
    <x v="1"/>
    <n v="1806"/>
    <d v="2008-10-07T00:00:00"/>
    <x v="7"/>
  </r>
  <r>
    <x v="2"/>
    <n v="1225"/>
    <d v="2010-12-31T00:00:00"/>
    <x v="3"/>
  </r>
  <r>
    <x v="2"/>
    <n v="1252"/>
    <d v="2012-02-09T00:00:00"/>
    <x v="2"/>
  </r>
  <r>
    <x v="3"/>
    <n v="1913"/>
    <d v="2004-12-17T00:00:00"/>
    <x v="11"/>
  </r>
  <r>
    <x v="3"/>
    <n v="1729"/>
    <d v="2008-09-14T00:00:00"/>
    <x v="7"/>
  </r>
  <r>
    <x v="6"/>
    <n v="1717"/>
    <d v="2011-08-19T00:00:00"/>
    <x v="0"/>
  </r>
  <r>
    <x v="0"/>
    <n v="1091"/>
    <d v="2009-11-04T00:00:00"/>
    <x v="4"/>
  </r>
  <r>
    <x v="5"/>
    <n v="1629"/>
    <d v="2011-03-23T00:00:00"/>
    <x v="0"/>
  </r>
  <r>
    <x v="5"/>
    <n v="1724"/>
    <d v="2010-08-22T00:00:00"/>
    <x v="3"/>
  </r>
  <r>
    <x v="4"/>
    <n v="1198"/>
    <d v="2012-02-28T00:00:00"/>
    <x v="2"/>
  </r>
  <r>
    <x v="0"/>
    <n v="1329"/>
    <d v="2011-05-10T00:00:00"/>
    <x v="0"/>
  </r>
  <r>
    <x v="1"/>
    <n v="1634"/>
    <d v="2011-12-27T00:00:00"/>
    <x v="0"/>
  </r>
  <r>
    <x v="0"/>
    <n v="979"/>
    <d v="2010-05-18T00:00:00"/>
    <x v="3"/>
  </r>
  <r>
    <x v="3"/>
    <n v="1749"/>
    <d v="2012-03-21T00:00:00"/>
    <x v="2"/>
  </r>
  <r>
    <x v="0"/>
    <n v="1446"/>
    <d v="2011-11-24T00:00:00"/>
    <x v="0"/>
  </r>
  <r>
    <x v="4"/>
    <n v="1034"/>
    <d v="2009-04-28T00:00:00"/>
    <x v="4"/>
  </r>
  <r>
    <x v="7"/>
    <n v="1722"/>
    <d v="2006-10-15T00:00:00"/>
    <x v="1"/>
  </r>
  <r>
    <x v="1"/>
    <n v="1978"/>
    <d v="2010-11-03T00:00:00"/>
    <x v="3"/>
  </r>
  <r>
    <x v="3"/>
    <n v="1529"/>
    <d v="2009-05-21T00:00:00"/>
    <x v="4"/>
  </r>
  <r>
    <x v="4"/>
    <n v="1074"/>
    <d v="2008-05-20T00:00:00"/>
    <x v="7"/>
  </r>
  <r>
    <x v="5"/>
    <n v="2341"/>
    <d v="2008-05-16T00:00:00"/>
    <x v="7"/>
  </r>
  <r>
    <x v="4"/>
    <n v="1229"/>
    <d v="2011-05-19T00:00:00"/>
    <x v="0"/>
  </r>
  <r>
    <x v="4"/>
    <n v="1215"/>
    <d v="2006-12-23T00:00:00"/>
    <x v="1"/>
  </r>
  <r>
    <x v="1"/>
    <n v="1648"/>
    <d v="2008-11-07T00:00:00"/>
    <x v="7"/>
  </r>
  <r>
    <x v="6"/>
    <n v="1795"/>
    <d v="2013-01-30T00:00:00"/>
    <x v="8"/>
  </r>
  <r>
    <x v="3"/>
    <n v="1889"/>
    <d v="2010-01-06T00:00:00"/>
    <x v="3"/>
  </r>
  <r>
    <x v="5"/>
    <n v="1527"/>
    <d v="2012-03-15T00:00:00"/>
    <x v="2"/>
  </r>
  <r>
    <x v="4"/>
    <n v="951"/>
    <d v="2014-08-23T00:00:00"/>
    <x v="5"/>
  </r>
  <r>
    <x v="6"/>
    <n v="1993"/>
    <d v="2012-12-10T00:00:00"/>
    <x v="2"/>
  </r>
  <r>
    <x v="5"/>
    <n v="2329"/>
    <d v="2009-03-01T00:00:00"/>
    <x v="4"/>
  </r>
  <r>
    <x v="2"/>
    <n v="1094"/>
    <d v="2009-08-03T00:00:00"/>
    <x v="4"/>
  </r>
  <r>
    <x v="6"/>
    <n v="1796"/>
    <d v="2013-11-08T00:00:00"/>
    <x v="8"/>
  </r>
  <r>
    <x v="4"/>
    <n v="946"/>
    <d v="2014-01-30T00:00:00"/>
    <x v="5"/>
  </r>
  <r>
    <x v="3"/>
    <n v="1697"/>
    <d v="2012-02-28T00:00:00"/>
    <x v="2"/>
  </r>
  <r>
    <x v="1"/>
    <n v="1813"/>
    <d v="2010-10-11T00:00:00"/>
    <x v="3"/>
  </r>
  <r>
    <x v="5"/>
    <n v="1656"/>
    <d v="2008-09-16T00:00:00"/>
    <x v="7"/>
  </r>
  <r>
    <x v="1"/>
    <n v="1738"/>
    <d v="2008-03-27T00:00:00"/>
    <x v="7"/>
  </r>
  <r>
    <x v="4"/>
    <n v="1155"/>
    <d v="2007-04-16T00:00:00"/>
    <x v="6"/>
  </r>
  <r>
    <x v="4"/>
    <n v="768"/>
    <d v="2008-03-11T00:00:00"/>
    <x v="7"/>
  </r>
  <r>
    <x v="3"/>
    <n v="1818"/>
    <d v="2011-12-22T00:00:00"/>
    <x v="0"/>
  </r>
  <r>
    <x v="2"/>
    <n v="1199"/>
    <d v="2007-08-16T00:00:00"/>
    <x v="6"/>
  </r>
  <r>
    <x v="1"/>
    <n v="1658"/>
    <d v="2013-06-13T00:00:00"/>
    <x v="8"/>
  </r>
  <r>
    <x v="5"/>
    <n v="2034"/>
    <d v="2011-09-11T00:00:00"/>
    <x v="0"/>
  </r>
  <r>
    <x v="1"/>
    <n v="1899"/>
    <d v="2007-07-31T00:00:00"/>
    <x v="6"/>
  </r>
  <r>
    <x v="5"/>
    <n v="1621"/>
    <d v="2008-09-18T00:00:00"/>
    <x v="7"/>
  </r>
  <r>
    <x v="3"/>
    <n v="1660"/>
    <d v="2010-01-09T00:00:00"/>
    <x v="3"/>
  </r>
  <r>
    <x v="0"/>
    <n v="1037"/>
    <d v="2010-02-26T00:00:00"/>
    <x v="3"/>
  </r>
  <r>
    <x v="4"/>
    <n v="868"/>
    <d v="2014-09-10T00:00:00"/>
    <x v="5"/>
  </r>
  <r>
    <x v="0"/>
    <n v="783"/>
    <d v="2010-07-16T00:00:00"/>
    <x v="3"/>
  </r>
  <r>
    <x v="3"/>
    <n v="1642"/>
    <d v="2007-06-08T00:00:00"/>
    <x v="6"/>
  </r>
  <r>
    <x v="1"/>
    <n v="1618"/>
    <d v="2008-12-19T00:00:00"/>
    <x v="7"/>
  </r>
  <r>
    <x v="3"/>
    <n v="1645"/>
    <d v="2006-02-23T00:00:00"/>
    <x v="1"/>
  </r>
  <r>
    <x v="0"/>
    <n v="1150"/>
    <d v="2011-12-18T00:00:00"/>
    <x v="0"/>
  </r>
  <r>
    <x v="5"/>
    <n v="2186"/>
    <d v="2012-02-04T00:00:00"/>
    <x v="2"/>
  </r>
  <r>
    <x v="3"/>
    <n v="1911"/>
    <d v="2004-11-07T00:00:00"/>
    <x v="11"/>
  </r>
  <r>
    <x v="4"/>
    <n v="1058"/>
    <d v="2006-10-22T00:00:00"/>
    <x v="1"/>
  </r>
  <r>
    <x v="6"/>
    <n v="1720"/>
    <d v="2014-11-21T00:00:00"/>
    <x v="5"/>
  </r>
  <r>
    <x v="5"/>
    <n v="1719"/>
    <d v="2009-03-10T00:00:00"/>
    <x v="4"/>
  </r>
  <r>
    <x v="4"/>
    <n v="1191"/>
    <d v="2012-06-18T00:00:00"/>
    <x v="2"/>
  </r>
  <r>
    <x v="1"/>
    <n v="1903"/>
    <d v="2006-12-16T00:00:00"/>
    <x v="1"/>
  </r>
  <r>
    <x v="4"/>
    <n v="1039"/>
    <d v="2007-10-23T00:00:00"/>
    <x v="6"/>
  </r>
  <r>
    <x v="2"/>
    <n v="816"/>
    <d v="2010-12-05T00:00:00"/>
    <x v="3"/>
  </r>
  <r>
    <x v="6"/>
    <n v="1848"/>
    <d v="2010-06-24T00:00:00"/>
    <x v="3"/>
  </r>
  <r>
    <x v="2"/>
    <n v="931"/>
    <d v="2011-06-29T00:00:00"/>
    <x v="0"/>
  </r>
  <r>
    <x v="5"/>
    <n v="2062"/>
    <d v="2008-07-13T00:00:00"/>
    <x v="7"/>
  </r>
  <r>
    <x v="3"/>
    <n v="1894"/>
    <d v="2010-12-30T00:00:00"/>
    <x v="3"/>
  </r>
  <r>
    <x v="0"/>
    <n v="1474"/>
    <d v="2009-10-29T00:00:00"/>
    <x v="4"/>
  </r>
  <r>
    <x v="0"/>
    <n v="968"/>
    <d v="2010-10-28T00:00:00"/>
    <x v="3"/>
  </r>
  <r>
    <x v="7"/>
    <n v="1827"/>
    <d v="2008-02-16T00:00:00"/>
    <x v="7"/>
  </r>
  <r>
    <x v="4"/>
    <n v="709"/>
    <d v="2013-11-07T00:00:00"/>
    <x v="8"/>
  </r>
  <r>
    <x v="1"/>
    <n v="1983"/>
    <d v="2013-02-17T00:00:00"/>
    <x v="8"/>
  </r>
  <r>
    <x v="5"/>
    <n v="1464"/>
    <d v="2008-03-09T00:00:00"/>
    <x v="7"/>
  </r>
  <r>
    <x v="2"/>
    <n v="1290"/>
    <d v="2009-11-02T00:00:00"/>
    <x v="4"/>
  </r>
  <r>
    <x v="0"/>
    <n v="558"/>
    <d v="2011-06-01T00:00:00"/>
    <x v="0"/>
  </r>
  <r>
    <x v="5"/>
    <n v="1863"/>
    <d v="2011-10-21T00:00:00"/>
    <x v="0"/>
  </r>
  <r>
    <x v="2"/>
    <n v="1199"/>
    <d v="2007-10-25T00:00:00"/>
    <x v="6"/>
  </r>
  <r>
    <x v="7"/>
    <n v="1631"/>
    <d v="2007-10-21T00:00:00"/>
    <x v="6"/>
  </r>
  <r>
    <x v="3"/>
    <n v="1576"/>
    <d v="2005-07-16T00:00:00"/>
    <x v="9"/>
  </r>
  <r>
    <x v="4"/>
    <n v="1148"/>
    <d v="2013-02-23T00:00:00"/>
    <x v="8"/>
  </r>
  <r>
    <x v="1"/>
    <n v="1792"/>
    <d v="2010-02-05T00:00:00"/>
    <x v="3"/>
  </r>
  <r>
    <x v="6"/>
    <n v="1808"/>
    <d v="2014-02-08T00:00:00"/>
    <x v="5"/>
  </r>
  <r>
    <x v="6"/>
    <n v="1877"/>
    <d v="2013-02-13T00:00:00"/>
    <x v="8"/>
  </r>
  <r>
    <x v="3"/>
    <n v="1760"/>
    <d v="2009-11-09T00:00:00"/>
    <x v="4"/>
  </r>
  <r>
    <x v="4"/>
    <n v="966"/>
    <d v="2011-10-30T00:00:00"/>
    <x v="0"/>
  </r>
  <r>
    <x v="0"/>
    <n v="979"/>
    <d v="2011-12-17T00:00:00"/>
    <x v="0"/>
  </r>
  <r>
    <x v="4"/>
    <n v="1044"/>
    <d v="2008-10-19T00:00:00"/>
    <x v="7"/>
  </r>
  <r>
    <x v="2"/>
    <n v="1180"/>
    <d v="2009-10-25T00:00:00"/>
    <x v="4"/>
  </r>
  <r>
    <x v="4"/>
    <n v="1095"/>
    <d v="2013-10-02T00:00:00"/>
    <x v="8"/>
  </r>
  <r>
    <x v="4"/>
    <n v="1202"/>
    <d v="2007-05-21T00:00:00"/>
    <x v="6"/>
  </r>
  <r>
    <x v="2"/>
    <n v="691"/>
    <d v="2009-03-04T00:00:00"/>
    <x v="4"/>
  </r>
  <r>
    <x v="0"/>
    <n v="1313"/>
    <d v="2010-09-02T00:00:00"/>
    <x v="3"/>
  </r>
  <r>
    <x v="2"/>
    <n v="625"/>
    <d v="2007-09-13T00:00:00"/>
    <x v="6"/>
  </r>
  <r>
    <x v="5"/>
    <n v="1933"/>
    <d v="2008-07-15T00:00:00"/>
    <x v="7"/>
  </r>
  <r>
    <x v="0"/>
    <n v="681"/>
    <d v="2009-10-28T00:00:00"/>
    <x v="4"/>
  </r>
  <r>
    <x v="0"/>
    <n v="636"/>
    <d v="2011-06-26T00:00:00"/>
    <x v="0"/>
  </r>
  <r>
    <x v="1"/>
    <n v="1718"/>
    <d v="2014-07-07T00:00:00"/>
    <x v="5"/>
  </r>
  <r>
    <x v="0"/>
    <n v="1086"/>
    <d v="2010-08-15T00:00:00"/>
    <x v="3"/>
  </r>
  <r>
    <x v="4"/>
    <n v="845"/>
    <d v="2014-04-21T00:00:00"/>
    <x v="5"/>
  </r>
  <r>
    <x v="1"/>
    <n v="1774"/>
    <d v="2008-12-03T00:00:00"/>
    <x v="7"/>
  </r>
  <r>
    <x v="1"/>
    <n v="1730"/>
    <d v="2010-02-09T00:00:00"/>
    <x v="3"/>
  </r>
  <r>
    <x v="4"/>
    <n v="1180"/>
    <d v="2007-10-26T00:00:00"/>
    <x v="6"/>
  </r>
  <r>
    <x v="3"/>
    <n v="1607"/>
    <d v="2006-08-15T00:00:00"/>
    <x v="1"/>
  </r>
  <r>
    <x v="2"/>
    <n v="1182"/>
    <d v="2011-07-30T00:00:00"/>
    <x v="0"/>
  </r>
  <r>
    <x v="7"/>
    <n v="1539"/>
    <d v="2008-12-17T00:00:00"/>
    <x v="7"/>
  </r>
  <r>
    <x v="0"/>
    <n v="1636"/>
    <d v="2011-10-05T00:00:00"/>
    <x v="0"/>
  </r>
  <r>
    <x v="0"/>
    <n v="1088"/>
    <d v="2011-11-17T00:00:00"/>
    <x v="0"/>
  </r>
  <r>
    <x v="0"/>
    <n v="1229"/>
    <d v="2010-06-06T00:00:00"/>
    <x v="3"/>
  </r>
  <r>
    <x v="2"/>
    <n v="848"/>
    <d v="2006-12-01T00:00:00"/>
    <x v="1"/>
  </r>
  <r>
    <x v="4"/>
    <n v="1209"/>
    <d v="2007-06-04T00:00:00"/>
    <x v="6"/>
  </r>
  <r>
    <x v="5"/>
    <n v="2041"/>
    <d v="2008-05-10T00:00:00"/>
    <x v="7"/>
  </r>
  <r>
    <x v="2"/>
    <n v="618"/>
    <d v="2009-12-25T00:00:00"/>
    <x v="4"/>
  </r>
  <r>
    <x v="1"/>
    <n v="1750"/>
    <d v="2010-07-18T00:00:00"/>
    <x v="3"/>
  </r>
  <r>
    <x v="1"/>
    <n v="1816"/>
    <d v="2007-05-06T00:00:00"/>
    <x v="6"/>
  </r>
  <r>
    <x v="0"/>
    <n v="793"/>
    <d v="2010-03-03T00:00:00"/>
    <x v="3"/>
  </r>
  <r>
    <x v="3"/>
    <n v="1737"/>
    <d v="2006-07-02T00:00:00"/>
    <x v="1"/>
  </r>
  <r>
    <x v="2"/>
    <n v="658"/>
    <d v="2009-10-30T00:00:00"/>
    <x v="4"/>
  </r>
  <r>
    <x v="2"/>
    <n v="1219"/>
    <d v="2009-07-30T00:00:00"/>
    <x v="4"/>
  </r>
  <r>
    <x v="0"/>
    <n v="1272"/>
    <d v="2010-12-15T00:00:00"/>
    <x v="3"/>
  </r>
  <r>
    <x v="4"/>
    <n v="919"/>
    <d v="2010-01-02T00:00:00"/>
    <x v="3"/>
  </r>
  <r>
    <x v="1"/>
    <n v="1741"/>
    <d v="2013-04-09T00:00:00"/>
    <x v="8"/>
  </r>
  <r>
    <x v="1"/>
    <n v="1984"/>
    <d v="2012-06-07T00:00:00"/>
    <x v="2"/>
  </r>
  <r>
    <x v="5"/>
    <n v="2202"/>
    <d v="2008-11-20T00:00:00"/>
    <x v="7"/>
  </r>
  <r>
    <x v="2"/>
    <n v="630"/>
    <d v="2012-03-11T00:00:00"/>
    <x v="2"/>
  </r>
  <r>
    <x v="5"/>
    <n v="1344"/>
    <d v="2008-08-28T00:00:00"/>
    <x v="7"/>
  </r>
  <r>
    <x v="0"/>
    <n v="915"/>
    <d v="2010-07-25T00:00:00"/>
    <x v="3"/>
  </r>
  <r>
    <x v="3"/>
    <n v="1884"/>
    <d v="2008-12-23T00:00:00"/>
    <x v="7"/>
  </r>
  <r>
    <x v="7"/>
    <n v="1989"/>
    <d v="2009-01-20T00:00:00"/>
    <x v="4"/>
  </r>
  <r>
    <x v="2"/>
    <n v="730"/>
    <d v="2010-03-21T00:00:00"/>
    <x v="3"/>
  </r>
  <r>
    <x v="4"/>
    <n v="1081"/>
    <d v="2014-10-19T00:00:00"/>
    <x v="5"/>
  </r>
  <r>
    <x v="4"/>
    <n v="1198"/>
    <d v="2008-05-07T00:00:00"/>
    <x v="7"/>
  </r>
  <r>
    <x v="4"/>
    <n v="927"/>
    <d v="2013-06-21T00:00:00"/>
    <x v="8"/>
  </r>
  <r>
    <x v="3"/>
    <n v="1611"/>
    <d v="2007-05-26T00:00:00"/>
    <x v="6"/>
  </r>
  <r>
    <x v="2"/>
    <n v="655"/>
    <d v="2007-12-29T00:00:00"/>
    <x v="6"/>
  </r>
  <r>
    <x v="3"/>
    <n v="1634"/>
    <d v="2007-09-20T00:00:00"/>
    <x v="6"/>
  </r>
  <r>
    <x v="5"/>
    <n v="1762"/>
    <d v="2011-02-28T00:00:00"/>
    <x v="0"/>
  </r>
  <r>
    <x v="5"/>
    <n v="2049"/>
    <d v="2009-08-06T00:00:00"/>
    <x v="4"/>
  </r>
  <r>
    <x v="3"/>
    <n v="1711"/>
    <d v="2011-09-02T00:00:00"/>
    <x v="0"/>
  </r>
  <r>
    <x v="5"/>
    <n v="1807"/>
    <d v="2010-06-11T00:00:00"/>
    <x v="3"/>
  </r>
  <r>
    <x v="0"/>
    <n v="591"/>
    <d v="2010-02-06T00:00:00"/>
    <x v="3"/>
  </r>
  <r>
    <x v="7"/>
    <n v="1827"/>
    <d v="2008-06-29T00:00:00"/>
    <x v="7"/>
  </r>
  <r>
    <x v="2"/>
    <n v="789"/>
    <d v="2010-07-30T00:00:00"/>
    <x v="3"/>
  </r>
  <r>
    <x v="2"/>
    <n v="1299"/>
    <d v="2010-04-15T00:00:00"/>
    <x v="3"/>
  </r>
  <r>
    <x v="2"/>
    <n v="786"/>
    <d v="2006-12-16T00:00:00"/>
    <x v="1"/>
  </r>
  <r>
    <x v="3"/>
    <n v="1726"/>
    <d v="2010-06-12T00:00:00"/>
    <x v="3"/>
  </r>
  <r>
    <x v="7"/>
    <n v="1790"/>
    <d v="2008-10-17T00:00:00"/>
    <x v="7"/>
  </r>
  <r>
    <x v="2"/>
    <n v="691"/>
    <d v="2009-02-09T00:00:00"/>
    <x v="4"/>
  </r>
  <r>
    <x v="5"/>
    <n v="1405"/>
    <d v="2010-05-17T00:00:00"/>
    <x v="3"/>
  </r>
  <r>
    <x v="2"/>
    <n v="1009"/>
    <d v="2012-05-06T00:00:00"/>
    <x v="2"/>
  </r>
  <r>
    <x v="1"/>
    <n v="1525"/>
    <d v="2014-09-13T00:00:00"/>
    <x v="5"/>
  </r>
  <r>
    <x v="3"/>
    <n v="1847"/>
    <d v="2009-11-03T00:00:00"/>
    <x v="4"/>
  </r>
  <r>
    <x v="4"/>
    <n v="1250"/>
    <d v="2013-04-05T00:00:00"/>
    <x v="8"/>
  </r>
  <r>
    <x v="0"/>
    <n v="804"/>
    <d v="2010-07-04T00:00:00"/>
    <x v="3"/>
  </r>
  <r>
    <x v="5"/>
    <n v="2117"/>
    <d v="2009-12-31T00:00:00"/>
    <x v="4"/>
  </r>
  <r>
    <x v="5"/>
    <n v="2018"/>
    <d v="2011-06-16T00:00:00"/>
    <x v="0"/>
  </r>
  <r>
    <x v="4"/>
    <n v="942"/>
    <d v="2008-06-14T00:00:00"/>
    <x v="7"/>
  </r>
  <r>
    <x v="2"/>
    <n v="777"/>
    <d v="2011-08-11T00:00:00"/>
    <x v="0"/>
  </r>
  <r>
    <x v="7"/>
    <n v="1695"/>
    <d v="2006-12-20T00:00:00"/>
    <x v="1"/>
  </r>
  <r>
    <x v="2"/>
    <n v="902"/>
    <d v="2011-02-28T00:00:00"/>
    <x v="0"/>
  </r>
  <r>
    <x v="3"/>
    <n v="1904"/>
    <d v="2009-06-08T00:00:00"/>
    <x v="4"/>
  </r>
  <r>
    <x v="1"/>
    <n v="1536"/>
    <d v="2012-07-02T00:00:00"/>
    <x v="2"/>
  </r>
  <r>
    <x v="0"/>
    <n v="827"/>
    <d v="2011-10-05T00:00:00"/>
    <x v="0"/>
  </r>
  <r>
    <x v="3"/>
    <n v="1553"/>
    <d v="2006-02-11T00:00:00"/>
    <x v="1"/>
  </r>
  <r>
    <x v="4"/>
    <n v="768"/>
    <d v="2010-11-27T00:00:00"/>
    <x v="3"/>
  </r>
  <r>
    <x v="4"/>
    <n v="1245"/>
    <d v="2009-07-13T00:00:00"/>
    <x v="4"/>
  </r>
  <r>
    <x v="3"/>
    <n v="1662"/>
    <d v="2004-11-19T00:00:00"/>
    <x v="11"/>
  </r>
  <r>
    <x v="5"/>
    <n v="1958"/>
    <d v="2009-12-04T00:00:00"/>
    <x v="4"/>
  </r>
  <r>
    <x v="5"/>
    <n v="2281"/>
    <d v="2010-06-26T00:00:00"/>
    <x v="3"/>
  </r>
  <r>
    <x v="3"/>
    <n v="1908"/>
    <d v="2009-12-29T00:00:00"/>
    <x v="4"/>
  </r>
  <r>
    <x v="2"/>
    <n v="916"/>
    <d v="2011-08-08T00:00:00"/>
    <x v="0"/>
  </r>
  <r>
    <x v="4"/>
    <n v="1101"/>
    <d v="2013-10-26T00:00:00"/>
    <x v="8"/>
  </r>
  <r>
    <x v="1"/>
    <n v="1518"/>
    <d v="2014-06-24T00:00:00"/>
    <x v="5"/>
  </r>
  <r>
    <x v="2"/>
    <n v="1049"/>
    <d v="2012-03-14T00:00:00"/>
    <x v="2"/>
  </r>
  <r>
    <x v="0"/>
    <n v="736"/>
    <d v="2012-03-06T00:00:00"/>
    <x v="2"/>
  </r>
  <r>
    <x v="2"/>
    <n v="693"/>
    <d v="2011-01-11T00:00:00"/>
    <x v="0"/>
  </r>
  <r>
    <x v="1"/>
    <n v="1802"/>
    <d v="2014-10-26T00:00:00"/>
    <x v="5"/>
  </r>
  <r>
    <x v="2"/>
    <n v="888"/>
    <d v="2012-02-17T00:00:00"/>
    <x v="2"/>
  </r>
  <r>
    <x v="4"/>
    <n v="973"/>
    <d v="2006-12-28T00:00:00"/>
    <x v="1"/>
  </r>
  <r>
    <x v="0"/>
    <n v="663"/>
    <d v="2011-08-04T00:00:00"/>
    <x v="0"/>
  </r>
  <r>
    <x v="4"/>
    <n v="700"/>
    <d v="2011-03-05T00:00:00"/>
    <x v="0"/>
  </r>
  <r>
    <x v="2"/>
    <n v="976"/>
    <d v="2007-06-08T00:00:00"/>
    <x v="6"/>
  </r>
  <r>
    <x v="5"/>
    <n v="2283"/>
    <d v="2010-08-11T00:00:00"/>
    <x v="3"/>
  </r>
  <r>
    <x v="5"/>
    <n v="1301"/>
    <d v="2011-01-14T00:00:00"/>
    <x v="0"/>
  </r>
  <r>
    <x v="0"/>
    <n v="1261"/>
    <d v="2012-01-07T00:00:00"/>
    <x v="2"/>
  </r>
  <r>
    <x v="5"/>
    <n v="2365"/>
    <d v="2010-08-06T00:00:00"/>
    <x v="3"/>
  </r>
  <r>
    <x v="4"/>
    <n v="958"/>
    <d v="2011-11-19T00:00:00"/>
    <x v="0"/>
  </r>
  <r>
    <x v="3"/>
    <n v="1587"/>
    <d v="2007-03-28T00:00:00"/>
    <x v="6"/>
  </r>
  <r>
    <x v="6"/>
    <n v="1977"/>
    <d v="2011-01-04T00:00:00"/>
    <x v="0"/>
  </r>
  <r>
    <x v="4"/>
    <n v="1137"/>
    <d v="2010-12-13T00:00:00"/>
    <x v="3"/>
  </r>
  <r>
    <x v="4"/>
    <n v="865"/>
    <d v="2007-12-17T00:00:00"/>
    <x v="6"/>
  </r>
  <r>
    <x v="4"/>
    <n v="1125"/>
    <d v="2008-06-14T00:00:00"/>
    <x v="7"/>
  </r>
  <r>
    <x v="0"/>
    <n v="1635"/>
    <d v="2010-09-11T00:00:00"/>
    <x v="3"/>
  </r>
  <r>
    <x v="5"/>
    <n v="2345"/>
    <d v="2009-03-11T00:00:00"/>
    <x v="4"/>
  </r>
  <r>
    <x v="4"/>
    <n v="1072"/>
    <d v="2014-01-22T00:00:00"/>
    <x v="5"/>
  </r>
  <r>
    <x v="5"/>
    <n v="2416"/>
    <d v="2008-07-10T00:00:00"/>
    <x v="7"/>
  </r>
  <r>
    <x v="3"/>
    <n v="1720"/>
    <d v="2008-09-18T00:00:00"/>
    <x v="7"/>
  </r>
  <r>
    <x v="0"/>
    <n v="727"/>
    <d v="2009-11-09T00:00:00"/>
    <x v="4"/>
  </r>
  <r>
    <x v="6"/>
    <n v="1970"/>
    <d v="2011-10-15T00:00:00"/>
    <x v="0"/>
  </r>
  <r>
    <x v="3"/>
    <n v="1891"/>
    <d v="2010-02-24T00:00:00"/>
    <x v="3"/>
  </r>
  <r>
    <x v="0"/>
    <n v="1227"/>
    <d v="2011-08-18T00:00:00"/>
    <x v="0"/>
  </r>
  <r>
    <x v="4"/>
    <n v="1253"/>
    <d v="2007-05-04T00:00:00"/>
    <x v="6"/>
  </r>
  <r>
    <x v="0"/>
    <n v="1278"/>
    <d v="2012-02-20T00:00:00"/>
    <x v="2"/>
  </r>
  <r>
    <x v="2"/>
    <n v="692"/>
    <d v="2007-06-15T00:00:00"/>
    <x v="6"/>
  </r>
  <r>
    <x v="4"/>
    <n v="1186"/>
    <d v="2012-01-09T00:00:00"/>
    <x v="2"/>
  </r>
  <r>
    <x v="5"/>
    <n v="1881"/>
    <d v="2009-11-13T00:00:00"/>
    <x v="4"/>
  </r>
  <r>
    <x v="4"/>
    <n v="898"/>
    <d v="2012-05-12T00:00:00"/>
    <x v="2"/>
  </r>
  <r>
    <x v="3"/>
    <n v="1661"/>
    <d v="2005-04-04T00:00:00"/>
    <x v="9"/>
  </r>
  <r>
    <x v="5"/>
    <n v="1536"/>
    <d v="2009-01-12T00:00:00"/>
    <x v="4"/>
  </r>
  <r>
    <x v="4"/>
    <n v="726"/>
    <d v="2010-02-11T00:00:00"/>
    <x v="3"/>
  </r>
  <r>
    <x v="2"/>
    <n v="961"/>
    <d v="2007-08-12T00:00:00"/>
    <x v="6"/>
  </r>
  <r>
    <x v="0"/>
    <n v="1356"/>
    <d v="2011-12-06T00:00:00"/>
    <x v="0"/>
  </r>
  <r>
    <x v="4"/>
    <n v="882"/>
    <d v="2010-01-29T00:00:00"/>
    <x v="3"/>
  </r>
  <r>
    <x v="0"/>
    <n v="1558"/>
    <d v="2011-09-07T00:00:00"/>
    <x v="0"/>
  </r>
  <r>
    <x v="0"/>
    <n v="1440"/>
    <d v="2010-05-06T00:00:00"/>
    <x v="3"/>
  </r>
  <r>
    <x v="0"/>
    <n v="691"/>
    <d v="2009-08-11T00:00:00"/>
    <x v="4"/>
  </r>
  <r>
    <x v="2"/>
    <n v="1255"/>
    <d v="2012-02-10T00:00:00"/>
    <x v="2"/>
  </r>
  <r>
    <x v="4"/>
    <n v="1009"/>
    <d v="2009-12-16T00:00:00"/>
    <x v="4"/>
  </r>
  <r>
    <x v="2"/>
    <n v="1065"/>
    <d v="2008-01-16T00:00:00"/>
    <x v="7"/>
  </r>
  <r>
    <x v="4"/>
    <n v="1065"/>
    <d v="2007-10-23T00:00:00"/>
    <x v="6"/>
  </r>
  <r>
    <x v="0"/>
    <n v="694"/>
    <d v="2009-12-19T00:00:00"/>
    <x v="4"/>
  </r>
  <r>
    <x v="4"/>
    <n v="1045"/>
    <d v="2011-01-15T00:00:00"/>
    <x v="0"/>
  </r>
  <r>
    <x v="0"/>
    <n v="730"/>
    <d v="2009-09-13T00:00:00"/>
    <x v="4"/>
  </r>
  <r>
    <x v="3"/>
    <n v="1871"/>
    <d v="2004-12-24T00:00:00"/>
    <x v="11"/>
  </r>
  <r>
    <x v="4"/>
    <n v="994"/>
    <d v="2007-08-07T00:00:00"/>
    <x v="6"/>
  </r>
  <r>
    <x v="1"/>
    <n v="1754"/>
    <d v="2012-07-25T00:00:00"/>
    <x v="2"/>
  </r>
  <r>
    <x v="5"/>
    <n v="2224"/>
    <d v="2009-11-13T00:00:00"/>
    <x v="4"/>
  </r>
  <r>
    <x v="0"/>
    <n v="836"/>
    <d v="2010-07-01T00:00:00"/>
    <x v="3"/>
  </r>
  <r>
    <x v="0"/>
    <n v="1399"/>
    <d v="2009-12-28T00:00:00"/>
    <x v="4"/>
  </r>
  <r>
    <x v="3"/>
    <n v="1950"/>
    <d v="2006-03-02T00:00:00"/>
    <x v="1"/>
  </r>
  <r>
    <x v="1"/>
    <n v="1519"/>
    <d v="2013-07-08T00:00:00"/>
    <x v="8"/>
  </r>
  <r>
    <x v="1"/>
    <n v="1605"/>
    <d v="2008-03-23T00:00:00"/>
    <x v="7"/>
  </r>
  <r>
    <x v="4"/>
    <n v="1230"/>
    <d v="2007-12-17T00:00:00"/>
    <x v="6"/>
  </r>
  <r>
    <x v="0"/>
    <n v="584"/>
    <d v="2011-05-26T00:00:00"/>
    <x v="0"/>
  </r>
  <r>
    <x v="3"/>
    <n v="1590"/>
    <d v="2009-11-15T00:00:00"/>
    <x v="4"/>
  </r>
  <r>
    <x v="3"/>
    <n v="1734"/>
    <d v="2005-01-28T00:00:00"/>
    <x v="9"/>
  </r>
  <r>
    <x v="4"/>
    <n v="786"/>
    <d v="2007-11-13T00:00:00"/>
    <x v="6"/>
  </r>
  <r>
    <x v="4"/>
    <n v="701"/>
    <d v="2012-12-15T00:00:00"/>
    <x v="2"/>
  </r>
  <r>
    <x v="2"/>
    <n v="783"/>
    <d v="2007-04-24T00:00:00"/>
    <x v="6"/>
  </r>
  <r>
    <x v="1"/>
    <n v="1739"/>
    <d v="2013-06-07T00:00:00"/>
    <x v="8"/>
  </r>
  <r>
    <x v="4"/>
    <n v="1127"/>
    <d v="2009-04-30T00:00:00"/>
    <x v="4"/>
  </r>
  <r>
    <x v="4"/>
    <n v="919"/>
    <d v="2008-08-31T00:00:00"/>
    <x v="7"/>
  </r>
  <r>
    <x v="4"/>
    <n v="902"/>
    <d v="2007-10-31T00:00:00"/>
    <x v="6"/>
  </r>
  <r>
    <x v="2"/>
    <n v="838"/>
    <d v="2010-09-13T00:00:00"/>
    <x v="3"/>
  </r>
  <r>
    <x v="4"/>
    <n v="1026"/>
    <d v="2014-02-19T00:00:00"/>
    <x v="5"/>
  </r>
  <r>
    <x v="0"/>
    <n v="1346"/>
    <d v="2011-10-24T00:00:00"/>
    <x v="0"/>
  </r>
  <r>
    <x v="5"/>
    <n v="1764"/>
    <d v="2008-11-03T00:00:00"/>
    <x v="7"/>
  </r>
  <r>
    <x v="4"/>
    <n v="825"/>
    <d v="2012-12-30T00:00:00"/>
    <x v="2"/>
  </r>
  <r>
    <x v="3"/>
    <n v="1542"/>
    <d v="2011-04-21T00:00:00"/>
    <x v="0"/>
  </r>
  <r>
    <x v="5"/>
    <n v="1869"/>
    <d v="2011-05-13T00:00:00"/>
    <x v="0"/>
  </r>
  <r>
    <x v="2"/>
    <n v="1291"/>
    <d v="2007-12-27T00:00:00"/>
    <x v="6"/>
  </r>
  <r>
    <x v="0"/>
    <n v="950"/>
    <d v="2009-12-14T00:00:00"/>
    <x v="4"/>
  </r>
  <r>
    <x v="0"/>
    <n v="680"/>
    <d v="2010-03-06T00:00:00"/>
    <x v="3"/>
  </r>
  <r>
    <x v="1"/>
    <n v="1579"/>
    <d v="2012-01-01T00:00:00"/>
    <x v="2"/>
  </r>
  <r>
    <x v="4"/>
    <n v="1047"/>
    <d v="2006-10-23T00:00:00"/>
    <x v="1"/>
  </r>
  <r>
    <x v="1"/>
    <n v="1660"/>
    <d v="2009-12-04T00:00:00"/>
    <x v="4"/>
  </r>
  <r>
    <x v="4"/>
    <n v="835"/>
    <d v="2012-04-02T00:00:00"/>
    <x v="2"/>
  </r>
  <r>
    <x v="1"/>
    <n v="1883"/>
    <d v="2010-11-16T00:00:00"/>
    <x v="3"/>
  </r>
  <r>
    <x v="2"/>
    <n v="1109"/>
    <d v="2011-01-31T00:00:00"/>
    <x v="0"/>
  </r>
  <r>
    <x v="2"/>
    <n v="995"/>
    <d v="2011-01-23T00:00:00"/>
    <x v="0"/>
  </r>
  <r>
    <x v="3"/>
    <n v="1747"/>
    <d v="2012-01-31T00:00:00"/>
    <x v="2"/>
  </r>
  <r>
    <x v="1"/>
    <n v="1529"/>
    <d v="2007-07-24T00:00:00"/>
    <x v="6"/>
  </r>
  <r>
    <x v="0"/>
    <n v="1034"/>
    <d v="2009-07-12T00:00:00"/>
    <x v="4"/>
  </r>
  <r>
    <x v="5"/>
    <n v="1302"/>
    <d v="2010-04-19T00:00:00"/>
    <x v="3"/>
  </r>
  <r>
    <x v="0"/>
    <n v="654"/>
    <d v="2010-10-21T00:00:00"/>
    <x v="3"/>
  </r>
  <r>
    <x v="4"/>
    <n v="1020"/>
    <d v="2008-12-24T00:00:00"/>
    <x v="7"/>
  </r>
  <r>
    <x v="0"/>
    <n v="506"/>
    <d v="2010-06-23T00:00:00"/>
    <x v="3"/>
  </r>
  <r>
    <x v="6"/>
    <n v="1955"/>
    <d v="2014-05-01T00:00:00"/>
    <x v="5"/>
  </r>
  <r>
    <x v="0"/>
    <n v="1653"/>
    <d v="2009-08-01T00:00:00"/>
    <x v="4"/>
  </r>
  <r>
    <x v="3"/>
    <n v="1820"/>
    <d v="2009-04-15T00:00:00"/>
    <x v="4"/>
  </r>
  <r>
    <x v="3"/>
    <n v="1508"/>
    <d v="2005-10-05T00:00:00"/>
    <x v="9"/>
  </r>
  <r>
    <x v="0"/>
    <n v="1292"/>
    <d v="2010-05-24T00:00:00"/>
    <x v="3"/>
  </r>
  <r>
    <x v="1"/>
    <n v="1922"/>
    <d v="2009-01-06T00:00:00"/>
    <x v="4"/>
  </r>
  <r>
    <x v="0"/>
    <n v="584"/>
    <d v="2011-09-29T00:00:00"/>
    <x v="0"/>
  </r>
  <r>
    <x v="1"/>
    <n v="1839"/>
    <d v="2013-01-11T00:00:00"/>
    <x v="8"/>
  </r>
  <r>
    <x v="3"/>
    <n v="1879"/>
    <d v="2005-03-20T00:00:00"/>
    <x v="9"/>
  </r>
  <r>
    <x v="0"/>
    <n v="1199"/>
    <d v="2011-05-04T00:00:00"/>
    <x v="0"/>
  </r>
  <r>
    <x v="4"/>
    <n v="1181"/>
    <d v="2009-09-19T00:00:00"/>
    <x v="4"/>
  </r>
  <r>
    <x v="4"/>
    <n v="1068"/>
    <d v="2015-02-11T00:00:00"/>
    <x v="10"/>
  </r>
  <r>
    <x v="3"/>
    <n v="1686"/>
    <d v="2010-04-01T00:00:00"/>
    <x v="3"/>
  </r>
  <r>
    <x v="5"/>
    <n v="2242"/>
    <d v="2009-09-16T00:00:00"/>
    <x v="4"/>
  </r>
  <r>
    <x v="4"/>
    <n v="1259"/>
    <d v="2009-12-28T00:00:00"/>
    <x v="4"/>
  </r>
  <r>
    <x v="7"/>
    <n v="1843"/>
    <d v="2008-10-11T00:00:00"/>
    <x v="7"/>
  </r>
  <r>
    <x v="7"/>
    <n v="1924"/>
    <d v="2008-02-21T00:00:00"/>
    <x v="7"/>
  </r>
  <r>
    <x v="4"/>
    <n v="1144"/>
    <d v="2010-02-03T00:00:00"/>
    <x v="3"/>
  </r>
  <r>
    <x v="0"/>
    <n v="542"/>
    <d v="2010-08-25T00:00:00"/>
    <x v="3"/>
  </r>
  <r>
    <x v="1"/>
    <n v="1515"/>
    <d v="2011-04-18T00:00:00"/>
    <x v="0"/>
  </r>
  <r>
    <x v="2"/>
    <n v="630"/>
    <d v="2011-08-07T00:00:00"/>
    <x v="0"/>
  </r>
  <r>
    <x v="3"/>
    <n v="1671"/>
    <d v="2004-08-05T00:00:00"/>
    <x v="11"/>
  </r>
  <r>
    <x v="0"/>
    <n v="1047"/>
    <d v="2010-04-22T00:00:00"/>
    <x v="3"/>
  </r>
  <r>
    <x v="1"/>
    <n v="1595"/>
    <d v="2013-05-30T00:00:00"/>
    <x v="8"/>
  </r>
  <r>
    <x v="2"/>
    <n v="1299"/>
    <d v="2008-07-23T00:00:00"/>
    <x v="7"/>
  </r>
  <r>
    <x v="1"/>
    <n v="1626"/>
    <d v="2008-06-05T00:00:00"/>
    <x v="7"/>
  </r>
  <r>
    <x v="0"/>
    <n v="801"/>
    <d v="2010-02-20T00:00:00"/>
    <x v="3"/>
  </r>
  <r>
    <x v="4"/>
    <n v="1089"/>
    <d v="2009-06-25T00:00:00"/>
    <x v="4"/>
  </r>
  <r>
    <x v="1"/>
    <n v="1955"/>
    <d v="2012-06-17T00:00:00"/>
    <x v="2"/>
  </r>
  <r>
    <x v="5"/>
    <n v="1708"/>
    <d v="2010-11-28T00:00:00"/>
    <x v="3"/>
  </r>
  <r>
    <x v="7"/>
    <n v="1697"/>
    <d v="2006-11-13T00:00:00"/>
    <x v="1"/>
  </r>
  <r>
    <x v="7"/>
    <n v="1975"/>
    <d v="2007-03-22T00:00:00"/>
    <x v="6"/>
  </r>
  <r>
    <x v="3"/>
    <n v="1966"/>
    <d v="2008-11-12T00:00:00"/>
    <x v="7"/>
  </r>
  <r>
    <x v="1"/>
    <n v="1791"/>
    <d v="2009-11-16T00:00:00"/>
    <x v="4"/>
  </r>
  <r>
    <x v="3"/>
    <n v="1890"/>
    <d v="2006-11-01T00:00:00"/>
    <x v="1"/>
  </r>
  <r>
    <x v="0"/>
    <n v="967"/>
    <d v="2010-01-19T00:00:00"/>
    <x v="3"/>
  </r>
  <r>
    <x v="1"/>
    <n v="1711"/>
    <d v="2014-05-01T00:00:00"/>
    <x v="5"/>
  </r>
  <r>
    <x v="5"/>
    <n v="1583"/>
    <d v="2011-08-12T00:00:00"/>
    <x v="0"/>
  </r>
  <r>
    <x v="2"/>
    <n v="1274"/>
    <d v="2011-11-15T00:00:00"/>
    <x v="0"/>
  </r>
  <r>
    <x v="0"/>
    <n v="1356"/>
    <d v="2011-01-30T00:00:00"/>
    <x v="0"/>
  </r>
  <r>
    <x v="4"/>
    <n v="1144"/>
    <d v="2011-10-30T00:00:00"/>
    <x v="0"/>
  </r>
  <r>
    <x v="4"/>
    <n v="1129"/>
    <d v="2011-06-22T00:00:00"/>
    <x v="0"/>
  </r>
  <r>
    <x v="2"/>
    <n v="695"/>
    <d v="2007-10-29T00:00:00"/>
    <x v="6"/>
  </r>
  <r>
    <x v="4"/>
    <n v="867"/>
    <d v="2010-07-06T00:00:00"/>
    <x v="3"/>
  </r>
  <r>
    <x v="5"/>
    <n v="1501"/>
    <d v="2008-04-16T00:00:00"/>
    <x v="7"/>
  </r>
  <r>
    <x v="3"/>
    <n v="1896"/>
    <d v="2011-09-03T00:00:00"/>
    <x v="0"/>
  </r>
  <r>
    <x v="0"/>
    <n v="1449"/>
    <d v="2011-09-02T00:00:00"/>
    <x v="0"/>
  </r>
  <r>
    <x v="1"/>
    <n v="1700"/>
    <d v="2007-04-23T00:00:00"/>
    <x v="6"/>
  </r>
  <r>
    <x v="3"/>
    <n v="1829"/>
    <d v="2004-10-22T00:00:00"/>
    <x v="11"/>
  </r>
  <r>
    <x v="4"/>
    <n v="1178"/>
    <d v="2014-06-05T00:00:00"/>
    <x v="5"/>
  </r>
  <r>
    <x v="5"/>
    <n v="1460"/>
    <d v="2009-04-21T00:00:00"/>
    <x v="4"/>
  </r>
  <r>
    <x v="1"/>
    <n v="1807"/>
    <d v="2010-06-02T00:00:00"/>
    <x v="3"/>
  </r>
  <r>
    <x v="2"/>
    <n v="1103"/>
    <d v="2012-04-19T00:00:00"/>
    <x v="2"/>
  </r>
  <r>
    <x v="4"/>
    <n v="992"/>
    <d v="2009-03-12T00:00:00"/>
    <x v="4"/>
  </r>
  <r>
    <x v="2"/>
    <n v="1268"/>
    <d v="2010-12-26T00:00:00"/>
    <x v="3"/>
  </r>
  <r>
    <x v="1"/>
    <n v="1890"/>
    <d v="2012-12-16T00:00:00"/>
    <x v="2"/>
  </r>
  <r>
    <x v="0"/>
    <n v="670"/>
    <d v="2011-04-01T00:00:00"/>
    <x v="0"/>
  </r>
  <r>
    <x v="0"/>
    <n v="1236"/>
    <d v="2012-02-29T00:00:00"/>
    <x v="2"/>
  </r>
  <r>
    <x v="0"/>
    <n v="1256"/>
    <d v="2010-03-09T00:00:00"/>
    <x v="3"/>
  </r>
  <r>
    <x v="4"/>
    <n v="1071"/>
    <d v="2008-01-09T00:00:00"/>
    <x v="7"/>
  </r>
  <r>
    <x v="4"/>
    <n v="1217"/>
    <d v="2014-06-27T00:00:00"/>
    <x v="5"/>
  </r>
  <r>
    <x v="0"/>
    <n v="1488"/>
    <d v="2009-09-09T00:00:00"/>
    <x v="4"/>
  </r>
  <r>
    <x v="5"/>
    <n v="2162"/>
    <d v="2010-01-12T00:00:00"/>
    <x v="3"/>
  </r>
  <r>
    <x v="3"/>
    <n v="1623"/>
    <d v="2008-01-04T00:00:00"/>
    <x v="7"/>
  </r>
  <r>
    <x v="1"/>
    <n v="1585"/>
    <d v="2013-05-13T00:00:00"/>
    <x v="8"/>
  </r>
  <r>
    <x v="5"/>
    <n v="2237"/>
    <d v="2011-07-09T00:00:00"/>
    <x v="0"/>
  </r>
  <r>
    <x v="0"/>
    <n v="1662"/>
    <d v="2012-03-07T00:00:00"/>
    <x v="2"/>
  </r>
  <r>
    <x v="2"/>
    <n v="819"/>
    <d v="2010-12-02T00:00:00"/>
    <x v="3"/>
  </r>
  <r>
    <x v="5"/>
    <n v="2348"/>
    <d v="2011-11-08T00:00:00"/>
    <x v="0"/>
  </r>
  <r>
    <x v="2"/>
    <n v="604"/>
    <d v="2008-08-13T00:00:00"/>
    <x v="7"/>
  </r>
  <r>
    <x v="7"/>
    <n v="1849"/>
    <d v="2007-10-08T00:00:00"/>
    <x v="6"/>
  </r>
  <r>
    <x v="0"/>
    <n v="1617"/>
    <d v="2011-03-17T00:00:00"/>
    <x v="0"/>
  </r>
  <r>
    <x v="5"/>
    <n v="1733"/>
    <d v="2008-09-17T00:00:00"/>
    <x v="7"/>
  </r>
  <r>
    <x v="4"/>
    <n v="802"/>
    <d v="2012-11-19T00:00:00"/>
    <x v="2"/>
  </r>
  <r>
    <x v="2"/>
    <n v="1081"/>
    <d v="2009-08-31T00:00:00"/>
    <x v="4"/>
  </r>
  <r>
    <x v="2"/>
    <n v="1243"/>
    <d v="2011-08-11T00:00:00"/>
    <x v="0"/>
  </r>
  <r>
    <x v="0"/>
    <n v="1430"/>
    <d v="2009-11-21T00:00:00"/>
    <x v="4"/>
  </r>
  <r>
    <x v="5"/>
    <n v="1707"/>
    <d v="2011-06-05T00:00:00"/>
    <x v="0"/>
  </r>
  <r>
    <x v="5"/>
    <n v="1317"/>
    <d v="2010-07-01T00:00:00"/>
    <x v="3"/>
  </r>
  <r>
    <x v="0"/>
    <n v="1128"/>
    <d v="2011-01-11T00:00:00"/>
    <x v="0"/>
  </r>
  <r>
    <x v="5"/>
    <n v="2458"/>
    <d v="2011-07-08T00:00:00"/>
    <x v="0"/>
  </r>
  <r>
    <x v="4"/>
    <n v="1091"/>
    <d v="2009-12-26T00:00:00"/>
    <x v="4"/>
  </r>
  <r>
    <x v="3"/>
    <n v="1795"/>
    <d v="2011-05-26T00:00:00"/>
    <x v="0"/>
  </r>
  <r>
    <x v="5"/>
    <n v="2481"/>
    <d v="2008-07-09T00:00:00"/>
    <x v="7"/>
  </r>
  <r>
    <x v="4"/>
    <n v="1095"/>
    <d v="2012-02-16T00:00:00"/>
    <x v="2"/>
  </r>
  <r>
    <x v="6"/>
    <n v="1759"/>
    <d v="2012-12-15T00:00:00"/>
    <x v="2"/>
  </r>
  <r>
    <x v="1"/>
    <n v="1774"/>
    <d v="2008-05-03T00:00:00"/>
    <x v="7"/>
  </r>
  <r>
    <x v="5"/>
    <n v="2314"/>
    <d v="2010-01-05T00:00:00"/>
    <x v="3"/>
  </r>
  <r>
    <x v="1"/>
    <n v="1695"/>
    <d v="2013-06-06T00:00:00"/>
    <x v="8"/>
  </r>
  <r>
    <x v="4"/>
    <n v="1099"/>
    <d v="2009-07-29T00:00:00"/>
    <x v="4"/>
  </r>
  <r>
    <x v="6"/>
    <n v="1547"/>
    <d v="2010-12-21T00:00:00"/>
    <x v="3"/>
  </r>
  <r>
    <x v="2"/>
    <n v="927"/>
    <d v="2012-05-02T00:00:00"/>
    <x v="2"/>
  </r>
  <r>
    <x v="1"/>
    <n v="1966"/>
    <d v="2009-09-20T00:00:00"/>
    <x v="4"/>
  </r>
  <r>
    <x v="5"/>
    <n v="1541"/>
    <d v="2010-10-03T00:00:00"/>
    <x v="3"/>
  </r>
  <r>
    <x v="3"/>
    <n v="1978"/>
    <d v="2004-03-14T00:00:00"/>
    <x v="11"/>
  </r>
  <r>
    <x v="0"/>
    <n v="1208"/>
    <d v="2010-11-22T00:00:00"/>
    <x v="3"/>
  </r>
  <r>
    <x v="0"/>
    <n v="659"/>
    <d v="2009-08-26T00:00:00"/>
    <x v="4"/>
  </r>
  <r>
    <x v="7"/>
    <n v="1834"/>
    <d v="2007-09-11T00:00:00"/>
    <x v="6"/>
  </r>
  <r>
    <x v="4"/>
    <n v="792"/>
    <d v="2010-12-29T00:00:00"/>
    <x v="3"/>
  </r>
  <r>
    <x v="4"/>
    <n v="1262"/>
    <d v="2014-05-18T00:00:00"/>
    <x v="5"/>
  </r>
  <r>
    <x v="4"/>
    <n v="767"/>
    <d v="2012-06-14T00:00:00"/>
    <x v="2"/>
  </r>
  <r>
    <x v="0"/>
    <n v="1225"/>
    <d v="2010-04-11T00:00:00"/>
    <x v="3"/>
  </r>
  <r>
    <x v="4"/>
    <n v="732"/>
    <d v="2011-07-03T00:00:00"/>
    <x v="0"/>
  </r>
  <r>
    <x v="0"/>
    <n v="1647"/>
    <d v="2011-04-30T00:00:00"/>
    <x v="0"/>
  </r>
  <r>
    <x v="5"/>
    <n v="1344"/>
    <d v="2010-09-15T00:00:00"/>
    <x v="3"/>
  </r>
  <r>
    <x v="2"/>
    <n v="807"/>
    <d v="2011-04-29T00:00:00"/>
    <x v="0"/>
  </r>
  <r>
    <x v="0"/>
    <n v="631"/>
    <d v="2011-11-21T00:00:00"/>
    <x v="0"/>
  </r>
  <r>
    <x v="7"/>
    <n v="1775"/>
    <d v="2008-07-24T00:00:00"/>
    <x v="7"/>
  </r>
  <r>
    <x v="2"/>
    <n v="753"/>
    <d v="2009-08-19T00:00:00"/>
    <x v="4"/>
  </r>
  <r>
    <x v="5"/>
    <n v="1952"/>
    <d v="2012-01-25T00:00:00"/>
    <x v="2"/>
  </r>
  <r>
    <x v="4"/>
    <n v="1021"/>
    <d v="2009-05-08T00:00:00"/>
    <x v="4"/>
  </r>
  <r>
    <x v="4"/>
    <n v="1126"/>
    <d v="2007-02-28T00:00:00"/>
    <x v="6"/>
  </r>
  <r>
    <x v="5"/>
    <n v="2397"/>
    <d v="2010-03-03T00:00:00"/>
    <x v="3"/>
  </r>
  <r>
    <x v="4"/>
    <n v="1059"/>
    <d v="2007-09-07T00:00:00"/>
    <x v="6"/>
  </r>
  <r>
    <x v="5"/>
    <n v="1625"/>
    <d v="2010-03-30T00:00:00"/>
    <x v="3"/>
  </r>
  <r>
    <x v="0"/>
    <n v="1080"/>
    <d v="2011-04-21T00:00:00"/>
    <x v="0"/>
  </r>
  <r>
    <x v="5"/>
    <n v="2254"/>
    <d v="2012-02-03T00:00:00"/>
    <x v="2"/>
  </r>
  <r>
    <x v="3"/>
    <n v="1696"/>
    <d v="2004-07-24T00:00:00"/>
    <x v="11"/>
  </r>
  <r>
    <x v="3"/>
    <n v="1943"/>
    <d v="2008-12-10T00:00:00"/>
    <x v="7"/>
  </r>
  <r>
    <x v="5"/>
    <n v="1499"/>
    <d v="2010-11-26T00:00:00"/>
    <x v="3"/>
  </r>
  <r>
    <x v="3"/>
    <n v="1782"/>
    <d v="2006-06-20T00:00:00"/>
    <x v="1"/>
  </r>
  <r>
    <x v="1"/>
    <n v="1505"/>
    <d v="2010-05-13T00:00:00"/>
    <x v="3"/>
  </r>
  <r>
    <x v="5"/>
    <n v="2050"/>
    <d v="2010-04-27T00:00:00"/>
    <x v="3"/>
  </r>
  <r>
    <x v="1"/>
    <n v="1665"/>
    <d v="2013-04-30T00:00:00"/>
    <x v="8"/>
  </r>
  <r>
    <x v="0"/>
    <n v="1391"/>
    <d v="2009-12-10T00:00:00"/>
    <x v="4"/>
  </r>
  <r>
    <x v="1"/>
    <n v="1797"/>
    <d v="2013-10-18T00:00:00"/>
    <x v="8"/>
  </r>
  <r>
    <x v="6"/>
    <n v="1514"/>
    <d v="2014-07-23T00:00:00"/>
    <x v="5"/>
  </r>
  <r>
    <x v="2"/>
    <n v="786"/>
    <d v="2008-04-17T00:00:00"/>
    <x v="7"/>
  </r>
  <r>
    <x v="3"/>
    <n v="1991"/>
    <d v="2011-12-03T00:00:00"/>
    <x v="0"/>
  </r>
  <r>
    <x v="3"/>
    <n v="1814"/>
    <d v="2012-02-13T00:00:00"/>
    <x v="2"/>
  </r>
  <r>
    <x v="0"/>
    <n v="504"/>
    <d v="2010-12-13T00:00:00"/>
    <x v="3"/>
  </r>
  <r>
    <x v="2"/>
    <n v="1215"/>
    <d v="2011-03-23T00:00:00"/>
    <x v="0"/>
  </r>
  <r>
    <x v="6"/>
    <n v="1934"/>
    <d v="2011-12-12T00:00:00"/>
    <x v="0"/>
  </r>
  <r>
    <x v="5"/>
    <n v="1691"/>
    <d v="2011-03-04T00:00:00"/>
    <x v="0"/>
  </r>
  <r>
    <x v="4"/>
    <n v="1294"/>
    <d v="2013-11-01T00:00:00"/>
    <x v="8"/>
  </r>
  <r>
    <x v="5"/>
    <n v="2268"/>
    <d v="2009-09-28T00:00:00"/>
    <x v="4"/>
  </r>
  <r>
    <x v="0"/>
    <n v="615"/>
    <d v="2012-02-27T00:00:00"/>
    <x v="2"/>
  </r>
  <r>
    <x v="0"/>
    <n v="1640"/>
    <d v="2010-08-26T00:00:00"/>
    <x v="3"/>
  </r>
  <r>
    <x v="4"/>
    <n v="832"/>
    <d v="2012-01-30T00:00:00"/>
    <x v="2"/>
  </r>
  <r>
    <x v="1"/>
    <n v="1919"/>
    <d v="2007-05-19T00:00:00"/>
    <x v="6"/>
  </r>
  <r>
    <x v="3"/>
    <n v="1788"/>
    <d v="2006-09-06T00:00:00"/>
    <x v="1"/>
  </r>
  <r>
    <x v="7"/>
    <n v="1674"/>
    <d v="2007-05-21T00:00:00"/>
    <x v="6"/>
  </r>
  <r>
    <x v="4"/>
    <n v="723"/>
    <d v="2007-05-16T00:00:00"/>
    <x v="6"/>
  </r>
  <r>
    <x v="2"/>
    <n v="990"/>
    <d v="2007-04-04T00:00:00"/>
    <x v="6"/>
  </r>
  <r>
    <x v="5"/>
    <n v="2219"/>
    <d v="2008-04-06T00:00:00"/>
    <x v="7"/>
  </r>
  <r>
    <x v="2"/>
    <n v="1167"/>
    <d v="2008-09-27T00:00:00"/>
    <x v="7"/>
  </r>
  <r>
    <x v="6"/>
    <n v="1566"/>
    <d v="2011-07-20T00:00:00"/>
    <x v="0"/>
  </r>
  <r>
    <x v="4"/>
    <n v="1053"/>
    <d v="2014-11-02T00:00:00"/>
    <x v="5"/>
  </r>
  <r>
    <x v="3"/>
    <n v="1781"/>
    <d v="2004-10-14T00:00:00"/>
    <x v="11"/>
  </r>
  <r>
    <x v="5"/>
    <n v="2470"/>
    <d v="2008-09-21T00:00:00"/>
    <x v="7"/>
  </r>
  <r>
    <x v="3"/>
    <n v="1612"/>
    <d v="2011-06-16T00:00:00"/>
    <x v="0"/>
  </r>
  <r>
    <x v="5"/>
    <n v="1418"/>
    <d v="2010-11-12T00:00:00"/>
    <x v="3"/>
  </r>
  <r>
    <x v="4"/>
    <n v="1032"/>
    <d v="2010-04-26T00:00:00"/>
    <x v="3"/>
  </r>
  <r>
    <x v="0"/>
    <n v="1430"/>
    <d v="2011-05-18T00:00:00"/>
    <x v="0"/>
  </r>
  <r>
    <x v="4"/>
    <n v="812"/>
    <d v="2011-09-02T00:00:00"/>
    <x v="0"/>
  </r>
  <r>
    <x v="0"/>
    <n v="571"/>
    <d v="2011-09-07T00:00:00"/>
    <x v="0"/>
  </r>
  <r>
    <x v="3"/>
    <n v="1709"/>
    <d v="2008-01-21T00:00:00"/>
    <x v="7"/>
  </r>
  <r>
    <x v="4"/>
    <n v="1128"/>
    <d v="2012-10-24T00:00:00"/>
    <x v="2"/>
  </r>
  <r>
    <x v="5"/>
    <n v="1731"/>
    <d v="2010-03-01T00:00:00"/>
    <x v="3"/>
  </r>
  <r>
    <x v="3"/>
    <n v="1620"/>
    <d v="2010-01-07T00:00:00"/>
    <x v="3"/>
  </r>
  <r>
    <x v="3"/>
    <n v="1581"/>
    <d v="2010-02-01T00:00:00"/>
    <x v="3"/>
  </r>
  <r>
    <x v="1"/>
    <n v="1672"/>
    <d v="2014-10-14T00:00:00"/>
    <x v="5"/>
  </r>
  <r>
    <x v="4"/>
    <n v="1266"/>
    <d v="2014-04-20T00:00:00"/>
    <x v="5"/>
  </r>
  <r>
    <x v="4"/>
    <n v="1298"/>
    <d v="2014-06-20T00:00:00"/>
    <x v="5"/>
  </r>
  <r>
    <x v="7"/>
    <n v="1952"/>
    <d v="2007-06-22T00:00:00"/>
    <x v="6"/>
  </r>
  <r>
    <x v="5"/>
    <n v="2386"/>
    <d v="2011-04-26T00:00:00"/>
    <x v="0"/>
  </r>
  <r>
    <x v="4"/>
    <n v="1058"/>
    <d v="2007-12-07T00:00:00"/>
    <x v="6"/>
  </r>
  <r>
    <x v="2"/>
    <n v="987"/>
    <d v="2009-10-23T00:00:00"/>
    <x v="4"/>
  </r>
  <r>
    <x v="0"/>
    <n v="1256"/>
    <d v="2011-10-06T00:00:00"/>
    <x v="0"/>
  </r>
  <r>
    <x v="5"/>
    <n v="1824"/>
    <d v="2011-06-16T00:00:00"/>
    <x v="0"/>
  </r>
  <r>
    <x v="3"/>
    <n v="1752"/>
    <d v="2011-07-12T00:00:00"/>
    <x v="0"/>
  </r>
  <r>
    <x v="2"/>
    <n v="796"/>
    <d v="2009-08-12T00:00:00"/>
    <x v="4"/>
  </r>
  <r>
    <x v="4"/>
    <n v="1031"/>
    <d v="2012-07-20T00:00:00"/>
    <x v="2"/>
  </r>
  <r>
    <x v="4"/>
    <n v="1114"/>
    <d v="2012-12-08T00:00:00"/>
    <x v="2"/>
  </r>
  <r>
    <x v="1"/>
    <n v="1567"/>
    <d v="2008-04-08T00:00:00"/>
    <x v="7"/>
  </r>
  <r>
    <x v="2"/>
    <n v="1282"/>
    <d v="2007-09-29T00:00:00"/>
    <x v="6"/>
  </r>
  <r>
    <x v="4"/>
    <n v="957"/>
    <d v="2013-05-13T00:00:00"/>
    <x v="8"/>
  </r>
  <r>
    <x v="6"/>
    <n v="1510"/>
    <d v="2013-06-03T00:00:00"/>
    <x v="8"/>
  </r>
  <r>
    <x v="0"/>
    <n v="1005"/>
    <d v="2009-07-19T00:00:00"/>
    <x v="4"/>
  </r>
  <r>
    <x v="3"/>
    <n v="1824"/>
    <d v="2004-06-01T00:00:00"/>
    <x v="11"/>
  </r>
  <r>
    <x v="4"/>
    <n v="837"/>
    <d v="2006-10-12T00:00:00"/>
    <x v="1"/>
  </r>
  <r>
    <x v="2"/>
    <n v="1103"/>
    <d v="2010-03-14T00:00:00"/>
    <x v="3"/>
  </r>
  <r>
    <x v="0"/>
    <n v="1386"/>
    <d v="2010-07-20T00:00:00"/>
    <x v="3"/>
  </r>
  <r>
    <x v="3"/>
    <n v="1588"/>
    <d v="2006-06-02T00:00:00"/>
    <x v="1"/>
  </r>
  <r>
    <x v="4"/>
    <n v="792"/>
    <d v="2014-08-27T00:00:00"/>
    <x v="5"/>
  </r>
  <r>
    <x v="4"/>
    <n v="1241"/>
    <d v="2008-09-26T00:00:00"/>
    <x v="7"/>
  </r>
  <r>
    <x v="5"/>
    <n v="1571"/>
    <d v="2009-04-17T00:00:00"/>
    <x v="4"/>
  </r>
  <r>
    <x v="4"/>
    <n v="770"/>
    <d v="2010-07-07T00:00:00"/>
    <x v="3"/>
  </r>
  <r>
    <x v="1"/>
    <n v="1707"/>
    <d v="2012-11-18T00:00:00"/>
    <x v="2"/>
  </r>
  <r>
    <x v="6"/>
    <n v="1840"/>
    <d v="2013-02-06T00:00:00"/>
    <x v="8"/>
  </r>
  <r>
    <x v="0"/>
    <n v="972"/>
    <d v="2009-12-31T00:00:00"/>
    <x v="4"/>
  </r>
  <r>
    <x v="2"/>
    <n v="1000"/>
    <d v="2010-06-26T00:00:00"/>
    <x v="3"/>
  </r>
  <r>
    <x v="7"/>
    <n v="1888"/>
    <d v="2007-01-10T00:00:00"/>
    <x v="6"/>
  </r>
  <r>
    <x v="0"/>
    <n v="557"/>
    <d v="2010-07-24T00:00:00"/>
    <x v="3"/>
  </r>
  <r>
    <x v="4"/>
    <n v="1180"/>
    <d v="2007-03-12T00:00:00"/>
    <x v="6"/>
  </r>
  <r>
    <x v="4"/>
    <n v="1219"/>
    <d v="2008-04-22T00:00:00"/>
    <x v="7"/>
  </r>
  <r>
    <x v="0"/>
    <n v="943"/>
    <d v="2009-07-26T00:00:00"/>
    <x v="4"/>
  </r>
  <r>
    <x v="4"/>
    <n v="1133"/>
    <d v="2011-07-19T00:00:00"/>
    <x v="0"/>
  </r>
  <r>
    <x v="2"/>
    <n v="1153"/>
    <d v="2012-05-01T00:00:00"/>
    <x v="2"/>
  </r>
  <r>
    <x v="3"/>
    <n v="1618"/>
    <d v="2005-10-10T00:00:00"/>
    <x v="9"/>
  </r>
  <r>
    <x v="0"/>
    <n v="1246"/>
    <d v="2012-01-29T00:00:00"/>
    <x v="2"/>
  </r>
  <r>
    <x v="5"/>
    <n v="2389"/>
    <d v="2009-08-27T00:00:00"/>
    <x v="4"/>
  </r>
  <r>
    <x v="5"/>
    <n v="2227"/>
    <d v="2008-09-14T00:00:00"/>
    <x v="7"/>
  </r>
  <r>
    <x v="1"/>
    <n v="1853"/>
    <d v="2013-11-14T00:00:00"/>
    <x v="8"/>
  </r>
  <r>
    <x v="4"/>
    <n v="926"/>
    <d v="2013-11-24T00:00:00"/>
    <x v="8"/>
  </r>
  <r>
    <x v="6"/>
    <n v="1517"/>
    <d v="2011-05-28T00:00:00"/>
    <x v="0"/>
  </r>
  <r>
    <x v="5"/>
    <n v="1721"/>
    <d v="2009-04-22T00:00:00"/>
    <x v="4"/>
  </r>
  <r>
    <x v="0"/>
    <n v="1231"/>
    <d v="2011-04-01T00:00:00"/>
    <x v="0"/>
  </r>
  <r>
    <x v="0"/>
    <n v="1090"/>
    <d v="2010-12-23T00:00:00"/>
    <x v="3"/>
  </r>
  <r>
    <x v="3"/>
    <n v="1590"/>
    <d v="2007-02-05T00:00:00"/>
    <x v="6"/>
  </r>
  <r>
    <x v="0"/>
    <n v="1353"/>
    <d v="2011-08-10T00:00:00"/>
    <x v="0"/>
  </r>
  <r>
    <x v="1"/>
    <n v="1610"/>
    <d v="2007-12-19T00:00:00"/>
    <x v="6"/>
  </r>
  <r>
    <x v="6"/>
    <n v="1883"/>
    <d v="2010-02-24T00:00:00"/>
    <x v="3"/>
  </r>
  <r>
    <x v="4"/>
    <n v="1029"/>
    <d v="2008-08-28T00:00:00"/>
    <x v="7"/>
  </r>
  <r>
    <x v="4"/>
    <n v="1285"/>
    <d v="2006-12-21T00:00:00"/>
    <x v="1"/>
  </r>
  <r>
    <x v="2"/>
    <n v="1210"/>
    <d v="2010-05-24T00:00:00"/>
    <x v="3"/>
  </r>
  <r>
    <x v="0"/>
    <n v="774"/>
    <d v="2010-12-03T00:00:00"/>
    <x v="3"/>
  </r>
  <r>
    <x v="4"/>
    <n v="940"/>
    <d v="2012-01-04T00:00:00"/>
    <x v="2"/>
  </r>
  <r>
    <x v="3"/>
    <n v="1893"/>
    <d v="2006-09-11T00:00:00"/>
    <x v="1"/>
  </r>
  <r>
    <x v="4"/>
    <n v="857"/>
    <d v="2006-12-19T00:00:00"/>
    <x v="1"/>
  </r>
  <r>
    <x v="7"/>
    <n v="1563"/>
    <d v="2008-12-24T00:00:00"/>
    <x v="7"/>
  </r>
  <r>
    <x v="3"/>
    <n v="1634"/>
    <d v="2008-06-16T00:00:00"/>
    <x v="7"/>
  </r>
  <r>
    <x v="5"/>
    <n v="1483"/>
    <d v="2008-10-14T00:00:00"/>
    <x v="7"/>
  </r>
  <r>
    <x v="7"/>
    <n v="1902"/>
    <d v="2007-05-05T00:00:00"/>
    <x v="6"/>
  </r>
  <r>
    <x v="6"/>
    <n v="1638"/>
    <d v="2014-03-21T00:00:00"/>
    <x v="5"/>
  </r>
  <r>
    <x v="1"/>
    <n v="1877"/>
    <d v="2007-04-03T00:00:00"/>
    <x v="6"/>
  </r>
  <r>
    <x v="4"/>
    <n v="751"/>
    <d v="2009-07-25T00:00:00"/>
    <x v="4"/>
  </r>
  <r>
    <x v="5"/>
    <n v="1873"/>
    <d v="2008-07-26T00:00:00"/>
    <x v="7"/>
  </r>
  <r>
    <x v="4"/>
    <n v="1021"/>
    <d v="2007-08-14T00:00:00"/>
    <x v="6"/>
  </r>
  <r>
    <x v="0"/>
    <n v="1448"/>
    <d v="2011-09-06T00:00:00"/>
    <x v="0"/>
  </r>
  <r>
    <x v="0"/>
    <n v="720"/>
    <d v="2010-04-30T00:00:00"/>
    <x v="3"/>
  </r>
  <r>
    <x v="1"/>
    <n v="1514"/>
    <d v="2011-07-24T00:00:00"/>
    <x v="0"/>
  </r>
  <r>
    <x v="5"/>
    <n v="2347"/>
    <d v="2010-08-30T00:00:00"/>
    <x v="3"/>
  </r>
  <r>
    <x v="5"/>
    <n v="1816"/>
    <d v="2010-10-01T00:00:00"/>
    <x v="3"/>
  </r>
  <r>
    <x v="3"/>
    <n v="1615"/>
    <d v="2008-01-03T00:00:00"/>
    <x v="7"/>
  </r>
  <r>
    <x v="3"/>
    <n v="1941"/>
    <d v="2006-04-28T00:00:00"/>
    <x v="1"/>
  </r>
  <r>
    <x v="5"/>
    <n v="2227"/>
    <d v="2009-09-17T00:00:00"/>
    <x v="4"/>
  </r>
  <r>
    <x v="4"/>
    <n v="1119"/>
    <d v="2015-01-15T00:00:00"/>
    <x v="10"/>
  </r>
  <r>
    <x v="4"/>
    <n v="885"/>
    <d v="2010-01-22T00:00:00"/>
    <x v="3"/>
  </r>
  <r>
    <x v="0"/>
    <n v="1417"/>
    <d v="2010-08-21T00:00:00"/>
    <x v="3"/>
  </r>
  <r>
    <x v="2"/>
    <n v="1278"/>
    <d v="2008-01-16T00:00:00"/>
    <x v="7"/>
  </r>
  <r>
    <x v="4"/>
    <n v="1050"/>
    <d v="2011-01-10T00:00:00"/>
    <x v="0"/>
  </r>
  <r>
    <x v="6"/>
    <n v="1706"/>
    <d v="2011-05-25T00:00:00"/>
    <x v="0"/>
  </r>
  <r>
    <x v="0"/>
    <n v="774"/>
    <d v="2010-10-12T00:00:00"/>
    <x v="3"/>
  </r>
  <r>
    <x v="1"/>
    <n v="1751"/>
    <d v="2013-10-25T00:00:00"/>
    <x v="8"/>
  </r>
  <r>
    <x v="0"/>
    <n v="729"/>
    <d v="2010-02-24T00:00:00"/>
    <x v="3"/>
  </r>
  <r>
    <x v="4"/>
    <n v="1142"/>
    <d v="2010-11-29T00:00:00"/>
    <x v="3"/>
  </r>
  <r>
    <x v="3"/>
    <n v="1668"/>
    <d v="2007-07-08T00:00:00"/>
    <x v="6"/>
  </r>
  <r>
    <x v="4"/>
    <n v="857"/>
    <d v="2013-04-18T00:00:00"/>
    <x v="8"/>
  </r>
  <r>
    <x v="3"/>
    <n v="1774"/>
    <d v="2004-12-11T00:00:00"/>
    <x v="11"/>
  </r>
  <r>
    <x v="4"/>
    <n v="897"/>
    <d v="2010-05-18T00:00:00"/>
    <x v="3"/>
  </r>
  <r>
    <x v="7"/>
    <n v="1838"/>
    <d v="2009-04-14T00:00:00"/>
    <x v="4"/>
  </r>
  <r>
    <x v="2"/>
    <n v="1000"/>
    <d v="2007-08-27T00:00:00"/>
    <x v="6"/>
  </r>
  <r>
    <x v="0"/>
    <n v="1209"/>
    <d v="2011-12-10T00:00:00"/>
    <x v="0"/>
  </r>
  <r>
    <x v="4"/>
    <n v="858"/>
    <d v="2008-09-02T00:00:00"/>
    <x v="7"/>
  </r>
  <r>
    <x v="2"/>
    <n v="767"/>
    <d v="2010-07-26T00:00:00"/>
    <x v="3"/>
  </r>
  <r>
    <x v="6"/>
    <n v="1624"/>
    <d v="2013-06-16T00:00:00"/>
    <x v="8"/>
  </r>
  <r>
    <x v="0"/>
    <n v="579"/>
    <d v="2011-11-10T00:00:00"/>
    <x v="0"/>
  </r>
  <r>
    <x v="2"/>
    <n v="881"/>
    <d v="2011-02-06T00:00:00"/>
    <x v="0"/>
  </r>
  <r>
    <x v="4"/>
    <n v="722"/>
    <d v="2008-11-28T00:00:00"/>
    <x v="7"/>
  </r>
  <r>
    <x v="3"/>
    <n v="1837"/>
    <d v="2009-04-10T00:00:00"/>
    <x v="4"/>
  </r>
  <r>
    <x v="4"/>
    <n v="1296"/>
    <d v="2012-07-10T00:00:00"/>
    <x v="2"/>
  </r>
  <r>
    <x v="0"/>
    <n v="1624"/>
    <d v="2011-06-15T00:00:00"/>
    <x v="0"/>
  </r>
  <r>
    <x v="1"/>
    <n v="1630"/>
    <d v="2008-09-13T00:00:00"/>
    <x v="7"/>
  </r>
  <r>
    <x v="4"/>
    <n v="1257"/>
    <d v="2010-09-19T00:00:00"/>
    <x v="3"/>
  </r>
  <r>
    <x v="4"/>
    <n v="1163"/>
    <d v="2013-01-15T00:00:00"/>
    <x v="8"/>
  </r>
  <r>
    <x v="3"/>
    <n v="1652"/>
    <d v="2008-02-29T00:00:00"/>
    <x v="7"/>
  </r>
  <r>
    <x v="3"/>
    <n v="1566"/>
    <d v="2011-06-17T00:00:00"/>
    <x v="0"/>
  </r>
  <r>
    <x v="3"/>
    <n v="1669"/>
    <d v="2007-03-08T00:00:00"/>
    <x v="6"/>
  </r>
  <r>
    <x v="0"/>
    <n v="1009"/>
    <d v="2011-01-06T00:00:00"/>
    <x v="0"/>
  </r>
  <r>
    <x v="2"/>
    <n v="750"/>
    <d v="2011-04-03T00:00:00"/>
    <x v="0"/>
  </r>
  <r>
    <x v="5"/>
    <n v="2149"/>
    <d v="2008-12-28T00:00:00"/>
    <x v="7"/>
  </r>
  <r>
    <x v="3"/>
    <n v="1818"/>
    <d v="2009-06-10T00:00:00"/>
    <x v="4"/>
  </r>
  <r>
    <x v="5"/>
    <n v="1623"/>
    <d v="2010-04-30T00:00:00"/>
    <x v="3"/>
  </r>
  <r>
    <x v="1"/>
    <n v="1602"/>
    <d v="2010-09-01T00:00:00"/>
    <x v="3"/>
  </r>
  <r>
    <x v="4"/>
    <n v="1143"/>
    <d v="2013-11-13T00:00:00"/>
    <x v="8"/>
  </r>
  <r>
    <x v="2"/>
    <n v="865"/>
    <d v="2011-06-06T00:00:00"/>
    <x v="0"/>
  </r>
  <r>
    <x v="1"/>
    <n v="1880"/>
    <d v="2008-09-20T00:00:00"/>
    <x v="7"/>
  </r>
  <r>
    <x v="4"/>
    <n v="721"/>
    <d v="2007-04-09T00:00:00"/>
    <x v="6"/>
  </r>
  <r>
    <x v="6"/>
    <n v="1510"/>
    <d v="2012-02-23T00:00:00"/>
    <x v="2"/>
  </r>
  <r>
    <x v="2"/>
    <n v="1025"/>
    <d v="2009-04-04T00:00:00"/>
    <x v="4"/>
  </r>
  <r>
    <x v="0"/>
    <n v="762"/>
    <d v="2010-11-26T00:00:00"/>
    <x v="3"/>
  </r>
  <r>
    <x v="6"/>
    <n v="1609"/>
    <d v="2013-01-07T00:00:00"/>
    <x v="8"/>
  </r>
  <r>
    <x v="4"/>
    <n v="869"/>
    <d v="2008-07-08T00:00:00"/>
    <x v="7"/>
  </r>
  <r>
    <x v="2"/>
    <n v="1109"/>
    <d v="2007-02-09T00:00:00"/>
    <x v="6"/>
  </r>
  <r>
    <x v="2"/>
    <n v="928"/>
    <d v="2008-06-27T00:00:00"/>
    <x v="7"/>
  </r>
  <r>
    <x v="3"/>
    <n v="1747"/>
    <d v="2011-09-23T00:00:00"/>
    <x v="0"/>
  </r>
  <r>
    <x v="6"/>
    <n v="1526"/>
    <d v="2011-01-13T00:00:00"/>
    <x v="0"/>
  </r>
  <r>
    <x v="7"/>
    <n v="1922"/>
    <d v="2008-11-04T00:00:00"/>
    <x v="7"/>
  </r>
  <r>
    <x v="5"/>
    <n v="1366"/>
    <d v="2008-12-09T00:00:00"/>
    <x v="7"/>
  </r>
  <r>
    <x v="0"/>
    <n v="731"/>
    <d v="2010-12-26T00:00:00"/>
    <x v="3"/>
  </r>
  <r>
    <x v="7"/>
    <n v="1886"/>
    <d v="2007-08-02T00:00:00"/>
    <x v="6"/>
  </r>
  <r>
    <x v="3"/>
    <n v="1754"/>
    <d v="2011-10-04T00:00:00"/>
    <x v="0"/>
  </r>
  <r>
    <x v="2"/>
    <n v="1236"/>
    <d v="2008-09-12T00:00:00"/>
    <x v="7"/>
  </r>
  <r>
    <x v="4"/>
    <n v="1291"/>
    <d v="2013-01-21T00:00:00"/>
    <x v="8"/>
  </r>
  <r>
    <x v="1"/>
    <n v="1744"/>
    <d v="2007-09-24T00:00:00"/>
    <x v="6"/>
  </r>
  <r>
    <x v="2"/>
    <n v="933"/>
    <d v="2007-02-21T00:00:00"/>
    <x v="6"/>
  </r>
  <r>
    <x v="4"/>
    <n v="747"/>
    <d v="2009-05-12T00:00:00"/>
    <x v="4"/>
  </r>
  <r>
    <x v="3"/>
    <n v="1574"/>
    <d v="2008-05-30T00:00:00"/>
    <x v="7"/>
  </r>
  <r>
    <x v="4"/>
    <n v="1290"/>
    <d v="2013-05-09T00:00:00"/>
    <x v="8"/>
  </r>
  <r>
    <x v="3"/>
    <n v="1574"/>
    <d v="2011-05-02T00:00:00"/>
    <x v="0"/>
  </r>
  <r>
    <x v="0"/>
    <n v="932"/>
    <d v="2011-12-21T00:00:00"/>
    <x v="0"/>
  </r>
  <r>
    <x v="0"/>
    <n v="1047"/>
    <d v="2011-07-04T00:00:00"/>
    <x v="0"/>
  </r>
  <r>
    <x v="1"/>
    <n v="1957"/>
    <d v="2007-12-24T00:00:00"/>
    <x v="6"/>
  </r>
  <r>
    <x v="0"/>
    <n v="1511"/>
    <d v="2009-09-24T00:00:00"/>
    <x v="4"/>
  </r>
  <r>
    <x v="5"/>
    <n v="1761"/>
    <d v="2010-09-20T00:00:00"/>
    <x v="3"/>
  </r>
  <r>
    <x v="5"/>
    <n v="2287"/>
    <d v="2012-01-20T00:00:00"/>
    <x v="2"/>
  </r>
  <r>
    <x v="3"/>
    <n v="1749"/>
    <d v="2007-03-12T00:00:00"/>
    <x v="6"/>
  </r>
  <r>
    <x v="0"/>
    <n v="1550"/>
    <d v="2011-10-15T00:00:00"/>
    <x v="0"/>
  </r>
  <r>
    <x v="7"/>
    <n v="1766"/>
    <d v="2007-11-26T00:00:00"/>
    <x v="6"/>
  </r>
  <r>
    <x v="1"/>
    <n v="1540"/>
    <d v="2007-02-23T00:00:00"/>
    <x v="6"/>
  </r>
  <r>
    <x v="3"/>
    <n v="1874"/>
    <d v="2009-07-26T00:00:00"/>
    <x v="4"/>
  </r>
  <r>
    <x v="0"/>
    <n v="1454"/>
    <d v="2011-08-12T00:00:00"/>
    <x v="0"/>
  </r>
  <r>
    <x v="5"/>
    <n v="2461"/>
    <d v="2011-10-01T00:00:00"/>
    <x v="0"/>
  </r>
  <r>
    <x v="3"/>
    <n v="1528"/>
    <d v="2004-09-14T00:00:00"/>
    <x v="11"/>
  </r>
  <r>
    <x v="2"/>
    <n v="823"/>
    <d v="2010-05-28T00:00:00"/>
    <x v="3"/>
  </r>
  <r>
    <x v="5"/>
    <n v="1389"/>
    <d v="2009-07-27T00:00:00"/>
    <x v="4"/>
  </r>
  <r>
    <x v="2"/>
    <n v="765"/>
    <d v="2007-06-27T00:00:00"/>
    <x v="6"/>
  </r>
  <r>
    <x v="2"/>
    <n v="1244"/>
    <d v="2012-01-21T00:00:00"/>
    <x v="2"/>
  </r>
  <r>
    <x v="3"/>
    <n v="1566"/>
    <d v="2012-02-10T00:00:00"/>
    <x v="2"/>
  </r>
  <r>
    <x v="1"/>
    <n v="1539"/>
    <d v="2010-04-16T00:00:00"/>
    <x v="3"/>
  </r>
  <r>
    <x v="4"/>
    <n v="1283"/>
    <d v="2010-07-24T00:00:00"/>
    <x v="3"/>
  </r>
  <r>
    <x v="4"/>
    <n v="1132"/>
    <d v="2012-02-28T00:00:00"/>
    <x v="2"/>
  </r>
  <r>
    <x v="4"/>
    <n v="948"/>
    <d v="2014-09-09T00:00:00"/>
    <x v="5"/>
  </r>
  <r>
    <x v="0"/>
    <n v="589"/>
    <d v="2011-01-15T00:00:00"/>
    <x v="0"/>
  </r>
  <r>
    <x v="0"/>
    <n v="1025"/>
    <d v="2011-10-16T00:00:00"/>
    <x v="0"/>
  </r>
  <r>
    <x v="4"/>
    <n v="885"/>
    <d v="2013-12-29T00:00:00"/>
    <x v="8"/>
  </r>
  <r>
    <x v="0"/>
    <n v="758"/>
    <d v="2011-05-19T00:00:00"/>
    <x v="0"/>
  </r>
  <r>
    <x v="2"/>
    <n v="663"/>
    <d v="2011-06-17T00:00:00"/>
    <x v="0"/>
  </r>
  <r>
    <x v="3"/>
    <n v="1530"/>
    <d v="2010-10-29T00:00:00"/>
    <x v="3"/>
  </r>
  <r>
    <x v="3"/>
    <n v="1948"/>
    <d v="2007-01-27T00:00:00"/>
    <x v="6"/>
  </r>
  <r>
    <x v="2"/>
    <n v="940"/>
    <d v="2012-02-06T00:00:00"/>
    <x v="2"/>
  </r>
  <r>
    <x v="6"/>
    <n v="1532"/>
    <d v="2011-09-13T00:00:00"/>
    <x v="0"/>
  </r>
  <r>
    <x v="3"/>
    <n v="1894"/>
    <d v="2008-04-26T00:00:00"/>
    <x v="7"/>
  </r>
  <r>
    <x v="5"/>
    <n v="1373"/>
    <d v="2009-12-10T00:00:00"/>
    <x v="4"/>
  </r>
  <r>
    <x v="3"/>
    <n v="1528"/>
    <d v="2011-02-19T00:00:00"/>
    <x v="0"/>
  </r>
  <r>
    <x v="3"/>
    <n v="1826"/>
    <d v="2004-08-20T00:00:00"/>
    <x v="11"/>
  </r>
  <r>
    <x v="0"/>
    <n v="1132"/>
    <d v="2009-11-19T00:00:00"/>
    <x v="4"/>
  </r>
  <r>
    <x v="6"/>
    <n v="1955"/>
    <d v="2013-06-16T00:00:00"/>
    <x v="8"/>
  </r>
  <r>
    <x v="0"/>
    <n v="1036"/>
    <d v="2011-02-01T00:00:00"/>
    <x v="0"/>
  </r>
  <r>
    <x v="6"/>
    <n v="1504"/>
    <d v="2011-04-14T00:00:00"/>
    <x v="0"/>
  </r>
  <r>
    <x v="1"/>
    <n v="1826"/>
    <d v="2010-12-13T00:00:00"/>
    <x v="3"/>
  </r>
  <r>
    <x v="0"/>
    <n v="1609"/>
    <d v="2009-07-21T00:00:00"/>
    <x v="4"/>
  </r>
  <r>
    <x v="0"/>
    <n v="891"/>
    <d v="2009-07-09T00:00:00"/>
    <x v="4"/>
  </r>
  <r>
    <x v="0"/>
    <n v="1665"/>
    <d v="2010-03-05T00:00:00"/>
    <x v="3"/>
  </r>
  <r>
    <x v="1"/>
    <n v="1965"/>
    <d v="2010-07-22T00:00:00"/>
    <x v="3"/>
  </r>
  <r>
    <x v="4"/>
    <n v="1157"/>
    <d v="2011-06-05T00:00:00"/>
    <x v="0"/>
  </r>
  <r>
    <x v="5"/>
    <n v="2064"/>
    <d v="2010-08-30T00:00:00"/>
    <x v="3"/>
  </r>
  <r>
    <x v="4"/>
    <n v="1181"/>
    <d v="2006-11-06T00:00:00"/>
    <x v="1"/>
  </r>
  <r>
    <x v="5"/>
    <n v="1653"/>
    <d v="2009-01-24T00:00:00"/>
    <x v="4"/>
  </r>
  <r>
    <x v="5"/>
    <n v="2282"/>
    <d v="2009-03-04T00:00:00"/>
    <x v="4"/>
  </r>
  <r>
    <x v="0"/>
    <n v="1531"/>
    <d v="2009-10-03T00:00:00"/>
    <x v="4"/>
  </r>
  <r>
    <x v="1"/>
    <n v="1629"/>
    <d v="2011-01-25T00:00:00"/>
    <x v="0"/>
  </r>
  <r>
    <x v="4"/>
    <n v="1081"/>
    <d v="2012-08-10T00:00:00"/>
    <x v="2"/>
  </r>
  <r>
    <x v="0"/>
    <n v="1041"/>
    <d v="2009-10-05T00:00:00"/>
    <x v="4"/>
  </r>
  <r>
    <x v="4"/>
    <n v="1175"/>
    <d v="2007-02-27T00:00:00"/>
    <x v="6"/>
  </r>
  <r>
    <x v="4"/>
    <n v="810"/>
    <d v="2010-07-27T00:00:00"/>
    <x v="3"/>
  </r>
  <r>
    <x v="5"/>
    <n v="1722"/>
    <d v="2008-08-10T00:00:00"/>
    <x v="7"/>
  </r>
  <r>
    <x v="0"/>
    <n v="1475"/>
    <d v="2011-10-03T00:00:00"/>
    <x v="0"/>
  </r>
  <r>
    <x v="1"/>
    <n v="1522"/>
    <d v="2009-06-29T00:00:00"/>
    <x v="4"/>
  </r>
  <r>
    <x v="1"/>
    <n v="1556"/>
    <d v="2013-01-16T00:00:00"/>
    <x v="8"/>
  </r>
  <r>
    <x v="4"/>
    <n v="1286"/>
    <d v="2008-03-03T00:00:00"/>
    <x v="7"/>
  </r>
  <r>
    <x v="3"/>
    <n v="1803"/>
    <d v="2009-11-19T00:00:00"/>
    <x v="4"/>
  </r>
  <r>
    <x v="4"/>
    <n v="866"/>
    <d v="2011-11-25T00:00:00"/>
    <x v="0"/>
  </r>
  <r>
    <x v="2"/>
    <n v="1178"/>
    <d v="2012-01-13T00:00:00"/>
    <x v="2"/>
  </r>
  <r>
    <x v="1"/>
    <n v="1626"/>
    <d v="2008-05-11T00:00:00"/>
    <x v="7"/>
  </r>
  <r>
    <x v="1"/>
    <n v="1589"/>
    <d v="2008-01-27T00:00:00"/>
    <x v="7"/>
  </r>
  <r>
    <x v="4"/>
    <n v="1165"/>
    <d v="2014-08-18T00:00:00"/>
    <x v="5"/>
  </r>
  <r>
    <x v="2"/>
    <n v="618"/>
    <d v="2010-11-05T00:00:00"/>
    <x v="3"/>
  </r>
  <r>
    <x v="4"/>
    <n v="1144"/>
    <d v="2012-08-24T00:00:00"/>
    <x v="2"/>
  </r>
  <r>
    <x v="2"/>
    <n v="1201"/>
    <d v="2007-08-09T00:00:00"/>
    <x v="6"/>
  </r>
  <r>
    <x v="0"/>
    <n v="879"/>
    <d v="2010-04-06T00:00:00"/>
    <x v="3"/>
  </r>
  <r>
    <x v="1"/>
    <n v="1501"/>
    <d v="2010-05-18T00:00:00"/>
    <x v="3"/>
  </r>
  <r>
    <x v="2"/>
    <n v="1289"/>
    <d v="2009-06-07T00:00:00"/>
    <x v="4"/>
  </r>
  <r>
    <x v="5"/>
    <n v="1741"/>
    <d v="2009-07-29T00:00:00"/>
    <x v="4"/>
  </r>
  <r>
    <x v="0"/>
    <n v="1585"/>
    <d v="2010-11-06T00:00:00"/>
    <x v="3"/>
  </r>
  <r>
    <x v="4"/>
    <n v="897"/>
    <d v="2008-01-14T00:00:00"/>
    <x v="7"/>
  </r>
  <r>
    <x v="4"/>
    <n v="1172"/>
    <d v="2007-01-17T00:00:00"/>
    <x v="6"/>
  </r>
  <r>
    <x v="0"/>
    <n v="1321"/>
    <d v="2009-08-20T00:00:00"/>
    <x v="4"/>
  </r>
  <r>
    <x v="0"/>
    <n v="798"/>
    <d v="2011-02-22T00:00:00"/>
    <x v="0"/>
  </r>
  <r>
    <x v="6"/>
    <n v="1808"/>
    <d v="2010-04-10T00:00:00"/>
    <x v="3"/>
  </r>
  <r>
    <x v="4"/>
    <n v="934"/>
    <d v="2012-05-11T00:00:00"/>
    <x v="2"/>
  </r>
  <r>
    <x v="4"/>
    <n v="961"/>
    <d v="2011-03-28T00:00:00"/>
    <x v="0"/>
  </r>
  <r>
    <x v="2"/>
    <n v="962"/>
    <d v="2008-12-14T00:00:00"/>
    <x v="7"/>
  </r>
  <r>
    <x v="5"/>
    <n v="1778"/>
    <d v="2008-12-04T00:00:00"/>
    <x v="7"/>
  </r>
  <r>
    <x v="1"/>
    <n v="1756"/>
    <d v="2009-07-25T00:00:00"/>
    <x v="4"/>
  </r>
  <r>
    <x v="0"/>
    <n v="1023"/>
    <d v="2011-04-18T00:00:00"/>
    <x v="0"/>
  </r>
  <r>
    <x v="2"/>
    <n v="784"/>
    <d v="2010-03-25T00:00:00"/>
    <x v="3"/>
  </r>
  <r>
    <x v="5"/>
    <n v="1485"/>
    <d v="2009-01-05T00:00:00"/>
    <x v="4"/>
  </r>
  <r>
    <x v="5"/>
    <n v="2177"/>
    <d v="2011-08-19T00:00:00"/>
    <x v="0"/>
  </r>
  <r>
    <x v="5"/>
    <n v="2088"/>
    <d v="2010-10-08T00:00:00"/>
    <x v="3"/>
  </r>
  <r>
    <x v="2"/>
    <n v="1181"/>
    <d v="2011-06-26T00:00:00"/>
    <x v="0"/>
  </r>
  <r>
    <x v="5"/>
    <n v="1308"/>
    <d v="2010-04-14T00:00:00"/>
    <x v="3"/>
  </r>
  <r>
    <x v="0"/>
    <n v="663"/>
    <d v="2009-10-12T00:00:00"/>
    <x v="4"/>
  </r>
  <r>
    <x v="6"/>
    <n v="1975"/>
    <d v="2010-03-28T00:00:00"/>
    <x v="3"/>
  </r>
  <r>
    <x v="4"/>
    <n v="749"/>
    <d v="2009-06-26T00:00:00"/>
    <x v="4"/>
  </r>
  <r>
    <x v="3"/>
    <n v="1727"/>
    <d v="2009-03-03T00:00:00"/>
    <x v="4"/>
  </r>
  <r>
    <x v="5"/>
    <n v="2158"/>
    <d v="2010-10-28T00:00:00"/>
    <x v="3"/>
  </r>
  <r>
    <x v="4"/>
    <n v="1157"/>
    <d v="2012-06-15T00:00:00"/>
    <x v="2"/>
  </r>
  <r>
    <x v="7"/>
    <n v="1832"/>
    <d v="2008-10-26T00:00:00"/>
    <x v="7"/>
  </r>
  <r>
    <x v="4"/>
    <n v="1138"/>
    <d v="2006-12-24T00:00:00"/>
    <x v="1"/>
  </r>
  <r>
    <x v="4"/>
    <n v="770"/>
    <d v="2011-07-06T00:00:00"/>
    <x v="0"/>
  </r>
  <r>
    <x v="7"/>
    <n v="1842"/>
    <d v="2009-02-16T00:00:00"/>
    <x v="4"/>
  </r>
  <r>
    <x v="7"/>
    <n v="1882"/>
    <d v="2009-04-03T00:00:00"/>
    <x v="4"/>
  </r>
  <r>
    <x v="4"/>
    <n v="757"/>
    <d v="2008-04-20T00:00:00"/>
    <x v="7"/>
  </r>
  <r>
    <x v="3"/>
    <n v="1884"/>
    <d v="2009-12-18T00:00:00"/>
    <x v="4"/>
  </r>
  <r>
    <x v="5"/>
    <n v="1729"/>
    <d v="2011-01-31T00:00:00"/>
    <x v="0"/>
  </r>
  <r>
    <x v="2"/>
    <n v="866"/>
    <d v="2009-07-18T00:00:00"/>
    <x v="4"/>
  </r>
  <r>
    <x v="0"/>
    <n v="919"/>
    <d v="2010-03-18T00:00:00"/>
    <x v="3"/>
  </r>
  <r>
    <x v="5"/>
    <n v="1587"/>
    <d v="2010-01-27T00:00:00"/>
    <x v="3"/>
  </r>
  <r>
    <x v="4"/>
    <n v="1282"/>
    <d v="2013-12-23T00:00:00"/>
    <x v="8"/>
  </r>
  <r>
    <x v="4"/>
    <n v="928"/>
    <d v="2010-10-18T00:00:00"/>
    <x v="3"/>
  </r>
  <r>
    <x v="4"/>
    <n v="898"/>
    <d v="2008-02-12T00:00:00"/>
    <x v="7"/>
  </r>
  <r>
    <x v="2"/>
    <n v="692"/>
    <d v="2011-10-16T00:00:00"/>
    <x v="0"/>
  </r>
  <r>
    <x v="6"/>
    <n v="1972"/>
    <d v="2012-02-05T00:00:00"/>
    <x v="2"/>
  </r>
  <r>
    <x v="5"/>
    <n v="2079"/>
    <d v="2011-09-28T00:00:00"/>
    <x v="0"/>
  </r>
  <r>
    <x v="5"/>
    <n v="1486"/>
    <d v="2010-02-05T00:00:00"/>
    <x v="3"/>
  </r>
  <r>
    <x v="1"/>
    <n v="1742"/>
    <d v="2008-02-04T00:00:00"/>
    <x v="7"/>
  </r>
  <r>
    <x v="6"/>
    <n v="1936"/>
    <d v="2013-03-22T00:00:00"/>
    <x v="8"/>
  </r>
  <r>
    <x v="0"/>
    <n v="1214"/>
    <d v="2012-01-03T00:00:00"/>
    <x v="2"/>
  </r>
  <r>
    <x v="0"/>
    <n v="1257"/>
    <d v="2011-09-17T00:00:00"/>
    <x v="0"/>
  </r>
  <r>
    <x v="0"/>
    <n v="841"/>
    <d v="2009-09-17T00:00:00"/>
    <x v="4"/>
  </r>
  <r>
    <x v="5"/>
    <n v="2255"/>
    <d v="2009-10-27T00:00:00"/>
    <x v="4"/>
  </r>
  <r>
    <x v="3"/>
    <n v="1605"/>
    <d v="2005-06-02T00:00:00"/>
    <x v="9"/>
  </r>
  <r>
    <x v="4"/>
    <n v="1188"/>
    <d v="2014-05-20T00:00:00"/>
    <x v="5"/>
  </r>
  <r>
    <x v="4"/>
    <n v="1213"/>
    <d v="2012-12-17T00:00:00"/>
    <x v="2"/>
  </r>
  <r>
    <x v="4"/>
    <n v="731"/>
    <d v="2009-12-01T00:00:00"/>
    <x v="4"/>
  </r>
  <r>
    <x v="5"/>
    <n v="1781"/>
    <d v="2009-11-02T00:00:00"/>
    <x v="4"/>
  </r>
  <r>
    <x v="4"/>
    <n v="702"/>
    <d v="2014-09-05T00:00:00"/>
    <x v="5"/>
  </r>
  <r>
    <x v="1"/>
    <n v="1949"/>
    <d v="2007-08-18T00:00:00"/>
    <x v="6"/>
  </r>
  <r>
    <x v="1"/>
    <n v="1857"/>
    <d v="2010-04-12T00:00:00"/>
    <x v="3"/>
  </r>
  <r>
    <x v="5"/>
    <n v="1904"/>
    <d v="2011-09-12T00:00:00"/>
    <x v="0"/>
  </r>
  <r>
    <x v="0"/>
    <n v="1199"/>
    <d v="2012-04-03T00:00:00"/>
    <x v="2"/>
  </r>
  <r>
    <x v="0"/>
    <n v="1228"/>
    <d v="2011-04-05T00:00:00"/>
    <x v="0"/>
  </r>
  <r>
    <x v="3"/>
    <n v="1786"/>
    <d v="2009-03-24T00:00:00"/>
    <x v="4"/>
  </r>
  <r>
    <x v="3"/>
    <n v="1953"/>
    <d v="2006-09-10T00:00:00"/>
    <x v="1"/>
  </r>
  <r>
    <x v="0"/>
    <n v="1287"/>
    <d v="2010-05-13T00:00:00"/>
    <x v="3"/>
  </r>
  <r>
    <x v="5"/>
    <n v="1369"/>
    <d v="2008-07-04T00:00:00"/>
    <x v="7"/>
  </r>
  <r>
    <x v="5"/>
    <n v="1771"/>
    <d v="2011-05-23T00:00:00"/>
    <x v="0"/>
  </r>
  <r>
    <x v="2"/>
    <n v="1082"/>
    <d v="2012-05-23T00:00:00"/>
    <x v="2"/>
  </r>
  <r>
    <x v="5"/>
    <n v="1636"/>
    <d v="2009-06-23T00:00:00"/>
    <x v="4"/>
  </r>
  <r>
    <x v="0"/>
    <n v="602"/>
    <d v="2009-07-14T00:00:00"/>
    <x v="4"/>
  </r>
  <r>
    <x v="7"/>
    <n v="1854"/>
    <d v="2009-10-20T00:00:00"/>
    <x v="4"/>
  </r>
  <r>
    <x v="0"/>
    <n v="1655"/>
    <d v="2010-07-15T00:00:00"/>
    <x v="3"/>
  </r>
  <r>
    <x v="2"/>
    <n v="698"/>
    <d v="2010-08-31T00:00:00"/>
    <x v="3"/>
  </r>
  <r>
    <x v="4"/>
    <n v="1101"/>
    <d v="2013-07-21T00:00:00"/>
    <x v="8"/>
  </r>
  <r>
    <x v="0"/>
    <n v="785"/>
    <d v="2012-02-26T00:00:00"/>
    <x v="2"/>
  </r>
  <r>
    <x v="2"/>
    <n v="1135"/>
    <d v="2009-07-15T00:00:00"/>
    <x v="4"/>
  </r>
  <r>
    <x v="0"/>
    <n v="1308"/>
    <d v="2010-12-24T00:00:00"/>
    <x v="3"/>
  </r>
  <r>
    <x v="2"/>
    <n v="924"/>
    <d v="2007-02-06T00:00:00"/>
    <x v="6"/>
  </r>
  <r>
    <x v="0"/>
    <n v="508"/>
    <d v="2011-09-28T00:00:00"/>
    <x v="0"/>
  </r>
  <r>
    <x v="3"/>
    <n v="1725"/>
    <d v="2010-06-28T00:00:00"/>
    <x v="3"/>
  </r>
  <r>
    <x v="0"/>
    <n v="1665"/>
    <d v="2011-07-09T00:00:00"/>
    <x v="0"/>
  </r>
  <r>
    <x v="5"/>
    <n v="1868"/>
    <d v="2010-07-03T00:00:00"/>
    <x v="3"/>
  </r>
  <r>
    <x v="1"/>
    <n v="1951"/>
    <d v="2006-11-13T00:00:00"/>
    <x v="1"/>
  </r>
  <r>
    <x v="6"/>
    <n v="1665"/>
    <d v="2012-10-27T00:00:00"/>
    <x v="2"/>
  </r>
  <r>
    <x v="1"/>
    <n v="1537"/>
    <d v="2007-01-15T00:00:00"/>
    <x v="6"/>
  </r>
  <r>
    <x v="4"/>
    <n v="912"/>
    <d v="2010-08-03T00:00:00"/>
    <x v="3"/>
  </r>
  <r>
    <x v="0"/>
    <n v="724"/>
    <d v="2009-11-07T00:00:00"/>
    <x v="4"/>
  </r>
  <r>
    <x v="0"/>
    <n v="516"/>
    <d v="2011-10-02T00:00:00"/>
    <x v="0"/>
  </r>
  <r>
    <x v="7"/>
    <n v="1764"/>
    <d v="2009-11-18T00:00:00"/>
    <x v="4"/>
  </r>
  <r>
    <x v="4"/>
    <n v="872"/>
    <d v="2012-12-25T00:00:00"/>
    <x v="2"/>
  </r>
  <r>
    <x v="4"/>
    <n v="887"/>
    <d v="2008-02-25T00:00:00"/>
    <x v="7"/>
  </r>
  <r>
    <x v="4"/>
    <n v="1080"/>
    <d v="2011-05-13T00:00:00"/>
    <x v="0"/>
  </r>
  <r>
    <x v="4"/>
    <n v="1045"/>
    <d v="2008-12-06T00:00:00"/>
    <x v="7"/>
  </r>
  <r>
    <x v="0"/>
    <n v="1530"/>
    <d v="2012-03-18T00:00:00"/>
    <x v="2"/>
  </r>
  <r>
    <x v="2"/>
    <n v="1132"/>
    <d v="2007-11-16T00:00:00"/>
    <x v="6"/>
  </r>
  <r>
    <x v="5"/>
    <n v="2365"/>
    <d v="2009-10-04T00:00:00"/>
    <x v="4"/>
  </r>
  <r>
    <x v="3"/>
    <n v="1781"/>
    <d v="2006-07-09T00:00:00"/>
    <x v="1"/>
  </r>
  <r>
    <x v="4"/>
    <n v="1138"/>
    <d v="2011-04-11T00:00:00"/>
    <x v="0"/>
  </r>
  <r>
    <x v="5"/>
    <n v="2375"/>
    <d v="2011-09-25T00:00:00"/>
    <x v="0"/>
  </r>
  <r>
    <x v="0"/>
    <n v="1115"/>
    <d v="2010-10-10T00:00:00"/>
    <x v="3"/>
  </r>
  <r>
    <x v="4"/>
    <n v="811"/>
    <d v="2009-04-02T00:00:00"/>
    <x v="4"/>
  </r>
  <r>
    <x v="1"/>
    <n v="1586"/>
    <d v="2013-12-19T00:00:00"/>
    <x v="8"/>
  </r>
  <r>
    <x v="4"/>
    <n v="1103"/>
    <d v="2008-02-23T00:00:00"/>
    <x v="7"/>
  </r>
  <r>
    <x v="0"/>
    <n v="939"/>
    <d v="2010-02-01T00:00:00"/>
    <x v="3"/>
  </r>
  <r>
    <x v="3"/>
    <n v="1727"/>
    <d v="2006-01-02T00:00:00"/>
    <x v="1"/>
  </r>
  <r>
    <x v="6"/>
    <n v="1672"/>
    <d v="2011-11-25T00:00:00"/>
    <x v="0"/>
  </r>
  <r>
    <x v="1"/>
    <n v="1581"/>
    <d v="2012-10-18T00:00:00"/>
    <x v="2"/>
  </r>
  <r>
    <x v="1"/>
    <n v="1781"/>
    <d v="2012-05-15T00:00:00"/>
    <x v="2"/>
  </r>
  <r>
    <x v="5"/>
    <n v="1668"/>
    <d v="2009-05-24T00:00:00"/>
    <x v="4"/>
  </r>
  <r>
    <x v="2"/>
    <n v="1263"/>
    <d v="2009-11-21T00:00:00"/>
    <x v="4"/>
  </r>
  <r>
    <x v="2"/>
    <n v="819"/>
    <d v="2008-05-17T00:00:00"/>
    <x v="7"/>
  </r>
  <r>
    <x v="0"/>
    <n v="1145"/>
    <d v="2011-02-11T00:00:00"/>
    <x v="0"/>
  </r>
  <r>
    <x v="4"/>
    <n v="1074"/>
    <d v="2012-01-10T00:00:00"/>
    <x v="2"/>
  </r>
  <r>
    <x v="7"/>
    <n v="1707"/>
    <d v="2009-06-15T00:00:00"/>
    <x v="4"/>
  </r>
  <r>
    <x v="5"/>
    <n v="2145"/>
    <d v="2009-02-21T00:00:00"/>
    <x v="4"/>
  </r>
  <r>
    <x v="2"/>
    <n v="737"/>
    <d v="2007-07-06T00:00:00"/>
    <x v="6"/>
  </r>
  <r>
    <x v="2"/>
    <n v="1178"/>
    <d v="2011-09-05T00:00:00"/>
    <x v="0"/>
  </r>
  <r>
    <x v="2"/>
    <n v="1261"/>
    <d v="2006-12-07T00:00:00"/>
    <x v="1"/>
  </r>
  <r>
    <x v="0"/>
    <n v="807"/>
    <d v="2011-06-06T00:00:00"/>
    <x v="0"/>
  </r>
  <r>
    <x v="4"/>
    <n v="1167"/>
    <d v="2007-06-20T00:00:00"/>
    <x v="6"/>
  </r>
  <r>
    <x v="0"/>
    <n v="1575"/>
    <d v="2011-04-01T00:00:00"/>
    <x v="0"/>
  </r>
  <r>
    <x v="0"/>
    <n v="1177"/>
    <d v="2011-01-26T00:00:00"/>
    <x v="0"/>
  </r>
  <r>
    <x v="0"/>
    <n v="1069"/>
    <d v="2012-03-16T00:00:00"/>
    <x v="2"/>
  </r>
  <r>
    <x v="2"/>
    <n v="679"/>
    <d v="2009-07-19T00:00:00"/>
    <x v="4"/>
  </r>
  <r>
    <x v="0"/>
    <n v="642"/>
    <d v="2010-06-04T00:00:00"/>
    <x v="3"/>
  </r>
  <r>
    <x v="3"/>
    <n v="1850"/>
    <d v="2006-05-07T00:00:00"/>
    <x v="1"/>
  </r>
  <r>
    <x v="1"/>
    <n v="1692"/>
    <d v="2006-10-28T00:00:00"/>
    <x v="1"/>
  </r>
  <r>
    <x v="6"/>
    <n v="1788"/>
    <d v="2010-09-22T00:00:00"/>
    <x v="3"/>
  </r>
  <r>
    <x v="2"/>
    <n v="817"/>
    <d v="2006-12-16T00:00:00"/>
    <x v="1"/>
  </r>
  <r>
    <x v="0"/>
    <n v="1639"/>
    <d v="2011-09-08T00:00:00"/>
    <x v="0"/>
  </r>
  <r>
    <x v="0"/>
    <n v="883"/>
    <d v="2010-04-19T00:00:00"/>
    <x v="3"/>
  </r>
  <r>
    <x v="3"/>
    <n v="1827"/>
    <d v="2007-12-09T00:00:00"/>
    <x v="6"/>
  </r>
  <r>
    <x v="1"/>
    <n v="1986"/>
    <d v="2009-03-13T00:00:00"/>
    <x v="4"/>
  </r>
  <r>
    <x v="3"/>
    <n v="1958"/>
    <d v="2005-04-16T00:00:00"/>
    <x v="9"/>
  </r>
  <r>
    <x v="2"/>
    <n v="870"/>
    <d v="2008-12-28T00:00:00"/>
    <x v="7"/>
  </r>
  <r>
    <x v="3"/>
    <n v="1662"/>
    <d v="2004-05-14T00:00:00"/>
    <x v="11"/>
  </r>
  <r>
    <x v="1"/>
    <n v="1835"/>
    <d v="2009-05-05T00:00:00"/>
    <x v="4"/>
  </r>
  <r>
    <x v="2"/>
    <n v="1270"/>
    <d v="2011-12-09T00:00:00"/>
    <x v="0"/>
  </r>
  <r>
    <x v="5"/>
    <n v="2292"/>
    <d v="2008-12-25T00:00:00"/>
    <x v="7"/>
  </r>
  <r>
    <x v="0"/>
    <n v="1028"/>
    <d v="2009-10-06T00:00:00"/>
    <x v="4"/>
  </r>
  <r>
    <x v="5"/>
    <n v="1865"/>
    <d v="2009-09-03T00:00:00"/>
    <x v="4"/>
  </r>
  <r>
    <x v="2"/>
    <n v="981"/>
    <d v="2009-08-25T00:00:00"/>
    <x v="4"/>
  </r>
  <r>
    <x v="0"/>
    <n v="916"/>
    <d v="2011-08-08T00:00:00"/>
    <x v="0"/>
  </r>
  <r>
    <x v="3"/>
    <n v="1908"/>
    <d v="2007-08-31T00:00:00"/>
    <x v="6"/>
  </r>
  <r>
    <x v="1"/>
    <n v="1936"/>
    <d v="2012-01-12T00:00:00"/>
    <x v="2"/>
  </r>
  <r>
    <x v="3"/>
    <n v="1926"/>
    <d v="2012-02-26T00:00:00"/>
    <x v="2"/>
  </r>
  <r>
    <x v="4"/>
    <n v="1083"/>
    <d v="2007-09-18T00:00:00"/>
    <x v="6"/>
  </r>
  <r>
    <x v="1"/>
    <n v="1780"/>
    <d v="2009-02-28T00:00:00"/>
    <x v="4"/>
  </r>
  <r>
    <x v="3"/>
    <n v="1707"/>
    <d v="2009-10-28T00:00:00"/>
    <x v="4"/>
  </r>
  <r>
    <x v="4"/>
    <n v="900"/>
    <d v="2011-02-07T00:00:00"/>
    <x v="0"/>
  </r>
  <r>
    <x v="7"/>
    <n v="1519"/>
    <d v="2006-12-01T00:00:00"/>
    <x v="1"/>
  </r>
  <r>
    <x v="7"/>
    <n v="1934"/>
    <d v="2007-09-21T00:00:00"/>
    <x v="6"/>
  </r>
  <r>
    <x v="0"/>
    <n v="1043"/>
    <d v="2009-11-16T00:00:00"/>
    <x v="4"/>
  </r>
  <r>
    <x v="0"/>
    <n v="704"/>
    <d v="2010-09-26T00:00:00"/>
    <x v="3"/>
  </r>
  <r>
    <x v="0"/>
    <n v="1539"/>
    <d v="2010-10-19T00:00:00"/>
    <x v="3"/>
  </r>
  <r>
    <x v="0"/>
    <n v="1279"/>
    <d v="2010-11-03T00:00:00"/>
    <x v="3"/>
  </r>
  <r>
    <x v="0"/>
    <n v="1568"/>
    <d v="2010-12-17T00:00:00"/>
    <x v="3"/>
  </r>
  <r>
    <x v="5"/>
    <n v="2011"/>
    <d v="2008-04-13T00:00:00"/>
    <x v="7"/>
  </r>
  <r>
    <x v="0"/>
    <n v="1566"/>
    <d v="2009-12-24T00:00:00"/>
    <x v="4"/>
  </r>
  <r>
    <x v="5"/>
    <n v="1812"/>
    <d v="2011-05-02T00:00:00"/>
    <x v="0"/>
  </r>
  <r>
    <x v="7"/>
    <n v="1729"/>
    <d v="2009-11-02T00:00:00"/>
    <x v="4"/>
  </r>
  <r>
    <x v="1"/>
    <n v="1569"/>
    <d v="2008-07-23T00:00:00"/>
    <x v="7"/>
  </r>
  <r>
    <x v="5"/>
    <n v="2068"/>
    <d v="2010-03-06T00:00:00"/>
    <x v="3"/>
  </r>
  <r>
    <x v="1"/>
    <n v="1869"/>
    <d v="2012-10-21T00:00:00"/>
    <x v="2"/>
  </r>
  <r>
    <x v="4"/>
    <n v="1271"/>
    <d v="2013-08-27T00:00:00"/>
    <x v="8"/>
  </r>
  <r>
    <x v="5"/>
    <n v="1527"/>
    <d v="2010-03-11T00:00:00"/>
    <x v="3"/>
  </r>
  <r>
    <x v="0"/>
    <n v="601"/>
    <d v="2011-03-30T00:00:00"/>
    <x v="0"/>
  </r>
  <r>
    <x v="2"/>
    <n v="1206"/>
    <d v="2007-12-24T00:00:00"/>
    <x v="6"/>
  </r>
  <r>
    <x v="1"/>
    <n v="1878"/>
    <d v="2007-05-06T00:00:00"/>
    <x v="6"/>
  </r>
  <r>
    <x v="0"/>
    <n v="884"/>
    <d v="2011-07-09T00:00:00"/>
    <x v="0"/>
  </r>
  <r>
    <x v="4"/>
    <n v="728"/>
    <d v="2009-11-19T00:00:00"/>
    <x v="4"/>
  </r>
  <r>
    <x v="0"/>
    <n v="907"/>
    <d v="2010-10-20T00:00:00"/>
    <x v="3"/>
  </r>
  <r>
    <x v="3"/>
    <n v="1534"/>
    <d v="2008-02-01T00:00:00"/>
    <x v="7"/>
  </r>
  <r>
    <x v="5"/>
    <n v="2038"/>
    <d v="2009-06-09T00:00:00"/>
    <x v="4"/>
  </r>
  <r>
    <x v="5"/>
    <n v="1512"/>
    <d v="2010-07-28T00:00:00"/>
    <x v="3"/>
  </r>
  <r>
    <x v="0"/>
    <n v="695"/>
    <d v="2010-01-08T00:00:00"/>
    <x v="3"/>
  </r>
  <r>
    <x v="3"/>
    <n v="1581"/>
    <d v="2009-01-28T00:00:00"/>
    <x v="4"/>
  </r>
  <r>
    <x v="2"/>
    <n v="1238"/>
    <d v="2010-11-17T00:00:00"/>
    <x v="3"/>
  </r>
  <r>
    <x v="0"/>
    <n v="1173"/>
    <d v="2010-04-07T00:00:00"/>
    <x v="3"/>
  </r>
  <r>
    <x v="4"/>
    <n v="797"/>
    <d v="2014-12-22T00:00:00"/>
    <x v="5"/>
  </r>
  <r>
    <x v="0"/>
    <n v="1684"/>
    <d v="2010-11-20T00:00:00"/>
    <x v="3"/>
  </r>
  <r>
    <x v="3"/>
    <n v="1974"/>
    <d v="2011-12-09T00:00:00"/>
    <x v="0"/>
  </r>
  <r>
    <x v="4"/>
    <n v="893"/>
    <d v="2010-08-12T00:00:00"/>
    <x v="3"/>
  </r>
  <r>
    <x v="0"/>
    <n v="1026"/>
    <d v="2009-11-25T00:00:00"/>
    <x v="4"/>
  </r>
  <r>
    <x v="1"/>
    <n v="1812"/>
    <d v="2009-04-14T00:00:00"/>
    <x v="4"/>
  </r>
  <r>
    <x v="2"/>
    <n v="1282"/>
    <d v="2012-03-15T00:00:00"/>
    <x v="2"/>
  </r>
  <r>
    <x v="5"/>
    <n v="2449"/>
    <d v="2009-06-17T00:00:00"/>
    <x v="4"/>
  </r>
  <r>
    <x v="4"/>
    <n v="932"/>
    <d v="2010-10-17T00:00:00"/>
    <x v="3"/>
  </r>
  <r>
    <x v="3"/>
    <n v="1564"/>
    <d v="2011-07-26T00:00:00"/>
    <x v="0"/>
  </r>
  <r>
    <x v="5"/>
    <n v="1566"/>
    <d v="2009-04-25T00:00:00"/>
    <x v="4"/>
  </r>
  <r>
    <x v="0"/>
    <n v="1266"/>
    <d v="2010-04-09T00:00:00"/>
    <x v="3"/>
  </r>
  <r>
    <x v="7"/>
    <n v="1945"/>
    <d v="2007-09-19T00:00:00"/>
    <x v="6"/>
  </r>
  <r>
    <x v="0"/>
    <n v="1649"/>
    <d v="2011-08-21T00:00:00"/>
    <x v="0"/>
  </r>
  <r>
    <x v="0"/>
    <n v="1081"/>
    <d v="2011-01-14T00:00:00"/>
    <x v="0"/>
  </r>
  <r>
    <x v="3"/>
    <n v="1889"/>
    <d v="2007-07-17T00:00:00"/>
    <x v="6"/>
  </r>
  <r>
    <x v="4"/>
    <n v="779"/>
    <d v="2008-02-04T00:00:00"/>
    <x v="7"/>
  </r>
  <r>
    <x v="4"/>
    <n v="984"/>
    <d v="2007-10-26T00:00:00"/>
    <x v="6"/>
  </r>
  <r>
    <x v="5"/>
    <n v="2495"/>
    <d v="2008-04-23T00:00:00"/>
    <x v="7"/>
  </r>
  <r>
    <x v="4"/>
    <n v="973"/>
    <d v="2007-09-19T00:00:00"/>
    <x v="6"/>
  </r>
  <r>
    <x v="1"/>
    <n v="1986"/>
    <d v="2008-06-26T00:00:00"/>
    <x v="7"/>
  </r>
  <r>
    <x v="3"/>
    <n v="1829"/>
    <d v="2011-11-27T00:00:00"/>
    <x v="0"/>
  </r>
  <r>
    <x v="4"/>
    <n v="780"/>
    <d v="2011-10-16T00:00:00"/>
    <x v="0"/>
  </r>
  <r>
    <x v="2"/>
    <n v="843"/>
    <d v="2009-10-13T00:00:00"/>
    <x v="4"/>
  </r>
  <r>
    <x v="4"/>
    <n v="913"/>
    <d v="2008-11-26T00:00:00"/>
    <x v="7"/>
  </r>
  <r>
    <x v="0"/>
    <n v="779"/>
    <d v="2009-09-15T00:00:00"/>
    <x v="4"/>
  </r>
  <r>
    <x v="6"/>
    <n v="1725"/>
    <d v="2011-04-25T00:00:00"/>
    <x v="0"/>
  </r>
  <r>
    <x v="5"/>
    <n v="2374"/>
    <d v="2008-02-23T00:00:00"/>
    <x v="7"/>
  </r>
  <r>
    <x v="4"/>
    <n v="778"/>
    <d v="2008-08-30T00:00:00"/>
    <x v="7"/>
  </r>
  <r>
    <x v="2"/>
    <n v="989"/>
    <d v="2011-05-25T00:00:00"/>
    <x v="0"/>
  </r>
  <r>
    <x v="0"/>
    <n v="1624"/>
    <d v="2011-06-04T00:00:00"/>
    <x v="0"/>
  </r>
  <r>
    <x v="3"/>
    <n v="1989"/>
    <d v="2008-07-26T00:00:00"/>
    <x v="7"/>
  </r>
  <r>
    <x v="0"/>
    <n v="1381"/>
    <d v="2012-02-09T00:00:00"/>
    <x v="2"/>
  </r>
  <r>
    <x v="0"/>
    <n v="923"/>
    <d v="2012-02-06T00:00:00"/>
    <x v="2"/>
  </r>
  <r>
    <x v="4"/>
    <n v="1034"/>
    <d v="2011-08-10T00:00:00"/>
    <x v="0"/>
  </r>
  <r>
    <x v="3"/>
    <n v="1794"/>
    <d v="2011-10-22T00:00:00"/>
    <x v="0"/>
  </r>
  <r>
    <x v="5"/>
    <n v="2471"/>
    <d v="2012-01-09T00:00:00"/>
    <x v="2"/>
  </r>
  <r>
    <x v="4"/>
    <n v="1085"/>
    <d v="2010-03-11T00:00:00"/>
    <x v="3"/>
  </r>
  <r>
    <x v="5"/>
    <n v="2070"/>
    <d v="2008-08-20T00:00:00"/>
    <x v="7"/>
  </r>
  <r>
    <x v="4"/>
    <n v="959"/>
    <d v="2008-09-08T00:00:00"/>
    <x v="7"/>
  </r>
  <r>
    <x v="0"/>
    <n v="1341"/>
    <d v="2011-07-10T00:00:00"/>
    <x v="0"/>
  </r>
  <r>
    <x v="5"/>
    <n v="1377"/>
    <d v="2010-02-22T00:00:00"/>
    <x v="3"/>
  </r>
  <r>
    <x v="3"/>
    <n v="1862"/>
    <d v="2011-08-02T00:00:00"/>
    <x v="0"/>
  </r>
  <r>
    <x v="3"/>
    <n v="1594"/>
    <d v="2005-08-21T00:00:00"/>
    <x v="9"/>
  </r>
  <r>
    <x v="4"/>
    <n v="1016"/>
    <d v="2013-04-09T00:00:00"/>
    <x v="8"/>
  </r>
  <r>
    <x v="5"/>
    <n v="2321"/>
    <d v="2012-02-03T00:00:00"/>
    <x v="2"/>
  </r>
  <r>
    <x v="2"/>
    <n v="1242"/>
    <d v="2010-01-12T00:00:00"/>
    <x v="3"/>
  </r>
  <r>
    <x v="4"/>
    <n v="707"/>
    <d v="2013-12-06T00:00:00"/>
    <x v="8"/>
  </r>
  <r>
    <x v="4"/>
    <n v="707"/>
    <d v="2011-10-16T00:00:00"/>
    <x v="0"/>
  </r>
  <r>
    <x v="2"/>
    <n v="1120"/>
    <d v="2010-02-13T00:00:00"/>
    <x v="3"/>
  </r>
  <r>
    <x v="2"/>
    <n v="774"/>
    <d v="2007-06-16T00:00:00"/>
    <x v="6"/>
  </r>
  <r>
    <x v="4"/>
    <n v="1083"/>
    <d v="2014-05-24T00:00:00"/>
    <x v="5"/>
  </r>
  <r>
    <x v="4"/>
    <n v="767"/>
    <d v="2008-03-01T00:00:00"/>
    <x v="7"/>
  </r>
  <r>
    <x v="3"/>
    <n v="1725"/>
    <d v="2005-07-27T00:00:00"/>
    <x v="9"/>
  </r>
  <r>
    <x v="0"/>
    <n v="1194"/>
    <d v="2011-05-25T00:00:00"/>
    <x v="0"/>
  </r>
  <r>
    <x v="2"/>
    <n v="1052"/>
    <d v="2008-01-23T00:00:00"/>
    <x v="7"/>
  </r>
  <r>
    <x v="2"/>
    <n v="667"/>
    <d v="2010-02-22T00:00:00"/>
    <x v="3"/>
  </r>
  <r>
    <x v="0"/>
    <n v="1369"/>
    <d v="2010-12-23T00:00:00"/>
    <x v="3"/>
  </r>
  <r>
    <x v="1"/>
    <n v="1952"/>
    <d v="2009-04-16T00:00:00"/>
    <x v="4"/>
  </r>
  <r>
    <x v="4"/>
    <n v="1228"/>
    <d v="2008-01-08T00:00:00"/>
    <x v="7"/>
  </r>
  <r>
    <x v="4"/>
    <n v="1236"/>
    <d v="2007-09-05T00:00:00"/>
    <x v="6"/>
  </r>
  <r>
    <x v="1"/>
    <n v="1988"/>
    <d v="2010-01-13T00:00:00"/>
    <x v="3"/>
  </r>
  <r>
    <x v="2"/>
    <n v="1018"/>
    <d v="2011-04-12T00:00:00"/>
    <x v="0"/>
  </r>
  <r>
    <x v="5"/>
    <n v="2120"/>
    <d v="2010-10-10T00:00:00"/>
    <x v="3"/>
  </r>
  <r>
    <x v="5"/>
    <n v="1602"/>
    <d v="2011-01-17T00:00:00"/>
    <x v="0"/>
  </r>
  <r>
    <x v="3"/>
    <n v="1916"/>
    <d v="2005-05-18T00:00:00"/>
    <x v="9"/>
  </r>
  <r>
    <x v="2"/>
    <n v="893"/>
    <d v="2010-08-19T00:00:00"/>
    <x v="3"/>
  </r>
  <r>
    <x v="1"/>
    <n v="1968"/>
    <d v="2009-05-17T00:00:00"/>
    <x v="4"/>
  </r>
  <r>
    <x v="0"/>
    <n v="1424"/>
    <d v="2010-06-03T00:00:00"/>
    <x v="3"/>
  </r>
  <r>
    <x v="4"/>
    <n v="755"/>
    <d v="2007-02-18T00:00:00"/>
    <x v="6"/>
  </r>
  <r>
    <x v="3"/>
    <n v="1643"/>
    <d v="2008-09-08T00:00:00"/>
    <x v="7"/>
  </r>
  <r>
    <x v="4"/>
    <n v="749"/>
    <d v="2010-06-26T00:00:00"/>
    <x v="3"/>
  </r>
  <r>
    <x v="7"/>
    <n v="1960"/>
    <d v="2006-12-16T00:00:00"/>
    <x v="1"/>
  </r>
  <r>
    <x v="1"/>
    <n v="1845"/>
    <d v="2012-06-04T00:00:00"/>
    <x v="2"/>
  </r>
  <r>
    <x v="5"/>
    <n v="2092"/>
    <d v="2011-02-03T00:00:00"/>
    <x v="0"/>
  </r>
  <r>
    <x v="3"/>
    <n v="1644"/>
    <d v="2006-06-03T00:00:00"/>
    <x v="1"/>
  </r>
  <r>
    <x v="6"/>
    <n v="1932"/>
    <d v="2014-06-13T00:00:00"/>
    <x v="5"/>
  </r>
  <r>
    <x v="3"/>
    <n v="1861"/>
    <d v="2011-10-01T00:00:00"/>
    <x v="0"/>
  </r>
  <r>
    <x v="1"/>
    <n v="1838"/>
    <d v="2014-08-31T00:00:00"/>
    <x v="5"/>
  </r>
  <r>
    <x v="4"/>
    <n v="1016"/>
    <d v="2008-06-07T00:00:00"/>
    <x v="7"/>
  </r>
  <r>
    <x v="4"/>
    <n v="734"/>
    <d v="2008-05-05T00:00:00"/>
    <x v="7"/>
  </r>
  <r>
    <x v="5"/>
    <n v="1304"/>
    <d v="2008-11-29T00:00:00"/>
    <x v="7"/>
  </r>
  <r>
    <x v="2"/>
    <n v="698"/>
    <d v="2011-09-06T00:00:00"/>
    <x v="0"/>
  </r>
  <r>
    <x v="5"/>
    <n v="1476"/>
    <d v="2010-01-19T00:00:00"/>
    <x v="3"/>
  </r>
  <r>
    <x v="4"/>
    <n v="1219"/>
    <d v="2012-12-07T00:00:00"/>
    <x v="2"/>
  </r>
  <r>
    <x v="0"/>
    <n v="645"/>
    <d v="2010-08-08T00:00:00"/>
    <x v="3"/>
  </r>
  <r>
    <x v="0"/>
    <n v="1532"/>
    <d v="2010-12-04T00:00:00"/>
    <x v="3"/>
  </r>
  <r>
    <x v="5"/>
    <n v="1640"/>
    <d v="2009-05-17T00:00:00"/>
    <x v="4"/>
  </r>
  <r>
    <x v="3"/>
    <n v="1799"/>
    <d v="2009-07-19T00:00:00"/>
    <x v="4"/>
  </r>
  <r>
    <x v="4"/>
    <n v="991"/>
    <d v="2011-10-24T00:00:00"/>
    <x v="0"/>
  </r>
  <r>
    <x v="5"/>
    <n v="1890"/>
    <d v="2010-10-20T00:00:00"/>
    <x v="3"/>
  </r>
  <r>
    <x v="0"/>
    <n v="1159"/>
    <d v="2009-12-16T00:00:00"/>
    <x v="4"/>
  </r>
  <r>
    <x v="4"/>
    <n v="948"/>
    <d v="2012-05-18T00:00:00"/>
    <x v="2"/>
  </r>
  <r>
    <x v="1"/>
    <n v="1761"/>
    <d v="2012-03-10T00:00:00"/>
    <x v="2"/>
  </r>
  <r>
    <x v="0"/>
    <n v="1645"/>
    <d v="2010-07-31T00:00:00"/>
    <x v="3"/>
  </r>
  <r>
    <x v="0"/>
    <n v="934"/>
    <d v="2010-11-14T00:00:00"/>
    <x v="3"/>
  </r>
  <r>
    <x v="3"/>
    <n v="1612"/>
    <d v="2011-07-09T00:00:00"/>
    <x v="0"/>
  </r>
  <r>
    <x v="1"/>
    <n v="1773"/>
    <d v="2009-12-11T00:00:00"/>
    <x v="4"/>
  </r>
  <r>
    <x v="4"/>
    <n v="1193"/>
    <d v="2009-05-26T00:00:00"/>
    <x v="4"/>
  </r>
  <r>
    <x v="0"/>
    <n v="1350"/>
    <d v="2010-06-08T00:00:00"/>
    <x v="3"/>
  </r>
  <r>
    <x v="7"/>
    <n v="1929"/>
    <d v="2007-09-25T00:00:00"/>
    <x v="6"/>
  </r>
  <r>
    <x v="1"/>
    <n v="1959"/>
    <d v="2009-05-01T00:00:00"/>
    <x v="4"/>
  </r>
  <r>
    <x v="2"/>
    <n v="626"/>
    <d v="2011-02-27T00:00:00"/>
    <x v="0"/>
  </r>
  <r>
    <x v="5"/>
    <n v="1758"/>
    <d v="2008-08-28T00:00:00"/>
    <x v="7"/>
  </r>
  <r>
    <x v="0"/>
    <n v="1677"/>
    <d v="2011-05-17T00:00:00"/>
    <x v="0"/>
  </r>
  <r>
    <x v="0"/>
    <n v="1538"/>
    <d v="2011-12-17T00:00:00"/>
    <x v="0"/>
  </r>
  <r>
    <x v="5"/>
    <n v="2148"/>
    <d v="2012-03-06T00:00:00"/>
    <x v="2"/>
  </r>
  <r>
    <x v="2"/>
    <n v="1098"/>
    <d v="2008-09-23T00:00:00"/>
    <x v="7"/>
  </r>
  <r>
    <x v="4"/>
    <n v="1146"/>
    <d v="2007-06-04T00:00:00"/>
    <x v="6"/>
  </r>
  <r>
    <x v="1"/>
    <n v="1796"/>
    <d v="2007-02-20T00:00:00"/>
    <x v="6"/>
  </r>
  <r>
    <x v="1"/>
    <n v="1578"/>
    <d v="2012-09-26T00:00:00"/>
    <x v="2"/>
  </r>
  <r>
    <x v="4"/>
    <n v="1207"/>
    <d v="2007-02-25T00:00:00"/>
    <x v="6"/>
  </r>
  <r>
    <x v="4"/>
    <n v="1125"/>
    <d v="2013-06-13T00:00:00"/>
    <x v="8"/>
  </r>
  <r>
    <x v="4"/>
    <n v="737"/>
    <d v="2007-01-05T00:00:00"/>
    <x v="6"/>
  </r>
  <r>
    <x v="0"/>
    <n v="1483"/>
    <d v="2009-08-23T00:00:00"/>
    <x v="4"/>
  </r>
  <r>
    <x v="5"/>
    <n v="1423"/>
    <d v="2011-07-05T00:00:00"/>
    <x v="0"/>
  </r>
  <r>
    <x v="7"/>
    <n v="1812"/>
    <d v="2007-08-19T00:00:00"/>
    <x v="6"/>
  </r>
  <r>
    <x v="0"/>
    <n v="1028"/>
    <d v="2011-02-22T00:00:00"/>
    <x v="0"/>
  </r>
  <r>
    <x v="3"/>
    <n v="1951"/>
    <d v="2009-03-01T00:00:00"/>
    <x v="4"/>
  </r>
  <r>
    <x v="2"/>
    <n v="1215"/>
    <d v="2006-11-29T00:00:00"/>
    <x v="1"/>
  </r>
  <r>
    <x v="0"/>
    <n v="1275"/>
    <d v="2009-10-06T00:00:00"/>
    <x v="4"/>
  </r>
  <r>
    <x v="2"/>
    <n v="971"/>
    <d v="2010-12-29T00:00:00"/>
    <x v="3"/>
  </r>
  <r>
    <x v="5"/>
    <n v="1323"/>
    <d v="2011-07-17T00:00:00"/>
    <x v="0"/>
  </r>
  <r>
    <x v="1"/>
    <n v="1527"/>
    <d v="2012-05-12T00:00:00"/>
    <x v="2"/>
  </r>
  <r>
    <x v="1"/>
    <n v="1978"/>
    <d v="2012-03-03T00:00:00"/>
    <x v="2"/>
  </r>
  <r>
    <x v="4"/>
    <n v="1041"/>
    <d v="2007-09-12T00:00:00"/>
    <x v="6"/>
  </r>
  <r>
    <x v="0"/>
    <n v="1062"/>
    <d v="2009-11-12T00:00:00"/>
    <x v="4"/>
  </r>
  <r>
    <x v="5"/>
    <n v="1407"/>
    <d v="2011-12-06T00:00:00"/>
    <x v="0"/>
  </r>
  <r>
    <x v="1"/>
    <n v="1905"/>
    <d v="2011-07-14T00:00:00"/>
    <x v="0"/>
  </r>
  <r>
    <x v="0"/>
    <n v="1226"/>
    <d v="2011-10-31T00:00:00"/>
    <x v="0"/>
  </r>
  <r>
    <x v="0"/>
    <n v="1198"/>
    <d v="2010-02-11T00:00:00"/>
    <x v="3"/>
  </r>
  <r>
    <x v="2"/>
    <n v="1249"/>
    <d v="2011-07-11T00:00:00"/>
    <x v="0"/>
  </r>
  <r>
    <x v="5"/>
    <n v="1310"/>
    <d v="2011-09-14T00:00:00"/>
    <x v="0"/>
  </r>
  <r>
    <x v="5"/>
    <n v="2234"/>
    <d v="2011-02-22T00:00:00"/>
    <x v="0"/>
  </r>
  <r>
    <x v="2"/>
    <n v="1032"/>
    <d v="2009-10-06T00:00:00"/>
    <x v="4"/>
  </r>
  <r>
    <x v="6"/>
    <n v="1666"/>
    <d v="2011-10-22T00:00:00"/>
    <x v="0"/>
  </r>
  <r>
    <x v="4"/>
    <n v="1212"/>
    <d v="2011-01-15T00:00:00"/>
    <x v="0"/>
  </r>
  <r>
    <x v="2"/>
    <n v="897"/>
    <d v="2012-02-26T00:00:00"/>
    <x v="2"/>
  </r>
  <r>
    <x v="0"/>
    <n v="919"/>
    <d v="2011-01-06T00:00:00"/>
    <x v="0"/>
  </r>
  <r>
    <x v="7"/>
    <n v="1842"/>
    <d v="2007-12-22T00:00:00"/>
    <x v="6"/>
  </r>
  <r>
    <x v="3"/>
    <n v="1895"/>
    <d v="2007-01-07T00:00:00"/>
    <x v="6"/>
  </r>
  <r>
    <x v="5"/>
    <n v="1305"/>
    <d v="2012-01-04T00:00:00"/>
    <x v="2"/>
  </r>
  <r>
    <x v="5"/>
    <n v="1373"/>
    <d v="2010-01-15T00:00:00"/>
    <x v="3"/>
  </r>
  <r>
    <x v="7"/>
    <n v="1860"/>
    <d v="2008-10-11T00:00:00"/>
    <x v="7"/>
  </r>
  <r>
    <x v="3"/>
    <n v="1808"/>
    <d v="2011-06-29T00:00:00"/>
    <x v="0"/>
  </r>
  <r>
    <x v="4"/>
    <n v="741"/>
    <d v="2013-04-07T00:00:00"/>
    <x v="8"/>
  </r>
  <r>
    <x v="5"/>
    <n v="1634"/>
    <d v="2009-04-01T00:00:00"/>
    <x v="4"/>
  </r>
  <r>
    <x v="4"/>
    <n v="777"/>
    <d v="2009-02-05T00:00:00"/>
    <x v="4"/>
  </r>
  <r>
    <x v="2"/>
    <n v="835"/>
    <d v="2008-12-20T00:00:00"/>
    <x v="7"/>
  </r>
  <r>
    <x v="3"/>
    <n v="1950"/>
    <d v="2005-11-21T00:00:00"/>
    <x v="9"/>
  </r>
  <r>
    <x v="4"/>
    <n v="833"/>
    <d v="2009-11-20T00:00:00"/>
    <x v="4"/>
  </r>
  <r>
    <x v="5"/>
    <n v="1778"/>
    <d v="2009-03-23T00:00:00"/>
    <x v="4"/>
  </r>
  <r>
    <x v="6"/>
    <n v="1541"/>
    <d v="2014-04-30T00:00:00"/>
    <x v="5"/>
  </r>
  <r>
    <x v="0"/>
    <n v="1615"/>
    <d v="2011-07-02T00:00:00"/>
    <x v="0"/>
  </r>
  <r>
    <x v="1"/>
    <n v="1683"/>
    <d v="2008-03-14T00:00:00"/>
    <x v="7"/>
  </r>
  <r>
    <x v="5"/>
    <n v="1901"/>
    <d v="2010-05-12T00:00:00"/>
    <x v="3"/>
  </r>
  <r>
    <x v="3"/>
    <n v="1629"/>
    <d v="2008-02-19T00:00:00"/>
    <x v="7"/>
  </r>
  <r>
    <x v="2"/>
    <n v="1030"/>
    <d v="2009-04-10T00:00:00"/>
    <x v="4"/>
  </r>
  <r>
    <x v="1"/>
    <n v="1733"/>
    <d v="2006-12-22T00:00:00"/>
    <x v="1"/>
  </r>
  <r>
    <x v="2"/>
    <n v="765"/>
    <d v="2008-02-10T00:00:00"/>
    <x v="7"/>
  </r>
  <r>
    <x v="0"/>
    <n v="920"/>
    <d v="2011-08-15T00:00:00"/>
    <x v="0"/>
  </r>
  <r>
    <x v="0"/>
    <n v="1035"/>
    <d v="2011-09-03T00:00:00"/>
    <x v="0"/>
  </r>
  <r>
    <x v="1"/>
    <n v="1994"/>
    <d v="2007-08-29T00:00:00"/>
    <x v="6"/>
  </r>
  <r>
    <x v="0"/>
    <n v="1158"/>
    <d v="2010-08-18T00:00:00"/>
    <x v="3"/>
  </r>
  <r>
    <x v="5"/>
    <n v="2019"/>
    <d v="2012-01-07T00:00:00"/>
    <x v="2"/>
  </r>
  <r>
    <x v="0"/>
    <n v="1488"/>
    <d v="2011-07-22T00:00:00"/>
    <x v="0"/>
  </r>
  <r>
    <x v="1"/>
    <n v="1704"/>
    <d v="2014-11-14T00:00:00"/>
    <x v="5"/>
  </r>
  <r>
    <x v="0"/>
    <n v="1139"/>
    <d v="2010-06-16T00:00:00"/>
    <x v="3"/>
  </r>
  <r>
    <x v="2"/>
    <n v="1138"/>
    <d v="2012-02-10T00:00:00"/>
    <x v="2"/>
  </r>
  <r>
    <x v="4"/>
    <n v="970"/>
    <d v="2007-05-20T00:00:00"/>
    <x v="6"/>
  </r>
  <r>
    <x v="1"/>
    <n v="1781"/>
    <d v="2008-05-03T00:00:00"/>
    <x v="7"/>
  </r>
  <r>
    <x v="0"/>
    <n v="573"/>
    <d v="2009-11-16T00:00:00"/>
    <x v="4"/>
  </r>
  <r>
    <x v="3"/>
    <n v="1583"/>
    <d v="2010-07-05T00:00:00"/>
    <x v="3"/>
  </r>
  <r>
    <x v="4"/>
    <n v="1261"/>
    <d v="2011-07-05T00:00:00"/>
    <x v="0"/>
  </r>
  <r>
    <x v="4"/>
    <n v="1138"/>
    <d v="2010-08-03T00:00:00"/>
    <x v="3"/>
  </r>
  <r>
    <x v="7"/>
    <n v="1704"/>
    <d v="2009-03-11T00:00:00"/>
    <x v="4"/>
  </r>
  <r>
    <x v="2"/>
    <n v="830"/>
    <d v="2007-08-09T00:00:00"/>
    <x v="6"/>
  </r>
  <r>
    <x v="7"/>
    <n v="1913"/>
    <d v="2009-02-28T00:00:00"/>
    <x v="4"/>
  </r>
  <r>
    <x v="0"/>
    <n v="1671"/>
    <d v="2011-04-25T00:00:00"/>
    <x v="0"/>
  </r>
  <r>
    <x v="5"/>
    <n v="1586"/>
    <d v="2010-03-31T00:00:00"/>
    <x v="3"/>
  </r>
  <r>
    <x v="4"/>
    <n v="1149"/>
    <d v="2014-07-09T00:00:00"/>
    <x v="5"/>
  </r>
  <r>
    <x v="2"/>
    <n v="988"/>
    <d v="2007-09-25T00:00:00"/>
    <x v="6"/>
  </r>
  <r>
    <x v="0"/>
    <n v="1142"/>
    <d v="2011-01-21T00:00:00"/>
    <x v="0"/>
  </r>
  <r>
    <x v="4"/>
    <n v="1014"/>
    <d v="2013-12-06T00:00:00"/>
    <x v="8"/>
  </r>
  <r>
    <x v="3"/>
    <n v="1770"/>
    <d v="2006-07-11T00:00:00"/>
    <x v="1"/>
  </r>
  <r>
    <x v="0"/>
    <n v="643"/>
    <d v="2010-05-23T00:00:00"/>
    <x v="3"/>
  </r>
  <r>
    <x v="0"/>
    <n v="1527"/>
    <d v="2011-10-03T00:00:00"/>
    <x v="0"/>
  </r>
  <r>
    <x v="7"/>
    <n v="1597"/>
    <d v="2008-12-07T00:00:00"/>
    <x v="7"/>
  </r>
  <r>
    <x v="4"/>
    <n v="894"/>
    <d v="2008-02-08T00:00:00"/>
    <x v="7"/>
  </r>
  <r>
    <x v="4"/>
    <n v="929"/>
    <d v="2012-08-17T00:00:00"/>
    <x v="2"/>
  </r>
  <r>
    <x v="4"/>
    <n v="1210"/>
    <d v="2014-04-27T00:00:00"/>
    <x v="5"/>
  </r>
  <r>
    <x v="2"/>
    <n v="907"/>
    <d v="2007-06-05T00:00:00"/>
    <x v="6"/>
  </r>
  <r>
    <x v="0"/>
    <n v="1370"/>
    <d v="2010-11-16T00:00:00"/>
    <x v="3"/>
  </r>
  <r>
    <x v="4"/>
    <n v="1229"/>
    <d v="2013-02-04T00:00:00"/>
    <x v="8"/>
  </r>
  <r>
    <x v="5"/>
    <n v="2471"/>
    <d v="2010-03-13T00:00:00"/>
    <x v="3"/>
  </r>
  <r>
    <x v="4"/>
    <n v="1231"/>
    <d v="2015-01-25T00:00:00"/>
    <x v="10"/>
  </r>
  <r>
    <x v="2"/>
    <n v="998"/>
    <d v="2011-07-20T00:00:00"/>
    <x v="0"/>
  </r>
  <r>
    <x v="4"/>
    <n v="833"/>
    <d v="2007-05-01T00:00:00"/>
    <x v="6"/>
  </r>
  <r>
    <x v="4"/>
    <n v="1141"/>
    <d v="2007-04-04T00:00:00"/>
    <x v="6"/>
  </r>
  <r>
    <x v="4"/>
    <n v="1089"/>
    <d v="2009-12-12T00:00:00"/>
    <x v="4"/>
  </r>
  <r>
    <x v="1"/>
    <n v="1989"/>
    <d v="2014-08-10T00:00:00"/>
    <x v="5"/>
  </r>
  <r>
    <x v="6"/>
    <n v="1618"/>
    <d v="2013-04-19T00:00:00"/>
    <x v="8"/>
  </r>
  <r>
    <x v="7"/>
    <n v="1571"/>
    <d v="2007-05-01T00:00:00"/>
    <x v="6"/>
  </r>
  <r>
    <x v="0"/>
    <n v="1181"/>
    <d v="2009-07-08T00:00:00"/>
    <x v="4"/>
  </r>
  <r>
    <x v="0"/>
    <n v="1495"/>
    <d v="2011-08-03T00:00:00"/>
    <x v="0"/>
  </r>
  <r>
    <x v="0"/>
    <n v="1451"/>
    <d v="2010-07-02T00:00:00"/>
    <x v="3"/>
  </r>
  <r>
    <x v="0"/>
    <n v="1273"/>
    <d v="2011-10-19T00:00:00"/>
    <x v="0"/>
  </r>
  <r>
    <x v="0"/>
    <n v="1435"/>
    <d v="2011-07-12T00:00:00"/>
    <x v="0"/>
  </r>
  <r>
    <x v="1"/>
    <n v="1707"/>
    <d v="2012-11-07T00:00:00"/>
    <x v="2"/>
  </r>
  <r>
    <x v="0"/>
    <n v="1080"/>
    <d v="2010-09-20T00:00:00"/>
    <x v="3"/>
  </r>
  <r>
    <x v="5"/>
    <n v="1634"/>
    <d v="2009-05-23T00:00:00"/>
    <x v="4"/>
  </r>
  <r>
    <x v="6"/>
    <n v="1995"/>
    <d v="2014-08-21T00:00:00"/>
    <x v="5"/>
  </r>
  <r>
    <x v="6"/>
    <n v="1584"/>
    <d v="2010-07-04T00:00:00"/>
    <x v="3"/>
  </r>
  <r>
    <x v="0"/>
    <n v="1112"/>
    <d v="2009-11-30T00:00:00"/>
    <x v="4"/>
  </r>
  <r>
    <x v="4"/>
    <n v="1232"/>
    <d v="2007-07-29T00:00:00"/>
    <x v="6"/>
  </r>
  <r>
    <x v="3"/>
    <n v="1857"/>
    <d v="2006-07-18T00:00:00"/>
    <x v="1"/>
  </r>
  <r>
    <x v="5"/>
    <n v="2428"/>
    <d v="2011-01-10T00:00:00"/>
    <x v="0"/>
  </r>
  <r>
    <x v="4"/>
    <n v="837"/>
    <d v="2013-08-09T00:00:00"/>
    <x v="8"/>
  </r>
  <r>
    <x v="4"/>
    <n v="1155"/>
    <d v="2011-04-02T00:00:00"/>
    <x v="0"/>
  </r>
  <r>
    <x v="2"/>
    <n v="836"/>
    <d v="2010-11-28T00:00:00"/>
    <x v="3"/>
  </r>
  <r>
    <x v="1"/>
    <n v="1836"/>
    <d v="2012-10-05T00:00:00"/>
    <x v="2"/>
  </r>
  <r>
    <x v="5"/>
    <n v="2074"/>
    <d v="2009-03-05T00:00:00"/>
    <x v="4"/>
  </r>
  <r>
    <x v="5"/>
    <n v="2260"/>
    <d v="2010-08-24T00:00:00"/>
    <x v="3"/>
  </r>
  <r>
    <x v="0"/>
    <n v="970"/>
    <d v="2010-02-10T00:00:00"/>
    <x v="3"/>
  </r>
  <r>
    <x v="0"/>
    <n v="1367"/>
    <d v="2010-09-08T00:00:00"/>
    <x v="3"/>
  </r>
  <r>
    <x v="4"/>
    <n v="996"/>
    <d v="2011-09-12T00:00:00"/>
    <x v="0"/>
  </r>
  <r>
    <x v="0"/>
    <n v="1686"/>
    <d v="2010-03-24T00:00:00"/>
    <x v="3"/>
  </r>
  <r>
    <x v="0"/>
    <n v="1140"/>
    <d v="2010-03-26T00:00:00"/>
    <x v="3"/>
  </r>
  <r>
    <x v="5"/>
    <n v="1538"/>
    <d v="2011-08-04T00:00:00"/>
    <x v="0"/>
  </r>
  <r>
    <x v="0"/>
    <n v="1570"/>
    <d v="2011-03-02T00:00:00"/>
    <x v="0"/>
  </r>
  <r>
    <x v="0"/>
    <n v="614"/>
    <d v="2009-12-25T00:00:00"/>
    <x v="4"/>
  </r>
  <r>
    <x v="4"/>
    <n v="1151"/>
    <d v="2013-10-29T00:00:00"/>
    <x v="8"/>
  </r>
  <r>
    <x v="5"/>
    <n v="1317"/>
    <d v="2010-09-20T00:00:00"/>
    <x v="3"/>
  </r>
  <r>
    <x v="3"/>
    <n v="1904"/>
    <d v="2012-03-14T00:00:00"/>
    <x v="2"/>
  </r>
  <r>
    <x v="4"/>
    <n v="947"/>
    <d v="2012-06-07T00:00:00"/>
    <x v="2"/>
  </r>
  <r>
    <x v="2"/>
    <n v="997"/>
    <d v="2007-04-08T00:00:00"/>
    <x v="6"/>
  </r>
  <r>
    <x v="6"/>
    <n v="1669"/>
    <d v="2010-11-23T00:00:00"/>
    <x v="3"/>
  </r>
  <r>
    <x v="5"/>
    <n v="1820"/>
    <d v="2011-04-12T00:00:00"/>
    <x v="0"/>
  </r>
  <r>
    <x v="3"/>
    <n v="1834"/>
    <d v="2004-06-18T00:00:00"/>
    <x v="11"/>
  </r>
  <r>
    <x v="0"/>
    <n v="922"/>
    <d v="2011-06-25T00:00:00"/>
    <x v="0"/>
  </r>
  <r>
    <x v="5"/>
    <n v="2289"/>
    <d v="2012-02-05T00:00:00"/>
    <x v="2"/>
  </r>
  <r>
    <x v="5"/>
    <n v="2041"/>
    <d v="2011-02-23T00:00:00"/>
    <x v="0"/>
  </r>
  <r>
    <x v="1"/>
    <n v="1628"/>
    <d v="2009-03-11T00:00:00"/>
    <x v="4"/>
  </r>
  <r>
    <x v="0"/>
    <n v="805"/>
    <d v="2012-01-25T00:00:00"/>
    <x v="2"/>
  </r>
  <r>
    <x v="2"/>
    <n v="1130"/>
    <d v="2007-08-11T00:00:00"/>
    <x v="6"/>
  </r>
  <r>
    <x v="5"/>
    <n v="1622"/>
    <d v="2010-07-26T00:00:00"/>
    <x v="3"/>
  </r>
  <r>
    <x v="5"/>
    <n v="1873"/>
    <d v="2009-08-03T00:00:00"/>
    <x v="4"/>
  </r>
  <r>
    <x v="6"/>
    <n v="1759"/>
    <d v="2012-01-07T00:00:00"/>
    <x v="2"/>
  </r>
  <r>
    <x v="0"/>
    <n v="1662"/>
    <d v="2009-08-02T00:00:00"/>
    <x v="4"/>
  </r>
  <r>
    <x v="2"/>
    <n v="1230"/>
    <d v="2010-02-28T00:00:00"/>
    <x v="3"/>
  </r>
  <r>
    <x v="2"/>
    <n v="1087"/>
    <d v="2007-08-10T00:00:00"/>
    <x v="6"/>
  </r>
  <r>
    <x v="4"/>
    <n v="1265"/>
    <d v="2014-12-31T00:00:00"/>
    <x v="5"/>
  </r>
  <r>
    <x v="4"/>
    <n v="740"/>
    <d v="2009-05-11T00:00:00"/>
    <x v="4"/>
  </r>
  <r>
    <x v="1"/>
    <n v="1963"/>
    <d v="2013-03-18T00:00:00"/>
    <x v="8"/>
  </r>
  <r>
    <x v="4"/>
    <n v="908"/>
    <d v="2012-03-19T00:00:00"/>
    <x v="2"/>
  </r>
  <r>
    <x v="0"/>
    <n v="1076"/>
    <d v="2011-05-12T00:00:00"/>
    <x v="0"/>
  </r>
  <r>
    <x v="5"/>
    <n v="1869"/>
    <d v="2010-10-02T00:00:00"/>
    <x v="3"/>
  </r>
  <r>
    <x v="2"/>
    <n v="1228"/>
    <d v="2009-05-08T00:00:00"/>
    <x v="4"/>
  </r>
  <r>
    <x v="1"/>
    <n v="1670"/>
    <d v="2010-08-12T00:00:00"/>
    <x v="3"/>
  </r>
  <r>
    <x v="4"/>
    <n v="1245"/>
    <d v="2011-02-22T00:00:00"/>
    <x v="0"/>
  </r>
  <r>
    <x v="4"/>
    <n v="731"/>
    <d v="2010-07-03T00:00:00"/>
    <x v="3"/>
  </r>
  <r>
    <x v="3"/>
    <n v="1634"/>
    <d v="2011-03-22T00:00:00"/>
    <x v="0"/>
  </r>
  <r>
    <x v="7"/>
    <n v="1597"/>
    <d v="2007-08-10T00:00:00"/>
    <x v="6"/>
  </r>
  <r>
    <x v="1"/>
    <n v="1650"/>
    <d v="2014-11-07T00:00:00"/>
    <x v="5"/>
  </r>
  <r>
    <x v="6"/>
    <n v="1849"/>
    <d v="2014-09-25T00:00:00"/>
    <x v="5"/>
  </r>
  <r>
    <x v="0"/>
    <n v="879"/>
    <d v="2009-10-19T00:00:00"/>
    <x v="4"/>
  </r>
  <r>
    <x v="5"/>
    <n v="2459"/>
    <d v="2011-05-15T00:00:00"/>
    <x v="0"/>
  </r>
  <r>
    <x v="5"/>
    <n v="1940"/>
    <d v="2010-04-25T00:00:00"/>
    <x v="3"/>
  </r>
  <r>
    <x v="0"/>
    <n v="547"/>
    <d v="2011-05-18T00:00:00"/>
    <x v="0"/>
  </r>
  <r>
    <x v="4"/>
    <n v="928"/>
    <d v="2007-05-24T00:00:00"/>
    <x v="6"/>
  </r>
  <r>
    <x v="0"/>
    <n v="505"/>
    <d v="2011-04-07T00:00:00"/>
    <x v="0"/>
  </r>
  <r>
    <x v="3"/>
    <n v="1574"/>
    <d v="2011-03-30T00:00:00"/>
    <x v="0"/>
  </r>
  <r>
    <x v="4"/>
    <n v="1037"/>
    <d v="2007-09-15T00:00:00"/>
    <x v="6"/>
  </r>
  <r>
    <x v="2"/>
    <n v="764"/>
    <d v="2006-10-26T00:00:00"/>
    <x v="1"/>
  </r>
  <r>
    <x v="4"/>
    <n v="1180"/>
    <d v="2013-05-30T00:00:00"/>
    <x v="8"/>
  </r>
  <r>
    <x v="4"/>
    <n v="1110"/>
    <d v="2008-04-24T00:00:00"/>
    <x v="7"/>
  </r>
  <r>
    <x v="1"/>
    <n v="1898"/>
    <d v="2013-01-22T00:00:00"/>
    <x v="8"/>
  </r>
  <r>
    <x v="0"/>
    <n v="1484"/>
    <d v="2011-10-03T00:00:00"/>
    <x v="0"/>
  </r>
  <r>
    <x v="4"/>
    <n v="888"/>
    <d v="2007-09-12T00:00:00"/>
    <x v="6"/>
  </r>
  <r>
    <x v="2"/>
    <n v="1232"/>
    <d v="2012-02-10T00:00:00"/>
    <x v="2"/>
  </r>
  <r>
    <x v="1"/>
    <n v="1977"/>
    <d v="2009-04-12T00:00:00"/>
    <x v="4"/>
  </r>
  <r>
    <x v="1"/>
    <n v="1929"/>
    <d v="2013-09-12T00:00:00"/>
    <x v="8"/>
  </r>
  <r>
    <x v="2"/>
    <n v="1251"/>
    <d v="2011-01-28T00:00:00"/>
    <x v="0"/>
  </r>
  <r>
    <x v="2"/>
    <n v="694"/>
    <d v="2010-06-18T00:00:00"/>
    <x v="3"/>
  </r>
  <r>
    <x v="0"/>
    <n v="889"/>
    <d v="2011-08-31T00:00:00"/>
    <x v="0"/>
  </r>
  <r>
    <x v="4"/>
    <n v="1156"/>
    <d v="2007-08-19T00:00:00"/>
    <x v="6"/>
  </r>
  <r>
    <x v="3"/>
    <n v="1607"/>
    <d v="2007-06-07T00:00:00"/>
    <x v="6"/>
  </r>
  <r>
    <x v="1"/>
    <n v="1986"/>
    <d v="2009-04-28T00:00:00"/>
    <x v="4"/>
  </r>
  <r>
    <x v="5"/>
    <n v="2340"/>
    <d v="2012-02-27T00:00:00"/>
    <x v="2"/>
  </r>
  <r>
    <x v="0"/>
    <n v="756"/>
    <d v="2010-08-14T00:00:00"/>
    <x v="3"/>
  </r>
  <r>
    <x v="2"/>
    <n v="1253"/>
    <d v="2012-03-23T00:00:00"/>
    <x v="2"/>
  </r>
  <r>
    <x v="3"/>
    <n v="1954"/>
    <d v="2012-02-20T00:00:00"/>
    <x v="2"/>
  </r>
  <r>
    <x v="0"/>
    <n v="602"/>
    <d v="2010-03-06T00:00:00"/>
    <x v="3"/>
  </r>
  <r>
    <x v="3"/>
    <n v="1719"/>
    <d v="2004-06-22T00:00:00"/>
    <x v="11"/>
  </r>
  <r>
    <x v="7"/>
    <n v="1503"/>
    <d v="2007-04-30T00:00:00"/>
    <x v="6"/>
  </r>
  <r>
    <x v="4"/>
    <n v="825"/>
    <d v="2008-06-26T00:00:00"/>
    <x v="7"/>
  </r>
  <r>
    <x v="1"/>
    <n v="1914"/>
    <d v="2013-11-26T00:00:00"/>
    <x v="8"/>
  </r>
  <r>
    <x v="4"/>
    <n v="998"/>
    <d v="2009-08-17T00:00:00"/>
    <x v="4"/>
  </r>
  <r>
    <x v="4"/>
    <n v="790"/>
    <d v="2013-01-09T00:00:00"/>
    <x v="8"/>
  </r>
  <r>
    <x v="2"/>
    <n v="1166"/>
    <d v="2012-03-04T00:00:00"/>
    <x v="2"/>
  </r>
  <r>
    <x v="6"/>
    <n v="1794"/>
    <d v="2013-06-16T00:00:00"/>
    <x v="8"/>
  </r>
  <r>
    <x v="1"/>
    <n v="1606"/>
    <d v="2007-10-18T00:00:00"/>
    <x v="6"/>
  </r>
  <r>
    <x v="1"/>
    <n v="1813"/>
    <d v="2011-06-18T00:00:00"/>
    <x v="0"/>
  </r>
  <r>
    <x v="2"/>
    <n v="878"/>
    <d v="2008-09-13T00:00:00"/>
    <x v="7"/>
  </r>
  <r>
    <x v="1"/>
    <n v="1573"/>
    <d v="2011-02-01T00:00:00"/>
    <x v="0"/>
  </r>
  <r>
    <x v="5"/>
    <n v="1819"/>
    <d v="2009-03-30T00:00:00"/>
    <x v="4"/>
  </r>
  <r>
    <x v="0"/>
    <n v="537"/>
    <d v="2009-11-10T00:00:00"/>
    <x v="4"/>
  </r>
  <r>
    <x v="1"/>
    <n v="1538"/>
    <d v="2008-08-13T00:00:00"/>
    <x v="7"/>
  </r>
  <r>
    <x v="5"/>
    <n v="1985"/>
    <d v="2008-12-26T00:00:00"/>
    <x v="7"/>
  </r>
  <r>
    <x v="3"/>
    <n v="1794"/>
    <d v="2006-03-17T00:00:00"/>
    <x v="1"/>
  </r>
  <r>
    <x v="4"/>
    <n v="1263"/>
    <d v="2010-11-14T00:00:00"/>
    <x v="3"/>
  </r>
  <r>
    <x v="0"/>
    <n v="818"/>
    <d v="2011-05-28T00:00:00"/>
    <x v="0"/>
  </r>
  <r>
    <x v="3"/>
    <n v="1833"/>
    <d v="2009-06-28T00:00:00"/>
    <x v="4"/>
  </r>
  <r>
    <x v="0"/>
    <n v="737"/>
    <d v="2011-04-12T00:00:00"/>
    <x v="0"/>
  </r>
  <r>
    <x v="5"/>
    <n v="1820"/>
    <d v="2008-09-26T00:00:00"/>
    <x v="7"/>
  </r>
  <r>
    <x v="2"/>
    <n v="836"/>
    <d v="2011-05-15T00:00:00"/>
    <x v="0"/>
  </r>
  <r>
    <x v="4"/>
    <n v="1073"/>
    <d v="2010-06-27T00:00:00"/>
    <x v="3"/>
  </r>
  <r>
    <x v="2"/>
    <n v="1203"/>
    <d v="2010-03-01T00:00:00"/>
    <x v="3"/>
  </r>
  <r>
    <x v="4"/>
    <n v="1300"/>
    <d v="2010-08-22T00:00:00"/>
    <x v="3"/>
  </r>
  <r>
    <x v="1"/>
    <n v="1514"/>
    <d v="2007-07-19T00:00:00"/>
    <x v="6"/>
  </r>
  <r>
    <x v="5"/>
    <n v="2252"/>
    <d v="2010-01-21T00:00:00"/>
    <x v="3"/>
  </r>
  <r>
    <x v="4"/>
    <n v="1214"/>
    <d v="2007-09-26T00:00:00"/>
    <x v="6"/>
  </r>
  <r>
    <x v="7"/>
    <n v="1554"/>
    <d v="2008-04-12T00:00:00"/>
    <x v="7"/>
  </r>
  <r>
    <x v="3"/>
    <n v="1764"/>
    <d v="2007-04-25T00:00:00"/>
    <x v="6"/>
  </r>
  <r>
    <x v="6"/>
    <n v="1675"/>
    <d v="2014-01-22T00:00:00"/>
    <x v="5"/>
  </r>
  <r>
    <x v="4"/>
    <n v="912"/>
    <d v="2012-04-17T00:00:00"/>
    <x v="2"/>
  </r>
  <r>
    <x v="4"/>
    <n v="822"/>
    <d v="2012-08-26T00:00:00"/>
    <x v="2"/>
  </r>
  <r>
    <x v="1"/>
    <n v="1917"/>
    <d v="2009-12-07T00:00:00"/>
    <x v="4"/>
  </r>
  <r>
    <x v="7"/>
    <n v="1850"/>
    <d v="2007-01-02T00:00:00"/>
    <x v="6"/>
  </r>
  <r>
    <x v="1"/>
    <n v="1723"/>
    <d v="2008-07-04T00:00:00"/>
    <x v="7"/>
  </r>
  <r>
    <x v="0"/>
    <n v="679"/>
    <d v="2010-10-21T00:00:00"/>
    <x v="3"/>
  </r>
  <r>
    <x v="4"/>
    <n v="1064"/>
    <d v="2007-03-03T00:00:00"/>
    <x v="6"/>
  </r>
  <r>
    <x v="3"/>
    <n v="1907"/>
    <d v="2010-02-24T00:00:00"/>
    <x v="3"/>
  </r>
  <r>
    <x v="5"/>
    <n v="1898"/>
    <d v="2010-06-17T00:00:00"/>
    <x v="3"/>
  </r>
  <r>
    <x v="0"/>
    <n v="1669"/>
    <d v="2009-10-01T00:00:00"/>
    <x v="4"/>
  </r>
  <r>
    <x v="3"/>
    <n v="1593"/>
    <d v="2006-11-20T00:00:00"/>
    <x v="1"/>
  </r>
  <r>
    <x v="1"/>
    <n v="1744"/>
    <d v="2013-06-11T00:00:00"/>
    <x v="8"/>
  </r>
  <r>
    <x v="5"/>
    <n v="1759"/>
    <d v="2009-02-20T00:00:00"/>
    <x v="4"/>
  </r>
  <r>
    <x v="0"/>
    <n v="671"/>
    <d v="2011-08-26T00:00:00"/>
    <x v="0"/>
  </r>
  <r>
    <x v="4"/>
    <n v="723"/>
    <d v="2010-02-18T00:00:00"/>
    <x v="3"/>
  </r>
  <r>
    <x v="5"/>
    <n v="1445"/>
    <d v="2010-08-31T00:00:00"/>
    <x v="3"/>
  </r>
  <r>
    <x v="0"/>
    <n v="671"/>
    <d v="2010-10-17T00:00:00"/>
    <x v="3"/>
  </r>
  <r>
    <x v="1"/>
    <n v="1839"/>
    <d v="2012-03-26T00:00:00"/>
    <x v="2"/>
  </r>
  <r>
    <x v="1"/>
    <n v="1589"/>
    <d v="2011-01-23T00:00:00"/>
    <x v="0"/>
  </r>
  <r>
    <x v="3"/>
    <n v="1832"/>
    <d v="2006-01-15T00:00:00"/>
    <x v="1"/>
  </r>
  <r>
    <x v="4"/>
    <n v="1000"/>
    <d v="2009-10-11T00:00:00"/>
    <x v="4"/>
  </r>
  <r>
    <x v="1"/>
    <n v="1822"/>
    <d v="2009-06-19T00:00:00"/>
    <x v="4"/>
  </r>
  <r>
    <x v="2"/>
    <n v="1135"/>
    <d v="2009-11-24T00:00:00"/>
    <x v="4"/>
  </r>
  <r>
    <x v="2"/>
    <n v="772"/>
    <d v="2010-08-06T00:00:00"/>
    <x v="3"/>
  </r>
  <r>
    <x v="4"/>
    <n v="1160"/>
    <d v="2012-12-09T00:00:00"/>
    <x v="2"/>
  </r>
  <r>
    <x v="4"/>
    <n v="1163"/>
    <d v="2008-02-15T00:00:00"/>
    <x v="7"/>
  </r>
  <r>
    <x v="4"/>
    <n v="1057"/>
    <d v="2008-02-16T00:00:00"/>
    <x v="7"/>
  </r>
  <r>
    <x v="0"/>
    <n v="948"/>
    <d v="2010-03-15T00:00:00"/>
    <x v="3"/>
  </r>
  <r>
    <x v="2"/>
    <n v="1163"/>
    <d v="2011-06-29T00:00:00"/>
    <x v="0"/>
  </r>
  <r>
    <x v="1"/>
    <n v="1643"/>
    <d v="2008-04-20T00:00:00"/>
    <x v="7"/>
  </r>
  <r>
    <x v="6"/>
    <n v="1946"/>
    <d v="2015-02-06T00:00:00"/>
    <x v="10"/>
  </r>
  <r>
    <x v="0"/>
    <n v="1268"/>
    <d v="2011-08-26T00:00:00"/>
    <x v="0"/>
  </r>
  <r>
    <x v="5"/>
    <n v="2242"/>
    <d v="2008-02-26T00:00:00"/>
    <x v="7"/>
  </r>
  <r>
    <x v="0"/>
    <n v="1085"/>
    <d v="2009-12-23T00:00:00"/>
    <x v="4"/>
  </r>
  <r>
    <x v="1"/>
    <n v="1984"/>
    <d v="2007-03-09T00:00:00"/>
    <x v="6"/>
  </r>
  <r>
    <x v="0"/>
    <n v="787"/>
    <d v="2010-05-06T00:00:00"/>
    <x v="3"/>
  </r>
  <r>
    <x v="2"/>
    <n v="654"/>
    <d v="2007-10-02T00:00:00"/>
    <x v="6"/>
  </r>
  <r>
    <x v="3"/>
    <n v="1685"/>
    <d v="2008-04-24T00:00:00"/>
    <x v="7"/>
  </r>
  <r>
    <x v="5"/>
    <n v="1963"/>
    <d v="2012-03-11T00:00:00"/>
    <x v="2"/>
  </r>
  <r>
    <x v="5"/>
    <n v="2326"/>
    <d v="2009-12-10T00:00:00"/>
    <x v="4"/>
  </r>
  <r>
    <x v="0"/>
    <n v="576"/>
    <d v="2009-10-04T00:00:00"/>
    <x v="4"/>
  </r>
  <r>
    <x v="4"/>
    <n v="1256"/>
    <d v="2010-01-21T00:00:00"/>
    <x v="3"/>
  </r>
  <r>
    <x v="0"/>
    <n v="958"/>
    <d v="2009-07-22T00:00:00"/>
    <x v="4"/>
  </r>
  <r>
    <x v="3"/>
    <n v="1823"/>
    <d v="2006-04-28T00:00:00"/>
    <x v="1"/>
  </r>
  <r>
    <x v="5"/>
    <n v="2284"/>
    <d v="2009-12-12T00:00:00"/>
    <x v="4"/>
  </r>
  <r>
    <x v="5"/>
    <n v="1705"/>
    <d v="2011-03-19T00:00:00"/>
    <x v="0"/>
  </r>
  <r>
    <x v="0"/>
    <n v="716"/>
    <d v="2010-05-25T00:00:00"/>
    <x v="3"/>
  </r>
  <r>
    <x v="4"/>
    <n v="917"/>
    <d v="2012-08-24T00:00:00"/>
    <x v="2"/>
  </r>
  <r>
    <x v="3"/>
    <n v="1991"/>
    <d v="2005-07-28T00:00:00"/>
    <x v="9"/>
  </r>
  <r>
    <x v="0"/>
    <n v="1676"/>
    <d v="2012-01-16T00:00:00"/>
    <x v="2"/>
  </r>
  <r>
    <x v="6"/>
    <n v="1860"/>
    <d v="2013-03-26T00:00:00"/>
    <x v="8"/>
  </r>
  <r>
    <x v="5"/>
    <n v="1591"/>
    <d v="2011-10-15T00:00:00"/>
    <x v="0"/>
  </r>
  <r>
    <x v="0"/>
    <n v="1154"/>
    <d v="2010-10-21T00:00:00"/>
    <x v="3"/>
  </r>
  <r>
    <x v="5"/>
    <n v="2015"/>
    <d v="2011-09-12T00:00:00"/>
    <x v="0"/>
  </r>
  <r>
    <x v="4"/>
    <n v="963"/>
    <d v="2012-02-20T00:00:00"/>
    <x v="2"/>
  </r>
  <r>
    <x v="6"/>
    <n v="1565"/>
    <d v="2012-02-14T00:00:00"/>
    <x v="2"/>
  </r>
  <r>
    <x v="3"/>
    <n v="1699"/>
    <d v="2004-10-03T00:00:00"/>
    <x v="11"/>
  </r>
  <r>
    <x v="4"/>
    <n v="1142"/>
    <d v="2012-04-28T00:00:00"/>
    <x v="2"/>
  </r>
  <r>
    <x v="4"/>
    <n v="1268"/>
    <d v="2012-04-26T00:00:00"/>
    <x v="2"/>
  </r>
  <r>
    <x v="1"/>
    <n v="1731"/>
    <d v="2014-02-12T00:00:00"/>
    <x v="5"/>
  </r>
  <r>
    <x v="5"/>
    <n v="1898"/>
    <d v="2008-03-08T00:00:00"/>
    <x v="7"/>
  </r>
  <r>
    <x v="2"/>
    <n v="845"/>
    <d v="2007-03-14T00:00:00"/>
    <x v="6"/>
  </r>
  <r>
    <x v="4"/>
    <n v="857"/>
    <d v="2010-12-29T00:00:00"/>
    <x v="3"/>
  </r>
  <r>
    <x v="3"/>
    <n v="1540"/>
    <d v="2007-10-08T00:00:00"/>
    <x v="6"/>
  </r>
  <r>
    <x v="4"/>
    <n v="1226"/>
    <d v="2014-03-14T00:00:00"/>
    <x v="5"/>
  </r>
  <r>
    <x v="2"/>
    <n v="619"/>
    <d v="2011-05-17T00:00:00"/>
    <x v="0"/>
  </r>
  <r>
    <x v="1"/>
    <n v="1657"/>
    <d v="2014-09-21T00:00:00"/>
    <x v="5"/>
  </r>
  <r>
    <x v="5"/>
    <n v="1503"/>
    <d v="2010-07-10T00:00:00"/>
    <x v="3"/>
  </r>
  <r>
    <x v="5"/>
    <n v="2478"/>
    <d v="2012-01-27T00:00:00"/>
    <x v="2"/>
  </r>
  <r>
    <x v="3"/>
    <n v="1572"/>
    <d v="2011-12-13T00:00:00"/>
    <x v="0"/>
  </r>
  <r>
    <x v="5"/>
    <n v="2456"/>
    <d v="2009-11-04T00:00:00"/>
    <x v="4"/>
  </r>
  <r>
    <x v="6"/>
    <n v="1819"/>
    <d v="2010-08-26T00:00:00"/>
    <x v="3"/>
  </r>
  <r>
    <x v="4"/>
    <n v="842"/>
    <d v="2008-05-19T00:00:00"/>
    <x v="7"/>
  </r>
  <r>
    <x v="4"/>
    <n v="1156"/>
    <d v="2009-04-19T00:00:00"/>
    <x v="4"/>
  </r>
  <r>
    <x v="6"/>
    <n v="1564"/>
    <d v="2011-01-07T00:00:00"/>
    <x v="0"/>
  </r>
  <r>
    <x v="4"/>
    <n v="874"/>
    <d v="2012-05-12T00:00:00"/>
    <x v="2"/>
  </r>
  <r>
    <x v="5"/>
    <n v="2163"/>
    <d v="2008-07-26T00:00:00"/>
    <x v="7"/>
  </r>
  <r>
    <x v="4"/>
    <n v="977"/>
    <d v="2014-08-29T00:00:00"/>
    <x v="5"/>
  </r>
  <r>
    <x v="1"/>
    <n v="1880"/>
    <d v="2013-08-10T00:00:00"/>
    <x v="8"/>
  </r>
  <r>
    <x v="0"/>
    <n v="1667"/>
    <d v="2011-10-14T00:00:00"/>
    <x v="0"/>
  </r>
  <r>
    <x v="7"/>
    <n v="1784"/>
    <d v="2007-01-15T00:00:00"/>
    <x v="6"/>
  </r>
  <r>
    <x v="0"/>
    <n v="1252"/>
    <d v="2011-11-01T00:00:00"/>
    <x v="0"/>
  </r>
  <r>
    <x v="1"/>
    <n v="1833"/>
    <d v="2011-02-05T00:00:00"/>
    <x v="0"/>
  </r>
  <r>
    <x v="1"/>
    <n v="1599"/>
    <d v="2007-02-01T00:00:00"/>
    <x v="6"/>
  </r>
  <r>
    <x v="3"/>
    <n v="1863"/>
    <d v="2007-07-24T00:00:00"/>
    <x v="6"/>
  </r>
  <r>
    <x v="5"/>
    <n v="1779"/>
    <d v="2011-06-19T00:00:00"/>
    <x v="0"/>
  </r>
  <r>
    <x v="6"/>
    <n v="1923"/>
    <d v="2012-01-15T00:00:00"/>
    <x v="2"/>
  </r>
  <r>
    <x v="4"/>
    <n v="1280"/>
    <d v="2013-08-24T00:00:00"/>
    <x v="8"/>
  </r>
  <r>
    <x v="5"/>
    <n v="1333"/>
    <d v="2009-11-01T00:00:00"/>
    <x v="4"/>
  </r>
  <r>
    <x v="0"/>
    <n v="1128"/>
    <d v="2011-10-17T00:00:00"/>
    <x v="0"/>
  </r>
  <r>
    <x v="6"/>
    <n v="1829"/>
    <d v="2010-04-15T00:00:00"/>
    <x v="3"/>
  </r>
  <r>
    <x v="5"/>
    <n v="1344"/>
    <d v="2010-04-02T00:00:00"/>
    <x v="3"/>
  </r>
  <r>
    <x v="0"/>
    <n v="1538"/>
    <d v="2011-08-30T00:00:00"/>
    <x v="0"/>
  </r>
  <r>
    <x v="3"/>
    <n v="1545"/>
    <d v="2008-10-08T00:00:00"/>
    <x v="7"/>
  </r>
  <r>
    <x v="4"/>
    <n v="1279"/>
    <d v="2007-01-18T00:00:00"/>
    <x v="6"/>
  </r>
  <r>
    <x v="0"/>
    <n v="1116"/>
    <d v="2011-12-05T00:00:00"/>
    <x v="0"/>
  </r>
  <r>
    <x v="2"/>
    <n v="620"/>
    <d v="2011-06-08T00:00:00"/>
    <x v="0"/>
  </r>
  <r>
    <x v="4"/>
    <n v="857"/>
    <d v="2010-11-24T00:00:00"/>
    <x v="3"/>
  </r>
  <r>
    <x v="4"/>
    <n v="1101"/>
    <d v="2008-08-06T00:00:00"/>
    <x v="7"/>
  </r>
  <r>
    <x v="4"/>
    <n v="1087"/>
    <d v="2010-02-23T00:00:00"/>
    <x v="3"/>
  </r>
  <r>
    <x v="6"/>
    <n v="1993"/>
    <d v="2010-03-15T00:00:00"/>
    <x v="3"/>
  </r>
  <r>
    <x v="3"/>
    <n v="1770"/>
    <d v="2008-11-07T00:00:00"/>
    <x v="7"/>
  </r>
  <r>
    <x v="5"/>
    <n v="1927"/>
    <d v="2011-01-01T00:00:00"/>
    <x v="0"/>
  </r>
  <r>
    <x v="1"/>
    <n v="1740"/>
    <d v="2011-05-24T00:00:00"/>
    <x v="0"/>
  </r>
  <r>
    <x v="3"/>
    <n v="1878"/>
    <d v="2011-05-23T00:00:00"/>
    <x v="0"/>
  </r>
  <r>
    <x v="1"/>
    <n v="1777"/>
    <d v="2007-05-12T00:00:00"/>
    <x v="6"/>
  </r>
  <r>
    <x v="1"/>
    <n v="1794"/>
    <d v="2013-08-26T00:00:00"/>
    <x v="8"/>
  </r>
  <r>
    <x v="3"/>
    <n v="1863"/>
    <d v="2009-08-25T00:00:00"/>
    <x v="4"/>
  </r>
  <r>
    <x v="0"/>
    <n v="1582"/>
    <d v="2009-11-06T00:00:00"/>
    <x v="4"/>
  </r>
  <r>
    <x v="2"/>
    <n v="1256"/>
    <d v="2011-02-15T00:00:00"/>
    <x v="0"/>
  </r>
  <r>
    <x v="3"/>
    <n v="1715"/>
    <d v="2011-12-16T00:00:00"/>
    <x v="0"/>
  </r>
  <r>
    <x v="3"/>
    <n v="1952"/>
    <d v="2005-11-20T00:00:00"/>
    <x v="9"/>
  </r>
  <r>
    <x v="0"/>
    <n v="1238"/>
    <d v="2010-01-22T00:00:00"/>
    <x v="3"/>
  </r>
  <r>
    <x v="4"/>
    <n v="1128"/>
    <d v="2008-05-02T00:00:00"/>
    <x v="7"/>
  </r>
  <r>
    <x v="0"/>
    <n v="545"/>
    <d v="2012-01-21T00:00:00"/>
    <x v="2"/>
  </r>
  <r>
    <x v="7"/>
    <n v="1939"/>
    <d v="2007-10-21T00:00:00"/>
    <x v="6"/>
  </r>
  <r>
    <x v="4"/>
    <n v="990"/>
    <d v="2010-03-19T00:00:00"/>
    <x v="3"/>
  </r>
  <r>
    <x v="4"/>
    <n v="1031"/>
    <d v="2011-10-06T00:00:00"/>
    <x v="0"/>
  </r>
  <r>
    <x v="3"/>
    <n v="1724"/>
    <d v="2011-12-11T00:00:00"/>
    <x v="0"/>
  </r>
  <r>
    <x v="2"/>
    <n v="1143"/>
    <d v="2009-12-08T00:00:00"/>
    <x v="4"/>
  </r>
  <r>
    <x v="4"/>
    <n v="988"/>
    <d v="2012-04-25T00:00:00"/>
    <x v="2"/>
  </r>
  <r>
    <x v="5"/>
    <n v="2019"/>
    <d v="2009-06-30T00:00:00"/>
    <x v="4"/>
  </r>
  <r>
    <x v="0"/>
    <n v="1384"/>
    <d v="2012-02-01T00:00:00"/>
    <x v="2"/>
  </r>
  <r>
    <x v="5"/>
    <n v="2174"/>
    <d v="2008-02-27T00:00:00"/>
    <x v="7"/>
  </r>
  <r>
    <x v="0"/>
    <n v="1000"/>
    <d v="2012-02-04T00:00:00"/>
    <x v="2"/>
  </r>
  <r>
    <x v="0"/>
    <n v="954"/>
    <d v="2009-07-21T00:00:00"/>
    <x v="4"/>
  </r>
  <r>
    <x v="6"/>
    <n v="1844"/>
    <d v="2012-01-07T00:00:00"/>
    <x v="2"/>
  </r>
  <r>
    <x v="4"/>
    <n v="902"/>
    <d v="2012-01-13T00:00:00"/>
    <x v="2"/>
  </r>
  <r>
    <x v="4"/>
    <n v="1212"/>
    <d v="2008-01-07T00:00:00"/>
    <x v="7"/>
  </r>
  <r>
    <x v="2"/>
    <n v="930"/>
    <d v="2007-05-08T00:00:00"/>
    <x v="6"/>
  </r>
  <r>
    <x v="0"/>
    <n v="746"/>
    <d v="2011-01-21T00:00:00"/>
    <x v="0"/>
  </r>
  <r>
    <x v="3"/>
    <n v="1635"/>
    <d v="2005-12-09T00:00:00"/>
    <x v="9"/>
  </r>
  <r>
    <x v="4"/>
    <n v="754"/>
    <d v="2012-08-11T00:00:00"/>
    <x v="2"/>
  </r>
  <r>
    <x v="2"/>
    <n v="1229"/>
    <d v="2009-04-02T00:00:00"/>
    <x v="4"/>
  </r>
  <r>
    <x v="4"/>
    <n v="1083"/>
    <d v="2011-08-02T00:00:00"/>
    <x v="0"/>
  </r>
  <r>
    <x v="0"/>
    <n v="1431"/>
    <d v="2010-08-30T00:00:00"/>
    <x v="3"/>
  </r>
  <r>
    <x v="0"/>
    <n v="1670"/>
    <d v="2010-11-30T00:00:00"/>
    <x v="3"/>
  </r>
  <r>
    <x v="7"/>
    <n v="1667"/>
    <d v="2006-10-14T00:00:00"/>
    <x v="1"/>
  </r>
  <r>
    <x v="3"/>
    <n v="1861"/>
    <d v="2007-10-12T00:00:00"/>
    <x v="6"/>
  </r>
  <r>
    <x v="1"/>
    <n v="2000"/>
    <d v="2010-03-23T00:00:00"/>
    <x v="3"/>
  </r>
  <r>
    <x v="1"/>
    <n v="1997"/>
    <d v="2008-08-19T00:00:00"/>
    <x v="7"/>
  </r>
  <r>
    <x v="3"/>
    <n v="1949"/>
    <d v="2009-07-28T00:00:00"/>
    <x v="4"/>
  </r>
  <r>
    <x v="3"/>
    <n v="1713"/>
    <d v="2006-05-14T00:00:00"/>
    <x v="1"/>
  </r>
  <r>
    <x v="4"/>
    <n v="727"/>
    <d v="2013-08-14T00:00:00"/>
    <x v="8"/>
  </r>
  <r>
    <x v="2"/>
    <n v="1276"/>
    <d v="2008-01-03T00:00:00"/>
    <x v="7"/>
  </r>
  <r>
    <x v="1"/>
    <n v="1702"/>
    <d v="2007-06-16T00:00:00"/>
    <x v="6"/>
  </r>
  <r>
    <x v="1"/>
    <n v="1785"/>
    <d v="2008-01-01T00:00:00"/>
    <x v="7"/>
  </r>
  <r>
    <x v="1"/>
    <n v="1632"/>
    <d v="2014-11-07T00:00:00"/>
    <x v="5"/>
  </r>
  <r>
    <x v="2"/>
    <n v="1243"/>
    <d v="2007-09-06T00:00:00"/>
    <x v="6"/>
  </r>
  <r>
    <x v="5"/>
    <n v="2191"/>
    <d v="2009-09-17T00:00:00"/>
    <x v="4"/>
  </r>
  <r>
    <x v="5"/>
    <n v="2153"/>
    <d v="2011-03-22T00:00:00"/>
    <x v="0"/>
  </r>
  <r>
    <x v="0"/>
    <n v="720"/>
    <d v="2010-09-11T00:00:00"/>
    <x v="3"/>
  </r>
  <r>
    <x v="2"/>
    <n v="905"/>
    <d v="2007-02-03T00:00:00"/>
    <x v="6"/>
  </r>
  <r>
    <x v="0"/>
    <n v="1107"/>
    <d v="2010-01-11T00:00:00"/>
    <x v="3"/>
  </r>
  <r>
    <x v="4"/>
    <n v="772"/>
    <d v="2013-01-14T00:00:00"/>
    <x v="8"/>
  </r>
  <r>
    <x v="3"/>
    <n v="1806"/>
    <d v="2005-08-22T00:00:00"/>
    <x v="9"/>
  </r>
  <r>
    <x v="4"/>
    <n v="1162"/>
    <d v="2008-06-26T00:00:00"/>
    <x v="7"/>
  </r>
  <r>
    <x v="3"/>
    <n v="1558"/>
    <d v="2011-08-25T00:00:00"/>
    <x v="0"/>
  </r>
  <r>
    <x v="4"/>
    <n v="1269"/>
    <d v="2014-08-12T00:00:00"/>
    <x v="5"/>
  </r>
  <r>
    <x v="0"/>
    <n v="838"/>
    <d v="2009-10-01T00:00:00"/>
    <x v="4"/>
  </r>
  <r>
    <x v="4"/>
    <n v="1281"/>
    <d v="2012-11-13T00:00:00"/>
    <x v="2"/>
  </r>
  <r>
    <x v="1"/>
    <n v="1517"/>
    <d v="2012-09-01T00:00:00"/>
    <x v="2"/>
  </r>
  <r>
    <x v="0"/>
    <n v="1344"/>
    <d v="2011-08-07T00:00:00"/>
    <x v="0"/>
  </r>
  <r>
    <x v="3"/>
    <n v="1705"/>
    <d v="2010-05-25T00:00:00"/>
    <x v="3"/>
  </r>
  <r>
    <x v="4"/>
    <n v="995"/>
    <d v="2009-01-12T00:00:00"/>
    <x v="4"/>
  </r>
  <r>
    <x v="4"/>
    <n v="818"/>
    <d v="2008-10-11T00:00:00"/>
    <x v="7"/>
  </r>
  <r>
    <x v="1"/>
    <n v="1705"/>
    <d v="2007-11-13T00:00:00"/>
    <x v="6"/>
  </r>
  <r>
    <x v="3"/>
    <n v="1604"/>
    <d v="2009-10-01T00:00:00"/>
    <x v="4"/>
  </r>
  <r>
    <x v="4"/>
    <n v="1238"/>
    <d v="2013-12-08T00:00:00"/>
    <x v="8"/>
  </r>
  <r>
    <x v="0"/>
    <n v="694"/>
    <d v="2011-08-02T00:00:00"/>
    <x v="0"/>
  </r>
  <r>
    <x v="7"/>
    <n v="1908"/>
    <d v="2009-07-11T00:00:00"/>
    <x v="4"/>
  </r>
  <r>
    <x v="2"/>
    <n v="667"/>
    <d v="2008-11-08T00:00:00"/>
    <x v="7"/>
  </r>
  <r>
    <x v="5"/>
    <n v="2242"/>
    <d v="2011-09-13T00:00:00"/>
    <x v="0"/>
  </r>
  <r>
    <x v="4"/>
    <n v="773"/>
    <d v="2014-11-22T00:00:00"/>
    <x v="5"/>
  </r>
  <r>
    <x v="3"/>
    <n v="1524"/>
    <d v="2006-10-29T00:00:00"/>
    <x v="1"/>
  </r>
  <r>
    <x v="4"/>
    <n v="791"/>
    <d v="2012-08-19T00:00:00"/>
    <x v="2"/>
  </r>
  <r>
    <x v="0"/>
    <n v="1403"/>
    <d v="2009-10-11T00:00:00"/>
    <x v="4"/>
  </r>
  <r>
    <x v="2"/>
    <n v="1211"/>
    <d v="2012-04-22T00:00:00"/>
    <x v="2"/>
  </r>
  <r>
    <x v="4"/>
    <n v="730"/>
    <d v="2007-09-14T00:00:00"/>
    <x v="6"/>
  </r>
  <r>
    <x v="4"/>
    <n v="1016"/>
    <d v="2013-07-28T00:00:00"/>
    <x v="8"/>
  </r>
  <r>
    <x v="3"/>
    <n v="1574"/>
    <d v="2011-07-15T00:00:00"/>
    <x v="0"/>
  </r>
  <r>
    <x v="2"/>
    <n v="1185"/>
    <d v="2008-08-12T00:00:00"/>
    <x v="7"/>
  </r>
  <r>
    <x v="5"/>
    <n v="1437"/>
    <d v="2008-08-18T00:00:00"/>
    <x v="7"/>
  </r>
  <r>
    <x v="1"/>
    <n v="1995"/>
    <d v="2009-01-21T00:00:00"/>
    <x v="4"/>
  </r>
  <r>
    <x v="4"/>
    <n v="1195"/>
    <d v="2008-06-14T00:00:00"/>
    <x v="7"/>
  </r>
  <r>
    <x v="4"/>
    <n v="1055"/>
    <d v="2010-09-16T00:00:00"/>
    <x v="3"/>
  </r>
  <r>
    <x v="3"/>
    <n v="1951"/>
    <d v="2005-12-01T00:00:00"/>
    <x v="9"/>
  </r>
  <r>
    <x v="2"/>
    <n v="983"/>
    <d v="2010-12-03T00:00:00"/>
    <x v="3"/>
  </r>
  <r>
    <x v="1"/>
    <n v="1956"/>
    <d v="2011-02-24T00:00:00"/>
    <x v="0"/>
  </r>
  <r>
    <x v="1"/>
    <n v="1558"/>
    <d v="2013-01-27T00:00:00"/>
    <x v="8"/>
  </r>
  <r>
    <x v="4"/>
    <n v="947"/>
    <d v="2006-11-29T00:00:00"/>
    <x v="1"/>
  </r>
  <r>
    <x v="0"/>
    <n v="740"/>
    <d v="2011-12-13T00:00:00"/>
    <x v="0"/>
  </r>
  <r>
    <x v="2"/>
    <n v="1001"/>
    <d v="2010-03-16T00:00:00"/>
    <x v="3"/>
  </r>
  <r>
    <x v="5"/>
    <n v="2127"/>
    <d v="2011-11-16T00:00:00"/>
    <x v="0"/>
  </r>
  <r>
    <x v="0"/>
    <n v="1421"/>
    <d v="2009-09-11T00:00:00"/>
    <x v="4"/>
  </r>
  <r>
    <x v="6"/>
    <n v="1947"/>
    <d v="2012-01-16T00:00:00"/>
    <x v="2"/>
  </r>
  <r>
    <x v="4"/>
    <n v="788"/>
    <d v="2009-10-12T00:00:00"/>
    <x v="4"/>
  </r>
  <r>
    <x v="1"/>
    <n v="1721"/>
    <d v="2008-10-24T00:00:00"/>
    <x v="7"/>
  </r>
  <r>
    <x v="5"/>
    <n v="1858"/>
    <d v="2010-06-09T00:00:00"/>
    <x v="3"/>
  </r>
  <r>
    <x v="4"/>
    <n v="806"/>
    <d v="2014-12-13T00:00:00"/>
    <x v="5"/>
  </r>
  <r>
    <x v="4"/>
    <n v="850"/>
    <d v="2011-09-23T00:00:00"/>
    <x v="0"/>
  </r>
  <r>
    <x v="4"/>
    <n v="713"/>
    <d v="2008-10-14T00:00:00"/>
    <x v="7"/>
  </r>
  <r>
    <x v="5"/>
    <n v="2166"/>
    <d v="2009-06-05T00:00:00"/>
    <x v="4"/>
  </r>
  <r>
    <x v="7"/>
    <n v="1921"/>
    <d v="2006-10-27T00:00:00"/>
    <x v="1"/>
  </r>
  <r>
    <x v="2"/>
    <n v="888"/>
    <d v="2008-01-17T00:00:00"/>
    <x v="7"/>
  </r>
  <r>
    <x v="5"/>
    <n v="1831"/>
    <d v="2010-03-25T00:00:00"/>
    <x v="3"/>
  </r>
  <r>
    <x v="6"/>
    <n v="1613"/>
    <d v="2012-05-04T00:00:00"/>
    <x v="2"/>
  </r>
  <r>
    <x v="2"/>
    <n v="695"/>
    <d v="2010-03-08T00:00:00"/>
    <x v="3"/>
  </r>
  <r>
    <x v="7"/>
    <n v="1984"/>
    <d v="2009-06-09T00:00:00"/>
    <x v="4"/>
  </r>
  <r>
    <x v="4"/>
    <n v="787"/>
    <d v="2008-09-21T00:00:00"/>
    <x v="7"/>
  </r>
  <r>
    <x v="5"/>
    <n v="2208"/>
    <d v="2009-08-15T00:00:00"/>
    <x v="4"/>
  </r>
  <r>
    <x v="0"/>
    <n v="1334"/>
    <d v="2010-07-18T00:00:00"/>
    <x v="3"/>
  </r>
  <r>
    <x v="4"/>
    <n v="1267"/>
    <d v="2007-10-03T00:00:00"/>
    <x v="6"/>
  </r>
  <r>
    <x v="1"/>
    <n v="1530"/>
    <d v="2009-02-14T00:00:00"/>
    <x v="4"/>
  </r>
  <r>
    <x v="0"/>
    <n v="1458"/>
    <d v="2011-04-19T00:00:00"/>
    <x v="0"/>
  </r>
  <r>
    <x v="5"/>
    <n v="2372"/>
    <d v="2008-05-25T00:00:00"/>
    <x v="7"/>
  </r>
  <r>
    <x v="0"/>
    <n v="1521"/>
    <d v="2011-07-19T00:00:00"/>
    <x v="0"/>
  </r>
  <r>
    <x v="4"/>
    <n v="1005"/>
    <d v="2013-03-03T00:00:00"/>
    <x v="8"/>
  </r>
  <r>
    <x v="4"/>
    <n v="945"/>
    <d v="2010-12-08T00:00:00"/>
    <x v="3"/>
  </r>
  <r>
    <x v="0"/>
    <n v="542"/>
    <d v="2011-11-01T00:00:00"/>
    <x v="0"/>
  </r>
  <r>
    <x v="2"/>
    <n v="1204"/>
    <d v="2010-05-23T00:00:00"/>
    <x v="3"/>
  </r>
  <r>
    <x v="2"/>
    <n v="1072"/>
    <d v="2010-06-28T00:00:00"/>
    <x v="3"/>
  </r>
  <r>
    <x v="5"/>
    <n v="2496"/>
    <d v="2011-05-19T00:00:00"/>
    <x v="0"/>
  </r>
  <r>
    <x v="4"/>
    <n v="1082"/>
    <d v="2014-02-17T00:00:00"/>
    <x v="5"/>
  </r>
  <r>
    <x v="3"/>
    <n v="1518"/>
    <d v="2007-03-21T00:00:00"/>
    <x v="6"/>
  </r>
  <r>
    <x v="4"/>
    <n v="1180"/>
    <d v="2007-02-13T00:00:00"/>
    <x v="6"/>
  </r>
  <r>
    <x v="3"/>
    <n v="1525"/>
    <d v="2005-03-27T00:00:00"/>
    <x v="9"/>
  </r>
  <r>
    <x v="3"/>
    <n v="1732"/>
    <d v="2005-08-26T00:00:00"/>
    <x v="9"/>
  </r>
  <r>
    <x v="1"/>
    <n v="1841"/>
    <d v="2012-09-24T00:00:00"/>
    <x v="2"/>
  </r>
  <r>
    <x v="3"/>
    <n v="1745"/>
    <d v="2005-11-16T00:00:00"/>
    <x v="9"/>
  </r>
  <r>
    <x v="4"/>
    <n v="974"/>
    <d v="2014-09-20T00:00:00"/>
    <x v="5"/>
  </r>
  <r>
    <x v="7"/>
    <n v="1797"/>
    <d v="2009-09-28T00:00:00"/>
    <x v="4"/>
  </r>
  <r>
    <x v="3"/>
    <n v="1698"/>
    <d v="2008-08-11T00:00:00"/>
    <x v="7"/>
  </r>
  <r>
    <x v="0"/>
    <n v="937"/>
    <d v="2009-11-30T00:00:00"/>
    <x v="4"/>
  </r>
  <r>
    <x v="4"/>
    <n v="1152"/>
    <d v="2008-05-24T00:00:00"/>
    <x v="7"/>
  </r>
  <r>
    <x v="1"/>
    <n v="1588"/>
    <d v="2007-12-08T00:00:00"/>
    <x v="6"/>
  </r>
  <r>
    <x v="2"/>
    <n v="987"/>
    <d v="2008-12-25T00:00:00"/>
    <x v="7"/>
  </r>
  <r>
    <x v="1"/>
    <n v="1616"/>
    <d v="2013-06-11T00:00:00"/>
    <x v="8"/>
  </r>
  <r>
    <x v="1"/>
    <n v="1536"/>
    <d v="2014-03-20T00:00:00"/>
    <x v="5"/>
  </r>
  <r>
    <x v="2"/>
    <n v="825"/>
    <d v="2009-12-01T00:00:00"/>
    <x v="4"/>
  </r>
  <r>
    <x v="3"/>
    <n v="1722"/>
    <d v="2011-01-12T00:00:00"/>
    <x v="0"/>
  </r>
  <r>
    <x v="5"/>
    <n v="1651"/>
    <d v="2009-06-16T00:00:00"/>
    <x v="4"/>
  </r>
  <r>
    <x v="3"/>
    <n v="1983"/>
    <d v="2010-02-27T00:00:00"/>
    <x v="3"/>
  </r>
  <r>
    <x v="6"/>
    <n v="1519"/>
    <d v="2010-03-15T00:00:00"/>
    <x v="3"/>
  </r>
  <r>
    <x v="4"/>
    <n v="848"/>
    <d v="2008-02-05T00:00:00"/>
    <x v="7"/>
  </r>
  <r>
    <x v="5"/>
    <n v="1865"/>
    <d v="2011-03-18T00:00:00"/>
    <x v="0"/>
  </r>
  <r>
    <x v="2"/>
    <n v="845"/>
    <d v="2007-05-23T00:00:00"/>
    <x v="6"/>
  </r>
  <r>
    <x v="0"/>
    <n v="778"/>
    <d v="2009-09-16T00:00:00"/>
    <x v="4"/>
  </r>
  <r>
    <x v="6"/>
    <n v="1735"/>
    <d v="2013-06-07T00:00:00"/>
    <x v="8"/>
  </r>
  <r>
    <x v="3"/>
    <n v="1900"/>
    <d v="2009-01-28T00:00:00"/>
    <x v="4"/>
  </r>
  <r>
    <x v="5"/>
    <n v="2062"/>
    <d v="2009-01-06T00:00:00"/>
    <x v="4"/>
  </r>
  <r>
    <x v="5"/>
    <n v="1810"/>
    <d v="2009-06-17T00:00:00"/>
    <x v="4"/>
  </r>
  <r>
    <x v="0"/>
    <n v="830"/>
    <d v="2011-09-23T00:00:00"/>
    <x v="0"/>
  </r>
  <r>
    <x v="6"/>
    <n v="1775"/>
    <d v="2013-03-06T00:00:00"/>
    <x v="8"/>
  </r>
  <r>
    <x v="5"/>
    <n v="1365"/>
    <d v="2011-11-02T00:00:00"/>
    <x v="0"/>
  </r>
  <r>
    <x v="5"/>
    <n v="1489"/>
    <d v="2008-02-24T00:00:00"/>
    <x v="7"/>
  </r>
  <r>
    <x v="1"/>
    <n v="1576"/>
    <d v="2014-11-24T00:00:00"/>
    <x v="5"/>
  </r>
  <r>
    <x v="0"/>
    <n v="660"/>
    <d v="2010-06-27T00:00:00"/>
    <x v="3"/>
  </r>
  <r>
    <x v="3"/>
    <n v="1733"/>
    <d v="2006-12-17T00:00:00"/>
    <x v="1"/>
  </r>
  <r>
    <x v="0"/>
    <n v="1346"/>
    <d v="2010-02-16T00:00:00"/>
    <x v="3"/>
  </r>
  <r>
    <x v="3"/>
    <n v="1662"/>
    <d v="2010-05-01T00:00:00"/>
    <x v="3"/>
  </r>
  <r>
    <x v="4"/>
    <n v="1075"/>
    <d v="2011-02-03T00:00:00"/>
    <x v="0"/>
  </r>
  <r>
    <x v="2"/>
    <n v="974"/>
    <d v="2010-07-25T00:00:00"/>
    <x v="3"/>
  </r>
  <r>
    <x v="4"/>
    <n v="1051"/>
    <d v="2011-10-07T00:00:00"/>
    <x v="0"/>
  </r>
  <r>
    <x v="1"/>
    <n v="1821"/>
    <d v="2007-03-06T00:00:00"/>
    <x v="6"/>
  </r>
  <r>
    <x v="4"/>
    <n v="1037"/>
    <d v="2012-09-26T00:00:00"/>
    <x v="2"/>
  </r>
  <r>
    <x v="3"/>
    <n v="1505"/>
    <d v="2005-04-02T00:00:00"/>
    <x v="9"/>
  </r>
  <r>
    <x v="4"/>
    <n v="1195"/>
    <d v="2009-10-09T00:00:00"/>
    <x v="4"/>
  </r>
  <r>
    <x v="4"/>
    <n v="1236"/>
    <d v="2010-04-06T00:00:00"/>
    <x v="3"/>
  </r>
  <r>
    <x v="5"/>
    <n v="1376"/>
    <d v="2009-03-05T00:00:00"/>
    <x v="4"/>
  </r>
  <r>
    <x v="7"/>
    <n v="1920"/>
    <d v="2007-04-30T00:00:00"/>
    <x v="6"/>
  </r>
  <r>
    <x v="2"/>
    <n v="1214"/>
    <d v="2010-07-30T00:00:00"/>
    <x v="3"/>
  </r>
  <r>
    <x v="0"/>
    <n v="602"/>
    <d v="2012-04-02T00:00:00"/>
    <x v="2"/>
  </r>
  <r>
    <x v="4"/>
    <n v="1122"/>
    <d v="2008-01-20T00:00:00"/>
    <x v="7"/>
  </r>
  <r>
    <x v="1"/>
    <n v="1532"/>
    <d v="2010-06-20T00:00:00"/>
    <x v="3"/>
  </r>
  <r>
    <x v="5"/>
    <n v="1337"/>
    <d v="2008-09-05T00:00:00"/>
    <x v="7"/>
  </r>
  <r>
    <x v="1"/>
    <n v="1703"/>
    <d v="2007-05-15T00:00:00"/>
    <x v="6"/>
  </r>
  <r>
    <x v="5"/>
    <n v="1310"/>
    <d v="2008-03-09T00:00:00"/>
    <x v="7"/>
  </r>
  <r>
    <x v="0"/>
    <n v="1533"/>
    <d v="2010-04-03T00:00:00"/>
    <x v="3"/>
  </r>
  <r>
    <x v="0"/>
    <n v="1013"/>
    <d v="2011-05-08T00:00:00"/>
    <x v="0"/>
  </r>
  <r>
    <x v="3"/>
    <n v="1942"/>
    <d v="2010-03-04T00:00:00"/>
    <x v="3"/>
  </r>
  <r>
    <x v="0"/>
    <n v="976"/>
    <d v="2011-08-17T00:00:00"/>
    <x v="0"/>
  </r>
  <r>
    <x v="4"/>
    <n v="1097"/>
    <d v="2013-02-25T00:00:00"/>
    <x v="8"/>
  </r>
  <r>
    <x v="0"/>
    <n v="1363"/>
    <d v="2010-12-04T00:00:00"/>
    <x v="3"/>
  </r>
  <r>
    <x v="2"/>
    <n v="1153"/>
    <d v="2008-10-03T00:00:00"/>
    <x v="7"/>
  </r>
  <r>
    <x v="3"/>
    <n v="1904"/>
    <d v="2008-08-30T00:00:00"/>
    <x v="7"/>
  </r>
  <r>
    <x v="0"/>
    <n v="860"/>
    <d v="2009-11-25T00:00:00"/>
    <x v="4"/>
  </r>
  <r>
    <x v="2"/>
    <n v="836"/>
    <d v="2007-04-03T00:00:00"/>
    <x v="6"/>
  </r>
  <r>
    <x v="1"/>
    <n v="1969"/>
    <d v="2007-03-09T00:00:00"/>
    <x v="6"/>
  </r>
  <r>
    <x v="3"/>
    <n v="1898"/>
    <d v="2004-04-06T00:00:00"/>
    <x v="11"/>
  </r>
  <r>
    <x v="0"/>
    <n v="1026"/>
    <d v="2010-04-29T00:00:00"/>
    <x v="3"/>
  </r>
  <r>
    <x v="1"/>
    <n v="1919"/>
    <d v="2012-08-07T00:00:00"/>
    <x v="2"/>
  </r>
  <r>
    <x v="5"/>
    <n v="1408"/>
    <d v="2010-08-01T00:00:00"/>
    <x v="3"/>
  </r>
  <r>
    <x v="5"/>
    <n v="2113"/>
    <d v="2011-05-24T00:00:00"/>
    <x v="0"/>
  </r>
  <r>
    <x v="0"/>
    <n v="1547"/>
    <d v="2010-12-02T00:00:00"/>
    <x v="3"/>
  </r>
  <r>
    <x v="4"/>
    <n v="735"/>
    <d v="2008-09-03T00:00:00"/>
    <x v="7"/>
  </r>
  <r>
    <x v="0"/>
    <n v="1267"/>
    <d v="2011-01-13T00:00:00"/>
    <x v="0"/>
  </r>
  <r>
    <x v="2"/>
    <n v="793"/>
    <d v="2009-03-12T00:00:00"/>
    <x v="4"/>
  </r>
  <r>
    <x v="3"/>
    <n v="1608"/>
    <d v="2012-03-02T00:00:00"/>
    <x v="2"/>
  </r>
  <r>
    <x v="2"/>
    <n v="1236"/>
    <d v="2011-02-24T00:00:00"/>
    <x v="0"/>
  </r>
  <r>
    <x v="4"/>
    <n v="1209"/>
    <d v="2013-02-10T00:00:00"/>
    <x v="8"/>
  </r>
  <r>
    <x v="1"/>
    <n v="1703"/>
    <d v="2007-09-28T00:00:00"/>
    <x v="6"/>
  </r>
  <r>
    <x v="4"/>
    <n v="1149"/>
    <d v="2011-11-22T00:00:00"/>
    <x v="0"/>
  </r>
  <r>
    <x v="0"/>
    <n v="1402"/>
    <d v="2010-08-10T00:00:00"/>
    <x v="3"/>
  </r>
  <r>
    <x v="1"/>
    <n v="1531"/>
    <d v="2008-05-25T00:00:00"/>
    <x v="7"/>
  </r>
  <r>
    <x v="3"/>
    <n v="1959"/>
    <d v="2011-05-03T00:00:00"/>
    <x v="0"/>
  </r>
  <r>
    <x v="2"/>
    <n v="1082"/>
    <d v="2012-01-26T00:00:00"/>
    <x v="2"/>
  </r>
  <r>
    <x v="1"/>
    <n v="1555"/>
    <d v="2011-05-09T00:00:00"/>
    <x v="0"/>
  </r>
  <r>
    <x v="5"/>
    <n v="2120"/>
    <d v="2009-10-18T00:00:00"/>
    <x v="4"/>
  </r>
  <r>
    <x v="1"/>
    <n v="1735"/>
    <d v="2011-07-15T00:00:00"/>
    <x v="0"/>
  </r>
  <r>
    <x v="4"/>
    <n v="1067"/>
    <d v="2007-01-06T00:00:00"/>
    <x v="6"/>
  </r>
  <r>
    <x v="5"/>
    <n v="2356"/>
    <d v="2011-12-11T00:00:00"/>
    <x v="0"/>
  </r>
  <r>
    <x v="4"/>
    <n v="833"/>
    <d v="2010-04-10T00:00:00"/>
    <x v="3"/>
  </r>
  <r>
    <x v="1"/>
    <n v="1785"/>
    <d v="2008-07-22T00:00:00"/>
    <x v="7"/>
  </r>
  <r>
    <x v="4"/>
    <n v="786"/>
    <d v="2012-03-15T00:00:00"/>
    <x v="2"/>
  </r>
  <r>
    <x v="3"/>
    <n v="1702"/>
    <d v="2007-03-30T00:00:00"/>
    <x v="6"/>
  </r>
  <r>
    <x v="4"/>
    <n v="1032"/>
    <d v="2008-03-08T00:00:00"/>
    <x v="7"/>
  </r>
  <r>
    <x v="3"/>
    <n v="1685"/>
    <d v="2008-04-14T00:00:00"/>
    <x v="7"/>
  </r>
  <r>
    <x v="4"/>
    <n v="768"/>
    <d v="2013-12-22T00:00:00"/>
    <x v="8"/>
  </r>
  <r>
    <x v="4"/>
    <n v="778"/>
    <d v="2011-08-17T00:00:00"/>
    <x v="0"/>
  </r>
  <r>
    <x v="5"/>
    <n v="2183"/>
    <d v="2010-07-15T00:00:00"/>
    <x v="3"/>
  </r>
  <r>
    <x v="5"/>
    <n v="2472"/>
    <d v="2010-05-20T00:00:00"/>
    <x v="3"/>
  </r>
  <r>
    <x v="1"/>
    <n v="1797"/>
    <d v="2009-10-27T00:00:00"/>
    <x v="4"/>
  </r>
  <r>
    <x v="4"/>
    <n v="1129"/>
    <d v="2011-11-14T00:00:00"/>
    <x v="0"/>
  </r>
  <r>
    <x v="1"/>
    <n v="1809"/>
    <d v="2007-03-14T00:00:00"/>
    <x v="6"/>
  </r>
  <r>
    <x v="2"/>
    <n v="1299"/>
    <d v="2009-07-16T00:00:00"/>
    <x v="4"/>
  </r>
  <r>
    <x v="4"/>
    <n v="1211"/>
    <d v="2010-07-13T00:00:00"/>
    <x v="3"/>
  </r>
  <r>
    <x v="3"/>
    <n v="1690"/>
    <d v="2009-11-15T00:00:00"/>
    <x v="4"/>
  </r>
  <r>
    <x v="5"/>
    <n v="2496"/>
    <d v="2010-02-08T00:00:00"/>
    <x v="3"/>
  </r>
  <r>
    <x v="4"/>
    <n v="876"/>
    <d v="2010-01-25T00:00:00"/>
    <x v="3"/>
  </r>
  <r>
    <x v="5"/>
    <n v="2199"/>
    <d v="2008-06-26T00:00:00"/>
    <x v="7"/>
  </r>
  <r>
    <x v="4"/>
    <n v="1027"/>
    <d v="2009-08-19T00:00:00"/>
    <x v="4"/>
  </r>
  <r>
    <x v="5"/>
    <n v="1905"/>
    <d v="2009-09-24T00:00:00"/>
    <x v="4"/>
  </r>
  <r>
    <x v="1"/>
    <n v="1704"/>
    <d v="2008-08-14T00:00:00"/>
    <x v="7"/>
  </r>
  <r>
    <x v="4"/>
    <n v="780"/>
    <d v="2014-11-13T00:00:00"/>
    <x v="5"/>
  </r>
  <r>
    <x v="3"/>
    <n v="1756"/>
    <d v="2007-03-04T00:00:00"/>
    <x v="6"/>
  </r>
  <r>
    <x v="4"/>
    <n v="958"/>
    <d v="2009-06-30T00:00:00"/>
    <x v="4"/>
  </r>
  <r>
    <x v="4"/>
    <n v="736"/>
    <d v="2007-01-18T00:00:00"/>
    <x v="6"/>
  </r>
  <r>
    <x v="3"/>
    <n v="1501"/>
    <d v="2006-03-23T00:00:00"/>
    <x v="1"/>
  </r>
  <r>
    <x v="4"/>
    <n v="700"/>
    <d v="2010-03-14T00:00:00"/>
    <x v="3"/>
  </r>
  <r>
    <x v="1"/>
    <n v="1716"/>
    <d v="2012-02-28T00:00:00"/>
    <x v="2"/>
  </r>
  <r>
    <x v="4"/>
    <n v="825"/>
    <d v="2014-08-20T00:00:00"/>
    <x v="5"/>
  </r>
  <r>
    <x v="4"/>
    <n v="1195"/>
    <d v="2013-12-25T00:00:00"/>
    <x v="8"/>
  </r>
  <r>
    <x v="3"/>
    <n v="1651"/>
    <d v="2006-04-20T00:00:00"/>
    <x v="1"/>
  </r>
  <r>
    <x v="2"/>
    <n v="706"/>
    <d v="2010-06-19T00:00:00"/>
    <x v="3"/>
  </r>
  <r>
    <x v="1"/>
    <n v="1566"/>
    <d v="2014-06-05T00:00:00"/>
    <x v="5"/>
  </r>
  <r>
    <x v="5"/>
    <n v="1356"/>
    <d v="2010-07-19T00:00:00"/>
    <x v="3"/>
  </r>
  <r>
    <x v="3"/>
    <n v="1621"/>
    <d v="2010-10-27T00:00:00"/>
    <x v="3"/>
  </r>
  <r>
    <x v="5"/>
    <n v="2271"/>
    <d v="2010-06-26T00:00:00"/>
    <x v="3"/>
  </r>
  <r>
    <x v="4"/>
    <n v="1055"/>
    <d v="2014-11-09T00:00:00"/>
    <x v="5"/>
  </r>
  <r>
    <x v="1"/>
    <n v="1896"/>
    <d v="2012-11-29T00:00:00"/>
    <x v="2"/>
  </r>
  <r>
    <x v="0"/>
    <n v="1354"/>
    <d v="2010-06-03T00:00:00"/>
    <x v="3"/>
  </r>
  <r>
    <x v="0"/>
    <n v="1337"/>
    <d v="2010-05-19T00:00:00"/>
    <x v="3"/>
  </r>
  <r>
    <x v="0"/>
    <n v="818"/>
    <d v="2010-09-18T00:00:00"/>
    <x v="3"/>
  </r>
  <r>
    <x v="3"/>
    <n v="1871"/>
    <d v="2007-11-24T00:00:00"/>
    <x v="6"/>
  </r>
  <r>
    <x v="1"/>
    <n v="1532"/>
    <d v="2014-11-25T00:00:00"/>
    <x v="5"/>
  </r>
  <r>
    <x v="5"/>
    <n v="1507"/>
    <d v="2009-03-04T00:00:00"/>
    <x v="4"/>
  </r>
  <r>
    <x v="0"/>
    <n v="695"/>
    <d v="2011-10-16T00:00:00"/>
    <x v="0"/>
  </r>
  <r>
    <x v="0"/>
    <n v="1264"/>
    <d v="2011-11-10T00:00:00"/>
    <x v="0"/>
  </r>
  <r>
    <x v="2"/>
    <n v="658"/>
    <d v="2011-10-28T00:00:00"/>
    <x v="0"/>
  </r>
  <r>
    <x v="4"/>
    <n v="1085"/>
    <d v="2007-12-06T00:00:00"/>
    <x v="6"/>
  </r>
  <r>
    <x v="3"/>
    <n v="1632"/>
    <d v="2005-04-28T00:00:00"/>
    <x v="9"/>
  </r>
  <r>
    <x v="5"/>
    <n v="1995"/>
    <d v="2010-03-12T00:00:00"/>
    <x v="3"/>
  </r>
  <r>
    <x v="4"/>
    <n v="1244"/>
    <d v="2010-08-14T00:00:00"/>
    <x v="3"/>
  </r>
  <r>
    <x v="1"/>
    <n v="1695"/>
    <d v="2014-04-05T00:00:00"/>
    <x v="5"/>
  </r>
  <r>
    <x v="3"/>
    <n v="1814"/>
    <d v="2007-11-28T00:00:00"/>
    <x v="6"/>
  </r>
  <r>
    <x v="4"/>
    <n v="1131"/>
    <d v="2012-06-23T00:00:00"/>
    <x v="2"/>
  </r>
  <r>
    <x v="3"/>
    <n v="1699"/>
    <d v="2004-01-16T00:00:00"/>
    <x v="11"/>
  </r>
  <r>
    <x v="0"/>
    <n v="919"/>
    <d v="2009-09-10T00:00:00"/>
    <x v="4"/>
  </r>
  <r>
    <x v="6"/>
    <n v="1674"/>
    <d v="2012-05-11T00:00:00"/>
    <x v="2"/>
  </r>
  <r>
    <x v="0"/>
    <n v="733"/>
    <d v="2011-02-04T00:00:00"/>
    <x v="0"/>
  </r>
  <r>
    <x v="2"/>
    <n v="990"/>
    <d v="2011-08-20T00:00:00"/>
    <x v="0"/>
  </r>
  <r>
    <x v="0"/>
    <n v="1003"/>
    <d v="2011-06-23T00:00:00"/>
    <x v="0"/>
  </r>
  <r>
    <x v="6"/>
    <n v="1594"/>
    <d v="2012-03-23T00:00:00"/>
    <x v="2"/>
  </r>
  <r>
    <x v="1"/>
    <n v="1767"/>
    <d v="2008-01-25T00:00:00"/>
    <x v="7"/>
  </r>
  <r>
    <x v="4"/>
    <n v="981"/>
    <d v="2014-03-25T00:00:00"/>
    <x v="5"/>
  </r>
  <r>
    <x v="3"/>
    <n v="1967"/>
    <d v="2008-05-09T00:00:00"/>
    <x v="7"/>
  </r>
  <r>
    <x v="1"/>
    <n v="1927"/>
    <d v="2009-06-25T00:00:00"/>
    <x v="4"/>
  </r>
  <r>
    <x v="5"/>
    <n v="1526"/>
    <d v="2010-06-12T00:00:00"/>
    <x v="3"/>
  </r>
  <r>
    <x v="0"/>
    <n v="1520"/>
    <d v="2011-03-06T00:00:00"/>
    <x v="0"/>
  </r>
  <r>
    <x v="3"/>
    <n v="1743"/>
    <d v="2006-09-21T00:00:00"/>
    <x v="1"/>
  </r>
  <r>
    <x v="1"/>
    <n v="1790"/>
    <d v="2007-12-07T00:00:00"/>
    <x v="6"/>
  </r>
  <r>
    <x v="0"/>
    <n v="1396"/>
    <d v="2010-07-08T00:00:00"/>
    <x v="3"/>
  </r>
  <r>
    <x v="2"/>
    <n v="982"/>
    <d v="2010-09-28T00:00:00"/>
    <x v="3"/>
  </r>
  <r>
    <x v="5"/>
    <n v="2311"/>
    <d v="2010-04-05T00:00:00"/>
    <x v="3"/>
  </r>
  <r>
    <x v="2"/>
    <n v="936"/>
    <d v="2010-08-08T00:00:00"/>
    <x v="3"/>
  </r>
  <r>
    <x v="3"/>
    <n v="1817"/>
    <d v="2006-03-22T00:00:00"/>
    <x v="1"/>
  </r>
  <r>
    <x v="2"/>
    <n v="762"/>
    <d v="2010-02-18T00:00:00"/>
    <x v="3"/>
  </r>
  <r>
    <x v="5"/>
    <n v="1817"/>
    <d v="2009-12-27T00:00:00"/>
    <x v="4"/>
  </r>
  <r>
    <x v="2"/>
    <n v="1250"/>
    <d v="2008-01-26T00:00:00"/>
    <x v="7"/>
  </r>
  <r>
    <x v="5"/>
    <n v="2053"/>
    <d v="2011-04-08T00:00:00"/>
    <x v="0"/>
  </r>
  <r>
    <x v="4"/>
    <n v="936"/>
    <d v="2010-07-09T00:00:00"/>
    <x v="3"/>
  </r>
  <r>
    <x v="1"/>
    <n v="1849"/>
    <d v="2015-02-03T00:00:00"/>
    <x v="10"/>
  </r>
  <r>
    <x v="3"/>
    <n v="1620"/>
    <d v="2004-04-07T00:00:00"/>
    <x v="11"/>
  </r>
  <r>
    <x v="4"/>
    <n v="896"/>
    <d v="2013-11-30T00:00:00"/>
    <x v="8"/>
  </r>
  <r>
    <x v="0"/>
    <n v="1143"/>
    <d v="2010-01-22T00:00:00"/>
    <x v="3"/>
  </r>
  <r>
    <x v="4"/>
    <n v="1052"/>
    <d v="2012-08-14T00:00:00"/>
    <x v="2"/>
  </r>
  <r>
    <x v="2"/>
    <n v="676"/>
    <d v="2010-11-17T00:00:00"/>
    <x v="3"/>
  </r>
  <r>
    <x v="4"/>
    <n v="973"/>
    <d v="2014-05-24T00:00:00"/>
    <x v="5"/>
  </r>
  <r>
    <x v="4"/>
    <n v="1276"/>
    <d v="2013-02-12T00:00:00"/>
    <x v="8"/>
  </r>
  <r>
    <x v="0"/>
    <n v="1549"/>
    <d v="2011-10-02T00:00:00"/>
    <x v="0"/>
  </r>
  <r>
    <x v="3"/>
    <n v="1769"/>
    <d v="2010-01-24T00:00:00"/>
    <x v="3"/>
  </r>
  <r>
    <x v="2"/>
    <n v="1294"/>
    <d v="2012-02-02T00:00:00"/>
    <x v="2"/>
  </r>
  <r>
    <x v="4"/>
    <n v="1284"/>
    <d v="2008-07-07T00:00:00"/>
    <x v="7"/>
  </r>
  <r>
    <x v="0"/>
    <n v="877"/>
    <d v="2011-06-01T00:00:00"/>
    <x v="0"/>
  </r>
  <r>
    <x v="4"/>
    <n v="829"/>
    <d v="2014-05-09T00:00:00"/>
    <x v="5"/>
  </r>
  <r>
    <x v="6"/>
    <n v="1596"/>
    <d v="2012-10-02T00:00:00"/>
    <x v="2"/>
  </r>
  <r>
    <x v="4"/>
    <n v="1222"/>
    <d v="2012-03-18T00:00:00"/>
    <x v="2"/>
  </r>
  <r>
    <x v="5"/>
    <n v="2331"/>
    <d v="2009-11-17T00:00:00"/>
    <x v="4"/>
  </r>
  <r>
    <x v="0"/>
    <n v="1048"/>
    <d v="2010-08-03T00:00:00"/>
    <x v="3"/>
  </r>
  <r>
    <x v="0"/>
    <n v="903"/>
    <d v="2010-05-01T00:00:00"/>
    <x v="3"/>
  </r>
  <r>
    <x v="0"/>
    <n v="1182"/>
    <d v="2011-02-16T00:00:00"/>
    <x v="0"/>
  </r>
  <r>
    <x v="3"/>
    <n v="1591"/>
    <d v="2012-01-19T00:00:00"/>
    <x v="2"/>
  </r>
  <r>
    <x v="0"/>
    <n v="829"/>
    <d v="2011-06-19T00:00:00"/>
    <x v="0"/>
  </r>
  <r>
    <x v="2"/>
    <n v="1137"/>
    <d v="2009-06-26T00:00:00"/>
    <x v="4"/>
  </r>
  <r>
    <x v="1"/>
    <n v="1914"/>
    <d v="2009-10-04T00:00:00"/>
    <x v="4"/>
  </r>
  <r>
    <x v="3"/>
    <n v="1944"/>
    <d v="2006-11-03T00:00:00"/>
    <x v="1"/>
  </r>
  <r>
    <x v="3"/>
    <n v="1677"/>
    <d v="2005-09-02T00:00:00"/>
    <x v="9"/>
  </r>
  <r>
    <x v="3"/>
    <n v="1933"/>
    <d v="2004-10-17T00:00:00"/>
    <x v="11"/>
  </r>
  <r>
    <x v="5"/>
    <n v="2483"/>
    <d v="2008-04-14T00:00:00"/>
    <x v="7"/>
  </r>
  <r>
    <x v="1"/>
    <n v="1549"/>
    <d v="2012-12-25T00:00:00"/>
    <x v="2"/>
  </r>
  <r>
    <x v="1"/>
    <n v="1689"/>
    <d v="2014-09-27T00:00:00"/>
    <x v="5"/>
  </r>
  <r>
    <x v="1"/>
    <n v="1691"/>
    <d v="2011-08-12T00:00:00"/>
    <x v="0"/>
  </r>
  <r>
    <x v="0"/>
    <n v="1367"/>
    <d v="2010-08-08T00:00:00"/>
    <x v="3"/>
  </r>
  <r>
    <x v="0"/>
    <n v="1345"/>
    <d v="2010-01-03T00:00:00"/>
    <x v="3"/>
  </r>
  <r>
    <x v="1"/>
    <n v="1539"/>
    <d v="2008-11-27T00:00:00"/>
    <x v="7"/>
  </r>
  <r>
    <x v="4"/>
    <n v="1214"/>
    <d v="2013-09-03T00:00:00"/>
    <x v="8"/>
  </r>
  <r>
    <x v="5"/>
    <n v="2017"/>
    <d v="2009-01-06T00:00:00"/>
    <x v="4"/>
  </r>
  <r>
    <x v="6"/>
    <n v="1745"/>
    <d v="2010-05-14T00:00:00"/>
    <x v="3"/>
  </r>
  <r>
    <x v="6"/>
    <n v="1822"/>
    <d v="2012-05-13T00:00:00"/>
    <x v="2"/>
  </r>
  <r>
    <x v="3"/>
    <n v="1617"/>
    <d v="2011-11-25T00:00:00"/>
    <x v="0"/>
  </r>
  <r>
    <x v="0"/>
    <n v="737"/>
    <d v="2009-11-30T00:00:00"/>
    <x v="4"/>
  </r>
  <r>
    <x v="2"/>
    <n v="1261"/>
    <d v="2007-07-28T00:00:00"/>
    <x v="6"/>
  </r>
  <r>
    <x v="4"/>
    <n v="1238"/>
    <d v="2008-02-14T00:00:00"/>
    <x v="7"/>
  </r>
  <r>
    <x v="5"/>
    <n v="1477"/>
    <d v="2011-12-14T00:00:00"/>
    <x v="0"/>
  </r>
  <r>
    <x v="4"/>
    <n v="993"/>
    <d v="2009-10-09T00:00:00"/>
    <x v="4"/>
  </r>
  <r>
    <x v="1"/>
    <n v="1637"/>
    <d v="2012-12-11T00:00:00"/>
    <x v="2"/>
  </r>
  <r>
    <x v="4"/>
    <n v="1163"/>
    <d v="2012-03-04T00:00:00"/>
    <x v="2"/>
  </r>
  <r>
    <x v="0"/>
    <n v="1399"/>
    <d v="2010-04-04T00:00:00"/>
    <x v="3"/>
  </r>
  <r>
    <x v="5"/>
    <n v="2218"/>
    <d v="2008-03-11T00:00:00"/>
    <x v="7"/>
  </r>
  <r>
    <x v="5"/>
    <n v="1817"/>
    <d v="2009-12-31T00:00:00"/>
    <x v="4"/>
  </r>
  <r>
    <x v="5"/>
    <n v="1931"/>
    <d v="2011-03-03T00:00:00"/>
    <x v="0"/>
  </r>
  <r>
    <x v="2"/>
    <n v="891"/>
    <d v="2010-02-09T00:00:00"/>
    <x v="3"/>
  </r>
  <r>
    <x v="1"/>
    <n v="1985"/>
    <d v="2012-12-14T00:00:00"/>
    <x v="2"/>
  </r>
  <r>
    <x v="5"/>
    <n v="1721"/>
    <d v="2009-07-23T00:00:00"/>
    <x v="4"/>
  </r>
  <r>
    <x v="2"/>
    <n v="1171"/>
    <d v="2011-12-31T00:00:00"/>
    <x v="0"/>
  </r>
  <r>
    <x v="0"/>
    <n v="1479"/>
    <d v="2009-10-23T00:00:00"/>
    <x v="4"/>
  </r>
  <r>
    <x v="0"/>
    <n v="1313"/>
    <d v="2010-01-14T00:00:00"/>
    <x v="3"/>
  </r>
  <r>
    <x v="1"/>
    <n v="1890"/>
    <d v="2012-09-28T00:00:00"/>
    <x v="2"/>
  </r>
  <r>
    <x v="4"/>
    <n v="1067"/>
    <d v="2010-10-01T00:00:00"/>
    <x v="3"/>
  </r>
  <r>
    <x v="2"/>
    <n v="1275"/>
    <d v="2007-09-05T00:00:00"/>
    <x v="6"/>
  </r>
  <r>
    <x v="5"/>
    <n v="2283"/>
    <d v="2010-08-12T00:00:00"/>
    <x v="3"/>
  </r>
  <r>
    <x v="5"/>
    <n v="1630"/>
    <d v="2008-10-31T00:00:00"/>
    <x v="7"/>
  </r>
  <r>
    <x v="2"/>
    <n v="1275"/>
    <d v="2012-01-09T00:00:00"/>
    <x v="2"/>
  </r>
  <r>
    <x v="4"/>
    <n v="812"/>
    <d v="2007-11-26T00:00:00"/>
    <x v="6"/>
  </r>
  <r>
    <x v="4"/>
    <n v="917"/>
    <d v="2012-01-30T00:00:00"/>
    <x v="2"/>
  </r>
  <r>
    <x v="2"/>
    <n v="1191"/>
    <d v="2007-11-29T00:00:00"/>
    <x v="6"/>
  </r>
  <r>
    <x v="4"/>
    <n v="757"/>
    <d v="2010-03-01T00:00:00"/>
    <x v="3"/>
  </r>
  <r>
    <x v="6"/>
    <n v="1713"/>
    <d v="2010-11-29T00:00:00"/>
    <x v="3"/>
  </r>
  <r>
    <x v="1"/>
    <n v="1542"/>
    <d v="2012-09-26T00:00:00"/>
    <x v="2"/>
  </r>
  <r>
    <x v="2"/>
    <n v="682"/>
    <d v="2010-08-29T00:00:00"/>
    <x v="3"/>
  </r>
  <r>
    <x v="3"/>
    <n v="1609"/>
    <d v="2012-02-05T00:00:00"/>
    <x v="2"/>
  </r>
  <r>
    <x v="3"/>
    <n v="1976"/>
    <d v="2010-06-08T00:00:00"/>
    <x v="3"/>
  </r>
  <r>
    <x v="4"/>
    <n v="827"/>
    <d v="2008-11-28T00:00:00"/>
    <x v="7"/>
  </r>
  <r>
    <x v="4"/>
    <n v="1182"/>
    <d v="2007-05-16T00:00:00"/>
    <x v="6"/>
  </r>
  <r>
    <x v="4"/>
    <n v="1078"/>
    <d v="2008-06-10T00:00:00"/>
    <x v="7"/>
  </r>
  <r>
    <x v="1"/>
    <n v="1991"/>
    <d v="2011-08-26T00:00:00"/>
    <x v="0"/>
  </r>
  <r>
    <x v="5"/>
    <n v="1578"/>
    <d v="2009-05-01T00:00:00"/>
    <x v="4"/>
  </r>
  <r>
    <x v="4"/>
    <n v="1119"/>
    <d v="2010-04-30T00:00:00"/>
    <x v="3"/>
  </r>
  <r>
    <x v="4"/>
    <n v="859"/>
    <d v="2011-06-27T00:00:00"/>
    <x v="0"/>
  </r>
  <r>
    <x v="3"/>
    <n v="1682"/>
    <d v="2010-12-05T00:00:00"/>
    <x v="3"/>
  </r>
  <r>
    <x v="0"/>
    <n v="1451"/>
    <d v="2011-10-02T00:00:00"/>
    <x v="0"/>
  </r>
  <r>
    <x v="5"/>
    <n v="2258"/>
    <d v="2010-12-09T00:00:00"/>
    <x v="3"/>
  </r>
  <r>
    <x v="2"/>
    <n v="860"/>
    <d v="2009-03-08T00:00:00"/>
    <x v="4"/>
  </r>
  <r>
    <x v="0"/>
    <n v="649"/>
    <d v="2010-05-07T00:00:00"/>
    <x v="3"/>
  </r>
  <r>
    <x v="3"/>
    <n v="1924"/>
    <d v="2007-03-18T00:00:00"/>
    <x v="6"/>
  </r>
  <r>
    <x v="6"/>
    <n v="1868"/>
    <d v="2014-09-27T00:00:00"/>
    <x v="5"/>
  </r>
  <r>
    <x v="2"/>
    <n v="1121"/>
    <d v="2008-03-18T00:00:00"/>
    <x v="7"/>
  </r>
  <r>
    <x v="5"/>
    <n v="2358"/>
    <d v="2011-06-28T00:00:00"/>
    <x v="0"/>
  </r>
  <r>
    <x v="3"/>
    <n v="1836"/>
    <d v="2010-07-31T00:00:00"/>
    <x v="3"/>
  </r>
  <r>
    <x v="5"/>
    <n v="1398"/>
    <d v="2010-07-04T00:00:00"/>
    <x v="3"/>
  </r>
  <r>
    <x v="0"/>
    <n v="1359"/>
    <d v="2010-05-09T00:00:00"/>
    <x v="3"/>
  </r>
  <r>
    <x v="4"/>
    <n v="1126"/>
    <d v="2007-02-15T00:00:00"/>
    <x v="6"/>
  </r>
  <r>
    <x v="4"/>
    <n v="1038"/>
    <d v="2009-05-20T00:00:00"/>
    <x v="4"/>
  </r>
  <r>
    <x v="3"/>
    <n v="1907"/>
    <d v="2009-01-20T00:00:00"/>
    <x v="4"/>
  </r>
  <r>
    <x v="4"/>
    <n v="950"/>
    <d v="2014-06-25T00:00:00"/>
    <x v="5"/>
  </r>
  <r>
    <x v="3"/>
    <n v="1662"/>
    <d v="2006-04-21T00:00:00"/>
    <x v="1"/>
  </r>
  <r>
    <x v="3"/>
    <n v="1837"/>
    <d v="2010-02-15T00:00:00"/>
    <x v="3"/>
  </r>
  <r>
    <x v="4"/>
    <n v="1038"/>
    <d v="2009-06-19T00:00:00"/>
    <x v="4"/>
  </r>
  <r>
    <x v="6"/>
    <n v="1572"/>
    <d v="2010-10-31T00:00:00"/>
    <x v="3"/>
  </r>
  <r>
    <x v="4"/>
    <n v="1163"/>
    <d v="2010-12-24T00:00:00"/>
    <x v="3"/>
  </r>
  <r>
    <x v="0"/>
    <n v="869"/>
    <d v="2011-11-28T00:00:00"/>
    <x v="0"/>
  </r>
  <r>
    <x v="5"/>
    <n v="2375"/>
    <d v="2010-07-28T00:00:00"/>
    <x v="3"/>
  </r>
  <r>
    <x v="4"/>
    <n v="1128"/>
    <d v="2009-10-12T00:00:00"/>
    <x v="4"/>
  </r>
  <r>
    <x v="0"/>
    <n v="1657"/>
    <d v="2011-04-17T00:00:00"/>
    <x v="0"/>
  </r>
  <r>
    <x v="0"/>
    <n v="1078"/>
    <d v="2011-08-05T00:00:00"/>
    <x v="0"/>
  </r>
  <r>
    <x v="5"/>
    <n v="1500"/>
    <d v="2010-12-24T00:00:00"/>
    <x v="3"/>
  </r>
  <r>
    <x v="2"/>
    <n v="834"/>
    <d v="2012-02-15T00:00:00"/>
    <x v="2"/>
  </r>
  <r>
    <x v="1"/>
    <n v="1838"/>
    <d v="2007-05-07T00:00:00"/>
    <x v="6"/>
  </r>
  <r>
    <x v="4"/>
    <n v="726"/>
    <d v="2007-09-23T00:00:00"/>
    <x v="6"/>
  </r>
  <r>
    <x v="3"/>
    <n v="1531"/>
    <d v="2009-07-13T00:00:00"/>
    <x v="4"/>
  </r>
  <r>
    <x v="3"/>
    <n v="1559"/>
    <d v="2005-05-20T00:00:00"/>
    <x v="9"/>
  </r>
  <r>
    <x v="5"/>
    <n v="2395"/>
    <d v="2009-09-06T00:00:00"/>
    <x v="4"/>
  </r>
  <r>
    <x v="2"/>
    <n v="853"/>
    <d v="2010-12-05T00:00:00"/>
    <x v="3"/>
  </r>
  <r>
    <x v="3"/>
    <n v="1879"/>
    <d v="2006-07-04T00:00:00"/>
    <x v="1"/>
  </r>
  <r>
    <x v="2"/>
    <n v="636"/>
    <d v="2007-03-12T00:00:00"/>
    <x v="6"/>
  </r>
  <r>
    <x v="2"/>
    <n v="658"/>
    <d v="2007-06-11T00:00:00"/>
    <x v="6"/>
  </r>
  <r>
    <x v="2"/>
    <n v="600"/>
    <d v="2007-05-26T00:00:00"/>
    <x v="6"/>
  </r>
  <r>
    <x v="0"/>
    <n v="1686"/>
    <d v="2012-02-04T00:00:00"/>
    <x v="2"/>
  </r>
  <r>
    <x v="6"/>
    <n v="1548"/>
    <d v="2014-04-27T00:00:00"/>
    <x v="5"/>
  </r>
  <r>
    <x v="5"/>
    <n v="1474"/>
    <d v="2011-06-25T00:00:00"/>
    <x v="0"/>
  </r>
  <r>
    <x v="4"/>
    <n v="1016"/>
    <d v="2012-08-02T00:00:00"/>
    <x v="2"/>
  </r>
  <r>
    <x v="5"/>
    <n v="1825"/>
    <d v="2011-12-08T00:00:00"/>
    <x v="0"/>
  </r>
  <r>
    <x v="0"/>
    <n v="1030"/>
    <d v="2012-03-21T00:00:00"/>
    <x v="2"/>
  </r>
  <r>
    <x v="0"/>
    <n v="1030"/>
    <d v="2010-01-21T00:00:00"/>
    <x v="3"/>
  </r>
  <r>
    <x v="5"/>
    <n v="1479"/>
    <d v="2011-05-09T00:00:00"/>
    <x v="0"/>
  </r>
  <r>
    <x v="1"/>
    <n v="1635"/>
    <d v="2010-08-19T00:00:00"/>
    <x v="3"/>
  </r>
  <r>
    <x v="5"/>
    <n v="1814"/>
    <d v="2010-12-25T00:00:00"/>
    <x v="3"/>
  </r>
  <r>
    <x v="3"/>
    <n v="1725"/>
    <d v="2004-06-04T00:00:00"/>
    <x v="11"/>
  </r>
  <r>
    <x v="2"/>
    <n v="826"/>
    <d v="2008-01-09T00:00:00"/>
    <x v="7"/>
  </r>
  <r>
    <x v="4"/>
    <n v="1082"/>
    <d v="2011-10-07T00:00:00"/>
    <x v="0"/>
  </r>
  <r>
    <x v="0"/>
    <n v="1468"/>
    <d v="2009-08-10T00:00:00"/>
    <x v="4"/>
  </r>
  <r>
    <x v="0"/>
    <n v="1226"/>
    <d v="2011-07-17T00:00:00"/>
    <x v="0"/>
  </r>
  <r>
    <x v="4"/>
    <n v="1108"/>
    <d v="2008-07-14T00:00:00"/>
    <x v="7"/>
  </r>
  <r>
    <x v="1"/>
    <n v="1614"/>
    <d v="2008-05-02T00:00:00"/>
    <x v="7"/>
  </r>
  <r>
    <x v="0"/>
    <n v="756"/>
    <d v="2011-04-18T00:00:00"/>
    <x v="0"/>
  </r>
  <r>
    <x v="4"/>
    <n v="936"/>
    <d v="2013-10-28T00:00:00"/>
    <x v="8"/>
  </r>
  <r>
    <x v="2"/>
    <n v="1112"/>
    <d v="2008-05-22T00:00:00"/>
    <x v="7"/>
  </r>
  <r>
    <x v="4"/>
    <n v="1022"/>
    <d v="2007-10-28T00:00:00"/>
    <x v="6"/>
  </r>
  <r>
    <x v="1"/>
    <n v="1803"/>
    <d v="2013-07-07T00:00:00"/>
    <x v="8"/>
  </r>
  <r>
    <x v="2"/>
    <n v="1001"/>
    <d v="2007-09-17T00:00:00"/>
    <x v="6"/>
  </r>
  <r>
    <x v="3"/>
    <n v="1636"/>
    <d v="2008-10-10T00:00:00"/>
    <x v="7"/>
  </r>
  <r>
    <x v="0"/>
    <n v="1068"/>
    <d v="2012-01-01T00:00:00"/>
    <x v="2"/>
  </r>
  <r>
    <x v="5"/>
    <n v="1646"/>
    <d v="2009-10-28T00:00:00"/>
    <x v="4"/>
  </r>
  <r>
    <x v="7"/>
    <n v="1762"/>
    <d v="2008-10-11T00:00:00"/>
    <x v="7"/>
  </r>
  <r>
    <x v="1"/>
    <n v="1887"/>
    <d v="2008-04-15T00:00:00"/>
    <x v="7"/>
  </r>
  <r>
    <x v="3"/>
    <n v="1536"/>
    <d v="2006-12-12T00:00:00"/>
    <x v="1"/>
  </r>
  <r>
    <x v="4"/>
    <n v="986"/>
    <d v="2013-04-03T00:00:00"/>
    <x v="8"/>
  </r>
  <r>
    <x v="4"/>
    <n v="1108"/>
    <d v="2011-02-04T00:00:00"/>
    <x v="0"/>
  </r>
  <r>
    <x v="4"/>
    <n v="1002"/>
    <d v="2009-03-09T00:00:00"/>
    <x v="4"/>
  </r>
  <r>
    <x v="4"/>
    <n v="906"/>
    <d v="2007-04-05T00:00:00"/>
    <x v="6"/>
  </r>
  <r>
    <x v="0"/>
    <n v="1438"/>
    <d v="2011-03-22T00:00:00"/>
    <x v="0"/>
  </r>
  <r>
    <x v="5"/>
    <n v="1416"/>
    <d v="2010-01-25T00:00:00"/>
    <x v="3"/>
  </r>
  <r>
    <x v="5"/>
    <n v="2349"/>
    <d v="2010-06-13T00:00:00"/>
    <x v="3"/>
  </r>
  <r>
    <x v="1"/>
    <n v="1850"/>
    <d v="2008-03-14T00:00:00"/>
    <x v="7"/>
  </r>
  <r>
    <x v="2"/>
    <n v="909"/>
    <d v="2008-11-08T00:00:00"/>
    <x v="7"/>
  </r>
  <r>
    <x v="5"/>
    <n v="1874"/>
    <d v="2009-03-18T00:00:00"/>
    <x v="4"/>
  </r>
  <r>
    <x v="0"/>
    <n v="1084"/>
    <d v="2011-05-07T00:00:00"/>
    <x v="0"/>
  </r>
  <r>
    <x v="2"/>
    <n v="807"/>
    <d v="2007-06-03T00:00:00"/>
    <x v="6"/>
  </r>
  <r>
    <x v="4"/>
    <n v="1272"/>
    <d v="2014-07-16T00:00:00"/>
    <x v="5"/>
  </r>
  <r>
    <x v="2"/>
    <n v="944"/>
    <d v="2008-01-18T00:00:00"/>
    <x v="7"/>
  </r>
  <r>
    <x v="4"/>
    <n v="1289"/>
    <d v="2011-03-03T00:00:00"/>
    <x v="0"/>
  </r>
  <r>
    <x v="4"/>
    <n v="1222"/>
    <d v="2009-06-27T00:00:00"/>
    <x v="4"/>
  </r>
  <r>
    <x v="3"/>
    <n v="1781"/>
    <d v="2012-01-12T00:00:00"/>
    <x v="2"/>
  </r>
  <r>
    <x v="6"/>
    <n v="1944"/>
    <d v="2013-06-25T00:00:00"/>
    <x v="8"/>
  </r>
  <r>
    <x v="1"/>
    <n v="1822"/>
    <d v="2014-07-19T00:00:00"/>
    <x v="5"/>
  </r>
  <r>
    <x v="5"/>
    <n v="1550"/>
    <d v="2010-02-26T00:00:00"/>
    <x v="3"/>
  </r>
  <r>
    <x v="4"/>
    <n v="1091"/>
    <d v="2008-09-13T00:00:00"/>
    <x v="7"/>
  </r>
  <r>
    <x v="6"/>
    <n v="1515"/>
    <d v="2014-10-06T00:00:00"/>
    <x v="5"/>
  </r>
  <r>
    <x v="2"/>
    <n v="893"/>
    <d v="2009-11-17T00:00:00"/>
    <x v="4"/>
  </r>
  <r>
    <x v="4"/>
    <n v="930"/>
    <d v="2009-10-29T00:00:00"/>
    <x v="4"/>
  </r>
  <r>
    <x v="4"/>
    <n v="715"/>
    <d v="2008-07-24T00:00:00"/>
    <x v="7"/>
  </r>
  <r>
    <x v="4"/>
    <n v="1211"/>
    <d v="2009-03-31T00:00:00"/>
    <x v="4"/>
  </r>
  <r>
    <x v="2"/>
    <n v="1158"/>
    <d v="2008-04-03T00:00:00"/>
    <x v="7"/>
  </r>
  <r>
    <x v="1"/>
    <n v="1836"/>
    <d v="2011-01-12T00:00:00"/>
    <x v="0"/>
  </r>
  <r>
    <x v="4"/>
    <n v="807"/>
    <d v="2014-10-06T00:00:00"/>
    <x v="5"/>
  </r>
  <r>
    <x v="2"/>
    <n v="1129"/>
    <d v="2011-06-27T00:00:00"/>
    <x v="0"/>
  </r>
  <r>
    <x v="4"/>
    <n v="1000"/>
    <d v="2010-10-10T00:00:00"/>
    <x v="3"/>
  </r>
  <r>
    <x v="4"/>
    <n v="844"/>
    <d v="2011-01-23T00:00:00"/>
    <x v="0"/>
  </r>
  <r>
    <x v="6"/>
    <n v="1601"/>
    <d v="2014-11-24T00:00:00"/>
    <x v="5"/>
  </r>
  <r>
    <x v="0"/>
    <n v="835"/>
    <d v="2009-09-11T00:00:00"/>
    <x v="4"/>
  </r>
  <r>
    <x v="3"/>
    <n v="1809"/>
    <d v="2006-11-13T00:00:00"/>
    <x v="1"/>
  </r>
  <r>
    <x v="4"/>
    <n v="1074"/>
    <d v="2011-05-06T00:00:00"/>
    <x v="0"/>
  </r>
  <r>
    <x v="3"/>
    <n v="1782"/>
    <d v="2006-04-18T00:00:00"/>
    <x v="1"/>
  </r>
  <r>
    <x v="3"/>
    <n v="1706"/>
    <d v="2008-09-19T00:00:00"/>
    <x v="7"/>
  </r>
  <r>
    <x v="0"/>
    <n v="572"/>
    <d v="2010-08-12T00:00:00"/>
    <x v="3"/>
  </r>
  <r>
    <x v="4"/>
    <n v="831"/>
    <d v="2014-06-07T00:00:00"/>
    <x v="5"/>
  </r>
  <r>
    <x v="5"/>
    <n v="2112"/>
    <d v="2011-12-04T00:00:00"/>
    <x v="0"/>
  </r>
  <r>
    <x v="3"/>
    <n v="1960"/>
    <d v="2006-12-11T00:00:00"/>
    <x v="1"/>
  </r>
  <r>
    <x v="1"/>
    <n v="1776"/>
    <d v="2009-07-04T00:00:00"/>
    <x v="4"/>
  </r>
  <r>
    <x v="0"/>
    <n v="1050"/>
    <d v="2011-09-21T00:00:00"/>
    <x v="0"/>
  </r>
  <r>
    <x v="3"/>
    <n v="1725"/>
    <d v="2009-02-22T00:00:00"/>
    <x v="4"/>
  </r>
  <r>
    <x v="4"/>
    <n v="878"/>
    <d v="2007-03-17T00:00:00"/>
    <x v="6"/>
  </r>
  <r>
    <x v="2"/>
    <n v="1018"/>
    <d v="2010-06-21T00:00:00"/>
    <x v="3"/>
  </r>
  <r>
    <x v="4"/>
    <n v="1011"/>
    <d v="2011-09-25T00:00:00"/>
    <x v="0"/>
  </r>
  <r>
    <x v="5"/>
    <n v="1307"/>
    <d v="2009-12-03T00:00:00"/>
    <x v="4"/>
  </r>
  <r>
    <x v="3"/>
    <n v="1835"/>
    <d v="2008-07-20T00:00:00"/>
    <x v="7"/>
  </r>
  <r>
    <x v="0"/>
    <n v="1262"/>
    <d v="2009-07-25T00:00:00"/>
    <x v="4"/>
  </r>
  <r>
    <x v="0"/>
    <n v="698"/>
    <d v="2011-06-30T00:00:00"/>
    <x v="0"/>
  </r>
  <r>
    <x v="4"/>
    <n v="1087"/>
    <d v="2009-10-09T00:00:00"/>
    <x v="4"/>
  </r>
  <r>
    <x v="3"/>
    <n v="1923"/>
    <d v="2011-04-24T00:00:00"/>
    <x v="0"/>
  </r>
  <r>
    <x v="4"/>
    <n v="780"/>
    <d v="2013-10-15T00:00:00"/>
    <x v="8"/>
  </r>
  <r>
    <x v="4"/>
    <n v="973"/>
    <d v="2010-02-28T00:00:00"/>
    <x v="3"/>
  </r>
  <r>
    <x v="0"/>
    <n v="679"/>
    <d v="2009-08-21T00:00:00"/>
    <x v="4"/>
  </r>
  <r>
    <x v="4"/>
    <n v="964"/>
    <d v="2006-11-28T00:00:00"/>
    <x v="1"/>
  </r>
  <r>
    <x v="0"/>
    <n v="640"/>
    <d v="2011-06-29T00:00:00"/>
    <x v="0"/>
  </r>
  <r>
    <x v="4"/>
    <n v="850"/>
    <d v="2009-08-28T00:00:00"/>
    <x v="4"/>
  </r>
  <r>
    <x v="1"/>
    <n v="1970"/>
    <d v="2014-05-09T00:00:00"/>
    <x v="5"/>
  </r>
  <r>
    <x v="5"/>
    <n v="1470"/>
    <d v="2010-09-13T00:00:00"/>
    <x v="3"/>
  </r>
  <r>
    <x v="4"/>
    <n v="1105"/>
    <d v="2012-08-16T00:00:00"/>
    <x v="2"/>
  </r>
  <r>
    <x v="5"/>
    <n v="2198"/>
    <d v="2008-05-30T00:00:00"/>
    <x v="7"/>
  </r>
  <r>
    <x v="0"/>
    <n v="675"/>
    <d v="2009-08-14T00:00:00"/>
    <x v="4"/>
  </r>
  <r>
    <x v="5"/>
    <n v="1326"/>
    <d v="2009-08-24T00:00:00"/>
    <x v="4"/>
  </r>
  <r>
    <x v="4"/>
    <n v="932"/>
    <d v="2012-11-30T00:00:00"/>
    <x v="2"/>
  </r>
  <r>
    <x v="0"/>
    <n v="501"/>
    <d v="2011-04-13T00:00:00"/>
    <x v="0"/>
  </r>
  <r>
    <x v="2"/>
    <n v="1072"/>
    <d v="2008-11-03T00:00:00"/>
    <x v="7"/>
  </r>
  <r>
    <x v="0"/>
    <n v="1648"/>
    <d v="2012-03-01T00:00:00"/>
    <x v="2"/>
  </r>
  <r>
    <x v="6"/>
    <n v="1745"/>
    <d v="2011-07-27T00:00:00"/>
    <x v="0"/>
  </r>
  <r>
    <x v="7"/>
    <n v="1616"/>
    <d v="2009-01-15T00:00:00"/>
    <x v="4"/>
  </r>
  <r>
    <x v="5"/>
    <n v="1605"/>
    <d v="2010-08-04T00:00:00"/>
    <x v="3"/>
  </r>
  <r>
    <x v="4"/>
    <n v="1094"/>
    <d v="2014-12-20T00:00:00"/>
    <x v="5"/>
  </r>
  <r>
    <x v="0"/>
    <n v="834"/>
    <d v="2011-01-11T00:00:00"/>
    <x v="0"/>
  </r>
  <r>
    <x v="4"/>
    <n v="898"/>
    <d v="2011-06-11T00:00:00"/>
    <x v="0"/>
  </r>
  <r>
    <x v="5"/>
    <n v="1864"/>
    <d v="2009-08-26T00:00:00"/>
    <x v="4"/>
  </r>
  <r>
    <x v="5"/>
    <n v="2097"/>
    <d v="2010-05-05T00:00:00"/>
    <x v="3"/>
  </r>
  <r>
    <x v="0"/>
    <n v="1459"/>
    <d v="2010-08-04T00:00:00"/>
    <x v="3"/>
  </r>
  <r>
    <x v="0"/>
    <n v="1459"/>
    <d v="2011-10-03T00:00:00"/>
    <x v="0"/>
  </r>
  <r>
    <x v="3"/>
    <n v="1912"/>
    <d v="2004-06-01T00:00:00"/>
    <x v="11"/>
  </r>
  <r>
    <x v="1"/>
    <n v="1842"/>
    <d v="2013-04-02T00:00:00"/>
    <x v="8"/>
  </r>
  <r>
    <x v="3"/>
    <n v="1627"/>
    <d v="2011-12-23T00:00:00"/>
    <x v="0"/>
  </r>
  <r>
    <x v="0"/>
    <n v="1014"/>
    <d v="2011-03-03T00:00:00"/>
    <x v="0"/>
  </r>
  <r>
    <x v="3"/>
    <n v="1537"/>
    <d v="2011-08-04T00:00:00"/>
    <x v="0"/>
  </r>
  <r>
    <x v="1"/>
    <n v="1614"/>
    <d v="2013-12-10T00:00:00"/>
    <x v="8"/>
  </r>
  <r>
    <x v="0"/>
    <n v="1516"/>
    <d v="2010-07-29T00:00:00"/>
    <x v="3"/>
  </r>
  <r>
    <x v="0"/>
    <n v="806"/>
    <d v="2010-05-23T00:00:00"/>
    <x v="3"/>
  </r>
  <r>
    <x v="4"/>
    <n v="1129"/>
    <d v="2006-11-29T00:00:00"/>
    <x v="1"/>
  </r>
  <r>
    <x v="2"/>
    <n v="941"/>
    <d v="2010-01-23T00:00:00"/>
    <x v="3"/>
  </r>
  <r>
    <x v="0"/>
    <n v="1166"/>
    <d v="2012-03-20T00:00:00"/>
    <x v="2"/>
  </r>
  <r>
    <x v="5"/>
    <n v="2241"/>
    <d v="2008-11-19T00:00:00"/>
    <x v="7"/>
  </r>
  <r>
    <x v="2"/>
    <n v="1300"/>
    <d v="2009-06-05T00:00:00"/>
    <x v="4"/>
  </r>
  <r>
    <x v="4"/>
    <n v="1145"/>
    <d v="2013-11-28T00:00:00"/>
    <x v="8"/>
  </r>
  <r>
    <x v="6"/>
    <n v="1865"/>
    <d v="2012-12-12T00:00:00"/>
    <x v="2"/>
  </r>
  <r>
    <x v="4"/>
    <n v="1168"/>
    <d v="2010-07-02T00:00:00"/>
    <x v="3"/>
  </r>
  <r>
    <x v="4"/>
    <n v="827"/>
    <d v="2010-03-03T00:00:00"/>
    <x v="3"/>
  </r>
  <r>
    <x v="2"/>
    <n v="1185"/>
    <d v="2007-07-25T00:00:00"/>
    <x v="6"/>
  </r>
  <r>
    <x v="2"/>
    <n v="1151"/>
    <d v="2011-12-08T00:00:00"/>
    <x v="0"/>
  </r>
  <r>
    <x v="2"/>
    <n v="616"/>
    <d v="2008-07-03T00:00:00"/>
    <x v="7"/>
  </r>
  <r>
    <x v="4"/>
    <n v="700"/>
    <d v="2012-11-13T00:00:00"/>
    <x v="2"/>
  </r>
  <r>
    <x v="2"/>
    <n v="922"/>
    <d v="2009-04-25T00:00:00"/>
    <x v="4"/>
  </r>
  <r>
    <x v="5"/>
    <n v="1505"/>
    <d v="2009-02-08T00:00:00"/>
    <x v="4"/>
  </r>
  <r>
    <x v="2"/>
    <n v="1208"/>
    <d v="2008-01-04T00:00:00"/>
    <x v="7"/>
  </r>
  <r>
    <x v="5"/>
    <n v="1400"/>
    <d v="2011-11-09T00:00:00"/>
    <x v="0"/>
  </r>
  <r>
    <x v="4"/>
    <n v="1205"/>
    <d v="2009-10-06T00:00:00"/>
    <x v="4"/>
  </r>
  <r>
    <x v="4"/>
    <n v="818"/>
    <d v="2015-02-05T00:00:00"/>
    <x v="10"/>
  </r>
  <r>
    <x v="3"/>
    <n v="1789"/>
    <d v="2009-11-06T00:00:00"/>
    <x v="4"/>
  </r>
  <r>
    <x v="4"/>
    <n v="1098"/>
    <d v="2009-07-02T00:00:00"/>
    <x v="4"/>
  </r>
  <r>
    <x v="5"/>
    <n v="2035"/>
    <d v="2010-10-25T00:00:00"/>
    <x v="3"/>
  </r>
  <r>
    <x v="0"/>
    <n v="1243"/>
    <d v="2010-12-08T00:00:00"/>
    <x v="3"/>
  </r>
  <r>
    <x v="0"/>
    <n v="844"/>
    <d v="2012-03-14T00:00:00"/>
    <x v="2"/>
  </r>
  <r>
    <x v="0"/>
    <n v="615"/>
    <d v="2011-04-24T00:00:00"/>
    <x v="0"/>
  </r>
  <r>
    <x v="1"/>
    <n v="1854"/>
    <d v="2014-11-02T00:00:00"/>
    <x v="5"/>
  </r>
  <r>
    <x v="4"/>
    <n v="888"/>
    <d v="2007-05-01T00:00:00"/>
    <x v="6"/>
  </r>
  <r>
    <x v="2"/>
    <n v="657"/>
    <d v="2009-02-06T00:00:00"/>
    <x v="4"/>
  </r>
  <r>
    <x v="4"/>
    <n v="1283"/>
    <d v="2009-01-06T00:00:00"/>
    <x v="4"/>
  </r>
  <r>
    <x v="6"/>
    <n v="1715"/>
    <d v="2012-08-22T00:00:00"/>
    <x v="2"/>
  </r>
  <r>
    <x v="0"/>
    <n v="1655"/>
    <d v="2011-07-21T00:00:00"/>
    <x v="0"/>
  </r>
  <r>
    <x v="0"/>
    <n v="1013"/>
    <d v="2011-12-29T00:00:00"/>
    <x v="0"/>
  </r>
  <r>
    <x v="4"/>
    <n v="763"/>
    <d v="2008-09-15T00:00:00"/>
    <x v="7"/>
  </r>
  <r>
    <x v="7"/>
    <n v="1881"/>
    <d v="2009-05-20T00:00:00"/>
    <x v="4"/>
  </r>
  <r>
    <x v="4"/>
    <n v="928"/>
    <d v="2009-11-07T00:00:00"/>
    <x v="4"/>
  </r>
  <r>
    <x v="0"/>
    <n v="1149"/>
    <d v="2010-06-07T00:00:00"/>
    <x v="3"/>
  </r>
  <r>
    <x v="0"/>
    <n v="1255"/>
    <d v="2012-01-20T00:00:00"/>
    <x v="2"/>
  </r>
  <r>
    <x v="2"/>
    <n v="1160"/>
    <d v="2011-10-26T00:00:00"/>
    <x v="0"/>
  </r>
  <r>
    <x v="3"/>
    <n v="1544"/>
    <d v="2007-05-07T00:00:00"/>
    <x v="6"/>
  </r>
  <r>
    <x v="0"/>
    <n v="1058"/>
    <d v="2011-07-14T00:00:00"/>
    <x v="0"/>
  </r>
  <r>
    <x v="3"/>
    <n v="1765"/>
    <d v="2010-03-05T00:00:00"/>
    <x v="3"/>
  </r>
  <r>
    <x v="2"/>
    <n v="864"/>
    <d v="2010-12-03T00:00:00"/>
    <x v="3"/>
  </r>
  <r>
    <x v="0"/>
    <n v="1374"/>
    <d v="2012-02-13T00:00:00"/>
    <x v="2"/>
  </r>
  <r>
    <x v="4"/>
    <n v="1072"/>
    <d v="2009-01-07T00:00:00"/>
    <x v="4"/>
  </r>
  <r>
    <x v="4"/>
    <n v="1087"/>
    <d v="2014-12-26T00:00:00"/>
    <x v="5"/>
  </r>
  <r>
    <x v="1"/>
    <n v="1645"/>
    <d v="2008-06-24T00:00:00"/>
    <x v="7"/>
  </r>
  <r>
    <x v="0"/>
    <n v="895"/>
    <d v="2010-04-16T00:00:00"/>
    <x v="3"/>
  </r>
  <r>
    <x v="1"/>
    <n v="1587"/>
    <d v="2009-03-24T00:00:00"/>
    <x v="4"/>
  </r>
  <r>
    <x v="3"/>
    <n v="1531"/>
    <d v="2007-04-11T00:00:00"/>
    <x v="6"/>
  </r>
  <r>
    <x v="5"/>
    <n v="1689"/>
    <d v="2010-05-04T00:00:00"/>
    <x v="3"/>
  </r>
  <r>
    <x v="0"/>
    <n v="613"/>
    <d v="2009-07-14T00:00:00"/>
    <x v="4"/>
  </r>
  <r>
    <x v="5"/>
    <n v="2494"/>
    <d v="2009-09-26T00:00:00"/>
    <x v="4"/>
  </r>
  <r>
    <x v="3"/>
    <n v="1545"/>
    <d v="2009-08-24T00:00:00"/>
    <x v="4"/>
  </r>
  <r>
    <x v="3"/>
    <n v="1550"/>
    <d v="2007-06-13T00:00:00"/>
    <x v="6"/>
  </r>
  <r>
    <x v="5"/>
    <n v="2318"/>
    <d v="2009-12-24T00:00:00"/>
    <x v="4"/>
  </r>
  <r>
    <x v="5"/>
    <n v="2481"/>
    <d v="2011-08-10T00:00:00"/>
    <x v="0"/>
  </r>
  <r>
    <x v="3"/>
    <n v="1552"/>
    <d v="2006-10-26T00:00:00"/>
    <x v="1"/>
  </r>
  <r>
    <x v="0"/>
    <n v="943"/>
    <d v="2010-08-23T00:00:00"/>
    <x v="3"/>
  </r>
  <r>
    <x v="6"/>
    <n v="1635"/>
    <d v="2010-04-23T00:00:00"/>
    <x v="3"/>
  </r>
  <r>
    <x v="0"/>
    <n v="1121"/>
    <d v="2011-11-11T00:00:00"/>
    <x v="0"/>
  </r>
  <r>
    <x v="0"/>
    <n v="1241"/>
    <d v="2011-05-20T00:00:00"/>
    <x v="0"/>
  </r>
  <r>
    <x v="3"/>
    <n v="1869"/>
    <d v="2009-12-02T00:00:00"/>
    <x v="4"/>
  </r>
  <r>
    <x v="4"/>
    <n v="1264"/>
    <d v="2013-08-10T00:00:00"/>
    <x v="8"/>
  </r>
  <r>
    <x v="3"/>
    <n v="1558"/>
    <d v="2007-12-23T00:00:00"/>
    <x v="6"/>
  </r>
  <r>
    <x v="4"/>
    <n v="765"/>
    <d v="2009-10-08T00:00:00"/>
    <x v="4"/>
  </r>
  <r>
    <x v="4"/>
    <n v="950"/>
    <d v="2012-12-07T00:00:00"/>
    <x v="2"/>
  </r>
  <r>
    <x v="4"/>
    <n v="1248"/>
    <d v="2012-10-25T00:00:00"/>
    <x v="2"/>
  </r>
  <r>
    <x v="0"/>
    <n v="901"/>
    <d v="2010-05-18T00:00:00"/>
    <x v="3"/>
  </r>
  <r>
    <x v="0"/>
    <n v="1410"/>
    <d v="2009-12-27T00:00:00"/>
    <x v="4"/>
  </r>
  <r>
    <x v="5"/>
    <n v="2263"/>
    <d v="2011-05-15T00:00:00"/>
    <x v="0"/>
  </r>
  <r>
    <x v="6"/>
    <n v="1745"/>
    <d v="2011-04-01T00:00:00"/>
    <x v="0"/>
  </r>
  <r>
    <x v="5"/>
    <n v="2100"/>
    <d v="2009-09-19T00:00:00"/>
    <x v="4"/>
  </r>
  <r>
    <x v="5"/>
    <n v="2414"/>
    <d v="2009-11-05T00:00:00"/>
    <x v="4"/>
  </r>
  <r>
    <x v="4"/>
    <n v="793"/>
    <d v="2007-02-13T00:00:00"/>
    <x v="6"/>
  </r>
  <r>
    <x v="1"/>
    <n v="1502"/>
    <d v="2012-08-01T00:00:00"/>
    <x v="2"/>
  </r>
  <r>
    <x v="0"/>
    <n v="748"/>
    <d v="2012-03-02T00:00:00"/>
    <x v="2"/>
  </r>
  <r>
    <x v="4"/>
    <n v="788"/>
    <d v="2009-09-24T00:00:00"/>
    <x v="4"/>
  </r>
  <r>
    <x v="0"/>
    <n v="1341"/>
    <d v="2011-02-14T00:00:00"/>
    <x v="0"/>
  </r>
  <r>
    <x v="1"/>
    <n v="1571"/>
    <d v="2012-11-08T00:00:00"/>
    <x v="2"/>
  </r>
  <r>
    <x v="2"/>
    <n v="944"/>
    <d v="2009-06-20T00:00:00"/>
    <x v="4"/>
  </r>
  <r>
    <x v="4"/>
    <n v="1206"/>
    <d v="2009-05-07T00:00:00"/>
    <x v="4"/>
  </r>
  <r>
    <x v="0"/>
    <n v="1465"/>
    <d v="2011-02-15T00:00:00"/>
    <x v="0"/>
  </r>
  <r>
    <x v="4"/>
    <n v="707"/>
    <d v="2008-10-08T00:00:00"/>
    <x v="7"/>
  </r>
  <r>
    <x v="3"/>
    <n v="1968"/>
    <d v="2004-01-16T00:00:00"/>
    <x v="11"/>
  </r>
  <r>
    <x v="4"/>
    <n v="813"/>
    <d v="2009-12-06T00:00:00"/>
    <x v="4"/>
  </r>
  <r>
    <x v="0"/>
    <n v="586"/>
    <d v="2009-08-10T00:00:00"/>
    <x v="4"/>
  </r>
  <r>
    <x v="0"/>
    <n v="1671"/>
    <d v="2010-05-14T00:00:00"/>
    <x v="3"/>
  </r>
  <r>
    <x v="3"/>
    <n v="1740"/>
    <d v="2010-07-09T00:00:00"/>
    <x v="3"/>
  </r>
  <r>
    <x v="3"/>
    <n v="1633"/>
    <d v="2010-08-18T00:00:00"/>
    <x v="3"/>
  </r>
  <r>
    <x v="0"/>
    <n v="550"/>
    <d v="2009-12-18T00:00:00"/>
    <x v="4"/>
  </r>
  <r>
    <x v="2"/>
    <n v="1267"/>
    <d v="2007-07-27T00:00:00"/>
    <x v="6"/>
  </r>
  <r>
    <x v="2"/>
    <n v="916"/>
    <d v="2009-12-07T00:00:00"/>
    <x v="4"/>
  </r>
  <r>
    <x v="7"/>
    <n v="1872"/>
    <d v="2007-04-24T00:00:00"/>
    <x v="6"/>
  </r>
  <r>
    <x v="4"/>
    <n v="1148"/>
    <d v="2011-08-26T00:00:00"/>
    <x v="0"/>
  </r>
  <r>
    <x v="5"/>
    <n v="1840"/>
    <d v="2009-12-27T00:00:00"/>
    <x v="4"/>
  </r>
  <r>
    <x v="0"/>
    <n v="586"/>
    <d v="2011-09-13T00:00:00"/>
    <x v="0"/>
  </r>
  <r>
    <x v="0"/>
    <n v="1121"/>
    <d v="2010-01-31T00:00:00"/>
    <x v="3"/>
  </r>
  <r>
    <x v="5"/>
    <n v="2430"/>
    <d v="2009-05-11T00:00:00"/>
    <x v="4"/>
  </r>
  <r>
    <x v="5"/>
    <n v="2256"/>
    <d v="2009-01-16T00:00:00"/>
    <x v="4"/>
  </r>
  <r>
    <x v="4"/>
    <n v="1280"/>
    <d v="2014-07-29T00:00:00"/>
    <x v="5"/>
  </r>
  <r>
    <x v="4"/>
    <n v="1184"/>
    <d v="2012-01-01T00:00:00"/>
    <x v="2"/>
  </r>
  <r>
    <x v="1"/>
    <n v="1775"/>
    <d v="2007-07-05T00:00:00"/>
    <x v="6"/>
  </r>
  <r>
    <x v="4"/>
    <n v="1062"/>
    <d v="2009-04-01T00:00:00"/>
    <x v="4"/>
  </r>
  <r>
    <x v="4"/>
    <n v="823"/>
    <d v="2008-11-29T00:00:00"/>
    <x v="7"/>
  </r>
  <r>
    <x v="3"/>
    <n v="1626"/>
    <d v="2006-09-05T00:00:00"/>
    <x v="1"/>
  </r>
  <r>
    <x v="0"/>
    <n v="774"/>
    <d v="2011-06-26T00:00:00"/>
    <x v="0"/>
  </r>
  <r>
    <x v="3"/>
    <n v="1627"/>
    <d v="2009-01-04T00:00:00"/>
    <x v="4"/>
  </r>
  <r>
    <x v="5"/>
    <n v="2078"/>
    <d v="2011-11-10T00:00:00"/>
    <x v="0"/>
  </r>
  <r>
    <x v="1"/>
    <n v="1740"/>
    <d v="2009-07-28T00:00:00"/>
    <x v="4"/>
  </r>
  <r>
    <x v="2"/>
    <n v="630"/>
    <d v="2011-05-21T00:00:00"/>
    <x v="0"/>
  </r>
  <r>
    <x v="0"/>
    <n v="1474"/>
    <d v="2012-03-09T00:00:00"/>
    <x v="2"/>
  </r>
  <r>
    <x v="4"/>
    <n v="1114"/>
    <d v="2008-05-15T00:00:00"/>
    <x v="7"/>
  </r>
  <r>
    <x v="4"/>
    <n v="1188"/>
    <d v="2012-04-20T00:00:00"/>
    <x v="2"/>
  </r>
  <r>
    <x v="4"/>
    <n v="1273"/>
    <d v="2013-12-20T00:00:00"/>
    <x v="8"/>
  </r>
  <r>
    <x v="3"/>
    <n v="1884"/>
    <d v="2010-07-16T00:00:00"/>
    <x v="3"/>
  </r>
  <r>
    <x v="0"/>
    <n v="1550"/>
    <d v="2011-11-28T00:00:00"/>
    <x v="0"/>
  </r>
  <r>
    <x v="2"/>
    <n v="1208"/>
    <d v="2009-11-12T00:00:00"/>
    <x v="4"/>
  </r>
  <r>
    <x v="4"/>
    <n v="1231"/>
    <d v="2010-04-15T00:00:00"/>
    <x v="3"/>
  </r>
  <r>
    <x v="4"/>
    <n v="914"/>
    <d v="2014-04-19T00:00:00"/>
    <x v="5"/>
  </r>
  <r>
    <x v="3"/>
    <n v="1578"/>
    <d v="2011-01-05T00:00:00"/>
    <x v="0"/>
  </r>
  <r>
    <x v="4"/>
    <n v="938"/>
    <d v="2014-08-14T00:00:00"/>
    <x v="5"/>
  </r>
  <r>
    <x v="5"/>
    <n v="2240"/>
    <d v="2008-03-05T00:00:00"/>
    <x v="7"/>
  </r>
  <r>
    <x v="7"/>
    <n v="1595"/>
    <d v="2007-10-16T00:00:00"/>
    <x v="6"/>
  </r>
  <r>
    <x v="5"/>
    <n v="2438"/>
    <d v="2008-11-10T00:00:00"/>
    <x v="7"/>
  </r>
  <r>
    <x v="4"/>
    <n v="707"/>
    <d v="2011-12-18T00:00:00"/>
    <x v="0"/>
  </r>
  <r>
    <x v="3"/>
    <n v="1697"/>
    <d v="2006-10-03T00:00:00"/>
    <x v="1"/>
  </r>
  <r>
    <x v="5"/>
    <n v="2049"/>
    <d v="2010-04-05T00:00:00"/>
    <x v="3"/>
  </r>
  <r>
    <x v="1"/>
    <n v="1775"/>
    <d v="2014-06-26T00:00:00"/>
    <x v="5"/>
  </r>
  <r>
    <x v="0"/>
    <n v="957"/>
    <d v="2010-04-06T00:00:00"/>
    <x v="3"/>
  </r>
  <r>
    <x v="0"/>
    <n v="1592"/>
    <d v="2009-10-11T00:00:00"/>
    <x v="4"/>
  </r>
  <r>
    <x v="5"/>
    <n v="2317"/>
    <d v="2010-12-28T00:00:00"/>
    <x v="3"/>
  </r>
  <r>
    <x v="4"/>
    <n v="742"/>
    <d v="2013-11-15T00:00:00"/>
    <x v="8"/>
  </r>
  <r>
    <x v="4"/>
    <n v="763"/>
    <d v="2008-06-17T00:00:00"/>
    <x v="7"/>
  </r>
  <r>
    <x v="3"/>
    <n v="1738"/>
    <d v="2006-02-26T00:00:00"/>
    <x v="1"/>
  </r>
  <r>
    <x v="4"/>
    <n v="791"/>
    <d v="2007-05-03T00:00:00"/>
    <x v="6"/>
  </r>
  <r>
    <x v="1"/>
    <n v="1662"/>
    <d v="2010-08-24T00:00:00"/>
    <x v="3"/>
  </r>
  <r>
    <x v="1"/>
    <n v="1794"/>
    <d v="2010-01-27T00:00:00"/>
    <x v="3"/>
  </r>
  <r>
    <x v="4"/>
    <n v="841"/>
    <d v="2013-11-11T00:00:00"/>
    <x v="8"/>
  </r>
  <r>
    <x v="2"/>
    <n v="702"/>
    <d v="2010-04-03T00:00:00"/>
    <x v="3"/>
  </r>
  <r>
    <x v="0"/>
    <n v="1009"/>
    <d v="2011-03-10T00:00:00"/>
    <x v="0"/>
  </r>
  <r>
    <x v="5"/>
    <n v="1522"/>
    <d v="2011-05-29T00:00:00"/>
    <x v="0"/>
  </r>
  <r>
    <x v="2"/>
    <n v="1274"/>
    <d v="2007-10-04T00:00:00"/>
    <x v="6"/>
  </r>
  <r>
    <x v="5"/>
    <n v="2175"/>
    <d v="2010-10-17T00:00:00"/>
    <x v="3"/>
  </r>
  <r>
    <x v="5"/>
    <n v="2101"/>
    <d v="2010-04-19T00:00:00"/>
    <x v="3"/>
  </r>
  <r>
    <x v="2"/>
    <n v="837"/>
    <d v="2008-05-02T00:00:00"/>
    <x v="7"/>
  </r>
  <r>
    <x v="1"/>
    <n v="1845"/>
    <d v="2011-12-08T00:00:00"/>
    <x v="0"/>
  </r>
  <r>
    <x v="2"/>
    <n v="1245"/>
    <d v="2007-02-24T00:00:00"/>
    <x v="6"/>
  </r>
  <r>
    <x v="3"/>
    <n v="1510"/>
    <d v="2006-05-22T00:00:00"/>
    <x v="1"/>
  </r>
  <r>
    <x v="3"/>
    <n v="1562"/>
    <d v="2008-02-02T00:00:00"/>
    <x v="7"/>
  </r>
  <r>
    <x v="4"/>
    <n v="792"/>
    <d v="2010-02-07T00:00:00"/>
    <x v="3"/>
  </r>
  <r>
    <x v="4"/>
    <n v="1124"/>
    <d v="2013-10-30T00:00:00"/>
    <x v="8"/>
  </r>
  <r>
    <x v="3"/>
    <n v="1917"/>
    <d v="2008-05-26T00:00:00"/>
    <x v="7"/>
  </r>
  <r>
    <x v="3"/>
    <n v="1910"/>
    <d v="2008-11-04T00:00:00"/>
    <x v="7"/>
  </r>
  <r>
    <x v="2"/>
    <n v="1151"/>
    <d v="2008-07-12T00:00:00"/>
    <x v="7"/>
  </r>
  <r>
    <x v="5"/>
    <n v="2158"/>
    <d v="2010-04-27T00:00:00"/>
    <x v="3"/>
  </r>
  <r>
    <x v="0"/>
    <n v="1464"/>
    <d v="2010-05-03T00:00:00"/>
    <x v="3"/>
  </r>
  <r>
    <x v="4"/>
    <n v="883"/>
    <d v="2012-07-19T00:00:00"/>
    <x v="2"/>
  </r>
  <r>
    <x v="0"/>
    <n v="532"/>
    <d v="2009-09-06T00:00:00"/>
    <x v="4"/>
  </r>
  <r>
    <x v="5"/>
    <n v="1925"/>
    <d v="2008-09-16T00:00:00"/>
    <x v="7"/>
  </r>
  <r>
    <x v="4"/>
    <n v="1067"/>
    <d v="2011-03-14T00:00:00"/>
    <x v="0"/>
  </r>
  <r>
    <x v="4"/>
    <n v="801"/>
    <d v="2013-04-14T00:00:00"/>
    <x v="8"/>
  </r>
  <r>
    <x v="5"/>
    <n v="1536"/>
    <d v="2008-09-08T00:00:00"/>
    <x v="7"/>
  </r>
  <r>
    <x v="3"/>
    <n v="1505"/>
    <d v="2008-03-29T00:00:00"/>
    <x v="7"/>
  </r>
  <r>
    <x v="4"/>
    <n v="849"/>
    <d v="2009-11-20T00:00:00"/>
    <x v="4"/>
  </r>
  <r>
    <x v="3"/>
    <n v="1514"/>
    <d v="2011-03-23T00:00:00"/>
    <x v="0"/>
  </r>
  <r>
    <x v="4"/>
    <n v="1181"/>
    <d v="2010-04-11T00:00:00"/>
    <x v="3"/>
  </r>
  <r>
    <x v="6"/>
    <n v="1773"/>
    <d v="2010-03-05T00:00:00"/>
    <x v="3"/>
  </r>
  <r>
    <x v="1"/>
    <n v="1906"/>
    <d v="2011-09-21T00:00:00"/>
    <x v="0"/>
  </r>
  <r>
    <x v="4"/>
    <n v="1061"/>
    <d v="2010-03-19T00:00:00"/>
    <x v="3"/>
  </r>
  <r>
    <x v="3"/>
    <n v="1520"/>
    <d v="2009-11-08T00:00:00"/>
    <x v="4"/>
  </r>
  <r>
    <x v="5"/>
    <n v="1564"/>
    <d v="2011-04-10T00:00:00"/>
    <x v="0"/>
  </r>
  <r>
    <x v="3"/>
    <n v="1900"/>
    <d v="2004-02-24T00:00:00"/>
    <x v="11"/>
  </r>
  <r>
    <x v="4"/>
    <n v="1120"/>
    <d v="2009-01-06T00:00:00"/>
    <x v="4"/>
  </r>
  <r>
    <x v="0"/>
    <n v="1147"/>
    <d v="2009-12-02T00:00:00"/>
    <x v="4"/>
  </r>
  <r>
    <x v="4"/>
    <n v="1087"/>
    <d v="2014-07-01T00:00:00"/>
    <x v="5"/>
  </r>
  <r>
    <x v="0"/>
    <n v="955"/>
    <d v="2012-01-18T00:00:00"/>
    <x v="2"/>
  </r>
  <r>
    <x v="0"/>
    <n v="545"/>
    <d v="2010-11-17T00:00:00"/>
    <x v="3"/>
  </r>
  <r>
    <x v="5"/>
    <n v="1494"/>
    <d v="2008-08-07T00:00:00"/>
    <x v="7"/>
  </r>
  <r>
    <x v="0"/>
    <n v="1649"/>
    <d v="2011-09-23T00:00:00"/>
    <x v="0"/>
  </r>
  <r>
    <x v="2"/>
    <n v="1297"/>
    <d v="2011-09-18T00:00:00"/>
    <x v="0"/>
  </r>
  <r>
    <x v="0"/>
    <n v="676"/>
    <d v="2011-11-06T00:00:00"/>
    <x v="0"/>
  </r>
  <r>
    <x v="1"/>
    <n v="1523"/>
    <d v="2011-10-15T00:00:00"/>
    <x v="0"/>
  </r>
  <r>
    <x v="1"/>
    <n v="1704"/>
    <d v="2012-01-22T00:00:00"/>
    <x v="2"/>
  </r>
  <r>
    <x v="0"/>
    <n v="827"/>
    <d v="2010-03-15T00:00:00"/>
    <x v="3"/>
  </r>
  <r>
    <x v="4"/>
    <n v="897"/>
    <d v="2012-11-08T00:00:00"/>
    <x v="2"/>
  </r>
  <r>
    <x v="0"/>
    <n v="1024"/>
    <d v="2010-01-03T00:00:00"/>
    <x v="3"/>
  </r>
  <r>
    <x v="5"/>
    <n v="1707"/>
    <d v="2012-03-28T00:00:00"/>
    <x v="2"/>
  </r>
  <r>
    <x v="6"/>
    <n v="1838"/>
    <d v="2013-08-17T00:00:00"/>
    <x v="8"/>
  </r>
  <r>
    <x v="0"/>
    <n v="1680"/>
    <d v="2011-10-30T00:00:00"/>
    <x v="0"/>
  </r>
  <r>
    <x v="1"/>
    <n v="1617"/>
    <d v="2007-11-20T00:00:00"/>
    <x v="6"/>
  </r>
  <r>
    <x v="4"/>
    <n v="927"/>
    <d v="2009-09-30T00:00:00"/>
    <x v="4"/>
  </r>
  <r>
    <x v="2"/>
    <n v="873"/>
    <d v="2006-12-08T00:00:00"/>
    <x v="1"/>
  </r>
  <r>
    <x v="1"/>
    <n v="1841"/>
    <d v="2011-07-04T00:00:00"/>
    <x v="0"/>
  </r>
  <r>
    <x v="0"/>
    <n v="712"/>
    <d v="2011-04-25T00:00:00"/>
    <x v="0"/>
  </r>
  <r>
    <x v="1"/>
    <n v="1860"/>
    <d v="2012-07-06T00:00:00"/>
    <x v="2"/>
  </r>
  <r>
    <x v="3"/>
    <n v="1774"/>
    <d v="2011-06-01T00:00:00"/>
    <x v="0"/>
  </r>
  <r>
    <x v="1"/>
    <n v="1781"/>
    <d v="2007-11-03T00:00:00"/>
    <x v="6"/>
  </r>
  <r>
    <x v="5"/>
    <n v="1351"/>
    <d v="2008-05-03T00:00:00"/>
    <x v="7"/>
  </r>
  <r>
    <x v="5"/>
    <n v="2263"/>
    <d v="2009-02-04T00:00:00"/>
    <x v="4"/>
  </r>
  <r>
    <x v="5"/>
    <n v="1956"/>
    <d v="2009-10-06T00:00:00"/>
    <x v="4"/>
  </r>
  <r>
    <x v="0"/>
    <n v="1199"/>
    <d v="2011-04-05T00:00:00"/>
    <x v="0"/>
  </r>
  <r>
    <x v="4"/>
    <n v="960"/>
    <d v="2011-12-03T00:00:00"/>
    <x v="0"/>
  </r>
  <r>
    <x v="0"/>
    <n v="1053"/>
    <d v="2009-12-09T00:00:00"/>
    <x v="4"/>
  </r>
  <r>
    <x v="5"/>
    <n v="1944"/>
    <d v="2011-07-10T00:00:00"/>
    <x v="0"/>
  </r>
  <r>
    <x v="4"/>
    <n v="780"/>
    <d v="2009-02-15T00:00:00"/>
    <x v="4"/>
  </r>
  <r>
    <x v="3"/>
    <n v="1868"/>
    <d v="2006-02-20T00:00:00"/>
    <x v="1"/>
  </r>
  <r>
    <x v="0"/>
    <n v="511"/>
    <d v="2011-03-24T00:00:00"/>
    <x v="0"/>
  </r>
  <r>
    <x v="2"/>
    <n v="951"/>
    <d v="2010-03-02T00:00:00"/>
    <x v="3"/>
  </r>
  <r>
    <x v="4"/>
    <n v="1150"/>
    <d v="2013-11-01T00:00:00"/>
    <x v="8"/>
  </r>
  <r>
    <x v="1"/>
    <n v="1758"/>
    <d v="2009-06-12T00:00:00"/>
    <x v="4"/>
  </r>
  <r>
    <x v="0"/>
    <n v="703"/>
    <d v="2011-12-02T00:00:00"/>
    <x v="0"/>
  </r>
  <r>
    <x v="4"/>
    <n v="973"/>
    <d v="2014-02-12T00:00:00"/>
    <x v="5"/>
  </r>
  <r>
    <x v="2"/>
    <n v="1128"/>
    <d v="2009-02-01T00:00:00"/>
    <x v="4"/>
  </r>
  <r>
    <x v="0"/>
    <n v="578"/>
    <d v="2010-09-26T00:00:00"/>
    <x v="3"/>
  </r>
  <r>
    <x v="6"/>
    <n v="1669"/>
    <d v="2013-06-07T00:00:00"/>
    <x v="8"/>
  </r>
  <r>
    <x v="2"/>
    <n v="1096"/>
    <d v="2010-05-21T00:00:00"/>
    <x v="3"/>
  </r>
  <r>
    <x v="1"/>
    <n v="1595"/>
    <d v="2013-02-20T00:00:00"/>
    <x v="8"/>
  </r>
  <r>
    <x v="1"/>
    <n v="1825"/>
    <d v="2014-12-11T00:00:00"/>
    <x v="5"/>
  </r>
  <r>
    <x v="4"/>
    <n v="1298"/>
    <d v="2014-01-12T00:00:00"/>
    <x v="5"/>
  </r>
  <r>
    <x v="7"/>
    <n v="1812"/>
    <d v="2007-09-09T00:00:00"/>
    <x v="6"/>
  </r>
  <r>
    <x v="0"/>
    <n v="975"/>
    <d v="2011-09-01T00:00:00"/>
    <x v="0"/>
  </r>
  <r>
    <x v="5"/>
    <n v="1830"/>
    <d v="2011-12-14T00:00:00"/>
    <x v="0"/>
  </r>
  <r>
    <x v="0"/>
    <n v="1054"/>
    <d v="2011-06-17T00:00:00"/>
    <x v="0"/>
  </r>
  <r>
    <x v="1"/>
    <n v="1852"/>
    <d v="2007-01-27T00:00:00"/>
    <x v="6"/>
  </r>
  <r>
    <x v="4"/>
    <n v="1057"/>
    <d v="2014-06-10T00:00:00"/>
    <x v="5"/>
  </r>
  <r>
    <x v="1"/>
    <n v="1616"/>
    <d v="2007-04-06T00:00:00"/>
    <x v="6"/>
  </r>
  <r>
    <x v="3"/>
    <n v="1500"/>
    <d v="2011-06-17T00:00:00"/>
    <x v="0"/>
  </r>
  <r>
    <x v="4"/>
    <n v="750"/>
    <d v="2007-06-23T00:00:00"/>
    <x v="6"/>
  </r>
  <r>
    <x v="4"/>
    <n v="1262"/>
    <d v="2008-01-21T00:00:00"/>
    <x v="7"/>
  </r>
  <r>
    <x v="1"/>
    <n v="1700"/>
    <d v="2008-07-21T00:00:00"/>
    <x v="7"/>
  </r>
  <r>
    <x v="1"/>
    <n v="1605"/>
    <d v="2008-09-04T00:00:00"/>
    <x v="7"/>
  </r>
  <r>
    <x v="4"/>
    <n v="1192"/>
    <d v="2008-12-24T00:00:00"/>
    <x v="7"/>
  </r>
  <r>
    <x v="4"/>
    <n v="1199"/>
    <d v="2009-03-29T00:00:00"/>
    <x v="4"/>
  </r>
  <r>
    <x v="4"/>
    <n v="980"/>
    <d v="2009-07-16T00:00:00"/>
    <x v="4"/>
  </r>
  <r>
    <x v="3"/>
    <n v="1539"/>
    <d v="2008-07-01T00:00:00"/>
    <x v="7"/>
  </r>
  <r>
    <x v="4"/>
    <n v="824"/>
    <d v="2007-03-23T00:00:00"/>
    <x v="6"/>
  </r>
  <r>
    <x v="4"/>
    <n v="1124"/>
    <d v="2012-07-05T00:00:00"/>
    <x v="2"/>
  </r>
  <r>
    <x v="0"/>
    <n v="1397"/>
    <d v="2010-09-14T00:00:00"/>
    <x v="3"/>
  </r>
  <r>
    <x v="5"/>
    <n v="1419"/>
    <d v="2008-12-14T00:00:00"/>
    <x v="7"/>
  </r>
  <r>
    <x v="0"/>
    <n v="1214"/>
    <d v="2011-05-01T00:00:00"/>
    <x v="0"/>
  </r>
  <r>
    <x v="5"/>
    <n v="1512"/>
    <d v="2011-07-30T00:00:00"/>
    <x v="0"/>
  </r>
  <r>
    <x v="0"/>
    <n v="574"/>
    <d v="2010-07-21T00:00:00"/>
    <x v="3"/>
  </r>
  <r>
    <x v="0"/>
    <n v="1446"/>
    <d v="2010-11-23T00:00:00"/>
    <x v="3"/>
  </r>
  <r>
    <x v="4"/>
    <n v="1138"/>
    <d v="2007-02-24T00:00:00"/>
    <x v="6"/>
  </r>
  <r>
    <x v="7"/>
    <n v="1773"/>
    <d v="2009-02-06T00:00:00"/>
    <x v="4"/>
  </r>
  <r>
    <x v="4"/>
    <n v="879"/>
    <d v="2012-11-12T00:00:00"/>
    <x v="2"/>
  </r>
  <r>
    <x v="3"/>
    <n v="1744"/>
    <d v="2004-02-07T00:00:00"/>
    <x v="11"/>
  </r>
  <r>
    <x v="5"/>
    <n v="1751"/>
    <d v="2011-08-08T00:00:00"/>
    <x v="0"/>
  </r>
  <r>
    <x v="0"/>
    <n v="1541"/>
    <d v="2011-10-31T00:00:00"/>
    <x v="0"/>
  </r>
  <r>
    <x v="0"/>
    <n v="1625"/>
    <d v="2010-07-14T00:00:00"/>
    <x v="3"/>
  </r>
  <r>
    <x v="0"/>
    <n v="675"/>
    <d v="2010-09-07T00:00:00"/>
    <x v="3"/>
  </r>
  <r>
    <x v="0"/>
    <n v="543"/>
    <d v="2010-06-28T00:00:00"/>
    <x v="3"/>
  </r>
  <r>
    <x v="0"/>
    <n v="1087"/>
    <d v="2010-06-27T00:00:00"/>
    <x v="3"/>
  </r>
  <r>
    <x v="4"/>
    <n v="1083"/>
    <d v="2013-01-28T00:00:00"/>
    <x v="8"/>
  </r>
  <r>
    <x v="5"/>
    <n v="2451"/>
    <d v="2008-03-11T00:00:00"/>
    <x v="7"/>
  </r>
  <r>
    <x v="7"/>
    <n v="1562"/>
    <d v="2007-01-14T00:00:00"/>
    <x v="6"/>
  </r>
  <r>
    <x v="5"/>
    <n v="1600"/>
    <d v="2010-12-29T00:00:00"/>
    <x v="3"/>
  </r>
  <r>
    <x v="6"/>
    <n v="1624"/>
    <d v="2011-07-13T00:00:00"/>
    <x v="0"/>
  </r>
  <r>
    <x v="4"/>
    <n v="1216"/>
    <d v="2012-08-05T00:00:00"/>
    <x v="2"/>
  </r>
  <r>
    <x v="5"/>
    <n v="1333"/>
    <d v="2009-12-13T00:00:00"/>
    <x v="4"/>
  </r>
  <r>
    <x v="5"/>
    <n v="1564"/>
    <d v="2010-01-25T00:00:00"/>
    <x v="3"/>
  </r>
  <r>
    <x v="5"/>
    <n v="1366"/>
    <d v="2011-11-24T00:00:00"/>
    <x v="0"/>
  </r>
  <r>
    <x v="2"/>
    <n v="1277"/>
    <d v="2006-12-10T00:00:00"/>
    <x v="1"/>
  </r>
  <r>
    <x v="0"/>
    <n v="1245"/>
    <d v="2011-08-27T00:00:00"/>
    <x v="0"/>
  </r>
  <r>
    <x v="0"/>
    <n v="1314"/>
    <d v="2012-01-23T00:00:00"/>
    <x v="2"/>
  </r>
  <r>
    <x v="4"/>
    <n v="967"/>
    <d v="2013-08-11T00:00:00"/>
    <x v="8"/>
  </r>
  <r>
    <x v="0"/>
    <n v="1511"/>
    <d v="2011-06-12T00:00:00"/>
    <x v="0"/>
  </r>
  <r>
    <x v="0"/>
    <n v="1067"/>
    <d v="2011-01-24T00:00:00"/>
    <x v="0"/>
  </r>
  <r>
    <x v="4"/>
    <n v="1005"/>
    <d v="2008-08-03T00:00:00"/>
    <x v="7"/>
  </r>
  <r>
    <x v="0"/>
    <n v="1148"/>
    <d v="2012-01-25T00:00:00"/>
    <x v="2"/>
  </r>
  <r>
    <x v="3"/>
    <n v="1501"/>
    <d v="2011-10-24T00:00:00"/>
    <x v="0"/>
  </r>
  <r>
    <x v="5"/>
    <n v="1559"/>
    <d v="2011-07-15T00:00:00"/>
    <x v="0"/>
  </r>
  <r>
    <x v="1"/>
    <n v="1942"/>
    <d v="2007-09-12T00:00:00"/>
    <x v="6"/>
  </r>
  <r>
    <x v="6"/>
    <n v="1536"/>
    <d v="2013-03-20T00:00:00"/>
    <x v="8"/>
  </r>
  <r>
    <x v="3"/>
    <n v="1833"/>
    <d v="2006-12-22T00:00:00"/>
    <x v="1"/>
  </r>
  <r>
    <x v="4"/>
    <n v="831"/>
    <d v="2008-05-22T00:00:00"/>
    <x v="7"/>
  </r>
  <r>
    <x v="1"/>
    <n v="1785"/>
    <d v="2013-05-07T00:00:00"/>
    <x v="8"/>
  </r>
  <r>
    <x v="4"/>
    <n v="935"/>
    <d v="2014-07-16T00:00:00"/>
    <x v="5"/>
  </r>
  <r>
    <x v="5"/>
    <n v="2409"/>
    <d v="2009-10-10T00:00:00"/>
    <x v="4"/>
  </r>
  <r>
    <x v="3"/>
    <n v="1760"/>
    <d v="2010-05-27T00:00:00"/>
    <x v="3"/>
  </r>
  <r>
    <x v="6"/>
    <n v="1920"/>
    <d v="2014-03-16T00:00:00"/>
    <x v="5"/>
  </r>
  <r>
    <x v="0"/>
    <n v="1352"/>
    <d v="2009-11-04T00:00:00"/>
    <x v="4"/>
  </r>
  <r>
    <x v="4"/>
    <n v="708"/>
    <d v="2013-12-30T00:00:00"/>
    <x v="8"/>
  </r>
  <r>
    <x v="3"/>
    <n v="1798"/>
    <d v="2007-03-17T00:00:00"/>
    <x v="6"/>
  </r>
  <r>
    <x v="4"/>
    <n v="901"/>
    <d v="2008-07-29T00:00:00"/>
    <x v="7"/>
  </r>
  <r>
    <x v="4"/>
    <n v="1270"/>
    <d v="2009-05-26T00:00:00"/>
    <x v="4"/>
  </r>
  <r>
    <x v="4"/>
    <n v="802"/>
    <d v="2007-03-13T00:00:00"/>
    <x v="6"/>
  </r>
  <r>
    <x v="4"/>
    <n v="1094"/>
    <d v="2014-09-12T00:00:00"/>
    <x v="5"/>
  </r>
  <r>
    <x v="0"/>
    <n v="666"/>
    <d v="2009-08-13T00:00:00"/>
    <x v="4"/>
  </r>
  <r>
    <x v="3"/>
    <n v="1655"/>
    <d v="2007-03-29T00:00:00"/>
    <x v="6"/>
  </r>
  <r>
    <x v="5"/>
    <n v="1622"/>
    <d v="2009-07-25T00:00:00"/>
    <x v="4"/>
  </r>
  <r>
    <x v="5"/>
    <n v="2364"/>
    <d v="2011-10-20T00:00:00"/>
    <x v="0"/>
  </r>
  <r>
    <x v="0"/>
    <n v="1442"/>
    <d v="2009-12-22T00:00:00"/>
    <x v="4"/>
  </r>
  <r>
    <x v="5"/>
    <n v="1614"/>
    <d v="2008-03-20T00:00:00"/>
    <x v="7"/>
  </r>
  <r>
    <x v="3"/>
    <n v="1567"/>
    <d v="2009-09-22T00:00:00"/>
    <x v="4"/>
  </r>
  <r>
    <x v="0"/>
    <n v="677"/>
    <d v="2012-03-15T00:00:00"/>
    <x v="2"/>
  </r>
  <r>
    <x v="5"/>
    <n v="2333"/>
    <d v="2009-12-26T00:00:00"/>
    <x v="4"/>
  </r>
  <r>
    <x v="0"/>
    <n v="1270"/>
    <d v="2009-08-22T00:00:00"/>
    <x v="4"/>
  </r>
  <r>
    <x v="4"/>
    <n v="1022"/>
    <d v="2012-10-18T00:00:00"/>
    <x v="2"/>
  </r>
  <r>
    <x v="4"/>
    <n v="1000"/>
    <d v="2007-01-11T00:00:00"/>
    <x v="6"/>
  </r>
  <r>
    <x v="5"/>
    <n v="1429"/>
    <d v="2012-01-08T00:00:00"/>
    <x v="2"/>
  </r>
  <r>
    <x v="6"/>
    <n v="1515"/>
    <d v="2010-08-08T00:00:00"/>
    <x v="3"/>
  </r>
  <r>
    <x v="2"/>
    <n v="888"/>
    <d v="2011-01-14T00:00:00"/>
    <x v="0"/>
  </r>
  <r>
    <x v="0"/>
    <n v="712"/>
    <d v="2010-04-24T00:00:00"/>
    <x v="3"/>
  </r>
  <r>
    <x v="6"/>
    <n v="1685"/>
    <d v="2012-09-15T00:00:00"/>
    <x v="2"/>
  </r>
  <r>
    <x v="5"/>
    <n v="1483"/>
    <d v="2010-11-21T00:00:00"/>
    <x v="3"/>
  </r>
  <r>
    <x v="2"/>
    <n v="990"/>
    <d v="2011-09-15T00:00:00"/>
    <x v="0"/>
  </r>
  <r>
    <x v="0"/>
    <n v="1157"/>
    <d v="2010-12-29T00:00:00"/>
    <x v="3"/>
  </r>
  <r>
    <x v="0"/>
    <n v="1350"/>
    <d v="2011-04-10T00:00:00"/>
    <x v="0"/>
  </r>
  <r>
    <x v="5"/>
    <n v="1702"/>
    <d v="2008-11-08T00:00:00"/>
    <x v="7"/>
  </r>
  <r>
    <x v="6"/>
    <n v="1779"/>
    <d v="2012-03-10T00:00:00"/>
    <x v="2"/>
  </r>
  <r>
    <x v="0"/>
    <n v="1356"/>
    <d v="2009-11-21T00:00:00"/>
    <x v="4"/>
  </r>
  <r>
    <x v="4"/>
    <n v="713"/>
    <d v="2009-10-20T00:00:00"/>
    <x v="4"/>
  </r>
  <r>
    <x v="2"/>
    <n v="969"/>
    <d v="2011-10-29T00:00:00"/>
    <x v="0"/>
  </r>
  <r>
    <x v="5"/>
    <n v="1324"/>
    <d v="2008-04-07T00:00:00"/>
    <x v="7"/>
  </r>
  <r>
    <x v="4"/>
    <n v="1156"/>
    <d v="2014-11-10T00:00:00"/>
    <x v="5"/>
  </r>
  <r>
    <x v="0"/>
    <n v="1327"/>
    <d v="2010-07-14T00:00:00"/>
    <x v="3"/>
  </r>
  <r>
    <x v="0"/>
    <n v="1117"/>
    <d v="2009-10-29T00:00:00"/>
    <x v="4"/>
  </r>
  <r>
    <x v="4"/>
    <n v="1284"/>
    <d v="2012-12-11T00:00:00"/>
    <x v="2"/>
  </r>
  <r>
    <x v="1"/>
    <n v="1983"/>
    <d v="2012-09-24T00:00:00"/>
    <x v="2"/>
  </r>
  <r>
    <x v="4"/>
    <n v="1264"/>
    <d v="2013-01-18T00:00:00"/>
    <x v="8"/>
  </r>
  <r>
    <x v="3"/>
    <n v="1649"/>
    <d v="2006-11-23T00:00:00"/>
    <x v="1"/>
  </r>
  <r>
    <x v="4"/>
    <n v="1245"/>
    <d v="2008-04-03T00:00:00"/>
    <x v="7"/>
  </r>
  <r>
    <x v="5"/>
    <n v="1422"/>
    <d v="2009-10-24T00:00:00"/>
    <x v="4"/>
  </r>
  <r>
    <x v="2"/>
    <n v="634"/>
    <d v="2011-01-06T00:00:00"/>
    <x v="0"/>
  </r>
  <r>
    <x v="5"/>
    <n v="2052"/>
    <d v="2009-04-14T00:00:00"/>
    <x v="4"/>
  </r>
  <r>
    <x v="4"/>
    <n v="984"/>
    <d v="2009-02-26T00:00:00"/>
    <x v="4"/>
  </r>
  <r>
    <x v="1"/>
    <n v="1808"/>
    <d v="2013-06-09T00:00:00"/>
    <x v="8"/>
  </r>
  <r>
    <x v="4"/>
    <n v="1266"/>
    <d v="2013-05-23T00:00:00"/>
    <x v="8"/>
  </r>
  <r>
    <x v="6"/>
    <n v="1910"/>
    <d v="2010-02-19T00:00:00"/>
    <x v="3"/>
  </r>
  <r>
    <x v="3"/>
    <n v="1527"/>
    <d v="2008-10-28T00:00:00"/>
    <x v="7"/>
  </r>
  <r>
    <x v="2"/>
    <n v="1124"/>
    <d v="2008-01-05T00:00:00"/>
    <x v="7"/>
  </r>
  <r>
    <x v="3"/>
    <n v="1654"/>
    <d v="2011-01-23T00:00:00"/>
    <x v="0"/>
  </r>
  <r>
    <x v="3"/>
    <n v="1722"/>
    <d v="2005-01-02T00:00:00"/>
    <x v="9"/>
  </r>
  <r>
    <x v="4"/>
    <n v="833"/>
    <d v="2006-11-29T00:00:00"/>
    <x v="1"/>
  </r>
  <r>
    <x v="0"/>
    <n v="529"/>
    <d v="2011-06-06T00:00:00"/>
    <x v="0"/>
  </r>
  <r>
    <x v="0"/>
    <n v="1640"/>
    <d v="2009-11-23T00:00:00"/>
    <x v="4"/>
  </r>
  <r>
    <x v="2"/>
    <n v="1271"/>
    <d v="2011-03-15T00:00:00"/>
    <x v="0"/>
  </r>
  <r>
    <x v="3"/>
    <n v="1628"/>
    <d v="2007-01-17T00:00:00"/>
    <x v="6"/>
  </r>
  <r>
    <x v="6"/>
    <n v="1553"/>
    <d v="2013-02-28T00:00:00"/>
    <x v="8"/>
  </r>
  <r>
    <x v="0"/>
    <n v="633"/>
    <d v="2011-07-30T00:00:00"/>
    <x v="0"/>
  </r>
  <r>
    <x v="4"/>
    <n v="796"/>
    <d v="2007-11-11T00:00:00"/>
    <x v="6"/>
  </r>
  <r>
    <x v="3"/>
    <n v="1794"/>
    <d v="2006-10-29T00:00:00"/>
    <x v="1"/>
  </r>
  <r>
    <x v="3"/>
    <n v="1726"/>
    <d v="2006-12-01T00:00:00"/>
    <x v="1"/>
  </r>
  <r>
    <x v="3"/>
    <n v="1644"/>
    <d v="2009-01-08T00:00:00"/>
    <x v="4"/>
  </r>
  <r>
    <x v="5"/>
    <n v="2471"/>
    <d v="2011-04-27T00:00:00"/>
    <x v="0"/>
  </r>
  <r>
    <x v="0"/>
    <n v="1122"/>
    <d v="2011-10-25T00:00:00"/>
    <x v="0"/>
  </r>
  <r>
    <x v="1"/>
    <n v="1906"/>
    <d v="2014-05-12T00:00:00"/>
    <x v="5"/>
  </r>
  <r>
    <x v="5"/>
    <n v="1420"/>
    <d v="2012-02-11T00:00:00"/>
    <x v="2"/>
  </r>
  <r>
    <x v="3"/>
    <n v="1755"/>
    <d v="2006-12-27T00:00:00"/>
    <x v="1"/>
  </r>
  <r>
    <x v="3"/>
    <n v="1686"/>
    <d v="2008-12-10T00:00:00"/>
    <x v="7"/>
  </r>
  <r>
    <x v="5"/>
    <n v="2053"/>
    <d v="2010-06-24T00:00:00"/>
    <x v="3"/>
  </r>
  <r>
    <x v="1"/>
    <n v="1772"/>
    <d v="2011-03-19T00:00:00"/>
    <x v="0"/>
  </r>
  <r>
    <x v="4"/>
    <n v="918"/>
    <d v="2010-05-03T00:00:00"/>
    <x v="3"/>
  </r>
  <r>
    <x v="4"/>
    <n v="861"/>
    <d v="2007-01-29T00:00:00"/>
    <x v="6"/>
  </r>
  <r>
    <x v="0"/>
    <n v="1091"/>
    <d v="2011-08-13T00:00:00"/>
    <x v="0"/>
  </r>
  <r>
    <x v="4"/>
    <n v="1093"/>
    <d v="2011-06-21T00:00:00"/>
    <x v="0"/>
  </r>
  <r>
    <x v="3"/>
    <n v="1860"/>
    <d v="2004-02-01T00:00:00"/>
    <x v="11"/>
  </r>
  <r>
    <x v="3"/>
    <n v="1908"/>
    <d v="2007-09-04T00:00:00"/>
    <x v="6"/>
  </r>
  <r>
    <x v="3"/>
    <n v="1555"/>
    <d v="2011-11-11T00:00:00"/>
    <x v="0"/>
  </r>
  <r>
    <x v="4"/>
    <n v="1139"/>
    <d v="2007-05-08T00:00:00"/>
    <x v="6"/>
  </r>
  <r>
    <x v="2"/>
    <n v="982"/>
    <d v="2008-04-09T00:00:00"/>
    <x v="7"/>
  </r>
  <r>
    <x v="4"/>
    <n v="875"/>
    <d v="2013-10-26T00:00:00"/>
    <x v="8"/>
  </r>
  <r>
    <x v="0"/>
    <n v="1631"/>
    <d v="2011-08-21T00:00:00"/>
    <x v="0"/>
  </r>
  <r>
    <x v="3"/>
    <n v="1615"/>
    <d v="2010-11-16T00:00:00"/>
    <x v="3"/>
  </r>
  <r>
    <x v="4"/>
    <n v="942"/>
    <d v="2009-05-08T00:00:00"/>
    <x v="4"/>
  </r>
  <r>
    <x v="0"/>
    <n v="1537"/>
    <d v="2011-08-06T00:00:00"/>
    <x v="0"/>
  </r>
  <r>
    <x v="2"/>
    <n v="961"/>
    <d v="2008-08-12T00:00:00"/>
    <x v="7"/>
  </r>
  <r>
    <x v="3"/>
    <n v="1901"/>
    <d v="2005-07-24T00:00:00"/>
    <x v="9"/>
  </r>
  <r>
    <x v="0"/>
    <n v="641"/>
    <d v="2012-02-06T00:00:00"/>
    <x v="2"/>
  </r>
  <r>
    <x v="3"/>
    <n v="1538"/>
    <d v="2011-11-13T00:00:00"/>
    <x v="0"/>
  </r>
  <r>
    <x v="4"/>
    <n v="1188"/>
    <d v="2013-05-21T00:00:00"/>
    <x v="8"/>
  </r>
  <r>
    <x v="4"/>
    <n v="1068"/>
    <d v="2013-03-19T00:00:00"/>
    <x v="8"/>
  </r>
  <r>
    <x v="4"/>
    <n v="1034"/>
    <d v="2007-11-13T00:00:00"/>
    <x v="6"/>
  </r>
  <r>
    <x v="2"/>
    <n v="619"/>
    <d v="2008-06-24T00:00:00"/>
    <x v="7"/>
  </r>
  <r>
    <x v="6"/>
    <n v="1762"/>
    <d v="2010-07-03T00:00:00"/>
    <x v="3"/>
  </r>
  <r>
    <x v="4"/>
    <n v="1100"/>
    <d v="2007-10-12T00:00:00"/>
    <x v="6"/>
  </r>
  <r>
    <x v="3"/>
    <n v="1860"/>
    <d v="2008-07-14T00:00:00"/>
    <x v="7"/>
  </r>
  <r>
    <x v="2"/>
    <n v="753"/>
    <d v="2008-12-08T00:00:00"/>
    <x v="7"/>
  </r>
  <r>
    <x v="1"/>
    <n v="1636"/>
    <d v="2011-12-24T00:00:00"/>
    <x v="0"/>
  </r>
  <r>
    <x v="5"/>
    <n v="2074"/>
    <d v="2008-11-20T00:00:00"/>
    <x v="7"/>
  </r>
  <r>
    <x v="6"/>
    <n v="1533"/>
    <d v="2010-12-21T00:00:00"/>
    <x v="3"/>
  </r>
  <r>
    <x v="3"/>
    <n v="1530"/>
    <d v="2011-07-17T00:00:00"/>
    <x v="0"/>
  </r>
  <r>
    <x v="4"/>
    <n v="825"/>
    <d v="2010-02-03T00:00:00"/>
    <x v="3"/>
  </r>
  <r>
    <x v="3"/>
    <n v="1794"/>
    <d v="2007-04-24T00:00:00"/>
    <x v="6"/>
  </r>
  <r>
    <x v="0"/>
    <n v="1267"/>
    <d v="2012-03-28T00:00:00"/>
    <x v="2"/>
  </r>
  <r>
    <x v="5"/>
    <n v="1891"/>
    <d v="2009-10-14T00:00:00"/>
    <x v="4"/>
  </r>
  <r>
    <x v="1"/>
    <n v="1896"/>
    <d v="2008-12-05T00:00:00"/>
    <x v="7"/>
  </r>
  <r>
    <x v="4"/>
    <n v="1223"/>
    <d v="2010-09-06T00:00:00"/>
    <x v="3"/>
  </r>
  <r>
    <x v="5"/>
    <n v="1724"/>
    <d v="2008-08-20T00:00:00"/>
    <x v="7"/>
  </r>
  <r>
    <x v="2"/>
    <n v="1072"/>
    <d v="2008-07-20T00:00:00"/>
    <x v="7"/>
  </r>
  <r>
    <x v="2"/>
    <n v="634"/>
    <d v="2008-02-10T00:00:00"/>
    <x v="7"/>
  </r>
  <r>
    <x v="3"/>
    <n v="1767"/>
    <d v="2007-09-21T00:00:00"/>
    <x v="6"/>
  </r>
  <r>
    <x v="4"/>
    <n v="1273"/>
    <d v="2014-09-27T00:00:00"/>
    <x v="5"/>
  </r>
  <r>
    <x v="0"/>
    <n v="1275"/>
    <d v="2010-03-18T00:00:00"/>
    <x v="3"/>
  </r>
  <r>
    <x v="0"/>
    <n v="1047"/>
    <d v="2010-04-15T00:00:00"/>
    <x v="3"/>
  </r>
  <r>
    <x v="1"/>
    <n v="1597"/>
    <d v="2008-05-17T00:00:00"/>
    <x v="7"/>
  </r>
  <r>
    <x v="0"/>
    <n v="1586"/>
    <d v="2011-03-19T00:00:00"/>
    <x v="0"/>
  </r>
  <r>
    <x v="5"/>
    <n v="2327"/>
    <d v="2008-12-14T00:00:00"/>
    <x v="7"/>
  </r>
  <r>
    <x v="5"/>
    <n v="2008"/>
    <d v="2008-11-20T00:00:00"/>
    <x v="7"/>
  </r>
  <r>
    <x v="5"/>
    <n v="1303"/>
    <d v="2010-03-24T00:00:00"/>
    <x v="3"/>
  </r>
  <r>
    <x v="2"/>
    <n v="846"/>
    <d v="2011-09-09T00:00:00"/>
    <x v="0"/>
  </r>
  <r>
    <x v="0"/>
    <n v="1428"/>
    <d v="2010-02-06T00:00:00"/>
    <x v="3"/>
  </r>
  <r>
    <x v="4"/>
    <n v="877"/>
    <d v="2009-09-30T00:00:00"/>
    <x v="4"/>
  </r>
  <r>
    <x v="3"/>
    <n v="1751"/>
    <d v="2004-02-15T00:00:00"/>
    <x v="11"/>
  </r>
  <r>
    <x v="1"/>
    <n v="1738"/>
    <d v="2011-02-10T00:00:00"/>
    <x v="0"/>
  </r>
  <r>
    <x v="2"/>
    <n v="985"/>
    <d v="2009-09-16T00:00:00"/>
    <x v="4"/>
  </r>
  <r>
    <x v="2"/>
    <n v="766"/>
    <d v="2008-01-08T00:00:00"/>
    <x v="7"/>
  </r>
  <r>
    <x v="0"/>
    <n v="1196"/>
    <d v="2010-10-19T00:00:00"/>
    <x v="3"/>
  </r>
  <r>
    <x v="4"/>
    <n v="1128"/>
    <d v="2009-04-09T00:00:00"/>
    <x v="4"/>
  </r>
  <r>
    <x v="4"/>
    <n v="1092"/>
    <d v="2010-07-08T00:00:00"/>
    <x v="3"/>
  </r>
  <r>
    <x v="5"/>
    <n v="1973"/>
    <d v="2008-08-21T00:00:00"/>
    <x v="7"/>
  </r>
  <r>
    <x v="5"/>
    <n v="2447"/>
    <d v="2011-01-14T00:00:00"/>
    <x v="0"/>
  </r>
  <r>
    <x v="3"/>
    <n v="1736"/>
    <d v="2010-01-18T00:00:00"/>
    <x v="3"/>
  </r>
  <r>
    <x v="3"/>
    <n v="1559"/>
    <d v="2006-09-09T00:00:00"/>
    <x v="1"/>
  </r>
  <r>
    <x v="1"/>
    <n v="1708"/>
    <d v="2011-02-28T00:00:00"/>
    <x v="0"/>
  </r>
  <r>
    <x v="0"/>
    <n v="517"/>
    <d v="2012-01-18T00:00:00"/>
    <x v="2"/>
  </r>
  <r>
    <x v="0"/>
    <n v="1403"/>
    <d v="2011-01-26T00:00:00"/>
    <x v="0"/>
  </r>
  <r>
    <x v="0"/>
    <n v="1085"/>
    <d v="2011-03-25T00:00:00"/>
    <x v="0"/>
  </r>
  <r>
    <x v="0"/>
    <n v="510"/>
    <d v="2011-09-11T00:00:00"/>
    <x v="0"/>
  </r>
  <r>
    <x v="4"/>
    <n v="1291"/>
    <d v="2008-10-20T00:00:00"/>
    <x v="7"/>
  </r>
  <r>
    <x v="3"/>
    <n v="1961"/>
    <d v="2005-02-17T00:00:00"/>
    <x v="9"/>
  </r>
  <r>
    <x v="2"/>
    <n v="766"/>
    <d v="2009-07-30T00:00:00"/>
    <x v="4"/>
  </r>
  <r>
    <x v="2"/>
    <n v="1169"/>
    <d v="2007-11-13T00:00:00"/>
    <x v="6"/>
  </r>
  <r>
    <x v="0"/>
    <n v="1401"/>
    <d v="2011-12-20T00:00:00"/>
    <x v="0"/>
  </r>
  <r>
    <x v="4"/>
    <n v="946"/>
    <d v="2009-02-26T00:00:00"/>
    <x v="4"/>
  </r>
  <r>
    <x v="2"/>
    <n v="829"/>
    <d v="2011-07-05T00:00:00"/>
    <x v="0"/>
  </r>
  <r>
    <x v="5"/>
    <n v="2276"/>
    <d v="2009-04-23T00:00:00"/>
    <x v="4"/>
  </r>
  <r>
    <x v="7"/>
    <n v="1861"/>
    <d v="2009-08-13T00:00:00"/>
    <x v="4"/>
  </r>
  <r>
    <x v="3"/>
    <n v="1616"/>
    <d v="2007-06-14T00:00:00"/>
    <x v="6"/>
  </r>
  <r>
    <x v="0"/>
    <n v="1505"/>
    <d v="2011-10-27T00:00:00"/>
    <x v="0"/>
  </r>
  <r>
    <x v="0"/>
    <n v="1072"/>
    <d v="2012-02-26T00:00:00"/>
    <x v="2"/>
  </r>
  <r>
    <x v="0"/>
    <n v="1253"/>
    <d v="2012-02-03T00:00:00"/>
    <x v="2"/>
  </r>
  <r>
    <x v="3"/>
    <n v="1859"/>
    <d v="2010-04-14T00:00:00"/>
    <x v="3"/>
  </r>
  <r>
    <x v="3"/>
    <n v="1805"/>
    <d v="2006-01-29T00:00:00"/>
    <x v="1"/>
  </r>
  <r>
    <x v="4"/>
    <n v="1274"/>
    <d v="2006-10-20T00:00:00"/>
    <x v="1"/>
  </r>
  <r>
    <x v="7"/>
    <n v="1709"/>
    <d v="2007-03-01T00:00:00"/>
    <x v="6"/>
  </r>
  <r>
    <x v="1"/>
    <n v="1909"/>
    <d v="2013-06-22T00:00:00"/>
    <x v="8"/>
  </r>
  <r>
    <x v="3"/>
    <n v="1591"/>
    <d v="2011-08-14T00:00:00"/>
    <x v="0"/>
  </r>
  <r>
    <x v="3"/>
    <n v="1674"/>
    <d v="2008-03-06T00:00:00"/>
    <x v="7"/>
  </r>
  <r>
    <x v="1"/>
    <n v="1730"/>
    <d v="2013-06-21T00:00:00"/>
    <x v="8"/>
  </r>
  <r>
    <x v="0"/>
    <n v="838"/>
    <d v="2011-09-22T00:00:00"/>
    <x v="0"/>
  </r>
  <r>
    <x v="3"/>
    <n v="1718"/>
    <d v="2007-04-25T00:00:00"/>
    <x v="6"/>
  </r>
  <r>
    <x v="3"/>
    <n v="1863"/>
    <d v="2008-01-02T00:00:00"/>
    <x v="7"/>
  </r>
  <r>
    <x v="4"/>
    <n v="746"/>
    <d v="2008-06-07T00:00:00"/>
    <x v="7"/>
  </r>
  <r>
    <x v="4"/>
    <n v="940"/>
    <d v="2010-06-28T00:00:00"/>
    <x v="3"/>
  </r>
  <r>
    <x v="6"/>
    <n v="1569"/>
    <d v="2011-01-25T00:00:00"/>
    <x v="0"/>
  </r>
  <r>
    <x v="5"/>
    <n v="2219"/>
    <d v="2010-08-02T00:00:00"/>
    <x v="3"/>
  </r>
  <r>
    <x v="0"/>
    <n v="843"/>
    <d v="2011-06-19T00:00:00"/>
    <x v="0"/>
  </r>
  <r>
    <x v="6"/>
    <n v="1779"/>
    <d v="2010-06-09T00:00:00"/>
    <x v="3"/>
  </r>
  <r>
    <x v="0"/>
    <n v="543"/>
    <d v="2010-07-14T00:00:00"/>
    <x v="3"/>
  </r>
  <r>
    <x v="5"/>
    <n v="2215"/>
    <d v="2010-02-20T00:00:00"/>
    <x v="3"/>
  </r>
  <r>
    <x v="0"/>
    <n v="551"/>
    <d v="2010-12-20T00:00:00"/>
    <x v="3"/>
  </r>
  <r>
    <x v="0"/>
    <n v="692"/>
    <d v="2010-11-28T00:00:00"/>
    <x v="3"/>
  </r>
  <r>
    <x v="5"/>
    <n v="2432"/>
    <d v="2008-10-17T00:00:00"/>
    <x v="7"/>
  </r>
  <r>
    <x v="4"/>
    <n v="892"/>
    <d v="2007-03-01T00:00:00"/>
    <x v="6"/>
  </r>
  <r>
    <x v="5"/>
    <n v="1734"/>
    <d v="2010-08-22T00:00:00"/>
    <x v="3"/>
  </r>
  <r>
    <x v="2"/>
    <n v="944"/>
    <d v="2007-03-09T00:00:00"/>
    <x v="6"/>
  </r>
  <r>
    <x v="3"/>
    <n v="1924"/>
    <d v="2009-03-28T00:00:00"/>
    <x v="4"/>
  </r>
  <r>
    <x v="1"/>
    <n v="1688"/>
    <d v="2009-12-12T00:00:00"/>
    <x v="4"/>
  </r>
  <r>
    <x v="5"/>
    <n v="1721"/>
    <d v="2011-10-06T00:00:00"/>
    <x v="0"/>
  </r>
  <r>
    <x v="4"/>
    <n v="745"/>
    <d v="2015-02-06T00:00:00"/>
    <x v="10"/>
  </r>
  <r>
    <x v="0"/>
    <n v="1590"/>
    <d v="2011-01-28T00:00:00"/>
    <x v="0"/>
  </r>
  <r>
    <x v="5"/>
    <n v="1719"/>
    <d v="2008-04-27T00:00:00"/>
    <x v="7"/>
  </r>
  <r>
    <x v="4"/>
    <n v="838"/>
    <d v="2008-05-12T00:00:00"/>
    <x v="7"/>
  </r>
  <r>
    <x v="5"/>
    <n v="1941"/>
    <d v="2010-04-10T00:00:00"/>
    <x v="3"/>
  </r>
  <r>
    <x v="4"/>
    <n v="1215"/>
    <d v="2012-11-08T00:00:00"/>
    <x v="2"/>
  </r>
  <r>
    <x v="0"/>
    <n v="926"/>
    <d v="2011-03-21T00:00:00"/>
    <x v="0"/>
  </r>
  <r>
    <x v="1"/>
    <n v="1609"/>
    <d v="2012-05-08T00:00:00"/>
    <x v="2"/>
  </r>
  <r>
    <x v="4"/>
    <n v="1226"/>
    <d v="2012-07-06T00:00:00"/>
    <x v="2"/>
  </r>
  <r>
    <x v="5"/>
    <n v="1478"/>
    <d v="2008-05-15T00:00:00"/>
    <x v="7"/>
  </r>
  <r>
    <x v="4"/>
    <n v="1041"/>
    <d v="2010-10-03T00:00:00"/>
    <x v="3"/>
  </r>
  <r>
    <x v="0"/>
    <n v="1420"/>
    <d v="2010-05-16T00:00:00"/>
    <x v="3"/>
  </r>
  <r>
    <x v="1"/>
    <n v="1933"/>
    <d v="2008-09-16T00:00:00"/>
    <x v="7"/>
  </r>
  <r>
    <x v="4"/>
    <n v="1093"/>
    <d v="2013-07-23T00:00:00"/>
    <x v="8"/>
  </r>
  <r>
    <x v="3"/>
    <n v="1683"/>
    <d v="2008-09-24T00:00:00"/>
    <x v="7"/>
  </r>
  <r>
    <x v="2"/>
    <n v="1165"/>
    <d v="2010-08-14T00:00:00"/>
    <x v="3"/>
  </r>
  <r>
    <x v="4"/>
    <n v="1083"/>
    <d v="2009-04-23T00:00:00"/>
    <x v="4"/>
  </r>
  <r>
    <x v="5"/>
    <n v="2004"/>
    <d v="2012-01-09T00:00:00"/>
    <x v="2"/>
  </r>
  <r>
    <x v="4"/>
    <n v="1102"/>
    <d v="2009-09-07T00:00:00"/>
    <x v="4"/>
  </r>
  <r>
    <x v="3"/>
    <n v="1565"/>
    <d v="2006-02-19T00:00:00"/>
    <x v="1"/>
  </r>
  <r>
    <x v="6"/>
    <n v="1938"/>
    <d v="2015-02-10T00:00:00"/>
    <x v="10"/>
  </r>
  <r>
    <x v="3"/>
    <n v="1615"/>
    <d v="2010-01-28T00:00:00"/>
    <x v="3"/>
  </r>
  <r>
    <x v="0"/>
    <n v="746"/>
    <d v="2012-03-23T00:00:00"/>
    <x v="2"/>
  </r>
  <r>
    <x v="4"/>
    <n v="824"/>
    <d v="2006-10-31T00:00:00"/>
    <x v="1"/>
  </r>
  <r>
    <x v="5"/>
    <n v="2432"/>
    <d v="2011-08-14T00:00:00"/>
    <x v="0"/>
  </r>
  <r>
    <x v="0"/>
    <n v="645"/>
    <d v="2010-06-27T00:00:00"/>
    <x v="3"/>
  </r>
  <r>
    <x v="3"/>
    <n v="1850"/>
    <d v="2007-12-02T00:00:00"/>
    <x v="6"/>
  </r>
  <r>
    <x v="5"/>
    <n v="1985"/>
    <d v="2011-03-01T00:00:00"/>
    <x v="0"/>
  </r>
  <r>
    <x v="0"/>
    <n v="1031"/>
    <d v="2012-02-13T00:00:00"/>
    <x v="2"/>
  </r>
  <r>
    <x v="3"/>
    <n v="1604"/>
    <d v="2010-04-06T00:00:00"/>
    <x v="3"/>
  </r>
  <r>
    <x v="2"/>
    <n v="640"/>
    <d v="2006-11-30T00:00:00"/>
    <x v="1"/>
  </r>
  <r>
    <x v="1"/>
    <n v="1666"/>
    <d v="2015-01-01T00:00:00"/>
    <x v="10"/>
  </r>
  <r>
    <x v="0"/>
    <n v="770"/>
    <d v="2011-07-25T00:00:00"/>
    <x v="0"/>
  </r>
  <r>
    <x v="6"/>
    <n v="1815"/>
    <d v="2010-07-30T00:00:00"/>
    <x v="3"/>
  </r>
  <r>
    <x v="5"/>
    <n v="2203"/>
    <d v="2008-03-13T00:00:00"/>
    <x v="7"/>
  </r>
  <r>
    <x v="0"/>
    <n v="1194"/>
    <d v="2010-07-26T00:00:00"/>
    <x v="3"/>
  </r>
  <r>
    <x v="3"/>
    <n v="1832"/>
    <d v="2011-04-18T00:00:00"/>
    <x v="0"/>
  </r>
  <r>
    <x v="0"/>
    <n v="639"/>
    <d v="2010-03-26T00:00:00"/>
    <x v="3"/>
  </r>
  <r>
    <x v="1"/>
    <n v="1638"/>
    <d v="2008-06-12T00:00:00"/>
    <x v="7"/>
  </r>
  <r>
    <x v="3"/>
    <n v="1800"/>
    <d v="2009-04-01T00:00:00"/>
    <x v="4"/>
  </r>
  <r>
    <x v="0"/>
    <n v="909"/>
    <d v="2011-06-28T00:00:00"/>
    <x v="0"/>
  </r>
  <r>
    <x v="0"/>
    <n v="1184"/>
    <d v="2011-04-11T00:00:00"/>
    <x v="0"/>
  </r>
  <r>
    <x v="3"/>
    <n v="1803"/>
    <d v="2006-07-24T00:00:00"/>
    <x v="1"/>
  </r>
  <r>
    <x v="4"/>
    <n v="713"/>
    <d v="2010-09-21T00:00:00"/>
    <x v="3"/>
  </r>
  <r>
    <x v="3"/>
    <n v="1624"/>
    <d v="2007-05-12T00:00:00"/>
    <x v="6"/>
  </r>
  <r>
    <x v="2"/>
    <n v="1077"/>
    <d v="2009-07-09T00:00:00"/>
    <x v="4"/>
  </r>
  <r>
    <x v="5"/>
    <n v="1729"/>
    <d v="2008-07-01T00:00:00"/>
    <x v="7"/>
  </r>
  <r>
    <x v="4"/>
    <n v="1065"/>
    <d v="2007-02-07T00:00:00"/>
    <x v="6"/>
  </r>
  <r>
    <x v="1"/>
    <n v="1671"/>
    <d v="2013-07-30T00:00:00"/>
    <x v="8"/>
  </r>
  <r>
    <x v="0"/>
    <n v="510"/>
    <d v="2009-12-11T00:00:00"/>
    <x v="4"/>
  </r>
  <r>
    <x v="2"/>
    <n v="1181"/>
    <d v="2010-04-13T00:00:00"/>
    <x v="3"/>
  </r>
  <r>
    <x v="4"/>
    <n v="758"/>
    <d v="2014-10-30T00:00:00"/>
    <x v="5"/>
  </r>
  <r>
    <x v="5"/>
    <n v="2156"/>
    <d v="2010-04-02T00:00:00"/>
    <x v="3"/>
  </r>
  <r>
    <x v="5"/>
    <n v="2004"/>
    <d v="2008-06-13T00:00:00"/>
    <x v="7"/>
  </r>
  <r>
    <x v="4"/>
    <n v="1067"/>
    <d v="2009-11-20T00:00:00"/>
    <x v="4"/>
  </r>
  <r>
    <x v="4"/>
    <n v="1085"/>
    <d v="2013-11-23T00:00:00"/>
    <x v="8"/>
  </r>
  <r>
    <x v="2"/>
    <n v="1064"/>
    <d v="2011-03-20T00:00:00"/>
    <x v="0"/>
  </r>
  <r>
    <x v="4"/>
    <n v="739"/>
    <d v="2007-10-08T00:00:00"/>
    <x v="6"/>
  </r>
  <r>
    <x v="1"/>
    <n v="1829"/>
    <d v="2014-08-31T00:00:00"/>
    <x v="5"/>
  </r>
  <r>
    <x v="6"/>
    <n v="1637"/>
    <d v="2011-04-25T00:00:00"/>
    <x v="0"/>
  </r>
  <r>
    <x v="2"/>
    <n v="763"/>
    <d v="2009-05-11T00:00:00"/>
    <x v="4"/>
  </r>
  <r>
    <x v="2"/>
    <n v="1138"/>
    <d v="2011-08-19T00:00:00"/>
    <x v="0"/>
  </r>
  <r>
    <x v="1"/>
    <n v="1724"/>
    <d v="2008-08-30T00:00:00"/>
    <x v="7"/>
  </r>
  <r>
    <x v="4"/>
    <n v="1017"/>
    <d v="2009-12-01T00:00:00"/>
    <x v="4"/>
  </r>
  <r>
    <x v="0"/>
    <n v="732"/>
    <d v="2010-08-25T00:00:00"/>
    <x v="3"/>
  </r>
  <r>
    <x v="3"/>
    <n v="1926"/>
    <d v="2004-08-29T00:00:00"/>
    <x v="11"/>
  </r>
  <r>
    <x v="4"/>
    <n v="958"/>
    <d v="2012-08-30T00:00:00"/>
    <x v="2"/>
  </r>
  <r>
    <x v="3"/>
    <n v="1938"/>
    <d v="2011-04-25T00:00:00"/>
    <x v="0"/>
  </r>
  <r>
    <x v="0"/>
    <n v="1362"/>
    <d v="2009-07-11T00:00:00"/>
    <x v="4"/>
  </r>
  <r>
    <x v="3"/>
    <n v="1627"/>
    <d v="2007-06-10T00:00:00"/>
    <x v="6"/>
  </r>
  <r>
    <x v="0"/>
    <n v="737"/>
    <d v="2009-12-20T00:00:00"/>
    <x v="4"/>
  </r>
  <r>
    <x v="4"/>
    <n v="726"/>
    <d v="2007-08-05T00:00:00"/>
    <x v="6"/>
  </r>
  <r>
    <x v="5"/>
    <n v="2189"/>
    <d v="2011-01-07T00:00:00"/>
    <x v="0"/>
  </r>
  <r>
    <x v="2"/>
    <n v="890"/>
    <d v="2011-02-21T00:00:00"/>
    <x v="0"/>
  </r>
  <r>
    <x v="4"/>
    <n v="810"/>
    <d v="2011-04-07T00:00:00"/>
    <x v="0"/>
  </r>
  <r>
    <x v="0"/>
    <n v="1592"/>
    <d v="2009-09-19T00:00:00"/>
    <x v="4"/>
  </r>
  <r>
    <x v="2"/>
    <n v="1245"/>
    <d v="2009-10-21T00:00:00"/>
    <x v="4"/>
  </r>
  <r>
    <x v="5"/>
    <n v="1479"/>
    <d v="2009-05-05T00:00:00"/>
    <x v="4"/>
  </r>
  <r>
    <x v="4"/>
    <n v="1259"/>
    <d v="2012-08-09T00:00:00"/>
    <x v="2"/>
  </r>
  <r>
    <x v="5"/>
    <n v="2042"/>
    <d v="2009-10-22T00:00:00"/>
    <x v="4"/>
  </r>
  <r>
    <x v="0"/>
    <n v="663"/>
    <d v="2009-10-21T00:00:00"/>
    <x v="4"/>
  </r>
  <r>
    <x v="5"/>
    <n v="2439"/>
    <d v="2009-01-03T00:00:00"/>
    <x v="4"/>
  </r>
  <r>
    <x v="7"/>
    <n v="1888"/>
    <d v="2009-05-22T00:00:00"/>
    <x v="4"/>
  </r>
  <r>
    <x v="0"/>
    <n v="1655"/>
    <d v="2012-03-07T00:00:00"/>
    <x v="2"/>
  </r>
  <r>
    <x v="2"/>
    <n v="1197"/>
    <d v="2007-04-01T00:00:00"/>
    <x v="6"/>
  </r>
  <r>
    <x v="2"/>
    <n v="966"/>
    <d v="2009-10-23T00:00:00"/>
    <x v="4"/>
  </r>
  <r>
    <x v="0"/>
    <n v="807"/>
    <d v="2009-12-02T00:00:00"/>
    <x v="4"/>
  </r>
  <r>
    <x v="4"/>
    <n v="862"/>
    <d v="2014-01-08T00:00:00"/>
    <x v="5"/>
  </r>
  <r>
    <x v="3"/>
    <n v="1625"/>
    <d v="2007-05-28T00:00:00"/>
    <x v="6"/>
  </r>
  <r>
    <x v="4"/>
    <n v="1143"/>
    <d v="2008-08-11T00:00:00"/>
    <x v="7"/>
  </r>
  <r>
    <x v="4"/>
    <n v="967"/>
    <d v="2007-11-18T00:00:00"/>
    <x v="6"/>
  </r>
  <r>
    <x v="4"/>
    <n v="1168"/>
    <d v="2012-07-25T00:00:00"/>
    <x v="2"/>
  </r>
  <r>
    <x v="3"/>
    <n v="1744"/>
    <d v="2007-02-15T00:00:00"/>
    <x v="6"/>
  </r>
  <r>
    <x v="3"/>
    <n v="1966"/>
    <d v="2011-03-05T00:00:00"/>
    <x v="0"/>
  </r>
  <r>
    <x v="3"/>
    <n v="1722"/>
    <d v="2009-02-16T00:00:00"/>
    <x v="4"/>
  </r>
  <r>
    <x v="3"/>
    <n v="1541"/>
    <d v="2004-01-18T00:00:00"/>
    <x v="11"/>
  </r>
  <r>
    <x v="5"/>
    <n v="1409"/>
    <d v="2009-04-16T00:00:00"/>
    <x v="4"/>
  </r>
  <r>
    <x v="5"/>
    <n v="1936"/>
    <d v="2008-10-22T00:00:00"/>
    <x v="7"/>
  </r>
  <r>
    <x v="5"/>
    <n v="2474"/>
    <d v="2008-09-24T00:00:00"/>
    <x v="7"/>
  </r>
  <r>
    <x v="4"/>
    <n v="1217"/>
    <d v="2006-11-16T00:00:00"/>
    <x v="1"/>
  </r>
  <r>
    <x v="4"/>
    <n v="1057"/>
    <d v="2012-06-18T00:00:00"/>
    <x v="2"/>
  </r>
  <r>
    <x v="4"/>
    <n v="955"/>
    <d v="2007-04-30T00:00:00"/>
    <x v="6"/>
  </r>
  <r>
    <x v="6"/>
    <n v="1608"/>
    <d v="2014-06-04T00:00:00"/>
    <x v="5"/>
  </r>
  <r>
    <x v="4"/>
    <n v="1010"/>
    <d v="2007-08-04T00:00:00"/>
    <x v="6"/>
  </r>
  <r>
    <x v="4"/>
    <n v="1170"/>
    <d v="2013-10-28T00:00:00"/>
    <x v="8"/>
  </r>
  <r>
    <x v="0"/>
    <n v="982"/>
    <d v="2009-09-28T00:00:00"/>
    <x v="4"/>
  </r>
  <r>
    <x v="0"/>
    <n v="763"/>
    <d v="2010-05-04T00:00:00"/>
    <x v="3"/>
  </r>
  <r>
    <x v="2"/>
    <n v="778"/>
    <d v="2007-06-17T00:00:00"/>
    <x v="6"/>
  </r>
  <r>
    <x v="0"/>
    <n v="1502"/>
    <d v="2010-08-22T00:00:00"/>
    <x v="3"/>
  </r>
  <r>
    <x v="2"/>
    <n v="1110"/>
    <d v="2009-03-07T00:00:00"/>
    <x v="4"/>
  </r>
  <r>
    <x v="4"/>
    <n v="759"/>
    <d v="2007-05-10T00:00:00"/>
    <x v="6"/>
  </r>
  <r>
    <x v="1"/>
    <n v="1789"/>
    <d v="2012-06-17T00:00:00"/>
    <x v="2"/>
  </r>
  <r>
    <x v="3"/>
    <n v="1884"/>
    <d v="2009-10-05T00:00:00"/>
    <x v="4"/>
  </r>
  <r>
    <x v="4"/>
    <n v="1181"/>
    <d v="2010-08-27T00:00:00"/>
    <x v="3"/>
  </r>
  <r>
    <x v="5"/>
    <n v="1567"/>
    <d v="2011-06-21T00:00:00"/>
    <x v="0"/>
  </r>
  <r>
    <x v="0"/>
    <n v="686"/>
    <d v="2011-03-23T00:00:00"/>
    <x v="0"/>
  </r>
  <r>
    <x v="3"/>
    <n v="1630"/>
    <d v="2008-06-21T00:00:00"/>
    <x v="7"/>
  </r>
  <r>
    <x v="5"/>
    <n v="1503"/>
    <d v="2009-08-04T00:00:00"/>
    <x v="4"/>
  </r>
  <r>
    <x v="3"/>
    <n v="1754"/>
    <d v="2004-06-13T00:00:00"/>
    <x v="11"/>
  </r>
  <r>
    <x v="0"/>
    <n v="1299"/>
    <d v="2011-03-15T00:00:00"/>
    <x v="0"/>
  </r>
  <r>
    <x v="4"/>
    <n v="983"/>
    <d v="2013-07-26T00:00:00"/>
    <x v="8"/>
  </r>
  <r>
    <x v="6"/>
    <n v="1708"/>
    <d v="2011-10-17T00:00:00"/>
    <x v="0"/>
  </r>
  <r>
    <x v="4"/>
    <n v="1230"/>
    <d v="2011-04-10T00:00:00"/>
    <x v="0"/>
  </r>
  <r>
    <x v="3"/>
    <n v="1760"/>
    <d v="2010-02-21T00:00:00"/>
    <x v="3"/>
  </r>
  <r>
    <x v="4"/>
    <n v="1180"/>
    <d v="2010-08-30T00:00:00"/>
    <x v="3"/>
  </r>
  <r>
    <x v="7"/>
    <n v="1915"/>
    <d v="2008-09-17T00:00:00"/>
    <x v="7"/>
  </r>
  <r>
    <x v="0"/>
    <n v="1533"/>
    <d v="2010-04-02T00:00:00"/>
    <x v="3"/>
  </r>
  <r>
    <x v="0"/>
    <n v="534"/>
    <d v="2010-04-11T00:00:00"/>
    <x v="3"/>
  </r>
  <r>
    <x v="5"/>
    <n v="1404"/>
    <d v="2009-06-26T00:00:00"/>
    <x v="4"/>
  </r>
  <r>
    <x v="4"/>
    <n v="949"/>
    <d v="2007-06-12T00:00:00"/>
    <x v="6"/>
  </r>
  <r>
    <x v="3"/>
    <n v="1876"/>
    <d v="2009-06-29T00:00:00"/>
    <x v="4"/>
  </r>
  <r>
    <x v="4"/>
    <n v="753"/>
    <d v="2008-08-03T00:00:00"/>
    <x v="7"/>
  </r>
  <r>
    <x v="4"/>
    <n v="993"/>
    <d v="2012-09-30T00:00:00"/>
    <x v="2"/>
  </r>
  <r>
    <x v="0"/>
    <n v="1257"/>
    <d v="2011-10-31T00:00:00"/>
    <x v="0"/>
  </r>
  <r>
    <x v="4"/>
    <n v="1280"/>
    <d v="2008-10-22T00:00:00"/>
    <x v="7"/>
  </r>
  <r>
    <x v="5"/>
    <n v="1337"/>
    <d v="2012-02-19T00:00:00"/>
    <x v="2"/>
  </r>
  <r>
    <x v="5"/>
    <n v="2325"/>
    <d v="2010-03-14T00:00:00"/>
    <x v="3"/>
  </r>
  <r>
    <x v="3"/>
    <n v="1946"/>
    <d v="2008-05-19T00:00:00"/>
    <x v="7"/>
  </r>
  <r>
    <x v="1"/>
    <n v="1719"/>
    <d v="2009-09-25T00:00:00"/>
    <x v="4"/>
  </r>
  <r>
    <x v="3"/>
    <n v="1636"/>
    <d v="2010-05-23T00:00:00"/>
    <x v="3"/>
  </r>
  <r>
    <x v="4"/>
    <n v="1264"/>
    <d v="2007-06-24T00:00:00"/>
    <x v="6"/>
  </r>
  <r>
    <x v="0"/>
    <n v="780"/>
    <d v="2011-10-12T00:00:00"/>
    <x v="0"/>
  </r>
  <r>
    <x v="5"/>
    <n v="2178"/>
    <d v="2008-03-13T00:00:00"/>
    <x v="7"/>
  </r>
  <r>
    <x v="0"/>
    <n v="1232"/>
    <d v="2011-08-30T00:00:00"/>
    <x v="0"/>
  </r>
  <r>
    <x v="0"/>
    <n v="762"/>
    <d v="2011-04-29T00:00:00"/>
    <x v="0"/>
  </r>
  <r>
    <x v="6"/>
    <n v="1934"/>
    <d v="2010-02-10T00:00:00"/>
    <x v="3"/>
  </r>
  <r>
    <x v="2"/>
    <n v="978"/>
    <d v="2008-08-10T00:00:00"/>
    <x v="7"/>
  </r>
  <r>
    <x v="5"/>
    <n v="2248"/>
    <d v="2009-05-26T00:00:00"/>
    <x v="4"/>
  </r>
  <r>
    <x v="1"/>
    <n v="1991"/>
    <d v="2008-01-14T00:00:00"/>
    <x v="7"/>
  </r>
  <r>
    <x v="0"/>
    <n v="573"/>
    <d v="2010-03-13T00:00:00"/>
    <x v="3"/>
  </r>
  <r>
    <x v="5"/>
    <n v="2496"/>
    <d v="2010-01-29T00:00:00"/>
    <x v="3"/>
  </r>
  <r>
    <x v="5"/>
    <n v="1931"/>
    <d v="2009-06-15T00:00:00"/>
    <x v="4"/>
  </r>
  <r>
    <x v="0"/>
    <n v="652"/>
    <d v="2012-02-13T00:00:00"/>
    <x v="2"/>
  </r>
  <r>
    <x v="4"/>
    <n v="770"/>
    <d v="2009-10-04T00:00:00"/>
    <x v="4"/>
  </r>
  <r>
    <x v="0"/>
    <n v="1323"/>
    <d v="2011-05-02T00:00:00"/>
    <x v="0"/>
  </r>
  <r>
    <x v="5"/>
    <n v="2180"/>
    <d v="2008-12-30T00:00:00"/>
    <x v="7"/>
  </r>
  <r>
    <x v="5"/>
    <n v="2458"/>
    <d v="2010-08-13T00:00:00"/>
    <x v="3"/>
  </r>
  <r>
    <x v="3"/>
    <n v="1684"/>
    <d v="2008-01-24T00:00:00"/>
    <x v="7"/>
  </r>
  <r>
    <x v="1"/>
    <n v="1556"/>
    <d v="2014-11-13T00:00:00"/>
    <x v="5"/>
  </r>
  <r>
    <x v="0"/>
    <n v="526"/>
    <d v="2011-11-17T00:00:00"/>
    <x v="0"/>
  </r>
  <r>
    <x v="4"/>
    <n v="714"/>
    <d v="2007-01-17T00:00:00"/>
    <x v="6"/>
  </r>
  <r>
    <x v="0"/>
    <n v="748"/>
    <d v="2010-06-13T00:00:00"/>
    <x v="3"/>
  </r>
  <r>
    <x v="2"/>
    <n v="635"/>
    <d v="2009-09-19T00:00:00"/>
    <x v="4"/>
  </r>
  <r>
    <x v="4"/>
    <n v="1137"/>
    <d v="2011-04-19T00:00:00"/>
    <x v="0"/>
  </r>
  <r>
    <x v="0"/>
    <n v="1132"/>
    <d v="2009-11-15T00:00:00"/>
    <x v="4"/>
  </r>
  <r>
    <x v="1"/>
    <n v="1804"/>
    <d v="2013-07-14T00:00:00"/>
    <x v="8"/>
  </r>
  <r>
    <x v="5"/>
    <n v="2327"/>
    <d v="2010-10-15T00:00:00"/>
    <x v="3"/>
  </r>
  <r>
    <x v="5"/>
    <n v="1966"/>
    <d v="2011-02-09T00:00:00"/>
    <x v="0"/>
  </r>
  <r>
    <x v="0"/>
    <n v="552"/>
    <d v="2011-05-30T00:00:00"/>
    <x v="0"/>
  </r>
  <r>
    <x v="5"/>
    <n v="1862"/>
    <d v="2008-08-30T00:00:00"/>
    <x v="7"/>
  </r>
  <r>
    <x v="3"/>
    <n v="1640"/>
    <d v="2007-12-13T00:00:00"/>
    <x v="6"/>
  </r>
  <r>
    <x v="4"/>
    <n v="1232"/>
    <d v="2013-02-24T00:00:00"/>
    <x v="8"/>
  </r>
  <r>
    <x v="4"/>
    <n v="799"/>
    <d v="2010-05-02T00:00:00"/>
    <x v="3"/>
  </r>
  <r>
    <x v="0"/>
    <n v="1114"/>
    <d v="2010-02-08T00:00:00"/>
    <x v="3"/>
  </r>
  <r>
    <x v="0"/>
    <n v="1444"/>
    <d v="2011-08-31T00:00:00"/>
    <x v="0"/>
  </r>
  <r>
    <x v="5"/>
    <n v="2369"/>
    <d v="2009-01-06T00:00:00"/>
    <x v="4"/>
  </r>
  <r>
    <x v="0"/>
    <n v="1642"/>
    <d v="2012-03-11T00:00:00"/>
    <x v="2"/>
  </r>
  <r>
    <x v="4"/>
    <n v="771"/>
    <d v="2010-07-21T00:00:00"/>
    <x v="3"/>
  </r>
  <r>
    <x v="3"/>
    <n v="1595"/>
    <d v="2012-04-01T00:00:00"/>
    <x v="2"/>
  </r>
  <r>
    <x v="6"/>
    <n v="1766"/>
    <d v="2012-03-08T00:00:00"/>
    <x v="2"/>
  </r>
  <r>
    <x v="3"/>
    <n v="1692"/>
    <d v="2005-08-22T00:00:00"/>
    <x v="9"/>
  </r>
  <r>
    <x v="6"/>
    <n v="1827"/>
    <d v="2010-01-26T00:00:00"/>
    <x v="3"/>
  </r>
  <r>
    <x v="4"/>
    <n v="1256"/>
    <d v="2009-10-06T00:00:00"/>
    <x v="4"/>
  </r>
  <r>
    <x v="3"/>
    <n v="1892"/>
    <d v="2011-03-31T00:00:00"/>
    <x v="0"/>
  </r>
  <r>
    <x v="6"/>
    <n v="1541"/>
    <d v="2013-01-03T00:00:00"/>
    <x v="8"/>
  </r>
  <r>
    <x v="2"/>
    <n v="798"/>
    <d v="2007-02-22T00:00:00"/>
    <x v="6"/>
  </r>
  <r>
    <x v="3"/>
    <n v="1845"/>
    <d v="2008-11-18T00:00:00"/>
    <x v="7"/>
  </r>
  <r>
    <x v="1"/>
    <n v="1519"/>
    <d v="2007-03-17T00:00:00"/>
    <x v="6"/>
  </r>
  <r>
    <x v="2"/>
    <n v="950"/>
    <d v="2008-05-10T00:00:00"/>
    <x v="7"/>
  </r>
  <r>
    <x v="0"/>
    <n v="910"/>
    <d v="2011-01-17T00:00:00"/>
    <x v="0"/>
  </r>
  <r>
    <x v="0"/>
    <n v="828"/>
    <d v="2010-04-26T00:00:00"/>
    <x v="3"/>
  </r>
  <r>
    <x v="1"/>
    <n v="1551"/>
    <d v="2014-01-29T00:00:00"/>
    <x v="5"/>
  </r>
  <r>
    <x v="4"/>
    <n v="831"/>
    <d v="2014-05-16T00:00:00"/>
    <x v="5"/>
  </r>
  <r>
    <x v="4"/>
    <n v="1196"/>
    <d v="2007-12-13T00:00:00"/>
    <x v="6"/>
  </r>
  <r>
    <x v="0"/>
    <n v="1589"/>
    <d v="2010-07-31T00:00:00"/>
    <x v="3"/>
  </r>
  <r>
    <x v="1"/>
    <n v="1874"/>
    <d v="2011-12-29T00:00:00"/>
    <x v="0"/>
  </r>
  <r>
    <x v="7"/>
    <n v="1867"/>
    <d v="2007-08-09T00:00:00"/>
    <x v="6"/>
  </r>
  <r>
    <x v="7"/>
    <n v="1909"/>
    <d v="2009-09-09T00:00:00"/>
    <x v="4"/>
  </r>
  <r>
    <x v="2"/>
    <n v="672"/>
    <d v="2008-02-15T00:00:00"/>
    <x v="7"/>
  </r>
  <r>
    <x v="1"/>
    <n v="1997"/>
    <d v="2014-08-04T00:00:00"/>
    <x v="5"/>
  </r>
  <r>
    <x v="1"/>
    <n v="1700"/>
    <d v="2013-02-27T00:00:00"/>
    <x v="8"/>
  </r>
  <r>
    <x v="5"/>
    <n v="1934"/>
    <d v="2009-03-05T00:00:00"/>
    <x v="4"/>
  </r>
  <r>
    <x v="1"/>
    <n v="1716"/>
    <d v="2009-10-30T00:00:00"/>
    <x v="4"/>
  </r>
  <r>
    <x v="4"/>
    <n v="736"/>
    <d v="2010-04-17T00:00:00"/>
    <x v="3"/>
  </r>
  <r>
    <x v="3"/>
    <n v="1505"/>
    <d v="2011-06-23T00:00:00"/>
    <x v="0"/>
  </r>
  <r>
    <x v="2"/>
    <n v="689"/>
    <d v="2010-08-07T00:00:00"/>
    <x v="3"/>
  </r>
  <r>
    <x v="4"/>
    <n v="862"/>
    <d v="2014-09-09T00:00:00"/>
    <x v="5"/>
  </r>
  <r>
    <x v="0"/>
    <n v="1320"/>
    <d v="2010-07-03T00:00:00"/>
    <x v="3"/>
  </r>
  <r>
    <x v="5"/>
    <n v="2300"/>
    <d v="2010-06-14T00:00:00"/>
    <x v="3"/>
  </r>
  <r>
    <x v="3"/>
    <n v="1697"/>
    <d v="2006-01-24T00:00:00"/>
    <x v="1"/>
  </r>
  <r>
    <x v="5"/>
    <n v="2178"/>
    <d v="2010-08-14T00:00:00"/>
    <x v="3"/>
  </r>
  <r>
    <x v="4"/>
    <n v="1229"/>
    <d v="2007-09-03T00:00:00"/>
    <x v="6"/>
  </r>
  <r>
    <x v="6"/>
    <n v="1549"/>
    <d v="2010-02-15T00:00:00"/>
    <x v="3"/>
  </r>
  <r>
    <x v="3"/>
    <n v="1911"/>
    <d v="2009-02-11T00:00:00"/>
    <x v="4"/>
  </r>
  <r>
    <x v="1"/>
    <n v="1654"/>
    <d v="2009-10-06T00:00:00"/>
    <x v="4"/>
  </r>
  <r>
    <x v="4"/>
    <n v="1224"/>
    <d v="2015-01-05T00:00:00"/>
    <x v="10"/>
  </r>
  <r>
    <x v="0"/>
    <n v="927"/>
    <d v="2011-06-21T00:00:00"/>
    <x v="0"/>
  </r>
  <r>
    <x v="4"/>
    <n v="1166"/>
    <d v="2009-12-23T00:00:00"/>
    <x v="4"/>
  </r>
  <r>
    <x v="2"/>
    <n v="900"/>
    <d v="2007-12-09T00:00:00"/>
    <x v="6"/>
  </r>
  <r>
    <x v="6"/>
    <n v="1924"/>
    <d v="2012-10-12T00:00:00"/>
    <x v="2"/>
  </r>
  <r>
    <x v="3"/>
    <n v="1527"/>
    <d v="2006-12-03T00:00:00"/>
    <x v="1"/>
  </r>
  <r>
    <x v="3"/>
    <n v="1773"/>
    <d v="2008-10-31T00:00:00"/>
    <x v="7"/>
  </r>
  <r>
    <x v="5"/>
    <n v="2187"/>
    <d v="2009-06-23T00:00:00"/>
    <x v="4"/>
  </r>
  <r>
    <x v="3"/>
    <n v="1574"/>
    <d v="2005-05-31T00:00:00"/>
    <x v="9"/>
  </r>
  <r>
    <x v="5"/>
    <n v="2235"/>
    <d v="2012-03-31T00:00:00"/>
    <x v="2"/>
  </r>
  <r>
    <x v="4"/>
    <n v="776"/>
    <d v="2009-08-09T00:00:00"/>
    <x v="4"/>
  </r>
  <r>
    <x v="2"/>
    <n v="1030"/>
    <d v="2009-01-18T00:00:00"/>
    <x v="4"/>
  </r>
  <r>
    <x v="4"/>
    <n v="791"/>
    <d v="2008-08-11T00:00:00"/>
    <x v="7"/>
  </r>
  <r>
    <x v="1"/>
    <n v="1600"/>
    <d v="2010-12-08T00:00:00"/>
    <x v="3"/>
  </r>
  <r>
    <x v="4"/>
    <n v="1270"/>
    <d v="2012-01-31T00:00:00"/>
    <x v="2"/>
  </r>
  <r>
    <x v="4"/>
    <n v="1150"/>
    <d v="2007-11-03T00:00:00"/>
    <x v="6"/>
  </r>
  <r>
    <x v="5"/>
    <n v="2369"/>
    <d v="2010-05-27T00:00:00"/>
    <x v="3"/>
  </r>
  <r>
    <x v="1"/>
    <n v="1814"/>
    <d v="2007-10-10T00:00:00"/>
    <x v="6"/>
  </r>
  <r>
    <x v="6"/>
    <n v="1925"/>
    <d v="2010-01-30T00:00:00"/>
    <x v="3"/>
  </r>
  <r>
    <x v="0"/>
    <n v="1217"/>
    <d v="2009-10-06T00:00:00"/>
    <x v="4"/>
  </r>
  <r>
    <x v="1"/>
    <n v="1668"/>
    <d v="2014-08-28T00:00:00"/>
    <x v="5"/>
  </r>
  <r>
    <x v="3"/>
    <n v="1668"/>
    <d v="2005-04-27T00:00:00"/>
    <x v="9"/>
  </r>
  <r>
    <x v="0"/>
    <n v="1435"/>
    <d v="2012-02-14T00:00:00"/>
    <x v="2"/>
  </r>
  <r>
    <x v="2"/>
    <n v="762"/>
    <d v="2011-12-11T00:00:00"/>
    <x v="0"/>
  </r>
  <r>
    <x v="3"/>
    <n v="1816"/>
    <d v="2011-06-15T00:00:00"/>
    <x v="0"/>
  </r>
  <r>
    <x v="4"/>
    <n v="1255"/>
    <d v="2014-11-02T00:00:00"/>
    <x v="5"/>
  </r>
  <r>
    <x v="5"/>
    <n v="2011"/>
    <d v="2009-03-28T00:00:00"/>
    <x v="4"/>
  </r>
  <r>
    <x v="3"/>
    <n v="1874"/>
    <d v="2004-05-08T00:00:00"/>
    <x v="11"/>
  </r>
  <r>
    <x v="3"/>
    <n v="1743"/>
    <d v="2006-04-02T00:00:00"/>
    <x v="1"/>
  </r>
  <r>
    <x v="1"/>
    <n v="1545"/>
    <d v="2013-10-12T00:00:00"/>
    <x v="8"/>
  </r>
  <r>
    <x v="4"/>
    <n v="782"/>
    <d v="2011-03-11T00:00:00"/>
    <x v="0"/>
  </r>
  <r>
    <x v="0"/>
    <n v="1349"/>
    <d v="2010-06-12T00:00:00"/>
    <x v="3"/>
  </r>
  <r>
    <x v="5"/>
    <n v="2443"/>
    <d v="2009-11-11T00:00:00"/>
    <x v="4"/>
  </r>
  <r>
    <x v="5"/>
    <n v="1696"/>
    <d v="2010-02-17T00:00:00"/>
    <x v="3"/>
  </r>
  <r>
    <x v="3"/>
    <n v="1727"/>
    <d v="2007-08-12T00:00:00"/>
    <x v="6"/>
  </r>
  <r>
    <x v="4"/>
    <n v="813"/>
    <d v="2013-11-28T00:00:00"/>
    <x v="8"/>
  </r>
  <r>
    <x v="1"/>
    <n v="1998"/>
    <d v="2014-05-08T00:00:00"/>
    <x v="5"/>
  </r>
  <r>
    <x v="5"/>
    <n v="1961"/>
    <d v="2011-09-23T00:00:00"/>
    <x v="0"/>
  </r>
  <r>
    <x v="5"/>
    <n v="2298"/>
    <d v="2011-05-30T00:00:00"/>
    <x v="0"/>
  </r>
  <r>
    <x v="0"/>
    <n v="1544"/>
    <d v="2009-11-10T00:00:00"/>
    <x v="4"/>
  </r>
  <r>
    <x v="1"/>
    <n v="1930"/>
    <d v="2010-03-25T00:00:00"/>
    <x v="3"/>
  </r>
  <r>
    <x v="2"/>
    <n v="642"/>
    <d v="2008-07-14T00:00:00"/>
    <x v="7"/>
  </r>
  <r>
    <x v="4"/>
    <n v="1066"/>
    <d v="2009-09-16T00:00:00"/>
    <x v="4"/>
  </r>
  <r>
    <x v="1"/>
    <n v="1673"/>
    <d v="2007-12-20T00:00:00"/>
    <x v="6"/>
  </r>
  <r>
    <x v="1"/>
    <n v="1829"/>
    <d v="2014-05-31T00:00:00"/>
    <x v="5"/>
  </r>
  <r>
    <x v="0"/>
    <n v="616"/>
    <d v="2011-02-17T00:00:00"/>
    <x v="0"/>
  </r>
  <r>
    <x v="2"/>
    <n v="713"/>
    <d v="2006-10-27T00:00:00"/>
    <x v="1"/>
  </r>
  <r>
    <x v="4"/>
    <n v="838"/>
    <d v="2006-12-18T00:00:00"/>
    <x v="1"/>
  </r>
  <r>
    <x v="3"/>
    <n v="1804"/>
    <d v="2010-01-04T00:00:00"/>
    <x v="3"/>
  </r>
  <r>
    <x v="1"/>
    <n v="1840"/>
    <d v="2013-07-22T00:00:00"/>
    <x v="8"/>
  </r>
  <r>
    <x v="2"/>
    <n v="876"/>
    <d v="2008-11-18T00:00:00"/>
    <x v="7"/>
  </r>
  <r>
    <x v="0"/>
    <n v="1213"/>
    <d v="2010-02-12T00:00:00"/>
    <x v="3"/>
  </r>
  <r>
    <x v="3"/>
    <n v="1541"/>
    <d v="2008-10-10T00:00:00"/>
    <x v="7"/>
  </r>
  <r>
    <x v="0"/>
    <n v="1401"/>
    <d v="2011-02-09T00:00:00"/>
    <x v="0"/>
  </r>
  <r>
    <x v="3"/>
    <n v="1637"/>
    <d v="2004-03-22T00:00:00"/>
    <x v="11"/>
  </r>
  <r>
    <x v="4"/>
    <n v="1299"/>
    <d v="2009-07-26T00:00:00"/>
    <x v="4"/>
  </r>
  <r>
    <x v="0"/>
    <n v="1160"/>
    <d v="2011-08-21T00:00:00"/>
    <x v="0"/>
  </r>
  <r>
    <x v="4"/>
    <n v="770"/>
    <d v="2010-12-08T00:00:00"/>
    <x v="3"/>
  </r>
  <r>
    <x v="0"/>
    <n v="1496"/>
    <d v="2011-10-17T00:00:00"/>
    <x v="0"/>
  </r>
  <r>
    <x v="4"/>
    <n v="911"/>
    <d v="2007-08-23T00:00:00"/>
    <x v="6"/>
  </r>
  <r>
    <x v="6"/>
    <n v="1763"/>
    <d v="2011-03-30T00:00:00"/>
    <x v="0"/>
  </r>
  <r>
    <x v="4"/>
    <n v="858"/>
    <d v="2011-03-21T00:00:00"/>
    <x v="0"/>
  </r>
  <r>
    <x v="3"/>
    <n v="1943"/>
    <d v="2010-04-04T00:00:00"/>
    <x v="3"/>
  </r>
  <r>
    <x v="3"/>
    <n v="1920"/>
    <d v="2005-06-22T00:00:00"/>
    <x v="9"/>
  </r>
  <r>
    <x v="0"/>
    <n v="672"/>
    <d v="2009-08-19T00:00:00"/>
    <x v="4"/>
  </r>
  <r>
    <x v="4"/>
    <n v="912"/>
    <d v="2007-08-26T00:00:00"/>
    <x v="6"/>
  </r>
  <r>
    <x v="0"/>
    <n v="584"/>
    <d v="2010-10-07T00:00:00"/>
    <x v="3"/>
  </r>
  <r>
    <x v="5"/>
    <n v="2222"/>
    <d v="2011-03-11T00:00:00"/>
    <x v="0"/>
  </r>
  <r>
    <x v="1"/>
    <n v="1939"/>
    <d v="2012-09-01T00:00:00"/>
    <x v="2"/>
  </r>
  <r>
    <x v="0"/>
    <n v="1420"/>
    <d v="2012-01-10T00:00:00"/>
    <x v="2"/>
  </r>
  <r>
    <x v="1"/>
    <n v="1993"/>
    <d v="2010-05-26T00:00:00"/>
    <x v="3"/>
  </r>
  <r>
    <x v="6"/>
    <n v="1818"/>
    <d v="2012-09-09T00:00:00"/>
    <x v="2"/>
  </r>
  <r>
    <x v="0"/>
    <n v="1459"/>
    <d v="2010-02-16T00:00:00"/>
    <x v="3"/>
  </r>
  <r>
    <x v="3"/>
    <n v="1889"/>
    <d v="2009-04-15T00:00:00"/>
    <x v="4"/>
  </r>
  <r>
    <x v="4"/>
    <n v="1155"/>
    <d v="2014-01-13T00:00:00"/>
    <x v="5"/>
  </r>
  <r>
    <x v="1"/>
    <n v="1707"/>
    <d v="2013-07-08T00:00:00"/>
    <x v="8"/>
  </r>
  <r>
    <x v="2"/>
    <n v="896"/>
    <d v="2010-04-12T00:00:00"/>
    <x v="3"/>
  </r>
  <r>
    <x v="3"/>
    <n v="1972"/>
    <d v="2008-01-29T00:00:00"/>
    <x v="7"/>
  </r>
  <r>
    <x v="3"/>
    <n v="1506"/>
    <d v="2007-08-11T00:00:00"/>
    <x v="6"/>
  </r>
  <r>
    <x v="4"/>
    <n v="868"/>
    <d v="2013-10-08T00:00:00"/>
    <x v="8"/>
  </r>
  <r>
    <x v="1"/>
    <n v="1661"/>
    <d v="2010-08-15T00:00:00"/>
    <x v="3"/>
  </r>
  <r>
    <x v="4"/>
    <n v="962"/>
    <d v="2008-08-19T00:00:00"/>
    <x v="7"/>
  </r>
  <r>
    <x v="5"/>
    <n v="1609"/>
    <d v="2010-02-12T00:00:00"/>
    <x v="3"/>
  </r>
  <r>
    <x v="4"/>
    <n v="1250"/>
    <d v="2007-02-05T00:00:00"/>
    <x v="6"/>
  </r>
  <r>
    <x v="1"/>
    <n v="1796"/>
    <d v="2011-08-07T00:00:00"/>
    <x v="0"/>
  </r>
  <r>
    <x v="0"/>
    <n v="909"/>
    <d v="2010-07-27T00:00:00"/>
    <x v="3"/>
  </r>
  <r>
    <x v="3"/>
    <n v="1930"/>
    <d v="2006-09-28T00:00:00"/>
    <x v="1"/>
  </r>
  <r>
    <x v="1"/>
    <n v="2000"/>
    <d v="2009-01-05T00:00:00"/>
    <x v="4"/>
  </r>
  <r>
    <x v="2"/>
    <n v="949"/>
    <d v="2007-09-01T00:00:00"/>
    <x v="6"/>
  </r>
  <r>
    <x v="1"/>
    <n v="1639"/>
    <d v="2010-05-31T00:00:00"/>
    <x v="3"/>
  </r>
  <r>
    <x v="4"/>
    <n v="923"/>
    <d v="2009-08-01T00:00:00"/>
    <x v="4"/>
  </r>
  <r>
    <x v="0"/>
    <n v="502"/>
    <d v="2011-10-27T00:00:00"/>
    <x v="0"/>
  </r>
  <r>
    <x v="3"/>
    <n v="1511"/>
    <d v="2005-03-29T00:00:00"/>
    <x v="9"/>
  </r>
  <r>
    <x v="2"/>
    <n v="873"/>
    <d v="2010-02-28T00:00:00"/>
    <x v="3"/>
  </r>
  <r>
    <x v="5"/>
    <n v="2155"/>
    <d v="2008-11-29T00:00:00"/>
    <x v="7"/>
  </r>
  <r>
    <x v="2"/>
    <n v="647"/>
    <d v="2007-03-26T00:00:00"/>
    <x v="6"/>
  </r>
  <r>
    <x v="4"/>
    <n v="934"/>
    <d v="2014-11-11T00:00:00"/>
    <x v="5"/>
  </r>
  <r>
    <x v="5"/>
    <n v="2251"/>
    <d v="2011-10-27T00:00:00"/>
    <x v="0"/>
  </r>
  <r>
    <x v="0"/>
    <n v="670"/>
    <d v="2010-09-21T00:00:00"/>
    <x v="3"/>
  </r>
  <r>
    <x v="0"/>
    <n v="1343"/>
    <d v="2010-04-11T00:00:00"/>
    <x v="3"/>
  </r>
  <r>
    <x v="4"/>
    <n v="1021"/>
    <d v="2014-07-16T00:00:00"/>
    <x v="5"/>
  </r>
  <r>
    <x v="0"/>
    <n v="882"/>
    <d v="2010-11-15T00:00:00"/>
    <x v="3"/>
  </r>
  <r>
    <x v="3"/>
    <n v="1573"/>
    <d v="2007-04-13T00:00:00"/>
    <x v="6"/>
  </r>
  <r>
    <x v="1"/>
    <n v="1979"/>
    <d v="2014-08-26T00:00:00"/>
    <x v="5"/>
  </r>
  <r>
    <x v="6"/>
    <n v="1926"/>
    <d v="2011-04-10T00:00:00"/>
    <x v="0"/>
  </r>
  <r>
    <x v="0"/>
    <n v="1347"/>
    <d v="2012-02-28T00:00:00"/>
    <x v="2"/>
  </r>
  <r>
    <x v="7"/>
    <n v="1760"/>
    <d v="2008-01-28T00:00:00"/>
    <x v="7"/>
  </r>
  <r>
    <x v="5"/>
    <n v="1776"/>
    <d v="2010-04-12T00:00:00"/>
    <x v="3"/>
  </r>
  <r>
    <x v="4"/>
    <n v="1037"/>
    <d v="2009-05-29T00:00:00"/>
    <x v="4"/>
  </r>
  <r>
    <x v="0"/>
    <n v="1365"/>
    <d v="2010-10-27T00:00:00"/>
    <x v="3"/>
  </r>
  <r>
    <x v="0"/>
    <n v="1179"/>
    <d v="2011-03-31T00:00:00"/>
    <x v="0"/>
  </r>
  <r>
    <x v="1"/>
    <n v="1514"/>
    <d v="2010-12-22T00:00:00"/>
    <x v="3"/>
  </r>
  <r>
    <x v="4"/>
    <n v="1103"/>
    <d v="2006-11-12T00:00:00"/>
    <x v="1"/>
  </r>
  <r>
    <x v="4"/>
    <n v="878"/>
    <d v="2013-10-22T00:00:00"/>
    <x v="8"/>
  </r>
  <r>
    <x v="1"/>
    <n v="1571"/>
    <d v="2008-06-30T00:00:00"/>
    <x v="7"/>
  </r>
  <r>
    <x v="3"/>
    <n v="1502"/>
    <d v="2007-11-25T00:00:00"/>
    <x v="6"/>
  </r>
  <r>
    <x v="3"/>
    <n v="1737"/>
    <d v="2007-12-27T00:00:00"/>
    <x v="6"/>
  </r>
  <r>
    <x v="0"/>
    <n v="1252"/>
    <d v="2009-10-10T00:00:00"/>
    <x v="4"/>
  </r>
  <r>
    <x v="0"/>
    <n v="1584"/>
    <d v="2010-09-18T00:00:00"/>
    <x v="3"/>
  </r>
  <r>
    <x v="1"/>
    <n v="1658"/>
    <d v="2008-08-15T00:00:00"/>
    <x v="7"/>
  </r>
  <r>
    <x v="1"/>
    <n v="1833"/>
    <d v="2012-11-01T00:00:00"/>
    <x v="2"/>
  </r>
  <r>
    <x v="4"/>
    <n v="1057"/>
    <d v="2009-04-12T00:00:00"/>
    <x v="4"/>
  </r>
  <r>
    <x v="0"/>
    <n v="871"/>
    <d v="2010-06-14T00:00:00"/>
    <x v="3"/>
  </r>
  <r>
    <x v="4"/>
    <n v="844"/>
    <d v="2014-10-12T00:00:00"/>
    <x v="5"/>
  </r>
  <r>
    <x v="1"/>
    <n v="1741"/>
    <d v="2009-05-21T00:00:00"/>
    <x v="4"/>
  </r>
  <r>
    <x v="5"/>
    <n v="2497"/>
    <d v="2009-01-27T00:00:00"/>
    <x v="4"/>
  </r>
  <r>
    <x v="0"/>
    <n v="1265"/>
    <d v="2011-11-16T00:00:00"/>
    <x v="0"/>
  </r>
  <r>
    <x v="1"/>
    <n v="1769"/>
    <d v="2011-11-03T00:00:00"/>
    <x v="0"/>
  </r>
  <r>
    <x v="7"/>
    <n v="1902"/>
    <d v="2008-07-06T00:00:00"/>
    <x v="7"/>
  </r>
  <r>
    <x v="5"/>
    <n v="1895"/>
    <d v="2010-02-12T00:00:00"/>
    <x v="3"/>
  </r>
  <r>
    <x v="5"/>
    <n v="1531"/>
    <d v="2008-12-07T00:00:00"/>
    <x v="7"/>
  </r>
  <r>
    <x v="3"/>
    <n v="1838"/>
    <d v="2011-01-13T00:00:00"/>
    <x v="0"/>
  </r>
  <r>
    <x v="2"/>
    <n v="1288"/>
    <d v="2008-03-26T00:00:00"/>
    <x v="7"/>
  </r>
  <r>
    <x v="1"/>
    <n v="1738"/>
    <d v="2012-10-21T00:00:00"/>
    <x v="2"/>
  </r>
  <r>
    <x v="0"/>
    <n v="1010"/>
    <d v="2010-04-24T00:00:00"/>
    <x v="3"/>
  </r>
  <r>
    <x v="2"/>
    <n v="909"/>
    <d v="2011-03-18T00:00:00"/>
    <x v="0"/>
  </r>
  <r>
    <x v="3"/>
    <n v="1635"/>
    <d v="2006-09-15T00:00:00"/>
    <x v="1"/>
  </r>
  <r>
    <x v="0"/>
    <n v="744"/>
    <d v="2012-01-01T00:00:00"/>
    <x v="2"/>
  </r>
  <r>
    <x v="0"/>
    <n v="945"/>
    <d v="2012-01-30T00:00:00"/>
    <x v="2"/>
  </r>
  <r>
    <x v="4"/>
    <n v="1063"/>
    <d v="2013-11-10T00:00:00"/>
    <x v="8"/>
  </r>
  <r>
    <x v="1"/>
    <n v="1823"/>
    <d v="2009-12-05T00:00:00"/>
    <x v="4"/>
  </r>
  <r>
    <x v="5"/>
    <n v="1358"/>
    <d v="2010-02-21T00:00:00"/>
    <x v="3"/>
  </r>
  <r>
    <x v="3"/>
    <n v="1870"/>
    <d v="2006-05-03T00:00:00"/>
    <x v="1"/>
  </r>
  <r>
    <x v="4"/>
    <n v="1207"/>
    <d v="2010-06-15T00:00:00"/>
    <x v="3"/>
  </r>
  <r>
    <x v="1"/>
    <n v="1892"/>
    <d v="2011-09-25T00:00:00"/>
    <x v="0"/>
  </r>
  <r>
    <x v="3"/>
    <n v="1857"/>
    <d v="2005-03-06T00:00:00"/>
    <x v="9"/>
  </r>
  <r>
    <x v="2"/>
    <n v="1296"/>
    <d v="2010-07-14T00:00:00"/>
    <x v="3"/>
  </r>
  <r>
    <x v="4"/>
    <n v="1012"/>
    <d v="2011-11-27T00:00:00"/>
    <x v="0"/>
  </r>
  <r>
    <x v="4"/>
    <n v="733"/>
    <d v="2008-10-27T00:00:00"/>
    <x v="7"/>
  </r>
  <r>
    <x v="0"/>
    <n v="1224"/>
    <d v="2011-04-10T00:00:00"/>
    <x v="0"/>
  </r>
  <r>
    <x v="3"/>
    <n v="1587"/>
    <d v="2004-03-22T00:00:00"/>
    <x v="11"/>
  </r>
  <r>
    <x v="4"/>
    <n v="858"/>
    <d v="2010-11-05T00:00:00"/>
    <x v="3"/>
  </r>
  <r>
    <x v="4"/>
    <n v="830"/>
    <d v="2013-07-29T00:00:00"/>
    <x v="8"/>
  </r>
  <r>
    <x v="3"/>
    <n v="1665"/>
    <d v="2004-11-23T00:00:00"/>
    <x v="11"/>
  </r>
  <r>
    <x v="2"/>
    <n v="1003"/>
    <d v="2009-03-13T00:00:00"/>
    <x v="4"/>
  </r>
  <r>
    <x v="4"/>
    <n v="867"/>
    <d v="2013-08-10T00:00:00"/>
    <x v="8"/>
  </r>
  <r>
    <x v="4"/>
    <n v="1081"/>
    <d v="2011-11-03T00:00:00"/>
    <x v="0"/>
  </r>
  <r>
    <x v="3"/>
    <n v="1976"/>
    <d v="2008-03-10T00:00:00"/>
    <x v="7"/>
  </r>
  <r>
    <x v="4"/>
    <n v="1118"/>
    <d v="2013-08-21T00:00:00"/>
    <x v="8"/>
  </r>
  <r>
    <x v="0"/>
    <n v="1283"/>
    <d v="2009-07-12T00:00:00"/>
    <x v="4"/>
  </r>
  <r>
    <x v="4"/>
    <n v="889"/>
    <d v="2010-07-26T00:00:00"/>
    <x v="3"/>
  </r>
  <r>
    <x v="5"/>
    <n v="2236"/>
    <d v="2009-03-31T00:00:00"/>
    <x v="4"/>
  </r>
  <r>
    <x v="5"/>
    <n v="2113"/>
    <d v="2008-05-27T00:00:00"/>
    <x v="7"/>
  </r>
  <r>
    <x v="6"/>
    <n v="1843"/>
    <d v="2014-04-20T00:00:00"/>
    <x v="5"/>
  </r>
  <r>
    <x v="5"/>
    <n v="1795"/>
    <d v="2010-02-10T00:00:00"/>
    <x v="3"/>
  </r>
  <r>
    <x v="2"/>
    <n v="1070"/>
    <d v="2008-07-11T00:00:00"/>
    <x v="7"/>
  </r>
  <r>
    <x v="7"/>
    <n v="1545"/>
    <d v="2006-11-19T00:00:00"/>
    <x v="1"/>
  </r>
  <r>
    <x v="3"/>
    <n v="1700"/>
    <d v="2005-10-11T00:00:00"/>
    <x v="9"/>
  </r>
  <r>
    <x v="7"/>
    <n v="1511"/>
    <d v="2008-08-16T00:00:00"/>
    <x v="7"/>
  </r>
  <r>
    <x v="4"/>
    <n v="1104"/>
    <d v="2007-12-19T00:00:00"/>
    <x v="6"/>
  </r>
  <r>
    <x v="2"/>
    <n v="771"/>
    <d v="2011-02-28T00:00:00"/>
    <x v="0"/>
  </r>
  <r>
    <x v="5"/>
    <n v="1605"/>
    <d v="2010-02-04T00:00:00"/>
    <x v="3"/>
  </r>
  <r>
    <x v="1"/>
    <n v="1558"/>
    <d v="2013-09-09T00:00:00"/>
    <x v="8"/>
  </r>
  <r>
    <x v="5"/>
    <n v="1550"/>
    <d v="2010-08-12T00:00:00"/>
    <x v="3"/>
  </r>
  <r>
    <x v="4"/>
    <n v="853"/>
    <d v="2012-01-24T00:00:00"/>
    <x v="2"/>
  </r>
  <r>
    <x v="2"/>
    <n v="948"/>
    <d v="2011-11-13T00:00:00"/>
    <x v="0"/>
  </r>
  <r>
    <x v="0"/>
    <n v="942"/>
    <d v="2011-05-05T00:00:00"/>
    <x v="0"/>
  </r>
  <r>
    <x v="4"/>
    <n v="1102"/>
    <d v="2009-10-09T00:00:00"/>
    <x v="4"/>
  </r>
  <r>
    <x v="4"/>
    <n v="823"/>
    <d v="2011-01-23T00:00:00"/>
    <x v="0"/>
  </r>
  <r>
    <x v="7"/>
    <n v="1792"/>
    <d v="2009-03-31T00:00:00"/>
    <x v="4"/>
  </r>
  <r>
    <x v="4"/>
    <n v="871"/>
    <d v="2012-02-26T00:00:00"/>
    <x v="2"/>
  </r>
  <r>
    <x v="3"/>
    <n v="1644"/>
    <d v="2006-06-19T00:00:00"/>
    <x v="1"/>
  </r>
  <r>
    <x v="4"/>
    <n v="1081"/>
    <d v="2011-03-13T00:00:00"/>
    <x v="0"/>
  </r>
  <r>
    <x v="5"/>
    <n v="1759"/>
    <d v="2011-04-09T00:00:00"/>
    <x v="0"/>
  </r>
  <r>
    <x v="1"/>
    <n v="1611"/>
    <d v="2009-08-03T00:00:00"/>
    <x v="4"/>
  </r>
  <r>
    <x v="4"/>
    <n v="1138"/>
    <d v="2006-11-22T00:00:00"/>
    <x v="1"/>
  </r>
  <r>
    <x v="1"/>
    <n v="1886"/>
    <d v="2011-02-17T00:00:00"/>
    <x v="0"/>
  </r>
  <r>
    <x v="5"/>
    <n v="2207"/>
    <d v="2011-01-30T00:00:00"/>
    <x v="0"/>
  </r>
  <r>
    <x v="5"/>
    <n v="1678"/>
    <d v="2009-05-13T00:00:00"/>
    <x v="4"/>
  </r>
  <r>
    <x v="4"/>
    <n v="886"/>
    <d v="2008-05-15T00:00:00"/>
    <x v="7"/>
  </r>
  <r>
    <x v="1"/>
    <n v="1691"/>
    <d v="2011-10-21T00:00:00"/>
    <x v="0"/>
  </r>
  <r>
    <x v="2"/>
    <n v="1278"/>
    <d v="2008-09-12T00:00:00"/>
    <x v="7"/>
  </r>
  <r>
    <x v="6"/>
    <n v="1835"/>
    <d v="2011-11-05T00:00:00"/>
    <x v="0"/>
  </r>
  <r>
    <x v="1"/>
    <n v="1827"/>
    <d v="2009-02-25T00:00:00"/>
    <x v="4"/>
  </r>
  <r>
    <x v="0"/>
    <n v="922"/>
    <d v="2011-11-26T00:00:00"/>
    <x v="0"/>
  </r>
  <r>
    <x v="4"/>
    <n v="1207"/>
    <d v="2011-12-02T00:00:00"/>
    <x v="0"/>
  </r>
  <r>
    <x v="4"/>
    <n v="870"/>
    <d v="2007-07-16T00:00:00"/>
    <x v="6"/>
  </r>
  <r>
    <x v="3"/>
    <n v="1651"/>
    <d v="2011-03-04T00:00:00"/>
    <x v="0"/>
  </r>
  <r>
    <x v="2"/>
    <n v="846"/>
    <d v="2006-12-08T00:00:00"/>
    <x v="1"/>
  </r>
  <r>
    <x v="4"/>
    <n v="1085"/>
    <d v="2009-01-28T00:00:00"/>
    <x v="4"/>
  </r>
  <r>
    <x v="4"/>
    <n v="1166"/>
    <d v="2007-09-07T00:00:00"/>
    <x v="6"/>
  </r>
  <r>
    <x v="2"/>
    <n v="601"/>
    <d v="2010-03-22T00:00:00"/>
    <x v="3"/>
  </r>
  <r>
    <x v="0"/>
    <n v="711"/>
    <d v="2012-02-09T00:00:00"/>
    <x v="2"/>
  </r>
  <r>
    <x v="4"/>
    <n v="1005"/>
    <d v="2014-04-19T00:00:00"/>
    <x v="5"/>
  </r>
  <r>
    <x v="3"/>
    <n v="1554"/>
    <d v="2009-05-31T00:00:00"/>
    <x v="4"/>
  </r>
  <r>
    <x v="0"/>
    <n v="1245"/>
    <d v="2010-07-11T00:00:00"/>
    <x v="3"/>
  </r>
  <r>
    <x v="3"/>
    <n v="1783"/>
    <d v="2010-10-29T00:00:00"/>
    <x v="3"/>
  </r>
  <r>
    <x v="4"/>
    <n v="909"/>
    <d v="2015-01-02T00:00:00"/>
    <x v="10"/>
  </r>
  <r>
    <x v="4"/>
    <n v="1214"/>
    <d v="2013-08-18T00:00:00"/>
    <x v="8"/>
  </r>
  <r>
    <x v="3"/>
    <n v="1743"/>
    <d v="2006-11-30T00:00:00"/>
    <x v="1"/>
  </r>
  <r>
    <x v="4"/>
    <n v="1035"/>
    <d v="2009-12-02T00:00:00"/>
    <x v="4"/>
  </r>
  <r>
    <x v="6"/>
    <n v="1848"/>
    <d v="2013-12-17T00:00:00"/>
    <x v="8"/>
  </r>
  <r>
    <x v="3"/>
    <n v="1880"/>
    <d v="2008-07-09T00:00:00"/>
    <x v="7"/>
  </r>
  <r>
    <x v="6"/>
    <n v="1790"/>
    <d v="2014-08-25T00:00:00"/>
    <x v="5"/>
  </r>
  <r>
    <x v="4"/>
    <n v="862"/>
    <d v="2008-08-12T00:00:00"/>
    <x v="7"/>
  </r>
  <r>
    <x v="4"/>
    <n v="927"/>
    <d v="2011-09-26T00:00:00"/>
    <x v="0"/>
  </r>
  <r>
    <x v="4"/>
    <n v="1088"/>
    <d v="2015-01-27T00:00:00"/>
    <x v="10"/>
  </r>
  <r>
    <x v="0"/>
    <n v="1362"/>
    <d v="2011-04-01T00:00:00"/>
    <x v="0"/>
  </r>
  <r>
    <x v="6"/>
    <n v="1754"/>
    <d v="2012-06-30T00:00:00"/>
    <x v="2"/>
  </r>
  <r>
    <x v="4"/>
    <n v="1097"/>
    <d v="2008-08-16T00:00:00"/>
    <x v="7"/>
  </r>
  <r>
    <x v="2"/>
    <n v="1295"/>
    <d v="2010-12-26T00:00:00"/>
    <x v="3"/>
  </r>
  <r>
    <x v="3"/>
    <n v="1607"/>
    <d v="2007-12-10T00:00:00"/>
    <x v="6"/>
  </r>
  <r>
    <x v="0"/>
    <n v="1606"/>
    <d v="2011-03-12T00:00:00"/>
    <x v="0"/>
  </r>
  <r>
    <x v="0"/>
    <n v="1291"/>
    <d v="2010-08-10T00:00:00"/>
    <x v="3"/>
  </r>
  <r>
    <x v="5"/>
    <n v="1418"/>
    <d v="2011-04-11T00:00:00"/>
    <x v="0"/>
  </r>
  <r>
    <x v="5"/>
    <n v="1317"/>
    <d v="2011-05-07T00:00:00"/>
    <x v="0"/>
  </r>
  <r>
    <x v="1"/>
    <n v="1832"/>
    <d v="2014-10-20T00:00:00"/>
    <x v="5"/>
  </r>
  <r>
    <x v="2"/>
    <n v="993"/>
    <d v="2010-03-02T00:00:00"/>
    <x v="3"/>
  </r>
  <r>
    <x v="2"/>
    <n v="1153"/>
    <d v="2008-06-05T00:00:00"/>
    <x v="7"/>
  </r>
  <r>
    <x v="4"/>
    <n v="724"/>
    <d v="2014-07-14T00:00:00"/>
    <x v="5"/>
  </r>
  <r>
    <x v="5"/>
    <n v="1582"/>
    <d v="2009-04-28T00:00:00"/>
    <x v="4"/>
  </r>
  <r>
    <x v="0"/>
    <n v="1115"/>
    <d v="2010-03-01T00:00:00"/>
    <x v="3"/>
  </r>
  <r>
    <x v="2"/>
    <n v="1112"/>
    <d v="2012-04-22T00:00:00"/>
    <x v="2"/>
  </r>
  <r>
    <x v="0"/>
    <n v="1678"/>
    <d v="2010-05-17T00:00:00"/>
    <x v="3"/>
  </r>
  <r>
    <x v="0"/>
    <n v="806"/>
    <d v="2009-09-30T00:00:00"/>
    <x v="4"/>
  </r>
  <r>
    <x v="3"/>
    <n v="1503"/>
    <d v="2005-04-30T00:00:00"/>
    <x v="9"/>
  </r>
  <r>
    <x v="5"/>
    <n v="2346"/>
    <d v="2010-06-05T00:00:00"/>
    <x v="3"/>
  </r>
  <r>
    <x v="0"/>
    <n v="839"/>
    <d v="2009-09-18T00:00:00"/>
    <x v="4"/>
  </r>
  <r>
    <x v="4"/>
    <n v="760"/>
    <d v="2014-06-30T00:00:00"/>
    <x v="5"/>
  </r>
  <r>
    <x v="0"/>
    <n v="1506"/>
    <d v="2012-01-05T00:00:00"/>
    <x v="2"/>
  </r>
  <r>
    <x v="3"/>
    <n v="1640"/>
    <d v="2008-01-26T00:00:00"/>
    <x v="7"/>
  </r>
  <r>
    <x v="0"/>
    <n v="896"/>
    <d v="2012-02-19T00:00:00"/>
    <x v="2"/>
  </r>
  <r>
    <x v="0"/>
    <n v="1409"/>
    <d v="2010-09-23T00:00:00"/>
    <x v="3"/>
  </r>
  <r>
    <x v="5"/>
    <n v="1633"/>
    <d v="2011-10-18T00:00:00"/>
    <x v="0"/>
  </r>
  <r>
    <x v="4"/>
    <n v="1139"/>
    <d v="2013-03-20T00:00:00"/>
    <x v="8"/>
  </r>
  <r>
    <x v="4"/>
    <n v="1101"/>
    <d v="2007-10-27T00:00:00"/>
    <x v="6"/>
  </r>
  <r>
    <x v="5"/>
    <n v="2396"/>
    <d v="2009-10-19T00:00:00"/>
    <x v="4"/>
  </r>
  <r>
    <x v="4"/>
    <n v="1119"/>
    <d v="2007-04-15T00:00:00"/>
    <x v="6"/>
  </r>
  <r>
    <x v="1"/>
    <n v="1857"/>
    <d v="2011-04-04T00:00:00"/>
    <x v="0"/>
  </r>
  <r>
    <x v="6"/>
    <n v="1886"/>
    <d v="2010-09-22T00:00:00"/>
    <x v="3"/>
  </r>
  <r>
    <x v="3"/>
    <n v="1692"/>
    <d v="2007-02-05T00:00:00"/>
    <x v="6"/>
  </r>
  <r>
    <x v="3"/>
    <n v="1655"/>
    <d v="2004-05-23T00:00:00"/>
    <x v="11"/>
  </r>
  <r>
    <x v="0"/>
    <n v="622"/>
    <d v="2009-10-16T00:00:00"/>
    <x v="4"/>
  </r>
  <r>
    <x v="3"/>
    <n v="1647"/>
    <d v="2008-07-15T00:00:00"/>
    <x v="7"/>
  </r>
  <r>
    <x v="2"/>
    <n v="1239"/>
    <d v="2010-05-25T00:00:00"/>
    <x v="3"/>
  </r>
  <r>
    <x v="5"/>
    <n v="1471"/>
    <d v="2011-02-28T00:00:00"/>
    <x v="0"/>
  </r>
  <r>
    <x v="5"/>
    <n v="1505"/>
    <d v="2010-02-03T00:00:00"/>
    <x v="3"/>
  </r>
  <r>
    <x v="4"/>
    <n v="916"/>
    <d v="2012-08-02T00:00:00"/>
    <x v="2"/>
  </r>
  <r>
    <x v="2"/>
    <n v="693"/>
    <d v="2010-04-10T00:00:00"/>
    <x v="3"/>
  </r>
  <r>
    <x v="3"/>
    <n v="1852"/>
    <d v="2010-06-02T00:00:00"/>
    <x v="3"/>
  </r>
  <r>
    <x v="4"/>
    <n v="1191"/>
    <d v="2010-05-27T00:00:00"/>
    <x v="3"/>
  </r>
  <r>
    <x v="4"/>
    <n v="1061"/>
    <d v="2013-10-22T00:00:00"/>
    <x v="8"/>
  </r>
  <r>
    <x v="5"/>
    <n v="2493"/>
    <d v="2011-12-03T00:00:00"/>
    <x v="0"/>
  </r>
  <r>
    <x v="4"/>
    <n v="1015"/>
    <d v="2010-06-07T00:00:00"/>
    <x v="3"/>
  </r>
  <r>
    <x v="5"/>
    <n v="1911"/>
    <d v="2011-06-26T00:00:00"/>
    <x v="0"/>
  </r>
  <r>
    <x v="4"/>
    <n v="1287"/>
    <d v="2009-01-06T00:00:00"/>
    <x v="4"/>
  </r>
  <r>
    <x v="0"/>
    <n v="1576"/>
    <d v="2010-10-05T00:00:00"/>
    <x v="3"/>
  </r>
  <r>
    <x v="4"/>
    <n v="840"/>
    <d v="2008-11-11T00:00:00"/>
    <x v="7"/>
  </r>
  <r>
    <x v="3"/>
    <n v="1626"/>
    <d v="2005-09-14T00:00:00"/>
    <x v="9"/>
  </r>
  <r>
    <x v="4"/>
    <n v="1262"/>
    <d v="2012-02-22T00:00:00"/>
    <x v="2"/>
  </r>
  <r>
    <x v="4"/>
    <n v="1261"/>
    <d v="2010-03-31T00:00:00"/>
    <x v="3"/>
  </r>
  <r>
    <x v="4"/>
    <n v="1015"/>
    <d v="2012-10-19T00:00:00"/>
    <x v="2"/>
  </r>
  <r>
    <x v="4"/>
    <n v="1195"/>
    <d v="2012-06-23T00:00:00"/>
    <x v="2"/>
  </r>
  <r>
    <x v="4"/>
    <n v="800"/>
    <d v="2008-10-28T00:00:00"/>
    <x v="7"/>
  </r>
  <r>
    <x v="3"/>
    <n v="1873"/>
    <d v="2007-06-25T00:00:00"/>
    <x v="6"/>
  </r>
  <r>
    <x v="5"/>
    <n v="2207"/>
    <d v="2011-10-28T00:00:00"/>
    <x v="0"/>
  </r>
  <r>
    <x v="3"/>
    <n v="1732"/>
    <d v="2012-01-16T00:00:00"/>
    <x v="2"/>
  </r>
  <r>
    <x v="4"/>
    <n v="961"/>
    <d v="2011-11-21T00:00:00"/>
    <x v="0"/>
  </r>
  <r>
    <x v="3"/>
    <n v="1986"/>
    <d v="2006-09-08T00:00:00"/>
    <x v="1"/>
  </r>
  <r>
    <x v="1"/>
    <n v="1823"/>
    <d v="2014-06-12T00:00:00"/>
    <x v="5"/>
  </r>
  <r>
    <x v="4"/>
    <n v="830"/>
    <d v="2012-02-12T00:00:00"/>
    <x v="2"/>
  </r>
  <r>
    <x v="4"/>
    <n v="724"/>
    <d v="2009-07-18T00:00:00"/>
    <x v="4"/>
  </r>
  <r>
    <x v="4"/>
    <n v="1007"/>
    <d v="2008-09-01T00:00:00"/>
    <x v="7"/>
  </r>
  <r>
    <x v="3"/>
    <n v="1875"/>
    <d v="2011-01-14T00:00:00"/>
    <x v="0"/>
  </r>
  <r>
    <x v="2"/>
    <n v="1150"/>
    <d v="2011-11-08T00:00:00"/>
    <x v="0"/>
  </r>
  <r>
    <x v="3"/>
    <n v="1693"/>
    <d v="2010-11-11T00:00:00"/>
    <x v="3"/>
  </r>
  <r>
    <x v="3"/>
    <n v="1538"/>
    <d v="2006-03-09T00:00:00"/>
    <x v="1"/>
  </r>
  <r>
    <x v="1"/>
    <n v="1993"/>
    <d v="2015-01-02T00:00:00"/>
    <x v="10"/>
  </r>
  <r>
    <x v="2"/>
    <n v="926"/>
    <d v="2011-05-13T00:00:00"/>
    <x v="0"/>
  </r>
  <r>
    <x v="1"/>
    <n v="1994"/>
    <d v="2012-12-26T00:00:00"/>
    <x v="2"/>
  </r>
  <r>
    <x v="4"/>
    <n v="1061"/>
    <d v="2011-11-15T00:00:00"/>
    <x v="0"/>
  </r>
  <r>
    <x v="1"/>
    <n v="1803"/>
    <d v="2011-06-26T00:00:00"/>
    <x v="0"/>
  </r>
  <r>
    <x v="3"/>
    <n v="1664"/>
    <d v="2010-05-09T00:00:00"/>
    <x v="3"/>
  </r>
  <r>
    <x v="2"/>
    <n v="978"/>
    <d v="2007-03-22T00:00:00"/>
    <x v="6"/>
  </r>
  <r>
    <x v="6"/>
    <n v="1914"/>
    <d v="2012-01-28T00:00:00"/>
    <x v="2"/>
  </r>
  <r>
    <x v="3"/>
    <n v="1668"/>
    <d v="2006-07-20T00:00:00"/>
    <x v="1"/>
  </r>
  <r>
    <x v="2"/>
    <n v="1205"/>
    <d v="2010-09-23T00:00:00"/>
    <x v="3"/>
  </r>
  <r>
    <x v="0"/>
    <n v="685"/>
    <d v="2009-12-07T00:00:00"/>
    <x v="4"/>
  </r>
  <r>
    <x v="5"/>
    <n v="2088"/>
    <d v="2012-01-10T00:00:00"/>
    <x v="2"/>
  </r>
  <r>
    <x v="4"/>
    <n v="1014"/>
    <d v="2007-11-08T00:00:00"/>
    <x v="6"/>
  </r>
  <r>
    <x v="4"/>
    <n v="806"/>
    <d v="2014-10-31T00:00:00"/>
    <x v="5"/>
  </r>
  <r>
    <x v="3"/>
    <n v="1545"/>
    <d v="2009-08-30T00:00:00"/>
    <x v="4"/>
  </r>
  <r>
    <x v="4"/>
    <n v="1045"/>
    <d v="2011-10-17T00:00:00"/>
    <x v="0"/>
  </r>
  <r>
    <x v="6"/>
    <n v="1951"/>
    <d v="2011-12-23T00:00:00"/>
    <x v="0"/>
  </r>
  <r>
    <x v="0"/>
    <n v="898"/>
    <d v="2009-12-12T00:00:00"/>
    <x v="4"/>
  </r>
  <r>
    <x v="5"/>
    <n v="2339"/>
    <d v="2011-02-01T00:00:00"/>
    <x v="0"/>
  </r>
  <r>
    <x v="5"/>
    <n v="2379"/>
    <d v="2010-07-10T00:00:00"/>
    <x v="3"/>
  </r>
  <r>
    <x v="0"/>
    <n v="1692"/>
    <d v="2010-10-03T00:00:00"/>
    <x v="3"/>
  </r>
  <r>
    <x v="5"/>
    <n v="2352"/>
    <d v="2012-03-26T00:00:00"/>
    <x v="2"/>
  </r>
  <r>
    <x v="4"/>
    <n v="1114"/>
    <d v="2013-02-24T00:00:00"/>
    <x v="8"/>
  </r>
  <r>
    <x v="1"/>
    <n v="1890"/>
    <d v="2011-10-22T00:00:00"/>
    <x v="0"/>
  </r>
  <r>
    <x v="5"/>
    <n v="2363"/>
    <d v="2009-06-01T00:00:00"/>
    <x v="4"/>
  </r>
  <r>
    <x v="3"/>
    <n v="1527"/>
    <d v="2010-10-19T00:00:00"/>
    <x v="3"/>
  </r>
  <r>
    <x v="5"/>
    <n v="2193"/>
    <d v="2008-10-02T00:00:00"/>
    <x v="7"/>
  </r>
  <r>
    <x v="2"/>
    <n v="1206"/>
    <d v="2009-12-14T00:00:00"/>
    <x v="4"/>
  </r>
  <r>
    <x v="4"/>
    <n v="728"/>
    <d v="2010-10-08T00:00:00"/>
    <x v="3"/>
  </r>
  <r>
    <x v="4"/>
    <n v="1231"/>
    <d v="2011-10-13T00:00:00"/>
    <x v="0"/>
  </r>
  <r>
    <x v="3"/>
    <n v="1735"/>
    <d v="2008-06-12T00:00:00"/>
    <x v="7"/>
  </r>
  <r>
    <x v="0"/>
    <n v="1266"/>
    <d v="2011-05-17T00:00:00"/>
    <x v="0"/>
  </r>
  <r>
    <x v="3"/>
    <n v="1977"/>
    <d v="2004-10-16T00:00:00"/>
    <x v="11"/>
  </r>
  <r>
    <x v="6"/>
    <n v="1915"/>
    <d v="2010-06-28T00:00:00"/>
    <x v="3"/>
  </r>
  <r>
    <x v="4"/>
    <n v="1295"/>
    <d v="2007-12-23T00:00:00"/>
    <x v="6"/>
  </r>
  <r>
    <x v="4"/>
    <n v="749"/>
    <d v="2009-09-29T00:00:00"/>
    <x v="4"/>
  </r>
  <r>
    <x v="6"/>
    <n v="1884"/>
    <d v="2014-12-12T00:00:00"/>
    <x v="5"/>
  </r>
  <r>
    <x v="5"/>
    <n v="1361"/>
    <d v="2010-08-01T00:00:00"/>
    <x v="3"/>
  </r>
  <r>
    <x v="5"/>
    <n v="1934"/>
    <d v="2010-11-07T00:00:00"/>
    <x v="3"/>
  </r>
  <r>
    <x v="4"/>
    <n v="1055"/>
    <d v="2007-06-11T00:00:00"/>
    <x v="6"/>
  </r>
  <r>
    <x v="4"/>
    <n v="851"/>
    <d v="2009-01-26T00:00:00"/>
    <x v="4"/>
  </r>
  <r>
    <x v="4"/>
    <n v="1118"/>
    <d v="2010-10-07T00:00:00"/>
    <x v="3"/>
  </r>
  <r>
    <x v="0"/>
    <n v="1451"/>
    <d v="2011-06-13T00:00:00"/>
    <x v="0"/>
  </r>
  <r>
    <x v="5"/>
    <n v="2470"/>
    <d v="2010-09-13T00:00:00"/>
    <x v="3"/>
  </r>
  <r>
    <x v="4"/>
    <n v="935"/>
    <d v="2014-03-25T00:00:00"/>
    <x v="5"/>
  </r>
  <r>
    <x v="5"/>
    <n v="2500"/>
    <d v="2009-09-10T00:00:00"/>
    <x v="4"/>
  </r>
  <r>
    <x v="1"/>
    <n v="1984"/>
    <d v="2010-11-17T00:00:00"/>
    <x v="3"/>
  </r>
  <r>
    <x v="1"/>
    <n v="1818"/>
    <d v="2008-06-24T00:00:00"/>
    <x v="7"/>
  </r>
  <r>
    <x v="3"/>
    <n v="1741"/>
    <d v="2007-06-17T00:00:00"/>
    <x v="6"/>
  </r>
  <r>
    <x v="4"/>
    <n v="1065"/>
    <d v="2010-03-23T00:00:00"/>
    <x v="3"/>
  </r>
  <r>
    <x v="4"/>
    <n v="858"/>
    <d v="2007-10-24T00:00:00"/>
    <x v="6"/>
  </r>
  <r>
    <x v="4"/>
    <n v="702"/>
    <d v="2013-01-23T00:00:00"/>
    <x v="8"/>
  </r>
  <r>
    <x v="0"/>
    <n v="613"/>
    <d v="2010-08-23T00:00:00"/>
    <x v="3"/>
  </r>
  <r>
    <x v="1"/>
    <n v="1896"/>
    <d v="2013-01-07T00:00:00"/>
    <x v="8"/>
  </r>
  <r>
    <x v="0"/>
    <n v="833"/>
    <d v="2010-01-03T00:00:00"/>
    <x v="3"/>
  </r>
  <r>
    <x v="5"/>
    <n v="2047"/>
    <d v="2009-08-20T00:00:00"/>
    <x v="4"/>
  </r>
  <r>
    <x v="6"/>
    <n v="1579"/>
    <d v="2011-09-26T00:00:00"/>
    <x v="0"/>
  </r>
  <r>
    <x v="4"/>
    <n v="988"/>
    <d v="2006-12-25T00:00:00"/>
    <x v="1"/>
  </r>
  <r>
    <x v="7"/>
    <n v="1667"/>
    <d v="2006-11-20T00:00:00"/>
    <x v="1"/>
  </r>
  <r>
    <x v="0"/>
    <n v="1184"/>
    <d v="2009-11-09T00:00:00"/>
    <x v="4"/>
  </r>
  <r>
    <x v="3"/>
    <n v="1733"/>
    <d v="2006-11-24T00:00:00"/>
    <x v="1"/>
  </r>
  <r>
    <x v="4"/>
    <n v="1106"/>
    <d v="2007-10-19T00:00:00"/>
    <x v="6"/>
  </r>
  <r>
    <x v="5"/>
    <n v="2058"/>
    <d v="2009-02-12T00:00:00"/>
    <x v="4"/>
  </r>
  <r>
    <x v="4"/>
    <n v="1055"/>
    <d v="2010-03-24T00:00:00"/>
    <x v="3"/>
  </r>
  <r>
    <x v="6"/>
    <n v="1735"/>
    <d v="2014-07-10T00:00:00"/>
    <x v="5"/>
  </r>
  <r>
    <x v="4"/>
    <n v="809"/>
    <d v="2007-08-14T00:00:00"/>
    <x v="6"/>
  </r>
  <r>
    <x v="5"/>
    <n v="1335"/>
    <d v="2009-10-12T00:00:00"/>
    <x v="4"/>
  </r>
  <r>
    <x v="0"/>
    <n v="652"/>
    <d v="2010-06-06T00:00:00"/>
    <x v="3"/>
  </r>
  <r>
    <x v="4"/>
    <n v="1095"/>
    <d v="2009-11-20T00:00:00"/>
    <x v="4"/>
  </r>
  <r>
    <x v="0"/>
    <n v="1477"/>
    <d v="2011-11-22T00:00:00"/>
    <x v="0"/>
  </r>
  <r>
    <x v="3"/>
    <n v="1819"/>
    <d v="2011-04-21T00:00:00"/>
    <x v="0"/>
  </r>
  <r>
    <x v="6"/>
    <n v="1982"/>
    <d v="2014-04-06T00:00:00"/>
    <x v="5"/>
  </r>
  <r>
    <x v="1"/>
    <n v="1599"/>
    <d v="2012-05-31T00:00:00"/>
    <x v="2"/>
  </r>
  <r>
    <x v="4"/>
    <n v="941"/>
    <d v="2011-01-31T00:00:00"/>
    <x v="0"/>
  </r>
  <r>
    <x v="4"/>
    <n v="1198"/>
    <d v="2008-07-25T00:00:00"/>
    <x v="7"/>
  </r>
  <r>
    <x v="2"/>
    <n v="967"/>
    <d v="2008-10-04T00:00:00"/>
    <x v="7"/>
  </r>
  <r>
    <x v="3"/>
    <n v="1637"/>
    <d v="2010-09-10T00:00:00"/>
    <x v="3"/>
  </r>
  <r>
    <x v="0"/>
    <n v="1678"/>
    <d v="2010-10-04T00:00:00"/>
    <x v="3"/>
  </r>
  <r>
    <x v="2"/>
    <n v="1023"/>
    <d v="2008-04-13T00:00:00"/>
    <x v="7"/>
  </r>
  <r>
    <x v="0"/>
    <n v="774"/>
    <d v="2010-07-17T00:00:00"/>
    <x v="3"/>
  </r>
  <r>
    <x v="4"/>
    <n v="1032"/>
    <d v="2006-11-30T00:00:00"/>
    <x v="1"/>
  </r>
  <r>
    <x v="4"/>
    <n v="889"/>
    <d v="2014-03-31T00:00:00"/>
    <x v="5"/>
  </r>
  <r>
    <x v="0"/>
    <n v="974"/>
    <d v="2010-01-18T00:00:00"/>
    <x v="3"/>
  </r>
  <r>
    <x v="0"/>
    <n v="790"/>
    <d v="2011-03-01T00:00:00"/>
    <x v="0"/>
  </r>
  <r>
    <x v="0"/>
    <n v="931"/>
    <d v="2010-11-30T00:00:00"/>
    <x v="3"/>
  </r>
  <r>
    <x v="2"/>
    <n v="659"/>
    <d v="2006-10-31T00:00:00"/>
    <x v="1"/>
  </r>
  <r>
    <x v="5"/>
    <n v="2120"/>
    <d v="2011-05-31T00:00:00"/>
    <x v="0"/>
  </r>
  <r>
    <x v="4"/>
    <n v="843"/>
    <d v="2007-12-26T00:00:00"/>
    <x v="6"/>
  </r>
  <r>
    <x v="4"/>
    <n v="736"/>
    <d v="2013-07-03T00:00:00"/>
    <x v="8"/>
  </r>
  <r>
    <x v="4"/>
    <n v="1053"/>
    <d v="2013-11-25T00:00:00"/>
    <x v="8"/>
  </r>
  <r>
    <x v="3"/>
    <n v="1596"/>
    <d v="2011-03-29T00:00:00"/>
    <x v="0"/>
  </r>
  <r>
    <x v="0"/>
    <n v="1368"/>
    <d v="2012-02-22T00:00:00"/>
    <x v="2"/>
  </r>
  <r>
    <x v="1"/>
    <n v="1544"/>
    <d v="2011-09-10T00:00:00"/>
    <x v="0"/>
  </r>
  <r>
    <x v="5"/>
    <n v="1486"/>
    <d v="2008-08-07T00:00:00"/>
    <x v="7"/>
  </r>
  <r>
    <x v="4"/>
    <n v="1285"/>
    <d v="2013-10-30T00:00:00"/>
    <x v="8"/>
  </r>
  <r>
    <x v="0"/>
    <n v="1501"/>
    <d v="2011-09-29T00:00:00"/>
    <x v="0"/>
  </r>
  <r>
    <x v="5"/>
    <n v="2218"/>
    <d v="2008-07-10T00:00:00"/>
    <x v="7"/>
  </r>
  <r>
    <x v="4"/>
    <n v="1117"/>
    <d v="2007-03-20T00:00:00"/>
    <x v="6"/>
  </r>
  <r>
    <x v="1"/>
    <n v="1561"/>
    <d v="2011-10-29T00:00:00"/>
    <x v="0"/>
  </r>
  <r>
    <x v="0"/>
    <n v="792"/>
    <d v="2010-06-15T00:00:00"/>
    <x v="3"/>
  </r>
  <r>
    <x v="2"/>
    <n v="1212"/>
    <d v="2008-11-07T00:00:00"/>
    <x v="7"/>
  </r>
  <r>
    <x v="7"/>
    <n v="1977"/>
    <d v="2009-10-06T00:00:00"/>
    <x v="4"/>
  </r>
  <r>
    <x v="1"/>
    <n v="1965"/>
    <d v="2007-05-13T00:00:00"/>
    <x v="6"/>
  </r>
  <r>
    <x v="0"/>
    <n v="775"/>
    <d v="2010-08-11T00:00:00"/>
    <x v="3"/>
  </r>
  <r>
    <x v="4"/>
    <n v="892"/>
    <d v="2008-12-11T00:00:00"/>
    <x v="7"/>
  </r>
  <r>
    <x v="5"/>
    <n v="1696"/>
    <d v="2010-11-02T00:00:00"/>
    <x v="3"/>
  </r>
  <r>
    <x v="4"/>
    <n v="833"/>
    <d v="2006-10-10T00:00:00"/>
    <x v="1"/>
  </r>
  <r>
    <x v="0"/>
    <n v="541"/>
    <d v="2010-10-12T00:00:00"/>
    <x v="3"/>
  </r>
  <r>
    <x v="5"/>
    <n v="1414"/>
    <d v="2008-10-16T00:00:00"/>
    <x v="7"/>
  </r>
  <r>
    <x v="3"/>
    <n v="1966"/>
    <d v="2011-10-11T00:00:00"/>
    <x v="0"/>
  </r>
  <r>
    <x v="4"/>
    <n v="704"/>
    <d v="2013-01-15T00:00:00"/>
    <x v="8"/>
  </r>
  <r>
    <x v="4"/>
    <n v="871"/>
    <d v="2011-05-08T00:00:00"/>
    <x v="0"/>
  </r>
  <r>
    <x v="5"/>
    <n v="1380"/>
    <d v="2008-09-04T00:00:00"/>
    <x v="7"/>
  </r>
  <r>
    <x v="6"/>
    <n v="1885"/>
    <d v="2014-09-08T00:00:00"/>
    <x v="5"/>
  </r>
  <r>
    <x v="0"/>
    <n v="916"/>
    <d v="2009-09-04T00:00:00"/>
    <x v="4"/>
  </r>
  <r>
    <x v="4"/>
    <n v="1115"/>
    <d v="2007-10-28T00:00:00"/>
    <x v="6"/>
  </r>
  <r>
    <x v="4"/>
    <n v="919"/>
    <d v="2009-01-27T00:00:00"/>
    <x v="4"/>
  </r>
  <r>
    <x v="0"/>
    <n v="883"/>
    <d v="2010-04-07T00:00:00"/>
    <x v="3"/>
  </r>
  <r>
    <x v="5"/>
    <n v="2065"/>
    <d v="2010-10-14T00:00:00"/>
    <x v="3"/>
  </r>
  <r>
    <x v="3"/>
    <n v="1869"/>
    <d v="2011-08-10T00:00:00"/>
    <x v="0"/>
  </r>
  <r>
    <x v="3"/>
    <n v="1625"/>
    <d v="2007-03-30T00:00:00"/>
    <x v="6"/>
  </r>
  <r>
    <x v="0"/>
    <n v="537"/>
    <d v="2009-10-24T00:00:00"/>
    <x v="4"/>
  </r>
  <r>
    <x v="3"/>
    <n v="1534"/>
    <d v="2007-02-02T00:00:00"/>
    <x v="6"/>
  </r>
  <r>
    <x v="4"/>
    <n v="1082"/>
    <d v="2013-09-12T00:00:00"/>
    <x v="8"/>
  </r>
  <r>
    <x v="4"/>
    <n v="1279"/>
    <d v="2011-02-08T00:00:00"/>
    <x v="0"/>
  </r>
  <r>
    <x v="7"/>
    <n v="1544"/>
    <d v="2008-01-31T00:00:00"/>
    <x v="7"/>
  </r>
  <r>
    <x v="4"/>
    <n v="1101"/>
    <d v="2014-09-20T00:00:00"/>
    <x v="5"/>
  </r>
  <r>
    <x v="0"/>
    <n v="1230"/>
    <d v="2011-06-30T00:00:00"/>
    <x v="0"/>
  </r>
  <r>
    <x v="0"/>
    <n v="956"/>
    <d v="2010-12-17T00:00:00"/>
    <x v="3"/>
  </r>
  <r>
    <x v="0"/>
    <n v="552"/>
    <d v="2011-12-24T00:00:00"/>
    <x v="0"/>
  </r>
  <r>
    <x v="4"/>
    <n v="925"/>
    <d v="2011-04-30T00:00:00"/>
    <x v="0"/>
  </r>
  <r>
    <x v="1"/>
    <n v="1822"/>
    <d v="2012-10-18T00:00:00"/>
    <x v="2"/>
  </r>
  <r>
    <x v="7"/>
    <n v="1781"/>
    <d v="2009-11-02T00:00:00"/>
    <x v="4"/>
  </r>
  <r>
    <x v="1"/>
    <n v="1628"/>
    <d v="2007-05-06T00:00:00"/>
    <x v="6"/>
  </r>
  <r>
    <x v="5"/>
    <n v="1736"/>
    <d v="2011-10-06T00:00:00"/>
    <x v="0"/>
  </r>
  <r>
    <x v="5"/>
    <n v="2016"/>
    <d v="2011-03-23T00:00:00"/>
    <x v="0"/>
  </r>
  <r>
    <x v="2"/>
    <n v="779"/>
    <d v="2009-06-18T00:00:00"/>
    <x v="4"/>
  </r>
  <r>
    <x v="4"/>
    <n v="1217"/>
    <d v="2010-11-18T00:00:00"/>
    <x v="3"/>
  </r>
  <r>
    <x v="3"/>
    <n v="1601"/>
    <d v="2008-02-06T00:00:00"/>
    <x v="7"/>
  </r>
  <r>
    <x v="0"/>
    <n v="1201"/>
    <d v="2011-03-10T00:00:00"/>
    <x v="0"/>
  </r>
  <r>
    <x v="0"/>
    <n v="579"/>
    <d v="2011-06-17T00:00:00"/>
    <x v="0"/>
  </r>
  <r>
    <x v="5"/>
    <n v="2289"/>
    <d v="2008-06-21T00:00:00"/>
    <x v="7"/>
  </r>
  <r>
    <x v="2"/>
    <n v="1023"/>
    <d v="2009-11-20T00:00:00"/>
    <x v="4"/>
  </r>
  <r>
    <x v="5"/>
    <n v="1900"/>
    <d v="2009-10-07T00:00:00"/>
    <x v="4"/>
  </r>
  <r>
    <x v="4"/>
    <n v="807"/>
    <d v="2011-12-13T00:00:00"/>
    <x v="0"/>
  </r>
  <r>
    <x v="7"/>
    <n v="1653"/>
    <d v="2008-07-10T00:00:00"/>
    <x v="7"/>
  </r>
  <r>
    <x v="5"/>
    <n v="1452"/>
    <d v="2009-11-03T00:00:00"/>
    <x v="4"/>
  </r>
  <r>
    <x v="7"/>
    <n v="1934"/>
    <d v="2009-08-04T00:00:00"/>
    <x v="4"/>
  </r>
  <r>
    <x v="3"/>
    <n v="1972"/>
    <d v="2007-07-15T00:00:00"/>
    <x v="6"/>
  </r>
  <r>
    <x v="1"/>
    <n v="1606"/>
    <d v="2013-01-18T00:00:00"/>
    <x v="8"/>
  </r>
  <r>
    <x v="7"/>
    <n v="1908"/>
    <d v="2007-12-16T00:00:00"/>
    <x v="6"/>
  </r>
  <r>
    <x v="4"/>
    <n v="741"/>
    <d v="2014-12-16T00:00:00"/>
    <x v="5"/>
  </r>
  <r>
    <x v="2"/>
    <n v="734"/>
    <d v="2007-06-10T00:00:00"/>
    <x v="6"/>
  </r>
  <r>
    <x v="6"/>
    <n v="1504"/>
    <d v="2014-07-19T00:00:00"/>
    <x v="5"/>
  </r>
  <r>
    <x v="4"/>
    <n v="1121"/>
    <d v="2007-12-31T00:00:00"/>
    <x v="6"/>
  </r>
  <r>
    <x v="1"/>
    <n v="1979"/>
    <d v="2011-09-22T00:00:00"/>
    <x v="0"/>
  </r>
  <r>
    <x v="0"/>
    <n v="1105"/>
    <d v="2011-08-27T00:00:00"/>
    <x v="0"/>
  </r>
  <r>
    <x v="3"/>
    <n v="1528"/>
    <d v="2007-05-17T00:00:00"/>
    <x v="6"/>
  </r>
  <r>
    <x v="1"/>
    <n v="1712"/>
    <d v="2008-02-21T00:00:00"/>
    <x v="7"/>
  </r>
  <r>
    <x v="2"/>
    <n v="955"/>
    <d v="2010-10-09T00:00:00"/>
    <x v="3"/>
  </r>
  <r>
    <x v="4"/>
    <n v="802"/>
    <d v="2013-07-29T00:00:00"/>
    <x v="8"/>
  </r>
  <r>
    <x v="0"/>
    <n v="701"/>
    <d v="2010-12-05T00:00:00"/>
    <x v="3"/>
  </r>
  <r>
    <x v="0"/>
    <n v="1418"/>
    <d v="2011-11-15T00:00:00"/>
    <x v="0"/>
  </r>
  <r>
    <x v="2"/>
    <n v="1155"/>
    <d v="2007-09-09T00:00:00"/>
    <x v="6"/>
  </r>
  <r>
    <x v="4"/>
    <n v="1061"/>
    <d v="2013-10-23T00:00:00"/>
    <x v="8"/>
  </r>
  <r>
    <x v="5"/>
    <n v="2258"/>
    <d v="2009-05-30T00:00:00"/>
    <x v="4"/>
  </r>
  <r>
    <x v="4"/>
    <n v="947"/>
    <d v="2007-08-12T00:00:00"/>
    <x v="6"/>
  </r>
  <r>
    <x v="5"/>
    <n v="1868"/>
    <d v="2009-03-30T00:00:00"/>
    <x v="4"/>
  </r>
  <r>
    <x v="6"/>
    <n v="1713"/>
    <d v="2010-04-25T00:00:00"/>
    <x v="3"/>
  </r>
  <r>
    <x v="4"/>
    <n v="886"/>
    <d v="2012-01-31T00:00:00"/>
    <x v="2"/>
  </r>
  <r>
    <x v="5"/>
    <n v="2122"/>
    <d v="2008-10-06T00:00:00"/>
    <x v="7"/>
  </r>
  <r>
    <x v="0"/>
    <n v="980"/>
    <d v="2010-05-17T00:00:00"/>
    <x v="3"/>
  </r>
  <r>
    <x v="1"/>
    <n v="1916"/>
    <d v="2011-06-17T00:00:00"/>
    <x v="0"/>
  </r>
  <r>
    <x v="5"/>
    <n v="2079"/>
    <d v="2011-10-20T00:00:00"/>
    <x v="0"/>
  </r>
  <r>
    <x v="0"/>
    <n v="1377"/>
    <d v="2011-05-22T00:00:00"/>
    <x v="0"/>
  </r>
  <r>
    <x v="5"/>
    <n v="2363"/>
    <d v="2010-07-02T00:00:00"/>
    <x v="3"/>
  </r>
  <r>
    <x v="0"/>
    <n v="1568"/>
    <d v="2012-02-25T00:00:00"/>
    <x v="2"/>
  </r>
  <r>
    <x v="2"/>
    <n v="1210"/>
    <d v="2007-10-20T00:00:00"/>
    <x v="6"/>
  </r>
  <r>
    <x v="0"/>
    <n v="1179"/>
    <d v="2010-04-29T00:00:00"/>
    <x v="3"/>
  </r>
  <r>
    <x v="2"/>
    <n v="822"/>
    <d v="2007-11-16T00:00:00"/>
    <x v="6"/>
  </r>
  <r>
    <x v="4"/>
    <n v="1235"/>
    <d v="2014-03-25T00:00:00"/>
    <x v="5"/>
  </r>
  <r>
    <x v="7"/>
    <n v="1735"/>
    <d v="2009-03-28T00:00:00"/>
    <x v="4"/>
  </r>
  <r>
    <x v="4"/>
    <n v="745"/>
    <d v="2011-07-06T00:00:00"/>
    <x v="0"/>
  </r>
  <r>
    <x v="4"/>
    <n v="794"/>
    <d v="2015-02-13T00:00:00"/>
    <x v="10"/>
  </r>
  <r>
    <x v="6"/>
    <n v="1979"/>
    <d v="2012-07-27T00:00:00"/>
    <x v="2"/>
  </r>
  <r>
    <x v="6"/>
    <n v="1641"/>
    <d v="2013-10-29T00:00:00"/>
    <x v="8"/>
  </r>
  <r>
    <x v="3"/>
    <n v="1718"/>
    <d v="2005-05-30T00:00:00"/>
    <x v="9"/>
  </r>
  <r>
    <x v="4"/>
    <n v="706"/>
    <d v="2008-08-09T00:00:00"/>
    <x v="7"/>
  </r>
  <r>
    <x v="2"/>
    <n v="728"/>
    <d v="2010-02-03T00:00:00"/>
    <x v="3"/>
  </r>
  <r>
    <x v="3"/>
    <n v="1948"/>
    <d v="2009-12-03T00:00:00"/>
    <x v="4"/>
  </r>
  <r>
    <x v="6"/>
    <n v="1863"/>
    <d v="2012-09-17T00:00:00"/>
    <x v="2"/>
  </r>
  <r>
    <x v="1"/>
    <n v="1849"/>
    <d v="2007-11-20T00:00:00"/>
    <x v="6"/>
  </r>
  <r>
    <x v="3"/>
    <n v="1528"/>
    <d v="2011-07-21T00:00:00"/>
    <x v="0"/>
  </r>
  <r>
    <x v="1"/>
    <n v="1979"/>
    <d v="2011-08-20T00:00:00"/>
    <x v="0"/>
  </r>
  <r>
    <x v="5"/>
    <n v="1639"/>
    <d v="2010-12-06T00:00:00"/>
    <x v="3"/>
  </r>
  <r>
    <x v="0"/>
    <n v="796"/>
    <d v="2010-10-07T00:00:00"/>
    <x v="3"/>
  </r>
  <r>
    <x v="4"/>
    <n v="794"/>
    <d v="2013-05-03T00:00:00"/>
    <x v="8"/>
  </r>
  <r>
    <x v="2"/>
    <n v="748"/>
    <d v="2011-08-02T00:00:00"/>
    <x v="0"/>
  </r>
  <r>
    <x v="4"/>
    <n v="1278"/>
    <d v="2008-06-17T00:00:00"/>
    <x v="7"/>
  </r>
  <r>
    <x v="2"/>
    <n v="838"/>
    <d v="2011-09-09T00:00:00"/>
    <x v="0"/>
  </r>
  <r>
    <x v="5"/>
    <n v="2459"/>
    <d v="2011-02-20T00:00:00"/>
    <x v="0"/>
  </r>
  <r>
    <x v="0"/>
    <n v="1358"/>
    <d v="2010-09-07T00:00:00"/>
    <x v="3"/>
  </r>
  <r>
    <x v="0"/>
    <n v="731"/>
    <d v="2009-12-06T00:00:00"/>
    <x v="4"/>
  </r>
  <r>
    <x v="2"/>
    <n v="973"/>
    <d v="2007-07-12T00:00:00"/>
    <x v="6"/>
  </r>
  <r>
    <x v="1"/>
    <n v="1757"/>
    <d v="2011-12-22T00:00:00"/>
    <x v="0"/>
  </r>
  <r>
    <x v="1"/>
    <n v="1995"/>
    <d v="2013-05-15T00:00:00"/>
    <x v="8"/>
  </r>
  <r>
    <x v="4"/>
    <n v="870"/>
    <d v="2010-05-05T00:00:00"/>
    <x v="3"/>
  </r>
  <r>
    <x v="4"/>
    <n v="1035"/>
    <d v="2012-11-06T00:00:00"/>
    <x v="2"/>
  </r>
  <r>
    <x v="5"/>
    <n v="2205"/>
    <d v="2010-07-16T00:00:00"/>
    <x v="3"/>
  </r>
  <r>
    <x v="4"/>
    <n v="709"/>
    <d v="2010-01-26T00:00:00"/>
    <x v="3"/>
  </r>
  <r>
    <x v="0"/>
    <n v="1206"/>
    <d v="2009-09-03T00:00:00"/>
    <x v="4"/>
  </r>
  <r>
    <x v="2"/>
    <n v="685"/>
    <d v="2012-05-20T00:00:00"/>
    <x v="2"/>
  </r>
  <r>
    <x v="1"/>
    <n v="1690"/>
    <d v="2012-08-25T00:00:00"/>
    <x v="2"/>
  </r>
  <r>
    <x v="2"/>
    <n v="786"/>
    <d v="2008-01-14T00:00:00"/>
    <x v="7"/>
  </r>
  <r>
    <x v="4"/>
    <n v="1136"/>
    <d v="2009-12-25T00:00:00"/>
    <x v="4"/>
  </r>
  <r>
    <x v="4"/>
    <n v="1268"/>
    <d v="2010-08-05T00:00:00"/>
    <x v="3"/>
  </r>
  <r>
    <x v="0"/>
    <n v="1012"/>
    <d v="2011-09-16T00:00:00"/>
    <x v="0"/>
  </r>
  <r>
    <x v="4"/>
    <n v="1198"/>
    <d v="2009-06-19T00:00:00"/>
    <x v="4"/>
  </r>
  <r>
    <x v="0"/>
    <n v="1152"/>
    <d v="2010-08-14T00:00:00"/>
    <x v="3"/>
  </r>
  <r>
    <x v="4"/>
    <n v="1034"/>
    <d v="2011-05-24T00:00:00"/>
    <x v="0"/>
  </r>
  <r>
    <x v="7"/>
    <n v="1869"/>
    <d v="2009-08-09T00:00:00"/>
    <x v="4"/>
  </r>
  <r>
    <x v="4"/>
    <n v="773"/>
    <d v="2012-04-02T00:00:00"/>
    <x v="2"/>
  </r>
  <r>
    <x v="5"/>
    <n v="2273"/>
    <d v="2008-07-24T00:00:00"/>
    <x v="7"/>
  </r>
  <r>
    <x v="4"/>
    <n v="956"/>
    <d v="2009-09-16T00:00:00"/>
    <x v="4"/>
  </r>
  <r>
    <x v="2"/>
    <n v="939"/>
    <d v="2007-11-20T00:00:00"/>
    <x v="6"/>
  </r>
  <r>
    <x v="5"/>
    <n v="1938"/>
    <d v="2011-06-21T00:00:00"/>
    <x v="0"/>
  </r>
  <r>
    <x v="1"/>
    <n v="1764"/>
    <d v="2014-10-05T00:00:00"/>
    <x v="5"/>
  </r>
  <r>
    <x v="6"/>
    <n v="1920"/>
    <d v="2012-04-19T00:00:00"/>
    <x v="2"/>
  </r>
  <r>
    <x v="0"/>
    <n v="525"/>
    <d v="2012-02-29T00:00:00"/>
    <x v="2"/>
  </r>
  <r>
    <x v="2"/>
    <n v="653"/>
    <d v="2007-02-20T00:00:00"/>
    <x v="6"/>
  </r>
  <r>
    <x v="1"/>
    <n v="1700"/>
    <d v="2011-04-15T00:00:00"/>
    <x v="0"/>
  </r>
  <r>
    <x v="3"/>
    <n v="1505"/>
    <d v="2006-02-08T00:00:00"/>
    <x v="1"/>
  </r>
  <r>
    <x v="0"/>
    <n v="1589"/>
    <d v="2011-06-29T00:00:00"/>
    <x v="0"/>
  </r>
  <r>
    <x v="3"/>
    <n v="1829"/>
    <d v="2010-10-18T00:00:00"/>
    <x v="3"/>
  </r>
  <r>
    <x v="4"/>
    <n v="963"/>
    <d v="2006-11-07T00:00:00"/>
    <x v="1"/>
  </r>
  <r>
    <x v="5"/>
    <n v="1724"/>
    <d v="2010-03-10T00:00:00"/>
    <x v="3"/>
  </r>
  <r>
    <x v="2"/>
    <n v="731"/>
    <d v="2011-07-31T00:00:00"/>
    <x v="0"/>
  </r>
  <r>
    <x v="1"/>
    <n v="1911"/>
    <d v="2007-08-24T00:00:00"/>
    <x v="6"/>
  </r>
  <r>
    <x v="4"/>
    <n v="1239"/>
    <d v="2014-10-13T00:00:00"/>
    <x v="5"/>
  </r>
  <r>
    <x v="0"/>
    <n v="508"/>
    <d v="2011-10-15T00:00:00"/>
    <x v="0"/>
  </r>
  <r>
    <x v="4"/>
    <n v="893"/>
    <d v="2009-12-20T00:00:00"/>
    <x v="4"/>
  </r>
  <r>
    <x v="3"/>
    <n v="1973"/>
    <d v="2005-11-03T00:00:00"/>
    <x v="9"/>
  </r>
  <r>
    <x v="4"/>
    <n v="1050"/>
    <d v="2011-10-16T00:00:00"/>
    <x v="0"/>
  </r>
  <r>
    <x v="3"/>
    <n v="1779"/>
    <d v="2011-02-09T00:00:00"/>
    <x v="0"/>
  </r>
  <r>
    <x v="2"/>
    <n v="1078"/>
    <d v="2007-12-13T00:00:00"/>
    <x v="6"/>
  </r>
  <r>
    <x v="5"/>
    <n v="2470"/>
    <d v="2011-01-06T00:00:00"/>
    <x v="0"/>
  </r>
  <r>
    <x v="2"/>
    <n v="1170"/>
    <d v="2008-03-25T00:00:00"/>
    <x v="7"/>
  </r>
  <r>
    <x v="2"/>
    <n v="706"/>
    <d v="2009-04-27T00:00:00"/>
    <x v="4"/>
  </r>
  <r>
    <x v="1"/>
    <n v="1897"/>
    <d v="2011-04-07T00:00:00"/>
    <x v="0"/>
  </r>
  <r>
    <x v="5"/>
    <n v="1858"/>
    <d v="2010-01-08T00:00:00"/>
    <x v="3"/>
  </r>
  <r>
    <x v="2"/>
    <n v="1134"/>
    <d v="2008-11-09T00:00:00"/>
    <x v="7"/>
  </r>
  <r>
    <x v="0"/>
    <n v="1057"/>
    <d v="2011-07-22T00:00:00"/>
    <x v="0"/>
  </r>
  <r>
    <x v="7"/>
    <n v="1630"/>
    <d v="2008-11-04T00:00:00"/>
    <x v="7"/>
  </r>
  <r>
    <x v="5"/>
    <n v="2202"/>
    <d v="2008-05-22T00:00:00"/>
    <x v="7"/>
  </r>
  <r>
    <x v="4"/>
    <n v="1209"/>
    <d v="2009-07-05T00:00:00"/>
    <x v="4"/>
  </r>
  <r>
    <x v="4"/>
    <n v="1068"/>
    <d v="2008-12-27T00:00:00"/>
    <x v="7"/>
  </r>
  <r>
    <x v="0"/>
    <n v="1366"/>
    <d v="2011-06-05T00:00:00"/>
    <x v="0"/>
  </r>
  <r>
    <x v="7"/>
    <n v="1727"/>
    <d v="2007-09-12T00:00:00"/>
    <x v="6"/>
  </r>
  <r>
    <x v="1"/>
    <n v="1673"/>
    <d v="2012-02-09T00:00:00"/>
    <x v="2"/>
  </r>
  <r>
    <x v="7"/>
    <n v="1954"/>
    <d v="2009-02-28T00:00:00"/>
    <x v="4"/>
  </r>
  <r>
    <x v="2"/>
    <n v="1022"/>
    <d v="2008-08-18T00:00:00"/>
    <x v="7"/>
  </r>
  <r>
    <x v="1"/>
    <n v="1915"/>
    <d v="2011-07-04T00:00:00"/>
    <x v="0"/>
  </r>
  <r>
    <x v="4"/>
    <n v="803"/>
    <d v="2013-06-29T00:00:00"/>
    <x v="8"/>
  </r>
  <r>
    <x v="2"/>
    <n v="1241"/>
    <d v="2009-05-02T00:00:00"/>
    <x v="4"/>
  </r>
  <r>
    <x v="4"/>
    <n v="993"/>
    <d v="2013-10-08T00:00:00"/>
    <x v="8"/>
  </r>
  <r>
    <x v="2"/>
    <n v="779"/>
    <d v="2010-05-04T00:00:00"/>
    <x v="3"/>
  </r>
  <r>
    <x v="3"/>
    <n v="1972"/>
    <d v="2010-04-11T00:00:00"/>
    <x v="3"/>
  </r>
  <r>
    <x v="5"/>
    <n v="2366"/>
    <d v="2008-08-02T00:00:00"/>
    <x v="7"/>
  </r>
  <r>
    <x v="2"/>
    <n v="1104"/>
    <d v="2010-09-02T00:00:00"/>
    <x v="3"/>
  </r>
  <r>
    <x v="3"/>
    <n v="1509"/>
    <d v="2005-05-16T00:00:00"/>
    <x v="9"/>
  </r>
  <r>
    <x v="5"/>
    <n v="2001"/>
    <d v="2009-06-07T00:00:00"/>
    <x v="4"/>
  </r>
  <r>
    <x v="3"/>
    <n v="1735"/>
    <d v="2008-01-18T00:00:00"/>
    <x v="7"/>
  </r>
  <r>
    <x v="4"/>
    <n v="730"/>
    <d v="2009-04-17T00:00:00"/>
    <x v="4"/>
  </r>
  <r>
    <x v="4"/>
    <n v="1148"/>
    <d v="2009-03-02T00:00:00"/>
    <x v="4"/>
  </r>
  <r>
    <x v="6"/>
    <n v="1781"/>
    <d v="2013-06-22T00:00:00"/>
    <x v="8"/>
  </r>
  <r>
    <x v="4"/>
    <n v="951"/>
    <d v="2006-12-11T00:00:00"/>
    <x v="1"/>
  </r>
  <r>
    <x v="4"/>
    <n v="1189"/>
    <d v="2011-02-09T00:00:00"/>
    <x v="0"/>
  </r>
  <r>
    <x v="3"/>
    <n v="1899"/>
    <d v="2010-06-29T00:00:00"/>
    <x v="3"/>
  </r>
  <r>
    <x v="4"/>
    <n v="1212"/>
    <d v="2012-11-06T00:00:00"/>
    <x v="2"/>
  </r>
  <r>
    <x v="4"/>
    <n v="1136"/>
    <d v="2014-10-25T00:00:00"/>
    <x v="5"/>
  </r>
  <r>
    <x v="2"/>
    <n v="1059"/>
    <d v="2007-06-03T00:00:00"/>
    <x v="6"/>
  </r>
  <r>
    <x v="5"/>
    <n v="2172"/>
    <d v="2011-03-26T00:00:00"/>
    <x v="0"/>
  </r>
  <r>
    <x v="5"/>
    <n v="2451"/>
    <d v="2008-08-28T00:00:00"/>
    <x v="7"/>
  </r>
  <r>
    <x v="3"/>
    <n v="1834"/>
    <d v="2004-06-19T00:00:00"/>
    <x v="11"/>
  </r>
  <r>
    <x v="3"/>
    <n v="1609"/>
    <d v="2009-04-14T00:00:00"/>
    <x v="4"/>
  </r>
  <r>
    <x v="1"/>
    <n v="1845"/>
    <d v="2012-10-04T00:00:00"/>
    <x v="2"/>
  </r>
  <r>
    <x v="5"/>
    <n v="2084"/>
    <d v="2010-10-16T00:00:00"/>
    <x v="3"/>
  </r>
  <r>
    <x v="2"/>
    <n v="936"/>
    <d v="2010-03-25T00:00:00"/>
    <x v="3"/>
  </r>
  <r>
    <x v="5"/>
    <n v="2403"/>
    <d v="2011-11-11T00:00:00"/>
    <x v="0"/>
  </r>
  <r>
    <x v="1"/>
    <n v="1533"/>
    <d v="2007-09-25T00:00:00"/>
    <x v="6"/>
  </r>
  <r>
    <x v="4"/>
    <n v="856"/>
    <d v="2014-06-09T00:00:00"/>
    <x v="5"/>
  </r>
  <r>
    <x v="4"/>
    <n v="841"/>
    <d v="2013-04-13T00:00:00"/>
    <x v="8"/>
  </r>
  <r>
    <x v="4"/>
    <n v="1083"/>
    <d v="2012-09-21T00:00:00"/>
    <x v="2"/>
  </r>
  <r>
    <x v="3"/>
    <n v="1721"/>
    <d v="2011-07-02T00:00:00"/>
    <x v="0"/>
  </r>
  <r>
    <x v="4"/>
    <n v="1276"/>
    <d v="2007-01-27T00:00:00"/>
    <x v="6"/>
  </r>
  <r>
    <x v="4"/>
    <n v="974"/>
    <d v="2013-06-19T00:00:00"/>
    <x v="8"/>
  </r>
  <r>
    <x v="2"/>
    <n v="827"/>
    <d v="2008-04-25T00:00:00"/>
    <x v="7"/>
  </r>
  <r>
    <x v="4"/>
    <n v="1159"/>
    <d v="2012-09-27T00:00:00"/>
    <x v="2"/>
  </r>
  <r>
    <x v="4"/>
    <n v="742"/>
    <d v="2011-12-09T00:00:00"/>
    <x v="0"/>
  </r>
  <r>
    <x v="0"/>
    <n v="849"/>
    <d v="2010-04-28T00:00:00"/>
    <x v="3"/>
  </r>
  <r>
    <x v="4"/>
    <n v="960"/>
    <d v="2010-06-18T00:00:00"/>
    <x v="3"/>
  </r>
  <r>
    <x v="3"/>
    <n v="1928"/>
    <d v="2010-10-19T00:00:00"/>
    <x v="3"/>
  </r>
  <r>
    <x v="3"/>
    <n v="1648"/>
    <d v="2005-09-05T00:00:00"/>
    <x v="9"/>
  </r>
  <r>
    <x v="7"/>
    <n v="1538"/>
    <d v="2006-11-12T00:00:00"/>
    <x v="1"/>
  </r>
  <r>
    <x v="4"/>
    <n v="715"/>
    <d v="2008-09-28T00:00:00"/>
    <x v="7"/>
  </r>
  <r>
    <x v="0"/>
    <n v="1201"/>
    <d v="2010-08-16T00:00:00"/>
    <x v="3"/>
  </r>
  <r>
    <x v="2"/>
    <n v="668"/>
    <d v="2007-07-21T00:00:00"/>
    <x v="6"/>
  </r>
  <r>
    <x v="3"/>
    <n v="1545"/>
    <d v="2010-08-06T00:00:00"/>
    <x v="3"/>
  </r>
  <r>
    <x v="2"/>
    <n v="1206"/>
    <d v="2011-10-14T00:00:00"/>
    <x v="0"/>
  </r>
  <r>
    <x v="3"/>
    <n v="1694"/>
    <d v="2010-09-23T00:00:00"/>
    <x v="3"/>
  </r>
  <r>
    <x v="1"/>
    <n v="1656"/>
    <d v="2013-05-24T00:00:00"/>
    <x v="8"/>
  </r>
  <r>
    <x v="4"/>
    <n v="964"/>
    <d v="2013-03-28T00:00:00"/>
    <x v="8"/>
  </r>
  <r>
    <x v="2"/>
    <n v="951"/>
    <d v="2009-07-27T00:00:00"/>
    <x v="4"/>
  </r>
  <r>
    <x v="0"/>
    <n v="835"/>
    <d v="2011-08-10T00:00:00"/>
    <x v="0"/>
  </r>
  <r>
    <x v="1"/>
    <n v="1548"/>
    <d v="2011-06-06T00:00:00"/>
    <x v="0"/>
  </r>
  <r>
    <x v="4"/>
    <n v="827"/>
    <d v="2009-09-03T00:00:00"/>
    <x v="4"/>
  </r>
  <r>
    <x v="5"/>
    <n v="1834"/>
    <d v="2009-03-09T00:00:00"/>
    <x v="4"/>
  </r>
  <r>
    <x v="3"/>
    <n v="1840"/>
    <d v="2007-04-02T00:00:00"/>
    <x v="6"/>
  </r>
  <r>
    <x v="3"/>
    <n v="1973"/>
    <d v="2007-05-29T00:00:00"/>
    <x v="6"/>
  </r>
  <r>
    <x v="1"/>
    <n v="1829"/>
    <d v="2010-08-06T00:00:00"/>
    <x v="3"/>
  </r>
  <r>
    <x v="7"/>
    <n v="1851"/>
    <d v="2009-12-04T00:00:00"/>
    <x v="4"/>
  </r>
  <r>
    <x v="0"/>
    <n v="1519"/>
    <d v="2011-07-02T00:00:00"/>
    <x v="0"/>
  </r>
  <r>
    <x v="3"/>
    <n v="1822"/>
    <d v="2007-08-14T00:00:00"/>
    <x v="6"/>
  </r>
  <r>
    <x v="0"/>
    <n v="721"/>
    <d v="2010-12-17T00:00:00"/>
    <x v="3"/>
  </r>
  <r>
    <x v="4"/>
    <n v="1022"/>
    <d v="2011-03-10T00:00:00"/>
    <x v="0"/>
  </r>
  <r>
    <x v="0"/>
    <n v="588"/>
    <d v="2011-06-15T00:00:00"/>
    <x v="0"/>
  </r>
  <r>
    <x v="1"/>
    <n v="1716"/>
    <d v="2009-07-01T00:00:00"/>
    <x v="4"/>
  </r>
  <r>
    <x v="4"/>
    <n v="955"/>
    <d v="2014-02-09T00:00:00"/>
    <x v="5"/>
  </r>
  <r>
    <x v="0"/>
    <n v="817"/>
    <d v="2011-05-12T00:00:00"/>
    <x v="0"/>
  </r>
  <r>
    <x v="2"/>
    <n v="1036"/>
    <d v="2007-02-20T00:00:00"/>
    <x v="6"/>
  </r>
  <r>
    <x v="3"/>
    <n v="1682"/>
    <d v="2008-10-03T00:00:00"/>
    <x v="7"/>
  </r>
  <r>
    <x v="2"/>
    <n v="628"/>
    <d v="2007-01-08T00:00:00"/>
    <x v="6"/>
  </r>
  <r>
    <x v="4"/>
    <n v="941"/>
    <d v="2008-09-10T00:00:00"/>
    <x v="7"/>
  </r>
  <r>
    <x v="0"/>
    <n v="647"/>
    <d v="2011-04-18T00:00:00"/>
    <x v="0"/>
  </r>
  <r>
    <x v="4"/>
    <n v="838"/>
    <d v="2007-02-27T00:00:00"/>
    <x v="6"/>
  </r>
  <r>
    <x v="0"/>
    <n v="849"/>
    <d v="2009-12-09T00:00:00"/>
    <x v="4"/>
  </r>
  <r>
    <x v="2"/>
    <n v="1048"/>
    <d v="2008-07-28T00:00:00"/>
    <x v="7"/>
  </r>
  <r>
    <x v="5"/>
    <n v="2383"/>
    <d v="2011-11-26T00:00:00"/>
    <x v="0"/>
  </r>
  <r>
    <x v="4"/>
    <n v="820"/>
    <d v="2013-06-13T00:00:00"/>
    <x v="8"/>
  </r>
  <r>
    <x v="0"/>
    <n v="752"/>
    <d v="2011-06-17T00:00:00"/>
    <x v="0"/>
  </r>
  <r>
    <x v="6"/>
    <n v="1923"/>
    <d v="2012-04-13T00:00:00"/>
    <x v="2"/>
  </r>
  <r>
    <x v="3"/>
    <n v="2000"/>
    <d v="2006-03-21T00:00:00"/>
    <x v="1"/>
  </r>
  <r>
    <x v="0"/>
    <n v="1412"/>
    <d v="2012-03-15T00:00:00"/>
    <x v="2"/>
  </r>
  <r>
    <x v="4"/>
    <n v="979"/>
    <d v="2014-12-25T00:00:00"/>
    <x v="5"/>
  </r>
  <r>
    <x v="4"/>
    <n v="1000"/>
    <d v="2013-03-04T00:00:00"/>
    <x v="8"/>
  </r>
  <r>
    <x v="2"/>
    <n v="961"/>
    <d v="2008-03-22T00:00:00"/>
    <x v="7"/>
  </r>
  <r>
    <x v="0"/>
    <n v="1297"/>
    <d v="2011-04-23T00:00:00"/>
    <x v="0"/>
  </r>
  <r>
    <x v="0"/>
    <n v="714"/>
    <d v="2010-06-24T00:00:00"/>
    <x v="3"/>
  </r>
  <r>
    <x v="3"/>
    <n v="1505"/>
    <d v="2007-01-17T00:00:00"/>
    <x v="6"/>
  </r>
  <r>
    <x v="3"/>
    <n v="1955"/>
    <d v="2004-07-06T00:00:00"/>
    <x v="11"/>
  </r>
  <r>
    <x v="3"/>
    <n v="1578"/>
    <d v="2004-11-01T00:00:00"/>
    <x v="11"/>
  </r>
  <r>
    <x v="4"/>
    <n v="812"/>
    <d v="2011-09-19T00:00:00"/>
    <x v="0"/>
  </r>
  <r>
    <x v="1"/>
    <n v="1898"/>
    <d v="2008-05-06T00:00:00"/>
    <x v="7"/>
  </r>
  <r>
    <x v="3"/>
    <n v="1868"/>
    <d v="2011-05-04T00:00:00"/>
    <x v="0"/>
  </r>
  <r>
    <x v="4"/>
    <n v="701"/>
    <d v="2008-03-24T00:00:00"/>
    <x v="7"/>
  </r>
  <r>
    <x v="4"/>
    <n v="1068"/>
    <d v="2006-12-31T00:00:00"/>
    <x v="1"/>
  </r>
  <r>
    <x v="3"/>
    <n v="1521"/>
    <d v="2006-08-15T00:00:00"/>
    <x v="1"/>
  </r>
  <r>
    <x v="1"/>
    <n v="1572"/>
    <d v="2014-11-23T00:00:00"/>
    <x v="5"/>
  </r>
  <r>
    <x v="6"/>
    <n v="1910"/>
    <d v="2010-03-11T00:00:00"/>
    <x v="3"/>
  </r>
  <r>
    <x v="4"/>
    <n v="901"/>
    <d v="2013-06-29T00:00:00"/>
    <x v="8"/>
  </r>
  <r>
    <x v="3"/>
    <n v="1586"/>
    <d v="2007-04-03T00:00:00"/>
    <x v="6"/>
  </r>
  <r>
    <x v="3"/>
    <n v="1782"/>
    <d v="2009-10-22T00:00:00"/>
    <x v="4"/>
  </r>
  <r>
    <x v="0"/>
    <n v="684"/>
    <d v="2010-05-01T00:00:00"/>
    <x v="3"/>
  </r>
  <r>
    <x v="4"/>
    <n v="1165"/>
    <d v="2008-06-17T00:00:00"/>
    <x v="7"/>
  </r>
  <r>
    <x v="2"/>
    <n v="698"/>
    <d v="2008-02-15T00:00:00"/>
    <x v="7"/>
  </r>
  <r>
    <x v="7"/>
    <n v="1904"/>
    <d v="2007-10-24T00:00:00"/>
    <x v="6"/>
  </r>
  <r>
    <x v="5"/>
    <n v="2386"/>
    <d v="2011-08-03T00:00:00"/>
    <x v="0"/>
  </r>
  <r>
    <x v="1"/>
    <n v="1640"/>
    <d v="2008-12-25T00:00:00"/>
    <x v="7"/>
  </r>
  <r>
    <x v="0"/>
    <n v="1282"/>
    <d v="2010-05-15T00:00:00"/>
    <x v="3"/>
  </r>
  <r>
    <x v="2"/>
    <n v="787"/>
    <d v="2011-01-11T00:00:00"/>
    <x v="0"/>
  </r>
  <r>
    <x v="5"/>
    <n v="1508"/>
    <d v="2011-03-15T00:00:00"/>
    <x v="0"/>
  </r>
  <r>
    <x v="1"/>
    <n v="1864"/>
    <d v="2007-03-05T00:00:00"/>
    <x v="6"/>
  </r>
  <r>
    <x v="6"/>
    <n v="1803"/>
    <d v="2011-11-30T00:00:00"/>
    <x v="0"/>
  </r>
  <r>
    <x v="4"/>
    <n v="1200"/>
    <d v="2007-10-27T00:00:00"/>
    <x v="6"/>
  </r>
  <r>
    <x v="7"/>
    <n v="1743"/>
    <d v="2006-10-30T00:00:00"/>
    <x v="1"/>
  </r>
  <r>
    <x v="4"/>
    <n v="771"/>
    <d v="2009-02-08T00:00:00"/>
    <x v="4"/>
  </r>
  <r>
    <x v="5"/>
    <n v="1325"/>
    <d v="2010-01-17T00:00:00"/>
    <x v="3"/>
  </r>
  <r>
    <x v="3"/>
    <n v="1569"/>
    <d v="2008-12-26T00:00:00"/>
    <x v="7"/>
  </r>
  <r>
    <x v="4"/>
    <n v="1019"/>
    <d v="2013-03-10T00:00:00"/>
    <x v="8"/>
  </r>
  <r>
    <x v="0"/>
    <n v="1524"/>
    <d v="2011-05-29T00:00:00"/>
    <x v="0"/>
  </r>
  <r>
    <x v="4"/>
    <n v="1202"/>
    <d v="2010-06-03T00:00:00"/>
    <x v="3"/>
  </r>
  <r>
    <x v="4"/>
    <n v="802"/>
    <d v="2010-07-28T00:00:00"/>
    <x v="3"/>
  </r>
  <r>
    <x v="1"/>
    <n v="1968"/>
    <d v="2011-02-16T00:00:00"/>
    <x v="0"/>
  </r>
  <r>
    <x v="3"/>
    <n v="1693"/>
    <d v="2005-07-21T00:00:00"/>
    <x v="9"/>
  </r>
  <r>
    <x v="4"/>
    <n v="932"/>
    <d v="2007-01-05T00:00:00"/>
    <x v="6"/>
  </r>
  <r>
    <x v="0"/>
    <n v="1071"/>
    <d v="2011-09-29T00:00:00"/>
    <x v="0"/>
  </r>
  <r>
    <x v="3"/>
    <n v="1866"/>
    <d v="2006-08-06T00:00:00"/>
    <x v="1"/>
  </r>
  <r>
    <x v="3"/>
    <n v="1844"/>
    <d v="2009-09-12T00:00:00"/>
    <x v="4"/>
  </r>
  <r>
    <x v="4"/>
    <n v="1016"/>
    <d v="2010-05-18T00:00:00"/>
    <x v="3"/>
  </r>
  <r>
    <x v="0"/>
    <n v="803"/>
    <d v="2010-02-02T00:00:00"/>
    <x v="3"/>
  </r>
  <r>
    <x v="4"/>
    <n v="862"/>
    <d v="2007-09-03T00:00:00"/>
    <x v="6"/>
  </r>
  <r>
    <x v="3"/>
    <n v="1500"/>
    <d v="2007-06-26T00:00:00"/>
    <x v="6"/>
  </r>
  <r>
    <x v="5"/>
    <n v="2491"/>
    <d v="2008-05-28T00:00:00"/>
    <x v="7"/>
  </r>
  <r>
    <x v="3"/>
    <n v="1704"/>
    <d v="2007-01-18T00:00:00"/>
    <x v="6"/>
  </r>
  <r>
    <x v="3"/>
    <n v="1803"/>
    <d v="2008-02-09T00:00:00"/>
    <x v="7"/>
  </r>
  <r>
    <x v="7"/>
    <n v="1541"/>
    <d v="2008-03-01T00:00:00"/>
    <x v="7"/>
  </r>
  <r>
    <x v="4"/>
    <n v="1178"/>
    <d v="2012-10-13T00:00:00"/>
    <x v="2"/>
  </r>
  <r>
    <x v="0"/>
    <n v="1473"/>
    <d v="2010-07-24T00:00:00"/>
    <x v="3"/>
  </r>
  <r>
    <x v="0"/>
    <n v="594"/>
    <d v="2011-04-08T00:00:00"/>
    <x v="0"/>
  </r>
  <r>
    <x v="6"/>
    <n v="1701"/>
    <d v="2012-05-06T00:00:00"/>
    <x v="2"/>
  </r>
  <r>
    <x v="0"/>
    <n v="1169"/>
    <d v="2010-12-26T00:00:00"/>
    <x v="3"/>
  </r>
  <r>
    <x v="1"/>
    <n v="1684"/>
    <d v="2015-01-03T00:00:00"/>
    <x v="10"/>
  </r>
  <r>
    <x v="6"/>
    <n v="1569"/>
    <d v="2011-07-17T00:00:00"/>
    <x v="0"/>
  </r>
  <r>
    <x v="4"/>
    <n v="1232"/>
    <d v="2008-07-11T00:00:00"/>
    <x v="7"/>
  </r>
  <r>
    <x v="4"/>
    <n v="958"/>
    <d v="2007-01-29T00:00:00"/>
    <x v="6"/>
  </r>
  <r>
    <x v="5"/>
    <n v="1583"/>
    <d v="2010-03-22T00:00:00"/>
    <x v="3"/>
  </r>
  <r>
    <x v="2"/>
    <n v="907"/>
    <d v="2009-05-03T00:00:00"/>
    <x v="4"/>
  </r>
  <r>
    <x v="5"/>
    <n v="1702"/>
    <d v="2008-08-06T00:00:00"/>
    <x v="7"/>
  </r>
  <r>
    <x v="0"/>
    <n v="739"/>
    <d v="2010-02-11T00:00:00"/>
    <x v="3"/>
  </r>
  <r>
    <x v="3"/>
    <n v="1760"/>
    <d v="2005-10-01T00:00:00"/>
    <x v="9"/>
  </r>
  <r>
    <x v="3"/>
    <n v="1956"/>
    <d v="2008-07-31T00:00:00"/>
    <x v="7"/>
  </r>
  <r>
    <x v="4"/>
    <n v="714"/>
    <d v="2014-07-17T00:00:00"/>
    <x v="5"/>
  </r>
  <r>
    <x v="6"/>
    <n v="1848"/>
    <d v="2011-09-01T00:00:00"/>
    <x v="0"/>
  </r>
  <r>
    <x v="4"/>
    <n v="1005"/>
    <d v="2008-05-20T00:00:00"/>
    <x v="7"/>
  </r>
  <r>
    <x v="1"/>
    <n v="1638"/>
    <d v="2012-05-20T00:00:00"/>
    <x v="2"/>
  </r>
  <r>
    <x v="4"/>
    <n v="1294"/>
    <d v="2014-11-06T00:00:00"/>
    <x v="5"/>
  </r>
  <r>
    <x v="6"/>
    <n v="1653"/>
    <d v="2010-04-15T00:00:00"/>
    <x v="3"/>
  </r>
  <r>
    <x v="1"/>
    <n v="1950"/>
    <d v="2008-01-27T00:00:00"/>
    <x v="7"/>
  </r>
  <r>
    <x v="3"/>
    <n v="1841"/>
    <d v="2004-06-12T00:00:00"/>
    <x v="11"/>
  </r>
  <r>
    <x v="0"/>
    <n v="1252"/>
    <d v="2010-11-02T00:00:00"/>
    <x v="3"/>
  </r>
  <r>
    <x v="6"/>
    <n v="1817"/>
    <d v="2011-09-12T00:00:00"/>
    <x v="0"/>
  </r>
  <r>
    <x v="5"/>
    <n v="1337"/>
    <d v="2011-05-15T00:00:00"/>
    <x v="0"/>
  </r>
  <r>
    <x v="3"/>
    <n v="1561"/>
    <d v="2007-11-13T00:00:00"/>
    <x v="6"/>
  </r>
  <r>
    <x v="1"/>
    <n v="1517"/>
    <d v="2010-08-30T00:00:00"/>
    <x v="3"/>
  </r>
  <r>
    <x v="7"/>
    <n v="1917"/>
    <d v="2009-01-12T00:00:00"/>
    <x v="4"/>
  </r>
  <r>
    <x v="0"/>
    <n v="766"/>
    <d v="2010-04-12T00:00:00"/>
    <x v="3"/>
  </r>
  <r>
    <x v="0"/>
    <n v="745"/>
    <d v="2011-07-05T00:00:00"/>
    <x v="0"/>
  </r>
  <r>
    <x v="3"/>
    <n v="1562"/>
    <d v="2009-08-24T00:00:00"/>
    <x v="4"/>
  </r>
  <r>
    <x v="5"/>
    <n v="2371"/>
    <d v="2009-07-01T00:00:00"/>
    <x v="4"/>
  </r>
  <r>
    <x v="4"/>
    <n v="991"/>
    <d v="2014-04-25T00:00:00"/>
    <x v="5"/>
  </r>
  <r>
    <x v="0"/>
    <n v="1582"/>
    <d v="2010-09-09T00:00:00"/>
    <x v="3"/>
  </r>
  <r>
    <x v="0"/>
    <n v="1348"/>
    <d v="2011-02-06T00:00:00"/>
    <x v="0"/>
  </r>
  <r>
    <x v="5"/>
    <n v="1933"/>
    <d v="2009-10-11T00:00:00"/>
    <x v="4"/>
  </r>
  <r>
    <x v="3"/>
    <n v="1737"/>
    <d v="2004-10-29T00:00:00"/>
    <x v="11"/>
  </r>
  <r>
    <x v="5"/>
    <n v="2335"/>
    <d v="2009-02-18T00:00:00"/>
    <x v="4"/>
  </r>
  <r>
    <x v="1"/>
    <n v="1946"/>
    <d v="2011-01-27T00:00:00"/>
    <x v="0"/>
  </r>
  <r>
    <x v="1"/>
    <n v="1554"/>
    <d v="2007-07-10T00:00:00"/>
    <x v="6"/>
  </r>
  <r>
    <x v="4"/>
    <n v="1039"/>
    <d v="2007-03-12T00:00:00"/>
    <x v="6"/>
  </r>
  <r>
    <x v="5"/>
    <n v="1703"/>
    <d v="2008-09-11T00:00:00"/>
    <x v="7"/>
  </r>
  <r>
    <x v="4"/>
    <n v="883"/>
    <d v="2012-03-13T00:00:00"/>
    <x v="2"/>
  </r>
  <r>
    <x v="4"/>
    <n v="1226"/>
    <d v="2007-03-07T00:00:00"/>
    <x v="6"/>
  </r>
  <r>
    <x v="1"/>
    <n v="1867"/>
    <d v="2008-08-15T00:00:00"/>
    <x v="7"/>
  </r>
  <r>
    <x v="6"/>
    <n v="1950"/>
    <d v="2010-07-01T00:00:00"/>
    <x v="3"/>
  </r>
  <r>
    <x v="4"/>
    <n v="1062"/>
    <d v="2010-06-05T00:00:00"/>
    <x v="3"/>
  </r>
  <r>
    <x v="4"/>
    <n v="870"/>
    <d v="2014-06-28T00:00:00"/>
    <x v="5"/>
  </r>
  <r>
    <x v="4"/>
    <n v="1032"/>
    <d v="2008-09-29T00:00:00"/>
    <x v="7"/>
  </r>
  <r>
    <x v="2"/>
    <n v="1015"/>
    <d v="2010-08-09T00:00:00"/>
    <x v="3"/>
  </r>
  <r>
    <x v="5"/>
    <n v="2289"/>
    <d v="2011-11-11T00:00:00"/>
    <x v="0"/>
  </r>
  <r>
    <x v="2"/>
    <n v="785"/>
    <d v="2011-03-22T00:00:00"/>
    <x v="0"/>
  </r>
  <r>
    <x v="2"/>
    <n v="878"/>
    <d v="2011-12-03T00:00:00"/>
    <x v="0"/>
  </r>
  <r>
    <x v="6"/>
    <n v="1884"/>
    <d v="2015-01-01T00:00:00"/>
    <x v="10"/>
  </r>
  <r>
    <x v="2"/>
    <n v="852"/>
    <d v="2010-08-30T00:00:00"/>
    <x v="3"/>
  </r>
  <r>
    <x v="0"/>
    <n v="1155"/>
    <d v="2012-02-01T00:00:00"/>
    <x v="2"/>
  </r>
  <r>
    <x v="1"/>
    <n v="1650"/>
    <d v="2014-02-20T00:00:00"/>
    <x v="5"/>
  </r>
  <r>
    <x v="3"/>
    <n v="1831"/>
    <d v="2006-01-13T00:00:00"/>
    <x v="1"/>
  </r>
  <r>
    <x v="7"/>
    <n v="1509"/>
    <d v="2009-08-24T00:00:00"/>
    <x v="4"/>
  </r>
  <r>
    <x v="0"/>
    <n v="1389"/>
    <d v="2011-06-02T00:00:00"/>
    <x v="0"/>
  </r>
  <r>
    <x v="4"/>
    <n v="1149"/>
    <d v="2011-04-13T00:00:00"/>
    <x v="0"/>
  </r>
  <r>
    <x v="5"/>
    <n v="1402"/>
    <d v="2010-11-17T00:00:00"/>
    <x v="3"/>
  </r>
  <r>
    <x v="1"/>
    <n v="1781"/>
    <d v="2013-07-25T00:00:00"/>
    <x v="8"/>
  </r>
  <r>
    <x v="5"/>
    <n v="1632"/>
    <d v="2010-03-07T00:00:00"/>
    <x v="3"/>
  </r>
  <r>
    <x v="7"/>
    <n v="1604"/>
    <d v="2008-12-25T00:00:00"/>
    <x v="7"/>
  </r>
  <r>
    <x v="4"/>
    <n v="1220"/>
    <d v="2014-06-09T00:00:00"/>
    <x v="5"/>
  </r>
  <r>
    <x v="1"/>
    <n v="1616"/>
    <d v="2013-08-26T00:00:00"/>
    <x v="8"/>
  </r>
  <r>
    <x v="4"/>
    <n v="1015"/>
    <d v="2009-05-16T00:00:00"/>
    <x v="4"/>
  </r>
  <r>
    <x v="3"/>
    <n v="1769"/>
    <d v="2008-03-08T00:00:00"/>
    <x v="7"/>
  </r>
  <r>
    <x v="4"/>
    <n v="1264"/>
    <d v="2008-03-09T00:00:00"/>
    <x v="7"/>
  </r>
  <r>
    <x v="3"/>
    <n v="1941"/>
    <d v="2005-01-20T00:00:00"/>
    <x v="9"/>
  </r>
  <r>
    <x v="4"/>
    <n v="1269"/>
    <d v="2008-12-10T00:00:00"/>
    <x v="7"/>
  </r>
  <r>
    <x v="0"/>
    <n v="1650"/>
    <d v="2010-09-22T00:00:00"/>
    <x v="3"/>
  </r>
  <r>
    <x v="7"/>
    <n v="1639"/>
    <d v="2009-07-10T00:00:00"/>
    <x v="4"/>
  </r>
  <r>
    <x v="3"/>
    <n v="1939"/>
    <d v="2004-05-12T00:00:00"/>
    <x v="11"/>
  </r>
  <r>
    <x v="3"/>
    <n v="1908"/>
    <d v="2004-11-24T00:00:00"/>
    <x v="11"/>
  </r>
  <r>
    <x v="4"/>
    <n v="1142"/>
    <d v="2007-01-07T00:00:00"/>
    <x v="6"/>
  </r>
  <r>
    <x v="4"/>
    <n v="949"/>
    <d v="2008-04-04T00:00:00"/>
    <x v="7"/>
  </r>
  <r>
    <x v="4"/>
    <n v="787"/>
    <d v="2009-08-09T00:00:00"/>
    <x v="4"/>
  </r>
  <r>
    <x v="0"/>
    <n v="1316"/>
    <d v="2011-09-03T00:00:00"/>
    <x v="0"/>
  </r>
  <r>
    <x v="5"/>
    <n v="2060"/>
    <d v="2009-04-01T00:00:00"/>
    <x v="4"/>
  </r>
  <r>
    <x v="4"/>
    <n v="976"/>
    <d v="2012-08-03T00:00:00"/>
    <x v="2"/>
  </r>
  <r>
    <x v="0"/>
    <n v="1357"/>
    <d v="2011-11-17T00:00:00"/>
    <x v="0"/>
  </r>
  <r>
    <x v="5"/>
    <n v="2428"/>
    <d v="2009-01-09T00:00:00"/>
    <x v="4"/>
  </r>
  <r>
    <x v="4"/>
    <n v="1201"/>
    <d v="2007-08-02T00:00:00"/>
    <x v="6"/>
  </r>
  <r>
    <x v="3"/>
    <n v="1634"/>
    <d v="2005-04-19T00:00:00"/>
    <x v="9"/>
  </r>
  <r>
    <x v="2"/>
    <n v="1097"/>
    <d v="2011-04-12T00:00:00"/>
    <x v="0"/>
  </r>
  <r>
    <x v="1"/>
    <n v="1542"/>
    <d v="2009-10-05T00:00:00"/>
    <x v="4"/>
  </r>
  <r>
    <x v="2"/>
    <n v="795"/>
    <d v="2011-01-12T00:00:00"/>
    <x v="0"/>
  </r>
  <r>
    <x v="3"/>
    <n v="1656"/>
    <d v="2009-07-16T00:00:00"/>
    <x v="4"/>
  </r>
  <r>
    <x v="0"/>
    <n v="1173"/>
    <d v="2012-01-08T00:00:00"/>
    <x v="2"/>
  </r>
  <r>
    <x v="4"/>
    <n v="999"/>
    <d v="2007-11-02T00:00:00"/>
    <x v="6"/>
  </r>
  <r>
    <x v="4"/>
    <n v="1002"/>
    <d v="2009-05-29T00:00:00"/>
    <x v="4"/>
  </r>
  <r>
    <x v="3"/>
    <n v="1873"/>
    <d v="2008-03-10T00:00:00"/>
    <x v="7"/>
  </r>
  <r>
    <x v="0"/>
    <n v="670"/>
    <d v="2011-11-27T00:00:00"/>
    <x v="0"/>
  </r>
  <r>
    <x v="5"/>
    <n v="1355"/>
    <d v="2009-12-20T00:00:00"/>
    <x v="4"/>
  </r>
  <r>
    <x v="5"/>
    <n v="1942"/>
    <d v="2010-02-08T00:00:00"/>
    <x v="3"/>
  </r>
  <r>
    <x v="5"/>
    <n v="2225"/>
    <d v="2008-03-24T00:00:00"/>
    <x v="7"/>
  </r>
  <r>
    <x v="5"/>
    <n v="1540"/>
    <d v="2011-04-12T00:00:00"/>
    <x v="0"/>
  </r>
  <r>
    <x v="1"/>
    <n v="1677"/>
    <d v="2012-08-13T00:00:00"/>
    <x v="2"/>
  </r>
  <r>
    <x v="5"/>
    <n v="2453"/>
    <d v="2010-02-17T00:00:00"/>
    <x v="3"/>
  </r>
  <r>
    <x v="2"/>
    <n v="1248"/>
    <d v="2011-08-26T00:00:00"/>
    <x v="0"/>
  </r>
  <r>
    <x v="4"/>
    <n v="1290"/>
    <d v="2013-11-05T00:00:00"/>
    <x v="8"/>
  </r>
  <r>
    <x v="2"/>
    <n v="854"/>
    <d v="2010-01-26T00:00:00"/>
    <x v="3"/>
  </r>
  <r>
    <x v="0"/>
    <n v="1080"/>
    <d v="2010-09-02T00:00:00"/>
    <x v="3"/>
  </r>
  <r>
    <x v="4"/>
    <n v="704"/>
    <d v="2009-01-18T00:00:00"/>
    <x v="4"/>
  </r>
  <r>
    <x v="0"/>
    <n v="525"/>
    <d v="2011-06-13T00:00:00"/>
    <x v="0"/>
  </r>
  <r>
    <x v="3"/>
    <n v="1837"/>
    <d v="2005-04-22T00:00:00"/>
    <x v="9"/>
  </r>
  <r>
    <x v="5"/>
    <n v="2284"/>
    <d v="2010-06-11T00:00:00"/>
    <x v="3"/>
  </r>
  <r>
    <x v="4"/>
    <n v="876"/>
    <d v="2007-03-09T00:00:00"/>
    <x v="6"/>
  </r>
  <r>
    <x v="4"/>
    <n v="813"/>
    <d v="2008-09-29T00:00:00"/>
    <x v="7"/>
  </r>
  <r>
    <x v="0"/>
    <n v="1246"/>
    <d v="2009-09-29T00:00:00"/>
    <x v="4"/>
  </r>
  <r>
    <x v="5"/>
    <n v="1410"/>
    <d v="2010-09-23T00:00:00"/>
    <x v="3"/>
  </r>
  <r>
    <x v="6"/>
    <n v="1962"/>
    <d v="2013-12-04T00:00:00"/>
    <x v="8"/>
  </r>
  <r>
    <x v="1"/>
    <n v="1710"/>
    <d v="2009-11-13T00:00:00"/>
    <x v="4"/>
  </r>
  <r>
    <x v="4"/>
    <n v="867"/>
    <d v="2007-02-25T00:00:00"/>
    <x v="6"/>
  </r>
  <r>
    <x v="3"/>
    <n v="1727"/>
    <d v="2011-09-04T00:00:00"/>
    <x v="0"/>
  </r>
  <r>
    <x v="0"/>
    <n v="1101"/>
    <d v="2009-10-06T00:00:00"/>
    <x v="4"/>
  </r>
  <r>
    <x v="1"/>
    <n v="1721"/>
    <d v="2006-10-18T00:00:00"/>
    <x v="1"/>
  </r>
  <r>
    <x v="1"/>
    <n v="1623"/>
    <d v="2008-12-21T00:00:00"/>
    <x v="7"/>
  </r>
  <r>
    <x v="1"/>
    <n v="1684"/>
    <d v="2013-09-21T00:00:00"/>
    <x v="8"/>
  </r>
  <r>
    <x v="1"/>
    <n v="1671"/>
    <d v="2011-12-27T00:00:00"/>
    <x v="0"/>
  </r>
  <r>
    <x v="4"/>
    <n v="1279"/>
    <d v="2007-06-21T00:00:00"/>
    <x v="6"/>
  </r>
  <r>
    <x v="5"/>
    <n v="1737"/>
    <d v="2010-03-29T00:00:00"/>
    <x v="3"/>
  </r>
  <r>
    <x v="1"/>
    <n v="1719"/>
    <d v="2012-11-27T00:00:00"/>
    <x v="2"/>
  </r>
  <r>
    <x v="3"/>
    <n v="1543"/>
    <d v="2006-09-28T00:00:00"/>
    <x v="1"/>
  </r>
  <r>
    <x v="5"/>
    <n v="1650"/>
    <d v="2011-04-06T00:00:00"/>
    <x v="0"/>
  </r>
  <r>
    <x v="5"/>
    <n v="2454"/>
    <d v="2008-10-10T00:00:00"/>
    <x v="7"/>
  </r>
  <r>
    <x v="3"/>
    <n v="1631"/>
    <d v="2005-08-19T00:00:00"/>
    <x v="9"/>
  </r>
  <r>
    <x v="1"/>
    <n v="1823"/>
    <d v="2011-08-29T00:00:00"/>
    <x v="0"/>
  </r>
  <r>
    <x v="5"/>
    <n v="1879"/>
    <d v="2011-11-06T00:00:00"/>
    <x v="0"/>
  </r>
  <r>
    <x v="4"/>
    <n v="862"/>
    <d v="2011-10-11T00:00:00"/>
    <x v="0"/>
  </r>
  <r>
    <x v="4"/>
    <n v="1197"/>
    <d v="2009-01-23T00:00:00"/>
    <x v="4"/>
  </r>
  <r>
    <x v="0"/>
    <n v="1187"/>
    <d v="2012-01-16T00:00:00"/>
    <x v="2"/>
  </r>
  <r>
    <x v="0"/>
    <n v="1409"/>
    <d v="2011-05-24T00:00:00"/>
    <x v="0"/>
  </r>
  <r>
    <x v="3"/>
    <n v="1696"/>
    <d v="2009-09-24T00:00:00"/>
    <x v="4"/>
  </r>
  <r>
    <x v="0"/>
    <n v="1075"/>
    <d v="2011-06-23T00:00:00"/>
    <x v="0"/>
  </r>
  <r>
    <x v="4"/>
    <n v="1113"/>
    <d v="2010-08-26T00:00:00"/>
    <x v="3"/>
  </r>
  <r>
    <x v="2"/>
    <n v="1027"/>
    <d v="2008-10-04T00:00:00"/>
    <x v="7"/>
  </r>
  <r>
    <x v="4"/>
    <n v="777"/>
    <d v="2012-02-02T00:00:00"/>
    <x v="2"/>
  </r>
  <r>
    <x v="0"/>
    <n v="1657"/>
    <d v="2012-03-25T00:00:00"/>
    <x v="2"/>
  </r>
  <r>
    <x v="0"/>
    <n v="1681"/>
    <d v="2010-07-03T00:00:00"/>
    <x v="3"/>
  </r>
  <r>
    <x v="2"/>
    <n v="1061"/>
    <d v="2009-02-12T00:00:00"/>
    <x v="4"/>
  </r>
  <r>
    <x v="0"/>
    <n v="1301"/>
    <d v="2011-06-14T00:00:00"/>
    <x v="0"/>
  </r>
  <r>
    <x v="4"/>
    <n v="762"/>
    <d v="2009-03-28T00:00:00"/>
    <x v="4"/>
  </r>
  <r>
    <x v="0"/>
    <n v="1046"/>
    <d v="2011-02-09T00:00:00"/>
    <x v="0"/>
  </r>
  <r>
    <x v="5"/>
    <n v="2423"/>
    <d v="2009-05-06T00:00:00"/>
    <x v="4"/>
  </r>
  <r>
    <x v="4"/>
    <n v="940"/>
    <d v="2008-07-24T00:00:00"/>
    <x v="7"/>
  </r>
  <r>
    <x v="3"/>
    <n v="1971"/>
    <d v="2004-07-13T00:00:00"/>
    <x v="11"/>
  </r>
  <r>
    <x v="4"/>
    <n v="851"/>
    <d v="2013-10-02T00:00:00"/>
    <x v="8"/>
  </r>
  <r>
    <x v="3"/>
    <n v="1867"/>
    <d v="2010-08-14T00:00:00"/>
    <x v="3"/>
  </r>
  <r>
    <x v="1"/>
    <n v="1858"/>
    <d v="2012-03-15T00:00:00"/>
    <x v="2"/>
  </r>
  <r>
    <x v="0"/>
    <n v="1176"/>
    <d v="2010-09-16T00:00:00"/>
    <x v="3"/>
  </r>
  <r>
    <x v="2"/>
    <n v="1144"/>
    <d v="2011-06-28T00:00:00"/>
    <x v="0"/>
  </r>
  <r>
    <x v="0"/>
    <n v="719"/>
    <d v="2012-01-30T00:00:00"/>
    <x v="2"/>
  </r>
  <r>
    <x v="5"/>
    <n v="1308"/>
    <d v="2008-07-19T00:00:00"/>
    <x v="7"/>
  </r>
  <r>
    <x v="4"/>
    <n v="1096"/>
    <d v="2013-01-16T00:00:00"/>
    <x v="8"/>
  </r>
  <r>
    <x v="6"/>
    <n v="1881"/>
    <d v="2010-11-13T00:00:00"/>
    <x v="3"/>
  </r>
  <r>
    <x v="1"/>
    <n v="1601"/>
    <d v="2007-02-05T00:00:00"/>
    <x v="6"/>
  </r>
  <r>
    <x v="3"/>
    <n v="1638"/>
    <d v="2005-10-01T00:00:00"/>
    <x v="9"/>
  </r>
  <r>
    <x v="0"/>
    <n v="1538"/>
    <d v="2010-03-10T00:00:00"/>
    <x v="3"/>
  </r>
  <r>
    <x v="4"/>
    <n v="724"/>
    <d v="2010-01-28T00:00:00"/>
    <x v="3"/>
  </r>
  <r>
    <x v="3"/>
    <n v="1692"/>
    <d v="2007-01-07T00:00:00"/>
    <x v="6"/>
  </r>
  <r>
    <x v="5"/>
    <n v="1650"/>
    <d v="2011-09-03T00:00:00"/>
    <x v="0"/>
  </r>
  <r>
    <x v="0"/>
    <n v="1089"/>
    <d v="2009-12-01T00:00:00"/>
    <x v="4"/>
  </r>
  <r>
    <x v="3"/>
    <n v="1528"/>
    <d v="2010-06-18T00:00:00"/>
    <x v="3"/>
  </r>
  <r>
    <x v="7"/>
    <n v="1512"/>
    <d v="2009-02-10T00:00:00"/>
    <x v="4"/>
  </r>
  <r>
    <x v="5"/>
    <n v="1790"/>
    <d v="2011-06-20T00:00:00"/>
    <x v="0"/>
  </r>
  <r>
    <x v="2"/>
    <n v="711"/>
    <d v="2008-07-09T00:00:00"/>
    <x v="7"/>
  </r>
  <r>
    <x v="4"/>
    <n v="1174"/>
    <d v="2012-03-09T00:00:00"/>
    <x v="2"/>
  </r>
  <r>
    <x v="0"/>
    <n v="866"/>
    <d v="2011-12-12T00:00:00"/>
    <x v="0"/>
  </r>
  <r>
    <x v="2"/>
    <n v="1082"/>
    <d v="2012-03-21T00:00:00"/>
    <x v="2"/>
  </r>
  <r>
    <x v="0"/>
    <n v="684"/>
    <d v="2010-01-14T00:00:00"/>
    <x v="3"/>
  </r>
  <r>
    <x v="4"/>
    <n v="913"/>
    <d v="2013-01-01T00:00:00"/>
    <x v="8"/>
  </r>
  <r>
    <x v="0"/>
    <n v="624"/>
    <d v="2009-09-07T00:00:00"/>
    <x v="4"/>
  </r>
  <r>
    <x v="4"/>
    <n v="762"/>
    <d v="2011-12-27T00:00:00"/>
    <x v="0"/>
  </r>
  <r>
    <x v="3"/>
    <n v="1722"/>
    <d v="2005-01-18T00:00:00"/>
    <x v="9"/>
  </r>
  <r>
    <x v="2"/>
    <n v="1223"/>
    <d v="2007-04-04T00:00:00"/>
    <x v="6"/>
  </r>
  <r>
    <x v="5"/>
    <n v="1822"/>
    <d v="2011-10-14T00:00:00"/>
    <x v="0"/>
  </r>
  <r>
    <x v="1"/>
    <n v="1793"/>
    <d v="2014-01-06T00:00:00"/>
    <x v="5"/>
  </r>
  <r>
    <x v="3"/>
    <n v="1742"/>
    <d v="2008-07-30T00:00:00"/>
    <x v="7"/>
  </r>
  <r>
    <x v="5"/>
    <n v="1990"/>
    <d v="2010-12-08T00:00:00"/>
    <x v="3"/>
  </r>
  <r>
    <x v="0"/>
    <n v="614"/>
    <d v="2011-02-11T00:00:00"/>
    <x v="0"/>
  </r>
  <r>
    <x v="0"/>
    <n v="1654"/>
    <d v="2010-01-17T00:00:00"/>
    <x v="3"/>
  </r>
  <r>
    <x v="2"/>
    <n v="1231"/>
    <d v="2010-05-27T00:00:00"/>
    <x v="3"/>
  </r>
  <r>
    <x v="4"/>
    <n v="802"/>
    <d v="2009-06-20T00:00:00"/>
    <x v="4"/>
  </r>
  <r>
    <x v="7"/>
    <n v="1984"/>
    <d v="2007-09-12T00:00:00"/>
    <x v="6"/>
  </r>
  <r>
    <x v="4"/>
    <n v="868"/>
    <d v="2011-11-22T00:00:00"/>
    <x v="0"/>
  </r>
  <r>
    <x v="5"/>
    <n v="1445"/>
    <d v="2010-01-18T00:00:00"/>
    <x v="3"/>
  </r>
  <r>
    <x v="4"/>
    <n v="888"/>
    <d v="2007-08-12T00:00:00"/>
    <x v="6"/>
  </r>
  <r>
    <x v="4"/>
    <n v="1052"/>
    <d v="2008-01-26T00:00:00"/>
    <x v="7"/>
  </r>
  <r>
    <x v="4"/>
    <n v="703"/>
    <d v="2011-07-03T00:00:00"/>
    <x v="0"/>
  </r>
  <r>
    <x v="0"/>
    <n v="1034"/>
    <d v="2010-05-23T00:00:00"/>
    <x v="3"/>
  </r>
  <r>
    <x v="6"/>
    <n v="1561"/>
    <d v="2014-06-20T00:00:00"/>
    <x v="5"/>
  </r>
  <r>
    <x v="1"/>
    <n v="1554"/>
    <d v="2011-09-24T00:00:00"/>
    <x v="0"/>
  </r>
  <r>
    <x v="2"/>
    <n v="1089"/>
    <d v="2011-06-25T00:00:00"/>
    <x v="0"/>
  </r>
  <r>
    <x v="4"/>
    <n v="885"/>
    <d v="2013-07-10T00:00:00"/>
    <x v="8"/>
  </r>
  <r>
    <x v="5"/>
    <n v="1689"/>
    <d v="2011-04-11T00:00:00"/>
    <x v="0"/>
  </r>
  <r>
    <x v="0"/>
    <n v="782"/>
    <d v="2009-08-22T00:00:00"/>
    <x v="4"/>
  </r>
  <r>
    <x v="1"/>
    <n v="1837"/>
    <d v="2012-12-14T00:00:00"/>
    <x v="2"/>
  </r>
  <r>
    <x v="4"/>
    <n v="1121"/>
    <d v="2010-03-20T00:00:00"/>
    <x v="3"/>
  </r>
  <r>
    <x v="5"/>
    <n v="1974"/>
    <d v="2008-05-05T00:00:00"/>
    <x v="7"/>
  </r>
  <r>
    <x v="4"/>
    <n v="704"/>
    <d v="2012-12-19T00:00:00"/>
    <x v="2"/>
  </r>
  <r>
    <x v="0"/>
    <n v="1412"/>
    <d v="2011-10-14T00:00:00"/>
    <x v="0"/>
  </r>
  <r>
    <x v="4"/>
    <n v="1237"/>
    <d v="2015-01-31T00:00:00"/>
    <x v="10"/>
  </r>
  <r>
    <x v="5"/>
    <n v="1549"/>
    <d v="2010-04-17T00:00:00"/>
    <x v="3"/>
  </r>
  <r>
    <x v="4"/>
    <n v="968"/>
    <d v="2013-01-18T00:00:00"/>
    <x v="8"/>
  </r>
  <r>
    <x v="3"/>
    <n v="1500"/>
    <d v="2009-07-09T00:00:00"/>
    <x v="4"/>
  </r>
  <r>
    <x v="5"/>
    <n v="1784"/>
    <d v="2008-09-05T00:00:00"/>
    <x v="7"/>
  </r>
  <r>
    <x v="1"/>
    <n v="1952"/>
    <d v="2010-09-16T00:00:00"/>
    <x v="3"/>
  </r>
  <r>
    <x v="2"/>
    <n v="1135"/>
    <d v="2011-07-18T00:00:00"/>
    <x v="0"/>
  </r>
  <r>
    <x v="6"/>
    <n v="1973"/>
    <d v="2012-11-14T00:00:00"/>
    <x v="2"/>
  </r>
  <r>
    <x v="4"/>
    <n v="982"/>
    <d v="2009-12-03T00:00:00"/>
    <x v="4"/>
  </r>
  <r>
    <x v="5"/>
    <n v="2178"/>
    <d v="2009-08-13T00:00:00"/>
    <x v="4"/>
  </r>
  <r>
    <x v="1"/>
    <n v="1793"/>
    <d v="2007-03-17T00:00:00"/>
    <x v="6"/>
  </r>
  <r>
    <x v="3"/>
    <n v="1769"/>
    <d v="2009-05-28T00:00:00"/>
    <x v="4"/>
  </r>
  <r>
    <x v="4"/>
    <n v="918"/>
    <d v="2012-04-14T00:00:00"/>
    <x v="2"/>
  </r>
  <r>
    <x v="7"/>
    <n v="1914"/>
    <d v="2007-02-05T00:00:00"/>
    <x v="6"/>
  </r>
  <r>
    <x v="0"/>
    <n v="824"/>
    <d v="2010-01-15T00:00:00"/>
    <x v="3"/>
  </r>
  <r>
    <x v="4"/>
    <n v="1249"/>
    <d v="2008-12-13T00:00:00"/>
    <x v="7"/>
  </r>
  <r>
    <x v="5"/>
    <n v="1755"/>
    <d v="2010-04-14T00:00:00"/>
    <x v="3"/>
  </r>
  <r>
    <x v="3"/>
    <n v="1693"/>
    <d v="2010-06-09T00:00:00"/>
    <x v="3"/>
  </r>
  <r>
    <x v="0"/>
    <n v="707"/>
    <d v="2011-09-04T00:00:00"/>
    <x v="0"/>
  </r>
  <r>
    <x v="3"/>
    <n v="1677"/>
    <d v="2004-04-12T00:00:00"/>
    <x v="11"/>
  </r>
  <r>
    <x v="5"/>
    <n v="1954"/>
    <d v="2011-09-14T00:00:00"/>
    <x v="0"/>
  </r>
  <r>
    <x v="0"/>
    <n v="1224"/>
    <d v="2010-04-15T00:00:00"/>
    <x v="3"/>
  </r>
  <r>
    <x v="6"/>
    <n v="1931"/>
    <d v="2014-01-04T00:00:00"/>
    <x v="5"/>
  </r>
  <r>
    <x v="5"/>
    <n v="1726"/>
    <d v="2008-12-02T00:00:00"/>
    <x v="7"/>
  </r>
  <r>
    <x v="2"/>
    <n v="800"/>
    <d v="2008-02-06T00:00:00"/>
    <x v="7"/>
  </r>
  <r>
    <x v="0"/>
    <n v="1617"/>
    <d v="2010-02-28T00:00:00"/>
    <x v="3"/>
  </r>
  <r>
    <x v="5"/>
    <n v="1562"/>
    <d v="2011-04-12T00:00:00"/>
    <x v="0"/>
  </r>
  <r>
    <x v="4"/>
    <n v="806"/>
    <d v="2012-12-28T00:00:00"/>
    <x v="2"/>
  </r>
  <r>
    <x v="3"/>
    <n v="1693"/>
    <d v="2007-01-08T00:00:00"/>
    <x v="6"/>
  </r>
  <r>
    <x v="4"/>
    <n v="1187"/>
    <d v="2015-01-30T00:00:00"/>
    <x v="10"/>
  </r>
  <r>
    <x v="0"/>
    <n v="895"/>
    <d v="2011-05-26T00:00:00"/>
    <x v="0"/>
  </r>
  <r>
    <x v="7"/>
    <n v="1810"/>
    <d v="2007-05-25T00:00:00"/>
    <x v="6"/>
  </r>
  <r>
    <x v="0"/>
    <n v="575"/>
    <d v="2010-02-26T00:00:00"/>
    <x v="3"/>
  </r>
  <r>
    <x v="5"/>
    <n v="2351"/>
    <d v="2011-09-19T00:00:00"/>
    <x v="0"/>
  </r>
  <r>
    <x v="4"/>
    <n v="1196"/>
    <d v="2013-08-18T00:00:00"/>
    <x v="8"/>
  </r>
  <r>
    <x v="3"/>
    <n v="1685"/>
    <d v="2007-02-15T00:00:00"/>
    <x v="6"/>
  </r>
  <r>
    <x v="3"/>
    <n v="1603"/>
    <d v="2008-09-30T00:00:00"/>
    <x v="7"/>
  </r>
  <r>
    <x v="4"/>
    <n v="1275"/>
    <d v="2006-12-20T00:00:00"/>
    <x v="1"/>
  </r>
  <r>
    <x v="0"/>
    <n v="1119"/>
    <d v="2010-06-25T00:00:00"/>
    <x v="3"/>
  </r>
  <r>
    <x v="4"/>
    <n v="1167"/>
    <d v="2011-04-14T00:00:00"/>
    <x v="0"/>
  </r>
  <r>
    <x v="4"/>
    <n v="1229"/>
    <d v="2014-01-03T00:00:00"/>
    <x v="5"/>
  </r>
  <r>
    <x v="0"/>
    <n v="1297"/>
    <d v="2011-05-10T00:00:00"/>
    <x v="0"/>
  </r>
  <r>
    <x v="1"/>
    <n v="1510"/>
    <d v="2008-03-19T00:00:00"/>
    <x v="7"/>
  </r>
  <r>
    <x v="2"/>
    <n v="717"/>
    <d v="2007-08-28T00:00:00"/>
    <x v="6"/>
  </r>
  <r>
    <x v="0"/>
    <n v="872"/>
    <d v="2011-02-07T00:00:00"/>
    <x v="0"/>
  </r>
  <r>
    <x v="4"/>
    <n v="1260"/>
    <d v="2013-05-04T00:00:00"/>
    <x v="8"/>
  </r>
  <r>
    <x v="0"/>
    <n v="1020"/>
    <d v="2011-12-28T00:00:00"/>
    <x v="0"/>
  </r>
  <r>
    <x v="4"/>
    <n v="1232"/>
    <d v="2013-05-06T00:00:00"/>
    <x v="8"/>
  </r>
  <r>
    <x v="0"/>
    <n v="1538"/>
    <d v="2012-02-14T00:00:00"/>
    <x v="2"/>
  </r>
  <r>
    <x v="3"/>
    <n v="1626"/>
    <d v="2006-11-06T00:00:00"/>
    <x v="1"/>
  </r>
  <r>
    <x v="3"/>
    <n v="1923"/>
    <d v="2011-11-18T00:00:00"/>
    <x v="0"/>
  </r>
  <r>
    <x v="0"/>
    <n v="799"/>
    <d v="2010-03-06T00:00:00"/>
    <x v="3"/>
  </r>
  <r>
    <x v="1"/>
    <n v="1978"/>
    <d v="2014-04-05T00:00:00"/>
    <x v="5"/>
  </r>
  <r>
    <x v="0"/>
    <n v="1548"/>
    <d v="2010-09-14T00:00:00"/>
    <x v="3"/>
  </r>
  <r>
    <x v="0"/>
    <n v="1670"/>
    <d v="2010-09-05T00:00:00"/>
    <x v="3"/>
  </r>
  <r>
    <x v="4"/>
    <n v="1211"/>
    <d v="2013-07-14T00:00:00"/>
    <x v="8"/>
  </r>
  <r>
    <x v="0"/>
    <n v="1501"/>
    <d v="2010-10-10T00:00:00"/>
    <x v="3"/>
  </r>
  <r>
    <x v="3"/>
    <n v="1573"/>
    <d v="2007-10-11T00:00:00"/>
    <x v="6"/>
  </r>
  <r>
    <x v="7"/>
    <n v="1643"/>
    <d v="2008-10-09T00:00:00"/>
    <x v="7"/>
  </r>
  <r>
    <x v="2"/>
    <n v="795"/>
    <d v="2011-01-13T00:00:00"/>
    <x v="0"/>
  </r>
  <r>
    <x v="1"/>
    <n v="1514"/>
    <d v="2007-12-18T00:00:00"/>
    <x v="6"/>
  </r>
  <r>
    <x v="4"/>
    <n v="1058"/>
    <d v="2012-10-24T00:00:00"/>
    <x v="2"/>
  </r>
  <r>
    <x v="6"/>
    <n v="1645"/>
    <d v="2010-11-03T00:00:00"/>
    <x v="3"/>
  </r>
  <r>
    <x v="5"/>
    <n v="2370"/>
    <d v="2008-10-01T00:00:00"/>
    <x v="7"/>
  </r>
  <r>
    <x v="0"/>
    <n v="903"/>
    <d v="2010-01-27T00:00:00"/>
    <x v="3"/>
  </r>
  <r>
    <x v="2"/>
    <n v="961"/>
    <d v="2011-04-19T00:00:00"/>
    <x v="0"/>
  </r>
  <r>
    <x v="6"/>
    <n v="1843"/>
    <d v="2010-04-13T00:00:00"/>
    <x v="3"/>
  </r>
  <r>
    <x v="0"/>
    <n v="1091"/>
    <d v="2010-04-11T00:00:00"/>
    <x v="3"/>
  </r>
  <r>
    <x v="2"/>
    <n v="991"/>
    <d v="2007-08-23T00:00:00"/>
    <x v="6"/>
  </r>
  <r>
    <x v="4"/>
    <n v="1195"/>
    <d v="2013-07-09T00:00:00"/>
    <x v="8"/>
  </r>
  <r>
    <x v="1"/>
    <n v="1814"/>
    <d v="2013-11-19T00:00:00"/>
    <x v="8"/>
  </r>
  <r>
    <x v="2"/>
    <n v="1110"/>
    <d v="2009-09-17T00:00:00"/>
    <x v="4"/>
  </r>
  <r>
    <x v="4"/>
    <n v="1206"/>
    <d v="2007-04-08T00:00:00"/>
    <x v="6"/>
  </r>
  <r>
    <x v="4"/>
    <n v="1114"/>
    <d v="2014-08-22T00:00:00"/>
    <x v="5"/>
  </r>
  <r>
    <x v="3"/>
    <n v="1677"/>
    <d v="2005-12-30T00:00:00"/>
    <x v="9"/>
  </r>
  <r>
    <x v="0"/>
    <n v="1553"/>
    <d v="2011-12-12T00:00:00"/>
    <x v="0"/>
  </r>
  <r>
    <x v="0"/>
    <n v="1650"/>
    <d v="2010-01-25T00:00:00"/>
    <x v="3"/>
  </r>
  <r>
    <x v="5"/>
    <n v="2042"/>
    <d v="2011-03-17T00:00:00"/>
    <x v="0"/>
  </r>
  <r>
    <x v="7"/>
    <n v="1852"/>
    <d v="2008-10-30T00:00:00"/>
    <x v="7"/>
  </r>
  <r>
    <x v="1"/>
    <n v="1911"/>
    <d v="2012-10-06T00:00:00"/>
    <x v="2"/>
  </r>
  <r>
    <x v="4"/>
    <n v="929"/>
    <d v="2009-06-03T00:00:00"/>
    <x v="4"/>
  </r>
  <r>
    <x v="1"/>
    <n v="1872"/>
    <d v="2010-12-14T00:00:00"/>
    <x v="3"/>
  </r>
  <r>
    <x v="3"/>
    <n v="1727"/>
    <d v="2005-02-04T00:00:00"/>
    <x v="9"/>
  </r>
  <r>
    <x v="3"/>
    <n v="1740"/>
    <d v="2007-03-04T00:00:00"/>
    <x v="6"/>
  </r>
  <r>
    <x v="4"/>
    <n v="773"/>
    <d v="2012-07-30T00:00:00"/>
    <x v="2"/>
  </r>
  <r>
    <x v="2"/>
    <n v="1059"/>
    <d v="2012-05-07T00:00:00"/>
    <x v="2"/>
  </r>
  <r>
    <x v="0"/>
    <n v="873"/>
    <d v="2011-01-13T00:00:00"/>
    <x v="0"/>
  </r>
  <r>
    <x v="3"/>
    <n v="1836"/>
    <d v="2006-12-26T00:00:00"/>
    <x v="1"/>
  </r>
  <r>
    <x v="4"/>
    <n v="1119"/>
    <d v="2011-09-18T00:00:00"/>
    <x v="0"/>
  </r>
  <r>
    <x v="2"/>
    <n v="786"/>
    <d v="2010-06-16T00:00:00"/>
    <x v="3"/>
  </r>
  <r>
    <x v="7"/>
    <n v="1741"/>
    <d v="2007-02-20T00:00:00"/>
    <x v="6"/>
  </r>
  <r>
    <x v="4"/>
    <n v="1174"/>
    <d v="2007-06-03T00:00:00"/>
    <x v="6"/>
  </r>
  <r>
    <x v="0"/>
    <n v="1697"/>
    <d v="2010-01-30T00:00:00"/>
    <x v="3"/>
  </r>
  <r>
    <x v="1"/>
    <n v="1766"/>
    <d v="2014-07-06T00:00:00"/>
    <x v="5"/>
  </r>
  <r>
    <x v="7"/>
    <n v="1646"/>
    <d v="2008-04-04T00:00:00"/>
    <x v="7"/>
  </r>
  <r>
    <x v="5"/>
    <n v="1999"/>
    <d v="2010-07-01T00:00:00"/>
    <x v="3"/>
  </r>
  <r>
    <x v="0"/>
    <n v="1071"/>
    <d v="2010-05-11T00:00:00"/>
    <x v="3"/>
  </r>
  <r>
    <x v="4"/>
    <n v="834"/>
    <d v="2009-02-25T00:00:00"/>
    <x v="4"/>
  </r>
  <r>
    <x v="2"/>
    <n v="674"/>
    <d v="2010-03-08T00:00:00"/>
    <x v="3"/>
  </r>
  <r>
    <x v="5"/>
    <n v="1740"/>
    <d v="2008-11-25T00:00:00"/>
    <x v="7"/>
  </r>
  <r>
    <x v="0"/>
    <n v="1388"/>
    <d v="2010-11-23T00:00:00"/>
    <x v="3"/>
  </r>
  <r>
    <x v="5"/>
    <n v="1897"/>
    <d v="2008-10-14T00:00:00"/>
    <x v="7"/>
  </r>
  <r>
    <x v="0"/>
    <n v="1623"/>
    <d v="2009-12-26T00:00:00"/>
    <x v="4"/>
  </r>
  <r>
    <x v="0"/>
    <n v="1074"/>
    <d v="2010-07-30T00:00:00"/>
    <x v="3"/>
  </r>
  <r>
    <x v="4"/>
    <n v="1049"/>
    <d v="2014-02-03T00:00:00"/>
    <x v="5"/>
  </r>
  <r>
    <x v="0"/>
    <n v="1142"/>
    <d v="2011-08-13T00:00:00"/>
    <x v="0"/>
  </r>
  <r>
    <x v="0"/>
    <n v="1332"/>
    <d v="2011-09-13T00:00:00"/>
    <x v="0"/>
  </r>
  <r>
    <x v="4"/>
    <n v="996"/>
    <d v="2012-02-28T00:00:00"/>
    <x v="2"/>
  </r>
  <r>
    <x v="2"/>
    <n v="702"/>
    <d v="2008-01-17T00:00:00"/>
    <x v="7"/>
  </r>
  <r>
    <x v="4"/>
    <n v="724"/>
    <d v="2014-10-13T00:00:00"/>
    <x v="5"/>
  </r>
  <r>
    <x v="5"/>
    <n v="2310"/>
    <d v="2011-07-12T00:00:00"/>
    <x v="0"/>
  </r>
  <r>
    <x v="4"/>
    <n v="1268"/>
    <d v="2011-07-24T00:00:00"/>
    <x v="0"/>
  </r>
  <r>
    <x v="1"/>
    <n v="1876"/>
    <d v="2007-11-19T00:00:00"/>
    <x v="6"/>
  </r>
  <r>
    <x v="0"/>
    <n v="585"/>
    <d v="2011-07-09T00:00:00"/>
    <x v="0"/>
  </r>
  <r>
    <x v="1"/>
    <n v="1816"/>
    <d v="2010-11-24T00:00:00"/>
    <x v="3"/>
  </r>
  <r>
    <x v="3"/>
    <n v="1588"/>
    <d v="2005-01-08T00:00:00"/>
    <x v="9"/>
  </r>
  <r>
    <x v="4"/>
    <n v="728"/>
    <d v="2013-03-15T00:00:00"/>
    <x v="8"/>
  </r>
  <r>
    <x v="4"/>
    <n v="1063"/>
    <d v="2008-08-28T00:00:00"/>
    <x v="7"/>
  </r>
  <r>
    <x v="0"/>
    <n v="1156"/>
    <d v="2011-08-16T00:00:00"/>
    <x v="0"/>
  </r>
  <r>
    <x v="5"/>
    <n v="2014"/>
    <d v="2010-09-11T00:00:00"/>
    <x v="3"/>
  </r>
  <r>
    <x v="3"/>
    <n v="1514"/>
    <d v="2005-07-28T00:00:00"/>
    <x v="9"/>
  </r>
  <r>
    <x v="2"/>
    <n v="793"/>
    <d v="2008-06-18T00:00:00"/>
    <x v="7"/>
  </r>
  <r>
    <x v="3"/>
    <n v="1633"/>
    <d v="2004-07-10T00:00:00"/>
    <x v="11"/>
  </r>
  <r>
    <x v="5"/>
    <n v="1307"/>
    <d v="2012-02-06T00:00:00"/>
    <x v="2"/>
  </r>
  <r>
    <x v="4"/>
    <n v="1006"/>
    <d v="2015-02-12T00:00:00"/>
    <x v="10"/>
  </r>
  <r>
    <x v="0"/>
    <n v="1289"/>
    <d v="2010-10-15T00:00:00"/>
    <x v="3"/>
  </r>
  <r>
    <x v="4"/>
    <n v="921"/>
    <d v="2013-05-10T00:00:00"/>
    <x v="8"/>
  </r>
  <r>
    <x v="0"/>
    <n v="1500"/>
    <d v="2010-05-27T00:00:00"/>
    <x v="3"/>
  </r>
  <r>
    <x v="5"/>
    <n v="2156"/>
    <d v="2009-07-11T00:00:00"/>
    <x v="4"/>
  </r>
  <r>
    <x v="3"/>
    <n v="1726"/>
    <d v="2005-07-23T00:00:00"/>
    <x v="9"/>
  </r>
  <r>
    <x v="0"/>
    <n v="1493"/>
    <d v="2010-02-06T00:00:00"/>
    <x v="3"/>
  </r>
  <r>
    <x v="4"/>
    <n v="830"/>
    <d v="2012-01-02T00:00:00"/>
    <x v="2"/>
  </r>
  <r>
    <x v="6"/>
    <n v="1953"/>
    <d v="2014-04-20T00:00:00"/>
    <x v="5"/>
  </r>
  <r>
    <x v="0"/>
    <n v="751"/>
    <d v="2011-07-26T00:00:00"/>
    <x v="0"/>
  </r>
  <r>
    <x v="2"/>
    <n v="1230"/>
    <d v="2010-05-09T00:00:00"/>
    <x v="3"/>
  </r>
  <r>
    <x v="5"/>
    <n v="2254"/>
    <d v="2011-06-06T00:00:00"/>
    <x v="0"/>
  </r>
  <r>
    <x v="3"/>
    <n v="1550"/>
    <d v="2011-07-19T00:00:00"/>
    <x v="0"/>
  </r>
  <r>
    <x v="0"/>
    <n v="877"/>
    <d v="2010-11-17T00:00:00"/>
    <x v="3"/>
  </r>
  <r>
    <x v="6"/>
    <n v="1510"/>
    <d v="2012-03-27T00:00:00"/>
    <x v="2"/>
  </r>
  <r>
    <x v="3"/>
    <n v="1811"/>
    <d v="2009-11-16T00:00:00"/>
    <x v="4"/>
  </r>
  <r>
    <x v="4"/>
    <n v="1269"/>
    <d v="2008-01-02T00:00:00"/>
    <x v="7"/>
  </r>
  <r>
    <x v="3"/>
    <n v="1908"/>
    <d v="2008-08-10T00:00:00"/>
    <x v="7"/>
  </r>
  <r>
    <x v="0"/>
    <n v="1306"/>
    <d v="2010-08-28T00:00:00"/>
    <x v="3"/>
  </r>
  <r>
    <x v="4"/>
    <n v="1117"/>
    <d v="2011-02-07T00:00:00"/>
    <x v="0"/>
  </r>
  <r>
    <x v="3"/>
    <n v="1754"/>
    <d v="2011-04-07T00:00:00"/>
    <x v="0"/>
  </r>
  <r>
    <x v="2"/>
    <n v="1066"/>
    <d v="2007-05-22T00:00:00"/>
    <x v="6"/>
  </r>
  <r>
    <x v="3"/>
    <n v="1661"/>
    <d v="2004-08-30T00:00:00"/>
    <x v="11"/>
  </r>
  <r>
    <x v="0"/>
    <n v="1305"/>
    <d v="2011-04-14T00:00:00"/>
    <x v="0"/>
  </r>
  <r>
    <x v="3"/>
    <n v="1533"/>
    <d v="2006-12-12T00:00:00"/>
    <x v="1"/>
  </r>
  <r>
    <x v="0"/>
    <n v="1115"/>
    <d v="2012-01-27T00:00:00"/>
    <x v="2"/>
  </r>
  <r>
    <x v="4"/>
    <n v="837"/>
    <d v="2013-01-05T00:00:00"/>
    <x v="8"/>
  </r>
  <r>
    <x v="3"/>
    <n v="1892"/>
    <d v="2008-06-02T00:00:00"/>
    <x v="7"/>
  </r>
  <r>
    <x v="4"/>
    <n v="797"/>
    <d v="2009-06-19T00:00:00"/>
    <x v="4"/>
  </r>
  <r>
    <x v="2"/>
    <n v="741"/>
    <d v="2008-10-20T00:00:00"/>
    <x v="7"/>
  </r>
  <r>
    <x v="4"/>
    <n v="726"/>
    <d v="2008-05-25T00:00:00"/>
    <x v="7"/>
  </r>
  <r>
    <x v="4"/>
    <n v="1017"/>
    <d v="2013-06-24T00:00:00"/>
    <x v="8"/>
  </r>
  <r>
    <x v="0"/>
    <n v="1125"/>
    <d v="2009-12-24T00:00:00"/>
    <x v="4"/>
  </r>
  <r>
    <x v="6"/>
    <n v="1993"/>
    <d v="2014-04-25T00:00:00"/>
    <x v="5"/>
  </r>
  <r>
    <x v="6"/>
    <n v="1840"/>
    <d v="2013-11-18T00:00:00"/>
    <x v="8"/>
  </r>
  <r>
    <x v="0"/>
    <n v="1481"/>
    <d v="2011-05-14T00:00:00"/>
    <x v="0"/>
  </r>
  <r>
    <x v="4"/>
    <n v="811"/>
    <d v="2013-05-30T00:00:00"/>
    <x v="8"/>
  </r>
  <r>
    <x v="4"/>
    <n v="1191"/>
    <d v="2010-11-05T00:00:00"/>
    <x v="3"/>
  </r>
  <r>
    <x v="1"/>
    <n v="1690"/>
    <d v="2012-08-10T00:00:00"/>
    <x v="2"/>
  </r>
  <r>
    <x v="0"/>
    <n v="682"/>
    <d v="2012-03-04T00:00:00"/>
    <x v="2"/>
  </r>
  <r>
    <x v="0"/>
    <n v="516"/>
    <d v="2009-09-04T00:00:00"/>
    <x v="4"/>
  </r>
  <r>
    <x v="1"/>
    <n v="1634"/>
    <d v="2007-09-08T00:00:00"/>
    <x v="6"/>
  </r>
  <r>
    <x v="1"/>
    <n v="1655"/>
    <d v="2008-09-18T00:00:00"/>
    <x v="7"/>
  </r>
  <r>
    <x v="0"/>
    <n v="806"/>
    <d v="2010-03-28T00:00:00"/>
    <x v="3"/>
  </r>
  <r>
    <x v="0"/>
    <n v="782"/>
    <d v="2010-02-12T00:00:00"/>
    <x v="3"/>
  </r>
  <r>
    <x v="5"/>
    <n v="1880"/>
    <d v="2012-02-11T00:00:00"/>
    <x v="2"/>
  </r>
  <r>
    <x v="3"/>
    <n v="1838"/>
    <d v="2011-08-06T00:00:00"/>
    <x v="0"/>
  </r>
  <r>
    <x v="4"/>
    <n v="1061"/>
    <d v="2013-09-04T00:00:00"/>
    <x v="8"/>
  </r>
  <r>
    <x v="0"/>
    <n v="824"/>
    <d v="2012-02-28T00:00:00"/>
    <x v="2"/>
  </r>
  <r>
    <x v="4"/>
    <n v="720"/>
    <d v="2014-10-27T00:00:00"/>
    <x v="5"/>
  </r>
  <r>
    <x v="3"/>
    <n v="1818"/>
    <d v="2008-09-12T00:00:00"/>
    <x v="7"/>
  </r>
  <r>
    <x v="0"/>
    <n v="561"/>
    <d v="2010-04-18T00:00:00"/>
    <x v="3"/>
  </r>
  <r>
    <x v="4"/>
    <n v="1111"/>
    <d v="2013-01-11T00:00:00"/>
    <x v="8"/>
  </r>
  <r>
    <x v="1"/>
    <n v="1884"/>
    <d v="2012-04-17T00:00:00"/>
    <x v="2"/>
  </r>
  <r>
    <x v="5"/>
    <n v="1413"/>
    <d v="2008-05-02T00:00:00"/>
    <x v="7"/>
  </r>
  <r>
    <x v="5"/>
    <n v="2047"/>
    <d v="2009-03-18T00:00:00"/>
    <x v="4"/>
  </r>
  <r>
    <x v="5"/>
    <n v="2443"/>
    <d v="2011-11-04T00:00:00"/>
    <x v="0"/>
  </r>
  <r>
    <x v="7"/>
    <n v="1770"/>
    <d v="2006-10-12T00:00:00"/>
    <x v="1"/>
  </r>
  <r>
    <x v="5"/>
    <n v="2340"/>
    <d v="2008-11-21T00:00:00"/>
    <x v="7"/>
  </r>
  <r>
    <x v="4"/>
    <n v="1293"/>
    <d v="2010-02-09T00:00:00"/>
    <x v="3"/>
  </r>
  <r>
    <x v="3"/>
    <n v="1557"/>
    <d v="2008-02-20T00:00:00"/>
    <x v="7"/>
  </r>
  <r>
    <x v="0"/>
    <n v="1615"/>
    <d v="2011-02-05T00:00:00"/>
    <x v="0"/>
  </r>
  <r>
    <x v="6"/>
    <n v="1837"/>
    <d v="2012-07-16T00:00:00"/>
    <x v="2"/>
  </r>
  <r>
    <x v="0"/>
    <n v="997"/>
    <d v="2012-02-08T00:00:00"/>
    <x v="2"/>
  </r>
  <r>
    <x v="3"/>
    <n v="1938"/>
    <d v="2007-08-28T00:00:00"/>
    <x v="6"/>
  </r>
  <r>
    <x v="4"/>
    <n v="756"/>
    <d v="2008-10-13T00:00:00"/>
    <x v="7"/>
  </r>
  <r>
    <x v="3"/>
    <n v="1629"/>
    <d v="2005-05-20T00:00:00"/>
    <x v="9"/>
  </r>
  <r>
    <x v="0"/>
    <n v="501"/>
    <d v="2011-08-03T00:00:00"/>
    <x v="0"/>
  </r>
  <r>
    <x v="0"/>
    <n v="1042"/>
    <d v="2011-04-30T00:00:00"/>
    <x v="0"/>
  </r>
  <r>
    <x v="0"/>
    <n v="1396"/>
    <d v="2011-08-05T00:00:00"/>
    <x v="0"/>
  </r>
  <r>
    <x v="4"/>
    <n v="929"/>
    <d v="2011-01-30T00:00:00"/>
    <x v="0"/>
  </r>
  <r>
    <x v="0"/>
    <n v="1622"/>
    <d v="2010-10-31T00:00:00"/>
    <x v="3"/>
  </r>
  <r>
    <x v="6"/>
    <n v="1727"/>
    <d v="2013-09-23T00:00:00"/>
    <x v="8"/>
  </r>
  <r>
    <x v="0"/>
    <n v="706"/>
    <d v="2010-08-13T00:00:00"/>
    <x v="3"/>
  </r>
  <r>
    <x v="0"/>
    <n v="1527"/>
    <d v="2010-06-21T00:00:00"/>
    <x v="3"/>
  </r>
  <r>
    <x v="1"/>
    <n v="1695"/>
    <d v="2014-10-26T00:00:00"/>
    <x v="5"/>
  </r>
  <r>
    <x v="4"/>
    <n v="796"/>
    <d v="2009-04-14T00:00:00"/>
    <x v="4"/>
  </r>
  <r>
    <x v="3"/>
    <n v="1525"/>
    <d v="2010-09-06T00:00:00"/>
    <x v="3"/>
  </r>
  <r>
    <x v="0"/>
    <n v="1096"/>
    <d v="2010-10-29T00:00:00"/>
    <x v="3"/>
  </r>
  <r>
    <x v="0"/>
    <n v="1624"/>
    <d v="2009-09-10T00:00:00"/>
    <x v="4"/>
  </r>
  <r>
    <x v="3"/>
    <n v="1961"/>
    <d v="2009-10-02T00:00:00"/>
    <x v="4"/>
  </r>
  <r>
    <x v="1"/>
    <n v="1955"/>
    <d v="2011-01-10T00:00:00"/>
    <x v="0"/>
  </r>
  <r>
    <x v="3"/>
    <n v="1868"/>
    <d v="2010-04-22T00:00:00"/>
    <x v="3"/>
  </r>
  <r>
    <x v="5"/>
    <n v="2454"/>
    <d v="2011-03-26T00:00:00"/>
    <x v="0"/>
  </r>
  <r>
    <x v="5"/>
    <n v="1551"/>
    <d v="2010-01-09T00:00:00"/>
    <x v="3"/>
  </r>
  <r>
    <x v="3"/>
    <n v="1786"/>
    <d v="2011-01-24T00:00:00"/>
    <x v="0"/>
  </r>
  <r>
    <x v="3"/>
    <n v="1923"/>
    <d v="2005-02-16T00:00:00"/>
    <x v="9"/>
  </r>
  <r>
    <x v="0"/>
    <n v="1103"/>
    <d v="2010-04-19T00:00:00"/>
    <x v="3"/>
  </r>
  <r>
    <x v="5"/>
    <n v="1601"/>
    <d v="2009-08-07T00:00:00"/>
    <x v="4"/>
  </r>
  <r>
    <x v="4"/>
    <n v="1219"/>
    <d v="2008-10-14T00:00:00"/>
    <x v="7"/>
  </r>
  <r>
    <x v="2"/>
    <n v="786"/>
    <d v="2009-03-08T00:00:00"/>
    <x v="4"/>
  </r>
  <r>
    <x v="4"/>
    <n v="1177"/>
    <d v="2010-02-04T00:00:00"/>
    <x v="3"/>
  </r>
  <r>
    <x v="4"/>
    <n v="1179"/>
    <d v="2010-08-16T00:00:00"/>
    <x v="3"/>
  </r>
  <r>
    <x v="3"/>
    <n v="1809"/>
    <d v="2010-12-28T00:00:00"/>
    <x v="3"/>
  </r>
  <r>
    <x v="2"/>
    <n v="830"/>
    <d v="2009-09-30T00:00:00"/>
    <x v="4"/>
  </r>
  <r>
    <x v="2"/>
    <n v="1098"/>
    <d v="2011-08-05T00:00:00"/>
    <x v="0"/>
  </r>
  <r>
    <x v="4"/>
    <n v="829"/>
    <d v="2010-03-29T00:00:00"/>
    <x v="3"/>
  </r>
  <r>
    <x v="4"/>
    <n v="1185"/>
    <d v="2007-04-06T00:00:00"/>
    <x v="6"/>
  </r>
  <r>
    <x v="2"/>
    <n v="1281"/>
    <d v="2010-01-01T00:00:00"/>
    <x v="3"/>
  </r>
  <r>
    <x v="4"/>
    <n v="1001"/>
    <d v="2008-12-30T00:00:00"/>
    <x v="7"/>
  </r>
  <r>
    <x v="4"/>
    <n v="1041"/>
    <d v="2008-09-27T00:00:00"/>
    <x v="7"/>
  </r>
  <r>
    <x v="3"/>
    <n v="1960"/>
    <d v="2007-02-08T00:00:00"/>
    <x v="6"/>
  </r>
  <r>
    <x v="0"/>
    <n v="1419"/>
    <d v="2010-11-08T00:00:00"/>
    <x v="3"/>
  </r>
  <r>
    <x v="0"/>
    <n v="1395"/>
    <d v="2010-07-03T00:00:00"/>
    <x v="3"/>
  </r>
  <r>
    <x v="4"/>
    <n v="990"/>
    <d v="2010-05-10T00:00:00"/>
    <x v="3"/>
  </r>
  <r>
    <x v="6"/>
    <n v="1988"/>
    <d v="2014-02-07T00:00:00"/>
    <x v="5"/>
  </r>
  <r>
    <x v="4"/>
    <n v="977"/>
    <d v="2014-01-12T00:00:00"/>
    <x v="5"/>
  </r>
  <r>
    <x v="5"/>
    <n v="1606"/>
    <d v="2009-06-19T00:00:00"/>
    <x v="4"/>
  </r>
  <r>
    <x v="5"/>
    <n v="2472"/>
    <d v="2011-10-07T00:00:00"/>
    <x v="0"/>
  </r>
  <r>
    <x v="2"/>
    <n v="1015"/>
    <d v="2010-09-24T00:00:00"/>
    <x v="3"/>
  </r>
  <r>
    <x v="7"/>
    <n v="1553"/>
    <d v="2007-11-03T00:00:00"/>
    <x v="6"/>
  </r>
  <r>
    <x v="7"/>
    <n v="1901"/>
    <d v="2007-12-31T00:00:00"/>
    <x v="6"/>
  </r>
  <r>
    <x v="5"/>
    <n v="1917"/>
    <d v="2009-05-30T00:00:00"/>
    <x v="4"/>
  </r>
  <r>
    <x v="2"/>
    <n v="856"/>
    <d v="2006-10-24T00:00:00"/>
    <x v="1"/>
  </r>
  <r>
    <x v="0"/>
    <n v="1127"/>
    <d v="2010-01-07T00:00:00"/>
    <x v="3"/>
  </r>
  <r>
    <x v="3"/>
    <n v="1933"/>
    <d v="2004-06-09T00:00:00"/>
    <x v="11"/>
  </r>
  <r>
    <x v="0"/>
    <n v="740"/>
    <d v="2012-01-27T00:00:00"/>
    <x v="2"/>
  </r>
  <r>
    <x v="4"/>
    <n v="1244"/>
    <d v="2009-09-04T00:00:00"/>
    <x v="4"/>
  </r>
  <r>
    <x v="5"/>
    <n v="1818"/>
    <d v="2012-03-21T00:00:00"/>
    <x v="2"/>
  </r>
  <r>
    <x v="6"/>
    <n v="1810"/>
    <d v="2014-06-06T00:00:00"/>
    <x v="5"/>
  </r>
  <r>
    <x v="4"/>
    <n v="1139"/>
    <d v="2010-12-01T00:00:00"/>
    <x v="3"/>
  </r>
  <r>
    <x v="3"/>
    <n v="1514"/>
    <d v="2010-02-17T00:00:00"/>
    <x v="3"/>
  </r>
  <r>
    <x v="1"/>
    <n v="1512"/>
    <d v="2011-03-14T00:00:00"/>
    <x v="0"/>
  </r>
  <r>
    <x v="3"/>
    <n v="1775"/>
    <d v="2008-05-30T00:00:00"/>
    <x v="7"/>
  </r>
  <r>
    <x v="3"/>
    <n v="1503"/>
    <d v="2008-01-14T00:00:00"/>
    <x v="7"/>
  </r>
  <r>
    <x v="4"/>
    <n v="1226"/>
    <d v="2008-09-01T00:00:00"/>
    <x v="7"/>
  </r>
  <r>
    <x v="0"/>
    <n v="589"/>
    <d v="2012-01-24T00:00:00"/>
    <x v="2"/>
  </r>
  <r>
    <x v="4"/>
    <n v="851"/>
    <d v="2013-09-06T00:00:00"/>
    <x v="8"/>
  </r>
  <r>
    <x v="5"/>
    <n v="1558"/>
    <d v="2010-06-15T00:00:00"/>
    <x v="3"/>
  </r>
  <r>
    <x v="1"/>
    <n v="1608"/>
    <d v="2013-08-04T00:00:00"/>
    <x v="8"/>
  </r>
  <r>
    <x v="4"/>
    <n v="1257"/>
    <d v="2014-10-11T00:00:00"/>
    <x v="5"/>
  </r>
  <r>
    <x v="1"/>
    <n v="1617"/>
    <d v="2012-03-11T00:00:00"/>
    <x v="2"/>
  </r>
  <r>
    <x v="5"/>
    <n v="1678"/>
    <d v="2008-03-06T00:00:00"/>
    <x v="7"/>
  </r>
  <r>
    <x v="4"/>
    <n v="1254"/>
    <d v="2012-05-22T00:00:00"/>
    <x v="2"/>
  </r>
  <r>
    <x v="4"/>
    <n v="711"/>
    <d v="2008-08-16T00:00:00"/>
    <x v="7"/>
  </r>
  <r>
    <x v="1"/>
    <n v="1703"/>
    <d v="2007-04-16T00:00:00"/>
    <x v="6"/>
  </r>
  <r>
    <x v="0"/>
    <n v="500"/>
    <d v="2009-10-07T00:00:00"/>
    <x v="4"/>
  </r>
  <r>
    <x v="0"/>
    <n v="672"/>
    <d v="2009-09-13T00:00:00"/>
    <x v="4"/>
  </r>
  <r>
    <x v="1"/>
    <n v="1933"/>
    <d v="2008-04-06T00:00:00"/>
    <x v="7"/>
  </r>
  <r>
    <x v="0"/>
    <n v="778"/>
    <d v="2011-06-14T00:00:00"/>
    <x v="0"/>
  </r>
  <r>
    <x v="3"/>
    <n v="1922"/>
    <d v="2009-04-01T00:00:00"/>
    <x v="4"/>
  </r>
  <r>
    <x v="2"/>
    <n v="1033"/>
    <d v="2007-01-08T00:00:00"/>
    <x v="6"/>
  </r>
  <r>
    <x v="6"/>
    <n v="1644"/>
    <d v="2012-04-17T00:00:00"/>
    <x v="2"/>
  </r>
  <r>
    <x v="2"/>
    <n v="1272"/>
    <d v="2007-12-28T00:00:00"/>
    <x v="6"/>
  </r>
  <r>
    <x v="2"/>
    <n v="1066"/>
    <d v="2011-10-30T00:00:00"/>
    <x v="0"/>
  </r>
  <r>
    <x v="2"/>
    <n v="897"/>
    <d v="2007-04-02T00:00:00"/>
    <x v="6"/>
  </r>
  <r>
    <x v="4"/>
    <n v="1076"/>
    <d v="2012-06-25T00:00:00"/>
    <x v="2"/>
  </r>
  <r>
    <x v="5"/>
    <n v="2398"/>
    <d v="2011-01-26T00:00:00"/>
    <x v="0"/>
  </r>
  <r>
    <x v="1"/>
    <n v="1541"/>
    <d v="2013-08-26T00:00:00"/>
    <x v="8"/>
  </r>
  <r>
    <x v="3"/>
    <n v="1658"/>
    <d v="2007-12-03T00:00:00"/>
    <x v="6"/>
  </r>
  <r>
    <x v="5"/>
    <n v="2271"/>
    <d v="2011-03-28T00:00:00"/>
    <x v="0"/>
  </r>
  <r>
    <x v="3"/>
    <n v="1613"/>
    <d v="2006-04-17T00:00:00"/>
    <x v="1"/>
  </r>
  <r>
    <x v="3"/>
    <n v="1692"/>
    <d v="2005-09-02T00:00:00"/>
    <x v="9"/>
  </r>
  <r>
    <x v="4"/>
    <n v="801"/>
    <d v="2010-03-11T00:00:00"/>
    <x v="3"/>
  </r>
  <r>
    <x v="4"/>
    <n v="1298"/>
    <d v="2007-04-12T00:00:00"/>
    <x v="6"/>
  </r>
  <r>
    <x v="2"/>
    <n v="831"/>
    <d v="2007-02-07T00:00:00"/>
    <x v="6"/>
  </r>
  <r>
    <x v="4"/>
    <n v="1187"/>
    <d v="2008-10-26T00:00:00"/>
    <x v="7"/>
  </r>
  <r>
    <x v="7"/>
    <n v="1577"/>
    <d v="2008-09-24T00:00:00"/>
    <x v="7"/>
  </r>
  <r>
    <x v="1"/>
    <n v="1598"/>
    <d v="2013-08-20T00:00:00"/>
    <x v="8"/>
  </r>
  <r>
    <x v="0"/>
    <n v="1117"/>
    <d v="2009-11-06T00:00:00"/>
    <x v="4"/>
  </r>
  <r>
    <x v="3"/>
    <n v="1793"/>
    <d v="2009-03-13T00:00:00"/>
    <x v="4"/>
  </r>
  <r>
    <x v="5"/>
    <n v="1399"/>
    <d v="2009-09-30T00:00:00"/>
    <x v="4"/>
  </r>
  <r>
    <x v="1"/>
    <n v="1851"/>
    <d v="2008-02-12T00:00:00"/>
    <x v="7"/>
  </r>
  <r>
    <x v="1"/>
    <n v="1508"/>
    <d v="2011-12-08T00:00:00"/>
    <x v="0"/>
  </r>
  <r>
    <x v="5"/>
    <n v="1803"/>
    <d v="2009-08-07T00:00:00"/>
    <x v="4"/>
  </r>
  <r>
    <x v="4"/>
    <n v="1147"/>
    <d v="2006-12-01T00:00:00"/>
    <x v="1"/>
  </r>
  <r>
    <x v="3"/>
    <n v="1971"/>
    <d v="2007-07-02T00:00:00"/>
    <x v="6"/>
  </r>
  <r>
    <x v="1"/>
    <n v="1836"/>
    <d v="2006-12-23T00:00:00"/>
    <x v="1"/>
  </r>
  <r>
    <x v="5"/>
    <n v="1934"/>
    <d v="2009-04-29T00:00:00"/>
    <x v="4"/>
  </r>
  <r>
    <x v="7"/>
    <n v="1858"/>
    <d v="2009-02-27T00:00:00"/>
    <x v="4"/>
  </r>
  <r>
    <x v="4"/>
    <n v="1134"/>
    <d v="2010-05-03T00:00:00"/>
    <x v="3"/>
  </r>
  <r>
    <x v="4"/>
    <n v="1254"/>
    <d v="2010-12-16T00:00:00"/>
    <x v="3"/>
  </r>
  <r>
    <x v="7"/>
    <n v="1595"/>
    <d v="2007-12-30T00:00:00"/>
    <x v="6"/>
  </r>
  <r>
    <x v="4"/>
    <n v="910"/>
    <d v="2009-04-18T00:00:00"/>
    <x v="4"/>
  </r>
  <r>
    <x v="0"/>
    <n v="1114"/>
    <d v="2009-07-31T00:00:00"/>
    <x v="4"/>
  </r>
  <r>
    <x v="6"/>
    <n v="1726"/>
    <d v="2011-05-28T00:00:00"/>
    <x v="0"/>
  </r>
  <r>
    <x v="0"/>
    <n v="946"/>
    <d v="2012-03-04T00:00:00"/>
    <x v="2"/>
  </r>
  <r>
    <x v="6"/>
    <n v="1756"/>
    <d v="2012-07-08T00:00:00"/>
    <x v="2"/>
  </r>
  <r>
    <x v="4"/>
    <n v="1099"/>
    <d v="2013-02-06T00:00:00"/>
    <x v="8"/>
  </r>
  <r>
    <x v="7"/>
    <n v="1700"/>
    <d v="2008-08-08T00:00:00"/>
    <x v="7"/>
  </r>
  <r>
    <x v="5"/>
    <n v="1730"/>
    <d v="2009-03-22T00:00:00"/>
    <x v="4"/>
  </r>
  <r>
    <x v="1"/>
    <n v="1514"/>
    <d v="2012-04-16T00:00:00"/>
    <x v="2"/>
  </r>
  <r>
    <x v="4"/>
    <n v="1033"/>
    <d v="2014-07-04T00:00:00"/>
    <x v="5"/>
  </r>
  <r>
    <x v="3"/>
    <n v="1751"/>
    <d v="2011-12-29T00:00:00"/>
    <x v="0"/>
  </r>
  <r>
    <x v="2"/>
    <n v="688"/>
    <d v="2008-11-03T00:00:00"/>
    <x v="7"/>
  </r>
  <r>
    <x v="5"/>
    <n v="1521"/>
    <d v="2009-08-08T00:00:00"/>
    <x v="4"/>
  </r>
  <r>
    <x v="0"/>
    <n v="1496"/>
    <d v="2011-07-01T00:00:00"/>
    <x v="0"/>
  </r>
  <r>
    <x v="6"/>
    <n v="1921"/>
    <d v="2013-09-22T00:00:00"/>
    <x v="8"/>
  </r>
  <r>
    <x v="5"/>
    <n v="1414"/>
    <d v="2009-07-24T00:00:00"/>
    <x v="4"/>
  </r>
  <r>
    <x v="1"/>
    <n v="1622"/>
    <d v="2014-03-24T00:00:00"/>
    <x v="5"/>
  </r>
  <r>
    <x v="2"/>
    <n v="934"/>
    <d v="2012-01-15T00:00:00"/>
    <x v="2"/>
  </r>
  <r>
    <x v="2"/>
    <n v="903"/>
    <d v="2008-05-14T00:00:00"/>
    <x v="7"/>
  </r>
  <r>
    <x v="6"/>
    <n v="1946"/>
    <d v="2013-12-04T00:00:00"/>
    <x v="8"/>
  </r>
  <r>
    <x v="2"/>
    <n v="791"/>
    <d v="2008-05-06T00:00:00"/>
    <x v="7"/>
  </r>
  <r>
    <x v="3"/>
    <n v="1992"/>
    <d v="2005-09-11T00:00:00"/>
    <x v="9"/>
  </r>
  <r>
    <x v="4"/>
    <n v="858"/>
    <d v="2009-01-08T00:00:00"/>
    <x v="4"/>
  </r>
  <r>
    <x v="4"/>
    <n v="990"/>
    <d v="2007-11-15T00:00:00"/>
    <x v="6"/>
  </r>
  <r>
    <x v="0"/>
    <n v="705"/>
    <d v="2011-06-02T00:00:00"/>
    <x v="0"/>
  </r>
  <r>
    <x v="0"/>
    <n v="1008"/>
    <d v="2009-12-26T00:00:00"/>
    <x v="4"/>
  </r>
  <r>
    <x v="0"/>
    <n v="1696"/>
    <d v="2010-04-16T00:00:00"/>
    <x v="3"/>
  </r>
  <r>
    <x v="3"/>
    <n v="1907"/>
    <d v="2009-04-19T00:00:00"/>
    <x v="4"/>
  </r>
  <r>
    <x v="5"/>
    <n v="1960"/>
    <d v="2011-08-31T00:00:00"/>
    <x v="0"/>
  </r>
  <r>
    <x v="5"/>
    <n v="2051"/>
    <d v="2011-03-17T00:00:00"/>
    <x v="0"/>
  </r>
  <r>
    <x v="4"/>
    <n v="1202"/>
    <d v="2014-03-28T00:00:00"/>
    <x v="5"/>
  </r>
  <r>
    <x v="3"/>
    <n v="1941"/>
    <d v="2008-12-30T00:00:00"/>
    <x v="7"/>
  </r>
  <r>
    <x v="5"/>
    <n v="2456"/>
    <d v="2008-09-13T00:00:00"/>
    <x v="7"/>
  </r>
  <r>
    <x v="1"/>
    <n v="1955"/>
    <d v="2007-06-01T00:00:00"/>
    <x v="6"/>
  </r>
  <r>
    <x v="4"/>
    <n v="1275"/>
    <d v="2011-05-18T00:00:00"/>
    <x v="0"/>
  </r>
  <r>
    <x v="1"/>
    <n v="1860"/>
    <d v="2010-01-15T00:00:00"/>
    <x v="3"/>
  </r>
  <r>
    <x v="1"/>
    <n v="1611"/>
    <d v="2013-11-21T00:00:00"/>
    <x v="8"/>
  </r>
  <r>
    <x v="2"/>
    <n v="895"/>
    <d v="2011-01-05T00:00:00"/>
    <x v="0"/>
  </r>
  <r>
    <x v="6"/>
    <n v="1733"/>
    <d v="2010-02-24T00:00:00"/>
    <x v="3"/>
  </r>
  <r>
    <x v="0"/>
    <n v="666"/>
    <d v="2010-05-11T00:00:00"/>
    <x v="3"/>
  </r>
  <r>
    <x v="0"/>
    <n v="701"/>
    <d v="2010-02-03T00:00:00"/>
    <x v="3"/>
  </r>
  <r>
    <x v="0"/>
    <n v="1462"/>
    <d v="2010-04-23T00:00:00"/>
    <x v="3"/>
  </r>
  <r>
    <x v="0"/>
    <n v="598"/>
    <d v="2011-01-03T00:00:00"/>
    <x v="0"/>
  </r>
  <r>
    <x v="3"/>
    <n v="1897"/>
    <d v="2004-04-08T00:00:00"/>
    <x v="11"/>
  </r>
  <r>
    <x v="3"/>
    <n v="1614"/>
    <d v="2006-08-25T00:00:00"/>
    <x v="1"/>
  </r>
  <r>
    <x v="0"/>
    <n v="787"/>
    <d v="2009-08-03T00:00:00"/>
    <x v="4"/>
  </r>
  <r>
    <x v="3"/>
    <n v="1896"/>
    <d v="2005-07-13T00:00:00"/>
    <x v="9"/>
  </r>
  <r>
    <x v="7"/>
    <m/>
    <m/>
    <x v="12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19">
  <r>
    <x v="0"/>
    <n v="10810.81081081081"/>
  </r>
  <r>
    <x v="0"/>
    <n v="26576.576576576575"/>
  </r>
  <r>
    <x v="0"/>
    <n v="20833.333333333332"/>
  </r>
  <r>
    <x v="0"/>
    <n v="9375"/>
  </r>
  <r>
    <x v="0"/>
    <n v="11875"/>
  </r>
  <r>
    <x v="0"/>
    <n v="7647.0588235294117"/>
  </r>
  <r>
    <x v="0"/>
    <n v="13513.513513513513"/>
  </r>
  <r>
    <x v="0"/>
    <n v="12295.081967213115"/>
  </r>
  <r>
    <x v="0"/>
    <n v="1184.2105263157894"/>
  </r>
  <r>
    <x v="0"/>
    <n v="8333.3333333333339"/>
  </r>
  <r>
    <x v="0"/>
    <n v="7818.181818181818"/>
  </r>
  <r>
    <x v="0"/>
    <n v="10500.807754442649"/>
  </r>
  <r>
    <x v="1"/>
    <e v="#VALUE!"/>
  </r>
  <r>
    <x v="0"/>
    <e v="#VALUE!"/>
  </r>
  <r>
    <x v="0"/>
    <n v="13750"/>
  </r>
  <r>
    <x v="0"/>
    <n v="8181.818181818182"/>
  </r>
  <r>
    <x v="0"/>
    <n v="11818.181818181818"/>
  </r>
  <r>
    <x v="0"/>
    <e v="#VALUE!"/>
  </r>
  <r>
    <x v="0"/>
    <n v="9928.0575539568345"/>
  </r>
  <r>
    <x v="0"/>
    <n v="7552.083333333333"/>
  </r>
  <r>
    <x v="0"/>
    <n v="8571.4285714285706"/>
  </r>
  <r>
    <x v="0"/>
    <n v="8571.4285714285706"/>
  </r>
  <r>
    <x v="0"/>
    <n v="11666.666666666666"/>
  </r>
  <r>
    <x v="0"/>
    <n v="4285.7142857142853"/>
  </r>
  <r>
    <x v="1"/>
    <e v="#VALUE!"/>
  </r>
  <r>
    <x v="1"/>
    <n v="10256.410256410256"/>
  </r>
  <r>
    <x v="1"/>
    <n v="17708.333333333332"/>
  </r>
  <r>
    <x v="0"/>
    <n v="15232.292460015233"/>
  </r>
  <r>
    <x v="0"/>
    <n v="11000"/>
  </r>
  <r>
    <x v="0"/>
    <n v="11875"/>
  </r>
  <r>
    <x v="2"/>
    <n v="15667.808219178081"/>
  </r>
  <r>
    <x v="2"/>
    <n v="13895.582329317269"/>
  </r>
  <r>
    <x v="2"/>
    <n v="27156.549520766774"/>
  </r>
  <r>
    <x v="2"/>
    <n v="19841.269841269841"/>
  </r>
  <r>
    <x v="2"/>
    <n v="19507.8031212485"/>
  </r>
  <r>
    <x v="1"/>
    <n v="8333.3333333333339"/>
  </r>
  <r>
    <x v="1"/>
    <n v="8333.3333333333339"/>
  </r>
  <r>
    <x v="2"/>
    <n v="14025.245441795232"/>
  </r>
  <r>
    <x v="2"/>
    <n v="14025.245441795232"/>
  </r>
  <r>
    <x v="2"/>
    <e v="#VALUE!"/>
  </r>
  <r>
    <x v="2"/>
    <n v="12500"/>
  </r>
  <r>
    <x v="1"/>
    <n v="11919.191919191919"/>
  </r>
  <r>
    <x v="1"/>
    <n v="11919.191919191919"/>
  </r>
  <r>
    <x v="2"/>
    <n v="16129.032258064517"/>
  </r>
  <r>
    <x v="2"/>
    <n v="16129.032258064517"/>
  </r>
  <r>
    <x v="2"/>
    <e v="#VALUE!"/>
  </r>
  <r>
    <x v="2"/>
    <n v="24940.61757719715"/>
  </r>
  <r>
    <x v="2"/>
    <n v="13856.427378964941"/>
  </r>
  <r>
    <x v="2"/>
    <n v="23529.411764705881"/>
  </r>
  <r>
    <x v="2"/>
    <e v="#VALUE!"/>
  </r>
  <r>
    <x v="2"/>
    <n v="12605.042016806723"/>
  </r>
  <r>
    <x v="2"/>
    <e v="#VALUE!"/>
  </r>
  <r>
    <x v="2"/>
    <e v="#VALUE!"/>
  </r>
  <r>
    <x v="3"/>
    <n v="23579.545454545456"/>
  </r>
  <r>
    <x v="3"/>
    <n v="23479.490806223479"/>
  </r>
  <r>
    <x v="2"/>
    <n v="23479.490806223479"/>
  </r>
  <r>
    <x v="3"/>
    <n v="23579.545454545456"/>
  </r>
  <r>
    <x v="2"/>
    <e v="#VALUE!"/>
  </r>
  <r>
    <x v="1"/>
    <n v="15750"/>
  </r>
  <r>
    <x v="2"/>
    <n v="15667.808219178081"/>
  </r>
  <r>
    <x v="2"/>
    <n v="27156.549520766774"/>
  </r>
  <r>
    <x v="2"/>
    <n v="13895.582329317269"/>
  </r>
  <r>
    <x v="2"/>
    <n v="19841.269841269841"/>
  </r>
  <r>
    <x v="2"/>
    <n v="19507.8031212485"/>
  </r>
  <r>
    <x v="1"/>
    <n v="8333.3333333333339"/>
  </r>
  <r>
    <x v="1"/>
    <n v="8333.3333333333339"/>
  </r>
  <r>
    <x v="2"/>
    <n v="14025.245441795232"/>
  </r>
  <r>
    <x v="2"/>
    <n v="14025.245441795232"/>
  </r>
  <r>
    <x v="2"/>
    <e v="#VALUE!"/>
  </r>
  <r>
    <x v="2"/>
    <n v="16129.032258064517"/>
  </r>
  <r>
    <x v="2"/>
    <n v="16129.032258064517"/>
  </r>
  <r>
    <x v="2"/>
    <n v="12500"/>
  </r>
  <r>
    <x v="1"/>
    <n v="11919.191919191919"/>
  </r>
  <r>
    <x v="1"/>
    <n v="11919.191919191919"/>
  </r>
  <r>
    <x v="2"/>
    <e v="#VALUE!"/>
  </r>
  <r>
    <x v="2"/>
    <n v="24940.61757719715"/>
  </r>
  <r>
    <x v="2"/>
    <n v="13856.427378964941"/>
  </r>
  <r>
    <x v="2"/>
    <n v="23529.411764705881"/>
  </r>
  <r>
    <x v="2"/>
    <e v="#VALUE!"/>
  </r>
  <r>
    <x v="2"/>
    <n v="12605.042016806723"/>
  </r>
  <r>
    <x v="2"/>
    <e v="#VALUE!"/>
  </r>
  <r>
    <x v="2"/>
    <e v="#VALUE!"/>
  </r>
  <r>
    <x v="3"/>
    <n v="23479.490806223479"/>
  </r>
  <r>
    <x v="3"/>
    <n v="23579.545454545456"/>
  </r>
  <r>
    <x v="2"/>
    <n v="23479.490806223479"/>
  </r>
  <r>
    <x v="3"/>
    <n v="23579.545454545456"/>
  </r>
  <r>
    <x v="1"/>
    <n v="15750"/>
  </r>
  <r>
    <x v="2"/>
    <e v="#VALUE!"/>
  </r>
  <r>
    <x v="4"/>
    <n v="16315.78947368421"/>
  </r>
  <r>
    <x v="4"/>
    <n v="7433.8422391857503"/>
  </r>
  <r>
    <x v="4"/>
    <n v="7246.346555323591"/>
  </r>
  <r>
    <x v="4"/>
    <n v="22727.272727272728"/>
  </r>
  <r>
    <x v="4"/>
    <n v="16791.044776119405"/>
  </r>
  <r>
    <x v="4"/>
    <n v="11544.011544011544"/>
  </r>
  <r>
    <x v="4"/>
    <n v="10108.303249097473"/>
  </r>
  <r>
    <x v="4"/>
    <e v="#VALUE!"/>
  </r>
  <r>
    <x v="4"/>
    <n v="17977.528089887641"/>
  </r>
  <r>
    <x v="4"/>
    <n v="14102.564102564103"/>
  </r>
  <r>
    <x v="4"/>
    <n v="23809.523809523809"/>
  </r>
  <r>
    <x v="4"/>
    <n v="12800"/>
  </r>
  <r>
    <x v="4"/>
    <n v="10000"/>
  </r>
  <r>
    <x v="4"/>
    <n v="10000"/>
  </r>
  <r>
    <x v="4"/>
    <n v="6731.8132464712271"/>
  </r>
  <r>
    <x v="4"/>
    <n v="6731.8132464712271"/>
  </r>
  <r>
    <x v="4"/>
    <n v="13385.826771653543"/>
  </r>
  <r>
    <x v="4"/>
    <n v="13385.826771653543"/>
  </r>
  <r>
    <x v="4"/>
    <n v="7738.0952380952385"/>
  </r>
  <r>
    <x v="4"/>
    <e v="#VALUE!"/>
  </r>
  <r>
    <x v="4"/>
    <n v="8928.5714285714294"/>
  </r>
  <r>
    <x v="4"/>
    <n v="8928.5714285714294"/>
  </r>
  <r>
    <x v="4"/>
    <n v="8092.4855491329481"/>
  </r>
  <r>
    <x v="4"/>
    <e v="#VALUE!"/>
  </r>
  <r>
    <x v="4"/>
    <e v="#VALUE!"/>
  </r>
  <r>
    <x v="4"/>
    <n v="8000"/>
  </r>
  <r>
    <x v="4"/>
    <n v="8000"/>
  </r>
  <r>
    <x v="4"/>
    <n v="8000"/>
  </r>
  <r>
    <x v="4"/>
    <n v="8000"/>
  </r>
  <r>
    <x v="4"/>
    <e v="#VALUE!"/>
  </r>
  <r>
    <x v="4"/>
    <e v="#VALUE!"/>
  </r>
  <r>
    <x v="4"/>
    <e v="#VALUE!"/>
  </r>
  <r>
    <x v="1"/>
    <n v="5724.2990654205605"/>
  </r>
  <r>
    <x v="1"/>
    <n v="17279.574656623838"/>
  </r>
  <r>
    <x v="1"/>
    <n v="11111.111111111111"/>
  </r>
  <r>
    <x v="5"/>
    <n v="4166.666666666667"/>
  </r>
  <r>
    <x v="5"/>
    <n v="6140.3508771929828"/>
  </r>
  <r>
    <x v="1"/>
    <n v="14285.714285714286"/>
  </r>
  <r>
    <x v="5"/>
    <n v="5555.5555555555557"/>
  </r>
  <r>
    <x v="6"/>
    <n v="6471.9626168224295"/>
  </r>
  <r>
    <x v="6"/>
    <n v="8636.6366366366365"/>
  </r>
  <r>
    <x v="6"/>
    <n v="10526.315789473685"/>
  </r>
  <r>
    <x v="6"/>
    <n v="4548.2866043613703"/>
  </r>
  <r>
    <x v="6"/>
    <n v="4454.545454545455"/>
  </r>
  <r>
    <x v="6"/>
    <n v="8065.060240963855"/>
  </r>
  <r>
    <x v="6"/>
    <n v="66.666666666666671"/>
  </r>
  <r>
    <x v="6"/>
    <n v="8888.8888888888887"/>
  </r>
  <r>
    <x v="1"/>
    <n v="11423.039690222653"/>
  </r>
  <r>
    <x v="6"/>
    <n v="7500"/>
  </r>
  <r>
    <x v="6"/>
    <n v="9877.5510204081638"/>
  </r>
  <r>
    <x v="1"/>
    <n v="11162.790697674418"/>
  </r>
  <r>
    <x v="6"/>
    <n v="9307.6923076923085"/>
  </r>
  <r>
    <x v="6"/>
    <n v="7119.386637458927"/>
  </r>
  <r>
    <x v="1"/>
    <n v="12222.222222222223"/>
  </r>
  <r>
    <x v="6"/>
    <n v="8307.5571177504389"/>
  </r>
  <r>
    <x v="6"/>
    <n v="9485.1190476190477"/>
  </r>
  <r>
    <x v="6"/>
    <n v="4768.8564476885649"/>
  </r>
  <r>
    <x v="1"/>
    <n v="4491.0179640718561"/>
  </r>
  <r>
    <x v="1"/>
    <n v="4417.6706827309235"/>
  </r>
  <r>
    <x v="6"/>
    <n v="4770.1149425287358"/>
  </r>
  <r>
    <x v="6"/>
    <n v="4578.3132530120483"/>
  </r>
  <r>
    <x v="1"/>
    <n v="4482.9647340107595"/>
  </r>
  <r>
    <x v="1"/>
    <n v="5740.1347449470641"/>
  </r>
  <r>
    <x v="1"/>
    <n v="5715.6439066551429"/>
  </r>
  <r>
    <x v="1"/>
    <e v="#VALUE!"/>
  </r>
  <r>
    <x v="6"/>
    <n v="12925.170068027212"/>
  </r>
  <r>
    <x v="6"/>
    <n v="12972.085385878489"/>
  </r>
  <r>
    <x v="6"/>
    <n v="12993.421052631578"/>
  </r>
  <r>
    <x v="1"/>
    <n v="6001.5290519877672"/>
  </r>
  <r>
    <x v="7"/>
    <n v="4608.695652173913"/>
  </r>
  <r>
    <x v="7"/>
    <e v="#VALUE!"/>
  </r>
  <r>
    <x v="7"/>
    <e v="#VALUE!"/>
  </r>
  <r>
    <x v="7"/>
    <n v="10452.674897119341"/>
  </r>
  <r>
    <x v="7"/>
    <n v="12608.695652173914"/>
  </r>
  <r>
    <x v="7"/>
    <n v="11805.555555555555"/>
  </r>
  <r>
    <x v="7"/>
    <n v="12609.649122807017"/>
  </r>
  <r>
    <x v="7"/>
    <n v="19230.76923076923"/>
  </r>
  <r>
    <x v="7"/>
    <n v="11250"/>
  </r>
  <r>
    <x v="7"/>
    <n v="11000"/>
  </r>
  <r>
    <x v="7"/>
    <n v="16071.428571428571"/>
  </r>
  <r>
    <x v="7"/>
    <n v="15526.315789473685"/>
  </r>
  <r>
    <x v="7"/>
    <e v="#VALUE!"/>
  </r>
  <r>
    <x v="7"/>
    <n v="960"/>
  </r>
  <r>
    <x v="7"/>
    <n v="14250.814332247557"/>
  </r>
  <r>
    <x v="7"/>
    <n v="14250.814332247557"/>
  </r>
  <r>
    <x v="7"/>
    <n v="14250.814332247557"/>
  </r>
  <r>
    <x v="7"/>
    <n v="14250.814332247557"/>
  </r>
  <r>
    <x v="7"/>
    <n v="9960.1593625498008"/>
  </r>
  <r>
    <x v="7"/>
    <n v="15625"/>
  </r>
  <r>
    <x v="7"/>
    <n v="15308.988764044943"/>
  </r>
  <r>
    <x v="1"/>
    <n v="20661.157024793389"/>
  </r>
  <r>
    <x v="7"/>
    <n v="9333.3333333333339"/>
  </r>
  <r>
    <x v="7"/>
    <n v="12142.857142857143"/>
  </r>
  <r>
    <x v="7"/>
    <n v="13745.980707395498"/>
  </r>
  <r>
    <x v="7"/>
    <n v="2575.757575757576"/>
  </r>
  <r>
    <x v="7"/>
    <n v="2575.757575757576"/>
  </r>
  <r>
    <x v="7"/>
    <n v="13068.181818181818"/>
  </r>
  <r>
    <x v="7"/>
    <n v="17088.607594936708"/>
  </r>
  <r>
    <x v="7"/>
    <n v="9333.3333333333339"/>
  </r>
  <r>
    <x v="7"/>
    <e v="#VALUE!"/>
  </r>
  <r>
    <x v="7"/>
    <e v="#VALUE!"/>
  </r>
  <r>
    <x v="7"/>
    <n v="12459.807073954984"/>
  </r>
  <r>
    <x v="8"/>
    <m/>
  </r>
  <r>
    <x v="8"/>
    <m/>
  </r>
  <r>
    <x v="8"/>
    <m/>
  </r>
  <r>
    <x v="8"/>
    <m/>
  </r>
  <r>
    <x v="8"/>
    <m/>
  </r>
  <r>
    <x v="8"/>
    <m/>
  </r>
  <r>
    <x v="8"/>
    <m/>
  </r>
  <r>
    <x v="8"/>
    <m/>
  </r>
  <r>
    <x v="8"/>
    <m/>
  </r>
  <r>
    <x v="8"/>
    <m/>
  </r>
  <r>
    <x v="8"/>
    <m/>
  </r>
  <r>
    <x v="8"/>
    <m/>
  </r>
  <r>
    <x v="8"/>
    <m/>
  </r>
  <r>
    <x v="8"/>
    <m/>
  </r>
  <r>
    <x v="8"/>
    <m/>
  </r>
  <r>
    <x v="8"/>
    <m/>
  </r>
  <r>
    <x v="8"/>
    <m/>
  </r>
  <r>
    <x v="8"/>
    <m/>
  </r>
  <r>
    <x v="8"/>
    <m/>
  </r>
  <r>
    <x v="8"/>
    <m/>
  </r>
  <r>
    <x v="8"/>
    <m/>
  </r>
  <r>
    <x v="8"/>
    <m/>
  </r>
  <r>
    <x v="8"/>
    <m/>
  </r>
  <r>
    <x v="8"/>
    <m/>
  </r>
  <r>
    <x v="8"/>
    <m/>
  </r>
  <r>
    <x v="8"/>
    <m/>
  </r>
  <r>
    <x v="8"/>
    <m/>
  </r>
  <r>
    <x v="8"/>
    <m/>
  </r>
  <r>
    <x v="8"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19">
  <r>
    <x v="0"/>
  </r>
  <r>
    <x v="1"/>
  </r>
  <r>
    <x v="2"/>
  </r>
  <r>
    <x v="3"/>
  </r>
  <r>
    <x v="4"/>
  </r>
  <r>
    <x v="4"/>
  </r>
  <r>
    <x v="5"/>
  </r>
  <r>
    <x v="6"/>
  </r>
  <r>
    <x v="4"/>
  </r>
  <r>
    <x v="7"/>
  </r>
  <r>
    <x v="7"/>
  </r>
  <r>
    <x v="5"/>
  </r>
  <r>
    <x v="8"/>
  </r>
  <r>
    <x v="9"/>
  </r>
  <r>
    <x v="4"/>
  </r>
  <r>
    <x v="4"/>
  </r>
  <r>
    <x v="5"/>
  </r>
  <r>
    <x v="10"/>
  </r>
  <r>
    <x v="5"/>
  </r>
  <r>
    <x v="7"/>
  </r>
  <r>
    <x v="11"/>
  </r>
  <r>
    <x v="11"/>
  </r>
  <r>
    <x v="7"/>
  </r>
  <r>
    <x v="12"/>
  </r>
  <r>
    <x v="13"/>
  </r>
  <r>
    <x v="14"/>
  </r>
  <r>
    <x v="15"/>
  </r>
  <r>
    <x v="5"/>
  </r>
  <r>
    <x v="16"/>
  </r>
  <r>
    <x v="4"/>
  </r>
  <r>
    <x v="17"/>
  </r>
  <r>
    <x v="18"/>
  </r>
  <r>
    <x v="19"/>
  </r>
  <r>
    <x v="20"/>
  </r>
  <r>
    <x v="21"/>
  </r>
  <r>
    <x v="22"/>
  </r>
  <r>
    <x v="22"/>
  </r>
  <r>
    <x v="23"/>
  </r>
  <r>
    <x v="23"/>
  </r>
  <r>
    <x v="24"/>
  </r>
  <r>
    <x v="25"/>
  </r>
  <r>
    <x v="26"/>
  </r>
  <r>
    <x v="26"/>
  </r>
  <r>
    <x v="27"/>
  </r>
  <r>
    <x v="27"/>
  </r>
  <r>
    <x v="28"/>
  </r>
  <r>
    <x v="29"/>
  </r>
  <r>
    <x v="30"/>
  </r>
  <r>
    <x v="31"/>
  </r>
  <r>
    <x v="32"/>
  </r>
  <r>
    <x v="27"/>
  </r>
  <r>
    <x v="33"/>
  </r>
  <r>
    <x v="34"/>
  </r>
  <r>
    <x v="35"/>
  </r>
  <r>
    <x v="35"/>
  </r>
  <r>
    <x v="36"/>
  </r>
  <r>
    <x v="35"/>
  </r>
  <r>
    <x v="37"/>
  </r>
  <r>
    <x v="38"/>
  </r>
  <r>
    <x v="17"/>
  </r>
  <r>
    <x v="19"/>
  </r>
  <r>
    <x v="18"/>
  </r>
  <r>
    <x v="20"/>
  </r>
  <r>
    <x v="21"/>
  </r>
  <r>
    <x v="22"/>
  </r>
  <r>
    <x v="22"/>
  </r>
  <r>
    <x v="23"/>
  </r>
  <r>
    <x v="23"/>
  </r>
  <r>
    <x v="24"/>
  </r>
  <r>
    <x v="27"/>
  </r>
  <r>
    <x v="27"/>
  </r>
  <r>
    <x v="25"/>
  </r>
  <r>
    <x v="26"/>
  </r>
  <r>
    <x v="26"/>
  </r>
  <r>
    <x v="28"/>
  </r>
  <r>
    <x v="29"/>
  </r>
  <r>
    <x v="30"/>
  </r>
  <r>
    <x v="31"/>
  </r>
  <r>
    <x v="32"/>
  </r>
  <r>
    <x v="27"/>
  </r>
  <r>
    <x v="33"/>
  </r>
  <r>
    <x v="34"/>
  </r>
  <r>
    <x v="35"/>
  </r>
  <r>
    <x v="35"/>
  </r>
  <r>
    <x v="36"/>
  </r>
  <r>
    <x v="35"/>
  </r>
  <r>
    <x v="38"/>
  </r>
  <r>
    <x v="37"/>
  </r>
  <r>
    <x v="39"/>
  </r>
  <r>
    <x v="40"/>
  </r>
  <r>
    <x v="41"/>
  </r>
  <r>
    <x v="42"/>
  </r>
  <r>
    <x v="39"/>
  </r>
  <r>
    <x v="43"/>
  </r>
  <r>
    <x v="44"/>
  </r>
  <r>
    <x v="45"/>
  </r>
  <r>
    <x v="42"/>
  </r>
  <r>
    <x v="46"/>
  </r>
  <r>
    <x v="42"/>
  </r>
  <r>
    <x v="46"/>
  </r>
  <r>
    <x v="47"/>
  </r>
  <r>
    <x v="47"/>
  </r>
  <r>
    <x v="48"/>
  </r>
  <r>
    <x v="48"/>
  </r>
  <r>
    <x v="49"/>
  </r>
  <r>
    <x v="49"/>
  </r>
  <r>
    <x v="50"/>
  </r>
  <r>
    <x v="51"/>
  </r>
  <r>
    <x v="52"/>
  </r>
  <r>
    <x v="52"/>
  </r>
  <r>
    <x v="53"/>
  </r>
  <r>
    <x v="54"/>
  </r>
  <r>
    <x v="55"/>
  </r>
  <r>
    <x v="53"/>
  </r>
  <r>
    <x v="56"/>
  </r>
  <r>
    <x v="56"/>
  </r>
  <r>
    <x v="57"/>
  </r>
  <r>
    <x v="55"/>
  </r>
  <r>
    <x v="54"/>
  </r>
  <r>
    <x v="58"/>
  </r>
  <r>
    <x v="59"/>
  </r>
  <r>
    <x v="60"/>
  </r>
  <r>
    <x v="61"/>
  </r>
  <r>
    <x v="62"/>
  </r>
  <r>
    <x v="62"/>
  </r>
  <r>
    <x v="61"/>
  </r>
  <r>
    <x v="62"/>
  </r>
  <r>
    <x v="63"/>
  </r>
  <r>
    <x v="64"/>
  </r>
  <r>
    <x v="65"/>
  </r>
  <r>
    <x v="66"/>
  </r>
  <r>
    <x v="66"/>
  </r>
  <r>
    <x v="67"/>
  </r>
  <r>
    <x v="68"/>
  </r>
  <r>
    <x v="69"/>
  </r>
  <r>
    <x v="70"/>
  </r>
  <r>
    <x v="71"/>
  </r>
  <r>
    <x v="72"/>
  </r>
  <r>
    <x v="73"/>
  </r>
  <r>
    <x v="74"/>
  </r>
  <r>
    <x v="75"/>
  </r>
  <r>
    <x v="76"/>
  </r>
  <r>
    <x v="77"/>
  </r>
  <r>
    <x v="77"/>
  </r>
  <r>
    <x v="78"/>
  </r>
  <r>
    <x v="79"/>
  </r>
  <r>
    <x v="79"/>
  </r>
  <r>
    <x v="78"/>
  </r>
  <r>
    <x v="78"/>
  </r>
  <r>
    <x v="79"/>
  </r>
  <r>
    <x v="80"/>
  </r>
  <r>
    <x v="81"/>
  </r>
  <r>
    <x v="82"/>
  </r>
  <r>
    <x v="83"/>
  </r>
  <r>
    <x v="83"/>
  </r>
  <r>
    <x v="83"/>
  </r>
  <r>
    <x v="76"/>
  </r>
  <r>
    <x v="84"/>
  </r>
  <r>
    <x v="85"/>
  </r>
  <r>
    <x v="86"/>
  </r>
  <r>
    <x v="84"/>
  </r>
  <r>
    <x v="87"/>
  </r>
  <r>
    <x v="84"/>
  </r>
  <r>
    <x v="88"/>
  </r>
  <r>
    <x v="89"/>
  </r>
  <r>
    <x v="89"/>
  </r>
  <r>
    <x v="89"/>
  </r>
  <r>
    <x v="84"/>
  </r>
  <r>
    <x v="84"/>
  </r>
  <r>
    <x v="90"/>
  </r>
  <r>
    <x v="84"/>
  </r>
  <r>
    <x v="91"/>
  </r>
  <r>
    <x v="91"/>
  </r>
  <r>
    <x v="91"/>
  </r>
  <r>
    <x v="91"/>
  </r>
  <r>
    <x v="92"/>
  </r>
  <r>
    <x v="89"/>
  </r>
  <r>
    <x v="84"/>
  </r>
  <r>
    <x v="93"/>
  </r>
  <r>
    <x v="84"/>
  </r>
  <r>
    <x v="94"/>
  </r>
  <r>
    <x v="92"/>
  </r>
  <r>
    <x v="91"/>
  </r>
  <r>
    <x v="91"/>
  </r>
  <r>
    <x v="94"/>
  </r>
  <r>
    <x v="95"/>
  </r>
  <r>
    <x v="84"/>
  </r>
  <r>
    <x v="96"/>
  </r>
  <r>
    <x v="97"/>
  </r>
  <r>
    <x v="89"/>
  </r>
  <r>
    <x v="98"/>
  </r>
  <r>
    <x v="99"/>
  </r>
  <r>
    <x v="98"/>
  </r>
  <r>
    <x v="100"/>
  </r>
  <r>
    <x v="100"/>
  </r>
  <r>
    <x v="101"/>
  </r>
  <r>
    <x v="99"/>
  </r>
  <r>
    <x v="99"/>
  </r>
  <r>
    <x v="99"/>
  </r>
  <r>
    <x v="102"/>
  </r>
  <r>
    <x v="103"/>
  </r>
  <r>
    <x v="99"/>
  </r>
  <r>
    <x v="104"/>
  </r>
  <r>
    <x v="99"/>
  </r>
  <r>
    <x v="104"/>
  </r>
  <r>
    <x v="104"/>
  </r>
  <r>
    <x v="104"/>
  </r>
  <r>
    <x v="99"/>
  </r>
  <r>
    <x v="99"/>
  </r>
  <r>
    <x v="99"/>
  </r>
  <r>
    <x v="104"/>
  </r>
  <r>
    <x v="99"/>
  </r>
  <r>
    <x v="105"/>
  </r>
  <r>
    <x v="105"/>
  </r>
  <r>
    <x v="104"/>
  </r>
  <r>
    <x v="99"/>
  </r>
  <r>
    <x v="102"/>
  </r>
  <r>
    <x v="106"/>
  </r>
  <r>
    <x v="106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6"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6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4"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3"/>
  </r>
  <r>
    <x v="3"/>
  </r>
  <r>
    <x v="3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7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7776FCB-E2E4-4248-BDB0-43DEA0B16F41}" name="PivotTable6" cacheId="1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:B12" firstHeaderRow="1" firstDataRow="1" firstDataCol="1" rowPageCount="1" colPageCount="1"/>
  <pivotFields count="4">
    <pivotField axis="axisRow" dataField="1" showAll="0">
      <items count="9">
        <item x="2"/>
        <item x="1"/>
        <item x="4"/>
        <item x="0"/>
        <item x="5"/>
        <item x="6"/>
        <item x="3"/>
        <item x="7"/>
        <item t="default"/>
      </items>
    </pivotField>
    <pivotField showAll="0"/>
    <pivotField showAll="0"/>
    <pivotField axis="axisPage" multipleItemSelectionAllowed="1" showAll="0">
      <items count="14">
        <item h="1" x="11"/>
        <item h="1" x="9"/>
        <item h="1" x="1"/>
        <item h="1" x="6"/>
        <item h="1" x="7"/>
        <item h="1" x="4"/>
        <item h="1" x="3"/>
        <item h="1" x="0"/>
        <item x="2"/>
        <item x="8"/>
        <item x="5"/>
        <item x="10"/>
        <item x="12"/>
        <item t="default"/>
      </items>
    </pivotField>
  </pivotFields>
  <rowFields count="1">
    <field x="0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Items count="1">
    <i/>
  </colItems>
  <pageFields count="1">
    <pageField fld="3" hier="-1"/>
  </pageFields>
  <dataFields count="1">
    <dataField name="Count of Area_Cleaned" fld="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3B2C325-5D91-48AD-88D2-D4EB38399B24}" name="PivotTable4" cacheId="0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outline="1" outlineData="1" multipleFieldFilters="0">
  <location ref="A3:K11" firstHeaderRow="1" firstDataRow="2" firstDataCol="1"/>
  <pivotFields count="7">
    <pivotField axis="axisRow" showAll="0">
      <items count="9">
        <item x="0"/>
        <item x="1"/>
        <item x="2"/>
        <item x="3"/>
        <item x="4"/>
        <item x="5"/>
        <item x="6"/>
        <item h="1" x="7"/>
        <item t="default"/>
      </items>
    </pivotField>
    <pivotField axis="axisCol" showAll="0">
      <items count="12">
        <item x="9"/>
        <item x="8"/>
        <item x="7"/>
        <item x="6"/>
        <item x="5"/>
        <item x="4"/>
        <item x="3"/>
        <item x="2"/>
        <item x="1"/>
        <item x="0"/>
        <item x="10"/>
        <item t="default"/>
      </items>
    </pivotField>
    <pivotField showAll="0"/>
    <pivotField showAll="0"/>
    <pivotField showAll="0"/>
    <pivotField showAll="0"/>
    <pivotField dataField="1" showAll="0"/>
  </pivotFields>
  <rowFields count="1">
    <field x="0"/>
  </rowFields>
  <rowItems count="7">
    <i>
      <x/>
    </i>
    <i>
      <x v="1"/>
    </i>
    <i>
      <x v="2"/>
    </i>
    <i>
      <x v="3"/>
    </i>
    <i>
      <x v="4"/>
    </i>
    <i>
      <x v="5"/>
    </i>
    <i>
      <x v="6"/>
    </i>
  </rowItems>
  <colFields count="1">
    <field x="1"/>
  </colFields>
  <col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</colItems>
  <dataFields count="1">
    <dataField name="Sum of YearAvg" fld="6" baseField="0" baseItem="0" numFmtId="1"/>
  </dataFields>
  <formats count="9">
    <format dxfId="8">
      <pivotArea outline="0" collapsedLevelsAreSubtotals="1" fieldPosition="0"/>
    </format>
    <format dxfId="7">
      <pivotArea field="0" type="button" dataOnly="0" labelOnly="1" outline="0" axis="axisRow" fieldPosition="0"/>
    </format>
    <format dxfId="6">
      <pivotArea dataOnly="0" labelOnly="1" fieldPosition="0">
        <references count="1">
          <reference field="0" count="0"/>
        </references>
      </pivotArea>
    </format>
    <format dxfId="5">
      <pivotArea dataOnly="0" labelOnly="1" fieldPosition="0">
        <references count="1">
          <reference field="1" count="10">
            <x v="0"/>
            <x v="1"/>
            <x v="2"/>
            <x v="3"/>
            <x v="4"/>
            <x v="5"/>
            <x v="6"/>
            <x v="7"/>
            <x v="8"/>
            <x v="9"/>
          </reference>
        </references>
      </pivotArea>
    </format>
    <format dxfId="4">
      <pivotArea outline="0" collapsedLevelsAreSubtotals="1" fieldPosition="0"/>
    </format>
    <format dxfId="3">
      <pivotArea field="0" type="button" dataOnly="0" labelOnly="1" outline="0" axis="axisRow" fieldPosition="0"/>
    </format>
    <format dxfId="2">
      <pivotArea dataOnly="0" labelOnly="1" fieldPosition="0">
        <references count="1">
          <reference field="0" count="0"/>
        </references>
      </pivotArea>
    </format>
    <format dxfId="1">
      <pivotArea dataOnly="0" labelOnly="1" fieldPosition="0">
        <references count="1">
          <reference field="1" count="10">
            <x v="0"/>
            <x v="1"/>
            <x v="2"/>
            <x v="3"/>
            <x v="4"/>
            <x v="5"/>
            <x v="6"/>
            <x v="7"/>
            <x v="8"/>
            <x v="9"/>
          </reference>
        </references>
      </pivotArea>
    </format>
    <format dxfId="0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75DD8C2-4D35-47EF-8661-D2DFF03B6733}" name="PivotTable7" cacheId="2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:B13" firstHeaderRow="1" firstDataRow="1" firstDataCol="1"/>
  <pivotFields count="2">
    <pivotField axis="axisRow" dataField="1" showAll="0">
      <items count="10">
        <item x="1"/>
        <item x="2"/>
        <item x="7"/>
        <item x="6"/>
        <item x="5"/>
        <item x="0"/>
        <item x="4"/>
        <item x="3"/>
        <item x="8"/>
        <item t="default"/>
      </items>
    </pivotField>
    <pivotField showAll="0"/>
  </pivotFields>
  <rowFields count="1">
    <field x="0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Items count="1">
    <i/>
  </colItems>
  <dataFields count="1">
    <dataField name="Count of AreaCleaned" fld="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80C4A78-B4BD-4BC9-B12B-680EA342B222}" name="PivotTable10" cacheId="3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:A10" firstHeaderRow="1" firstDataRow="1" firstDataCol="1"/>
  <pivotFields count="1">
    <pivotField axis="axisRow" showAll="0">
      <items count="108">
        <item h="1" x="35"/>
        <item h="1" x="25"/>
        <item h="1" x="19"/>
        <item h="1" x="84"/>
        <item h="1" x="27"/>
        <item x="99"/>
        <item h="1" x="38"/>
        <item h="1" x="66"/>
        <item h="1" x="68"/>
        <item h="1" x="65"/>
        <item h="1" x="69"/>
        <item h="1" x="62"/>
        <item h="1" x="59"/>
        <item h="1" x="15"/>
        <item h="1" x="3"/>
        <item h="1" x="79"/>
        <item h="1" x="61"/>
        <item h="1" x="76"/>
        <item h="1" x="93"/>
        <item h="1" x="78"/>
        <item h="1" x="72"/>
        <item h="1" x="71"/>
        <item h="1" x="83"/>
        <item h="1" x="103"/>
        <item h="1" x="70"/>
        <item h="1" x="5"/>
        <item h="1" x="53"/>
        <item h="1" x="50"/>
        <item h="1" x="46"/>
        <item h="1" x="4"/>
        <item h="1" x="23"/>
        <item h="1" x="91"/>
        <item x="105"/>
        <item x="101"/>
        <item h="1" x="22"/>
        <item h="1" x="26"/>
        <item h="1" x="56"/>
        <item h="1" x="48"/>
        <item h="1" x="47"/>
        <item h="1" x="52"/>
        <item h="1" x="49"/>
        <item h="1" x="11"/>
        <item h="1" x="30"/>
        <item h="1" x="18"/>
        <item h="1" x="21"/>
        <item h="1" x="36"/>
        <item h="1" x="20"/>
        <item h="1" x="92"/>
        <item h="1" x="89"/>
        <item h="1" x="88"/>
        <item h="1" x="94"/>
        <item h="1" x="87"/>
        <item h="1" x="31"/>
        <item h="1" x="29"/>
        <item h="1" x="17"/>
        <item x="102"/>
        <item x="104"/>
        <item x="98"/>
        <item h="1" x="63"/>
        <item h="1" x="64"/>
        <item h="1" x="67"/>
        <item h="1" x="14"/>
        <item h="1" x="16"/>
        <item h="1" x="80"/>
        <item h="1" x="81"/>
        <item h="1" x="60"/>
        <item h="1" x="74"/>
        <item h="1" x="77"/>
        <item h="1" x="75"/>
        <item h="1" x="100"/>
        <item h="1" x="73"/>
        <item h="1" x="6"/>
        <item h="1" x="1"/>
        <item h="1" x="12"/>
        <item h="1" x="2"/>
        <item h="1" x="39"/>
        <item h="1" x="43"/>
        <item h="1" x="42"/>
        <item h="1" x="44"/>
        <item h="1" x="40"/>
        <item h="1" x="41"/>
        <item h="1" x="7"/>
        <item h="1" x="0"/>
        <item h="1" x="34"/>
        <item h="1" x="24"/>
        <item h="1" x="37"/>
        <item h="1" x="33"/>
        <item h="1" x="28"/>
        <item h="1" x="32"/>
        <item h="1" x="90"/>
        <item h="1" x="85"/>
        <item h="1" x="97"/>
        <item h="1" x="96"/>
        <item h="1" x="86"/>
        <item h="1" x="8"/>
        <item h="1" x="13"/>
        <item h="1" x="82"/>
        <item h="1" x="95"/>
        <item h="1" x="57"/>
        <item h="1" x="9"/>
        <item h="1" x="10"/>
        <item h="1" x="55"/>
        <item h="1" x="54"/>
        <item h="1" x="58"/>
        <item h="1" x="51"/>
        <item h="1" x="45"/>
        <item h="1" x="106"/>
        <item t="default"/>
      </items>
    </pivotField>
  </pivotFields>
  <rowFields count="1">
    <field x="0"/>
  </rowFields>
  <rowItems count="7">
    <i>
      <x v="5"/>
    </i>
    <i>
      <x v="32"/>
    </i>
    <i>
      <x v="33"/>
    </i>
    <i>
      <x v="55"/>
    </i>
    <i>
      <x v="56"/>
    </i>
    <i>
      <x v="57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6AAE2E6-194A-4494-9D3F-09970F6580C7}" name="PivotTable1" cacheId="4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:A11" firstHeaderRow="1" firstDataRow="1" firstDataCol="1"/>
  <pivotFields count="1">
    <pivotField axis="axisRow" showAll="0">
      <items count="8">
        <item x="0"/>
        <item x="4"/>
        <item x="5"/>
        <item x="1"/>
        <item x="2"/>
        <item x="3"/>
        <item x="6"/>
        <item t="default"/>
      </items>
    </pivotField>
  </pivotFields>
  <rowFields count="1">
    <field x="0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6DB9177-A63E-4B64-94DB-27E7F28E11AC}" name="PivotTable1" cacheId="7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:A12" firstHeaderRow="1" firstDataRow="1" firstDataCol="1"/>
  <pivotFields count="1">
    <pivotField axis="axisRow" showAll="0">
      <items count="9">
        <item x="1"/>
        <item x="5"/>
        <item x="6"/>
        <item x="4"/>
        <item x="3"/>
        <item x="0"/>
        <item x="2"/>
        <item x="7"/>
        <item t="default"/>
      </items>
    </pivotField>
  </pivotFields>
  <rowFields count="1">
    <field x="0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C1" dT="2020-06-19T19:01:58.19" personId="{29FF91E7-6603-4532-BA4F-DE4852D04DFB}" id="{ACFEC7EA-A238-4563-AFCD-75DD8FA9E066}">
    <text>Average Price / Sqft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17" Type="http://schemas.openxmlformats.org/officeDocument/2006/relationships/hyperlink" Target="https://www.magicbricks.com/Property-Rates-Trends/ALL-RESIDENTIAL-rates-in-Chennai" TargetMode="External"/><Relationship Id="rId21" Type="http://schemas.openxmlformats.org/officeDocument/2006/relationships/hyperlink" Target="https://www.magicbricks.com/Property-Rates-Trends/Multistorey-Apartment-rates-T-Nagar-in-Chennai" TargetMode="External"/><Relationship Id="rId42" Type="http://schemas.openxmlformats.org/officeDocument/2006/relationships/hyperlink" Target="javascript:void(0)" TargetMode="External"/><Relationship Id="rId63" Type="http://schemas.openxmlformats.org/officeDocument/2006/relationships/hyperlink" Target="javascript:void(0)" TargetMode="External"/><Relationship Id="rId84" Type="http://schemas.openxmlformats.org/officeDocument/2006/relationships/hyperlink" Target="https://www.magicbricks.com/Property-Rates-Trends/Multistorey-Apartment-rates-T-Nagar-in-Chennai" TargetMode="External"/><Relationship Id="rId138" Type="http://schemas.openxmlformats.org/officeDocument/2006/relationships/hyperlink" Target="https://www.magicbricks.com/Property-Rates-Trends/Multistorey-Apartment-rates-Chromepet-in-Chennai" TargetMode="External"/><Relationship Id="rId159" Type="http://schemas.openxmlformats.org/officeDocument/2006/relationships/hyperlink" Target="javascript:void(0)" TargetMode="External"/><Relationship Id="rId170" Type="http://schemas.openxmlformats.org/officeDocument/2006/relationships/hyperlink" Target="https://www.magicbricks.com/Property-Rates-Trends/ALL-RESIDENTIAL-rates-in-Chennai" TargetMode="External"/><Relationship Id="rId191" Type="http://schemas.openxmlformats.org/officeDocument/2006/relationships/hyperlink" Target="https://www.magicbricks.com/Property-Rates-Trends/Multistorey-Apartment-rates-Adyar-in-Chennai" TargetMode="External"/><Relationship Id="rId205" Type="http://schemas.openxmlformats.org/officeDocument/2006/relationships/hyperlink" Target="https://www.magicbricks.com/Property-Rates-Trends/Multistorey-Apartment-rates-Karapakkam-in-Chennai" TargetMode="External"/><Relationship Id="rId226" Type="http://schemas.openxmlformats.org/officeDocument/2006/relationships/hyperlink" Target="javascript:void(0)" TargetMode="External"/><Relationship Id="rId247" Type="http://schemas.openxmlformats.org/officeDocument/2006/relationships/hyperlink" Target="javascript:void(0)" TargetMode="External"/><Relationship Id="rId107" Type="http://schemas.openxmlformats.org/officeDocument/2006/relationships/hyperlink" Target="https://www.magicbricks.com/Property-Rates-Trends/ALL-RESIDENTIAL-rates-in-Chennai" TargetMode="External"/><Relationship Id="rId11" Type="http://schemas.openxmlformats.org/officeDocument/2006/relationships/hyperlink" Target="https://www.magicbricks.com/Property-Rates-Trends/Multistorey-Apartment-rates-Chromepet-in-Chennai" TargetMode="External"/><Relationship Id="rId32" Type="http://schemas.openxmlformats.org/officeDocument/2006/relationships/hyperlink" Target="javascript:void(0)" TargetMode="External"/><Relationship Id="rId53" Type="http://schemas.openxmlformats.org/officeDocument/2006/relationships/hyperlink" Target="javascript:void(0)" TargetMode="External"/><Relationship Id="rId74" Type="http://schemas.openxmlformats.org/officeDocument/2006/relationships/hyperlink" Target="https://www.magicbricks.com/Property-Rates-Trends/Multistorey-Apartment-rates-Chromepet-in-Chennai" TargetMode="External"/><Relationship Id="rId128" Type="http://schemas.openxmlformats.org/officeDocument/2006/relationships/hyperlink" Target="https://www.magicbricks.com/Property-Rates-Trends/Multistorey-Apartment-rates-Adyar-in-Chennai" TargetMode="External"/><Relationship Id="rId149" Type="http://schemas.openxmlformats.org/officeDocument/2006/relationships/hyperlink" Target="https://www.magicbricks.com/Property-Rates-Trends/Multistorey-Apartment-rates-T-Nagar-in-Chennai" TargetMode="External"/><Relationship Id="rId5" Type="http://schemas.openxmlformats.org/officeDocument/2006/relationships/hyperlink" Target="https://www.magicbricks.com/Property-Rates-Trends/Multistorey-Apartment-rates-Anna-Nagar-in-Chennai" TargetMode="External"/><Relationship Id="rId95" Type="http://schemas.openxmlformats.org/officeDocument/2006/relationships/hyperlink" Target="javascript:void(0)" TargetMode="External"/><Relationship Id="rId160" Type="http://schemas.openxmlformats.org/officeDocument/2006/relationships/hyperlink" Target="https://www.magicbricks.com/Property-Rates-Trends/ALL-RESIDENTIAL-rates-in-Chennai" TargetMode="External"/><Relationship Id="rId181" Type="http://schemas.openxmlformats.org/officeDocument/2006/relationships/hyperlink" Target="https://www.magicbricks.com/Property-Rates-Trends/Multistorey-Apartment-rates-T-Nagar-in-Chennai" TargetMode="External"/><Relationship Id="rId216" Type="http://schemas.openxmlformats.org/officeDocument/2006/relationships/hyperlink" Target="https://www.magicbricks.com/Property-Rates-Trends/Multistorey-Apartment-rates-Velachery-in-Chennai" TargetMode="External"/><Relationship Id="rId237" Type="http://schemas.openxmlformats.org/officeDocument/2006/relationships/hyperlink" Target="javascript:void(0)" TargetMode="External"/><Relationship Id="rId22" Type="http://schemas.openxmlformats.org/officeDocument/2006/relationships/hyperlink" Target="https://www.magicbricks.com/Property-Rates-Trends/Multistorey-Apartment-rates-T-Nagar-in-Chennai" TargetMode="External"/><Relationship Id="rId43" Type="http://schemas.openxmlformats.org/officeDocument/2006/relationships/hyperlink" Target="javascript:void(0)" TargetMode="External"/><Relationship Id="rId64" Type="http://schemas.openxmlformats.org/officeDocument/2006/relationships/hyperlink" Target="https://www.magicbricks.com/Property-Rates-Trends/Multistorey-Apartment-rates-Adyar-in-Chennai" TargetMode="External"/><Relationship Id="rId118" Type="http://schemas.openxmlformats.org/officeDocument/2006/relationships/hyperlink" Target="https://www.magicbricks.com/Property-Rates-Trends/Multistorey-Apartment-rates-T-Nagar-in-Chennai" TargetMode="External"/><Relationship Id="rId139" Type="http://schemas.openxmlformats.org/officeDocument/2006/relationships/hyperlink" Target="https://www.magicbricks.com/Property-Rates-Trends/Multistorey-Apartment-rates-Karapakkam-in-Chennai" TargetMode="External"/><Relationship Id="rId85" Type="http://schemas.openxmlformats.org/officeDocument/2006/relationships/hyperlink" Target="https://www.magicbricks.com/Property-Rates-Trends/Multistorey-Apartment-rates-T-Nagar-in-Chennai" TargetMode="External"/><Relationship Id="rId150" Type="http://schemas.openxmlformats.org/officeDocument/2006/relationships/hyperlink" Target="https://www.magicbricks.com/Property-Rates-Trends/Multistorey-Apartment-rates-T-Nagar-in-Chennai" TargetMode="External"/><Relationship Id="rId171" Type="http://schemas.openxmlformats.org/officeDocument/2006/relationships/hyperlink" Target="https://www.magicbricks.com/Property-Rates-Trends/Multistorey-Apartment-rates-Karapakkam-in-Chennai" TargetMode="External"/><Relationship Id="rId192" Type="http://schemas.openxmlformats.org/officeDocument/2006/relationships/hyperlink" Target="https://www.magicbricks.com/Property-Rates-Trends/Multistorey-Apartment-rates-Adyar-in-Chennai" TargetMode="External"/><Relationship Id="rId206" Type="http://schemas.openxmlformats.org/officeDocument/2006/relationships/hyperlink" Target="https://www.magicbricks.com/Property-Rates-Trends/Multistorey-Apartment-rates-KK-Nagar-in-Chennai" TargetMode="External"/><Relationship Id="rId227" Type="http://schemas.openxmlformats.org/officeDocument/2006/relationships/hyperlink" Target="javascript:void(0)" TargetMode="External"/><Relationship Id="rId248" Type="http://schemas.openxmlformats.org/officeDocument/2006/relationships/hyperlink" Target="https://www.magicbricks.com/Property-Rates-Trends/ALL-RESIDENTIAL-rates-in-Chennai" TargetMode="External"/><Relationship Id="rId12" Type="http://schemas.openxmlformats.org/officeDocument/2006/relationships/hyperlink" Target="https://www.magicbricks.com/Property-Rates-Trends/Multistorey-Apartment-rates-Chromepet-in-Chennai" TargetMode="External"/><Relationship Id="rId33" Type="http://schemas.openxmlformats.org/officeDocument/2006/relationships/hyperlink" Target="javascript:void(0)" TargetMode="External"/><Relationship Id="rId108" Type="http://schemas.openxmlformats.org/officeDocument/2006/relationships/hyperlink" Target="https://www.magicbricks.com/Property-Rates-Trends/Multistorey-Apartment-rates-Karapakkam-in-Chennai" TargetMode="External"/><Relationship Id="rId129" Type="http://schemas.openxmlformats.org/officeDocument/2006/relationships/hyperlink" Target="https://www.magicbricks.com/Property-Rates-Trends/Multistorey-Apartment-rates-Adyar-in-Chennai" TargetMode="External"/><Relationship Id="rId54" Type="http://schemas.openxmlformats.org/officeDocument/2006/relationships/hyperlink" Target="https://www.magicbricks.com/Property-Rates-Trends/ALL-RESIDENTIAL-rates-in-Chennai" TargetMode="External"/><Relationship Id="rId70" Type="http://schemas.openxmlformats.org/officeDocument/2006/relationships/hyperlink" Target="https://www.magicbricks.com/Property-Rates-Trends/Multistorey-Apartment-rates-Anna-Nagar-in-Chennai" TargetMode="External"/><Relationship Id="rId75" Type="http://schemas.openxmlformats.org/officeDocument/2006/relationships/hyperlink" Target="https://www.magicbricks.com/Property-Rates-Trends/Multistorey-Apartment-rates-Chromepet-in-Chennai" TargetMode="External"/><Relationship Id="rId91" Type="http://schemas.openxmlformats.org/officeDocument/2006/relationships/hyperlink" Target="https://www.magicbricks.com/Property-Rates-Trends/Multistorey-Apartment-rates-Velachery-in-Chennai" TargetMode="External"/><Relationship Id="rId96" Type="http://schemas.openxmlformats.org/officeDocument/2006/relationships/hyperlink" Target="javascript:void(0)" TargetMode="External"/><Relationship Id="rId140" Type="http://schemas.openxmlformats.org/officeDocument/2006/relationships/hyperlink" Target="https://www.magicbricks.com/Property-Rates-Trends/Multistorey-Apartment-rates-Karapakkam-in-Chennai" TargetMode="External"/><Relationship Id="rId145" Type="http://schemas.openxmlformats.org/officeDocument/2006/relationships/hyperlink" Target="https://www.magicbricks.com/Property-Rates-Trends/Multistorey-Apartment-rates-KK-Nagar-in-Chennai" TargetMode="External"/><Relationship Id="rId161" Type="http://schemas.openxmlformats.org/officeDocument/2006/relationships/hyperlink" Target="https://www.magicbricks.com/Property-Rates-Trends/Multistorey-Apartment-rates-Anna-Nagar-in-Chennai" TargetMode="External"/><Relationship Id="rId166" Type="http://schemas.openxmlformats.org/officeDocument/2006/relationships/hyperlink" Target="https://www.magicbricks.com/Property-Rates-Trends/Multistorey-Apartment-rates-Chromepet-in-Chennai" TargetMode="External"/><Relationship Id="rId182" Type="http://schemas.openxmlformats.org/officeDocument/2006/relationships/hyperlink" Target="https://www.magicbricks.com/Property-Rates-Trends/Multistorey-Apartment-rates-T-Nagar-in-Chennai" TargetMode="External"/><Relationship Id="rId187" Type="http://schemas.openxmlformats.org/officeDocument/2006/relationships/hyperlink" Target="https://www.magicbricks.com/Property-Rates-Trends/Multistorey-Apartment-rates-Velachery-in-Chennai" TargetMode="External"/><Relationship Id="rId217" Type="http://schemas.openxmlformats.org/officeDocument/2006/relationships/hyperlink" Target="https://www.magicbricks.com/Property-Rates-Trends/Multistorey-Apartment-rates-Velachery-in-Chennai" TargetMode="External"/><Relationship Id="rId1" Type="http://schemas.openxmlformats.org/officeDocument/2006/relationships/hyperlink" Target="https://www.magicbricks.com/Property-Rates-Trends/Multistorey-Apartment-rates-Adyar-in-Chennai" TargetMode="External"/><Relationship Id="rId6" Type="http://schemas.openxmlformats.org/officeDocument/2006/relationships/hyperlink" Target="https://www.magicbricks.com/Property-Rates-Trends/Multistorey-Apartment-rates-Anna-Nagar-in-Chennai" TargetMode="External"/><Relationship Id="rId212" Type="http://schemas.openxmlformats.org/officeDocument/2006/relationships/hyperlink" Target="https://www.magicbricks.com/Property-Rates-Trends/Multistorey-Apartment-rates-T-Nagar-in-Chennai" TargetMode="External"/><Relationship Id="rId233" Type="http://schemas.openxmlformats.org/officeDocument/2006/relationships/hyperlink" Target="https://www.magicbricks.com/Property-Rates-Trends/ALL-RESIDENTIAL-rates-in-Chennai" TargetMode="External"/><Relationship Id="rId238" Type="http://schemas.openxmlformats.org/officeDocument/2006/relationships/hyperlink" Target="https://www.magicbricks.com/Property-Rates-Trends/ALL-RESIDENTIAL-rates-in-Chennai" TargetMode="External"/><Relationship Id="rId23" Type="http://schemas.openxmlformats.org/officeDocument/2006/relationships/hyperlink" Target="https://www.magicbricks.com/Property-Rates-Trends/Multistorey-Apartment-rates-T-Nagar-in-Chennai" TargetMode="External"/><Relationship Id="rId28" Type="http://schemas.openxmlformats.org/officeDocument/2006/relationships/hyperlink" Target="https://www.magicbricks.com/Property-Rates-Trends/Multistorey-Apartment-rates-Velachery-in-Chennai" TargetMode="External"/><Relationship Id="rId49" Type="http://schemas.openxmlformats.org/officeDocument/2006/relationships/hyperlink" Target="https://www.magicbricks.com/Property-Rates-Trends/ALL-RESIDENTIAL-rates-in-Chennai" TargetMode="External"/><Relationship Id="rId114" Type="http://schemas.openxmlformats.org/officeDocument/2006/relationships/hyperlink" Target="javascript:void(0)" TargetMode="External"/><Relationship Id="rId119" Type="http://schemas.openxmlformats.org/officeDocument/2006/relationships/hyperlink" Target="javascript:void(0)" TargetMode="External"/><Relationship Id="rId44" Type="http://schemas.openxmlformats.org/officeDocument/2006/relationships/hyperlink" Target="https://www.magicbricks.com/Property-Rates-Trends/ALL-RESIDENTIAL-rates-in-Chennai" TargetMode="External"/><Relationship Id="rId60" Type="http://schemas.openxmlformats.org/officeDocument/2006/relationships/hyperlink" Target="https://www.magicbricks.com/Property-Rates-Trends/Multistorey-Apartment-rates-Velachery-in-Chennai" TargetMode="External"/><Relationship Id="rId65" Type="http://schemas.openxmlformats.org/officeDocument/2006/relationships/hyperlink" Target="https://www.magicbricks.com/Property-Rates-Trends/Multistorey-Apartment-rates-Adyar-in-Chennai" TargetMode="External"/><Relationship Id="rId81" Type="http://schemas.openxmlformats.org/officeDocument/2006/relationships/hyperlink" Target="https://www.magicbricks.com/Property-Rates-Trends/Multistorey-Apartment-rates-KK-Nagar-in-Chennai" TargetMode="External"/><Relationship Id="rId86" Type="http://schemas.openxmlformats.org/officeDocument/2006/relationships/hyperlink" Target="https://www.magicbricks.com/Property-Rates-Trends/Multistorey-Apartment-rates-T-Nagar-in-Chennai" TargetMode="External"/><Relationship Id="rId130" Type="http://schemas.openxmlformats.org/officeDocument/2006/relationships/hyperlink" Target="https://www.magicbricks.com/Property-Rates-Trends/Multistorey-Apartment-rates-Adyar-in-Chennai" TargetMode="External"/><Relationship Id="rId135" Type="http://schemas.openxmlformats.org/officeDocument/2006/relationships/hyperlink" Target="https://www.magicbricks.com/Property-Rates-Trends/Multistorey-Apartment-rates-Chromepet-in-Chennai" TargetMode="External"/><Relationship Id="rId151" Type="http://schemas.openxmlformats.org/officeDocument/2006/relationships/hyperlink" Target="https://www.magicbricks.com/Property-Rates-Trends/Multistorey-Apartment-rates-Velachery-in-Chennai" TargetMode="External"/><Relationship Id="rId156" Type="http://schemas.openxmlformats.org/officeDocument/2006/relationships/hyperlink" Target="https://www.magicbricks.com/Property-Rates-Trends/Multistorey-Apartment-rates-Adyar-in-Chennai" TargetMode="External"/><Relationship Id="rId177" Type="http://schemas.openxmlformats.org/officeDocument/2006/relationships/hyperlink" Target="https://www.magicbricks.com/Property-Rates-Trends/Multistorey-Apartment-rates-KK-Nagar-in-Chennai" TargetMode="External"/><Relationship Id="rId198" Type="http://schemas.openxmlformats.org/officeDocument/2006/relationships/hyperlink" Target="https://www.magicbricks.com/Property-Rates-Trends/Multistorey-Apartment-rates-Chromepet-in-Chennai" TargetMode="External"/><Relationship Id="rId172" Type="http://schemas.openxmlformats.org/officeDocument/2006/relationships/hyperlink" Target="javascript:void(0)" TargetMode="External"/><Relationship Id="rId193" Type="http://schemas.openxmlformats.org/officeDocument/2006/relationships/hyperlink" Target="https://www.magicbricks.com/Property-Rates-Trends/Multistorey-Apartment-rates-Adyar-in-Chennai" TargetMode="External"/><Relationship Id="rId202" Type="http://schemas.openxmlformats.org/officeDocument/2006/relationships/hyperlink" Target="https://www.magicbricks.com/Property-Rates-Trends/Multistorey-Apartment-rates-Karapakkam-in-Chennai" TargetMode="External"/><Relationship Id="rId207" Type="http://schemas.openxmlformats.org/officeDocument/2006/relationships/hyperlink" Target="https://www.magicbricks.com/Property-Rates-Trends/Multistorey-Apartment-rates-KK-Nagar-in-Chennai" TargetMode="External"/><Relationship Id="rId223" Type="http://schemas.openxmlformats.org/officeDocument/2006/relationships/hyperlink" Target="https://www.magicbricks.com/Property-Rates-Trends/ALL-RESIDENTIAL-rates-in-Chennai" TargetMode="External"/><Relationship Id="rId228" Type="http://schemas.openxmlformats.org/officeDocument/2006/relationships/hyperlink" Target="https://www.magicbricks.com/Property-Rates-Trends/ALL-RESIDENTIAL-rates-in-Chennai" TargetMode="External"/><Relationship Id="rId244" Type="http://schemas.openxmlformats.org/officeDocument/2006/relationships/hyperlink" Target="https://www.magicbricks.com/Property-Rates-Trends/Multistorey-Apartment-rates-T-Nagar-in-Chennai" TargetMode="External"/><Relationship Id="rId249" Type="http://schemas.openxmlformats.org/officeDocument/2006/relationships/hyperlink" Target="https://www.magicbricks.com/Property-Rates-Trends/Multistorey-Apartment-rates-Velachery-in-Chennai" TargetMode="External"/><Relationship Id="rId13" Type="http://schemas.openxmlformats.org/officeDocument/2006/relationships/hyperlink" Target="https://www.magicbricks.com/Property-Rates-Trends/Multistorey-Apartment-rates-Karapakkam-in-Chennai" TargetMode="External"/><Relationship Id="rId18" Type="http://schemas.openxmlformats.org/officeDocument/2006/relationships/hyperlink" Target="https://www.magicbricks.com/Property-Rates-Trends/Multistorey-Apartment-rates-KK-Nagar-in-Chennai" TargetMode="External"/><Relationship Id="rId39" Type="http://schemas.openxmlformats.org/officeDocument/2006/relationships/hyperlink" Target="https://www.magicbricks.com/Property-Rates-Trends/ALL-RESIDENTIAL-rates-in-Chennai" TargetMode="External"/><Relationship Id="rId109" Type="http://schemas.openxmlformats.org/officeDocument/2006/relationships/hyperlink" Target="javascript:void(0)" TargetMode="External"/><Relationship Id="rId34" Type="http://schemas.openxmlformats.org/officeDocument/2006/relationships/hyperlink" Target="https://www.magicbricks.com/Property-Rates-Trends/ALL-RESIDENTIAL-rates-in-Chennai" TargetMode="External"/><Relationship Id="rId50" Type="http://schemas.openxmlformats.org/officeDocument/2006/relationships/hyperlink" Target="https://www.magicbricks.com/Property-Rates-Trends/Multistorey-Apartment-rates-KK-Nagar-in-Chennai" TargetMode="External"/><Relationship Id="rId55" Type="http://schemas.openxmlformats.org/officeDocument/2006/relationships/hyperlink" Target="https://www.magicbricks.com/Property-Rates-Trends/Multistorey-Apartment-rates-T-Nagar-in-Chennai" TargetMode="External"/><Relationship Id="rId76" Type="http://schemas.openxmlformats.org/officeDocument/2006/relationships/hyperlink" Target="https://www.magicbricks.com/Property-Rates-Trends/Multistorey-Apartment-rates-Karapakkam-in-Chennai" TargetMode="External"/><Relationship Id="rId97" Type="http://schemas.openxmlformats.org/officeDocument/2006/relationships/hyperlink" Target="https://www.magicbricks.com/Property-Rates-Trends/ALL-RESIDENTIAL-rates-in-Chennai" TargetMode="External"/><Relationship Id="rId104" Type="http://schemas.openxmlformats.org/officeDocument/2006/relationships/hyperlink" Target="javascript:void(0)" TargetMode="External"/><Relationship Id="rId120" Type="http://schemas.openxmlformats.org/officeDocument/2006/relationships/hyperlink" Target="javascript:void(0)" TargetMode="External"/><Relationship Id="rId125" Type="http://schemas.openxmlformats.org/officeDocument/2006/relationships/hyperlink" Target="javascript:void(0)" TargetMode="External"/><Relationship Id="rId141" Type="http://schemas.openxmlformats.org/officeDocument/2006/relationships/hyperlink" Target="https://www.magicbricks.com/Property-Rates-Trends/Multistorey-Apartment-rates-Karapakkam-in-Chennai" TargetMode="External"/><Relationship Id="rId146" Type="http://schemas.openxmlformats.org/officeDocument/2006/relationships/hyperlink" Target="https://www.magicbricks.com/Property-Rates-Trends/Multistorey-Apartment-rates-KK-Nagar-in-Chennai" TargetMode="External"/><Relationship Id="rId167" Type="http://schemas.openxmlformats.org/officeDocument/2006/relationships/hyperlink" Target="javascript:void(0)" TargetMode="External"/><Relationship Id="rId188" Type="http://schemas.openxmlformats.org/officeDocument/2006/relationships/hyperlink" Target="javascript:void(0)" TargetMode="External"/><Relationship Id="rId7" Type="http://schemas.openxmlformats.org/officeDocument/2006/relationships/hyperlink" Target="https://www.magicbricks.com/Property-Rates-Trends/Multistorey-Apartment-rates-Anna-Nagar-in-Chennai" TargetMode="External"/><Relationship Id="rId71" Type="http://schemas.openxmlformats.org/officeDocument/2006/relationships/hyperlink" Target="https://www.magicbricks.com/Property-Rates-Trends/Multistorey-Apartment-rates-Anna-Nagar-in-Chennai" TargetMode="External"/><Relationship Id="rId92" Type="http://schemas.openxmlformats.org/officeDocument/2006/relationships/hyperlink" Target="https://www.magicbricks.com/Property-Rates-Trends/ALL-RESIDENTIAL-rates-in-Chennai" TargetMode="External"/><Relationship Id="rId162" Type="http://schemas.openxmlformats.org/officeDocument/2006/relationships/hyperlink" Target="https://www.magicbricks.com/Property-Rates-Trends/Multistorey-Apartment-rates-Anna-Nagar-in-Chennai" TargetMode="External"/><Relationship Id="rId183" Type="http://schemas.openxmlformats.org/officeDocument/2006/relationships/hyperlink" Target="javascript:void(0)" TargetMode="External"/><Relationship Id="rId213" Type="http://schemas.openxmlformats.org/officeDocument/2006/relationships/hyperlink" Target="https://www.magicbricks.com/Property-Rates-Trends/Multistorey-Apartment-rates-T-Nagar-in-Chennai" TargetMode="External"/><Relationship Id="rId218" Type="http://schemas.openxmlformats.org/officeDocument/2006/relationships/hyperlink" Target="https://www.magicbricks.com/Property-Rates-Trends/ALL-RESIDENTIAL-rates-in-Chennai" TargetMode="External"/><Relationship Id="rId234" Type="http://schemas.openxmlformats.org/officeDocument/2006/relationships/hyperlink" Target="https://www.magicbricks.com/Property-Rates-Trends/Multistorey-Apartment-rates-Karapakkam-in-Chennai" TargetMode="External"/><Relationship Id="rId239" Type="http://schemas.openxmlformats.org/officeDocument/2006/relationships/hyperlink" Target="https://www.magicbricks.com/Property-Rates-Trends/Multistorey-Apartment-rates-KK-Nagar-in-Chennai" TargetMode="External"/><Relationship Id="rId2" Type="http://schemas.openxmlformats.org/officeDocument/2006/relationships/hyperlink" Target="https://www.magicbricks.com/Property-Rates-Trends/Multistorey-Apartment-rates-Adyar-in-Chennai" TargetMode="External"/><Relationship Id="rId29" Type="http://schemas.openxmlformats.org/officeDocument/2006/relationships/hyperlink" Target="https://www.magicbricks.com/Property-Rates-Trends/ALL-RESIDENTIAL-rates-in-Chennai" TargetMode="External"/><Relationship Id="rId250" Type="http://schemas.openxmlformats.org/officeDocument/2006/relationships/hyperlink" Target="https://www.magicbricks.com/Property-Rates-Trends/Multistorey-Apartment-rates-Velachery-in-Chennai" TargetMode="External"/><Relationship Id="rId24" Type="http://schemas.openxmlformats.org/officeDocument/2006/relationships/hyperlink" Target="https://www.magicbricks.com/Property-Rates-Trends/Multistorey-Apartment-rates-T-Nagar-in-Chennai" TargetMode="External"/><Relationship Id="rId40" Type="http://schemas.openxmlformats.org/officeDocument/2006/relationships/hyperlink" Target="https://www.magicbricks.com/Property-Rates-Trends/Multistorey-Apartment-rates-Chromepet-in-Chennai" TargetMode="External"/><Relationship Id="rId45" Type="http://schemas.openxmlformats.org/officeDocument/2006/relationships/hyperlink" Target="https://www.magicbricks.com/Property-Rates-Trends/Multistorey-Apartment-rates-Karapakkam-in-Chennai" TargetMode="External"/><Relationship Id="rId66" Type="http://schemas.openxmlformats.org/officeDocument/2006/relationships/hyperlink" Target="https://www.magicbricks.com/Property-Rates-Trends/Multistorey-Apartment-rates-Adyar-in-Chennai" TargetMode="External"/><Relationship Id="rId87" Type="http://schemas.openxmlformats.org/officeDocument/2006/relationships/hyperlink" Target="https://www.magicbricks.com/Property-Rates-Trends/Multistorey-Apartment-rates-T-Nagar-in-Chennai" TargetMode="External"/><Relationship Id="rId110" Type="http://schemas.openxmlformats.org/officeDocument/2006/relationships/hyperlink" Target="javascript:void(0)" TargetMode="External"/><Relationship Id="rId115" Type="http://schemas.openxmlformats.org/officeDocument/2006/relationships/hyperlink" Target="javascript:void(0)" TargetMode="External"/><Relationship Id="rId131" Type="http://schemas.openxmlformats.org/officeDocument/2006/relationships/hyperlink" Target="https://www.magicbricks.com/Property-Rates-Trends/Multistorey-Apartment-rates-Anna-Nagar-in-Chennai" TargetMode="External"/><Relationship Id="rId136" Type="http://schemas.openxmlformats.org/officeDocument/2006/relationships/hyperlink" Target="https://www.magicbricks.com/Property-Rates-Trends/Multistorey-Apartment-rates-Chromepet-in-Chennai" TargetMode="External"/><Relationship Id="rId157" Type="http://schemas.openxmlformats.org/officeDocument/2006/relationships/hyperlink" Target="https://www.magicbricks.com/Property-Rates-Trends/Multistorey-Apartment-rates-Adyar-in-Chennai" TargetMode="External"/><Relationship Id="rId178" Type="http://schemas.openxmlformats.org/officeDocument/2006/relationships/hyperlink" Target="javascript:void(0)" TargetMode="External"/><Relationship Id="rId61" Type="http://schemas.openxmlformats.org/officeDocument/2006/relationships/hyperlink" Target="https://www.magicbricks.com/Property-Rates-Trends/Multistorey-Apartment-rates-Velachery-in-Chennai" TargetMode="External"/><Relationship Id="rId82" Type="http://schemas.openxmlformats.org/officeDocument/2006/relationships/hyperlink" Target="https://www.magicbricks.com/Property-Rates-Trends/Multistorey-Apartment-rates-KK-Nagar-in-Chennai" TargetMode="External"/><Relationship Id="rId152" Type="http://schemas.openxmlformats.org/officeDocument/2006/relationships/hyperlink" Target="https://www.magicbricks.com/Property-Rates-Trends/Multistorey-Apartment-rates-Velachery-in-Chennai" TargetMode="External"/><Relationship Id="rId173" Type="http://schemas.openxmlformats.org/officeDocument/2006/relationships/hyperlink" Target="javascript:void(0)" TargetMode="External"/><Relationship Id="rId194" Type="http://schemas.openxmlformats.org/officeDocument/2006/relationships/hyperlink" Target="https://www.magicbricks.com/Property-Rates-Trends/Multistorey-Apartment-rates-Anna-Nagar-in-Chennai" TargetMode="External"/><Relationship Id="rId199" Type="http://schemas.openxmlformats.org/officeDocument/2006/relationships/hyperlink" Target="https://www.magicbricks.com/Property-Rates-Trends/Multistorey-Apartment-rates-Chromepet-in-Chennai" TargetMode="External"/><Relationship Id="rId203" Type="http://schemas.openxmlformats.org/officeDocument/2006/relationships/hyperlink" Target="https://www.magicbricks.com/Property-Rates-Trends/Multistorey-Apartment-rates-Karapakkam-in-Chennai" TargetMode="External"/><Relationship Id="rId208" Type="http://schemas.openxmlformats.org/officeDocument/2006/relationships/hyperlink" Target="https://www.magicbricks.com/Property-Rates-Trends/Multistorey-Apartment-rates-KK-Nagar-in-Chennai" TargetMode="External"/><Relationship Id="rId229" Type="http://schemas.openxmlformats.org/officeDocument/2006/relationships/hyperlink" Target="https://www.magicbricks.com/Property-Rates-Trends/Multistorey-Apartment-rates-Chromepet-in-Chennai" TargetMode="External"/><Relationship Id="rId19" Type="http://schemas.openxmlformats.org/officeDocument/2006/relationships/hyperlink" Target="https://www.magicbricks.com/Property-Rates-Trends/Multistorey-Apartment-rates-KK-Nagar-in-Chennai" TargetMode="External"/><Relationship Id="rId224" Type="http://schemas.openxmlformats.org/officeDocument/2006/relationships/hyperlink" Target="https://www.magicbricks.com/Property-Rates-Trends/Multistorey-Apartment-rates-Anna-Nagar-in-Chennai" TargetMode="External"/><Relationship Id="rId240" Type="http://schemas.openxmlformats.org/officeDocument/2006/relationships/hyperlink" Target="https://www.magicbricks.com/Property-Rates-Trends/Multistorey-Apartment-rates-KK-Nagar-in-Chennai" TargetMode="External"/><Relationship Id="rId245" Type="http://schemas.openxmlformats.org/officeDocument/2006/relationships/hyperlink" Target="https://www.magicbricks.com/Property-Rates-Trends/Multistorey-Apartment-rates-T-Nagar-in-Chennai" TargetMode="External"/><Relationship Id="rId14" Type="http://schemas.openxmlformats.org/officeDocument/2006/relationships/hyperlink" Target="https://www.magicbricks.com/Property-Rates-Trends/Multistorey-Apartment-rates-Karapakkam-in-Chennai" TargetMode="External"/><Relationship Id="rId30" Type="http://schemas.openxmlformats.org/officeDocument/2006/relationships/hyperlink" Target="https://www.magicbricks.com/Property-Rates-Trends/Multistorey-Apartment-rates-Adyar-in-Chennai" TargetMode="External"/><Relationship Id="rId35" Type="http://schemas.openxmlformats.org/officeDocument/2006/relationships/hyperlink" Target="https://www.magicbricks.com/Property-Rates-Trends/Multistorey-Apartment-rates-Anna-Nagar-in-Chennai" TargetMode="External"/><Relationship Id="rId56" Type="http://schemas.openxmlformats.org/officeDocument/2006/relationships/hyperlink" Target="https://www.magicbricks.com/Property-Rates-Trends/Multistorey-Apartment-rates-T-Nagar-in-Chennai" TargetMode="External"/><Relationship Id="rId77" Type="http://schemas.openxmlformats.org/officeDocument/2006/relationships/hyperlink" Target="https://www.magicbricks.com/Property-Rates-Trends/Multistorey-Apartment-rates-Karapakkam-in-Chennai" TargetMode="External"/><Relationship Id="rId100" Type="http://schemas.openxmlformats.org/officeDocument/2006/relationships/hyperlink" Target="javascript:void(0)" TargetMode="External"/><Relationship Id="rId105" Type="http://schemas.openxmlformats.org/officeDocument/2006/relationships/hyperlink" Target="javascript:void(0)" TargetMode="External"/><Relationship Id="rId126" Type="http://schemas.openxmlformats.org/officeDocument/2006/relationships/hyperlink" Target="javascript:void(0)" TargetMode="External"/><Relationship Id="rId147" Type="http://schemas.openxmlformats.org/officeDocument/2006/relationships/hyperlink" Target="https://www.magicbricks.com/Property-Rates-Trends/Multistorey-Apartment-rates-T-Nagar-in-Chennai" TargetMode="External"/><Relationship Id="rId168" Type="http://schemas.openxmlformats.org/officeDocument/2006/relationships/hyperlink" Target="javascript:void(0)" TargetMode="External"/><Relationship Id="rId8" Type="http://schemas.openxmlformats.org/officeDocument/2006/relationships/hyperlink" Target="https://www.magicbricks.com/Property-Rates-Trends/Multistorey-Apartment-rates-Anna-Nagar-in-Chennai" TargetMode="External"/><Relationship Id="rId51" Type="http://schemas.openxmlformats.org/officeDocument/2006/relationships/hyperlink" Target="https://www.magicbricks.com/Property-Rates-Trends/Multistorey-Apartment-rates-KK-Nagar-in-Chennai" TargetMode="External"/><Relationship Id="rId72" Type="http://schemas.openxmlformats.org/officeDocument/2006/relationships/hyperlink" Target="https://www.magicbricks.com/Property-Rates-Trends/Multistorey-Apartment-rates-Chromepet-in-Chennai" TargetMode="External"/><Relationship Id="rId93" Type="http://schemas.openxmlformats.org/officeDocument/2006/relationships/hyperlink" Target="https://www.magicbricks.com/Property-Rates-Trends/Multistorey-Apartment-rates-Adyar-in-Chennai" TargetMode="External"/><Relationship Id="rId98" Type="http://schemas.openxmlformats.org/officeDocument/2006/relationships/hyperlink" Target="https://www.magicbricks.com/Property-Rates-Trends/Multistorey-Apartment-rates-Anna-Nagar-in-Chennai" TargetMode="External"/><Relationship Id="rId121" Type="http://schemas.openxmlformats.org/officeDocument/2006/relationships/hyperlink" Target="javascript:void(0)" TargetMode="External"/><Relationship Id="rId142" Type="http://schemas.openxmlformats.org/officeDocument/2006/relationships/hyperlink" Target="https://www.magicbricks.com/Property-Rates-Trends/Multistorey-Apartment-rates-Karapakkam-in-Chennai" TargetMode="External"/><Relationship Id="rId163" Type="http://schemas.openxmlformats.org/officeDocument/2006/relationships/hyperlink" Target="javascript:void(0)" TargetMode="External"/><Relationship Id="rId184" Type="http://schemas.openxmlformats.org/officeDocument/2006/relationships/hyperlink" Target="javascript:void(0)" TargetMode="External"/><Relationship Id="rId189" Type="http://schemas.openxmlformats.org/officeDocument/2006/relationships/hyperlink" Target="javascript:void(0)" TargetMode="External"/><Relationship Id="rId219" Type="http://schemas.openxmlformats.org/officeDocument/2006/relationships/hyperlink" Target="https://www.magicbricks.com/Property-Rates-Trends/Multistorey-Apartment-rates-Adyar-in-Chennai" TargetMode="External"/><Relationship Id="rId3" Type="http://schemas.openxmlformats.org/officeDocument/2006/relationships/hyperlink" Target="https://www.magicbricks.com/Property-Rates-Trends/Multistorey-Apartment-rates-Adyar-in-Chennai" TargetMode="External"/><Relationship Id="rId214" Type="http://schemas.openxmlformats.org/officeDocument/2006/relationships/hyperlink" Target="https://www.magicbricks.com/Property-Rates-Trends/Multistorey-Apartment-rates-Velachery-in-Chennai" TargetMode="External"/><Relationship Id="rId230" Type="http://schemas.openxmlformats.org/officeDocument/2006/relationships/hyperlink" Target="https://www.magicbricks.com/Property-Rates-Trends/Multistorey-Apartment-rates-Chromepet-in-Chennai" TargetMode="External"/><Relationship Id="rId235" Type="http://schemas.openxmlformats.org/officeDocument/2006/relationships/hyperlink" Target="javascript:void(0)" TargetMode="External"/><Relationship Id="rId251" Type="http://schemas.openxmlformats.org/officeDocument/2006/relationships/hyperlink" Target="javascript:void(0)" TargetMode="External"/><Relationship Id="rId25" Type="http://schemas.openxmlformats.org/officeDocument/2006/relationships/hyperlink" Target="https://www.magicbricks.com/Property-Rates-Trends/Multistorey-Apartment-rates-Velachery-in-Chennai" TargetMode="External"/><Relationship Id="rId46" Type="http://schemas.openxmlformats.org/officeDocument/2006/relationships/hyperlink" Target="javascript:void(0)" TargetMode="External"/><Relationship Id="rId67" Type="http://schemas.openxmlformats.org/officeDocument/2006/relationships/hyperlink" Target="https://www.magicbricks.com/Property-Rates-Trends/Multistorey-Apartment-rates-Adyar-in-Chennai" TargetMode="External"/><Relationship Id="rId116" Type="http://schemas.openxmlformats.org/officeDocument/2006/relationships/hyperlink" Target="javascript:void(0)" TargetMode="External"/><Relationship Id="rId137" Type="http://schemas.openxmlformats.org/officeDocument/2006/relationships/hyperlink" Target="https://www.magicbricks.com/Property-Rates-Trends/Multistorey-Apartment-rates-Chromepet-in-Chennai" TargetMode="External"/><Relationship Id="rId158" Type="http://schemas.openxmlformats.org/officeDocument/2006/relationships/hyperlink" Target="javascript:void(0)" TargetMode="External"/><Relationship Id="rId20" Type="http://schemas.openxmlformats.org/officeDocument/2006/relationships/hyperlink" Target="https://www.magicbricks.com/Property-Rates-Trends/Multistorey-Apartment-rates-KK-Nagar-in-Chennai" TargetMode="External"/><Relationship Id="rId41" Type="http://schemas.openxmlformats.org/officeDocument/2006/relationships/hyperlink" Target="javascript:void(0)" TargetMode="External"/><Relationship Id="rId62" Type="http://schemas.openxmlformats.org/officeDocument/2006/relationships/hyperlink" Target="javascript:void(0)" TargetMode="External"/><Relationship Id="rId83" Type="http://schemas.openxmlformats.org/officeDocument/2006/relationships/hyperlink" Target="https://www.magicbricks.com/Property-Rates-Trends/Multistorey-Apartment-rates-KK-Nagar-in-Chennai" TargetMode="External"/><Relationship Id="rId88" Type="http://schemas.openxmlformats.org/officeDocument/2006/relationships/hyperlink" Target="https://www.magicbricks.com/Property-Rates-Trends/Multistorey-Apartment-rates-Velachery-in-Chennai" TargetMode="External"/><Relationship Id="rId111" Type="http://schemas.openxmlformats.org/officeDocument/2006/relationships/hyperlink" Target="javascript:void(0)" TargetMode="External"/><Relationship Id="rId132" Type="http://schemas.openxmlformats.org/officeDocument/2006/relationships/hyperlink" Target="https://www.magicbricks.com/Property-Rates-Trends/Multistorey-Apartment-rates-Anna-Nagar-in-Chennai" TargetMode="External"/><Relationship Id="rId153" Type="http://schemas.openxmlformats.org/officeDocument/2006/relationships/hyperlink" Target="https://www.magicbricks.com/Property-Rates-Trends/Multistorey-Apartment-rates-Velachery-in-Chennai" TargetMode="External"/><Relationship Id="rId174" Type="http://schemas.openxmlformats.org/officeDocument/2006/relationships/hyperlink" Target="javascript:void(0)" TargetMode="External"/><Relationship Id="rId179" Type="http://schemas.openxmlformats.org/officeDocument/2006/relationships/hyperlink" Target="javascript:void(0)" TargetMode="External"/><Relationship Id="rId195" Type="http://schemas.openxmlformats.org/officeDocument/2006/relationships/hyperlink" Target="https://www.magicbricks.com/Property-Rates-Trends/Multistorey-Apartment-rates-Anna-Nagar-in-Chennai" TargetMode="External"/><Relationship Id="rId209" Type="http://schemas.openxmlformats.org/officeDocument/2006/relationships/hyperlink" Target="https://www.magicbricks.com/Property-Rates-Trends/Multistorey-Apartment-rates-KK-Nagar-in-Chennai" TargetMode="External"/><Relationship Id="rId190" Type="http://schemas.openxmlformats.org/officeDocument/2006/relationships/hyperlink" Target="https://www.magicbricks.com/Property-Rates-Trends/Multistorey-Apartment-rates-Adyar-in-Chennai" TargetMode="External"/><Relationship Id="rId204" Type="http://schemas.openxmlformats.org/officeDocument/2006/relationships/hyperlink" Target="https://www.magicbricks.com/Property-Rates-Trends/Multistorey-Apartment-rates-Karapakkam-in-Chennai" TargetMode="External"/><Relationship Id="rId220" Type="http://schemas.openxmlformats.org/officeDocument/2006/relationships/hyperlink" Target="https://www.magicbricks.com/Property-Rates-Trends/Multistorey-Apartment-rates-Adyar-in-Chennai" TargetMode="External"/><Relationship Id="rId225" Type="http://schemas.openxmlformats.org/officeDocument/2006/relationships/hyperlink" Target="https://www.magicbricks.com/Property-Rates-Trends/Multistorey-Apartment-rates-Anna-Nagar-in-Chennai" TargetMode="External"/><Relationship Id="rId241" Type="http://schemas.openxmlformats.org/officeDocument/2006/relationships/hyperlink" Target="javascript:void(0)" TargetMode="External"/><Relationship Id="rId246" Type="http://schemas.openxmlformats.org/officeDocument/2006/relationships/hyperlink" Target="javascript:void(0)" TargetMode="External"/><Relationship Id="rId15" Type="http://schemas.openxmlformats.org/officeDocument/2006/relationships/hyperlink" Target="https://www.magicbricks.com/Property-Rates-Trends/Multistorey-Apartment-rates-Karapakkam-in-Chennai" TargetMode="External"/><Relationship Id="rId36" Type="http://schemas.openxmlformats.org/officeDocument/2006/relationships/hyperlink" Target="https://www.magicbricks.com/Property-Rates-Trends/Multistorey-Apartment-rates-Anna-Nagar-in-Chennai" TargetMode="External"/><Relationship Id="rId57" Type="http://schemas.openxmlformats.org/officeDocument/2006/relationships/hyperlink" Target="javascript:void(0)" TargetMode="External"/><Relationship Id="rId106" Type="http://schemas.openxmlformats.org/officeDocument/2006/relationships/hyperlink" Target="javascript:void(0)" TargetMode="External"/><Relationship Id="rId127" Type="http://schemas.openxmlformats.org/officeDocument/2006/relationships/hyperlink" Target="https://www.magicbricks.com/Property-Rates-Trends/Multistorey-Apartment-rates-Adyar-in-Chennai" TargetMode="External"/><Relationship Id="rId10" Type="http://schemas.openxmlformats.org/officeDocument/2006/relationships/hyperlink" Target="https://www.magicbricks.com/Property-Rates-Trends/Multistorey-Apartment-rates-Chromepet-in-Chennai" TargetMode="External"/><Relationship Id="rId31" Type="http://schemas.openxmlformats.org/officeDocument/2006/relationships/hyperlink" Target="https://www.magicbricks.com/Property-Rates-Trends/Multistorey-Apartment-rates-Adyar-in-Chennai" TargetMode="External"/><Relationship Id="rId52" Type="http://schemas.openxmlformats.org/officeDocument/2006/relationships/hyperlink" Target="javascript:void(0)" TargetMode="External"/><Relationship Id="rId73" Type="http://schemas.openxmlformats.org/officeDocument/2006/relationships/hyperlink" Target="https://www.magicbricks.com/Property-Rates-Trends/Multistorey-Apartment-rates-Chromepet-in-Chennai" TargetMode="External"/><Relationship Id="rId78" Type="http://schemas.openxmlformats.org/officeDocument/2006/relationships/hyperlink" Target="https://www.magicbricks.com/Property-Rates-Trends/Multistorey-Apartment-rates-Karapakkam-in-Chennai" TargetMode="External"/><Relationship Id="rId94" Type="http://schemas.openxmlformats.org/officeDocument/2006/relationships/hyperlink" Target="javascript:void(0)" TargetMode="External"/><Relationship Id="rId99" Type="http://schemas.openxmlformats.org/officeDocument/2006/relationships/hyperlink" Target="javascript:void(0)" TargetMode="External"/><Relationship Id="rId101" Type="http://schemas.openxmlformats.org/officeDocument/2006/relationships/hyperlink" Target="javascript:void(0)" TargetMode="External"/><Relationship Id="rId122" Type="http://schemas.openxmlformats.org/officeDocument/2006/relationships/hyperlink" Target="https://www.magicbricks.com/Property-Rates-Trends/ALL-RESIDENTIAL-rates-in-Chennai" TargetMode="External"/><Relationship Id="rId143" Type="http://schemas.openxmlformats.org/officeDocument/2006/relationships/hyperlink" Target="https://www.magicbricks.com/Property-Rates-Trends/Multistorey-Apartment-rates-KK-Nagar-in-Chennai" TargetMode="External"/><Relationship Id="rId148" Type="http://schemas.openxmlformats.org/officeDocument/2006/relationships/hyperlink" Target="https://www.magicbricks.com/Property-Rates-Trends/Multistorey-Apartment-rates-T-Nagar-in-Chennai" TargetMode="External"/><Relationship Id="rId164" Type="http://schemas.openxmlformats.org/officeDocument/2006/relationships/hyperlink" Target="javascript:void(0)" TargetMode="External"/><Relationship Id="rId169" Type="http://schemas.openxmlformats.org/officeDocument/2006/relationships/hyperlink" Target="javascript:void(0)" TargetMode="External"/><Relationship Id="rId185" Type="http://schemas.openxmlformats.org/officeDocument/2006/relationships/hyperlink" Target="https://www.magicbricks.com/Property-Rates-Trends/ALL-RESIDENTIAL-rates-in-Chennai" TargetMode="External"/><Relationship Id="rId4" Type="http://schemas.openxmlformats.org/officeDocument/2006/relationships/hyperlink" Target="https://www.magicbricks.com/Property-Rates-Trends/Multistorey-Apartment-rates-Adyar-in-Chennai" TargetMode="External"/><Relationship Id="rId9" Type="http://schemas.openxmlformats.org/officeDocument/2006/relationships/hyperlink" Target="https://www.magicbricks.com/Property-Rates-Trends/Multistorey-Apartment-rates-Chromepet-in-Chennai" TargetMode="External"/><Relationship Id="rId180" Type="http://schemas.openxmlformats.org/officeDocument/2006/relationships/hyperlink" Target="https://www.magicbricks.com/Property-Rates-Trends/ALL-RESIDENTIAL-rates-in-Chennai" TargetMode="External"/><Relationship Id="rId210" Type="http://schemas.openxmlformats.org/officeDocument/2006/relationships/hyperlink" Target="https://www.magicbricks.com/Property-Rates-Trends/Multistorey-Apartment-rates-T-Nagar-in-Chennai" TargetMode="External"/><Relationship Id="rId215" Type="http://schemas.openxmlformats.org/officeDocument/2006/relationships/hyperlink" Target="https://www.magicbricks.com/Property-Rates-Trends/Multistorey-Apartment-rates-Velachery-in-Chennai" TargetMode="External"/><Relationship Id="rId236" Type="http://schemas.openxmlformats.org/officeDocument/2006/relationships/hyperlink" Target="javascript:void(0)" TargetMode="External"/><Relationship Id="rId26" Type="http://schemas.openxmlformats.org/officeDocument/2006/relationships/hyperlink" Target="https://www.magicbricks.com/Property-Rates-Trends/Multistorey-Apartment-rates-Velachery-in-Chennai" TargetMode="External"/><Relationship Id="rId231" Type="http://schemas.openxmlformats.org/officeDocument/2006/relationships/hyperlink" Target="javascript:void(0)" TargetMode="External"/><Relationship Id="rId252" Type="http://schemas.openxmlformats.org/officeDocument/2006/relationships/hyperlink" Target="javascript:void(0)" TargetMode="External"/><Relationship Id="rId47" Type="http://schemas.openxmlformats.org/officeDocument/2006/relationships/hyperlink" Target="javascript:void(0)" TargetMode="External"/><Relationship Id="rId68" Type="http://schemas.openxmlformats.org/officeDocument/2006/relationships/hyperlink" Target="https://www.magicbricks.com/Property-Rates-Trends/Multistorey-Apartment-rates-Anna-Nagar-in-Chennai" TargetMode="External"/><Relationship Id="rId89" Type="http://schemas.openxmlformats.org/officeDocument/2006/relationships/hyperlink" Target="https://www.magicbricks.com/Property-Rates-Trends/Multistorey-Apartment-rates-Velachery-in-Chennai" TargetMode="External"/><Relationship Id="rId112" Type="http://schemas.openxmlformats.org/officeDocument/2006/relationships/hyperlink" Target="https://www.magicbricks.com/Property-Rates-Trends/ALL-RESIDENTIAL-rates-in-Chennai" TargetMode="External"/><Relationship Id="rId133" Type="http://schemas.openxmlformats.org/officeDocument/2006/relationships/hyperlink" Target="https://www.magicbricks.com/Property-Rates-Trends/Multistorey-Apartment-rates-Anna-Nagar-in-Chennai" TargetMode="External"/><Relationship Id="rId154" Type="http://schemas.openxmlformats.org/officeDocument/2006/relationships/hyperlink" Target="https://www.magicbricks.com/Property-Rates-Trends/Multistorey-Apartment-rates-Velachery-in-Chennai" TargetMode="External"/><Relationship Id="rId175" Type="http://schemas.openxmlformats.org/officeDocument/2006/relationships/hyperlink" Target="https://www.magicbricks.com/Property-Rates-Trends/ALL-RESIDENTIAL-rates-in-Chennai" TargetMode="External"/><Relationship Id="rId196" Type="http://schemas.openxmlformats.org/officeDocument/2006/relationships/hyperlink" Target="https://www.magicbricks.com/Property-Rates-Trends/Multistorey-Apartment-rates-Anna-Nagar-in-Chennai" TargetMode="External"/><Relationship Id="rId200" Type="http://schemas.openxmlformats.org/officeDocument/2006/relationships/hyperlink" Target="https://www.magicbricks.com/Property-Rates-Trends/Multistorey-Apartment-rates-Chromepet-in-Chennai" TargetMode="External"/><Relationship Id="rId16" Type="http://schemas.openxmlformats.org/officeDocument/2006/relationships/hyperlink" Target="https://www.magicbricks.com/Property-Rates-Trends/Multistorey-Apartment-rates-Karapakkam-in-Chennai" TargetMode="External"/><Relationship Id="rId221" Type="http://schemas.openxmlformats.org/officeDocument/2006/relationships/hyperlink" Target="javascript:void(0)" TargetMode="External"/><Relationship Id="rId242" Type="http://schemas.openxmlformats.org/officeDocument/2006/relationships/hyperlink" Target="javascript:void(0)" TargetMode="External"/><Relationship Id="rId37" Type="http://schemas.openxmlformats.org/officeDocument/2006/relationships/hyperlink" Target="javascript:void(0)" TargetMode="External"/><Relationship Id="rId58" Type="http://schemas.openxmlformats.org/officeDocument/2006/relationships/hyperlink" Target="javascript:void(0)" TargetMode="External"/><Relationship Id="rId79" Type="http://schemas.openxmlformats.org/officeDocument/2006/relationships/hyperlink" Target="https://www.magicbricks.com/Property-Rates-Trends/Multistorey-Apartment-rates-Karapakkam-in-Chennai" TargetMode="External"/><Relationship Id="rId102" Type="http://schemas.openxmlformats.org/officeDocument/2006/relationships/hyperlink" Target="https://www.magicbricks.com/Property-Rates-Trends/ALL-RESIDENTIAL-rates-in-Chennai" TargetMode="External"/><Relationship Id="rId123" Type="http://schemas.openxmlformats.org/officeDocument/2006/relationships/hyperlink" Target="https://www.magicbricks.com/Property-Rates-Trends/Multistorey-Apartment-rates-Velachery-in-Chennai" TargetMode="External"/><Relationship Id="rId144" Type="http://schemas.openxmlformats.org/officeDocument/2006/relationships/hyperlink" Target="https://www.magicbricks.com/Property-Rates-Trends/Multistorey-Apartment-rates-KK-Nagar-in-Chennai" TargetMode="External"/><Relationship Id="rId90" Type="http://schemas.openxmlformats.org/officeDocument/2006/relationships/hyperlink" Target="https://www.magicbricks.com/Property-Rates-Trends/Multistorey-Apartment-rates-Velachery-in-Chennai" TargetMode="External"/><Relationship Id="rId165" Type="http://schemas.openxmlformats.org/officeDocument/2006/relationships/hyperlink" Target="https://www.magicbricks.com/Property-Rates-Trends/ALL-RESIDENTIAL-rates-in-Chennai" TargetMode="External"/><Relationship Id="rId186" Type="http://schemas.openxmlformats.org/officeDocument/2006/relationships/hyperlink" Target="https://www.magicbricks.com/Property-Rates-Trends/Multistorey-Apartment-rates-Velachery-in-Chennai" TargetMode="External"/><Relationship Id="rId211" Type="http://schemas.openxmlformats.org/officeDocument/2006/relationships/hyperlink" Target="https://www.magicbricks.com/Property-Rates-Trends/Multistorey-Apartment-rates-T-Nagar-in-Chennai" TargetMode="External"/><Relationship Id="rId232" Type="http://schemas.openxmlformats.org/officeDocument/2006/relationships/hyperlink" Target="javascript:void(0)" TargetMode="External"/><Relationship Id="rId253" Type="http://schemas.openxmlformats.org/officeDocument/2006/relationships/drawing" Target="../drawings/drawing1.xml"/><Relationship Id="rId27" Type="http://schemas.openxmlformats.org/officeDocument/2006/relationships/hyperlink" Target="https://www.magicbricks.com/Property-Rates-Trends/Multistorey-Apartment-rates-Velachery-in-Chennai" TargetMode="External"/><Relationship Id="rId48" Type="http://schemas.openxmlformats.org/officeDocument/2006/relationships/hyperlink" Target="javascript:void(0)" TargetMode="External"/><Relationship Id="rId69" Type="http://schemas.openxmlformats.org/officeDocument/2006/relationships/hyperlink" Target="https://www.magicbricks.com/Property-Rates-Trends/Multistorey-Apartment-rates-Anna-Nagar-in-Chennai" TargetMode="External"/><Relationship Id="rId113" Type="http://schemas.openxmlformats.org/officeDocument/2006/relationships/hyperlink" Target="https://www.magicbricks.com/Property-Rates-Trends/Multistorey-Apartment-rates-KK-Nagar-in-Chennai" TargetMode="External"/><Relationship Id="rId134" Type="http://schemas.openxmlformats.org/officeDocument/2006/relationships/hyperlink" Target="https://www.magicbricks.com/Property-Rates-Trends/Multistorey-Apartment-rates-Anna-Nagar-in-Chennai" TargetMode="External"/><Relationship Id="rId80" Type="http://schemas.openxmlformats.org/officeDocument/2006/relationships/hyperlink" Target="https://www.magicbricks.com/Property-Rates-Trends/Multistorey-Apartment-rates-KK-Nagar-in-Chennai" TargetMode="External"/><Relationship Id="rId155" Type="http://schemas.openxmlformats.org/officeDocument/2006/relationships/hyperlink" Target="https://www.magicbricks.com/Property-Rates-Trends/ALL-RESIDENTIAL-rates-in-Chennai" TargetMode="External"/><Relationship Id="rId176" Type="http://schemas.openxmlformats.org/officeDocument/2006/relationships/hyperlink" Target="https://www.magicbricks.com/Property-Rates-Trends/Multistorey-Apartment-rates-KK-Nagar-in-Chennai" TargetMode="External"/><Relationship Id="rId197" Type="http://schemas.openxmlformats.org/officeDocument/2006/relationships/hyperlink" Target="https://www.magicbricks.com/Property-Rates-Trends/Multistorey-Apartment-rates-Anna-Nagar-in-Chennai" TargetMode="External"/><Relationship Id="rId201" Type="http://schemas.openxmlformats.org/officeDocument/2006/relationships/hyperlink" Target="https://www.magicbricks.com/Property-Rates-Trends/Multistorey-Apartment-rates-Chromepet-in-Chennai" TargetMode="External"/><Relationship Id="rId222" Type="http://schemas.openxmlformats.org/officeDocument/2006/relationships/hyperlink" Target="javascript:void(0)" TargetMode="External"/><Relationship Id="rId243" Type="http://schemas.openxmlformats.org/officeDocument/2006/relationships/hyperlink" Target="https://www.magicbricks.com/Property-Rates-Trends/ALL-RESIDENTIAL-rates-in-Chennai" TargetMode="External"/><Relationship Id="rId17" Type="http://schemas.openxmlformats.org/officeDocument/2006/relationships/hyperlink" Target="https://www.magicbricks.com/Property-Rates-Trends/Multistorey-Apartment-rates-KK-Nagar-in-Chennai" TargetMode="External"/><Relationship Id="rId38" Type="http://schemas.openxmlformats.org/officeDocument/2006/relationships/hyperlink" Target="javascript:void(0)" TargetMode="External"/><Relationship Id="rId59" Type="http://schemas.openxmlformats.org/officeDocument/2006/relationships/hyperlink" Target="https://www.magicbricks.com/Property-Rates-Trends/ALL-RESIDENTIAL-rates-in-Chennai" TargetMode="External"/><Relationship Id="rId103" Type="http://schemas.openxmlformats.org/officeDocument/2006/relationships/hyperlink" Target="https://www.magicbricks.com/Property-Rates-Trends/Multistorey-Apartment-rates-Chromepet-in-Chennai" TargetMode="External"/><Relationship Id="rId124" Type="http://schemas.openxmlformats.org/officeDocument/2006/relationships/hyperlink" Target="javascript:void(0)" TargetMode="External"/></Relationships>
</file>

<file path=xl/worksheets/_rels/sheet5.xml.rels><?xml version="1.0" encoding="UTF-8" standalone="yes"?>
<Relationships xmlns="http://schemas.openxmlformats.org/package/2006/relationships"><Relationship Id="rId117" Type="http://schemas.openxmlformats.org/officeDocument/2006/relationships/hyperlink" Target="https://www.magicbricks.com/Property-Rates-Trends/ALL-RESIDENTIAL-rates-in-Chennai" TargetMode="External"/><Relationship Id="rId21" Type="http://schemas.openxmlformats.org/officeDocument/2006/relationships/hyperlink" Target="https://www.magicbricks.com/Property-Rates-Trends/Multistorey-Apartment-rates-T-Nagar-in-Chennai" TargetMode="External"/><Relationship Id="rId42" Type="http://schemas.openxmlformats.org/officeDocument/2006/relationships/hyperlink" Target="https://www.magicbricks.com/Property-Rates-Trends/Multistorey-Apartment-rates-Chromepet-in-Chennai" TargetMode="External"/><Relationship Id="rId63" Type="http://schemas.openxmlformats.org/officeDocument/2006/relationships/hyperlink" Target="https://www.magicbricks.com/Property-Rates-Trends/Multistorey-Apartment-rates-Velachery-in-Chennai" TargetMode="External"/><Relationship Id="rId84" Type="http://schemas.openxmlformats.org/officeDocument/2006/relationships/hyperlink" Target="https://www.magicbricks.com/Property-Rates-Trends/Multistorey-Apartment-rates-T-Nagar-in-Chennai" TargetMode="External"/><Relationship Id="rId138" Type="http://schemas.openxmlformats.org/officeDocument/2006/relationships/hyperlink" Target="https://www.magicbricks.com/Property-Rates-Trends/Multistorey-Apartment-rates-Chromepet-in-Chennai" TargetMode="External"/><Relationship Id="rId159" Type="http://schemas.openxmlformats.org/officeDocument/2006/relationships/hyperlink" Target="https://www.magicbricks.com/Property-Rates-Trends/Multistorey-Apartment-rates-Adyar-in-Chennai" TargetMode="External"/><Relationship Id="rId170" Type="http://schemas.openxmlformats.org/officeDocument/2006/relationships/hyperlink" Target="https://www.magicbricks.com/Property-Rates-Trends/ALL-RESIDENTIAL-rates-in-Chennai" TargetMode="External"/><Relationship Id="rId191" Type="http://schemas.openxmlformats.org/officeDocument/2006/relationships/hyperlink" Target="https://www.magicbricks.com/Property-Rates-Trends/Multistorey-Apartment-rates-Adyar-in-Chennai" TargetMode="External"/><Relationship Id="rId205" Type="http://schemas.openxmlformats.org/officeDocument/2006/relationships/hyperlink" Target="https://www.magicbricks.com/Property-Rates-Trends/Multistorey-Apartment-rates-Karapakkam-in-Chennai" TargetMode="External"/><Relationship Id="rId226" Type="http://schemas.openxmlformats.org/officeDocument/2006/relationships/hyperlink" Target="https://www.magicbricks.com/Property-Rates-Trends/Multistorey-Apartment-rates-Anna-Nagar-in-Chennai" TargetMode="External"/><Relationship Id="rId247" Type="http://schemas.openxmlformats.org/officeDocument/2006/relationships/hyperlink" Target="https://www.magicbricks.com/Property-Rates-Trends/Multistorey-Apartment-rates-T-Nagar-in-Chennai" TargetMode="External"/><Relationship Id="rId107" Type="http://schemas.openxmlformats.org/officeDocument/2006/relationships/hyperlink" Target="https://www.magicbricks.com/Property-Rates-Trends/ALL-RESIDENTIAL-rates-in-Chennai" TargetMode="External"/><Relationship Id="rId11" Type="http://schemas.openxmlformats.org/officeDocument/2006/relationships/hyperlink" Target="https://www.magicbricks.com/Property-Rates-Trends/Multistorey-Apartment-rates-Chromepet-in-Chennai" TargetMode="External"/><Relationship Id="rId32" Type="http://schemas.openxmlformats.org/officeDocument/2006/relationships/hyperlink" Target="https://www.magicbricks.com/Property-Rates-Trends/Multistorey-Apartment-rates-Adyar-in-Chennai" TargetMode="External"/><Relationship Id="rId53" Type="http://schemas.openxmlformats.org/officeDocument/2006/relationships/hyperlink" Target="https://www.magicbricks.com/Property-Rates-Trends/Multistorey-Apartment-rates-KK-Nagar-in-Chennai" TargetMode="External"/><Relationship Id="rId74" Type="http://schemas.openxmlformats.org/officeDocument/2006/relationships/hyperlink" Target="https://www.magicbricks.com/Property-Rates-Trends/Multistorey-Apartment-rates-Chromepet-in-Chennai" TargetMode="External"/><Relationship Id="rId128" Type="http://schemas.openxmlformats.org/officeDocument/2006/relationships/hyperlink" Target="https://www.magicbricks.com/Property-Rates-Trends/Multistorey-Apartment-rates-Adyar-in-Chennai" TargetMode="External"/><Relationship Id="rId149" Type="http://schemas.openxmlformats.org/officeDocument/2006/relationships/hyperlink" Target="https://www.magicbricks.com/Property-Rates-Trends/Multistorey-Apartment-rates-T-Nagar-in-Chennai" TargetMode="External"/><Relationship Id="rId5" Type="http://schemas.openxmlformats.org/officeDocument/2006/relationships/hyperlink" Target="https://www.magicbricks.com/Property-Rates-Trends/Multistorey-Apartment-rates-Anna-Nagar-in-Chennai" TargetMode="External"/><Relationship Id="rId95" Type="http://schemas.openxmlformats.org/officeDocument/2006/relationships/hyperlink" Target="https://www.magicbricks.com/Property-Rates-Trends/Multistorey-Apartment-rates-Adyar-in-Chennai" TargetMode="External"/><Relationship Id="rId160" Type="http://schemas.openxmlformats.org/officeDocument/2006/relationships/hyperlink" Target="https://www.magicbricks.com/Property-Rates-Trends/ALL-RESIDENTIAL-rates-in-Chennai" TargetMode="External"/><Relationship Id="rId181" Type="http://schemas.openxmlformats.org/officeDocument/2006/relationships/hyperlink" Target="https://www.magicbricks.com/Property-Rates-Trends/Multistorey-Apartment-rates-T-Nagar-in-Chennai" TargetMode="External"/><Relationship Id="rId216" Type="http://schemas.openxmlformats.org/officeDocument/2006/relationships/hyperlink" Target="https://www.magicbricks.com/Property-Rates-Trends/Multistorey-Apartment-rates-Velachery-in-Chennai" TargetMode="External"/><Relationship Id="rId237" Type="http://schemas.openxmlformats.org/officeDocument/2006/relationships/hyperlink" Target="javascript:void(0)" TargetMode="External"/><Relationship Id="rId22" Type="http://schemas.openxmlformats.org/officeDocument/2006/relationships/hyperlink" Target="https://www.magicbricks.com/Property-Rates-Trends/Multistorey-Apartment-rates-T-Nagar-in-Chennai" TargetMode="External"/><Relationship Id="rId43" Type="http://schemas.openxmlformats.org/officeDocument/2006/relationships/hyperlink" Target="https://www.magicbricks.com/Property-Rates-Trends/Multistorey-Apartment-rates-Chromepet-in-Chennai" TargetMode="External"/><Relationship Id="rId64" Type="http://schemas.openxmlformats.org/officeDocument/2006/relationships/hyperlink" Target="https://www.magicbricks.com/Property-Rates-Trends/Multistorey-Apartment-rates-Adyar-in-Chennai" TargetMode="External"/><Relationship Id="rId118" Type="http://schemas.openxmlformats.org/officeDocument/2006/relationships/hyperlink" Target="https://www.magicbricks.com/Property-Rates-Trends/Multistorey-Apartment-rates-T-Nagar-in-Chennai" TargetMode="External"/><Relationship Id="rId139" Type="http://schemas.openxmlformats.org/officeDocument/2006/relationships/hyperlink" Target="https://www.magicbricks.com/Property-Rates-Trends/Multistorey-Apartment-rates-Karapakkam-in-Chennai" TargetMode="External"/><Relationship Id="rId85" Type="http://schemas.openxmlformats.org/officeDocument/2006/relationships/hyperlink" Target="https://www.magicbricks.com/Property-Rates-Trends/Multistorey-Apartment-rates-T-Nagar-in-Chennai" TargetMode="External"/><Relationship Id="rId150" Type="http://schemas.openxmlformats.org/officeDocument/2006/relationships/hyperlink" Target="https://www.magicbricks.com/Property-Rates-Trends/Multistorey-Apartment-rates-T-Nagar-in-Chennai" TargetMode="External"/><Relationship Id="rId171" Type="http://schemas.openxmlformats.org/officeDocument/2006/relationships/hyperlink" Target="https://www.magicbricks.com/Property-Rates-Trends/Multistorey-Apartment-rates-Karapakkam-in-Chennai" TargetMode="External"/><Relationship Id="rId192" Type="http://schemas.openxmlformats.org/officeDocument/2006/relationships/hyperlink" Target="https://www.magicbricks.com/Property-Rates-Trends/Multistorey-Apartment-rates-Adyar-in-Chennai" TargetMode="External"/><Relationship Id="rId206" Type="http://schemas.openxmlformats.org/officeDocument/2006/relationships/hyperlink" Target="https://www.magicbricks.com/Property-Rates-Trends/Multistorey-Apartment-rates-KK-Nagar-in-Chennai" TargetMode="External"/><Relationship Id="rId227" Type="http://schemas.openxmlformats.org/officeDocument/2006/relationships/hyperlink" Target="https://www.magicbricks.com/Property-Rates-Trends/Multistorey-Apartment-rates-Anna-Nagar-in-Chennai" TargetMode="External"/><Relationship Id="rId248" Type="http://schemas.openxmlformats.org/officeDocument/2006/relationships/hyperlink" Target="https://www.magicbricks.com/Property-Rates-Trends/ALL-RESIDENTIAL-rates-in-Chennai" TargetMode="External"/><Relationship Id="rId12" Type="http://schemas.openxmlformats.org/officeDocument/2006/relationships/hyperlink" Target="https://www.magicbricks.com/Property-Rates-Trends/Multistorey-Apartment-rates-Chromepet-in-Chennai" TargetMode="External"/><Relationship Id="rId33" Type="http://schemas.openxmlformats.org/officeDocument/2006/relationships/hyperlink" Target="https://www.magicbricks.com/Property-Rates-Trends/Multistorey-Apartment-rates-Adyar-in-Chennai" TargetMode="External"/><Relationship Id="rId108" Type="http://schemas.openxmlformats.org/officeDocument/2006/relationships/hyperlink" Target="https://www.magicbricks.com/Property-Rates-Trends/Multistorey-Apartment-rates-Karapakkam-in-Chennai" TargetMode="External"/><Relationship Id="rId129" Type="http://schemas.openxmlformats.org/officeDocument/2006/relationships/hyperlink" Target="https://www.magicbricks.com/Property-Rates-Trends/Multistorey-Apartment-rates-Adyar-in-Chennai" TargetMode="External"/><Relationship Id="rId54" Type="http://schemas.openxmlformats.org/officeDocument/2006/relationships/hyperlink" Target="https://www.magicbricks.com/Property-Rates-Trends/ALL-RESIDENTIAL-rates-in-Chennai" TargetMode="External"/><Relationship Id="rId70" Type="http://schemas.openxmlformats.org/officeDocument/2006/relationships/hyperlink" Target="https://www.magicbricks.com/Property-Rates-Trends/Multistorey-Apartment-rates-Anna-Nagar-in-Chennai" TargetMode="External"/><Relationship Id="rId75" Type="http://schemas.openxmlformats.org/officeDocument/2006/relationships/hyperlink" Target="https://www.magicbricks.com/Property-Rates-Trends/Multistorey-Apartment-rates-Chromepet-in-Chennai" TargetMode="External"/><Relationship Id="rId91" Type="http://schemas.openxmlformats.org/officeDocument/2006/relationships/hyperlink" Target="https://www.magicbricks.com/Property-Rates-Trends/Multistorey-Apartment-rates-Velachery-in-Chennai" TargetMode="External"/><Relationship Id="rId96" Type="http://schemas.openxmlformats.org/officeDocument/2006/relationships/hyperlink" Target="https://www.magicbricks.com/Property-Rates-Trends/Multistorey-Apartment-rates-Adyar-in-Chennai" TargetMode="External"/><Relationship Id="rId140" Type="http://schemas.openxmlformats.org/officeDocument/2006/relationships/hyperlink" Target="https://www.magicbricks.com/Property-Rates-Trends/Multistorey-Apartment-rates-Karapakkam-in-Chennai" TargetMode="External"/><Relationship Id="rId145" Type="http://schemas.openxmlformats.org/officeDocument/2006/relationships/hyperlink" Target="https://www.magicbricks.com/Property-Rates-Trends/Multistorey-Apartment-rates-KK-Nagar-in-Chennai" TargetMode="External"/><Relationship Id="rId161" Type="http://schemas.openxmlformats.org/officeDocument/2006/relationships/hyperlink" Target="https://www.magicbricks.com/Property-Rates-Trends/Multistorey-Apartment-rates-Anna-Nagar-in-Chennai" TargetMode="External"/><Relationship Id="rId166" Type="http://schemas.openxmlformats.org/officeDocument/2006/relationships/hyperlink" Target="https://www.magicbricks.com/Property-Rates-Trends/Multistorey-Apartment-rates-Chromepet-in-Chennai" TargetMode="External"/><Relationship Id="rId182" Type="http://schemas.openxmlformats.org/officeDocument/2006/relationships/hyperlink" Target="javascript:void(0)" TargetMode="External"/><Relationship Id="rId187" Type="http://schemas.openxmlformats.org/officeDocument/2006/relationships/hyperlink" Target="https://www.magicbricks.com/Property-Rates-Trends/Multistorey-Apartment-rates-Velachery-in-Chennai" TargetMode="External"/><Relationship Id="rId217" Type="http://schemas.openxmlformats.org/officeDocument/2006/relationships/hyperlink" Target="https://www.magicbricks.com/Property-Rates-Trends/Multistorey-Apartment-rates-Velachery-in-Chennai" TargetMode="External"/><Relationship Id="rId1" Type="http://schemas.openxmlformats.org/officeDocument/2006/relationships/hyperlink" Target="https://www.magicbricks.com/Property-Rates-Trends/Multistorey-Apartment-rates-Adyar-in-Chennai" TargetMode="External"/><Relationship Id="rId6" Type="http://schemas.openxmlformats.org/officeDocument/2006/relationships/hyperlink" Target="https://www.magicbricks.com/Property-Rates-Trends/Multistorey-Apartment-rates-Anna-Nagar-in-Chennai" TargetMode="External"/><Relationship Id="rId212" Type="http://schemas.openxmlformats.org/officeDocument/2006/relationships/hyperlink" Target="https://www.magicbricks.com/Property-Rates-Trends/Multistorey-Apartment-rates-T-Nagar-in-Chennai" TargetMode="External"/><Relationship Id="rId233" Type="http://schemas.openxmlformats.org/officeDocument/2006/relationships/hyperlink" Target="https://www.magicbricks.com/Property-Rates-Trends/ALL-RESIDENTIAL-rates-in-Chennai" TargetMode="External"/><Relationship Id="rId238" Type="http://schemas.openxmlformats.org/officeDocument/2006/relationships/hyperlink" Target="https://www.magicbricks.com/Property-Rates-Trends/ALL-RESIDENTIAL-rates-in-Chennai" TargetMode="External"/><Relationship Id="rId23" Type="http://schemas.openxmlformats.org/officeDocument/2006/relationships/hyperlink" Target="https://www.magicbricks.com/Property-Rates-Trends/Multistorey-Apartment-rates-T-Nagar-in-Chennai" TargetMode="External"/><Relationship Id="rId28" Type="http://schemas.openxmlformats.org/officeDocument/2006/relationships/hyperlink" Target="https://www.magicbricks.com/Property-Rates-Trends/Multistorey-Apartment-rates-Velachery-in-Chennai" TargetMode="External"/><Relationship Id="rId49" Type="http://schemas.openxmlformats.org/officeDocument/2006/relationships/hyperlink" Target="https://www.magicbricks.com/Property-Rates-Trends/ALL-RESIDENTIAL-rates-in-Chennai" TargetMode="External"/><Relationship Id="rId114" Type="http://schemas.openxmlformats.org/officeDocument/2006/relationships/hyperlink" Target="javascript:void(0)" TargetMode="External"/><Relationship Id="rId119" Type="http://schemas.openxmlformats.org/officeDocument/2006/relationships/hyperlink" Target="https://www.magicbricks.com/Property-Rates-Trends/Multistorey-Apartment-rates-T-Nagar-in-Chennai" TargetMode="External"/><Relationship Id="rId44" Type="http://schemas.openxmlformats.org/officeDocument/2006/relationships/hyperlink" Target="https://www.magicbricks.com/Property-Rates-Trends/ALL-RESIDENTIAL-rates-in-Chennai" TargetMode="External"/><Relationship Id="rId60" Type="http://schemas.openxmlformats.org/officeDocument/2006/relationships/hyperlink" Target="https://www.magicbricks.com/Property-Rates-Trends/Multistorey-Apartment-rates-Velachery-in-Chennai" TargetMode="External"/><Relationship Id="rId65" Type="http://schemas.openxmlformats.org/officeDocument/2006/relationships/hyperlink" Target="https://www.magicbricks.com/Property-Rates-Trends/Multistorey-Apartment-rates-Adyar-in-Chennai" TargetMode="External"/><Relationship Id="rId81" Type="http://schemas.openxmlformats.org/officeDocument/2006/relationships/hyperlink" Target="https://www.magicbricks.com/Property-Rates-Trends/Multistorey-Apartment-rates-KK-Nagar-in-Chennai" TargetMode="External"/><Relationship Id="rId86" Type="http://schemas.openxmlformats.org/officeDocument/2006/relationships/hyperlink" Target="https://www.magicbricks.com/Property-Rates-Trends/Multistorey-Apartment-rates-T-Nagar-in-Chennai" TargetMode="External"/><Relationship Id="rId130" Type="http://schemas.openxmlformats.org/officeDocument/2006/relationships/hyperlink" Target="https://www.magicbricks.com/Property-Rates-Trends/Multistorey-Apartment-rates-Adyar-in-Chennai" TargetMode="External"/><Relationship Id="rId135" Type="http://schemas.openxmlformats.org/officeDocument/2006/relationships/hyperlink" Target="https://www.magicbricks.com/Property-Rates-Trends/Multistorey-Apartment-rates-Chromepet-in-Chennai" TargetMode="External"/><Relationship Id="rId151" Type="http://schemas.openxmlformats.org/officeDocument/2006/relationships/hyperlink" Target="https://www.magicbricks.com/Property-Rates-Trends/Multistorey-Apartment-rates-Velachery-in-Chennai" TargetMode="External"/><Relationship Id="rId156" Type="http://schemas.openxmlformats.org/officeDocument/2006/relationships/hyperlink" Target="https://www.magicbricks.com/Property-Rates-Trends/Multistorey-Apartment-rates-Adyar-in-Chennai" TargetMode="External"/><Relationship Id="rId177" Type="http://schemas.openxmlformats.org/officeDocument/2006/relationships/hyperlink" Target="javascript:void(0)" TargetMode="External"/><Relationship Id="rId198" Type="http://schemas.openxmlformats.org/officeDocument/2006/relationships/hyperlink" Target="https://www.magicbricks.com/Property-Rates-Trends/Multistorey-Apartment-rates-Chromepet-in-Chennai" TargetMode="External"/><Relationship Id="rId172" Type="http://schemas.openxmlformats.org/officeDocument/2006/relationships/hyperlink" Target="javascript:void(0)" TargetMode="External"/><Relationship Id="rId193" Type="http://schemas.openxmlformats.org/officeDocument/2006/relationships/hyperlink" Target="https://www.magicbricks.com/Property-Rates-Trends/Multistorey-Apartment-rates-Adyar-in-Chennai" TargetMode="External"/><Relationship Id="rId202" Type="http://schemas.openxmlformats.org/officeDocument/2006/relationships/hyperlink" Target="https://www.magicbricks.com/Property-Rates-Trends/Multistorey-Apartment-rates-Karapakkam-in-Chennai" TargetMode="External"/><Relationship Id="rId207" Type="http://schemas.openxmlformats.org/officeDocument/2006/relationships/hyperlink" Target="https://www.magicbricks.com/Property-Rates-Trends/Multistorey-Apartment-rates-KK-Nagar-in-Chennai" TargetMode="External"/><Relationship Id="rId223" Type="http://schemas.openxmlformats.org/officeDocument/2006/relationships/hyperlink" Target="https://www.magicbricks.com/Property-Rates-Trends/ALL-RESIDENTIAL-rates-in-Chennai" TargetMode="External"/><Relationship Id="rId228" Type="http://schemas.openxmlformats.org/officeDocument/2006/relationships/hyperlink" Target="https://www.magicbricks.com/Property-Rates-Trends/ALL-RESIDENTIAL-rates-in-Chennai" TargetMode="External"/><Relationship Id="rId244" Type="http://schemas.openxmlformats.org/officeDocument/2006/relationships/hyperlink" Target="https://www.magicbricks.com/Property-Rates-Trends/Multistorey-Apartment-rates-T-Nagar-in-Chennai" TargetMode="External"/><Relationship Id="rId249" Type="http://schemas.openxmlformats.org/officeDocument/2006/relationships/hyperlink" Target="https://www.magicbricks.com/Property-Rates-Trends/Multistorey-Apartment-rates-Velachery-in-Chennai" TargetMode="External"/><Relationship Id="rId13" Type="http://schemas.openxmlformats.org/officeDocument/2006/relationships/hyperlink" Target="https://www.magicbricks.com/Property-Rates-Trends/Multistorey-Apartment-rates-Karapakkam-in-Chennai" TargetMode="External"/><Relationship Id="rId18" Type="http://schemas.openxmlformats.org/officeDocument/2006/relationships/hyperlink" Target="https://www.magicbricks.com/Property-Rates-Trends/Multistorey-Apartment-rates-KK-Nagar-in-Chennai" TargetMode="External"/><Relationship Id="rId39" Type="http://schemas.openxmlformats.org/officeDocument/2006/relationships/hyperlink" Target="https://www.magicbricks.com/Property-Rates-Trends/ALL-RESIDENTIAL-rates-in-Chennai" TargetMode="External"/><Relationship Id="rId109" Type="http://schemas.openxmlformats.org/officeDocument/2006/relationships/hyperlink" Target="javascript:void(0)" TargetMode="External"/><Relationship Id="rId34" Type="http://schemas.openxmlformats.org/officeDocument/2006/relationships/hyperlink" Target="https://www.magicbricks.com/Property-Rates-Trends/ALL-RESIDENTIAL-rates-in-Chennai" TargetMode="External"/><Relationship Id="rId50" Type="http://schemas.openxmlformats.org/officeDocument/2006/relationships/hyperlink" Target="https://www.magicbricks.com/Property-Rates-Trends/Multistorey-Apartment-rates-KK-Nagar-in-Chennai" TargetMode="External"/><Relationship Id="rId55" Type="http://schemas.openxmlformats.org/officeDocument/2006/relationships/hyperlink" Target="https://www.magicbricks.com/Property-Rates-Trends/Multistorey-Apartment-rates-T-Nagar-in-Chennai" TargetMode="External"/><Relationship Id="rId76" Type="http://schemas.openxmlformats.org/officeDocument/2006/relationships/hyperlink" Target="https://www.magicbricks.com/Property-Rates-Trends/Multistorey-Apartment-rates-Karapakkam-in-Chennai" TargetMode="External"/><Relationship Id="rId97" Type="http://schemas.openxmlformats.org/officeDocument/2006/relationships/hyperlink" Target="https://www.magicbricks.com/Property-Rates-Trends/ALL-RESIDENTIAL-rates-in-Chennai" TargetMode="External"/><Relationship Id="rId104" Type="http://schemas.openxmlformats.org/officeDocument/2006/relationships/hyperlink" Target="https://www.magicbricks.com/Property-Rates-Trends/Multistorey-Apartment-rates-Chromepet-in-Chennai" TargetMode="External"/><Relationship Id="rId120" Type="http://schemas.openxmlformats.org/officeDocument/2006/relationships/hyperlink" Target="https://www.magicbricks.com/Property-Rates-Trends/Multistorey-Apartment-rates-T-Nagar-in-Chennai" TargetMode="External"/><Relationship Id="rId125" Type="http://schemas.openxmlformats.org/officeDocument/2006/relationships/hyperlink" Target="https://www.magicbricks.com/Property-Rates-Trends/Multistorey-Apartment-rates-Velachery-in-Chennai" TargetMode="External"/><Relationship Id="rId141" Type="http://schemas.openxmlformats.org/officeDocument/2006/relationships/hyperlink" Target="https://www.magicbricks.com/Property-Rates-Trends/Multistorey-Apartment-rates-Karapakkam-in-Chennai" TargetMode="External"/><Relationship Id="rId146" Type="http://schemas.openxmlformats.org/officeDocument/2006/relationships/hyperlink" Target="https://www.magicbricks.com/Property-Rates-Trends/Multistorey-Apartment-rates-KK-Nagar-in-Chennai" TargetMode="External"/><Relationship Id="rId167" Type="http://schemas.openxmlformats.org/officeDocument/2006/relationships/hyperlink" Target="javascript:void(0)" TargetMode="External"/><Relationship Id="rId188" Type="http://schemas.openxmlformats.org/officeDocument/2006/relationships/hyperlink" Target="https://www.magicbricks.com/Property-Rates-Trends/Multistorey-Apartment-rates-Velachery-in-Chennai" TargetMode="External"/><Relationship Id="rId7" Type="http://schemas.openxmlformats.org/officeDocument/2006/relationships/hyperlink" Target="https://www.magicbricks.com/Property-Rates-Trends/Multistorey-Apartment-rates-Anna-Nagar-in-Chennai" TargetMode="External"/><Relationship Id="rId71" Type="http://schemas.openxmlformats.org/officeDocument/2006/relationships/hyperlink" Target="https://www.magicbricks.com/Property-Rates-Trends/Multistorey-Apartment-rates-Anna-Nagar-in-Chennai" TargetMode="External"/><Relationship Id="rId92" Type="http://schemas.openxmlformats.org/officeDocument/2006/relationships/hyperlink" Target="https://www.magicbricks.com/Property-Rates-Trends/ALL-RESIDENTIAL-rates-in-Chennai" TargetMode="External"/><Relationship Id="rId162" Type="http://schemas.openxmlformats.org/officeDocument/2006/relationships/hyperlink" Target="javascript:void(0)" TargetMode="External"/><Relationship Id="rId183" Type="http://schemas.openxmlformats.org/officeDocument/2006/relationships/hyperlink" Target="https://www.magicbricks.com/Property-Rates-Trends/Multistorey-Apartment-rates-T-Nagar-in-Chennai" TargetMode="External"/><Relationship Id="rId213" Type="http://schemas.openxmlformats.org/officeDocument/2006/relationships/hyperlink" Target="https://www.magicbricks.com/Property-Rates-Trends/Multistorey-Apartment-rates-T-Nagar-in-Chennai" TargetMode="External"/><Relationship Id="rId218" Type="http://schemas.openxmlformats.org/officeDocument/2006/relationships/hyperlink" Target="https://www.magicbricks.com/Property-Rates-Trends/ALL-RESIDENTIAL-rates-in-Chennai" TargetMode="External"/><Relationship Id="rId234" Type="http://schemas.openxmlformats.org/officeDocument/2006/relationships/hyperlink" Target="https://www.magicbricks.com/Property-Rates-Trends/Multistorey-Apartment-rates-Karapakkam-in-Chennai" TargetMode="External"/><Relationship Id="rId239" Type="http://schemas.openxmlformats.org/officeDocument/2006/relationships/hyperlink" Target="https://www.magicbricks.com/Property-Rates-Trends/Multistorey-Apartment-rates-KK-Nagar-in-Chennai" TargetMode="External"/><Relationship Id="rId2" Type="http://schemas.openxmlformats.org/officeDocument/2006/relationships/hyperlink" Target="https://www.magicbricks.com/Property-Rates-Trends/Multistorey-Apartment-rates-Adyar-in-Chennai" TargetMode="External"/><Relationship Id="rId29" Type="http://schemas.openxmlformats.org/officeDocument/2006/relationships/hyperlink" Target="https://www.magicbricks.com/Property-Rates-Trends/ALL-RESIDENTIAL-rates-in-Chennai" TargetMode="External"/><Relationship Id="rId250" Type="http://schemas.openxmlformats.org/officeDocument/2006/relationships/hyperlink" Target="https://www.magicbricks.com/Property-Rates-Trends/Multistorey-Apartment-rates-Velachery-in-Chennai" TargetMode="External"/><Relationship Id="rId24" Type="http://schemas.openxmlformats.org/officeDocument/2006/relationships/hyperlink" Target="https://www.magicbricks.com/Property-Rates-Trends/Multistorey-Apartment-rates-T-Nagar-in-Chennai" TargetMode="External"/><Relationship Id="rId40" Type="http://schemas.openxmlformats.org/officeDocument/2006/relationships/hyperlink" Target="https://www.magicbricks.com/Property-Rates-Trends/Multistorey-Apartment-rates-Chromepet-in-Chennai" TargetMode="External"/><Relationship Id="rId45" Type="http://schemas.openxmlformats.org/officeDocument/2006/relationships/hyperlink" Target="https://www.magicbricks.com/Property-Rates-Trends/Multistorey-Apartment-rates-Karapakkam-in-Chennai" TargetMode="External"/><Relationship Id="rId66" Type="http://schemas.openxmlformats.org/officeDocument/2006/relationships/hyperlink" Target="https://www.magicbricks.com/Property-Rates-Trends/Multistorey-Apartment-rates-Adyar-in-Chennai" TargetMode="External"/><Relationship Id="rId87" Type="http://schemas.openxmlformats.org/officeDocument/2006/relationships/hyperlink" Target="https://www.magicbricks.com/Property-Rates-Trends/Multistorey-Apartment-rates-T-Nagar-in-Chennai" TargetMode="External"/><Relationship Id="rId110" Type="http://schemas.openxmlformats.org/officeDocument/2006/relationships/hyperlink" Target="javascript:void(0)" TargetMode="External"/><Relationship Id="rId115" Type="http://schemas.openxmlformats.org/officeDocument/2006/relationships/hyperlink" Target="javascript:void(0)" TargetMode="External"/><Relationship Id="rId131" Type="http://schemas.openxmlformats.org/officeDocument/2006/relationships/hyperlink" Target="https://www.magicbricks.com/Property-Rates-Trends/Multistorey-Apartment-rates-Anna-Nagar-in-Chennai" TargetMode="External"/><Relationship Id="rId136" Type="http://schemas.openxmlformats.org/officeDocument/2006/relationships/hyperlink" Target="https://www.magicbricks.com/Property-Rates-Trends/Multistorey-Apartment-rates-Chromepet-in-Chennai" TargetMode="External"/><Relationship Id="rId157" Type="http://schemas.openxmlformats.org/officeDocument/2006/relationships/hyperlink" Target="javascript:void(0)" TargetMode="External"/><Relationship Id="rId178" Type="http://schemas.openxmlformats.org/officeDocument/2006/relationships/hyperlink" Target="javascript:void(0)" TargetMode="External"/><Relationship Id="rId61" Type="http://schemas.openxmlformats.org/officeDocument/2006/relationships/hyperlink" Target="https://www.magicbricks.com/Property-Rates-Trends/Multistorey-Apartment-rates-Velachery-in-Chennai" TargetMode="External"/><Relationship Id="rId82" Type="http://schemas.openxmlformats.org/officeDocument/2006/relationships/hyperlink" Target="https://www.magicbricks.com/Property-Rates-Trends/Multistorey-Apartment-rates-KK-Nagar-in-Chennai" TargetMode="External"/><Relationship Id="rId152" Type="http://schemas.openxmlformats.org/officeDocument/2006/relationships/hyperlink" Target="https://www.magicbricks.com/Property-Rates-Trends/Multistorey-Apartment-rates-Velachery-in-Chennai" TargetMode="External"/><Relationship Id="rId173" Type="http://schemas.openxmlformats.org/officeDocument/2006/relationships/hyperlink" Target="javascript:void(0)" TargetMode="External"/><Relationship Id="rId194" Type="http://schemas.openxmlformats.org/officeDocument/2006/relationships/hyperlink" Target="https://www.magicbricks.com/Property-Rates-Trends/Multistorey-Apartment-rates-Anna-Nagar-in-Chennai" TargetMode="External"/><Relationship Id="rId199" Type="http://schemas.openxmlformats.org/officeDocument/2006/relationships/hyperlink" Target="https://www.magicbricks.com/Property-Rates-Trends/Multistorey-Apartment-rates-Chromepet-in-Chennai" TargetMode="External"/><Relationship Id="rId203" Type="http://schemas.openxmlformats.org/officeDocument/2006/relationships/hyperlink" Target="https://www.magicbricks.com/Property-Rates-Trends/Multistorey-Apartment-rates-Karapakkam-in-Chennai" TargetMode="External"/><Relationship Id="rId208" Type="http://schemas.openxmlformats.org/officeDocument/2006/relationships/hyperlink" Target="https://www.magicbricks.com/Property-Rates-Trends/Multistorey-Apartment-rates-KK-Nagar-in-Chennai" TargetMode="External"/><Relationship Id="rId229" Type="http://schemas.openxmlformats.org/officeDocument/2006/relationships/hyperlink" Target="https://www.magicbricks.com/Property-Rates-Trends/Multistorey-Apartment-rates-Chromepet-in-Chennai" TargetMode="External"/><Relationship Id="rId19" Type="http://schemas.openxmlformats.org/officeDocument/2006/relationships/hyperlink" Target="https://www.magicbricks.com/Property-Rates-Trends/Multistorey-Apartment-rates-KK-Nagar-in-Chennai" TargetMode="External"/><Relationship Id="rId224" Type="http://schemas.openxmlformats.org/officeDocument/2006/relationships/hyperlink" Target="https://www.magicbricks.com/Property-Rates-Trends/Multistorey-Apartment-rates-Anna-Nagar-in-Chennai" TargetMode="External"/><Relationship Id="rId240" Type="http://schemas.openxmlformats.org/officeDocument/2006/relationships/hyperlink" Target="javascript:void(0)" TargetMode="External"/><Relationship Id="rId245" Type="http://schemas.openxmlformats.org/officeDocument/2006/relationships/hyperlink" Target="https://www.magicbricks.com/Property-Rates-Trends/Multistorey-Apartment-rates-T-Nagar-in-Chennai" TargetMode="External"/><Relationship Id="rId14" Type="http://schemas.openxmlformats.org/officeDocument/2006/relationships/hyperlink" Target="https://www.magicbricks.com/Property-Rates-Trends/Multistorey-Apartment-rates-Karapakkam-in-Chennai" TargetMode="External"/><Relationship Id="rId30" Type="http://schemas.openxmlformats.org/officeDocument/2006/relationships/hyperlink" Target="https://www.magicbricks.com/Property-Rates-Trends/Multistorey-Apartment-rates-Adyar-in-Chennai" TargetMode="External"/><Relationship Id="rId35" Type="http://schemas.openxmlformats.org/officeDocument/2006/relationships/hyperlink" Target="https://www.magicbricks.com/Property-Rates-Trends/Multistorey-Apartment-rates-Anna-Nagar-in-Chennai" TargetMode="External"/><Relationship Id="rId56" Type="http://schemas.openxmlformats.org/officeDocument/2006/relationships/hyperlink" Target="https://www.magicbricks.com/Property-Rates-Trends/Multistorey-Apartment-rates-T-Nagar-in-Chennai" TargetMode="External"/><Relationship Id="rId77" Type="http://schemas.openxmlformats.org/officeDocument/2006/relationships/hyperlink" Target="https://www.magicbricks.com/Property-Rates-Trends/Multistorey-Apartment-rates-Karapakkam-in-Chennai" TargetMode="External"/><Relationship Id="rId100" Type="http://schemas.openxmlformats.org/officeDocument/2006/relationships/hyperlink" Target="https://www.magicbricks.com/Property-Rates-Trends/Multistorey-Apartment-rates-Anna-Nagar-in-Chennai" TargetMode="External"/><Relationship Id="rId105" Type="http://schemas.openxmlformats.org/officeDocument/2006/relationships/hyperlink" Target="https://www.magicbricks.com/Property-Rates-Trends/Multistorey-Apartment-rates-Chromepet-in-Chennai" TargetMode="External"/><Relationship Id="rId126" Type="http://schemas.openxmlformats.org/officeDocument/2006/relationships/hyperlink" Target="https://www.magicbricks.com/Property-Rates-Trends/Multistorey-Apartment-rates-Velachery-in-Chennai" TargetMode="External"/><Relationship Id="rId147" Type="http://schemas.openxmlformats.org/officeDocument/2006/relationships/hyperlink" Target="https://www.magicbricks.com/Property-Rates-Trends/Multistorey-Apartment-rates-T-Nagar-in-Chennai" TargetMode="External"/><Relationship Id="rId168" Type="http://schemas.openxmlformats.org/officeDocument/2006/relationships/hyperlink" Target="https://www.magicbricks.com/Property-Rates-Trends/Multistorey-Apartment-rates-Chromepet-in-Chennai" TargetMode="External"/><Relationship Id="rId8" Type="http://schemas.openxmlformats.org/officeDocument/2006/relationships/hyperlink" Target="https://www.magicbricks.com/Property-Rates-Trends/Multistorey-Apartment-rates-Anna-Nagar-in-Chennai" TargetMode="External"/><Relationship Id="rId51" Type="http://schemas.openxmlformats.org/officeDocument/2006/relationships/hyperlink" Target="javascript:void(0)" TargetMode="External"/><Relationship Id="rId72" Type="http://schemas.openxmlformats.org/officeDocument/2006/relationships/hyperlink" Target="https://www.magicbricks.com/Property-Rates-Trends/Multistorey-Apartment-rates-Chromepet-in-Chennai" TargetMode="External"/><Relationship Id="rId93" Type="http://schemas.openxmlformats.org/officeDocument/2006/relationships/hyperlink" Target="https://www.magicbricks.com/Property-Rates-Trends/Multistorey-Apartment-rates-Adyar-in-Chennai" TargetMode="External"/><Relationship Id="rId98" Type="http://schemas.openxmlformats.org/officeDocument/2006/relationships/hyperlink" Target="https://www.magicbricks.com/Property-Rates-Trends/Multistorey-Apartment-rates-Anna-Nagar-in-Chennai" TargetMode="External"/><Relationship Id="rId121" Type="http://schemas.openxmlformats.org/officeDocument/2006/relationships/hyperlink" Target="https://www.magicbricks.com/Property-Rates-Trends/Multistorey-Apartment-rates-T-Nagar-in-Chennai" TargetMode="External"/><Relationship Id="rId142" Type="http://schemas.openxmlformats.org/officeDocument/2006/relationships/hyperlink" Target="https://www.magicbricks.com/Property-Rates-Trends/Multistorey-Apartment-rates-Karapakkam-in-Chennai" TargetMode="External"/><Relationship Id="rId163" Type="http://schemas.openxmlformats.org/officeDocument/2006/relationships/hyperlink" Target="https://www.magicbricks.com/Property-Rates-Trends/Multistorey-Apartment-rates-Anna-Nagar-in-Chennai" TargetMode="External"/><Relationship Id="rId184" Type="http://schemas.openxmlformats.org/officeDocument/2006/relationships/hyperlink" Target="https://www.magicbricks.com/Property-Rates-Trends/Multistorey-Apartment-rates-T-Nagar-in-Chennai" TargetMode="External"/><Relationship Id="rId189" Type="http://schemas.openxmlformats.org/officeDocument/2006/relationships/hyperlink" Target="https://www.magicbricks.com/Property-Rates-Trends/Multistorey-Apartment-rates-Velachery-in-Chennai" TargetMode="External"/><Relationship Id="rId219" Type="http://schemas.openxmlformats.org/officeDocument/2006/relationships/hyperlink" Target="https://www.magicbricks.com/Property-Rates-Trends/Multistorey-Apartment-rates-Adyar-in-Chennai" TargetMode="External"/><Relationship Id="rId3" Type="http://schemas.openxmlformats.org/officeDocument/2006/relationships/hyperlink" Target="https://www.magicbricks.com/Property-Rates-Trends/Multistorey-Apartment-rates-Adyar-in-Chennai" TargetMode="External"/><Relationship Id="rId214" Type="http://schemas.openxmlformats.org/officeDocument/2006/relationships/hyperlink" Target="https://www.magicbricks.com/Property-Rates-Trends/Multistorey-Apartment-rates-Velachery-in-Chennai" TargetMode="External"/><Relationship Id="rId230" Type="http://schemas.openxmlformats.org/officeDocument/2006/relationships/hyperlink" Target="https://www.magicbricks.com/Property-Rates-Trends/Multistorey-Apartment-rates-Chromepet-in-Chennai" TargetMode="External"/><Relationship Id="rId235" Type="http://schemas.openxmlformats.org/officeDocument/2006/relationships/hyperlink" Target="javascript:void(0)" TargetMode="External"/><Relationship Id="rId251" Type="http://schemas.openxmlformats.org/officeDocument/2006/relationships/hyperlink" Target="https://www.magicbricks.com/Property-Rates-Trends/Multistorey-Apartment-rates-Velachery-in-Chennai" TargetMode="External"/><Relationship Id="rId25" Type="http://schemas.openxmlformats.org/officeDocument/2006/relationships/hyperlink" Target="https://www.magicbricks.com/Property-Rates-Trends/Multistorey-Apartment-rates-Velachery-in-Chennai" TargetMode="External"/><Relationship Id="rId46" Type="http://schemas.openxmlformats.org/officeDocument/2006/relationships/hyperlink" Target="javascript:void(0)" TargetMode="External"/><Relationship Id="rId67" Type="http://schemas.openxmlformats.org/officeDocument/2006/relationships/hyperlink" Target="https://www.magicbricks.com/Property-Rates-Trends/Multistorey-Apartment-rates-Adyar-in-Chennai" TargetMode="External"/><Relationship Id="rId116" Type="http://schemas.openxmlformats.org/officeDocument/2006/relationships/hyperlink" Target="javascript:void(0)" TargetMode="External"/><Relationship Id="rId137" Type="http://schemas.openxmlformats.org/officeDocument/2006/relationships/hyperlink" Target="https://www.magicbricks.com/Property-Rates-Trends/Multistorey-Apartment-rates-Chromepet-in-Chennai" TargetMode="External"/><Relationship Id="rId158" Type="http://schemas.openxmlformats.org/officeDocument/2006/relationships/hyperlink" Target="https://www.magicbricks.com/Property-Rates-Trends/Multistorey-Apartment-rates-Adyar-in-Chennai" TargetMode="External"/><Relationship Id="rId20" Type="http://schemas.openxmlformats.org/officeDocument/2006/relationships/hyperlink" Target="https://www.magicbricks.com/Property-Rates-Trends/Multistorey-Apartment-rates-KK-Nagar-in-Chennai" TargetMode="External"/><Relationship Id="rId41" Type="http://schemas.openxmlformats.org/officeDocument/2006/relationships/hyperlink" Target="https://www.magicbricks.com/Property-Rates-Trends/Multistorey-Apartment-rates-Chromepet-in-Chennai" TargetMode="External"/><Relationship Id="rId62" Type="http://schemas.openxmlformats.org/officeDocument/2006/relationships/hyperlink" Target="https://www.magicbricks.com/Property-Rates-Trends/Multistorey-Apartment-rates-Velachery-in-Chennai" TargetMode="External"/><Relationship Id="rId83" Type="http://schemas.openxmlformats.org/officeDocument/2006/relationships/hyperlink" Target="https://www.magicbricks.com/Property-Rates-Trends/Multistorey-Apartment-rates-KK-Nagar-in-Chennai" TargetMode="External"/><Relationship Id="rId88" Type="http://schemas.openxmlformats.org/officeDocument/2006/relationships/hyperlink" Target="https://www.magicbricks.com/Property-Rates-Trends/Multistorey-Apartment-rates-Velachery-in-Chennai" TargetMode="External"/><Relationship Id="rId111" Type="http://schemas.openxmlformats.org/officeDocument/2006/relationships/hyperlink" Target="javascript:void(0)" TargetMode="External"/><Relationship Id="rId132" Type="http://schemas.openxmlformats.org/officeDocument/2006/relationships/hyperlink" Target="https://www.magicbricks.com/Property-Rates-Trends/Multistorey-Apartment-rates-Anna-Nagar-in-Chennai" TargetMode="External"/><Relationship Id="rId153" Type="http://schemas.openxmlformats.org/officeDocument/2006/relationships/hyperlink" Target="https://www.magicbricks.com/Property-Rates-Trends/Multistorey-Apartment-rates-Velachery-in-Chennai" TargetMode="External"/><Relationship Id="rId174" Type="http://schemas.openxmlformats.org/officeDocument/2006/relationships/hyperlink" Target="javascript:void(0)" TargetMode="External"/><Relationship Id="rId179" Type="http://schemas.openxmlformats.org/officeDocument/2006/relationships/hyperlink" Target="https://www.magicbricks.com/Property-Rates-Trends/Multistorey-Apartment-rates-KK-Nagar-in-Chennai" TargetMode="External"/><Relationship Id="rId195" Type="http://schemas.openxmlformats.org/officeDocument/2006/relationships/hyperlink" Target="https://www.magicbricks.com/Property-Rates-Trends/Multistorey-Apartment-rates-Anna-Nagar-in-Chennai" TargetMode="External"/><Relationship Id="rId209" Type="http://schemas.openxmlformats.org/officeDocument/2006/relationships/hyperlink" Target="https://www.magicbricks.com/Property-Rates-Trends/Multistorey-Apartment-rates-KK-Nagar-in-Chennai" TargetMode="External"/><Relationship Id="rId190" Type="http://schemas.openxmlformats.org/officeDocument/2006/relationships/hyperlink" Target="https://www.magicbricks.com/Property-Rates-Trends/Multistorey-Apartment-rates-Adyar-in-Chennai" TargetMode="External"/><Relationship Id="rId204" Type="http://schemas.openxmlformats.org/officeDocument/2006/relationships/hyperlink" Target="https://www.magicbricks.com/Property-Rates-Trends/Multistorey-Apartment-rates-Karapakkam-in-Chennai" TargetMode="External"/><Relationship Id="rId220" Type="http://schemas.openxmlformats.org/officeDocument/2006/relationships/hyperlink" Target="https://www.magicbricks.com/Property-Rates-Trends/Multistorey-Apartment-rates-Adyar-in-Chennai" TargetMode="External"/><Relationship Id="rId225" Type="http://schemas.openxmlformats.org/officeDocument/2006/relationships/hyperlink" Target="https://www.magicbricks.com/Property-Rates-Trends/Multistorey-Apartment-rates-Anna-Nagar-in-Chennai" TargetMode="External"/><Relationship Id="rId241" Type="http://schemas.openxmlformats.org/officeDocument/2006/relationships/hyperlink" Target="javascript:void(0)" TargetMode="External"/><Relationship Id="rId246" Type="http://schemas.openxmlformats.org/officeDocument/2006/relationships/hyperlink" Target="https://www.magicbricks.com/Property-Rates-Trends/Multistorey-Apartment-rates-T-Nagar-in-Chennai" TargetMode="External"/><Relationship Id="rId15" Type="http://schemas.openxmlformats.org/officeDocument/2006/relationships/hyperlink" Target="https://www.magicbricks.com/Property-Rates-Trends/Multistorey-Apartment-rates-Karapakkam-in-Chennai" TargetMode="External"/><Relationship Id="rId36" Type="http://schemas.openxmlformats.org/officeDocument/2006/relationships/hyperlink" Target="javascript:void(0)" TargetMode="External"/><Relationship Id="rId57" Type="http://schemas.openxmlformats.org/officeDocument/2006/relationships/hyperlink" Target="https://www.magicbricks.com/Property-Rates-Trends/Multistorey-Apartment-rates-T-Nagar-in-Chennai" TargetMode="External"/><Relationship Id="rId106" Type="http://schemas.openxmlformats.org/officeDocument/2006/relationships/hyperlink" Target="https://www.magicbricks.com/Property-Rates-Trends/Multistorey-Apartment-rates-Chromepet-in-Chennai" TargetMode="External"/><Relationship Id="rId127" Type="http://schemas.openxmlformats.org/officeDocument/2006/relationships/hyperlink" Target="https://www.magicbricks.com/Property-Rates-Trends/Multistorey-Apartment-rates-Adyar-in-Chennai" TargetMode="External"/><Relationship Id="rId10" Type="http://schemas.openxmlformats.org/officeDocument/2006/relationships/hyperlink" Target="https://www.magicbricks.com/Property-Rates-Trends/Multistorey-Apartment-rates-Chromepet-in-Chennai" TargetMode="External"/><Relationship Id="rId31" Type="http://schemas.openxmlformats.org/officeDocument/2006/relationships/hyperlink" Target="https://www.magicbricks.com/Property-Rates-Trends/Multistorey-Apartment-rates-Adyar-in-Chennai" TargetMode="External"/><Relationship Id="rId52" Type="http://schemas.openxmlformats.org/officeDocument/2006/relationships/hyperlink" Target="https://www.magicbricks.com/Property-Rates-Trends/Multistorey-Apartment-rates-KK-Nagar-in-Chennai" TargetMode="External"/><Relationship Id="rId73" Type="http://schemas.openxmlformats.org/officeDocument/2006/relationships/hyperlink" Target="https://www.magicbricks.com/Property-Rates-Trends/Multistorey-Apartment-rates-Chromepet-in-Chennai" TargetMode="External"/><Relationship Id="rId78" Type="http://schemas.openxmlformats.org/officeDocument/2006/relationships/hyperlink" Target="https://www.magicbricks.com/Property-Rates-Trends/Multistorey-Apartment-rates-Karapakkam-in-Chennai" TargetMode="External"/><Relationship Id="rId94" Type="http://schemas.openxmlformats.org/officeDocument/2006/relationships/hyperlink" Target="https://www.magicbricks.com/Property-Rates-Trends/Multistorey-Apartment-rates-Adyar-in-Chennai" TargetMode="External"/><Relationship Id="rId99" Type="http://schemas.openxmlformats.org/officeDocument/2006/relationships/hyperlink" Target="https://www.magicbricks.com/Property-Rates-Trends/Multistorey-Apartment-rates-Anna-Nagar-in-Chennai" TargetMode="External"/><Relationship Id="rId101" Type="http://schemas.openxmlformats.org/officeDocument/2006/relationships/hyperlink" Target="https://www.magicbricks.com/Property-Rates-Trends/Multistorey-Apartment-rates-Anna-Nagar-in-Chennai" TargetMode="External"/><Relationship Id="rId122" Type="http://schemas.openxmlformats.org/officeDocument/2006/relationships/hyperlink" Target="https://www.magicbricks.com/Property-Rates-Trends/ALL-RESIDENTIAL-rates-in-Chennai" TargetMode="External"/><Relationship Id="rId143" Type="http://schemas.openxmlformats.org/officeDocument/2006/relationships/hyperlink" Target="https://www.magicbricks.com/Property-Rates-Trends/Multistorey-Apartment-rates-KK-Nagar-in-Chennai" TargetMode="External"/><Relationship Id="rId148" Type="http://schemas.openxmlformats.org/officeDocument/2006/relationships/hyperlink" Target="https://www.magicbricks.com/Property-Rates-Trends/Multistorey-Apartment-rates-T-Nagar-in-Chennai" TargetMode="External"/><Relationship Id="rId164" Type="http://schemas.openxmlformats.org/officeDocument/2006/relationships/hyperlink" Target="https://www.magicbricks.com/Property-Rates-Trends/Multistorey-Apartment-rates-Anna-Nagar-in-Chennai" TargetMode="External"/><Relationship Id="rId169" Type="http://schemas.openxmlformats.org/officeDocument/2006/relationships/hyperlink" Target="https://www.magicbricks.com/Property-Rates-Trends/Multistorey-Apartment-rates-Chromepet-in-Chennai" TargetMode="External"/><Relationship Id="rId185" Type="http://schemas.openxmlformats.org/officeDocument/2006/relationships/hyperlink" Target="https://www.magicbricks.com/Property-Rates-Trends/ALL-RESIDENTIAL-rates-in-Chennai" TargetMode="External"/><Relationship Id="rId4" Type="http://schemas.openxmlformats.org/officeDocument/2006/relationships/hyperlink" Target="https://www.magicbricks.com/Property-Rates-Trends/Multistorey-Apartment-rates-Adyar-in-Chennai" TargetMode="External"/><Relationship Id="rId9" Type="http://schemas.openxmlformats.org/officeDocument/2006/relationships/hyperlink" Target="https://www.magicbricks.com/Property-Rates-Trends/Multistorey-Apartment-rates-Chromepet-in-Chennai" TargetMode="External"/><Relationship Id="rId180" Type="http://schemas.openxmlformats.org/officeDocument/2006/relationships/hyperlink" Target="https://www.magicbricks.com/Property-Rates-Trends/ALL-RESIDENTIAL-rates-in-Chennai" TargetMode="External"/><Relationship Id="rId210" Type="http://schemas.openxmlformats.org/officeDocument/2006/relationships/hyperlink" Target="https://www.magicbricks.com/Property-Rates-Trends/Multistorey-Apartment-rates-T-Nagar-in-Chennai" TargetMode="External"/><Relationship Id="rId215" Type="http://schemas.openxmlformats.org/officeDocument/2006/relationships/hyperlink" Target="https://www.magicbricks.com/Property-Rates-Trends/Multistorey-Apartment-rates-Velachery-in-Chennai" TargetMode="External"/><Relationship Id="rId236" Type="http://schemas.openxmlformats.org/officeDocument/2006/relationships/hyperlink" Target="javascript:void(0)" TargetMode="External"/><Relationship Id="rId26" Type="http://schemas.openxmlformats.org/officeDocument/2006/relationships/hyperlink" Target="https://www.magicbricks.com/Property-Rates-Trends/Multistorey-Apartment-rates-Velachery-in-Chennai" TargetMode="External"/><Relationship Id="rId231" Type="http://schemas.openxmlformats.org/officeDocument/2006/relationships/hyperlink" Target="https://www.magicbricks.com/Property-Rates-Trends/Multistorey-Apartment-rates-Chromepet-in-Chennai" TargetMode="External"/><Relationship Id="rId252" Type="http://schemas.openxmlformats.org/officeDocument/2006/relationships/hyperlink" Target="https://www.magicbricks.com/Property-Rates-Trends/Multistorey-Apartment-rates-Velachery-in-Chennai" TargetMode="External"/><Relationship Id="rId47" Type="http://schemas.openxmlformats.org/officeDocument/2006/relationships/hyperlink" Target="javascript:void(0)" TargetMode="External"/><Relationship Id="rId68" Type="http://schemas.openxmlformats.org/officeDocument/2006/relationships/hyperlink" Target="https://www.magicbricks.com/Property-Rates-Trends/Multistorey-Apartment-rates-Anna-Nagar-in-Chennai" TargetMode="External"/><Relationship Id="rId89" Type="http://schemas.openxmlformats.org/officeDocument/2006/relationships/hyperlink" Target="https://www.magicbricks.com/Property-Rates-Trends/Multistorey-Apartment-rates-Velachery-in-Chennai" TargetMode="External"/><Relationship Id="rId112" Type="http://schemas.openxmlformats.org/officeDocument/2006/relationships/hyperlink" Target="https://www.magicbricks.com/Property-Rates-Trends/ALL-RESIDENTIAL-rates-in-Chennai" TargetMode="External"/><Relationship Id="rId133" Type="http://schemas.openxmlformats.org/officeDocument/2006/relationships/hyperlink" Target="https://www.magicbricks.com/Property-Rates-Trends/Multistorey-Apartment-rates-Anna-Nagar-in-Chennai" TargetMode="External"/><Relationship Id="rId154" Type="http://schemas.openxmlformats.org/officeDocument/2006/relationships/hyperlink" Target="https://www.magicbricks.com/Property-Rates-Trends/Multistorey-Apartment-rates-Velachery-in-Chennai" TargetMode="External"/><Relationship Id="rId175" Type="http://schemas.openxmlformats.org/officeDocument/2006/relationships/hyperlink" Target="https://www.magicbricks.com/Property-Rates-Trends/ALL-RESIDENTIAL-rates-in-Chennai" TargetMode="External"/><Relationship Id="rId196" Type="http://schemas.openxmlformats.org/officeDocument/2006/relationships/hyperlink" Target="https://www.magicbricks.com/Property-Rates-Trends/Multistorey-Apartment-rates-Anna-Nagar-in-Chennai" TargetMode="External"/><Relationship Id="rId200" Type="http://schemas.openxmlformats.org/officeDocument/2006/relationships/hyperlink" Target="https://www.magicbricks.com/Property-Rates-Trends/Multistorey-Apartment-rates-Chromepet-in-Chennai" TargetMode="External"/><Relationship Id="rId16" Type="http://schemas.openxmlformats.org/officeDocument/2006/relationships/hyperlink" Target="https://www.magicbricks.com/Property-Rates-Trends/Multistorey-Apartment-rates-Karapakkam-in-Chennai" TargetMode="External"/><Relationship Id="rId221" Type="http://schemas.openxmlformats.org/officeDocument/2006/relationships/hyperlink" Target="https://www.magicbricks.com/Property-Rates-Trends/Multistorey-Apartment-rates-Adyar-in-Chennai" TargetMode="External"/><Relationship Id="rId242" Type="http://schemas.openxmlformats.org/officeDocument/2006/relationships/hyperlink" Target="https://www.magicbricks.com/Property-Rates-Trends/Multistorey-Apartment-rates-KK-Nagar-in-Chennai" TargetMode="External"/><Relationship Id="rId37" Type="http://schemas.openxmlformats.org/officeDocument/2006/relationships/hyperlink" Target="https://www.magicbricks.com/Property-Rates-Trends/Multistorey-Apartment-rates-Anna-Nagar-in-Chennai" TargetMode="External"/><Relationship Id="rId58" Type="http://schemas.openxmlformats.org/officeDocument/2006/relationships/hyperlink" Target="https://www.magicbricks.com/Property-Rates-Trends/Multistorey-Apartment-rates-T-Nagar-in-Chennai" TargetMode="External"/><Relationship Id="rId79" Type="http://schemas.openxmlformats.org/officeDocument/2006/relationships/hyperlink" Target="https://www.magicbricks.com/Property-Rates-Trends/Multistorey-Apartment-rates-Karapakkam-in-Chennai" TargetMode="External"/><Relationship Id="rId102" Type="http://schemas.openxmlformats.org/officeDocument/2006/relationships/hyperlink" Target="https://www.magicbricks.com/Property-Rates-Trends/ALL-RESIDENTIAL-rates-in-Chennai" TargetMode="External"/><Relationship Id="rId123" Type="http://schemas.openxmlformats.org/officeDocument/2006/relationships/hyperlink" Target="https://www.magicbricks.com/Property-Rates-Trends/Multistorey-Apartment-rates-Velachery-in-Chennai" TargetMode="External"/><Relationship Id="rId144" Type="http://schemas.openxmlformats.org/officeDocument/2006/relationships/hyperlink" Target="https://www.magicbricks.com/Property-Rates-Trends/Multistorey-Apartment-rates-KK-Nagar-in-Chennai" TargetMode="External"/><Relationship Id="rId90" Type="http://schemas.openxmlformats.org/officeDocument/2006/relationships/hyperlink" Target="https://www.magicbricks.com/Property-Rates-Trends/Multistorey-Apartment-rates-Velachery-in-Chennai" TargetMode="External"/><Relationship Id="rId165" Type="http://schemas.openxmlformats.org/officeDocument/2006/relationships/hyperlink" Target="https://www.magicbricks.com/Property-Rates-Trends/ALL-RESIDENTIAL-rates-in-Chennai" TargetMode="External"/><Relationship Id="rId186" Type="http://schemas.openxmlformats.org/officeDocument/2006/relationships/hyperlink" Target="https://www.magicbricks.com/Property-Rates-Trends/Multistorey-Apartment-rates-Velachery-in-Chennai" TargetMode="External"/><Relationship Id="rId211" Type="http://schemas.openxmlformats.org/officeDocument/2006/relationships/hyperlink" Target="https://www.magicbricks.com/Property-Rates-Trends/Multistorey-Apartment-rates-T-Nagar-in-Chennai" TargetMode="External"/><Relationship Id="rId232" Type="http://schemas.openxmlformats.org/officeDocument/2006/relationships/hyperlink" Target="https://www.magicbricks.com/Property-Rates-Trends/Multistorey-Apartment-rates-Chromepet-in-Chennai" TargetMode="External"/><Relationship Id="rId253" Type="http://schemas.openxmlformats.org/officeDocument/2006/relationships/drawing" Target="../drawings/drawing2.xml"/><Relationship Id="rId27" Type="http://schemas.openxmlformats.org/officeDocument/2006/relationships/hyperlink" Target="https://www.magicbricks.com/Property-Rates-Trends/Multistorey-Apartment-rates-Velachery-in-Chennai" TargetMode="External"/><Relationship Id="rId48" Type="http://schemas.openxmlformats.org/officeDocument/2006/relationships/hyperlink" Target="javascript:void(0)" TargetMode="External"/><Relationship Id="rId69" Type="http://schemas.openxmlformats.org/officeDocument/2006/relationships/hyperlink" Target="https://www.magicbricks.com/Property-Rates-Trends/Multistorey-Apartment-rates-Anna-Nagar-in-Chennai" TargetMode="External"/><Relationship Id="rId113" Type="http://schemas.openxmlformats.org/officeDocument/2006/relationships/hyperlink" Target="https://www.magicbricks.com/Property-Rates-Trends/Multistorey-Apartment-rates-KK-Nagar-in-Chennai" TargetMode="External"/><Relationship Id="rId134" Type="http://schemas.openxmlformats.org/officeDocument/2006/relationships/hyperlink" Target="https://www.magicbricks.com/Property-Rates-Trends/Multistorey-Apartment-rates-Anna-Nagar-in-Chennai" TargetMode="External"/><Relationship Id="rId80" Type="http://schemas.openxmlformats.org/officeDocument/2006/relationships/hyperlink" Target="https://www.magicbricks.com/Property-Rates-Trends/Multistorey-Apartment-rates-KK-Nagar-in-Chennai" TargetMode="External"/><Relationship Id="rId155" Type="http://schemas.openxmlformats.org/officeDocument/2006/relationships/hyperlink" Target="https://www.magicbricks.com/Property-Rates-Trends/ALL-RESIDENTIAL-rates-in-Chennai" TargetMode="External"/><Relationship Id="rId176" Type="http://schemas.openxmlformats.org/officeDocument/2006/relationships/hyperlink" Target="https://www.magicbricks.com/Property-Rates-Trends/Multistorey-Apartment-rates-KK-Nagar-in-Chennai" TargetMode="External"/><Relationship Id="rId197" Type="http://schemas.openxmlformats.org/officeDocument/2006/relationships/hyperlink" Target="https://www.magicbricks.com/Property-Rates-Trends/Multistorey-Apartment-rates-Anna-Nagar-in-Chennai" TargetMode="External"/><Relationship Id="rId201" Type="http://schemas.openxmlformats.org/officeDocument/2006/relationships/hyperlink" Target="https://www.magicbricks.com/Property-Rates-Trends/Multistorey-Apartment-rates-Chromepet-in-Chennai" TargetMode="External"/><Relationship Id="rId222" Type="http://schemas.openxmlformats.org/officeDocument/2006/relationships/hyperlink" Target="https://www.magicbricks.com/Property-Rates-Trends/Multistorey-Apartment-rates-Adyar-in-Chennai" TargetMode="External"/><Relationship Id="rId243" Type="http://schemas.openxmlformats.org/officeDocument/2006/relationships/hyperlink" Target="https://www.magicbricks.com/Property-Rates-Trends/ALL-RESIDENTIAL-rates-in-Chennai" TargetMode="External"/><Relationship Id="rId17" Type="http://schemas.openxmlformats.org/officeDocument/2006/relationships/hyperlink" Target="https://www.magicbricks.com/Property-Rates-Trends/Multistorey-Apartment-rates-KK-Nagar-in-Chennai" TargetMode="External"/><Relationship Id="rId38" Type="http://schemas.openxmlformats.org/officeDocument/2006/relationships/hyperlink" Target="https://www.magicbricks.com/Property-Rates-Trends/Multistorey-Apartment-rates-Anna-Nagar-in-Chennai" TargetMode="External"/><Relationship Id="rId59" Type="http://schemas.openxmlformats.org/officeDocument/2006/relationships/hyperlink" Target="https://www.magicbricks.com/Property-Rates-Trends/ALL-RESIDENTIAL-rates-in-Chennai" TargetMode="External"/><Relationship Id="rId103" Type="http://schemas.openxmlformats.org/officeDocument/2006/relationships/hyperlink" Target="https://www.magicbricks.com/Property-Rates-Trends/Multistorey-Apartment-rates-Chromepet-in-Chennai" TargetMode="External"/><Relationship Id="rId124" Type="http://schemas.openxmlformats.org/officeDocument/2006/relationships/hyperlink" Target="https://www.magicbricks.com/Property-Rates-Trends/Multistorey-Apartment-rates-Velachery-in-Chennai" TargetMode="External"/></Relationships>
</file>

<file path=xl/worksheets/_rels/sheet6.xml.rels><?xml version="1.0" encoding="UTF-8" standalone="yes"?>
<Relationships xmlns="http://schemas.openxmlformats.org/package/2006/relationships"><Relationship Id="rId117" Type="http://schemas.openxmlformats.org/officeDocument/2006/relationships/hyperlink" Target="https://www.magicbricks.com/Property-Rates-Trends/Multistorey-Apartment-rates-Velachery-in-Chennai" TargetMode="External"/><Relationship Id="rId21" Type="http://schemas.openxmlformats.org/officeDocument/2006/relationships/hyperlink" Target="https://www.magicbricks.com/Property-Rates-Trends/Multistorey-Apartment-rates-Velachery-in-Chennai" TargetMode="External"/><Relationship Id="rId42" Type="http://schemas.openxmlformats.org/officeDocument/2006/relationships/hyperlink" Target="https://www.magicbricks.com/Property-Rates-Trends/ALL-RESIDENTIAL-rates-in-Chennai" TargetMode="External"/><Relationship Id="rId47" Type="http://schemas.openxmlformats.org/officeDocument/2006/relationships/hyperlink" Target="https://www.magicbricks.com/Property-Rates-Trends/Multistorey-Apartment-rates-Velachery-in-Chennai" TargetMode="External"/><Relationship Id="rId63" Type="http://schemas.openxmlformats.org/officeDocument/2006/relationships/hyperlink" Target="https://www.magicbricks.com/Property-Rates-Trends/Multistorey-Apartment-rates-KK-Nagar-in-Chennai" TargetMode="External"/><Relationship Id="rId68" Type="http://schemas.openxmlformats.org/officeDocument/2006/relationships/hyperlink" Target="https://www.magicbricks.com/Property-Rates-Trends/Multistorey-Apartment-rates-Velachery-in-Chennai" TargetMode="External"/><Relationship Id="rId84" Type="http://schemas.openxmlformats.org/officeDocument/2006/relationships/hyperlink" Target="https://www.magicbricks.com/Property-Rates-Trends/Multistorey-Apartment-rates-Karapakkam-in-Chennai" TargetMode="External"/><Relationship Id="rId89" Type="http://schemas.openxmlformats.org/officeDocument/2006/relationships/hyperlink" Target="javascript:void(0)" TargetMode="External"/><Relationship Id="rId112" Type="http://schemas.openxmlformats.org/officeDocument/2006/relationships/hyperlink" Target="https://www.magicbricks.com/Property-Rates-Trends/Multistorey-Apartment-rates-KK-Nagar-in-Chennai" TargetMode="External"/><Relationship Id="rId133" Type="http://schemas.openxmlformats.org/officeDocument/2006/relationships/hyperlink" Target="https://www.magicbricks.com/Property-Rates-Trends/Multistorey-Apartment-rates-Karapakkam-in-Chennai" TargetMode="External"/><Relationship Id="rId138" Type="http://schemas.openxmlformats.org/officeDocument/2006/relationships/hyperlink" Target="javascript:void(0)" TargetMode="External"/><Relationship Id="rId154" Type="http://schemas.openxmlformats.org/officeDocument/2006/relationships/hyperlink" Target="https://www.magicbricks.com/Property-Rates-Trends/Multistorey-Apartment-rates-Chromepet-in-Chennai" TargetMode="External"/><Relationship Id="rId159" Type="http://schemas.openxmlformats.org/officeDocument/2006/relationships/hyperlink" Target="https://www.magicbricks.com/Property-Rates-Trends/Multistorey-Apartment-rates-Karapakkam-in-Chennai" TargetMode="External"/><Relationship Id="rId175" Type="http://schemas.openxmlformats.org/officeDocument/2006/relationships/hyperlink" Target="https://www.magicbricks.com/Property-Rates-Trends/Multistorey-Apartment-rates-Anna-Nagar-in-Chennai" TargetMode="External"/><Relationship Id="rId170" Type="http://schemas.openxmlformats.org/officeDocument/2006/relationships/hyperlink" Target="https://www.magicbricks.com/Property-Rates-Trends/Multistorey-Apartment-rates-Adyar-in-Chennai" TargetMode="External"/><Relationship Id="rId191" Type="http://schemas.openxmlformats.org/officeDocument/2006/relationships/hyperlink" Target="https://www.magicbricks.com/Property-Rates-Trends/Multistorey-Apartment-rates-T-Nagar-in-Chennai" TargetMode="External"/><Relationship Id="rId196" Type="http://schemas.openxmlformats.org/officeDocument/2006/relationships/hyperlink" Target="https://www.magicbricks.com/Property-Rates-Trends/Multistorey-Apartment-rates-Velachery-in-Chennai" TargetMode="External"/><Relationship Id="rId16" Type="http://schemas.openxmlformats.org/officeDocument/2006/relationships/hyperlink" Target="https://www.magicbricks.com/Property-Rates-Trends/Multistorey-Apartment-rates-T-Nagar-in-Chennai" TargetMode="External"/><Relationship Id="rId107" Type="http://schemas.openxmlformats.org/officeDocument/2006/relationships/hyperlink" Target="https://www.magicbricks.com/Property-Rates-Trends/Multistorey-Apartment-rates-Chromepet-in-Chennai" TargetMode="External"/><Relationship Id="rId11" Type="http://schemas.openxmlformats.org/officeDocument/2006/relationships/hyperlink" Target="https://www.magicbricks.com/Property-Rates-Trends/Multistorey-Apartment-rates-Karapakkam-in-Chennai" TargetMode="External"/><Relationship Id="rId32" Type="http://schemas.openxmlformats.org/officeDocument/2006/relationships/hyperlink" Target="https://www.magicbricks.com/Property-Rates-Trends/Multistorey-Apartment-rates-Chromepet-in-Chennai" TargetMode="External"/><Relationship Id="rId37" Type="http://schemas.openxmlformats.org/officeDocument/2006/relationships/hyperlink" Target="javascript:void(0)" TargetMode="External"/><Relationship Id="rId53" Type="http://schemas.openxmlformats.org/officeDocument/2006/relationships/hyperlink" Target="https://www.magicbricks.com/Property-Rates-Trends/Multistorey-Apartment-rates-Anna-Nagar-in-Chennai" TargetMode="External"/><Relationship Id="rId58" Type="http://schemas.openxmlformats.org/officeDocument/2006/relationships/hyperlink" Target="https://www.magicbricks.com/Property-Rates-Trends/Multistorey-Apartment-rates-Chromepet-in-Chennai" TargetMode="External"/><Relationship Id="rId74" Type="http://schemas.openxmlformats.org/officeDocument/2006/relationships/hyperlink" Target="https://www.magicbricks.com/Property-Rates-Trends/Multistorey-Apartment-rates-Adyar-in-Chennai" TargetMode="External"/><Relationship Id="rId79" Type="http://schemas.openxmlformats.org/officeDocument/2006/relationships/hyperlink" Target="https://www.magicbricks.com/Property-Rates-Trends/ALL-RESIDENTIAL-rates-in-Chennai" TargetMode="External"/><Relationship Id="rId102" Type="http://schemas.openxmlformats.org/officeDocument/2006/relationships/hyperlink" Target="https://www.magicbricks.com/Property-Rates-Trends/Multistorey-Apartment-rates-Anna-Nagar-in-Chennai" TargetMode="External"/><Relationship Id="rId123" Type="http://schemas.openxmlformats.org/officeDocument/2006/relationships/hyperlink" Target="https://www.magicbricks.com/Property-Rates-Trends/Multistorey-Apartment-rates-Adyar-in-Chennai" TargetMode="External"/><Relationship Id="rId128" Type="http://schemas.openxmlformats.org/officeDocument/2006/relationships/hyperlink" Target="https://www.magicbricks.com/Property-Rates-Trends/ALL-RESIDENTIAL-rates-in-Chennai" TargetMode="External"/><Relationship Id="rId144" Type="http://schemas.openxmlformats.org/officeDocument/2006/relationships/hyperlink" Target="https://www.magicbricks.com/Property-Rates-Trends/ALL-RESIDENTIAL-rates-in-Chennai" TargetMode="External"/><Relationship Id="rId149" Type="http://schemas.openxmlformats.org/officeDocument/2006/relationships/hyperlink" Target="https://www.magicbricks.com/Property-Rates-Trends/Multistorey-Apartment-rates-Adyar-in-Chennai" TargetMode="External"/><Relationship Id="rId5" Type="http://schemas.openxmlformats.org/officeDocument/2006/relationships/hyperlink" Target="https://www.magicbricks.com/Property-Rates-Trends/Multistorey-Apartment-rates-Anna-Nagar-in-Chennai" TargetMode="External"/><Relationship Id="rId90" Type="http://schemas.openxmlformats.org/officeDocument/2006/relationships/hyperlink" Target="javascript:void(0)" TargetMode="External"/><Relationship Id="rId95" Type="http://schemas.openxmlformats.org/officeDocument/2006/relationships/hyperlink" Target="https://www.magicbricks.com/Property-Rates-Trends/ALL-RESIDENTIAL-rates-in-Chennai" TargetMode="External"/><Relationship Id="rId160" Type="http://schemas.openxmlformats.org/officeDocument/2006/relationships/hyperlink" Target="https://www.magicbricks.com/Property-Rates-Trends/Multistorey-Apartment-rates-KK-Nagar-in-Chennai" TargetMode="External"/><Relationship Id="rId165" Type="http://schemas.openxmlformats.org/officeDocument/2006/relationships/hyperlink" Target="https://www.magicbricks.com/Property-Rates-Trends/Multistorey-Apartment-rates-T-Nagar-in-Chennai" TargetMode="External"/><Relationship Id="rId181" Type="http://schemas.openxmlformats.org/officeDocument/2006/relationships/hyperlink" Target="https://www.magicbricks.com/Property-Rates-Trends/ALL-RESIDENTIAL-rates-in-Chennai" TargetMode="External"/><Relationship Id="rId186" Type="http://schemas.openxmlformats.org/officeDocument/2006/relationships/hyperlink" Target="https://www.magicbricks.com/Property-Rates-Trends/Multistorey-Apartment-rates-KK-Nagar-in-Chennai" TargetMode="External"/><Relationship Id="rId22" Type="http://schemas.openxmlformats.org/officeDocument/2006/relationships/hyperlink" Target="https://www.magicbricks.com/Property-Rates-Trends/ALL-RESIDENTIAL-rates-in-Chennai" TargetMode="External"/><Relationship Id="rId27" Type="http://schemas.openxmlformats.org/officeDocument/2006/relationships/hyperlink" Target="https://www.magicbricks.com/Property-Rates-Trends/Multistorey-Apartment-rates-Anna-Nagar-in-Chennai" TargetMode="External"/><Relationship Id="rId43" Type="http://schemas.openxmlformats.org/officeDocument/2006/relationships/hyperlink" Target="https://www.magicbricks.com/Property-Rates-Trends/Multistorey-Apartment-rates-T-Nagar-in-Chennai" TargetMode="External"/><Relationship Id="rId48" Type="http://schemas.openxmlformats.org/officeDocument/2006/relationships/hyperlink" Target="https://www.magicbricks.com/Property-Rates-Trends/Multistorey-Apartment-rates-Velachery-in-Chennai" TargetMode="External"/><Relationship Id="rId64" Type="http://schemas.openxmlformats.org/officeDocument/2006/relationships/hyperlink" Target="https://www.magicbricks.com/Property-Rates-Trends/Multistorey-Apartment-rates-KK-Nagar-in-Chennai" TargetMode="External"/><Relationship Id="rId69" Type="http://schemas.openxmlformats.org/officeDocument/2006/relationships/hyperlink" Target="https://www.magicbricks.com/Property-Rates-Trends/Multistorey-Apartment-rates-Velachery-in-Chennai" TargetMode="External"/><Relationship Id="rId113" Type="http://schemas.openxmlformats.org/officeDocument/2006/relationships/hyperlink" Target="https://www.magicbricks.com/Property-Rates-Trends/Multistorey-Apartment-rates-KK-Nagar-in-Chennai" TargetMode="External"/><Relationship Id="rId118" Type="http://schemas.openxmlformats.org/officeDocument/2006/relationships/hyperlink" Target="https://www.magicbricks.com/Property-Rates-Trends/Multistorey-Apartment-rates-Velachery-in-Chennai" TargetMode="External"/><Relationship Id="rId134" Type="http://schemas.openxmlformats.org/officeDocument/2006/relationships/hyperlink" Target="javascript:void(0)" TargetMode="External"/><Relationship Id="rId139" Type="http://schemas.openxmlformats.org/officeDocument/2006/relationships/hyperlink" Target="javascript:void(0)" TargetMode="External"/><Relationship Id="rId80" Type="http://schemas.openxmlformats.org/officeDocument/2006/relationships/hyperlink" Target="https://www.magicbricks.com/Property-Rates-Trends/Multistorey-Apartment-rates-Chromepet-in-Chennai" TargetMode="External"/><Relationship Id="rId85" Type="http://schemas.openxmlformats.org/officeDocument/2006/relationships/hyperlink" Target="javascript:void(0)" TargetMode="External"/><Relationship Id="rId150" Type="http://schemas.openxmlformats.org/officeDocument/2006/relationships/hyperlink" Target="https://www.magicbricks.com/Property-Rates-Trends/Multistorey-Apartment-rates-Adyar-in-Chennai" TargetMode="External"/><Relationship Id="rId155" Type="http://schemas.openxmlformats.org/officeDocument/2006/relationships/hyperlink" Target="https://www.magicbricks.com/Property-Rates-Trends/Multistorey-Apartment-rates-Chromepet-in-Chennai" TargetMode="External"/><Relationship Id="rId171" Type="http://schemas.openxmlformats.org/officeDocument/2006/relationships/hyperlink" Target="https://www.magicbricks.com/Property-Rates-Trends/Multistorey-Apartment-rates-Adyar-in-Chennai" TargetMode="External"/><Relationship Id="rId176" Type="http://schemas.openxmlformats.org/officeDocument/2006/relationships/hyperlink" Target="https://www.magicbricks.com/Property-Rates-Trends/Multistorey-Apartment-rates-Anna-Nagar-in-Chennai" TargetMode="External"/><Relationship Id="rId192" Type="http://schemas.openxmlformats.org/officeDocument/2006/relationships/hyperlink" Target="https://www.magicbricks.com/Property-Rates-Trends/Multistorey-Apartment-rates-T-Nagar-in-Chennai" TargetMode="External"/><Relationship Id="rId197" Type="http://schemas.openxmlformats.org/officeDocument/2006/relationships/drawing" Target="../drawings/drawing3.xml"/><Relationship Id="rId12" Type="http://schemas.openxmlformats.org/officeDocument/2006/relationships/hyperlink" Target="https://www.magicbricks.com/Property-Rates-Trends/Multistorey-Apartment-rates-Karapakkam-in-Chennai" TargetMode="External"/><Relationship Id="rId17" Type="http://schemas.openxmlformats.org/officeDocument/2006/relationships/hyperlink" Target="https://www.magicbricks.com/Property-Rates-Trends/Multistorey-Apartment-rates-T-Nagar-in-Chennai" TargetMode="External"/><Relationship Id="rId33" Type="http://schemas.openxmlformats.org/officeDocument/2006/relationships/hyperlink" Target="https://www.magicbricks.com/Property-Rates-Trends/Multistorey-Apartment-rates-Chromepet-in-Chennai" TargetMode="External"/><Relationship Id="rId38" Type="http://schemas.openxmlformats.org/officeDocument/2006/relationships/hyperlink" Target="https://www.magicbricks.com/Property-Rates-Trends/ALL-RESIDENTIAL-rates-in-Chennai" TargetMode="External"/><Relationship Id="rId59" Type="http://schemas.openxmlformats.org/officeDocument/2006/relationships/hyperlink" Target="https://www.magicbricks.com/Property-Rates-Trends/Multistorey-Apartment-rates-Karapakkam-in-Chennai" TargetMode="External"/><Relationship Id="rId103" Type="http://schemas.openxmlformats.org/officeDocument/2006/relationships/hyperlink" Target="https://www.magicbricks.com/Property-Rates-Trends/Multistorey-Apartment-rates-Anna-Nagar-in-Chennai" TargetMode="External"/><Relationship Id="rId108" Type="http://schemas.openxmlformats.org/officeDocument/2006/relationships/hyperlink" Target="https://www.magicbricks.com/Property-Rates-Trends/Multistorey-Apartment-rates-Karapakkam-in-Chennai" TargetMode="External"/><Relationship Id="rId124" Type="http://schemas.openxmlformats.org/officeDocument/2006/relationships/hyperlink" Target="https://www.magicbricks.com/Property-Rates-Trends/ALL-RESIDENTIAL-rates-in-Chennai" TargetMode="External"/><Relationship Id="rId129" Type="http://schemas.openxmlformats.org/officeDocument/2006/relationships/hyperlink" Target="https://www.magicbricks.com/Property-Rates-Trends/Multistorey-Apartment-rates-Chromepet-in-Chennai" TargetMode="External"/><Relationship Id="rId54" Type="http://schemas.openxmlformats.org/officeDocument/2006/relationships/hyperlink" Target="https://www.magicbricks.com/Property-Rates-Trends/Multistorey-Apartment-rates-Anna-Nagar-in-Chennai" TargetMode="External"/><Relationship Id="rId70" Type="http://schemas.openxmlformats.org/officeDocument/2006/relationships/hyperlink" Target="https://www.magicbricks.com/Property-Rates-Trends/Multistorey-Apartment-rates-Velachery-in-Chennai" TargetMode="External"/><Relationship Id="rId75" Type="http://schemas.openxmlformats.org/officeDocument/2006/relationships/hyperlink" Target="https://www.magicbricks.com/Property-Rates-Trends/ALL-RESIDENTIAL-rates-in-Chennai" TargetMode="External"/><Relationship Id="rId91" Type="http://schemas.openxmlformats.org/officeDocument/2006/relationships/hyperlink" Target="https://www.magicbricks.com/Property-Rates-Trends/ALL-RESIDENTIAL-rates-in-Chennai" TargetMode="External"/><Relationship Id="rId96" Type="http://schemas.openxmlformats.org/officeDocument/2006/relationships/hyperlink" Target="https://www.magicbricks.com/Property-Rates-Trends/Multistorey-Apartment-rates-Velachery-in-Chennai" TargetMode="External"/><Relationship Id="rId140" Type="http://schemas.openxmlformats.org/officeDocument/2006/relationships/hyperlink" Target="https://www.magicbricks.com/Property-Rates-Trends/ALL-RESIDENTIAL-rates-in-Chennai" TargetMode="External"/><Relationship Id="rId145" Type="http://schemas.openxmlformats.org/officeDocument/2006/relationships/hyperlink" Target="https://www.magicbricks.com/Property-Rates-Trends/Multistorey-Apartment-rates-Velachery-in-Chennai" TargetMode="External"/><Relationship Id="rId161" Type="http://schemas.openxmlformats.org/officeDocument/2006/relationships/hyperlink" Target="https://www.magicbricks.com/Property-Rates-Trends/Multistorey-Apartment-rates-KK-Nagar-in-Chennai" TargetMode="External"/><Relationship Id="rId166" Type="http://schemas.openxmlformats.org/officeDocument/2006/relationships/hyperlink" Target="https://www.magicbricks.com/Property-Rates-Trends/Multistorey-Apartment-rates-Velachery-in-Chennai" TargetMode="External"/><Relationship Id="rId182" Type="http://schemas.openxmlformats.org/officeDocument/2006/relationships/hyperlink" Target="https://www.magicbricks.com/Property-Rates-Trends/Multistorey-Apartment-rates-Karapakkam-in-Chennai" TargetMode="External"/><Relationship Id="rId187" Type="http://schemas.openxmlformats.org/officeDocument/2006/relationships/hyperlink" Target="javascript:void(0)" TargetMode="External"/><Relationship Id="rId1" Type="http://schemas.openxmlformats.org/officeDocument/2006/relationships/hyperlink" Target="https://www.magicbricks.com/Property-Rates-Trends/Multistorey-Apartment-rates-Adyar-in-Chennai" TargetMode="External"/><Relationship Id="rId6" Type="http://schemas.openxmlformats.org/officeDocument/2006/relationships/hyperlink" Target="https://www.magicbricks.com/Property-Rates-Trends/Multistorey-Apartment-rates-Anna-Nagar-in-Chennai" TargetMode="External"/><Relationship Id="rId23" Type="http://schemas.openxmlformats.org/officeDocument/2006/relationships/hyperlink" Target="https://www.magicbricks.com/Property-Rates-Trends/Multistorey-Apartment-rates-Adyar-in-Chennai" TargetMode="External"/><Relationship Id="rId28" Type="http://schemas.openxmlformats.org/officeDocument/2006/relationships/hyperlink" Target="https://www.magicbricks.com/Property-Rates-Trends/Multistorey-Apartment-rates-Anna-Nagar-in-Chennai" TargetMode="External"/><Relationship Id="rId49" Type="http://schemas.openxmlformats.org/officeDocument/2006/relationships/hyperlink" Target="https://www.magicbricks.com/Property-Rates-Trends/Multistorey-Apartment-rates-Velachery-in-Chennai" TargetMode="External"/><Relationship Id="rId114" Type="http://schemas.openxmlformats.org/officeDocument/2006/relationships/hyperlink" Target="https://www.magicbricks.com/Property-Rates-Trends/Multistorey-Apartment-rates-T-Nagar-in-Chennai" TargetMode="External"/><Relationship Id="rId119" Type="http://schemas.openxmlformats.org/officeDocument/2006/relationships/hyperlink" Target="https://www.magicbricks.com/Property-Rates-Trends/Multistorey-Apartment-rates-Velachery-in-Chennai" TargetMode="External"/><Relationship Id="rId44" Type="http://schemas.openxmlformats.org/officeDocument/2006/relationships/hyperlink" Target="https://www.magicbricks.com/Property-Rates-Trends/Multistorey-Apartment-rates-T-Nagar-in-Chennai" TargetMode="External"/><Relationship Id="rId60" Type="http://schemas.openxmlformats.org/officeDocument/2006/relationships/hyperlink" Target="https://www.magicbricks.com/Property-Rates-Trends/Multistorey-Apartment-rates-Karapakkam-in-Chennai" TargetMode="External"/><Relationship Id="rId65" Type="http://schemas.openxmlformats.org/officeDocument/2006/relationships/hyperlink" Target="https://www.magicbricks.com/Property-Rates-Trends/Multistorey-Apartment-rates-T-Nagar-in-Chennai" TargetMode="External"/><Relationship Id="rId81" Type="http://schemas.openxmlformats.org/officeDocument/2006/relationships/hyperlink" Target="https://www.magicbricks.com/Property-Rates-Trends/Multistorey-Apartment-rates-Chromepet-in-Chennai" TargetMode="External"/><Relationship Id="rId86" Type="http://schemas.openxmlformats.org/officeDocument/2006/relationships/hyperlink" Target="javascript:void(0)" TargetMode="External"/><Relationship Id="rId130" Type="http://schemas.openxmlformats.org/officeDocument/2006/relationships/hyperlink" Target="https://www.magicbricks.com/Property-Rates-Trends/Multistorey-Apartment-rates-Chromepet-in-Chennai" TargetMode="External"/><Relationship Id="rId135" Type="http://schemas.openxmlformats.org/officeDocument/2006/relationships/hyperlink" Target="javascript:void(0)" TargetMode="External"/><Relationship Id="rId151" Type="http://schemas.openxmlformats.org/officeDocument/2006/relationships/hyperlink" Target="https://www.magicbricks.com/Property-Rates-Trends/Multistorey-Apartment-rates-Anna-Nagar-in-Chennai" TargetMode="External"/><Relationship Id="rId156" Type="http://schemas.openxmlformats.org/officeDocument/2006/relationships/hyperlink" Target="https://www.magicbricks.com/Property-Rates-Trends/Multistorey-Apartment-rates-Chromepet-in-Chennai" TargetMode="External"/><Relationship Id="rId177" Type="http://schemas.openxmlformats.org/officeDocument/2006/relationships/hyperlink" Target="https://www.magicbricks.com/Property-Rates-Trends/ALL-RESIDENTIAL-rates-in-Chennai" TargetMode="External"/><Relationship Id="rId172" Type="http://schemas.openxmlformats.org/officeDocument/2006/relationships/hyperlink" Target="https://www.magicbricks.com/Property-Rates-Trends/Multistorey-Apartment-rates-Adyar-in-Chennai" TargetMode="External"/><Relationship Id="rId193" Type="http://schemas.openxmlformats.org/officeDocument/2006/relationships/hyperlink" Target="https://www.magicbricks.com/Property-Rates-Trends/ALL-RESIDENTIAL-rates-in-Chennai" TargetMode="External"/><Relationship Id="rId13" Type="http://schemas.openxmlformats.org/officeDocument/2006/relationships/hyperlink" Target="https://www.magicbricks.com/Property-Rates-Trends/Multistorey-Apartment-rates-KK-Nagar-in-Chennai" TargetMode="External"/><Relationship Id="rId18" Type="http://schemas.openxmlformats.org/officeDocument/2006/relationships/hyperlink" Target="https://www.magicbricks.com/Property-Rates-Trends/Multistorey-Apartment-rates-T-Nagar-in-Chennai" TargetMode="External"/><Relationship Id="rId39" Type="http://schemas.openxmlformats.org/officeDocument/2006/relationships/hyperlink" Target="https://www.magicbricks.com/Property-Rates-Trends/Multistorey-Apartment-rates-KK-Nagar-in-Chennai" TargetMode="External"/><Relationship Id="rId109" Type="http://schemas.openxmlformats.org/officeDocument/2006/relationships/hyperlink" Target="https://www.magicbricks.com/Property-Rates-Trends/Multistorey-Apartment-rates-Karapakkam-in-Chennai" TargetMode="External"/><Relationship Id="rId34" Type="http://schemas.openxmlformats.org/officeDocument/2006/relationships/hyperlink" Target="https://www.magicbricks.com/Property-Rates-Trends/ALL-RESIDENTIAL-rates-in-Chennai" TargetMode="External"/><Relationship Id="rId50" Type="http://schemas.openxmlformats.org/officeDocument/2006/relationships/hyperlink" Target="https://www.magicbricks.com/Property-Rates-Trends/Multistorey-Apartment-rates-Adyar-in-Chennai" TargetMode="External"/><Relationship Id="rId55" Type="http://schemas.openxmlformats.org/officeDocument/2006/relationships/hyperlink" Target="https://www.magicbricks.com/Property-Rates-Trends/Multistorey-Apartment-rates-Anna-Nagar-in-Chennai" TargetMode="External"/><Relationship Id="rId76" Type="http://schemas.openxmlformats.org/officeDocument/2006/relationships/hyperlink" Target="https://www.magicbricks.com/Property-Rates-Trends/Multistorey-Apartment-rates-Anna-Nagar-in-Chennai" TargetMode="External"/><Relationship Id="rId97" Type="http://schemas.openxmlformats.org/officeDocument/2006/relationships/hyperlink" Target="https://www.magicbricks.com/Property-Rates-Trends/Multistorey-Apartment-rates-Velachery-in-Chennai" TargetMode="External"/><Relationship Id="rId104" Type="http://schemas.openxmlformats.org/officeDocument/2006/relationships/hyperlink" Target="https://www.magicbricks.com/Property-Rates-Trends/Multistorey-Apartment-rates-Anna-Nagar-in-Chennai" TargetMode="External"/><Relationship Id="rId120" Type="http://schemas.openxmlformats.org/officeDocument/2006/relationships/hyperlink" Target="https://www.magicbricks.com/Property-Rates-Trends/ALL-RESIDENTIAL-rates-in-Chennai" TargetMode="External"/><Relationship Id="rId125" Type="http://schemas.openxmlformats.org/officeDocument/2006/relationships/hyperlink" Target="https://www.magicbricks.com/Property-Rates-Trends/Multistorey-Apartment-rates-Anna-Nagar-in-Chennai" TargetMode="External"/><Relationship Id="rId141" Type="http://schemas.openxmlformats.org/officeDocument/2006/relationships/hyperlink" Target="https://www.magicbricks.com/Property-Rates-Trends/Multistorey-Apartment-rates-T-Nagar-in-Chennai" TargetMode="External"/><Relationship Id="rId146" Type="http://schemas.openxmlformats.org/officeDocument/2006/relationships/hyperlink" Target="https://www.magicbricks.com/Property-Rates-Trends/Multistorey-Apartment-rates-Velachery-in-Chennai" TargetMode="External"/><Relationship Id="rId167" Type="http://schemas.openxmlformats.org/officeDocument/2006/relationships/hyperlink" Target="https://www.magicbricks.com/Property-Rates-Trends/Multistorey-Apartment-rates-Velachery-in-Chennai" TargetMode="External"/><Relationship Id="rId188" Type="http://schemas.openxmlformats.org/officeDocument/2006/relationships/hyperlink" Target="javascript:void(0)" TargetMode="External"/><Relationship Id="rId7" Type="http://schemas.openxmlformats.org/officeDocument/2006/relationships/hyperlink" Target="https://www.magicbricks.com/Property-Rates-Trends/Multistorey-Apartment-rates-Chromepet-in-Chennai" TargetMode="External"/><Relationship Id="rId71" Type="http://schemas.openxmlformats.org/officeDocument/2006/relationships/hyperlink" Target="https://www.magicbricks.com/Property-Rates-Trends/ALL-RESIDENTIAL-rates-in-Chennai" TargetMode="External"/><Relationship Id="rId92" Type="http://schemas.openxmlformats.org/officeDocument/2006/relationships/hyperlink" Target="https://www.magicbricks.com/Property-Rates-Trends/Multistorey-Apartment-rates-T-Nagar-in-Chennai" TargetMode="External"/><Relationship Id="rId162" Type="http://schemas.openxmlformats.org/officeDocument/2006/relationships/hyperlink" Target="https://www.magicbricks.com/Property-Rates-Trends/Multistorey-Apartment-rates-KK-Nagar-in-Chennai" TargetMode="External"/><Relationship Id="rId183" Type="http://schemas.openxmlformats.org/officeDocument/2006/relationships/hyperlink" Target="javascript:void(0)" TargetMode="External"/><Relationship Id="rId2" Type="http://schemas.openxmlformats.org/officeDocument/2006/relationships/hyperlink" Target="https://www.magicbricks.com/Property-Rates-Trends/Multistorey-Apartment-rates-Adyar-in-Chennai" TargetMode="External"/><Relationship Id="rId29" Type="http://schemas.openxmlformats.org/officeDocument/2006/relationships/hyperlink" Target="https://www.magicbricks.com/Property-Rates-Trends/Multistorey-Apartment-rates-Anna-Nagar-in-Chennai" TargetMode="External"/><Relationship Id="rId24" Type="http://schemas.openxmlformats.org/officeDocument/2006/relationships/hyperlink" Target="https://www.magicbricks.com/Property-Rates-Trends/Multistorey-Apartment-rates-Adyar-in-Chennai" TargetMode="External"/><Relationship Id="rId40" Type="http://schemas.openxmlformats.org/officeDocument/2006/relationships/hyperlink" Target="javascript:void(0)" TargetMode="External"/><Relationship Id="rId45" Type="http://schemas.openxmlformats.org/officeDocument/2006/relationships/hyperlink" Target="https://www.magicbricks.com/Property-Rates-Trends/Multistorey-Apartment-rates-T-Nagar-in-Chennai" TargetMode="External"/><Relationship Id="rId66" Type="http://schemas.openxmlformats.org/officeDocument/2006/relationships/hyperlink" Target="https://www.magicbricks.com/Property-Rates-Trends/Multistorey-Apartment-rates-T-Nagar-in-Chennai" TargetMode="External"/><Relationship Id="rId87" Type="http://schemas.openxmlformats.org/officeDocument/2006/relationships/hyperlink" Target="https://www.magicbricks.com/Property-Rates-Trends/ALL-RESIDENTIAL-rates-in-Chennai" TargetMode="External"/><Relationship Id="rId110" Type="http://schemas.openxmlformats.org/officeDocument/2006/relationships/hyperlink" Target="https://www.magicbricks.com/Property-Rates-Trends/Multistorey-Apartment-rates-Karapakkam-in-Chennai" TargetMode="External"/><Relationship Id="rId115" Type="http://schemas.openxmlformats.org/officeDocument/2006/relationships/hyperlink" Target="https://www.magicbricks.com/Property-Rates-Trends/Multistorey-Apartment-rates-T-Nagar-in-Chennai" TargetMode="External"/><Relationship Id="rId131" Type="http://schemas.openxmlformats.org/officeDocument/2006/relationships/hyperlink" Target="https://www.magicbricks.com/Property-Rates-Trends/Multistorey-Apartment-rates-Chromepet-in-Chennai" TargetMode="External"/><Relationship Id="rId136" Type="http://schemas.openxmlformats.org/officeDocument/2006/relationships/hyperlink" Target="https://www.magicbricks.com/Property-Rates-Trends/ALL-RESIDENTIAL-rates-in-Chennai" TargetMode="External"/><Relationship Id="rId157" Type="http://schemas.openxmlformats.org/officeDocument/2006/relationships/hyperlink" Target="https://www.magicbricks.com/Property-Rates-Trends/Multistorey-Apartment-rates-Karapakkam-in-Chennai" TargetMode="External"/><Relationship Id="rId178" Type="http://schemas.openxmlformats.org/officeDocument/2006/relationships/hyperlink" Target="https://www.magicbricks.com/Property-Rates-Trends/Multistorey-Apartment-rates-Chromepet-in-Chennai" TargetMode="External"/><Relationship Id="rId61" Type="http://schemas.openxmlformats.org/officeDocument/2006/relationships/hyperlink" Target="https://www.magicbricks.com/Property-Rates-Trends/Multistorey-Apartment-rates-Karapakkam-in-Chennai" TargetMode="External"/><Relationship Id="rId82" Type="http://schemas.openxmlformats.org/officeDocument/2006/relationships/hyperlink" Target="https://www.magicbricks.com/Property-Rates-Trends/Multistorey-Apartment-rates-Chromepet-in-Chennai" TargetMode="External"/><Relationship Id="rId152" Type="http://schemas.openxmlformats.org/officeDocument/2006/relationships/hyperlink" Target="https://www.magicbricks.com/Property-Rates-Trends/Multistorey-Apartment-rates-Anna-Nagar-in-Chennai" TargetMode="External"/><Relationship Id="rId173" Type="http://schemas.openxmlformats.org/officeDocument/2006/relationships/hyperlink" Target="https://www.magicbricks.com/Property-Rates-Trends/ALL-RESIDENTIAL-rates-in-Chennai" TargetMode="External"/><Relationship Id="rId194" Type="http://schemas.openxmlformats.org/officeDocument/2006/relationships/hyperlink" Target="https://www.magicbricks.com/Property-Rates-Trends/Multistorey-Apartment-rates-Velachery-in-Chennai" TargetMode="External"/><Relationship Id="rId19" Type="http://schemas.openxmlformats.org/officeDocument/2006/relationships/hyperlink" Target="https://www.magicbricks.com/Property-Rates-Trends/Multistorey-Apartment-rates-Velachery-in-Chennai" TargetMode="External"/><Relationship Id="rId14" Type="http://schemas.openxmlformats.org/officeDocument/2006/relationships/hyperlink" Target="https://www.magicbricks.com/Property-Rates-Trends/Multistorey-Apartment-rates-KK-Nagar-in-Chennai" TargetMode="External"/><Relationship Id="rId30" Type="http://schemas.openxmlformats.org/officeDocument/2006/relationships/hyperlink" Target="https://www.magicbricks.com/Property-Rates-Trends/ALL-RESIDENTIAL-rates-in-Chennai" TargetMode="External"/><Relationship Id="rId35" Type="http://schemas.openxmlformats.org/officeDocument/2006/relationships/hyperlink" Target="https://www.magicbricks.com/Property-Rates-Trends/Multistorey-Apartment-rates-Karapakkam-in-Chennai" TargetMode="External"/><Relationship Id="rId56" Type="http://schemas.openxmlformats.org/officeDocument/2006/relationships/hyperlink" Target="https://www.magicbricks.com/Property-Rates-Trends/Multistorey-Apartment-rates-Chromepet-in-Chennai" TargetMode="External"/><Relationship Id="rId77" Type="http://schemas.openxmlformats.org/officeDocument/2006/relationships/hyperlink" Target="https://www.magicbricks.com/Property-Rates-Trends/Multistorey-Apartment-rates-Anna-Nagar-in-Chennai" TargetMode="External"/><Relationship Id="rId100" Type="http://schemas.openxmlformats.org/officeDocument/2006/relationships/hyperlink" Target="https://www.magicbricks.com/Property-Rates-Trends/Multistorey-Apartment-rates-Adyar-in-Chennai" TargetMode="External"/><Relationship Id="rId105" Type="http://schemas.openxmlformats.org/officeDocument/2006/relationships/hyperlink" Target="https://www.magicbricks.com/Property-Rates-Trends/Multistorey-Apartment-rates-Chromepet-in-Chennai" TargetMode="External"/><Relationship Id="rId126" Type="http://schemas.openxmlformats.org/officeDocument/2006/relationships/hyperlink" Target="https://www.magicbricks.com/Property-Rates-Trends/Multistorey-Apartment-rates-Anna-Nagar-in-Chennai" TargetMode="External"/><Relationship Id="rId147" Type="http://schemas.openxmlformats.org/officeDocument/2006/relationships/hyperlink" Target="https://www.magicbricks.com/Property-Rates-Trends/Multistorey-Apartment-rates-Velachery-in-Chennai" TargetMode="External"/><Relationship Id="rId168" Type="http://schemas.openxmlformats.org/officeDocument/2006/relationships/hyperlink" Target="https://www.magicbricks.com/Property-Rates-Trends/Multistorey-Apartment-rates-Velachery-in-Chennai" TargetMode="External"/><Relationship Id="rId8" Type="http://schemas.openxmlformats.org/officeDocument/2006/relationships/hyperlink" Target="https://www.magicbricks.com/Property-Rates-Trends/Multistorey-Apartment-rates-Chromepet-in-Chennai" TargetMode="External"/><Relationship Id="rId51" Type="http://schemas.openxmlformats.org/officeDocument/2006/relationships/hyperlink" Target="https://www.magicbricks.com/Property-Rates-Trends/Multistorey-Apartment-rates-Adyar-in-Chennai" TargetMode="External"/><Relationship Id="rId72" Type="http://schemas.openxmlformats.org/officeDocument/2006/relationships/hyperlink" Target="https://www.magicbricks.com/Property-Rates-Trends/Multistorey-Apartment-rates-Adyar-in-Chennai" TargetMode="External"/><Relationship Id="rId93" Type="http://schemas.openxmlformats.org/officeDocument/2006/relationships/hyperlink" Target="https://www.magicbricks.com/Property-Rates-Trends/Multistorey-Apartment-rates-T-Nagar-in-Chennai" TargetMode="External"/><Relationship Id="rId98" Type="http://schemas.openxmlformats.org/officeDocument/2006/relationships/hyperlink" Target="https://www.magicbricks.com/Property-Rates-Trends/Multistorey-Apartment-rates-Velachery-in-Chennai" TargetMode="External"/><Relationship Id="rId121" Type="http://schemas.openxmlformats.org/officeDocument/2006/relationships/hyperlink" Target="https://www.magicbricks.com/Property-Rates-Trends/Multistorey-Apartment-rates-Adyar-in-Chennai" TargetMode="External"/><Relationship Id="rId142" Type="http://schemas.openxmlformats.org/officeDocument/2006/relationships/hyperlink" Target="https://www.magicbricks.com/Property-Rates-Trends/Multistorey-Apartment-rates-T-Nagar-in-Chennai" TargetMode="External"/><Relationship Id="rId163" Type="http://schemas.openxmlformats.org/officeDocument/2006/relationships/hyperlink" Target="https://www.magicbricks.com/Property-Rates-Trends/Multistorey-Apartment-rates-T-Nagar-in-Chennai" TargetMode="External"/><Relationship Id="rId184" Type="http://schemas.openxmlformats.org/officeDocument/2006/relationships/hyperlink" Target="javascript:void(0)" TargetMode="External"/><Relationship Id="rId189" Type="http://schemas.openxmlformats.org/officeDocument/2006/relationships/hyperlink" Target="https://www.magicbricks.com/Property-Rates-Trends/ALL-RESIDENTIAL-rates-in-Chennai" TargetMode="External"/><Relationship Id="rId3" Type="http://schemas.openxmlformats.org/officeDocument/2006/relationships/hyperlink" Target="https://www.magicbricks.com/Property-Rates-Trends/Multistorey-Apartment-rates-Adyar-in-Chennai" TargetMode="External"/><Relationship Id="rId25" Type="http://schemas.openxmlformats.org/officeDocument/2006/relationships/hyperlink" Target="https://www.magicbricks.com/Property-Rates-Trends/Multistorey-Apartment-rates-Adyar-in-Chennai" TargetMode="External"/><Relationship Id="rId46" Type="http://schemas.openxmlformats.org/officeDocument/2006/relationships/hyperlink" Target="https://www.magicbricks.com/Property-Rates-Trends/ALL-RESIDENTIAL-rates-in-Chennai" TargetMode="External"/><Relationship Id="rId67" Type="http://schemas.openxmlformats.org/officeDocument/2006/relationships/hyperlink" Target="https://www.magicbricks.com/Property-Rates-Trends/Multistorey-Apartment-rates-T-Nagar-in-Chennai" TargetMode="External"/><Relationship Id="rId116" Type="http://schemas.openxmlformats.org/officeDocument/2006/relationships/hyperlink" Target="https://www.magicbricks.com/Property-Rates-Trends/Multistorey-Apartment-rates-T-Nagar-in-Chennai" TargetMode="External"/><Relationship Id="rId137" Type="http://schemas.openxmlformats.org/officeDocument/2006/relationships/hyperlink" Target="https://www.magicbricks.com/Property-Rates-Trends/Multistorey-Apartment-rates-KK-Nagar-in-Chennai" TargetMode="External"/><Relationship Id="rId158" Type="http://schemas.openxmlformats.org/officeDocument/2006/relationships/hyperlink" Target="https://www.magicbricks.com/Property-Rates-Trends/Multistorey-Apartment-rates-Karapakkam-in-Chennai" TargetMode="External"/><Relationship Id="rId20" Type="http://schemas.openxmlformats.org/officeDocument/2006/relationships/hyperlink" Target="https://www.magicbricks.com/Property-Rates-Trends/Multistorey-Apartment-rates-Velachery-in-Chennai" TargetMode="External"/><Relationship Id="rId41" Type="http://schemas.openxmlformats.org/officeDocument/2006/relationships/hyperlink" Target="javascript:void(0)" TargetMode="External"/><Relationship Id="rId62" Type="http://schemas.openxmlformats.org/officeDocument/2006/relationships/hyperlink" Target="https://www.magicbricks.com/Property-Rates-Trends/Multistorey-Apartment-rates-KK-Nagar-in-Chennai" TargetMode="External"/><Relationship Id="rId83" Type="http://schemas.openxmlformats.org/officeDocument/2006/relationships/hyperlink" Target="https://www.magicbricks.com/Property-Rates-Trends/ALL-RESIDENTIAL-rates-in-Chennai" TargetMode="External"/><Relationship Id="rId88" Type="http://schemas.openxmlformats.org/officeDocument/2006/relationships/hyperlink" Target="https://www.magicbricks.com/Property-Rates-Trends/Multistorey-Apartment-rates-KK-Nagar-in-Chennai" TargetMode="External"/><Relationship Id="rId111" Type="http://schemas.openxmlformats.org/officeDocument/2006/relationships/hyperlink" Target="https://www.magicbricks.com/Property-Rates-Trends/Multistorey-Apartment-rates-KK-Nagar-in-Chennai" TargetMode="External"/><Relationship Id="rId132" Type="http://schemas.openxmlformats.org/officeDocument/2006/relationships/hyperlink" Target="https://www.magicbricks.com/Property-Rates-Trends/ALL-RESIDENTIAL-rates-in-Chennai" TargetMode="External"/><Relationship Id="rId153" Type="http://schemas.openxmlformats.org/officeDocument/2006/relationships/hyperlink" Target="https://www.magicbricks.com/Property-Rates-Trends/Multistorey-Apartment-rates-Anna-Nagar-in-Chennai" TargetMode="External"/><Relationship Id="rId174" Type="http://schemas.openxmlformats.org/officeDocument/2006/relationships/hyperlink" Target="https://www.magicbricks.com/Property-Rates-Trends/Multistorey-Apartment-rates-Anna-Nagar-in-Chennai" TargetMode="External"/><Relationship Id="rId179" Type="http://schemas.openxmlformats.org/officeDocument/2006/relationships/hyperlink" Target="https://www.magicbricks.com/Property-Rates-Trends/Multistorey-Apartment-rates-Chromepet-in-Chennai" TargetMode="External"/><Relationship Id="rId195" Type="http://schemas.openxmlformats.org/officeDocument/2006/relationships/hyperlink" Target="https://www.magicbricks.com/Property-Rates-Trends/Multistorey-Apartment-rates-Velachery-in-Chennai" TargetMode="External"/><Relationship Id="rId190" Type="http://schemas.openxmlformats.org/officeDocument/2006/relationships/hyperlink" Target="https://www.magicbricks.com/Property-Rates-Trends/Multistorey-Apartment-rates-T-Nagar-in-Chennai" TargetMode="External"/><Relationship Id="rId15" Type="http://schemas.openxmlformats.org/officeDocument/2006/relationships/hyperlink" Target="https://www.magicbricks.com/Property-Rates-Trends/Multistorey-Apartment-rates-KK-Nagar-in-Chennai" TargetMode="External"/><Relationship Id="rId36" Type="http://schemas.openxmlformats.org/officeDocument/2006/relationships/hyperlink" Target="javascript:void(0)" TargetMode="External"/><Relationship Id="rId57" Type="http://schemas.openxmlformats.org/officeDocument/2006/relationships/hyperlink" Target="https://www.magicbricks.com/Property-Rates-Trends/Multistorey-Apartment-rates-Chromepet-in-Chennai" TargetMode="External"/><Relationship Id="rId106" Type="http://schemas.openxmlformats.org/officeDocument/2006/relationships/hyperlink" Target="https://www.magicbricks.com/Property-Rates-Trends/Multistorey-Apartment-rates-Chromepet-in-Chennai" TargetMode="External"/><Relationship Id="rId127" Type="http://schemas.openxmlformats.org/officeDocument/2006/relationships/hyperlink" Target="https://www.magicbricks.com/Property-Rates-Trends/Multistorey-Apartment-rates-Anna-Nagar-in-Chennai" TargetMode="External"/><Relationship Id="rId10" Type="http://schemas.openxmlformats.org/officeDocument/2006/relationships/hyperlink" Target="https://www.magicbricks.com/Property-Rates-Trends/Multistorey-Apartment-rates-Karapakkam-in-Chennai" TargetMode="External"/><Relationship Id="rId31" Type="http://schemas.openxmlformats.org/officeDocument/2006/relationships/hyperlink" Target="https://www.magicbricks.com/Property-Rates-Trends/Multistorey-Apartment-rates-Chromepet-in-Chennai" TargetMode="External"/><Relationship Id="rId52" Type="http://schemas.openxmlformats.org/officeDocument/2006/relationships/hyperlink" Target="https://www.magicbricks.com/Property-Rates-Trends/Multistorey-Apartment-rates-Adyar-in-Chennai" TargetMode="External"/><Relationship Id="rId73" Type="http://schemas.openxmlformats.org/officeDocument/2006/relationships/hyperlink" Target="https://www.magicbricks.com/Property-Rates-Trends/Multistorey-Apartment-rates-Adyar-in-Chennai" TargetMode="External"/><Relationship Id="rId78" Type="http://schemas.openxmlformats.org/officeDocument/2006/relationships/hyperlink" Target="https://www.magicbricks.com/Property-Rates-Trends/Multistorey-Apartment-rates-Anna-Nagar-in-Chennai" TargetMode="External"/><Relationship Id="rId94" Type="http://schemas.openxmlformats.org/officeDocument/2006/relationships/hyperlink" Target="https://www.magicbricks.com/Property-Rates-Trends/Multistorey-Apartment-rates-T-Nagar-in-Chennai" TargetMode="External"/><Relationship Id="rId99" Type="http://schemas.openxmlformats.org/officeDocument/2006/relationships/hyperlink" Target="https://www.magicbricks.com/Property-Rates-Trends/Multistorey-Apartment-rates-Adyar-in-Chennai" TargetMode="External"/><Relationship Id="rId101" Type="http://schemas.openxmlformats.org/officeDocument/2006/relationships/hyperlink" Target="https://www.magicbricks.com/Property-Rates-Trends/Multistorey-Apartment-rates-Adyar-in-Chennai" TargetMode="External"/><Relationship Id="rId122" Type="http://schemas.openxmlformats.org/officeDocument/2006/relationships/hyperlink" Target="https://www.magicbricks.com/Property-Rates-Trends/Multistorey-Apartment-rates-Adyar-in-Chennai" TargetMode="External"/><Relationship Id="rId143" Type="http://schemas.openxmlformats.org/officeDocument/2006/relationships/hyperlink" Target="https://www.magicbricks.com/Property-Rates-Trends/Multistorey-Apartment-rates-T-Nagar-in-Chennai" TargetMode="External"/><Relationship Id="rId148" Type="http://schemas.openxmlformats.org/officeDocument/2006/relationships/hyperlink" Target="https://www.magicbricks.com/Property-Rates-Trends/Multistorey-Apartment-rates-Adyar-in-Chennai" TargetMode="External"/><Relationship Id="rId164" Type="http://schemas.openxmlformats.org/officeDocument/2006/relationships/hyperlink" Target="https://www.magicbricks.com/Property-Rates-Trends/Multistorey-Apartment-rates-T-Nagar-in-Chennai" TargetMode="External"/><Relationship Id="rId169" Type="http://schemas.openxmlformats.org/officeDocument/2006/relationships/hyperlink" Target="https://www.magicbricks.com/Property-Rates-Trends/ALL-RESIDENTIAL-rates-in-Chennai" TargetMode="External"/><Relationship Id="rId185" Type="http://schemas.openxmlformats.org/officeDocument/2006/relationships/hyperlink" Target="https://www.magicbricks.com/Property-Rates-Trends/ALL-RESIDENTIAL-rates-in-Chennai" TargetMode="External"/><Relationship Id="rId4" Type="http://schemas.openxmlformats.org/officeDocument/2006/relationships/hyperlink" Target="https://www.magicbricks.com/Property-Rates-Trends/Multistorey-Apartment-rates-Anna-Nagar-in-Chennai" TargetMode="External"/><Relationship Id="rId9" Type="http://schemas.openxmlformats.org/officeDocument/2006/relationships/hyperlink" Target="https://www.magicbricks.com/Property-Rates-Trends/Multistorey-Apartment-rates-Chromepet-in-Chennai" TargetMode="External"/><Relationship Id="rId180" Type="http://schemas.openxmlformats.org/officeDocument/2006/relationships/hyperlink" Target="https://www.magicbricks.com/Property-Rates-Trends/Multistorey-Apartment-rates-Chromepet-in-Chennai" TargetMode="External"/><Relationship Id="rId26" Type="http://schemas.openxmlformats.org/officeDocument/2006/relationships/hyperlink" Target="https://www.magicbricks.com/Property-Rates-Trends/ALL-RESIDENTIAL-rates-in-Chennai" TargetMode="External"/></Relationships>
</file>

<file path=xl/worksheets/_rels/sheet7.xml.rels><?xml version="1.0" encoding="UTF-8" standalone="yes"?>
<Relationships xmlns="http://schemas.openxmlformats.org/package/2006/relationships"><Relationship Id="rId117" Type="http://schemas.openxmlformats.org/officeDocument/2006/relationships/hyperlink" Target="javascript:void(0)" TargetMode="External"/><Relationship Id="rId21" Type="http://schemas.openxmlformats.org/officeDocument/2006/relationships/hyperlink" Target="https://www.magicbricks.com/Property-Rates-Trends/Multistorey-Apartment-rates-T-Nagar-in-Chennai" TargetMode="External"/><Relationship Id="rId42" Type="http://schemas.openxmlformats.org/officeDocument/2006/relationships/hyperlink" Target="https://www.magicbricks.com/Property-Rates-Trends/Multistorey-Apartment-rates-Chromepet-in-Chennai" TargetMode="External"/><Relationship Id="rId63" Type="http://schemas.openxmlformats.org/officeDocument/2006/relationships/hyperlink" Target="https://www.magicbricks.com/Property-Rates-Trends/Multistorey-Apartment-rates-Velachery-in-Chennai" TargetMode="External"/><Relationship Id="rId84" Type="http://schemas.openxmlformats.org/officeDocument/2006/relationships/hyperlink" Target="https://www.magicbricks.com/Property-Rates-Trends/Multistorey-Apartment-rates-Karapakkam-in-Chennai" TargetMode="External"/><Relationship Id="rId138" Type="http://schemas.openxmlformats.org/officeDocument/2006/relationships/hyperlink" Target="https://www.magicbricks.com/Property-Rates-Trends/Multistorey-Apartment-rates-Anna-Nagar-in-Chennai" TargetMode="External"/><Relationship Id="rId159" Type="http://schemas.openxmlformats.org/officeDocument/2006/relationships/hyperlink" Target="https://www.magicbricks.com/Property-Rates-Trends/Multistorey-Apartment-rates-Velachery-in-Chennai" TargetMode="External"/><Relationship Id="rId170" Type="http://schemas.openxmlformats.org/officeDocument/2006/relationships/hyperlink" Target="https://www.magicbricks.com/Property-Rates-Trends/Multistorey-Apartment-rates-Anna-Nagar-in-Chennai" TargetMode="External"/><Relationship Id="rId191" Type="http://schemas.openxmlformats.org/officeDocument/2006/relationships/hyperlink" Target="https://www.magicbricks.com/Property-Rates-Trends/Multistorey-Apartment-rates-T-Nagar-in-Chennai" TargetMode="External"/><Relationship Id="rId205" Type="http://schemas.openxmlformats.org/officeDocument/2006/relationships/hyperlink" Target="https://www.magicbricks.com/Property-Rates-Trends/Multistorey-Apartment-rates-Chromepet-in-Chennai" TargetMode="External"/><Relationship Id="rId226" Type="http://schemas.openxmlformats.org/officeDocument/2006/relationships/hyperlink" Target="https://www.magicbricks.com/Property-Rates-Trends/Multistorey-Apartment-rates-Adyar-in-Chennai" TargetMode="External"/><Relationship Id="rId247" Type="http://schemas.openxmlformats.org/officeDocument/2006/relationships/hyperlink" Target="javascript:void(0)" TargetMode="External"/><Relationship Id="rId107" Type="http://schemas.openxmlformats.org/officeDocument/2006/relationships/hyperlink" Target="https://www.magicbricks.com/Property-Rates-Trends/Multistorey-Apartment-rates-Anna-Nagar-in-Chennai" TargetMode="External"/><Relationship Id="rId11" Type="http://schemas.openxmlformats.org/officeDocument/2006/relationships/hyperlink" Target="https://www.magicbricks.com/Property-Rates-Trends/Multistorey-Apartment-rates-Chromepet-in-Chennai" TargetMode="External"/><Relationship Id="rId32" Type="http://schemas.openxmlformats.org/officeDocument/2006/relationships/hyperlink" Target="https://www.magicbricks.com/Property-Rates-Trends/Multistorey-Apartment-rates-Adyar-in-Chennai" TargetMode="External"/><Relationship Id="rId53" Type="http://schemas.openxmlformats.org/officeDocument/2006/relationships/hyperlink" Target="javascript:void(0)" TargetMode="External"/><Relationship Id="rId74" Type="http://schemas.openxmlformats.org/officeDocument/2006/relationships/hyperlink" Target="https://www.magicbricks.com/Property-Rates-Trends/Multistorey-Apartment-rates-Adyar-in-Chennai" TargetMode="External"/><Relationship Id="rId128" Type="http://schemas.openxmlformats.org/officeDocument/2006/relationships/hyperlink" Target="https://www.magicbricks.com/Property-Rates-Trends/Multistorey-Apartment-rates-T-Nagar-in-Chennai" TargetMode="External"/><Relationship Id="rId149" Type="http://schemas.openxmlformats.org/officeDocument/2006/relationships/hyperlink" Target="https://www.magicbricks.com/Property-Rates-Trends/Multistorey-Apartment-rates-Karapakkam-in-Chennai" TargetMode="External"/><Relationship Id="rId5" Type="http://schemas.openxmlformats.org/officeDocument/2006/relationships/hyperlink" Target="https://www.magicbricks.com/Property-Rates-Trends/Multistorey-Apartment-rates-Anna-Nagar-in-Chennai" TargetMode="External"/><Relationship Id="rId95" Type="http://schemas.openxmlformats.org/officeDocument/2006/relationships/hyperlink" Target="https://www.magicbricks.com/Property-Rates-Trends/Multistorey-Apartment-rates-Velachery-in-Chennai" TargetMode="External"/><Relationship Id="rId160" Type="http://schemas.openxmlformats.org/officeDocument/2006/relationships/hyperlink" Target="https://www.magicbricks.com/Property-Rates-Trends/Multistorey-Apartment-rates-Velachery-in-Chennai" TargetMode="External"/><Relationship Id="rId181" Type="http://schemas.openxmlformats.org/officeDocument/2006/relationships/hyperlink" Target="javascript:void(0)" TargetMode="External"/><Relationship Id="rId216" Type="http://schemas.openxmlformats.org/officeDocument/2006/relationships/hyperlink" Target="https://www.magicbricks.com/Property-Rates-Trends/Multistorey-Apartment-rates-KK-Nagar-in-Chennai" TargetMode="External"/><Relationship Id="rId237" Type="http://schemas.openxmlformats.org/officeDocument/2006/relationships/hyperlink" Target="https://www.magicbricks.com/Property-Rates-Trends/Multistorey-Apartment-rates-Chromepet-in-Chennai" TargetMode="External"/><Relationship Id="rId258" Type="http://schemas.openxmlformats.org/officeDocument/2006/relationships/hyperlink" Target="https://www.magicbricks.com/Property-Rates-Trends/Multistorey-Apartment-rates-Velachery-in-Chennai" TargetMode="External"/><Relationship Id="rId22" Type="http://schemas.openxmlformats.org/officeDocument/2006/relationships/hyperlink" Target="https://www.magicbricks.com/Property-Rates-Trends/Multistorey-Apartment-rates-T-Nagar-in-Chennai" TargetMode="External"/><Relationship Id="rId43" Type="http://schemas.openxmlformats.org/officeDocument/2006/relationships/hyperlink" Target="https://www.magicbricks.com/Property-Rates-Trends/Multistorey-Apartment-rates-Chromepet-in-Chennai" TargetMode="External"/><Relationship Id="rId64" Type="http://schemas.openxmlformats.org/officeDocument/2006/relationships/hyperlink" Target="https://www.magicbricks.com/Property-Rates-Trends/Multistorey-Apartment-rates-Adyar-in-Chennai" TargetMode="External"/><Relationship Id="rId118" Type="http://schemas.openxmlformats.org/officeDocument/2006/relationships/hyperlink" Target="javascript:void(0)" TargetMode="External"/><Relationship Id="rId139" Type="http://schemas.openxmlformats.org/officeDocument/2006/relationships/hyperlink" Target="https://www.magicbricks.com/Property-Rates-Trends/Multistorey-Apartment-rates-Anna-Nagar-in-Chennai" TargetMode="External"/><Relationship Id="rId85" Type="http://schemas.openxmlformats.org/officeDocument/2006/relationships/hyperlink" Target="https://www.magicbricks.com/Property-Rates-Trends/Multistorey-Apartment-rates-Karapakkam-in-Chennai" TargetMode="External"/><Relationship Id="rId150" Type="http://schemas.openxmlformats.org/officeDocument/2006/relationships/hyperlink" Target="https://www.magicbricks.com/Property-Rates-Trends/Multistorey-Apartment-rates-KK-Nagar-in-Chennai" TargetMode="External"/><Relationship Id="rId171" Type="http://schemas.openxmlformats.org/officeDocument/2006/relationships/hyperlink" Target="https://www.magicbricks.com/Property-Rates-Trends/Multistorey-Apartment-rates-Anna-Nagar-in-Chennai" TargetMode="External"/><Relationship Id="rId192" Type="http://schemas.openxmlformats.org/officeDocument/2006/relationships/hyperlink" Target="https://www.magicbricks.com/Property-Rates-Trends/ALL-RESIDENTIAL-rates-in-Chennai" TargetMode="External"/><Relationship Id="rId206" Type="http://schemas.openxmlformats.org/officeDocument/2006/relationships/hyperlink" Target="https://www.magicbricks.com/Property-Rates-Trends/Multistorey-Apartment-rates-Chromepet-in-Chennai" TargetMode="External"/><Relationship Id="rId227" Type="http://schemas.openxmlformats.org/officeDocument/2006/relationships/hyperlink" Target="https://www.magicbricks.com/Property-Rates-Trends/Multistorey-Apartment-rates-Adyar-in-Chennai" TargetMode="External"/><Relationship Id="rId248" Type="http://schemas.openxmlformats.org/officeDocument/2006/relationships/hyperlink" Target="javascript:void(0)" TargetMode="External"/><Relationship Id="rId12" Type="http://schemas.openxmlformats.org/officeDocument/2006/relationships/hyperlink" Target="https://www.magicbricks.com/Property-Rates-Trends/Multistorey-Apartment-rates-Chromepet-in-Chennai" TargetMode="External"/><Relationship Id="rId33" Type="http://schemas.openxmlformats.org/officeDocument/2006/relationships/hyperlink" Target="https://www.magicbricks.com/Property-Rates-Trends/Multistorey-Apartment-rates-Adyar-in-Chennai" TargetMode="External"/><Relationship Id="rId108" Type="http://schemas.openxmlformats.org/officeDocument/2006/relationships/hyperlink" Target="https://www.magicbricks.com/Property-Rates-Trends/Multistorey-Apartment-rates-Anna-Nagar-in-Chennai" TargetMode="External"/><Relationship Id="rId129" Type="http://schemas.openxmlformats.org/officeDocument/2006/relationships/hyperlink" Target="https://www.magicbricks.com/Property-Rates-Trends/ALL-RESIDENTIAL-rates-in-Chennai" TargetMode="External"/><Relationship Id="rId54" Type="http://schemas.openxmlformats.org/officeDocument/2006/relationships/hyperlink" Target="https://www.magicbricks.com/Property-Rates-Trends/ALL-RESIDENTIAL-rates-in-Chennai" TargetMode="External"/><Relationship Id="rId75" Type="http://schemas.openxmlformats.org/officeDocument/2006/relationships/hyperlink" Target="https://www.magicbricks.com/Property-Rates-Trends/Multistorey-Apartment-rates-Anna-Nagar-in-Chennai" TargetMode="External"/><Relationship Id="rId96" Type="http://schemas.openxmlformats.org/officeDocument/2006/relationships/hyperlink" Target="https://www.magicbricks.com/Property-Rates-Trends/Multistorey-Apartment-rates-Velachery-in-Chennai" TargetMode="External"/><Relationship Id="rId140" Type="http://schemas.openxmlformats.org/officeDocument/2006/relationships/hyperlink" Target="https://www.magicbricks.com/Property-Rates-Trends/Multistorey-Apartment-rates-Anna-Nagar-in-Chennai" TargetMode="External"/><Relationship Id="rId161" Type="http://schemas.openxmlformats.org/officeDocument/2006/relationships/hyperlink" Target="https://www.magicbricks.com/Property-Rates-Trends/Multistorey-Apartment-rates-Velachery-in-Chennai" TargetMode="External"/><Relationship Id="rId182" Type="http://schemas.openxmlformats.org/officeDocument/2006/relationships/hyperlink" Target="https://www.magicbricks.com/Property-Rates-Trends/ALL-RESIDENTIAL-rates-in-Chennai" TargetMode="External"/><Relationship Id="rId217" Type="http://schemas.openxmlformats.org/officeDocument/2006/relationships/hyperlink" Target="https://www.magicbricks.com/Property-Rates-Trends/Multistorey-Apartment-rates-T-Nagar-in-Chennai" TargetMode="External"/><Relationship Id="rId1" Type="http://schemas.openxmlformats.org/officeDocument/2006/relationships/hyperlink" Target="https://www.magicbricks.com/Property-Rates-Trends/Multistorey-Apartment-rates-Adyar-in-Chennai" TargetMode="External"/><Relationship Id="rId6" Type="http://schemas.openxmlformats.org/officeDocument/2006/relationships/hyperlink" Target="https://www.magicbricks.com/Property-Rates-Trends/Multistorey-Apartment-rates-Anna-Nagar-in-Chennai" TargetMode="External"/><Relationship Id="rId212" Type="http://schemas.openxmlformats.org/officeDocument/2006/relationships/hyperlink" Target="https://www.magicbricks.com/Property-Rates-Trends/Multistorey-Apartment-rates-Karapakkam-in-Chennai" TargetMode="External"/><Relationship Id="rId233" Type="http://schemas.openxmlformats.org/officeDocument/2006/relationships/hyperlink" Target="https://www.magicbricks.com/Property-Rates-Trends/Multistorey-Apartment-rates-Anna-Nagar-in-Chennai" TargetMode="External"/><Relationship Id="rId238" Type="http://schemas.openxmlformats.org/officeDocument/2006/relationships/hyperlink" Target="https://www.magicbricks.com/Property-Rates-Trends/Multistorey-Apartment-rates-Chromepet-in-Chennai" TargetMode="External"/><Relationship Id="rId254" Type="http://schemas.openxmlformats.org/officeDocument/2006/relationships/hyperlink" Target="https://www.magicbricks.com/Property-Rates-Trends/Multistorey-Apartment-rates-T-Nagar-in-Chennai" TargetMode="External"/><Relationship Id="rId259" Type="http://schemas.openxmlformats.org/officeDocument/2006/relationships/hyperlink" Target="https://www.magicbricks.com/Property-Rates-Trends/Multistorey-Apartment-rates-Velachery-in-Chennai" TargetMode="External"/><Relationship Id="rId23" Type="http://schemas.openxmlformats.org/officeDocument/2006/relationships/hyperlink" Target="https://www.magicbricks.com/Property-Rates-Trends/Multistorey-Apartment-rates-T-Nagar-in-Chennai" TargetMode="External"/><Relationship Id="rId28" Type="http://schemas.openxmlformats.org/officeDocument/2006/relationships/hyperlink" Target="https://www.magicbricks.com/Property-Rates-Trends/Multistorey-Apartment-rates-Velachery-in-Chennai" TargetMode="External"/><Relationship Id="rId49" Type="http://schemas.openxmlformats.org/officeDocument/2006/relationships/hyperlink" Target="https://www.magicbricks.com/Property-Rates-Trends/ALL-RESIDENTIAL-rates-in-Chennai" TargetMode="External"/><Relationship Id="rId114" Type="http://schemas.openxmlformats.org/officeDocument/2006/relationships/hyperlink" Target="https://www.magicbricks.com/Property-Rates-Trends/ALL-RESIDENTIAL-rates-in-Chennai" TargetMode="External"/><Relationship Id="rId119" Type="http://schemas.openxmlformats.org/officeDocument/2006/relationships/hyperlink" Target="https://www.magicbricks.com/Property-Rates-Trends/ALL-RESIDENTIAL-rates-in-Chennai" TargetMode="External"/><Relationship Id="rId44" Type="http://schemas.openxmlformats.org/officeDocument/2006/relationships/hyperlink" Target="https://www.magicbricks.com/Property-Rates-Trends/ALL-RESIDENTIAL-rates-in-Chennai" TargetMode="External"/><Relationship Id="rId60" Type="http://schemas.openxmlformats.org/officeDocument/2006/relationships/hyperlink" Target="https://www.magicbricks.com/Property-Rates-Trends/Multistorey-Apartment-rates-Velachery-in-Chennai" TargetMode="External"/><Relationship Id="rId65" Type="http://schemas.openxmlformats.org/officeDocument/2006/relationships/hyperlink" Target="https://www.magicbricks.com/Property-Rates-Trends/Multistorey-Apartment-rates-Anna-Nagar-in-Chennai" TargetMode="External"/><Relationship Id="rId81" Type="http://schemas.openxmlformats.org/officeDocument/2006/relationships/hyperlink" Target="https://www.magicbricks.com/Property-Rates-Trends/Multistorey-Apartment-rates-Chromepet-in-Chennai" TargetMode="External"/><Relationship Id="rId86" Type="http://schemas.openxmlformats.org/officeDocument/2006/relationships/hyperlink" Target="https://www.magicbricks.com/Property-Rates-Trends/Multistorey-Apartment-rates-Karapakkam-in-Chennai" TargetMode="External"/><Relationship Id="rId130" Type="http://schemas.openxmlformats.org/officeDocument/2006/relationships/hyperlink" Target="https://www.magicbricks.com/Property-Rates-Trends/Multistorey-Apartment-rates-Velachery-in-Chennai" TargetMode="External"/><Relationship Id="rId135" Type="http://schemas.openxmlformats.org/officeDocument/2006/relationships/hyperlink" Target="https://www.magicbricks.com/Property-Rates-Trends/Multistorey-Apartment-rates-Adyar-in-Chennai" TargetMode="External"/><Relationship Id="rId151" Type="http://schemas.openxmlformats.org/officeDocument/2006/relationships/hyperlink" Target="https://www.magicbricks.com/Property-Rates-Trends/Multistorey-Apartment-rates-KK-Nagar-in-Chennai" TargetMode="External"/><Relationship Id="rId156" Type="http://schemas.openxmlformats.org/officeDocument/2006/relationships/hyperlink" Target="https://www.magicbricks.com/Property-Rates-Trends/Multistorey-Apartment-rates-T-Nagar-in-Chennai" TargetMode="External"/><Relationship Id="rId177" Type="http://schemas.openxmlformats.org/officeDocument/2006/relationships/hyperlink" Target="https://www.magicbricks.com/Property-Rates-Trends/ALL-RESIDENTIAL-rates-in-Chennai" TargetMode="External"/><Relationship Id="rId198" Type="http://schemas.openxmlformats.org/officeDocument/2006/relationships/hyperlink" Target="https://www.magicbricks.com/Property-Rates-Trends/Multistorey-Apartment-rates-Adyar-in-Chennai" TargetMode="External"/><Relationship Id="rId172" Type="http://schemas.openxmlformats.org/officeDocument/2006/relationships/hyperlink" Target="https://www.magicbricks.com/Property-Rates-Trends/ALL-RESIDENTIAL-rates-in-Chennai" TargetMode="External"/><Relationship Id="rId193" Type="http://schemas.openxmlformats.org/officeDocument/2006/relationships/hyperlink" Target="https://www.magicbricks.com/Property-Rates-Trends/Multistorey-Apartment-rates-Velachery-in-Chennai" TargetMode="External"/><Relationship Id="rId202" Type="http://schemas.openxmlformats.org/officeDocument/2006/relationships/hyperlink" Target="https://www.magicbricks.com/Property-Rates-Trends/Multistorey-Apartment-rates-Anna-Nagar-in-Chennai" TargetMode="External"/><Relationship Id="rId207" Type="http://schemas.openxmlformats.org/officeDocument/2006/relationships/hyperlink" Target="https://www.magicbricks.com/Property-Rates-Trends/Multistorey-Apartment-rates-Chromepet-in-Chennai" TargetMode="External"/><Relationship Id="rId223" Type="http://schemas.openxmlformats.org/officeDocument/2006/relationships/hyperlink" Target="https://www.magicbricks.com/Property-Rates-Trends/Multistorey-Apartment-rates-Velachery-in-Chennai" TargetMode="External"/><Relationship Id="rId228" Type="http://schemas.openxmlformats.org/officeDocument/2006/relationships/hyperlink" Target="https://www.magicbricks.com/Property-Rates-Trends/Multistorey-Apartment-rates-Adyar-in-Chennai" TargetMode="External"/><Relationship Id="rId244" Type="http://schemas.openxmlformats.org/officeDocument/2006/relationships/hyperlink" Target="javascript:void(0)" TargetMode="External"/><Relationship Id="rId249" Type="http://schemas.openxmlformats.org/officeDocument/2006/relationships/hyperlink" Target="javascript:void(0)" TargetMode="External"/><Relationship Id="rId13" Type="http://schemas.openxmlformats.org/officeDocument/2006/relationships/hyperlink" Target="https://www.magicbricks.com/Property-Rates-Trends/Multistorey-Apartment-rates-Karapakkam-in-Chennai" TargetMode="External"/><Relationship Id="rId18" Type="http://schemas.openxmlformats.org/officeDocument/2006/relationships/hyperlink" Target="https://www.magicbricks.com/Property-Rates-Trends/Multistorey-Apartment-rates-KK-Nagar-in-Chennai" TargetMode="External"/><Relationship Id="rId39" Type="http://schemas.openxmlformats.org/officeDocument/2006/relationships/hyperlink" Target="https://www.magicbricks.com/Property-Rates-Trends/ALL-RESIDENTIAL-rates-in-Chennai" TargetMode="External"/><Relationship Id="rId109" Type="http://schemas.openxmlformats.org/officeDocument/2006/relationships/hyperlink" Target="https://www.magicbricks.com/Property-Rates-Trends/ALL-RESIDENTIAL-rates-in-Chennai" TargetMode="External"/><Relationship Id="rId260" Type="http://schemas.openxmlformats.org/officeDocument/2006/relationships/drawing" Target="../drawings/drawing4.xml"/><Relationship Id="rId34" Type="http://schemas.openxmlformats.org/officeDocument/2006/relationships/hyperlink" Target="https://www.magicbricks.com/Property-Rates-Trends/ALL-RESIDENTIAL-rates-in-Chennai" TargetMode="External"/><Relationship Id="rId50" Type="http://schemas.openxmlformats.org/officeDocument/2006/relationships/hyperlink" Target="https://www.magicbricks.com/Property-Rates-Trends/Multistorey-Apartment-rates-KK-Nagar-in-Chennai" TargetMode="External"/><Relationship Id="rId55" Type="http://schemas.openxmlformats.org/officeDocument/2006/relationships/hyperlink" Target="https://www.magicbricks.com/Property-Rates-Trends/Multistorey-Apartment-rates-T-Nagar-in-Chennai" TargetMode="External"/><Relationship Id="rId76" Type="http://schemas.openxmlformats.org/officeDocument/2006/relationships/hyperlink" Target="https://www.magicbricks.com/Property-Rates-Trends/Multistorey-Apartment-rates-Anna-Nagar-in-Chennai" TargetMode="External"/><Relationship Id="rId97" Type="http://schemas.openxmlformats.org/officeDocument/2006/relationships/hyperlink" Target="https://www.magicbricks.com/Property-Rates-Trends/Multistorey-Apartment-rates-Velachery-in-Chennai" TargetMode="External"/><Relationship Id="rId104" Type="http://schemas.openxmlformats.org/officeDocument/2006/relationships/hyperlink" Target="https://www.magicbricks.com/Property-Rates-Trends/ALL-RESIDENTIAL-rates-in-Chennai" TargetMode="External"/><Relationship Id="rId120" Type="http://schemas.openxmlformats.org/officeDocument/2006/relationships/hyperlink" Target="https://www.magicbricks.com/Property-Rates-Trends/Multistorey-Apartment-rates-KK-Nagar-in-Chennai" TargetMode="External"/><Relationship Id="rId125" Type="http://schemas.openxmlformats.org/officeDocument/2006/relationships/hyperlink" Target="https://www.magicbricks.com/Property-Rates-Trends/Multistorey-Apartment-rates-T-Nagar-in-Chennai" TargetMode="External"/><Relationship Id="rId141" Type="http://schemas.openxmlformats.org/officeDocument/2006/relationships/hyperlink" Target="https://www.magicbricks.com/Property-Rates-Trends/Multistorey-Apartment-rates-Anna-Nagar-in-Chennai" TargetMode="External"/><Relationship Id="rId146" Type="http://schemas.openxmlformats.org/officeDocument/2006/relationships/hyperlink" Target="https://www.magicbricks.com/Property-Rates-Trends/Multistorey-Apartment-rates-Karapakkam-in-Chennai" TargetMode="External"/><Relationship Id="rId167" Type="http://schemas.openxmlformats.org/officeDocument/2006/relationships/hyperlink" Target="https://www.magicbricks.com/Property-Rates-Trends/ALL-RESIDENTIAL-rates-in-Chennai" TargetMode="External"/><Relationship Id="rId188" Type="http://schemas.openxmlformats.org/officeDocument/2006/relationships/hyperlink" Target="https://www.magicbricks.com/Property-Rates-Trends/Multistorey-Apartment-rates-T-Nagar-in-Chennai" TargetMode="External"/><Relationship Id="rId7" Type="http://schemas.openxmlformats.org/officeDocument/2006/relationships/hyperlink" Target="https://www.magicbricks.com/Property-Rates-Trends/Multistorey-Apartment-rates-Anna-Nagar-in-Chennai" TargetMode="External"/><Relationship Id="rId71" Type="http://schemas.openxmlformats.org/officeDocument/2006/relationships/hyperlink" Target="https://www.magicbricks.com/Property-Rates-Trends/Multistorey-Apartment-rates-Adyar-in-Chennai" TargetMode="External"/><Relationship Id="rId92" Type="http://schemas.openxmlformats.org/officeDocument/2006/relationships/hyperlink" Target="https://www.magicbricks.com/Property-Rates-Trends/Multistorey-Apartment-rates-T-Nagar-in-Chennai" TargetMode="External"/><Relationship Id="rId162" Type="http://schemas.openxmlformats.org/officeDocument/2006/relationships/hyperlink" Target="https://www.magicbricks.com/Property-Rates-Trends/ALL-RESIDENTIAL-rates-in-Chennai" TargetMode="External"/><Relationship Id="rId183" Type="http://schemas.openxmlformats.org/officeDocument/2006/relationships/hyperlink" Target="https://www.magicbricks.com/Property-Rates-Trends/Multistorey-Apartment-rates-KK-Nagar-in-Chennai" TargetMode="External"/><Relationship Id="rId213" Type="http://schemas.openxmlformats.org/officeDocument/2006/relationships/hyperlink" Target="https://www.magicbricks.com/Property-Rates-Trends/Multistorey-Apartment-rates-KK-Nagar-in-Chennai" TargetMode="External"/><Relationship Id="rId218" Type="http://schemas.openxmlformats.org/officeDocument/2006/relationships/hyperlink" Target="https://www.magicbricks.com/Property-Rates-Trends/Multistorey-Apartment-rates-T-Nagar-in-Chennai" TargetMode="External"/><Relationship Id="rId234" Type="http://schemas.openxmlformats.org/officeDocument/2006/relationships/hyperlink" Target="https://www.magicbricks.com/Property-Rates-Trends/Multistorey-Apartment-rates-Anna-Nagar-in-Chennai" TargetMode="External"/><Relationship Id="rId239" Type="http://schemas.openxmlformats.org/officeDocument/2006/relationships/hyperlink" Target="https://www.magicbricks.com/Property-Rates-Trends/Multistorey-Apartment-rates-Chromepet-in-Chennai" TargetMode="External"/><Relationship Id="rId2" Type="http://schemas.openxmlformats.org/officeDocument/2006/relationships/hyperlink" Target="https://www.magicbricks.com/Property-Rates-Trends/Multistorey-Apartment-rates-Adyar-in-Chennai" TargetMode="External"/><Relationship Id="rId29" Type="http://schemas.openxmlformats.org/officeDocument/2006/relationships/hyperlink" Target="https://www.magicbricks.com/Property-Rates-Trends/ALL-RESIDENTIAL-rates-in-Chennai" TargetMode="External"/><Relationship Id="rId250" Type="http://schemas.openxmlformats.org/officeDocument/2006/relationships/hyperlink" Target="https://www.magicbricks.com/Property-Rates-Trends/ALL-RESIDENTIAL-rates-in-Chennai" TargetMode="External"/><Relationship Id="rId255" Type="http://schemas.openxmlformats.org/officeDocument/2006/relationships/hyperlink" Target="https://www.magicbricks.com/Property-Rates-Trends/ALL-RESIDENTIAL-rates-in-Chennai" TargetMode="External"/><Relationship Id="rId24" Type="http://schemas.openxmlformats.org/officeDocument/2006/relationships/hyperlink" Target="https://www.magicbricks.com/Property-Rates-Trends/Multistorey-Apartment-rates-T-Nagar-in-Chennai" TargetMode="External"/><Relationship Id="rId40" Type="http://schemas.openxmlformats.org/officeDocument/2006/relationships/hyperlink" Target="https://www.magicbricks.com/Property-Rates-Trends/Multistorey-Apartment-rates-Chromepet-in-Chennai" TargetMode="External"/><Relationship Id="rId45" Type="http://schemas.openxmlformats.org/officeDocument/2006/relationships/hyperlink" Target="https://www.magicbricks.com/Property-Rates-Trends/Multistorey-Apartment-rates-Karapakkam-in-Chennai" TargetMode="External"/><Relationship Id="rId66" Type="http://schemas.openxmlformats.org/officeDocument/2006/relationships/hyperlink" Target="https://www.magicbricks.com/Property-Rates-Trends/Multistorey-Apartment-rates-Chromepet-in-Chennai" TargetMode="External"/><Relationship Id="rId87" Type="http://schemas.openxmlformats.org/officeDocument/2006/relationships/hyperlink" Target="https://www.magicbricks.com/Property-Rates-Trends/Multistorey-Apartment-rates-KK-Nagar-in-Chennai" TargetMode="External"/><Relationship Id="rId110" Type="http://schemas.openxmlformats.org/officeDocument/2006/relationships/hyperlink" Target="https://www.magicbricks.com/Property-Rates-Trends/Multistorey-Apartment-rates-Chromepet-in-Chennai" TargetMode="External"/><Relationship Id="rId115" Type="http://schemas.openxmlformats.org/officeDocument/2006/relationships/hyperlink" Target="https://www.magicbricks.com/Property-Rates-Trends/Multistorey-Apartment-rates-Karapakkam-in-Chennai" TargetMode="External"/><Relationship Id="rId131" Type="http://schemas.openxmlformats.org/officeDocument/2006/relationships/hyperlink" Target="https://www.magicbricks.com/Property-Rates-Trends/Multistorey-Apartment-rates-Velachery-in-Chennai" TargetMode="External"/><Relationship Id="rId136" Type="http://schemas.openxmlformats.org/officeDocument/2006/relationships/hyperlink" Target="https://www.magicbricks.com/Property-Rates-Trends/Multistorey-Apartment-rates-Adyar-in-Chennai" TargetMode="External"/><Relationship Id="rId157" Type="http://schemas.openxmlformats.org/officeDocument/2006/relationships/hyperlink" Target="https://www.magicbricks.com/Property-Rates-Trends/Multistorey-Apartment-rates-T-Nagar-in-Chennai" TargetMode="External"/><Relationship Id="rId178" Type="http://schemas.openxmlformats.org/officeDocument/2006/relationships/hyperlink" Target="https://www.magicbricks.com/Property-Rates-Trends/Multistorey-Apartment-rates-Karapakkam-in-Chennai" TargetMode="External"/><Relationship Id="rId61" Type="http://schemas.openxmlformats.org/officeDocument/2006/relationships/hyperlink" Target="https://www.magicbricks.com/Property-Rates-Trends/Multistorey-Apartment-rates-Velachery-in-Chennai" TargetMode="External"/><Relationship Id="rId82" Type="http://schemas.openxmlformats.org/officeDocument/2006/relationships/hyperlink" Target="https://www.magicbricks.com/Property-Rates-Trends/Multistorey-Apartment-rates-Chromepet-in-Chennai" TargetMode="External"/><Relationship Id="rId152" Type="http://schemas.openxmlformats.org/officeDocument/2006/relationships/hyperlink" Target="https://www.magicbricks.com/Property-Rates-Trends/Multistorey-Apartment-rates-KK-Nagar-in-Chennai" TargetMode="External"/><Relationship Id="rId173" Type="http://schemas.openxmlformats.org/officeDocument/2006/relationships/hyperlink" Target="https://www.magicbricks.com/Property-Rates-Trends/Multistorey-Apartment-rates-Chromepet-in-Chennai" TargetMode="External"/><Relationship Id="rId194" Type="http://schemas.openxmlformats.org/officeDocument/2006/relationships/hyperlink" Target="https://www.magicbricks.com/Property-Rates-Trends/Multistorey-Apartment-rates-Velachery-in-Chennai" TargetMode="External"/><Relationship Id="rId199" Type="http://schemas.openxmlformats.org/officeDocument/2006/relationships/hyperlink" Target="https://www.magicbricks.com/Property-Rates-Trends/Multistorey-Apartment-rates-Adyar-in-Chennai" TargetMode="External"/><Relationship Id="rId203" Type="http://schemas.openxmlformats.org/officeDocument/2006/relationships/hyperlink" Target="https://www.magicbricks.com/Property-Rates-Trends/Multistorey-Apartment-rates-Anna-Nagar-in-Chennai" TargetMode="External"/><Relationship Id="rId208" Type="http://schemas.openxmlformats.org/officeDocument/2006/relationships/hyperlink" Target="https://www.magicbricks.com/Property-Rates-Trends/Multistorey-Apartment-rates-Chromepet-in-Chennai" TargetMode="External"/><Relationship Id="rId229" Type="http://schemas.openxmlformats.org/officeDocument/2006/relationships/hyperlink" Target="https://www.magicbricks.com/Property-Rates-Trends/Multistorey-Apartment-rates-Adyar-in-Chennai" TargetMode="External"/><Relationship Id="rId19" Type="http://schemas.openxmlformats.org/officeDocument/2006/relationships/hyperlink" Target="https://www.magicbricks.com/Property-Rates-Trends/Multistorey-Apartment-rates-KK-Nagar-in-Chennai" TargetMode="External"/><Relationship Id="rId224" Type="http://schemas.openxmlformats.org/officeDocument/2006/relationships/hyperlink" Target="https://www.magicbricks.com/Property-Rates-Trends/Multistorey-Apartment-rates-Velachery-in-Chennai" TargetMode="External"/><Relationship Id="rId240" Type="http://schemas.openxmlformats.org/officeDocument/2006/relationships/hyperlink" Target="https://www.magicbricks.com/Property-Rates-Trends/ALL-RESIDENTIAL-rates-in-Chennai" TargetMode="External"/><Relationship Id="rId245" Type="http://schemas.openxmlformats.org/officeDocument/2006/relationships/hyperlink" Target="https://www.magicbricks.com/Property-Rates-Trends/ALL-RESIDENTIAL-rates-in-Chennai" TargetMode="External"/><Relationship Id="rId14" Type="http://schemas.openxmlformats.org/officeDocument/2006/relationships/hyperlink" Target="https://www.magicbricks.com/Property-Rates-Trends/Multistorey-Apartment-rates-Karapakkam-in-Chennai" TargetMode="External"/><Relationship Id="rId30" Type="http://schemas.openxmlformats.org/officeDocument/2006/relationships/hyperlink" Target="https://www.magicbricks.com/Property-Rates-Trends/Multistorey-Apartment-rates-Adyar-in-Chennai" TargetMode="External"/><Relationship Id="rId35" Type="http://schemas.openxmlformats.org/officeDocument/2006/relationships/hyperlink" Target="https://www.magicbricks.com/Property-Rates-Trends/Multistorey-Apartment-rates-Anna-Nagar-in-Chennai" TargetMode="External"/><Relationship Id="rId56" Type="http://schemas.openxmlformats.org/officeDocument/2006/relationships/hyperlink" Target="https://www.magicbricks.com/Property-Rates-Trends/Multistorey-Apartment-rates-T-Nagar-in-Chennai" TargetMode="External"/><Relationship Id="rId77" Type="http://schemas.openxmlformats.org/officeDocument/2006/relationships/hyperlink" Target="https://www.magicbricks.com/Property-Rates-Trends/Multistorey-Apartment-rates-Anna-Nagar-in-Chennai" TargetMode="External"/><Relationship Id="rId100" Type="http://schemas.openxmlformats.org/officeDocument/2006/relationships/hyperlink" Target="https://www.magicbricks.com/Property-Rates-Trends/Multistorey-Apartment-rates-Adyar-in-Chennai" TargetMode="External"/><Relationship Id="rId105" Type="http://schemas.openxmlformats.org/officeDocument/2006/relationships/hyperlink" Target="https://www.magicbricks.com/Property-Rates-Trends/Multistorey-Apartment-rates-Anna-Nagar-in-Chennai" TargetMode="External"/><Relationship Id="rId126" Type="http://schemas.openxmlformats.org/officeDocument/2006/relationships/hyperlink" Target="https://www.magicbricks.com/Property-Rates-Trends/Multistorey-Apartment-rates-T-Nagar-in-Chennai" TargetMode="External"/><Relationship Id="rId147" Type="http://schemas.openxmlformats.org/officeDocument/2006/relationships/hyperlink" Target="https://www.magicbricks.com/Property-Rates-Trends/Multistorey-Apartment-rates-Karapakkam-in-Chennai" TargetMode="External"/><Relationship Id="rId168" Type="http://schemas.openxmlformats.org/officeDocument/2006/relationships/hyperlink" Target="https://www.magicbricks.com/Property-Rates-Trends/Multistorey-Apartment-rates-Anna-Nagar-in-Chennai" TargetMode="External"/><Relationship Id="rId8" Type="http://schemas.openxmlformats.org/officeDocument/2006/relationships/hyperlink" Target="https://www.magicbricks.com/Property-Rates-Trends/Multistorey-Apartment-rates-Anna-Nagar-in-Chennai" TargetMode="External"/><Relationship Id="rId51" Type="http://schemas.openxmlformats.org/officeDocument/2006/relationships/hyperlink" Target="javascript:void(0)" TargetMode="External"/><Relationship Id="rId72" Type="http://schemas.openxmlformats.org/officeDocument/2006/relationships/hyperlink" Target="https://www.magicbricks.com/Property-Rates-Trends/Multistorey-Apartment-rates-Adyar-in-Chennai" TargetMode="External"/><Relationship Id="rId93" Type="http://schemas.openxmlformats.org/officeDocument/2006/relationships/hyperlink" Target="https://www.magicbricks.com/Property-Rates-Trends/Multistorey-Apartment-rates-T-Nagar-in-Chennai" TargetMode="External"/><Relationship Id="rId98" Type="http://schemas.openxmlformats.org/officeDocument/2006/relationships/hyperlink" Target="https://www.magicbricks.com/Property-Rates-Trends/Multistorey-Apartment-rates-Velachery-in-Chennai" TargetMode="External"/><Relationship Id="rId121" Type="http://schemas.openxmlformats.org/officeDocument/2006/relationships/hyperlink" Target="javascript:void(0)" TargetMode="External"/><Relationship Id="rId142" Type="http://schemas.openxmlformats.org/officeDocument/2006/relationships/hyperlink" Target="https://www.magicbricks.com/Property-Rates-Trends/Multistorey-Apartment-rates-Chromepet-in-Chennai" TargetMode="External"/><Relationship Id="rId163" Type="http://schemas.openxmlformats.org/officeDocument/2006/relationships/hyperlink" Target="https://www.magicbricks.com/Property-Rates-Trends/Multistorey-Apartment-rates-Adyar-in-Chennai" TargetMode="External"/><Relationship Id="rId184" Type="http://schemas.openxmlformats.org/officeDocument/2006/relationships/hyperlink" Target="javascript:void(0)" TargetMode="External"/><Relationship Id="rId189" Type="http://schemas.openxmlformats.org/officeDocument/2006/relationships/hyperlink" Target="https://www.magicbricks.com/Property-Rates-Trends/Multistorey-Apartment-rates-T-Nagar-in-Chennai" TargetMode="External"/><Relationship Id="rId219" Type="http://schemas.openxmlformats.org/officeDocument/2006/relationships/hyperlink" Target="https://www.magicbricks.com/Property-Rates-Trends/Multistorey-Apartment-rates-T-Nagar-in-Chennai" TargetMode="External"/><Relationship Id="rId3" Type="http://schemas.openxmlformats.org/officeDocument/2006/relationships/hyperlink" Target="https://www.magicbricks.com/Property-Rates-Trends/Multistorey-Apartment-rates-Adyar-in-Chennai" TargetMode="External"/><Relationship Id="rId214" Type="http://schemas.openxmlformats.org/officeDocument/2006/relationships/hyperlink" Target="https://www.magicbricks.com/Property-Rates-Trends/Multistorey-Apartment-rates-KK-Nagar-in-Chennai" TargetMode="External"/><Relationship Id="rId230" Type="http://schemas.openxmlformats.org/officeDocument/2006/relationships/hyperlink" Target="https://www.magicbricks.com/Property-Rates-Trends/ALL-RESIDENTIAL-rates-in-Chennai" TargetMode="External"/><Relationship Id="rId235" Type="http://schemas.openxmlformats.org/officeDocument/2006/relationships/hyperlink" Target="https://www.magicbricks.com/Property-Rates-Trends/ALL-RESIDENTIAL-rates-in-Chennai" TargetMode="External"/><Relationship Id="rId251" Type="http://schemas.openxmlformats.org/officeDocument/2006/relationships/hyperlink" Target="https://www.magicbricks.com/Property-Rates-Trends/Multistorey-Apartment-rates-T-Nagar-in-Chennai" TargetMode="External"/><Relationship Id="rId256" Type="http://schemas.openxmlformats.org/officeDocument/2006/relationships/hyperlink" Target="https://www.magicbricks.com/Property-Rates-Trends/Multistorey-Apartment-rates-Velachery-in-Chennai" TargetMode="External"/><Relationship Id="rId25" Type="http://schemas.openxmlformats.org/officeDocument/2006/relationships/hyperlink" Target="https://www.magicbricks.com/Property-Rates-Trends/Multistorey-Apartment-rates-Velachery-in-Chennai" TargetMode="External"/><Relationship Id="rId46" Type="http://schemas.openxmlformats.org/officeDocument/2006/relationships/hyperlink" Target="javascript:void(0)" TargetMode="External"/><Relationship Id="rId67" Type="http://schemas.openxmlformats.org/officeDocument/2006/relationships/hyperlink" Target="https://www.magicbricks.com/Property-Rates-Trends/Multistorey-Apartment-rates-Karapakkam-in-Chennai" TargetMode="External"/><Relationship Id="rId116" Type="http://schemas.openxmlformats.org/officeDocument/2006/relationships/hyperlink" Target="https://www.magicbricks.com/Property-Rates-Trends/Multistorey-Apartment-rates-Karapakkam-in-Chennai" TargetMode="External"/><Relationship Id="rId137" Type="http://schemas.openxmlformats.org/officeDocument/2006/relationships/hyperlink" Target="https://www.magicbricks.com/Property-Rates-Trends/Multistorey-Apartment-rates-Adyar-in-Chennai" TargetMode="External"/><Relationship Id="rId158" Type="http://schemas.openxmlformats.org/officeDocument/2006/relationships/hyperlink" Target="https://www.magicbricks.com/Property-Rates-Trends/Multistorey-Apartment-rates-Velachery-in-Chennai" TargetMode="External"/><Relationship Id="rId20" Type="http://schemas.openxmlformats.org/officeDocument/2006/relationships/hyperlink" Target="https://www.magicbricks.com/Property-Rates-Trends/Multistorey-Apartment-rates-KK-Nagar-in-Chennai" TargetMode="External"/><Relationship Id="rId41" Type="http://schemas.openxmlformats.org/officeDocument/2006/relationships/hyperlink" Target="https://www.magicbricks.com/Property-Rates-Trends/Multistorey-Apartment-rates-Chromepet-in-Chennai" TargetMode="External"/><Relationship Id="rId62" Type="http://schemas.openxmlformats.org/officeDocument/2006/relationships/hyperlink" Target="https://www.magicbricks.com/Property-Rates-Trends/Multistorey-Apartment-rates-Velachery-in-Chennai" TargetMode="External"/><Relationship Id="rId83" Type="http://schemas.openxmlformats.org/officeDocument/2006/relationships/hyperlink" Target="https://www.magicbricks.com/Property-Rates-Trends/Multistorey-Apartment-rates-Karapakkam-in-Chennai" TargetMode="External"/><Relationship Id="rId88" Type="http://schemas.openxmlformats.org/officeDocument/2006/relationships/hyperlink" Target="https://www.magicbricks.com/Property-Rates-Trends/Multistorey-Apartment-rates-KK-Nagar-in-Chennai" TargetMode="External"/><Relationship Id="rId111" Type="http://schemas.openxmlformats.org/officeDocument/2006/relationships/hyperlink" Target="https://www.magicbricks.com/Property-Rates-Trends/Multistorey-Apartment-rates-Chromepet-in-Chennai" TargetMode="External"/><Relationship Id="rId132" Type="http://schemas.openxmlformats.org/officeDocument/2006/relationships/hyperlink" Target="https://www.magicbricks.com/Property-Rates-Trends/Multistorey-Apartment-rates-Velachery-in-Chennai" TargetMode="External"/><Relationship Id="rId153" Type="http://schemas.openxmlformats.org/officeDocument/2006/relationships/hyperlink" Target="https://www.magicbricks.com/Property-Rates-Trends/Multistorey-Apartment-rates-KK-Nagar-in-Chennai" TargetMode="External"/><Relationship Id="rId174" Type="http://schemas.openxmlformats.org/officeDocument/2006/relationships/hyperlink" Target="https://www.magicbricks.com/Property-Rates-Trends/Multistorey-Apartment-rates-Chromepet-in-Chennai" TargetMode="External"/><Relationship Id="rId179" Type="http://schemas.openxmlformats.org/officeDocument/2006/relationships/hyperlink" Target="javascript:void(0)" TargetMode="External"/><Relationship Id="rId195" Type="http://schemas.openxmlformats.org/officeDocument/2006/relationships/hyperlink" Target="https://www.magicbricks.com/Property-Rates-Trends/Multistorey-Apartment-rates-Velachery-in-Chennai" TargetMode="External"/><Relationship Id="rId209" Type="http://schemas.openxmlformats.org/officeDocument/2006/relationships/hyperlink" Target="https://www.magicbricks.com/Property-Rates-Trends/Multistorey-Apartment-rates-Karapakkam-in-Chennai" TargetMode="External"/><Relationship Id="rId190" Type="http://schemas.openxmlformats.org/officeDocument/2006/relationships/hyperlink" Target="https://www.magicbricks.com/Property-Rates-Trends/Multistorey-Apartment-rates-T-Nagar-in-Chennai" TargetMode="External"/><Relationship Id="rId204" Type="http://schemas.openxmlformats.org/officeDocument/2006/relationships/hyperlink" Target="https://www.magicbricks.com/Property-Rates-Trends/Multistorey-Apartment-rates-Anna-Nagar-in-Chennai" TargetMode="External"/><Relationship Id="rId220" Type="http://schemas.openxmlformats.org/officeDocument/2006/relationships/hyperlink" Target="https://www.magicbricks.com/Property-Rates-Trends/Multistorey-Apartment-rates-T-Nagar-in-Chennai" TargetMode="External"/><Relationship Id="rId225" Type="http://schemas.openxmlformats.org/officeDocument/2006/relationships/hyperlink" Target="https://www.magicbricks.com/Property-Rates-Trends/ALL-RESIDENTIAL-rates-in-Chennai" TargetMode="External"/><Relationship Id="rId241" Type="http://schemas.openxmlformats.org/officeDocument/2006/relationships/hyperlink" Target="https://www.magicbricks.com/Property-Rates-Trends/Multistorey-Apartment-rates-Karapakkam-in-Chennai" TargetMode="External"/><Relationship Id="rId246" Type="http://schemas.openxmlformats.org/officeDocument/2006/relationships/hyperlink" Target="https://www.magicbricks.com/Property-Rates-Trends/Multistorey-Apartment-rates-KK-Nagar-in-Chennai" TargetMode="External"/><Relationship Id="rId15" Type="http://schemas.openxmlformats.org/officeDocument/2006/relationships/hyperlink" Target="https://www.magicbricks.com/Property-Rates-Trends/Multistorey-Apartment-rates-Karapakkam-in-Chennai" TargetMode="External"/><Relationship Id="rId36" Type="http://schemas.openxmlformats.org/officeDocument/2006/relationships/hyperlink" Target="https://www.magicbricks.com/Property-Rates-Trends/Multistorey-Apartment-rates-Anna-Nagar-in-Chennai" TargetMode="External"/><Relationship Id="rId57" Type="http://schemas.openxmlformats.org/officeDocument/2006/relationships/hyperlink" Target="https://www.magicbricks.com/Property-Rates-Trends/Multistorey-Apartment-rates-T-Nagar-in-Chennai" TargetMode="External"/><Relationship Id="rId106" Type="http://schemas.openxmlformats.org/officeDocument/2006/relationships/hyperlink" Target="https://www.magicbricks.com/Property-Rates-Trends/Multistorey-Apartment-rates-Anna-Nagar-in-Chennai" TargetMode="External"/><Relationship Id="rId127" Type="http://schemas.openxmlformats.org/officeDocument/2006/relationships/hyperlink" Target="https://www.magicbricks.com/Property-Rates-Trends/Multistorey-Apartment-rates-T-Nagar-in-Chennai" TargetMode="External"/><Relationship Id="rId10" Type="http://schemas.openxmlformats.org/officeDocument/2006/relationships/hyperlink" Target="https://www.magicbricks.com/Property-Rates-Trends/Multistorey-Apartment-rates-Chromepet-in-Chennai" TargetMode="External"/><Relationship Id="rId31" Type="http://schemas.openxmlformats.org/officeDocument/2006/relationships/hyperlink" Target="https://www.magicbricks.com/Property-Rates-Trends/Multistorey-Apartment-rates-Adyar-in-Chennai" TargetMode="External"/><Relationship Id="rId52" Type="http://schemas.openxmlformats.org/officeDocument/2006/relationships/hyperlink" Target="https://www.magicbricks.com/Property-Rates-Trends/Multistorey-Apartment-rates-KK-Nagar-in-Chennai" TargetMode="External"/><Relationship Id="rId73" Type="http://schemas.openxmlformats.org/officeDocument/2006/relationships/hyperlink" Target="https://www.magicbricks.com/Property-Rates-Trends/Multistorey-Apartment-rates-Adyar-in-Chennai" TargetMode="External"/><Relationship Id="rId78" Type="http://schemas.openxmlformats.org/officeDocument/2006/relationships/hyperlink" Target="https://www.magicbricks.com/Property-Rates-Trends/Multistorey-Apartment-rates-Anna-Nagar-in-Chennai" TargetMode="External"/><Relationship Id="rId94" Type="http://schemas.openxmlformats.org/officeDocument/2006/relationships/hyperlink" Target="https://www.magicbricks.com/Property-Rates-Trends/Multistorey-Apartment-rates-T-Nagar-in-Chennai" TargetMode="External"/><Relationship Id="rId99" Type="http://schemas.openxmlformats.org/officeDocument/2006/relationships/hyperlink" Target="https://www.magicbricks.com/Property-Rates-Trends/ALL-RESIDENTIAL-rates-in-Chennai" TargetMode="External"/><Relationship Id="rId101" Type="http://schemas.openxmlformats.org/officeDocument/2006/relationships/hyperlink" Target="https://www.magicbricks.com/Property-Rates-Trends/Multistorey-Apartment-rates-Adyar-in-Chennai" TargetMode="External"/><Relationship Id="rId122" Type="http://schemas.openxmlformats.org/officeDocument/2006/relationships/hyperlink" Target="javascript:void(0)" TargetMode="External"/><Relationship Id="rId143" Type="http://schemas.openxmlformats.org/officeDocument/2006/relationships/hyperlink" Target="https://www.magicbricks.com/Property-Rates-Trends/Multistorey-Apartment-rates-Chromepet-in-Chennai" TargetMode="External"/><Relationship Id="rId148" Type="http://schemas.openxmlformats.org/officeDocument/2006/relationships/hyperlink" Target="https://www.magicbricks.com/Property-Rates-Trends/Multistorey-Apartment-rates-Karapakkam-in-Chennai" TargetMode="External"/><Relationship Id="rId164" Type="http://schemas.openxmlformats.org/officeDocument/2006/relationships/hyperlink" Target="https://www.magicbricks.com/Property-Rates-Trends/Multistorey-Apartment-rates-Adyar-in-Chennai" TargetMode="External"/><Relationship Id="rId169" Type="http://schemas.openxmlformats.org/officeDocument/2006/relationships/hyperlink" Target="https://www.magicbricks.com/Property-Rates-Trends/Multistorey-Apartment-rates-Anna-Nagar-in-Chennai" TargetMode="External"/><Relationship Id="rId185" Type="http://schemas.openxmlformats.org/officeDocument/2006/relationships/hyperlink" Target="javascript:void(0)" TargetMode="External"/><Relationship Id="rId4" Type="http://schemas.openxmlformats.org/officeDocument/2006/relationships/hyperlink" Target="https://www.magicbricks.com/Property-Rates-Trends/Multistorey-Apartment-rates-Adyar-in-Chennai" TargetMode="External"/><Relationship Id="rId9" Type="http://schemas.openxmlformats.org/officeDocument/2006/relationships/hyperlink" Target="https://www.magicbricks.com/Property-Rates-Trends/Multistorey-Apartment-rates-Chromepet-in-Chennai" TargetMode="External"/><Relationship Id="rId180" Type="http://schemas.openxmlformats.org/officeDocument/2006/relationships/hyperlink" Target="https://www.magicbricks.com/Property-Rates-Trends/Multistorey-Apartment-rates-Karapakkam-in-Chennai" TargetMode="External"/><Relationship Id="rId210" Type="http://schemas.openxmlformats.org/officeDocument/2006/relationships/hyperlink" Target="https://www.magicbricks.com/Property-Rates-Trends/Multistorey-Apartment-rates-Karapakkam-in-Chennai" TargetMode="External"/><Relationship Id="rId215" Type="http://schemas.openxmlformats.org/officeDocument/2006/relationships/hyperlink" Target="https://www.magicbricks.com/Property-Rates-Trends/Multistorey-Apartment-rates-KK-Nagar-in-Chennai" TargetMode="External"/><Relationship Id="rId236" Type="http://schemas.openxmlformats.org/officeDocument/2006/relationships/hyperlink" Target="https://www.magicbricks.com/Property-Rates-Trends/Multistorey-Apartment-rates-Chromepet-in-Chennai" TargetMode="External"/><Relationship Id="rId257" Type="http://schemas.openxmlformats.org/officeDocument/2006/relationships/hyperlink" Target="https://www.magicbricks.com/Property-Rates-Trends/Multistorey-Apartment-rates-Velachery-in-Chennai" TargetMode="External"/><Relationship Id="rId26" Type="http://schemas.openxmlformats.org/officeDocument/2006/relationships/hyperlink" Target="https://www.magicbricks.com/Property-Rates-Trends/Multistorey-Apartment-rates-Velachery-in-Chennai" TargetMode="External"/><Relationship Id="rId231" Type="http://schemas.openxmlformats.org/officeDocument/2006/relationships/hyperlink" Target="https://www.magicbricks.com/Property-Rates-Trends/Multistorey-Apartment-rates-Anna-Nagar-in-Chennai" TargetMode="External"/><Relationship Id="rId252" Type="http://schemas.openxmlformats.org/officeDocument/2006/relationships/hyperlink" Target="https://www.magicbricks.com/Property-Rates-Trends/Multistorey-Apartment-rates-T-Nagar-in-Chennai" TargetMode="External"/><Relationship Id="rId47" Type="http://schemas.openxmlformats.org/officeDocument/2006/relationships/hyperlink" Target="javascript:void(0)" TargetMode="External"/><Relationship Id="rId68" Type="http://schemas.openxmlformats.org/officeDocument/2006/relationships/hyperlink" Target="https://www.magicbricks.com/Property-Rates-Trends/Multistorey-Apartment-rates-KK-Nagar-in-Chennai" TargetMode="External"/><Relationship Id="rId89" Type="http://schemas.openxmlformats.org/officeDocument/2006/relationships/hyperlink" Target="https://www.magicbricks.com/Property-Rates-Trends/Multistorey-Apartment-rates-KK-Nagar-in-Chennai" TargetMode="External"/><Relationship Id="rId112" Type="http://schemas.openxmlformats.org/officeDocument/2006/relationships/hyperlink" Target="https://www.magicbricks.com/Property-Rates-Trends/Multistorey-Apartment-rates-Chromepet-in-Chennai" TargetMode="External"/><Relationship Id="rId133" Type="http://schemas.openxmlformats.org/officeDocument/2006/relationships/hyperlink" Target="https://www.magicbricks.com/Property-Rates-Trends/Multistorey-Apartment-rates-Velachery-in-Chennai" TargetMode="External"/><Relationship Id="rId154" Type="http://schemas.openxmlformats.org/officeDocument/2006/relationships/hyperlink" Target="https://www.magicbricks.com/Property-Rates-Trends/Multistorey-Apartment-rates-T-Nagar-in-Chennai" TargetMode="External"/><Relationship Id="rId175" Type="http://schemas.openxmlformats.org/officeDocument/2006/relationships/hyperlink" Target="https://www.magicbricks.com/Property-Rates-Trends/Multistorey-Apartment-rates-Chromepet-in-Chennai" TargetMode="External"/><Relationship Id="rId196" Type="http://schemas.openxmlformats.org/officeDocument/2006/relationships/hyperlink" Target="https://www.magicbricks.com/Property-Rates-Trends/Multistorey-Apartment-rates-Velachery-in-Chennai" TargetMode="External"/><Relationship Id="rId200" Type="http://schemas.openxmlformats.org/officeDocument/2006/relationships/hyperlink" Target="https://www.magicbricks.com/Property-Rates-Trends/Multistorey-Apartment-rates-Adyar-in-Chennai" TargetMode="External"/><Relationship Id="rId16" Type="http://schemas.openxmlformats.org/officeDocument/2006/relationships/hyperlink" Target="https://www.magicbricks.com/Property-Rates-Trends/Multistorey-Apartment-rates-Karapakkam-in-Chennai" TargetMode="External"/><Relationship Id="rId221" Type="http://schemas.openxmlformats.org/officeDocument/2006/relationships/hyperlink" Target="https://www.magicbricks.com/Property-Rates-Trends/Multistorey-Apartment-rates-Velachery-in-Chennai" TargetMode="External"/><Relationship Id="rId242" Type="http://schemas.openxmlformats.org/officeDocument/2006/relationships/hyperlink" Target="https://www.magicbricks.com/Property-Rates-Trends/Multistorey-Apartment-rates-Karapakkam-in-Chennai" TargetMode="External"/><Relationship Id="rId37" Type="http://schemas.openxmlformats.org/officeDocument/2006/relationships/hyperlink" Target="https://www.magicbricks.com/Property-Rates-Trends/Multistorey-Apartment-rates-Anna-Nagar-in-Chennai" TargetMode="External"/><Relationship Id="rId58" Type="http://schemas.openxmlformats.org/officeDocument/2006/relationships/hyperlink" Target="https://www.magicbricks.com/Property-Rates-Trends/Multistorey-Apartment-rates-T-Nagar-in-Chennai" TargetMode="External"/><Relationship Id="rId79" Type="http://schemas.openxmlformats.org/officeDocument/2006/relationships/hyperlink" Target="https://www.magicbricks.com/Property-Rates-Trends/Multistorey-Apartment-rates-Chromepet-in-Chennai" TargetMode="External"/><Relationship Id="rId102" Type="http://schemas.openxmlformats.org/officeDocument/2006/relationships/hyperlink" Target="https://www.magicbricks.com/Property-Rates-Trends/Multistorey-Apartment-rates-Adyar-in-Chennai" TargetMode="External"/><Relationship Id="rId123" Type="http://schemas.openxmlformats.org/officeDocument/2006/relationships/hyperlink" Target="javascript:void(0)" TargetMode="External"/><Relationship Id="rId144" Type="http://schemas.openxmlformats.org/officeDocument/2006/relationships/hyperlink" Target="https://www.magicbricks.com/Property-Rates-Trends/Multistorey-Apartment-rates-Chromepet-in-Chennai" TargetMode="External"/><Relationship Id="rId90" Type="http://schemas.openxmlformats.org/officeDocument/2006/relationships/hyperlink" Target="https://www.magicbricks.com/Property-Rates-Trends/Multistorey-Apartment-rates-KK-Nagar-in-Chennai" TargetMode="External"/><Relationship Id="rId165" Type="http://schemas.openxmlformats.org/officeDocument/2006/relationships/hyperlink" Target="https://www.magicbricks.com/Property-Rates-Trends/Multistorey-Apartment-rates-Adyar-in-Chennai" TargetMode="External"/><Relationship Id="rId186" Type="http://schemas.openxmlformats.org/officeDocument/2006/relationships/hyperlink" Target="javascript:void(0)" TargetMode="External"/><Relationship Id="rId211" Type="http://schemas.openxmlformats.org/officeDocument/2006/relationships/hyperlink" Target="https://www.magicbricks.com/Property-Rates-Trends/Multistorey-Apartment-rates-Karapakkam-in-Chennai" TargetMode="External"/><Relationship Id="rId232" Type="http://schemas.openxmlformats.org/officeDocument/2006/relationships/hyperlink" Target="https://www.magicbricks.com/Property-Rates-Trends/Multistorey-Apartment-rates-Anna-Nagar-in-Chennai" TargetMode="External"/><Relationship Id="rId253" Type="http://schemas.openxmlformats.org/officeDocument/2006/relationships/hyperlink" Target="https://www.magicbricks.com/Property-Rates-Trends/Multistorey-Apartment-rates-T-Nagar-in-Chennai" TargetMode="External"/><Relationship Id="rId27" Type="http://schemas.openxmlformats.org/officeDocument/2006/relationships/hyperlink" Target="https://www.magicbricks.com/Property-Rates-Trends/Multistorey-Apartment-rates-Velachery-in-Chennai" TargetMode="External"/><Relationship Id="rId48" Type="http://schemas.openxmlformats.org/officeDocument/2006/relationships/hyperlink" Target="javascript:void(0)" TargetMode="External"/><Relationship Id="rId69" Type="http://schemas.openxmlformats.org/officeDocument/2006/relationships/hyperlink" Target="https://www.magicbricks.com/Property-Rates-Trends/Multistorey-Apartment-rates-T-Nagar-in-Chennai" TargetMode="External"/><Relationship Id="rId113" Type="http://schemas.openxmlformats.org/officeDocument/2006/relationships/hyperlink" Target="https://www.magicbricks.com/Property-Rates-Trends/Multistorey-Apartment-rates-Chromepet-in-Chennai" TargetMode="External"/><Relationship Id="rId134" Type="http://schemas.openxmlformats.org/officeDocument/2006/relationships/hyperlink" Target="https://www.magicbricks.com/Property-Rates-Trends/Multistorey-Apartment-rates-Adyar-in-Chennai" TargetMode="External"/><Relationship Id="rId80" Type="http://schemas.openxmlformats.org/officeDocument/2006/relationships/hyperlink" Target="https://www.magicbricks.com/Property-Rates-Trends/Multistorey-Apartment-rates-Chromepet-in-Chennai" TargetMode="External"/><Relationship Id="rId155" Type="http://schemas.openxmlformats.org/officeDocument/2006/relationships/hyperlink" Target="https://www.magicbricks.com/Property-Rates-Trends/Multistorey-Apartment-rates-T-Nagar-in-Chennai" TargetMode="External"/><Relationship Id="rId176" Type="http://schemas.openxmlformats.org/officeDocument/2006/relationships/hyperlink" Target="https://www.magicbricks.com/Property-Rates-Trends/Multistorey-Apartment-rates-Chromepet-in-Chennai" TargetMode="External"/><Relationship Id="rId197" Type="http://schemas.openxmlformats.org/officeDocument/2006/relationships/hyperlink" Target="https://www.magicbricks.com/Property-Rates-Trends/Multistorey-Apartment-rates-Adyar-in-Chennai" TargetMode="External"/><Relationship Id="rId201" Type="http://schemas.openxmlformats.org/officeDocument/2006/relationships/hyperlink" Target="https://www.magicbricks.com/Property-Rates-Trends/Multistorey-Apartment-rates-Anna-Nagar-in-Chennai" TargetMode="External"/><Relationship Id="rId222" Type="http://schemas.openxmlformats.org/officeDocument/2006/relationships/hyperlink" Target="https://www.magicbricks.com/Property-Rates-Trends/Multistorey-Apartment-rates-Velachery-in-Chennai" TargetMode="External"/><Relationship Id="rId243" Type="http://schemas.openxmlformats.org/officeDocument/2006/relationships/hyperlink" Target="javascript:void(0)" TargetMode="External"/><Relationship Id="rId17" Type="http://schemas.openxmlformats.org/officeDocument/2006/relationships/hyperlink" Target="https://www.magicbricks.com/Property-Rates-Trends/Multistorey-Apartment-rates-KK-Nagar-in-Chennai" TargetMode="External"/><Relationship Id="rId38" Type="http://schemas.openxmlformats.org/officeDocument/2006/relationships/hyperlink" Target="https://www.magicbricks.com/Property-Rates-Trends/Multistorey-Apartment-rates-Anna-Nagar-in-Chennai" TargetMode="External"/><Relationship Id="rId59" Type="http://schemas.openxmlformats.org/officeDocument/2006/relationships/hyperlink" Target="https://www.magicbricks.com/Property-Rates-Trends/ALL-RESIDENTIAL-rates-in-Chennai" TargetMode="External"/><Relationship Id="rId103" Type="http://schemas.openxmlformats.org/officeDocument/2006/relationships/hyperlink" Target="https://www.magicbricks.com/Property-Rates-Trends/Multistorey-Apartment-rates-Adyar-in-Chennai" TargetMode="External"/><Relationship Id="rId124" Type="http://schemas.openxmlformats.org/officeDocument/2006/relationships/hyperlink" Target="https://www.magicbricks.com/Property-Rates-Trends/ALL-RESIDENTIAL-rates-in-Chennai" TargetMode="External"/><Relationship Id="rId70" Type="http://schemas.openxmlformats.org/officeDocument/2006/relationships/hyperlink" Target="https://www.magicbricks.com/Property-Rates-Trends/Multistorey-Apartment-rates-Velachery-in-Chennai" TargetMode="External"/><Relationship Id="rId91" Type="http://schemas.openxmlformats.org/officeDocument/2006/relationships/hyperlink" Target="https://www.magicbricks.com/Property-Rates-Trends/Multistorey-Apartment-rates-T-Nagar-in-Chennai" TargetMode="External"/><Relationship Id="rId145" Type="http://schemas.openxmlformats.org/officeDocument/2006/relationships/hyperlink" Target="https://www.magicbricks.com/Property-Rates-Trends/Multistorey-Apartment-rates-Chromepet-in-Chennai" TargetMode="External"/><Relationship Id="rId166" Type="http://schemas.openxmlformats.org/officeDocument/2006/relationships/hyperlink" Target="https://www.magicbricks.com/Property-Rates-Trends/Multistorey-Apartment-rates-Adyar-in-Chennai" TargetMode="External"/><Relationship Id="rId187" Type="http://schemas.openxmlformats.org/officeDocument/2006/relationships/hyperlink" Target="https://www.magicbricks.com/Property-Rates-Trends/ALL-RESIDENTIAL-rates-in-Chennai" TargetMode="External"/></Relationships>
</file>

<file path=xl/worksheets/_rels/sheet8.xml.rels><?xml version="1.0" encoding="UTF-8" standalone="yes"?>
<Relationships xmlns="http://schemas.openxmlformats.org/package/2006/relationships"><Relationship Id="rId117" Type="http://schemas.openxmlformats.org/officeDocument/2006/relationships/hyperlink" Target="https://www.magicbricks.com/Property-Rates-Trends/Multistorey-Apartment-rates-Anna-Nagar-in-Chennai" TargetMode="External"/><Relationship Id="rId299" Type="http://schemas.openxmlformats.org/officeDocument/2006/relationships/hyperlink" Target="https://www.magicbricks.com/Property-Rates-Trends/Multistorey-Apartment-rates-Chromepet-in-Chennai" TargetMode="External"/><Relationship Id="rId21" Type="http://schemas.openxmlformats.org/officeDocument/2006/relationships/hyperlink" Target="https://www.magicbricks.com/Property-Rates-Trends/Multistorey-Apartment-rates-Karapakkam-in-Chennai" TargetMode="External"/><Relationship Id="rId63" Type="http://schemas.openxmlformats.org/officeDocument/2006/relationships/hyperlink" Target="https://www.magicbricks.com/Property-Rates-Trends/Multistorey-Apartment-rates-Karapakkam-in-Chennai" TargetMode="External"/><Relationship Id="rId159" Type="http://schemas.openxmlformats.org/officeDocument/2006/relationships/hyperlink" Target="https://www.magicbricks.com/Property-Rates-Trends/Multistorey-Apartment-rates-Anna-Nagar-in-Chennai" TargetMode="External"/><Relationship Id="rId324" Type="http://schemas.openxmlformats.org/officeDocument/2006/relationships/hyperlink" Target="https://www.magicbricks.com/Property-Rates-Trends/Multistorey-Apartment-rates-Adyar-in-Chennai" TargetMode="External"/><Relationship Id="rId366" Type="http://schemas.openxmlformats.org/officeDocument/2006/relationships/hyperlink" Target="https://www.magicbricks.com/Property-Rates-Trends/Multistorey-Apartment-rates-Adyar-in-Chennai" TargetMode="External"/><Relationship Id="rId531" Type="http://schemas.openxmlformats.org/officeDocument/2006/relationships/hyperlink" Target="https://www.magicbricks.com/Property-Rates-Trends/Multistorey-Apartment-rates-KK-Nagar-in-Chennai" TargetMode="External"/><Relationship Id="rId170" Type="http://schemas.openxmlformats.org/officeDocument/2006/relationships/hyperlink" Target="https://www.magicbricks.com/Property-Rates-Trends/Multistorey-Apartment-rates-T-Nagar-in-Chennai" TargetMode="External"/><Relationship Id="rId226" Type="http://schemas.openxmlformats.org/officeDocument/2006/relationships/hyperlink" Target="https://www.magicbricks.com/Property-Rates-Trends/Multistorey-Apartment-rates-Chromepet-in-Chennai" TargetMode="External"/><Relationship Id="rId433" Type="http://schemas.openxmlformats.org/officeDocument/2006/relationships/hyperlink" Target="https://www.magicbricks.com/Property-Rates-Trends/Multistorey-Apartment-rates-Velachery-in-Chennai" TargetMode="External"/><Relationship Id="rId268" Type="http://schemas.openxmlformats.org/officeDocument/2006/relationships/hyperlink" Target="https://www.magicbricks.com/Property-Rates-Trends/Multistorey-Apartment-rates-Chromepet-in-Chennai" TargetMode="External"/><Relationship Id="rId475" Type="http://schemas.openxmlformats.org/officeDocument/2006/relationships/hyperlink" Target="https://www.magicbricks.com/Property-Rates-Trends/Multistorey-Apartment-rates-Velachery-in-Chennai" TargetMode="External"/><Relationship Id="rId32" Type="http://schemas.openxmlformats.org/officeDocument/2006/relationships/hyperlink" Target="https://www.magicbricks.com/Property-Rates-Trends/Multistorey-Apartment-rates-Anna-Nagar-in-Chennai" TargetMode="External"/><Relationship Id="rId74" Type="http://schemas.openxmlformats.org/officeDocument/2006/relationships/hyperlink" Target="https://www.magicbricks.com/Property-Rates-Trends/Multistorey-Apartment-rates-Anna-Nagar-in-Chennai" TargetMode="External"/><Relationship Id="rId128" Type="http://schemas.openxmlformats.org/officeDocument/2006/relationships/hyperlink" Target="https://www.magicbricks.com/Property-Rates-Trends/Multistorey-Apartment-rates-T-Nagar-in-Chennai" TargetMode="External"/><Relationship Id="rId335" Type="http://schemas.openxmlformats.org/officeDocument/2006/relationships/hyperlink" Target="https://www.magicbricks.com/Property-Rates-Trends/Multistorey-Apartment-rates-Velachery-in-Chennai" TargetMode="External"/><Relationship Id="rId377" Type="http://schemas.openxmlformats.org/officeDocument/2006/relationships/hyperlink" Target="https://www.magicbricks.com/Property-Rates-Trends/Multistorey-Apartment-rates-Velachery-in-Chennai" TargetMode="External"/><Relationship Id="rId500" Type="http://schemas.openxmlformats.org/officeDocument/2006/relationships/hyperlink" Target="https://www.magicbricks.com/Property-Rates-Trends/Multistorey-Apartment-rates-Adyar-in-Chennai" TargetMode="External"/><Relationship Id="rId542" Type="http://schemas.openxmlformats.org/officeDocument/2006/relationships/hyperlink" Target="https://www.magicbricks.com/Property-Rates-Trends/Multistorey-Apartment-rates-Adyar-in-Chennai" TargetMode="External"/><Relationship Id="rId5" Type="http://schemas.openxmlformats.org/officeDocument/2006/relationships/hyperlink" Target="https://www.magicbricks.com/Property-Rates-Trends/Multistorey-Apartment-rates-Chromepet-in-Chennai" TargetMode="External"/><Relationship Id="rId181" Type="http://schemas.openxmlformats.org/officeDocument/2006/relationships/hyperlink" Target="https://www.magicbricks.com/Property-Rates-Trends/Multistorey-Apartment-rates-Anna-Nagar-in-Chennai" TargetMode="External"/><Relationship Id="rId237" Type="http://schemas.openxmlformats.org/officeDocument/2006/relationships/hyperlink" Target="https://www.magicbricks.com/Property-Rates-Trends/Multistorey-Apartment-rates-Velachery-in-Chennai" TargetMode="External"/><Relationship Id="rId402" Type="http://schemas.openxmlformats.org/officeDocument/2006/relationships/hyperlink" Target="https://www.magicbricks.com/Property-Rates-Trends/Multistorey-Apartment-rates-Karapakkam-in-Chennai" TargetMode="External"/><Relationship Id="rId279" Type="http://schemas.openxmlformats.org/officeDocument/2006/relationships/hyperlink" Target="https://www.magicbricks.com/Property-Rates-Trends/Multistorey-Apartment-rates-Velachery-in-Chennai" TargetMode="External"/><Relationship Id="rId444" Type="http://schemas.openxmlformats.org/officeDocument/2006/relationships/hyperlink" Target="https://www.magicbricks.com/Property-Rates-Trends/Multistorey-Apartment-rates-Karapakkam-in-Chennai" TargetMode="External"/><Relationship Id="rId486" Type="http://schemas.openxmlformats.org/officeDocument/2006/relationships/hyperlink" Target="https://www.magicbricks.com/Property-Rates-Trends/Multistorey-Apartment-rates-Karapakkam-in-Chennai" TargetMode="External"/><Relationship Id="rId43" Type="http://schemas.openxmlformats.org/officeDocument/2006/relationships/hyperlink" Target="https://www.magicbricks.com/Property-Rates-Trends/Multistorey-Apartment-rates-Adyar-in-Chennai" TargetMode="External"/><Relationship Id="rId139" Type="http://schemas.openxmlformats.org/officeDocument/2006/relationships/hyperlink" Target="https://www.magicbricks.com/Property-Rates-Trends/Multistorey-Apartment-rates-Anna-Nagar-in-Chennai" TargetMode="External"/><Relationship Id="rId290" Type="http://schemas.openxmlformats.org/officeDocument/2006/relationships/hyperlink" Target="https://www.magicbricks.com/Property-Rates-Trends/Multistorey-Apartment-rates-KK-Nagar-in-Chennai" TargetMode="External"/><Relationship Id="rId304" Type="http://schemas.openxmlformats.org/officeDocument/2006/relationships/hyperlink" Target="javascript:void(0)" TargetMode="External"/><Relationship Id="rId346" Type="http://schemas.openxmlformats.org/officeDocument/2006/relationships/hyperlink" Target="https://www.magicbricks.com/Property-Rates-Trends/Multistorey-Apartment-rates-KK-Nagar-in-Chennai" TargetMode="External"/><Relationship Id="rId388" Type="http://schemas.openxmlformats.org/officeDocument/2006/relationships/hyperlink" Target="javascript:void(0)" TargetMode="External"/><Relationship Id="rId511" Type="http://schemas.openxmlformats.org/officeDocument/2006/relationships/hyperlink" Target="javascript:void(0)" TargetMode="External"/><Relationship Id="rId553" Type="http://schemas.openxmlformats.org/officeDocument/2006/relationships/hyperlink" Target="javascript:void(0)" TargetMode="External"/><Relationship Id="rId85" Type="http://schemas.openxmlformats.org/officeDocument/2006/relationships/hyperlink" Target="https://www.magicbricks.com/Property-Rates-Trends/Multistorey-Apartment-rates-Adyar-in-Chennai" TargetMode="External"/><Relationship Id="rId150" Type="http://schemas.openxmlformats.org/officeDocument/2006/relationships/hyperlink" Target="https://www.magicbricks.com/Property-Rates-Trends/Multistorey-Apartment-rates-T-Nagar-in-Chennai" TargetMode="External"/><Relationship Id="rId192" Type="http://schemas.openxmlformats.org/officeDocument/2006/relationships/hyperlink" Target="https://www.magicbricks.com/Property-Rates-Trends/Multistorey-Apartment-rates-T-Nagar-in-Chennai" TargetMode="External"/><Relationship Id="rId206" Type="http://schemas.openxmlformats.org/officeDocument/2006/relationships/hyperlink" Target="https://www.magicbricks.com/Property-Rates-Trends/Multistorey-Apartment-rates-Karapakkam-in-Chennai" TargetMode="External"/><Relationship Id="rId413" Type="http://schemas.openxmlformats.org/officeDocument/2006/relationships/hyperlink" Target="https://www.magicbricks.com/Property-Rates-Trends/Multistorey-Apartment-rates-Velachery-in-Chennai" TargetMode="External"/><Relationship Id="rId248" Type="http://schemas.openxmlformats.org/officeDocument/2006/relationships/hyperlink" Target="https://www.magicbricks.com/Property-Rates-Trends/Multistorey-Apartment-rates-Karapakkam-in-Chennai" TargetMode="External"/><Relationship Id="rId455" Type="http://schemas.openxmlformats.org/officeDocument/2006/relationships/hyperlink" Target="https://www.magicbricks.com/Property-Rates-Trends/Multistorey-Apartment-rates-Velachery-in-Chennai" TargetMode="External"/><Relationship Id="rId497" Type="http://schemas.openxmlformats.org/officeDocument/2006/relationships/hyperlink" Target="https://www.magicbricks.com/Property-Rates-Trends/Multistorey-Apartment-rates-Velachery-in-Chennai" TargetMode="External"/><Relationship Id="rId12" Type="http://schemas.openxmlformats.org/officeDocument/2006/relationships/hyperlink" Target="https://www.magicbricks.com/Property-Rates-Trends/Multistorey-Apartment-rates-T-Nagar-in-Chennai" TargetMode="External"/><Relationship Id="rId108" Type="http://schemas.openxmlformats.org/officeDocument/2006/relationships/hyperlink" Target="javascript:void(0)" TargetMode="External"/><Relationship Id="rId315" Type="http://schemas.openxmlformats.org/officeDocument/2006/relationships/hyperlink" Target="https://www.magicbricks.com/Property-Rates-Trends/Multistorey-Apartment-rates-Karapakkam-in-Chennai" TargetMode="External"/><Relationship Id="rId357" Type="http://schemas.openxmlformats.org/officeDocument/2006/relationships/hyperlink" Target="javascript:void(0)" TargetMode="External"/><Relationship Id="rId522" Type="http://schemas.openxmlformats.org/officeDocument/2006/relationships/hyperlink" Target="https://www.magicbricks.com/Property-Rates-Trends/Multistorey-Apartment-rates-Anna-Nagar-in-Chennai" TargetMode="External"/><Relationship Id="rId54" Type="http://schemas.openxmlformats.org/officeDocument/2006/relationships/hyperlink" Target="https://www.magicbricks.com/Property-Rates-Trends/Multistorey-Apartment-rates-T-Nagar-in-Chennai" TargetMode="External"/><Relationship Id="rId96" Type="http://schemas.openxmlformats.org/officeDocument/2006/relationships/hyperlink" Target="https://www.magicbricks.com/Property-Rates-Trends/Multistorey-Apartment-rates-T-Nagar-in-Chennai" TargetMode="External"/><Relationship Id="rId161" Type="http://schemas.openxmlformats.org/officeDocument/2006/relationships/hyperlink" Target="https://www.magicbricks.com/Property-Rates-Trends/Multistorey-Apartment-rates-Chromepet-in-Chennai" TargetMode="External"/><Relationship Id="rId217" Type="http://schemas.openxmlformats.org/officeDocument/2006/relationships/hyperlink" Target="https://www.magicbricks.com/Property-Rates-Trends/Multistorey-Apartment-rates-Velachery-in-Chennai" TargetMode="External"/><Relationship Id="rId399" Type="http://schemas.openxmlformats.org/officeDocument/2006/relationships/hyperlink" Target="https://www.magicbricks.com/Property-Rates-Trends/Multistorey-Apartment-rates-Chromepet-in-Chennai" TargetMode="External"/><Relationship Id="rId259" Type="http://schemas.openxmlformats.org/officeDocument/2006/relationships/hyperlink" Target="https://www.magicbricks.com/Property-Rates-Trends/Multistorey-Apartment-rates-Velachery-in-Chennai" TargetMode="External"/><Relationship Id="rId424" Type="http://schemas.openxmlformats.org/officeDocument/2006/relationships/hyperlink" Target="javascript:void(0)" TargetMode="External"/><Relationship Id="rId466" Type="http://schemas.openxmlformats.org/officeDocument/2006/relationships/hyperlink" Target="javascript:void(0)" TargetMode="External"/><Relationship Id="rId23" Type="http://schemas.openxmlformats.org/officeDocument/2006/relationships/hyperlink" Target="https://www.magicbricks.com/Property-Rates-Trends/Multistorey-Apartment-rates-KK-Nagar-in-Chennai" TargetMode="External"/><Relationship Id="rId119" Type="http://schemas.openxmlformats.org/officeDocument/2006/relationships/hyperlink" Target="https://www.magicbricks.com/Property-Rates-Trends/Multistorey-Apartment-rates-Chromepet-in-Chennai" TargetMode="External"/><Relationship Id="rId270" Type="http://schemas.openxmlformats.org/officeDocument/2006/relationships/hyperlink" Target="javascript:void(0)" TargetMode="External"/><Relationship Id="rId326" Type="http://schemas.openxmlformats.org/officeDocument/2006/relationships/hyperlink" Target="https://www.magicbricks.com/Property-Rates-Trends/Multistorey-Apartment-rates-Anna-Nagar-in-Chennai" TargetMode="External"/><Relationship Id="rId533" Type="http://schemas.openxmlformats.org/officeDocument/2006/relationships/hyperlink" Target="https://www.magicbricks.com/Property-Rates-Trends/Multistorey-Apartment-rates-KK-Nagar-in-Chennai" TargetMode="External"/><Relationship Id="rId65" Type="http://schemas.openxmlformats.org/officeDocument/2006/relationships/hyperlink" Target="https://www.magicbricks.com/Property-Rates-Trends/Multistorey-Apartment-rates-KK-Nagar-in-Chennai" TargetMode="External"/><Relationship Id="rId130" Type="http://schemas.openxmlformats.org/officeDocument/2006/relationships/hyperlink" Target="https://www.magicbricks.com/Property-Rates-Trends/Multistorey-Apartment-rates-T-Nagar-in-Chennai" TargetMode="External"/><Relationship Id="rId368" Type="http://schemas.openxmlformats.org/officeDocument/2006/relationships/hyperlink" Target="https://www.magicbricks.com/Property-Rates-Trends/Multistorey-Apartment-rates-Anna-Nagar-in-Chennai" TargetMode="External"/><Relationship Id="rId172" Type="http://schemas.openxmlformats.org/officeDocument/2006/relationships/hyperlink" Target="https://www.magicbricks.com/Property-Rates-Trends/Multistorey-Apartment-rates-T-Nagar-in-Chennai" TargetMode="External"/><Relationship Id="rId228" Type="http://schemas.openxmlformats.org/officeDocument/2006/relationships/hyperlink" Target="https://www.magicbricks.com/Property-Rates-Trends/Multistorey-Apartment-rates-Karapakkam-in-Chennai" TargetMode="External"/><Relationship Id="rId435" Type="http://schemas.openxmlformats.org/officeDocument/2006/relationships/hyperlink" Target="https://www.magicbricks.com/Property-Rates-Trends/Multistorey-Apartment-rates-Adyar-in-Chennai" TargetMode="External"/><Relationship Id="rId477" Type="http://schemas.openxmlformats.org/officeDocument/2006/relationships/hyperlink" Target="https://www.magicbricks.com/Property-Rates-Trends/Multistorey-Apartment-rates-Adyar-in-Chennai" TargetMode="External"/><Relationship Id="rId281" Type="http://schemas.openxmlformats.org/officeDocument/2006/relationships/hyperlink" Target="https://www.magicbricks.com/Property-Rates-Trends/Multistorey-Apartment-rates-Adyar-in-Chennai" TargetMode="External"/><Relationship Id="rId337" Type="http://schemas.openxmlformats.org/officeDocument/2006/relationships/hyperlink" Target="https://www.magicbricks.com/Property-Rates-Trends/Multistorey-Apartment-rates-Adyar-in-Chennai" TargetMode="External"/><Relationship Id="rId502" Type="http://schemas.openxmlformats.org/officeDocument/2006/relationships/hyperlink" Target="https://www.magicbricks.com/Property-Rates-Trends/Multistorey-Apartment-rates-Anna-Nagar-in-Chennai" TargetMode="External"/><Relationship Id="rId34" Type="http://schemas.openxmlformats.org/officeDocument/2006/relationships/hyperlink" Target="https://www.magicbricks.com/Property-Rates-Trends/Multistorey-Apartment-rates-Chromepet-in-Chennai" TargetMode="External"/><Relationship Id="rId76" Type="http://schemas.openxmlformats.org/officeDocument/2006/relationships/hyperlink" Target="https://www.magicbricks.com/Property-Rates-Trends/Multistorey-Apartment-rates-Chromepet-in-Chennai" TargetMode="External"/><Relationship Id="rId141" Type="http://schemas.openxmlformats.org/officeDocument/2006/relationships/hyperlink" Target="https://www.magicbricks.com/Property-Rates-Trends/Multistorey-Apartment-rates-Chromepet-in-Chennai" TargetMode="External"/><Relationship Id="rId379" Type="http://schemas.openxmlformats.org/officeDocument/2006/relationships/hyperlink" Target="https://www.magicbricks.com/Property-Rates-Trends/Multistorey-Apartment-rates-Adyar-in-Chennai" TargetMode="External"/><Relationship Id="rId544" Type="http://schemas.openxmlformats.org/officeDocument/2006/relationships/hyperlink" Target="https://www.magicbricks.com/Property-Rates-Trends/Multistorey-Apartment-rates-Anna-Nagar-in-Chennai" TargetMode="External"/><Relationship Id="rId7" Type="http://schemas.openxmlformats.org/officeDocument/2006/relationships/hyperlink" Target="https://www.magicbricks.com/Property-Rates-Trends/Multistorey-Apartment-rates-Karapakkam-in-Chennai" TargetMode="External"/><Relationship Id="rId183" Type="http://schemas.openxmlformats.org/officeDocument/2006/relationships/hyperlink" Target="https://www.magicbricks.com/Property-Rates-Trends/Multistorey-Apartment-rates-Chromepet-in-Chennai" TargetMode="External"/><Relationship Id="rId239" Type="http://schemas.openxmlformats.org/officeDocument/2006/relationships/hyperlink" Target="https://www.magicbricks.com/Property-Rates-Trends/Multistorey-Apartment-rates-Adyar-in-Chennai" TargetMode="External"/><Relationship Id="rId390" Type="http://schemas.openxmlformats.org/officeDocument/2006/relationships/hyperlink" Target="https://www.magicbricks.com/Property-Rates-Trends/Multistorey-Apartment-rates-T-Nagar-in-Chennai" TargetMode="External"/><Relationship Id="rId404" Type="http://schemas.openxmlformats.org/officeDocument/2006/relationships/hyperlink" Target="https://www.magicbricks.com/Property-Rates-Trends/Multistorey-Apartment-rates-Karapakkam-in-Chennai" TargetMode="External"/><Relationship Id="rId446" Type="http://schemas.openxmlformats.org/officeDocument/2006/relationships/hyperlink" Target="https://www.magicbricks.com/Property-Rates-Trends/Multistorey-Apartment-rates-Karapakkam-in-Chennai" TargetMode="External"/><Relationship Id="rId250" Type="http://schemas.openxmlformats.org/officeDocument/2006/relationships/hyperlink" Target="https://www.magicbricks.com/Property-Rates-Trends/Multistorey-Apartment-rates-Karapakkam-in-Chennai" TargetMode="External"/><Relationship Id="rId292" Type="http://schemas.openxmlformats.org/officeDocument/2006/relationships/hyperlink" Target="https://www.magicbricks.com/Property-Rates-Trends/Multistorey-Apartment-rates-T-Nagar-in-Chennai" TargetMode="External"/><Relationship Id="rId306" Type="http://schemas.openxmlformats.org/officeDocument/2006/relationships/hyperlink" Target="https://www.magicbricks.com/Property-Rates-Trends/Multistorey-Apartment-rates-T-Nagar-in-Chennai" TargetMode="External"/><Relationship Id="rId488" Type="http://schemas.openxmlformats.org/officeDocument/2006/relationships/hyperlink" Target="https://www.magicbricks.com/Property-Rates-Trends/Multistorey-Apartment-rates-Karapakkam-in-Chennai" TargetMode="External"/><Relationship Id="rId45" Type="http://schemas.openxmlformats.org/officeDocument/2006/relationships/hyperlink" Target="https://www.magicbricks.com/Property-Rates-Trends/Multistorey-Apartment-rates-Anna-Nagar-in-Chennai" TargetMode="External"/><Relationship Id="rId87" Type="http://schemas.openxmlformats.org/officeDocument/2006/relationships/hyperlink" Target="https://www.magicbricks.com/Property-Rates-Trends/Multistorey-Apartment-rates-Anna-Nagar-in-Chennai" TargetMode="External"/><Relationship Id="rId110" Type="http://schemas.openxmlformats.org/officeDocument/2006/relationships/hyperlink" Target="https://www.magicbricks.com/Property-Rates-Trends/Multistorey-Apartment-rates-T-Nagar-in-Chennai" TargetMode="External"/><Relationship Id="rId348" Type="http://schemas.openxmlformats.org/officeDocument/2006/relationships/hyperlink" Target="https://www.magicbricks.com/Property-Rates-Trends/Multistorey-Apartment-rates-T-Nagar-in-Chennai" TargetMode="External"/><Relationship Id="rId513" Type="http://schemas.openxmlformats.org/officeDocument/2006/relationships/hyperlink" Target="javascript:void(0)" TargetMode="External"/><Relationship Id="rId555" Type="http://schemas.openxmlformats.org/officeDocument/2006/relationships/hyperlink" Target="https://www.magicbricks.com/Property-Rates-Trends/Multistorey-Apartment-rates-T-Nagar-in-Chennai" TargetMode="External"/><Relationship Id="rId152" Type="http://schemas.openxmlformats.org/officeDocument/2006/relationships/hyperlink" Target="https://www.magicbricks.com/Property-Rates-Trends/Multistorey-Apartment-rates-Velachery-in-Chennai" TargetMode="External"/><Relationship Id="rId194" Type="http://schemas.openxmlformats.org/officeDocument/2006/relationships/hyperlink" Target="https://www.magicbricks.com/Property-Rates-Trends/Multistorey-Apartment-rates-Velachery-in-Chennai" TargetMode="External"/><Relationship Id="rId208" Type="http://schemas.openxmlformats.org/officeDocument/2006/relationships/hyperlink" Target="https://www.magicbricks.com/Property-Rates-Trends/Multistorey-Apartment-rates-Karapakkam-in-Chennai" TargetMode="External"/><Relationship Id="rId415" Type="http://schemas.openxmlformats.org/officeDocument/2006/relationships/hyperlink" Target="https://www.magicbricks.com/Property-Rates-Trends/Multistorey-Apartment-rates-Adyar-in-Chennai" TargetMode="External"/><Relationship Id="rId457" Type="http://schemas.openxmlformats.org/officeDocument/2006/relationships/hyperlink" Target="https://www.magicbricks.com/Property-Rates-Trends/Multistorey-Apartment-rates-Adyar-in-Chennai" TargetMode="External"/><Relationship Id="rId261" Type="http://schemas.openxmlformats.org/officeDocument/2006/relationships/hyperlink" Target="https://www.magicbricks.com/Property-Rates-Trends/Multistorey-Apartment-rates-Adyar-in-Chennai" TargetMode="External"/><Relationship Id="rId499" Type="http://schemas.openxmlformats.org/officeDocument/2006/relationships/hyperlink" Target="https://www.magicbricks.com/Property-Rates-Trends/Multistorey-Apartment-rates-Adyar-in-Chennai" TargetMode="External"/><Relationship Id="rId14" Type="http://schemas.openxmlformats.org/officeDocument/2006/relationships/hyperlink" Target="https://www.magicbricks.com/Property-Rates-Trends/Multistorey-Apartment-rates-Velachery-in-Chennai" TargetMode="External"/><Relationship Id="rId56" Type="http://schemas.openxmlformats.org/officeDocument/2006/relationships/hyperlink" Target="https://www.magicbricks.com/Property-Rates-Trends/Multistorey-Apartment-rates-Velachery-in-Chennai" TargetMode="External"/><Relationship Id="rId317" Type="http://schemas.openxmlformats.org/officeDocument/2006/relationships/hyperlink" Target="https://www.magicbricks.com/Property-Rates-Trends/Multistorey-Apartment-rates-KK-Nagar-in-Chennai" TargetMode="External"/><Relationship Id="rId359" Type="http://schemas.openxmlformats.org/officeDocument/2006/relationships/hyperlink" Target="javascript:void(0)" TargetMode="External"/><Relationship Id="rId524" Type="http://schemas.openxmlformats.org/officeDocument/2006/relationships/hyperlink" Target="https://www.magicbricks.com/Property-Rates-Trends/Multistorey-Apartment-rates-Anna-Nagar-in-Chennai" TargetMode="External"/><Relationship Id="rId98" Type="http://schemas.openxmlformats.org/officeDocument/2006/relationships/hyperlink" Target="https://www.magicbricks.com/Property-Rates-Trends/Multistorey-Apartment-rates-Velachery-in-Chennai" TargetMode="External"/><Relationship Id="rId121" Type="http://schemas.openxmlformats.org/officeDocument/2006/relationships/hyperlink" Target="https://www.magicbricks.com/Property-Rates-Trends/Multistorey-Apartment-rates-Chromepet-in-Chennai" TargetMode="External"/><Relationship Id="rId163" Type="http://schemas.openxmlformats.org/officeDocument/2006/relationships/hyperlink" Target="https://www.magicbricks.com/Property-Rates-Trends/Multistorey-Apartment-rates-Chromepet-in-Chennai" TargetMode="External"/><Relationship Id="rId219" Type="http://schemas.openxmlformats.org/officeDocument/2006/relationships/hyperlink" Target="https://www.magicbricks.com/Property-Rates-Trends/Multistorey-Apartment-rates-Adyar-in-Chennai" TargetMode="External"/><Relationship Id="rId370" Type="http://schemas.openxmlformats.org/officeDocument/2006/relationships/hyperlink" Target="https://www.magicbricks.com/Property-Rates-Trends/Multistorey-Apartment-rates-Chromepet-in-Chennai" TargetMode="External"/><Relationship Id="rId426" Type="http://schemas.openxmlformats.org/officeDocument/2006/relationships/hyperlink" Target="javascript:void(0)" TargetMode="External"/><Relationship Id="rId230" Type="http://schemas.openxmlformats.org/officeDocument/2006/relationships/hyperlink" Target="javascript:void(0)" TargetMode="External"/><Relationship Id="rId468" Type="http://schemas.openxmlformats.org/officeDocument/2006/relationships/hyperlink" Target="javascript:void(0)" TargetMode="External"/><Relationship Id="rId25" Type="http://schemas.openxmlformats.org/officeDocument/2006/relationships/hyperlink" Target="https://www.magicbricks.com/Property-Rates-Trends/Multistorey-Apartment-rates-T-Nagar-in-Chennai" TargetMode="External"/><Relationship Id="rId67" Type="http://schemas.openxmlformats.org/officeDocument/2006/relationships/hyperlink" Target="https://www.magicbricks.com/Property-Rates-Trends/Multistorey-Apartment-rates-T-Nagar-in-Chennai" TargetMode="External"/><Relationship Id="rId272" Type="http://schemas.openxmlformats.org/officeDocument/2006/relationships/hyperlink" Target="javascript:void(0)" TargetMode="External"/><Relationship Id="rId328" Type="http://schemas.openxmlformats.org/officeDocument/2006/relationships/hyperlink" Target="https://www.magicbricks.com/Property-Rates-Trends/Multistorey-Apartment-rates-Chromepet-in-Chennai" TargetMode="External"/><Relationship Id="rId535" Type="http://schemas.openxmlformats.org/officeDocument/2006/relationships/hyperlink" Target="https://www.magicbricks.com/Property-Rates-Trends/Multistorey-Apartment-rates-T-Nagar-in-Chennai" TargetMode="External"/><Relationship Id="rId132" Type="http://schemas.openxmlformats.org/officeDocument/2006/relationships/hyperlink" Target="https://www.magicbricks.com/Property-Rates-Trends/Multistorey-Apartment-rates-Velachery-in-Chennai" TargetMode="External"/><Relationship Id="rId174" Type="http://schemas.openxmlformats.org/officeDocument/2006/relationships/hyperlink" Target="https://www.magicbricks.com/Property-Rates-Trends/Multistorey-Apartment-rates-Velachery-in-Chennai" TargetMode="External"/><Relationship Id="rId381" Type="http://schemas.openxmlformats.org/officeDocument/2006/relationships/hyperlink" Target="https://www.magicbricks.com/Property-Rates-Trends/Multistorey-Apartment-rates-Anna-Nagar-in-Chennai" TargetMode="External"/><Relationship Id="rId241" Type="http://schemas.openxmlformats.org/officeDocument/2006/relationships/hyperlink" Target="https://www.magicbricks.com/Property-Rates-Trends/Multistorey-Apartment-rates-Adyar-in-Chennai" TargetMode="External"/><Relationship Id="rId437" Type="http://schemas.openxmlformats.org/officeDocument/2006/relationships/hyperlink" Target="https://www.magicbricks.com/Property-Rates-Trends/Multistorey-Apartment-rates-Adyar-in-Chennai" TargetMode="External"/><Relationship Id="rId479" Type="http://schemas.openxmlformats.org/officeDocument/2006/relationships/hyperlink" Target="https://www.magicbricks.com/Property-Rates-Trends/Multistorey-Apartment-rates-Adyar-in-Chennai" TargetMode="External"/><Relationship Id="rId36" Type="http://schemas.openxmlformats.org/officeDocument/2006/relationships/hyperlink" Target="https://www.magicbricks.com/Property-Rates-Trends/Multistorey-Apartment-rates-Karapakkam-in-Chennai" TargetMode="External"/><Relationship Id="rId283" Type="http://schemas.openxmlformats.org/officeDocument/2006/relationships/hyperlink" Target="https://www.magicbricks.com/Property-Rates-Trends/Multistorey-Apartment-rates-Anna-Nagar-in-Chennai" TargetMode="External"/><Relationship Id="rId339" Type="http://schemas.openxmlformats.org/officeDocument/2006/relationships/hyperlink" Target="https://www.magicbricks.com/Property-Rates-Trends/Multistorey-Apartment-rates-Anna-Nagar-in-Chennai" TargetMode="External"/><Relationship Id="rId490" Type="http://schemas.openxmlformats.org/officeDocument/2006/relationships/hyperlink" Target="https://www.magicbricks.com/Property-Rates-Trends/Multistorey-Apartment-rates-KK-Nagar-in-Chennai" TargetMode="External"/><Relationship Id="rId504" Type="http://schemas.openxmlformats.org/officeDocument/2006/relationships/hyperlink" Target="javascript:void(0)" TargetMode="External"/><Relationship Id="rId546" Type="http://schemas.openxmlformats.org/officeDocument/2006/relationships/hyperlink" Target="https://www.magicbricks.com/Property-Rates-Trends/Multistorey-Apartment-rates-Chromepet-in-Chennai" TargetMode="External"/><Relationship Id="rId78" Type="http://schemas.openxmlformats.org/officeDocument/2006/relationships/hyperlink" Target="javascript:void(0)" TargetMode="External"/><Relationship Id="rId99" Type="http://schemas.openxmlformats.org/officeDocument/2006/relationships/hyperlink" Target="https://www.magicbricks.com/Property-Rates-Trends/Multistorey-Apartment-rates-Adyar-in-Chennai" TargetMode="External"/><Relationship Id="rId101" Type="http://schemas.openxmlformats.org/officeDocument/2006/relationships/hyperlink" Target="https://www.magicbricks.com/Property-Rates-Trends/Multistorey-Apartment-rates-Anna-Nagar-in-Chennai" TargetMode="External"/><Relationship Id="rId122" Type="http://schemas.openxmlformats.org/officeDocument/2006/relationships/hyperlink" Target="https://www.magicbricks.com/Property-Rates-Trends/Multistorey-Apartment-rates-Karapakkam-in-Chennai" TargetMode="External"/><Relationship Id="rId143" Type="http://schemas.openxmlformats.org/officeDocument/2006/relationships/hyperlink" Target="javascript:void(0)" TargetMode="External"/><Relationship Id="rId164" Type="http://schemas.openxmlformats.org/officeDocument/2006/relationships/hyperlink" Target="https://www.magicbricks.com/Property-Rates-Trends/Multistorey-Apartment-rates-Karapakkam-in-Chennai" TargetMode="External"/><Relationship Id="rId185" Type="http://schemas.openxmlformats.org/officeDocument/2006/relationships/hyperlink" Target="https://www.magicbricks.com/Property-Rates-Trends/Multistorey-Apartment-rates-Karapakkam-in-Chennai" TargetMode="External"/><Relationship Id="rId350" Type="http://schemas.openxmlformats.org/officeDocument/2006/relationships/hyperlink" Target="https://www.magicbricks.com/Property-Rates-Trends/Multistorey-Apartment-rates-Velachery-in-Chennai" TargetMode="External"/><Relationship Id="rId371" Type="http://schemas.openxmlformats.org/officeDocument/2006/relationships/hyperlink" Target="https://www.magicbricks.com/Property-Rates-Trends/Multistorey-Apartment-rates-Karapakkam-in-Chennai" TargetMode="External"/><Relationship Id="rId406" Type="http://schemas.openxmlformats.org/officeDocument/2006/relationships/hyperlink" Target="https://www.magicbricks.com/Property-Rates-Trends/Multistorey-Apartment-rates-KK-Nagar-in-Chennai" TargetMode="External"/><Relationship Id="rId9" Type="http://schemas.openxmlformats.org/officeDocument/2006/relationships/hyperlink" Target="https://www.magicbricks.com/Property-Rates-Trends/Multistorey-Apartment-rates-KK-Nagar-in-Chennai" TargetMode="External"/><Relationship Id="rId210" Type="http://schemas.openxmlformats.org/officeDocument/2006/relationships/hyperlink" Target="https://www.magicbricks.com/Property-Rates-Trends/Multistorey-Apartment-rates-KK-Nagar-in-Chennai" TargetMode="External"/><Relationship Id="rId392" Type="http://schemas.openxmlformats.org/officeDocument/2006/relationships/hyperlink" Target="https://www.magicbricks.com/Property-Rates-Trends/Multistorey-Apartment-rates-Velachery-in-Chennai" TargetMode="External"/><Relationship Id="rId427" Type="http://schemas.openxmlformats.org/officeDocument/2006/relationships/hyperlink" Target="https://www.magicbricks.com/Property-Rates-Trends/Multistorey-Apartment-rates-KK-Nagar-in-Chennai" TargetMode="External"/><Relationship Id="rId448" Type="http://schemas.openxmlformats.org/officeDocument/2006/relationships/hyperlink" Target="https://www.magicbricks.com/Property-Rates-Trends/Multistorey-Apartment-rates-KK-Nagar-in-Chennai" TargetMode="External"/><Relationship Id="rId469" Type="http://schemas.openxmlformats.org/officeDocument/2006/relationships/hyperlink" Target="javascript:void(0)" TargetMode="External"/><Relationship Id="rId26" Type="http://schemas.openxmlformats.org/officeDocument/2006/relationships/hyperlink" Target="https://www.magicbricks.com/Property-Rates-Trends/Multistorey-Apartment-rates-T-Nagar-in-Chennai" TargetMode="External"/><Relationship Id="rId231" Type="http://schemas.openxmlformats.org/officeDocument/2006/relationships/hyperlink" Target="javascript:void(0)" TargetMode="External"/><Relationship Id="rId252" Type="http://schemas.openxmlformats.org/officeDocument/2006/relationships/hyperlink" Target="https://www.magicbricks.com/Property-Rates-Trends/Multistorey-Apartment-rates-KK-Nagar-in-Chennai" TargetMode="External"/><Relationship Id="rId273" Type="http://schemas.openxmlformats.org/officeDocument/2006/relationships/hyperlink" Target="javascript:void(0)" TargetMode="External"/><Relationship Id="rId294" Type="http://schemas.openxmlformats.org/officeDocument/2006/relationships/hyperlink" Target="https://www.magicbricks.com/Property-Rates-Trends/Multistorey-Apartment-rates-Velachery-in-Chennai" TargetMode="External"/><Relationship Id="rId308" Type="http://schemas.openxmlformats.org/officeDocument/2006/relationships/hyperlink" Target="https://www.magicbricks.com/Property-Rates-Trends/Multistorey-Apartment-rates-Velachery-in-Chennai" TargetMode="External"/><Relationship Id="rId329" Type="http://schemas.openxmlformats.org/officeDocument/2006/relationships/hyperlink" Target="javascript:void(0)" TargetMode="External"/><Relationship Id="rId480" Type="http://schemas.openxmlformats.org/officeDocument/2006/relationships/hyperlink" Target="https://www.magicbricks.com/Property-Rates-Trends/Multistorey-Apartment-rates-Anna-Nagar-in-Chennai" TargetMode="External"/><Relationship Id="rId515" Type="http://schemas.openxmlformats.org/officeDocument/2006/relationships/hyperlink" Target="https://www.magicbricks.com/Property-Rates-Trends/Multistorey-Apartment-rates-T-Nagar-in-Chennai" TargetMode="External"/><Relationship Id="rId536" Type="http://schemas.openxmlformats.org/officeDocument/2006/relationships/hyperlink" Target="https://www.magicbricks.com/Property-Rates-Trends/Multistorey-Apartment-rates-T-Nagar-in-Chennai" TargetMode="External"/><Relationship Id="rId47" Type="http://schemas.openxmlformats.org/officeDocument/2006/relationships/hyperlink" Target="https://www.magicbricks.com/Property-Rates-Trends/Multistorey-Apartment-rates-Chromepet-in-Chennai" TargetMode="External"/><Relationship Id="rId68" Type="http://schemas.openxmlformats.org/officeDocument/2006/relationships/hyperlink" Target="https://www.magicbricks.com/Property-Rates-Trends/Multistorey-Apartment-rates-T-Nagar-in-Chennai" TargetMode="External"/><Relationship Id="rId89" Type="http://schemas.openxmlformats.org/officeDocument/2006/relationships/hyperlink" Target="https://www.magicbricks.com/Property-Rates-Trends/Multistorey-Apartment-rates-Chromepet-in-Chennai" TargetMode="External"/><Relationship Id="rId112" Type="http://schemas.openxmlformats.org/officeDocument/2006/relationships/hyperlink" Target="https://www.magicbricks.com/Property-Rates-Trends/Multistorey-Apartment-rates-Velachery-in-Chennai" TargetMode="External"/><Relationship Id="rId133" Type="http://schemas.openxmlformats.org/officeDocument/2006/relationships/hyperlink" Target="https://www.magicbricks.com/Property-Rates-Trends/Multistorey-Apartment-rates-Velachery-in-Chennai" TargetMode="External"/><Relationship Id="rId154" Type="http://schemas.openxmlformats.org/officeDocument/2006/relationships/hyperlink" Target="https://www.magicbricks.com/Property-Rates-Trends/Multistorey-Apartment-rates-Velachery-in-Chennai" TargetMode="External"/><Relationship Id="rId175" Type="http://schemas.openxmlformats.org/officeDocument/2006/relationships/hyperlink" Target="https://www.magicbricks.com/Property-Rates-Trends/Multistorey-Apartment-rates-Velachery-in-Chennai" TargetMode="External"/><Relationship Id="rId340" Type="http://schemas.openxmlformats.org/officeDocument/2006/relationships/hyperlink" Target="https://www.magicbricks.com/Property-Rates-Trends/Multistorey-Apartment-rates-Anna-Nagar-in-Chennai" TargetMode="External"/><Relationship Id="rId361" Type="http://schemas.openxmlformats.org/officeDocument/2006/relationships/hyperlink" Target="https://www.magicbricks.com/Property-Rates-Trends/Multistorey-Apartment-rates-T-Nagar-in-Chennai" TargetMode="External"/><Relationship Id="rId557" Type="http://schemas.openxmlformats.org/officeDocument/2006/relationships/hyperlink" Target="https://www.magicbricks.com/Property-Rates-Trends/Multistorey-Apartment-rates-T-Nagar-in-Chennai" TargetMode="External"/><Relationship Id="rId196" Type="http://schemas.openxmlformats.org/officeDocument/2006/relationships/hyperlink" Target="https://www.magicbricks.com/Property-Rates-Trends/Multistorey-Apartment-rates-Velachery-in-Chennai" TargetMode="External"/><Relationship Id="rId200" Type="http://schemas.openxmlformats.org/officeDocument/2006/relationships/hyperlink" Target="https://www.magicbricks.com/Property-Rates-Trends/Multistorey-Apartment-rates-Anna-Nagar-in-Chennai" TargetMode="External"/><Relationship Id="rId382" Type="http://schemas.openxmlformats.org/officeDocument/2006/relationships/hyperlink" Target="https://www.magicbricks.com/Property-Rates-Trends/Multistorey-Apartment-rates-Anna-Nagar-in-Chennai" TargetMode="External"/><Relationship Id="rId417" Type="http://schemas.openxmlformats.org/officeDocument/2006/relationships/hyperlink" Target="javascript:void(0)" TargetMode="External"/><Relationship Id="rId438" Type="http://schemas.openxmlformats.org/officeDocument/2006/relationships/hyperlink" Target="https://www.magicbricks.com/Property-Rates-Trends/Multistorey-Apartment-rates-Anna-Nagar-in-Chennai" TargetMode="External"/><Relationship Id="rId459" Type="http://schemas.openxmlformats.org/officeDocument/2006/relationships/hyperlink" Target="https://www.magicbricks.com/Property-Rates-Trends/Multistorey-Apartment-rates-Anna-Nagar-in-Chennai" TargetMode="External"/><Relationship Id="rId16" Type="http://schemas.openxmlformats.org/officeDocument/2006/relationships/hyperlink" Target="https://www.magicbricks.com/Property-Rates-Trends/Multistorey-Apartment-rates-Adyar-in-Chennai" TargetMode="External"/><Relationship Id="rId221" Type="http://schemas.openxmlformats.org/officeDocument/2006/relationships/hyperlink" Target="https://www.magicbricks.com/Property-Rates-Trends/Multistorey-Apartment-rates-Anna-Nagar-in-Chennai" TargetMode="External"/><Relationship Id="rId242" Type="http://schemas.openxmlformats.org/officeDocument/2006/relationships/hyperlink" Target="https://www.magicbricks.com/Property-Rates-Trends/Multistorey-Apartment-rates-Anna-Nagar-in-Chennai" TargetMode="External"/><Relationship Id="rId263" Type="http://schemas.openxmlformats.org/officeDocument/2006/relationships/hyperlink" Target="https://www.magicbricks.com/Property-Rates-Trends/Multistorey-Apartment-rates-Anna-Nagar-in-Chennai" TargetMode="External"/><Relationship Id="rId284" Type="http://schemas.openxmlformats.org/officeDocument/2006/relationships/hyperlink" Target="https://www.magicbricks.com/Property-Rates-Trends/Multistorey-Apartment-rates-Anna-Nagar-in-Chennai" TargetMode="External"/><Relationship Id="rId319" Type="http://schemas.openxmlformats.org/officeDocument/2006/relationships/hyperlink" Target="https://www.magicbricks.com/Property-Rates-Trends/Multistorey-Apartment-rates-T-Nagar-in-Chennai" TargetMode="External"/><Relationship Id="rId470" Type="http://schemas.openxmlformats.org/officeDocument/2006/relationships/hyperlink" Target="javascript:void(0)" TargetMode="External"/><Relationship Id="rId491" Type="http://schemas.openxmlformats.org/officeDocument/2006/relationships/hyperlink" Target="https://www.magicbricks.com/Property-Rates-Trends/Multistorey-Apartment-rates-KK-Nagar-in-Chennai" TargetMode="External"/><Relationship Id="rId505" Type="http://schemas.openxmlformats.org/officeDocument/2006/relationships/hyperlink" Target="https://www.magicbricks.com/Property-Rates-Trends/Multistorey-Apartment-rates-Chromepet-in-Chennai" TargetMode="External"/><Relationship Id="rId526" Type="http://schemas.openxmlformats.org/officeDocument/2006/relationships/hyperlink" Target="https://www.magicbricks.com/Property-Rates-Trends/Multistorey-Apartment-rates-Chromepet-in-Chennai" TargetMode="External"/><Relationship Id="rId37" Type="http://schemas.openxmlformats.org/officeDocument/2006/relationships/hyperlink" Target="https://www.magicbricks.com/Property-Rates-Trends/Multistorey-Apartment-rates-KK-Nagar-in-Chennai" TargetMode="External"/><Relationship Id="rId58" Type="http://schemas.openxmlformats.org/officeDocument/2006/relationships/hyperlink" Target="https://www.magicbricks.com/Property-Rates-Trends/Multistorey-Apartment-rates-Adyar-in-Chennai" TargetMode="External"/><Relationship Id="rId79" Type="http://schemas.openxmlformats.org/officeDocument/2006/relationships/hyperlink" Target="https://www.magicbricks.com/Property-Rates-Trends/Multistorey-Apartment-rates-KK-Nagar-in-Chennai" TargetMode="External"/><Relationship Id="rId102" Type="http://schemas.openxmlformats.org/officeDocument/2006/relationships/hyperlink" Target="https://www.magicbricks.com/Property-Rates-Trends/Multistorey-Apartment-rates-Anna-Nagar-in-Chennai" TargetMode="External"/><Relationship Id="rId123" Type="http://schemas.openxmlformats.org/officeDocument/2006/relationships/hyperlink" Target="https://www.magicbricks.com/Property-Rates-Trends/Multistorey-Apartment-rates-Karapakkam-in-Chennai" TargetMode="External"/><Relationship Id="rId144" Type="http://schemas.openxmlformats.org/officeDocument/2006/relationships/hyperlink" Target="javascript:void(0)" TargetMode="External"/><Relationship Id="rId330" Type="http://schemas.openxmlformats.org/officeDocument/2006/relationships/hyperlink" Target="javascript:void(0)" TargetMode="External"/><Relationship Id="rId547" Type="http://schemas.openxmlformats.org/officeDocument/2006/relationships/hyperlink" Target="https://www.magicbricks.com/Property-Rates-Trends/Multistorey-Apartment-rates-Chromepet-in-Chennai" TargetMode="External"/><Relationship Id="rId90" Type="http://schemas.openxmlformats.org/officeDocument/2006/relationships/hyperlink" Target="https://www.magicbricks.com/Property-Rates-Trends/Multistorey-Apartment-rates-Chromepet-in-Chennai" TargetMode="External"/><Relationship Id="rId165" Type="http://schemas.openxmlformats.org/officeDocument/2006/relationships/hyperlink" Target="https://www.magicbricks.com/Property-Rates-Trends/Multistorey-Apartment-rates-Karapakkam-in-Chennai" TargetMode="External"/><Relationship Id="rId186" Type="http://schemas.openxmlformats.org/officeDocument/2006/relationships/hyperlink" Target="javascript:void(0)" TargetMode="External"/><Relationship Id="rId351" Type="http://schemas.openxmlformats.org/officeDocument/2006/relationships/hyperlink" Target="https://www.magicbricks.com/Property-Rates-Trends/Multistorey-Apartment-rates-Adyar-in-Chennai" TargetMode="External"/><Relationship Id="rId372" Type="http://schemas.openxmlformats.org/officeDocument/2006/relationships/hyperlink" Target="https://www.magicbricks.com/Property-Rates-Trends/Multistorey-Apartment-rates-Karapakkam-in-Chennai" TargetMode="External"/><Relationship Id="rId393" Type="http://schemas.openxmlformats.org/officeDocument/2006/relationships/hyperlink" Target="https://www.magicbricks.com/Property-Rates-Trends/Multistorey-Apartment-rates-Adyar-in-Chennai" TargetMode="External"/><Relationship Id="rId407" Type="http://schemas.openxmlformats.org/officeDocument/2006/relationships/hyperlink" Target="https://www.magicbricks.com/Property-Rates-Trends/Multistorey-Apartment-rates-KK-Nagar-in-Chennai" TargetMode="External"/><Relationship Id="rId428" Type="http://schemas.openxmlformats.org/officeDocument/2006/relationships/hyperlink" Target="https://www.magicbricks.com/Property-Rates-Trends/Multistorey-Apartment-rates-KK-Nagar-in-Chennai" TargetMode="External"/><Relationship Id="rId449" Type="http://schemas.openxmlformats.org/officeDocument/2006/relationships/hyperlink" Target="https://www.magicbricks.com/Property-Rates-Trends/Multistorey-Apartment-rates-KK-Nagar-in-Chennai" TargetMode="External"/><Relationship Id="rId211" Type="http://schemas.openxmlformats.org/officeDocument/2006/relationships/hyperlink" Target="https://www.magicbricks.com/Property-Rates-Trends/Multistorey-Apartment-rates-KK-Nagar-in-Chennai" TargetMode="External"/><Relationship Id="rId232" Type="http://schemas.openxmlformats.org/officeDocument/2006/relationships/hyperlink" Target="javascript:void(0)" TargetMode="External"/><Relationship Id="rId253" Type="http://schemas.openxmlformats.org/officeDocument/2006/relationships/hyperlink" Target="https://www.magicbricks.com/Property-Rates-Trends/Multistorey-Apartment-rates-KK-Nagar-in-Chennai" TargetMode="External"/><Relationship Id="rId274" Type="http://schemas.openxmlformats.org/officeDocument/2006/relationships/hyperlink" Target="javascript:void(0)" TargetMode="External"/><Relationship Id="rId295" Type="http://schemas.openxmlformats.org/officeDocument/2006/relationships/hyperlink" Target="https://www.magicbricks.com/Property-Rates-Trends/Multistorey-Apartment-rates-Adyar-in-Chennai" TargetMode="External"/><Relationship Id="rId309" Type="http://schemas.openxmlformats.org/officeDocument/2006/relationships/hyperlink" Target="https://www.magicbricks.com/Property-Rates-Trends/Multistorey-Apartment-rates-Adyar-in-Chennai" TargetMode="External"/><Relationship Id="rId460" Type="http://schemas.openxmlformats.org/officeDocument/2006/relationships/hyperlink" Target="https://www.magicbricks.com/Property-Rates-Trends/Multistorey-Apartment-rates-Anna-Nagar-in-Chennai" TargetMode="External"/><Relationship Id="rId481" Type="http://schemas.openxmlformats.org/officeDocument/2006/relationships/hyperlink" Target="https://www.magicbricks.com/Property-Rates-Trends/Multistorey-Apartment-rates-Anna-Nagar-in-Chennai" TargetMode="External"/><Relationship Id="rId516" Type="http://schemas.openxmlformats.org/officeDocument/2006/relationships/hyperlink" Target="https://www.magicbricks.com/Property-Rates-Trends/Multistorey-Apartment-rates-Velachery-in-Chennai" TargetMode="External"/><Relationship Id="rId27" Type="http://schemas.openxmlformats.org/officeDocument/2006/relationships/hyperlink" Target="https://www.magicbricks.com/Property-Rates-Trends/Multistorey-Apartment-rates-Velachery-in-Chennai" TargetMode="External"/><Relationship Id="rId48" Type="http://schemas.openxmlformats.org/officeDocument/2006/relationships/hyperlink" Target="https://www.magicbricks.com/Property-Rates-Trends/Multistorey-Apartment-rates-Chromepet-in-Chennai" TargetMode="External"/><Relationship Id="rId69" Type="http://schemas.openxmlformats.org/officeDocument/2006/relationships/hyperlink" Target="https://www.magicbricks.com/Property-Rates-Trends/Multistorey-Apartment-rates-Velachery-in-Chennai" TargetMode="External"/><Relationship Id="rId113" Type="http://schemas.openxmlformats.org/officeDocument/2006/relationships/hyperlink" Target="https://www.magicbricks.com/Property-Rates-Trends/Multistorey-Apartment-rates-Adyar-in-Chennai" TargetMode="External"/><Relationship Id="rId134" Type="http://schemas.openxmlformats.org/officeDocument/2006/relationships/hyperlink" Target="https://www.magicbricks.com/Property-Rates-Trends/Multistorey-Apartment-rates-Adyar-in-Chennai" TargetMode="External"/><Relationship Id="rId320" Type="http://schemas.openxmlformats.org/officeDocument/2006/relationships/hyperlink" Target="https://www.magicbricks.com/Property-Rates-Trends/Multistorey-Apartment-rates-T-Nagar-in-Chennai" TargetMode="External"/><Relationship Id="rId537" Type="http://schemas.openxmlformats.org/officeDocument/2006/relationships/hyperlink" Target="https://www.magicbricks.com/Property-Rates-Trends/Multistorey-Apartment-rates-Velachery-in-Chennai" TargetMode="External"/><Relationship Id="rId558" Type="http://schemas.openxmlformats.org/officeDocument/2006/relationships/hyperlink" Target="https://www.magicbricks.com/Property-Rates-Trends/Multistorey-Apartment-rates-Velachery-in-Chennai" TargetMode="External"/><Relationship Id="rId80" Type="http://schemas.openxmlformats.org/officeDocument/2006/relationships/hyperlink" Target="javascript:void(0)" TargetMode="External"/><Relationship Id="rId155" Type="http://schemas.openxmlformats.org/officeDocument/2006/relationships/hyperlink" Target="https://www.magicbricks.com/Property-Rates-Trends/Multistorey-Apartment-rates-Adyar-in-Chennai" TargetMode="External"/><Relationship Id="rId176" Type="http://schemas.openxmlformats.org/officeDocument/2006/relationships/hyperlink" Target="https://www.magicbricks.com/Property-Rates-Trends/Multistorey-Apartment-rates-Adyar-in-Chennai" TargetMode="External"/><Relationship Id="rId197" Type="http://schemas.openxmlformats.org/officeDocument/2006/relationships/hyperlink" Target="https://www.magicbricks.com/Property-Rates-Trends/Multistorey-Apartment-rates-Adyar-in-Chennai" TargetMode="External"/><Relationship Id="rId341" Type="http://schemas.openxmlformats.org/officeDocument/2006/relationships/hyperlink" Target="https://www.magicbricks.com/Property-Rates-Trends/Multistorey-Apartment-rates-Chromepet-in-Chennai" TargetMode="External"/><Relationship Id="rId362" Type="http://schemas.openxmlformats.org/officeDocument/2006/relationships/hyperlink" Target="https://www.magicbricks.com/Property-Rates-Trends/Multistorey-Apartment-rates-T-Nagar-in-Chennai" TargetMode="External"/><Relationship Id="rId383" Type="http://schemas.openxmlformats.org/officeDocument/2006/relationships/hyperlink" Target="https://www.magicbricks.com/Property-Rates-Trends/Multistorey-Apartment-rates-Chromepet-in-Chennai" TargetMode="External"/><Relationship Id="rId418" Type="http://schemas.openxmlformats.org/officeDocument/2006/relationships/hyperlink" Target="https://www.magicbricks.com/Property-Rates-Trends/Multistorey-Apartment-rates-Anna-Nagar-in-Chennai" TargetMode="External"/><Relationship Id="rId439" Type="http://schemas.openxmlformats.org/officeDocument/2006/relationships/hyperlink" Target="https://www.magicbricks.com/Property-Rates-Trends/Multistorey-Apartment-rates-Anna-Nagar-in-Chennai" TargetMode="External"/><Relationship Id="rId201" Type="http://schemas.openxmlformats.org/officeDocument/2006/relationships/hyperlink" Target="https://www.magicbricks.com/Property-Rates-Trends/Multistorey-Apartment-rates-Anna-Nagar-in-Chennai" TargetMode="External"/><Relationship Id="rId222" Type="http://schemas.openxmlformats.org/officeDocument/2006/relationships/hyperlink" Target="https://www.magicbricks.com/Property-Rates-Trends/Multistorey-Apartment-rates-Anna-Nagar-in-Chennai" TargetMode="External"/><Relationship Id="rId243" Type="http://schemas.openxmlformats.org/officeDocument/2006/relationships/hyperlink" Target="https://www.magicbricks.com/Property-Rates-Trends/Multistorey-Apartment-rates-Anna-Nagar-in-Chennai" TargetMode="External"/><Relationship Id="rId264" Type="http://schemas.openxmlformats.org/officeDocument/2006/relationships/hyperlink" Target="https://www.magicbricks.com/Property-Rates-Trends/Multistorey-Apartment-rates-Anna-Nagar-in-Chennai" TargetMode="External"/><Relationship Id="rId285" Type="http://schemas.openxmlformats.org/officeDocument/2006/relationships/hyperlink" Target="https://www.magicbricks.com/Property-Rates-Trends/Multistorey-Apartment-rates-Chromepet-in-Chennai" TargetMode="External"/><Relationship Id="rId450" Type="http://schemas.openxmlformats.org/officeDocument/2006/relationships/hyperlink" Target="https://www.magicbricks.com/Property-Rates-Trends/Multistorey-Apartment-rates-T-Nagar-in-Chennai" TargetMode="External"/><Relationship Id="rId471" Type="http://schemas.openxmlformats.org/officeDocument/2006/relationships/hyperlink" Target="https://www.magicbricks.com/Property-Rates-Trends/Multistorey-Apartment-rates-T-Nagar-in-Chennai" TargetMode="External"/><Relationship Id="rId506" Type="http://schemas.openxmlformats.org/officeDocument/2006/relationships/hyperlink" Target="https://www.magicbricks.com/Property-Rates-Trends/Multistorey-Apartment-rates-Chromepet-in-Chennai" TargetMode="External"/><Relationship Id="rId17" Type="http://schemas.openxmlformats.org/officeDocument/2006/relationships/hyperlink" Target="https://www.magicbricks.com/Property-Rates-Trends/Multistorey-Apartment-rates-Anna-Nagar-in-Chennai" TargetMode="External"/><Relationship Id="rId38" Type="http://schemas.openxmlformats.org/officeDocument/2006/relationships/hyperlink" Target="https://www.magicbricks.com/Property-Rates-Trends/Multistorey-Apartment-rates-KK-Nagar-in-Chennai" TargetMode="External"/><Relationship Id="rId59" Type="http://schemas.openxmlformats.org/officeDocument/2006/relationships/hyperlink" Target="https://www.magicbricks.com/Property-Rates-Trends/Multistorey-Apartment-rates-Anna-Nagar-in-Chennai" TargetMode="External"/><Relationship Id="rId103" Type="http://schemas.openxmlformats.org/officeDocument/2006/relationships/hyperlink" Target="https://www.magicbricks.com/Property-Rates-Trends/Multistorey-Apartment-rates-Chromepet-in-Chennai" TargetMode="External"/><Relationship Id="rId124" Type="http://schemas.openxmlformats.org/officeDocument/2006/relationships/hyperlink" Target="https://www.magicbricks.com/Property-Rates-Trends/Multistorey-Apartment-rates-Karapakkam-in-Chennai" TargetMode="External"/><Relationship Id="rId310" Type="http://schemas.openxmlformats.org/officeDocument/2006/relationships/hyperlink" Target="https://www.magicbricks.com/Property-Rates-Trends/Multistorey-Apartment-rates-Adyar-in-Chennai" TargetMode="External"/><Relationship Id="rId492" Type="http://schemas.openxmlformats.org/officeDocument/2006/relationships/hyperlink" Target="https://www.magicbricks.com/Property-Rates-Trends/Multistorey-Apartment-rates-T-Nagar-in-Chennai" TargetMode="External"/><Relationship Id="rId527" Type="http://schemas.openxmlformats.org/officeDocument/2006/relationships/hyperlink" Target="https://www.magicbricks.com/Property-Rates-Trends/Multistorey-Apartment-rates-Chromepet-in-Chennai" TargetMode="External"/><Relationship Id="rId548" Type="http://schemas.openxmlformats.org/officeDocument/2006/relationships/hyperlink" Target="https://www.magicbricks.com/Property-Rates-Trends/Multistorey-Apartment-rates-Chromepet-in-Chennai" TargetMode="External"/><Relationship Id="rId70" Type="http://schemas.openxmlformats.org/officeDocument/2006/relationships/hyperlink" Target="https://www.magicbricks.com/Property-Rates-Trends/Multistorey-Apartment-rates-Velachery-in-Chennai" TargetMode="External"/><Relationship Id="rId91" Type="http://schemas.openxmlformats.org/officeDocument/2006/relationships/hyperlink" Target="https://www.magicbricks.com/Property-Rates-Trends/Multistorey-Apartment-rates-Karapakkam-in-Chennai" TargetMode="External"/><Relationship Id="rId145" Type="http://schemas.openxmlformats.org/officeDocument/2006/relationships/hyperlink" Target="javascript:void(0)" TargetMode="External"/><Relationship Id="rId166" Type="http://schemas.openxmlformats.org/officeDocument/2006/relationships/hyperlink" Target="https://www.magicbricks.com/Property-Rates-Trends/Multistorey-Apartment-rates-Karapakkam-in-Chennai" TargetMode="External"/><Relationship Id="rId187" Type="http://schemas.openxmlformats.org/officeDocument/2006/relationships/hyperlink" Target="javascript:void(0)" TargetMode="External"/><Relationship Id="rId331" Type="http://schemas.openxmlformats.org/officeDocument/2006/relationships/hyperlink" Target="javascript:void(0)" TargetMode="External"/><Relationship Id="rId352" Type="http://schemas.openxmlformats.org/officeDocument/2006/relationships/hyperlink" Target="https://www.magicbricks.com/Property-Rates-Trends/Multistorey-Apartment-rates-Adyar-in-Chennai" TargetMode="External"/><Relationship Id="rId373" Type="http://schemas.openxmlformats.org/officeDocument/2006/relationships/hyperlink" Target="https://www.magicbricks.com/Property-Rates-Trends/Multistorey-Apartment-rates-KK-Nagar-in-Chennai" TargetMode="External"/><Relationship Id="rId394" Type="http://schemas.openxmlformats.org/officeDocument/2006/relationships/hyperlink" Target="https://www.magicbricks.com/Property-Rates-Trends/Multistorey-Apartment-rates-Adyar-in-Chennai" TargetMode="External"/><Relationship Id="rId408" Type="http://schemas.openxmlformats.org/officeDocument/2006/relationships/hyperlink" Target="https://www.magicbricks.com/Property-Rates-Trends/Multistorey-Apartment-rates-T-Nagar-in-Chennai" TargetMode="External"/><Relationship Id="rId429" Type="http://schemas.openxmlformats.org/officeDocument/2006/relationships/hyperlink" Target="https://www.magicbricks.com/Property-Rates-Trends/Multistorey-Apartment-rates-T-Nagar-in-Chennai" TargetMode="External"/><Relationship Id="rId1" Type="http://schemas.openxmlformats.org/officeDocument/2006/relationships/hyperlink" Target="https://www.magicbricks.com/Property-Rates-Trends/Multistorey-Apartment-rates-Adyar-in-Chennai" TargetMode="External"/><Relationship Id="rId212" Type="http://schemas.openxmlformats.org/officeDocument/2006/relationships/hyperlink" Target="https://www.magicbricks.com/Property-Rates-Trends/Multistorey-Apartment-rates-T-Nagar-in-Chennai" TargetMode="External"/><Relationship Id="rId233" Type="http://schemas.openxmlformats.org/officeDocument/2006/relationships/hyperlink" Target="https://www.magicbricks.com/Property-Rates-Trends/Multistorey-Apartment-rates-T-Nagar-in-Chennai" TargetMode="External"/><Relationship Id="rId254" Type="http://schemas.openxmlformats.org/officeDocument/2006/relationships/hyperlink" Target="https://www.magicbricks.com/Property-Rates-Trends/Multistorey-Apartment-rates-T-Nagar-in-Chennai" TargetMode="External"/><Relationship Id="rId440" Type="http://schemas.openxmlformats.org/officeDocument/2006/relationships/hyperlink" Target="https://www.magicbricks.com/Property-Rates-Trends/Multistorey-Apartment-rates-Anna-Nagar-in-Chennai" TargetMode="External"/><Relationship Id="rId28" Type="http://schemas.openxmlformats.org/officeDocument/2006/relationships/hyperlink" Target="https://www.magicbricks.com/Property-Rates-Trends/Multistorey-Apartment-rates-Velachery-in-Chennai" TargetMode="External"/><Relationship Id="rId49" Type="http://schemas.openxmlformats.org/officeDocument/2006/relationships/hyperlink" Target="https://www.magicbricks.com/Property-Rates-Trends/Multistorey-Apartment-rates-Karapakkam-in-Chennai" TargetMode="External"/><Relationship Id="rId114" Type="http://schemas.openxmlformats.org/officeDocument/2006/relationships/hyperlink" Target="https://www.magicbricks.com/Property-Rates-Trends/Multistorey-Apartment-rates-Adyar-in-Chennai" TargetMode="External"/><Relationship Id="rId275" Type="http://schemas.openxmlformats.org/officeDocument/2006/relationships/hyperlink" Target="https://www.magicbricks.com/Property-Rates-Trends/Multistorey-Apartment-rates-T-Nagar-in-Chennai" TargetMode="External"/><Relationship Id="rId296" Type="http://schemas.openxmlformats.org/officeDocument/2006/relationships/hyperlink" Target="https://www.magicbricks.com/Property-Rates-Trends/Multistorey-Apartment-rates-Adyar-in-Chennai" TargetMode="External"/><Relationship Id="rId300" Type="http://schemas.openxmlformats.org/officeDocument/2006/relationships/hyperlink" Target="https://www.magicbricks.com/Property-Rates-Trends/Multistorey-Apartment-rates-Chromepet-in-Chennai" TargetMode="External"/><Relationship Id="rId461" Type="http://schemas.openxmlformats.org/officeDocument/2006/relationships/hyperlink" Target="https://www.magicbricks.com/Property-Rates-Trends/Multistorey-Apartment-rates-Anna-Nagar-in-Chennai" TargetMode="External"/><Relationship Id="rId482" Type="http://schemas.openxmlformats.org/officeDocument/2006/relationships/hyperlink" Target="https://www.magicbricks.com/Property-Rates-Trends/Multistorey-Apartment-rates-Anna-Nagar-in-Chennai" TargetMode="External"/><Relationship Id="rId517" Type="http://schemas.openxmlformats.org/officeDocument/2006/relationships/hyperlink" Target="https://www.magicbricks.com/Property-Rates-Trends/Multistorey-Apartment-rates-Velachery-in-Chennai" TargetMode="External"/><Relationship Id="rId538" Type="http://schemas.openxmlformats.org/officeDocument/2006/relationships/hyperlink" Target="https://www.magicbricks.com/Property-Rates-Trends/Multistorey-Apartment-rates-Velachery-in-Chennai" TargetMode="External"/><Relationship Id="rId559" Type="http://schemas.openxmlformats.org/officeDocument/2006/relationships/hyperlink" Target="https://www.magicbricks.com/Property-Rates-Trends/Multistorey-Apartment-rates-Velachery-in-Chennai" TargetMode="External"/><Relationship Id="rId60" Type="http://schemas.openxmlformats.org/officeDocument/2006/relationships/hyperlink" Target="https://www.magicbricks.com/Property-Rates-Trends/Multistorey-Apartment-rates-Anna-Nagar-in-Chennai" TargetMode="External"/><Relationship Id="rId81" Type="http://schemas.openxmlformats.org/officeDocument/2006/relationships/hyperlink" Target="https://www.magicbricks.com/Property-Rates-Trends/Multistorey-Apartment-rates-T-Nagar-in-Chennai" TargetMode="External"/><Relationship Id="rId135" Type="http://schemas.openxmlformats.org/officeDocument/2006/relationships/hyperlink" Target="https://www.magicbricks.com/Property-Rates-Trends/Multistorey-Apartment-rates-Adyar-in-Chennai" TargetMode="External"/><Relationship Id="rId156" Type="http://schemas.openxmlformats.org/officeDocument/2006/relationships/hyperlink" Target="https://www.magicbricks.com/Property-Rates-Trends/Multistorey-Apartment-rates-Adyar-in-Chennai" TargetMode="External"/><Relationship Id="rId177" Type="http://schemas.openxmlformats.org/officeDocument/2006/relationships/hyperlink" Target="https://www.magicbricks.com/Property-Rates-Trends/Multistorey-Apartment-rates-Adyar-in-Chennai" TargetMode="External"/><Relationship Id="rId198" Type="http://schemas.openxmlformats.org/officeDocument/2006/relationships/hyperlink" Target="https://www.magicbricks.com/Property-Rates-Trends/Multistorey-Apartment-rates-Adyar-in-Chennai" TargetMode="External"/><Relationship Id="rId321" Type="http://schemas.openxmlformats.org/officeDocument/2006/relationships/hyperlink" Target="https://www.magicbricks.com/Property-Rates-Trends/Multistorey-Apartment-rates-Velachery-in-Chennai" TargetMode="External"/><Relationship Id="rId342" Type="http://schemas.openxmlformats.org/officeDocument/2006/relationships/hyperlink" Target="https://www.magicbricks.com/Property-Rates-Trends/Multistorey-Apartment-rates-Chromepet-in-Chennai" TargetMode="External"/><Relationship Id="rId363" Type="http://schemas.openxmlformats.org/officeDocument/2006/relationships/hyperlink" Target="https://www.magicbricks.com/Property-Rates-Trends/Multistorey-Apartment-rates-Velachery-in-Chennai" TargetMode="External"/><Relationship Id="rId384" Type="http://schemas.openxmlformats.org/officeDocument/2006/relationships/hyperlink" Target="https://www.magicbricks.com/Property-Rates-Trends/Multistorey-Apartment-rates-Chromepet-in-Chennai" TargetMode="External"/><Relationship Id="rId419" Type="http://schemas.openxmlformats.org/officeDocument/2006/relationships/hyperlink" Target="https://www.magicbricks.com/Property-Rates-Trends/Multistorey-Apartment-rates-Anna-Nagar-in-Chennai" TargetMode="External"/><Relationship Id="rId202" Type="http://schemas.openxmlformats.org/officeDocument/2006/relationships/hyperlink" Target="https://www.magicbricks.com/Property-Rates-Trends/Multistorey-Apartment-rates-Anna-Nagar-in-Chennai" TargetMode="External"/><Relationship Id="rId223" Type="http://schemas.openxmlformats.org/officeDocument/2006/relationships/hyperlink" Target="https://www.magicbricks.com/Property-Rates-Trends/Multistorey-Apartment-rates-Anna-Nagar-in-Chennai" TargetMode="External"/><Relationship Id="rId244" Type="http://schemas.openxmlformats.org/officeDocument/2006/relationships/hyperlink" Target="https://www.magicbricks.com/Property-Rates-Trends/Multistorey-Apartment-rates-Anna-Nagar-in-Chennai" TargetMode="External"/><Relationship Id="rId430" Type="http://schemas.openxmlformats.org/officeDocument/2006/relationships/hyperlink" Target="https://www.magicbricks.com/Property-Rates-Trends/Multistorey-Apartment-rates-T-Nagar-in-Chennai" TargetMode="External"/><Relationship Id="rId18" Type="http://schemas.openxmlformats.org/officeDocument/2006/relationships/hyperlink" Target="https://www.magicbricks.com/Property-Rates-Trends/Multistorey-Apartment-rates-Anna-Nagar-in-Chennai" TargetMode="External"/><Relationship Id="rId39" Type="http://schemas.openxmlformats.org/officeDocument/2006/relationships/hyperlink" Target="https://www.magicbricks.com/Property-Rates-Trends/Multistorey-Apartment-rates-T-Nagar-in-Chennai" TargetMode="External"/><Relationship Id="rId265" Type="http://schemas.openxmlformats.org/officeDocument/2006/relationships/hyperlink" Target="https://www.magicbricks.com/Property-Rates-Trends/Multistorey-Apartment-rates-Anna-Nagar-in-Chennai" TargetMode="External"/><Relationship Id="rId286" Type="http://schemas.openxmlformats.org/officeDocument/2006/relationships/hyperlink" Target="https://www.magicbricks.com/Property-Rates-Trends/Multistorey-Apartment-rates-Chromepet-in-Chennai" TargetMode="External"/><Relationship Id="rId451" Type="http://schemas.openxmlformats.org/officeDocument/2006/relationships/hyperlink" Target="https://www.magicbricks.com/Property-Rates-Trends/Multistorey-Apartment-rates-T-Nagar-in-Chennai" TargetMode="External"/><Relationship Id="rId472" Type="http://schemas.openxmlformats.org/officeDocument/2006/relationships/hyperlink" Target="https://www.magicbricks.com/Property-Rates-Trends/Multistorey-Apartment-rates-T-Nagar-in-Chennai" TargetMode="External"/><Relationship Id="rId493" Type="http://schemas.openxmlformats.org/officeDocument/2006/relationships/hyperlink" Target="https://www.magicbricks.com/Property-Rates-Trends/Multistorey-Apartment-rates-T-Nagar-in-Chennai" TargetMode="External"/><Relationship Id="rId507" Type="http://schemas.openxmlformats.org/officeDocument/2006/relationships/hyperlink" Target="javascript:void(0)" TargetMode="External"/><Relationship Id="rId528" Type="http://schemas.openxmlformats.org/officeDocument/2006/relationships/hyperlink" Target="https://www.magicbricks.com/Property-Rates-Trends/Multistorey-Apartment-rates-Karapakkam-in-Chennai" TargetMode="External"/><Relationship Id="rId549" Type="http://schemas.openxmlformats.org/officeDocument/2006/relationships/hyperlink" Target="javascript:void(0)" TargetMode="External"/><Relationship Id="rId50" Type="http://schemas.openxmlformats.org/officeDocument/2006/relationships/hyperlink" Target="https://www.magicbricks.com/Property-Rates-Trends/Multistorey-Apartment-rates-Karapakkam-in-Chennai" TargetMode="External"/><Relationship Id="rId104" Type="http://schemas.openxmlformats.org/officeDocument/2006/relationships/hyperlink" Target="https://www.magicbricks.com/Property-Rates-Trends/Multistorey-Apartment-rates-Chromepet-in-Chennai" TargetMode="External"/><Relationship Id="rId125" Type="http://schemas.openxmlformats.org/officeDocument/2006/relationships/hyperlink" Target="https://www.magicbricks.com/Property-Rates-Trends/Multistorey-Apartment-rates-KK-Nagar-in-Chennai" TargetMode="External"/><Relationship Id="rId146" Type="http://schemas.openxmlformats.org/officeDocument/2006/relationships/hyperlink" Target="javascript:void(0)" TargetMode="External"/><Relationship Id="rId167" Type="http://schemas.openxmlformats.org/officeDocument/2006/relationships/hyperlink" Target="https://www.magicbricks.com/Property-Rates-Trends/Multistorey-Apartment-rates-KK-Nagar-in-Chennai" TargetMode="External"/><Relationship Id="rId188" Type="http://schemas.openxmlformats.org/officeDocument/2006/relationships/hyperlink" Target="javascript:void(0)" TargetMode="External"/><Relationship Id="rId311" Type="http://schemas.openxmlformats.org/officeDocument/2006/relationships/hyperlink" Target="https://www.magicbricks.com/Property-Rates-Trends/Multistorey-Apartment-rates-Anna-Nagar-in-Chennai" TargetMode="External"/><Relationship Id="rId332" Type="http://schemas.openxmlformats.org/officeDocument/2006/relationships/hyperlink" Target="javascript:void(0)" TargetMode="External"/><Relationship Id="rId353" Type="http://schemas.openxmlformats.org/officeDocument/2006/relationships/hyperlink" Target="https://www.magicbricks.com/Property-Rates-Trends/Multistorey-Apartment-rates-Anna-Nagar-in-Chennai" TargetMode="External"/><Relationship Id="rId374" Type="http://schemas.openxmlformats.org/officeDocument/2006/relationships/hyperlink" Target="https://www.magicbricks.com/Property-Rates-Trends/Multistorey-Apartment-rates-KK-Nagar-in-Chennai" TargetMode="External"/><Relationship Id="rId395" Type="http://schemas.openxmlformats.org/officeDocument/2006/relationships/hyperlink" Target="https://www.magicbricks.com/Property-Rates-Trends/Multistorey-Apartment-rates-Adyar-in-Chennai" TargetMode="External"/><Relationship Id="rId409" Type="http://schemas.openxmlformats.org/officeDocument/2006/relationships/hyperlink" Target="https://www.magicbricks.com/Property-Rates-Trends/Multistorey-Apartment-rates-T-Nagar-in-Chennai" TargetMode="External"/><Relationship Id="rId560" Type="http://schemas.openxmlformats.org/officeDocument/2006/relationships/hyperlink" Target="https://www.magicbricks.com/Property-Rates-Trends/Multistorey-Apartment-rates-Velachery-in-Chennai" TargetMode="External"/><Relationship Id="rId71" Type="http://schemas.openxmlformats.org/officeDocument/2006/relationships/hyperlink" Target="https://www.magicbricks.com/Property-Rates-Trends/Multistorey-Apartment-rates-Adyar-in-Chennai" TargetMode="External"/><Relationship Id="rId92" Type="http://schemas.openxmlformats.org/officeDocument/2006/relationships/hyperlink" Target="https://www.magicbricks.com/Property-Rates-Trends/Multistorey-Apartment-rates-Karapakkam-in-Chennai" TargetMode="External"/><Relationship Id="rId213" Type="http://schemas.openxmlformats.org/officeDocument/2006/relationships/hyperlink" Target="https://www.magicbricks.com/Property-Rates-Trends/Multistorey-Apartment-rates-T-Nagar-in-Chennai" TargetMode="External"/><Relationship Id="rId234" Type="http://schemas.openxmlformats.org/officeDocument/2006/relationships/hyperlink" Target="https://www.magicbricks.com/Property-Rates-Trends/Multistorey-Apartment-rates-T-Nagar-in-Chennai" TargetMode="External"/><Relationship Id="rId420" Type="http://schemas.openxmlformats.org/officeDocument/2006/relationships/hyperlink" Target="https://www.magicbricks.com/Property-Rates-Trends/Multistorey-Apartment-rates-Chromepet-in-Chennai" TargetMode="External"/><Relationship Id="rId2" Type="http://schemas.openxmlformats.org/officeDocument/2006/relationships/hyperlink" Target="https://www.magicbricks.com/Property-Rates-Trends/Multistorey-Apartment-rates-Adyar-in-Chennai" TargetMode="External"/><Relationship Id="rId29" Type="http://schemas.openxmlformats.org/officeDocument/2006/relationships/hyperlink" Target="https://www.magicbricks.com/Property-Rates-Trends/Multistorey-Apartment-rates-Adyar-in-Chennai" TargetMode="External"/><Relationship Id="rId255" Type="http://schemas.openxmlformats.org/officeDocument/2006/relationships/hyperlink" Target="https://www.magicbricks.com/Property-Rates-Trends/Multistorey-Apartment-rates-T-Nagar-in-Chennai" TargetMode="External"/><Relationship Id="rId276" Type="http://schemas.openxmlformats.org/officeDocument/2006/relationships/hyperlink" Target="https://www.magicbricks.com/Property-Rates-Trends/Multistorey-Apartment-rates-T-Nagar-in-Chennai" TargetMode="External"/><Relationship Id="rId297" Type="http://schemas.openxmlformats.org/officeDocument/2006/relationships/hyperlink" Target="https://www.magicbricks.com/Property-Rates-Trends/Multistorey-Apartment-rates-Anna-Nagar-in-Chennai" TargetMode="External"/><Relationship Id="rId441" Type="http://schemas.openxmlformats.org/officeDocument/2006/relationships/hyperlink" Target="https://www.magicbricks.com/Property-Rates-Trends/Multistorey-Apartment-rates-Chromepet-in-Chennai" TargetMode="External"/><Relationship Id="rId462" Type="http://schemas.openxmlformats.org/officeDocument/2006/relationships/hyperlink" Target="https://www.magicbricks.com/Property-Rates-Trends/Multistorey-Apartment-rates-Chromepet-in-Chennai" TargetMode="External"/><Relationship Id="rId483" Type="http://schemas.openxmlformats.org/officeDocument/2006/relationships/hyperlink" Target="https://www.magicbricks.com/Property-Rates-Trends/Multistorey-Apartment-rates-Chromepet-in-Chennai" TargetMode="External"/><Relationship Id="rId518" Type="http://schemas.openxmlformats.org/officeDocument/2006/relationships/hyperlink" Target="https://www.magicbricks.com/Property-Rates-Trends/Multistorey-Apartment-rates-Velachery-in-Chennai" TargetMode="External"/><Relationship Id="rId539" Type="http://schemas.openxmlformats.org/officeDocument/2006/relationships/hyperlink" Target="https://www.magicbricks.com/Property-Rates-Trends/Multistorey-Apartment-rates-Velachery-in-Chennai" TargetMode="External"/><Relationship Id="rId40" Type="http://schemas.openxmlformats.org/officeDocument/2006/relationships/hyperlink" Target="https://www.magicbricks.com/Property-Rates-Trends/Multistorey-Apartment-rates-T-Nagar-in-Chennai" TargetMode="External"/><Relationship Id="rId115" Type="http://schemas.openxmlformats.org/officeDocument/2006/relationships/hyperlink" Target="https://www.magicbricks.com/Property-Rates-Trends/Multistorey-Apartment-rates-Adyar-in-Chennai" TargetMode="External"/><Relationship Id="rId136" Type="http://schemas.openxmlformats.org/officeDocument/2006/relationships/hyperlink" Target="https://www.magicbricks.com/Property-Rates-Trends/Multistorey-Apartment-rates-Adyar-in-Chennai" TargetMode="External"/><Relationship Id="rId157" Type="http://schemas.openxmlformats.org/officeDocument/2006/relationships/hyperlink" Target="https://www.magicbricks.com/Property-Rates-Trends/Multistorey-Apartment-rates-Adyar-in-Chennai" TargetMode="External"/><Relationship Id="rId178" Type="http://schemas.openxmlformats.org/officeDocument/2006/relationships/hyperlink" Target="https://www.magicbricks.com/Property-Rates-Trends/Multistorey-Apartment-rates-Adyar-in-Chennai" TargetMode="External"/><Relationship Id="rId301" Type="http://schemas.openxmlformats.org/officeDocument/2006/relationships/hyperlink" Target="javascript:void(0)" TargetMode="External"/><Relationship Id="rId322" Type="http://schemas.openxmlformats.org/officeDocument/2006/relationships/hyperlink" Target="https://www.magicbricks.com/Property-Rates-Trends/Multistorey-Apartment-rates-Velachery-in-Chennai" TargetMode="External"/><Relationship Id="rId343" Type="http://schemas.openxmlformats.org/officeDocument/2006/relationships/hyperlink" Target="https://www.magicbricks.com/Property-Rates-Trends/Multistorey-Apartment-rates-Karapakkam-in-Chennai" TargetMode="External"/><Relationship Id="rId364" Type="http://schemas.openxmlformats.org/officeDocument/2006/relationships/hyperlink" Target="https://www.magicbricks.com/Property-Rates-Trends/Multistorey-Apartment-rates-Velachery-in-Chennai" TargetMode="External"/><Relationship Id="rId550" Type="http://schemas.openxmlformats.org/officeDocument/2006/relationships/hyperlink" Target="javascript:void(0)" TargetMode="External"/><Relationship Id="rId61" Type="http://schemas.openxmlformats.org/officeDocument/2006/relationships/hyperlink" Target="https://www.magicbricks.com/Property-Rates-Trends/Multistorey-Apartment-rates-Chromepet-in-Chennai" TargetMode="External"/><Relationship Id="rId82" Type="http://schemas.openxmlformats.org/officeDocument/2006/relationships/hyperlink" Target="https://www.magicbricks.com/Property-Rates-Trends/Multistorey-Apartment-rates-T-Nagar-in-Chennai" TargetMode="External"/><Relationship Id="rId199" Type="http://schemas.openxmlformats.org/officeDocument/2006/relationships/hyperlink" Target="https://www.magicbricks.com/Property-Rates-Trends/Multistorey-Apartment-rates-Adyar-in-Chennai" TargetMode="External"/><Relationship Id="rId203" Type="http://schemas.openxmlformats.org/officeDocument/2006/relationships/hyperlink" Target="https://www.magicbricks.com/Property-Rates-Trends/Multistorey-Apartment-rates-Chromepet-in-Chennai" TargetMode="External"/><Relationship Id="rId385" Type="http://schemas.openxmlformats.org/officeDocument/2006/relationships/hyperlink" Target="javascript:void(0)" TargetMode="External"/><Relationship Id="rId19" Type="http://schemas.openxmlformats.org/officeDocument/2006/relationships/hyperlink" Target="https://www.magicbricks.com/Property-Rates-Trends/Multistorey-Apartment-rates-Chromepet-in-Chennai" TargetMode="External"/><Relationship Id="rId224" Type="http://schemas.openxmlformats.org/officeDocument/2006/relationships/hyperlink" Target="https://www.magicbricks.com/Property-Rates-Trends/Multistorey-Apartment-rates-Chromepet-in-Chennai" TargetMode="External"/><Relationship Id="rId245" Type="http://schemas.openxmlformats.org/officeDocument/2006/relationships/hyperlink" Target="https://www.magicbricks.com/Property-Rates-Trends/Multistorey-Apartment-rates-Chromepet-in-Chennai" TargetMode="External"/><Relationship Id="rId266" Type="http://schemas.openxmlformats.org/officeDocument/2006/relationships/hyperlink" Target="https://www.magicbricks.com/Property-Rates-Trends/Multistorey-Apartment-rates-Chromepet-in-Chennai" TargetMode="External"/><Relationship Id="rId287" Type="http://schemas.openxmlformats.org/officeDocument/2006/relationships/hyperlink" Target="https://www.magicbricks.com/Property-Rates-Trends/Multistorey-Apartment-rates-Karapakkam-in-Chennai" TargetMode="External"/><Relationship Id="rId410" Type="http://schemas.openxmlformats.org/officeDocument/2006/relationships/hyperlink" Target="https://www.magicbricks.com/Property-Rates-Trends/Multistorey-Apartment-rates-T-Nagar-in-Chennai" TargetMode="External"/><Relationship Id="rId431" Type="http://schemas.openxmlformats.org/officeDocument/2006/relationships/hyperlink" Target="https://www.magicbricks.com/Property-Rates-Trends/Multistorey-Apartment-rates-T-Nagar-in-Chennai" TargetMode="External"/><Relationship Id="rId452" Type="http://schemas.openxmlformats.org/officeDocument/2006/relationships/hyperlink" Target="https://www.magicbricks.com/Property-Rates-Trends/Multistorey-Apartment-rates-T-Nagar-in-Chennai" TargetMode="External"/><Relationship Id="rId473" Type="http://schemas.openxmlformats.org/officeDocument/2006/relationships/hyperlink" Target="https://www.magicbricks.com/Property-Rates-Trends/Multistorey-Apartment-rates-T-Nagar-in-Chennai" TargetMode="External"/><Relationship Id="rId494" Type="http://schemas.openxmlformats.org/officeDocument/2006/relationships/hyperlink" Target="https://www.magicbricks.com/Property-Rates-Trends/Multistorey-Apartment-rates-T-Nagar-in-Chennai" TargetMode="External"/><Relationship Id="rId508" Type="http://schemas.openxmlformats.org/officeDocument/2006/relationships/hyperlink" Target="javascript:void(0)" TargetMode="External"/><Relationship Id="rId529" Type="http://schemas.openxmlformats.org/officeDocument/2006/relationships/hyperlink" Target="https://www.magicbricks.com/Property-Rates-Trends/Multistorey-Apartment-rates-Karapakkam-in-Chennai" TargetMode="External"/><Relationship Id="rId30" Type="http://schemas.openxmlformats.org/officeDocument/2006/relationships/hyperlink" Target="https://www.magicbricks.com/Property-Rates-Trends/Multistorey-Apartment-rates-Adyar-in-Chennai" TargetMode="External"/><Relationship Id="rId105" Type="http://schemas.openxmlformats.org/officeDocument/2006/relationships/hyperlink" Target="https://www.magicbricks.com/Property-Rates-Trends/Multistorey-Apartment-rates-Karapakkam-in-Chennai" TargetMode="External"/><Relationship Id="rId126" Type="http://schemas.openxmlformats.org/officeDocument/2006/relationships/hyperlink" Target="https://www.magicbricks.com/Property-Rates-Trends/Multistorey-Apartment-rates-KK-Nagar-in-Chennai" TargetMode="External"/><Relationship Id="rId147" Type="http://schemas.openxmlformats.org/officeDocument/2006/relationships/hyperlink" Target="https://www.magicbricks.com/Property-Rates-Trends/Multistorey-Apartment-rates-KK-Nagar-in-Chennai" TargetMode="External"/><Relationship Id="rId168" Type="http://schemas.openxmlformats.org/officeDocument/2006/relationships/hyperlink" Target="https://www.magicbricks.com/Property-Rates-Trends/Multistorey-Apartment-rates-KK-Nagar-in-Chennai" TargetMode="External"/><Relationship Id="rId312" Type="http://schemas.openxmlformats.org/officeDocument/2006/relationships/hyperlink" Target="https://www.magicbricks.com/Property-Rates-Trends/Multistorey-Apartment-rates-Anna-Nagar-in-Chennai" TargetMode="External"/><Relationship Id="rId333" Type="http://schemas.openxmlformats.org/officeDocument/2006/relationships/hyperlink" Target="https://www.magicbricks.com/Property-Rates-Trends/Multistorey-Apartment-rates-T-Nagar-in-Chennai" TargetMode="External"/><Relationship Id="rId354" Type="http://schemas.openxmlformats.org/officeDocument/2006/relationships/hyperlink" Target="https://www.magicbricks.com/Property-Rates-Trends/Multistorey-Apartment-rates-Anna-Nagar-in-Chennai" TargetMode="External"/><Relationship Id="rId540" Type="http://schemas.openxmlformats.org/officeDocument/2006/relationships/hyperlink" Target="https://www.magicbricks.com/Property-Rates-Trends/Multistorey-Apartment-rates-Adyar-in-Chennai" TargetMode="External"/><Relationship Id="rId51" Type="http://schemas.openxmlformats.org/officeDocument/2006/relationships/hyperlink" Target="https://www.magicbricks.com/Property-Rates-Trends/Multistorey-Apartment-rates-KK-Nagar-in-Chennai" TargetMode="External"/><Relationship Id="rId72" Type="http://schemas.openxmlformats.org/officeDocument/2006/relationships/hyperlink" Target="https://www.magicbricks.com/Property-Rates-Trends/Multistorey-Apartment-rates-Adyar-in-Chennai" TargetMode="External"/><Relationship Id="rId93" Type="http://schemas.openxmlformats.org/officeDocument/2006/relationships/hyperlink" Target="https://www.magicbricks.com/Property-Rates-Trends/Multistorey-Apartment-rates-KK-Nagar-in-Chennai" TargetMode="External"/><Relationship Id="rId189" Type="http://schemas.openxmlformats.org/officeDocument/2006/relationships/hyperlink" Target="javascript:void(0)" TargetMode="External"/><Relationship Id="rId375" Type="http://schemas.openxmlformats.org/officeDocument/2006/relationships/hyperlink" Target="https://www.magicbricks.com/Property-Rates-Trends/Multistorey-Apartment-rates-T-Nagar-in-Chennai" TargetMode="External"/><Relationship Id="rId396" Type="http://schemas.openxmlformats.org/officeDocument/2006/relationships/hyperlink" Target="https://www.magicbricks.com/Property-Rates-Trends/Multistorey-Apartment-rates-Anna-Nagar-in-Chennai" TargetMode="External"/><Relationship Id="rId561" Type="http://schemas.openxmlformats.org/officeDocument/2006/relationships/drawing" Target="../drawings/drawing5.xml"/><Relationship Id="rId3" Type="http://schemas.openxmlformats.org/officeDocument/2006/relationships/hyperlink" Target="https://www.magicbricks.com/Property-Rates-Trends/Multistorey-Apartment-rates-Anna-Nagar-in-Chennai" TargetMode="External"/><Relationship Id="rId214" Type="http://schemas.openxmlformats.org/officeDocument/2006/relationships/hyperlink" Target="https://www.magicbricks.com/Property-Rates-Trends/Multistorey-Apartment-rates-T-Nagar-in-Chennai" TargetMode="External"/><Relationship Id="rId235" Type="http://schemas.openxmlformats.org/officeDocument/2006/relationships/hyperlink" Target="https://www.magicbricks.com/Property-Rates-Trends/Multistorey-Apartment-rates-T-Nagar-in-Chennai" TargetMode="External"/><Relationship Id="rId256" Type="http://schemas.openxmlformats.org/officeDocument/2006/relationships/hyperlink" Target="https://www.magicbricks.com/Property-Rates-Trends/Multistorey-Apartment-rates-T-Nagar-in-Chennai" TargetMode="External"/><Relationship Id="rId277" Type="http://schemas.openxmlformats.org/officeDocument/2006/relationships/hyperlink" Target="https://www.magicbricks.com/Property-Rates-Trends/Multistorey-Apartment-rates-T-Nagar-in-Chennai" TargetMode="External"/><Relationship Id="rId298" Type="http://schemas.openxmlformats.org/officeDocument/2006/relationships/hyperlink" Target="https://www.magicbricks.com/Property-Rates-Trends/Multistorey-Apartment-rates-Anna-Nagar-in-Chennai" TargetMode="External"/><Relationship Id="rId400" Type="http://schemas.openxmlformats.org/officeDocument/2006/relationships/hyperlink" Target="https://www.magicbricks.com/Property-Rates-Trends/Multistorey-Apartment-rates-Chromepet-in-Chennai" TargetMode="External"/><Relationship Id="rId421" Type="http://schemas.openxmlformats.org/officeDocument/2006/relationships/hyperlink" Target="https://www.magicbricks.com/Property-Rates-Trends/Multistorey-Apartment-rates-Chromepet-in-Chennai" TargetMode="External"/><Relationship Id="rId442" Type="http://schemas.openxmlformats.org/officeDocument/2006/relationships/hyperlink" Target="https://www.magicbricks.com/Property-Rates-Trends/Multistorey-Apartment-rates-Chromepet-in-Chennai" TargetMode="External"/><Relationship Id="rId463" Type="http://schemas.openxmlformats.org/officeDocument/2006/relationships/hyperlink" Target="https://www.magicbricks.com/Property-Rates-Trends/Multistorey-Apartment-rates-Chromepet-in-Chennai" TargetMode="External"/><Relationship Id="rId484" Type="http://schemas.openxmlformats.org/officeDocument/2006/relationships/hyperlink" Target="https://www.magicbricks.com/Property-Rates-Trends/Multistorey-Apartment-rates-Chromepet-in-Chennai" TargetMode="External"/><Relationship Id="rId519" Type="http://schemas.openxmlformats.org/officeDocument/2006/relationships/hyperlink" Target="https://www.magicbricks.com/Property-Rates-Trends/Multistorey-Apartment-rates-Adyar-in-Chennai" TargetMode="External"/><Relationship Id="rId116" Type="http://schemas.openxmlformats.org/officeDocument/2006/relationships/hyperlink" Target="https://www.magicbricks.com/Property-Rates-Trends/Multistorey-Apartment-rates-Anna-Nagar-in-Chennai" TargetMode="External"/><Relationship Id="rId137" Type="http://schemas.openxmlformats.org/officeDocument/2006/relationships/hyperlink" Target="https://www.magicbricks.com/Property-Rates-Trends/Multistorey-Apartment-rates-Anna-Nagar-in-Chennai" TargetMode="External"/><Relationship Id="rId158" Type="http://schemas.openxmlformats.org/officeDocument/2006/relationships/hyperlink" Target="https://www.magicbricks.com/Property-Rates-Trends/Multistorey-Apartment-rates-Anna-Nagar-in-Chennai" TargetMode="External"/><Relationship Id="rId302" Type="http://schemas.openxmlformats.org/officeDocument/2006/relationships/hyperlink" Target="javascript:void(0)" TargetMode="External"/><Relationship Id="rId323" Type="http://schemas.openxmlformats.org/officeDocument/2006/relationships/hyperlink" Target="https://www.magicbricks.com/Property-Rates-Trends/Multistorey-Apartment-rates-Adyar-in-Chennai" TargetMode="External"/><Relationship Id="rId344" Type="http://schemas.openxmlformats.org/officeDocument/2006/relationships/hyperlink" Target="https://www.magicbricks.com/Property-Rates-Trends/Multistorey-Apartment-rates-Karapakkam-in-Chennai" TargetMode="External"/><Relationship Id="rId530" Type="http://schemas.openxmlformats.org/officeDocument/2006/relationships/hyperlink" Target="https://www.magicbricks.com/Property-Rates-Trends/Multistorey-Apartment-rates-Karapakkam-in-Chennai" TargetMode="External"/><Relationship Id="rId20" Type="http://schemas.openxmlformats.org/officeDocument/2006/relationships/hyperlink" Target="https://www.magicbricks.com/Property-Rates-Trends/Multistorey-Apartment-rates-Chromepet-in-Chennai" TargetMode="External"/><Relationship Id="rId41" Type="http://schemas.openxmlformats.org/officeDocument/2006/relationships/hyperlink" Target="https://www.magicbricks.com/Property-Rates-Trends/Multistorey-Apartment-rates-Velachery-in-Chennai" TargetMode="External"/><Relationship Id="rId62" Type="http://schemas.openxmlformats.org/officeDocument/2006/relationships/hyperlink" Target="https://www.magicbricks.com/Property-Rates-Trends/Multistorey-Apartment-rates-Chromepet-in-Chennai" TargetMode="External"/><Relationship Id="rId83" Type="http://schemas.openxmlformats.org/officeDocument/2006/relationships/hyperlink" Target="https://www.magicbricks.com/Property-Rates-Trends/Multistorey-Apartment-rates-Velachery-in-Chennai" TargetMode="External"/><Relationship Id="rId179" Type="http://schemas.openxmlformats.org/officeDocument/2006/relationships/hyperlink" Target="https://www.magicbricks.com/Property-Rates-Trends/Multistorey-Apartment-rates-Anna-Nagar-in-Chennai" TargetMode="External"/><Relationship Id="rId365" Type="http://schemas.openxmlformats.org/officeDocument/2006/relationships/hyperlink" Target="https://www.magicbricks.com/Property-Rates-Trends/Multistorey-Apartment-rates-Adyar-in-Chennai" TargetMode="External"/><Relationship Id="rId386" Type="http://schemas.openxmlformats.org/officeDocument/2006/relationships/hyperlink" Target="javascript:void(0)" TargetMode="External"/><Relationship Id="rId551" Type="http://schemas.openxmlformats.org/officeDocument/2006/relationships/hyperlink" Target="javascript:void(0)" TargetMode="External"/><Relationship Id="rId190" Type="http://schemas.openxmlformats.org/officeDocument/2006/relationships/hyperlink" Target="javascript:void(0)" TargetMode="External"/><Relationship Id="rId204" Type="http://schemas.openxmlformats.org/officeDocument/2006/relationships/hyperlink" Target="https://www.magicbricks.com/Property-Rates-Trends/Multistorey-Apartment-rates-Chromepet-in-Chennai" TargetMode="External"/><Relationship Id="rId225" Type="http://schemas.openxmlformats.org/officeDocument/2006/relationships/hyperlink" Target="https://www.magicbricks.com/Property-Rates-Trends/Multistorey-Apartment-rates-Chromepet-in-Chennai" TargetMode="External"/><Relationship Id="rId246" Type="http://schemas.openxmlformats.org/officeDocument/2006/relationships/hyperlink" Target="https://www.magicbricks.com/Property-Rates-Trends/Multistorey-Apartment-rates-Chromepet-in-Chennai" TargetMode="External"/><Relationship Id="rId267" Type="http://schemas.openxmlformats.org/officeDocument/2006/relationships/hyperlink" Target="https://www.magicbricks.com/Property-Rates-Trends/Multistorey-Apartment-rates-Chromepet-in-Chennai" TargetMode="External"/><Relationship Id="rId288" Type="http://schemas.openxmlformats.org/officeDocument/2006/relationships/hyperlink" Target="https://www.magicbricks.com/Property-Rates-Trends/Multistorey-Apartment-rates-Karapakkam-in-Chennai" TargetMode="External"/><Relationship Id="rId411" Type="http://schemas.openxmlformats.org/officeDocument/2006/relationships/hyperlink" Target="https://www.magicbricks.com/Property-Rates-Trends/Multistorey-Apartment-rates-Velachery-in-Chennai" TargetMode="External"/><Relationship Id="rId432" Type="http://schemas.openxmlformats.org/officeDocument/2006/relationships/hyperlink" Target="https://www.magicbricks.com/Property-Rates-Trends/Multistorey-Apartment-rates-Velachery-in-Chennai" TargetMode="External"/><Relationship Id="rId453" Type="http://schemas.openxmlformats.org/officeDocument/2006/relationships/hyperlink" Target="https://www.magicbricks.com/Property-Rates-Trends/Multistorey-Apartment-rates-Velachery-in-Chennai" TargetMode="External"/><Relationship Id="rId474" Type="http://schemas.openxmlformats.org/officeDocument/2006/relationships/hyperlink" Target="https://www.magicbricks.com/Property-Rates-Trends/Multistorey-Apartment-rates-Velachery-in-Chennai" TargetMode="External"/><Relationship Id="rId509" Type="http://schemas.openxmlformats.org/officeDocument/2006/relationships/hyperlink" Target="javascript:void(0)" TargetMode="External"/><Relationship Id="rId106" Type="http://schemas.openxmlformats.org/officeDocument/2006/relationships/hyperlink" Target="javascript:void(0)" TargetMode="External"/><Relationship Id="rId127" Type="http://schemas.openxmlformats.org/officeDocument/2006/relationships/hyperlink" Target="https://www.magicbricks.com/Property-Rates-Trends/Multistorey-Apartment-rates-KK-Nagar-in-Chennai" TargetMode="External"/><Relationship Id="rId313" Type="http://schemas.openxmlformats.org/officeDocument/2006/relationships/hyperlink" Target="https://www.magicbricks.com/Property-Rates-Trends/Multistorey-Apartment-rates-Chromepet-in-Chennai" TargetMode="External"/><Relationship Id="rId495" Type="http://schemas.openxmlformats.org/officeDocument/2006/relationships/hyperlink" Target="https://www.magicbricks.com/Property-Rates-Trends/Multistorey-Apartment-rates-Velachery-in-Chennai" TargetMode="External"/><Relationship Id="rId10" Type="http://schemas.openxmlformats.org/officeDocument/2006/relationships/hyperlink" Target="https://www.magicbricks.com/Property-Rates-Trends/Multistorey-Apartment-rates-KK-Nagar-in-Chennai" TargetMode="External"/><Relationship Id="rId31" Type="http://schemas.openxmlformats.org/officeDocument/2006/relationships/hyperlink" Target="https://www.magicbricks.com/Property-Rates-Trends/Multistorey-Apartment-rates-Anna-Nagar-in-Chennai" TargetMode="External"/><Relationship Id="rId52" Type="http://schemas.openxmlformats.org/officeDocument/2006/relationships/hyperlink" Target="https://www.magicbricks.com/Property-Rates-Trends/Multistorey-Apartment-rates-KK-Nagar-in-Chennai" TargetMode="External"/><Relationship Id="rId73" Type="http://schemas.openxmlformats.org/officeDocument/2006/relationships/hyperlink" Target="https://www.magicbricks.com/Property-Rates-Trends/Multistorey-Apartment-rates-Anna-Nagar-in-Chennai" TargetMode="External"/><Relationship Id="rId94" Type="http://schemas.openxmlformats.org/officeDocument/2006/relationships/hyperlink" Target="https://www.magicbricks.com/Property-Rates-Trends/Multistorey-Apartment-rates-KK-Nagar-in-Chennai" TargetMode="External"/><Relationship Id="rId148" Type="http://schemas.openxmlformats.org/officeDocument/2006/relationships/hyperlink" Target="javascript:void(0)" TargetMode="External"/><Relationship Id="rId169" Type="http://schemas.openxmlformats.org/officeDocument/2006/relationships/hyperlink" Target="https://www.magicbricks.com/Property-Rates-Trends/Multistorey-Apartment-rates-KK-Nagar-in-Chennai" TargetMode="External"/><Relationship Id="rId334" Type="http://schemas.openxmlformats.org/officeDocument/2006/relationships/hyperlink" Target="https://www.magicbricks.com/Property-Rates-Trends/Multistorey-Apartment-rates-T-Nagar-in-Chennai" TargetMode="External"/><Relationship Id="rId355" Type="http://schemas.openxmlformats.org/officeDocument/2006/relationships/hyperlink" Target="https://www.magicbricks.com/Property-Rates-Trends/Multistorey-Apartment-rates-Chromepet-in-Chennai" TargetMode="External"/><Relationship Id="rId376" Type="http://schemas.openxmlformats.org/officeDocument/2006/relationships/hyperlink" Target="https://www.magicbricks.com/Property-Rates-Trends/Multistorey-Apartment-rates-T-Nagar-in-Chennai" TargetMode="External"/><Relationship Id="rId397" Type="http://schemas.openxmlformats.org/officeDocument/2006/relationships/hyperlink" Target="https://www.magicbricks.com/Property-Rates-Trends/Multistorey-Apartment-rates-Anna-Nagar-in-Chennai" TargetMode="External"/><Relationship Id="rId520" Type="http://schemas.openxmlformats.org/officeDocument/2006/relationships/hyperlink" Target="https://www.magicbricks.com/Property-Rates-Trends/Multistorey-Apartment-rates-Adyar-in-Chennai" TargetMode="External"/><Relationship Id="rId541" Type="http://schemas.openxmlformats.org/officeDocument/2006/relationships/hyperlink" Target="https://www.magicbricks.com/Property-Rates-Trends/Multistorey-Apartment-rates-Adyar-in-Chennai" TargetMode="External"/><Relationship Id="rId4" Type="http://schemas.openxmlformats.org/officeDocument/2006/relationships/hyperlink" Target="https://www.magicbricks.com/Property-Rates-Trends/Multistorey-Apartment-rates-Anna-Nagar-in-Chennai" TargetMode="External"/><Relationship Id="rId180" Type="http://schemas.openxmlformats.org/officeDocument/2006/relationships/hyperlink" Target="https://www.magicbricks.com/Property-Rates-Trends/Multistorey-Apartment-rates-Anna-Nagar-in-Chennai" TargetMode="External"/><Relationship Id="rId215" Type="http://schemas.openxmlformats.org/officeDocument/2006/relationships/hyperlink" Target="https://www.magicbricks.com/Property-Rates-Trends/Multistorey-Apartment-rates-Velachery-in-Chennai" TargetMode="External"/><Relationship Id="rId236" Type="http://schemas.openxmlformats.org/officeDocument/2006/relationships/hyperlink" Target="https://www.magicbricks.com/Property-Rates-Trends/Multistorey-Apartment-rates-Velachery-in-Chennai" TargetMode="External"/><Relationship Id="rId257" Type="http://schemas.openxmlformats.org/officeDocument/2006/relationships/hyperlink" Target="https://www.magicbricks.com/Property-Rates-Trends/Multistorey-Apartment-rates-Velachery-in-Chennai" TargetMode="External"/><Relationship Id="rId278" Type="http://schemas.openxmlformats.org/officeDocument/2006/relationships/hyperlink" Target="https://www.magicbricks.com/Property-Rates-Trends/Multistorey-Apartment-rates-Velachery-in-Chennai" TargetMode="External"/><Relationship Id="rId401" Type="http://schemas.openxmlformats.org/officeDocument/2006/relationships/hyperlink" Target="https://www.magicbricks.com/Property-Rates-Trends/Multistorey-Apartment-rates-Chromepet-in-Chennai" TargetMode="External"/><Relationship Id="rId422" Type="http://schemas.openxmlformats.org/officeDocument/2006/relationships/hyperlink" Target="https://www.magicbricks.com/Property-Rates-Trends/Multistorey-Apartment-rates-Chromepet-in-Chennai" TargetMode="External"/><Relationship Id="rId443" Type="http://schemas.openxmlformats.org/officeDocument/2006/relationships/hyperlink" Target="https://www.magicbricks.com/Property-Rates-Trends/Multistorey-Apartment-rates-Chromepet-in-Chennai" TargetMode="External"/><Relationship Id="rId464" Type="http://schemas.openxmlformats.org/officeDocument/2006/relationships/hyperlink" Target="https://www.magicbricks.com/Property-Rates-Trends/Multistorey-Apartment-rates-Chromepet-in-Chennai" TargetMode="External"/><Relationship Id="rId303" Type="http://schemas.openxmlformats.org/officeDocument/2006/relationships/hyperlink" Target="javascript:void(0)" TargetMode="External"/><Relationship Id="rId485" Type="http://schemas.openxmlformats.org/officeDocument/2006/relationships/hyperlink" Target="https://www.magicbricks.com/Property-Rates-Trends/Multistorey-Apartment-rates-Chromepet-in-Chennai" TargetMode="External"/><Relationship Id="rId42" Type="http://schemas.openxmlformats.org/officeDocument/2006/relationships/hyperlink" Target="https://www.magicbricks.com/Property-Rates-Trends/Multistorey-Apartment-rates-Velachery-in-Chennai" TargetMode="External"/><Relationship Id="rId84" Type="http://schemas.openxmlformats.org/officeDocument/2006/relationships/hyperlink" Target="https://www.magicbricks.com/Property-Rates-Trends/Multistorey-Apartment-rates-Velachery-in-Chennai" TargetMode="External"/><Relationship Id="rId138" Type="http://schemas.openxmlformats.org/officeDocument/2006/relationships/hyperlink" Target="https://www.magicbricks.com/Property-Rates-Trends/Multistorey-Apartment-rates-Anna-Nagar-in-Chennai" TargetMode="External"/><Relationship Id="rId345" Type="http://schemas.openxmlformats.org/officeDocument/2006/relationships/hyperlink" Target="https://www.magicbricks.com/Property-Rates-Trends/Multistorey-Apartment-rates-KK-Nagar-in-Chennai" TargetMode="External"/><Relationship Id="rId387" Type="http://schemas.openxmlformats.org/officeDocument/2006/relationships/hyperlink" Target="javascript:void(0)" TargetMode="External"/><Relationship Id="rId510" Type="http://schemas.openxmlformats.org/officeDocument/2006/relationships/hyperlink" Target="javascript:void(0)" TargetMode="External"/><Relationship Id="rId552" Type="http://schemas.openxmlformats.org/officeDocument/2006/relationships/hyperlink" Target="javascript:void(0)" TargetMode="External"/><Relationship Id="rId191" Type="http://schemas.openxmlformats.org/officeDocument/2006/relationships/hyperlink" Target="https://www.magicbricks.com/Property-Rates-Trends/Multistorey-Apartment-rates-T-Nagar-in-Chennai" TargetMode="External"/><Relationship Id="rId205" Type="http://schemas.openxmlformats.org/officeDocument/2006/relationships/hyperlink" Target="https://www.magicbricks.com/Property-Rates-Trends/Multistorey-Apartment-rates-Chromepet-in-Chennai" TargetMode="External"/><Relationship Id="rId247" Type="http://schemas.openxmlformats.org/officeDocument/2006/relationships/hyperlink" Target="https://www.magicbricks.com/Property-Rates-Trends/Multistorey-Apartment-rates-Chromepet-in-Chennai" TargetMode="External"/><Relationship Id="rId412" Type="http://schemas.openxmlformats.org/officeDocument/2006/relationships/hyperlink" Target="https://www.magicbricks.com/Property-Rates-Trends/Multistorey-Apartment-rates-Velachery-in-Chennai" TargetMode="External"/><Relationship Id="rId107" Type="http://schemas.openxmlformats.org/officeDocument/2006/relationships/hyperlink" Target="https://www.magicbricks.com/Property-Rates-Trends/Multistorey-Apartment-rates-KK-Nagar-in-Chennai" TargetMode="External"/><Relationship Id="rId289" Type="http://schemas.openxmlformats.org/officeDocument/2006/relationships/hyperlink" Target="https://www.magicbricks.com/Property-Rates-Trends/Multistorey-Apartment-rates-KK-Nagar-in-Chennai" TargetMode="External"/><Relationship Id="rId454" Type="http://schemas.openxmlformats.org/officeDocument/2006/relationships/hyperlink" Target="https://www.magicbricks.com/Property-Rates-Trends/Multistorey-Apartment-rates-Velachery-in-Chennai" TargetMode="External"/><Relationship Id="rId496" Type="http://schemas.openxmlformats.org/officeDocument/2006/relationships/hyperlink" Target="https://www.magicbricks.com/Property-Rates-Trends/Multistorey-Apartment-rates-Velachery-in-Chennai" TargetMode="External"/><Relationship Id="rId11" Type="http://schemas.openxmlformats.org/officeDocument/2006/relationships/hyperlink" Target="https://www.magicbricks.com/Property-Rates-Trends/Multistorey-Apartment-rates-T-Nagar-in-Chennai" TargetMode="External"/><Relationship Id="rId53" Type="http://schemas.openxmlformats.org/officeDocument/2006/relationships/hyperlink" Target="https://www.magicbricks.com/Property-Rates-Trends/Multistorey-Apartment-rates-T-Nagar-in-Chennai" TargetMode="External"/><Relationship Id="rId149" Type="http://schemas.openxmlformats.org/officeDocument/2006/relationships/hyperlink" Target="https://www.magicbricks.com/Property-Rates-Trends/Multistorey-Apartment-rates-T-Nagar-in-Chennai" TargetMode="External"/><Relationship Id="rId314" Type="http://schemas.openxmlformats.org/officeDocument/2006/relationships/hyperlink" Target="https://www.magicbricks.com/Property-Rates-Trends/Multistorey-Apartment-rates-Chromepet-in-Chennai" TargetMode="External"/><Relationship Id="rId356" Type="http://schemas.openxmlformats.org/officeDocument/2006/relationships/hyperlink" Target="https://www.magicbricks.com/Property-Rates-Trends/Multistorey-Apartment-rates-Chromepet-in-Chennai" TargetMode="External"/><Relationship Id="rId398" Type="http://schemas.openxmlformats.org/officeDocument/2006/relationships/hyperlink" Target="https://www.magicbricks.com/Property-Rates-Trends/Multistorey-Apartment-rates-Anna-Nagar-in-Chennai" TargetMode="External"/><Relationship Id="rId521" Type="http://schemas.openxmlformats.org/officeDocument/2006/relationships/hyperlink" Target="https://www.magicbricks.com/Property-Rates-Trends/Multistorey-Apartment-rates-Adyar-in-Chennai" TargetMode="External"/><Relationship Id="rId95" Type="http://schemas.openxmlformats.org/officeDocument/2006/relationships/hyperlink" Target="https://www.magicbricks.com/Property-Rates-Trends/Multistorey-Apartment-rates-T-Nagar-in-Chennai" TargetMode="External"/><Relationship Id="rId160" Type="http://schemas.openxmlformats.org/officeDocument/2006/relationships/hyperlink" Target="https://www.magicbricks.com/Property-Rates-Trends/Multistorey-Apartment-rates-Anna-Nagar-in-Chennai" TargetMode="External"/><Relationship Id="rId216" Type="http://schemas.openxmlformats.org/officeDocument/2006/relationships/hyperlink" Target="https://www.magicbricks.com/Property-Rates-Trends/Multistorey-Apartment-rates-Velachery-in-Chennai" TargetMode="External"/><Relationship Id="rId423" Type="http://schemas.openxmlformats.org/officeDocument/2006/relationships/hyperlink" Target="javascript:void(0)" TargetMode="External"/><Relationship Id="rId258" Type="http://schemas.openxmlformats.org/officeDocument/2006/relationships/hyperlink" Target="https://www.magicbricks.com/Property-Rates-Trends/Multistorey-Apartment-rates-Velachery-in-Chennai" TargetMode="External"/><Relationship Id="rId465" Type="http://schemas.openxmlformats.org/officeDocument/2006/relationships/hyperlink" Target="javascript:void(0)" TargetMode="External"/><Relationship Id="rId22" Type="http://schemas.openxmlformats.org/officeDocument/2006/relationships/hyperlink" Target="https://www.magicbricks.com/Property-Rates-Trends/Multistorey-Apartment-rates-Karapakkam-in-Chennai" TargetMode="External"/><Relationship Id="rId64" Type="http://schemas.openxmlformats.org/officeDocument/2006/relationships/hyperlink" Target="https://www.magicbricks.com/Property-Rates-Trends/Multistorey-Apartment-rates-Karapakkam-in-Chennai" TargetMode="External"/><Relationship Id="rId118" Type="http://schemas.openxmlformats.org/officeDocument/2006/relationships/hyperlink" Target="https://www.magicbricks.com/Property-Rates-Trends/Multistorey-Apartment-rates-Anna-Nagar-in-Chennai" TargetMode="External"/><Relationship Id="rId325" Type="http://schemas.openxmlformats.org/officeDocument/2006/relationships/hyperlink" Target="https://www.magicbricks.com/Property-Rates-Trends/Multistorey-Apartment-rates-Anna-Nagar-in-Chennai" TargetMode="External"/><Relationship Id="rId367" Type="http://schemas.openxmlformats.org/officeDocument/2006/relationships/hyperlink" Target="https://www.magicbricks.com/Property-Rates-Trends/Multistorey-Apartment-rates-Anna-Nagar-in-Chennai" TargetMode="External"/><Relationship Id="rId532" Type="http://schemas.openxmlformats.org/officeDocument/2006/relationships/hyperlink" Target="https://www.magicbricks.com/Property-Rates-Trends/Multistorey-Apartment-rates-KK-Nagar-in-Chennai" TargetMode="External"/><Relationship Id="rId171" Type="http://schemas.openxmlformats.org/officeDocument/2006/relationships/hyperlink" Target="https://www.magicbricks.com/Property-Rates-Trends/Multistorey-Apartment-rates-T-Nagar-in-Chennai" TargetMode="External"/><Relationship Id="rId227" Type="http://schemas.openxmlformats.org/officeDocument/2006/relationships/hyperlink" Target="javascript:void(0)" TargetMode="External"/><Relationship Id="rId269" Type="http://schemas.openxmlformats.org/officeDocument/2006/relationships/hyperlink" Target="https://www.magicbricks.com/Property-Rates-Trends/Multistorey-Apartment-rates-Karapakkam-in-Chennai" TargetMode="External"/><Relationship Id="rId434" Type="http://schemas.openxmlformats.org/officeDocument/2006/relationships/hyperlink" Target="https://www.magicbricks.com/Property-Rates-Trends/Multistorey-Apartment-rates-Velachery-in-Chennai" TargetMode="External"/><Relationship Id="rId476" Type="http://schemas.openxmlformats.org/officeDocument/2006/relationships/hyperlink" Target="https://www.magicbricks.com/Property-Rates-Trends/Multistorey-Apartment-rates-Velachery-in-Chennai" TargetMode="External"/><Relationship Id="rId33" Type="http://schemas.openxmlformats.org/officeDocument/2006/relationships/hyperlink" Target="https://www.magicbricks.com/Property-Rates-Trends/Multistorey-Apartment-rates-Chromepet-in-Chennai" TargetMode="External"/><Relationship Id="rId129" Type="http://schemas.openxmlformats.org/officeDocument/2006/relationships/hyperlink" Target="https://www.magicbricks.com/Property-Rates-Trends/Multistorey-Apartment-rates-T-Nagar-in-Chennai" TargetMode="External"/><Relationship Id="rId280" Type="http://schemas.openxmlformats.org/officeDocument/2006/relationships/hyperlink" Target="https://www.magicbricks.com/Property-Rates-Trends/Multistorey-Apartment-rates-Velachery-in-Chennai" TargetMode="External"/><Relationship Id="rId336" Type="http://schemas.openxmlformats.org/officeDocument/2006/relationships/hyperlink" Target="https://www.magicbricks.com/Property-Rates-Trends/Multistorey-Apartment-rates-Velachery-in-Chennai" TargetMode="External"/><Relationship Id="rId501" Type="http://schemas.openxmlformats.org/officeDocument/2006/relationships/hyperlink" Target="javascript:void(0)" TargetMode="External"/><Relationship Id="rId543" Type="http://schemas.openxmlformats.org/officeDocument/2006/relationships/hyperlink" Target="https://www.magicbricks.com/Property-Rates-Trends/Multistorey-Apartment-rates-Anna-Nagar-in-Chennai" TargetMode="External"/><Relationship Id="rId75" Type="http://schemas.openxmlformats.org/officeDocument/2006/relationships/hyperlink" Target="https://www.magicbricks.com/Property-Rates-Trends/Multistorey-Apartment-rates-Chromepet-in-Chennai" TargetMode="External"/><Relationship Id="rId140" Type="http://schemas.openxmlformats.org/officeDocument/2006/relationships/hyperlink" Target="https://www.magicbricks.com/Property-Rates-Trends/Multistorey-Apartment-rates-Chromepet-in-Chennai" TargetMode="External"/><Relationship Id="rId182" Type="http://schemas.openxmlformats.org/officeDocument/2006/relationships/hyperlink" Target="https://www.magicbricks.com/Property-Rates-Trends/Multistorey-Apartment-rates-Chromepet-in-Chennai" TargetMode="External"/><Relationship Id="rId378" Type="http://schemas.openxmlformats.org/officeDocument/2006/relationships/hyperlink" Target="https://www.magicbricks.com/Property-Rates-Trends/Multistorey-Apartment-rates-Velachery-in-Chennai" TargetMode="External"/><Relationship Id="rId403" Type="http://schemas.openxmlformats.org/officeDocument/2006/relationships/hyperlink" Target="https://www.magicbricks.com/Property-Rates-Trends/Multistorey-Apartment-rates-Karapakkam-in-Chennai" TargetMode="External"/><Relationship Id="rId6" Type="http://schemas.openxmlformats.org/officeDocument/2006/relationships/hyperlink" Target="https://www.magicbricks.com/Property-Rates-Trends/Multistorey-Apartment-rates-Chromepet-in-Chennai" TargetMode="External"/><Relationship Id="rId238" Type="http://schemas.openxmlformats.org/officeDocument/2006/relationships/hyperlink" Target="https://www.magicbricks.com/Property-Rates-Trends/Multistorey-Apartment-rates-Velachery-in-Chennai" TargetMode="External"/><Relationship Id="rId445" Type="http://schemas.openxmlformats.org/officeDocument/2006/relationships/hyperlink" Target="https://www.magicbricks.com/Property-Rates-Trends/Multistorey-Apartment-rates-Karapakkam-in-Chennai" TargetMode="External"/><Relationship Id="rId487" Type="http://schemas.openxmlformats.org/officeDocument/2006/relationships/hyperlink" Target="https://www.magicbricks.com/Property-Rates-Trends/Multistorey-Apartment-rates-Karapakkam-in-Chennai" TargetMode="External"/><Relationship Id="rId291" Type="http://schemas.openxmlformats.org/officeDocument/2006/relationships/hyperlink" Target="https://www.magicbricks.com/Property-Rates-Trends/Multistorey-Apartment-rates-T-Nagar-in-Chennai" TargetMode="External"/><Relationship Id="rId305" Type="http://schemas.openxmlformats.org/officeDocument/2006/relationships/hyperlink" Target="https://www.magicbricks.com/Property-Rates-Trends/Multistorey-Apartment-rates-T-Nagar-in-Chennai" TargetMode="External"/><Relationship Id="rId347" Type="http://schemas.openxmlformats.org/officeDocument/2006/relationships/hyperlink" Target="https://www.magicbricks.com/Property-Rates-Trends/Multistorey-Apartment-rates-T-Nagar-in-Chennai" TargetMode="External"/><Relationship Id="rId512" Type="http://schemas.openxmlformats.org/officeDocument/2006/relationships/hyperlink" Target="https://www.magicbricks.com/Property-Rates-Trends/Multistorey-Apartment-rates-KK-Nagar-in-Chennai" TargetMode="External"/><Relationship Id="rId44" Type="http://schemas.openxmlformats.org/officeDocument/2006/relationships/hyperlink" Target="https://www.magicbricks.com/Property-Rates-Trends/Multistorey-Apartment-rates-Adyar-in-Chennai" TargetMode="External"/><Relationship Id="rId86" Type="http://schemas.openxmlformats.org/officeDocument/2006/relationships/hyperlink" Target="https://www.magicbricks.com/Property-Rates-Trends/Multistorey-Apartment-rates-Adyar-in-Chennai" TargetMode="External"/><Relationship Id="rId151" Type="http://schemas.openxmlformats.org/officeDocument/2006/relationships/hyperlink" Target="https://www.magicbricks.com/Property-Rates-Trends/Multistorey-Apartment-rates-T-Nagar-in-Chennai" TargetMode="External"/><Relationship Id="rId389" Type="http://schemas.openxmlformats.org/officeDocument/2006/relationships/hyperlink" Target="https://www.magicbricks.com/Property-Rates-Trends/Multistorey-Apartment-rates-T-Nagar-in-Chennai" TargetMode="External"/><Relationship Id="rId554" Type="http://schemas.openxmlformats.org/officeDocument/2006/relationships/hyperlink" Target="https://www.magicbricks.com/Property-Rates-Trends/Multistorey-Apartment-rates-KK-Nagar-in-Chennai" TargetMode="External"/><Relationship Id="rId193" Type="http://schemas.openxmlformats.org/officeDocument/2006/relationships/hyperlink" Target="https://www.magicbricks.com/Property-Rates-Trends/Multistorey-Apartment-rates-T-Nagar-in-Chennai" TargetMode="External"/><Relationship Id="rId207" Type="http://schemas.openxmlformats.org/officeDocument/2006/relationships/hyperlink" Target="https://www.magicbricks.com/Property-Rates-Trends/Multistorey-Apartment-rates-Karapakkam-in-Chennai" TargetMode="External"/><Relationship Id="rId249" Type="http://schemas.openxmlformats.org/officeDocument/2006/relationships/hyperlink" Target="https://www.magicbricks.com/Property-Rates-Trends/Multistorey-Apartment-rates-Karapakkam-in-Chennai" TargetMode="External"/><Relationship Id="rId414" Type="http://schemas.openxmlformats.org/officeDocument/2006/relationships/hyperlink" Target="https://www.magicbricks.com/Property-Rates-Trends/Multistorey-Apartment-rates-Adyar-in-Chennai" TargetMode="External"/><Relationship Id="rId456" Type="http://schemas.openxmlformats.org/officeDocument/2006/relationships/hyperlink" Target="https://www.magicbricks.com/Property-Rates-Trends/Multistorey-Apartment-rates-Adyar-in-Chennai" TargetMode="External"/><Relationship Id="rId498" Type="http://schemas.openxmlformats.org/officeDocument/2006/relationships/hyperlink" Target="javascript:void(0)" TargetMode="External"/><Relationship Id="rId13" Type="http://schemas.openxmlformats.org/officeDocument/2006/relationships/hyperlink" Target="https://www.magicbricks.com/Property-Rates-Trends/Multistorey-Apartment-rates-Velachery-in-Chennai" TargetMode="External"/><Relationship Id="rId109" Type="http://schemas.openxmlformats.org/officeDocument/2006/relationships/hyperlink" Target="https://www.magicbricks.com/Property-Rates-Trends/Multistorey-Apartment-rates-T-Nagar-in-Chennai" TargetMode="External"/><Relationship Id="rId260" Type="http://schemas.openxmlformats.org/officeDocument/2006/relationships/hyperlink" Target="https://www.magicbricks.com/Property-Rates-Trends/Multistorey-Apartment-rates-Adyar-in-Chennai" TargetMode="External"/><Relationship Id="rId316" Type="http://schemas.openxmlformats.org/officeDocument/2006/relationships/hyperlink" Target="https://www.magicbricks.com/Property-Rates-Trends/Multistorey-Apartment-rates-Karapakkam-in-Chennai" TargetMode="External"/><Relationship Id="rId523" Type="http://schemas.openxmlformats.org/officeDocument/2006/relationships/hyperlink" Target="https://www.magicbricks.com/Property-Rates-Trends/Multistorey-Apartment-rates-Anna-Nagar-in-Chennai" TargetMode="External"/><Relationship Id="rId55" Type="http://schemas.openxmlformats.org/officeDocument/2006/relationships/hyperlink" Target="https://www.magicbricks.com/Property-Rates-Trends/Multistorey-Apartment-rates-Velachery-in-Chennai" TargetMode="External"/><Relationship Id="rId97" Type="http://schemas.openxmlformats.org/officeDocument/2006/relationships/hyperlink" Target="https://www.magicbricks.com/Property-Rates-Trends/Multistorey-Apartment-rates-Velachery-in-Chennai" TargetMode="External"/><Relationship Id="rId120" Type="http://schemas.openxmlformats.org/officeDocument/2006/relationships/hyperlink" Target="https://www.magicbricks.com/Property-Rates-Trends/Multistorey-Apartment-rates-Chromepet-in-Chennai" TargetMode="External"/><Relationship Id="rId358" Type="http://schemas.openxmlformats.org/officeDocument/2006/relationships/hyperlink" Target="javascript:void(0)" TargetMode="External"/><Relationship Id="rId162" Type="http://schemas.openxmlformats.org/officeDocument/2006/relationships/hyperlink" Target="https://www.magicbricks.com/Property-Rates-Trends/Multistorey-Apartment-rates-Chromepet-in-Chennai" TargetMode="External"/><Relationship Id="rId218" Type="http://schemas.openxmlformats.org/officeDocument/2006/relationships/hyperlink" Target="https://www.magicbricks.com/Property-Rates-Trends/Multistorey-Apartment-rates-Adyar-in-Chennai" TargetMode="External"/><Relationship Id="rId425" Type="http://schemas.openxmlformats.org/officeDocument/2006/relationships/hyperlink" Target="javascript:void(0)" TargetMode="External"/><Relationship Id="rId467" Type="http://schemas.openxmlformats.org/officeDocument/2006/relationships/hyperlink" Target="javascript:void(0)" TargetMode="External"/><Relationship Id="rId271" Type="http://schemas.openxmlformats.org/officeDocument/2006/relationships/hyperlink" Target="javascript:void(0)" TargetMode="External"/><Relationship Id="rId24" Type="http://schemas.openxmlformats.org/officeDocument/2006/relationships/hyperlink" Target="https://www.magicbricks.com/Property-Rates-Trends/Multistorey-Apartment-rates-KK-Nagar-in-Chennai" TargetMode="External"/><Relationship Id="rId66" Type="http://schemas.openxmlformats.org/officeDocument/2006/relationships/hyperlink" Target="https://www.magicbricks.com/Property-Rates-Trends/Multistorey-Apartment-rates-KK-Nagar-in-Chennai" TargetMode="External"/><Relationship Id="rId131" Type="http://schemas.openxmlformats.org/officeDocument/2006/relationships/hyperlink" Target="https://www.magicbricks.com/Property-Rates-Trends/Multistorey-Apartment-rates-Velachery-in-Chennai" TargetMode="External"/><Relationship Id="rId327" Type="http://schemas.openxmlformats.org/officeDocument/2006/relationships/hyperlink" Target="https://www.magicbricks.com/Property-Rates-Trends/Multistorey-Apartment-rates-Chromepet-in-Chennai" TargetMode="External"/><Relationship Id="rId369" Type="http://schemas.openxmlformats.org/officeDocument/2006/relationships/hyperlink" Target="https://www.magicbricks.com/Property-Rates-Trends/Multistorey-Apartment-rates-Chromepet-in-Chennai" TargetMode="External"/><Relationship Id="rId534" Type="http://schemas.openxmlformats.org/officeDocument/2006/relationships/hyperlink" Target="https://www.magicbricks.com/Property-Rates-Trends/Multistorey-Apartment-rates-T-Nagar-in-Chennai" TargetMode="External"/><Relationship Id="rId173" Type="http://schemas.openxmlformats.org/officeDocument/2006/relationships/hyperlink" Target="https://www.magicbricks.com/Property-Rates-Trends/Multistorey-Apartment-rates-Velachery-in-Chennai" TargetMode="External"/><Relationship Id="rId229" Type="http://schemas.openxmlformats.org/officeDocument/2006/relationships/hyperlink" Target="javascript:void(0)" TargetMode="External"/><Relationship Id="rId380" Type="http://schemas.openxmlformats.org/officeDocument/2006/relationships/hyperlink" Target="https://www.magicbricks.com/Property-Rates-Trends/Multistorey-Apartment-rates-Adyar-in-Chennai" TargetMode="External"/><Relationship Id="rId436" Type="http://schemas.openxmlformats.org/officeDocument/2006/relationships/hyperlink" Target="https://www.magicbricks.com/Property-Rates-Trends/Multistorey-Apartment-rates-Adyar-in-Chennai" TargetMode="External"/><Relationship Id="rId240" Type="http://schemas.openxmlformats.org/officeDocument/2006/relationships/hyperlink" Target="https://www.magicbricks.com/Property-Rates-Trends/Multistorey-Apartment-rates-Adyar-in-Chennai" TargetMode="External"/><Relationship Id="rId478" Type="http://schemas.openxmlformats.org/officeDocument/2006/relationships/hyperlink" Target="https://www.magicbricks.com/Property-Rates-Trends/Multistorey-Apartment-rates-Adyar-in-Chennai" TargetMode="External"/><Relationship Id="rId35" Type="http://schemas.openxmlformats.org/officeDocument/2006/relationships/hyperlink" Target="https://www.magicbricks.com/Property-Rates-Trends/Multistorey-Apartment-rates-Karapakkam-in-Chennai" TargetMode="External"/><Relationship Id="rId77" Type="http://schemas.openxmlformats.org/officeDocument/2006/relationships/hyperlink" Target="https://www.magicbricks.com/Property-Rates-Trends/Multistorey-Apartment-rates-Karapakkam-in-Chennai" TargetMode="External"/><Relationship Id="rId100" Type="http://schemas.openxmlformats.org/officeDocument/2006/relationships/hyperlink" Target="https://www.magicbricks.com/Property-Rates-Trends/Multistorey-Apartment-rates-Adyar-in-Chennai" TargetMode="External"/><Relationship Id="rId282" Type="http://schemas.openxmlformats.org/officeDocument/2006/relationships/hyperlink" Target="https://www.magicbricks.com/Property-Rates-Trends/Multistorey-Apartment-rates-Adyar-in-Chennai" TargetMode="External"/><Relationship Id="rId338" Type="http://schemas.openxmlformats.org/officeDocument/2006/relationships/hyperlink" Target="https://www.magicbricks.com/Property-Rates-Trends/Multistorey-Apartment-rates-Adyar-in-Chennai" TargetMode="External"/><Relationship Id="rId503" Type="http://schemas.openxmlformats.org/officeDocument/2006/relationships/hyperlink" Target="https://www.magicbricks.com/Property-Rates-Trends/Multistorey-Apartment-rates-Anna-Nagar-in-Chennai" TargetMode="External"/><Relationship Id="rId545" Type="http://schemas.openxmlformats.org/officeDocument/2006/relationships/hyperlink" Target="https://www.magicbricks.com/Property-Rates-Trends/Multistorey-Apartment-rates-Anna-Nagar-in-Chennai" TargetMode="External"/><Relationship Id="rId8" Type="http://schemas.openxmlformats.org/officeDocument/2006/relationships/hyperlink" Target="https://www.magicbricks.com/Property-Rates-Trends/Multistorey-Apartment-rates-Karapakkam-in-Chennai" TargetMode="External"/><Relationship Id="rId142" Type="http://schemas.openxmlformats.org/officeDocument/2006/relationships/hyperlink" Target="https://www.magicbricks.com/Property-Rates-Trends/Multistorey-Apartment-rates-Chromepet-in-Chennai" TargetMode="External"/><Relationship Id="rId184" Type="http://schemas.openxmlformats.org/officeDocument/2006/relationships/hyperlink" Target="https://www.magicbricks.com/Property-Rates-Trends/Multistorey-Apartment-rates-Chromepet-in-Chennai" TargetMode="External"/><Relationship Id="rId391" Type="http://schemas.openxmlformats.org/officeDocument/2006/relationships/hyperlink" Target="https://www.magicbricks.com/Property-Rates-Trends/Multistorey-Apartment-rates-Velachery-in-Chennai" TargetMode="External"/><Relationship Id="rId405" Type="http://schemas.openxmlformats.org/officeDocument/2006/relationships/hyperlink" Target="https://www.magicbricks.com/Property-Rates-Trends/Multistorey-Apartment-rates-KK-Nagar-in-Chennai" TargetMode="External"/><Relationship Id="rId447" Type="http://schemas.openxmlformats.org/officeDocument/2006/relationships/hyperlink" Target="https://www.magicbricks.com/Property-Rates-Trends/Multistorey-Apartment-rates-KK-Nagar-in-Chennai" TargetMode="External"/><Relationship Id="rId251" Type="http://schemas.openxmlformats.org/officeDocument/2006/relationships/hyperlink" Target="https://www.magicbricks.com/Property-Rates-Trends/Multistorey-Apartment-rates-KK-Nagar-in-Chennai" TargetMode="External"/><Relationship Id="rId489" Type="http://schemas.openxmlformats.org/officeDocument/2006/relationships/hyperlink" Target="https://www.magicbricks.com/Property-Rates-Trends/Multistorey-Apartment-rates-KK-Nagar-in-Chennai" TargetMode="External"/><Relationship Id="rId46" Type="http://schemas.openxmlformats.org/officeDocument/2006/relationships/hyperlink" Target="https://www.magicbricks.com/Property-Rates-Trends/Multistorey-Apartment-rates-Anna-Nagar-in-Chennai" TargetMode="External"/><Relationship Id="rId293" Type="http://schemas.openxmlformats.org/officeDocument/2006/relationships/hyperlink" Target="https://www.magicbricks.com/Property-Rates-Trends/Multistorey-Apartment-rates-Velachery-in-Chennai" TargetMode="External"/><Relationship Id="rId307" Type="http://schemas.openxmlformats.org/officeDocument/2006/relationships/hyperlink" Target="https://www.magicbricks.com/Property-Rates-Trends/Multistorey-Apartment-rates-Velachery-in-Chennai" TargetMode="External"/><Relationship Id="rId349" Type="http://schemas.openxmlformats.org/officeDocument/2006/relationships/hyperlink" Target="https://www.magicbricks.com/Property-Rates-Trends/Multistorey-Apartment-rates-Velachery-in-Chennai" TargetMode="External"/><Relationship Id="rId514" Type="http://schemas.openxmlformats.org/officeDocument/2006/relationships/hyperlink" Target="https://www.magicbricks.com/Property-Rates-Trends/Multistorey-Apartment-rates-T-Nagar-in-Chennai" TargetMode="External"/><Relationship Id="rId556" Type="http://schemas.openxmlformats.org/officeDocument/2006/relationships/hyperlink" Target="https://www.magicbricks.com/Property-Rates-Trends/Multistorey-Apartment-rates-T-Nagar-in-Chennai" TargetMode="External"/><Relationship Id="rId88" Type="http://schemas.openxmlformats.org/officeDocument/2006/relationships/hyperlink" Target="https://www.magicbricks.com/Property-Rates-Trends/Multistorey-Apartment-rates-Anna-Nagar-in-Chennai" TargetMode="External"/><Relationship Id="rId111" Type="http://schemas.openxmlformats.org/officeDocument/2006/relationships/hyperlink" Target="https://www.magicbricks.com/Property-Rates-Trends/Multistorey-Apartment-rates-Velachery-in-Chennai" TargetMode="External"/><Relationship Id="rId153" Type="http://schemas.openxmlformats.org/officeDocument/2006/relationships/hyperlink" Target="https://www.magicbricks.com/Property-Rates-Trends/Multistorey-Apartment-rates-Velachery-in-Chennai" TargetMode="External"/><Relationship Id="rId195" Type="http://schemas.openxmlformats.org/officeDocument/2006/relationships/hyperlink" Target="https://www.magicbricks.com/Property-Rates-Trends/Multistorey-Apartment-rates-Velachery-in-Chennai" TargetMode="External"/><Relationship Id="rId209" Type="http://schemas.openxmlformats.org/officeDocument/2006/relationships/hyperlink" Target="https://www.magicbricks.com/Property-Rates-Trends/Multistorey-Apartment-rates-KK-Nagar-in-Chennai" TargetMode="External"/><Relationship Id="rId360" Type="http://schemas.openxmlformats.org/officeDocument/2006/relationships/hyperlink" Target="javascript:void(0)" TargetMode="External"/><Relationship Id="rId416" Type="http://schemas.openxmlformats.org/officeDocument/2006/relationships/hyperlink" Target="https://www.magicbricks.com/Property-Rates-Trends/Multistorey-Apartment-rates-Adyar-in-Chennai" TargetMode="External"/><Relationship Id="rId220" Type="http://schemas.openxmlformats.org/officeDocument/2006/relationships/hyperlink" Target="https://www.magicbricks.com/Property-Rates-Trends/Multistorey-Apartment-rates-Adyar-in-Chennai" TargetMode="External"/><Relationship Id="rId458" Type="http://schemas.openxmlformats.org/officeDocument/2006/relationships/hyperlink" Target="https://www.magicbricks.com/Property-Rates-Trends/Multistorey-Apartment-rates-Adyar-in-Chennai" TargetMode="External"/><Relationship Id="rId15" Type="http://schemas.openxmlformats.org/officeDocument/2006/relationships/hyperlink" Target="https://www.magicbricks.com/Property-Rates-Trends/Multistorey-Apartment-rates-Adyar-in-Chennai" TargetMode="External"/><Relationship Id="rId57" Type="http://schemas.openxmlformats.org/officeDocument/2006/relationships/hyperlink" Target="https://www.magicbricks.com/Property-Rates-Trends/Multistorey-Apartment-rates-Adyar-in-Chennai" TargetMode="External"/><Relationship Id="rId262" Type="http://schemas.openxmlformats.org/officeDocument/2006/relationships/hyperlink" Target="https://www.magicbricks.com/Property-Rates-Trends/Multistorey-Apartment-rates-Adyar-in-Chennai" TargetMode="External"/><Relationship Id="rId318" Type="http://schemas.openxmlformats.org/officeDocument/2006/relationships/hyperlink" Target="https://www.magicbricks.com/Property-Rates-Trends/Multistorey-Apartment-rates-KK-Nagar-in-Chennai" TargetMode="External"/><Relationship Id="rId525" Type="http://schemas.openxmlformats.org/officeDocument/2006/relationships/hyperlink" Target="https://www.magicbricks.com/Property-Rates-Trends/Multistorey-Apartment-rates-Chromepet-in-Chennai" TargetMode="External"/></Relationships>
</file>

<file path=xl/worksheets/_rels/sheet9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1.xml"/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11.xml.rels><?xml version="1.0" encoding="UTF-8" standalone="yes"?>
<Relationships xmlns="http://schemas.openxmlformats.org/package/2006/relationships"><Relationship Id="rId117" Type="http://schemas.openxmlformats.org/officeDocument/2006/relationships/hyperlink" Target="https://www.magicbricks.com/Property-Rates-Trends/Multistorey-Apartment-rates-Velachery-in-Chennai" TargetMode="External"/><Relationship Id="rId21" Type="http://schemas.openxmlformats.org/officeDocument/2006/relationships/hyperlink" Target="https://www.magicbricks.com/Property-Rates-Trends/Multistorey-Apartment-rates-Velachery-in-Chennai" TargetMode="External"/><Relationship Id="rId42" Type="http://schemas.openxmlformats.org/officeDocument/2006/relationships/hyperlink" Target="https://www.magicbricks.com/Property-Rates-Trends/ALL-RESIDENTIAL-rates-in-Chennai" TargetMode="External"/><Relationship Id="rId47" Type="http://schemas.openxmlformats.org/officeDocument/2006/relationships/hyperlink" Target="https://www.magicbricks.com/Property-Rates-Trends/Multistorey-Apartment-rates-Velachery-in-Chennai" TargetMode="External"/><Relationship Id="rId63" Type="http://schemas.openxmlformats.org/officeDocument/2006/relationships/hyperlink" Target="https://www.magicbricks.com/Property-Rates-Trends/Multistorey-Apartment-rates-KK-Nagar-in-Chennai" TargetMode="External"/><Relationship Id="rId68" Type="http://schemas.openxmlformats.org/officeDocument/2006/relationships/hyperlink" Target="https://www.magicbricks.com/Property-Rates-Trends/Multistorey-Apartment-rates-Velachery-in-Chennai" TargetMode="External"/><Relationship Id="rId84" Type="http://schemas.openxmlformats.org/officeDocument/2006/relationships/hyperlink" Target="https://www.magicbricks.com/Property-Rates-Trends/Multistorey-Apartment-rates-Karapakkam-in-Chennai" TargetMode="External"/><Relationship Id="rId89" Type="http://schemas.openxmlformats.org/officeDocument/2006/relationships/hyperlink" Target="https://www.magicbricks.com/Property-Rates-Trends/Multistorey-Apartment-rates-KK-Nagar-in-Chennai" TargetMode="External"/><Relationship Id="rId112" Type="http://schemas.openxmlformats.org/officeDocument/2006/relationships/hyperlink" Target="https://www.magicbricks.com/Property-Rates-Trends/Multistorey-Apartment-rates-KK-Nagar-in-Chennai" TargetMode="External"/><Relationship Id="rId133" Type="http://schemas.openxmlformats.org/officeDocument/2006/relationships/hyperlink" Target="https://www.magicbricks.com/Property-Rates-Trends/Multistorey-Apartment-rates-Karapakkam-in-Chennai" TargetMode="External"/><Relationship Id="rId138" Type="http://schemas.openxmlformats.org/officeDocument/2006/relationships/hyperlink" Target="https://www.magicbricks.com/Property-Rates-Trends/Multistorey-Apartment-rates-KK-Nagar-in-Chennai" TargetMode="External"/><Relationship Id="rId154" Type="http://schemas.openxmlformats.org/officeDocument/2006/relationships/hyperlink" Target="https://www.magicbricks.com/Property-Rates-Trends/Multistorey-Apartment-rates-Chromepet-in-Chennai" TargetMode="External"/><Relationship Id="rId159" Type="http://schemas.openxmlformats.org/officeDocument/2006/relationships/hyperlink" Target="https://www.magicbricks.com/Property-Rates-Trends/Multistorey-Apartment-rates-Karapakkam-in-Chennai" TargetMode="External"/><Relationship Id="rId175" Type="http://schemas.openxmlformats.org/officeDocument/2006/relationships/hyperlink" Target="https://www.magicbricks.com/Property-Rates-Trends/Multistorey-Apartment-rates-Anna-Nagar-in-Chennai" TargetMode="External"/><Relationship Id="rId170" Type="http://schemas.openxmlformats.org/officeDocument/2006/relationships/hyperlink" Target="https://www.magicbricks.com/Property-Rates-Trends/Multistorey-Apartment-rates-Adyar-in-Chennai" TargetMode="External"/><Relationship Id="rId191" Type="http://schemas.openxmlformats.org/officeDocument/2006/relationships/hyperlink" Target="https://www.magicbricks.com/Property-Rates-Trends/Multistorey-Apartment-rates-T-Nagar-in-Chennai" TargetMode="External"/><Relationship Id="rId196" Type="http://schemas.openxmlformats.org/officeDocument/2006/relationships/hyperlink" Target="https://www.magicbricks.com/Property-Rates-Trends/Multistorey-Apartment-rates-Velachery-in-Chennai" TargetMode="External"/><Relationship Id="rId16" Type="http://schemas.openxmlformats.org/officeDocument/2006/relationships/hyperlink" Target="https://www.magicbricks.com/Property-Rates-Trends/Multistorey-Apartment-rates-T-Nagar-in-Chennai" TargetMode="External"/><Relationship Id="rId107" Type="http://schemas.openxmlformats.org/officeDocument/2006/relationships/hyperlink" Target="https://www.magicbricks.com/Property-Rates-Trends/Multistorey-Apartment-rates-Chromepet-in-Chennai" TargetMode="External"/><Relationship Id="rId11" Type="http://schemas.openxmlformats.org/officeDocument/2006/relationships/hyperlink" Target="https://www.magicbricks.com/Property-Rates-Trends/Multistorey-Apartment-rates-Karapakkam-in-Chennai" TargetMode="External"/><Relationship Id="rId32" Type="http://schemas.openxmlformats.org/officeDocument/2006/relationships/hyperlink" Target="https://www.magicbricks.com/Property-Rates-Trends/Multistorey-Apartment-rates-Chromepet-in-Chennai" TargetMode="External"/><Relationship Id="rId37" Type="http://schemas.openxmlformats.org/officeDocument/2006/relationships/hyperlink" Target="https://www.magicbricks.com/Property-Rates-Trends/Multistorey-Apartment-rates-Karapakkam-in-Chennai" TargetMode="External"/><Relationship Id="rId53" Type="http://schemas.openxmlformats.org/officeDocument/2006/relationships/hyperlink" Target="https://www.magicbricks.com/Property-Rates-Trends/Multistorey-Apartment-rates-Anna-Nagar-in-Chennai" TargetMode="External"/><Relationship Id="rId58" Type="http://schemas.openxmlformats.org/officeDocument/2006/relationships/hyperlink" Target="https://www.magicbricks.com/Property-Rates-Trends/Multistorey-Apartment-rates-Chromepet-in-Chennai" TargetMode="External"/><Relationship Id="rId74" Type="http://schemas.openxmlformats.org/officeDocument/2006/relationships/hyperlink" Target="https://www.magicbricks.com/Property-Rates-Trends/Multistorey-Apartment-rates-Adyar-in-Chennai" TargetMode="External"/><Relationship Id="rId79" Type="http://schemas.openxmlformats.org/officeDocument/2006/relationships/hyperlink" Target="https://www.magicbricks.com/Property-Rates-Trends/ALL-RESIDENTIAL-rates-in-Chennai" TargetMode="External"/><Relationship Id="rId102" Type="http://schemas.openxmlformats.org/officeDocument/2006/relationships/hyperlink" Target="https://www.magicbricks.com/Property-Rates-Trends/Multistorey-Apartment-rates-Anna-Nagar-in-Chennai" TargetMode="External"/><Relationship Id="rId123" Type="http://schemas.openxmlformats.org/officeDocument/2006/relationships/hyperlink" Target="https://www.magicbricks.com/Property-Rates-Trends/Multistorey-Apartment-rates-Adyar-in-Chennai" TargetMode="External"/><Relationship Id="rId128" Type="http://schemas.openxmlformats.org/officeDocument/2006/relationships/hyperlink" Target="https://www.magicbricks.com/Property-Rates-Trends/ALL-RESIDENTIAL-rates-in-Chennai" TargetMode="External"/><Relationship Id="rId144" Type="http://schemas.openxmlformats.org/officeDocument/2006/relationships/hyperlink" Target="https://www.magicbricks.com/Property-Rates-Trends/ALL-RESIDENTIAL-rates-in-Chennai" TargetMode="External"/><Relationship Id="rId149" Type="http://schemas.openxmlformats.org/officeDocument/2006/relationships/hyperlink" Target="https://www.magicbricks.com/Property-Rates-Trends/Multistorey-Apartment-rates-Adyar-in-Chennai" TargetMode="External"/><Relationship Id="rId5" Type="http://schemas.openxmlformats.org/officeDocument/2006/relationships/hyperlink" Target="https://www.magicbricks.com/Property-Rates-Trends/Multistorey-Apartment-rates-Anna-Nagar-in-Chennai" TargetMode="External"/><Relationship Id="rId90" Type="http://schemas.openxmlformats.org/officeDocument/2006/relationships/hyperlink" Target="https://www.magicbricks.com/Property-Rates-Trends/Multistorey-Apartment-rates-KK-Nagar-in-Chennai" TargetMode="External"/><Relationship Id="rId95" Type="http://schemas.openxmlformats.org/officeDocument/2006/relationships/hyperlink" Target="https://www.magicbricks.com/Property-Rates-Trends/ALL-RESIDENTIAL-rates-in-Chennai" TargetMode="External"/><Relationship Id="rId160" Type="http://schemas.openxmlformats.org/officeDocument/2006/relationships/hyperlink" Target="https://www.magicbricks.com/Property-Rates-Trends/Multistorey-Apartment-rates-KK-Nagar-in-Chennai" TargetMode="External"/><Relationship Id="rId165" Type="http://schemas.openxmlformats.org/officeDocument/2006/relationships/hyperlink" Target="https://www.magicbricks.com/Property-Rates-Trends/Multistorey-Apartment-rates-T-Nagar-in-Chennai" TargetMode="External"/><Relationship Id="rId181" Type="http://schemas.openxmlformats.org/officeDocument/2006/relationships/hyperlink" Target="https://www.magicbricks.com/Property-Rates-Trends/ALL-RESIDENTIAL-rates-in-Chennai" TargetMode="External"/><Relationship Id="rId186" Type="http://schemas.openxmlformats.org/officeDocument/2006/relationships/hyperlink" Target="https://www.magicbricks.com/Property-Rates-Trends/Multistorey-Apartment-rates-KK-Nagar-in-Chennai" TargetMode="External"/><Relationship Id="rId22" Type="http://schemas.openxmlformats.org/officeDocument/2006/relationships/hyperlink" Target="https://www.magicbricks.com/Property-Rates-Trends/ALL-RESIDENTIAL-rates-in-Chennai" TargetMode="External"/><Relationship Id="rId27" Type="http://schemas.openxmlformats.org/officeDocument/2006/relationships/hyperlink" Target="https://www.magicbricks.com/Property-Rates-Trends/Multistorey-Apartment-rates-Anna-Nagar-in-Chennai" TargetMode="External"/><Relationship Id="rId43" Type="http://schemas.openxmlformats.org/officeDocument/2006/relationships/hyperlink" Target="https://www.magicbricks.com/Property-Rates-Trends/Multistorey-Apartment-rates-T-Nagar-in-Chennai" TargetMode="External"/><Relationship Id="rId48" Type="http://schemas.openxmlformats.org/officeDocument/2006/relationships/hyperlink" Target="https://www.magicbricks.com/Property-Rates-Trends/Multistorey-Apartment-rates-Velachery-in-Chennai" TargetMode="External"/><Relationship Id="rId64" Type="http://schemas.openxmlformats.org/officeDocument/2006/relationships/hyperlink" Target="https://www.magicbricks.com/Property-Rates-Trends/Multistorey-Apartment-rates-KK-Nagar-in-Chennai" TargetMode="External"/><Relationship Id="rId69" Type="http://schemas.openxmlformats.org/officeDocument/2006/relationships/hyperlink" Target="https://www.magicbricks.com/Property-Rates-Trends/Multistorey-Apartment-rates-Velachery-in-Chennai" TargetMode="External"/><Relationship Id="rId113" Type="http://schemas.openxmlformats.org/officeDocument/2006/relationships/hyperlink" Target="https://www.magicbricks.com/Property-Rates-Trends/Multistorey-Apartment-rates-KK-Nagar-in-Chennai" TargetMode="External"/><Relationship Id="rId118" Type="http://schemas.openxmlformats.org/officeDocument/2006/relationships/hyperlink" Target="https://www.magicbricks.com/Property-Rates-Trends/Multistorey-Apartment-rates-Velachery-in-Chennai" TargetMode="External"/><Relationship Id="rId134" Type="http://schemas.openxmlformats.org/officeDocument/2006/relationships/hyperlink" Target="https://www.magicbricks.com/Property-Rates-Trends/Multistorey-Apartment-rates-Karapakkam-in-Chennai" TargetMode="External"/><Relationship Id="rId139" Type="http://schemas.openxmlformats.org/officeDocument/2006/relationships/hyperlink" Target="javascript:void(0)" TargetMode="External"/><Relationship Id="rId80" Type="http://schemas.openxmlformats.org/officeDocument/2006/relationships/hyperlink" Target="https://www.magicbricks.com/Property-Rates-Trends/Multistorey-Apartment-rates-Chromepet-in-Chennai" TargetMode="External"/><Relationship Id="rId85" Type="http://schemas.openxmlformats.org/officeDocument/2006/relationships/hyperlink" Target="https://www.magicbricks.com/Property-Rates-Trends/Multistorey-Apartment-rates-Karapakkam-in-Chennai" TargetMode="External"/><Relationship Id="rId150" Type="http://schemas.openxmlformats.org/officeDocument/2006/relationships/hyperlink" Target="https://www.magicbricks.com/Property-Rates-Trends/Multistorey-Apartment-rates-Adyar-in-Chennai" TargetMode="External"/><Relationship Id="rId155" Type="http://schemas.openxmlformats.org/officeDocument/2006/relationships/hyperlink" Target="https://www.magicbricks.com/Property-Rates-Trends/Multistorey-Apartment-rates-Chromepet-in-Chennai" TargetMode="External"/><Relationship Id="rId171" Type="http://schemas.openxmlformats.org/officeDocument/2006/relationships/hyperlink" Target="https://www.magicbricks.com/Property-Rates-Trends/Multistorey-Apartment-rates-Adyar-in-Chennai" TargetMode="External"/><Relationship Id="rId176" Type="http://schemas.openxmlformats.org/officeDocument/2006/relationships/hyperlink" Target="https://www.magicbricks.com/Property-Rates-Trends/Multistorey-Apartment-rates-Anna-Nagar-in-Chennai" TargetMode="External"/><Relationship Id="rId192" Type="http://schemas.openxmlformats.org/officeDocument/2006/relationships/hyperlink" Target="https://www.magicbricks.com/Property-Rates-Trends/Multistorey-Apartment-rates-T-Nagar-in-Chennai" TargetMode="External"/><Relationship Id="rId197" Type="http://schemas.openxmlformats.org/officeDocument/2006/relationships/drawing" Target="../drawings/drawing6.xml"/><Relationship Id="rId12" Type="http://schemas.openxmlformats.org/officeDocument/2006/relationships/hyperlink" Target="https://www.magicbricks.com/Property-Rates-Trends/Multistorey-Apartment-rates-Karapakkam-in-Chennai" TargetMode="External"/><Relationship Id="rId17" Type="http://schemas.openxmlformats.org/officeDocument/2006/relationships/hyperlink" Target="https://www.magicbricks.com/Property-Rates-Trends/Multistorey-Apartment-rates-T-Nagar-in-Chennai" TargetMode="External"/><Relationship Id="rId33" Type="http://schemas.openxmlformats.org/officeDocument/2006/relationships/hyperlink" Target="https://www.magicbricks.com/Property-Rates-Trends/Multistorey-Apartment-rates-Chromepet-in-Chennai" TargetMode="External"/><Relationship Id="rId38" Type="http://schemas.openxmlformats.org/officeDocument/2006/relationships/hyperlink" Target="https://www.magicbricks.com/Property-Rates-Trends/ALL-RESIDENTIAL-rates-in-Chennai" TargetMode="External"/><Relationship Id="rId59" Type="http://schemas.openxmlformats.org/officeDocument/2006/relationships/hyperlink" Target="https://www.magicbricks.com/Property-Rates-Trends/Multistorey-Apartment-rates-Karapakkam-in-Chennai" TargetMode="External"/><Relationship Id="rId103" Type="http://schemas.openxmlformats.org/officeDocument/2006/relationships/hyperlink" Target="https://www.magicbricks.com/Property-Rates-Trends/Multistorey-Apartment-rates-Anna-Nagar-in-Chennai" TargetMode="External"/><Relationship Id="rId108" Type="http://schemas.openxmlformats.org/officeDocument/2006/relationships/hyperlink" Target="https://www.magicbricks.com/Property-Rates-Trends/Multistorey-Apartment-rates-Karapakkam-in-Chennai" TargetMode="External"/><Relationship Id="rId124" Type="http://schemas.openxmlformats.org/officeDocument/2006/relationships/hyperlink" Target="https://www.magicbricks.com/Property-Rates-Trends/ALL-RESIDENTIAL-rates-in-Chennai" TargetMode="External"/><Relationship Id="rId129" Type="http://schemas.openxmlformats.org/officeDocument/2006/relationships/hyperlink" Target="https://www.magicbricks.com/Property-Rates-Trends/Multistorey-Apartment-rates-Chromepet-in-Chennai" TargetMode="External"/><Relationship Id="rId54" Type="http://schemas.openxmlformats.org/officeDocument/2006/relationships/hyperlink" Target="https://www.magicbricks.com/Property-Rates-Trends/Multistorey-Apartment-rates-Anna-Nagar-in-Chennai" TargetMode="External"/><Relationship Id="rId70" Type="http://schemas.openxmlformats.org/officeDocument/2006/relationships/hyperlink" Target="https://www.magicbricks.com/Property-Rates-Trends/Multistorey-Apartment-rates-Velachery-in-Chennai" TargetMode="External"/><Relationship Id="rId75" Type="http://schemas.openxmlformats.org/officeDocument/2006/relationships/hyperlink" Target="https://www.magicbricks.com/Property-Rates-Trends/ALL-RESIDENTIAL-rates-in-Chennai" TargetMode="External"/><Relationship Id="rId91" Type="http://schemas.openxmlformats.org/officeDocument/2006/relationships/hyperlink" Target="https://www.magicbricks.com/Property-Rates-Trends/ALL-RESIDENTIAL-rates-in-Chennai" TargetMode="External"/><Relationship Id="rId96" Type="http://schemas.openxmlformats.org/officeDocument/2006/relationships/hyperlink" Target="https://www.magicbricks.com/Property-Rates-Trends/Multistorey-Apartment-rates-Velachery-in-Chennai" TargetMode="External"/><Relationship Id="rId140" Type="http://schemas.openxmlformats.org/officeDocument/2006/relationships/hyperlink" Target="https://www.magicbricks.com/Property-Rates-Trends/ALL-RESIDENTIAL-rates-in-Chennai" TargetMode="External"/><Relationship Id="rId145" Type="http://schemas.openxmlformats.org/officeDocument/2006/relationships/hyperlink" Target="https://www.magicbricks.com/Property-Rates-Trends/Multistorey-Apartment-rates-Velachery-in-Chennai" TargetMode="External"/><Relationship Id="rId161" Type="http://schemas.openxmlformats.org/officeDocument/2006/relationships/hyperlink" Target="https://www.magicbricks.com/Property-Rates-Trends/Multistorey-Apartment-rates-KK-Nagar-in-Chennai" TargetMode="External"/><Relationship Id="rId166" Type="http://schemas.openxmlformats.org/officeDocument/2006/relationships/hyperlink" Target="https://www.magicbricks.com/Property-Rates-Trends/Multistorey-Apartment-rates-Velachery-in-Chennai" TargetMode="External"/><Relationship Id="rId182" Type="http://schemas.openxmlformats.org/officeDocument/2006/relationships/hyperlink" Target="https://www.magicbricks.com/Property-Rates-Trends/Multistorey-Apartment-rates-Karapakkam-in-Chennai" TargetMode="External"/><Relationship Id="rId187" Type="http://schemas.openxmlformats.org/officeDocument/2006/relationships/hyperlink" Target="https://www.magicbricks.com/Property-Rates-Trends/Multistorey-Apartment-rates-KK-Nagar-in-Chennai" TargetMode="External"/><Relationship Id="rId1" Type="http://schemas.openxmlformats.org/officeDocument/2006/relationships/hyperlink" Target="https://www.magicbricks.com/Property-Rates-Trends/Multistorey-Apartment-rates-Adyar-in-Chennai" TargetMode="External"/><Relationship Id="rId6" Type="http://schemas.openxmlformats.org/officeDocument/2006/relationships/hyperlink" Target="https://www.magicbricks.com/Property-Rates-Trends/Multistorey-Apartment-rates-Anna-Nagar-in-Chennai" TargetMode="External"/><Relationship Id="rId23" Type="http://schemas.openxmlformats.org/officeDocument/2006/relationships/hyperlink" Target="https://www.magicbricks.com/Property-Rates-Trends/Multistorey-Apartment-rates-Adyar-in-Chennai" TargetMode="External"/><Relationship Id="rId28" Type="http://schemas.openxmlformats.org/officeDocument/2006/relationships/hyperlink" Target="https://www.magicbricks.com/Property-Rates-Trends/Multistorey-Apartment-rates-Anna-Nagar-in-Chennai" TargetMode="External"/><Relationship Id="rId49" Type="http://schemas.openxmlformats.org/officeDocument/2006/relationships/hyperlink" Target="https://www.magicbricks.com/Property-Rates-Trends/Multistorey-Apartment-rates-Velachery-in-Chennai" TargetMode="External"/><Relationship Id="rId114" Type="http://schemas.openxmlformats.org/officeDocument/2006/relationships/hyperlink" Target="https://www.magicbricks.com/Property-Rates-Trends/Multistorey-Apartment-rates-T-Nagar-in-Chennai" TargetMode="External"/><Relationship Id="rId119" Type="http://schemas.openxmlformats.org/officeDocument/2006/relationships/hyperlink" Target="https://www.magicbricks.com/Property-Rates-Trends/Multistorey-Apartment-rates-Velachery-in-Chennai" TargetMode="External"/><Relationship Id="rId44" Type="http://schemas.openxmlformats.org/officeDocument/2006/relationships/hyperlink" Target="https://www.magicbricks.com/Property-Rates-Trends/Multistorey-Apartment-rates-T-Nagar-in-Chennai" TargetMode="External"/><Relationship Id="rId60" Type="http://schemas.openxmlformats.org/officeDocument/2006/relationships/hyperlink" Target="https://www.magicbricks.com/Property-Rates-Trends/Multistorey-Apartment-rates-Karapakkam-in-Chennai" TargetMode="External"/><Relationship Id="rId65" Type="http://schemas.openxmlformats.org/officeDocument/2006/relationships/hyperlink" Target="https://www.magicbricks.com/Property-Rates-Trends/Multistorey-Apartment-rates-T-Nagar-in-Chennai" TargetMode="External"/><Relationship Id="rId81" Type="http://schemas.openxmlformats.org/officeDocument/2006/relationships/hyperlink" Target="https://www.magicbricks.com/Property-Rates-Trends/Multistorey-Apartment-rates-Chromepet-in-Chennai" TargetMode="External"/><Relationship Id="rId86" Type="http://schemas.openxmlformats.org/officeDocument/2006/relationships/hyperlink" Target="https://www.magicbricks.com/Property-Rates-Trends/Multistorey-Apartment-rates-Karapakkam-in-Chennai" TargetMode="External"/><Relationship Id="rId130" Type="http://schemas.openxmlformats.org/officeDocument/2006/relationships/hyperlink" Target="https://www.magicbricks.com/Property-Rates-Trends/Multistorey-Apartment-rates-Chromepet-in-Chennai" TargetMode="External"/><Relationship Id="rId135" Type="http://schemas.openxmlformats.org/officeDocument/2006/relationships/hyperlink" Target="javascript:void(0)" TargetMode="External"/><Relationship Id="rId151" Type="http://schemas.openxmlformats.org/officeDocument/2006/relationships/hyperlink" Target="https://www.magicbricks.com/Property-Rates-Trends/Multistorey-Apartment-rates-Anna-Nagar-in-Chennai" TargetMode="External"/><Relationship Id="rId156" Type="http://schemas.openxmlformats.org/officeDocument/2006/relationships/hyperlink" Target="https://www.magicbricks.com/Property-Rates-Trends/Multistorey-Apartment-rates-Chromepet-in-Chennai" TargetMode="External"/><Relationship Id="rId177" Type="http://schemas.openxmlformats.org/officeDocument/2006/relationships/hyperlink" Target="https://www.magicbricks.com/Property-Rates-Trends/ALL-RESIDENTIAL-rates-in-Chennai" TargetMode="External"/><Relationship Id="rId172" Type="http://schemas.openxmlformats.org/officeDocument/2006/relationships/hyperlink" Target="https://www.magicbricks.com/Property-Rates-Trends/Multistorey-Apartment-rates-Adyar-in-Chennai" TargetMode="External"/><Relationship Id="rId193" Type="http://schemas.openxmlformats.org/officeDocument/2006/relationships/hyperlink" Target="https://www.magicbricks.com/Property-Rates-Trends/ALL-RESIDENTIAL-rates-in-Chennai" TargetMode="External"/><Relationship Id="rId13" Type="http://schemas.openxmlformats.org/officeDocument/2006/relationships/hyperlink" Target="https://www.magicbricks.com/Property-Rates-Trends/Multistorey-Apartment-rates-KK-Nagar-in-Chennai" TargetMode="External"/><Relationship Id="rId18" Type="http://schemas.openxmlformats.org/officeDocument/2006/relationships/hyperlink" Target="https://www.magicbricks.com/Property-Rates-Trends/Multistorey-Apartment-rates-T-Nagar-in-Chennai" TargetMode="External"/><Relationship Id="rId39" Type="http://schemas.openxmlformats.org/officeDocument/2006/relationships/hyperlink" Target="https://www.magicbricks.com/Property-Rates-Trends/Multistorey-Apartment-rates-KK-Nagar-in-Chennai" TargetMode="External"/><Relationship Id="rId109" Type="http://schemas.openxmlformats.org/officeDocument/2006/relationships/hyperlink" Target="https://www.magicbricks.com/Property-Rates-Trends/Multistorey-Apartment-rates-Karapakkam-in-Chennai" TargetMode="External"/><Relationship Id="rId34" Type="http://schemas.openxmlformats.org/officeDocument/2006/relationships/hyperlink" Target="https://www.magicbricks.com/Property-Rates-Trends/ALL-RESIDENTIAL-rates-in-Chennai" TargetMode="External"/><Relationship Id="rId50" Type="http://schemas.openxmlformats.org/officeDocument/2006/relationships/hyperlink" Target="https://www.magicbricks.com/Property-Rates-Trends/Multistorey-Apartment-rates-Adyar-in-Chennai" TargetMode="External"/><Relationship Id="rId55" Type="http://schemas.openxmlformats.org/officeDocument/2006/relationships/hyperlink" Target="https://www.magicbricks.com/Property-Rates-Trends/Multistorey-Apartment-rates-Anna-Nagar-in-Chennai" TargetMode="External"/><Relationship Id="rId76" Type="http://schemas.openxmlformats.org/officeDocument/2006/relationships/hyperlink" Target="https://www.magicbricks.com/Property-Rates-Trends/Multistorey-Apartment-rates-Anna-Nagar-in-Chennai" TargetMode="External"/><Relationship Id="rId97" Type="http://schemas.openxmlformats.org/officeDocument/2006/relationships/hyperlink" Target="https://www.magicbricks.com/Property-Rates-Trends/Multistorey-Apartment-rates-Velachery-in-Chennai" TargetMode="External"/><Relationship Id="rId104" Type="http://schemas.openxmlformats.org/officeDocument/2006/relationships/hyperlink" Target="https://www.magicbricks.com/Property-Rates-Trends/Multistorey-Apartment-rates-Anna-Nagar-in-Chennai" TargetMode="External"/><Relationship Id="rId120" Type="http://schemas.openxmlformats.org/officeDocument/2006/relationships/hyperlink" Target="https://www.magicbricks.com/Property-Rates-Trends/ALL-RESIDENTIAL-rates-in-Chennai" TargetMode="External"/><Relationship Id="rId125" Type="http://schemas.openxmlformats.org/officeDocument/2006/relationships/hyperlink" Target="https://www.magicbricks.com/Property-Rates-Trends/Multistorey-Apartment-rates-Anna-Nagar-in-Chennai" TargetMode="External"/><Relationship Id="rId141" Type="http://schemas.openxmlformats.org/officeDocument/2006/relationships/hyperlink" Target="https://www.magicbricks.com/Property-Rates-Trends/Multistorey-Apartment-rates-T-Nagar-in-Chennai" TargetMode="External"/><Relationship Id="rId146" Type="http://schemas.openxmlformats.org/officeDocument/2006/relationships/hyperlink" Target="https://www.magicbricks.com/Property-Rates-Trends/Multistorey-Apartment-rates-Velachery-in-Chennai" TargetMode="External"/><Relationship Id="rId167" Type="http://schemas.openxmlformats.org/officeDocument/2006/relationships/hyperlink" Target="https://www.magicbricks.com/Property-Rates-Trends/Multistorey-Apartment-rates-Velachery-in-Chennai" TargetMode="External"/><Relationship Id="rId188" Type="http://schemas.openxmlformats.org/officeDocument/2006/relationships/hyperlink" Target="javascript:void(0)" TargetMode="External"/><Relationship Id="rId7" Type="http://schemas.openxmlformats.org/officeDocument/2006/relationships/hyperlink" Target="https://www.magicbricks.com/Property-Rates-Trends/Multistorey-Apartment-rates-Chromepet-in-Chennai" TargetMode="External"/><Relationship Id="rId71" Type="http://schemas.openxmlformats.org/officeDocument/2006/relationships/hyperlink" Target="https://www.magicbricks.com/Property-Rates-Trends/ALL-RESIDENTIAL-rates-in-Chennai" TargetMode="External"/><Relationship Id="rId92" Type="http://schemas.openxmlformats.org/officeDocument/2006/relationships/hyperlink" Target="https://www.magicbricks.com/Property-Rates-Trends/Multistorey-Apartment-rates-T-Nagar-in-Chennai" TargetMode="External"/><Relationship Id="rId162" Type="http://schemas.openxmlformats.org/officeDocument/2006/relationships/hyperlink" Target="https://www.magicbricks.com/Property-Rates-Trends/Multistorey-Apartment-rates-KK-Nagar-in-Chennai" TargetMode="External"/><Relationship Id="rId183" Type="http://schemas.openxmlformats.org/officeDocument/2006/relationships/hyperlink" Target="https://www.magicbricks.com/Property-Rates-Trends/Multistorey-Apartment-rates-Karapakkam-in-Chennai" TargetMode="External"/><Relationship Id="rId2" Type="http://schemas.openxmlformats.org/officeDocument/2006/relationships/hyperlink" Target="https://www.magicbricks.com/Property-Rates-Trends/Multistorey-Apartment-rates-Adyar-in-Chennai" TargetMode="External"/><Relationship Id="rId29" Type="http://schemas.openxmlformats.org/officeDocument/2006/relationships/hyperlink" Target="https://www.magicbricks.com/Property-Rates-Trends/Multistorey-Apartment-rates-Anna-Nagar-in-Chennai" TargetMode="External"/><Relationship Id="rId24" Type="http://schemas.openxmlformats.org/officeDocument/2006/relationships/hyperlink" Target="https://www.magicbricks.com/Property-Rates-Trends/Multistorey-Apartment-rates-Adyar-in-Chennai" TargetMode="External"/><Relationship Id="rId40" Type="http://schemas.openxmlformats.org/officeDocument/2006/relationships/hyperlink" Target="https://www.magicbricks.com/Property-Rates-Trends/Multistorey-Apartment-rates-KK-Nagar-in-Chennai" TargetMode="External"/><Relationship Id="rId45" Type="http://schemas.openxmlformats.org/officeDocument/2006/relationships/hyperlink" Target="https://www.magicbricks.com/Property-Rates-Trends/Multistorey-Apartment-rates-T-Nagar-in-Chennai" TargetMode="External"/><Relationship Id="rId66" Type="http://schemas.openxmlformats.org/officeDocument/2006/relationships/hyperlink" Target="https://www.magicbricks.com/Property-Rates-Trends/Multistorey-Apartment-rates-T-Nagar-in-Chennai" TargetMode="External"/><Relationship Id="rId87" Type="http://schemas.openxmlformats.org/officeDocument/2006/relationships/hyperlink" Target="https://www.magicbricks.com/Property-Rates-Trends/ALL-RESIDENTIAL-rates-in-Chennai" TargetMode="External"/><Relationship Id="rId110" Type="http://schemas.openxmlformats.org/officeDocument/2006/relationships/hyperlink" Target="https://www.magicbricks.com/Property-Rates-Trends/Multistorey-Apartment-rates-Karapakkam-in-Chennai" TargetMode="External"/><Relationship Id="rId115" Type="http://schemas.openxmlformats.org/officeDocument/2006/relationships/hyperlink" Target="https://www.magicbricks.com/Property-Rates-Trends/Multistorey-Apartment-rates-T-Nagar-in-Chennai" TargetMode="External"/><Relationship Id="rId131" Type="http://schemas.openxmlformats.org/officeDocument/2006/relationships/hyperlink" Target="https://www.magicbricks.com/Property-Rates-Trends/Multistorey-Apartment-rates-Chromepet-in-Chennai" TargetMode="External"/><Relationship Id="rId136" Type="http://schemas.openxmlformats.org/officeDocument/2006/relationships/hyperlink" Target="https://www.magicbricks.com/Property-Rates-Trends/ALL-RESIDENTIAL-rates-in-Chennai" TargetMode="External"/><Relationship Id="rId157" Type="http://schemas.openxmlformats.org/officeDocument/2006/relationships/hyperlink" Target="https://www.magicbricks.com/Property-Rates-Trends/Multistorey-Apartment-rates-Karapakkam-in-Chennai" TargetMode="External"/><Relationship Id="rId178" Type="http://schemas.openxmlformats.org/officeDocument/2006/relationships/hyperlink" Target="https://www.magicbricks.com/Property-Rates-Trends/Multistorey-Apartment-rates-Chromepet-in-Chennai" TargetMode="External"/><Relationship Id="rId61" Type="http://schemas.openxmlformats.org/officeDocument/2006/relationships/hyperlink" Target="https://www.magicbricks.com/Property-Rates-Trends/Multistorey-Apartment-rates-Karapakkam-in-Chennai" TargetMode="External"/><Relationship Id="rId82" Type="http://schemas.openxmlformats.org/officeDocument/2006/relationships/hyperlink" Target="https://www.magicbricks.com/Property-Rates-Trends/Multistorey-Apartment-rates-Chromepet-in-Chennai" TargetMode="External"/><Relationship Id="rId152" Type="http://schemas.openxmlformats.org/officeDocument/2006/relationships/hyperlink" Target="https://www.magicbricks.com/Property-Rates-Trends/Multistorey-Apartment-rates-Anna-Nagar-in-Chennai" TargetMode="External"/><Relationship Id="rId173" Type="http://schemas.openxmlformats.org/officeDocument/2006/relationships/hyperlink" Target="https://www.magicbricks.com/Property-Rates-Trends/ALL-RESIDENTIAL-rates-in-Chennai" TargetMode="External"/><Relationship Id="rId194" Type="http://schemas.openxmlformats.org/officeDocument/2006/relationships/hyperlink" Target="https://www.magicbricks.com/Property-Rates-Trends/Multistorey-Apartment-rates-Velachery-in-Chennai" TargetMode="External"/><Relationship Id="rId19" Type="http://schemas.openxmlformats.org/officeDocument/2006/relationships/hyperlink" Target="https://www.magicbricks.com/Property-Rates-Trends/Multistorey-Apartment-rates-Velachery-in-Chennai" TargetMode="External"/><Relationship Id="rId14" Type="http://schemas.openxmlformats.org/officeDocument/2006/relationships/hyperlink" Target="https://www.magicbricks.com/Property-Rates-Trends/Multistorey-Apartment-rates-KK-Nagar-in-Chennai" TargetMode="External"/><Relationship Id="rId30" Type="http://schemas.openxmlformats.org/officeDocument/2006/relationships/hyperlink" Target="https://www.magicbricks.com/Property-Rates-Trends/ALL-RESIDENTIAL-rates-in-Chennai" TargetMode="External"/><Relationship Id="rId35" Type="http://schemas.openxmlformats.org/officeDocument/2006/relationships/hyperlink" Target="https://www.magicbricks.com/Property-Rates-Trends/Multistorey-Apartment-rates-Karapakkam-in-Chennai" TargetMode="External"/><Relationship Id="rId56" Type="http://schemas.openxmlformats.org/officeDocument/2006/relationships/hyperlink" Target="https://www.magicbricks.com/Property-Rates-Trends/Multistorey-Apartment-rates-Chromepet-in-Chennai" TargetMode="External"/><Relationship Id="rId77" Type="http://schemas.openxmlformats.org/officeDocument/2006/relationships/hyperlink" Target="https://www.magicbricks.com/Property-Rates-Trends/Multistorey-Apartment-rates-Anna-Nagar-in-Chennai" TargetMode="External"/><Relationship Id="rId100" Type="http://schemas.openxmlformats.org/officeDocument/2006/relationships/hyperlink" Target="https://www.magicbricks.com/Property-Rates-Trends/Multistorey-Apartment-rates-Adyar-in-Chennai" TargetMode="External"/><Relationship Id="rId105" Type="http://schemas.openxmlformats.org/officeDocument/2006/relationships/hyperlink" Target="https://www.magicbricks.com/Property-Rates-Trends/Multistorey-Apartment-rates-Chromepet-in-Chennai" TargetMode="External"/><Relationship Id="rId126" Type="http://schemas.openxmlformats.org/officeDocument/2006/relationships/hyperlink" Target="https://www.magicbricks.com/Property-Rates-Trends/Multistorey-Apartment-rates-Anna-Nagar-in-Chennai" TargetMode="External"/><Relationship Id="rId147" Type="http://schemas.openxmlformats.org/officeDocument/2006/relationships/hyperlink" Target="https://www.magicbricks.com/Property-Rates-Trends/Multistorey-Apartment-rates-Velachery-in-Chennai" TargetMode="External"/><Relationship Id="rId168" Type="http://schemas.openxmlformats.org/officeDocument/2006/relationships/hyperlink" Target="https://www.magicbricks.com/Property-Rates-Trends/Multistorey-Apartment-rates-Velachery-in-Chennai" TargetMode="External"/><Relationship Id="rId8" Type="http://schemas.openxmlformats.org/officeDocument/2006/relationships/hyperlink" Target="https://www.magicbricks.com/Property-Rates-Trends/Multistorey-Apartment-rates-Chromepet-in-Chennai" TargetMode="External"/><Relationship Id="rId51" Type="http://schemas.openxmlformats.org/officeDocument/2006/relationships/hyperlink" Target="https://www.magicbricks.com/Property-Rates-Trends/Multistorey-Apartment-rates-Adyar-in-Chennai" TargetMode="External"/><Relationship Id="rId72" Type="http://schemas.openxmlformats.org/officeDocument/2006/relationships/hyperlink" Target="https://www.magicbricks.com/Property-Rates-Trends/Multistorey-Apartment-rates-Adyar-in-Chennai" TargetMode="External"/><Relationship Id="rId93" Type="http://schemas.openxmlformats.org/officeDocument/2006/relationships/hyperlink" Target="https://www.magicbricks.com/Property-Rates-Trends/Multistorey-Apartment-rates-T-Nagar-in-Chennai" TargetMode="External"/><Relationship Id="rId98" Type="http://schemas.openxmlformats.org/officeDocument/2006/relationships/hyperlink" Target="https://www.magicbricks.com/Property-Rates-Trends/Multistorey-Apartment-rates-Velachery-in-Chennai" TargetMode="External"/><Relationship Id="rId121" Type="http://schemas.openxmlformats.org/officeDocument/2006/relationships/hyperlink" Target="https://www.magicbricks.com/Property-Rates-Trends/Multistorey-Apartment-rates-Adyar-in-Chennai" TargetMode="External"/><Relationship Id="rId142" Type="http://schemas.openxmlformats.org/officeDocument/2006/relationships/hyperlink" Target="https://www.magicbricks.com/Property-Rates-Trends/Multistorey-Apartment-rates-T-Nagar-in-Chennai" TargetMode="External"/><Relationship Id="rId163" Type="http://schemas.openxmlformats.org/officeDocument/2006/relationships/hyperlink" Target="https://www.magicbricks.com/Property-Rates-Trends/Multistorey-Apartment-rates-T-Nagar-in-Chennai" TargetMode="External"/><Relationship Id="rId184" Type="http://schemas.openxmlformats.org/officeDocument/2006/relationships/hyperlink" Target="javascript:void(0)" TargetMode="External"/><Relationship Id="rId189" Type="http://schemas.openxmlformats.org/officeDocument/2006/relationships/hyperlink" Target="https://www.magicbricks.com/Property-Rates-Trends/ALL-RESIDENTIAL-rates-in-Chennai" TargetMode="External"/><Relationship Id="rId3" Type="http://schemas.openxmlformats.org/officeDocument/2006/relationships/hyperlink" Target="https://www.magicbricks.com/Property-Rates-Trends/Multistorey-Apartment-rates-Adyar-in-Chennai" TargetMode="External"/><Relationship Id="rId25" Type="http://schemas.openxmlformats.org/officeDocument/2006/relationships/hyperlink" Target="https://www.magicbricks.com/Property-Rates-Trends/Multistorey-Apartment-rates-Adyar-in-Chennai" TargetMode="External"/><Relationship Id="rId46" Type="http://schemas.openxmlformats.org/officeDocument/2006/relationships/hyperlink" Target="https://www.magicbricks.com/Property-Rates-Trends/ALL-RESIDENTIAL-rates-in-Chennai" TargetMode="External"/><Relationship Id="rId67" Type="http://schemas.openxmlformats.org/officeDocument/2006/relationships/hyperlink" Target="https://www.magicbricks.com/Property-Rates-Trends/Multistorey-Apartment-rates-T-Nagar-in-Chennai" TargetMode="External"/><Relationship Id="rId116" Type="http://schemas.openxmlformats.org/officeDocument/2006/relationships/hyperlink" Target="https://www.magicbricks.com/Property-Rates-Trends/Multistorey-Apartment-rates-T-Nagar-in-Chennai" TargetMode="External"/><Relationship Id="rId137" Type="http://schemas.openxmlformats.org/officeDocument/2006/relationships/hyperlink" Target="https://www.magicbricks.com/Property-Rates-Trends/Multistorey-Apartment-rates-KK-Nagar-in-Chennai" TargetMode="External"/><Relationship Id="rId158" Type="http://schemas.openxmlformats.org/officeDocument/2006/relationships/hyperlink" Target="https://www.magicbricks.com/Property-Rates-Trends/Multistorey-Apartment-rates-Karapakkam-in-Chennai" TargetMode="External"/><Relationship Id="rId20" Type="http://schemas.openxmlformats.org/officeDocument/2006/relationships/hyperlink" Target="https://www.magicbricks.com/Property-Rates-Trends/Multistorey-Apartment-rates-Velachery-in-Chennai" TargetMode="External"/><Relationship Id="rId41" Type="http://schemas.openxmlformats.org/officeDocument/2006/relationships/hyperlink" Target="https://www.magicbricks.com/Property-Rates-Trends/Multistorey-Apartment-rates-KK-Nagar-in-Chennai" TargetMode="External"/><Relationship Id="rId62" Type="http://schemas.openxmlformats.org/officeDocument/2006/relationships/hyperlink" Target="https://www.magicbricks.com/Property-Rates-Trends/Multistorey-Apartment-rates-KK-Nagar-in-Chennai" TargetMode="External"/><Relationship Id="rId83" Type="http://schemas.openxmlformats.org/officeDocument/2006/relationships/hyperlink" Target="https://www.magicbricks.com/Property-Rates-Trends/ALL-RESIDENTIAL-rates-in-Chennai" TargetMode="External"/><Relationship Id="rId88" Type="http://schemas.openxmlformats.org/officeDocument/2006/relationships/hyperlink" Target="https://www.magicbricks.com/Property-Rates-Trends/Multistorey-Apartment-rates-KK-Nagar-in-Chennai" TargetMode="External"/><Relationship Id="rId111" Type="http://schemas.openxmlformats.org/officeDocument/2006/relationships/hyperlink" Target="https://www.magicbricks.com/Property-Rates-Trends/Multistorey-Apartment-rates-KK-Nagar-in-Chennai" TargetMode="External"/><Relationship Id="rId132" Type="http://schemas.openxmlformats.org/officeDocument/2006/relationships/hyperlink" Target="https://www.magicbricks.com/Property-Rates-Trends/ALL-RESIDENTIAL-rates-in-Chennai" TargetMode="External"/><Relationship Id="rId153" Type="http://schemas.openxmlformats.org/officeDocument/2006/relationships/hyperlink" Target="https://www.magicbricks.com/Property-Rates-Trends/Multistorey-Apartment-rates-Anna-Nagar-in-Chennai" TargetMode="External"/><Relationship Id="rId174" Type="http://schemas.openxmlformats.org/officeDocument/2006/relationships/hyperlink" Target="https://www.magicbricks.com/Property-Rates-Trends/Multistorey-Apartment-rates-Anna-Nagar-in-Chennai" TargetMode="External"/><Relationship Id="rId179" Type="http://schemas.openxmlformats.org/officeDocument/2006/relationships/hyperlink" Target="https://www.magicbricks.com/Property-Rates-Trends/Multistorey-Apartment-rates-Chromepet-in-Chennai" TargetMode="External"/><Relationship Id="rId195" Type="http://schemas.openxmlformats.org/officeDocument/2006/relationships/hyperlink" Target="https://www.magicbricks.com/Property-Rates-Trends/Multistorey-Apartment-rates-Velachery-in-Chennai" TargetMode="External"/><Relationship Id="rId190" Type="http://schemas.openxmlformats.org/officeDocument/2006/relationships/hyperlink" Target="https://www.magicbricks.com/Property-Rates-Trends/Multistorey-Apartment-rates-T-Nagar-in-Chennai" TargetMode="External"/><Relationship Id="rId15" Type="http://schemas.openxmlformats.org/officeDocument/2006/relationships/hyperlink" Target="https://www.magicbricks.com/Property-Rates-Trends/Multistorey-Apartment-rates-KK-Nagar-in-Chennai" TargetMode="External"/><Relationship Id="rId36" Type="http://schemas.openxmlformats.org/officeDocument/2006/relationships/hyperlink" Target="https://www.magicbricks.com/Property-Rates-Trends/Multistorey-Apartment-rates-Karapakkam-in-Chennai" TargetMode="External"/><Relationship Id="rId57" Type="http://schemas.openxmlformats.org/officeDocument/2006/relationships/hyperlink" Target="https://www.magicbricks.com/Property-Rates-Trends/Multistorey-Apartment-rates-Chromepet-in-Chennai" TargetMode="External"/><Relationship Id="rId106" Type="http://schemas.openxmlformats.org/officeDocument/2006/relationships/hyperlink" Target="https://www.magicbricks.com/Property-Rates-Trends/Multistorey-Apartment-rates-Chromepet-in-Chennai" TargetMode="External"/><Relationship Id="rId127" Type="http://schemas.openxmlformats.org/officeDocument/2006/relationships/hyperlink" Target="https://www.magicbricks.com/Property-Rates-Trends/Multistorey-Apartment-rates-Anna-Nagar-in-Chennai" TargetMode="External"/><Relationship Id="rId10" Type="http://schemas.openxmlformats.org/officeDocument/2006/relationships/hyperlink" Target="https://www.magicbricks.com/Property-Rates-Trends/Multistorey-Apartment-rates-Karapakkam-in-Chennai" TargetMode="External"/><Relationship Id="rId31" Type="http://schemas.openxmlformats.org/officeDocument/2006/relationships/hyperlink" Target="https://www.magicbricks.com/Property-Rates-Trends/Multistorey-Apartment-rates-Chromepet-in-Chennai" TargetMode="External"/><Relationship Id="rId52" Type="http://schemas.openxmlformats.org/officeDocument/2006/relationships/hyperlink" Target="https://www.magicbricks.com/Property-Rates-Trends/Multistorey-Apartment-rates-Adyar-in-Chennai" TargetMode="External"/><Relationship Id="rId73" Type="http://schemas.openxmlformats.org/officeDocument/2006/relationships/hyperlink" Target="https://www.magicbricks.com/Property-Rates-Trends/Multistorey-Apartment-rates-Adyar-in-Chennai" TargetMode="External"/><Relationship Id="rId78" Type="http://schemas.openxmlformats.org/officeDocument/2006/relationships/hyperlink" Target="https://www.magicbricks.com/Property-Rates-Trends/Multistorey-Apartment-rates-Anna-Nagar-in-Chennai" TargetMode="External"/><Relationship Id="rId94" Type="http://schemas.openxmlformats.org/officeDocument/2006/relationships/hyperlink" Target="https://www.magicbricks.com/Property-Rates-Trends/Multistorey-Apartment-rates-T-Nagar-in-Chennai" TargetMode="External"/><Relationship Id="rId99" Type="http://schemas.openxmlformats.org/officeDocument/2006/relationships/hyperlink" Target="https://www.magicbricks.com/Property-Rates-Trends/Multistorey-Apartment-rates-Adyar-in-Chennai" TargetMode="External"/><Relationship Id="rId101" Type="http://schemas.openxmlformats.org/officeDocument/2006/relationships/hyperlink" Target="https://www.magicbricks.com/Property-Rates-Trends/Multistorey-Apartment-rates-Adyar-in-Chennai" TargetMode="External"/><Relationship Id="rId122" Type="http://schemas.openxmlformats.org/officeDocument/2006/relationships/hyperlink" Target="https://www.magicbricks.com/Property-Rates-Trends/Multistorey-Apartment-rates-Adyar-in-Chennai" TargetMode="External"/><Relationship Id="rId143" Type="http://schemas.openxmlformats.org/officeDocument/2006/relationships/hyperlink" Target="https://www.magicbricks.com/Property-Rates-Trends/Multistorey-Apartment-rates-T-Nagar-in-Chennai" TargetMode="External"/><Relationship Id="rId148" Type="http://schemas.openxmlformats.org/officeDocument/2006/relationships/hyperlink" Target="https://www.magicbricks.com/Property-Rates-Trends/Multistorey-Apartment-rates-Adyar-in-Chennai" TargetMode="External"/><Relationship Id="rId164" Type="http://schemas.openxmlformats.org/officeDocument/2006/relationships/hyperlink" Target="https://www.magicbricks.com/Property-Rates-Trends/Multistorey-Apartment-rates-T-Nagar-in-Chennai" TargetMode="External"/><Relationship Id="rId169" Type="http://schemas.openxmlformats.org/officeDocument/2006/relationships/hyperlink" Target="https://www.magicbricks.com/Property-Rates-Trends/ALL-RESIDENTIAL-rates-in-Chennai" TargetMode="External"/><Relationship Id="rId185" Type="http://schemas.openxmlformats.org/officeDocument/2006/relationships/hyperlink" Target="https://www.magicbricks.com/Property-Rates-Trends/ALL-RESIDENTIAL-rates-in-Chennai" TargetMode="External"/><Relationship Id="rId4" Type="http://schemas.openxmlformats.org/officeDocument/2006/relationships/hyperlink" Target="https://www.magicbricks.com/Property-Rates-Trends/Multistorey-Apartment-rates-Anna-Nagar-in-Chennai" TargetMode="External"/><Relationship Id="rId9" Type="http://schemas.openxmlformats.org/officeDocument/2006/relationships/hyperlink" Target="https://www.magicbricks.com/Property-Rates-Trends/Multistorey-Apartment-rates-Chromepet-in-Chennai" TargetMode="External"/><Relationship Id="rId180" Type="http://schemas.openxmlformats.org/officeDocument/2006/relationships/hyperlink" Target="https://www.magicbricks.com/Property-Rates-Trends/Multistorey-Apartment-rates-Chromepet-in-Chennai" TargetMode="External"/><Relationship Id="rId26" Type="http://schemas.openxmlformats.org/officeDocument/2006/relationships/hyperlink" Target="https://www.magicbricks.com/Property-Rates-Trends/ALL-RESIDENTIAL-rates-in-Chennai" TargetMode="Externa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4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5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A2DA59-F925-4E92-9331-414F65A66D08}">
  <sheetPr codeName="Sheet1"/>
  <dimension ref="A1:I1255"/>
  <sheetViews>
    <sheetView workbookViewId="0">
      <selection activeCell="F1" sqref="F1:I8"/>
    </sheetView>
  </sheetViews>
  <sheetFormatPr defaultRowHeight="15"/>
  <cols>
    <col min="2" max="2" width="29.85546875" customWidth="1"/>
    <col min="6" max="6" width="11.7109375" bestFit="1" customWidth="1"/>
  </cols>
  <sheetData>
    <row r="1" spans="1:9">
      <c r="A1" t="s">
        <v>56</v>
      </c>
      <c r="F1" t="s">
        <v>8171</v>
      </c>
      <c r="G1">
        <v>2018</v>
      </c>
      <c r="H1">
        <v>2019</v>
      </c>
      <c r="I1">
        <v>2020</v>
      </c>
    </row>
    <row r="2" spans="1:9">
      <c r="A2" s="1">
        <v>16740</v>
      </c>
      <c r="B2" s="2" t="s">
        <v>114</v>
      </c>
      <c r="C2" s="1">
        <f>AVERAGE(A2:A5)</f>
        <v>16751.5</v>
      </c>
      <c r="F2" t="s">
        <v>56</v>
      </c>
      <c r="G2" s="1">
        <f>C2</f>
        <v>16751.5</v>
      </c>
      <c r="H2" s="1">
        <f>C3</f>
        <v>16215.75</v>
      </c>
      <c r="I2" s="1">
        <f>C4</f>
        <v>15476</v>
      </c>
    </row>
    <row r="3" spans="1:9">
      <c r="A3" s="1">
        <v>16758</v>
      </c>
      <c r="B3" s="2" t="s">
        <v>115</v>
      </c>
      <c r="C3" s="1">
        <f>AVERAGE(A6:A9)</f>
        <v>16215.75</v>
      </c>
      <c r="F3" t="s">
        <v>39</v>
      </c>
      <c r="G3" s="1">
        <f>C13</f>
        <v>13049.75</v>
      </c>
      <c r="H3" s="1">
        <f>C14</f>
        <v>13162.5</v>
      </c>
      <c r="I3" s="1">
        <f>C15</f>
        <v>13189</v>
      </c>
    </row>
    <row r="4" spans="1:9">
      <c r="A4" s="1">
        <v>16736</v>
      </c>
      <c r="B4" s="2" t="s">
        <v>116</v>
      </c>
      <c r="C4" s="1">
        <f>A10</f>
        <v>15476</v>
      </c>
      <c r="F4" t="s">
        <v>175</v>
      </c>
      <c r="G4" s="1">
        <f>C24</f>
        <v>4255.75</v>
      </c>
      <c r="H4" s="1">
        <f>C24</f>
        <v>4255.75</v>
      </c>
      <c r="I4" s="1">
        <f>C25</f>
        <v>4217.25</v>
      </c>
    </row>
    <row r="5" spans="1:9">
      <c r="A5" s="1">
        <v>16772</v>
      </c>
      <c r="B5" s="2" t="s">
        <v>117</v>
      </c>
      <c r="F5" t="s">
        <v>23</v>
      </c>
      <c r="G5" s="1">
        <f>C35</f>
        <v>5263.5</v>
      </c>
      <c r="H5" s="1">
        <f>C36</f>
        <v>5266</v>
      </c>
      <c r="I5" s="1">
        <f>C37</f>
        <v>5313</v>
      </c>
    </row>
    <row r="6" spans="1:9">
      <c r="A6" s="1">
        <v>16801</v>
      </c>
      <c r="B6" s="2" t="s">
        <v>118</v>
      </c>
      <c r="F6" t="s">
        <v>65</v>
      </c>
      <c r="G6" s="1">
        <f>C46</f>
        <v>10538</v>
      </c>
      <c r="H6" s="1">
        <f>C47</f>
        <v>10374.5</v>
      </c>
      <c r="I6" s="1">
        <f>C48</f>
        <v>9928</v>
      </c>
    </row>
    <row r="7" spans="1:9">
      <c r="A7" s="1">
        <v>16835</v>
      </c>
      <c r="B7" s="2" t="s">
        <v>119</v>
      </c>
      <c r="F7" t="s">
        <v>75</v>
      </c>
      <c r="G7" s="1">
        <f>C57</f>
        <v>17119.25</v>
      </c>
      <c r="H7" s="1">
        <f>C58</f>
        <v>16972.25</v>
      </c>
      <c r="I7" s="1">
        <f>C59</f>
        <v>16829</v>
      </c>
    </row>
    <row r="8" spans="1:9">
      <c r="A8" s="1">
        <v>15413</v>
      </c>
      <c r="B8" s="2" t="s">
        <v>120</v>
      </c>
      <c r="F8" t="s">
        <v>51</v>
      </c>
      <c r="G8" s="1">
        <f>C68</f>
        <v>8731</v>
      </c>
      <c r="H8" s="1">
        <f>C69</f>
        <v>8908.25</v>
      </c>
      <c r="I8" s="1">
        <f>C70</f>
        <v>9161</v>
      </c>
    </row>
    <row r="9" spans="1:9">
      <c r="A9" s="1">
        <v>15814</v>
      </c>
      <c r="B9" s="2" t="s">
        <v>121</v>
      </c>
    </row>
    <row r="10" spans="1:9">
      <c r="A10" s="1">
        <v>15476</v>
      </c>
      <c r="B10" s="2" t="s">
        <v>122</v>
      </c>
    </row>
    <row r="12" spans="1:9">
      <c r="A12" t="s">
        <v>39</v>
      </c>
    </row>
    <row r="13" spans="1:9">
      <c r="A13" s="1">
        <v>13029</v>
      </c>
      <c r="B13" s="2" t="s">
        <v>114</v>
      </c>
      <c r="C13" s="1">
        <f>AVERAGE(A13:A16)</f>
        <v>13049.75</v>
      </c>
    </row>
    <row r="14" spans="1:9">
      <c r="A14" s="1">
        <v>13020</v>
      </c>
      <c r="B14" s="2" t="s">
        <v>115</v>
      </c>
      <c r="C14" s="1">
        <f>AVERAGE(A17:A20)</f>
        <v>13162.5</v>
      </c>
    </row>
    <row r="15" spans="1:9">
      <c r="A15" s="1">
        <v>13011</v>
      </c>
      <c r="B15" s="2" t="s">
        <v>116</v>
      </c>
      <c r="C15" s="1">
        <f>A21</f>
        <v>13189</v>
      </c>
    </row>
    <row r="16" spans="1:9">
      <c r="A16" s="1">
        <v>13139</v>
      </c>
      <c r="B16" s="2" t="s">
        <v>117</v>
      </c>
    </row>
    <row r="17" spans="1:3">
      <c r="A17" s="1">
        <v>13156</v>
      </c>
      <c r="B17" s="2" t="s">
        <v>118</v>
      </c>
    </row>
    <row r="18" spans="1:3">
      <c r="A18" s="1">
        <v>13163</v>
      </c>
      <c r="B18" s="2" t="s">
        <v>119</v>
      </c>
    </row>
    <row r="19" spans="1:3">
      <c r="A19" s="1">
        <v>13160</v>
      </c>
      <c r="B19" s="2" t="s">
        <v>120</v>
      </c>
    </row>
    <row r="20" spans="1:3">
      <c r="A20" s="1">
        <v>13171</v>
      </c>
      <c r="B20" s="2" t="s">
        <v>121</v>
      </c>
    </row>
    <row r="21" spans="1:3">
      <c r="A21" s="1">
        <v>13189</v>
      </c>
      <c r="B21" s="2" t="s">
        <v>122</v>
      </c>
    </row>
    <row r="22" spans="1:3">
      <c r="A22" s="1"/>
      <c r="B22" s="2"/>
    </row>
    <row r="23" spans="1:3">
      <c r="A23" t="s">
        <v>34</v>
      </c>
    </row>
    <row r="24" spans="1:3">
      <c r="A24" s="1">
        <v>4081</v>
      </c>
      <c r="B24" s="2" t="s">
        <v>114</v>
      </c>
      <c r="C24" s="1">
        <f>AVERAGE(A24:A27)</f>
        <v>4255.75</v>
      </c>
    </row>
    <row r="25" spans="1:3">
      <c r="A25" s="1">
        <v>4077</v>
      </c>
      <c r="B25" s="2" t="s">
        <v>115</v>
      </c>
      <c r="C25" s="1">
        <f>AVERAGE(A28:A31)</f>
        <v>4217.25</v>
      </c>
    </row>
    <row r="26" spans="1:3">
      <c r="A26" s="1">
        <v>4433</v>
      </c>
      <c r="B26" s="2" t="s">
        <v>116</v>
      </c>
      <c r="C26" s="1">
        <f>A32</f>
        <v>4502</v>
      </c>
    </row>
    <row r="27" spans="1:3">
      <c r="A27" s="1">
        <v>4432</v>
      </c>
      <c r="B27" s="2" t="s">
        <v>117</v>
      </c>
    </row>
    <row r="28" spans="1:3">
      <c r="A28" s="1">
        <v>3976</v>
      </c>
      <c r="B28" s="2" t="s">
        <v>118</v>
      </c>
    </row>
    <row r="29" spans="1:3">
      <c r="A29" s="1">
        <v>4418</v>
      </c>
      <c r="B29" s="2" t="s">
        <v>119</v>
      </c>
    </row>
    <row r="30" spans="1:3">
      <c r="A30" s="1">
        <v>3967</v>
      </c>
      <c r="B30" s="2" t="s">
        <v>120</v>
      </c>
    </row>
    <row r="31" spans="1:3">
      <c r="A31" s="1">
        <v>4508</v>
      </c>
      <c r="B31" s="2" t="s">
        <v>121</v>
      </c>
    </row>
    <row r="32" spans="1:3">
      <c r="A32" s="1">
        <v>4502</v>
      </c>
      <c r="B32" s="2" t="s">
        <v>122</v>
      </c>
    </row>
    <row r="34" spans="1:3">
      <c r="A34" t="s">
        <v>23</v>
      </c>
    </row>
    <row r="35" spans="1:3">
      <c r="A35" s="1">
        <v>5189</v>
      </c>
      <c r="B35" s="2" t="s">
        <v>114</v>
      </c>
      <c r="C35" s="1">
        <f>AVERAGE(A35:A38)</f>
        <v>5263.5</v>
      </c>
    </row>
    <row r="36" spans="1:3">
      <c r="A36" s="1">
        <v>5190</v>
      </c>
      <c r="B36" s="2" t="s">
        <v>115</v>
      </c>
      <c r="C36" s="1">
        <f>AVERAGE(A39:A42)</f>
        <v>5266</v>
      </c>
    </row>
    <row r="37" spans="1:3">
      <c r="A37" s="1">
        <v>5337</v>
      </c>
      <c r="B37" s="2" t="s">
        <v>116</v>
      </c>
      <c r="C37" s="1">
        <f>A43</f>
        <v>5313</v>
      </c>
    </row>
    <row r="38" spans="1:3">
      <c r="A38" s="1">
        <v>5338</v>
      </c>
      <c r="B38" s="2" t="s">
        <v>117</v>
      </c>
    </row>
    <row r="39" spans="1:3">
      <c r="A39" s="1">
        <v>5172</v>
      </c>
      <c r="B39" s="2" t="s">
        <v>118</v>
      </c>
    </row>
    <row r="40" spans="1:3">
      <c r="A40" s="1">
        <v>5293</v>
      </c>
      <c r="B40" s="2" t="s">
        <v>119</v>
      </c>
    </row>
    <row r="41" spans="1:3">
      <c r="A41" s="1">
        <v>5292</v>
      </c>
      <c r="B41" s="2" t="s">
        <v>120</v>
      </c>
    </row>
    <row r="42" spans="1:3">
      <c r="A42" s="1">
        <v>5307</v>
      </c>
      <c r="B42" s="2" t="s">
        <v>121</v>
      </c>
    </row>
    <row r="43" spans="1:3">
      <c r="A43" s="1">
        <v>5313</v>
      </c>
      <c r="B43" s="2" t="s">
        <v>122</v>
      </c>
    </row>
    <row r="45" spans="1:3">
      <c r="A45" t="s">
        <v>65</v>
      </c>
    </row>
    <row r="46" spans="1:3">
      <c r="A46" s="1">
        <v>10532</v>
      </c>
      <c r="B46" s="2" t="s">
        <v>114</v>
      </c>
      <c r="C46" s="1">
        <f>AVERAGE(A46:A49)</f>
        <v>10538</v>
      </c>
    </row>
    <row r="47" spans="1:3">
      <c r="A47" s="1">
        <v>10670</v>
      </c>
      <c r="B47" s="2" t="s">
        <v>115</v>
      </c>
      <c r="C47" s="1">
        <f>AVERAGE(A50:A53)</f>
        <v>10374.5</v>
      </c>
    </row>
    <row r="48" spans="1:3">
      <c r="A48" s="1">
        <v>10475</v>
      </c>
      <c r="B48" s="2" t="s">
        <v>116</v>
      </c>
      <c r="C48" s="1">
        <f>A54</f>
        <v>9928</v>
      </c>
    </row>
    <row r="49" spans="1:3">
      <c r="A49" s="1">
        <v>10475</v>
      </c>
      <c r="B49" s="2" t="s">
        <v>117</v>
      </c>
    </row>
    <row r="50" spans="1:3">
      <c r="A50" s="1">
        <v>10586</v>
      </c>
      <c r="B50" s="2" t="s">
        <v>118</v>
      </c>
    </row>
    <row r="51" spans="1:3">
      <c r="A51" s="1">
        <v>10492</v>
      </c>
      <c r="B51" s="2" t="s">
        <v>119</v>
      </c>
    </row>
    <row r="52" spans="1:3">
      <c r="A52" s="1">
        <v>10210</v>
      </c>
      <c r="B52" s="2" t="s">
        <v>120</v>
      </c>
    </row>
    <row r="53" spans="1:3">
      <c r="A53" s="1">
        <v>10210</v>
      </c>
      <c r="B53" s="2" t="s">
        <v>121</v>
      </c>
    </row>
    <row r="54" spans="1:3">
      <c r="A54" s="1">
        <v>9928</v>
      </c>
      <c r="B54" s="2" t="s">
        <v>122</v>
      </c>
    </row>
    <row r="56" spans="1:3">
      <c r="A56" t="s">
        <v>75</v>
      </c>
    </row>
    <row r="57" spans="1:3">
      <c r="A57" s="1">
        <v>17079</v>
      </c>
      <c r="B57" s="2" t="s">
        <v>114</v>
      </c>
      <c r="C57" s="1">
        <f>AVERAGE(A57:A60)</f>
        <v>17119.25</v>
      </c>
    </row>
    <row r="58" spans="1:3">
      <c r="A58" s="1">
        <v>16891</v>
      </c>
      <c r="B58" s="2" t="s">
        <v>115</v>
      </c>
      <c r="C58" s="1">
        <f>AVERAGE(A61:A64)</f>
        <v>16972.25</v>
      </c>
    </row>
    <row r="59" spans="1:3">
      <c r="A59" s="1">
        <v>17169</v>
      </c>
      <c r="B59" s="2" t="s">
        <v>116</v>
      </c>
      <c r="C59" s="1">
        <f>A65</f>
        <v>16829</v>
      </c>
    </row>
    <row r="60" spans="1:3">
      <c r="A60" s="1">
        <v>17338</v>
      </c>
      <c r="B60" s="2" t="s">
        <v>117</v>
      </c>
    </row>
    <row r="61" spans="1:3">
      <c r="A61" s="1">
        <v>17003</v>
      </c>
      <c r="B61" s="2" t="s">
        <v>118</v>
      </c>
    </row>
    <row r="62" spans="1:3">
      <c r="A62" s="1">
        <v>16908</v>
      </c>
      <c r="B62" s="2" t="s">
        <v>119</v>
      </c>
    </row>
    <row r="63" spans="1:3">
      <c r="A63" s="1">
        <v>17053</v>
      </c>
      <c r="B63" s="2" t="s">
        <v>120</v>
      </c>
    </row>
    <row r="64" spans="1:3">
      <c r="A64" s="1">
        <v>16925</v>
      </c>
      <c r="B64" s="2" t="s">
        <v>121</v>
      </c>
    </row>
    <row r="65" spans="1:3">
      <c r="A65" s="1">
        <v>16829</v>
      </c>
      <c r="B65" s="2" t="s">
        <v>122</v>
      </c>
    </row>
    <row r="66" spans="1:3">
      <c r="A66" s="1"/>
      <c r="B66" s="2"/>
    </row>
    <row r="67" spans="1:3">
      <c r="A67" t="s">
        <v>51</v>
      </c>
    </row>
    <row r="68" spans="1:3">
      <c r="A68" s="1">
        <v>8585</v>
      </c>
      <c r="B68" s="2" t="s">
        <v>114</v>
      </c>
      <c r="C68" s="1">
        <f>AVERAGE(A68:A71)</f>
        <v>8731</v>
      </c>
    </row>
    <row r="69" spans="1:3">
      <c r="A69" s="1">
        <v>8672</v>
      </c>
      <c r="B69" s="2" t="s">
        <v>115</v>
      </c>
      <c r="C69" s="1">
        <f>AVERAGE(A72:A75)</f>
        <v>8908.25</v>
      </c>
    </row>
    <row r="70" spans="1:3">
      <c r="A70" s="1">
        <v>8738</v>
      </c>
      <c r="B70" s="2" t="s">
        <v>116</v>
      </c>
      <c r="C70" s="1">
        <f>A76</f>
        <v>9161</v>
      </c>
    </row>
    <row r="71" spans="1:3">
      <c r="A71" s="1">
        <v>8929</v>
      </c>
      <c r="B71" s="2" t="s">
        <v>117</v>
      </c>
    </row>
    <row r="72" spans="1:3">
      <c r="A72" s="1">
        <v>8889</v>
      </c>
      <c r="B72" s="2" t="s">
        <v>118</v>
      </c>
    </row>
    <row r="73" spans="1:3">
      <c r="A73" s="1">
        <v>8839</v>
      </c>
      <c r="B73" s="2" t="s">
        <v>119</v>
      </c>
    </row>
    <row r="74" spans="1:3">
      <c r="A74" s="1">
        <v>8917</v>
      </c>
      <c r="B74" s="2" t="s">
        <v>120</v>
      </c>
    </row>
    <row r="75" spans="1:3">
      <c r="A75" s="1">
        <v>8988</v>
      </c>
      <c r="B75" s="2" t="s">
        <v>121</v>
      </c>
    </row>
    <row r="76" spans="1:3">
      <c r="A76" s="1">
        <v>9161</v>
      </c>
      <c r="B76" s="2" t="s">
        <v>122</v>
      </c>
    </row>
    <row r="78" spans="1:3">
      <c r="A78" t="s">
        <v>24</v>
      </c>
    </row>
    <row r="79" spans="1:3">
      <c r="A79" s="1">
        <v>5832</v>
      </c>
      <c r="B79" s="2" t="s">
        <v>114</v>
      </c>
    </row>
    <row r="80" spans="1:3">
      <c r="A80" s="1">
        <v>5813</v>
      </c>
      <c r="B80" s="2" t="s">
        <v>115</v>
      </c>
    </row>
    <row r="81" spans="1:2">
      <c r="A81" s="1">
        <v>5853</v>
      </c>
      <c r="B81" s="2" t="s">
        <v>116</v>
      </c>
    </row>
    <row r="82" spans="1:2">
      <c r="A82" s="1">
        <v>5866</v>
      </c>
      <c r="B82" s="2" t="s">
        <v>117</v>
      </c>
    </row>
    <row r="83" spans="1:2">
      <c r="A83" s="1">
        <v>5860</v>
      </c>
      <c r="B83" s="2" t="s">
        <v>118</v>
      </c>
    </row>
    <row r="84" spans="1:2">
      <c r="A84" s="1">
        <v>5899</v>
      </c>
      <c r="B84" s="2" t="s">
        <v>119</v>
      </c>
    </row>
    <row r="85" spans="1:2">
      <c r="A85" s="1">
        <v>5907</v>
      </c>
      <c r="B85" s="2" t="s">
        <v>120</v>
      </c>
    </row>
    <row r="86" spans="1:2">
      <c r="A86" s="1">
        <v>5907</v>
      </c>
      <c r="B86" s="2" t="s">
        <v>121</v>
      </c>
    </row>
    <row r="87" spans="1:2">
      <c r="A87" s="1">
        <v>6133</v>
      </c>
      <c r="B87" s="2" t="s">
        <v>122</v>
      </c>
    </row>
    <row r="89" spans="1:2">
      <c r="A89" t="s">
        <v>25</v>
      </c>
    </row>
    <row r="90" spans="1:2">
      <c r="A90" s="1">
        <v>20618</v>
      </c>
      <c r="B90" s="2" t="s">
        <v>114</v>
      </c>
    </row>
    <row r="91" spans="1:2">
      <c r="A91" s="1">
        <v>20075</v>
      </c>
      <c r="B91" s="2" t="s">
        <v>115</v>
      </c>
    </row>
    <row r="92" spans="1:2">
      <c r="A92" s="1">
        <v>20137</v>
      </c>
      <c r="B92" s="2" t="s">
        <v>116</v>
      </c>
    </row>
    <row r="93" spans="1:2">
      <c r="A93" s="1">
        <v>19867</v>
      </c>
      <c r="B93" s="2" t="s">
        <v>117</v>
      </c>
    </row>
    <row r="94" spans="1:2">
      <c r="A94" s="1">
        <v>19872</v>
      </c>
      <c r="B94" s="2" t="s">
        <v>118</v>
      </c>
    </row>
    <row r="95" spans="1:2">
      <c r="A95" s="1">
        <v>20336</v>
      </c>
      <c r="B95" s="2" t="s">
        <v>119</v>
      </c>
    </row>
    <row r="96" spans="1:2">
      <c r="A96" s="1">
        <v>19927</v>
      </c>
      <c r="B96" s="2" t="s">
        <v>120</v>
      </c>
    </row>
    <row r="97" spans="1:2">
      <c r="A97" s="1">
        <v>19933</v>
      </c>
      <c r="B97" s="2" t="s">
        <v>121</v>
      </c>
    </row>
    <row r="98" spans="1:2">
      <c r="A98" s="1">
        <v>19933</v>
      </c>
      <c r="B98" s="2" t="s">
        <v>122</v>
      </c>
    </row>
    <row r="100" spans="1:2">
      <c r="A100" t="s">
        <v>26</v>
      </c>
    </row>
    <row r="101" spans="1:2">
      <c r="A101" s="1">
        <v>4450</v>
      </c>
      <c r="B101" s="2" t="s">
        <v>114</v>
      </c>
    </row>
    <row r="102" spans="1:2">
      <c r="A102" s="1">
        <v>4741</v>
      </c>
      <c r="B102" s="2" t="s">
        <v>115</v>
      </c>
    </row>
    <row r="103" spans="1:2">
      <c r="A103" s="1">
        <v>4564</v>
      </c>
      <c r="B103" s="2" t="s">
        <v>116</v>
      </c>
    </row>
    <row r="104" spans="1:2">
      <c r="A104" s="1">
        <v>4567</v>
      </c>
      <c r="B104" s="2" t="s">
        <v>117</v>
      </c>
    </row>
    <row r="105" spans="1:2">
      <c r="A105" s="1">
        <v>4561</v>
      </c>
      <c r="B105" s="2" t="s">
        <v>118</v>
      </c>
    </row>
    <row r="106" spans="1:2">
      <c r="A106" s="1">
        <v>4691</v>
      </c>
      <c r="B106" s="2" t="s">
        <v>119</v>
      </c>
    </row>
    <row r="107" spans="1:2">
      <c r="A107" s="1">
        <v>4691</v>
      </c>
      <c r="B107" s="2" t="s">
        <v>120</v>
      </c>
    </row>
    <row r="108" spans="1:2">
      <c r="A108" s="1">
        <v>4604</v>
      </c>
      <c r="B108" s="2" t="s">
        <v>121</v>
      </c>
    </row>
    <row r="109" spans="1:2">
      <c r="A109" s="1">
        <v>4777</v>
      </c>
      <c r="B109" s="2" t="s">
        <v>122</v>
      </c>
    </row>
    <row r="111" spans="1:2">
      <c r="A111" t="s">
        <v>27</v>
      </c>
    </row>
    <row r="112" spans="1:2">
      <c r="A112" s="1">
        <v>6794</v>
      </c>
      <c r="B112" s="2" t="s">
        <v>114</v>
      </c>
    </row>
    <row r="113" spans="1:2">
      <c r="A113" s="1">
        <v>6802</v>
      </c>
      <c r="B113" s="2" t="s">
        <v>115</v>
      </c>
    </row>
    <row r="114" spans="1:2">
      <c r="A114" s="1">
        <v>6701</v>
      </c>
      <c r="B114" s="2" t="s">
        <v>116</v>
      </c>
    </row>
    <row r="115" spans="1:2">
      <c r="A115" s="1">
        <v>6788</v>
      </c>
      <c r="B115" s="2" t="s">
        <v>117</v>
      </c>
    </row>
    <row r="116" spans="1:2">
      <c r="A116" s="1">
        <v>6835</v>
      </c>
      <c r="B116" s="2" t="s">
        <v>118</v>
      </c>
    </row>
    <row r="117" spans="1:2">
      <c r="A117" s="1">
        <v>6825</v>
      </c>
      <c r="B117" s="2" t="s">
        <v>119</v>
      </c>
    </row>
    <row r="118" spans="1:2">
      <c r="A118" s="1">
        <v>6878</v>
      </c>
      <c r="B118" s="2" t="s">
        <v>120</v>
      </c>
    </row>
    <row r="119" spans="1:2">
      <c r="A119" s="1">
        <v>7112</v>
      </c>
      <c r="B119" s="2" t="s">
        <v>121</v>
      </c>
    </row>
    <row r="120" spans="1:2">
      <c r="A120" s="1">
        <v>7238</v>
      </c>
      <c r="B120" s="2" t="s">
        <v>122</v>
      </c>
    </row>
    <row r="122" spans="1:2">
      <c r="A122" t="s">
        <v>28</v>
      </c>
    </row>
    <row r="123" spans="1:2">
      <c r="A123" s="1">
        <v>5119</v>
      </c>
      <c r="B123" s="2" t="s">
        <v>114</v>
      </c>
    </row>
    <row r="124" spans="1:2">
      <c r="A124" s="1">
        <v>5105</v>
      </c>
      <c r="B124" s="2" t="s">
        <v>115</v>
      </c>
    </row>
    <row r="125" spans="1:2">
      <c r="A125" s="1">
        <v>5096</v>
      </c>
      <c r="B125" s="2" t="s">
        <v>116</v>
      </c>
    </row>
    <row r="126" spans="1:2">
      <c r="A126" s="1">
        <v>5120</v>
      </c>
      <c r="B126" s="2" t="s">
        <v>117</v>
      </c>
    </row>
    <row r="127" spans="1:2">
      <c r="A127" s="1">
        <v>5123</v>
      </c>
      <c r="B127" s="2" t="s">
        <v>118</v>
      </c>
    </row>
    <row r="128" spans="1:2">
      <c r="A128" s="1">
        <v>5127</v>
      </c>
      <c r="B128" s="2" t="s">
        <v>119</v>
      </c>
    </row>
    <row r="129" spans="1:2">
      <c r="A129" s="1">
        <v>5328</v>
      </c>
      <c r="B129" s="2" t="s">
        <v>120</v>
      </c>
    </row>
    <row r="130" spans="1:2">
      <c r="A130" s="1">
        <v>5431</v>
      </c>
      <c r="B130" s="2" t="s">
        <v>121</v>
      </c>
    </row>
    <row r="131" spans="1:2">
      <c r="A131" s="1">
        <v>5439</v>
      </c>
      <c r="B131" s="2" t="s">
        <v>122</v>
      </c>
    </row>
    <row r="133" spans="1:2">
      <c r="A133" t="s">
        <v>29</v>
      </c>
    </row>
    <row r="134" spans="1:2">
      <c r="A134" s="1">
        <v>6038</v>
      </c>
      <c r="B134" s="2" t="s">
        <v>114</v>
      </c>
    </row>
    <row r="135" spans="1:2">
      <c r="A135" s="1">
        <v>6060</v>
      </c>
      <c r="B135" s="2" t="s">
        <v>115</v>
      </c>
    </row>
    <row r="136" spans="1:2">
      <c r="A136" s="1">
        <v>6069</v>
      </c>
      <c r="B136" s="2" t="s">
        <v>116</v>
      </c>
    </row>
    <row r="137" spans="1:2">
      <c r="A137" s="1">
        <v>6102</v>
      </c>
      <c r="B137" s="2" t="s">
        <v>117</v>
      </c>
    </row>
    <row r="138" spans="1:2">
      <c r="A138" s="1">
        <v>6121</v>
      </c>
      <c r="B138" s="2" t="s">
        <v>118</v>
      </c>
    </row>
    <row r="139" spans="1:2">
      <c r="A139" s="1">
        <v>6141</v>
      </c>
      <c r="B139" s="2" t="s">
        <v>119</v>
      </c>
    </row>
    <row r="140" spans="1:2">
      <c r="A140" s="1">
        <v>6143</v>
      </c>
      <c r="B140" s="2" t="s">
        <v>120</v>
      </c>
    </row>
    <row r="141" spans="1:2">
      <c r="A141" s="1">
        <v>5746</v>
      </c>
      <c r="B141" s="2" t="s">
        <v>121</v>
      </c>
    </row>
    <row r="142" spans="1:2">
      <c r="A142" s="1">
        <v>5719</v>
      </c>
      <c r="B142" s="2" t="s">
        <v>122</v>
      </c>
    </row>
    <row r="144" spans="1:2">
      <c r="A144" t="s">
        <v>30</v>
      </c>
    </row>
    <row r="145" spans="1:2">
      <c r="A145" s="1">
        <v>4038</v>
      </c>
      <c r="B145" s="2" t="s">
        <v>114</v>
      </c>
    </row>
    <row r="146" spans="1:2">
      <c r="A146" s="1">
        <v>4043</v>
      </c>
      <c r="B146" s="2" t="s">
        <v>115</v>
      </c>
    </row>
    <row r="147" spans="1:2">
      <c r="A147" s="1">
        <v>4022</v>
      </c>
      <c r="B147" s="2" t="s">
        <v>116</v>
      </c>
    </row>
    <row r="148" spans="1:2">
      <c r="A148" s="1">
        <v>4035</v>
      </c>
      <c r="B148" s="2" t="s">
        <v>117</v>
      </c>
    </row>
    <row r="149" spans="1:2">
      <c r="A149" s="1">
        <v>4039</v>
      </c>
      <c r="B149" s="2" t="s">
        <v>118</v>
      </c>
    </row>
    <row r="150" spans="1:2">
      <c r="A150" s="1">
        <v>4053</v>
      </c>
      <c r="B150" s="2" t="s">
        <v>119</v>
      </c>
    </row>
    <row r="151" spans="1:2">
      <c r="A151" s="1">
        <v>4029</v>
      </c>
      <c r="B151" s="2" t="s">
        <v>120</v>
      </c>
    </row>
    <row r="152" spans="1:2">
      <c r="A152" s="1">
        <v>4084</v>
      </c>
      <c r="B152" s="2" t="s">
        <v>121</v>
      </c>
    </row>
    <row r="153" spans="1:2">
      <c r="A153" s="1">
        <v>4037</v>
      </c>
      <c r="B153" s="2" t="s">
        <v>122</v>
      </c>
    </row>
    <row r="155" spans="1:2">
      <c r="A155" t="s">
        <v>31</v>
      </c>
    </row>
    <row r="156" spans="1:2">
      <c r="A156" s="1">
        <v>4557</v>
      </c>
      <c r="B156" s="2" t="s">
        <v>114</v>
      </c>
    </row>
    <row r="157" spans="1:2">
      <c r="A157" s="1">
        <v>4567</v>
      </c>
      <c r="B157" s="2" t="s">
        <v>115</v>
      </c>
    </row>
    <row r="158" spans="1:2">
      <c r="A158" s="1">
        <v>4533</v>
      </c>
      <c r="B158" s="2" t="s">
        <v>116</v>
      </c>
    </row>
    <row r="159" spans="1:2">
      <c r="A159" s="1">
        <v>4533</v>
      </c>
      <c r="B159" s="2" t="s">
        <v>117</v>
      </c>
    </row>
    <row r="160" spans="1:2">
      <c r="A160" s="1">
        <v>4590</v>
      </c>
      <c r="B160" s="2" t="s">
        <v>118</v>
      </c>
    </row>
    <row r="161" spans="1:2">
      <c r="A161" s="1">
        <v>4604</v>
      </c>
      <c r="B161" s="2" t="s">
        <v>119</v>
      </c>
    </row>
    <row r="162" spans="1:2">
      <c r="A162" s="1">
        <v>4609</v>
      </c>
      <c r="B162" s="2" t="s">
        <v>120</v>
      </c>
    </row>
    <row r="163" spans="1:2">
      <c r="A163" s="1">
        <v>4627</v>
      </c>
      <c r="B163" s="2" t="s">
        <v>121</v>
      </c>
    </row>
    <row r="164" spans="1:2">
      <c r="A164" s="1">
        <v>4639</v>
      </c>
      <c r="B164" s="2" t="s">
        <v>122</v>
      </c>
    </row>
    <row r="166" spans="1:2">
      <c r="A166" t="s">
        <v>32</v>
      </c>
    </row>
    <row r="167" spans="1:2">
      <c r="A167" s="1">
        <v>3630</v>
      </c>
      <c r="B167" s="2" t="s">
        <v>114</v>
      </c>
    </row>
    <row r="168" spans="1:2">
      <c r="A168" s="1">
        <v>3650</v>
      </c>
      <c r="B168" s="2" t="s">
        <v>115</v>
      </c>
    </row>
    <row r="169" spans="1:2">
      <c r="A169" s="1">
        <v>3330</v>
      </c>
      <c r="B169" s="2" t="s">
        <v>116</v>
      </c>
    </row>
    <row r="170" spans="1:2">
      <c r="A170" s="1">
        <v>3330</v>
      </c>
      <c r="B170" s="2" t="s">
        <v>117</v>
      </c>
    </row>
    <row r="171" spans="1:2">
      <c r="A171" s="1">
        <v>3330</v>
      </c>
      <c r="B171" s="2" t="s">
        <v>118</v>
      </c>
    </row>
    <row r="172" spans="1:2">
      <c r="A172" s="1">
        <v>3330</v>
      </c>
      <c r="B172" s="2" t="s">
        <v>119</v>
      </c>
    </row>
    <row r="173" spans="1:2">
      <c r="A173" s="1">
        <v>3330</v>
      </c>
      <c r="B173" s="2" t="s">
        <v>120</v>
      </c>
    </row>
    <row r="174" spans="1:2">
      <c r="A174" s="1">
        <v>3330</v>
      </c>
      <c r="B174" s="2" t="s">
        <v>121</v>
      </c>
    </row>
    <row r="175" spans="1:2">
      <c r="A175" s="1">
        <v>3330</v>
      </c>
      <c r="B175" s="2" t="s">
        <v>122</v>
      </c>
    </row>
    <row r="177" spans="1:2">
      <c r="A177" t="s">
        <v>33</v>
      </c>
    </row>
    <row r="178" spans="1:2">
      <c r="A178" s="1">
        <v>5235</v>
      </c>
      <c r="B178" s="2" t="s">
        <v>114</v>
      </c>
    </row>
    <row r="179" spans="1:2">
      <c r="A179" s="1">
        <v>5306</v>
      </c>
      <c r="B179" s="2" t="s">
        <v>115</v>
      </c>
    </row>
    <row r="180" spans="1:2">
      <c r="A180" s="1">
        <v>5415</v>
      </c>
      <c r="B180" s="2" t="s">
        <v>116</v>
      </c>
    </row>
    <row r="181" spans="1:2">
      <c r="A181" s="1">
        <v>5535</v>
      </c>
      <c r="B181" s="2" t="s">
        <v>117</v>
      </c>
    </row>
    <row r="182" spans="1:2">
      <c r="A182" s="1">
        <v>5608</v>
      </c>
      <c r="B182" s="2" t="s">
        <v>118</v>
      </c>
    </row>
    <row r="183" spans="1:2">
      <c r="A183" s="1">
        <v>5587</v>
      </c>
      <c r="B183" s="2" t="s">
        <v>119</v>
      </c>
    </row>
    <row r="184" spans="1:2">
      <c r="A184" s="1">
        <v>5582</v>
      </c>
      <c r="B184" s="2" t="s">
        <v>120</v>
      </c>
    </row>
    <row r="185" spans="1:2">
      <c r="A185" s="1">
        <v>5576</v>
      </c>
      <c r="B185" s="2" t="s">
        <v>121</v>
      </c>
    </row>
    <row r="186" spans="1:2">
      <c r="A186" s="1">
        <v>5595</v>
      </c>
      <c r="B186" s="2" t="s">
        <v>122</v>
      </c>
    </row>
    <row r="188" spans="1:2">
      <c r="A188" t="s">
        <v>35</v>
      </c>
    </row>
    <row r="189" spans="1:2">
      <c r="A189" s="1">
        <v>4617</v>
      </c>
      <c r="B189" s="2" t="s">
        <v>114</v>
      </c>
    </row>
    <row r="190" spans="1:2">
      <c r="A190" s="1">
        <v>4642</v>
      </c>
      <c r="B190" s="2" t="s">
        <v>115</v>
      </c>
    </row>
    <row r="191" spans="1:2">
      <c r="A191" s="1">
        <v>4678</v>
      </c>
      <c r="B191" s="2" t="s">
        <v>116</v>
      </c>
    </row>
    <row r="192" spans="1:2">
      <c r="A192" s="1">
        <v>4648</v>
      </c>
      <c r="B192" s="2" t="s">
        <v>117</v>
      </c>
    </row>
    <row r="193" spans="1:2">
      <c r="A193" s="1">
        <v>4632</v>
      </c>
      <c r="B193" s="2" t="s">
        <v>118</v>
      </c>
    </row>
    <row r="194" spans="1:2">
      <c r="A194" s="1">
        <v>4633</v>
      </c>
      <c r="B194" s="2" t="s">
        <v>119</v>
      </c>
    </row>
    <row r="195" spans="1:2">
      <c r="A195" s="1">
        <v>4645</v>
      </c>
      <c r="B195" s="2" t="s">
        <v>120</v>
      </c>
    </row>
    <row r="196" spans="1:2">
      <c r="A196" s="1">
        <v>4645</v>
      </c>
      <c r="B196" s="2" t="s">
        <v>121</v>
      </c>
    </row>
    <row r="197" spans="1:2">
      <c r="A197" s="1">
        <v>4668</v>
      </c>
      <c r="B197" s="2" t="s">
        <v>122</v>
      </c>
    </row>
    <row r="199" spans="1:2">
      <c r="A199" t="s">
        <v>36</v>
      </c>
    </row>
    <row r="200" spans="1:2">
      <c r="A200" s="1">
        <v>3957</v>
      </c>
      <c r="B200" s="2" t="s">
        <v>114</v>
      </c>
    </row>
    <row r="201" spans="1:2">
      <c r="A201" s="1">
        <v>3964</v>
      </c>
      <c r="B201" s="2" t="s">
        <v>115</v>
      </c>
    </row>
    <row r="202" spans="1:2">
      <c r="A202" s="1">
        <v>4021</v>
      </c>
      <c r="B202" s="2" t="s">
        <v>116</v>
      </c>
    </row>
    <row r="203" spans="1:2">
      <c r="A203" s="1">
        <v>4128</v>
      </c>
      <c r="B203" s="2" t="s">
        <v>117</v>
      </c>
    </row>
    <row r="204" spans="1:2">
      <c r="A204" s="1">
        <v>4166</v>
      </c>
      <c r="B204" s="2" t="s">
        <v>118</v>
      </c>
    </row>
    <row r="205" spans="1:2">
      <c r="A205" s="1">
        <v>4252</v>
      </c>
      <c r="B205" s="2" t="s">
        <v>119</v>
      </c>
    </row>
    <row r="206" spans="1:2">
      <c r="A206" s="1">
        <v>4268</v>
      </c>
      <c r="B206" s="2" t="s">
        <v>120</v>
      </c>
    </row>
    <row r="207" spans="1:2">
      <c r="A207" s="1">
        <v>4261</v>
      </c>
      <c r="B207" s="2" t="s">
        <v>121</v>
      </c>
    </row>
    <row r="208" spans="1:2">
      <c r="A208" s="1">
        <v>4232</v>
      </c>
      <c r="B208" s="2" t="s">
        <v>122</v>
      </c>
    </row>
    <row r="210" spans="1:2">
      <c r="A210" t="s">
        <v>37</v>
      </c>
    </row>
    <row r="211" spans="1:2">
      <c r="A211" s="1">
        <v>4239</v>
      </c>
      <c r="B211" s="2" t="s">
        <v>114</v>
      </c>
    </row>
    <row r="212" spans="1:2">
      <c r="A212" s="1">
        <v>4387</v>
      </c>
      <c r="B212" s="2" t="s">
        <v>115</v>
      </c>
    </row>
    <row r="213" spans="1:2">
      <c r="A213" s="1">
        <v>4357</v>
      </c>
      <c r="B213" s="2" t="s">
        <v>116</v>
      </c>
    </row>
    <row r="214" spans="1:2">
      <c r="A214" s="1">
        <v>4364</v>
      </c>
      <c r="B214" s="2" t="s">
        <v>117</v>
      </c>
    </row>
    <row r="215" spans="1:2">
      <c r="A215" s="1">
        <v>4373</v>
      </c>
      <c r="B215" s="2" t="s">
        <v>118</v>
      </c>
    </row>
    <row r="216" spans="1:2">
      <c r="A216" s="1">
        <v>4386</v>
      </c>
      <c r="B216" s="2" t="s">
        <v>119</v>
      </c>
    </row>
    <row r="217" spans="1:2">
      <c r="A217" s="1">
        <v>4385</v>
      </c>
      <c r="B217" s="2" t="s">
        <v>120</v>
      </c>
    </row>
    <row r="218" spans="1:2">
      <c r="A218" s="1">
        <v>4385</v>
      </c>
      <c r="B218" s="2" t="s">
        <v>121</v>
      </c>
    </row>
    <row r="219" spans="1:2">
      <c r="A219" s="1">
        <v>4401</v>
      </c>
      <c r="B219" s="2" t="s">
        <v>122</v>
      </c>
    </row>
    <row r="221" spans="1:2">
      <c r="A221" t="s">
        <v>38</v>
      </c>
    </row>
    <row r="222" spans="1:2">
      <c r="A222" s="1">
        <v>6474</v>
      </c>
      <c r="B222" s="2" t="s">
        <v>114</v>
      </c>
    </row>
    <row r="223" spans="1:2">
      <c r="A223" s="1">
        <v>6574</v>
      </c>
      <c r="B223" s="2" t="s">
        <v>115</v>
      </c>
    </row>
    <row r="224" spans="1:2">
      <c r="A224" s="1">
        <v>6586</v>
      </c>
      <c r="B224" s="2" t="s">
        <v>116</v>
      </c>
    </row>
    <row r="225" spans="1:2">
      <c r="A225" s="1">
        <v>6402</v>
      </c>
      <c r="B225" s="2" t="s">
        <v>117</v>
      </c>
    </row>
    <row r="226" spans="1:2">
      <c r="A226" s="1">
        <v>6395</v>
      </c>
      <c r="B226" s="2" t="s">
        <v>118</v>
      </c>
    </row>
    <row r="227" spans="1:2">
      <c r="A227" s="1">
        <v>6468</v>
      </c>
      <c r="B227" s="2" t="s">
        <v>119</v>
      </c>
    </row>
    <row r="228" spans="1:2">
      <c r="A228" s="1">
        <v>6347</v>
      </c>
      <c r="B228" s="2" t="s">
        <v>120</v>
      </c>
    </row>
    <row r="229" spans="1:2">
      <c r="A229" s="1">
        <v>6405</v>
      </c>
      <c r="B229" s="2" t="s">
        <v>121</v>
      </c>
    </row>
    <row r="230" spans="1:2">
      <c r="A230" s="1">
        <v>6320</v>
      </c>
      <c r="B230" s="2" t="s">
        <v>122</v>
      </c>
    </row>
    <row r="243" spans="1:2">
      <c r="A243" t="s">
        <v>40</v>
      </c>
    </row>
    <row r="244" spans="1:2">
      <c r="A244" s="1">
        <v>3997</v>
      </c>
      <c r="B244" s="2" t="s">
        <v>114</v>
      </c>
    </row>
    <row r="245" spans="1:2">
      <c r="A245" s="1">
        <v>4034</v>
      </c>
      <c r="B245" s="2" t="s">
        <v>115</v>
      </c>
    </row>
    <row r="246" spans="1:2">
      <c r="A246" s="1">
        <v>4008</v>
      </c>
      <c r="B246" s="2" t="s">
        <v>116</v>
      </c>
    </row>
    <row r="247" spans="1:2">
      <c r="A247" s="1">
        <v>4012</v>
      </c>
      <c r="B247" s="2" t="s">
        <v>117</v>
      </c>
    </row>
    <row r="248" spans="1:2">
      <c r="A248" s="1">
        <v>4012</v>
      </c>
      <c r="B248" s="2" t="s">
        <v>118</v>
      </c>
    </row>
    <row r="249" spans="1:2">
      <c r="A249" s="1">
        <v>4003</v>
      </c>
      <c r="B249" s="2" t="s">
        <v>119</v>
      </c>
    </row>
    <row r="250" spans="1:2">
      <c r="A250" s="1">
        <v>3986</v>
      </c>
      <c r="B250" s="2" t="s">
        <v>120</v>
      </c>
    </row>
    <row r="251" spans="1:2">
      <c r="A251" s="1">
        <v>3986</v>
      </c>
      <c r="B251" s="2" t="s">
        <v>121</v>
      </c>
    </row>
    <row r="252" spans="1:2">
      <c r="A252" s="1">
        <v>3993</v>
      </c>
      <c r="B252" s="2" t="s">
        <v>122</v>
      </c>
    </row>
    <row r="254" spans="1:2">
      <c r="A254" t="s">
        <v>41</v>
      </c>
    </row>
    <row r="255" spans="1:2">
      <c r="A255" s="1">
        <v>7283</v>
      </c>
      <c r="B255" s="2" t="s">
        <v>114</v>
      </c>
    </row>
    <row r="256" spans="1:2">
      <c r="A256" s="1">
        <v>7626</v>
      </c>
      <c r="B256" s="2" t="s">
        <v>115</v>
      </c>
    </row>
    <row r="257" spans="1:2">
      <c r="A257" s="1">
        <v>7629</v>
      </c>
      <c r="B257" s="2" t="s">
        <v>116</v>
      </c>
    </row>
    <row r="258" spans="1:2">
      <c r="A258" s="1">
        <v>7707</v>
      </c>
      <c r="B258" s="2" t="s">
        <v>117</v>
      </c>
    </row>
    <row r="259" spans="1:2">
      <c r="A259" s="1">
        <v>7703</v>
      </c>
      <c r="B259" s="2" t="s">
        <v>118</v>
      </c>
    </row>
    <row r="260" spans="1:2">
      <c r="A260" s="1">
        <v>7985</v>
      </c>
      <c r="B260" s="2" t="s">
        <v>119</v>
      </c>
    </row>
    <row r="261" spans="1:2">
      <c r="A261" s="1">
        <v>8073</v>
      </c>
      <c r="B261" s="2" t="s">
        <v>120</v>
      </c>
    </row>
    <row r="262" spans="1:2">
      <c r="A262" s="1">
        <v>8109</v>
      </c>
      <c r="B262" s="2" t="s">
        <v>121</v>
      </c>
    </row>
    <row r="263" spans="1:2">
      <c r="A263" s="1">
        <v>7800</v>
      </c>
      <c r="B263" s="2" t="s">
        <v>122</v>
      </c>
    </row>
    <row r="265" spans="1:2">
      <c r="A265" t="s">
        <v>42</v>
      </c>
    </row>
    <row r="266" spans="1:2">
      <c r="A266" s="1">
        <v>3878</v>
      </c>
      <c r="B266" s="2" t="s">
        <v>114</v>
      </c>
    </row>
    <row r="267" spans="1:2">
      <c r="A267" s="1">
        <v>3879</v>
      </c>
      <c r="B267" s="2" t="s">
        <v>115</v>
      </c>
    </row>
    <row r="268" spans="1:2">
      <c r="A268" s="1">
        <v>3573</v>
      </c>
      <c r="B268" s="2" t="s">
        <v>116</v>
      </c>
    </row>
    <row r="269" spans="1:2">
      <c r="A269" s="1">
        <v>3612</v>
      </c>
      <c r="B269" s="2" t="s">
        <v>117</v>
      </c>
    </row>
    <row r="270" spans="1:2">
      <c r="A270" s="1">
        <v>3668</v>
      </c>
      <c r="B270" s="2" t="s">
        <v>118</v>
      </c>
    </row>
    <row r="271" spans="1:2">
      <c r="A271" s="1">
        <v>3679</v>
      </c>
      <c r="B271" s="2" t="s">
        <v>119</v>
      </c>
    </row>
    <row r="272" spans="1:2">
      <c r="A272" s="1">
        <v>3679</v>
      </c>
      <c r="B272" s="2" t="s">
        <v>120</v>
      </c>
    </row>
    <row r="273" spans="1:2">
      <c r="A273" s="1">
        <v>3679</v>
      </c>
      <c r="B273" s="2" t="s">
        <v>121</v>
      </c>
    </row>
    <row r="274" spans="1:2">
      <c r="A274" s="1">
        <v>3693</v>
      </c>
      <c r="B274" s="2" t="s">
        <v>122</v>
      </c>
    </row>
    <row r="276" spans="1:2">
      <c r="A276" t="s">
        <v>43</v>
      </c>
    </row>
    <row r="277" spans="1:2">
      <c r="A277" s="1">
        <v>4865</v>
      </c>
      <c r="B277" s="2" t="s">
        <v>114</v>
      </c>
    </row>
    <row r="278" spans="1:2">
      <c r="A278" s="1">
        <v>4729</v>
      </c>
      <c r="B278" s="2" t="s">
        <v>115</v>
      </c>
    </row>
    <row r="279" spans="1:2">
      <c r="A279" s="1">
        <v>4825</v>
      </c>
      <c r="B279" s="2" t="s">
        <v>116</v>
      </c>
    </row>
    <row r="280" spans="1:2">
      <c r="A280" s="1">
        <v>4841</v>
      </c>
      <c r="B280" s="2" t="s">
        <v>117</v>
      </c>
    </row>
    <row r="281" spans="1:2">
      <c r="A281" s="1">
        <v>4841</v>
      </c>
      <c r="B281" s="2" t="s">
        <v>118</v>
      </c>
    </row>
    <row r="282" spans="1:2">
      <c r="A282" s="1">
        <v>4913</v>
      </c>
      <c r="B282" s="2" t="s">
        <v>119</v>
      </c>
    </row>
    <row r="283" spans="1:2">
      <c r="A283" s="1">
        <v>4913</v>
      </c>
      <c r="B283" s="2" t="s">
        <v>120</v>
      </c>
    </row>
    <row r="284" spans="1:2">
      <c r="A284" s="1">
        <v>4918</v>
      </c>
      <c r="B284" s="2" t="s">
        <v>121</v>
      </c>
    </row>
    <row r="285" spans="1:2">
      <c r="A285" s="1">
        <v>4913</v>
      </c>
      <c r="B285" s="2" t="s">
        <v>122</v>
      </c>
    </row>
    <row r="287" spans="1:2">
      <c r="A287" t="s">
        <v>44</v>
      </c>
    </row>
    <row r="288" spans="1:2">
      <c r="A288" s="1">
        <v>4628</v>
      </c>
      <c r="B288" s="2" t="s">
        <v>114</v>
      </c>
    </row>
    <row r="289" spans="1:2">
      <c r="A289" s="1">
        <v>4327</v>
      </c>
      <c r="B289" s="2" t="s">
        <v>115</v>
      </c>
    </row>
    <row r="290" spans="1:2">
      <c r="A290" s="1">
        <v>4755</v>
      </c>
      <c r="B290" s="2" t="s">
        <v>116</v>
      </c>
    </row>
    <row r="291" spans="1:2">
      <c r="A291" s="1">
        <v>4836</v>
      </c>
      <c r="B291" s="2" t="s">
        <v>117</v>
      </c>
    </row>
    <row r="292" spans="1:2">
      <c r="A292" s="1">
        <v>4836</v>
      </c>
      <c r="B292" s="2" t="s">
        <v>118</v>
      </c>
    </row>
    <row r="293" spans="1:2">
      <c r="A293" s="1">
        <v>5027</v>
      </c>
      <c r="B293" s="2" t="s">
        <v>119</v>
      </c>
    </row>
    <row r="294" spans="1:2">
      <c r="A294" s="1">
        <v>5051</v>
      </c>
      <c r="B294" s="2" t="s">
        <v>120</v>
      </c>
    </row>
    <row r="295" spans="1:2">
      <c r="A295" s="1">
        <v>5194</v>
      </c>
      <c r="B295" s="2" t="s">
        <v>121</v>
      </c>
    </row>
    <row r="296" spans="1:2">
      <c r="A296" s="1">
        <v>5460</v>
      </c>
      <c r="B296" s="2" t="s">
        <v>122</v>
      </c>
    </row>
    <row r="298" spans="1:2">
      <c r="A298" t="s">
        <v>45</v>
      </c>
    </row>
    <row r="299" spans="1:2">
      <c r="A299" s="1">
        <v>3821</v>
      </c>
      <c r="B299" s="2" t="s">
        <v>114</v>
      </c>
    </row>
    <row r="300" spans="1:2">
      <c r="A300" s="1">
        <v>3946</v>
      </c>
      <c r="B300" s="2" t="s">
        <v>115</v>
      </c>
    </row>
    <row r="301" spans="1:2">
      <c r="A301" s="1">
        <v>3946</v>
      </c>
      <c r="B301" s="2" t="s">
        <v>116</v>
      </c>
    </row>
    <row r="302" spans="1:2">
      <c r="A302" s="1">
        <v>3970</v>
      </c>
      <c r="B302" s="2" t="s">
        <v>117</v>
      </c>
    </row>
    <row r="303" spans="1:2">
      <c r="A303" s="1">
        <v>4272</v>
      </c>
      <c r="B303" s="2" t="s">
        <v>118</v>
      </c>
    </row>
    <row r="304" spans="1:2">
      <c r="A304" s="1">
        <v>4093</v>
      </c>
      <c r="B304" s="2" t="s">
        <v>119</v>
      </c>
    </row>
    <row r="305" spans="1:2">
      <c r="A305" s="1">
        <v>4084</v>
      </c>
      <c r="B305" s="2" t="s">
        <v>120</v>
      </c>
    </row>
    <row r="306" spans="1:2">
      <c r="A306" s="1">
        <v>4084</v>
      </c>
      <c r="B306" s="2" t="s">
        <v>121</v>
      </c>
    </row>
    <row r="307" spans="1:2">
      <c r="A307" s="1">
        <v>4500</v>
      </c>
      <c r="B307" s="2" t="s">
        <v>122</v>
      </c>
    </row>
    <row r="309" spans="1:2">
      <c r="A309" t="s">
        <v>46</v>
      </c>
    </row>
    <row r="310" spans="1:2">
      <c r="A310" s="1">
        <v>3624</v>
      </c>
      <c r="B310" s="2" t="s">
        <v>114</v>
      </c>
    </row>
    <row r="311" spans="1:2">
      <c r="A311" s="1">
        <v>3619</v>
      </c>
      <c r="B311" s="2" t="s">
        <v>115</v>
      </c>
    </row>
    <row r="312" spans="1:2">
      <c r="A312" s="1">
        <v>3595</v>
      </c>
      <c r="B312" s="2" t="s">
        <v>116</v>
      </c>
    </row>
    <row r="313" spans="1:2">
      <c r="A313" s="1">
        <v>3587</v>
      </c>
      <c r="B313" s="2" t="s">
        <v>117</v>
      </c>
    </row>
    <row r="314" spans="1:2">
      <c r="A314" s="1">
        <v>3587</v>
      </c>
      <c r="B314" s="2" t="s">
        <v>118</v>
      </c>
    </row>
    <row r="315" spans="1:2">
      <c r="A315" s="1">
        <v>3580</v>
      </c>
      <c r="B315" s="2" t="s">
        <v>119</v>
      </c>
    </row>
    <row r="316" spans="1:2">
      <c r="A316" s="1">
        <v>3551</v>
      </c>
      <c r="B316" s="2" t="s">
        <v>120</v>
      </c>
    </row>
    <row r="317" spans="1:2">
      <c r="A317" s="1">
        <v>3779</v>
      </c>
      <c r="B317" s="2" t="s">
        <v>121</v>
      </c>
    </row>
    <row r="318" spans="1:2">
      <c r="A318" s="1">
        <v>3800</v>
      </c>
      <c r="B318" s="2" t="s">
        <v>122</v>
      </c>
    </row>
    <row r="320" spans="1:2">
      <c r="A320" t="s">
        <v>47</v>
      </c>
    </row>
    <row r="321" spans="1:2">
      <c r="A321" s="1">
        <v>5324</v>
      </c>
      <c r="B321" s="2" t="s">
        <v>114</v>
      </c>
    </row>
    <row r="322" spans="1:2">
      <c r="A322" s="1">
        <v>5323</v>
      </c>
      <c r="B322" s="2" t="s">
        <v>115</v>
      </c>
    </row>
    <row r="323" spans="1:2">
      <c r="A323" s="1">
        <v>5545</v>
      </c>
      <c r="B323" s="2" t="s">
        <v>116</v>
      </c>
    </row>
    <row r="324" spans="1:2">
      <c r="A324" s="1">
        <v>5815</v>
      </c>
      <c r="B324" s="2" t="s">
        <v>117</v>
      </c>
    </row>
    <row r="325" spans="1:2">
      <c r="A325" s="1">
        <v>5815</v>
      </c>
      <c r="B325" s="2" t="s">
        <v>118</v>
      </c>
    </row>
    <row r="326" spans="1:2">
      <c r="A326" s="1">
        <v>5695</v>
      </c>
      <c r="B326" s="2" t="s">
        <v>119</v>
      </c>
    </row>
    <row r="327" spans="1:2">
      <c r="A327" s="1">
        <v>5695</v>
      </c>
      <c r="B327" s="2" t="s">
        <v>120</v>
      </c>
    </row>
    <row r="328" spans="1:2">
      <c r="A328" s="1">
        <v>5695</v>
      </c>
      <c r="B328" s="2" t="s">
        <v>121</v>
      </c>
    </row>
    <row r="329" spans="1:2">
      <c r="A329" s="1">
        <v>5695</v>
      </c>
      <c r="B329" s="2" t="s">
        <v>122</v>
      </c>
    </row>
    <row r="331" spans="1:2">
      <c r="A331" t="s">
        <v>48</v>
      </c>
    </row>
    <row r="332" spans="1:2">
      <c r="A332" s="1">
        <v>3748</v>
      </c>
      <c r="B332" s="2" t="s">
        <v>114</v>
      </c>
    </row>
    <row r="333" spans="1:2">
      <c r="A333" s="1">
        <v>3736</v>
      </c>
      <c r="B333" s="2" t="s">
        <v>115</v>
      </c>
    </row>
    <row r="334" spans="1:2">
      <c r="A334" s="1">
        <v>3720</v>
      </c>
      <c r="B334" s="2" t="s">
        <v>116</v>
      </c>
    </row>
    <row r="335" spans="1:2">
      <c r="A335" s="1">
        <v>3704</v>
      </c>
      <c r="B335" s="2" t="s">
        <v>117</v>
      </c>
    </row>
    <row r="336" spans="1:2">
      <c r="A336" s="1">
        <v>3702</v>
      </c>
      <c r="B336" s="2" t="s">
        <v>118</v>
      </c>
    </row>
    <row r="337" spans="1:2">
      <c r="A337" s="1">
        <v>3668</v>
      </c>
      <c r="B337" s="2" t="s">
        <v>119</v>
      </c>
    </row>
    <row r="338" spans="1:2">
      <c r="A338" s="1">
        <v>3702</v>
      </c>
      <c r="B338" s="2" t="s">
        <v>120</v>
      </c>
    </row>
    <row r="339" spans="1:2">
      <c r="A339" s="1">
        <v>3720</v>
      </c>
      <c r="B339" s="2" t="s">
        <v>121</v>
      </c>
    </row>
    <row r="340" spans="1:2">
      <c r="A340" s="1">
        <v>3542</v>
      </c>
      <c r="B340" s="2" t="s">
        <v>122</v>
      </c>
    </row>
    <row r="342" spans="1:2">
      <c r="A342" t="s">
        <v>49</v>
      </c>
    </row>
    <row r="343" spans="1:2">
      <c r="A343" s="1">
        <v>3454</v>
      </c>
      <c r="B343" s="2" t="s">
        <v>114</v>
      </c>
    </row>
    <row r="344" spans="1:2">
      <c r="A344" s="1">
        <v>3412</v>
      </c>
      <c r="B344" s="2" t="s">
        <v>115</v>
      </c>
    </row>
    <row r="345" spans="1:2">
      <c r="A345" s="1">
        <v>3439</v>
      </c>
      <c r="B345" s="2" t="s">
        <v>116</v>
      </c>
    </row>
    <row r="346" spans="1:2">
      <c r="A346" s="1">
        <v>3447</v>
      </c>
      <c r="B346" s="2" t="s">
        <v>117</v>
      </c>
    </row>
    <row r="347" spans="1:2">
      <c r="A347" s="1">
        <v>3568</v>
      </c>
      <c r="B347" s="2" t="s">
        <v>118</v>
      </c>
    </row>
    <row r="348" spans="1:2">
      <c r="A348" s="1">
        <v>3404</v>
      </c>
      <c r="B348" s="2" t="s">
        <v>119</v>
      </c>
    </row>
    <row r="349" spans="1:2">
      <c r="A349" s="1">
        <v>3422</v>
      </c>
      <c r="B349" s="2" t="s">
        <v>120</v>
      </c>
    </row>
    <row r="350" spans="1:2">
      <c r="A350" s="1">
        <v>3435</v>
      </c>
      <c r="B350" s="2" t="s">
        <v>121</v>
      </c>
    </row>
    <row r="351" spans="1:2">
      <c r="A351" s="1">
        <v>3435</v>
      </c>
      <c r="B351" s="2" t="s">
        <v>122</v>
      </c>
    </row>
    <row r="353" spans="1:2">
      <c r="A353" t="s">
        <v>50</v>
      </c>
    </row>
    <row r="354" spans="1:2">
      <c r="A354" s="1">
        <v>5177</v>
      </c>
      <c r="B354" s="2" t="s">
        <v>114</v>
      </c>
    </row>
    <row r="355" spans="1:2">
      <c r="A355" s="1">
        <v>5179</v>
      </c>
      <c r="B355" s="2" t="s">
        <v>115</v>
      </c>
    </row>
    <row r="356" spans="1:2">
      <c r="A356" s="1">
        <v>5311</v>
      </c>
      <c r="B356" s="2" t="s">
        <v>116</v>
      </c>
    </row>
    <row r="357" spans="1:2">
      <c r="A357" s="1">
        <v>5319</v>
      </c>
      <c r="B357" s="2" t="s">
        <v>117</v>
      </c>
    </row>
    <row r="358" spans="1:2">
      <c r="A358" s="1">
        <v>5325</v>
      </c>
      <c r="B358" s="2" t="s">
        <v>118</v>
      </c>
    </row>
    <row r="359" spans="1:2">
      <c r="A359" s="1">
        <v>5322</v>
      </c>
      <c r="B359" s="2" t="s">
        <v>119</v>
      </c>
    </row>
    <row r="360" spans="1:2">
      <c r="A360" s="1">
        <v>5330</v>
      </c>
      <c r="B360" s="2" t="s">
        <v>120</v>
      </c>
    </row>
    <row r="361" spans="1:2">
      <c r="A361" s="1">
        <v>5352</v>
      </c>
      <c r="B361" s="2" t="s">
        <v>121</v>
      </c>
    </row>
    <row r="362" spans="1:2">
      <c r="A362" s="1">
        <v>5344</v>
      </c>
      <c r="B362" s="2" t="s">
        <v>122</v>
      </c>
    </row>
    <row r="364" spans="1:2">
      <c r="A364" t="s">
        <v>51</v>
      </c>
    </row>
    <row r="365" spans="1:2">
      <c r="A365" s="1">
        <v>8585</v>
      </c>
      <c r="B365" s="2" t="s">
        <v>114</v>
      </c>
    </row>
    <row r="366" spans="1:2">
      <c r="A366" s="1">
        <v>8672</v>
      </c>
      <c r="B366" s="2" t="s">
        <v>115</v>
      </c>
    </row>
    <row r="367" spans="1:2">
      <c r="A367" s="1">
        <v>8738</v>
      </c>
      <c r="B367" s="2" t="s">
        <v>116</v>
      </c>
    </row>
    <row r="368" spans="1:2">
      <c r="A368" s="1">
        <v>8929</v>
      </c>
      <c r="B368" s="2" t="s">
        <v>117</v>
      </c>
    </row>
    <row r="369" spans="1:2">
      <c r="A369" s="1">
        <v>8889</v>
      </c>
      <c r="B369" s="2" t="s">
        <v>118</v>
      </c>
    </row>
    <row r="370" spans="1:2">
      <c r="A370" s="1">
        <v>8839</v>
      </c>
      <c r="B370" s="2" t="s">
        <v>119</v>
      </c>
    </row>
    <row r="371" spans="1:2">
      <c r="A371" s="1">
        <v>8917</v>
      </c>
      <c r="B371" s="2" t="s">
        <v>120</v>
      </c>
    </row>
    <row r="372" spans="1:2">
      <c r="A372" s="1">
        <v>8988</v>
      </c>
      <c r="B372" s="2" t="s">
        <v>121</v>
      </c>
    </row>
    <row r="373" spans="1:2">
      <c r="A373" s="1">
        <v>9161</v>
      </c>
      <c r="B373" s="2" t="s">
        <v>122</v>
      </c>
    </row>
    <row r="375" spans="1:2">
      <c r="A375" t="s">
        <v>52</v>
      </c>
    </row>
    <row r="376" spans="1:2">
      <c r="A376" s="1">
        <v>7762</v>
      </c>
      <c r="B376" s="2" t="s">
        <v>114</v>
      </c>
    </row>
    <row r="377" spans="1:2">
      <c r="A377" s="1">
        <v>7787</v>
      </c>
      <c r="B377" s="2" t="s">
        <v>115</v>
      </c>
    </row>
    <row r="378" spans="1:2">
      <c r="A378" s="1">
        <v>7794</v>
      </c>
      <c r="B378" s="2" t="s">
        <v>116</v>
      </c>
    </row>
    <row r="379" spans="1:2">
      <c r="A379" s="1">
        <v>7675</v>
      </c>
      <c r="B379" s="2" t="s">
        <v>117</v>
      </c>
    </row>
    <row r="380" spans="1:2">
      <c r="A380" s="1">
        <v>7652</v>
      </c>
      <c r="B380" s="2" t="s">
        <v>118</v>
      </c>
    </row>
    <row r="381" spans="1:2">
      <c r="A381" s="1">
        <v>7801</v>
      </c>
      <c r="B381" s="2" t="s">
        <v>119</v>
      </c>
    </row>
    <row r="382" spans="1:2">
      <c r="A382" s="1">
        <v>7841</v>
      </c>
      <c r="B382" s="2" t="s">
        <v>120</v>
      </c>
    </row>
    <row r="383" spans="1:2">
      <c r="A383" s="1">
        <v>7828</v>
      </c>
      <c r="B383" s="2" t="s">
        <v>121</v>
      </c>
    </row>
    <row r="384" spans="1:2">
      <c r="A384" s="1">
        <v>7840</v>
      </c>
      <c r="B384" s="2" t="s">
        <v>122</v>
      </c>
    </row>
    <row r="386" spans="1:2">
      <c r="A386" t="s">
        <v>53</v>
      </c>
    </row>
    <row r="387" spans="1:2">
      <c r="A387" s="1">
        <v>2717</v>
      </c>
      <c r="B387" s="2" t="s">
        <v>114</v>
      </c>
    </row>
    <row r="388" spans="1:2">
      <c r="A388" s="1">
        <v>2717</v>
      </c>
      <c r="B388" s="2" t="s">
        <v>115</v>
      </c>
    </row>
    <row r="389" spans="1:2">
      <c r="A389" s="1">
        <v>2717</v>
      </c>
      <c r="B389" s="2" t="s">
        <v>116</v>
      </c>
    </row>
    <row r="390" spans="1:2">
      <c r="A390" s="1">
        <v>2803</v>
      </c>
      <c r="B390" s="2" t="s">
        <v>117</v>
      </c>
    </row>
    <row r="391" spans="1:2">
      <c r="A391" s="1">
        <v>2803</v>
      </c>
      <c r="B391" s="2" t="s">
        <v>118</v>
      </c>
    </row>
    <row r="392" spans="1:2">
      <c r="A392" s="1">
        <v>2560</v>
      </c>
      <c r="B392" s="2" t="s">
        <v>119</v>
      </c>
    </row>
    <row r="393" spans="1:2">
      <c r="A393" s="1">
        <v>2685</v>
      </c>
      <c r="B393" s="2" t="s">
        <v>120</v>
      </c>
    </row>
    <row r="394" spans="1:2">
      <c r="A394" s="1">
        <v>2630</v>
      </c>
      <c r="B394" s="2" t="s">
        <v>121</v>
      </c>
    </row>
    <row r="395" spans="1:2">
      <c r="A395" s="1">
        <v>2749</v>
      </c>
      <c r="B395" s="2" t="s">
        <v>122</v>
      </c>
    </row>
    <row r="397" spans="1:2">
      <c r="A397" t="s">
        <v>54</v>
      </c>
    </row>
    <row r="398" spans="1:2">
      <c r="A398" s="1">
        <v>3305</v>
      </c>
      <c r="B398" s="2" t="s">
        <v>114</v>
      </c>
    </row>
    <row r="399" spans="1:2">
      <c r="A399" s="1">
        <v>3221</v>
      </c>
      <c r="B399" s="2" t="s">
        <v>115</v>
      </c>
    </row>
    <row r="400" spans="1:2">
      <c r="A400" s="1">
        <v>3011</v>
      </c>
      <c r="B400" s="2" t="s">
        <v>116</v>
      </c>
    </row>
    <row r="401" spans="1:2">
      <c r="A401" s="1">
        <v>3336</v>
      </c>
      <c r="B401" s="2" t="s">
        <v>117</v>
      </c>
    </row>
    <row r="402" spans="1:2">
      <c r="A402" s="1">
        <v>3365</v>
      </c>
      <c r="B402" s="2" t="s">
        <v>118</v>
      </c>
    </row>
    <row r="403" spans="1:2">
      <c r="A403" s="1">
        <v>3317</v>
      </c>
      <c r="B403" s="2" t="s">
        <v>119</v>
      </c>
    </row>
    <row r="404" spans="1:2">
      <c r="A404" s="1">
        <v>3317</v>
      </c>
      <c r="B404" s="2" t="s">
        <v>120</v>
      </c>
    </row>
    <row r="405" spans="1:2">
      <c r="A405" s="1">
        <v>3317</v>
      </c>
      <c r="B405" s="2" t="s">
        <v>121</v>
      </c>
    </row>
    <row r="406" spans="1:2">
      <c r="A406" s="1">
        <v>3343</v>
      </c>
      <c r="B406" s="2" t="s">
        <v>122</v>
      </c>
    </row>
    <row r="408" spans="1:2">
      <c r="A408" t="s">
        <v>55</v>
      </c>
    </row>
    <row r="409" spans="1:2">
      <c r="A409" s="1">
        <v>3858</v>
      </c>
      <c r="B409" s="2" t="s">
        <v>114</v>
      </c>
    </row>
    <row r="410" spans="1:2">
      <c r="A410" s="1">
        <v>3927</v>
      </c>
      <c r="B410" s="2" t="s">
        <v>115</v>
      </c>
    </row>
    <row r="411" spans="1:2">
      <c r="A411" s="1">
        <v>3801</v>
      </c>
      <c r="B411" s="2" t="s">
        <v>116</v>
      </c>
    </row>
    <row r="412" spans="1:2">
      <c r="A412" s="1">
        <v>4809</v>
      </c>
      <c r="B412" s="2" t="s">
        <v>117</v>
      </c>
    </row>
    <row r="413" spans="1:2">
      <c r="A413" s="1">
        <v>4809</v>
      </c>
      <c r="B413" s="2" t="s">
        <v>118</v>
      </c>
    </row>
    <row r="414" spans="1:2">
      <c r="A414" s="1">
        <v>4471</v>
      </c>
      <c r="B414" s="2" t="s">
        <v>119</v>
      </c>
    </row>
    <row r="415" spans="1:2">
      <c r="A415" s="1">
        <v>4471</v>
      </c>
      <c r="B415" s="2" t="s">
        <v>120</v>
      </c>
    </row>
    <row r="416" spans="1:2">
      <c r="A416" s="1">
        <v>4471</v>
      </c>
      <c r="B416" s="2" t="s">
        <v>121</v>
      </c>
    </row>
    <row r="417" spans="1:2">
      <c r="A417" s="1">
        <v>4471</v>
      </c>
      <c r="B417" s="2" t="s">
        <v>122</v>
      </c>
    </row>
    <row r="420" spans="1:2">
      <c r="A420" t="s">
        <v>57</v>
      </c>
    </row>
    <row r="421" spans="1:2">
      <c r="A421" s="1">
        <v>5819</v>
      </c>
      <c r="B421" s="2" t="s">
        <v>114</v>
      </c>
    </row>
    <row r="422" spans="1:2">
      <c r="A422" s="1">
        <v>5879</v>
      </c>
      <c r="B422" s="2" t="s">
        <v>115</v>
      </c>
    </row>
    <row r="423" spans="1:2">
      <c r="A423" s="1">
        <v>5910</v>
      </c>
      <c r="B423" s="2" t="s">
        <v>116</v>
      </c>
    </row>
    <row r="424" spans="1:2">
      <c r="A424" s="1">
        <v>6011</v>
      </c>
      <c r="B424" s="2" t="s">
        <v>117</v>
      </c>
    </row>
    <row r="425" spans="1:2">
      <c r="A425" s="1">
        <v>5828</v>
      </c>
      <c r="B425" s="2" t="s">
        <v>118</v>
      </c>
    </row>
    <row r="426" spans="1:2">
      <c r="A426" s="1">
        <v>5834</v>
      </c>
      <c r="B426" s="2" t="s">
        <v>119</v>
      </c>
    </row>
    <row r="427" spans="1:2">
      <c r="A427" s="1">
        <v>5863</v>
      </c>
      <c r="B427" s="2" t="s">
        <v>120</v>
      </c>
    </row>
    <row r="428" spans="1:2">
      <c r="A428" s="1">
        <v>5863</v>
      </c>
      <c r="B428" s="2" t="s">
        <v>121</v>
      </c>
    </row>
    <row r="429" spans="1:2">
      <c r="A429" s="1">
        <v>5843</v>
      </c>
      <c r="B429" s="2" t="s">
        <v>122</v>
      </c>
    </row>
    <row r="431" spans="1:2">
      <c r="A431" t="s">
        <v>58</v>
      </c>
    </row>
    <row r="432" spans="1:2">
      <c r="A432" s="1">
        <v>7430</v>
      </c>
      <c r="B432" s="2" t="s">
        <v>114</v>
      </c>
    </row>
    <row r="433" spans="1:2">
      <c r="A433" s="1">
        <v>7430</v>
      </c>
      <c r="B433" s="2" t="s">
        <v>115</v>
      </c>
    </row>
    <row r="434" spans="1:2">
      <c r="A434" s="1">
        <v>7430</v>
      </c>
      <c r="B434" s="2" t="s">
        <v>116</v>
      </c>
    </row>
    <row r="435" spans="1:2">
      <c r="A435" s="1">
        <v>7375</v>
      </c>
      <c r="B435" s="2" t="s">
        <v>117</v>
      </c>
    </row>
    <row r="436" spans="1:2">
      <c r="A436" s="1">
        <v>8055</v>
      </c>
      <c r="B436" s="2" t="s">
        <v>118</v>
      </c>
    </row>
    <row r="437" spans="1:2">
      <c r="A437" s="1">
        <v>8296</v>
      </c>
      <c r="B437" s="2" t="s">
        <v>119</v>
      </c>
    </row>
    <row r="438" spans="1:2">
      <c r="A438" s="1">
        <v>8296</v>
      </c>
      <c r="B438" s="2" t="s">
        <v>120</v>
      </c>
    </row>
    <row r="439" spans="1:2">
      <c r="A439" s="1">
        <v>8406</v>
      </c>
      <c r="B439" s="2" t="s">
        <v>121</v>
      </c>
    </row>
    <row r="440" spans="1:2">
      <c r="A440" s="1">
        <v>8406</v>
      </c>
      <c r="B440" s="2" t="s">
        <v>122</v>
      </c>
    </row>
    <row r="442" spans="1:2">
      <c r="A442" t="s">
        <v>59</v>
      </c>
    </row>
    <row r="443" spans="1:2">
      <c r="A443" s="1">
        <v>5606</v>
      </c>
      <c r="B443" s="2" t="s">
        <v>114</v>
      </c>
    </row>
    <row r="444" spans="1:2">
      <c r="A444" s="1">
        <v>5678</v>
      </c>
      <c r="B444" s="2" t="s">
        <v>115</v>
      </c>
    </row>
    <row r="445" spans="1:2">
      <c r="A445" s="1">
        <v>5492</v>
      </c>
      <c r="B445" s="2" t="s">
        <v>116</v>
      </c>
    </row>
    <row r="446" spans="1:2">
      <c r="A446" s="1">
        <v>5509</v>
      </c>
      <c r="B446" s="2" t="s">
        <v>117</v>
      </c>
    </row>
    <row r="447" spans="1:2">
      <c r="A447" s="1">
        <v>5398</v>
      </c>
      <c r="B447" s="2" t="s">
        <v>118</v>
      </c>
    </row>
    <row r="448" spans="1:2">
      <c r="A448" s="1">
        <v>5381</v>
      </c>
      <c r="B448" s="2" t="s">
        <v>119</v>
      </c>
    </row>
    <row r="449" spans="1:2">
      <c r="A449" s="1">
        <v>5377</v>
      </c>
      <c r="B449" s="2" t="s">
        <v>120</v>
      </c>
    </row>
    <row r="450" spans="1:2">
      <c r="A450" s="1">
        <v>5377</v>
      </c>
      <c r="B450" s="2" t="s">
        <v>121</v>
      </c>
    </row>
    <row r="451" spans="1:2">
      <c r="A451" s="1">
        <v>5377</v>
      </c>
      <c r="B451" s="2" t="s">
        <v>122</v>
      </c>
    </row>
    <row r="453" spans="1:2">
      <c r="A453" t="s">
        <v>60</v>
      </c>
    </row>
    <row r="454" spans="1:2">
      <c r="A454" s="1">
        <v>3056</v>
      </c>
      <c r="B454" s="2" t="s">
        <v>114</v>
      </c>
    </row>
    <row r="455" spans="1:2">
      <c r="A455" s="1">
        <v>3055</v>
      </c>
      <c r="B455" s="2" t="s">
        <v>115</v>
      </c>
    </row>
    <row r="456" spans="1:2">
      <c r="A456" t="s">
        <v>61</v>
      </c>
      <c r="B456" s="2" t="s">
        <v>116</v>
      </c>
    </row>
    <row r="457" spans="1:2">
      <c r="A457" t="s">
        <v>61</v>
      </c>
      <c r="B457" s="2" t="s">
        <v>117</v>
      </c>
    </row>
    <row r="458" spans="1:2">
      <c r="A458" t="s">
        <v>61</v>
      </c>
      <c r="B458" s="2" t="s">
        <v>118</v>
      </c>
    </row>
    <row r="459" spans="1:2">
      <c r="A459" t="s">
        <v>61</v>
      </c>
      <c r="B459" s="2" t="s">
        <v>119</v>
      </c>
    </row>
    <row r="460" spans="1:2">
      <c r="A460" t="s">
        <v>61</v>
      </c>
      <c r="B460" s="2" t="s">
        <v>120</v>
      </c>
    </row>
    <row r="461" spans="1:2">
      <c r="A461" t="s">
        <v>61</v>
      </c>
      <c r="B461" s="2" t="s">
        <v>121</v>
      </c>
    </row>
    <row r="462" spans="1:2">
      <c r="A462" t="s">
        <v>61</v>
      </c>
      <c r="B462" s="2" t="s">
        <v>122</v>
      </c>
    </row>
    <row r="464" spans="1:2">
      <c r="A464" t="s">
        <v>62</v>
      </c>
    </row>
    <row r="465" spans="1:2">
      <c r="A465" s="1">
        <v>5066</v>
      </c>
      <c r="B465" s="2" t="s">
        <v>114</v>
      </c>
    </row>
    <row r="466" spans="1:2">
      <c r="A466" s="1">
        <v>5103</v>
      </c>
      <c r="B466" s="2" t="s">
        <v>115</v>
      </c>
    </row>
    <row r="467" spans="1:2">
      <c r="A467" s="1">
        <v>5107</v>
      </c>
      <c r="B467" s="2" t="s">
        <v>116</v>
      </c>
    </row>
    <row r="468" spans="1:2">
      <c r="A468" s="1">
        <v>5094</v>
      </c>
      <c r="B468" s="2" t="s">
        <v>117</v>
      </c>
    </row>
    <row r="469" spans="1:2">
      <c r="A469" s="1">
        <v>5257</v>
      </c>
      <c r="B469" s="2" t="s">
        <v>118</v>
      </c>
    </row>
    <row r="470" spans="1:2">
      <c r="A470" s="1">
        <v>5303</v>
      </c>
      <c r="B470" s="2" t="s">
        <v>119</v>
      </c>
    </row>
    <row r="471" spans="1:2">
      <c r="A471" s="1">
        <v>5298</v>
      </c>
      <c r="B471" s="2" t="s">
        <v>120</v>
      </c>
    </row>
    <row r="472" spans="1:2">
      <c r="A472" s="1">
        <v>5298</v>
      </c>
      <c r="B472" s="2" t="s">
        <v>121</v>
      </c>
    </row>
    <row r="473" spans="1:2">
      <c r="A473" s="1">
        <v>5445</v>
      </c>
      <c r="B473" s="2" t="s">
        <v>122</v>
      </c>
    </row>
    <row r="475" spans="1:2">
      <c r="A475" t="s">
        <v>63</v>
      </c>
    </row>
    <row r="476" spans="1:2">
      <c r="A476" t="s">
        <v>61</v>
      </c>
      <c r="B476" s="2" t="s">
        <v>114</v>
      </c>
    </row>
    <row r="477" spans="1:2">
      <c r="A477" s="1">
        <v>4300</v>
      </c>
      <c r="B477" s="2" t="s">
        <v>115</v>
      </c>
    </row>
    <row r="478" spans="1:2">
      <c r="A478" s="1">
        <v>4100</v>
      </c>
      <c r="B478" s="2" t="s">
        <v>116</v>
      </c>
    </row>
    <row r="479" spans="1:2">
      <c r="A479" s="1">
        <v>4100</v>
      </c>
      <c r="B479" s="2" t="s">
        <v>117</v>
      </c>
    </row>
    <row r="480" spans="1:2">
      <c r="A480" s="1">
        <v>4350</v>
      </c>
      <c r="B480" s="2" t="s">
        <v>118</v>
      </c>
    </row>
    <row r="481" spans="1:2">
      <c r="A481" s="1">
        <v>4350</v>
      </c>
      <c r="B481" s="2" t="s">
        <v>119</v>
      </c>
    </row>
    <row r="482" spans="1:2">
      <c r="A482" s="1">
        <v>4350</v>
      </c>
      <c r="B482" s="2" t="s">
        <v>120</v>
      </c>
    </row>
    <row r="483" spans="1:2">
      <c r="A483" s="1">
        <v>4350</v>
      </c>
      <c r="B483" s="2" t="s">
        <v>121</v>
      </c>
    </row>
    <row r="484" spans="1:2">
      <c r="A484" s="1">
        <v>4350</v>
      </c>
      <c r="B484" s="2" t="s">
        <v>122</v>
      </c>
    </row>
    <row r="486" spans="1:2">
      <c r="A486" t="s">
        <v>64</v>
      </c>
    </row>
    <row r="487" spans="1:2">
      <c r="A487" s="1">
        <v>18543</v>
      </c>
      <c r="B487" s="2" t="s">
        <v>114</v>
      </c>
    </row>
    <row r="488" spans="1:2">
      <c r="A488" s="1">
        <v>16600</v>
      </c>
      <c r="B488" s="2" t="s">
        <v>115</v>
      </c>
    </row>
    <row r="489" spans="1:2">
      <c r="A489" s="1">
        <v>16419</v>
      </c>
      <c r="B489" s="2" t="s">
        <v>116</v>
      </c>
    </row>
    <row r="490" spans="1:2">
      <c r="A490" s="1">
        <v>16411</v>
      </c>
      <c r="B490" s="2" t="s">
        <v>117</v>
      </c>
    </row>
    <row r="491" spans="1:2">
      <c r="A491" s="1">
        <v>16408</v>
      </c>
      <c r="B491" s="2" t="s">
        <v>118</v>
      </c>
    </row>
    <row r="492" spans="1:2">
      <c r="A492" s="1">
        <v>16432</v>
      </c>
      <c r="B492" s="2" t="s">
        <v>119</v>
      </c>
    </row>
    <row r="493" spans="1:2">
      <c r="A493" s="1">
        <v>16429</v>
      </c>
      <c r="B493" s="2" t="s">
        <v>120</v>
      </c>
    </row>
    <row r="494" spans="1:2">
      <c r="A494" s="1">
        <v>16429</v>
      </c>
      <c r="B494" s="2" t="s">
        <v>121</v>
      </c>
    </row>
    <row r="495" spans="1:2">
      <c r="A495" s="1">
        <v>16474</v>
      </c>
      <c r="B495" s="2" t="s">
        <v>122</v>
      </c>
    </row>
    <row r="497" spans="1:2">
      <c r="A497" t="s">
        <v>66</v>
      </c>
    </row>
    <row r="498" spans="1:2">
      <c r="A498" s="1">
        <v>3632</v>
      </c>
      <c r="B498" s="2" t="s">
        <v>114</v>
      </c>
    </row>
    <row r="499" spans="1:2">
      <c r="A499" s="1">
        <v>3590</v>
      </c>
      <c r="B499" s="2" t="s">
        <v>115</v>
      </c>
    </row>
    <row r="500" spans="1:2">
      <c r="A500" s="1">
        <v>3590</v>
      </c>
      <c r="B500" s="2" t="s">
        <v>116</v>
      </c>
    </row>
    <row r="501" spans="1:2">
      <c r="A501" s="1">
        <v>3590</v>
      </c>
      <c r="B501" s="2" t="s">
        <v>117</v>
      </c>
    </row>
    <row r="502" spans="1:2">
      <c r="A502" s="1">
        <v>3920</v>
      </c>
      <c r="B502" s="2" t="s">
        <v>118</v>
      </c>
    </row>
    <row r="503" spans="1:2">
      <c r="A503" s="1">
        <v>4163</v>
      </c>
      <c r="B503" s="2" t="s">
        <v>119</v>
      </c>
    </row>
    <row r="504" spans="1:2">
      <c r="A504" s="1">
        <v>4163</v>
      </c>
      <c r="B504" s="2" t="s">
        <v>120</v>
      </c>
    </row>
    <row r="505" spans="1:2">
      <c r="A505" s="1">
        <v>4163</v>
      </c>
      <c r="B505" s="2" t="s">
        <v>121</v>
      </c>
    </row>
    <row r="506" spans="1:2">
      <c r="A506" s="1">
        <v>4122</v>
      </c>
      <c r="B506" s="2" t="s">
        <v>122</v>
      </c>
    </row>
    <row r="508" spans="1:2">
      <c r="A508" t="s">
        <v>67</v>
      </c>
    </row>
    <row r="509" spans="1:2">
      <c r="A509" s="1">
        <v>3971</v>
      </c>
      <c r="B509" s="2" t="s">
        <v>114</v>
      </c>
    </row>
    <row r="510" spans="1:2">
      <c r="A510" s="1">
        <v>3948</v>
      </c>
      <c r="B510" s="2" t="s">
        <v>115</v>
      </c>
    </row>
    <row r="511" spans="1:2">
      <c r="A511" s="1">
        <v>3963</v>
      </c>
      <c r="B511" s="2" t="s">
        <v>116</v>
      </c>
    </row>
    <row r="512" spans="1:2">
      <c r="A512" s="1">
        <v>3824</v>
      </c>
      <c r="B512" s="2" t="s">
        <v>117</v>
      </c>
    </row>
    <row r="513" spans="1:2">
      <c r="A513" s="1">
        <v>3850</v>
      </c>
      <c r="B513" s="2" t="s">
        <v>118</v>
      </c>
    </row>
    <row r="514" spans="1:2">
      <c r="A514" s="1">
        <v>3663</v>
      </c>
      <c r="B514" s="2" t="s">
        <v>119</v>
      </c>
    </row>
    <row r="515" spans="1:2">
      <c r="A515" s="1">
        <v>3740</v>
      </c>
      <c r="B515" s="2" t="s">
        <v>120</v>
      </c>
    </row>
    <row r="516" spans="1:2">
      <c r="A516" s="1">
        <v>4188</v>
      </c>
      <c r="B516" s="2" t="s">
        <v>121</v>
      </c>
    </row>
    <row r="517" spans="1:2">
      <c r="A517" s="1">
        <v>4190</v>
      </c>
      <c r="B517" s="2" t="s">
        <v>122</v>
      </c>
    </row>
    <row r="519" spans="1:2">
      <c r="A519" t="s">
        <v>68</v>
      </c>
    </row>
    <row r="520" spans="1:2">
      <c r="A520" s="1">
        <v>7504</v>
      </c>
      <c r="B520" s="2" t="s">
        <v>114</v>
      </c>
    </row>
    <row r="521" spans="1:2">
      <c r="A521" s="1">
        <v>7492</v>
      </c>
      <c r="B521" s="2" t="s">
        <v>115</v>
      </c>
    </row>
    <row r="522" spans="1:2">
      <c r="A522" s="1">
        <v>7491</v>
      </c>
      <c r="B522" s="2" t="s">
        <v>116</v>
      </c>
    </row>
    <row r="523" spans="1:2">
      <c r="A523" s="1">
        <v>7500</v>
      </c>
      <c r="B523" s="2" t="s">
        <v>117</v>
      </c>
    </row>
    <row r="524" spans="1:2">
      <c r="A524" s="1">
        <v>7440</v>
      </c>
      <c r="B524" s="2" t="s">
        <v>118</v>
      </c>
    </row>
    <row r="525" spans="1:2">
      <c r="A525" s="1">
        <v>7551</v>
      </c>
      <c r="B525" s="2" t="s">
        <v>119</v>
      </c>
    </row>
    <row r="526" spans="1:2">
      <c r="A526" s="1">
        <v>7509</v>
      </c>
      <c r="B526" s="2" t="s">
        <v>120</v>
      </c>
    </row>
    <row r="527" spans="1:2">
      <c r="A527" s="1">
        <v>7614</v>
      </c>
      <c r="B527" s="2" t="s">
        <v>121</v>
      </c>
    </row>
    <row r="528" spans="1:2">
      <c r="A528" s="1">
        <v>7614</v>
      </c>
      <c r="B528" s="2" t="s">
        <v>122</v>
      </c>
    </row>
    <row r="530" spans="1:2">
      <c r="A530" t="s">
        <v>69</v>
      </c>
    </row>
    <row r="531" spans="1:2">
      <c r="A531" s="1">
        <v>18452</v>
      </c>
      <c r="B531" s="2" t="s">
        <v>114</v>
      </c>
    </row>
    <row r="532" spans="1:2">
      <c r="A532" s="1">
        <v>18480</v>
      </c>
      <c r="B532" s="2" t="s">
        <v>115</v>
      </c>
    </row>
    <row r="533" spans="1:2">
      <c r="A533" s="1">
        <v>18567</v>
      </c>
      <c r="B533" s="2" t="s">
        <v>116</v>
      </c>
    </row>
    <row r="534" spans="1:2">
      <c r="A534" s="1">
        <v>18569</v>
      </c>
      <c r="B534" s="2" t="s">
        <v>117</v>
      </c>
    </row>
    <row r="535" spans="1:2">
      <c r="A535" s="1">
        <v>19472</v>
      </c>
      <c r="B535" s="2" t="s">
        <v>118</v>
      </c>
    </row>
    <row r="536" spans="1:2">
      <c r="A536" s="1">
        <v>19387</v>
      </c>
      <c r="B536" s="2" t="s">
        <v>119</v>
      </c>
    </row>
    <row r="537" spans="1:2">
      <c r="A537" s="1">
        <v>19705</v>
      </c>
      <c r="B537" s="2" t="s">
        <v>120</v>
      </c>
    </row>
    <row r="538" spans="1:2">
      <c r="A538" s="1">
        <v>19690</v>
      </c>
      <c r="B538" s="2" t="s">
        <v>121</v>
      </c>
    </row>
    <row r="539" spans="1:2">
      <c r="A539" s="1">
        <v>18739</v>
      </c>
      <c r="B539" s="2" t="s">
        <v>122</v>
      </c>
    </row>
    <row r="541" spans="1:2">
      <c r="A541" t="s">
        <v>70</v>
      </c>
    </row>
    <row r="542" spans="1:2">
      <c r="A542" s="1">
        <v>19094</v>
      </c>
      <c r="B542" s="2" t="s">
        <v>114</v>
      </c>
    </row>
    <row r="543" spans="1:2">
      <c r="A543" s="1">
        <v>19125</v>
      </c>
      <c r="B543" s="2" t="s">
        <v>115</v>
      </c>
    </row>
    <row r="544" spans="1:2">
      <c r="A544" s="1">
        <v>19135</v>
      </c>
      <c r="B544" s="2" t="s">
        <v>116</v>
      </c>
    </row>
    <row r="545" spans="1:2">
      <c r="A545" s="1">
        <v>19251</v>
      </c>
      <c r="B545" s="2" t="s">
        <v>117</v>
      </c>
    </row>
    <row r="546" spans="1:2">
      <c r="A546" s="1">
        <v>19223</v>
      </c>
      <c r="B546" s="2" t="s">
        <v>118</v>
      </c>
    </row>
    <row r="547" spans="1:2">
      <c r="A547" s="1">
        <v>19378</v>
      </c>
      <c r="B547" s="2" t="s">
        <v>119</v>
      </c>
    </row>
    <row r="548" spans="1:2">
      <c r="A548" s="1">
        <v>19401</v>
      </c>
      <c r="B548" s="2" t="s">
        <v>120</v>
      </c>
    </row>
    <row r="549" spans="1:2">
      <c r="A549" s="1">
        <v>16993</v>
      </c>
      <c r="B549" s="2" t="s">
        <v>121</v>
      </c>
    </row>
    <row r="550" spans="1:2">
      <c r="A550" s="1">
        <v>17496</v>
      </c>
      <c r="B550" s="2" t="s">
        <v>122</v>
      </c>
    </row>
    <row r="552" spans="1:2">
      <c r="A552" t="s">
        <v>71</v>
      </c>
    </row>
    <row r="553" spans="1:2">
      <c r="A553" s="1">
        <v>3507</v>
      </c>
      <c r="B553" s="2" t="s">
        <v>114</v>
      </c>
    </row>
    <row r="554" spans="1:2">
      <c r="A554" s="1">
        <v>3499</v>
      </c>
      <c r="B554" s="2" t="s">
        <v>115</v>
      </c>
    </row>
    <row r="555" spans="1:2">
      <c r="A555" s="1">
        <v>3757</v>
      </c>
      <c r="B555" s="2" t="s">
        <v>116</v>
      </c>
    </row>
    <row r="556" spans="1:2">
      <c r="A556" s="1">
        <v>3757</v>
      </c>
      <c r="B556" s="2" t="s">
        <v>117</v>
      </c>
    </row>
    <row r="557" spans="1:2">
      <c r="A557" s="1">
        <v>3756</v>
      </c>
      <c r="B557" s="2" t="s">
        <v>118</v>
      </c>
    </row>
    <row r="558" spans="1:2">
      <c r="A558" s="1">
        <v>3753</v>
      </c>
      <c r="B558" s="2" t="s">
        <v>119</v>
      </c>
    </row>
    <row r="559" spans="1:2">
      <c r="A559" s="1">
        <v>3753</v>
      </c>
      <c r="B559" s="2" t="s">
        <v>120</v>
      </c>
    </row>
    <row r="560" spans="1:2">
      <c r="A560" s="1">
        <v>4145</v>
      </c>
      <c r="B560" s="2" t="s">
        <v>121</v>
      </c>
    </row>
    <row r="561" spans="1:2">
      <c r="A561" s="1">
        <v>4148</v>
      </c>
      <c r="B561" s="2" t="s">
        <v>122</v>
      </c>
    </row>
    <row r="563" spans="1:2">
      <c r="A563" t="s">
        <v>72</v>
      </c>
    </row>
    <row r="564" spans="1:2">
      <c r="A564" s="1">
        <v>7586</v>
      </c>
      <c r="B564" s="2" t="s">
        <v>114</v>
      </c>
    </row>
    <row r="565" spans="1:2">
      <c r="A565" s="1">
        <v>7761</v>
      </c>
      <c r="B565" s="2" t="s">
        <v>115</v>
      </c>
    </row>
    <row r="566" spans="1:2">
      <c r="A566" s="1">
        <v>7786</v>
      </c>
      <c r="B566" s="2" t="s">
        <v>116</v>
      </c>
    </row>
    <row r="567" spans="1:2">
      <c r="A567" s="1">
        <v>7857</v>
      </c>
      <c r="B567" s="2" t="s">
        <v>117</v>
      </c>
    </row>
    <row r="568" spans="1:2">
      <c r="A568" s="1">
        <v>8008</v>
      </c>
      <c r="B568" s="2" t="s">
        <v>118</v>
      </c>
    </row>
    <row r="569" spans="1:2">
      <c r="A569" s="1">
        <v>7582</v>
      </c>
      <c r="B569" s="2" t="s">
        <v>119</v>
      </c>
    </row>
    <row r="570" spans="1:2">
      <c r="A570" s="1">
        <v>8281</v>
      </c>
      <c r="B570" s="2" t="s">
        <v>120</v>
      </c>
    </row>
    <row r="571" spans="1:2">
      <c r="A571" s="1">
        <v>8808</v>
      </c>
      <c r="B571" s="2" t="s">
        <v>121</v>
      </c>
    </row>
    <row r="572" spans="1:2">
      <c r="A572" s="1">
        <v>8741</v>
      </c>
      <c r="B572" s="2" t="s">
        <v>122</v>
      </c>
    </row>
    <row r="574" spans="1:2">
      <c r="A574" t="s">
        <v>73</v>
      </c>
    </row>
    <row r="575" spans="1:2">
      <c r="A575" s="1">
        <v>4600</v>
      </c>
      <c r="B575" s="2" t="s">
        <v>114</v>
      </c>
    </row>
    <row r="576" spans="1:2">
      <c r="A576" s="1">
        <v>4600</v>
      </c>
      <c r="B576" s="2" t="s">
        <v>115</v>
      </c>
    </row>
    <row r="577" spans="1:2">
      <c r="A577" s="1">
        <v>4734</v>
      </c>
      <c r="B577" s="2" t="s">
        <v>116</v>
      </c>
    </row>
    <row r="578" spans="1:2">
      <c r="A578" s="1">
        <v>4734</v>
      </c>
      <c r="B578" s="2" t="s">
        <v>117</v>
      </c>
    </row>
    <row r="579" spans="1:2">
      <c r="A579" s="1">
        <v>4734</v>
      </c>
      <c r="B579" s="2" t="s">
        <v>118</v>
      </c>
    </row>
    <row r="580" spans="1:2">
      <c r="A580" s="1">
        <v>4734</v>
      </c>
      <c r="B580" s="2" t="s">
        <v>119</v>
      </c>
    </row>
    <row r="581" spans="1:2">
      <c r="A581" s="1">
        <v>4734</v>
      </c>
      <c r="B581" s="2" t="s">
        <v>120</v>
      </c>
    </row>
    <row r="582" spans="1:2">
      <c r="A582" s="1">
        <v>4734</v>
      </c>
      <c r="B582" s="2" t="s">
        <v>121</v>
      </c>
    </row>
    <row r="583" spans="1:2">
      <c r="A583" s="1">
        <v>4734</v>
      </c>
      <c r="B583" s="2" t="s">
        <v>122</v>
      </c>
    </row>
    <row r="585" spans="1:2">
      <c r="A585" t="s">
        <v>74</v>
      </c>
    </row>
    <row r="586" spans="1:2">
      <c r="A586" s="1">
        <v>6200</v>
      </c>
      <c r="B586" s="2" t="s">
        <v>114</v>
      </c>
    </row>
    <row r="587" spans="1:2">
      <c r="A587" s="1">
        <v>6200</v>
      </c>
      <c r="B587" s="2" t="s">
        <v>115</v>
      </c>
    </row>
    <row r="588" spans="1:2">
      <c r="A588" s="1">
        <v>6200</v>
      </c>
      <c r="B588" s="2" t="s">
        <v>116</v>
      </c>
    </row>
    <row r="589" spans="1:2">
      <c r="A589" s="1">
        <v>6200</v>
      </c>
      <c r="B589" s="2" t="s">
        <v>117</v>
      </c>
    </row>
    <row r="590" spans="1:2">
      <c r="A590" s="1">
        <v>6200</v>
      </c>
      <c r="B590" s="2" t="s">
        <v>118</v>
      </c>
    </row>
    <row r="591" spans="1:2">
      <c r="A591" s="1">
        <v>6200</v>
      </c>
      <c r="B591" s="2" t="s">
        <v>119</v>
      </c>
    </row>
    <row r="592" spans="1:2">
      <c r="A592" s="1">
        <v>5999</v>
      </c>
      <c r="B592" s="2" t="s">
        <v>120</v>
      </c>
    </row>
    <row r="593" spans="1:2">
      <c r="A593" s="1">
        <v>5999</v>
      </c>
      <c r="B593" s="2" t="s">
        <v>121</v>
      </c>
    </row>
    <row r="594" spans="1:2">
      <c r="A594" s="1">
        <v>5999</v>
      </c>
      <c r="B594" s="2" t="s">
        <v>122</v>
      </c>
    </row>
    <row r="597" spans="1:2">
      <c r="A597" t="s">
        <v>76</v>
      </c>
    </row>
    <row r="598" spans="1:2">
      <c r="A598" s="1">
        <v>5338</v>
      </c>
      <c r="B598" s="2" t="s">
        <v>114</v>
      </c>
    </row>
    <row r="599" spans="1:2">
      <c r="A599" s="1">
        <v>5370</v>
      </c>
      <c r="B599" s="2" t="s">
        <v>115</v>
      </c>
    </row>
    <row r="600" spans="1:2">
      <c r="A600" s="1">
        <v>5541</v>
      </c>
      <c r="B600" s="2" t="s">
        <v>116</v>
      </c>
    </row>
    <row r="601" spans="1:2">
      <c r="A601" s="1">
        <v>5672</v>
      </c>
      <c r="B601" s="2" t="s">
        <v>117</v>
      </c>
    </row>
    <row r="602" spans="1:2">
      <c r="A602" s="1">
        <v>5756</v>
      </c>
      <c r="B602" s="2" t="s">
        <v>118</v>
      </c>
    </row>
    <row r="603" spans="1:2">
      <c r="A603" s="1">
        <v>5804</v>
      </c>
      <c r="B603" s="2" t="s">
        <v>119</v>
      </c>
    </row>
    <row r="604" spans="1:2">
      <c r="A604" s="1">
        <v>6072</v>
      </c>
      <c r="B604" s="2" t="s">
        <v>120</v>
      </c>
    </row>
    <row r="605" spans="1:2">
      <c r="A605" s="1">
        <v>6072</v>
      </c>
      <c r="B605" s="2" t="s">
        <v>121</v>
      </c>
    </row>
    <row r="606" spans="1:2">
      <c r="A606" s="1">
        <v>6072</v>
      </c>
      <c r="B606" s="2" t="s">
        <v>122</v>
      </c>
    </row>
    <row r="608" spans="1:2">
      <c r="A608" t="s">
        <v>77</v>
      </c>
    </row>
    <row r="609" spans="1:2">
      <c r="A609" s="1">
        <v>15516</v>
      </c>
      <c r="B609" s="2" t="s">
        <v>114</v>
      </c>
    </row>
    <row r="610" spans="1:2">
      <c r="A610" s="1">
        <v>15521</v>
      </c>
      <c r="B610" s="2" t="s">
        <v>115</v>
      </c>
    </row>
    <row r="611" spans="1:2">
      <c r="A611" s="1">
        <v>15490</v>
      </c>
      <c r="B611" s="2" t="s">
        <v>116</v>
      </c>
    </row>
    <row r="612" spans="1:2">
      <c r="A612" s="1">
        <v>15365</v>
      </c>
      <c r="B612" s="2" t="s">
        <v>117</v>
      </c>
    </row>
    <row r="613" spans="1:2">
      <c r="A613" s="1">
        <v>16109</v>
      </c>
      <c r="B613" s="2" t="s">
        <v>118</v>
      </c>
    </row>
    <row r="614" spans="1:2">
      <c r="A614" s="1">
        <v>15663</v>
      </c>
      <c r="B614" s="2" t="s">
        <v>119</v>
      </c>
    </row>
    <row r="615" spans="1:2">
      <c r="A615" s="1">
        <v>15744</v>
      </c>
      <c r="B615" s="2" t="s">
        <v>120</v>
      </c>
    </row>
    <row r="616" spans="1:2">
      <c r="A616" s="1">
        <v>15770</v>
      </c>
      <c r="B616" s="2" t="s">
        <v>121</v>
      </c>
    </row>
    <row r="617" spans="1:2">
      <c r="A617" s="1">
        <v>15860</v>
      </c>
      <c r="B617" s="2" t="s">
        <v>122</v>
      </c>
    </row>
    <row r="619" spans="1:2">
      <c r="A619" t="s">
        <v>78</v>
      </c>
    </row>
    <row r="620" spans="1:2">
      <c r="A620" s="1">
        <v>2841</v>
      </c>
      <c r="B620" s="2" t="s">
        <v>114</v>
      </c>
    </row>
    <row r="621" spans="1:2">
      <c r="A621" s="1">
        <v>2854</v>
      </c>
      <c r="B621" s="2" t="s">
        <v>115</v>
      </c>
    </row>
    <row r="622" spans="1:2">
      <c r="A622" s="1">
        <v>3054</v>
      </c>
      <c r="B622" s="2" t="s">
        <v>116</v>
      </c>
    </row>
    <row r="623" spans="1:2">
      <c r="A623" s="1">
        <v>3054</v>
      </c>
      <c r="B623" s="2" t="s">
        <v>117</v>
      </c>
    </row>
    <row r="624" spans="1:2">
      <c r="A624" s="1">
        <v>3054</v>
      </c>
      <c r="B624" s="2" t="s">
        <v>118</v>
      </c>
    </row>
    <row r="625" spans="1:2">
      <c r="A625" s="1">
        <v>3054</v>
      </c>
      <c r="B625" s="2" t="s">
        <v>119</v>
      </c>
    </row>
    <row r="626" spans="1:2">
      <c r="A626" s="1">
        <v>3055</v>
      </c>
      <c r="B626" s="2" t="s">
        <v>120</v>
      </c>
    </row>
    <row r="627" spans="1:2">
      <c r="A627" s="1">
        <v>3055</v>
      </c>
      <c r="B627" s="2" t="s">
        <v>121</v>
      </c>
    </row>
    <row r="628" spans="1:2">
      <c r="A628" s="1">
        <v>3055</v>
      </c>
      <c r="B628" s="2" t="s">
        <v>122</v>
      </c>
    </row>
    <row r="630" spans="1:2">
      <c r="A630" t="s">
        <v>79</v>
      </c>
    </row>
    <row r="631" spans="1:2">
      <c r="A631" s="1">
        <v>3500</v>
      </c>
      <c r="B631" s="2" t="s">
        <v>114</v>
      </c>
    </row>
    <row r="632" spans="1:2">
      <c r="A632" s="1">
        <v>3300</v>
      </c>
      <c r="B632" s="2" t="s">
        <v>115</v>
      </c>
    </row>
    <row r="633" spans="1:2">
      <c r="A633" s="1">
        <v>3331</v>
      </c>
      <c r="B633" s="2" t="s">
        <v>116</v>
      </c>
    </row>
    <row r="634" spans="1:2">
      <c r="A634" s="1">
        <v>3331</v>
      </c>
      <c r="B634" s="2" t="s">
        <v>117</v>
      </c>
    </row>
    <row r="635" spans="1:2">
      <c r="A635" s="1">
        <v>3331</v>
      </c>
      <c r="B635" s="2" t="s">
        <v>118</v>
      </c>
    </row>
    <row r="636" spans="1:2">
      <c r="A636" s="1">
        <v>3331</v>
      </c>
      <c r="B636" s="2" t="s">
        <v>119</v>
      </c>
    </row>
    <row r="637" spans="1:2">
      <c r="A637" s="1">
        <v>3331</v>
      </c>
      <c r="B637" s="2" t="s">
        <v>120</v>
      </c>
    </row>
    <row r="638" spans="1:2">
      <c r="A638" s="1">
        <v>3331</v>
      </c>
      <c r="B638" s="2" t="s">
        <v>121</v>
      </c>
    </row>
    <row r="639" spans="1:2">
      <c r="A639" s="1">
        <v>3333</v>
      </c>
      <c r="B639" s="2" t="s">
        <v>122</v>
      </c>
    </row>
    <row r="641" spans="1:2">
      <c r="A641" t="s">
        <v>80</v>
      </c>
    </row>
    <row r="642" spans="1:2">
      <c r="A642" s="1">
        <v>12593</v>
      </c>
      <c r="B642" s="2" t="s">
        <v>114</v>
      </c>
    </row>
    <row r="643" spans="1:2">
      <c r="A643" s="1">
        <v>12601</v>
      </c>
      <c r="B643" s="2" t="s">
        <v>115</v>
      </c>
    </row>
    <row r="644" spans="1:2">
      <c r="A644" s="1">
        <v>12734</v>
      </c>
      <c r="B644" s="2" t="s">
        <v>116</v>
      </c>
    </row>
    <row r="645" spans="1:2">
      <c r="A645" s="1">
        <v>12750</v>
      </c>
      <c r="B645" s="2" t="s">
        <v>117</v>
      </c>
    </row>
    <row r="646" spans="1:2">
      <c r="A646" s="1">
        <v>12769</v>
      </c>
      <c r="B646" s="2" t="s">
        <v>118</v>
      </c>
    </row>
    <row r="647" spans="1:2">
      <c r="A647" s="1">
        <v>12578</v>
      </c>
      <c r="B647" s="2" t="s">
        <v>119</v>
      </c>
    </row>
    <row r="648" spans="1:2">
      <c r="A648" s="1">
        <v>12700</v>
      </c>
      <c r="B648" s="2" t="s">
        <v>120</v>
      </c>
    </row>
    <row r="649" spans="1:2">
      <c r="A649" s="1">
        <v>13151</v>
      </c>
      <c r="B649" s="2" t="s">
        <v>121</v>
      </c>
    </row>
    <row r="650" spans="1:2">
      <c r="A650" s="1">
        <v>13212</v>
      </c>
      <c r="B650" s="2" t="s">
        <v>122</v>
      </c>
    </row>
    <row r="652" spans="1:2">
      <c r="A652" t="s">
        <v>81</v>
      </c>
    </row>
    <row r="653" spans="1:2">
      <c r="A653" s="1">
        <v>10497</v>
      </c>
      <c r="B653" s="2" t="s">
        <v>114</v>
      </c>
    </row>
    <row r="654" spans="1:2">
      <c r="A654" s="1">
        <v>10607</v>
      </c>
      <c r="B654" s="2" t="s">
        <v>115</v>
      </c>
    </row>
    <row r="655" spans="1:2">
      <c r="A655" s="1">
        <v>11525</v>
      </c>
      <c r="B655" s="2" t="s">
        <v>116</v>
      </c>
    </row>
    <row r="656" spans="1:2">
      <c r="A656" s="1">
        <v>11525</v>
      </c>
      <c r="B656" s="2" t="s">
        <v>117</v>
      </c>
    </row>
    <row r="657" spans="1:2">
      <c r="A657" s="1">
        <v>11525</v>
      </c>
      <c r="B657" s="2" t="s">
        <v>118</v>
      </c>
    </row>
    <row r="658" spans="1:2">
      <c r="A658" s="1">
        <v>12501</v>
      </c>
      <c r="B658" s="2" t="s">
        <v>119</v>
      </c>
    </row>
    <row r="659" spans="1:2">
      <c r="A659" s="1">
        <v>12204</v>
      </c>
      <c r="B659" s="2" t="s">
        <v>120</v>
      </c>
    </row>
    <row r="660" spans="1:2">
      <c r="A660" s="1">
        <v>12204</v>
      </c>
      <c r="B660" s="2" t="s">
        <v>121</v>
      </c>
    </row>
    <row r="661" spans="1:2">
      <c r="A661" s="1">
        <v>12806</v>
      </c>
      <c r="B661" s="2" t="s">
        <v>122</v>
      </c>
    </row>
    <row r="663" spans="1:2">
      <c r="A663" t="s">
        <v>82</v>
      </c>
    </row>
    <row r="664" spans="1:2">
      <c r="A664" s="1">
        <v>12024</v>
      </c>
      <c r="B664" s="2" t="s">
        <v>114</v>
      </c>
    </row>
    <row r="665" spans="1:2">
      <c r="A665" s="1">
        <v>12197</v>
      </c>
      <c r="B665" s="2" t="s">
        <v>115</v>
      </c>
    </row>
    <row r="666" spans="1:2">
      <c r="A666" s="1">
        <v>12559</v>
      </c>
      <c r="B666" s="2" t="s">
        <v>116</v>
      </c>
    </row>
    <row r="667" spans="1:2">
      <c r="A667" s="1">
        <v>12559</v>
      </c>
      <c r="B667" s="2" t="s">
        <v>117</v>
      </c>
    </row>
    <row r="668" spans="1:2">
      <c r="A668" s="1">
        <v>12656</v>
      </c>
      <c r="B668" s="2" t="s">
        <v>118</v>
      </c>
    </row>
    <row r="669" spans="1:2">
      <c r="A669" s="1">
        <v>12538</v>
      </c>
      <c r="B669" s="2" t="s">
        <v>119</v>
      </c>
    </row>
    <row r="670" spans="1:2">
      <c r="A670" s="1">
        <v>12557</v>
      </c>
      <c r="B670" s="2" t="s">
        <v>120</v>
      </c>
    </row>
    <row r="671" spans="1:2">
      <c r="A671" s="1">
        <v>11283</v>
      </c>
      <c r="B671" s="2" t="s">
        <v>121</v>
      </c>
    </row>
    <row r="672" spans="1:2">
      <c r="A672" s="1">
        <v>11087</v>
      </c>
      <c r="B672" s="2" t="s">
        <v>122</v>
      </c>
    </row>
    <row r="674" spans="1:2">
      <c r="A674" t="s">
        <v>83</v>
      </c>
    </row>
    <row r="675" spans="1:2">
      <c r="A675" s="1">
        <v>7319</v>
      </c>
      <c r="B675" s="2" t="s">
        <v>114</v>
      </c>
    </row>
    <row r="676" spans="1:2">
      <c r="A676" s="1">
        <v>7316</v>
      </c>
      <c r="B676" s="2" t="s">
        <v>115</v>
      </c>
    </row>
    <row r="677" spans="1:2">
      <c r="A677" s="1">
        <v>7484</v>
      </c>
      <c r="B677" s="2" t="s">
        <v>116</v>
      </c>
    </row>
    <row r="678" spans="1:2">
      <c r="A678" s="1">
        <v>7496</v>
      </c>
      <c r="B678" s="2" t="s">
        <v>117</v>
      </c>
    </row>
    <row r="679" spans="1:2">
      <c r="A679" s="1">
        <v>7872</v>
      </c>
      <c r="B679" s="2" t="s">
        <v>118</v>
      </c>
    </row>
    <row r="680" spans="1:2">
      <c r="A680" s="1">
        <v>7880</v>
      </c>
      <c r="B680" s="2" t="s">
        <v>119</v>
      </c>
    </row>
    <row r="681" spans="1:2">
      <c r="A681" s="1">
        <v>7880</v>
      </c>
      <c r="B681" s="2" t="s">
        <v>120</v>
      </c>
    </row>
    <row r="682" spans="1:2">
      <c r="A682" s="1">
        <v>7409</v>
      </c>
      <c r="B682" s="2" t="s">
        <v>121</v>
      </c>
    </row>
    <row r="683" spans="1:2">
      <c r="A683" s="1">
        <v>7409</v>
      </c>
      <c r="B683" s="2" t="s">
        <v>122</v>
      </c>
    </row>
    <row r="685" spans="1:2">
      <c r="A685" t="s">
        <v>84</v>
      </c>
    </row>
    <row r="686" spans="1:2">
      <c r="A686" s="1">
        <v>15486</v>
      </c>
      <c r="B686" s="2" t="s">
        <v>114</v>
      </c>
    </row>
    <row r="687" spans="1:2">
      <c r="A687" s="1">
        <v>15489</v>
      </c>
      <c r="B687" s="2" t="s">
        <v>115</v>
      </c>
    </row>
    <row r="688" spans="1:2">
      <c r="A688" s="1">
        <v>15489</v>
      </c>
      <c r="B688" s="2" t="s">
        <v>116</v>
      </c>
    </row>
    <row r="689" spans="1:2">
      <c r="A689" s="1">
        <v>15481</v>
      </c>
      <c r="B689" s="2" t="s">
        <v>117</v>
      </c>
    </row>
    <row r="690" spans="1:2">
      <c r="A690" s="1">
        <v>15566</v>
      </c>
      <c r="B690" s="2" t="s">
        <v>118</v>
      </c>
    </row>
    <row r="691" spans="1:2">
      <c r="A691" s="1">
        <v>15566</v>
      </c>
      <c r="B691" s="2" t="s">
        <v>119</v>
      </c>
    </row>
    <row r="692" spans="1:2">
      <c r="A692" s="1">
        <v>15620</v>
      </c>
      <c r="B692" s="2" t="s">
        <v>120</v>
      </c>
    </row>
    <row r="693" spans="1:2">
      <c r="A693" s="1">
        <v>15610</v>
      </c>
      <c r="B693" s="2" t="s">
        <v>121</v>
      </c>
    </row>
    <row r="694" spans="1:2">
      <c r="A694" s="1">
        <v>15610</v>
      </c>
      <c r="B694" s="2" t="s">
        <v>122</v>
      </c>
    </row>
    <row r="696" spans="1:2">
      <c r="A696" t="s">
        <v>85</v>
      </c>
    </row>
    <row r="697" spans="1:2">
      <c r="A697" s="1">
        <v>17776</v>
      </c>
      <c r="B697" s="2" t="s">
        <v>114</v>
      </c>
    </row>
    <row r="698" spans="1:2">
      <c r="A698" s="1">
        <v>17912</v>
      </c>
      <c r="B698" s="2" t="s">
        <v>115</v>
      </c>
    </row>
    <row r="699" spans="1:2">
      <c r="A699" s="1">
        <v>18539</v>
      </c>
      <c r="B699" s="2" t="s">
        <v>116</v>
      </c>
    </row>
    <row r="700" spans="1:2">
      <c r="A700" s="1">
        <v>18739</v>
      </c>
      <c r="B700" s="2" t="s">
        <v>117</v>
      </c>
    </row>
    <row r="701" spans="1:2">
      <c r="A701" s="1">
        <v>18848</v>
      </c>
      <c r="B701" s="2" t="s">
        <v>118</v>
      </c>
    </row>
    <row r="702" spans="1:2">
      <c r="A702" s="1">
        <v>19454</v>
      </c>
      <c r="B702" s="2" t="s">
        <v>119</v>
      </c>
    </row>
    <row r="703" spans="1:2">
      <c r="A703" s="1">
        <v>19475</v>
      </c>
      <c r="B703" s="2" t="s">
        <v>120</v>
      </c>
    </row>
    <row r="704" spans="1:2">
      <c r="A704" s="1">
        <v>20254</v>
      </c>
      <c r="B704" s="2" t="s">
        <v>121</v>
      </c>
    </row>
    <row r="705" spans="1:2">
      <c r="A705" s="1">
        <v>20688</v>
      </c>
      <c r="B705" s="2" t="s">
        <v>122</v>
      </c>
    </row>
    <row r="707" spans="1:2">
      <c r="A707" t="s">
        <v>86</v>
      </c>
    </row>
    <row r="708" spans="1:2">
      <c r="A708" s="1">
        <v>7605</v>
      </c>
      <c r="B708" s="2" t="s">
        <v>114</v>
      </c>
    </row>
    <row r="709" spans="1:2">
      <c r="A709" s="1">
        <v>7180</v>
      </c>
      <c r="B709" s="2" t="s">
        <v>115</v>
      </c>
    </row>
    <row r="710" spans="1:2">
      <c r="A710" s="1">
        <v>7089</v>
      </c>
      <c r="B710" s="2" t="s">
        <v>116</v>
      </c>
    </row>
    <row r="711" spans="1:2">
      <c r="A711" s="1">
        <v>7089</v>
      </c>
      <c r="B711" s="2" t="s">
        <v>117</v>
      </c>
    </row>
    <row r="712" spans="1:2">
      <c r="A712" s="1">
        <v>7594</v>
      </c>
      <c r="B712" s="2" t="s">
        <v>118</v>
      </c>
    </row>
    <row r="713" spans="1:2">
      <c r="A713" s="1">
        <v>7333</v>
      </c>
      <c r="B713" s="2" t="s">
        <v>119</v>
      </c>
    </row>
    <row r="714" spans="1:2">
      <c r="A714" s="1">
        <v>7348</v>
      </c>
      <c r="B714" s="2" t="s">
        <v>120</v>
      </c>
    </row>
    <row r="715" spans="1:2">
      <c r="A715" s="1">
        <v>7348</v>
      </c>
      <c r="B715" s="2" t="s">
        <v>121</v>
      </c>
    </row>
    <row r="716" spans="1:2">
      <c r="A716" s="1">
        <v>7422</v>
      </c>
      <c r="B716" s="2" t="s">
        <v>122</v>
      </c>
    </row>
    <row r="718" spans="1:2">
      <c r="A718" t="s">
        <v>87</v>
      </c>
    </row>
    <row r="719" spans="1:2">
      <c r="A719" s="1">
        <v>22759</v>
      </c>
      <c r="B719" s="2" t="s">
        <v>114</v>
      </c>
    </row>
    <row r="720" spans="1:2">
      <c r="A720" s="1">
        <v>22808</v>
      </c>
      <c r="B720" s="2" t="s">
        <v>115</v>
      </c>
    </row>
    <row r="721" spans="1:2">
      <c r="A721" s="1">
        <v>22808</v>
      </c>
      <c r="B721" s="2" t="s">
        <v>116</v>
      </c>
    </row>
    <row r="722" spans="1:2">
      <c r="A722" s="1">
        <v>22737</v>
      </c>
      <c r="B722" s="2" t="s">
        <v>117</v>
      </c>
    </row>
    <row r="723" spans="1:2">
      <c r="A723" s="1">
        <v>22772</v>
      </c>
      <c r="B723" s="2" t="s">
        <v>118</v>
      </c>
    </row>
    <row r="724" spans="1:2">
      <c r="A724" s="1">
        <v>22144</v>
      </c>
      <c r="B724" s="2" t="s">
        <v>119</v>
      </c>
    </row>
    <row r="725" spans="1:2">
      <c r="A725" s="1">
        <v>22750</v>
      </c>
      <c r="B725" s="2" t="s">
        <v>120</v>
      </c>
    </row>
    <row r="726" spans="1:2">
      <c r="A726" s="1">
        <v>22205</v>
      </c>
      <c r="B726" s="2" t="s">
        <v>121</v>
      </c>
    </row>
    <row r="727" spans="1:2">
      <c r="A727" s="1">
        <v>20302</v>
      </c>
      <c r="B727" s="2" t="s">
        <v>122</v>
      </c>
    </row>
    <row r="729" spans="1:2">
      <c r="A729" t="s">
        <v>88</v>
      </c>
    </row>
    <row r="730" spans="1:2">
      <c r="A730" s="1">
        <v>9329</v>
      </c>
      <c r="B730" s="2" t="s">
        <v>114</v>
      </c>
    </row>
    <row r="731" spans="1:2">
      <c r="A731" s="1">
        <v>10436</v>
      </c>
      <c r="B731" s="2" t="s">
        <v>115</v>
      </c>
    </row>
    <row r="732" spans="1:2">
      <c r="A732" s="1">
        <v>10404</v>
      </c>
      <c r="B732" s="2" t="s">
        <v>116</v>
      </c>
    </row>
    <row r="733" spans="1:2">
      <c r="A733" s="1">
        <v>10319</v>
      </c>
      <c r="B733" s="2" t="s">
        <v>117</v>
      </c>
    </row>
    <row r="734" spans="1:2">
      <c r="A734" s="1">
        <v>10234</v>
      </c>
      <c r="B734" s="2" t="s">
        <v>118</v>
      </c>
    </row>
    <row r="735" spans="1:2">
      <c r="A735" s="1">
        <v>10670</v>
      </c>
      <c r="B735" s="2" t="s">
        <v>119</v>
      </c>
    </row>
    <row r="736" spans="1:2">
      <c r="A736" s="1">
        <v>10564</v>
      </c>
      <c r="B736" s="2" t="s">
        <v>120</v>
      </c>
    </row>
    <row r="737" spans="1:2">
      <c r="A737" s="1">
        <v>10583</v>
      </c>
      <c r="B737" s="2" t="s">
        <v>121</v>
      </c>
    </row>
    <row r="738" spans="1:2">
      <c r="A738" s="1">
        <v>10850</v>
      </c>
      <c r="B738" s="2" t="s">
        <v>122</v>
      </c>
    </row>
    <row r="740" spans="1:2">
      <c r="A740" t="s">
        <v>89</v>
      </c>
    </row>
    <row r="741" spans="1:2">
      <c r="A741" s="1">
        <v>7491</v>
      </c>
      <c r="B741" s="2" t="s">
        <v>114</v>
      </c>
    </row>
    <row r="742" spans="1:2">
      <c r="A742" s="1">
        <v>7777</v>
      </c>
      <c r="B742" s="2" t="s">
        <v>115</v>
      </c>
    </row>
    <row r="743" spans="1:2">
      <c r="A743" s="1">
        <v>7759</v>
      </c>
      <c r="B743" s="2" t="s">
        <v>116</v>
      </c>
    </row>
    <row r="744" spans="1:2">
      <c r="A744" s="1">
        <v>7759</v>
      </c>
      <c r="B744" s="2" t="s">
        <v>117</v>
      </c>
    </row>
    <row r="745" spans="1:2">
      <c r="A745" s="1">
        <v>7797</v>
      </c>
      <c r="B745" s="2" t="s">
        <v>118</v>
      </c>
    </row>
    <row r="746" spans="1:2">
      <c r="A746" s="1">
        <v>7816</v>
      </c>
      <c r="B746" s="2" t="s">
        <v>119</v>
      </c>
    </row>
    <row r="747" spans="1:2">
      <c r="A747" s="1">
        <v>7455</v>
      </c>
      <c r="B747" s="2" t="s">
        <v>120</v>
      </c>
    </row>
    <row r="748" spans="1:2">
      <c r="A748" s="1">
        <v>7513</v>
      </c>
      <c r="B748" s="2" t="s">
        <v>121</v>
      </c>
    </row>
    <row r="749" spans="1:2">
      <c r="A749" s="1">
        <v>7513</v>
      </c>
      <c r="B749" s="2" t="s">
        <v>122</v>
      </c>
    </row>
    <row r="751" spans="1:2">
      <c r="A751" t="s">
        <v>90</v>
      </c>
    </row>
    <row r="752" spans="1:2">
      <c r="A752" s="1">
        <v>2950</v>
      </c>
      <c r="B752" s="2" t="s">
        <v>114</v>
      </c>
    </row>
    <row r="753" spans="1:2">
      <c r="A753" s="1">
        <v>2950</v>
      </c>
      <c r="B753" s="2" t="s">
        <v>115</v>
      </c>
    </row>
    <row r="754" spans="1:2">
      <c r="A754" s="1">
        <v>2950</v>
      </c>
      <c r="B754" s="2" t="s">
        <v>116</v>
      </c>
    </row>
    <row r="755" spans="1:2">
      <c r="A755" s="1">
        <v>2950</v>
      </c>
      <c r="B755" s="2" t="s">
        <v>117</v>
      </c>
    </row>
    <row r="756" spans="1:2">
      <c r="A756" s="1">
        <v>3154</v>
      </c>
      <c r="B756" s="2" t="s">
        <v>118</v>
      </c>
    </row>
    <row r="757" spans="1:2">
      <c r="A757" s="1">
        <v>3154</v>
      </c>
      <c r="B757" s="2" t="s">
        <v>119</v>
      </c>
    </row>
    <row r="758" spans="1:2">
      <c r="A758" s="1">
        <v>3154</v>
      </c>
      <c r="B758" s="2" t="s">
        <v>120</v>
      </c>
    </row>
    <row r="759" spans="1:2">
      <c r="A759" s="1">
        <v>3154</v>
      </c>
      <c r="B759" s="2" t="s">
        <v>121</v>
      </c>
    </row>
    <row r="760" spans="1:2">
      <c r="A760" s="1">
        <v>3154</v>
      </c>
      <c r="B760" s="2" t="s">
        <v>122</v>
      </c>
    </row>
    <row r="762" spans="1:2">
      <c r="A762" t="s">
        <v>91</v>
      </c>
    </row>
    <row r="763" spans="1:2">
      <c r="A763" s="1">
        <v>9866</v>
      </c>
      <c r="B763" s="2" t="s">
        <v>114</v>
      </c>
    </row>
    <row r="764" spans="1:2">
      <c r="A764" s="1">
        <v>9755</v>
      </c>
      <c r="B764" s="2" t="s">
        <v>115</v>
      </c>
    </row>
    <row r="765" spans="1:2">
      <c r="A765" s="1">
        <v>9568</v>
      </c>
      <c r="B765" s="2" t="s">
        <v>116</v>
      </c>
    </row>
    <row r="766" spans="1:2">
      <c r="A766" s="1">
        <v>9568</v>
      </c>
      <c r="B766" s="2" t="s">
        <v>117</v>
      </c>
    </row>
    <row r="767" spans="1:2">
      <c r="A767" s="1">
        <v>9668</v>
      </c>
      <c r="B767" s="2" t="s">
        <v>118</v>
      </c>
    </row>
    <row r="768" spans="1:2">
      <c r="A768" s="1">
        <v>10100</v>
      </c>
      <c r="B768" s="2" t="s">
        <v>119</v>
      </c>
    </row>
    <row r="769" spans="1:2">
      <c r="A769" t="s">
        <v>92</v>
      </c>
      <c r="B769" s="2" t="s">
        <v>120</v>
      </c>
    </row>
    <row r="770" spans="1:2">
      <c r="A770" t="s">
        <v>92</v>
      </c>
      <c r="B770" s="2" t="s">
        <v>121</v>
      </c>
    </row>
    <row r="771" spans="1:2">
      <c r="A771" t="s">
        <v>92</v>
      </c>
      <c r="B771" s="2" t="s">
        <v>122</v>
      </c>
    </row>
    <row r="773" spans="1:2">
      <c r="A773" t="s">
        <v>93</v>
      </c>
    </row>
    <row r="774" spans="1:2">
      <c r="A774" s="1">
        <v>16619</v>
      </c>
      <c r="B774" s="2" t="s">
        <v>114</v>
      </c>
    </row>
    <row r="775" spans="1:2">
      <c r="A775" s="1">
        <v>16604</v>
      </c>
      <c r="B775" s="2" t="s">
        <v>115</v>
      </c>
    </row>
    <row r="776" spans="1:2">
      <c r="A776" s="1">
        <v>16729</v>
      </c>
      <c r="B776" s="2" t="s">
        <v>116</v>
      </c>
    </row>
    <row r="777" spans="1:2">
      <c r="A777" s="1">
        <v>16979</v>
      </c>
      <c r="B777" s="2" t="s">
        <v>117</v>
      </c>
    </row>
    <row r="778" spans="1:2">
      <c r="A778" s="1">
        <v>17198</v>
      </c>
      <c r="B778" s="2" t="s">
        <v>118</v>
      </c>
    </row>
    <row r="779" spans="1:2">
      <c r="A779" s="1">
        <v>17413</v>
      </c>
      <c r="B779" s="2" t="s">
        <v>119</v>
      </c>
    </row>
    <row r="780" spans="1:2">
      <c r="A780" s="1">
        <v>17060</v>
      </c>
      <c r="B780" s="2" t="s">
        <v>120</v>
      </c>
    </row>
    <row r="781" spans="1:2">
      <c r="A781" s="1">
        <v>17051</v>
      </c>
      <c r="B781" s="2" t="s">
        <v>121</v>
      </c>
    </row>
    <row r="782" spans="1:2">
      <c r="A782" s="1">
        <v>17017</v>
      </c>
      <c r="B782" s="2" t="s">
        <v>122</v>
      </c>
    </row>
    <row r="784" spans="1:2">
      <c r="A784" t="s">
        <v>94</v>
      </c>
    </row>
    <row r="785" spans="1:2">
      <c r="A785" s="1">
        <v>5243</v>
      </c>
      <c r="B785" s="2" t="s">
        <v>114</v>
      </c>
    </row>
    <row r="786" spans="1:2">
      <c r="A786" s="1">
        <v>5243</v>
      </c>
      <c r="B786" s="2" t="s">
        <v>115</v>
      </c>
    </row>
    <row r="787" spans="1:2">
      <c r="A787" s="1">
        <v>5243</v>
      </c>
      <c r="B787" s="2" t="s">
        <v>116</v>
      </c>
    </row>
    <row r="788" spans="1:2">
      <c r="A788" s="1">
        <v>5350</v>
      </c>
      <c r="B788" s="2" t="s">
        <v>117</v>
      </c>
    </row>
    <row r="789" spans="1:2">
      <c r="A789" s="1">
        <v>5350</v>
      </c>
      <c r="B789" s="2" t="s">
        <v>118</v>
      </c>
    </row>
    <row r="790" spans="1:2">
      <c r="A790" s="1">
        <v>5350</v>
      </c>
      <c r="B790" s="2" t="s">
        <v>119</v>
      </c>
    </row>
    <row r="791" spans="1:2">
      <c r="A791" s="1">
        <v>5350</v>
      </c>
      <c r="B791" s="2" t="s">
        <v>120</v>
      </c>
    </row>
    <row r="792" spans="1:2">
      <c r="A792" s="1">
        <v>5350</v>
      </c>
      <c r="B792" s="2" t="s">
        <v>121</v>
      </c>
    </row>
    <row r="793" spans="1:2">
      <c r="A793" s="1">
        <v>5875</v>
      </c>
      <c r="B793" s="2" t="s">
        <v>122</v>
      </c>
    </row>
    <row r="795" spans="1:2">
      <c r="A795" t="s">
        <v>95</v>
      </c>
    </row>
    <row r="796" spans="1:2">
      <c r="A796" s="1">
        <v>5177</v>
      </c>
      <c r="B796" s="2" t="s">
        <v>114</v>
      </c>
    </row>
    <row r="797" spans="1:2">
      <c r="A797" s="1">
        <v>5259</v>
      </c>
      <c r="B797" s="2" t="s">
        <v>115</v>
      </c>
    </row>
    <row r="798" spans="1:2">
      <c r="A798" s="1">
        <v>5259</v>
      </c>
      <c r="B798" s="2" t="s">
        <v>116</v>
      </c>
    </row>
    <row r="799" spans="1:2">
      <c r="A799" s="1">
        <v>5259</v>
      </c>
      <c r="B799" s="2" t="s">
        <v>117</v>
      </c>
    </row>
    <row r="800" spans="1:2">
      <c r="A800" s="1">
        <v>5259</v>
      </c>
      <c r="B800" s="2" t="s">
        <v>118</v>
      </c>
    </row>
    <row r="801" spans="1:2">
      <c r="A801" s="1">
        <v>5259</v>
      </c>
      <c r="B801" s="2" t="s">
        <v>119</v>
      </c>
    </row>
    <row r="802" spans="1:2">
      <c r="A802" s="1">
        <v>5259</v>
      </c>
      <c r="B802" s="2" t="s">
        <v>120</v>
      </c>
    </row>
    <row r="803" spans="1:2">
      <c r="A803" s="1">
        <v>5259</v>
      </c>
      <c r="B803" s="2" t="s">
        <v>121</v>
      </c>
    </row>
    <row r="804" spans="1:2">
      <c r="A804" s="1">
        <v>5259</v>
      </c>
      <c r="B804" s="2" t="s">
        <v>122</v>
      </c>
    </row>
    <row r="806" spans="1:2">
      <c r="A806" t="s">
        <v>96</v>
      </c>
    </row>
    <row r="807" spans="1:2">
      <c r="A807" s="1">
        <v>19963</v>
      </c>
      <c r="B807" s="2" t="s">
        <v>114</v>
      </c>
    </row>
    <row r="808" spans="1:2">
      <c r="A808" s="1">
        <v>19950</v>
      </c>
      <c r="B808" s="2" t="s">
        <v>115</v>
      </c>
    </row>
    <row r="809" spans="1:2">
      <c r="A809" s="1">
        <v>19950</v>
      </c>
      <c r="B809" s="2" t="s">
        <v>116</v>
      </c>
    </row>
    <row r="810" spans="1:2">
      <c r="A810" s="1">
        <v>19600</v>
      </c>
      <c r="B810" s="2" t="s">
        <v>117</v>
      </c>
    </row>
    <row r="811" spans="1:2">
      <c r="A811" s="1">
        <v>20000</v>
      </c>
      <c r="B811" s="2" t="s">
        <v>118</v>
      </c>
    </row>
    <row r="812" spans="1:2">
      <c r="A812" s="1">
        <v>20000</v>
      </c>
      <c r="B812" s="2" t="s">
        <v>119</v>
      </c>
    </row>
    <row r="813" spans="1:2">
      <c r="A813" t="s">
        <v>92</v>
      </c>
      <c r="B813" s="2" t="s">
        <v>120</v>
      </c>
    </row>
    <row r="814" spans="1:2">
      <c r="A814" t="s">
        <v>92</v>
      </c>
      <c r="B814" s="2" t="s">
        <v>121</v>
      </c>
    </row>
    <row r="815" spans="1:2">
      <c r="A815" s="1">
        <v>16500</v>
      </c>
      <c r="B815" s="2" t="s">
        <v>122</v>
      </c>
    </row>
    <row r="817" spans="1:2">
      <c r="A817" t="s">
        <v>97</v>
      </c>
    </row>
    <row r="818" spans="1:2">
      <c r="A818" s="1">
        <v>14945</v>
      </c>
      <c r="B818" s="2" t="s">
        <v>114</v>
      </c>
    </row>
    <row r="819" spans="1:2">
      <c r="A819" s="1">
        <v>14945</v>
      </c>
      <c r="B819" s="2" t="s">
        <v>115</v>
      </c>
    </row>
    <row r="820" spans="1:2">
      <c r="A820" s="1">
        <v>14518</v>
      </c>
      <c r="B820" s="2" t="s">
        <v>116</v>
      </c>
    </row>
    <row r="821" spans="1:2">
      <c r="A821" s="1">
        <v>14518</v>
      </c>
      <c r="B821" s="2" t="s">
        <v>117</v>
      </c>
    </row>
    <row r="822" spans="1:2">
      <c r="A822" s="1">
        <v>14155</v>
      </c>
      <c r="B822" s="2" t="s">
        <v>118</v>
      </c>
    </row>
    <row r="823" spans="1:2">
      <c r="A823" s="1">
        <v>14815</v>
      </c>
      <c r="B823" s="2" t="s">
        <v>119</v>
      </c>
    </row>
    <row r="824" spans="1:2">
      <c r="A824" s="1">
        <v>14892</v>
      </c>
      <c r="B824" s="2" t="s">
        <v>120</v>
      </c>
    </row>
    <row r="825" spans="1:2">
      <c r="A825" s="1">
        <v>14892</v>
      </c>
      <c r="B825" s="2" t="s">
        <v>121</v>
      </c>
    </row>
    <row r="826" spans="1:2">
      <c r="A826" s="1">
        <v>14892</v>
      </c>
      <c r="B826" s="2" t="s">
        <v>122</v>
      </c>
    </row>
    <row r="828" spans="1:2">
      <c r="A828" t="s">
        <v>98</v>
      </c>
    </row>
    <row r="829" spans="1:2">
      <c r="A829" s="1">
        <v>12799</v>
      </c>
      <c r="B829" s="2" t="s">
        <v>114</v>
      </c>
    </row>
    <row r="830" spans="1:2">
      <c r="A830" s="1">
        <v>12799</v>
      </c>
      <c r="B830" s="2" t="s">
        <v>115</v>
      </c>
    </row>
    <row r="831" spans="1:2">
      <c r="A831" s="1">
        <v>12592</v>
      </c>
      <c r="B831" s="2" t="s">
        <v>116</v>
      </c>
    </row>
    <row r="832" spans="1:2">
      <c r="A832" s="1">
        <v>12735</v>
      </c>
      <c r="B832" s="2" t="s">
        <v>117</v>
      </c>
    </row>
    <row r="833" spans="1:2">
      <c r="A833" s="1">
        <v>12718</v>
      </c>
      <c r="B833" s="2" t="s">
        <v>118</v>
      </c>
    </row>
    <row r="834" spans="1:2">
      <c r="A834" s="1">
        <v>12823</v>
      </c>
      <c r="B834" s="2" t="s">
        <v>119</v>
      </c>
    </row>
    <row r="835" spans="1:2">
      <c r="A835" s="1">
        <v>12823</v>
      </c>
      <c r="B835" s="2" t="s">
        <v>120</v>
      </c>
    </row>
    <row r="836" spans="1:2">
      <c r="A836" s="1">
        <v>12948</v>
      </c>
      <c r="B836" s="2" t="s">
        <v>121</v>
      </c>
    </row>
    <row r="837" spans="1:2">
      <c r="A837" s="1">
        <v>13347</v>
      </c>
      <c r="B837" s="2" t="s">
        <v>122</v>
      </c>
    </row>
    <row r="839" spans="1:2">
      <c r="A839" t="s">
        <v>99</v>
      </c>
    </row>
    <row r="840" spans="1:2">
      <c r="A840" t="s">
        <v>92</v>
      </c>
      <c r="B840" s="2" t="s">
        <v>114</v>
      </c>
    </row>
    <row r="841" spans="1:2">
      <c r="A841" t="s">
        <v>92</v>
      </c>
      <c r="B841" s="2" t="s">
        <v>115</v>
      </c>
    </row>
    <row r="842" spans="1:2">
      <c r="A842" t="s">
        <v>92</v>
      </c>
      <c r="B842" s="2" t="s">
        <v>116</v>
      </c>
    </row>
    <row r="843" spans="1:2">
      <c r="A843" s="1">
        <v>9000</v>
      </c>
      <c r="B843" s="2" t="s">
        <v>117</v>
      </c>
    </row>
    <row r="844" spans="1:2">
      <c r="A844" s="1">
        <v>8250</v>
      </c>
      <c r="B844" s="2" t="s">
        <v>118</v>
      </c>
    </row>
    <row r="845" spans="1:2">
      <c r="A845" s="1">
        <v>8250</v>
      </c>
      <c r="B845" s="2" t="s">
        <v>119</v>
      </c>
    </row>
    <row r="846" spans="1:2">
      <c r="A846" s="1">
        <v>8250</v>
      </c>
      <c r="B846" s="2" t="s">
        <v>120</v>
      </c>
    </row>
    <row r="847" spans="1:2">
      <c r="A847" s="1">
        <v>8250</v>
      </c>
      <c r="B847" s="2" t="s">
        <v>121</v>
      </c>
    </row>
    <row r="848" spans="1:2">
      <c r="A848" s="1">
        <v>8250</v>
      </c>
      <c r="B848" s="2" t="s">
        <v>122</v>
      </c>
    </row>
    <row r="850" spans="1:2">
      <c r="A850" t="s">
        <v>100</v>
      </c>
    </row>
    <row r="851" spans="1:2">
      <c r="A851" s="1">
        <v>5947</v>
      </c>
      <c r="B851" s="2" t="s">
        <v>114</v>
      </c>
    </row>
    <row r="852" spans="1:2">
      <c r="A852" s="1">
        <v>5433</v>
      </c>
      <c r="B852" s="2" t="s">
        <v>115</v>
      </c>
    </row>
    <row r="853" spans="1:2">
      <c r="A853" s="1">
        <v>5000</v>
      </c>
      <c r="B853" s="2" t="s">
        <v>116</v>
      </c>
    </row>
    <row r="854" spans="1:2">
      <c r="A854" s="1">
        <v>5000</v>
      </c>
      <c r="B854" s="2" t="s">
        <v>117</v>
      </c>
    </row>
    <row r="855" spans="1:2">
      <c r="A855" s="1">
        <v>5000</v>
      </c>
      <c r="B855" s="2" t="s">
        <v>118</v>
      </c>
    </row>
    <row r="856" spans="1:2">
      <c r="A856" s="1">
        <v>5000</v>
      </c>
      <c r="B856" s="2" t="s">
        <v>119</v>
      </c>
    </row>
    <row r="857" spans="1:2">
      <c r="A857" s="1">
        <v>5000</v>
      </c>
      <c r="B857" s="2" t="s">
        <v>120</v>
      </c>
    </row>
    <row r="858" spans="1:2">
      <c r="A858" t="s">
        <v>92</v>
      </c>
      <c r="B858" s="2" t="s">
        <v>121</v>
      </c>
    </row>
    <row r="859" spans="1:2">
      <c r="A859" t="s">
        <v>92</v>
      </c>
      <c r="B859" s="2" t="s">
        <v>122</v>
      </c>
    </row>
    <row r="861" spans="1:2">
      <c r="A861" t="s">
        <v>101</v>
      </c>
    </row>
    <row r="862" spans="1:2">
      <c r="A862" s="1">
        <v>32000</v>
      </c>
      <c r="B862" s="2" t="s">
        <v>114</v>
      </c>
    </row>
    <row r="863" spans="1:2">
      <c r="A863" s="1">
        <v>35000</v>
      </c>
      <c r="B863" s="2" t="s">
        <v>115</v>
      </c>
    </row>
    <row r="864" spans="1:2">
      <c r="A864" s="1">
        <v>35000</v>
      </c>
      <c r="B864" s="2" t="s">
        <v>116</v>
      </c>
    </row>
    <row r="865" spans="1:2">
      <c r="A865" s="1">
        <v>35000</v>
      </c>
      <c r="B865" s="2" t="s">
        <v>117</v>
      </c>
    </row>
    <row r="866" spans="1:2">
      <c r="A866" s="1">
        <v>33090</v>
      </c>
      <c r="B866" s="2" t="s">
        <v>118</v>
      </c>
    </row>
    <row r="867" spans="1:2">
      <c r="A867" s="1">
        <v>33090</v>
      </c>
      <c r="B867" s="2" t="s">
        <v>119</v>
      </c>
    </row>
    <row r="868" spans="1:2">
      <c r="A868" s="1">
        <v>33090</v>
      </c>
      <c r="B868" s="2" t="s">
        <v>120</v>
      </c>
    </row>
    <row r="869" spans="1:2">
      <c r="A869" s="1">
        <v>26525</v>
      </c>
      <c r="B869" s="2" t="s">
        <v>121</v>
      </c>
    </row>
    <row r="870" spans="1:2">
      <c r="A870" s="1">
        <v>26236</v>
      </c>
      <c r="B870" s="2" t="s">
        <v>122</v>
      </c>
    </row>
    <row r="872" spans="1:2">
      <c r="A872" t="s">
        <v>102</v>
      </c>
    </row>
    <row r="873" spans="1:2">
      <c r="A873" s="1">
        <v>3074</v>
      </c>
      <c r="B873" s="2" t="s">
        <v>114</v>
      </c>
    </row>
    <row r="874" spans="1:2">
      <c r="A874" s="1">
        <v>3074</v>
      </c>
      <c r="B874" s="2" t="s">
        <v>115</v>
      </c>
    </row>
    <row r="875" spans="1:2">
      <c r="A875" s="1">
        <v>3074</v>
      </c>
      <c r="B875" s="2" t="s">
        <v>116</v>
      </c>
    </row>
    <row r="876" spans="1:2">
      <c r="A876" s="1">
        <v>3074</v>
      </c>
      <c r="B876" s="2" t="s">
        <v>117</v>
      </c>
    </row>
    <row r="877" spans="1:2">
      <c r="A877" s="1">
        <v>3074</v>
      </c>
      <c r="B877" s="2" t="s">
        <v>118</v>
      </c>
    </row>
    <row r="878" spans="1:2">
      <c r="A878" s="1">
        <v>3074</v>
      </c>
      <c r="B878" s="2" t="s">
        <v>119</v>
      </c>
    </row>
    <row r="879" spans="1:2">
      <c r="A879" s="1">
        <v>3074</v>
      </c>
      <c r="B879" s="2" t="s">
        <v>120</v>
      </c>
    </row>
    <row r="880" spans="1:2">
      <c r="A880" s="1">
        <v>3074</v>
      </c>
      <c r="B880" s="2" t="s">
        <v>121</v>
      </c>
    </row>
    <row r="881" spans="1:2">
      <c r="A881" s="1">
        <v>3074</v>
      </c>
      <c r="B881" s="2" t="s">
        <v>122</v>
      </c>
    </row>
    <row r="883" spans="1:2">
      <c r="A883" t="s">
        <v>103</v>
      </c>
    </row>
    <row r="884" spans="1:2">
      <c r="A884" s="1">
        <v>15000</v>
      </c>
      <c r="B884" s="2" t="s">
        <v>114</v>
      </c>
    </row>
    <row r="885" spans="1:2">
      <c r="A885" s="1">
        <v>15000</v>
      </c>
      <c r="B885" s="2" t="s">
        <v>115</v>
      </c>
    </row>
    <row r="886" spans="1:2">
      <c r="A886" s="1">
        <v>15000</v>
      </c>
      <c r="B886" s="2" t="s">
        <v>116</v>
      </c>
    </row>
    <row r="887" spans="1:2">
      <c r="A887" s="1">
        <v>15000</v>
      </c>
      <c r="B887" s="2" t="s">
        <v>117</v>
      </c>
    </row>
    <row r="888" spans="1:2">
      <c r="A888" s="1">
        <v>15000</v>
      </c>
      <c r="B888" s="2" t="s">
        <v>118</v>
      </c>
    </row>
    <row r="889" spans="1:2">
      <c r="A889" s="1">
        <v>15000</v>
      </c>
      <c r="B889" s="2" t="s">
        <v>119</v>
      </c>
    </row>
    <row r="890" spans="1:2">
      <c r="A890" s="1">
        <v>15000</v>
      </c>
      <c r="B890" s="2" t="s">
        <v>120</v>
      </c>
    </row>
    <row r="891" spans="1:2">
      <c r="A891" s="1">
        <v>15000</v>
      </c>
      <c r="B891" s="2" t="s">
        <v>121</v>
      </c>
    </row>
    <row r="892" spans="1:2">
      <c r="A892" s="1">
        <v>15500</v>
      </c>
      <c r="B892" s="2" t="s">
        <v>122</v>
      </c>
    </row>
    <row r="894" spans="1:2">
      <c r="A894" t="s">
        <v>104</v>
      </c>
    </row>
    <row r="895" spans="1:2">
      <c r="A895" s="1">
        <v>11500</v>
      </c>
      <c r="B895" s="2" t="s">
        <v>114</v>
      </c>
    </row>
    <row r="896" spans="1:2">
      <c r="A896" s="1">
        <v>17000</v>
      </c>
      <c r="B896" s="2" t="s">
        <v>115</v>
      </c>
    </row>
    <row r="897" spans="1:2">
      <c r="A897" s="1">
        <v>17000</v>
      </c>
      <c r="B897" s="2" t="s">
        <v>116</v>
      </c>
    </row>
    <row r="898" spans="1:2">
      <c r="A898" s="1">
        <v>17000</v>
      </c>
      <c r="B898" s="2" t="s">
        <v>117</v>
      </c>
    </row>
    <row r="899" spans="1:2">
      <c r="A899" s="1">
        <v>17000</v>
      </c>
      <c r="B899" s="2" t="s">
        <v>118</v>
      </c>
    </row>
    <row r="900" spans="1:2">
      <c r="A900" s="1">
        <v>17000</v>
      </c>
      <c r="B900" s="2" t="s">
        <v>119</v>
      </c>
    </row>
    <row r="901" spans="1:2">
      <c r="A901" s="1">
        <v>17000</v>
      </c>
      <c r="B901" s="2" t="s">
        <v>120</v>
      </c>
    </row>
    <row r="902" spans="1:2">
      <c r="A902" s="1">
        <v>17000</v>
      </c>
      <c r="B902" s="2" t="s">
        <v>121</v>
      </c>
    </row>
    <row r="903" spans="1:2">
      <c r="A903" s="1">
        <v>17000</v>
      </c>
      <c r="B903" s="2" t="s">
        <v>122</v>
      </c>
    </row>
    <row r="905" spans="1:2">
      <c r="A905" t="s">
        <v>105</v>
      </c>
    </row>
    <row r="906" spans="1:2">
      <c r="A906" s="1">
        <v>3200</v>
      </c>
      <c r="B906" s="2" t="s">
        <v>114</v>
      </c>
    </row>
    <row r="907" spans="1:2">
      <c r="A907" s="1">
        <v>3200</v>
      </c>
      <c r="B907" s="2" t="s">
        <v>115</v>
      </c>
    </row>
    <row r="908" spans="1:2">
      <c r="A908" s="1">
        <v>3200</v>
      </c>
      <c r="B908" s="2" t="s">
        <v>116</v>
      </c>
    </row>
    <row r="909" spans="1:2">
      <c r="A909" t="s">
        <v>92</v>
      </c>
      <c r="B909" s="2" t="s">
        <v>117</v>
      </c>
    </row>
    <row r="910" spans="1:2">
      <c r="A910" t="s">
        <v>92</v>
      </c>
      <c r="B910" s="2" t="s">
        <v>118</v>
      </c>
    </row>
    <row r="911" spans="1:2">
      <c r="A911" t="s">
        <v>92</v>
      </c>
      <c r="B911" s="2" t="s">
        <v>119</v>
      </c>
    </row>
    <row r="912" spans="1:2">
      <c r="A912" t="s">
        <v>92</v>
      </c>
      <c r="B912" s="2" t="s">
        <v>120</v>
      </c>
    </row>
    <row r="913" spans="1:2">
      <c r="A913" t="s">
        <v>92</v>
      </c>
      <c r="B913" s="2" t="s">
        <v>121</v>
      </c>
    </row>
    <row r="914" spans="1:2">
      <c r="A914" t="s">
        <v>92</v>
      </c>
      <c r="B914" s="2" t="s">
        <v>122</v>
      </c>
    </row>
    <row r="916" spans="1:2">
      <c r="A916" t="s">
        <v>106</v>
      </c>
    </row>
    <row r="917" spans="1:2">
      <c r="A917" s="1">
        <v>16000</v>
      </c>
      <c r="B917" s="2" t="s">
        <v>114</v>
      </c>
    </row>
    <row r="918" spans="1:2">
      <c r="A918" s="1">
        <v>16000</v>
      </c>
      <c r="B918" s="2" t="s">
        <v>115</v>
      </c>
    </row>
    <row r="919" spans="1:2">
      <c r="A919" s="1">
        <v>16000</v>
      </c>
      <c r="B919" s="2" t="s">
        <v>116</v>
      </c>
    </row>
    <row r="920" spans="1:2">
      <c r="A920" t="s">
        <v>92</v>
      </c>
      <c r="B920" s="2" t="s">
        <v>117</v>
      </c>
    </row>
    <row r="921" spans="1:2">
      <c r="A921" t="s">
        <v>92</v>
      </c>
      <c r="B921" s="2" t="s">
        <v>118</v>
      </c>
    </row>
    <row r="922" spans="1:2">
      <c r="A922" t="s">
        <v>92</v>
      </c>
      <c r="B922" s="2" t="s">
        <v>119</v>
      </c>
    </row>
    <row r="923" spans="1:2">
      <c r="A923" t="s">
        <v>92</v>
      </c>
      <c r="B923" s="2" t="s">
        <v>120</v>
      </c>
    </row>
    <row r="924" spans="1:2">
      <c r="A924" t="s">
        <v>92</v>
      </c>
      <c r="B924" s="2" t="s">
        <v>121</v>
      </c>
    </row>
    <row r="925" spans="1:2">
      <c r="A925" t="s">
        <v>92</v>
      </c>
      <c r="B925" s="2" t="s">
        <v>122</v>
      </c>
    </row>
    <row r="927" spans="1:2">
      <c r="A927" t="s">
        <v>107</v>
      </c>
    </row>
    <row r="928" spans="1:2">
      <c r="A928" s="1">
        <v>7750</v>
      </c>
      <c r="B928" s="2" t="s">
        <v>114</v>
      </c>
    </row>
    <row r="929" spans="1:2">
      <c r="A929" s="1">
        <v>7750</v>
      </c>
      <c r="B929" s="2" t="s">
        <v>115</v>
      </c>
    </row>
    <row r="930" spans="1:2">
      <c r="A930" t="s">
        <v>92</v>
      </c>
      <c r="B930" s="2" t="s">
        <v>116</v>
      </c>
    </row>
    <row r="931" spans="1:2">
      <c r="A931" t="s">
        <v>92</v>
      </c>
      <c r="B931" s="2" t="s">
        <v>117</v>
      </c>
    </row>
    <row r="932" spans="1:2">
      <c r="A932" t="s">
        <v>92</v>
      </c>
      <c r="B932" s="2" t="s">
        <v>118</v>
      </c>
    </row>
    <row r="933" spans="1:2">
      <c r="A933" t="s">
        <v>92</v>
      </c>
      <c r="B933" s="2" t="s">
        <v>119</v>
      </c>
    </row>
    <row r="934" spans="1:2">
      <c r="A934" t="s">
        <v>92</v>
      </c>
      <c r="B934" s="2" t="s">
        <v>120</v>
      </c>
    </row>
    <row r="935" spans="1:2">
      <c r="A935" t="s">
        <v>92</v>
      </c>
      <c r="B935" s="2" t="s">
        <v>121</v>
      </c>
    </row>
    <row r="936" spans="1:2">
      <c r="A936" t="s">
        <v>92</v>
      </c>
      <c r="B936" s="2" t="s">
        <v>122</v>
      </c>
    </row>
    <row r="938" spans="1:2">
      <c r="A938" t="s">
        <v>108</v>
      </c>
    </row>
    <row r="939" spans="1:2">
      <c r="A939" t="s">
        <v>92</v>
      </c>
      <c r="B939" s="2" t="s">
        <v>114</v>
      </c>
    </row>
    <row r="940" spans="1:2">
      <c r="A940" t="s">
        <v>92</v>
      </c>
      <c r="B940" s="2" t="s">
        <v>115</v>
      </c>
    </row>
    <row r="941" spans="1:2">
      <c r="A941" t="s">
        <v>92</v>
      </c>
      <c r="B941" s="2" t="s">
        <v>116</v>
      </c>
    </row>
    <row r="942" spans="1:2">
      <c r="A942" t="s">
        <v>92</v>
      </c>
      <c r="B942" s="2" t="s">
        <v>117</v>
      </c>
    </row>
    <row r="943" spans="1:2">
      <c r="A943" t="s">
        <v>92</v>
      </c>
      <c r="B943" s="2" t="s">
        <v>118</v>
      </c>
    </row>
    <row r="944" spans="1:2">
      <c r="A944" t="s">
        <v>92</v>
      </c>
      <c r="B944" s="2" t="s">
        <v>119</v>
      </c>
    </row>
    <row r="945" spans="1:2">
      <c r="A945" t="s">
        <v>92</v>
      </c>
      <c r="B945" s="2" t="s">
        <v>120</v>
      </c>
    </row>
    <row r="946" spans="1:2">
      <c r="A946" t="s">
        <v>92</v>
      </c>
      <c r="B946" s="2" t="s">
        <v>121</v>
      </c>
    </row>
    <row r="947" spans="1:2">
      <c r="A947" t="s">
        <v>92</v>
      </c>
      <c r="B947" s="2" t="s">
        <v>122</v>
      </c>
    </row>
    <row r="949" spans="1:2">
      <c r="A949" t="s">
        <v>109</v>
      </c>
    </row>
    <row r="950" spans="1:2">
      <c r="A950" s="1">
        <v>10000</v>
      </c>
      <c r="B950" s="2" t="s">
        <v>114</v>
      </c>
    </row>
    <row r="951" spans="1:2">
      <c r="A951" s="1">
        <v>10000</v>
      </c>
      <c r="B951" s="2" t="s">
        <v>115</v>
      </c>
    </row>
    <row r="952" spans="1:2">
      <c r="A952" s="1">
        <v>10000</v>
      </c>
      <c r="B952" s="2" t="s">
        <v>116</v>
      </c>
    </row>
    <row r="953" spans="1:2">
      <c r="A953" t="s">
        <v>92</v>
      </c>
      <c r="B953" s="2" t="s">
        <v>117</v>
      </c>
    </row>
    <row r="954" spans="1:2">
      <c r="A954" t="s">
        <v>92</v>
      </c>
      <c r="B954" s="2" t="s">
        <v>118</v>
      </c>
    </row>
    <row r="955" spans="1:2">
      <c r="A955" t="s">
        <v>92</v>
      </c>
      <c r="B955" s="2" t="s">
        <v>119</v>
      </c>
    </row>
    <row r="956" spans="1:2">
      <c r="A956" t="s">
        <v>92</v>
      </c>
      <c r="B956" s="2" t="s">
        <v>120</v>
      </c>
    </row>
    <row r="957" spans="1:2">
      <c r="A957" t="s">
        <v>92</v>
      </c>
      <c r="B957" s="2" t="s">
        <v>121</v>
      </c>
    </row>
    <row r="958" spans="1:2">
      <c r="A958" t="s">
        <v>92</v>
      </c>
      <c r="B958" s="2" t="s">
        <v>122</v>
      </c>
    </row>
    <row r="960" spans="1:2">
      <c r="A960" t="s">
        <v>110</v>
      </c>
    </row>
    <row r="961" spans="1:2">
      <c r="A961" s="1">
        <v>7700</v>
      </c>
      <c r="B961" s="2" t="s">
        <v>114</v>
      </c>
    </row>
    <row r="962" spans="1:2">
      <c r="A962" t="s">
        <v>92</v>
      </c>
      <c r="B962" s="2" t="s">
        <v>115</v>
      </c>
    </row>
    <row r="963" spans="1:2">
      <c r="A963" t="s">
        <v>92</v>
      </c>
      <c r="B963" s="2" t="s">
        <v>116</v>
      </c>
    </row>
    <row r="964" spans="1:2">
      <c r="A964" t="s">
        <v>92</v>
      </c>
      <c r="B964" s="2" t="s">
        <v>117</v>
      </c>
    </row>
    <row r="965" spans="1:2">
      <c r="A965" t="s">
        <v>92</v>
      </c>
      <c r="B965" s="2" t="s">
        <v>118</v>
      </c>
    </row>
    <row r="966" spans="1:2">
      <c r="A966" t="s">
        <v>92</v>
      </c>
      <c r="B966" s="2" t="s">
        <v>119</v>
      </c>
    </row>
    <row r="967" spans="1:2">
      <c r="A967" t="s">
        <v>92</v>
      </c>
      <c r="B967" s="2" t="s">
        <v>120</v>
      </c>
    </row>
    <row r="968" spans="1:2">
      <c r="A968" t="s">
        <v>92</v>
      </c>
      <c r="B968" s="2" t="s">
        <v>121</v>
      </c>
    </row>
    <row r="969" spans="1:2">
      <c r="A969" t="s">
        <v>92</v>
      </c>
      <c r="B969" s="2" t="s">
        <v>122</v>
      </c>
    </row>
    <row r="971" spans="1:2">
      <c r="A971" t="s">
        <v>111</v>
      </c>
    </row>
    <row r="972" spans="1:2">
      <c r="A972" t="s">
        <v>92</v>
      </c>
      <c r="B972" s="2" t="s">
        <v>114</v>
      </c>
    </row>
    <row r="973" spans="1:2">
      <c r="A973" t="s">
        <v>92</v>
      </c>
      <c r="B973" s="2" t="s">
        <v>115</v>
      </c>
    </row>
    <row r="974" spans="1:2">
      <c r="A974" t="s">
        <v>92</v>
      </c>
      <c r="B974" s="2" t="s">
        <v>116</v>
      </c>
    </row>
    <row r="975" spans="1:2">
      <c r="A975" t="s">
        <v>92</v>
      </c>
      <c r="B975" s="2" t="s">
        <v>117</v>
      </c>
    </row>
    <row r="976" spans="1:2">
      <c r="A976" t="s">
        <v>92</v>
      </c>
      <c r="B976" s="2" t="s">
        <v>118</v>
      </c>
    </row>
    <row r="977" spans="1:2">
      <c r="A977" t="s">
        <v>92</v>
      </c>
      <c r="B977" s="2" t="s">
        <v>119</v>
      </c>
    </row>
    <row r="978" spans="1:2">
      <c r="A978" t="s">
        <v>92</v>
      </c>
      <c r="B978" s="2" t="s">
        <v>120</v>
      </c>
    </row>
    <row r="979" spans="1:2">
      <c r="A979" t="s">
        <v>92</v>
      </c>
      <c r="B979" s="2" t="s">
        <v>121</v>
      </c>
    </row>
    <row r="980" spans="1:2">
      <c r="A980" t="s">
        <v>92</v>
      </c>
      <c r="B980" s="2" t="s">
        <v>122</v>
      </c>
    </row>
    <row r="982" spans="1:2">
      <c r="A982" t="s">
        <v>112</v>
      </c>
    </row>
    <row r="983" spans="1:2">
      <c r="A983" t="s">
        <v>92</v>
      </c>
      <c r="B983" s="2" t="s">
        <v>114</v>
      </c>
    </row>
    <row r="984" spans="1:2">
      <c r="A984" t="s">
        <v>92</v>
      </c>
      <c r="B984" s="2" t="s">
        <v>115</v>
      </c>
    </row>
    <row r="985" spans="1:2">
      <c r="A985" t="s">
        <v>92</v>
      </c>
      <c r="B985" s="2" t="s">
        <v>116</v>
      </c>
    </row>
    <row r="986" spans="1:2">
      <c r="A986" t="s">
        <v>92</v>
      </c>
      <c r="B986" s="2" t="s">
        <v>117</v>
      </c>
    </row>
    <row r="987" spans="1:2">
      <c r="A987" t="s">
        <v>92</v>
      </c>
      <c r="B987" s="2" t="s">
        <v>118</v>
      </c>
    </row>
    <row r="988" spans="1:2">
      <c r="A988" t="s">
        <v>92</v>
      </c>
      <c r="B988" s="2" t="s">
        <v>119</v>
      </c>
    </row>
    <row r="989" spans="1:2">
      <c r="A989" t="s">
        <v>92</v>
      </c>
      <c r="B989" s="2" t="s">
        <v>120</v>
      </c>
    </row>
    <row r="990" spans="1:2">
      <c r="A990" t="s">
        <v>92</v>
      </c>
      <c r="B990" s="2" t="s">
        <v>121</v>
      </c>
    </row>
    <row r="991" spans="1:2">
      <c r="A991" t="s">
        <v>92</v>
      </c>
      <c r="B991" s="2" t="s">
        <v>122</v>
      </c>
    </row>
    <row r="993" spans="1:2">
      <c r="A993" t="s">
        <v>113</v>
      </c>
    </row>
    <row r="994" spans="1:2">
      <c r="A994" t="s">
        <v>92</v>
      </c>
      <c r="B994" s="2" t="s">
        <v>114</v>
      </c>
    </row>
    <row r="995" spans="1:2">
      <c r="A995" t="s">
        <v>92</v>
      </c>
      <c r="B995" s="2" t="s">
        <v>115</v>
      </c>
    </row>
    <row r="996" spans="1:2">
      <c r="A996" t="s">
        <v>92</v>
      </c>
      <c r="B996" s="2" t="s">
        <v>116</v>
      </c>
    </row>
    <row r="997" spans="1:2">
      <c r="A997" t="s">
        <v>92</v>
      </c>
      <c r="B997" s="2" t="s">
        <v>117</v>
      </c>
    </row>
    <row r="998" spans="1:2">
      <c r="A998" t="s">
        <v>92</v>
      </c>
      <c r="B998" s="2" t="s">
        <v>118</v>
      </c>
    </row>
    <row r="999" spans="1:2">
      <c r="A999" t="s">
        <v>92</v>
      </c>
      <c r="B999" s="2" t="s">
        <v>119</v>
      </c>
    </row>
    <row r="1000" spans="1:2">
      <c r="A1000" t="s">
        <v>92</v>
      </c>
      <c r="B1000" s="2" t="s">
        <v>120</v>
      </c>
    </row>
    <row r="1001" spans="1:2">
      <c r="A1001" t="s">
        <v>92</v>
      </c>
      <c r="B1001" s="2" t="s">
        <v>121</v>
      </c>
    </row>
    <row r="1002" spans="1:2">
      <c r="A1002" t="s">
        <v>92</v>
      </c>
      <c r="B1002" s="2" t="s">
        <v>122</v>
      </c>
    </row>
    <row r="1004" spans="1:2">
      <c r="A1004" t="s">
        <v>0</v>
      </c>
    </row>
    <row r="1005" spans="1:2">
      <c r="A1005" s="1">
        <v>3868</v>
      </c>
      <c r="B1005" s="2" t="s">
        <v>114</v>
      </c>
    </row>
    <row r="1006" spans="1:2">
      <c r="A1006" s="1">
        <v>3865</v>
      </c>
      <c r="B1006" s="2" t="s">
        <v>115</v>
      </c>
    </row>
    <row r="1007" spans="1:2">
      <c r="A1007" s="1">
        <v>3942</v>
      </c>
      <c r="B1007" s="2" t="s">
        <v>116</v>
      </c>
    </row>
    <row r="1008" spans="1:2">
      <c r="A1008" s="1">
        <v>3932</v>
      </c>
      <c r="B1008" s="2" t="s">
        <v>117</v>
      </c>
    </row>
    <row r="1009" spans="1:2">
      <c r="A1009" s="1">
        <v>4118</v>
      </c>
      <c r="B1009" s="2" t="s">
        <v>118</v>
      </c>
    </row>
    <row r="1010" spans="1:2">
      <c r="A1010" s="1">
        <v>4120</v>
      </c>
      <c r="B1010" s="2" t="s">
        <v>119</v>
      </c>
    </row>
    <row r="1011" spans="1:2">
      <c r="A1011" s="1">
        <v>4120</v>
      </c>
      <c r="B1011" s="2" t="s">
        <v>120</v>
      </c>
    </row>
    <row r="1012" spans="1:2">
      <c r="A1012" s="1">
        <v>4163</v>
      </c>
      <c r="B1012" s="2" t="s">
        <v>121</v>
      </c>
    </row>
    <row r="1013" spans="1:2">
      <c r="A1013" s="1">
        <v>4163</v>
      </c>
      <c r="B1013" s="2" t="s">
        <v>122</v>
      </c>
    </row>
    <row r="1015" spans="1:2">
      <c r="A1015" t="s">
        <v>1</v>
      </c>
    </row>
    <row r="1016" spans="1:2">
      <c r="A1016" s="1">
        <v>3384</v>
      </c>
      <c r="B1016" s="2" t="s">
        <v>114</v>
      </c>
    </row>
    <row r="1017" spans="1:2">
      <c r="A1017" s="1">
        <v>3250</v>
      </c>
      <c r="B1017" s="2" t="s">
        <v>115</v>
      </c>
    </row>
    <row r="1018" spans="1:2">
      <c r="A1018" s="1">
        <v>3348</v>
      </c>
      <c r="B1018" s="2" t="s">
        <v>116</v>
      </c>
    </row>
    <row r="1019" spans="1:2">
      <c r="A1019" s="1">
        <v>3337</v>
      </c>
      <c r="B1019" s="2" t="s">
        <v>117</v>
      </c>
    </row>
    <row r="1020" spans="1:2">
      <c r="A1020" s="1">
        <v>3396</v>
      </c>
      <c r="B1020" s="2" t="s">
        <v>118</v>
      </c>
    </row>
    <row r="1021" spans="1:2">
      <c r="A1021" s="1">
        <v>3399</v>
      </c>
      <c r="B1021" s="2" t="s">
        <v>119</v>
      </c>
    </row>
    <row r="1022" spans="1:2">
      <c r="A1022" s="1">
        <v>3339</v>
      </c>
      <c r="B1022" s="2" t="s">
        <v>120</v>
      </c>
    </row>
    <row r="1023" spans="1:2">
      <c r="A1023" s="1">
        <v>3339</v>
      </c>
      <c r="B1023" s="2" t="s">
        <v>121</v>
      </c>
    </row>
    <row r="1024" spans="1:2">
      <c r="A1024" s="1">
        <v>3338</v>
      </c>
      <c r="B1024" s="2" t="s">
        <v>122</v>
      </c>
    </row>
    <row r="1026" spans="1:2">
      <c r="A1026" t="s">
        <v>2</v>
      </c>
    </row>
    <row r="1027" spans="1:2">
      <c r="A1027" s="1">
        <v>3393</v>
      </c>
      <c r="B1027" s="2" t="s">
        <v>114</v>
      </c>
    </row>
    <row r="1028" spans="1:2">
      <c r="A1028" s="1">
        <v>3458</v>
      </c>
      <c r="B1028" s="2" t="s">
        <v>115</v>
      </c>
    </row>
    <row r="1029" spans="1:2">
      <c r="A1029" s="1">
        <v>3523</v>
      </c>
      <c r="B1029" s="2" t="s">
        <v>116</v>
      </c>
    </row>
    <row r="1030" spans="1:2">
      <c r="A1030" s="1">
        <v>3565</v>
      </c>
      <c r="B1030" s="2" t="s">
        <v>117</v>
      </c>
    </row>
    <row r="1031" spans="1:2">
      <c r="A1031" s="1">
        <v>3510</v>
      </c>
      <c r="B1031" s="2" t="s">
        <v>118</v>
      </c>
    </row>
    <row r="1032" spans="1:2">
      <c r="A1032" s="1">
        <v>3509</v>
      </c>
      <c r="B1032" s="2" t="s">
        <v>119</v>
      </c>
    </row>
    <row r="1033" spans="1:2">
      <c r="A1033" s="1">
        <v>3545</v>
      </c>
      <c r="B1033" s="2" t="s">
        <v>120</v>
      </c>
    </row>
    <row r="1034" spans="1:2">
      <c r="A1034" s="1">
        <v>3540</v>
      </c>
      <c r="B1034" s="2" t="s">
        <v>121</v>
      </c>
    </row>
    <row r="1035" spans="1:2">
      <c r="A1035" s="1">
        <v>3484</v>
      </c>
      <c r="B1035" s="2" t="s">
        <v>122</v>
      </c>
    </row>
    <row r="1037" spans="1:2">
      <c r="A1037" t="s">
        <v>3</v>
      </c>
    </row>
    <row r="1038" spans="1:2">
      <c r="A1038" s="1">
        <v>5091</v>
      </c>
      <c r="B1038" s="2" t="s">
        <v>114</v>
      </c>
    </row>
    <row r="1039" spans="1:2">
      <c r="A1039" s="1">
        <v>5108</v>
      </c>
      <c r="B1039" s="2" t="s">
        <v>115</v>
      </c>
    </row>
    <row r="1040" spans="1:2">
      <c r="A1040" s="1">
        <v>5170</v>
      </c>
      <c r="B1040" s="2" t="s">
        <v>116</v>
      </c>
    </row>
    <row r="1041" spans="1:2">
      <c r="A1041" s="1">
        <v>5212</v>
      </c>
      <c r="B1041" s="2" t="s">
        <v>117</v>
      </c>
    </row>
    <row r="1042" spans="1:2">
      <c r="A1042" s="1">
        <v>5202</v>
      </c>
      <c r="B1042" s="2" t="s">
        <v>118</v>
      </c>
    </row>
    <row r="1043" spans="1:2">
      <c r="A1043" s="1">
        <v>5094</v>
      </c>
      <c r="B1043" s="2" t="s">
        <v>119</v>
      </c>
    </row>
    <row r="1044" spans="1:2">
      <c r="A1044" s="1">
        <v>5233</v>
      </c>
      <c r="B1044" s="2" t="s">
        <v>120</v>
      </c>
    </row>
    <row r="1045" spans="1:2">
      <c r="A1045" s="1">
        <v>5034</v>
      </c>
      <c r="B1045" s="2" t="s">
        <v>121</v>
      </c>
    </row>
    <row r="1046" spans="1:2">
      <c r="A1046" s="1">
        <v>5059</v>
      </c>
      <c r="B1046" s="2" t="s">
        <v>122</v>
      </c>
    </row>
    <row r="1048" spans="1:2">
      <c r="A1048" t="s">
        <v>4</v>
      </c>
    </row>
    <row r="1049" spans="1:2">
      <c r="A1049" s="1">
        <v>3451</v>
      </c>
      <c r="B1049" s="2" t="s">
        <v>114</v>
      </c>
    </row>
    <row r="1050" spans="1:2">
      <c r="A1050" s="1">
        <v>3486</v>
      </c>
      <c r="B1050" s="2" t="s">
        <v>115</v>
      </c>
    </row>
    <row r="1051" spans="1:2">
      <c r="A1051" s="1">
        <v>3430</v>
      </c>
      <c r="B1051" s="2" t="s">
        <v>116</v>
      </c>
    </row>
    <row r="1052" spans="1:2">
      <c r="A1052" s="1">
        <v>3412</v>
      </c>
      <c r="B1052" s="2" t="s">
        <v>117</v>
      </c>
    </row>
    <row r="1053" spans="1:2">
      <c r="A1053" s="1">
        <v>3412</v>
      </c>
      <c r="B1053" s="2" t="s">
        <v>118</v>
      </c>
    </row>
    <row r="1054" spans="1:2">
      <c r="A1054" s="1">
        <v>3405</v>
      </c>
      <c r="B1054" s="2" t="s">
        <v>119</v>
      </c>
    </row>
    <row r="1055" spans="1:2">
      <c r="A1055" s="1">
        <v>3569</v>
      </c>
      <c r="B1055" s="2" t="s">
        <v>120</v>
      </c>
    </row>
    <row r="1056" spans="1:2">
      <c r="A1056" s="1">
        <v>3572</v>
      </c>
      <c r="B1056" s="2" t="s">
        <v>121</v>
      </c>
    </row>
    <row r="1057" spans="1:2">
      <c r="A1057" s="1">
        <v>3573</v>
      </c>
      <c r="B1057" s="2" t="s">
        <v>122</v>
      </c>
    </row>
    <row r="1059" spans="1:2">
      <c r="A1059" t="s">
        <v>5</v>
      </c>
    </row>
    <row r="1060" spans="1:2">
      <c r="A1060" s="1">
        <v>3710</v>
      </c>
      <c r="B1060" s="2" t="s">
        <v>114</v>
      </c>
    </row>
    <row r="1061" spans="1:2">
      <c r="A1061" s="1">
        <v>3673</v>
      </c>
      <c r="B1061" s="2" t="s">
        <v>115</v>
      </c>
    </row>
    <row r="1062" spans="1:2">
      <c r="A1062" s="1">
        <v>3673</v>
      </c>
      <c r="B1062" s="2" t="s">
        <v>116</v>
      </c>
    </row>
    <row r="1063" spans="1:2">
      <c r="A1063" s="1">
        <v>3681</v>
      </c>
      <c r="B1063" s="2" t="s">
        <v>117</v>
      </c>
    </row>
    <row r="1064" spans="1:2">
      <c r="A1064" s="1">
        <v>3690</v>
      </c>
      <c r="B1064" s="2" t="s">
        <v>118</v>
      </c>
    </row>
    <row r="1065" spans="1:2">
      <c r="A1065" s="1">
        <v>3748</v>
      </c>
      <c r="B1065" s="2" t="s">
        <v>119</v>
      </c>
    </row>
    <row r="1066" spans="1:2">
      <c r="A1066" s="1">
        <v>3712</v>
      </c>
      <c r="B1066" s="2" t="s">
        <v>120</v>
      </c>
    </row>
    <row r="1067" spans="1:2">
      <c r="A1067" s="1">
        <v>3713</v>
      </c>
      <c r="B1067" s="2" t="s">
        <v>121</v>
      </c>
    </row>
    <row r="1068" spans="1:2">
      <c r="A1068" s="1">
        <v>3701</v>
      </c>
      <c r="B1068" s="2" t="s">
        <v>122</v>
      </c>
    </row>
    <row r="1070" spans="1:2">
      <c r="A1070" t="s">
        <v>6</v>
      </c>
    </row>
    <row r="1071" spans="1:2">
      <c r="A1071" s="1">
        <v>9547</v>
      </c>
      <c r="B1071" s="2" t="s">
        <v>114</v>
      </c>
    </row>
    <row r="1072" spans="1:2">
      <c r="A1072" s="1">
        <v>9764</v>
      </c>
      <c r="B1072" s="2" t="s">
        <v>115</v>
      </c>
    </row>
    <row r="1073" spans="1:2">
      <c r="A1073" s="1">
        <v>9827</v>
      </c>
      <c r="B1073" s="2" t="s">
        <v>116</v>
      </c>
    </row>
    <row r="1074" spans="1:2">
      <c r="A1074" s="1">
        <v>9833</v>
      </c>
      <c r="B1074" s="2" t="s">
        <v>117</v>
      </c>
    </row>
    <row r="1075" spans="1:2">
      <c r="A1075" s="1">
        <v>9960</v>
      </c>
      <c r="B1075" s="2" t="s">
        <v>118</v>
      </c>
    </row>
    <row r="1076" spans="1:2">
      <c r="A1076" s="1">
        <v>10001</v>
      </c>
      <c r="B1076" s="2" t="s">
        <v>119</v>
      </c>
    </row>
    <row r="1077" spans="1:2">
      <c r="A1077" s="1">
        <v>10042</v>
      </c>
      <c r="B1077" s="2" t="s">
        <v>120</v>
      </c>
    </row>
    <row r="1078" spans="1:2">
      <c r="A1078" s="1">
        <v>10042</v>
      </c>
      <c r="B1078" s="2" t="s">
        <v>121</v>
      </c>
    </row>
    <row r="1079" spans="1:2">
      <c r="A1079" s="1">
        <v>10049</v>
      </c>
      <c r="B1079" s="2" t="s">
        <v>122</v>
      </c>
    </row>
    <row r="1081" spans="1:2">
      <c r="A1081" t="s">
        <v>7</v>
      </c>
    </row>
    <row r="1082" spans="1:2">
      <c r="A1082" s="1">
        <v>4097</v>
      </c>
      <c r="B1082" s="2" t="s">
        <v>114</v>
      </c>
    </row>
    <row r="1083" spans="1:2">
      <c r="A1083" s="1">
        <v>4299</v>
      </c>
      <c r="B1083" s="2" t="s">
        <v>115</v>
      </c>
    </row>
    <row r="1084" spans="1:2">
      <c r="A1084" s="1">
        <v>4394</v>
      </c>
      <c r="B1084" s="2" t="s">
        <v>116</v>
      </c>
    </row>
    <row r="1085" spans="1:2">
      <c r="A1085" s="1">
        <v>4356</v>
      </c>
      <c r="B1085" s="2" t="s">
        <v>117</v>
      </c>
    </row>
    <row r="1086" spans="1:2">
      <c r="A1086" s="1">
        <v>4365</v>
      </c>
      <c r="B1086" s="2" t="s">
        <v>118</v>
      </c>
    </row>
    <row r="1087" spans="1:2">
      <c r="A1087" s="1">
        <v>4354</v>
      </c>
      <c r="B1087" s="2" t="s">
        <v>119</v>
      </c>
    </row>
    <row r="1088" spans="1:2">
      <c r="A1088" s="1">
        <v>4233</v>
      </c>
      <c r="B1088" s="2" t="s">
        <v>120</v>
      </c>
    </row>
    <row r="1089" spans="1:2">
      <c r="A1089" s="1">
        <v>4215</v>
      </c>
      <c r="B1089" s="2" t="s">
        <v>121</v>
      </c>
    </row>
    <row r="1090" spans="1:2">
      <c r="A1090" s="1">
        <v>4226</v>
      </c>
      <c r="B1090" s="2" t="s">
        <v>122</v>
      </c>
    </row>
    <row r="1092" spans="1:2">
      <c r="A1092" t="s">
        <v>8</v>
      </c>
    </row>
    <row r="1093" spans="1:2">
      <c r="A1093" s="1">
        <v>4092</v>
      </c>
      <c r="B1093" s="2" t="s">
        <v>114</v>
      </c>
    </row>
    <row r="1094" spans="1:2">
      <c r="A1094" s="1">
        <v>4103</v>
      </c>
      <c r="B1094" s="2" t="s">
        <v>115</v>
      </c>
    </row>
    <row r="1095" spans="1:2">
      <c r="A1095" s="1">
        <v>4095</v>
      </c>
      <c r="B1095" s="2" t="s">
        <v>116</v>
      </c>
    </row>
    <row r="1096" spans="1:2">
      <c r="A1096" s="1">
        <v>4139</v>
      </c>
      <c r="B1096" s="2" t="s">
        <v>117</v>
      </c>
    </row>
    <row r="1097" spans="1:2">
      <c r="A1097" s="1">
        <v>4168</v>
      </c>
      <c r="B1097" s="2" t="s">
        <v>118</v>
      </c>
    </row>
    <row r="1098" spans="1:2">
      <c r="A1098" s="1">
        <v>4201</v>
      </c>
      <c r="B1098" s="2" t="s">
        <v>119</v>
      </c>
    </row>
    <row r="1099" spans="1:2">
      <c r="A1099" s="1">
        <v>4204</v>
      </c>
      <c r="B1099" s="2" t="s">
        <v>120</v>
      </c>
    </row>
    <row r="1100" spans="1:2">
      <c r="A1100" s="1">
        <v>4240</v>
      </c>
      <c r="B1100" s="2" t="s">
        <v>121</v>
      </c>
    </row>
    <row r="1101" spans="1:2">
      <c r="A1101" s="1">
        <v>4290</v>
      </c>
      <c r="B1101" s="2" t="s">
        <v>122</v>
      </c>
    </row>
    <row r="1103" spans="1:2">
      <c r="A1103" t="s">
        <v>9</v>
      </c>
    </row>
    <row r="1104" spans="1:2">
      <c r="A1104" s="1">
        <v>4636</v>
      </c>
      <c r="B1104" s="2" t="s">
        <v>114</v>
      </c>
    </row>
    <row r="1105" spans="1:2">
      <c r="A1105" s="1">
        <v>4502</v>
      </c>
      <c r="B1105" s="2" t="s">
        <v>115</v>
      </c>
    </row>
    <row r="1106" spans="1:2">
      <c r="A1106" s="1">
        <v>4509</v>
      </c>
      <c r="B1106" s="2" t="s">
        <v>116</v>
      </c>
    </row>
    <row r="1107" spans="1:2">
      <c r="A1107" s="1">
        <v>4537</v>
      </c>
      <c r="B1107" s="2" t="s">
        <v>117</v>
      </c>
    </row>
    <row r="1108" spans="1:2">
      <c r="A1108" s="1">
        <v>4660</v>
      </c>
      <c r="B1108" s="2" t="s">
        <v>118</v>
      </c>
    </row>
    <row r="1109" spans="1:2">
      <c r="A1109" s="1">
        <v>4763</v>
      </c>
      <c r="B1109" s="2" t="s">
        <v>119</v>
      </c>
    </row>
    <row r="1110" spans="1:2">
      <c r="A1110" s="1">
        <v>4623</v>
      </c>
      <c r="B1110" s="2" t="s">
        <v>120</v>
      </c>
    </row>
    <row r="1111" spans="1:2">
      <c r="A1111" s="1">
        <v>4637</v>
      </c>
      <c r="B1111" s="2" t="s">
        <v>121</v>
      </c>
    </row>
    <row r="1112" spans="1:2">
      <c r="A1112" s="1">
        <v>4629</v>
      </c>
      <c r="B1112" s="2" t="s">
        <v>122</v>
      </c>
    </row>
    <row r="1114" spans="1:2">
      <c r="A1114" t="s">
        <v>10</v>
      </c>
    </row>
    <row r="1115" spans="1:2">
      <c r="A1115" s="1">
        <v>5853</v>
      </c>
      <c r="B1115" s="2" t="s">
        <v>114</v>
      </c>
    </row>
    <row r="1116" spans="1:2">
      <c r="A1116" s="1">
        <v>5940</v>
      </c>
      <c r="B1116" s="2" t="s">
        <v>115</v>
      </c>
    </row>
    <row r="1117" spans="1:2">
      <c r="A1117" s="1">
        <v>5984</v>
      </c>
      <c r="B1117" s="2" t="s">
        <v>116</v>
      </c>
    </row>
    <row r="1118" spans="1:2">
      <c r="A1118" s="1">
        <v>5995</v>
      </c>
      <c r="B1118" s="2" t="s">
        <v>117</v>
      </c>
    </row>
    <row r="1119" spans="1:2">
      <c r="A1119" s="1">
        <v>6017</v>
      </c>
      <c r="B1119" s="2" t="s">
        <v>118</v>
      </c>
    </row>
    <row r="1120" spans="1:2">
      <c r="A1120" s="1">
        <v>6072</v>
      </c>
      <c r="B1120" s="2" t="s">
        <v>119</v>
      </c>
    </row>
    <row r="1121" spans="1:2">
      <c r="A1121" s="1">
        <v>6134</v>
      </c>
      <c r="B1121" s="2" t="s">
        <v>120</v>
      </c>
    </row>
    <row r="1122" spans="1:2">
      <c r="A1122" s="1">
        <v>6330</v>
      </c>
      <c r="B1122" s="2" t="s">
        <v>121</v>
      </c>
    </row>
    <row r="1123" spans="1:2">
      <c r="A1123" s="1">
        <v>6296</v>
      </c>
      <c r="B1123" s="2" t="s">
        <v>122</v>
      </c>
    </row>
    <row r="1125" spans="1:2">
      <c r="A1125" t="s">
        <v>11</v>
      </c>
    </row>
    <row r="1126" spans="1:2">
      <c r="A1126" s="1">
        <v>3158</v>
      </c>
      <c r="B1126" s="2" t="s">
        <v>114</v>
      </c>
    </row>
    <row r="1127" spans="1:2">
      <c r="A1127" s="1">
        <v>3160</v>
      </c>
      <c r="B1127" s="2" t="s">
        <v>115</v>
      </c>
    </row>
    <row r="1128" spans="1:2">
      <c r="A1128" s="1">
        <v>3180</v>
      </c>
      <c r="B1128" s="2" t="s">
        <v>116</v>
      </c>
    </row>
    <row r="1129" spans="1:2">
      <c r="A1129" s="1">
        <v>3191</v>
      </c>
      <c r="B1129" s="2" t="s">
        <v>117</v>
      </c>
    </row>
    <row r="1130" spans="1:2">
      <c r="A1130" s="1">
        <v>3241</v>
      </c>
      <c r="B1130" s="2" t="s">
        <v>118</v>
      </c>
    </row>
    <row r="1131" spans="1:2">
      <c r="A1131" s="1">
        <v>3356</v>
      </c>
      <c r="B1131" s="2" t="s">
        <v>119</v>
      </c>
    </row>
    <row r="1132" spans="1:2">
      <c r="A1132" s="1">
        <v>3312</v>
      </c>
      <c r="B1132" s="2" t="s">
        <v>120</v>
      </c>
    </row>
    <row r="1133" spans="1:2">
      <c r="A1133" s="1">
        <v>3372</v>
      </c>
      <c r="B1133" s="2" t="s">
        <v>121</v>
      </c>
    </row>
    <row r="1134" spans="1:2">
      <c r="A1134" s="1">
        <v>3332</v>
      </c>
      <c r="B1134" s="2" t="s">
        <v>122</v>
      </c>
    </row>
    <row r="1136" spans="1:2">
      <c r="A1136" t="s">
        <v>12</v>
      </c>
    </row>
    <row r="1137" spans="1:2">
      <c r="A1137" s="1">
        <v>4902</v>
      </c>
      <c r="B1137" s="2" t="s">
        <v>114</v>
      </c>
    </row>
    <row r="1138" spans="1:2">
      <c r="A1138" s="1">
        <v>4905</v>
      </c>
      <c r="B1138" s="2" t="s">
        <v>115</v>
      </c>
    </row>
    <row r="1139" spans="1:2">
      <c r="A1139" s="1">
        <v>4871</v>
      </c>
      <c r="B1139" s="2" t="s">
        <v>116</v>
      </c>
    </row>
    <row r="1140" spans="1:2">
      <c r="A1140" s="1">
        <v>4871</v>
      </c>
      <c r="B1140" s="2" t="s">
        <v>117</v>
      </c>
    </row>
    <row r="1141" spans="1:2">
      <c r="A1141" s="1">
        <v>4822</v>
      </c>
      <c r="B1141" s="2" t="s">
        <v>118</v>
      </c>
    </row>
    <row r="1142" spans="1:2">
      <c r="A1142" s="1">
        <v>4838</v>
      </c>
      <c r="B1142" s="2" t="s">
        <v>119</v>
      </c>
    </row>
    <row r="1143" spans="1:2">
      <c r="A1143" s="1">
        <v>4886</v>
      </c>
      <c r="B1143" s="2" t="s">
        <v>120</v>
      </c>
    </row>
    <row r="1144" spans="1:2">
      <c r="A1144" s="1">
        <v>4815</v>
      </c>
      <c r="B1144" s="2" t="s">
        <v>121</v>
      </c>
    </row>
    <row r="1145" spans="1:2">
      <c r="A1145" s="1">
        <v>4863</v>
      </c>
      <c r="B1145" s="2" t="s">
        <v>122</v>
      </c>
    </row>
    <row r="1147" spans="1:2">
      <c r="A1147" t="s">
        <v>13</v>
      </c>
    </row>
    <row r="1148" spans="1:2">
      <c r="A1148" s="1">
        <v>5925</v>
      </c>
      <c r="B1148" s="2" t="s">
        <v>114</v>
      </c>
    </row>
    <row r="1149" spans="1:2">
      <c r="A1149" s="1">
        <v>5979</v>
      </c>
      <c r="B1149" s="2" t="s">
        <v>115</v>
      </c>
    </row>
    <row r="1150" spans="1:2">
      <c r="A1150" s="1">
        <v>6240</v>
      </c>
      <c r="B1150" s="2" t="s">
        <v>116</v>
      </c>
    </row>
    <row r="1151" spans="1:2">
      <c r="A1151" s="1">
        <v>6273</v>
      </c>
      <c r="B1151" s="2" t="s">
        <v>117</v>
      </c>
    </row>
    <row r="1152" spans="1:2">
      <c r="A1152" s="1">
        <v>6281</v>
      </c>
      <c r="B1152" s="2" t="s">
        <v>118</v>
      </c>
    </row>
    <row r="1153" spans="1:2">
      <c r="A1153" s="1">
        <v>6280</v>
      </c>
      <c r="B1153" s="2" t="s">
        <v>119</v>
      </c>
    </row>
    <row r="1154" spans="1:2">
      <c r="A1154" s="1">
        <v>6292</v>
      </c>
      <c r="B1154" s="2" t="s">
        <v>120</v>
      </c>
    </row>
    <row r="1155" spans="1:2">
      <c r="A1155" s="1">
        <v>6274</v>
      </c>
      <c r="B1155" s="2" t="s">
        <v>121</v>
      </c>
    </row>
    <row r="1156" spans="1:2">
      <c r="A1156" s="1">
        <v>6248</v>
      </c>
      <c r="B1156" s="2" t="s">
        <v>122</v>
      </c>
    </row>
    <row r="1158" spans="1:2">
      <c r="A1158" t="s">
        <v>14</v>
      </c>
    </row>
    <row r="1159" spans="1:2">
      <c r="A1159" s="1">
        <v>3932</v>
      </c>
      <c r="B1159" s="2" t="s">
        <v>114</v>
      </c>
    </row>
    <row r="1160" spans="1:2">
      <c r="A1160" s="1">
        <v>3984</v>
      </c>
      <c r="B1160" s="2" t="s">
        <v>115</v>
      </c>
    </row>
    <row r="1161" spans="1:2">
      <c r="A1161" s="1">
        <v>3985</v>
      </c>
      <c r="B1161" s="2" t="s">
        <v>116</v>
      </c>
    </row>
    <row r="1162" spans="1:2">
      <c r="A1162" s="1">
        <v>3985</v>
      </c>
      <c r="B1162" s="2" t="s">
        <v>117</v>
      </c>
    </row>
    <row r="1163" spans="1:2">
      <c r="A1163" s="1">
        <v>4132</v>
      </c>
      <c r="B1163" s="2" t="s">
        <v>118</v>
      </c>
    </row>
    <row r="1164" spans="1:2">
      <c r="A1164" s="1">
        <v>4049</v>
      </c>
      <c r="B1164" s="2" t="s">
        <v>119</v>
      </c>
    </row>
    <row r="1165" spans="1:2">
      <c r="A1165" s="1">
        <v>4049</v>
      </c>
      <c r="B1165" s="2" t="s">
        <v>120</v>
      </c>
    </row>
    <row r="1166" spans="1:2">
      <c r="A1166" s="1">
        <v>4273</v>
      </c>
      <c r="B1166" s="2" t="s">
        <v>121</v>
      </c>
    </row>
    <row r="1167" spans="1:2">
      <c r="A1167" s="1">
        <v>4273</v>
      </c>
      <c r="B1167" s="2" t="s">
        <v>122</v>
      </c>
    </row>
    <row r="1169" spans="1:2">
      <c r="A1169" t="s">
        <v>15</v>
      </c>
    </row>
    <row r="1170" spans="1:2">
      <c r="A1170" s="1">
        <v>4411</v>
      </c>
      <c r="B1170" s="2" t="s">
        <v>114</v>
      </c>
    </row>
    <row r="1171" spans="1:2">
      <c r="A1171" s="1">
        <v>4426</v>
      </c>
      <c r="B1171" s="2" t="s">
        <v>115</v>
      </c>
    </row>
    <row r="1172" spans="1:2">
      <c r="A1172" s="1">
        <v>4452</v>
      </c>
      <c r="B1172" s="2" t="s">
        <v>116</v>
      </c>
    </row>
    <row r="1173" spans="1:2">
      <c r="A1173" s="1">
        <v>4452</v>
      </c>
      <c r="B1173" s="2" t="s">
        <v>117</v>
      </c>
    </row>
    <row r="1174" spans="1:2">
      <c r="A1174" s="1">
        <v>4453</v>
      </c>
      <c r="B1174" s="2" t="s">
        <v>118</v>
      </c>
    </row>
    <row r="1175" spans="1:2">
      <c r="A1175" s="1">
        <v>4460</v>
      </c>
      <c r="B1175" s="2" t="s">
        <v>119</v>
      </c>
    </row>
    <row r="1176" spans="1:2">
      <c r="A1176" s="1">
        <v>4467</v>
      </c>
      <c r="B1176" s="2" t="s">
        <v>120</v>
      </c>
    </row>
    <row r="1177" spans="1:2">
      <c r="A1177" s="1">
        <v>4469</v>
      </c>
      <c r="B1177" s="2" t="s">
        <v>121</v>
      </c>
    </row>
    <row r="1178" spans="1:2">
      <c r="A1178" s="1">
        <v>4477</v>
      </c>
      <c r="B1178" s="2" t="s">
        <v>122</v>
      </c>
    </row>
    <row r="1180" spans="1:2">
      <c r="A1180" t="s">
        <v>16</v>
      </c>
    </row>
    <row r="1181" spans="1:2">
      <c r="A1181" s="1">
        <v>3480</v>
      </c>
      <c r="B1181" s="2" t="s">
        <v>114</v>
      </c>
    </row>
    <row r="1182" spans="1:2">
      <c r="A1182" s="1">
        <v>3482</v>
      </c>
      <c r="B1182" s="2" t="s">
        <v>115</v>
      </c>
    </row>
    <row r="1183" spans="1:2">
      <c r="A1183" s="1">
        <v>3512</v>
      </c>
      <c r="B1183" s="2" t="s">
        <v>116</v>
      </c>
    </row>
    <row r="1184" spans="1:2">
      <c r="A1184" s="1">
        <v>3484</v>
      </c>
      <c r="B1184" s="2" t="s">
        <v>117</v>
      </c>
    </row>
    <row r="1185" spans="1:2">
      <c r="A1185" s="1">
        <v>3620</v>
      </c>
      <c r="B1185" s="2" t="s">
        <v>118</v>
      </c>
    </row>
    <row r="1186" spans="1:2">
      <c r="A1186" s="1">
        <v>3623</v>
      </c>
      <c r="B1186" s="2" t="s">
        <v>119</v>
      </c>
    </row>
    <row r="1187" spans="1:2">
      <c r="A1187" s="1">
        <v>3627</v>
      </c>
      <c r="B1187" s="2" t="s">
        <v>120</v>
      </c>
    </row>
    <row r="1188" spans="1:2">
      <c r="A1188" s="1">
        <v>3627</v>
      </c>
      <c r="B1188" s="2" t="s">
        <v>121</v>
      </c>
    </row>
    <row r="1189" spans="1:2">
      <c r="A1189" s="1">
        <v>3630</v>
      </c>
      <c r="B1189" s="2" t="s">
        <v>122</v>
      </c>
    </row>
    <row r="1191" spans="1:2">
      <c r="A1191" t="s">
        <v>17</v>
      </c>
    </row>
    <row r="1192" spans="1:2">
      <c r="A1192" s="1">
        <v>3585</v>
      </c>
      <c r="B1192" s="2" t="s">
        <v>114</v>
      </c>
    </row>
    <row r="1193" spans="1:2">
      <c r="A1193" s="1">
        <v>3574</v>
      </c>
      <c r="B1193" s="2" t="s">
        <v>115</v>
      </c>
    </row>
    <row r="1194" spans="1:2">
      <c r="A1194" s="1">
        <v>3553</v>
      </c>
      <c r="B1194" s="2" t="s">
        <v>116</v>
      </c>
    </row>
    <row r="1195" spans="1:2">
      <c r="A1195" s="1">
        <v>3561</v>
      </c>
      <c r="B1195" s="2" t="s">
        <v>117</v>
      </c>
    </row>
    <row r="1196" spans="1:2">
      <c r="A1196" s="1">
        <v>3554</v>
      </c>
      <c r="B1196" s="2" t="s">
        <v>118</v>
      </c>
    </row>
    <row r="1197" spans="1:2">
      <c r="A1197" s="1">
        <v>3591</v>
      </c>
      <c r="B1197" s="2" t="s">
        <v>119</v>
      </c>
    </row>
    <row r="1198" spans="1:2">
      <c r="A1198" s="1">
        <v>3591</v>
      </c>
      <c r="B1198" s="2" t="s">
        <v>120</v>
      </c>
    </row>
    <row r="1199" spans="1:2">
      <c r="A1199" s="1">
        <v>3607</v>
      </c>
      <c r="B1199" s="2" t="s">
        <v>121</v>
      </c>
    </row>
    <row r="1200" spans="1:2">
      <c r="A1200" s="1">
        <v>3663</v>
      </c>
      <c r="B1200" s="2" t="s">
        <v>122</v>
      </c>
    </row>
    <row r="1202" spans="1:2">
      <c r="A1202" t="s">
        <v>18</v>
      </c>
    </row>
    <row r="1203" spans="1:2">
      <c r="A1203" s="1">
        <v>9183</v>
      </c>
      <c r="B1203" s="2" t="s">
        <v>114</v>
      </c>
    </row>
    <row r="1204" spans="1:2">
      <c r="A1204" s="1">
        <v>9241</v>
      </c>
      <c r="B1204" s="2" t="s">
        <v>115</v>
      </c>
    </row>
    <row r="1205" spans="1:2">
      <c r="A1205" s="1">
        <v>9241</v>
      </c>
      <c r="B1205" s="2" t="s">
        <v>116</v>
      </c>
    </row>
    <row r="1206" spans="1:2">
      <c r="A1206" s="1">
        <v>9117</v>
      </c>
      <c r="B1206" s="2" t="s">
        <v>117</v>
      </c>
    </row>
    <row r="1207" spans="1:2">
      <c r="A1207" s="1">
        <v>9119</v>
      </c>
      <c r="B1207" s="2" t="s">
        <v>118</v>
      </c>
    </row>
    <row r="1208" spans="1:2">
      <c r="A1208" s="1">
        <v>9119</v>
      </c>
      <c r="B1208" s="2" t="s">
        <v>119</v>
      </c>
    </row>
    <row r="1209" spans="1:2">
      <c r="A1209" s="1">
        <v>9170</v>
      </c>
      <c r="B1209" s="2" t="s">
        <v>120</v>
      </c>
    </row>
    <row r="1210" spans="1:2">
      <c r="A1210" s="1">
        <v>9170</v>
      </c>
      <c r="B1210" s="2" t="s">
        <v>121</v>
      </c>
    </row>
    <row r="1211" spans="1:2">
      <c r="A1211" s="1">
        <v>9170</v>
      </c>
      <c r="B1211" s="2" t="s">
        <v>122</v>
      </c>
    </row>
    <row r="1213" spans="1:2">
      <c r="A1213" t="s">
        <v>19</v>
      </c>
    </row>
    <row r="1214" spans="1:2">
      <c r="A1214" s="1">
        <v>3521</v>
      </c>
      <c r="B1214" s="2" t="s">
        <v>114</v>
      </c>
    </row>
    <row r="1215" spans="1:2">
      <c r="A1215" s="1">
        <v>3521</v>
      </c>
      <c r="B1215" s="2" t="s">
        <v>115</v>
      </c>
    </row>
    <row r="1216" spans="1:2">
      <c r="A1216" s="1">
        <v>3430</v>
      </c>
      <c r="B1216" s="2" t="s">
        <v>116</v>
      </c>
    </row>
    <row r="1217" spans="1:2">
      <c r="A1217" s="1">
        <v>3430</v>
      </c>
      <c r="B1217" s="2" t="s">
        <v>117</v>
      </c>
    </row>
    <row r="1218" spans="1:2">
      <c r="A1218" s="1">
        <v>3430</v>
      </c>
      <c r="B1218" s="2" t="s">
        <v>118</v>
      </c>
    </row>
    <row r="1219" spans="1:2">
      <c r="A1219" s="1">
        <v>3525</v>
      </c>
      <c r="B1219" s="2" t="s">
        <v>119</v>
      </c>
    </row>
    <row r="1220" spans="1:2">
      <c r="A1220" s="1">
        <v>3537</v>
      </c>
      <c r="B1220" s="2" t="s">
        <v>120</v>
      </c>
    </row>
    <row r="1221" spans="1:2">
      <c r="A1221" s="1">
        <v>3567</v>
      </c>
      <c r="B1221" s="2" t="s">
        <v>121</v>
      </c>
    </row>
    <row r="1222" spans="1:2">
      <c r="A1222" s="1">
        <v>3518</v>
      </c>
      <c r="B1222" s="2" t="s">
        <v>122</v>
      </c>
    </row>
    <row r="1224" spans="1:2">
      <c r="A1224" t="s">
        <v>20</v>
      </c>
    </row>
    <row r="1225" spans="1:2">
      <c r="A1225" s="1">
        <v>5502</v>
      </c>
      <c r="B1225" s="2" t="s">
        <v>114</v>
      </c>
    </row>
    <row r="1226" spans="1:2">
      <c r="A1226" s="1">
        <v>5310</v>
      </c>
      <c r="B1226" s="2" t="s">
        <v>115</v>
      </c>
    </row>
    <row r="1227" spans="1:2">
      <c r="A1227" s="1">
        <v>5360</v>
      </c>
      <c r="B1227" s="2" t="s">
        <v>116</v>
      </c>
    </row>
    <row r="1228" spans="1:2">
      <c r="A1228" s="1">
        <v>5349</v>
      </c>
      <c r="B1228" s="2" t="s">
        <v>117</v>
      </c>
    </row>
    <row r="1229" spans="1:2">
      <c r="A1229" s="1">
        <v>5165</v>
      </c>
      <c r="B1229" s="2" t="s">
        <v>118</v>
      </c>
    </row>
    <row r="1230" spans="1:2">
      <c r="A1230" s="1">
        <v>5241</v>
      </c>
      <c r="B1230" s="2" t="s">
        <v>119</v>
      </c>
    </row>
    <row r="1231" spans="1:2">
      <c r="A1231" s="1">
        <v>5258</v>
      </c>
      <c r="B1231" s="2" t="s">
        <v>120</v>
      </c>
    </row>
    <row r="1232" spans="1:2">
      <c r="A1232" s="1">
        <v>5271</v>
      </c>
      <c r="B1232" s="2" t="s">
        <v>121</v>
      </c>
    </row>
    <row r="1233" spans="1:2">
      <c r="A1233" s="1">
        <v>5422</v>
      </c>
      <c r="B1233" s="2" t="s">
        <v>122</v>
      </c>
    </row>
    <row r="1235" spans="1:2">
      <c r="A1235" t="s">
        <v>21</v>
      </c>
    </row>
    <row r="1236" spans="1:2">
      <c r="A1236" s="1">
        <v>6247</v>
      </c>
      <c r="B1236" s="2" t="s">
        <v>114</v>
      </c>
    </row>
    <row r="1237" spans="1:2">
      <c r="A1237" s="1">
        <v>6674</v>
      </c>
      <c r="B1237" s="2" t="s">
        <v>115</v>
      </c>
    </row>
    <row r="1238" spans="1:2">
      <c r="A1238" s="1">
        <v>6559</v>
      </c>
      <c r="B1238" s="2" t="s">
        <v>116</v>
      </c>
    </row>
    <row r="1239" spans="1:2">
      <c r="A1239" s="1">
        <v>6592</v>
      </c>
      <c r="B1239" s="2" t="s">
        <v>117</v>
      </c>
    </row>
    <row r="1240" spans="1:2">
      <c r="A1240" s="1">
        <v>6595</v>
      </c>
      <c r="B1240" s="2" t="s">
        <v>118</v>
      </c>
    </row>
    <row r="1241" spans="1:2">
      <c r="A1241" s="1">
        <v>6525</v>
      </c>
      <c r="B1241" s="2" t="s">
        <v>119</v>
      </c>
    </row>
    <row r="1242" spans="1:2">
      <c r="A1242" s="1">
        <v>6546</v>
      </c>
      <c r="B1242" s="2" t="s">
        <v>120</v>
      </c>
    </row>
    <row r="1243" spans="1:2">
      <c r="A1243" s="1">
        <v>6532</v>
      </c>
      <c r="B1243" s="2" t="s">
        <v>121</v>
      </c>
    </row>
    <row r="1244" spans="1:2">
      <c r="A1244" s="1">
        <v>6505</v>
      </c>
      <c r="B1244" s="2" t="s">
        <v>122</v>
      </c>
    </row>
    <row r="1246" spans="1:2">
      <c r="A1246" t="s">
        <v>22</v>
      </c>
    </row>
    <row r="1247" spans="1:2">
      <c r="A1247" s="1">
        <v>3520</v>
      </c>
      <c r="B1247" s="2" t="s">
        <v>114</v>
      </c>
    </row>
    <row r="1248" spans="1:2">
      <c r="A1248" s="1">
        <v>3520</v>
      </c>
      <c r="B1248" s="2" t="s">
        <v>115</v>
      </c>
    </row>
    <row r="1249" spans="1:2">
      <c r="A1249" s="1">
        <v>3538</v>
      </c>
      <c r="B1249" s="2" t="s">
        <v>116</v>
      </c>
    </row>
    <row r="1250" spans="1:2">
      <c r="A1250" s="1">
        <v>3538</v>
      </c>
      <c r="B1250" s="2" t="s">
        <v>117</v>
      </c>
    </row>
    <row r="1251" spans="1:2">
      <c r="A1251" s="1">
        <v>3539</v>
      </c>
      <c r="B1251" s="2" t="s">
        <v>118</v>
      </c>
    </row>
    <row r="1252" spans="1:2">
      <c r="A1252" s="1">
        <v>3538</v>
      </c>
      <c r="B1252" s="2" t="s">
        <v>119</v>
      </c>
    </row>
    <row r="1253" spans="1:2">
      <c r="A1253" s="1">
        <v>3536</v>
      </c>
      <c r="B1253" s="2" t="s">
        <v>120</v>
      </c>
    </row>
    <row r="1254" spans="1:2">
      <c r="A1254" s="1">
        <v>3536</v>
      </c>
      <c r="B1254" s="2" t="s">
        <v>121</v>
      </c>
    </row>
    <row r="1255" spans="1:2">
      <c r="A1255" s="1">
        <v>3577</v>
      </c>
      <c r="B1255" s="2" t="s">
        <v>122</v>
      </c>
    </row>
  </sheetData>
  <phoneticPr fontId="3" type="noConversion"/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072948-A4B0-4A1F-9516-B360C2046B64}">
  <dimension ref="A1:M12"/>
  <sheetViews>
    <sheetView topLeftCell="A9" workbookViewId="0">
      <selection activeCell="I4" sqref="I4"/>
    </sheetView>
  </sheetViews>
  <sheetFormatPr defaultRowHeight="15"/>
  <sheetData>
    <row r="1" spans="1:13" ht="60.75" thickBot="1">
      <c r="A1" s="37" t="s">
        <v>7428</v>
      </c>
      <c r="B1" s="37" t="s">
        <v>7429</v>
      </c>
      <c r="C1" s="37" t="s">
        <v>7430</v>
      </c>
      <c r="D1" s="38" t="s">
        <v>7431</v>
      </c>
      <c r="E1" s="38" t="s">
        <v>7432</v>
      </c>
      <c r="F1" s="37" t="s">
        <v>7433</v>
      </c>
      <c r="G1" s="38" t="s">
        <v>7434</v>
      </c>
      <c r="H1" s="38" t="s">
        <v>7435</v>
      </c>
      <c r="I1" s="38" t="s">
        <v>7436</v>
      </c>
      <c r="J1" s="38" t="s">
        <v>7437</v>
      </c>
      <c r="K1" s="38" t="s">
        <v>7438</v>
      </c>
      <c r="L1" s="38" t="s">
        <v>7439</v>
      </c>
      <c r="M1" s="39" t="s">
        <v>7440</v>
      </c>
    </row>
    <row r="2" spans="1:13" ht="43.5" thickBot="1">
      <c r="A2" s="40" t="s">
        <v>7441</v>
      </c>
      <c r="B2" s="41" t="s">
        <v>7442</v>
      </c>
      <c r="C2" s="42">
        <v>100</v>
      </c>
      <c r="D2" s="43">
        <v>204</v>
      </c>
      <c r="E2" s="43">
        <v>204</v>
      </c>
      <c r="F2" s="43">
        <v>204</v>
      </c>
      <c r="G2" s="43">
        <v>204</v>
      </c>
      <c r="H2" s="43">
        <v>204</v>
      </c>
      <c r="I2" s="43">
        <v>204</v>
      </c>
      <c r="J2" s="43">
        <v>204</v>
      </c>
      <c r="K2" s="43">
        <v>206</v>
      </c>
      <c r="L2" s="43">
        <v>196</v>
      </c>
      <c r="M2" s="44">
        <v>196</v>
      </c>
    </row>
    <row r="3" spans="1:13" ht="72" thickBot="1">
      <c r="A3" s="45" t="s">
        <v>7443</v>
      </c>
      <c r="B3" s="46" t="s">
        <v>7444</v>
      </c>
      <c r="C3" s="47">
        <v>100</v>
      </c>
      <c r="D3" s="48">
        <v>315</v>
      </c>
      <c r="E3" s="48">
        <v>304</v>
      </c>
      <c r="F3" s="48">
        <v>286</v>
      </c>
      <c r="G3" s="48">
        <v>329</v>
      </c>
      <c r="H3" s="48">
        <v>357</v>
      </c>
      <c r="I3" s="48">
        <v>357</v>
      </c>
      <c r="J3" s="48">
        <v>362</v>
      </c>
      <c r="K3" s="48">
        <v>370</v>
      </c>
      <c r="L3" s="48">
        <v>390</v>
      </c>
      <c r="M3" s="49">
        <v>402</v>
      </c>
    </row>
    <row r="4" spans="1:13" ht="72" thickBot="1">
      <c r="A4" s="40" t="s">
        <v>7445</v>
      </c>
      <c r="B4" s="41" t="s">
        <v>7446</v>
      </c>
      <c r="C4" s="42">
        <v>100</v>
      </c>
      <c r="D4" s="43">
        <v>329</v>
      </c>
      <c r="E4" s="43">
        <v>334</v>
      </c>
      <c r="F4" s="43">
        <v>311</v>
      </c>
      <c r="G4" s="43">
        <v>364</v>
      </c>
      <c r="H4" s="43">
        <v>406</v>
      </c>
      <c r="I4" s="43">
        <v>413</v>
      </c>
      <c r="J4" s="43">
        <v>424</v>
      </c>
      <c r="K4" s="43">
        <v>440</v>
      </c>
      <c r="L4" s="43">
        <v>463</v>
      </c>
      <c r="M4" s="44">
        <v>443</v>
      </c>
    </row>
    <row r="5" spans="1:13" ht="72" thickBot="1">
      <c r="A5" s="45" t="s">
        <v>7447</v>
      </c>
      <c r="B5" s="46" t="s">
        <v>7448</v>
      </c>
      <c r="C5" s="47">
        <v>100</v>
      </c>
      <c r="D5" s="48">
        <v>756</v>
      </c>
      <c r="E5" s="48">
        <v>690</v>
      </c>
      <c r="F5" s="48">
        <v>686</v>
      </c>
      <c r="G5" s="48">
        <v>634</v>
      </c>
      <c r="H5" s="48">
        <v>634</v>
      </c>
      <c r="I5" s="48">
        <v>693</v>
      </c>
      <c r="J5" s="48">
        <v>753</v>
      </c>
      <c r="K5" s="48">
        <v>772</v>
      </c>
      <c r="L5" s="48">
        <v>758</v>
      </c>
      <c r="M5" s="49">
        <v>762</v>
      </c>
    </row>
    <row r="6" spans="1:13" ht="100.5" thickBot="1">
      <c r="A6" s="40" t="s">
        <v>7449</v>
      </c>
      <c r="B6" s="41" t="s">
        <v>7450</v>
      </c>
      <c r="C6" s="42">
        <v>100</v>
      </c>
      <c r="D6" s="43">
        <v>593</v>
      </c>
      <c r="E6" s="43">
        <v>578</v>
      </c>
      <c r="F6" s="43">
        <v>589</v>
      </c>
      <c r="G6" s="43">
        <v>618</v>
      </c>
      <c r="H6" s="43">
        <v>648</v>
      </c>
      <c r="I6" s="43">
        <v>697</v>
      </c>
      <c r="J6" s="43">
        <v>763</v>
      </c>
      <c r="K6" s="43">
        <v>755</v>
      </c>
      <c r="L6" s="43">
        <v>757</v>
      </c>
      <c r="M6" s="44">
        <v>748</v>
      </c>
    </row>
    <row r="7" spans="1:13" ht="72" thickBot="1">
      <c r="A7" s="38" t="s">
        <v>7451</v>
      </c>
      <c r="B7" s="46" t="s">
        <v>7452</v>
      </c>
      <c r="C7" s="47">
        <v>100</v>
      </c>
      <c r="D7" s="48">
        <v>243</v>
      </c>
      <c r="E7" s="48">
        <v>237</v>
      </c>
      <c r="F7" s="48">
        <v>252</v>
      </c>
      <c r="G7" s="48">
        <v>269</v>
      </c>
      <c r="H7" s="48">
        <v>278</v>
      </c>
      <c r="I7" s="48">
        <v>298</v>
      </c>
      <c r="J7" s="48">
        <v>302</v>
      </c>
      <c r="K7" s="48">
        <v>305</v>
      </c>
      <c r="L7" s="48">
        <v>290</v>
      </c>
      <c r="M7" s="49">
        <v>291</v>
      </c>
    </row>
    <row r="8" spans="1:13" ht="29.25" thickBot="1">
      <c r="A8" s="50" t="s">
        <v>7453</v>
      </c>
      <c r="B8" s="41" t="s">
        <v>7454</v>
      </c>
      <c r="C8" s="42">
        <v>100</v>
      </c>
      <c r="D8" s="43">
        <v>176</v>
      </c>
      <c r="E8" s="43">
        <v>164</v>
      </c>
      <c r="F8" s="43">
        <v>180</v>
      </c>
      <c r="G8" s="43">
        <v>181</v>
      </c>
      <c r="H8" s="43">
        <v>181</v>
      </c>
      <c r="I8" s="43">
        <v>168</v>
      </c>
      <c r="J8" s="43">
        <v>155</v>
      </c>
      <c r="K8" s="43">
        <v>159</v>
      </c>
      <c r="L8" s="43">
        <v>161</v>
      </c>
      <c r="M8" s="44">
        <v>160</v>
      </c>
    </row>
    <row r="9" spans="1:13" ht="100.5" thickBot="1">
      <c r="A9" s="38" t="s">
        <v>7455</v>
      </c>
      <c r="B9" s="46" t="s">
        <v>7456</v>
      </c>
      <c r="C9" s="47">
        <v>100</v>
      </c>
      <c r="D9" s="48">
        <v>497</v>
      </c>
      <c r="E9" s="48">
        <v>560</v>
      </c>
      <c r="F9" s="48">
        <v>502</v>
      </c>
      <c r="G9" s="48">
        <v>535</v>
      </c>
      <c r="H9" s="48">
        <v>545</v>
      </c>
      <c r="I9" s="48">
        <v>634</v>
      </c>
      <c r="J9" s="48">
        <v>625</v>
      </c>
      <c r="K9" s="48">
        <v>647</v>
      </c>
      <c r="L9" s="48">
        <v>681</v>
      </c>
      <c r="M9" s="49">
        <v>666</v>
      </c>
    </row>
    <row r="10" spans="1:13" ht="72" thickBot="1">
      <c r="A10" s="50" t="s">
        <v>7457</v>
      </c>
      <c r="B10" s="41" t="s">
        <v>7458</v>
      </c>
      <c r="C10" s="42">
        <v>100</v>
      </c>
      <c r="D10" s="43">
        <v>302</v>
      </c>
      <c r="E10" s="43">
        <v>318</v>
      </c>
      <c r="F10" s="43">
        <v>295</v>
      </c>
      <c r="G10" s="43">
        <v>301</v>
      </c>
      <c r="H10" s="43">
        <v>300</v>
      </c>
      <c r="I10" s="43">
        <v>320</v>
      </c>
      <c r="J10" s="43">
        <v>323</v>
      </c>
      <c r="K10" s="43">
        <v>335</v>
      </c>
      <c r="L10" s="43">
        <v>335</v>
      </c>
      <c r="M10" s="44">
        <v>336</v>
      </c>
    </row>
    <row r="11" spans="1:13" ht="86.25" thickBot="1">
      <c r="A11" s="38" t="s">
        <v>7459</v>
      </c>
      <c r="B11" s="46" t="s">
        <v>7460</v>
      </c>
      <c r="C11" s="47">
        <v>100</v>
      </c>
      <c r="D11" s="48">
        <v>336</v>
      </c>
      <c r="E11" s="48">
        <v>303</v>
      </c>
      <c r="F11" s="48">
        <v>278</v>
      </c>
      <c r="G11" s="48">
        <v>304</v>
      </c>
      <c r="H11" s="48">
        <v>347</v>
      </c>
      <c r="I11" s="48">
        <v>396</v>
      </c>
      <c r="J11" s="48">
        <v>399</v>
      </c>
      <c r="K11" s="48">
        <v>407</v>
      </c>
      <c r="L11" s="48">
        <v>429</v>
      </c>
      <c r="M11" s="49">
        <v>430</v>
      </c>
    </row>
    <row r="12" spans="1:13" ht="15.75" thickBot="1">
      <c r="A12" s="51" t="s">
        <v>7461</v>
      </c>
      <c r="B12" s="52"/>
      <c r="C12" s="53">
        <v>100</v>
      </c>
      <c r="D12" s="54">
        <v>314</v>
      </c>
      <c r="E12" s="54">
        <v>310</v>
      </c>
      <c r="F12" s="54">
        <v>303</v>
      </c>
      <c r="G12" s="54">
        <v>318</v>
      </c>
      <c r="H12" s="54">
        <v>330</v>
      </c>
      <c r="I12" s="54">
        <v>349</v>
      </c>
      <c r="J12" s="54">
        <v>355</v>
      </c>
      <c r="K12" s="54">
        <v>362</v>
      </c>
      <c r="L12" s="54">
        <v>366</v>
      </c>
      <c r="M12" s="55">
        <v>364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ABAB87-89AE-4C92-9D74-E8D1F5B9C9D7}">
  <dimension ref="A1:J28"/>
  <sheetViews>
    <sheetView workbookViewId="0">
      <selection activeCell="Q16" sqref="Q16"/>
    </sheetView>
  </sheetViews>
  <sheetFormatPr defaultRowHeight="15"/>
  <cols>
    <col min="8" max="8" width="9.7109375" bestFit="1" customWidth="1"/>
  </cols>
  <sheetData>
    <row r="1" spans="1:10" ht="15.75">
      <c r="A1" s="3" t="s">
        <v>123</v>
      </c>
    </row>
    <row r="2" spans="1:10" ht="25.5">
      <c r="A2" s="4" t="s">
        <v>124</v>
      </c>
      <c r="B2" s="4" t="s">
        <v>125</v>
      </c>
      <c r="C2" s="4"/>
      <c r="D2" s="4" t="s">
        <v>126</v>
      </c>
      <c r="E2" s="4" t="s">
        <v>127</v>
      </c>
      <c r="F2" s="4" t="s">
        <v>128</v>
      </c>
      <c r="G2" s="4" t="s">
        <v>129</v>
      </c>
      <c r="H2" s="4" t="s">
        <v>130</v>
      </c>
      <c r="J2" s="82" t="s">
        <v>8172</v>
      </c>
    </row>
    <row r="3" spans="1:10">
      <c r="A3" s="5">
        <v>41426</v>
      </c>
      <c r="B3" s="6">
        <v>1040</v>
      </c>
      <c r="C3" s="7">
        <v>101</v>
      </c>
      <c r="D3" s="6">
        <v>5245</v>
      </c>
      <c r="E3" s="6">
        <v>5320</v>
      </c>
      <c r="F3" s="6">
        <v>5125</v>
      </c>
      <c r="G3" s="6">
        <v>5825</v>
      </c>
      <c r="H3" s="11">
        <f>(AVERAGE($E$26:$E$28)-E3)/E3</f>
        <v>0.30413533834586465</v>
      </c>
      <c r="I3" s="36">
        <f>$H$3-H3</f>
        <v>0</v>
      </c>
      <c r="J3" s="36">
        <f>I3</f>
        <v>0</v>
      </c>
    </row>
    <row r="4" spans="1:10">
      <c r="A4" s="5">
        <v>41518</v>
      </c>
      <c r="B4" s="7">
        <v>951</v>
      </c>
      <c r="C4" s="7">
        <v>103</v>
      </c>
      <c r="D4" s="6">
        <v>5319</v>
      </c>
      <c r="E4" s="6">
        <v>5333</v>
      </c>
      <c r="F4" s="6">
        <v>5232</v>
      </c>
      <c r="G4" s="6">
        <v>5843</v>
      </c>
      <c r="H4" s="11">
        <f t="shared" ref="H4:H28" si="0">(AVERAGE($E$26:$E$28)-E4)/E4</f>
        <v>0.30095630976936061</v>
      </c>
      <c r="I4" s="36">
        <f t="shared" ref="I4:I28" si="1">$H$3-H4</f>
        <v>3.1790285765040394E-3</v>
      </c>
    </row>
    <row r="5" spans="1:10">
      <c r="A5" s="5">
        <v>41609</v>
      </c>
      <c r="B5" s="6">
        <v>1005</v>
      </c>
      <c r="C5" s="7">
        <v>104</v>
      </c>
      <c r="D5" s="6">
        <v>5406</v>
      </c>
      <c r="E5" s="6">
        <v>5483</v>
      </c>
      <c r="F5" s="6">
        <v>5305</v>
      </c>
      <c r="G5" s="6">
        <v>5855</v>
      </c>
      <c r="H5" s="11">
        <f t="shared" si="0"/>
        <v>0.26536567572496811</v>
      </c>
      <c r="I5" s="36">
        <f t="shared" si="1"/>
        <v>3.8769662620896539E-2</v>
      </c>
    </row>
    <row r="6" spans="1:10">
      <c r="A6" s="5">
        <v>41699</v>
      </c>
      <c r="B6" s="6">
        <v>1248</v>
      </c>
      <c r="C6" s="7">
        <v>107</v>
      </c>
      <c r="D6" s="6">
        <v>5522</v>
      </c>
      <c r="E6" s="6">
        <v>5592</v>
      </c>
      <c r="F6" s="6">
        <v>5402</v>
      </c>
      <c r="G6" s="6">
        <v>6113</v>
      </c>
      <c r="H6" s="11">
        <f t="shared" si="0"/>
        <v>0.24070100143061515</v>
      </c>
      <c r="I6" s="36">
        <f t="shared" si="1"/>
        <v>6.3434336915249495E-2</v>
      </c>
    </row>
    <row r="7" spans="1:10">
      <c r="A7" s="5">
        <v>41791</v>
      </c>
      <c r="B7" s="6">
        <v>1247</v>
      </c>
      <c r="C7" s="7">
        <v>109</v>
      </c>
      <c r="D7" s="6">
        <v>5620</v>
      </c>
      <c r="E7" s="6">
        <v>5666</v>
      </c>
      <c r="F7" s="6">
        <v>5492</v>
      </c>
      <c r="G7" s="6">
        <v>6318</v>
      </c>
      <c r="H7" s="11">
        <f t="shared" si="0"/>
        <v>0.2244969996470173</v>
      </c>
      <c r="I7" s="36">
        <f t="shared" si="1"/>
        <v>7.9638338698847344E-2</v>
      </c>
      <c r="J7" s="36">
        <f>I7</f>
        <v>7.9638338698847344E-2</v>
      </c>
    </row>
    <row r="8" spans="1:10">
      <c r="A8" s="5">
        <v>41883</v>
      </c>
      <c r="B8" s="6">
        <v>1476</v>
      </c>
      <c r="C8" s="7">
        <v>109</v>
      </c>
      <c r="D8" s="6">
        <v>5659</v>
      </c>
      <c r="E8" s="6">
        <v>5727</v>
      </c>
      <c r="F8" s="6">
        <v>5534</v>
      </c>
      <c r="G8" s="6">
        <v>6282</v>
      </c>
      <c r="H8" s="11">
        <f t="shared" si="0"/>
        <v>0.21145451370700191</v>
      </c>
      <c r="I8" s="36">
        <f t="shared" si="1"/>
        <v>9.2680824638862735E-2</v>
      </c>
    </row>
    <row r="9" spans="1:10">
      <c r="A9" s="5">
        <v>41974</v>
      </c>
      <c r="B9" s="6">
        <v>1406</v>
      </c>
      <c r="C9" s="7">
        <v>110</v>
      </c>
      <c r="D9" s="6">
        <v>5709</v>
      </c>
      <c r="E9" s="6">
        <v>5749</v>
      </c>
      <c r="F9" s="6">
        <v>5616</v>
      </c>
      <c r="G9" s="6">
        <v>6206</v>
      </c>
      <c r="H9" s="11">
        <f t="shared" si="0"/>
        <v>0.2068185771438511</v>
      </c>
      <c r="I9" s="36">
        <f t="shared" si="1"/>
        <v>9.7316761202013546E-2</v>
      </c>
    </row>
    <row r="10" spans="1:10">
      <c r="A10" s="5">
        <v>42064</v>
      </c>
      <c r="B10" s="6">
        <v>1367</v>
      </c>
      <c r="C10" s="7">
        <v>112</v>
      </c>
      <c r="D10" s="6">
        <v>5776</v>
      </c>
      <c r="E10" s="6">
        <v>5770</v>
      </c>
      <c r="F10" s="6">
        <v>5673</v>
      </c>
      <c r="G10" s="6">
        <v>6449</v>
      </c>
      <c r="H10" s="11">
        <f t="shared" si="0"/>
        <v>0.2024263431542461</v>
      </c>
      <c r="I10" s="36">
        <f t="shared" si="1"/>
        <v>0.10170899519161855</v>
      </c>
    </row>
    <row r="11" spans="1:10">
      <c r="A11" s="5">
        <v>42156</v>
      </c>
      <c r="B11" s="6">
        <v>1354</v>
      </c>
      <c r="C11" s="7">
        <v>113</v>
      </c>
      <c r="D11" s="6">
        <v>5862</v>
      </c>
      <c r="E11" s="6">
        <v>5838</v>
      </c>
      <c r="F11" s="6">
        <v>5755</v>
      </c>
      <c r="G11" s="6">
        <v>6603</v>
      </c>
      <c r="H11" s="11">
        <f t="shared" si="0"/>
        <v>0.18842069201781431</v>
      </c>
      <c r="I11" s="36">
        <f t="shared" si="1"/>
        <v>0.11571464632805034</v>
      </c>
      <c r="J11" s="36">
        <f>I11</f>
        <v>0.11571464632805034</v>
      </c>
    </row>
    <row r="12" spans="1:10">
      <c r="A12" s="5">
        <v>42248</v>
      </c>
      <c r="B12" s="6">
        <v>1755</v>
      </c>
      <c r="C12" s="7">
        <v>115</v>
      </c>
      <c r="D12" s="6">
        <v>5962</v>
      </c>
      <c r="E12" s="6">
        <v>5877</v>
      </c>
      <c r="F12" s="6">
        <v>5819</v>
      </c>
      <c r="G12" s="6">
        <v>7093</v>
      </c>
      <c r="H12" s="11">
        <f t="shared" si="0"/>
        <v>0.1805342862004424</v>
      </c>
      <c r="I12" s="36">
        <f t="shared" si="1"/>
        <v>0.12360105214542225</v>
      </c>
    </row>
    <row r="13" spans="1:10">
      <c r="A13" s="5">
        <v>42339</v>
      </c>
      <c r="B13" s="6">
        <v>1669</v>
      </c>
      <c r="C13" s="7">
        <v>117</v>
      </c>
      <c r="D13" s="6">
        <v>6048</v>
      </c>
      <c r="E13" s="6">
        <v>5919</v>
      </c>
      <c r="F13" s="6">
        <v>5868</v>
      </c>
      <c r="G13" s="6">
        <v>7527</v>
      </c>
      <c r="H13" s="11">
        <f t="shared" si="0"/>
        <v>0.1721574590302416</v>
      </c>
      <c r="I13" s="36">
        <f t="shared" si="1"/>
        <v>0.13197787931562305</v>
      </c>
    </row>
    <row r="14" spans="1:10">
      <c r="A14" s="5">
        <v>42430</v>
      </c>
      <c r="B14" s="6">
        <v>1941</v>
      </c>
      <c r="C14" s="7">
        <v>119</v>
      </c>
      <c r="D14" s="6">
        <v>6136</v>
      </c>
      <c r="E14" s="6">
        <v>5988</v>
      </c>
      <c r="F14" s="6">
        <v>5965</v>
      </c>
      <c r="G14" s="6">
        <v>7603</v>
      </c>
      <c r="H14" s="11">
        <f t="shared" si="0"/>
        <v>0.15865063460253842</v>
      </c>
      <c r="I14" s="36">
        <f t="shared" si="1"/>
        <v>0.14548470374332623</v>
      </c>
    </row>
    <row r="15" spans="1:10">
      <c r="A15" s="5">
        <v>42522</v>
      </c>
      <c r="B15" s="6">
        <v>1824</v>
      </c>
      <c r="C15" s="7">
        <v>121</v>
      </c>
      <c r="D15" s="6">
        <v>6265</v>
      </c>
      <c r="E15" s="6">
        <v>6114</v>
      </c>
      <c r="F15" s="6">
        <v>6082</v>
      </c>
      <c r="G15" s="6">
        <v>7811</v>
      </c>
      <c r="H15" s="11">
        <f t="shared" si="0"/>
        <v>0.1347726529277069</v>
      </c>
      <c r="I15" s="36">
        <f t="shared" si="1"/>
        <v>0.16936268541815774</v>
      </c>
      <c r="J15" s="36">
        <f>I15</f>
        <v>0.16936268541815774</v>
      </c>
    </row>
    <row r="16" spans="1:10">
      <c r="A16" s="5">
        <v>42614</v>
      </c>
      <c r="B16" s="6">
        <v>1371</v>
      </c>
      <c r="C16" s="7">
        <v>125</v>
      </c>
      <c r="D16" s="6">
        <v>6441</v>
      </c>
      <c r="E16" s="6">
        <v>6275</v>
      </c>
      <c r="F16" s="6">
        <v>6255</v>
      </c>
      <c r="G16" s="6">
        <v>8050</v>
      </c>
      <c r="H16" s="11">
        <f t="shared" si="0"/>
        <v>0.10565737051792828</v>
      </c>
      <c r="I16" s="36">
        <f t="shared" si="1"/>
        <v>0.19847796782793636</v>
      </c>
    </row>
    <row r="17" spans="1:10">
      <c r="A17" s="5">
        <v>42705</v>
      </c>
      <c r="B17" s="6">
        <v>1135</v>
      </c>
      <c r="C17" s="7">
        <v>127</v>
      </c>
      <c r="D17" s="6">
        <v>6590</v>
      </c>
      <c r="E17" s="6">
        <v>6298</v>
      </c>
      <c r="F17" s="6">
        <v>6406</v>
      </c>
      <c r="G17" s="6">
        <v>8504</v>
      </c>
      <c r="H17" s="11">
        <f t="shared" si="0"/>
        <v>0.10161956176563988</v>
      </c>
      <c r="I17" s="36">
        <f t="shared" si="1"/>
        <v>0.20251577658022477</v>
      </c>
    </row>
    <row r="18" spans="1:10">
      <c r="A18" s="5">
        <v>42795</v>
      </c>
      <c r="B18" s="7">
        <v>780</v>
      </c>
      <c r="C18" s="7">
        <v>131</v>
      </c>
      <c r="D18" s="6">
        <v>6769</v>
      </c>
      <c r="E18" s="6">
        <v>6401</v>
      </c>
      <c r="F18" s="6">
        <v>6550</v>
      </c>
      <c r="G18" s="6">
        <v>9099</v>
      </c>
      <c r="H18" s="11">
        <f t="shared" si="0"/>
        <v>8.3893141696609899E-2</v>
      </c>
      <c r="I18" s="36">
        <f t="shared" si="1"/>
        <v>0.22024219664925476</v>
      </c>
    </row>
    <row r="19" spans="1:10">
      <c r="A19" s="5">
        <v>42887</v>
      </c>
      <c r="B19" s="6">
        <v>2254</v>
      </c>
      <c r="C19" s="7">
        <v>130</v>
      </c>
      <c r="D19" s="6">
        <v>6700</v>
      </c>
      <c r="E19" s="6">
        <v>6243</v>
      </c>
      <c r="F19" s="6">
        <v>6477</v>
      </c>
      <c r="G19" s="6">
        <v>9282</v>
      </c>
      <c r="H19" s="11">
        <f t="shared" si="0"/>
        <v>0.11132468364568317</v>
      </c>
      <c r="I19" s="36">
        <f t="shared" si="1"/>
        <v>0.19281065470018149</v>
      </c>
      <c r="J19" s="36">
        <f>I19</f>
        <v>0.19281065470018149</v>
      </c>
    </row>
    <row r="20" spans="1:10">
      <c r="A20" s="5">
        <v>42979</v>
      </c>
      <c r="B20" s="6">
        <v>1649</v>
      </c>
      <c r="C20" s="7">
        <v>127</v>
      </c>
      <c r="D20" s="6">
        <v>6588</v>
      </c>
      <c r="E20" s="6">
        <v>6064</v>
      </c>
      <c r="F20" s="6">
        <v>6380</v>
      </c>
      <c r="G20" s="6">
        <v>9245</v>
      </c>
      <c r="H20" s="11">
        <f t="shared" si="0"/>
        <v>0.14412928759894458</v>
      </c>
      <c r="I20" s="36">
        <f t="shared" si="1"/>
        <v>0.16000605074692006</v>
      </c>
    </row>
    <row r="21" spans="1:10">
      <c r="A21" s="5">
        <v>43070</v>
      </c>
      <c r="B21" s="6">
        <v>1706</v>
      </c>
      <c r="C21" s="7">
        <v>129</v>
      </c>
      <c r="D21" s="6">
        <v>6660</v>
      </c>
      <c r="E21" s="6">
        <v>6166</v>
      </c>
      <c r="F21" s="6">
        <v>6448</v>
      </c>
      <c r="G21" s="6">
        <v>9265</v>
      </c>
      <c r="H21" s="11">
        <f t="shared" si="0"/>
        <v>0.12520272461887771</v>
      </c>
      <c r="I21" s="36">
        <f t="shared" si="1"/>
        <v>0.17893261372698693</v>
      </c>
    </row>
    <row r="22" spans="1:10">
      <c r="A22" s="8">
        <v>43160</v>
      </c>
      <c r="B22" s="9">
        <v>1697</v>
      </c>
      <c r="C22" s="10">
        <v>128</v>
      </c>
      <c r="D22" s="9">
        <v>6611</v>
      </c>
      <c r="E22" s="9">
        <v>6228</v>
      </c>
      <c r="F22" s="9">
        <v>6408</v>
      </c>
      <c r="G22" s="9">
        <v>8882</v>
      </c>
      <c r="H22" s="11">
        <f t="shared" si="0"/>
        <v>0.11400128452151574</v>
      </c>
      <c r="I22" s="36">
        <f t="shared" si="1"/>
        <v>0.19013405382434889</v>
      </c>
    </row>
    <row r="23" spans="1:10">
      <c r="A23" s="5">
        <v>43252</v>
      </c>
      <c r="B23" s="6">
        <v>1824</v>
      </c>
      <c r="C23" s="7">
        <v>101</v>
      </c>
      <c r="D23" s="6">
        <v>6887</v>
      </c>
      <c r="E23" s="6">
        <v>6443</v>
      </c>
      <c r="F23" s="6">
        <v>6519</v>
      </c>
      <c r="G23" s="6">
        <v>8596</v>
      </c>
      <c r="H23" s="11">
        <f t="shared" si="0"/>
        <v>7.6827564799006667E-2</v>
      </c>
      <c r="I23" s="36">
        <f t="shared" si="1"/>
        <v>0.22730777354685799</v>
      </c>
      <c r="J23" s="36">
        <f>I23</f>
        <v>0.22730777354685799</v>
      </c>
    </row>
    <row r="24" spans="1:10">
      <c r="A24" s="5">
        <v>43344</v>
      </c>
      <c r="B24" s="6">
        <v>2913</v>
      </c>
      <c r="C24" s="7">
        <v>101</v>
      </c>
      <c r="D24" s="6">
        <v>6915</v>
      </c>
      <c r="E24" s="6">
        <v>6652</v>
      </c>
      <c r="F24" s="6">
        <v>6619</v>
      </c>
      <c r="G24" s="6">
        <v>8159</v>
      </c>
      <c r="H24" s="11">
        <f t="shared" si="0"/>
        <v>4.2994588093806373E-2</v>
      </c>
      <c r="I24" s="36">
        <f t="shared" si="1"/>
        <v>0.2611407502520583</v>
      </c>
    </row>
    <row r="25" spans="1:10">
      <c r="A25" s="5">
        <v>43435</v>
      </c>
      <c r="B25" s="6">
        <v>2474</v>
      </c>
      <c r="C25" s="7">
        <v>102</v>
      </c>
      <c r="D25" s="6">
        <v>6952</v>
      </c>
      <c r="E25" s="6">
        <v>6771</v>
      </c>
      <c r="F25" s="6">
        <v>6625</v>
      </c>
      <c r="G25" s="6">
        <v>8170</v>
      </c>
      <c r="H25" s="11">
        <f t="shared" si="0"/>
        <v>2.4664008270565647E-2</v>
      </c>
      <c r="I25" s="36">
        <f t="shared" si="1"/>
        <v>0.27947133007529901</v>
      </c>
    </row>
    <row r="26" spans="1:10">
      <c r="A26" s="5">
        <v>43525</v>
      </c>
      <c r="B26" s="6">
        <v>2430</v>
      </c>
      <c r="C26" s="7">
        <v>105</v>
      </c>
      <c r="D26" s="6">
        <v>7179</v>
      </c>
      <c r="E26" s="6">
        <v>6926</v>
      </c>
      <c r="F26" s="6">
        <v>6731</v>
      </c>
      <c r="G26" s="6">
        <v>8858</v>
      </c>
      <c r="H26" s="11">
        <f t="shared" si="0"/>
        <v>1.7326017903551833E-3</v>
      </c>
      <c r="I26" s="36">
        <f t="shared" si="1"/>
        <v>0.30240273655550948</v>
      </c>
    </row>
    <row r="27" spans="1:10">
      <c r="A27" s="5">
        <v>43617</v>
      </c>
      <c r="B27" s="6">
        <v>2282</v>
      </c>
      <c r="C27" s="7">
        <v>105</v>
      </c>
      <c r="D27" s="6">
        <v>7192</v>
      </c>
      <c r="E27" s="6">
        <v>6925</v>
      </c>
      <c r="F27" s="6">
        <v>6807</v>
      </c>
      <c r="G27" s="6">
        <v>8707</v>
      </c>
      <c r="H27" s="11">
        <f t="shared" si="0"/>
        <v>1.8772563176895306E-3</v>
      </c>
      <c r="I27" s="36">
        <f t="shared" si="1"/>
        <v>0.30225808202817511</v>
      </c>
      <c r="J27" s="36">
        <f>I27</f>
        <v>0.30225808202817511</v>
      </c>
    </row>
    <row r="28" spans="1:10">
      <c r="A28" s="5">
        <v>43709</v>
      </c>
      <c r="B28" s="6">
        <v>1957</v>
      </c>
      <c r="C28" s="7">
        <v>105</v>
      </c>
      <c r="D28" s="6">
        <v>7193</v>
      </c>
      <c r="E28" s="6">
        <v>6963</v>
      </c>
      <c r="F28" s="6">
        <v>6885</v>
      </c>
      <c r="G28" s="6">
        <v>8424</v>
      </c>
      <c r="H28" s="11">
        <f t="shared" si="0"/>
        <v>-3.5904064340083297E-3</v>
      </c>
      <c r="I28" s="36">
        <f t="shared" si="1"/>
        <v>0.30772574477987297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1364D-F2A3-4B23-B615-0CC4D2374B68}">
  <dimension ref="A1:P38"/>
  <sheetViews>
    <sheetView workbookViewId="0">
      <selection activeCell="K23" sqref="K23"/>
    </sheetView>
  </sheetViews>
  <sheetFormatPr defaultRowHeight="15"/>
  <sheetData>
    <row r="1" spans="1:16" ht="15.75" thickBot="1">
      <c r="A1" s="35" t="s">
        <v>7355</v>
      </c>
      <c r="B1" s="89" t="s">
        <v>7314</v>
      </c>
      <c r="C1" s="90"/>
      <c r="D1" s="90"/>
      <c r="E1" s="35" t="s">
        <v>7355</v>
      </c>
      <c r="F1" s="89" t="s">
        <v>7314</v>
      </c>
      <c r="G1" s="90"/>
      <c r="H1" s="90"/>
      <c r="I1" s="35" t="s">
        <v>7355</v>
      </c>
      <c r="J1" s="89" t="s">
        <v>7314</v>
      </c>
      <c r="K1" s="90"/>
      <c r="L1" s="90"/>
      <c r="M1" s="35" t="s">
        <v>7355</v>
      </c>
      <c r="N1" s="89" t="s">
        <v>7314</v>
      </c>
      <c r="O1" s="90"/>
      <c r="P1" s="90"/>
    </row>
    <row r="2" spans="1:16" ht="28.5">
      <c r="A2" s="87"/>
      <c r="B2" s="18" t="s">
        <v>7315</v>
      </c>
      <c r="C2" s="20" t="s">
        <v>7317</v>
      </c>
      <c r="D2" s="91" t="s">
        <v>7318</v>
      </c>
      <c r="E2" s="87"/>
      <c r="F2" s="18" t="s">
        <v>7315</v>
      </c>
      <c r="G2" s="20" t="s">
        <v>7317</v>
      </c>
      <c r="H2" s="91" t="s">
        <v>7318</v>
      </c>
      <c r="I2" s="87"/>
      <c r="J2" s="18" t="s">
        <v>7315</v>
      </c>
      <c r="K2" s="20" t="s">
        <v>7317</v>
      </c>
      <c r="L2" s="91" t="s">
        <v>7318</v>
      </c>
      <c r="M2" s="87"/>
      <c r="N2" s="18" t="s">
        <v>7315</v>
      </c>
      <c r="O2" s="20" t="s">
        <v>7317</v>
      </c>
      <c r="P2" s="91" t="s">
        <v>7318</v>
      </c>
    </row>
    <row r="3" spans="1:16" ht="29.25" thickBot="1">
      <c r="A3" s="88"/>
      <c r="B3" s="19" t="s">
        <v>7316</v>
      </c>
      <c r="C3" s="21" t="s">
        <v>7316</v>
      </c>
      <c r="D3" s="92"/>
      <c r="E3" s="88"/>
      <c r="F3" s="19" t="s">
        <v>7316</v>
      </c>
      <c r="G3" s="21" t="s">
        <v>7316</v>
      </c>
      <c r="H3" s="92"/>
      <c r="I3" s="88"/>
      <c r="J3" s="19" t="s">
        <v>7316</v>
      </c>
      <c r="K3" s="21" t="s">
        <v>7316</v>
      </c>
      <c r="L3" s="92"/>
      <c r="M3" s="88"/>
      <c r="N3" s="19" t="s">
        <v>7316</v>
      </c>
      <c r="O3" s="21" t="s">
        <v>7316</v>
      </c>
      <c r="P3" s="92"/>
    </row>
    <row r="4" spans="1:16" ht="15.75" thickBot="1">
      <c r="A4" s="15" t="s">
        <v>56</v>
      </c>
      <c r="B4" s="24"/>
      <c r="C4" s="23"/>
      <c r="D4" s="25"/>
      <c r="E4" s="15" t="s">
        <v>56</v>
      </c>
      <c r="F4" s="24"/>
      <c r="G4" s="23"/>
      <c r="H4" s="25"/>
      <c r="I4" s="15" t="s">
        <v>56</v>
      </c>
      <c r="J4" s="24"/>
      <c r="K4" s="23"/>
      <c r="L4" s="25"/>
      <c r="M4" s="15" t="s">
        <v>56</v>
      </c>
      <c r="N4" s="24"/>
      <c r="O4" s="23"/>
      <c r="P4" s="25"/>
    </row>
    <row r="5" spans="1:16" ht="45.75" thickBot="1">
      <c r="A5" s="16" t="s">
        <v>7310</v>
      </c>
      <c r="B5" s="26" t="s">
        <v>7319</v>
      </c>
      <c r="C5" s="27">
        <v>12808</v>
      </c>
      <c r="D5" s="28" t="s">
        <v>7320</v>
      </c>
      <c r="E5" s="16" t="s">
        <v>7310</v>
      </c>
      <c r="F5" s="26" t="s">
        <v>7319</v>
      </c>
      <c r="G5" s="27">
        <v>12808</v>
      </c>
      <c r="H5" s="28" t="s">
        <v>7320</v>
      </c>
      <c r="I5" s="16" t="s">
        <v>7310</v>
      </c>
      <c r="J5" s="26" t="s">
        <v>7319</v>
      </c>
      <c r="K5" s="27">
        <v>12808</v>
      </c>
      <c r="L5" s="28" t="s">
        <v>7320</v>
      </c>
      <c r="M5" s="16" t="s">
        <v>7310</v>
      </c>
      <c r="N5" s="26" t="s">
        <v>7319</v>
      </c>
      <c r="O5" s="27">
        <v>12808</v>
      </c>
      <c r="P5" s="28" t="s">
        <v>7320</v>
      </c>
    </row>
    <row r="6" spans="1:16" ht="45.75" thickBot="1">
      <c r="A6" s="16" t="s">
        <v>7384</v>
      </c>
      <c r="B6" s="26" t="s">
        <v>7387</v>
      </c>
      <c r="C6" s="27">
        <v>7661</v>
      </c>
      <c r="D6" s="28" t="s">
        <v>7341</v>
      </c>
      <c r="E6" s="16" t="s">
        <v>7464</v>
      </c>
      <c r="F6" s="26" t="s">
        <v>7341</v>
      </c>
      <c r="G6" s="29" t="s">
        <v>7341</v>
      </c>
      <c r="H6" s="28" t="s">
        <v>7341</v>
      </c>
      <c r="I6" s="16" t="s">
        <v>7467</v>
      </c>
      <c r="J6" s="26" t="s">
        <v>7470</v>
      </c>
      <c r="K6" s="27">
        <v>7597</v>
      </c>
      <c r="L6" s="28" t="s">
        <v>7341</v>
      </c>
      <c r="M6" s="16" t="s">
        <v>7475</v>
      </c>
      <c r="N6" s="26" t="s">
        <v>7478</v>
      </c>
      <c r="O6" s="27">
        <v>7025</v>
      </c>
      <c r="P6" s="28" t="s">
        <v>7353</v>
      </c>
    </row>
    <row r="7" spans="1:16" ht="45.75" thickBot="1">
      <c r="A7" s="16" t="s">
        <v>7385</v>
      </c>
      <c r="B7" s="26" t="s">
        <v>7341</v>
      </c>
      <c r="C7" s="29" t="s">
        <v>7341</v>
      </c>
      <c r="D7" s="28" t="s">
        <v>7341</v>
      </c>
      <c r="E7" s="16" t="s">
        <v>7465</v>
      </c>
      <c r="F7" s="26" t="s">
        <v>7341</v>
      </c>
      <c r="G7" s="29" t="s">
        <v>7341</v>
      </c>
      <c r="H7" s="28" t="s">
        <v>7341</v>
      </c>
      <c r="I7" s="16" t="s">
        <v>7468</v>
      </c>
      <c r="J7" s="26" t="s">
        <v>7341</v>
      </c>
      <c r="K7" s="29" t="s">
        <v>7341</v>
      </c>
      <c r="L7" s="28" t="s">
        <v>7341</v>
      </c>
      <c r="M7" s="16" t="s">
        <v>7476</v>
      </c>
      <c r="N7" s="26" t="s">
        <v>7341</v>
      </c>
      <c r="O7" s="29" t="s">
        <v>7341</v>
      </c>
      <c r="P7" s="28" t="s">
        <v>7341</v>
      </c>
    </row>
    <row r="8" spans="1:16" ht="45.75" thickBot="1">
      <c r="A8" s="16" t="s">
        <v>7386</v>
      </c>
      <c r="B8" s="26" t="s">
        <v>7341</v>
      </c>
      <c r="C8" s="29" t="s">
        <v>7341</v>
      </c>
      <c r="D8" s="28" t="s">
        <v>7341</v>
      </c>
      <c r="E8" s="16" t="s">
        <v>7466</v>
      </c>
      <c r="F8" s="26" t="s">
        <v>7341</v>
      </c>
      <c r="G8" s="29" t="s">
        <v>7341</v>
      </c>
      <c r="H8" s="28" t="s">
        <v>7341</v>
      </c>
      <c r="I8" s="16" t="s">
        <v>7469</v>
      </c>
      <c r="J8" s="26" t="s">
        <v>7341</v>
      </c>
      <c r="K8" s="29" t="s">
        <v>7341</v>
      </c>
      <c r="L8" s="28" t="s">
        <v>7341</v>
      </c>
      <c r="M8" s="16" t="s">
        <v>7477</v>
      </c>
      <c r="N8" s="26" t="s">
        <v>7341</v>
      </c>
      <c r="O8" s="29" t="s">
        <v>7341</v>
      </c>
      <c r="P8" s="28" t="s">
        <v>7341</v>
      </c>
    </row>
    <row r="9" spans="1:16" ht="29.25" thickBot="1">
      <c r="A9" s="15" t="s">
        <v>39</v>
      </c>
      <c r="B9" s="24"/>
      <c r="C9" s="23"/>
      <c r="D9" s="25"/>
      <c r="E9" s="15" t="s">
        <v>39</v>
      </c>
      <c r="F9" s="24"/>
      <c r="G9" s="23"/>
      <c r="H9" s="25"/>
      <c r="I9" s="15" t="s">
        <v>39</v>
      </c>
      <c r="J9" s="24"/>
      <c r="K9" s="23"/>
      <c r="L9" s="25"/>
      <c r="M9" s="15" t="s">
        <v>39</v>
      </c>
      <c r="N9" s="24"/>
      <c r="O9" s="23"/>
      <c r="P9" s="25"/>
    </row>
    <row r="10" spans="1:16" ht="45.75" thickBot="1">
      <c r="A10" s="16" t="s">
        <v>7310</v>
      </c>
      <c r="B10" s="26" t="s">
        <v>7327</v>
      </c>
      <c r="C10" s="27">
        <v>10433</v>
      </c>
      <c r="D10" s="28" t="s">
        <v>7328</v>
      </c>
      <c r="E10" s="16" t="s">
        <v>7310</v>
      </c>
      <c r="F10" s="26" t="s">
        <v>7327</v>
      </c>
      <c r="G10" s="27">
        <v>10433</v>
      </c>
      <c r="H10" s="28" t="s">
        <v>7328</v>
      </c>
      <c r="I10" s="16" t="s">
        <v>7310</v>
      </c>
      <c r="J10" s="26" t="s">
        <v>7327</v>
      </c>
      <c r="K10" s="27">
        <v>10433</v>
      </c>
      <c r="L10" s="28" t="s">
        <v>7328</v>
      </c>
      <c r="M10" s="16" t="s">
        <v>7310</v>
      </c>
      <c r="N10" s="26" t="s">
        <v>7327</v>
      </c>
      <c r="O10" s="27">
        <v>10433</v>
      </c>
      <c r="P10" s="28" t="s">
        <v>7328</v>
      </c>
    </row>
    <row r="11" spans="1:16" ht="45.75" thickBot="1">
      <c r="A11" s="16" t="s">
        <v>7384</v>
      </c>
      <c r="B11" s="26" t="s">
        <v>7388</v>
      </c>
      <c r="C11" s="27">
        <v>5807</v>
      </c>
      <c r="D11" s="28" t="s">
        <v>7341</v>
      </c>
      <c r="E11" s="16" t="s">
        <v>7464</v>
      </c>
      <c r="F11" s="26" t="s">
        <v>7341</v>
      </c>
      <c r="G11" s="29" t="s">
        <v>7341</v>
      </c>
      <c r="H11" s="28" t="s">
        <v>7341</v>
      </c>
      <c r="I11" s="16" t="s">
        <v>7467</v>
      </c>
      <c r="J11" s="26" t="s">
        <v>7471</v>
      </c>
      <c r="K11" s="27">
        <v>7761</v>
      </c>
      <c r="L11" s="28" t="s">
        <v>7341</v>
      </c>
      <c r="M11" s="16" t="s">
        <v>7475</v>
      </c>
      <c r="N11" s="26" t="s">
        <v>7479</v>
      </c>
      <c r="O11" s="27">
        <v>8052</v>
      </c>
      <c r="P11" s="28" t="s">
        <v>7320</v>
      </c>
    </row>
    <row r="12" spans="1:16" ht="45.75" thickBot="1">
      <c r="A12" s="16" t="s">
        <v>7385</v>
      </c>
      <c r="B12" s="26" t="s">
        <v>7341</v>
      </c>
      <c r="C12" s="29" t="s">
        <v>7341</v>
      </c>
      <c r="D12" s="28" t="s">
        <v>7341</v>
      </c>
      <c r="E12" s="16" t="s">
        <v>7465</v>
      </c>
      <c r="F12" s="26" t="s">
        <v>7341</v>
      </c>
      <c r="G12" s="29" t="s">
        <v>7341</v>
      </c>
      <c r="H12" s="28" t="s">
        <v>7341</v>
      </c>
      <c r="I12" s="16" t="s">
        <v>7468</v>
      </c>
      <c r="J12" s="26" t="s">
        <v>7341</v>
      </c>
      <c r="K12" s="29" t="s">
        <v>7341</v>
      </c>
      <c r="L12" s="28" t="s">
        <v>7341</v>
      </c>
      <c r="M12" s="16" t="s">
        <v>7476</v>
      </c>
      <c r="N12" s="26" t="s">
        <v>7341</v>
      </c>
      <c r="O12" s="29" t="s">
        <v>7341</v>
      </c>
      <c r="P12" s="28" t="s">
        <v>7341</v>
      </c>
    </row>
    <row r="13" spans="1:16" ht="45.75" thickBot="1">
      <c r="A13" s="16" t="s">
        <v>7386</v>
      </c>
      <c r="B13" s="26" t="s">
        <v>7341</v>
      </c>
      <c r="C13" s="29" t="s">
        <v>7341</v>
      </c>
      <c r="D13" s="28" t="s">
        <v>7341</v>
      </c>
      <c r="E13" s="16" t="s">
        <v>7466</v>
      </c>
      <c r="F13" s="26" t="s">
        <v>7341</v>
      </c>
      <c r="G13" s="29" t="s">
        <v>7341</v>
      </c>
      <c r="H13" s="28" t="s">
        <v>7341</v>
      </c>
      <c r="I13" s="16" t="s">
        <v>7469</v>
      </c>
      <c r="J13" s="26" t="s">
        <v>7341</v>
      </c>
      <c r="K13" s="29" t="s">
        <v>7341</v>
      </c>
      <c r="L13" s="28" t="s">
        <v>7341</v>
      </c>
      <c r="M13" s="16" t="s">
        <v>7477</v>
      </c>
      <c r="N13" s="26" t="s">
        <v>7341</v>
      </c>
      <c r="O13" s="29" t="s">
        <v>7341</v>
      </c>
      <c r="P13" s="28" t="s">
        <v>7341</v>
      </c>
    </row>
    <row r="14" spans="1:16" ht="29.25" thickBot="1">
      <c r="A14" s="15" t="s">
        <v>34</v>
      </c>
      <c r="B14" s="24"/>
      <c r="C14" s="23"/>
      <c r="D14" s="25"/>
      <c r="E14" s="15" t="s">
        <v>34</v>
      </c>
      <c r="F14" s="24"/>
      <c r="G14" s="23"/>
      <c r="H14" s="25"/>
      <c r="I14" s="15" t="s">
        <v>34</v>
      </c>
      <c r="J14" s="24"/>
      <c r="K14" s="23"/>
      <c r="L14" s="25"/>
      <c r="M14" s="15" t="s">
        <v>34</v>
      </c>
      <c r="N14" s="24"/>
      <c r="O14" s="23"/>
      <c r="P14" s="25"/>
    </row>
    <row r="15" spans="1:16" ht="45.75" thickBot="1">
      <c r="A15" s="16" t="s">
        <v>7310</v>
      </c>
      <c r="B15" s="26" t="s">
        <v>7335</v>
      </c>
      <c r="C15" s="27">
        <v>4981</v>
      </c>
      <c r="D15" s="28" t="s">
        <v>7336</v>
      </c>
      <c r="E15" s="16" t="s">
        <v>7310</v>
      </c>
      <c r="F15" s="26" t="s">
        <v>7335</v>
      </c>
      <c r="G15" s="27">
        <v>4981</v>
      </c>
      <c r="H15" s="28" t="s">
        <v>7336</v>
      </c>
      <c r="I15" s="16" t="s">
        <v>7310</v>
      </c>
      <c r="J15" s="26" t="s">
        <v>7335</v>
      </c>
      <c r="K15" s="27">
        <v>4981</v>
      </c>
      <c r="L15" s="28" t="s">
        <v>7336</v>
      </c>
      <c r="M15" s="16" t="s">
        <v>7310</v>
      </c>
      <c r="N15" s="26" t="s">
        <v>7335</v>
      </c>
      <c r="O15" s="27">
        <v>4981</v>
      </c>
      <c r="P15" s="28" t="s">
        <v>7336</v>
      </c>
    </row>
    <row r="16" spans="1:16" ht="45.75" thickBot="1">
      <c r="A16" s="16" t="s">
        <v>7384</v>
      </c>
      <c r="B16" s="26" t="s">
        <v>7341</v>
      </c>
      <c r="C16" s="29" t="s">
        <v>7341</v>
      </c>
      <c r="D16" s="28" t="s">
        <v>7341</v>
      </c>
      <c r="E16" s="16" t="s">
        <v>7464</v>
      </c>
      <c r="F16" s="26" t="s">
        <v>7341</v>
      </c>
      <c r="G16" s="29" t="s">
        <v>7341</v>
      </c>
      <c r="H16" s="28" t="s">
        <v>7341</v>
      </c>
      <c r="I16" s="16" t="s">
        <v>7467</v>
      </c>
      <c r="J16" s="26" t="s">
        <v>7341</v>
      </c>
      <c r="K16" s="29" t="s">
        <v>7341</v>
      </c>
      <c r="L16" s="28" t="s">
        <v>7341</v>
      </c>
      <c r="M16" s="16" t="s">
        <v>7475</v>
      </c>
      <c r="N16" s="26" t="s">
        <v>7480</v>
      </c>
      <c r="O16" s="27">
        <v>3208</v>
      </c>
      <c r="P16" s="28" t="s">
        <v>7341</v>
      </c>
    </row>
    <row r="17" spans="1:16" ht="45.75" thickBot="1">
      <c r="A17" s="16" t="s">
        <v>7385</v>
      </c>
      <c r="B17" s="26" t="s">
        <v>7341</v>
      </c>
      <c r="C17" s="29" t="s">
        <v>7341</v>
      </c>
      <c r="D17" s="28" t="s">
        <v>7341</v>
      </c>
      <c r="E17" s="16" t="s">
        <v>7465</v>
      </c>
      <c r="F17" s="26" t="s">
        <v>7341</v>
      </c>
      <c r="G17" s="29" t="s">
        <v>7341</v>
      </c>
      <c r="H17" s="28" t="s">
        <v>7341</v>
      </c>
      <c r="I17" s="16" t="s">
        <v>7468</v>
      </c>
      <c r="J17" s="26" t="s">
        <v>7341</v>
      </c>
      <c r="K17" s="29" t="s">
        <v>7341</v>
      </c>
      <c r="L17" s="28" t="s">
        <v>7341</v>
      </c>
      <c r="M17" s="16" t="s">
        <v>7476</v>
      </c>
      <c r="N17" s="26" t="s">
        <v>7341</v>
      </c>
      <c r="O17" s="29" t="s">
        <v>7341</v>
      </c>
      <c r="P17" s="28" t="s">
        <v>7341</v>
      </c>
    </row>
    <row r="18" spans="1:16" ht="45.75" thickBot="1">
      <c r="A18" s="16" t="s">
        <v>7386</v>
      </c>
      <c r="B18" s="26" t="s">
        <v>7341</v>
      </c>
      <c r="C18" s="29" t="s">
        <v>7341</v>
      </c>
      <c r="D18" s="28" t="s">
        <v>7341</v>
      </c>
      <c r="E18" s="16" t="s">
        <v>7466</v>
      </c>
      <c r="F18" s="26" t="s">
        <v>7341</v>
      </c>
      <c r="G18" s="29" t="s">
        <v>7341</v>
      </c>
      <c r="H18" s="28" t="s">
        <v>7341</v>
      </c>
      <c r="I18" s="16" t="s">
        <v>7469</v>
      </c>
      <c r="J18" s="26" t="s">
        <v>7341</v>
      </c>
      <c r="K18" s="29" t="s">
        <v>7341</v>
      </c>
      <c r="L18" s="28" t="s">
        <v>7341</v>
      </c>
      <c r="M18" s="16" t="s">
        <v>7477</v>
      </c>
      <c r="N18" s="26" t="s">
        <v>7341</v>
      </c>
      <c r="O18" s="29" t="s">
        <v>7341</v>
      </c>
      <c r="P18" s="28" t="s">
        <v>7341</v>
      </c>
    </row>
    <row r="19" spans="1:16" ht="43.5" thickBot="1">
      <c r="A19" s="15" t="s">
        <v>23</v>
      </c>
      <c r="B19" s="24"/>
      <c r="C19" s="23"/>
      <c r="D19" s="25"/>
      <c r="E19" s="15" t="s">
        <v>23</v>
      </c>
      <c r="F19" s="24"/>
      <c r="G19" s="23"/>
      <c r="H19" s="25"/>
      <c r="I19" s="15" t="s">
        <v>23</v>
      </c>
      <c r="J19" s="24"/>
      <c r="K19" s="23"/>
      <c r="L19" s="25"/>
      <c r="M19" s="15" t="s">
        <v>23</v>
      </c>
      <c r="N19" s="24"/>
      <c r="O19" s="23"/>
      <c r="P19" s="25"/>
    </row>
    <row r="20" spans="1:16" ht="45.75" thickBot="1">
      <c r="A20" s="16" t="s">
        <v>7310</v>
      </c>
      <c r="B20" s="26" t="s">
        <v>7340</v>
      </c>
      <c r="C20" s="27">
        <v>5946</v>
      </c>
      <c r="D20" s="28" t="s">
        <v>7336</v>
      </c>
      <c r="E20" s="16" t="s">
        <v>7310</v>
      </c>
      <c r="F20" s="26" t="s">
        <v>7340</v>
      </c>
      <c r="G20" s="27">
        <v>5946</v>
      </c>
      <c r="H20" s="28" t="s">
        <v>7336</v>
      </c>
      <c r="I20" s="16" t="s">
        <v>7310</v>
      </c>
      <c r="J20" s="26" t="s">
        <v>7340</v>
      </c>
      <c r="K20" s="27">
        <v>5946</v>
      </c>
      <c r="L20" s="28" t="s">
        <v>7336</v>
      </c>
      <c r="M20" s="16" t="s">
        <v>7310</v>
      </c>
      <c r="N20" s="26" t="s">
        <v>7340</v>
      </c>
      <c r="O20" s="27">
        <v>5946</v>
      </c>
      <c r="P20" s="28" t="s">
        <v>7336</v>
      </c>
    </row>
    <row r="21" spans="1:16" ht="45.75" thickBot="1">
      <c r="A21" s="16" t="s">
        <v>7384</v>
      </c>
      <c r="B21" s="26" t="s">
        <v>7341</v>
      </c>
      <c r="C21" s="29" t="s">
        <v>7341</v>
      </c>
      <c r="D21" s="28" t="s">
        <v>7341</v>
      </c>
      <c r="E21" s="16" t="s">
        <v>7464</v>
      </c>
      <c r="F21" s="26" t="s">
        <v>7341</v>
      </c>
      <c r="G21" s="29" t="s">
        <v>7341</v>
      </c>
      <c r="H21" s="28" t="s">
        <v>7341</v>
      </c>
      <c r="I21" s="16" t="s">
        <v>7467</v>
      </c>
      <c r="J21" s="26" t="s">
        <v>7341</v>
      </c>
      <c r="K21" s="29" t="s">
        <v>7341</v>
      </c>
      <c r="L21" s="28" t="s">
        <v>7341</v>
      </c>
      <c r="M21" s="16" t="s">
        <v>7475</v>
      </c>
      <c r="N21" s="26" t="s">
        <v>7341</v>
      </c>
      <c r="O21" s="29" t="s">
        <v>7341</v>
      </c>
      <c r="P21" s="28" t="s">
        <v>7341</v>
      </c>
    </row>
    <row r="22" spans="1:16" ht="45.75" thickBot="1">
      <c r="A22" s="16" t="s">
        <v>7385</v>
      </c>
      <c r="B22" s="26" t="s">
        <v>7341</v>
      </c>
      <c r="C22" s="29" t="s">
        <v>7341</v>
      </c>
      <c r="D22" s="28" t="s">
        <v>7341</v>
      </c>
      <c r="E22" s="16" t="s">
        <v>7465</v>
      </c>
      <c r="F22" s="26" t="s">
        <v>7341</v>
      </c>
      <c r="G22" s="29" t="s">
        <v>7341</v>
      </c>
      <c r="H22" s="28" t="s">
        <v>7341</v>
      </c>
      <c r="I22" s="16" t="s">
        <v>7468</v>
      </c>
      <c r="J22" s="26" t="s">
        <v>7341</v>
      </c>
      <c r="K22" s="29" t="s">
        <v>7341</v>
      </c>
      <c r="L22" s="28" t="s">
        <v>7341</v>
      </c>
      <c r="M22" s="16" t="s">
        <v>7476</v>
      </c>
      <c r="N22" s="26" t="s">
        <v>7341</v>
      </c>
      <c r="O22" s="29" t="s">
        <v>7341</v>
      </c>
      <c r="P22" s="28" t="s">
        <v>7341</v>
      </c>
    </row>
    <row r="23" spans="1:16" ht="45.75" thickBot="1">
      <c r="A23" s="16" t="s">
        <v>7386</v>
      </c>
      <c r="B23" s="26" t="s">
        <v>7341</v>
      </c>
      <c r="C23" s="29" t="s">
        <v>7341</v>
      </c>
      <c r="D23" s="28" t="s">
        <v>7341</v>
      </c>
      <c r="E23" s="16" t="s">
        <v>7466</v>
      </c>
      <c r="F23" s="26" t="s">
        <v>7341</v>
      </c>
      <c r="G23" s="29" t="s">
        <v>7341</v>
      </c>
      <c r="H23" s="28" t="s">
        <v>7341</v>
      </c>
      <c r="I23" s="16" t="s">
        <v>7469</v>
      </c>
      <c r="J23" s="26" t="s">
        <v>7341</v>
      </c>
      <c r="K23" s="29" t="s">
        <v>7341</v>
      </c>
      <c r="L23" s="28" t="s">
        <v>7341</v>
      </c>
      <c r="M23" s="16" t="s">
        <v>7477</v>
      </c>
      <c r="N23" s="26" t="s">
        <v>7341</v>
      </c>
      <c r="O23" s="29" t="s">
        <v>7341</v>
      </c>
      <c r="P23" s="28" t="s">
        <v>7341</v>
      </c>
    </row>
    <row r="24" spans="1:16" ht="29.25" thickBot="1">
      <c r="A24" s="15" t="s">
        <v>201</v>
      </c>
      <c r="B24" s="24"/>
      <c r="C24" s="23"/>
      <c r="D24" s="25"/>
      <c r="E24" s="15" t="s">
        <v>201</v>
      </c>
      <c r="F24" s="24"/>
      <c r="G24" s="23"/>
      <c r="H24" s="25"/>
      <c r="I24" s="15" t="s">
        <v>201</v>
      </c>
      <c r="J24" s="24"/>
      <c r="K24" s="23"/>
      <c r="L24" s="25"/>
      <c r="M24" s="15" t="s">
        <v>201</v>
      </c>
      <c r="N24" s="24"/>
      <c r="O24" s="23"/>
      <c r="P24" s="25"/>
    </row>
    <row r="25" spans="1:16" ht="45.75" thickBot="1">
      <c r="A25" s="16" t="s">
        <v>7310</v>
      </c>
      <c r="B25" s="26" t="s">
        <v>7342</v>
      </c>
      <c r="C25" s="27">
        <v>8845</v>
      </c>
      <c r="D25" s="28" t="s">
        <v>7334</v>
      </c>
      <c r="E25" s="16" t="s">
        <v>7310</v>
      </c>
      <c r="F25" s="26" t="s">
        <v>7342</v>
      </c>
      <c r="G25" s="27">
        <v>8845</v>
      </c>
      <c r="H25" s="28" t="s">
        <v>7334</v>
      </c>
      <c r="I25" s="16" t="s">
        <v>7310</v>
      </c>
      <c r="J25" s="26" t="s">
        <v>7342</v>
      </c>
      <c r="K25" s="27">
        <v>8845</v>
      </c>
      <c r="L25" s="28" t="s">
        <v>7334</v>
      </c>
      <c r="M25" s="16" t="s">
        <v>7310</v>
      </c>
      <c r="N25" s="26" t="s">
        <v>7342</v>
      </c>
      <c r="O25" s="27">
        <v>8845</v>
      </c>
      <c r="P25" s="28" t="s">
        <v>7334</v>
      </c>
    </row>
    <row r="26" spans="1:16" ht="45.75" thickBot="1">
      <c r="A26" s="16" t="s">
        <v>7384</v>
      </c>
      <c r="B26" s="26" t="s">
        <v>7389</v>
      </c>
      <c r="C26" s="27">
        <v>5050</v>
      </c>
      <c r="D26" s="28" t="s">
        <v>7341</v>
      </c>
      <c r="E26" s="16" t="s">
        <v>7464</v>
      </c>
      <c r="F26" s="26" t="s">
        <v>7341</v>
      </c>
      <c r="G26" s="29" t="s">
        <v>7341</v>
      </c>
      <c r="H26" s="28" t="s">
        <v>7341</v>
      </c>
      <c r="I26" s="16" t="s">
        <v>7467</v>
      </c>
      <c r="J26" s="26" t="s">
        <v>7472</v>
      </c>
      <c r="K26" s="27">
        <v>6122</v>
      </c>
      <c r="L26" s="28" t="s">
        <v>7341</v>
      </c>
      <c r="M26" s="16" t="s">
        <v>7475</v>
      </c>
      <c r="N26" s="26" t="s">
        <v>7481</v>
      </c>
      <c r="O26" s="27">
        <v>6064</v>
      </c>
      <c r="P26" s="28" t="s">
        <v>7326</v>
      </c>
    </row>
    <row r="27" spans="1:16" ht="45.75" thickBot="1">
      <c r="A27" s="16" t="s">
        <v>7385</v>
      </c>
      <c r="B27" s="26" t="s">
        <v>7341</v>
      </c>
      <c r="C27" s="29" t="s">
        <v>7341</v>
      </c>
      <c r="D27" s="28" t="s">
        <v>7341</v>
      </c>
      <c r="E27" s="16" t="s">
        <v>7465</v>
      </c>
      <c r="F27" s="26" t="s">
        <v>7341</v>
      </c>
      <c r="G27" s="29" t="s">
        <v>7341</v>
      </c>
      <c r="H27" s="28" t="s">
        <v>7341</v>
      </c>
      <c r="I27" s="16" t="s">
        <v>7468</v>
      </c>
      <c r="J27" s="26" t="s">
        <v>7341</v>
      </c>
      <c r="K27" s="29" t="s">
        <v>7341</v>
      </c>
      <c r="L27" s="28" t="s">
        <v>7341</v>
      </c>
      <c r="M27" s="16" t="s">
        <v>7476</v>
      </c>
      <c r="N27" s="26" t="s">
        <v>7341</v>
      </c>
      <c r="O27" s="29" t="s">
        <v>7341</v>
      </c>
      <c r="P27" s="28" t="s">
        <v>7341</v>
      </c>
    </row>
    <row r="28" spans="1:16" ht="45.75" thickBot="1">
      <c r="A28" s="16" t="s">
        <v>7386</v>
      </c>
      <c r="B28" s="26" t="s">
        <v>7341</v>
      </c>
      <c r="C28" s="29" t="s">
        <v>7341</v>
      </c>
      <c r="D28" s="28" t="s">
        <v>7341</v>
      </c>
      <c r="E28" s="16" t="s">
        <v>7466</v>
      </c>
      <c r="F28" s="26" t="s">
        <v>7341</v>
      </c>
      <c r="G28" s="29" t="s">
        <v>7341</v>
      </c>
      <c r="H28" s="28" t="s">
        <v>7341</v>
      </c>
      <c r="I28" s="16" t="s">
        <v>7469</v>
      </c>
      <c r="J28" s="26" t="s">
        <v>7341</v>
      </c>
      <c r="K28" s="29" t="s">
        <v>7341</v>
      </c>
      <c r="L28" s="28" t="s">
        <v>7341</v>
      </c>
      <c r="M28" s="16" t="s">
        <v>7477</v>
      </c>
      <c r="N28" s="26" t="s">
        <v>7341</v>
      </c>
      <c r="O28" s="29" t="s">
        <v>7341</v>
      </c>
      <c r="P28" s="28" t="s">
        <v>7341</v>
      </c>
    </row>
    <row r="29" spans="1:16" ht="29.25" thickBot="1">
      <c r="A29" s="15" t="s">
        <v>75</v>
      </c>
      <c r="B29" s="24"/>
      <c r="C29" s="23"/>
      <c r="D29" s="25"/>
      <c r="E29" s="15" t="s">
        <v>75</v>
      </c>
      <c r="F29" s="24"/>
      <c r="G29" s="23"/>
      <c r="H29" s="25"/>
      <c r="I29" s="15" t="s">
        <v>75</v>
      </c>
      <c r="J29" s="24"/>
      <c r="K29" s="23"/>
      <c r="L29" s="25"/>
      <c r="M29" s="15" t="s">
        <v>75</v>
      </c>
      <c r="N29" s="24"/>
      <c r="O29" s="23"/>
      <c r="P29" s="25"/>
    </row>
    <row r="30" spans="1:16" ht="45.75" thickBot="1">
      <c r="A30" s="16" t="s">
        <v>7310</v>
      </c>
      <c r="B30" s="26" t="s">
        <v>7344</v>
      </c>
      <c r="C30" s="27">
        <v>14640</v>
      </c>
      <c r="D30" s="28" t="s">
        <v>7332</v>
      </c>
      <c r="E30" s="16" t="s">
        <v>7310</v>
      </c>
      <c r="F30" s="26" t="s">
        <v>7344</v>
      </c>
      <c r="G30" s="27">
        <v>14640</v>
      </c>
      <c r="H30" s="28" t="s">
        <v>7332</v>
      </c>
      <c r="I30" s="16" t="s">
        <v>7310</v>
      </c>
      <c r="J30" s="26" t="s">
        <v>7344</v>
      </c>
      <c r="K30" s="27">
        <v>14640</v>
      </c>
      <c r="L30" s="28" t="s">
        <v>7332</v>
      </c>
      <c r="M30" s="16" t="s">
        <v>7310</v>
      </c>
      <c r="N30" s="26" t="s">
        <v>7344</v>
      </c>
      <c r="O30" s="27">
        <v>14640</v>
      </c>
      <c r="P30" s="28" t="s">
        <v>7332</v>
      </c>
    </row>
    <row r="31" spans="1:16" ht="45.75" thickBot="1">
      <c r="A31" s="16" t="s">
        <v>7384</v>
      </c>
      <c r="B31" s="26" t="s">
        <v>7390</v>
      </c>
      <c r="C31" s="27">
        <v>8229</v>
      </c>
      <c r="D31" s="28" t="s">
        <v>7341</v>
      </c>
      <c r="E31" s="16" t="s">
        <v>7464</v>
      </c>
      <c r="F31" s="26" t="s">
        <v>7341</v>
      </c>
      <c r="G31" s="29" t="s">
        <v>7341</v>
      </c>
      <c r="H31" s="28" t="s">
        <v>7341</v>
      </c>
      <c r="I31" s="16" t="s">
        <v>7467</v>
      </c>
      <c r="J31" s="26" t="s">
        <v>7473</v>
      </c>
      <c r="K31" s="27">
        <v>9199</v>
      </c>
      <c r="L31" s="28" t="s">
        <v>7341</v>
      </c>
      <c r="M31" s="16" t="s">
        <v>7475</v>
      </c>
      <c r="N31" s="26" t="s">
        <v>7482</v>
      </c>
      <c r="O31" s="27">
        <v>8937</v>
      </c>
      <c r="P31" s="28" t="s">
        <v>7336</v>
      </c>
    </row>
    <row r="32" spans="1:16" ht="45.75" thickBot="1">
      <c r="A32" s="16" t="s">
        <v>7385</v>
      </c>
      <c r="B32" s="26" t="s">
        <v>7341</v>
      </c>
      <c r="C32" s="29" t="s">
        <v>7341</v>
      </c>
      <c r="D32" s="28" t="s">
        <v>7341</v>
      </c>
      <c r="E32" s="16" t="s">
        <v>7465</v>
      </c>
      <c r="F32" s="26" t="s">
        <v>7341</v>
      </c>
      <c r="G32" s="29" t="s">
        <v>7341</v>
      </c>
      <c r="H32" s="28" t="s">
        <v>7341</v>
      </c>
      <c r="I32" s="16" t="s">
        <v>7468</v>
      </c>
      <c r="J32" s="26" t="s">
        <v>7341</v>
      </c>
      <c r="K32" s="29" t="s">
        <v>7341</v>
      </c>
      <c r="L32" s="28" t="s">
        <v>7341</v>
      </c>
      <c r="M32" s="16" t="s">
        <v>7476</v>
      </c>
      <c r="N32" s="26" t="s">
        <v>7341</v>
      </c>
      <c r="O32" s="29" t="s">
        <v>7341</v>
      </c>
      <c r="P32" s="28" t="s">
        <v>7341</v>
      </c>
    </row>
    <row r="33" spans="1:16" ht="45.75" thickBot="1">
      <c r="A33" s="16" t="s">
        <v>7386</v>
      </c>
      <c r="B33" s="26" t="s">
        <v>7341</v>
      </c>
      <c r="C33" s="29" t="s">
        <v>7341</v>
      </c>
      <c r="D33" s="28" t="s">
        <v>7341</v>
      </c>
      <c r="E33" s="16" t="s">
        <v>7466</v>
      </c>
      <c r="F33" s="26" t="s">
        <v>7341</v>
      </c>
      <c r="G33" s="29" t="s">
        <v>7341</v>
      </c>
      <c r="H33" s="28" t="s">
        <v>7341</v>
      </c>
      <c r="I33" s="16" t="s">
        <v>7469</v>
      </c>
      <c r="J33" s="26" t="s">
        <v>7341</v>
      </c>
      <c r="K33" s="29" t="s">
        <v>7341</v>
      </c>
      <c r="L33" s="28" t="s">
        <v>7341</v>
      </c>
      <c r="M33" s="16" t="s">
        <v>7477</v>
      </c>
      <c r="N33" s="26" t="s">
        <v>7341</v>
      </c>
      <c r="O33" s="29" t="s">
        <v>7341</v>
      </c>
      <c r="P33" s="28" t="s">
        <v>7341</v>
      </c>
    </row>
    <row r="34" spans="1:16" ht="29.25" thickBot="1">
      <c r="A34" s="15" t="s">
        <v>51</v>
      </c>
      <c r="B34" s="24"/>
      <c r="C34" s="23"/>
      <c r="D34" s="25"/>
      <c r="E34" s="15" t="s">
        <v>51</v>
      </c>
      <c r="F34" s="24"/>
      <c r="G34" s="23"/>
      <c r="H34" s="25"/>
      <c r="I34" s="15" t="s">
        <v>51</v>
      </c>
      <c r="J34" s="24"/>
      <c r="K34" s="23"/>
      <c r="L34" s="25"/>
      <c r="M34" s="15" t="s">
        <v>51</v>
      </c>
      <c r="N34" s="24"/>
      <c r="O34" s="23"/>
      <c r="P34" s="25"/>
    </row>
    <row r="35" spans="1:16" ht="45.75" thickBot="1">
      <c r="A35" s="16" t="s">
        <v>7310</v>
      </c>
      <c r="B35" s="26" t="s">
        <v>7349</v>
      </c>
      <c r="C35" s="27">
        <v>7618</v>
      </c>
      <c r="D35" s="28" t="s">
        <v>7326</v>
      </c>
      <c r="E35" s="16" t="s">
        <v>7310</v>
      </c>
      <c r="F35" s="26" t="s">
        <v>7349</v>
      </c>
      <c r="G35" s="27">
        <v>7618</v>
      </c>
      <c r="H35" s="28" t="s">
        <v>7326</v>
      </c>
      <c r="I35" s="16" t="s">
        <v>7310</v>
      </c>
      <c r="J35" s="26" t="s">
        <v>7349</v>
      </c>
      <c r="K35" s="27">
        <v>7618</v>
      </c>
      <c r="L35" s="28" t="s">
        <v>7326</v>
      </c>
      <c r="M35" s="16" t="s">
        <v>7310</v>
      </c>
      <c r="N35" s="26" t="s">
        <v>7349</v>
      </c>
      <c r="O35" s="27">
        <v>7618</v>
      </c>
      <c r="P35" s="28" t="s">
        <v>7326</v>
      </c>
    </row>
    <row r="36" spans="1:16" ht="45.75" thickBot="1">
      <c r="A36" s="16" t="s">
        <v>7384</v>
      </c>
      <c r="B36" s="26" t="s">
        <v>7391</v>
      </c>
      <c r="C36" s="27">
        <v>4867</v>
      </c>
      <c r="D36" s="28" t="s">
        <v>7341</v>
      </c>
      <c r="E36" s="16" t="s">
        <v>7464</v>
      </c>
      <c r="F36" s="26" t="s">
        <v>7341</v>
      </c>
      <c r="G36" s="29" t="s">
        <v>7341</v>
      </c>
      <c r="H36" s="28" t="s">
        <v>7341</v>
      </c>
      <c r="I36" s="16" t="s">
        <v>7467</v>
      </c>
      <c r="J36" s="26" t="s">
        <v>7474</v>
      </c>
      <c r="K36" s="27">
        <v>4693</v>
      </c>
      <c r="L36" s="28" t="s">
        <v>7341</v>
      </c>
      <c r="M36" s="16" t="s">
        <v>7475</v>
      </c>
      <c r="N36" s="26" t="s">
        <v>7483</v>
      </c>
      <c r="O36" s="27">
        <v>4567</v>
      </c>
      <c r="P36" s="28" t="s">
        <v>7336</v>
      </c>
    </row>
    <row r="37" spans="1:16" ht="45.75" thickBot="1">
      <c r="A37" s="16" t="s">
        <v>7385</v>
      </c>
      <c r="B37" s="26" t="s">
        <v>7341</v>
      </c>
      <c r="C37" s="29" t="s">
        <v>7341</v>
      </c>
      <c r="D37" s="28" t="s">
        <v>7341</v>
      </c>
      <c r="E37" s="16" t="s">
        <v>7465</v>
      </c>
      <c r="F37" s="26" t="s">
        <v>7341</v>
      </c>
      <c r="G37" s="29" t="s">
        <v>7341</v>
      </c>
      <c r="H37" s="28" t="s">
        <v>7341</v>
      </c>
      <c r="I37" s="16" t="s">
        <v>7468</v>
      </c>
      <c r="J37" s="26" t="s">
        <v>7341</v>
      </c>
      <c r="K37" s="29" t="s">
        <v>7341</v>
      </c>
      <c r="L37" s="28" t="s">
        <v>7341</v>
      </c>
      <c r="M37" s="16" t="s">
        <v>7476</v>
      </c>
      <c r="N37" s="26" t="s">
        <v>7341</v>
      </c>
      <c r="O37" s="29" t="s">
        <v>7341</v>
      </c>
      <c r="P37" s="28" t="s">
        <v>7341</v>
      </c>
    </row>
    <row r="38" spans="1:16" ht="45.75" thickBot="1">
      <c r="A38" s="16" t="s">
        <v>7386</v>
      </c>
      <c r="B38" s="26" t="s">
        <v>7341</v>
      </c>
      <c r="C38" s="29" t="s">
        <v>7341</v>
      </c>
      <c r="D38" s="28" t="s">
        <v>7341</v>
      </c>
      <c r="E38" s="16" t="s">
        <v>7466</v>
      </c>
      <c r="F38" s="26" t="s">
        <v>7341</v>
      </c>
      <c r="G38" s="29" t="s">
        <v>7341</v>
      </c>
      <c r="H38" s="28" t="s">
        <v>7341</v>
      </c>
      <c r="I38" s="16" t="s">
        <v>7469</v>
      </c>
      <c r="J38" s="26" t="s">
        <v>7341</v>
      </c>
      <c r="K38" s="29" t="s">
        <v>7341</v>
      </c>
      <c r="L38" s="28" t="s">
        <v>7341</v>
      </c>
      <c r="M38" s="16" t="s">
        <v>7477</v>
      </c>
      <c r="N38" s="26" t="s">
        <v>7341</v>
      </c>
      <c r="O38" s="29" t="s">
        <v>7341</v>
      </c>
      <c r="P38" s="28" t="s">
        <v>7341</v>
      </c>
    </row>
  </sheetData>
  <mergeCells count="12">
    <mergeCell ref="N1:P1"/>
    <mergeCell ref="P2:P3"/>
    <mergeCell ref="H2:H3"/>
    <mergeCell ref="I2:I3"/>
    <mergeCell ref="J1:L1"/>
    <mergeCell ref="L2:L3"/>
    <mergeCell ref="M2:M3"/>
    <mergeCell ref="A2:A3"/>
    <mergeCell ref="B1:D1"/>
    <mergeCell ref="D2:D3"/>
    <mergeCell ref="E2:E3"/>
    <mergeCell ref="F1:H1"/>
  </mergeCells>
  <hyperlinks>
    <hyperlink ref="A5" r:id="rId1" display="https://www.magicbricks.com/Property-Rates-Trends/Multistorey-Apartment-rates-Adyar-in-Chennai" xr:uid="{DB9C0BD8-F5BF-435B-A69C-9DE2A5F63914}"/>
    <hyperlink ref="A6" r:id="rId2" display="https://www.magicbricks.com/Property-Rates-Trends/Multistorey-Apartment-rates-Adyar-in-Chennai" xr:uid="{776D268C-FA39-4FF2-B90B-B9E9A1A5E04C}"/>
    <hyperlink ref="A7" r:id="rId3" display="https://www.magicbricks.com/Property-Rates-Trends/Multistorey-Apartment-rates-Adyar-in-Chennai" xr:uid="{F9A43124-2372-43A2-95A6-1A2B7E198BFD}"/>
    <hyperlink ref="A8" r:id="rId4" display="https://www.magicbricks.com/Property-Rates-Trends/Multistorey-Apartment-rates-Adyar-in-Chennai" xr:uid="{52973BE9-4B0F-413C-BB91-B8536405E318}"/>
    <hyperlink ref="A10" r:id="rId5" display="https://www.magicbricks.com/Property-Rates-Trends/Multistorey-Apartment-rates-Anna-Nagar-in-Chennai" xr:uid="{601A05CA-CAEE-4448-B210-D9F5E5F3A158}"/>
    <hyperlink ref="A11" r:id="rId6" display="https://www.magicbricks.com/Property-Rates-Trends/Multistorey-Apartment-rates-Anna-Nagar-in-Chennai" xr:uid="{4784A9B5-F846-484F-B5C8-13388121E647}"/>
    <hyperlink ref="A12" r:id="rId7" display="https://www.magicbricks.com/Property-Rates-Trends/Multistorey-Apartment-rates-Anna-Nagar-in-Chennai" xr:uid="{165FC726-A263-4F63-B72D-8B273C8BFDC6}"/>
    <hyperlink ref="A13" r:id="rId8" display="https://www.magicbricks.com/Property-Rates-Trends/Multistorey-Apartment-rates-Anna-Nagar-in-Chennai" xr:uid="{A56D1C3D-89FF-43E1-9693-FEC67C5FD451}"/>
    <hyperlink ref="A15" r:id="rId9" display="https://www.magicbricks.com/Property-Rates-Trends/Multistorey-Apartment-rates-Chromepet-in-Chennai" xr:uid="{857E2004-C3A5-4A3F-A383-AA6C70C8398E}"/>
    <hyperlink ref="A16" r:id="rId10" display="https://www.magicbricks.com/Property-Rates-Trends/Multistorey-Apartment-rates-Chromepet-in-Chennai" xr:uid="{77B3FE9F-9BED-4DA9-B05C-36B8D665D02A}"/>
    <hyperlink ref="A17" r:id="rId11" display="https://www.magicbricks.com/Property-Rates-Trends/Multistorey-Apartment-rates-Chromepet-in-Chennai" xr:uid="{A851A579-A2BC-472F-BDBE-856B99A00406}"/>
    <hyperlink ref="A18" r:id="rId12" display="https://www.magicbricks.com/Property-Rates-Trends/Multistorey-Apartment-rates-Chromepet-in-Chennai" xr:uid="{1B242521-5143-4599-8F01-10F50A50D3D1}"/>
    <hyperlink ref="A20" r:id="rId13" display="https://www.magicbricks.com/Property-Rates-Trends/Multistorey-Apartment-rates-Karapakkam-in-Chennai" xr:uid="{D0085D93-E1B7-41DF-B461-3B4D5CAFFAA2}"/>
    <hyperlink ref="A21" r:id="rId14" display="https://www.magicbricks.com/Property-Rates-Trends/Multistorey-Apartment-rates-Karapakkam-in-Chennai" xr:uid="{B8FA1709-BABC-4DF8-9010-064866C43EB1}"/>
    <hyperlink ref="A22" r:id="rId15" display="https://www.magicbricks.com/Property-Rates-Trends/Multistorey-Apartment-rates-Karapakkam-in-Chennai" xr:uid="{F0F1E875-CF8E-47EE-9D88-660E399D8ADA}"/>
    <hyperlink ref="A23" r:id="rId16" display="https://www.magicbricks.com/Property-Rates-Trends/Multistorey-Apartment-rates-Karapakkam-in-Chennai" xr:uid="{335615FD-8ED6-4828-9B9A-51961BA32CB1}"/>
    <hyperlink ref="A25" r:id="rId17" display="https://www.magicbricks.com/Property-Rates-Trends/Multistorey-Apartment-rates-KK-Nagar-in-Chennai" xr:uid="{FDCFADEB-1460-4D80-861E-145D8143A735}"/>
    <hyperlink ref="A26" r:id="rId18" display="https://www.magicbricks.com/Property-Rates-Trends/Multistorey-Apartment-rates-KK-Nagar-in-Chennai" xr:uid="{A5EC6759-BFBD-4236-AEE5-68B70FA4EA62}"/>
    <hyperlink ref="A27" r:id="rId19" display="https://www.magicbricks.com/Property-Rates-Trends/Multistorey-Apartment-rates-KK-Nagar-in-Chennai" xr:uid="{3AC60E25-FFBB-40FB-87C6-B04441820D48}"/>
    <hyperlink ref="A28" r:id="rId20" display="https://www.magicbricks.com/Property-Rates-Trends/Multistorey-Apartment-rates-KK-Nagar-in-Chennai" xr:uid="{F0F23C1D-E124-4C26-80E8-A749367BCA12}"/>
    <hyperlink ref="A30" r:id="rId21" display="https://www.magicbricks.com/Property-Rates-Trends/Multistorey-Apartment-rates-T-Nagar-in-Chennai" xr:uid="{8F43D561-4C06-4974-83FA-C6FF98A73569}"/>
    <hyperlink ref="A31" r:id="rId22" display="https://www.magicbricks.com/Property-Rates-Trends/Multistorey-Apartment-rates-T-Nagar-in-Chennai" xr:uid="{71E23546-0F4A-4D34-B58E-72E04280B1CF}"/>
    <hyperlink ref="A32" r:id="rId23" display="https://www.magicbricks.com/Property-Rates-Trends/Multistorey-Apartment-rates-T-Nagar-in-Chennai" xr:uid="{ADE54673-A7A8-4B3E-9C45-DE67EF27A1FD}"/>
    <hyperlink ref="A33" r:id="rId24" display="https://www.magicbricks.com/Property-Rates-Trends/Multistorey-Apartment-rates-T-Nagar-in-Chennai" xr:uid="{2B6CE901-D5F1-4A2A-AAFD-4D0AA3F1717A}"/>
    <hyperlink ref="A35" r:id="rId25" display="https://www.magicbricks.com/Property-Rates-Trends/Multistorey-Apartment-rates-Velachery-in-Chennai" xr:uid="{E3E4DF1C-B93C-4BE7-866D-B9BB07D57F58}"/>
    <hyperlink ref="A36" r:id="rId26" display="https://www.magicbricks.com/Property-Rates-Trends/Multistorey-Apartment-rates-Velachery-in-Chennai" xr:uid="{D4B031C3-8BA9-443D-BF9D-64C9722BC795}"/>
    <hyperlink ref="A37" r:id="rId27" display="https://www.magicbricks.com/Property-Rates-Trends/Multistorey-Apartment-rates-Velachery-in-Chennai" xr:uid="{D022E299-E8DE-4079-83F0-7D549B6F87E9}"/>
    <hyperlink ref="A38" r:id="rId28" display="https://www.magicbricks.com/Property-Rates-Trends/Multistorey-Apartment-rates-Velachery-in-Chennai" xr:uid="{FD215DBB-1FCF-495C-BF3B-B4A1C1D59316}"/>
    <hyperlink ref="B4" r:id="rId29" display="https://www.magicbricks.com/Property-Rates-Trends/ALL-RESIDENTIAL-rates-in-Chennai" xr:uid="{DD489852-0812-469A-8EE3-5260199B1A13}"/>
    <hyperlink ref="B5" r:id="rId30" display="https://www.magicbricks.com/Property-Rates-Trends/Multistorey-Apartment-rates-Adyar-in-Chennai" xr:uid="{BCA3C7C9-4578-43F1-8C8E-DE4869BE887B}"/>
    <hyperlink ref="B6" r:id="rId31" display="https://www.magicbricks.com/Property-Rates-Trends/Multistorey-Apartment-rates-Adyar-in-Chennai" xr:uid="{1EB55196-C87A-4ABA-9437-441995215764}"/>
    <hyperlink ref="B7" r:id="rId32" display="javascript:void(0)" xr:uid="{F1912E93-05FE-4D20-8110-53FD082AA63A}"/>
    <hyperlink ref="B8" r:id="rId33" display="javascript:void(0)" xr:uid="{F4F4CEEB-4C2C-4B3F-AC87-1C19F7267C97}"/>
    <hyperlink ref="B9" r:id="rId34" display="https://www.magicbricks.com/Property-Rates-Trends/ALL-RESIDENTIAL-rates-in-Chennai" xr:uid="{A2ACD24D-4E1D-4E89-8A1A-069883BA2922}"/>
    <hyperlink ref="B10" r:id="rId35" display="https://www.magicbricks.com/Property-Rates-Trends/Multistorey-Apartment-rates-Anna-Nagar-in-Chennai" xr:uid="{394AC559-3EC4-48BF-9323-758F198AB9C0}"/>
    <hyperlink ref="B11" r:id="rId36" display="https://www.magicbricks.com/Property-Rates-Trends/Multistorey-Apartment-rates-Anna-Nagar-in-Chennai" xr:uid="{01A9C982-59D8-4FBB-A5D2-22A6599D3665}"/>
    <hyperlink ref="B12" r:id="rId37" display="javascript:void(0)" xr:uid="{408347E1-801B-4B9C-AC73-59EE07DC3C21}"/>
    <hyperlink ref="B13" r:id="rId38" display="javascript:void(0)" xr:uid="{1C819D45-1825-4B00-8DDF-BC906D0480C6}"/>
    <hyperlink ref="B14" r:id="rId39" display="https://www.magicbricks.com/Property-Rates-Trends/ALL-RESIDENTIAL-rates-in-Chennai" xr:uid="{B7FC5AB1-BB02-4AD2-BB41-C14DDD20F314}"/>
    <hyperlink ref="B15" r:id="rId40" display="https://www.magicbricks.com/Property-Rates-Trends/Multistorey-Apartment-rates-Chromepet-in-Chennai" xr:uid="{B9664778-14E6-45EA-8984-1126B99B599A}"/>
    <hyperlink ref="B16" r:id="rId41" display="javascript:void(0)" xr:uid="{3D59D219-095D-46E2-8764-9C6062D1D5C0}"/>
    <hyperlink ref="B17" r:id="rId42" display="javascript:void(0)" xr:uid="{DF7CA831-3A60-447C-B38B-5363E5E08B42}"/>
    <hyperlink ref="B18" r:id="rId43" display="javascript:void(0)" xr:uid="{E831C637-5698-49E2-A29A-D8904264120C}"/>
    <hyperlink ref="B19" r:id="rId44" display="https://www.magicbricks.com/Property-Rates-Trends/ALL-RESIDENTIAL-rates-in-Chennai" xr:uid="{6C190435-3D41-4DDB-8A40-1AB8ED3BD2E0}"/>
    <hyperlink ref="B20" r:id="rId45" display="https://www.magicbricks.com/Property-Rates-Trends/Multistorey-Apartment-rates-Karapakkam-in-Chennai" xr:uid="{B121C7BA-4B0F-4568-BEB4-AB1798CBCCE0}"/>
    <hyperlink ref="B21" r:id="rId46" display="javascript:void(0)" xr:uid="{ED13B9CF-7256-4DC4-8564-3BD2ECCB78BB}"/>
    <hyperlink ref="B22" r:id="rId47" display="javascript:void(0)" xr:uid="{6F4CAC03-620F-4CE8-8E44-ECB1F31E4419}"/>
    <hyperlink ref="B23" r:id="rId48" display="javascript:void(0)" xr:uid="{D752B473-183E-49F1-8222-47C8FF1C03DE}"/>
    <hyperlink ref="B24" r:id="rId49" display="https://www.magicbricks.com/Property-Rates-Trends/ALL-RESIDENTIAL-rates-in-Chennai" xr:uid="{60333DFA-0327-490C-BFA6-5AFB82141D16}"/>
    <hyperlink ref="B25" r:id="rId50" display="https://www.magicbricks.com/Property-Rates-Trends/Multistorey-Apartment-rates-KK-Nagar-in-Chennai" xr:uid="{C430CEA9-1B40-48F8-A214-1B2FD8A2D436}"/>
    <hyperlink ref="B26" r:id="rId51" display="https://www.magicbricks.com/Property-Rates-Trends/Multistorey-Apartment-rates-KK-Nagar-in-Chennai" xr:uid="{24A0672F-1807-428C-80A8-C049EEA2A6A1}"/>
    <hyperlink ref="B27" r:id="rId52" display="javascript:void(0)" xr:uid="{BC37D077-6203-4387-BE7D-88C0B9F8A9F2}"/>
    <hyperlink ref="B28" r:id="rId53" display="javascript:void(0)" xr:uid="{C96A2D11-4C07-409D-BB16-460C94BC8133}"/>
    <hyperlink ref="B29" r:id="rId54" display="https://www.magicbricks.com/Property-Rates-Trends/ALL-RESIDENTIAL-rates-in-Chennai" xr:uid="{77B3D807-562D-43CD-8CF0-BE99138B15AC}"/>
    <hyperlink ref="B30" r:id="rId55" display="https://www.magicbricks.com/Property-Rates-Trends/Multistorey-Apartment-rates-T-Nagar-in-Chennai" xr:uid="{E23FAAF8-8F90-4111-985D-21F14AE99D12}"/>
    <hyperlink ref="B31" r:id="rId56" display="https://www.magicbricks.com/Property-Rates-Trends/Multistorey-Apartment-rates-T-Nagar-in-Chennai" xr:uid="{4C0BC488-8630-456C-B59C-DE599BFAE344}"/>
    <hyperlink ref="B32" r:id="rId57" display="javascript:void(0)" xr:uid="{B692BDE8-F1F9-462D-BC54-EF352F8D4943}"/>
    <hyperlink ref="B33" r:id="rId58" display="javascript:void(0)" xr:uid="{DE66A538-625D-45C7-A742-AEC46A952E40}"/>
    <hyperlink ref="B34" r:id="rId59" display="https://www.magicbricks.com/Property-Rates-Trends/ALL-RESIDENTIAL-rates-in-Chennai" xr:uid="{977EFBD9-2838-4FD4-A143-1F0605C3A672}"/>
    <hyperlink ref="B35" r:id="rId60" display="https://www.magicbricks.com/Property-Rates-Trends/Multistorey-Apartment-rates-Velachery-in-Chennai" xr:uid="{10D1DC12-97E1-4A2D-A17F-DA2AB36CBB8D}"/>
    <hyperlink ref="B36" r:id="rId61" display="https://www.magicbricks.com/Property-Rates-Trends/Multistorey-Apartment-rates-Velachery-in-Chennai" xr:uid="{84A68EC7-B3CE-4DAE-8DA6-43D011F860CC}"/>
    <hyperlink ref="B37" r:id="rId62" display="javascript:void(0)" xr:uid="{2D75EEDD-A8B9-41AF-88B1-5483F4F9CAFD}"/>
    <hyperlink ref="B38" r:id="rId63" display="javascript:void(0)" xr:uid="{E1F0BE62-A625-4E09-9D30-87062999C54E}"/>
    <hyperlink ref="E5" r:id="rId64" display="https://www.magicbricks.com/Property-Rates-Trends/Multistorey-Apartment-rates-Adyar-in-Chennai" xr:uid="{BA41D948-1A13-49D8-B49E-0469D8963682}"/>
    <hyperlink ref="E6" r:id="rId65" display="https://www.magicbricks.com/Property-Rates-Trends/Multistorey-Apartment-rates-Adyar-in-Chennai" xr:uid="{44570D09-F3B4-411E-88B0-7F0EBE1AB4CE}"/>
    <hyperlink ref="E7" r:id="rId66" display="https://www.magicbricks.com/Property-Rates-Trends/Multistorey-Apartment-rates-Adyar-in-Chennai" xr:uid="{4FCBD7BB-80AC-4510-B219-6FC7408053FE}"/>
    <hyperlink ref="E8" r:id="rId67" display="https://www.magicbricks.com/Property-Rates-Trends/Multistorey-Apartment-rates-Adyar-in-Chennai" xr:uid="{3158A250-011A-4D22-9EA8-F02772ADE823}"/>
    <hyperlink ref="E10" r:id="rId68" display="https://www.magicbricks.com/Property-Rates-Trends/Multistorey-Apartment-rates-Anna-Nagar-in-Chennai" xr:uid="{BE73D69F-D386-4F08-B891-E5492849A3C7}"/>
    <hyperlink ref="E11" r:id="rId69" display="https://www.magicbricks.com/Property-Rates-Trends/Multistorey-Apartment-rates-Anna-Nagar-in-Chennai" xr:uid="{AC062B8B-2E5B-4747-A79B-C51C99796FDA}"/>
    <hyperlink ref="E12" r:id="rId70" display="https://www.magicbricks.com/Property-Rates-Trends/Multistorey-Apartment-rates-Anna-Nagar-in-Chennai" xr:uid="{1E4B71C0-113D-4D28-8566-7ACD7373F122}"/>
    <hyperlink ref="E13" r:id="rId71" display="https://www.magicbricks.com/Property-Rates-Trends/Multistorey-Apartment-rates-Anna-Nagar-in-Chennai" xr:uid="{5ECD81B1-90F2-4AEB-8248-39F3B1C64805}"/>
    <hyperlink ref="E15" r:id="rId72" display="https://www.magicbricks.com/Property-Rates-Trends/Multistorey-Apartment-rates-Chromepet-in-Chennai" xr:uid="{633748C6-DB6A-478C-9F1D-A0FE6E5828DF}"/>
    <hyperlink ref="E16" r:id="rId73" display="https://www.magicbricks.com/Property-Rates-Trends/Multistorey-Apartment-rates-Chromepet-in-Chennai" xr:uid="{CB6B616F-23CC-48ED-83B5-DF54F8D25468}"/>
    <hyperlink ref="E17" r:id="rId74" display="https://www.magicbricks.com/Property-Rates-Trends/Multistorey-Apartment-rates-Chromepet-in-Chennai" xr:uid="{CE97F5D5-C42F-4632-81FD-7D34D96756F7}"/>
    <hyperlink ref="E18" r:id="rId75" display="https://www.magicbricks.com/Property-Rates-Trends/Multistorey-Apartment-rates-Chromepet-in-Chennai" xr:uid="{CF98EC7D-6D31-4522-B051-0C3253E97424}"/>
    <hyperlink ref="E20" r:id="rId76" display="https://www.magicbricks.com/Property-Rates-Trends/Multistorey-Apartment-rates-Karapakkam-in-Chennai" xr:uid="{33920F4D-7EE7-4154-ADB0-71AB05C09540}"/>
    <hyperlink ref="E21" r:id="rId77" display="https://www.magicbricks.com/Property-Rates-Trends/Multistorey-Apartment-rates-Karapakkam-in-Chennai" xr:uid="{E0043701-7829-4B80-B1C2-61103084FBE5}"/>
    <hyperlink ref="E22" r:id="rId78" display="https://www.magicbricks.com/Property-Rates-Trends/Multistorey-Apartment-rates-Karapakkam-in-Chennai" xr:uid="{BE30DA7C-4FF3-464E-B863-390B4E537811}"/>
    <hyperlink ref="E23" r:id="rId79" display="https://www.magicbricks.com/Property-Rates-Trends/Multistorey-Apartment-rates-Karapakkam-in-Chennai" xr:uid="{A28DC24B-48F7-4E46-AC9C-A94C4BE6C03F}"/>
    <hyperlink ref="E25" r:id="rId80" display="https://www.magicbricks.com/Property-Rates-Trends/Multistorey-Apartment-rates-KK-Nagar-in-Chennai" xr:uid="{DB74E8CC-AD32-469F-964C-0079179F4572}"/>
    <hyperlink ref="E26" r:id="rId81" display="https://www.magicbricks.com/Property-Rates-Trends/Multistorey-Apartment-rates-KK-Nagar-in-Chennai" xr:uid="{933CEAF7-E36C-4889-A7DE-6A9098E0F73B}"/>
    <hyperlink ref="E27" r:id="rId82" display="https://www.magicbricks.com/Property-Rates-Trends/Multistorey-Apartment-rates-KK-Nagar-in-Chennai" xr:uid="{CE9C34C1-6934-4E47-8E5C-868CA8F452C5}"/>
    <hyperlink ref="E28" r:id="rId83" display="https://www.magicbricks.com/Property-Rates-Trends/Multistorey-Apartment-rates-KK-Nagar-in-Chennai" xr:uid="{17C58120-81D2-41C6-B748-6F7A67448E73}"/>
    <hyperlink ref="E30" r:id="rId84" display="https://www.magicbricks.com/Property-Rates-Trends/Multistorey-Apartment-rates-T-Nagar-in-Chennai" xr:uid="{AD029DB5-C109-4DB2-B6A3-59BC7DB437CF}"/>
    <hyperlink ref="E31" r:id="rId85" display="https://www.magicbricks.com/Property-Rates-Trends/Multistorey-Apartment-rates-T-Nagar-in-Chennai" xr:uid="{C5177AFD-51B4-46F1-A13B-6FA98891B4B5}"/>
    <hyperlink ref="E32" r:id="rId86" display="https://www.magicbricks.com/Property-Rates-Trends/Multistorey-Apartment-rates-T-Nagar-in-Chennai" xr:uid="{5ABC2292-D21F-47E4-A86E-4BB688FFDB4F}"/>
    <hyperlink ref="E33" r:id="rId87" display="https://www.magicbricks.com/Property-Rates-Trends/Multistorey-Apartment-rates-T-Nagar-in-Chennai" xr:uid="{34420263-675C-4F85-8752-F291B0C5C7E3}"/>
    <hyperlink ref="E35" r:id="rId88" display="https://www.magicbricks.com/Property-Rates-Trends/Multistorey-Apartment-rates-Velachery-in-Chennai" xr:uid="{90F8A84C-042F-4633-9B1B-987FCD3B667A}"/>
    <hyperlink ref="E36" r:id="rId89" display="https://www.magicbricks.com/Property-Rates-Trends/Multistorey-Apartment-rates-Velachery-in-Chennai" xr:uid="{20850372-BB88-4F23-9350-1A0D1D222CEE}"/>
    <hyperlink ref="E37" r:id="rId90" display="https://www.magicbricks.com/Property-Rates-Trends/Multistorey-Apartment-rates-Velachery-in-Chennai" xr:uid="{F0A053C2-0639-47CC-9BB2-4945ABACE398}"/>
    <hyperlink ref="E38" r:id="rId91" display="https://www.magicbricks.com/Property-Rates-Trends/Multistorey-Apartment-rates-Velachery-in-Chennai" xr:uid="{34B1D367-8EEA-4F3E-9DFE-AE9DC18D76B2}"/>
    <hyperlink ref="F4" r:id="rId92" display="https://www.magicbricks.com/Property-Rates-Trends/ALL-RESIDENTIAL-rates-in-Chennai" xr:uid="{530D5E37-720A-46D9-8919-4810DF6D1DF9}"/>
    <hyperlink ref="F5" r:id="rId93" display="https://www.magicbricks.com/Property-Rates-Trends/Multistorey-Apartment-rates-Adyar-in-Chennai" xr:uid="{60B6BFE0-4BEF-4508-9700-F8FD20D98960}"/>
    <hyperlink ref="F6" r:id="rId94" display="javascript:void(0)" xr:uid="{4AF41EA5-5F5E-437A-A25D-4FD0E4CC3B99}"/>
    <hyperlink ref="F7" r:id="rId95" display="javascript:void(0)" xr:uid="{DD7BF1C3-51E9-44C4-BCD1-B0011DF22710}"/>
    <hyperlink ref="F8" r:id="rId96" display="javascript:void(0)" xr:uid="{438628D2-15EB-48AF-ABE0-79921EEFC297}"/>
    <hyperlink ref="F9" r:id="rId97" display="https://www.magicbricks.com/Property-Rates-Trends/ALL-RESIDENTIAL-rates-in-Chennai" xr:uid="{F8C75DAC-F377-4446-847E-E7C42A1D0D9D}"/>
    <hyperlink ref="F10" r:id="rId98" display="https://www.magicbricks.com/Property-Rates-Trends/Multistorey-Apartment-rates-Anna-Nagar-in-Chennai" xr:uid="{1DED62BB-4F44-4341-B4E1-B8706D5E6D87}"/>
    <hyperlink ref="F11" r:id="rId99" display="javascript:void(0)" xr:uid="{2D48154E-AEC4-4974-B3A1-9AEA90D7193F}"/>
    <hyperlink ref="F12" r:id="rId100" display="javascript:void(0)" xr:uid="{0873D25E-0470-4C47-A2BE-1C40EDBA26D9}"/>
    <hyperlink ref="F13" r:id="rId101" display="javascript:void(0)" xr:uid="{028508E9-9A6F-413C-BFF9-35B2697D3D63}"/>
    <hyperlink ref="F14" r:id="rId102" display="https://www.magicbricks.com/Property-Rates-Trends/ALL-RESIDENTIAL-rates-in-Chennai" xr:uid="{ECB7D3C1-7E9A-4ADD-9D07-DF178887997E}"/>
    <hyperlink ref="F15" r:id="rId103" display="https://www.magicbricks.com/Property-Rates-Trends/Multistorey-Apartment-rates-Chromepet-in-Chennai" xr:uid="{F5245F84-A1C6-43AA-B218-7362A76E28EE}"/>
    <hyperlink ref="F16" r:id="rId104" display="javascript:void(0)" xr:uid="{084862DE-B450-4066-B4EB-21E8FA191E2E}"/>
    <hyperlink ref="F17" r:id="rId105" display="javascript:void(0)" xr:uid="{C8BA0383-9607-4BA6-9CF7-9D65646B3BB0}"/>
    <hyperlink ref="F18" r:id="rId106" display="javascript:void(0)" xr:uid="{52E77376-FCBA-40CC-91BB-9C66B8A96FA7}"/>
    <hyperlink ref="F19" r:id="rId107" display="https://www.magicbricks.com/Property-Rates-Trends/ALL-RESIDENTIAL-rates-in-Chennai" xr:uid="{79AE8A50-2CAC-432A-B362-534C42CF49A3}"/>
    <hyperlink ref="F20" r:id="rId108" display="https://www.magicbricks.com/Property-Rates-Trends/Multistorey-Apartment-rates-Karapakkam-in-Chennai" xr:uid="{283F41E0-AD68-4B9B-9170-A53DB970AFA6}"/>
    <hyperlink ref="F21" r:id="rId109" display="javascript:void(0)" xr:uid="{6E1ABD80-93FC-47FB-B421-6792E7696666}"/>
    <hyperlink ref="F22" r:id="rId110" display="javascript:void(0)" xr:uid="{3FD4A60D-863A-4746-8B3C-A325DF494365}"/>
    <hyperlink ref="F23" r:id="rId111" display="javascript:void(0)" xr:uid="{082C33E8-8324-43EE-9760-3943CD2B5B08}"/>
    <hyperlink ref="F24" r:id="rId112" display="https://www.magicbricks.com/Property-Rates-Trends/ALL-RESIDENTIAL-rates-in-Chennai" xr:uid="{A9565D85-F025-477F-B8B4-0112CF92BA8A}"/>
    <hyperlink ref="F25" r:id="rId113" display="https://www.magicbricks.com/Property-Rates-Trends/Multistorey-Apartment-rates-KK-Nagar-in-Chennai" xr:uid="{FCD6A33A-FCFA-4598-977E-6B94AE9E3EA5}"/>
    <hyperlink ref="F26" r:id="rId114" display="javascript:void(0)" xr:uid="{CEEE5D0C-BA79-4443-81A4-20151406DAEF}"/>
    <hyperlink ref="F27" r:id="rId115" display="javascript:void(0)" xr:uid="{653DAD77-6977-444E-A814-F0C046D7DF72}"/>
    <hyperlink ref="F28" r:id="rId116" display="javascript:void(0)" xr:uid="{1BA68764-C3E2-40D5-97BA-4BF9A7535682}"/>
    <hyperlink ref="F29" r:id="rId117" display="https://www.magicbricks.com/Property-Rates-Trends/ALL-RESIDENTIAL-rates-in-Chennai" xr:uid="{1CD7D79A-E789-42C8-B5A8-D00FB1A40A89}"/>
    <hyperlink ref="F30" r:id="rId118" display="https://www.magicbricks.com/Property-Rates-Trends/Multistorey-Apartment-rates-T-Nagar-in-Chennai" xr:uid="{BABCA6AC-98F7-4EF8-A31D-D3AB89F35D16}"/>
    <hyperlink ref="F31" r:id="rId119" display="javascript:void(0)" xr:uid="{F53A2059-7A1B-42C0-8B0C-82B05960D021}"/>
    <hyperlink ref="F32" r:id="rId120" display="javascript:void(0)" xr:uid="{4D5D6CDF-968A-4D50-80B8-82A17AA0EF76}"/>
    <hyperlink ref="F33" r:id="rId121" display="javascript:void(0)" xr:uid="{6855C02F-BEC6-43F4-8581-D8A3ECBC0453}"/>
    <hyperlink ref="F34" r:id="rId122" display="https://www.magicbricks.com/Property-Rates-Trends/ALL-RESIDENTIAL-rates-in-Chennai" xr:uid="{0CA7651C-0252-402F-82B5-79ABBE910805}"/>
    <hyperlink ref="F35" r:id="rId123" display="https://www.magicbricks.com/Property-Rates-Trends/Multistorey-Apartment-rates-Velachery-in-Chennai" xr:uid="{9BF1F236-176F-425A-B9D2-D09BA3258164}"/>
    <hyperlink ref="F36" r:id="rId124" display="javascript:void(0)" xr:uid="{A66FCFB2-29F9-47EF-BD41-4B6517E00791}"/>
    <hyperlink ref="F37" r:id="rId125" display="javascript:void(0)" xr:uid="{DCB4ED88-45B8-49F1-93D1-0CEE9B0B8E08}"/>
    <hyperlink ref="F38" r:id="rId126" display="javascript:void(0)" xr:uid="{BB6F122A-946F-43ED-A26D-FC121D35927C}"/>
    <hyperlink ref="I5" r:id="rId127" display="https://www.magicbricks.com/Property-Rates-Trends/Multistorey-Apartment-rates-Adyar-in-Chennai" xr:uid="{E98B326B-24E7-4D84-9B1D-B2A2BAC8B0D6}"/>
    <hyperlink ref="I6" r:id="rId128" display="https://www.magicbricks.com/Property-Rates-Trends/Multistorey-Apartment-rates-Adyar-in-Chennai" xr:uid="{8CA6AE79-6A3D-4C38-8555-9CA8C4031A58}"/>
    <hyperlink ref="I7" r:id="rId129" display="https://www.magicbricks.com/Property-Rates-Trends/Multistorey-Apartment-rates-Adyar-in-Chennai" xr:uid="{0733F135-B6E7-4FFD-B5DB-C51031BE627E}"/>
    <hyperlink ref="I8" r:id="rId130" display="https://www.magicbricks.com/Property-Rates-Trends/Multistorey-Apartment-rates-Adyar-in-Chennai" xr:uid="{72F88DB5-3DDE-4B15-BA6A-E84A54C87D64}"/>
    <hyperlink ref="I10" r:id="rId131" display="https://www.magicbricks.com/Property-Rates-Trends/Multistorey-Apartment-rates-Anna-Nagar-in-Chennai" xr:uid="{B17BA868-23CE-4DD5-AA6E-45D7E3287D1B}"/>
    <hyperlink ref="I11" r:id="rId132" display="https://www.magicbricks.com/Property-Rates-Trends/Multistorey-Apartment-rates-Anna-Nagar-in-Chennai" xr:uid="{248BB3FC-A1F2-4749-B722-289CBF31C501}"/>
    <hyperlink ref="I12" r:id="rId133" display="https://www.magicbricks.com/Property-Rates-Trends/Multistorey-Apartment-rates-Anna-Nagar-in-Chennai" xr:uid="{38E8AD21-39B6-4070-BAA2-9FA4208A7637}"/>
    <hyperlink ref="I13" r:id="rId134" display="https://www.magicbricks.com/Property-Rates-Trends/Multistorey-Apartment-rates-Anna-Nagar-in-Chennai" xr:uid="{85FD170E-00E2-498C-8461-C2516A9BC202}"/>
    <hyperlink ref="I15" r:id="rId135" display="https://www.magicbricks.com/Property-Rates-Trends/Multistorey-Apartment-rates-Chromepet-in-Chennai" xr:uid="{8961F6F9-BD3A-4A1D-A2FB-C9EF6BC05B35}"/>
    <hyperlink ref="I16" r:id="rId136" display="https://www.magicbricks.com/Property-Rates-Trends/Multistorey-Apartment-rates-Chromepet-in-Chennai" xr:uid="{00C3A961-9DDE-499D-92C2-03713B4BF3B8}"/>
    <hyperlink ref="I17" r:id="rId137" display="https://www.magicbricks.com/Property-Rates-Trends/Multistorey-Apartment-rates-Chromepet-in-Chennai" xr:uid="{D96144EB-78B3-4655-B540-A14203A0DF0C}"/>
    <hyperlink ref="I18" r:id="rId138" display="https://www.magicbricks.com/Property-Rates-Trends/Multistorey-Apartment-rates-Chromepet-in-Chennai" xr:uid="{AA3CBECB-9C73-41AC-8C92-75D37B7FABAD}"/>
    <hyperlink ref="I20" r:id="rId139" display="https://www.magicbricks.com/Property-Rates-Trends/Multistorey-Apartment-rates-Karapakkam-in-Chennai" xr:uid="{68A13891-07FA-4845-A30B-6A505A605F29}"/>
    <hyperlink ref="I21" r:id="rId140" display="https://www.magicbricks.com/Property-Rates-Trends/Multistorey-Apartment-rates-Karapakkam-in-Chennai" xr:uid="{54EF3597-1FF1-491A-8288-3C5E6458AFFB}"/>
    <hyperlink ref="I22" r:id="rId141" display="https://www.magicbricks.com/Property-Rates-Trends/Multistorey-Apartment-rates-Karapakkam-in-Chennai" xr:uid="{C83C8788-821C-4508-8B28-7C81EEA8534B}"/>
    <hyperlink ref="I23" r:id="rId142" display="https://www.magicbricks.com/Property-Rates-Trends/Multistorey-Apartment-rates-Karapakkam-in-Chennai" xr:uid="{4BAD151E-DC6D-43CE-A8CE-AA5A987F3807}"/>
    <hyperlink ref="I25" r:id="rId143" display="https://www.magicbricks.com/Property-Rates-Trends/Multistorey-Apartment-rates-KK-Nagar-in-Chennai" xr:uid="{1616792E-2734-43FA-9E3F-C8B76262978B}"/>
    <hyperlink ref="I26" r:id="rId144" display="https://www.magicbricks.com/Property-Rates-Trends/Multistorey-Apartment-rates-KK-Nagar-in-Chennai" xr:uid="{32BFD9AF-F23C-481F-ADDA-5724A715801C}"/>
    <hyperlink ref="I27" r:id="rId145" display="https://www.magicbricks.com/Property-Rates-Trends/Multistorey-Apartment-rates-KK-Nagar-in-Chennai" xr:uid="{E6EB6623-8463-456C-85F5-9F9476D50AA5}"/>
    <hyperlink ref="I28" r:id="rId146" display="https://www.magicbricks.com/Property-Rates-Trends/Multistorey-Apartment-rates-KK-Nagar-in-Chennai" xr:uid="{D8BEEA63-1974-47E7-9E27-E4BAA66DC9A8}"/>
    <hyperlink ref="I30" r:id="rId147" display="https://www.magicbricks.com/Property-Rates-Trends/Multistorey-Apartment-rates-T-Nagar-in-Chennai" xr:uid="{2ADB4F6F-625A-4B69-BC8A-22048F388D17}"/>
    <hyperlink ref="I31" r:id="rId148" display="https://www.magicbricks.com/Property-Rates-Trends/Multistorey-Apartment-rates-T-Nagar-in-Chennai" xr:uid="{826B95F7-EA1C-4636-B235-F70391BC43DF}"/>
    <hyperlink ref="I32" r:id="rId149" display="https://www.magicbricks.com/Property-Rates-Trends/Multistorey-Apartment-rates-T-Nagar-in-Chennai" xr:uid="{705A69F2-DC8C-4F8E-A102-46C5085D6BB0}"/>
    <hyperlink ref="I33" r:id="rId150" display="https://www.magicbricks.com/Property-Rates-Trends/Multistorey-Apartment-rates-T-Nagar-in-Chennai" xr:uid="{3DDACB26-388B-4158-B548-42695674B4D5}"/>
    <hyperlink ref="I35" r:id="rId151" display="https://www.magicbricks.com/Property-Rates-Trends/Multistorey-Apartment-rates-Velachery-in-Chennai" xr:uid="{CC3C90AC-33B3-42F3-9270-487F3B851BCF}"/>
    <hyperlink ref="I36" r:id="rId152" display="https://www.magicbricks.com/Property-Rates-Trends/Multistorey-Apartment-rates-Velachery-in-Chennai" xr:uid="{99A9F4D9-BFF6-4B83-8F51-4D234DCFAB2B}"/>
    <hyperlink ref="I37" r:id="rId153" display="https://www.magicbricks.com/Property-Rates-Trends/Multistorey-Apartment-rates-Velachery-in-Chennai" xr:uid="{FAC19E4C-E983-430B-BE82-F81B55574EEA}"/>
    <hyperlink ref="I38" r:id="rId154" display="https://www.magicbricks.com/Property-Rates-Trends/Multistorey-Apartment-rates-Velachery-in-Chennai" xr:uid="{5A2FC565-7333-42C9-A053-C74FFB689682}"/>
    <hyperlink ref="J4" r:id="rId155" display="https://www.magicbricks.com/Property-Rates-Trends/ALL-RESIDENTIAL-rates-in-Chennai" xr:uid="{F8FD5583-94CB-47A8-BCF0-65E813C9A4CB}"/>
    <hyperlink ref="J5" r:id="rId156" display="https://www.magicbricks.com/Property-Rates-Trends/Multistorey-Apartment-rates-Adyar-in-Chennai" xr:uid="{DCCF4481-05E4-4C5C-A8E6-A69F88EB1B0F}"/>
    <hyperlink ref="J6" r:id="rId157" display="https://www.magicbricks.com/Property-Rates-Trends/Multistorey-Apartment-rates-Adyar-in-Chennai" xr:uid="{355D7B7F-63D3-445C-8B99-B23418E8FAE9}"/>
    <hyperlink ref="J7" r:id="rId158" display="javascript:void(0)" xr:uid="{E9BB8BFC-A0AB-49DF-A3E6-32775D5AA6FA}"/>
    <hyperlink ref="J8" r:id="rId159" display="javascript:void(0)" xr:uid="{59DF860C-DBE4-4996-BC49-35D811FA9BC6}"/>
    <hyperlink ref="J9" r:id="rId160" display="https://www.magicbricks.com/Property-Rates-Trends/ALL-RESIDENTIAL-rates-in-Chennai" xr:uid="{3586D351-8E36-4A27-BAFE-C8B806F7D2FB}"/>
    <hyperlink ref="J10" r:id="rId161" display="https://www.magicbricks.com/Property-Rates-Trends/Multistorey-Apartment-rates-Anna-Nagar-in-Chennai" xr:uid="{91BCDA0D-CA88-457F-81E2-8D113C4F29A9}"/>
    <hyperlink ref="J11" r:id="rId162" display="https://www.magicbricks.com/Property-Rates-Trends/Multistorey-Apartment-rates-Anna-Nagar-in-Chennai" xr:uid="{D7B3C80C-6116-4937-9C46-08586BC1784C}"/>
    <hyperlink ref="J12" r:id="rId163" display="javascript:void(0)" xr:uid="{7613D08D-7673-4A38-BEF2-27E1753053A8}"/>
    <hyperlink ref="J13" r:id="rId164" display="javascript:void(0)" xr:uid="{D4D51A71-305C-4C9B-9DE1-8CCEDF749199}"/>
    <hyperlink ref="J14" r:id="rId165" display="https://www.magicbricks.com/Property-Rates-Trends/ALL-RESIDENTIAL-rates-in-Chennai" xr:uid="{7D1EAD98-B22A-49A9-898E-BD845B859C63}"/>
    <hyperlink ref="J15" r:id="rId166" display="https://www.magicbricks.com/Property-Rates-Trends/Multistorey-Apartment-rates-Chromepet-in-Chennai" xr:uid="{7F7C1DCA-143A-4371-97EE-45C87BFF1249}"/>
    <hyperlink ref="J16" r:id="rId167" display="javascript:void(0)" xr:uid="{F9FD89EE-71A3-49AE-9E65-1FCB328A3B25}"/>
    <hyperlink ref="J17" r:id="rId168" display="javascript:void(0)" xr:uid="{F4B72DDC-AD30-426A-841D-91E8C7CB51AD}"/>
    <hyperlink ref="J18" r:id="rId169" display="javascript:void(0)" xr:uid="{AF72FB1A-6342-49E6-B400-E65B684CAAC0}"/>
    <hyperlink ref="J19" r:id="rId170" display="https://www.magicbricks.com/Property-Rates-Trends/ALL-RESIDENTIAL-rates-in-Chennai" xr:uid="{B6226423-1B90-4822-9F7E-BBEA6270CF19}"/>
    <hyperlink ref="J20" r:id="rId171" display="https://www.magicbricks.com/Property-Rates-Trends/Multistorey-Apartment-rates-Karapakkam-in-Chennai" xr:uid="{DD6A765C-0123-4CEE-8C9A-4293D777945D}"/>
    <hyperlink ref="J21" r:id="rId172" display="javascript:void(0)" xr:uid="{38AE3560-5A3F-4FF5-9989-AE6CA6CF08B1}"/>
    <hyperlink ref="J22" r:id="rId173" display="javascript:void(0)" xr:uid="{26E4FC1D-2686-45B7-B1E7-DB13668A8BC5}"/>
    <hyperlink ref="J23" r:id="rId174" display="javascript:void(0)" xr:uid="{10F1366D-3F32-4A86-A4C7-4789A84A3319}"/>
    <hyperlink ref="J24" r:id="rId175" display="https://www.magicbricks.com/Property-Rates-Trends/ALL-RESIDENTIAL-rates-in-Chennai" xr:uid="{FCA3466F-FA1E-4CCD-A968-C150BC16BF86}"/>
    <hyperlink ref="J25" r:id="rId176" display="https://www.magicbricks.com/Property-Rates-Trends/Multistorey-Apartment-rates-KK-Nagar-in-Chennai" xr:uid="{1487A08A-3DAD-4E35-AA1D-ECDCF9A6C451}"/>
    <hyperlink ref="J26" r:id="rId177" display="https://www.magicbricks.com/Property-Rates-Trends/Multistorey-Apartment-rates-KK-Nagar-in-Chennai" xr:uid="{846E85E7-0206-43BF-AFB0-1C2AD9CA4E17}"/>
    <hyperlink ref="J27" r:id="rId178" display="javascript:void(0)" xr:uid="{C23110F0-8069-4960-AA30-555ECA3C5CA6}"/>
    <hyperlink ref="J28" r:id="rId179" display="javascript:void(0)" xr:uid="{DC78D044-C882-4E7A-A79E-2570E255BBFE}"/>
    <hyperlink ref="J29" r:id="rId180" display="https://www.magicbricks.com/Property-Rates-Trends/ALL-RESIDENTIAL-rates-in-Chennai" xr:uid="{FA3EEB37-FDC7-48B0-8B96-37054D47C499}"/>
    <hyperlink ref="J30" r:id="rId181" display="https://www.magicbricks.com/Property-Rates-Trends/Multistorey-Apartment-rates-T-Nagar-in-Chennai" xr:uid="{CBD61A5D-FCAB-41F7-A5E7-25B3DDFA2C8B}"/>
    <hyperlink ref="J31" r:id="rId182" display="https://www.magicbricks.com/Property-Rates-Trends/Multistorey-Apartment-rates-T-Nagar-in-Chennai" xr:uid="{3C9EF613-E13D-45B5-91F0-85D633256F0F}"/>
    <hyperlink ref="J32" r:id="rId183" display="javascript:void(0)" xr:uid="{F59C6633-59E5-42BF-ABED-2F652C5C3866}"/>
    <hyperlink ref="J33" r:id="rId184" display="javascript:void(0)" xr:uid="{24CED102-0A97-4589-8F39-1B2F754F9CDE}"/>
    <hyperlink ref="J34" r:id="rId185" display="https://www.magicbricks.com/Property-Rates-Trends/ALL-RESIDENTIAL-rates-in-Chennai" xr:uid="{43262A75-AD5B-418F-AAAD-833E08477660}"/>
    <hyperlink ref="J35" r:id="rId186" display="https://www.magicbricks.com/Property-Rates-Trends/Multistorey-Apartment-rates-Velachery-in-Chennai" xr:uid="{1A75C64B-61FF-4660-8E32-2A35E5E12E08}"/>
    <hyperlink ref="J36" r:id="rId187" display="https://www.magicbricks.com/Property-Rates-Trends/Multistorey-Apartment-rates-Velachery-in-Chennai" xr:uid="{58245459-EC6B-4CAA-ADC8-EE7DF3E88F55}"/>
    <hyperlink ref="J37" r:id="rId188" display="javascript:void(0)" xr:uid="{3FE0776F-2768-4C8E-AE36-6CF7109471FE}"/>
    <hyperlink ref="J38" r:id="rId189" display="javascript:void(0)" xr:uid="{A83AF7AE-A9F0-4AE1-812F-CB18F0E5B031}"/>
    <hyperlink ref="M5" r:id="rId190" display="https://www.magicbricks.com/Property-Rates-Trends/Multistorey-Apartment-rates-Adyar-in-Chennai" xr:uid="{0300C7FD-08AD-4323-A6B8-DEFE8F84F991}"/>
    <hyperlink ref="M6" r:id="rId191" display="https://www.magicbricks.com/Property-Rates-Trends/Multistorey-Apartment-rates-Adyar-in-Chennai" xr:uid="{A0FEAC5A-36E1-4B9D-830E-A9C9B9F940EA}"/>
    <hyperlink ref="M7" r:id="rId192" display="https://www.magicbricks.com/Property-Rates-Trends/Multistorey-Apartment-rates-Adyar-in-Chennai" xr:uid="{6BFCDB95-84AF-4683-9418-7495CDC38493}"/>
    <hyperlink ref="M8" r:id="rId193" display="https://www.magicbricks.com/Property-Rates-Trends/Multistorey-Apartment-rates-Adyar-in-Chennai" xr:uid="{C6FD3D1F-3E31-4DC3-AF55-5DDD2D3D3C44}"/>
    <hyperlink ref="M10" r:id="rId194" display="https://www.magicbricks.com/Property-Rates-Trends/Multistorey-Apartment-rates-Anna-Nagar-in-Chennai" xr:uid="{4ADBDAA8-2938-4F3E-B086-F47B2F86532D}"/>
    <hyperlink ref="M11" r:id="rId195" display="https://www.magicbricks.com/Property-Rates-Trends/Multistorey-Apartment-rates-Anna-Nagar-in-Chennai" xr:uid="{A55443F4-BD60-4689-9846-2D5F5D1B76C2}"/>
    <hyperlink ref="M12" r:id="rId196" display="https://www.magicbricks.com/Property-Rates-Trends/Multistorey-Apartment-rates-Anna-Nagar-in-Chennai" xr:uid="{8DE7B39A-5392-4B66-B917-6FD8E7B3E3A2}"/>
    <hyperlink ref="M13" r:id="rId197" display="https://www.magicbricks.com/Property-Rates-Trends/Multistorey-Apartment-rates-Anna-Nagar-in-Chennai" xr:uid="{E9ACA3E4-CB45-49B0-8A22-CFEC2555D485}"/>
    <hyperlink ref="M15" r:id="rId198" display="https://www.magicbricks.com/Property-Rates-Trends/Multistorey-Apartment-rates-Chromepet-in-Chennai" xr:uid="{D9A8E73D-C6D1-448E-8CFE-3AD0A3C6AF59}"/>
    <hyperlink ref="M16" r:id="rId199" display="https://www.magicbricks.com/Property-Rates-Trends/Multistorey-Apartment-rates-Chromepet-in-Chennai" xr:uid="{74C04348-CA5B-4106-A4AB-89C59704DF5A}"/>
    <hyperlink ref="M17" r:id="rId200" display="https://www.magicbricks.com/Property-Rates-Trends/Multistorey-Apartment-rates-Chromepet-in-Chennai" xr:uid="{45889E93-89E0-487A-890D-7768FFF7BC2E}"/>
    <hyperlink ref="M18" r:id="rId201" display="https://www.magicbricks.com/Property-Rates-Trends/Multistorey-Apartment-rates-Chromepet-in-Chennai" xr:uid="{FC0B6753-5DF4-4FEC-80BC-C3D0BC32BCAC}"/>
    <hyperlink ref="M20" r:id="rId202" display="https://www.magicbricks.com/Property-Rates-Trends/Multistorey-Apartment-rates-Karapakkam-in-Chennai" xr:uid="{D37F4C82-555F-4A69-986A-B1E03DC81D42}"/>
    <hyperlink ref="M21" r:id="rId203" display="https://www.magicbricks.com/Property-Rates-Trends/Multistorey-Apartment-rates-Karapakkam-in-Chennai" xr:uid="{4B635A6E-3D5F-4482-8B5B-54421C967E60}"/>
    <hyperlink ref="M22" r:id="rId204" display="https://www.magicbricks.com/Property-Rates-Trends/Multistorey-Apartment-rates-Karapakkam-in-Chennai" xr:uid="{333A67BB-1A78-4747-872B-06F362E3B7D6}"/>
    <hyperlink ref="M23" r:id="rId205" display="https://www.magicbricks.com/Property-Rates-Trends/Multistorey-Apartment-rates-Karapakkam-in-Chennai" xr:uid="{B00D6EED-829A-4A59-8C0F-85C648F02429}"/>
    <hyperlink ref="M25" r:id="rId206" display="https://www.magicbricks.com/Property-Rates-Trends/Multistorey-Apartment-rates-KK-Nagar-in-Chennai" xr:uid="{D8CF4400-029C-4AD6-8EE3-C39006035E07}"/>
    <hyperlink ref="M26" r:id="rId207" display="https://www.magicbricks.com/Property-Rates-Trends/Multistorey-Apartment-rates-KK-Nagar-in-Chennai" xr:uid="{1821E3EE-5EF0-4711-88F3-B6D62BF29A8E}"/>
    <hyperlink ref="M27" r:id="rId208" display="https://www.magicbricks.com/Property-Rates-Trends/Multistorey-Apartment-rates-KK-Nagar-in-Chennai" xr:uid="{0E7931CF-6B08-4967-A3E1-EE3EE15CFD20}"/>
    <hyperlink ref="M28" r:id="rId209" display="https://www.magicbricks.com/Property-Rates-Trends/Multistorey-Apartment-rates-KK-Nagar-in-Chennai" xr:uid="{5771FD72-92E8-4240-98E3-5BFD736240AB}"/>
    <hyperlink ref="M30" r:id="rId210" display="https://www.magicbricks.com/Property-Rates-Trends/Multistorey-Apartment-rates-T-Nagar-in-Chennai" xr:uid="{D4C77BA3-29DE-4EE9-9D41-F77760C4AD16}"/>
    <hyperlink ref="M31" r:id="rId211" display="https://www.magicbricks.com/Property-Rates-Trends/Multistorey-Apartment-rates-T-Nagar-in-Chennai" xr:uid="{9DBCBB17-7F53-482D-850B-1FAD653143CC}"/>
    <hyperlink ref="M32" r:id="rId212" display="https://www.magicbricks.com/Property-Rates-Trends/Multistorey-Apartment-rates-T-Nagar-in-Chennai" xr:uid="{FACC7DB3-7B74-46E8-8D39-E94DD18E4D6C}"/>
    <hyperlink ref="M33" r:id="rId213" display="https://www.magicbricks.com/Property-Rates-Trends/Multistorey-Apartment-rates-T-Nagar-in-Chennai" xr:uid="{144A564A-7CA2-4FF3-B52A-5E213BADFC29}"/>
    <hyperlink ref="M35" r:id="rId214" display="https://www.magicbricks.com/Property-Rates-Trends/Multistorey-Apartment-rates-Velachery-in-Chennai" xr:uid="{D2E98ADC-F96C-4C52-B290-9240E02EFF54}"/>
    <hyperlink ref="M36" r:id="rId215" display="https://www.magicbricks.com/Property-Rates-Trends/Multistorey-Apartment-rates-Velachery-in-Chennai" xr:uid="{F9C51055-40AB-4EA0-B777-8AB7C56B287A}"/>
    <hyperlink ref="M37" r:id="rId216" display="https://www.magicbricks.com/Property-Rates-Trends/Multistorey-Apartment-rates-Velachery-in-Chennai" xr:uid="{C39489F3-CAA0-4A42-A6CC-5565C438588D}"/>
    <hyperlink ref="M38" r:id="rId217" display="https://www.magicbricks.com/Property-Rates-Trends/Multistorey-Apartment-rates-Velachery-in-Chennai" xr:uid="{6CB0A605-6115-4C46-B2B6-EA79412113F9}"/>
    <hyperlink ref="N4" r:id="rId218" display="https://www.magicbricks.com/Property-Rates-Trends/ALL-RESIDENTIAL-rates-in-Chennai" xr:uid="{CEFB62FE-5749-41AA-A29C-1E59ACE1186E}"/>
    <hyperlink ref="N5" r:id="rId219" display="https://www.magicbricks.com/Property-Rates-Trends/Multistorey-Apartment-rates-Adyar-in-Chennai" xr:uid="{0F2E0830-13FF-4447-9CB0-85C0ADB9EAF0}"/>
    <hyperlink ref="N6" r:id="rId220" display="https://www.magicbricks.com/Property-Rates-Trends/Multistorey-Apartment-rates-Adyar-in-Chennai" xr:uid="{182796B2-B0D1-49A2-B64B-E84608764AE6}"/>
    <hyperlink ref="N7" r:id="rId221" display="javascript:void(0)" xr:uid="{289FC335-33F2-4776-9778-F31B2E6DEB2D}"/>
    <hyperlink ref="N8" r:id="rId222" display="javascript:void(0)" xr:uid="{7684A23E-C0DF-437C-A66A-9A12F3DCB8EB}"/>
    <hyperlink ref="N9" r:id="rId223" display="https://www.magicbricks.com/Property-Rates-Trends/ALL-RESIDENTIAL-rates-in-Chennai" xr:uid="{B9018F33-F3B7-4378-81F8-6E32AEC3816B}"/>
    <hyperlink ref="N10" r:id="rId224" display="https://www.magicbricks.com/Property-Rates-Trends/Multistorey-Apartment-rates-Anna-Nagar-in-Chennai" xr:uid="{D8CD8425-09D4-4995-9BB2-082BFCF5215A}"/>
    <hyperlink ref="N11" r:id="rId225" display="https://www.magicbricks.com/Property-Rates-Trends/Multistorey-Apartment-rates-Anna-Nagar-in-Chennai" xr:uid="{18450C30-669F-420C-91BF-111022BFAAA0}"/>
    <hyperlink ref="N12" r:id="rId226" display="javascript:void(0)" xr:uid="{1E7153C5-AC05-423A-94EF-5F97C7899196}"/>
    <hyperlink ref="N13" r:id="rId227" display="javascript:void(0)" xr:uid="{C0D51510-D2F3-4E31-8A10-64191CA646B9}"/>
    <hyperlink ref="N14" r:id="rId228" display="https://www.magicbricks.com/Property-Rates-Trends/ALL-RESIDENTIAL-rates-in-Chennai" xr:uid="{C490823A-ED35-4675-A6A9-10E6BEA580C0}"/>
    <hyperlink ref="N15" r:id="rId229" display="https://www.magicbricks.com/Property-Rates-Trends/Multistorey-Apartment-rates-Chromepet-in-Chennai" xr:uid="{1E1CB03C-BD4E-40D7-A669-2209DB18CC72}"/>
    <hyperlink ref="N16" r:id="rId230" display="https://www.magicbricks.com/Property-Rates-Trends/Multistorey-Apartment-rates-Chromepet-in-Chennai" xr:uid="{33825C0E-DF2F-4016-BD84-7973E69E5D65}"/>
    <hyperlink ref="N17" r:id="rId231" display="javascript:void(0)" xr:uid="{F910C901-AF70-4BE6-BE82-D5F864F4B25E}"/>
    <hyperlink ref="N18" r:id="rId232" display="javascript:void(0)" xr:uid="{C7397B05-E883-4506-A9B7-BB9C12C29F1E}"/>
    <hyperlink ref="N19" r:id="rId233" display="https://www.magicbricks.com/Property-Rates-Trends/ALL-RESIDENTIAL-rates-in-Chennai" xr:uid="{180EBBB0-E4C6-4032-85C5-BF8F0F7AF2F3}"/>
    <hyperlink ref="N20" r:id="rId234" display="https://www.magicbricks.com/Property-Rates-Trends/Multistorey-Apartment-rates-Karapakkam-in-Chennai" xr:uid="{195E452F-C39D-4B20-BC90-911227919677}"/>
    <hyperlink ref="N21" r:id="rId235" display="javascript:void(0)" xr:uid="{81CA823B-3AD8-4890-9B06-0D9F91BCA47B}"/>
    <hyperlink ref="N22" r:id="rId236" display="javascript:void(0)" xr:uid="{751B53FA-1FCF-49BA-8E9C-9B02E308B4DD}"/>
    <hyperlink ref="N23" r:id="rId237" display="javascript:void(0)" xr:uid="{791DB7D1-3F21-4FCA-BA9A-4515AEB62F52}"/>
    <hyperlink ref="N24" r:id="rId238" display="https://www.magicbricks.com/Property-Rates-Trends/ALL-RESIDENTIAL-rates-in-Chennai" xr:uid="{E24761BE-40CD-4AED-B7F4-BCDDF5DD06EF}"/>
    <hyperlink ref="N25" r:id="rId239" display="https://www.magicbricks.com/Property-Rates-Trends/Multistorey-Apartment-rates-KK-Nagar-in-Chennai" xr:uid="{9838FF9A-44FF-4576-AEA8-564B125536EC}"/>
    <hyperlink ref="N26" r:id="rId240" display="https://www.magicbricks.com/Property-Rates-Trends/Multistorey-Apartment-rates-KK-Nagar-in-Chennai" xr:uid="{BF575C7D-41C9-4F74-AB92-6AD0F9B22905}"/>
    <hyperlink ref="N27" r:id="rId241" display="javascript:void(0)" xr:uid="{78D9237A-D4B1-4381-BB8D-2211146D7892}"/>
    <hyperlink ref="N28" r:id="rId242" display="javascript:void(0)" xr:uid="{07B7CDD7-1EE7-4D1A-ADF0-4AA09B0C93BC}"/>
    <hyperlink ref="N29" r:id="rId243" display="https://www.magicbricks.com/Property-Rates-Trends/ALL-RESIDENTIAL-rates-in-Chennai" xr:uid="{AD083560-9636-42EC-9A1C-78D120EE1B63}"/>
    <hyperlink ref="N30" r:id="rId244" display="https://www.magicbricks.com/Property-Rates-Trends/Multistorey-Apartment-rates-T-Nagar-in-Chennai" xr:uid="{99E2DC7F-57A5-4753-A994-662010604C14}"/>
    <hyperlink ref="N31" r:id="rId245" display="https://www.magicbricks.com/Property-Rates-Trends/Multistorey-Apartment-rates-T-Nagar-in-Chennai" xr:uid="{960B527E-22B1-48FE-80B2-4F27AD78FA28}"/>
    <hyperlink ref="N32" r:id="rId246" display="javascript:void(0)" xr:uid="{B0FAB951-CD1C-4EF3-A84A-E55F3E87A8D8}"/>
    <hyperlink ref="N33" r:id="rId247" display="javascript:void(0)" xr:uid="{42E66A7E-50B3-40F4-9AAD-879E314B30E6}"/>
    <hyperlink ref="N34" r:id="rId248" display="https://www.magicbricks.com/Property-Rates-Trends/ALL-RESIDENTIAL-rates-in-Chennai" xr:uid="{6CDE302F-CF8E-45FA-837A-733564EDB10B}"/>
    <hyperlink ref="N35" r:id="rId249" display="https://www.magicbricks.com/Property-Rates-Trends/Multistorey-Apartment-rates-Velachery-in-Chennai" xr:uid="{D3E5B4B3-CA76-49EE-B38D-36BED424682C}"/>
    <hyperlink ref="N36" r:id="rId250" display="https://www.magicbricks.com/Property-Rates-Trends/Multistorey-Apartment-rates-Velachery-in-Chennai" xr:uid="{3E7F3E1E-5DBC-4968-B369-47D64786F87A}"/>
    <hyperlink ref="N37" r:id="rId251" display="javascript:void(0)" xr:uid="{8DD8B33C-7D8E-47A8-8099-432E09FE8B66}"/>
    <hyperlink ref="N38" r:id="rId252" display="javascript:void(0)" xr:uid="{8E45064C-6260-442B-A086-8F4DC2593BBB}"/>
  </hyperlinks>
  <pageMargins left="0.7" right="0.7" top="0.75" bottom="0.75" header="0.3" footer="0.3"/>
  <drawing r:id="rId25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53329C-6E6C-48B7-9382-9CE19F5BBC2F}">
  <dimension ref="A1:P38"/>
  <sheetViews>
    <sheetView topLeftCell="A32" workbookViewId="0">
      <selection activeCell="A4" sqref="A4:XFD38"/>
    </sheetView>
  </sheetViews>
  <sheetFormatPr defaultRowHeight="15"/>
  <sheetData>
    <row r="1" spans="1:16" ht="15.75" thickBot="1">
      <c r="A1" s="35" t="s">
        <v>7355</v>
      </c>
      <c r="B1" s="89" t="s">
        <v>7314</v>
      </c>
      <c r="C1" s="90"/>
      <c r="D1" s="90"/>
      <c r="E1" s="35" t="s">
        <v>7355</v>
      </c>
      <c r="F1" s="89" t="s">
        <v>7314</v>
      </c>
      <c r="G1" s="90"/>
      <c r="H1" s="90"/>
      <c r="I1" s="35" t="s">
        <v>7355</v>
      </c>
      <c r="J1" s="89" t="s">
        <v>7314</v>
      </c>
      <c r="K1" s="90"/>
      <c r="L1" s="90"/>
      <c r="M1" s="35" t="s">
        <v>7355</v>
      </c>
      <c r="N1" s="89" t="s">
        <v>7314</v>
      </c>
      <c r="O1" s="90"/>
      <c r="P1" s="90"/>
    </row>
    <row r="2" spans="1:16" ht="28.5">
      <c r="A2" s="87"/>
      <c r="B2" s="18" t="s">
        <v>7315</v>
      </c>
      <c r="C2" s="20" t="s">
        <v>7317</v>
      </c>
      <c r="D2" s="91" t="s">
        <v>7318</v>
      </c>
      <c r="E2" s="87"/>
      <c r="F2" s="18" t="s">
        <v>7315</v>
      </c>
      <c r="G2" s="20" t="s">
        <v>7317</v>
      </c>
      <c r="H2" s="91" t="s">
        <v>7318</v>
      </c>
      <c r="I2" s="87"/>
      <c r="J2" s="18" t="s">
        <v>7315</v>
      </c>
      <c r="K2" s="20" t="s">
        <v>7317</v>
      </c>
      <c r="L2" s="91" t="s">
        <v>7318</v>
      </c>
      <c r="M2" s="87"/>
      <c r="N2" s="18" t="s">
        <v>7315</v>
      </c>
      <c r="O2" s="20" t="s">
        <v>7317</v>
      </c>
      <c r="P2" s="91" t="s">
        <v>7318</v>
      </c>
    </row>
    <row r="3" spans="1:16" ht="29.25" thickBot="1">
      <c r="A3" s="88"/>
      <c r="B3" s="19" t="s">
        <v>7316</v>
      </c>
      <c r="C3" s="21" t="s">
        <v>7316</v>
      </c>
      <c r="D3" s="92"/>
      <c r="E3" s="88"/>
      <c r="F3" s="19" t="s">
        <v>7316</v>
      </c>
      <c r="G3" s="21" t="s">
        <v>7316</v>
      </c>
      <c r="H3" s="92"/>
      <c r="I3" s="88"/>
      <c r="J3" s="19" t="s">
        <v>7316</v>
      </c>
      <c r="K3" s="21" t="s">
        <v>7316</v>
      </c>
      <c r="L3" s="92"/>
      <c r="M3" s="88"/>
      <c r="N3" s="19" t="s">
        <v>7316</v>
      </c>
      <c r="O3" s="21" t="s">
        <v>7316</v>
      </c>
      <c r="P3" s="92"/>
    </row>
    <row r="4" spans="1:16" ht="15.75" thickBot="1">
      <c r="A4" s="15" t="s">
        <v>56</v>
      </c>
      <c r="B4" s="24"/>
      <c r="C4" s="23"/>
      <c r="D4" s="25"/>
      <c r="E4" s="15" t="s">
        <v>56</v>
      </c>
      <c r="F4" s="24"/>
      <c r="G4" s="23"/>
      <c r="H4" s="25"/>
      <c r="I4" s="15" t="s">
        <v>56</v>
      </c>
      <c r="J4" s="24"/>
      <c r="K4" s="23"/>
      <c r="L4" s="25"/>
      <c r="M4" s="15" t="s">
        <v>56</v>
      </c>
      <c r="N4" s="24"/>
      <c r="O4" s="23"/>
      <c r="P4" s="25"/>
    </row>
    <row r="5" spans="1:16" ht="45.75" thickBot="1">
      <c r="A5" s="16" t="s">
        <v>7310</v>
      </c>
      <c r="B5" s="26" t="s">
        <v>7319</v>
      </c>
      <c r="C5" s="27">
        <v>12808</v>
      </c>
      <c r="D5" s="28" t="s">
        <v>7320</v>
      </c>
      <c r="E5" s="16" t="s">
        <v>7310</v>
      </c>
      <c r="F5" s="26" t="s">
        <v>7319</v>
      </c>
      <c r="G5" s="27">
        <v>12808</v>
      </c>
      <c r="H5" s="28" t="s">
        <v>7320</v>
      </c>
      <c r="I5" s="16" t="s">
        <v>7310</v>
      </c>
      <c r="J5" s="26" t="s">
        <v>7319</v>
      </c>
      <c r="K5" s="27">
        <v>12808</v>
      </c>
      <c r="L5" s="28" t="s">
        <v>7320</v>
      </c>
      <c r="M5" s="16" t="s">
        <v>7310</v>
      </c>
      <c r="N5" s="26" t="s">
        <v>7319</v>
      </c>
      <c r="O5" s="27">
        <v>12808</v>
      </c>
      <c r="P5" s="28" t="s">
        <v>7320</v>
      </c>
    </row>
    <row r="6" spans="1:16" ht="45.75" thickBot="1">
      <c r="A6" s="16" t="s">
        <v>7392</v>
      </c>
      <c r="B6" s="26" t="s">
        <v>7395</v>
      </c>
      <c r="C6" s="27">
        <v>9583</v>
      </c>
      <c r="D6" s="28" t="s">
        <v>7396</v>
      </c>
      <c r="E6" s="16" t="s">
        <v>7484</v>
      </c>
      <c r="F6" s="26" t="s">
        <v>7487</v>
      </c>
      <c r="G6" s="27">
        <v>8899</v>
      </c>
      <c r="H6" s="28" t="s">
        <v>7334</v>
      </c>
      <c r="I6" s="16" t="s">
        <v>7504</v>
      </c>
      <c r="J6" s="26" t="s">
        <v>7341</v>
      </c>
      <c r="K6" s="29" t="s">
        <v>7341</v>
      </c>
      <c r="L6" s="28" t="s">
        <v>7341</v>
      </c>
      <c r="M6" s="16" t="s">
        <v>7521</v>
      </c>
      <c r="N6" s="26" t="s">
        <v>7524</v>
      </c>
      <c r="O6" s="27">
        <v>10629</v>
      </c>
      <c r="P6" s="28" t="s">
        <v>7341</v>
      </c>
    </row>
    <row r="7" spans="1:16" ht="45.75" thickBot="1">
      <c r="A7" s="16" t="s">
        <v>7393</v>
      </c>
      <c r="B7" s="26" t="s">
        <v>7397</v>
      </c>
      <c r="C7" s="27">
        <v>9117</v>
      </c>
      <c r="D7" s="28" t="s">
        <v>7353</v>
      </c>
      <c r="E7" s="16" t="s">
        <v>7485</v>
      </c>
      <c r="F7" s="26" t="s">
        <v>7488</v>
      </c>
      <c r="G7" s="27">
        <v>9743</v>
      </c>
      <c r="H7" s="28" t="s">
        <v>7334</v>
      </c>
      <c r="I7" s="16" t="s">
        <v>7505</v>
      </c>
      <c r="J7" s="26" t="s">
        <v>7507</v>
      </c>
      <c r="K7" s="27">
        <v>10640</v>
      </c>
      <c r="L7" s="28" t="s">
        <v>7374</v>
      </c>
      <c r="M7" s="16" t="s">
        <v>7522</v>
      </c>
      <c r="N7" s="26" t="s">
        <v>7525</v>
      </c>
      <c r="O7" s="27">
        <v>11305</v>
      </c>
      <c r="P7" s="28" t="s">
        <v>7332</v>
      </c>
    </row>
    <row r="8" spans="1:16" ht="45.75" thickBot="1">
      <c r="A8" s="16" t="s">
        <v>7394</v>
      </c>
      <c r="B8" s="26" t="s">
        <v>7398</v>
      </c>
      <c r="C8" s="27">
        <v>7449</v>
      </c>
      <c r="D8" s="28" t="s">
        <v>7332</v>
      </c>
      <c r="E8" s="16" t="s">
        <v>7486</v>
      </c>
      <c r="F8" s="26" t="s">
        <v>7489</v>
      </c>
      <c r="G8" s="27">
        <v>8052</v>
      </c>
      <c r="H8" s="28" t="s">
        <v>7353</v>
      </c>
      <c r="I8" s="16" t="s">
        <v>7506</v>
      </c>
      <c r="J8" s="26" t="s">
        <v>7508</v>
      </c>
      <c r="K8" s="27">
        <v>9481</v>
      </c>
      <c r="L8" s="28" t="s">
        <v>7509</v>
      </c>
      <c r="M8" s="16" t="s">
        <v>7523</v>
      </c>
      <c r="N8" s="26" t="s">
        <v>7526</v>
      </c>
      <c r="O8" s="27">
        <v>8412</v>
      </c>
      <c r="P8" s="28" t="s">
        <v>7322</v>
      </c>
    </row>
    <row r="9" spans="1:16" ht="29.25" thickBot="1">
      <c r="A9" s="15" t="s">
        <v>39</v>
      </c>
      <c r="B9" s="24"/>
      <c r="C9" s="23"/>
      <c r="D9" s="25"/>
      <c r="E9" s="15" t="s">
        <v>39</v>
      </c>
      <c r="F9" s="24"/>
      <c r="G9" s="23"/>
      <c r="H9" s="25"/>
      <c r="I9" s="15" t="s">
        <v>39</v>
      </c>
      <c r="J9" s="24"/>
      <c r="K9" s="23"/>
      <c r="L9" s="25"/>
      <c r="M9" s="15" t="s">
        <v>39</v>
      </c>
      <c r="N9" s="24"/>
      <c r="O9" s="23"/>
      <c r="P9" s="25"/>
    </row>
    <row r="10" spans="1:16" ht="45.75" thickBot="1">
      <c r="A10" s="16" t="s">
        <v>7310</v>
      </c>
      <c r="B10" s="26" t="s">
        <v>7327</v>
      </c>
      <c r="C10" s="27">
        <v>10433</v>
      </c>
      <c r="D10" s="28" t="s">
        <v>7328</v>
      </c>
      <c r="E10" s="16" t="s">
        <v>7310</v>
      </c>
      <c r="F10" s="26" t="s">
        <v>7327</v>
      </c>
      <c r="G10" s="27">
        <v>10433</v>
      </c>
      <c r="H10" s="28" t="s">
        <v>7328</v>
      </c>
      <c r="I10" s="16" t="s">
        <v>7310</v>
      </c>
      <c r="J10" s="26" t="s">
        <v>7327</v>
      </c>
      <c r="K10" s="27">
        <v>10433</v>
      </c>
      <c r="L10" s="28" t="s">
        <v>7328</v>
      </c>
      <c r="M10" s="16" t="s">
        <v>7310</v>
      </c>
      <c r="N10" s="26" t="s">
        <v>7327</v>
      </c>
      <c r="O10" s="27">
        <v>10433</v>
      </c>
      <c r="P10" s="28" t="s">
        <v>7328</v>
      </c>
    </row>
    <row r="11" spans="1:16" ht="45.75" thickBot="1">
      <c r="A11" s="16" t="s">
        <v>7392</v>
      </c>
      <c r="B11" s="26" t="s">
        <v>7341</v>
      </c>
      <c r="C11" s="29" t="s">
        <v>7341</v>
      </c>
      <c r="D11" s="28" t="s">
        <v>7341</v>
      </c>
      <c r="E11" s="16" t="s">
        <v>7484</v>
      </c>
      <c r="F11" s="26" t="s">
        <v>7490</v>
      </c>
      <c r="G11" s="27">
        <v>7836</v>
      </c>
      <c r="H11" s="28" t="s">
        <v>7341</v>
      </c>
      <c r="I11" s="16" t="s">
        <v>7504</v>
      </c>
      <c r="J11" s="26" t="s">
        <v>7341</v>
      </c>
      <c r="K11" s="29" t="s">
        <v>7341</v>
      </c>
      <c r="L11" s="28" t="s">
        <v>7341</v>
      </c>
      <c r="M11" s="16" t="s">
        <v>7521</v>
      </c>
      <c r="N11" s="26" t="s">
        <v>7527</v>
      </c>
      <c r="O11" s="27">
        <v>7686</v>
      </c>
      <c r="P11" s="28" t="s">
        <v>7341</v>
      </c>
    </row>
    <row r="12" spans="1:16" ht="45.75" thickBot="1">
      <c r="A12" s="16" t="s">
        <v>7393</v>
      </c>
      <c r="B12" s="26" t="s">
        <v>7399</v>
      </c>
      <c r="C12" s="27">
        <v>7395</v>
      </c>
      <c r="D12" s="28" t="s">
        <v>7330</v>
      </c>
      <c r="E12" s="16" t="s">
        <v>7485</v>
      </c>
      <c r="F12" s="26" t="s">
        <v>7491</v>
      </c>
      <c r="G12" s="27">
        <v>7611</v>
      </c>
      <c r="H12" s="28" t="s">
        <v>7336</v>
      </c>
      <c r="I12" s="16" t="s">
        <v>7505</v>
      </c>
      <c r="J12" s="26" t="s">
        <v>7510</v>
      </c>
      <c r="K12" s="27">
        <v>8665</v>
      </c>
      <c r="L12" s="28" t="s">
        <v>7511</v>
      </c>
      <c r="M12" s="16" t="s">
        <v>7522</v>
      </c>
      <c r="N12" s="26" t="s">
        <v>7528</v>
      </c>
      <c r="O12" s="27">
        <v>7947</v>
      </c>
      <c r="P12" s="28" t="s">
        <v>7353</v>
      </c>
    </row>
    <row r="13" spans="1:16" ht="45.75" thickBot="1">
      <c r="A13" s="16" t="s">
        <v>7394</v>
      </c>
      <c r="B13" s="26" t="s">
        <v>7400</v>
      </c>
      <c r="C13" s="27">
        <v>7662</v>
      </c>
      <c r="D13" s="28" t="s">
        <v>7346</v>
      </c>
      <c r="E13" s="16" t="s">
        <v>7486</v>
      </c>
      <c r="F13" s="26" t="s">
        <v>7492</v>
      </c>
      <c r="G13" s="27">
        <v>6834</v>
      </c>
      <c r="H13" s="28" t="s">
        <v>7322</v>
      </c>
      <c r="I13" s="16" t="s">
        <v>7506</v>
      </c>
      <c r="J13" s="26" t="s">
        <v>7512</v>
      </c>
      <c r="K13" s="27">
        <v>7231</v>
      </c>
      <c r="L13" s="28" t="s">
        <v>7332</v>
      </c>
      <c r="M13" s="16" t="s">
        <v>7523</v>
      </c>
      <c r="N13" s="26" t="s">
        <v>7529</v>
      </c>
      <c r="O13" s="27">
        <v>7243</v>
      </c>
      <c r="P13" s="28" t="s">
        <v>7425</v>
      </c>
    </row>
    <row r="14" spans="1:16" ht="29.25" thickBot="1">
      <c r="A14" s="15" t="s">
        <v>34</v>
      </c>
      <c r="B14" s="24"/>
      <c r="C14" s="23"/>
      <c r="D14" s="25"/>
      <c r="E14" s="15" t="s">
        <v>34</v>
      </c>
      <c r="F14" s="24"/>
      <c r="G14" s="23"/>
      <c r="H14" s="25"/>
      <c r="I14" s="15" t="s">
        <v>34</v>
      </c>
      <c r="J14" s="24"/>
      <c r="K14" s="23"/>
      <c r="L14" s="25"/>
      <c r="M14" s="15" t="s">
        <v>34</v>
      </c>
      <c r="N14" s="24"/>
      <c r="O14" s="23"/>
      <c r="P14" s="25"/>
    </row>
    <row r="15" spans="1:16" ht="45.75" thickBot="1">
      <c r="A15" s="16" t="s">
        <v>7310</v>
      </c>
      <c r="B15" s="26" t="s">
        <v>7335</v>
      </c>
      <c r="C15" s="27">
        <v>4981</v>
      </c>
      <c r="D15" s="28" t="s">
        <v>7336</v>
      </c>
      <c r="E15" s="16" t="s">
        <v>7310</v>
      </c>
      <c r="F15" s="26" t="s">
        <v>7335</v>
      </c>
      <c r="G15" s="27">
        <v>4981</v>
      </c>
      <c r="H15" s="28" t="s">
        <v>7336</v>
      </c>
      <c r="I15" s="16" t="s">
        <v>7310</v>
      </c>
      <c r="J15" s="26" t="s">
        <v>7335</v>
      </c>
      <c r="K15" s="27">
        <v>4981</v>
      </c>
      <c r="L15" s="28" t="s">
        <v>7336</v>
      </c>
      <c r="M15" s="16" t="s">
        <v>7310</v>
      </c>
      <c r="N15" s="26" t="s">
        <v>7335</v>
      </c>
      <c r="O15" s="27">
        <v>4981</v>
      </c>
      <c r="P15" s="28" t="s">
        <v>7336</v>
      </c>
    </row>
    <row r="16" spans="1:16" ht="45.75" thickBot="1">
      <c r="A16" s="16" t="s">
        <v>7392</v>
      </c>
      <c r="B16" s="26" t="s">
        <v>7401</v>
      </c>
      <c r="C16" s="27">
        <v>3784</v>
      </c>
      <c r="D16" s="28" t="s">
        <v>7353</v>
      </c>
      <c r="E16" s="16" t="s">
        <v>7484</v>
      </c>
      <c r="F16" s="26" t="s">
        <v>7493</v>
      </c>
      <c r="G16" s="27">
        <v>3832</v>
      </c>
      <c r="H16" s="28" t="s">
        <v>7326</v>
      </c>
      <c r="I16" s="16" t="s">
        <v>7504</v>
      </c>
      <c r="J16" s="26" t="s">
        <v>7341</v>
      </c>
      <c r="K16" s="29" t="s">
        <v>7341</v>
      </c>
      <c r="L16" s="28" t="s">
        <v>7341</v>
      </c>
      <c r="M16" s="16" t="s">
        <v>7521</v>
      </c>
      <c r="N16" s="26" t="s">
        <v>7530</v>
      </c>
      <c r="O16" s="27">
        <v>3998</v>
      </c>
      <c r="P16" s="28" t="s">
        <v>7341</v>
      </c>
    </row>
    <row r="17" spans="1:16" ht="45.75" thickBot="1">
      <c r="A17" s="16" t="s">
        <v>7393</v>
      </c>
      <c r="B17" s="26" t="s">
        <v>7402</v>
      </c>
      <c r="C17" s="27">
        <v>3334</v>
      </c>
      <c r="D17" s="28" t="s">
        <v>7364</v>
      </c>
      <c r="E17" s="16" t="s">
        <v>7485</v>
      </c>
      <c r="F17" s="26" t="s">
        <v>7494</v>
      </c>
      <c r="G17" s="27">
        <v>3848</v>
      </c>
      <c r="H17" s="28" t="s">
        <v>7396</v>
      </c>
      <c r="I17" s="16" t="s">
        <v>7505</v>
      </c>
      <c r="J17" s="26" t="s">
        <v>7513</v>
      </c>
      <c r="K17" s="27">
        <v>4152</v>
      </c>
      <c r="L17" s="28" t="s">
        <v>7353</v>
      </c>
      <c r="M17" s="16" t="s">
        <v>7522</v>
      </c>
      <c r="N17" s="26" t="s">
        <v>7531</v>
      </c>
      <c r="O17" s="27">
        <v>4122</v>
      </c>
      <c r="P17" s="28" t="s">
        <v>7326</v>
      </c>
    </row>
    <row r="18" spans="1:16" ht="45.75" thickBot="1">
      <c r="A18" s="16" t="s">
        <v>7394</v>
      </c>
      <c r="B18" s="26" t="s">
        <v>7403</v>
      </c>
      <c r="C18" s="27">
        <v>3145</v>
      </c>
      <c r="D18" s="28" t="s">
        <v>7330</v>
      </c>
      <c r="E18" s="16" t="s">
        <v>7486</v>
      </c>
      <c r="F18" s="26" t="s">
        <v>7495</v>
      </c>
      <c r="G18" s="27">
        <v>3180</v>
      </c>
      <c r="H18" s="28" t="s">
        <v>7326</v>
      </c>
      <c r="I18" s="16" t="s">
        <v>7506</v>
      </c>
      <c r="J18" s="26" t="s">
        <v>7514</v>
      </c>
      <c r="K18" s="27">
        <v>3258</v>
      </c>
      <c r="L18" s="28" t="s">
        <v>7330</v>
      </c>
      <c r="M18" s="16" t="s">
        <v>7523</v>
      </c>
      <c r="N18" s="26" t="s">
        <v>7532</v>
      </c>
      <c r="O18" s="27">
        <v>3346</v>
      </c>
      <c r="P18" s="28" t="s">
        <v>7336</v>
      </c>
    </row>
    <row r="19" spans="1:16" ht="43.5" thickBot="1">
      <c r="A19" s="15" t="s">
        <v>23</v>
      </c>
      <c r="B19" s="24"/>
      <c r="C19" s="23"/>
      <c r="D19" s="25"/>
      <c r="E19" s="15" t="s">
        <v>23</v>
      </c>
      <c r="F19" s="24"/>
      <c r="G19" s="23"/>
      <c r="H19" s="25"/>
      <c r="I19" s="15" t="s">
        <v>23</v>
      </c>
      <c r="J19" s="24"/>
      <c r="K19" s="23"/>
      <c r="L19" s="25"/>
      <c r="M19" s="15" t="s">
        <v>23</v>
      </c>
      <c r="N19" s="24"/>
      <c r="O19" s="23"/>
      <c r="P19" s="25"/>
    </row>
    <row r="20" spans="1:16" ht="45.75" thickBot="1">
      <c r="A20" s="16" t="s">
        <v>7310</v>
      </c>
      <c r="B20" s="26" t="s">
        <v>7340</v>
      </c>
      <c r="C20" s="27">
        <v>5946</v>
      </c>
      <c r="D20" s="28" t="s">
        <v>7336</v>
      </c>
      <c r="E20" s="16" t="s">
        <v>7310</v>
      </c>
      <c r="F20" s="26" t="s">
        <v>7340</v>
      </c>
      <c r="G20" s="27">
        <v>5946</v>
      </c>
      <c r="H20" s="28" t="s">
        <v>7336</v>
      </c>
      <c r="I20" s="16" t="s">
        <v>7310</v>
      </c>
      <c r="J20" s="26" t="s">
        <v>7340</v>
      </c>
      <c r="K20" s="27">
        <v>5946</v>
      </c>
      <c r="L20" s="28" t="s">
        <v>7336</v>
      </c>
      <c r="M20" s="16" t="s">
        <v>7310</v>
      </c>
      <c r="N20" s="26" t="s">
        <v>7340</v>
      </c>
      <c r="O20" s="27">
        <v>5946</v>
      </c>
      <c r="P20" s="28" t="s">
        <v>7336</v>
      </c>
    </row>
    <row r="21" spans="1:16" ht="45.75" thickBot="1">
      <c r="A21" s="16" t="s">
        <v>7392</v>
      </c>
      <c r="B21" s="26" t="s">
        <v>7341</v>
      </c>
      <c r="C21" s="29" t="s">
        <v>7341</v>
      </c>
      <c r="D21" s="28" t="s">
        <v>7341</v>
      </c>
      <c r="E21" s="16" t="s">
        <v>7484</v>
      </c>
      <c r="F21" s="26" t="s">
        <v>7341</v>
      </c>
      <c r="G21" s="29" t="s">
        <v>7341</v>
      </c>
      <c r="H21" s="28" t="s">
        <v>7341</v>
      </c>
      <c r="I21" s="16" t="s">
        <v>7504</v>
      </c>
      <c r="J21" s="26" t="s">
        <v>7341</v>
      </c>
      <c r="K21" s="29" t="s">
        <v>7341</v>
      </c>
      <c r="L21" s="28" t="s">
        <v>7341</v>
      </c>
      <c r="M21" s="16" t="s">
        <v>7521</v>
      </c>
      <c r="N21" s="26" t="s">
        <v>7341</v>
      </c>
      <c r="O21" s="29" t="s">
        <v>7341</v>
      </c>
      <c r="P21" s="28" t="s">
        <v>7341</v>
      </c>
    </row>
    <row r="22" spans="1:16" ht="45.75" thickBot="1">
      <c r="A22" s="16" t="s">
        <v>7393</v>
      </c>
      <c r="B22" s="26" t="s">
        <v>7341</v>
      </c>
      <c r="C22" s="29" t="s">
        <v>7341</v>
      </c>
      <c r="D22" s="28" t="s">
        <v>7341</v>
      </c>
      <c r="E22" s="16" t="s">
        <v>7485</v>
      </c>
      <c r="F22" s="26" t="s">
        <v>7341</v>
      </c>
      <c r="G22" s="29" t="s">
        <v>7341</v>
      </c>
      <c r="H22" s="28" t="s">
        <v>7341</v>
      </c>
      <c r="I22" s="16" t="s">
        <v>7505</v>
      </c>
      <c r="J22" s="26" t="s">
        <v>7341</v>
      </c>
      <c r="K22" s="29" t="s">
        <v>7341</v>
      </c>
      <c r="L22" s="28" t="s">
        <v>7341</v>
      </c>
      <c r="M22" s="16" t="s">
        <v>7522</v>
      </c>
      <c r="N22" s="26" t="s">
        <v>7341</v>
      </c>
      <c r="O22" s="29" t="s">
        <v>7341</v>
      </c>
      <c r="P22" s="28" t="s">
        <v>7341</v>
      </c>
    </row>
    <row r="23" spans="1:16" ht="45.75" thickBot="1">
      <c r="A23" s="16" t="s">
        <v>7394</v>
      </c>
      <c r="B23" s="26" t="s">
        <v>7341</v>
      </c>
      <c r="C23" s="29" t="s">
        <v>7341</v>
      </c>
      <c r="D23" s="28" t="s">
        <v>7341</v>
      </c>
      <c r="E23" s="16" t="s">
        <v>7486</v>
      </c>
      <c r="F23" s="26" t="s">
        <v>7341</v>
      </c>
      <c r="G23" s="29" t="s">
        <v>7341</v>
      </c>
      <c r="H23" s="28" t="s">
        <v>7341</v>
      </c>
      <c r="I23" s="16" t="s">
        <v>7506</v>
      </c>
      <c r="J23" s="26" t="s">
        <v>7341</v>
      </c>
      <c r="K23" s="29" t="s">
        <v>7341</v>
      </c>
      <c r="L23" s="28" t="s">
        <v>7341</v>
      </c>
      <c r="M23" s="16" t="s">
        <v>7523</v>
      </c>
      <c r="N23" s="26" t="s">
        <v>7341</v>
      </c>
      <c r="O23" s="29" t="s">
        <v>7341</v>
      </c>
      <c r="P23" s="28" t="s">
        <v>7341</v>
      </c>
    </row>
    <row r="24" spans="1:16" ht="29.25" thickBot="1">
      <c r="A24" s="15" t="s">
        <v>201</v>
      </c>
      <c r="B24" s="24"/>
      <c r="C24" s="23"/>
      <c r="D24" s="25"/>
      <c r="E24" s="15" t="s">
        <v>201</v>
      </c>
      <c r="F24" s="24"/>
      <c r="G24" s="23"/>
      <c r="H24" s="25"/>
      <c r="I24" s="15" t="s">
        <v>201</v>
      </c>
      <c r="J24" s="24"/>
      <c r="K24" s="23"/>
      <c r="L24" s="25"/>
      <c r="M24" s="15" t="s">
        <v>201</v>
      </c>
      <c r="N24" s="24"/>
      <c r="O24" s="23"/>
      <c r="P24" s="25"/>
    </row>
    <row r="25" spans="1:16" ht="45.75" thickBot="1">
      <c r="A25" s="16" t="s">
        <v>7310</v>
      </c>
      <c r="B25" s="26" t="s">
        <v>7342</v>
      </c>
      <c r="C25" s="27">
        <v>8845</v>
      </c>
      <c r="D25" s="28" t="s">
        <v>7334</v>
      </c>
      <c r="E25" s="16" t="s">
        <v>7310</v>
      </c>
      <c r="F25" s="26" t="s">
        <v>7342</v>
      </c>
      <c r="G25" s="27">
        <v>8845</v>
      </c>
      <c r="H25" s="28" t="s">
        <v>7334</v>
      </c>
      <c r="I25" s="16" t="s">
        <v>7310</v>
      </c>
      <c r="J25" s="26" t="s">
        <v>7342</v>
      </c>
      <c r="K25" s="27">
        <v>8845</v>
      </c>
      <c r="L25" s="28" t="s">
        <v>7334</v>
      </c>
      <c r="M25" s="16" t="s">
        <v>7310</v>
      </c>
      <c r="N25" s="26" t="s">
        <v>7342</v>
      </c>
      <c r="O25" s="27">
        <v>8845</v>
      </c>
      <c r="P25" s="28" t="s">
        <v>7334</v>
      </c>
    </row>
    <row r="26" spans="1:16" ht="45.75" thickBot="1">
      <c r="A26" s="16" t="s">
        <v>7392</v>
      </c>
      <c r="B26" s="26" t="s">
        <v>7341</v>
      </c>
      <c r="C26" s="29" t="s">
        <v>7341</v>
      </c>
      <c r="D26" s="28" t="s">
        <v>7341</v>
      </c>
      <c r="E26" s="16" t="s">
        <v>7484</v>
      </c>
      <c r="F26" s="26" t="s">
        <v>7341</v>
      </c>
      <c r="G26" s="29" t="s">
        <v>7341</v>
      </c>
      <c r="H26" s="28" t="s">
        <v>7341</v>
      </c>
      <c r="I26" s="16" t="s">
        <v>7504</v>
      </c>
      <c r="J26" s="26" t="s">
        <v>7341</v>
      </c>
      <c r="K26" s="29" t="s">
        <v>7341</v>
      </c>
      <c r="L26" s="28" t="s">
        <v>7341</v>
      </c>
      <c r="M26" s="16" t="s">
        <v>7521</v>
      </c>
      <c r="N26" s="26" t="s">
        <v>7341</v>
      </c>
      <c r="O26" s="29" t="s">
        <v>7341</v>
      </c>
      <c r="P26" s="28" t="s">
        <v>7341</v>
      </c>
    </row>
    <row r="27" spans="1:16" ht="45.75" thickBot="1">
      <c r="A27" s="16" t="s">
        <v>7393</v>
      </c>
      <c r="B27" s="26" t="s">
        <v>7404</v>
      </c>
      <c r="C27" s="27">
        <v>5907</v>
      </c>
      <c r="D27" s="28" t="s">
        <v>7346</v>
      </c>
      <c r="E27" s="16" t="s">
        <v>7485</v>
      </c>
      <c r="F27" s="26" t="s">
        <v>7341</v>
      </c>
      <c r="G27" s="29" t="s">
        <v>7341</v>
      </c>
      <c r="H27" s="28" t="s">
        <v>7341</v>
      </c>
      <c r="I27" s="16" t="s">
        <v>7505</v>
      </c>
      <c r="J27" s="26" t="s">
        <v>7341</v>
      </c>
      <c r="K27" s="29" t="s">
        <v>7341</v>
      </c>
      <c r="L27" s="28" t="s">
        <v>7341</v>
      </c>
      <c r="M27" s="16" t="s">
        <v>7522</v>
      </c>
      <c r="N27" s="26" t="s">
        <v>7341</v>
      </c>
      <c r="O27" s="29" t="s">
        <v>7341</v>
      </c>
      <c r="P27" s="28" t="s">
        <v>7341</v>
      </c>
    </row>
    <row r="28" spans="1:16" ht="45.75" thickBot="1">
      <c r="A28" s="16" t="s">
        <v>7394</v>
      </c>
      <c r="B28" s="26" t="s">
        <v>7405</v>
      </c>
      <c r="C28" s="27">
        <v>6238</v>
      </c>
      <c r="D28" s="28" t="s">
        <v>7336</v>
      </c>
      <c r="E28" s="16" t="s">
        <v>7486</v>
      </c>
      <c r="F28" s="26" t="s">
        <v>7341</v>
      </c>
      <c r="G28" s="29" t="s">
        <v>7341</v>
      </c>
      <c r="H28" s="28" t="s">
        <v>7341</v>
      </c>
      <c r="I28" s="16" t="s">
        <v>7506</v>
      </c>
      <c r="J28" s="26" t="s">
        <v>7515</v>
      </c>
      <c r="K28" s="27">
        <v>5318</v>
      </c>
      <c r="L28" s="28" t="s">
        <v>7341</v>
      </c>
      <c r="M28" s="16" t="s">
        <v>7523</v>
      </c>
      <c r="N28" s="26" t="s">
        <v>7533</v>
      </c>
      <c r="O28" s="27">
        <v>5631</v>
      </c>
      <c r="P28" s="28" t="s">
        <v>7332</v>
      </c>
    </row>
    <row r="29" spans="1:16" ht="29.25" thickBot="1">
      <c r="A29" s="15" t="s">
        <v>75</v>
      </c>
      <c r="B29" s="24"/>
      <c r="C29" s="23"/>
      <c r="D29" s="25"/>
      <c r="E29" s="15" t="s">
        <v>75</v>
      </c>
      <c r="F29" s="24"/>
      <c r="G29" s="23"/>
      <c r="H29" s="25"/>
      <c r="I29" s="15" t="s">
        <v>75</v>
      </c>
      <c r="J29" s="24"/>
      <c r="K29" s="23"/>
      <c r="L29" s="25"/>
      <c r="M29" s="15" t="s">
        <v>75</v>
      </c>
      <c r="N29" s="24"/>
      <c r="O29" s="23"/>
      <c r="P29" s="25"/>
    </row>
    <row r="30" spans="1:16" ht="45.75" thickBot="1">
      <c r="A30" s="16" t="s">
        <v>7310</v>
      </c>
      <c r="B30" s="26" t="s">
        <v>7344</v>
      </c>
      <c r="C30" s="27">
        <v>14640</v>
      </c>
      <c r="D30" s="28" t="s">
        <v>7332</v>
      </c>
      <c r="E30" s="16" t="s">
        <v>7310</v>
      </c>
      <c r="F30" s="26" t="s">
        <v>7344</v>
      </c>
      <c r="G30" s="27">
        <v>14640</v>
      </c>
      <c r="H30" s="28" t="s">
        <v>7332</v>
      </c>
      <c r="I30" s="16" t="s">
        <v>7310</v>
      </c>
      <c r="J30" s="26" t="s">
        <v>7344</v>
      </c>
      <c r="K30" s="27">
        <v>14640</v>
      </c>
      <c r="L30" s="28" t="s">
        <v>7332</v>
      </c>
      <c r="M30" s="16" t="s">
        <v>7310</v>
      </c>
      <c r="N30" s="26" t="s">
        <v>7344</v>
      </c>
      <c r="O30" s="27">
        <v>14640</v>
      </c>
      <c r="P30" s="28" t="s">
        <v>7332</v>
      </c>
    </row>
    <row r="31" spans="1:16" ht="45.75" thickBot="1">
      <c r="A31" s="16" t="s">
        <v>7392</v>
      </c>
      <c r="B31" s="26" t="s">
        <v>7406</v>
      </c>
      <c r="C31" s="27">
        <v>9332</v>
      </c>
      <c r="D31" s="28" t="s">
        <v>7332</v>
      </c>
      <c r="E31" s="16" t="s">
        <v>7484</v>
      </c>
      <c r="F31" s="26" t="s">
        <v>7496</v>
      </c>
      <c r="G31" s="27">
        <v>9152</v>
      </c>
      <c r="H31" s="28" t="s">
        <v>7330</v>
      </c>
      <c r="I31" s="16" t="s">
        <v>7504</v>
      </c>
      <c r="J31" s="26" t="s">
        <v>7341</v>
      </c>
      <c r="K31" s="29" t="s">
        <v>7341</v>
      </c>
      <c r="L31" s="28" t="s">
        <v>7341</v>
      </c>
      <c r="M31" s="16" t="s">
        <v>7521</v>
      </c>
      <c r="N31" s="26" t="s">
        <v>7534</v>
      </c>
      <c r="O31" s="27">
        <v>9507</v>
      </c>
      <c r="P31" s="28" t="s">
        <v>7341</v>
      </c>
    </row>
    <row r="32" spans="1:16" ht="45.75" thickBot="1">
      <c r="A32" s="16" t="s">
        <v>7393</v>
      </c>
      <c r="B32" s="26" t="s">
        <v>7407</v>
      </c>
      <c r="C32" s="27">
        <v>8743</v>
      </c>
      <c r="D32" s="28" t="s">
        <v>7324</v>
      </c>
      <c r="E32" s="16" t="s">
        <v>7485</v>
      </c>
      <c r="F32" s="26" t="s">
        <v>7497</v>
      </c>
      <c r="G32" s="27">
        <v>9317</v>
      </c>
      <c r="H32" s="28" t="s">
        <v>7334</v>
      </c>
      <c r="I32" s="16" t="s">
        <v>7505</v>
      </c>
      <c r="J32" s="26" t="s">
        <v>7516</v>
      </c>
      <c r="K32" s="27">
        <v>9055</v>
      </c>
      <c r="L32" s="28" t="s">
        <v>7336</v>
      </c>
      <c r="M32" s="16" t="s">
        <v>7522</v>
      </c>
      <c r="N32" s="26" t="s">
        <v>7535</v>
      </c>
      <c r="O32" s="27">
        <v>8839</v>
      </c>
      <c r="P32" s="28" t="s">
        <v>7330</v>
      </c>
    </row>
    <row r="33" spans="1:16" ht="45.75" thickBot="1">
      <c r="A33" s="16" t="s">
        <v>7394</v>
      </c>
      <c r="B33" s="26" t="s">
        <v>7408</v>
      </c>
      <c r="C33" s="27">
        <v>8196</v>
      </c>
      <c r="D33" s="28" t="s">
        <v>7353</v>
      </c>
      <c r="E33" s="16" t="s">
        <v>7486</v>
      </c>
      <c r="F33" s="26" t="s">
        <v>7498</v>
      </c>
      <c r="G33" s="27">
        <v>7165</v>
      </c>
      <c r="H33" s="28" t="s">
        <v>7499</v>
      </c>
      <c r="I33" s="16" t="s">
        <v>7506</v>
      </c>
      <c r="J33" s="26" t="s">
        <v>7517</v>
      </c>
      <c r="K33" s="27">
        <v>7396</v>
      </c>
      <c r="L33" s="28" t="s">
        <v>7336</v>
      </c>
      <c r="M33" s="16" t="s">
        <v>7523</v>
      </c>
      <c r="N33" s="26" t="s">
        <v>7536</v>
      </c>
      <c r="O33" s="27">
        <v>7820</v>
      </c>
      <c r="P33" s="28" t="s">
        <v>7332</v>
      </c>
    </row>
    <row r="34" spans="1:16" ht="29.25" thickBot="1">
      <c r="A34" s="15" t="s">
        <v>51</v>
      </c>
      <c r="B34" s="24"/>
      <c r="C34" s="23"/>
      <c r="D34" s="25"/>
      <c r="E34" s="15" t="s">
        <v>51</v>
      </c>
      <c r="F34" s="24"/>
      <c r="G34" s="23"/>
      <c r="H34" s="25"/>
      <c r="I34" s="15" t="s">
        <v>51</v>
      </c>
      <c r="J34" s="24"/>
      <c r="K34" s="23"/>
      <c r="L34" s="25"/>
      <c r="M34" s="15" t="s">
        <v>51</v>
      </c>
      <c r="N34" s="24"/>
      <c r="O34" s="23"/>
      <c r="P34" s="25"/>
    </row>
    <row r="35" spans="1:16" ht="45.75" thickBot="1">
      <c r="A35" s="16" t="s">
        <v>7310</v>
      </c>
      <c r="B35" s="26" t="s">
        <v>7349</v>
      </c>
      <c r="C35" s="27">
        <v>7618</v>
      </c>
      <c r="D35" s="28" t="s">
        <v>7326</v>
      </c>
      <c r="E35" s="16" t="s">
        <v>7310</v>
      </c>
      <c r="F35" s="26" t="s">
        <v>7349</v>
      </c>
      <c r="G35" s="27">
        <v>7618</v>
      </c>
      <c r="H35" s="28" t="s">
        <v>7326</v>
      </c>
      <c r="I35" s="16" t="s">
        <v>7310</v>
      </c>
      <c r="J35" s="26" t="s">
        <v>7349</v>
      </c>
      <c r="K35" s="27">
        <v>7618</v>
      </c>
      <c r="L35" s="28" t="s">
        <v>7326</v>
      </c>
      <c r="M35" s="16" t="s">
        <v>7310</v>
      </c>
      <c r="N35" s="26" t="s">
        <v>7349</v>
      </c>
      <c r="O35" s="27">
        <v>7618</v>
      </c>
      <c r="P35" s="28" t="s">
        <v>7326</v>
      </c>
    </row>
    <row r="36" spans="1:16" ht="45.75" thickBot="1">
      <c r="A36" s="16" t="s">
        <v>7392</v>
      </c>
      <c r="B36" s="26" t="s">
        <v>7409</v>
      </c>
      <c r="C36" s="27">
        <v>5576</v>
      </c>
      <c r="D36" s="28" t="s">
        <v>7330</v>
      </c>
      <c r="E36" s="16" t="s">
        <v>7484</v>
      </c>
      <c r="F36" s="26" t="s">
        <v>7500</v>
      </c>
      <c r="G36" s="27">
        <v>5929</v>
      </c>
      <c r="H36" s="28" t="s">
        <v>7332</v>
      </c>
      <c r="I36" s="16" t="s">
        <v>7504</v>
      </c>
      <c r="J36" s="26" t="s">
        <v>7518</v>
      </c>
      <c r="K36" s="27">
        <v>5985</v>
      </c>
      <c r="L36" s="28" t="s">
        <v>7326</v>
      </c>
      <c r="M36" s="16" t="s">
        <v>7521</v>
      </c>
      <c r="N36" s="26" t="s">
        <v>7537</v>
      </c>
      <c r="O36" s="27">
        <v>6132</v>
      </c>
      <c r="P36" s="28" t="s">
        <v>7330</v>
      </c>
    </row>
    <row r="37" spans="1:16" ht="45.75" thickBot="1">
      <c r="A37" s="16" t="s">
        <v>7393</v>
      </c>
      <c r="B37" s="26" t="s">
        <v>7410</v>
      </c>
      <c r="C37" s="27">
        <v>5170</v>
      </c>
      <c r="D37" s="28" t="s">
        <v>7332</v>
      </c>
      <c r="E37" s="16" t="s">
        <v>7485</v>
      </c>
      <c r="F37" s="26" t="s">
        <v>7501</v>
      </c>
      <c r="G37" s="27">
        <v>5665</v>
      </c>
      <c r="H37" s="28" t="s">
        <v>7361</v>
      </c>
      <c r="I37" s="16" t="s">
        <v>7505</v>
      </c>
      <c r="J37" s="26" t="s">
        <v>7519</v>
      </c>
      <c r="K37" s="27">
        <v>5725</v>
      </c>
      <c r="L37" s="28" t="s">
        <v>7326</v>
      </c>
      <c r="M37" s="16" t="s">
        <v>7522</v>
      </c>
      <c r="N37" s="26" t="s">
        <v>7538</v>
      </c>
      <c r="O37" s="27">
        <v>5705</v>
      </c>
      <c r="P37" s="28" t="s">
        <v>7539</v>
      </c>
    </row>
    <row r="38" spans="1:16" ht="45.75" thickBot="1">
      <c r="A38" s="16" t="s">
        <v>7394</v>
      </c>
      <c r="B38" s="26" t="s">
        <v>7411</v>
      </c>
      <c r="C38" s="27">
        <v>4693</v>
      </c>
      <c r="D38" s="28" t="s">
        <v>7336</v>
      </c>
      <c r="E38" s="16" t="s">
        <v>7486</v>
      </c>
      <c r="F38" s="26" t="s">
        <v>7502</v>
      </c>
      <c r="G38" s="27">
        <v>4715</v>
      </c>
      <c r="H38" s="28" t="s">
        <v>7503</v>
      </c>
      <c r="I38" s="16" t="s">
        <v>7506</v>
      </c>
      <c r="J38" s="26" t="s">
        <v>7520</v>
      </c>
      <c r="K38" s="27">
        <v>4828</v>
      </c>
      <c r="L38" s="28" t="s">
        <v>7330</v>
      </c>
      <c r="M38" s="16" t="s">
        <v>7523</v>
      </c>
      <c r="N38" s="26" t="s">
        <v>7540</v>
      </c>
      <c r="O38" s="27">
        <v>4894</v>
      </c>
      <c r="P38" s="28" t="s">
        <v>7326</v>
      </c>
    </row>
  </sheetData>
  <mergeCells count="12">
    <mergeCell ref="N1:P1"/>
    <mergeCell ref="P2:P3"/>
    <mergeCell ref="H2:H3"/>
    <mergeCell ref="I2:I3"/>
    <mergeCell ref="J1:L1"/>
    <mergeCell ref="L2:L3"/>
    <mergeCell ref="M2:M3"/>
    <mergeCell ref="A2:A3"/>
    <mergeCell ref="B1:D1"/>
    <mergeCell ref="D2:D3"/>
    <mergeCell ref="E2:E3"/>
    <mergeCell ref="F1:H1"/>
  </mergeCells>
  <hyperlinks>
    <hyperlink ref="A5" r:id="rId1" display="https://www.magicbricks.com/Property-Rates-Trends/Multistorey-Apartment-rates-Adyar-in-Chennai" xr:uid="{6E13DF72-09BB-48CE-B855-BBE8188C1EFA}"/>
    <hyperlink ref="A6" r:id="rId2" display="https://www.magicbricks.com/Property-Rates-Trends/Multistorey-Apartment-rates-Adyar-in-Chennai" xr:uid="{DEA65D52-8CDE-440F-86F8-DEB5C42E8601}"/>
    <hyperlink ref="A7" r:id="rId3" display="https://www.magicbricks.com/Property-Rates-Trends/Multistorey-Apartment-rates-Adyar-in-Chennai" xr:uid="{5B2465A6-5A07-400F-AD42-E02165E06DDE}"/>
    <hyperlink ref="A8" r:id="rId4" display="https://www.magicbricks.com/Property-Rates-Trends/Multistorey-Apartment-rates-Adyar-in-Chennai" xr:uid="{1C46E7F3-820B-44A2-92EE-0522A9C4891C}"/>
    <hyperlink ref="A10" r:id="rId5" display="https://www.magicbricks.com/Property-Rates-Trends/Multistorey-Apartment-rates-Anna-Nagar-in-Chennai" xr:uid="{68DA0C7B-E62F-498D-BD4F-3B656B7D393C}"/>
    <hyperlink ref="A11" r:id="rId6" display="https://www.magicbricks.com/Property-Rates-Trends/Multistorey-Apartment-rates-Anna-Nagar-in-Chennai" xr:uid="{AC8712F9-9153-47BA-A6FF-AC1011EBD899}"/>
    <hyperlink ref="A12" r:id="rId7" display="https://www.magicbricks.com/Property-Rates-Trends/Multistorey-Apartment-rates-Anna-Nagar-in-Chennai" xr:uid="{34060351-1058-4122-9645-346842BB5D2D}"/>
    <hyperlink ref="A13" r:id="rId8" display="https://www.magicbricks.com/Property-Rates-Trends/Multistorey-Apartment-rates-Anna-Nagar-in-Chennai" xr:uid="{C0ED2EE8-AE30-4D2B-9342-9A4E76B051D8}"/>
    <hyperlink ref="A15" r:id="rId9" display="https://www.magicbricks.com/Property-Rates-Trends/Multistorey-Apartment-rates-Chromepet-in-Chennai" xr:uid="{CAE08CD7-1490-4387-987A-D09DDFE49020}"/>
    <hyperlink ref="A16" r:id="rId10" display="https://www.magicbricks.com/Property-Rates-Trends/Multistorey-Apartment-rates-Chromepet-in-Chennai" xr:uid="{5C1BD0E6-8A82-432D-8294-CC82EB061204}"/>
    <hyperlink ref="A17" r:id="rId11" display="https://www.magicbricks.com/Property-Rates-Trends/Multistorey-Apartment-rates-Chromepet-in-Chennai" xr:uid="{E2686EA2-462B-400B-951B-81AA63D1E108}"/>
    <hyperlink ref="A18" r:id="rId12" display="https://www.magicbricks.com/Property-Rates-Trends/Multistorey-Apartment-rates-Chromepet-in-Chennai" xr:uid="{8B32E744-7475-45BF-86CC-3FBB524A8CF4}"/>
    <hyperlink ref="A20" r:id="rId13" display="https://www.magicbricks.com/Property-Rates-Trends/Multistorey-Apartment-rates-Karapakkam-in-Chennai" xr:uid="{EACA01AF-80F8-45FF-9990-B8914892CBBF}"/>
    <hyperlink ref="A21" r:id="rId14" display="https://www.magicbricks.com/Property-Rates-Trends/Multistorey-Apartment-rates-Karapakkam-in-Chennai" xr:uid="{0C39E324-DB5C-42CF-8883-70711CA7C1C3}"/>
    <hyperlink ref="A22" r:id="rId15" display="https://www.magicbricks.com/Property-Rates-Trends/Multistorey-Apartment-rates-Karapakkam-in-Chennai" xr:uid="{A1E66C55-0F3A-4F92-907A-07B09A854E05}"/>
    <hyperlink ref="A23" r:id="rId16" display="https://www.magicbricks.com/Property-Rates-Trends/Multistorey-Apartment-rates-Karapakkam-in-Chennai" xr:uid="{7F30D5D1-CFA8-406B-B3AF-C9DE70CD5840}"/>
    <hyperlink ref="A25" r:id="rId17" display="https://www.magicbricks.com/Property-Rates-Trends/Multistorey-Apartment-rates-KK-Nagar-in-Chennai" xr:uid="{98EEE107-2800-474B-8734-DD1EFEF20F96}"/>
    <hyperlink ref="A26" r:id="rId18" display="https://www.magicbricks.com/Property-Rates-Trends/Multistorey-Apartment-rates-KK-Nagar-in-Chennai" xr:uid="{0FE60DB6-0EBB-46F9-A23B-89065A5CA8B4}"/>
    <hyperlink ref="A27" r:id="rId19" display="https://www.magicbricks.com/Property-Rates-Trends/Multistorey-Apartment-rates-KK-Nagar-in-Chennai" xr:uid="{2935FB72-FADB-4D9C-9BEB-882B8D1330DA}"/>
    <hyperlink ref="A28" r:id="rId20" display="https://www.magicbricks.com/Property-Rates-Trends/Multistorey-Apartment-rates-KK-Nagar-in-Chennai" xr:uid="{92A4D875-F7B3-4EAE-9961-3C1A2B7647A0}"/>
    <hyperlink ref="A30" r:id="rId21" display="https://www.magicbricks.com/Property-Rates-Trends/Multistorey-Apartment-rates-T-Nagar-in-Chennai" xr:uid="{3A187516-C359-41C0-95A7-171DF0874803}"/>
    <hyperlink ref="A31" r:id="rId22" display="https://www.magicbricks.com/Property-Rates-Trends/Multistorey-Apartment-rates-T-Nagar-in-Chennai" xr:uid="{AFE88D83-60FB-498B-B7C2-AEBF9F6BBF79}"/>
    <hyperlink ref="A32" r:id="rId23" display="https://www.magicbricks.com/Property-Rates-Trends/Multistorey-Apartment-rates-T-Nagar-in-Chennai" xr:uid="{A1E7C105-80DF-4865-ADD9-9CE7BBA45CCB}"/>
    <hyperlink ref="A33" r:id="rId24" display="https://www.magicbricks.com/Property-Rates-Trends/Multistorey-Apartment-rates-T-Nagar-in-Chennai" xr:uid="{CB8A8DF1-929C-41FC-A57E-6A35F879C563}"/>
    <hyperlink ref="A35" r:id="rId25" display="https://www.magicbricks.com/Property-Rates-Trends/Multistorey-Apartment-rates-Velachery-in-Chennai" xr:uid="{D4E032C8-077D-4344-A77B-5F066CA24A81}"/>
    <hyperlink ref="A36" r:id="rId26" display="https://www.magicbricks.com/Property-Rates-Trends/Multistorey-Apartment-rates-Velachery-in-Chennai" xr:uid="{18DF43B9-018D-4F18-B006-86DD24C09AAC}"/>
    <hyperlink ref="A37" r:id="rId27" display="https://www.magicbricks.com/Property-Rates-Trends/Multistorey-Apartment-rates-Velachery-in-Chennai" xr:uid="{5FF40AB6-4C0F-4179-A8DD-9CC4F7696FAC}"/>
    <hyperlink ref="A38" r:id="rId28" display="https://www.magicbricks.com/Property-Rates-Trends/Multistorey-Apartment-rates-Velachery-in-Chennai" xr:uid="{7BEEBB6A-B927-43B0-B63A-5128D71EFDF7}"/>
    <hyperlink ref="B4" r:id="rId29" display="https://www.magicbricks.com/Property-Rates-Trends/ALL-RESIDENTIAL-rates-in-Chennai" xr:uid="{C99DE21D-7AFC-4222-8CAF-8D20B50EDFBB}"/>
    <hyperlink ref="B5" r:id="rId30" display="https://www.magicbricks.com/Property-Rates-Trends/Multistorey-Apartment-rates-Adyar-in-Chennai" xr:uid="{3228CB4A-92D7-40EF-AD95-3EE3056C334F}"/>
    <hyperlink ref="B6" r:id="rId31" display="https://www.magicbricks.com/Property-Rates-Trends/Multistorey-Apartment-rates-Adyar-in-Chennai" xr:uid="{97563B76-A91B-4CB9-8B7B-4FB659C2550A}"/>
    <hyperlink ref="B7" r:id="rId32" display="https://www.magicbricks.com/Property-Rates-Trends/Multistorey-Apartment-rates-Adyar-in-Chennai" xr:uid="{243CBC2A-F34F-4A9E-8B0E-565E5AE850B3}"/>
    <hyperlink ref="B8" r:id="rId33" display="https://www.magicbricks.com/Property-Rates-Trends/Multistorey-Apartment-rates-Adyar-in-Chennai" xr:uid="{CD330A39-4261-4862-A860-969BD48AA256}"/>
    <hyperlink ref="B9" r:id="rId34" display="https://www.magicbricks.com/Property-Rates-Trends/ALL-RESIDENTIAL-rates-in-Chennai" xr:uid="{A0AD0A35-9D15-443E-9165-DBD18A3280AD}"/>
    <hyperlink ref="B10" r:id="rId35" display="https://www.magicbricks.com/Property-Rates-Trends/Multistorey-Apartment-rates-Anna-Nagar-in-Chennai" xr:uid="{CF0B13D7-CFA0-407C-8B51-0AD4D9245419}"/>
    <hyperlink ref="B11" r:id="rId36" display="javascript:void(0)" xr:uid="{A69203B9-53E3-4BB4-AC58-4D006B7C329D}"/>
    <hyperlink ref="B12" r:id="rId37" display="https://www.magicbricks.com/Property-Rates-Trends/Multistorey-Apartment-rates-Anna-Nagar-in-Chennai" xr:uid="{C99B2F91-DB4A-45F3-8D45-56712BF9CB1C}"/>
    <hyperlink ref="B13" r:id="rId38" display="https://www.magicbricks.com/Property-Rates-Trends/Multistorey-Apartment-rates-Anna-Nagar-in-Chennai" xr:uid="{44F417C0-52E9-48DA-ABEB-743CCE0C3FD2}"/>
    <hyperlink ref="B14" r:id="rId39" display="https://www.magicbricks.com/Property-Rates-Trends/ALL-RESIDENTIAL-rates-in-Chennai" xr:uid="{18506FAD-0208-42E1-BA93-F5654E61A36A}"/>
    <hyperlink ref="B15" r:id="rId40" display="https://www.magicbricks.com/Property-Rates-Trends/Multistorey-Apartment-rates-Chromepet-in-Chennai" xr:uid="{87078136-6B5C-4A78-9CB5-1D71C59BC131}"/>
    <hyperlink ref="B16" r:id="rId41" display="https://www.magicbricks.com/Property-Rates-Trends/Multistorey-Apartment-rates-Chromepet-in-Chennai" xr:uid="{EFBF05DD-BE41-4FE5-B848-A13E9C6F96C9}"/>
    <hyperlink ref="B17" r:id="rId42" display="https://www.magicbricks.com/Property-Rates-Trends/Multistorey-Apartment-rates-Chromepet-in-Chennai" xr:uid="{1A233809-3380-4A6C-9FB8-504B912D5C9A}"/>
    <hyperlink ref="B18" r:id="rId43" display="https://www.magicbricks.com/Property-Rates-Trends/Multistorey-Apartment-rates-Chromepet-in-Chennai" xr:uid="{77368603-DE9F-47B0-8680-E6FF07687DDC}"/>
    <hyperlink ref="B19" r:id="rId44" display="https://www.magicbricks.com/Property-Rates-Trends/ALL-RESIDENTIAL-rates-in-Chennai" xr:uid="{A2E780B3-1098-4AED-AB7F-D98108AA0F62}"/>
    <hyperlink ref="B20" r:id="rId45" display="https://www.magicbricks.com/Property-Rates-Trends/Multistorey-Apartment-rates-Karapakkam-in-Chennai" xr:uid="{C4A829FC-96A6-4589-99EB-68E00254B29C}"/>
    <hyperlink ref="B21" r:id="rId46" display="javascript:void(0)" xr:uid="{77E6AE88-DDE5-467D-9635-AC192E250E14}"/>
    <hyperlink ref="B22" r:id="rId47" display="javascript:void(0)" xr:uid="{C888AB53-9B79-4157-9AD2-FBCDEF6B8A01}"/>
    <hyperlink ref="B23" r:id="rId48" display="javascript:void(0)" xr:uid="{79C94711-995C-4AB9-8CCC-38E2238D64DC}"/>
    <hyperlink ref="B24" r:id="rId49" display="https://www.magicbricks.com/Property-Rates-Trends/ALL-RESIDENTIAL-rates-in-Chennai" xr:uid="{BA1A74BF-DEBA-4A37-92EB-6104C4A64325}"/>
    <hyperlink ref="B25" r:id="rId50" display="https://www.magicbricks.com/Property-Rates-Trends/Multistorey-Apartment-rates-KK-Nagar-in-Chennai" xr:uid="{102506A9-F04F-48CC-A5F8-F0EDDF5D3813}"/>
    <hyperlink ref="B26" r:id="rId51" display="javascript:void(0)" xr:uid="{B74C8966-8B18-410A-BB8C-4F6126F9AE7D}"/>
    <hyperlink ref="B27" r:id="rId52" display="https://www.magicbricks.com/Property-Rates-Trends/Multistorey-Apartment-rates-KK-Nagar-in-Chennai" xr:uid="{7B0571DB-C037-4461-A1C0-8998A05FCF92}"/>
    <hyperlink ref="B28" r:id="rId53" display="https://www.magicbricks.com/Property-Rates-Trends/Multistorey-Apartment-rates-KK-Nagar-in-Chennai" xr:uid="{588F950A-B746-4C3F-9EAE-95F7E1E1EDFD}"/>
    <hyperlink ref="B29" r:id="rId54" display="https://www.magicbricks.com/Property-Rates-Trends/ALL-RESIDENTIAL-rates-in-Chennai" xr:uid="{FAD43522-822F-491C-94B8-ACC07E581192}"/>
    <hyperlink ref="B30" r:id="rId55" display="https://www.magicbricks.com/Property-Rates-Trends/Multistorey-Apartment-rates-T-Nagar-in-Chennai" xr:uid="{6DBD2742-404A-453C-9523-6C999EF0CF24}"/>
    <hyperlink ref="B31" r:id="rId56" display="https://www.magicbricks.com/Property-Rates-Trends/Multistorey-Apartment-rates-T-Nagar-in-Chennai" xr:uid="{E0708E6B-1CAA-4194-A74E-83FECAA9715D}"/>
    <hyperlink ref="B32" r:id="rId57" display="https://www.magicbricks.com/Property-Rates-Trends/Multistorey-Apartment-rates-T-Nagar-in-Chennai" xr:uid="{AC79D6F1-9E53-491C-B732-DB3967E4EFCE}"/>
    <hyperlink ref="B33" r:id="rId58" display="https://www.magicbricks.com/Property-Rates-Trends/Multistorey-Apartment-rates-T-Nagar-in-Chennai" xr:uid="{6ED5FDAB-25FE-4F5D-B398-15573635AB47}"/>
    <hyperlink ref="B34" r:id="rId59" display="https://www.magicbricks.com/Property-Rates-Trends/ALL-RESIDENTIAL-rates-in-Chennai" xr:uid="{BE1248F0-2683-4AD7-B14D-2251F648FE24}"/>
    <hyperlink ref="B35" r:id="rId60" display="https://www.magicbricks.com/Property-Rates-Trends/Multistorey-Apartment-rates-Velachery-in-Chennai" xr:uid="{4CBCFD85-A484-4CD0-BE26-4D69912D621B}"/>
    <hyperlink ref="B36" r:id="rId61" display="https://www.magicbricks.com/Property-Rates-Trends/Multistorey-Apartment-rates-Velachery-in-Chennai" xr:uid="{44747F9C-A01C-4991-A972-B6BC47A0AD65}"/>
    <hyperlink ref="B37" r:id="rId62" display="https://www.magicbricks.com/Property-Rates-Trends/Multistorey-Apartment-rates-Velachery-in-Chennai" xr:uid="{8831D9E4-9C0E-410D-A664-AEEC8B34455B}"/>
    <hyperlink ref="B38" r:id="rId63" display="https://www.magicbricks.com/Property-Rates-Trends/Multistorey-Apartment-rates-Velachery-in-Chennai" xr:uid="{423322DD-A4A4-48DC-B46C-D8ADC1CCBC3D}"/>
    <hyperlink ref="E5" r:id="rId64" display="https://www.magicbricks.com/Property-Rates-Trends/Multistorey-Apartment-rates-Adyar-in-Chennai" xr:uid="{A83FF06C-0361-4677-825A-7E6C0CC9F06D}"/>
    <hyperlink ref="E6" r:id="rId65" display="https://www.magicbricks.com/Property-Rates-Trends/Multistorey-Apartment-rates-Adyar-in-Chennai" xr:uid="{2CABD7E7-A376-4F18-A05B-709676D8A11C}"/>
    <hyperlink ref="E7" r:id="rId66" display="https://www.magicbricks.com/Property-Rates-Trends/Multistorey-Apartment-rates-Adyar-in-Chennai" xr:uid="{817A444A-C57C-418C-911B-EC26AA8FA808}"/>
    <hyperlink ref="E8" r:id="rId67" display="https://www.magicbricks.com/Property-Rates-Trends/Multistorey-Apartment-rates-Adyar-in-Chennai" xr:uid="{DBA2B502-67B0-40BF-A6CE-AA5D46F0E8EE}"/>
    <hyperlink ref="E10" r:id="rId68" display="https://www.magicbricks.com/Property-Rates-Trends/Multistorey-Apartment-rates-Anna-Nagar-in-Chennai" xr:uid="{145C98FF-21B2-4EE5-9DB7-215BBB2B62CC}"/>
    <hyperlink ref="E11" r:id="rId69" display="https://www.magicbricks.com/Property-Rates-Trends/Multistorey-Apartment-rates-Anna-Nagar-in-Chennai" xr:uid="{CF52EE5A-EA58-49EA-A28A-AC13D8EC8D0A}"/>
    <hyperlink ref="E12" r:id="rId70" display="https://www.magicbricks.com/Property-Rates-Trends/Multistorey-Apartment-rates-Anna-Nagar-in-Chennai" xr:uid="{5DFB0AB5-C3B5-4FE6-8FE5-41363D6DCCDC}"/>
    <hyperlink ref="E13" r:id="rId71" display="https://www.magicbricks.com/Property-Rates-Trends/Multistorey-Apartment-rates-Anna-Nagar-in-Chennai" xr:uid="{AA3A0FF5-107A-462C-9441-FCBA2DC2CD52}"/>
    <hyperlink ref="E15" r:id="rId72" display="https://www.magicbricks.com/Property-Rates-Trends/Multistorey-Apartment-rates-Chromepet-in-Chennai" xr:uid="{9E18669C-87AE-4DE0-88F2-A6EE68583D9F}"/>
    <hyperlink ref="E16" r:id="rId73" display="https://www.magicbricks.com/Property-Rates-Trends/Multistorey-Apartment-rates-Chromepet-in-Chennai" xr:uid="{49192AC3-B716-4B01-9F8A-817BB5386D26}"/>
    <hyperlink ref="E17" r:id="rId74" display="https://www.magicbricks.com/Property-Rates-Trends/Multistorey-Apartment-rates-Chromepet-in-Chennai" xr:uid="{F0D85923-1ECD-4166-B08D-BD0DFD2F281D}"/>
    <hyperlink ref="E18" r:id="rId75" display="https://www.magicbricks.com/Property-Rates-Trends/Multistorey-Apartment-rates-Chromepet-in-Chennai" xr:uid="{6FBBEB6B-739A-4072-B989-9A26804E37AB}"/>
    <hyperlink ref="E20" r:id="rId76" display="https://www.magicbricks.com/Property-Rates-Trends/Multistorey-Apartment-rates-Karapakkam-in-Chennai" xr:uid="{F49D516D-1873-42CF-99E5-B1DB8C466413}"/>
    <hyperlink ref="E21" r:id="rId77" display="https://www.magicbricks.com/Property-Rates-Trends/Multistorey-Apartment-rates-Karapakkam-in-Chennai" xr:uid="{9CC62D46-36B9-492D-B09F-05E7C0D6EAFB}"/>
    <hyperlink ref="E22" r:id="rId78" display="https://www.magicbricks.com/Property-Rates-Trends/Multistorey-Apartment-rates-Karapakkam-in-Chennai" xr:uid="{72B5A3A8-5624-471F-9205-E7DFABDA1D66}"/>
    <hyperlink ref="E23" r:id="rId79" display="https://www.magicbricks.com/Property-Rates-Trends/Multistorey-Apartment-rates-Karapakkam-in-Chennai" xr:uid="{99D78741-08B7-432D-B4F9-E60848456414}"/>
    <hyperlink ref="E25" r:id="rId80" display="https://www.magicbricks.com/Property-Rates-Trends/Multistorey-Apartment-rates-KK-Nagar-in-Chennai" xr:uid="{270A5AD1-007D-4991-9E73-9815C3472ADA}"/>
    <hyperlink ref="E26" r:id="rId81" display="https://www.magicbricks.com/Property-Rates-Trends/Multistorey-Apartment-rates-KK-Nagar-in-Chennai" xr:uid="{BF95960D-42ED-4263-BFEB-363DC23E1A50}"/>
    <hyperlink ref="E27" r:id="rId82" display="https://www.magicbricks.com/Property-Rates-Trends/Multistorey-Apartment-rates-KK-Nagar-in-Chennai" xr:uid="{659F3CB3-40AF-4CC9-B438-9BA6A66A992F}"/>
    <hyperlink ref="E28" r:id="rId83" display="https://www.magicbricks.com/Property-Rates-Trends/Multistorey-Apartment-rates-KK-Nagar-in-Chennai" xr:uid="{14AEA567-D05E-4CE2-A709-F3C36B3010D5}"/>
    <hyperlink ref="E30" r:id="rId84" display="https://www.magicbricks.com/Property-Rates-Trends/Multistorey-Apartment-rates-T-Nagar-in-Chennai" xr:uid="{B17283FC-15EA-476B-8519-BAEF140960F0}"/>
    <hyperlink ref="E31" r:id="rId85" display="https://www.magicbricks.com/Property-Rates-Trends/Multistorey-Apartment-rates-T-Nagar-in-Chennai" xr:uid="{901395F1-F0C9-4B67-9AD3-A9B828F03426}"/>
    <hyperlink ref="E32" r:id="rId86" display="https://www.magicbricks.com/Property-Rates-Trends/Multistorey-Apartment-rates-T-Nagar-in-Chennai" xr:uid="{335E78C3-F4D2-4D0D-B948-2EE8614B35F6}"/>
    <hyperlink ref="E33" r:id="rId87" display="https://www.magicbricks.com/Property-Rates-Trends/Multistorey-Apartment-rates-T-Nagar-in-Chennai" xr:uid="{52DABC77-A582-48F1-BE54-B8AFD8689D7E}"/>
    <hyperlink ref="E35" r:id="rId88" display="https://www.magicbricks.com/Property-Rates-Trends/Multistorey-Apartment-rates-Velachery-in-Chennai" xr:uid="{8E80FE0B-269C-42F9-A297-3B8907E8FE7C}"/>
    <hyperlink ref="E36" r:id="rId89" display="https://www.magicbricks.com/Property-Rates-Trends/Multistorey-Apartment-rates-Velachery-in-Chennai" xr:uid="{761027A0-8700-45B6-85A7-FF14A6E7B6E8}"/>
    <hyperlink ref="E37" r:id="rId90" display="https://www.magicbricks.com/Property-Rates-Trends/Multistorey-Apartment-rates-Velachery-in-Chennai" xr:uid="{4E77A1B5-09F6-48F4-A48D-4B316B3E278C}"/>
    <hyperlink ref="E38" r:id="rId91" display="https://www.magicbricks.com/Property-Rates-Trends/Multistorey-Apartment-rates-Velachery-in-Chennai" xr:uid="{78BEC8BE-B1E1-4EDB-9D3D-7D9749CB3948}"/>
    <hyperlink ref="F4" r:id="rId92" display="https://www.magicbricks.com/Property-Rates-Trends/ALL-RESIDENTIAL-rates-in-Chennai" xr:uid="{8BE72BCD-EE7D-4F07-9855-19EB9397EA09}"/>
    <hyperlink ref="F5" r:id="rId93" display="https://www.magicbricks.com/Property-Rates-Trends/Multistorey-Apartment-rates-Adyar-in-Chennai" xr:uid="{7F3B92AE-0E43-4264-861A-1477309016A0}"/>
    <hyperlink ref="F6" r:id="rId94" display="https://www.magicbricks.com/Property-Rates-Trends/Multistorey-Apartment-rates-Adyar-in-Chennai" xr:uid="{EEAEF749-9518-499E-BAA8-58A4821BB513}"/>
    <hyperlink ref="F7" r:id="rId95" display="https://www.magicbricks.com/Property-Rates-Trends/Multistorey-Apartment-rates-Adyar-in-Chennai" xr:uid="{EA8808FD-521F-4972-B7B9-39CA2C7229F2}"/>
    <hyperlink ref="F8" r:id="rId96" display="https://www.magicbricks.com/Property-Rates-Trends/Multistorey-Apartment-rates-Adyar-in-Chennai" xr:uid="{D337F05B-7885-4819-82EE-869A0C5994CA}"/>
    <hyperlink ref="F9" r:id="rId97" display="https://www.magicbricks.com/Property-Rates-Trends/ALL-RESIDENTIAL-rates-in-Chennai" xr:uid="{B88A820C-52FC-4B49-92E0-0CA9953B763C}"/>
    <hyperlink ref="F10" r:id="rId98" display="https://www.magicbricks.com/Property-Rates-Trends/Multistorey-Apartment-rates-Anna-Nagar-in-Chennai" xr:uid="{A2CA80A4-25A2-4EC5-9C0B-34176EBBBC0E}"/>
    <hyperlink ref="F11" r:id="rId99" display="https://www.magicbricks.com/Property-Rates-Trends/Multistorey-Apartment-rates-Anna-Nagar-in-Chennai" xr:uid="{E84D9250-155F-49F1-95B4-F7AD01F2B1B3}"/>
    <hyperlink ref="F12" r:id="rId100" display="https://www.magicbricks.com/Property-Rates-Trends/Multistorey-Apartment-rates-Anna-Nagar-in-Chennai" xr:uid="{B9B03338-10AF-4CAA-BD02-3046FA422F20}"/>
    <hyperlink ref="F13" r:id="rId101" display="https://www.magicbricks.com/Property-Rates-Trends/Multistorey-Apartment-rates-Anna-Nagar-in-Chennai" xr:uid="{461A86EA-0E48-4619-8123-EFA55FD16E50}"/>
    <hyperlink ref="F14" r:id="rId102" display="https://www.magicbricks.com/Property-Rates-Trends/ALL-RESIDENTIAL-rates-in-Chennai" xr:uid="{3EC8DFA0-018E-4A09-BF03-308FDCC0FAB1}"/>
    <hyperlink ref="F15" r:id="rId103" display="https://www.magicbricks.com/Property-Rates-Trends/Multistorey-Apartment-rates-Chromepet-in-Chennai" xr:uid="{749CB34A-BD00-43A8-9198-400BB87AB795}"/>
    <hyperlink ref="F16" r:id="rId104" display="https://www.magicbricks.com/Property-Rates-Trends/Multistorey-Apartment-rates-Chromepet-in-Chennai" xr:uid="{112FCDBC-312A-4E9B-991C-A275C47B33F4}"/>
    <hyperlink ref="F17" r:id="rId105" display="https://www.magicbricks.com/Property-Rates-Trends/Multistorey-Apartment-rates-Chromepet-in-Chennai" xr:uid="{AC7C7BD0-0EBB-4EB5-8883-A2504BC16521}"/>
    <hyperlink ref="F18" r:id="rId106" display="https://www.magicbricks.com/Property-Rates-Trends/Multistorey-Apartment-rates-Chromepet-in-Chennai" xr:uid="{D4A05E2E-FD84-4F4F-B403-117E5E054AE6}"/>
    <hyperlink ref="F19" r:id="rId107" display="https://www.magicbricks.com/Property-Rates-Trends/ALL-RESIDENTIAL-rates-in-Chennai" xr:uid="{AF568433-BCB6-47CE-9040-ED467C6125E1}"/>
    <hyperlink ref="F20" r:id="rId108" display="https://www.magicbricks.com/Property-Rates-Trends/Multistorey-Apartment-rates-Karapakkam-in-Chennai" xr:uid="{5FF55A3E-20C3-4239-BBF2-8D0EFE081103}"/>
    <hyperlink ref="F21" r:id="rId109" display="javascript:void(0)" xr:uid="{5B3EFB03-167A-4279-815D-20ADB0C39E5A}"/>
    <hyperlink ref="F22" r:id="rId110" display="javascript:void(0)" xr:uid="{BC70DB45-C880-4E5B-9C19-A6BFF6F1F5B3}"/>
    <hyperlink ref="F23" r:id="rId111" display="javascript:void(0)" xr:uid="{6245D781-FB66-4642-833F-57FFDB4E399B}"/>
    <hyperlink ref="F24" r:id="rId112" display="https://www.magicbricks.com/Property-Rates-Trends/ALL-RESIDENTIAL-rates-in-Chennai" xr:uid="{2B0F36DC-EE46-4246-B2FE-839ED769D092}"/>
    <hyperlink ref="F25" r:id="rId113" display="https://www.magicbricks.com/Property-Rates-Trends/Multistorey-Apartment-rates-KK-Nagar-in-Chennai" xr:uid="{E39E3518-92A3-4A23-A4DA-CEC59ACDDB86}"/>
    <hyperlink ref="F26" r:id="rId114" display="javascript:void(0)" xr:uid="{0B17E678-F3B4-4F5F-B5DB-A5952EBF16B0}"/>
    <hyperlink ref="F27" r:id="rId115" display="javascript:void(0)" xr:uid="{FA5B3E15-F667-47C7-A0DA-9254C204ADE0}"/>
    <hyperlink ref="F28" r:id="rId116" display="javascript:void(0)" xr:uid="{C56181A9-E71A-4B60-B8B4-7B2F3A8B67D0}"/>
    <hyperlink ref="F29" r:id="rId117" display="https://www.magicbricks.com/Property-Rates-Trends/ALL-RESIDENTIAL-rates-in-Chennai" xr:uid="{62CBD2F2-DFD1-4BE8-82DA-B76CFA570F47}"/>
    <hyperlink ref="F30" r:id="rId118" display="https://www.magicbricks.com/Property-Rates-Trends/Multistorey-Apartment-rates-T-Nagar-in-Chennai" xr:uid="{9918C393-FDF3-4A35-854C-E433DBE92990}"/>
    <hyperlink ref="F31" r:id="rId119" display="https://www.magicbricks.com/Property-Rates-Trends/Multistorey-Apartment-rates-T-Nagar-in-Chennai" xr:uid="{7FF17482-95DC-4A38-BD08-DD6A1B4E56D8}"/>
    <hyperlink ref="F32" r:id="rId120" display="https://www.magicbricks.com/Property-Rates-Trends/Multistorey-Apartment-rates-T-Nagar-in-Chennai" xr:uid="{81D3B987-BAE4-4FEE-9A09-A8CE9069715F}"/>
    <hyperlink ref="F33" r:id="rId121" display="https://www.magicbricks.com/Property-Rates-Trends/Multistorey-Apartment-rates-T-Nagar-in-Chennai" xr:uid="{2BDBE427-32A7-4B94-A4BD-CE37DD2D3BFC}"/>
    <hyperlink ref="F34" r:id="rId122" display="https://www.magicbricks.com/Property-Rates-Trends/ALL-RESIDENTIAL-rates-in-Chennai" xr:uid="{6D23607B-D6F9-45CF-A650-47FB46895160}"/>
    <hyperlink ref="F35" r:id="rId123" display="https://www.magicbricks.com/Property-Rates-Trends/Multistorey-Apartment-rates-Velachery-in-Chennai" xr:uid="{F4DB92DF-F41B-42AB-A99F-2852727B678C}"/>
    <hyperlink ref="F36" r:id="rId124" display="https://www.magicbricks.com/Property-Rates-Trends/Multistorey-Apartment-rates-Velachery-in-Chennai" xr:uid="{54C2E502-300F-4069-9766-5F372534100C}"/>
    <hyperlink ref="F37" r:id="rId125" display="https://www.magicbricks.com/Property-Rates-Trends/Multistorey-Apartment-rates-Velachery-in-Chennai" xr:uid="{CBDDD504-A909-4238-9DE5-09123BBA09F4}"/>
    <hyperlink ref="F38" r:id="rId126" display="https://www.magicbricks.com/Property-Rates-Trends/Multistorey-Apartment-rates-Velachery-in-Chennai" xr:uid="{8B7FFE22-D3CD-4EB0-97BD-5CE705E5D50C}"/>
    <hyperlink ref="I5" r:id="rId127" display="https://www.magicbricks.com/Property-Rates-Trends/Multistorey-Apartment-rates-Adyar-in-Chennai" xr:uid="{14B93B6C-2532-4BA1-8DCB-FEDA1280EB82}"/>
    <hyperlink ref="I6" r:id="rId128" display="https://www.magicbricks.com/Property-Rates-Trends/Multistorey-Apartment-rates-Adyar-in-Chennai" xr:uid="{1C738D1A-C665-4DB6-93E0-0DCC68301227}"/>
    <hyperlink ref="I7" r:id="rId129" display="https://www.magicbricks.com/Property-Rates-Trends/Multistorey-Apartment-rates-Adyar-in-Chennai" xr:uid="{DC99D83C-62A5-4742-AFFE-E473E33B6A78}"/>
    <hyperlink ref="I8" r:id="rId130" display="https://www.magicbricks.com/Property-Rates-Trends/Multistorey-Apartment-rates-Adyar-in-Chennai" xr:uid="{BBF15A47-44AF-4F47-8666-018D697B63FD}"/>
    <hyperlink ref="I10" r:id="rId131" display="https://www.magicbricks.com/Property-Rates-Trends/Multistorey-Apartment-rates-Anna-Nagar-in-Chennai" xr:uid="{D0190EC3-88CA-43DB-A017-5C07F7C46F43}"/>
    <hyperlink ref="I11" r:id="rId132" display="https://www.magicbricks.com/Property-Rates-Trends/Multistorey-Apartment-rates-Anna-Nagar-in-Chennai" xr:uid="{8EE36639-A381-45C1-BE0D-94F425ECB69E}"/>
    <hyperlink ref="I12" r:id="rId133" display="https://www.magicbricks.com/Property-Rates-Trends/Multistorey-Apartment-rates-Anna-Nagar-in-Chennai" xr:uid="{68C358B5-3C90-4272-BE93-9B070A9FD482}"/>
    <hyperlink ref="I13" r:id="rId134" display="https://www.magicbricks.com/Property-Rates-Trends/Multistorey-Apartment-rates-Anna-Nagar-in-Chennai" xr:uid="{BC3E6B72-CCA1-46B8-BFCF-535668462F46}"/>
    <hyperlink ref="I15" r:id="rId135" display="https://www.magicbricks.com/Property-Rates-Trends/Multistorey-Apartment-rates-Chromepet-in-Chennai" xr:uid="{3A7A5926-059A-4DFC-BD0E-297B5AC48E8F}"/>
    <hyperlink ref="I16" r:id="rId136" display="https://www.magicbricks.com/Property-Rates-Trends/Multistorey-Apartment-rates-Chromepet-in-Chennai" xr:uid="{D7DE4103-6A6C-4E48-A6D2-9B52BE847623}"/>
    <hyperlink ref="I17" r:id="rId137" display="https://www.magicbricks.com/Property-Rates-Trends/Multistorey-Apartment-rates-Chromepet-in-Chennai" xr:uid="{D209661A-99F7-4F93-BB79-A49CE30F89AE}"/>
    <hyperlink ref="I18" r:id="rId138" display="https://www.magicbricks.com/Property-Rates-Trends/Multistorey-Apartment-rates-Chromepet-in-Chennai" xr:uid="{DC857263-926E-4B9A-96B5-CC2792911F71}"/>
    <hyperlink ref="I20" r:id="rId139" display="https://www.magicbricks.com/Property-Rates-Trends/Multistorey-Apartment-rates-Karapakkam-in-Chennai" xr:uid="{702BFDF9-839F-40ED-9394-F44D8CD64B10}"/>
    <hyperlink ref="I21" r:id="rId140" display="https://www.magicbricks.com/Property-Rates-Trends/Multistorey-Apartment-rates-Karapakkam-in-Chennai" xr:uid="{474BCB26-3811-47B8-ADB2-A12977B79B5E}"/>
    <hyperlink ref="I22" r:id="rId141" display="https://www.magicbricks.com/Property-Rates-Trends/Multistorey-Apartment-rates-Karapakkam-in-Chennai" xr:uid="{25E977E8-646B-4AED-8B59-E48803ACA434}"/>
    <hyperlink ref="I23" r:id="rId142" display="https://www.magicbricks.com/Property-Rates-Trends/Multistorey-Apartment-rates-Karapakkam-in-Chennai" xr:uid="{511072E7-79BF-48BA-9A44-5CA6AD59B614}"/>
    <hyperlink ref="I25" r:id="rId143" display="https://www.magicbricks.com/Property-Rates-Trends/Multistorey-Apartment-rates-KK-Nagar-in-Chennai" xr:uid="{CBEDE12C-36EA-4424-9609-3DF8600778C6}"/>
    <hyperlink ref="I26" r:id="rId144" display="https://www.magicbricks.com/Property-Rates-Trends/Multistorey-Apartment-rates-KK-Nagar-in-Chennai" xr:uid="{D8ECC53E-C88A-408B-A829-DA6D10CB8EA1}"/>
    <hyperlink ref="I27" r:id="rId145" display="https://www.magicbricks.com/Property-Rates-Trends/Multistorey-Apartment-rates-KK-Nagar-in-Chennai" xr:uid="{672D6575-68C4-4E0C-B100-6215A3EF82F1}"/>
    <hyperlink ref="I28" r:id="rId146" display="https://www.magicbricks.com/Property-Rates-Trends/Multistorey-Apartment-rates-KK-Nagar-in-Chennai" xr:uid="{2E4134A1-DB29-41F2-B82C-B62B3F063B5B}"/>
    <hyperlink ref="I30" r:id="rId147" display="https://www.magicbricks.com/Property-Rates-Trends/Multistorey-Apartment-rates-T-Nagar-in-Chennai" xr:uid="{F6466D63-6481-4A16-8A80-F577B1A0F3CA}"/>
    <hyperlink ref="I31" r:id="rId148" display="https://www.magicbricks.com/Property-Rates-Trends/Multistorey-Apartment-rates-T-Nagar-in-Chennai" xr:uid="{EFAEB5C2-4C86-4C62-BF22-D30CAC00A5CB}"/>
    <hyperlink ref="I32" r:id="rId149" display="https://www.magicbricks.com/Property-Rates-Trends/Multistorey-Apartment-rates-T-Nagar-in-Chennai" xr:uid="{0A35AEB0-EADD-44AC-8565-071B32411EE2}"/>
    <hyperlink ref="I33" r:id="rId150" display="https://www.magicbricks.com/Property-Rates-Trends/Multistorey-Apartment-rates-T-Nagar-in-Chennai" xr:uid="{4A4BEF3A-B24B-4839-896A-47BBB5087D30}"/>
    <hyperlink ref="I35" r:id="rId151" display="https://www.magicbricks.com/Property-Rates-Trends/Multistorey-Apartment-rates-Velachery-in-Chennai" xr:uid="{341477E6-35DA-491C-A19C-3FF4484026D6}"/>
    <hyperlink ref="I36" r:id="rId152" display="https://www.magicbricks.com/Property-Rates-Trends/Multistorey-Apartment-rates-Velachery-in-Chennai" xr:uid="{A4267C7F-51B2-4232-A9EE-21D5AAF35154}"/>
    <hyperlink ref="I37" r:id="rId153" display="https://www.magicbricks.com/Property-Rates-Trends/Multistorey-Apartment-rates-Velachery-in-Chennai" xr:uid="{5D0516F8-5E31-47B1-9970-07673746B04A}"/>
    <hyperlink ref="I38" r:id="rId154" display="https://www.magicbricks.com/Property-Rates-Trends/Multistorey-Apartment-rates-Velachery-in-Chennai" xr:uid="{4C024336-4D2C-41E4-B9E5-3A5C95B983F6}"/>
    <hyperlink ref="J4" r:id="rId155" display="https://www.magicbricks.com/Property-Rates-Trends/ALL-RESIDENTIAL-rates-in-Chennai" xr:uid="{C0C65322-5C5C-4547-B0D1-4A65D58BC885}"/>
    <hyperlink ref="J5" r:id="rId156" display="https://www.magicbricks.com/Property-Rates-Trends/Multistorey-Apartment-rates-Adyar-in-Chennai" xr:uid="{567235E3-3216-47FC-9F90-FBF4D44AC198}"/>
    <hyperlink ref="J6" r:id="rId157" display="javascript:void(0)" xr:uid="{CD1B6BFF-B0AC-407F-BF04-6DEE55BF78F6}"/>
    <hyperlink ref="J7" r:id="rId158" display="https://www.magicbricks.com/Property-Rates-Trends/Multistorey-Apartment-rates-Adyar-in-Chennai" xr:uid="{CAF6217B-F68D-47FF-AEF9-1B6EFCC9C87B}"/>
    <hyperlink ref="J8" r:id="rId159" display="https://www.magicbricks.com/Property-Rates-Trends/Multistorey-Apartment-rates-Adyar-in-Chennai" xr:uid="{14E8B332-5CAB-4EBD-8AEF-3B1CCC1A5A93}"/>
    <hyperlink ref="J9" r:id="rId160" display="https://www.magicbricks.com/Property-Rates-Trends/ALL-RESIDENTIAL-rates-in-Chennai" xr:uid="{6C2A4D44-4E3C-4895-B721-3DA15DB99984}"/>
    <hyperlink ref="J10" r:id="rId161" display="https://www.magicbricks.com/Property-Rates-Trends/Multistorey-Apartment-rates-Anna-Nagar-in-Chennai" xr:uid="{38DB9459-7F1C-4FF6-8E46-59E188C13114}"/>
    <hyperlink ref="J11" r:id="rId162" display="javascript:void(0)" xr:uid="{3C1178AD-8843-4400-B495-0AAA656557F3}"/>
    <hyperlink ref="J12" r:id="rId163" display="https://www.magicbricks.com/Property-Rates-Trends/Multistorey-Apartment-rates-Anna-Nagar-in-Chennai" xr:uid="{1051A0ED-C36C-4226-8F62-A172ED05A27C}"/>
    <hyperlink ref="J13" r:id="rId164" display="https://www.magicbricks.com/Property-Rates-Trends/Multistorey-Apartment-rates-Anna-Nagar-in-Chennai" xr:uid="{78B14251-AA97-4BC7-AF6C-C9BCDA74EBDE}"/>
    <hyperlink ref="J14" r:id="rId165" display="https://www.magicbricks.com/Property-Rates-Trends/ALL-RESIDENTIAL-rates-in-Chennai" xr:uid="{BDF1ECC6-33D0-4C39-BB40-6FCEFB86F066}"/>
    <hyperlink ref="J15" r:id="rId166" display="https://www.magicbricks.com/Property-Rates-Trends/Multistorey-Apartment-rates-Chromepet-in-Chennai" xr:uid="{284DECEC-40CA-4BBB-B988-307E5470BD62}"/>
    <hyperlink ref="J16" r:id="rId167" display="javascript:void(0)" xr:uid="{574D0B24-96C1-4481-BE2D-D91B98409EC2}"/>
    <hyperlink ref="J17" r:id="rId168" display="https://www.magicbricks.com/Property-Rates-Trends/Multistorey-Apartment-rates-Chromepet-in-Chennai" xr:uid="{A40A9206-A430-4A9F-B6C5-2A2D00CA142B}"/>
    <hyperlink ref="J18" r:id="rId169" display="https://www.magicbricks.com/Property-Rates-Trends/Multistorey-Apartment-rates-Chromepet-in-Chennai" xr:uid="{75343415-5950-431D-918E-027CB0D20FF5}"/>
    <hyperlink ref="J19" r:id="rId170" display="https://www.magicbricks.com/Property-Rates-Trends/ALL-RESIDENTIAL-rates-in-Chennai" xr:uid="{A7AED70E-0A43-4AD7-9204-B950030769FF}"/>
    <hyperlink ref="J20" r:id="rId171" display="https://www.magicbricks.com/Property-Rates-Trends/Multistorey-Apartment-rates-Karapakkam-in-Chennai" xr:uid="{917F3722-93C1-4B18-AE49-7B400C172A80}"/>
    <hyperlink ref="J21" r:id="rId172" display="javascript:void(0)" xr:uid="{BD6FAD53-08D5-4D4A-8B8A-D3183AFCD5F8}"/>
    <hyperlink ref="J22" r:id="rId173" display="javascript:void(0)" xr:uid="{178C0687-446C-41BA-8D76-CD60BDAD70DE}"/>
    <hyperlink ref="J23" r:id="rId174" display="javascript:void(0)" xr:uid="{C0AA399D-1140-45CB-ABFC-1AE02D1167D3}"/>
    <hyperlink ref="J24" r:id="rId175" display="https://www.magicbricks.com/Property-Rates-Trends/ALL-RESIDENTIAL-rates-in-Chennai" xr:uid="{3C2C8F54-4D0E-44B1-BBC8-0A6A4BBC94B0}"/>
    <hyperlink ref="J25" r:id="rId176" display="https://www.magicbricks.com/Property-Rates-Trends/Multistorey-Apartment-rates-KK-Nagar-in-Chennai" xr:uid="{FDC50130-C525-427F-B473-0557BFAD8157}"/>
    <hyperlink ref="J26" r:id="rId177" display="javascript:void(0)" xr:uid="{D47A64DF-D5A2-4AF7-A336-B15C579EC18D}"/>
    <hyperlink ref="J27" r:id="rId178" display="javascript:void(0)" xr:uid="{7982E089-AD30-42E4-ADAB-A75640EED3A2}"/>
    <hyperlink ref="J28" r:id="rId179" display="https://www.magicbricks.com/Property-Rates-Trends/Multistorey-Apartment-rates-KK-Nagar-in-Chennai" xr:uid="{70F13F5C-3202-4956-9C3A-7AC80063E13C}"/>
    <hyperlink ref="J29" r:id="rId180" display="https://www.magicbricks.com/Property-Rates-Trends/ALL-RESIDENTIAL-rates-in-Chennai" xr:uid="{B532ACA2-4178-4F37-B406-ECEDB6C1D96B}"/>
    <hyperlink ref="J30" r:id="rId181" display="https://www.magicbricks.com/Property-Rates-Trends/Multistorey-Apartment-rates-T-Nagar-in-Chennai" xr:uid="{2FF8A7FF-560E-4EF4-BE41-A18C744A8FB5}"/>
    <hyperlink ref="J31" r:id="rId182" display="javascript:void(0)" xr:uid="{5C9377BE-F991-4818-A0F2-91198E507246}"/>
    <hyperlink ref="J32" r:id="rId183" display="https://www.magicbricks.com/Property-Rates-Trends/Multistorey-Apartment-rates-T-Nagar-in-Chennai" xr:uid="{F3E2BD9E-6879-42D1-A8FE-9403F87E6DAF}"/>
    <hyperlink ref="J33" r:id="rId184" display="https://www.magicbricks.com/Property-Rates-Trends/Multistorey-Apartment-rates-T-Nagar-in-Chennai" xr:uid="{678B70E4-6F9E-49E7-BFA4-95377F756EC5}"/>
    <hyperlink ref="J34" r:id="rId185" display="https://www.magicbricks.com/Property-Rates-Trends/ALL-RESIDENTIAL-rates-in-Chennai" xr:uid="{4236D190-1DC9-4DD8-A17A-38ADB8EEF8BD}"/>
    <hyperlink ref="J35" r:id="rId186" display="https://www.magicbricks.com/Property-Rates-Trends/Multistorey-Apartment-rates-Velachery-in-Chennai" xr:uid="{51B006EF-303B-4B50-906B-51B3F7D996A4}"/>
    <hyperlink ref="J36" r:id="rId187" display="https://www.magicbricks.com/Property-Rates-Trends/Multistorey-Apartment-rates-Velachery-in-Chennai" xr:uid="{86281318-9D8C-4C43-861C-56C1CBAB1A78}"/>
    <hyperlink ref="J37" r:id="rId188" display="https://www.magicbricks.com/Property-Rates-Trends/Multistorey-Apartment-rates-Velachery-in-Chennai" xr:uid="{92C6D297-1E13-4EA9-9A3D-C09B25E685F8}"/>
    <hyperlink ref="J38" r:id="rId189" display="https://www.magicbricks.com/Property-Rates-Trends/Multistorey-Apartment-rates-Velachery-in-Chennai" xr:uid="{831C145A-C7D2-485E-9123-97CE494801D8}"/>
    <hyperlink ref="M5" r:id="rId190" display="https://www.magicbricks.com/Property-Rates-Trends/Multistorey-Apartment-rates-Adyar-in-Chennai" xr:uid="{766F5E78-B77E-4784-8DE5-6287CC3E9323}"/>
    <hyperlink ref="M6" r:id="rId191" display="https://www.magicbricks.com/Property-Rates-Trends/Multistorey-Apartment-rates-Adyar-in-Chennai" xr:uid="{8D696FC1-668A-4C36-A137-D2D00349CEEE}"/>
    <hyperlink ref="M7" r:id="rId192" display="https://www.magicbricks.com/Property-Rates-Trends/Multistorey-Apartment-rates-Adyar-in-Chennai" xr:uid="{EA817711-5647-40FC-88FA-4C355114F2B3}"/>
    <hyperlink ref="M8" r:id="rId193" display="https://www.magicbricks.com/Property-Rates-Trends/Multistorey-Apartment-rates-Adyar-in-Chennai" xr:uid="{40198B9A-BDEA-40A5-8543-96FE0FAD8EF4}"/>
    <hyperlink ref="M10" r:id="rId194" display="https://www.magicbricks.com/Property-Rates-Trends/Multistorey-Apartment-rates-Anna-Nagar-in-Chennai" xr:uid="{974E06C6-5BF6-4389-B203-61D105FA7F48}"/>
    <hyperlink ref="M11" r:id="rId195" display="https://www.magicbricks.com/Property-Rates-Trends/Multistorey-Apartment-rates-Anna-Nagar-in-Chennai" xr:uid="{E7C6D735-10C0-4DD7-9517-EFDC78DCCA31}"/>
    <hyperlink ref="M12" r:id="rId196" display="https://www.magicbricks.com/Property-Rates-Trends/Multistorey-Apartment-rates-Anna-Nagar-in-Chennai" xr:uid="{C007D8C0-E09A-415E-AD24-43A81022A677}"/>
    <hyperlink ref="M13" r:id="rId197" display="https://www.magicbricks.com/Property-Rates-Trends/Multistorey-Apartment-rates-Anna-Nagar-in-Chennai" xr:uid="{0B8A3074-7365-47E5-941D-E38FE86EB743}"/>
    <hyperlink ref="M15" r:id="rId198" display="https://www.magicbricks.com/Property-Rates-Trends/Multistorey-Apartment-rates-Chromepet-in-Chennai" xr:uid="{E89C0E34-63CD-4F3F-A951-D492C06516C2}"/>
    <hyperlink ref="M16" r:id="rId199" display="https://www.magicbricks.com/Property-Rates-Trends/Multistorey-Apartment-rates-Chromepet-in-Chennai" xr:uid="{BCE8BFF0-B1DD-4F47-A0FE-948A855841D8}"/>
    <hyperlink ref="M17" r:id="rId200" display="https://www.magicbricks.com/Property-Rates-Trends/Multistorey-Apartment-rates-Chromepet-in-Chennai" xr:uid="{8BD52704-AB2D-445C-A177-2005587F7CAB}"/>
    <hyperlink ref="M18" r:id="rId201" display="https://www.magicbricks.com/Property-Rates-Trends/Multistorey-Apartment-rates-Chromepet-in-Chennai" xr:uid="{2F35F916-1EA6-46CE-AA98-8DEE9CA59683}"/>
    <hyperlink ref="M20" r:id="rId202" display="https://www.magicbricks.com/Property-Rates-Trends/Multistorey-Apartment-rates-Karapakkam-in-Chennai" xr:uid="{A7401914-448D-4C92-A9D8-2B91D0A25B06}"/>
    <hyperlink ref="M21" r:id="rId203" display="https://www.magicbricks.com/Property-Rates-Trends/Multistorey-Apartment-rates-Karapakkam-in-Chennai" xr:uid="{5A19C49A-96D7-4A7B-9AB4-DBA3595FC673}"/>
    <hyperlink ref="M22" r:id="rId204" display="https://www.magicbricks.com/Property-Rates-Trends/Multistorey-Apartment-rates-Karapakkam-in-Chennai" xr:uid="{9210D647-7E91-402D-BAF6-174B18BE4560}"/>
    <hyperlink ref="M23" r:id="rId205" display="https://www.magicbricks.com/Property-Rates-Trends/Multistorey-Apartment-rates-Karapakkam-in-Chennai" xr:uid="{AC9CEF64-498D-444B-8E37-347A8EE17FE8}"/>
    <hyperlink ref="M25" r:id="rId206" display="https://www.magicbricks.com/Property-Rates-Trends/Multistorey-Apartment-rates-KK-Nagar-in-Chennai" xr:uid="{F1978ACA-D6EA-46D9-8C96-C21D5133333C}"/>
    <hyperlink ref="M26" r:id="rId207" display="https://www.magicbricks.com/Property-Rates-Trends/Multistorey-Apartment-rates-KK-Nagar-in-Chennai" xr:uid="{CD07C494-F917-44C9-90EA-E101085C476D}"/>
    <hyperlink ref="M27" r:id="rId208" display="https://www.magicbricks.com/Property-Rates-Trends/Multistorey-Apartment-rates-KK-Nagar-in-Chennai" xr:uid="{EA1642D3-4A65-420E-AD41-A145B017620B}"/>
    <hyperlink ref="M28" r:id="rId209" display="https://www.magicbricks.com/Property-Rates-Trends/Multistorey-Apartment-rates-KK-Nagar-in-Chennai" xr:uid="{905A7337-C971-4DAD-9870-202695D2D591}"/>
    <hyperlink ref="M30" r:id="rId210" display="https://www.magicbricks.com/Property-Rates-Trends/Multistorey-Apartment-rates-T-Nagar-in-Chennai" xr:uid="{9C385265-A032-4312-BEB6-C9A507C76CE4}"/>
    <hyperlink ref="M31" r:id="rId211" display="https://www.magicbricks.com/Property-Rates-Trends/Multistorey-Apartment-rates-T-Nagar-in-Chennai" xr:uid="{5FAFDFA0-A3C8-496E-A5CF-B4554A4F7348}"/>
    <hyperlink ref="M32" r:id="rId212" display="https://www.magicbricks.com/Property-Rates-Trends/Multistorey-Apartment-rates-T-Nagar-in-Chennai" xr:uid="{4E6A70FE-17CC-41DF-AF21-F83ED5B5AA47}"/>
    <hyperlink ref="M33" r:id="rId213" display="https://www.magicbricks.com/Property-Rates-Trends/Multistorey-Apartment-rates-T-Nagar-in-Chennai" xr:uid="{32E43C81-0A47-4C06-AF5C-CEF5ED2DCF1C}"/>
    <hyperlink ref="M35" r:id="rId214" display="https://www.magicbricks.com/Property-Rates-Trends/Multistorey-Apartment-rates-Velachery-in-Chennai" xr:uid="{2441F4B1-36B7-49F7-8007-60D02E68BAFF}"/>
    <hyperlink ref="M36" r:id="rId215" display="https://www.magicbricks.com/Property-Rates-Trends/Multistorey-Apartment-rates-Velachery-in-Chennai" xr:uid="{3489B317-16BF-43AB-9FE3-6EE2167DB5EC}"/>
    <hyperlink ref="M37" r:id="rId216" display="https://www.magicbricks.com/Property-Rates-Trends/Multistorey-Apartment-rates-Velachery-in-Chennai" xr:uid="{167852C8-1677-4DB0-9495-1DFB499CA551}"/>
    <hyperlink ref="M38" r:id="rId217" display="https://www.magicbricks.com/Property-Rates-Trends/Multistorey-Apartment-rates-Velachery-in-Chennai" xr:uid="{DCB7707E-AF95-4205-8A4D-C2CC3A20038B}"/>
    <hyperlink ref="N4" r:id="rId218" display="https://www.magicbricks.com/Property-Rates-Trends/ALL-RESIDENTIAL-rates-in-Chennai" xr:uid="{AC8FE9C3-9A71-429C-9DF7-2338AC5B34C8}"/>
    <hyperlink ref="N5" r:id="rId219" display="https://www.magicbricks.com/Property-Rates-Trends/Multistorey-Apartment-rates-Adyar-in-Chennai" xr:uid="{39E44558-6988-4AE9-AD37-ACE18A9FA7D6}"/>
    <hyperlink ref="N6" r:id="rId220" display="https://www.magicbricks.com/Property-Rates-Trends/Multistorey-Apartment-rates-Adyar-in-Chennai" xr:uid="{5B9CB1EC-A344-4C5D-8D5D-A53EB2CF1AE2}"/>
    <hyperlink ref="N7" r:id="rId221" display="https://www.magicbricks.com/Property-Rates-Trends/Multistorey-Apartment-rates-Adyar-in-Chennai" xr:uid="{D8697B84-52F8-4B4E-A1B5-2D0BB8CC9D29}"/>
    <hyperlink ref="N8" r:id="rId222" display="https://www.magicbricks.com/Property-Rates-Trends/Multistorey-Apartment-rates-Adyar-in-Chennai" xr:uid="{888CCEDE-F32E-4468-942B-956F0113DB7B}"/>
    <hyperlink ref="N9" r:id="rId223" display="https://www.magicbricks.com/Property-Rates-Trends/ALL-RESIDENTIAL-rates-in-Chennai" xr:uid="{EE811F16-BB09-4F84-86BE-0DF930D8101E}"/>
    <hyperlink ref="N10" r:id="rId224" display="https://www.magicbricks.com/Property-Rates-Trends/Multistorey-Apartment-rates-Anna-Nagar-in-Chennai" xr:uid="{3286723F-341A-4475-8BC8-70EDF4F17074}"/>
    <hyperlink ref="N11" r:id="rId225" display="https://www.magicbricks.com/Property-Rates-Trends/Multistorey-Apartment-rates-Anna-Nagar-in-Chennai" xr:uid="{50837C00-D0FC-433A-8A5C-1D83342FD682}"/>
    <hyperlink ref="N12" r:id="rId226" display="https://www.magicbricks.com/Property-Rates-Trends/Multistorey-Apartment-rates-Anna-Nagar-in-Chennai" xr:uid="{D5D2D3FE-FB72-487D-BDAF-7421D1AF0F5A}"/>
    <hyperlink ref="N13" r:id="rId227" display="https://www.magicbricks.com/Property-Rates-Trends/Multistorey-Apartment-rates-Anna-Nagar-in-Chennai" xr:uid="{67460204-B4CE-47AB-BF42-330CB5FDAE75}"/>
    <hyperlink ref="N14" r:id="rId228" display="https://www.magicbricks.com/Property-Rates-Trends/ALL-RESIDENTIAL-rates-in-Chennai" xr:uid="{FE005B96-3A18-45A4-9625-1E5BCA435573}"/>
    <hyperlink ref="N15" r:id="rId229" display="https://www.magicbricks.com/Property-Rates-Trends/Multistorey-Apartment-rates-Chromepet-in-Chennai" xr:uid="{DF17F7DC-90EB-42DE-9E05-1EE0235A2E83}"/>
    <hyperlink ref="N16" r:id="rId230" display="https://www.magicbricks.com/Property-Rates-Trends/Multistorey-Apartment-rates-Chromepet-in-Chennai" xr:uid="{7AC4BF72-FF2C-4600-83E7-7663EC12A60B}"/>
    <hyperlink ref="N17" r:id="rId231" display="https://www.magicbricks.com/Property-Rates-Trends/Multistorey-Apartment-rates-Chromepet-in-Chennai" xr:uid="{C7202F2A-5E5D-471E-81E7-10916E919042}"/>
    <hyperlink ref="N18" r:id="rId232" display="https://www.magicbricks.com/Property-Rates-Trends/Multistorey-Apartment-rates-Chromepet-in-Chennai" xr:uid="{685E212E-F333-48A1-BEB7-4916666043E0}"/>
    <hyperlink ref="N19" r:id="rId233" display="https://www.magicbricks.com/Property-Rates-Trends/ALL-RESIDENTIAL-rates-in-Chennai" xr:uid="{50AF2F7C-8103-44ED-B3F8-C064F879DA38}"/>
    <hyperlink ref="N20" r:id="rId234" display="https://www.magicbricks.com/Property-Rates-Trends/Multistorey-Apartment-rates-Karapakkam-in-Chennai" xr:uid="{945AE7F4-4FC5-419C-8C0A-604ACC0470B5}"/>
    <hyperlink ref="N21" r:id="rId235" display="javascript:void(0)" xr:uid="{D9EC5AFA-DD23-425F-8C53-395EDAE5F747}"/>
    <hyperlink ref="N22" r:id="rId236" display="javascript:void(0)" xr:uid="{0D527175-E7D1-4BA5-B1F8-86883BC888B9}"/>
    <hyperlink ref="N23" r:id="rId237" display="javascript:void(0)" xr:uid="{8484C451-C912-4DA3-80B8-C41E662739FE}"/>
    <hyperlink ref="N24" r:id="rId238" display="https://www.magicbricks.com/Property-Rates-Trends/ALL-RESIDENTIAL-rates-in-Chennai" xr:uid="{A95EF078-2EDF-4B77-BC0C-9847E783A193}"/>
    <hyperlink ref="N25" r:id="rId239" display="https://www.magicbricks.com/Property-Rates-Trends/Multistorey-Apartment-rates-KK-Nagar-in-Chennai" xr:uid="{2829E1B6-651F-4D7E-BC48-D020DB713039}"/>
    <hyperlink ref="N26" r:id="rId240" display="javascript:void(0)" xr:uid="{D808DEE5-C554-4EBC-AFAE-27444E4F6BE5}"/>
    <hyperlink ref="N27" r:id="rId241" display="javascript:void(0)" xr:uid="{D7A96142-A65C-45DC-BDB3-D35FC271CF55}"/>
    <hyperlink ref="N28" r:id="rId242" display="https://www.magicbricks.com/Property-Rates-Trends/Multistorey-Apartment-rates-KK-Nagar-in-Chennai" xr:uid="{1C78C281-E01B-4969-82FF-B9EDC3536C10}"/>
    <hyperlink ref="N29" r:id="rId243" display="https://www.magicbricks.com/Property-Rates-Trends/ALL-RESIDENTIAL-rates-in-Chennai" xr:uid="{980C3C97-0ADB-4E24-85B1-673DD1585232}"/>
    <hyperlink ref="N30" r:id="rId244" display="https://www.magicbricks.com/Property-Rates-Trends/Multistorey-Apartment-rates-T-Nagar-in-Chennai" xr:uid="{B66BCAC2-D030-47BA-9DCC-E0D7A0F4B24B}"/>
    <hyperlink ref="N31" r:id="rId245" display="https://www.magicbricks.com/Property-Rates-Trends/Multistorey-Apartment-rates-T-Nagar-in-Chennai" xr:uid="{5A000C79-A403-47B5-B0A2-E9E7AF707203}"/>
    <hyperlink ref="N32" r:id="rId246" display="https://www.magicbricks.com/Property-Rates-Trends/Multistorey-Apartment-rates-T-Nagar-in-Chennai" xr:uid="{9425036C-6139-457D-9139-1A0DDA98EDC4}"/>
    <hyperlink ref="N33" r:id="rId247" display="https://www.magicbricks.com/Property-Rates-Trends/Multistorey-Apartment-rates-T-Nagar-in-Chennai" xr:uid="{7FC5F290-9BDD-40AD-97AE-030D053070C9}"/>
    <hyperlink ref="N34" r:id="rId248" display="https://www.magicbricks.com/Property-Rates-Trends/ALL-RESIDENTIAL-rates-in-Chennai" xr:uid="{8BF216EB-B810-4F17-B7D6-B83D3CC46BC8}"/>
    <hyperlink ref="N35" r:id="rId249" display="https://www.magicbricks.com/Property-Rates-Trends/Multistorey-Apartment-rates-Velachery-in-Chennai" xr:uid="{73834AB8-9FF4-4D2E-85A4-C5CE52552827}"/>
    <hyperlink ref="N36" r:id="rId250" display="https://www.magicbricks.com/Property-Rates-Trends/Multistorey-Apartment-rates-Velachery-in-Chennai" xr:uid="{D5600A3F-001A-4088-83EC-658B2DEF544C}"/>
    <hyperlink ref="N37" r:id="rId251" display="https://www.magicbricks.com/Property-Rates-Trends/Multistorey-Apartment-rates-Velachery-in-Chennai" xr:uid="{97B4C095-FCC3-4C42-A843-52AD81AA83B7}"/>
    <hyperlink ref="N38" r:id="rId252" display="https://www.magicbricks.com/Property-Rates-Trends/Multistorey-Apartment-rates-Velachery-in-Chennai" xr:uid="{9A3FBBB5-422D-4DAC-A1F9-9A9474C10A08}"/>
  </hyperlinks>
  <pageMargins left="0.7" right="0.7" top="0.75" bottom="0.75" header="0.3" footer="0.3"/>
  <drawing r:id="rId25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ECB05E-8A4B-40BA-8FA9-1CDA60D3261E}">
  <dimension ref="A1:P31"/>
  <sheetViews>
    <sheetView topLeftCell="A24" workbookViewId="0">
      <selection activeCell="A4" sqref="A4:XFD31"/>
    </sheetView>
  </sheetViews>
  <sheetFormatPr defaultRowHeight="15"/>
  <sheetData>
    <row r="1" spans="1:16" ht="15.75" thickBot="1">
      <c r="A1" s="35" t="s">
        <v>7355</v>
      </c>
      <c r="B1" s="89" t="s">
        <v>7314</v>
      </c>
      <c r="C1" s="90"/>
      <c r="D1" s="90"/>
      <c r="E1" s="35" t="s">
        <v>7355</v>
      </c>
      <c r="F1" s="89" t="s">
        <v>7314</v>
      </c>
      <c r="G1" s="90"/>
      <c r="H1" s="90"/>
      <c r="I1" s="35" t="s">
        <v>7355</v>
      </c>
      <c r="J1" s="89" t="s">
        <v>7314</v>
      </c>
      <c r="K1" s="90"/>
      <c r="L1" s="90"/>
      <c r="M1" s="35" t="s">
        <v>7355</v>
      </c>
      <c r="N1" s="89" t="s">
        <v>7314</v>
      </c>
      <c r="O1" s="90"/>
      <c r="P1" s="90"/>
    </row>
    <row r="2" spans="1:16" ht="28.5">
      <c r="A2" s="87"/>
      <c r="B2" s="18" t="s">
        <v>7315</v>
      </c>
      <c r="C2" s="20" t="s">
        <v>7317</v>
      </c>
      <c r="D2" s="91" t="s">
        <v>7318</v>
      </c>
      <c r="E2" s="87"/>
      <c r="F2" s="18" t="s">
        <v>7315</v>
      </c>
      <c r="G2" s="20" t="s">
        <v>7317</v>
      </c>
      <c r="H2" s="91" t="s">
        <v>7318</v>
      </c>
      <c r="I2" s="87"/>
      <c r="J2" s="18" t="s">
        <v>7315</v>
      </c>
      <c r="K2" s="20" t="s">
        <v>7317</v>
      </c>
      <c r="L2" s="91" t="s">
        <v>7318</v>
      </c>
      <c r="M2" s="87"/>
      <c r="N2" s="18" t="s">
        <v>7315</v>
      </c>
      <c r="O2" s="20" t="s">
        <v>7317</v>
      </c>
      <c r="P2" s="91" t="s">
        <v>7318</v>
      </c>
    </row>
    <row r="3" spans="1:16" ht="29.25" thickBot="1">
      <c r="A3" s="88"/>
      <c r="B3" s="19" t="s">
        <v>7316</v>
      </c>
      <c r="C3" s="21" t="s">
        <v>7316</v>
      </c>
      <c r="D3" s="92"/>
      <c r="E3" s="88"/>
      <c r="F3" s="19" t="s">
        <v>7316</v>
      </c>
      <c r="G3" s="21" t="s">
        <v>7316</v>
      </c>
      <c r="H3" s="92"/>
      <c r="I3" s="88"/>
      <c r="J3" s="19" t="s">
        <v>7316</v>
      </c>
      <c r="K3" s="21" t="s">
        <v>7316</v>
      </c>
      <c r="L3" s="92"/>
      <c r="M3" s="88"/>
      <c r="N3" s="19" t="s">
        <v>7316</v>
      </c>
      <c r="O3" s="21" t="s">
        <v>7316</v>
      </c>
      <c r="P3" s="92"/>
    </row>
    <row r="4" spans="1:16" ht="15.75" thickBot="1">
      <c r="A4" s="15" t="s">
        <v>56</v>
      </c>
      <c r="B4" s="24"/>
      <c r="C4" s="23"/>
      <c r="D4" s="25"/>
      <c r="E4" s="15" t="s">
        <v>56</v>
      </c>
      <c r="F4" s="24"/>
      <c r="G4" s="23"/>
      <c r="H4" s="25"/>
      <c r="I4" s="15" t="s">
        <v>56</v>
      </c>
      <c r="J4" s="24"/>
      <c r="K4" s="23"/>
      <c r="L4" s="25"/>
      <c r="M4" s="15" t="s">
        <v>56</v>
      </c>
      <c r="N4" s="24"/>
      <c r="O4" s="23"/>
      <c r="P4" s="25"/>
    </row>
    <row r="5" spans="1:16" ht="45.75" thickBot="1">
      <c r="A5" s="16" t="s">
        <v>7310</v>
      </c>
      <c r="B5" s="26" t="s">
        <v>7319</v>
      </c>
      <c r="C5" s="27">
        <v>12808</v>
      </c>
      <c r="D5" s="28" t="s">
        <v>7320</v>
      </c>
      <c r="E5" s="16" t="s">
        <v>7310</v>
      </c>
      <c r="F5" s="26" t="s">
        <v>7319</v>
      </c>
      <c r="G5" s="27">
        <v>12808</v>
      </c>
      <c r="H5" s="28" t="s">
        <v>7320</v>
      </c>
      <c r="I5" s="16" t="s">
        <v>7310</v>
      </c>
      <c r="J5" s="26" t="s">
        <v>7319</v>
      </c>
      <c r="K5" s="27">
        <v>12808</v>
      </c>
      <c r="L5" s="28" t="s">
        <v>7320</v>
      </c>
      <c r="M5" s="16" t="s">
        <v>7310</v>
      </c>
      <c r="N5" s="26" t="s">
        <v>7319</v>
      </c>
      <c r="O5" s="27">
        <v>12808</v>
      </c>
      <c r="P5" s="28" t="s">
        <v>7320</v>
      </c>
    </row>
    <row r="6" spans="1:16" ht="45.75" thickBot="1">
      <c r="A6" s="16" t="s">
        <v>7412</v>
      </c>
      <c r="B6" s="26" t="s">
        <v>7414</v>
      </c>
      <c r="C6" s="27">
        <v>12614</v>
      </c>
      <c r="D6" s="28" t="s">
        <v>7332</v>
      </c>
      <c r="E6" s="16" t="s">
        <v>7541</v>
      </c>
      <c r="F6" s="26" t="s">
        <v>7543</v>
      </c>
      <c r="G6" s="27">
        <v>13457</v>
      </c>
      <c r="H6" s="28" t="s">
        <v>7334</v>
      </c>
      <c r="I6" s="16" t="s">
        <v>7553</v>
      </c>
      <c r="J6" s="26" t="s">
        <v>7555</v>
      </c>
      <c r="K6" s="27">
        <v>13605</v>
      </c>
      <c r="L6" s="28" t="s">
        <v>7326</v>
      </c>
      <c r="M6" s="16" t="s">
        <v>7565</v>
      </c>
      <c r="N6" s="26" t="s">
        <v>7567</v>
      </c>
      <c r="O6" s="27">
        <v>15504</v>
      </c>
      <c r="P6" s="28" t="s">
        <v>7511</v>
      </c>
    </row>
    <row r="7" spans="1:16" ht="45.75" thickBot="1">
      <c r="A7" s="16" t="s">
        <v>7413</v>
      </c>
      <c r="B7" s="26" t="s">
        <v>7415</v>
      </c>
      <c r="C7" s="27">
        <v>10275</v>
      </c>
      <c r="D7" s="28" t="s">
        <v>7336</v>
      </c>
      <c r="E7" s="16" t="s">
        <v>7542</v>
      </c>
      <c r="F7" s="26" t="s">
        <v>7544</v>
      </c>
      <c r="G7" s="27">
        <v>10832</v>
      </c>
      <c r="H7" s="28" t="s">
        <v>7346</v>
      </c>
      <c r="I7" s="16" t="s">
        <v>7554</v>
      </c>
      <c r="J7" s="26" t="s">
        <v>7556</v>
      </c>
      <c r="K7" s="27">
        <v>11077</v>
      </c>
      <c r="L7" s="28" t="s">
        <v>7330</v>
      </c>
      <c r="M7" s="16" t="s">
        <v>7566</v>
      </c>
      <c r="N7" s="26" t="s">
        <v>7568</v>
      </c>
      <c r="O7" s="27">
        <v>11863</v>
      </c>
      <c r="P7" s="28" t="s">
        <v>7334</v>
      </c>
    </row>
    <row r="8" spans="1:16" ht="29.25" thickBot="1">
      <c r="A8" s="15" t="s">
        <v>39</v>
      </c>
      <c r="B8" s="24"/>
      <c r="C8" s="23"/>
      <c r="D8" s="25"/>
      <c r="E8" s="15" t="s">
        <v>39</v>
      </c>
      <c r="F8" s="24"/>
      <c r="G8" s="23"/>
      <c r="H8" s="25"/>
      <c r="I8" s="15" t="s">
        <v>39</v>
      </c>
      <c r="J8" s="24"/>
      <c r="K8" s="23"/>
      <c r="L8" s="25"/>
      <c r="M8" s="15" t="s">
        <v>39</v>
      </c>
      <c r="N8" s="24"/>
      <c r="O8" s="23"/>
      <c r="P8" s="25"/>
    </row>
    <row r="9" spans="1:16" ht="45.75" thickBot="1">
      <c r="A9" s="16" t="s">
        <v>7310</v>
      </c>
      <c r="B9" s="26" t="s">
        <v>7327</v>
      </c>
      <c r="C9" s="27">
        <v>10433</v>
      </c>
      <c r="D9" s="28" t="s">
        <v>7328</v>
      </c>
      <c r="E9" s="16" t="s">
        <v>7310</v>
      </c>
      <c r="F9" s="26" t="s">
        <v>7327</v>
      </c>
      <c r="G9" s="27">
        <v>10433</v>
      </c>
      <c r="H9" s="28" t="s">
        <v>7328</v>
      </c>
      <c r="I9" s="16" t="s">
        <v>7310</v>
      </c>
      <c r="J9" s="26" t="s">
        <v>7327</v>
      </c>
      <c r="K9" s="27">
        <v>10433</v>
      </c>
      <c r="L9" s="28" t="s">
        <v>7328</v>
      </c>
      <c r="M9" s="16" t="s">
        <v>7310</v>
      </c>
      <c r="N9" s="26" t="s">
        <v>7327</v>
      </c>
      <c r="O9" s="27">
        <v>10433</v>
      </c>
      <c r="P9" s="28" t="s">
        <v>7328</v>
      </c>
    </row>
    <row r="10" spans="1:16" ht="45.75" thickBot="1">
      <c r="A10" s="16" t="s">
        <v>7412</v>
      </c>
      <c r="B10" s="26" t="s">
        <v>7416</v>
      </c>
      <c r="C10" s="27">
        <v>9640</v>
      </c>
      <c r="D10" s="28" t="s">
        <v>7336</v>
      </c>
      <c r="E10" s="16" t="s">
        <v>7541</v>
      </c>
      <c r="F10" s="26" t="s">
        <v>7545</v>
      </c>
      <c r="G10" s="27">
        <v>10025</v>
      </c>
      <c r="H10" s="28" t="s">
        <v>7320</v>
      </c>
      <c r="I10" s="16" t="s">
        <v>7553</v>
      </c>
      <c r="J10" s="26" t="s">
        <v>7557</v>
      </c>
      <c r="K10" s="27">
        <v>10381</v>
      </c>
      <c r="L10" s="28" t="s">
        <v>7320</v>
      </c>
      <c r="M10" s="16" t="s">
        <v>7565</v>
      </c>
      <c r="N10" s="26" t="s">
        <v>7569</v>
      </c>
      <c r="O10" s="27">
        <v>10628</v>
      </c>
      <c r="P10" s="28" t="s">
        <v>7330</v>
      </c>
    </row>
    <row r="11" spans="1:16" ht="45.75" thickBot="1">
      <c r="A11" s="16" t="s">
        <v>7413</v>
      </c>
      <c r="B11" s="26" t="s">
        <v>7417</v>
      </c>
      <c r="C11" s="27">
        <v>9963</v>
      </c>
      <c r="D11" s="28" t="s">
        <v>7418</v>
      </c>
      <c r="E11" s="16" t="s">
        <v>7542</v>
      </c>
      <c r="F11" s="26" t="s">
        <v>7546</v>
      </c>
      <c r="G11" s="27">
        <v>9863</v>
      </c>
      <c r="H11" s="28" t="s">
        <v>7326</v>
      </c>
      <c r="I11" s="16" t="s">
        <v>7554</v>
      </c>
      <c r="J11" s="26" t="s">
        <v>7558</v>
      </c>
      <c r="K11" s="27">
        <v>10097</v>
      </c>
      <c r="L11" s="28" t="s">
        <v>7330</v>
      </c>
      <c r="M11" s="16" t="s">
        <v>7566</v>
      </c>
      <c r="N11" s="26" t="s">
        <v>7570</v>
      </c>
      <c r="O11" s="27">
        <v>9969</v>
      </c>
      <c r="P11" s="28" t="s">
        <v>7326</v>
      </c>
    </row>
    <row r="12" spans="1:16" ht="29.25" thickBot="1">
      <c r="A12" s="15" t="s">
        <v>34</v>
      </c>
      <c r="B12" s="24"/>
      <c r="C12" s="23"/>
      <c r="D12" s="25"/>
      <c r="E12" s="15" t="s">
        <v>34</v>
      </c>
      <c r="F12" s="24"/>
      <c r="G12" s="23"/>
      <c r="H12" s="25"/>
      <c r="I12" s="15" t="s">
        <v>34</v>
      </c>
      <c r="J12" s="24"/>
      <c r="K12" s="23"/>
      <c r="L12" s="25"/>
      <c r="M12" s="15" t="s">
        <v>34</v>
      </c>
      <c r="N12" s="24"/>
      <c r="O12" s="23"/>
      <c r="P12" s="25"/>
    </row>
    <row r="13" spans="1:16" ht="45.75" thickBot="1">
      <c r="A13" s="16" t="s">
        <v>7310</v>
      </c>
      <c r="B13" s="26" t="s">
        <v>7335</v>
      </c>
      <c r="C13" s="27">
        <v>4981</v>
      </c>
      <c r="D13" s="28" t="s">
        <v>7336</v>
      </c>
      <c r="E13" s="16" t="s">
        <v>7310</v>
      </c>
      <c r="F13" s="26" t="s">
        <v>7335</v>
      </c>
      <c r="G13" s="27">
        <v>4981</v>
      </c>
      <c r="H13" s="28" t="s">
        <v>7336</v>
      </c>
      <c r="I13" s="16" t="s">
        <v>7310</v>
      </c>
      <c r="J13" s="26" t="s">
        <v>7335</v>
      </c>
      <c r="K13" s="27">
        <v>4981</v>
      </c>
      <c r="L13" s="28" t="s">
        <v>7336</v>
      </c>
      <c r="M13" s="16" t="s">
        <v>7310</v>
      </c>
      <c r="N13" s="26" t="s">
        <v>7335</v>
      </c>
      <c r="O13" s="27">
        <v>4981</v>
      </c>
      <c r="P13" s="28" t="s">
        <v>7336</v>
      </c>
    </row>
    <row r="14" spans="1:16" ht="45.75" thickBot="1">
      <c r="A14" s="16" t="s">
        <v>7412</v>
      </c>
      <c r="B14" s="26" t="s">
        <v>7419</v>
      </c>
      <c r="C14" s="27">
        <v>4407</v>
      </c>
      <c r="D14" s="28" t="s">
        <v>7336</v>
      </c>
      <c r="E14" s="16" t="s">
        <v>7541</v>
      </c>
      <c r="F14" s="26" t="s">
        <v>7547</v>
      </c>
      <c r="G14" s="27">
        <v>4412</v>
      </c>
      <c r="H14" s="28" t="s">
        <v>7328</v>
      </c>
      <c r="I14" s="16" t="s">
        <v>7553</v>
      </c>
      <c r="J14" s="26" t="s">
        <v>7559</v>
      </c>
      <c r="K14" s="27">
        <v>4394</v>
      </c>
      <c r="L14" s="28" t="s">
        <v>7364</v>
      </c>
      <c r="M14" s="16" t="s">
        <v>7565</v>
      </c>
      <c r="N14" s="26" t="s">
        <v>7571</v>
      </c>
      <c r="O14" s="27">
        <v>4851</v>
      </c>
      <c r="P14" s="28" t="s">
        <v>7361</v>
      </c>
    </row>
    <row r="15" spans="1:16" ht="45.75" thickBot="1">
      <c r="A15" s="16" t="s">
        <v>7413</v>
      </c>
      <c r="B15" s="26" t="s">
        <v>7420</v>
      </c>
      <c r="C15" s="27">
        <v>3970</v>
      </c>
      <c r="D15" s="28" t="s">
        <v>7326</v>
      </c>
      <c r="E15" s="16" t="s">
        <v>7542</v>
      </c>
      <c r="F15" s="26" t="s">
        <v>7548</v>
      </c>
      <c r="G15" s="27">
        <v>4062</v>
      </c>
      <c r="H15" s="28" t="s">
        <v>7330</v>
      </c>
      <c r="I15" s="16" t="s">
        <v>7554</v>
      </c>
      <c r="J15" s="26" t="s">
        <v>7560</v>
      </c>
      <c r="K15" s="27">
        <v>4433</v>
      </c>
      <c r="L15" s="28" t="s">
        <v>7374</v>
      </c>
      <c r="M15" s="16" t="s">
        <v>7566</v>
      </c>
      <c r="N15" s="26" t="s">
        <v>7572</v>
      </c>
      <c r="O15" s="27">
        <v>4539</v>
      </c>
      <c r="P15" s="28" t="s">
        <v>7330</v>
      </c>
    </row>
    <row r="16" spans="1:16" ht="43.5" thickBot="1">
      <c r="A16" s="15" t="s">
        <v>23</v>
      </c>
      <c r="B16" s="24"/>
      <c r="C16" s="23"/>
      <c r="D16" s="25"/>
      <c r="E16" s="15" t="s">
        <v>23</v>
      </c>
      <c r="F16" s="24"/>
      <c r="G16" s="23"/>
      <c r="H16" s="25"/>
      <c r="I16" s="15" t="s">
        <v>23</v>
      </c>
      <c r="J16" s="24"/>
      <c r="K16" s="23"/>
      <c r="L16" s="25"/>
      <c r="M16" s="15" t="s">
        <v>23</v>
      </c>
      <c r="N16" s="24"/>
      <c r="O16" s="23"/>
      <c r="P16" s="25"/>
    </row>
    <row r="17" spans="1:16" ht="45.75" thickBot="1">
      <c r="A17" s="16" t="s">
        <v>7310</v>
      </c>
      <c r="B17" s="26" t="s">
        <v>7340</v>
      </c>
      <c r="C17" s="27">
        <v>5946</v>
      </c>
      <c r="D17" s="28" t="s">
        <v>7336</v>
      </c>
      <c r="E17" s="16" t="s">
        <v>7310</v>
      </c>
      <c r="F17" s="26" t="s">
        <v>7340</v>
      </c>
      <c r="G17" s="27">
        <v>5946</v>
      </c>
      <c r="H17" s="28" t="s">
        <v>7336</v>
      </c>
      <c r="I17" s="16" t="s">
        <v>7310</v>
      </c>
      <c r="J17" s="26" t="s">
        <v>7340</v>
      </c>
      <c r="K17" s="27">
        <v>5946</v>
      </c>
      <c r="L17" s="28" t="s">
        <v>7336</v>
      </c>
      <c r="M17" s="16" t="s">
        <v>7310</v>
      </c>
      <c r="N17" s="26" t="s">
        <v>7340</v>
      </c>
      <c r="O17" s="27">
        <v>5946</v>
      </c>
      <c r="P17" s="28" t="s">
        <v>7336</v>
      </c>
    </row>
    <row r="18" spans="1:16" ht="45.75" thickBot="1">
      <c r="A18" s="16" t="s">
        <v>7412</v>
      </c>
      <c r="B18" s="26" t="s">
        <v>7341</v>
      </c>
      <c r="C18" s="29" t="s">
        <v>7341</v>
      </c>
      <c r="D18" s="28" t="s">
        <v>7341</v>
      </c>
      <c r="E18" s="16" t="s">
        <v>7541</v>
      </c>
      <c r="F18" s="26" t="s">
        <v>7341</v>
      </c>
      <c r="G18" s="29" t="s">
        <v>7341</v>
      </c>
      <c r="H18" s="28" t="s">
        <v>7341</v>
      </c>
      <c r="I18" s="16" t="s">
        <v>7553</v>
      </c>
      <c r="J18" s="26" t="s">
        <v>7341</v>
      </c>
      <c r="K18" s="29" t="s">
        <v>7341</v>
      </c>
      <c r="L18" s="28" t="s">
        <v>7341</v>
      </c>
      <c r="M18" s="16" t="s">
        <v>7565</v>
      </c>
      <c r="N18" s="26" t="s">
        <v>7341</v>
      </c>
      <c r="O18" s="29" t="s">
        <v>7341</v>
      </c>
      <c r="P18" s="28" t="s">
        <v>7341</v>
      </c>
    </row>
    <row r="19" spans="1:16" ht="45.75" thickBot="1">
      <c r="A19" s="16" t="s">
        <v>7413</v>
      </c>
      <c r="B19" s="26" t="s">
        <v>7341</v>
      </c>
      <c r="C19" s="29" t="s">
        <v>7341</v>
      </c>
      <c r="D19" s="28" t="s">
        <v>7341</v>
      </c>
      <c r="E19" s="16" t="s">
        <v>7542</v>
      </c>
      <c r="F19" s="26" t="s">
        <v>7341</v>
      </c>
      <c r="G19" s="29" t="s">
        <v>7341</v>
      </c>
      <c r="H19" s="28" t="s">
        <v>7341</v>
      </c>
      <c r="I19" s="16" t="s">
        <v>7554</v>
      </c>
      <c r="J19" s="26" t="s">
        <v>7341</v>
      </c>
      <c r="K19" s="29" t="s">
        <v>7341</v>
      </c>
      <c r="L19" s="28" t="s">
        <v>7341</v>
      </c>
      <c r="M19" s="16" t="s">
        <v>7566</v>
      </c>
      <c r="N19" s="26" t="s">
        <v>7341</v>
      </c>
      <c r="O19" s="29" t="s">
        <v>7341</v>
      </c>
      <c r="P19" s="28" t="s">
        <v>7341</v>
      </c>
    </row>
    <row r="20" spans="1:16" ht="29.25" thickBot="1">
      <c r="A20" s="15" t="s">
        <v>201</v>
      </c>
      <c r="B20" s="24"/>
      <c r="C20" s="23"/>
      <c r="D20" s="25"/>
      <c r="E20" s="15" t="s">
        <v>201</v>
      </c>
      <c r="F20" s="24"/>
      <c r="G20" s="23"/>
      <c r="H20" s="25"/>
      <c r="I20" s="15" t="s">
        <v>201</v>
      </c>
      <c r="J20" s="24"/>
      <c r="K20" s="23"/>
      <c r="L20" s="25"/>
      <c r="M20" s="15" t="s">
        <v>201</v>
      </c>
      <c r="N20" s="24"/>
      <c r="O20" s="23"/>
      <c r="P20" s="25"/>
    </row>
    <row r="21" spans="1:16" ht="45.75" thickBot="1">
      <c r="A21" s="16" t="s">
        <v>7310</v>
      </c>
      <c r="B21" s="26" t="s">
        <v>7342</v>
      </c>
      <c r="C21" s="27">
        <v>8845</v>
      </c>
      <c r="D21" s="28" t="s">
        <v>7334</v>
      </c>
      <c r="E21" s="16" t="s">
        <v>7310</v>
      </c>
      <c r="F21" s="26" t="s">
        <v>7342</v>
      </c>
      <c r="G21" s="27">
        <v>8845</v>
      </c>
      <c r="H21" s="28" t="s">
        <v>7334</v>
      </c>
      <c r="I21" s="16" t="s">
        <v>7310</v>
      </c>
      <c r="J21" s="26" t="s">
        <v>7342</v>
      </c>
      <c r="K21" s="27">
        <v>8845</v>
      </c>
      <c r="L21" s="28" t="s">
        <v>7334</v>
      </c>
      <c r="M21" s="16" t="s">
        <v>7310</v>
      </c>
      <c r="N21" s="26" t="s">
        <v>7342</v>
      </c>
      <c r="O21" s="27">
        <v>8845</v>
      </c>
      <c r="P21" s="28" t="s">
        <v>7334</v>
      </c>
    </row>
    <row r="22" spans="1:16" ht="45.75" thickBot="1">
      <c r="A22" s="16" t="s">
        <v>7412</v>
      </c>
      <c r="B22" s="26" t="s">
        <v>7341</v>
      </c>
      <c r="C22" s="29" t="s">
        <v>7341</v>
      </c>
      <c r="D22" s="28" t="s">
        <v>7341</v>
      </c>
      <c r="E22" s="16" t="s">
        <v>7541</v>
      </c>
      <c r="F22" s="26" t="s">
        <v>7341</v>
      </c>
      <c r="G22" s="29" t="s">
        <v>7341</v>
      </c>
      <c r="H22" s="28" t="s">
        <v>7341</v>
      </c>
      <c r="I22" s="16" t="s">
        <v>7553</v>
      </c>
      <c r="J22" s="26" t="s">
        <v>7341</v>
      </c>
      <c r="K22" s="29" t="s">
        <v>7341</v>
      </c>
      <c r="L22" s="28" t="s">
        <v>7341</v>
      </c>
      <c r="M22" s="16" t="s">
        <v>7565</v>
      </c>
      <c r="N22" s="26" t="s">
        <v>7341</v>
      </c>
      <c r="O22" s="29" t="s">
        <v>7341</v>
      </c>
      <c r="P22" s="28" t="s">
        <v>7341</v>
      </c>
    </row>
    <row r="23" spans="1:16" ht="45.75" thickBot="1">
      <c r="A23" s="16" t="s">
        <v>7413</v>
      </c>
      <c r="B23" s="26" t="s">
        <v>7341</v>
      </c>
      <c r="C23" s="29" t="s">
        <v>7341</v>
      </c>
      <c r="D23" s="28" t="s">
        <v>7341</v>
      </c>
      <c r="E23" s="16" t="s">
        <v>7542</v>
      </c>
      <c r="F23" s="26" t="s">
        <v>7341</v>
      </c>
      <c r="G23" s="29" t="s">
        <v>7341</v>
      </c>
      <c r="H23" s="28" t="s">
        <v>7341</v>
      </c>
      <c r="I23" s="16" t="s">
        <v>7554</v>
      </c>
      <c r="J23" s="26" t="s">
        <v>7341</v>
      </c>
      <c r="K23" s="29" t="s">
        <v>7341</v>
      </c>
      <c r="L23" s="28" t="s">
        <v>7341</v>
      </c>
      <c r="M23" s="16" t="s">
        <v>7566</v>
      </c>
      <c r="N23" s="26" t="s">
        <v>7341</v>
      </c>
      <c r="O23" s="29" t="s">
        <v>7341</v>
      </c>
      <c r="P23" s="28" t="s">
        <v>7341</v>
      </c>
    </row>
    <row r="24" spans="1:16" ht="29.25" thickBot="1">
      <c r="A24" s="15" t="s">
        <v>75</v>
      </c>
      <c r="B24" s="24"/>
      <c r="C24" s="23"/>
      <c r="D24" s="25"/>
      <c r="E24" s="15" t="s">
        <v>75</v>
      </c>
      <c r="F24" s="24"/>
      <c r="G24" s="23"/>
      <c r="H24" s="25"/>
      <c r="I24" s="15" t="s">
        <v>75</v>
      </c>
      <c r="J24" s="24"/>
      <c r="K24" s="23"/>
      <c r="L24" s="25"/>
      <c r="M24" s="15" t="s">
        <v>75</v>
      </c>
      <c r="N24" s="24"/>
      <c r="O24" s="23"/>
      <c r="P24" s="25"/>
    </row>
    <row r="25" spans="1:16" ht="45.75" thickBot="1">
      <c r="A25" s="16" t="s">
        <v>7310</v>
      </c>
      <c r="B25" s="26" t="s">
        <v>7344</v>
      </c>
      <c r="C25" s="27">
        <v>14640</v>
      </c>
      <c r="D25" s="28" t="s">
        <v>7332</v>
      </c>
      <c r="E25" s="16" t="s">
        <v>7310</v>
      </c>
      <c r="F25" s="26" t="s">
        <v>7344</v>
      </c>
      <c r="G25" s="27">
        <v>14640</v>
      </c>
      <c r="H25" s="28" t="s">
        <v>7332</v>
      </c>
      <c r="I25" s="16" t="s">
        <v>7310</v>
      </c>
      <c r="J25" s="26" t="s">
        <v>7344</v>
      </c>
      <c r="K25" s="27">
        <v>14640</v>
      </c>
      <c r="L25" s="28" t="s">
        <v>7332</v>
      </c>
      <c r="M25" s="16" t="s">
        <v>7310</v>
      </c>
      <c r="N25" s="26" t="s">
        <v>7344</v>
      </c>
      <c r="O25" s="27">
        <v>14640</v>
      </c>
      <c r="P25" s="28" t="s">
        <v>7332</v>
      </c>
    </row>
    <row r="26" spans="1:16" ht="45.75" thickBot="1">
      <c r="A26" s="16" t="s">
        <v>7412</v>
      </c>
      <c r="B26" s="26" t="s">
        <v>7421</v>
      </c>
      <c r="C26" s="27">
        <v>10945</v>
      </c>
      <c r="D26" s="28" t="s">
        <v>7353</v>
      </c>
      <c r="E26" s="16" t="s">
        <v>7541</v>
      </c>
      <c r="F26" s="26" t="s">
        <v>7549</v>
      </c>
      <c r="G26" s="27">
        <v>10394</v>
      </c>
      <c r="H26" s="28" t="s">
        <v>7346</v>
      </c>
      <c r="I26" s="16" t="s">
        <v>7553</v>
      </c>
      <c r="J26" s="26" t="s">
        <v>7561</v>
      </c>
      <c r="K26" s="27">
        <v>11054</v>
      </c>
      <c r="L26" s="28" t="s">
        <v>7332</v>
      </c>
      <c r="M26" s="16" t="s">
        <v>7565</v>
      </c>
      <c r="N26" s="26" t="s">
        <v>7573</v>
      </c>
      <c r="O26" s="27">
        <v>12685</v>
      </c>
      <c r="P26" s="28" t="s">
        <v>7396</v>
      </c>
    </row>
    <row r="27" spans="1:16" ht="45.75" thickBot="1">
      <c r="A27" s="16" t="s">
        <v>7413</v>
      </c>
      <c r="B27" s="26" t="s">
        <v>7422</v>
      </c>
      <c r="C27" s="27">
        <v>11397</v>
      </c>
      <c r="D27" s="28" t="s">
        <v>7423</v>
      </c>
      <c r="E27" s="16" t="s">
        <v>7542</v>
      </c>
      <c r="F27" s="26" t="s">
        <v>7550</v>
      </c>
      <c r="G27" s="27">
        <v>11764</v>
      </c>
      <c r="H27" s="28" t="s">
        <v>7336</v>
      </c>
      <c r="I27" s="16" t="s">
        <v>7554</v>
      </c>
      <c r="J27" s="26" t="s">
        <v>7562</v>
      </c>
      <c r="K27" s="27">
        <v>10973</v>
      </c>
      <c r="L27" s="28" t="s">
        <v>7334</v>
      </c>
      <c r="M27" s="16" t="s">
        <v>7566</v>
      </c>
      <c r="N27" s="26" t="s">
        <v>7574</v>
      </c>
      <c r="O27" s="27">
        <v>11883</v>
      </c>
      <c r="P27" s="28" t="s">
        <v>7353</v>
      </c>
    </row>
    <row r="28" spans="1:16" ht="29.25" thickBot="1">
      <c r="A28" s="15" t="s">
        <v>51</v>
      </c>
      <c r="B28" s="24"/>
      <c r="C28" s="23"/>
      <c r="D28" s="25"/>
      <c r="E28" s="15" t="s">
        <v>51</v>
      </c>
      <c r="F28" s="24"/>
      <c r="G28" s="23"/>
      <c r="H28" s="25"/>
      <c r="I28" s="15" t="s">
        <v>51</v>
      </c>
      <c r="J28" s="24"/>
      <c r="K28" s="23"/>
      <c r="L28" s="25"/>
      <c r="M28" s="15" t="s">
        <v>51</v>
      </c>
      <c r="N28" s="24"/>
      <c r="O28" s="23"/>
      <c r="P28" s="25"/>
    </row>
    <row r="29" spans="1:16" ht="45.75" thickBot="1">
      <c r="A29" s="16" t="s">
        <v>7310</v>
      </c>
      <c r="B29" s="26" t="s">
        <v>7349</v>
      </c>
      <c r="C29" s="27">
        <v>7618</v>
      </c>
      <c r="D29" s="28" t="s">
        <v>7326</v>
      </c>
      <c r="E29" s="16" t="s">
        <v>7310</v>
      </c>
      <c r="F29" s="26" t="s">
        <v>7349</v>
      </c>
      <c r="G29" s="27">
        <v>7618</v>
      </c>
      <c r="H29" s="28" t="s">
        <v>7326</v>
      </c>
      <c r="I29" s="16" t="s">
        <v>7310</v>
      </c>
      <c r="J29" s="26" t="s">
        <v>7349</v>
      </c>
      <c r="K29" s="27">
        <v>7618</v>
      </c>
      <c r="L29" s="28" t="s">
        <v>7326</v>
      </c>
      <c r="M29" s="16" t="s">
        <v>7310</v>
      </c>
      <c r="N29" s="26" t="s">
        <v>7349</v>
      </c>
      <c r="O29" s="27">
        <v>7618</v>
      </c>
      <c r="P29" s="28" t="s">
        <v>7326</v>
      </c>
    </row>
    <row r="30" spans="1:16" ht="45.75" thickBot="1">
      <c r="A30" s="16" t="s">
        <v>7412</v>
      </c>
      <c r="B30" s="26" t="s">
        <v>7424</v>
      </c>
      <c r="C30" s="27">
        <v>6881</v>
      </c>
      <c r="D30" s="28" t="s">
        <v>7425</v>
      </c>
      <c r="E30" s="16" t="s">
        <v>7541</v>
      </c>
      <c r="F30" s="26" t="s">
        <v>7551</v>
      </c>
      <c r="G30" s="27">
        <v>6753</v>
      </c>
      <c r="H30" s="28" t="s">
        <v>7330</v>
      </c>
      <c r="I30" s="16" t="s">
        <v>7553</v>
      </c>
      <c r="J30" s="26" t="s">
        <v>7563</v>
      </c>
      <c r="K30" s="27">
        <v>6549</v>
      </c>
      <c r="L30" s="28" t="s">
        <v>7336</v>
      </c>
      <c r="M30" s="16" t="s">
        <v>7565</v>
      </c>
      <c r="N30" s="26" t="s">
        <v>7575</v>
      </c>
      <c r="O30" s="27">
        <v>6989</v>
      </c>
      <c r="P30" s="28" t="s">
        <v>7334</v>
      </c>
    </row>
    <row r="31" spans="1:16" ht="45.75" thickBot="1">
      <c r="A31" s="16" t="s">
        <v>7413</v>
      </c>
      <c r="B31" s="26" t="s">
        <v>7426</v>
      </c>
      <c r="C31" s="27">
        <v>6031</v>
      </c>
      <c r="D31" s="28" t="s">
        <v>7330</v>
      </c>
      <c r="E31" s="16" t="s">
        <v>7542</v>
      </c>
      <c r="F31" s="26" t="s">
        <v>7552</v>
      </c>
      <c r="G31" s="27">
        <v>6408</v>
      </c>
      <c r="H31" s="28" t="s">
        <v>7332</v>
      </c>
      <c r="I31" s="16" t="s">
        <v>7554</v>
      </c>
      <c r="J31" s="26" t="s">
        <v>7564</v>
      </c>
      <c r="K31" s="27">
        <v>6230</v>
      </c>
      <c r="L31" s="28" t="s">
        <v>7336</v>
      </c>
      <c r="M31" s="16" t="s">
        <v>7566</v>
      </c>
      <c r="N31" s="26" t="s">
        <v>7576</v>
      </c>
      <c r="O31" s="27">
        <v>6896</v>
      </c>
      <c r="P31" s="28" t="s">
        <v>7322</v>
      </c>
    </row>
  </sheetData>
  <mergeCells count="12">
    <mergeCell ref="N1:P1"/>
    <mergeCell ref="P2:P3"/>
    <mergeCell ref="H2:H3"/>
    <mergeCell ref="I2:I3"/>
    <mergeCell ref="J1:L1"/>
    <mergeCell ref="L2:L3"/>
    <mergeCell ref="M2:M3"/>
    <mergeCell ref="A2:A3"/>
    <mergeCell ref="B1:D1"/>
    <mergeCell ref="D2:D3"/>
    <mergeCell ref="E2:E3"/>
    <mergeCell ref="F1:H1"/>
  </mergeCells>
  <hyperlinks>
    <hyperlink ref="A5" r:id="rId1" display="https://www.magicbricks.com/Property-Rates-Trends/Multistorey-Apartment-rates-Adyar-in-Chennai" xr:uid="{1D52AE71-2DE8-479C-827B-07CF8DE3C6B3}"/>
    <hyperlink ref="A6" r:id="rId2" display="https://www.magicbricks.com/Property-Rates-Trends/Multistorey-Apartment-rates-Adyar-in-Chennai" xr:uid="{C5D48F35-9C91-4016-8276-4B8326F69F0C}"/>
    <hyperlink ref="A7" r:id="rId3" display="https://www.magicbricks.com/Property-Rates-Trends/Multistorey-Apartment-rates-Adyar-in-Chennai" xr:uid="{DD7F10BF-D630-47EC-A12F-42E0719FC7D1}"/>
    <hyperlink ref="A9" r:id="rId4" display="https://www.magicbricks.com/Property-Rates-Trends/Multistorey-Apartment-rates-Anna-Nagar-in-Chennai" xr:uid="{A8A2FB9B-311B-41AA-A089-5748E748DE1E}"/>
    <hyperlink ref="A10" r:id="rId5" display="https://www.magicbricks.com/Property-Rates-Trends/Multistorey-Apartment-rates-Anna-Nagar-in-Chennai" xr:uid="{D9540015-4C36-4C27-B0A9-DA33F3722C0B}"/>
    <hyperlink ref="A11" r:id="rId6" display="https://www.magicbricks.com/Property-Rates-Trends/Multistorey-Apartment-rates-Anna-Nagar-in-Chennai" xr:uid="{3DB810EF-02F5-413D-9492-A2327534B751}"/>
    <hyperlink ref="A13" r:id="rId7" display="https://www.magicbricks.com/Property-Rates-Trends/Multistorey-Apartment-rates-Chromepet-in-Chennai" xr:uid="{C0CE0A10-6DB8-4374-A164-FCE52FE9730F}"/>
    <hyperlink ref="A14" r:id="rId8" display="https://www.magicbricks.com/Property-Rates-Trends/Multistorey-Apartment-rates-Chromepet-in-Chennai" xr:uid="{192E2EAB-C435-4D1C-9FC2-4D26E15B2867}"/>
    <hyperlink ref="A15" r:id="rId9" display="https://www.magicbricks.com/Property-Rates-Trends/Multistorey-Apartment-rates-Chromepet-in-Chennai" xr:uid="{B1A9497D-DA4A-4F89-965F-CF4CFCD54A16}"/>
    <hyperlink ref="A17" r:id="rId10" display="https://www.magicbricks.com/Property-Rates-Trends/Multistorey-Apartment-rates-Karapakkam-in-Chennai" xr:uid="{EADD1E44-04F4-4D23-81DC-6BB084720FB9}"/>
    <hyperlink ref="A18" r:id="rId11" display="https://www.magicbricks.com/Property-Rates-Trends/Multistorey-Apartment-rates-Karapakkam-in-Chennai" xr:uid="{65134604-1A37-47C2-8217-DCAA9B6E3469}"/>
    <hyperlink ref="A19" r:id="rId12" display="https://www.magicbricks.com/Property-Rates-Trends/Multistorey-Apartment-rates-Karapakkam-in-Chennai" xr:uid="{197EC20A-4408-4D87-9D3E-9E1C17739DB5}"/>
    <hyperlink ref="A21" r:id="rId13" display="https://www.magicbricks.com/Property-Rates-Trends/Multistorey-Apartment-rates-KK-Nagar-in-Chennai" xr:uid="{7563D023-EDC0-46F1-85BD-4C4662B66851}"/>
    <hyperlink ref="A22" r:id="rId14" display="https://www.magicbricks.com/Property-Rates-Trends/Multistorey-Apartment-rates-KK-Nagar-in-Chennai" xr:uid="{6331EAA5-3635-4142-A2B9-E70B30E44980}"/>
    <hyperlink ref="A23" r:id="rId15" display="https://www.magicbricks.com/Property-Rates-Trends/Multistorey-Apartment-rates-KK-Nagar-in-Chennai" xr:uid="{AAEEE77B-1A71-4762-B5B9-5666F50AA0A0}"/>
    <hyperlink ref="A25" r:id="rId16" display="https://www.magicbricks.com/Property-Rates-Trends/Multistorey-Apartment-rates-T-Nagar-in-Chennai" xr:uid="{ED4CA0B0-D9EC-48AB-BCCB-4984EEDA159B}"/>
    <hyperlink ref="A26" r:id="rId17" display="https://www.magicbricks.com/Property-Rates-Trends/Multistorey-Apartment-rates-T-Nagar-in-Chennai" xr:uid="{9106D8E0-B10D-4F1D-81A3-3E41BEF04A95}"/>
    <hyperlink ref="A27" r:id="rId18" display="https://www.magicbricks.com/Property-Rates-Trends/Multistorey-Apartment-rates-T-Nagar-in-Chennai" xr:uid="{8C03788A-4293-48F0-8698-9A56DA96E106}"/>
    <hyperlink ref="A29" r:id="rId19" display="https://www.magicbricks.com/Property-Rates-Trends/Multistorey-Apartment-rates-Velachery-in-Chennai" xr:uid="{88A079D6-F8B9-4FDD-BEEF-D78E118F7B86}"/>
    <hyperlink ref="A30" r:id="rId20" display="https://www.magicbricks.com/Property-Rates-Trends/Multistorey-Apartment-rates-Velachery-in-Chennai" xr:uid="{01C1D873-B9D3-4E6A-9030-D473E5AB9EE4}"/>
    <hyperlink ref="A31" r:id="rId21" display="https://www.magicbricks.com/Property-Rates-Trends/Multistorey-Apartment-rates-Velachery-in-Chennai" xr:uid="{2F30AB07-6008-4376-B2F4-25B252561FEF}"/>
    <hyperlink ref="B4" r:id="rId22" display="https://www.magicbricks.com/Property-Rates-Trends/ALL-RESIDENTIAL-rates-in-Chennai" xr:uid="{E6ED5A5C-6FE5-4A99-8A3C-11633EE81C8C}"/>
    <hyperlink ref="B5" r:id="rId23" display="https://www.magicbricks.com/Property-Rates-Trends/Multistorey-Apartment-rates-Adyar-in-Chennai" xr:uid="{06334BC0-443F-4A7D-9E8E-D77ED91CA3F6}"/>
    <hyperlink ref="B6" r:id="rId24" display="https://www.magicbricks.com/Property-Rates-Trends/Multistorey-Apartment-rates-Adyar-in-Chennai" xr:uid="{FB1C94B6-D8C9-4909-8E2E-D64F81DD474A}"/>
    <hyperlink ref="B7" r:id="rId25" display="https://www.magicbricks.com/Property-Rates-Trends/Multistorey-Apartment-rates-Adyar-in-Chennai" xr:uid="{0EF1C49A-23A3-41EE-866E-B6B2DA3B1EF3}"/>
    <hyperlink ref="B8" r:id="rId26" display="https://www.magicbricks.com/Property-Rates-Trends/ALL-RESIDENTIAL-rates-in-Chennai" xr:uid="{ABB3A64C-4B31-4DA5-A388-4D5A88114215}"/>
    <hyperlink ref="B9" r:id="rId27" display="https://www.magicbricks.com/Property-Rates-Trends/Multistorey-Apartment-rates-Anna-Nagar-in-Chennai" xr:uid="{ACBF0930-22A8-4978-88BC-B5AC7DEF5C6F}"/>
    <hyperlink ref="B10" r:id="rId28" display="https://www.magicbricks.com/Property-Rates-Trends/Multistorey-Apartment-rates-Anna-Nagar-in-Chennai" xr:uid="{61A4D20C-F891-449E-8A03-95AFE31FEA00}"/>
    <hyperlink ref="B11" r:id="rId29" display="https://www.magicbricks.com/Property-Rates-Trends/Multistorey-Apartment-rates-Anna-Nagar-in-Chennai" xr:uid="{565F224F-CE40-44B5-A061-680906C58640}"/>
    <hyperlink ref="B12" r:id="rId30" display="https://www.magicbricks.com/Property-Rates-Trends/ALL-RESIDENTIAL-rates-in-Chennai" xr:uid="{101AC775-70F9-4F93-A226-89A102C2AFA4}"/>
    <hyperlink ref="B13" r:id="rId31" display="https://www.magicbricks.com/Property-Rates-Trends/Multistorey-Apartment-rates-Chromepet-in-Chennai" xr:uid="{85F816D5-A107-476F-90F0-A936D848323D}"/>
    <hyperlink ref="B14" r:id="rId32" display="https://www.magicbricks.com/Property-Rates-Trends/Multistorey-Apartment-rates-Chromepet-in-Chennai" xr:uid="{D8A661B2-B6AD-47FD-A07D-6C975108721B}"/>
    <hyperlink ref="B15" r:id="rId33" display="https://www.magicbricks.com/Property-Rates-Trends/Multistorey-Apartment-rates-Chromepet-in-Chennai" xr:uid="{6D1494CD-50A8-4E30-A6A8-D530CC80BA88}"/>
    <hyperlink ref="B16" r:id="rId34" display="https://www.magicbricks.com/Property-Rates-Trends/ALL-RESIDENTIAL-rates-in-Chennai" xr:uid="{CAA49F45-16C9-46A3-8D67-560D6DC6D442}"/>
    <hyperlink ref="B17" r:id="rId35" display="https://www.magicbricks.com/Property-Rates-Trends/Multistorey-Apartment-rates-Karapakkam-in-Chennai" xr:uid="{95344E19-EBD9-4A41-8680-A0608BD1BE9C}"/>
    <hyperlink ref="B18" r:id="rId36" display="javascript:void(0)" xr:uid="{029C7F69-2CC7-496E-BC65-3D34501D30C4}"/>
    <hyperlink ref="B19" r:id="rId37" display="javascript:void(0)" xr:uid="{6190151C-A3D6-44BD-895C-89A4BCB14A72}"/>
    <hyperlink ref="B20" r:id="rId38" display="https://www.magicbricks.com/Property-Rates-Trends/ALL-RESIDENTIAL-rates-in-Chennai" xr:uid="{FBA520C4-7451-4D0B-8FAF-1E58FBF2C472}"/>
    <hyperlink ref="B21" r:id="rId39" display="https://www.magicbricks.com/Property-Rates-Trends/Multistorey-Apartment-rates-KK-Nagar-in-Chennai" xr:uid="{2B8CAFBC-B902-4A11-B86D-2371B7C1BCC9}"/>
    <hyperlink ref="B22" r:id="rId40" display="javascript:void(0)" xr:uid="{8F0AC933-BD8A-478A-9344-1E292608B541}"/>
    <hyperlink ref="B23" r:id="rId41" display="javascript:void(0)" xr:uid="{BA9FBF87-7817-44B7-837B-D141A8EB65F6}"/>
    <hyperlink ref="B24" r:id="rId42" display="https://www.magicbricks.com/Property-Rates-Trends/ALL-RESIDENTIAL-rates-in-Chennai" xr:uid="{A4A8ED1F-A91A-4935-BAFB-79AEF398BF5A}"/>
    <hyperlink ref="B25" r:id="rId43" display="https://www.magicbricks.com/Property-Rates-Trends/Multistorey-Apartment-rates-T-Nagar-in-Chennai" xr:uid="{E7D376B8-743D-4262-A878-DD7302D51705}"/>
    <hyperlink ref="B26" r:id="rId44" display="https://www.magicbricks.com/Property-Rates-Trends/Multistorey-Apartment-rates-T-Nagar-in-Chennai" xr:uid="{0E23E314-F5E5-4970-8EE4-A9E777F23853}"/>
    <hyperlink ref="B27" r:id="rId45" display="https://www.magicbricks.com/Property-Rates-Trends/Multistorey-Apartment-rates-T-Nagar-in-Chennai" xr:uid="{2656BBFE-510A-4361-B9BE-E3FB5A008BA6}"/>
    <hyperlink ref="B28" r:id="rId46" display="https://www.magicbricks.com/Property-Rates-Trends/ALL-RESIDENTIAL-rates-in-Chennai" xr:uid="{10ECE430-9EB7-4424-AB44-58384A32E315}"/>
    <hyperlink ref="B29" r:id="rId47" display="https://www.magicbricks.com/Property-Rates-Trends/Multistorey-Apartment-rates-Velachery-in-Chennai" xr:uid="{F2D828BE-2534-4A0E-8B29-4EDB806BB17D}"/>
    <hyperlink ref="B30" r:id="rId48" display="https://www.magicbricks.com/Property-Rates-Trends/Multistorey-Apartment-rates-Velachery-in-Chennai" xr:uid="{CA9307C1-4B2E-45C1-A157-3FF2D834790E}"/>
    <hyperlink ref="B31" r:id="rId49" display="https://www.magicbricks.com/Property-Rates-Trends/Multistorey-Apartment-rates-Velachery-in-Chennai" xr:uid="{61FDBB6D-1902-4E9D-BACD-3FE9D16C364B}"/>
    <hyperlink ref="E5" r:id="rId50" display="https://www.magicbricks.com/Property-Rates-Trends/Multistorey-Apartment-rates-Adyar-in-Chennai" xr:uid="{212E6277-295D-402A-9C14-31B71438B2CF}"/>
    <hyperlink ref="E6" r:id="rId51" display="https://www.magicbricks.com/Property-Rates-Trends/Multistorey-Apartment-rates-Adyar-in-Chennai" xr:uid="{C92EE13E-CD00-4012-86AB-5EBB2E9414D4}"/>
    <hyperlink ref="E7" r:id="rId52" display="https://www.magicbricks.com/Property-Rates-Trends/Multistorey-Apartment-rates-Adyar-in-Chennai" xr:uid="{99C7FF80-2F99-47B6-A218-DAEFE79EE46D}"/>
    <hyperlink ref="E9" r:id="rId53" display="https://www.magicbricks.com/Property-Rates-Trends/Multistorey-Apartment-rates-Anna-Nagar-in-Chennai" xr:uid="{D3EB200B-5C87-481E-89A2-DAB533BAEE6F}"/>
    <hyperlink ref="E10" r:id="rId54" display="https://www.magicbricks.com/Property-Rates-Trends/Multistorey-Apartment-rates-Anna-Nagar-in-Chennai" xr:uid="{4800C97A-EC36-4B9B-90B7-283FC00C7AAA}"/>
    <hyperlink ref="E11" r:id="rId55" display="https://www.magicbricks.com/Property-Rates-Trends/Multistorey-Apartment-rates-Anna-Nagar-in-Chennai" xr:uid="{89DF04B7-17B5-46BE-BD56-AD76639D98A5}"/>
    <hyperlink ref="E13" r:id="rId56" display="https://www.magicbricks.com/Property-Rates-Trends/Multistorey-Apartment-rates-Chromepet-in-Chennai" xr:uid="{7B9C058D-6C2F-436B-A2C0-4C40CDB253EC}"/>
    <hyperlink ref="E14" r:id="rId57" display="https://www.magicbricks.com/Property-Rates-Trends/Multistorey-Apartment-rates-Chromepet-in-Chennai" xr:uid="{EBE5A003-D0EB-4A17-BCE2-DFD45279F24D}"/>
    <hyperlink ref="E15" r:id="rId58" display="https://www.magicbricks.com/Property-Rates-Trends/Multistorey-Apartment-rates-Chromepet-in-Chennai" xr:uid="{5727D719-EC5C-4F6C-99C8-D6D2920C14E9}"/>
    <hyperlink ref="E17" r:id="rId59" display="https://www.magicbricks.com/Property-Rates-Trends/Multistorey-Apartment-rates-Karapakkam-in-Chennai" xr:uid="{CF2E290B-143E-499E-B8BC-A44F4E50EA24}"/>
    <hyperlink ref="E18" r:id="rId60" display="https://www.magicbricks.com/Property-Rates-Trends/Multistorey-Apartment-rates-Karapakkam-in-Chennai" xr:uid="{40A25785-4C8A-49EB-8E19-4DEA56B8A502}"/>
    <hyperlink ref="E19" r:id="rId61" display="https://www.magicbricks.com/Property-Rates-Trends/Multistorey-Apartment-rates-Karapakkam-in-Chennai" xr:uid="{CE066281-103C-4CA5-A212-85DA9FF35E47}"/>
    <hyperlink ref="E21" r:id="rId62" display="https://www.magicbricks.com/Property-Rates-Trends/Multistorey-Apartment-rates-KK-Nagar-in-Chennai" xr:uid="{6A7C13D9-89D7-444A-9B05-AC54438240CC}"/>
    <hyperlink ref="E22" r:id="rId63" display="https://www.magicbricks.com/Property-Rates-Trends/Multistorey-Apartment-rates-KK-Nagar-in-Chennai" xr:uid="{9DC379E5-B01C-492A-B493-D7C566325CE2}"/>
    <hyperlink ref="E23" r:id="rId64" display="https://www.magicbricks.com/Property-Rates-Trends/Multistorey-Apartment-rates-KK-Nagar-in-Chennai" xr:uid="{FCC8AC72-4085-4F9F-9DA9-AA5BF07CB7FF}"/>
    <hyperlink ref="E25" r:id="rId65" display="https://www.magicbricks.com/Property-Rates-Trends/Multistorey-Apartment-rates-T-Nagar-in-Chennai" xr:uid="{674B5C06-C4CB-4931-9271-4CFD05B750A5}"/>
    <hyperlink ref="E26" r:id="rId66" display="https://www.magicbricks.com/Property-Rates-Trends/Multistorey-Apartment-rates-T-Nagar-in-Chennai" xr:uid="{7E6C33EB-89AA-4873-8D00-A76E0C8C89AE}"/>
    <hyperlink ref="E27" r:id="rId67" display="https://www.magicbricks.com/Property-Rates-Trends/Multistorey-Apartment-rates-T-Nagar-in-Chennai" xr:uid="{0500644C-42D5-4937-8910-7965077B139D}"/>
    <hyperlink ref="E29" r:id="rId68" display="https://www.magicbricks.com/Property-Rates-Trends/Multistorey-Apartment-rates-Velachery-in-Chennai" xr:uid="{C8033189-F7CA-486B-AB3C-5EC9CF87CFDC}"/>
    <hyperlink ref="E30" r:id="rId69" display="https://www.magicbricks.com/Property-Rates-Trends/Multistorey-Apartment-rates-Velachery-in-Chennai" xr:uid="{E787B292-E9BA-431A-A65A-F48526AB6CBC}"/>
    <hyperlink ref="E31" r:id="rId70" display="https://www.magicbricks.com/Property-Rates-Trends/Multistorey-Apartment-rates-Velachery-in-Chennai" xr:uid="{AD464BFB-1D06-4F0B-A15E-C3DA8A2DA7FD}"/>
    <hyperlink ref="F4" r:id="rId71" display="https://www.magicbricks.com/Property-Rates-Trends/ALL-RESIDENTIAL-rates-in-Chennai" xr:uid="{20A0DD76-1675-43FF-AAE0-93C01C4F8F89}"/>
    <hyperlink ref="F5" r:id="rId72" display="https://www.magicbricks.com/Property-Rates-Trends/Multistorey-Apartment-rates-Adyar-in-Chennai" xr:uid="{DE92063E-2C14-46A9-8122-5CB18CB1D96D}"/>
    <hyperlink ref="F6" r:id="rId73" display="https://www.magicbricks.com/Property-Rates-Trends/Multistorey-Apartment-rates-Adyar-in-Chennai" xr:uid="{9F2FFB03-5220-44CB-855A-60E7A4B0F356}"/>
    <hyperlink ref="F7" r:id="rId74" display="https://www.magicbricks.com/Property-Rates-Trends/Multistorey-Apartment-rates-Adyar-in-Chennai" xr:uid="{C4EB6545-69FB-4FF3-90D2-6C4114EAED60}"/>
    <hyperlink ref="F8" r:id="rId75" display="https://www.magicbricks.com/Property-Rates-Trends/ALL-RESIDENTIAL-rates-in-Chennai" xr:uid="{BD0DE805-3182-4ED3-949C-F85EF0588112}"/>
    <hyperlink ref="F9" r:id="rId76" display="https://www.magicbricks.com/Property-Rates-Trends/Multistorey-Apartment-rates-Anna-Nagar-in-Chennai" xr:uid="{55C0AD86-FBE8-4C88-ACEB-939ABA0F1B76}"/>
    <hyperlink ref="F10" r:id="rId77" display="https://www.magicbricks.com/Property-Rates-Trends/Multistorey-Apartment-rates-Anna-Nagar-in-Chennai" xr:uid="{7F4CB915-CAD0-4F8F-A169-68EF070C932A}"/>
    <hyperlink ref="F11" r:id="rId78" display="https://www.magicbricks.com/Property-Rates-Trends/Multistorey-Apartment-rates-Anna-Nagar-in-Chennai" xr:uid="{C13F137B-A8BB-4957-9E41-7862C874E929}"/>
    <hyperlink ref="F12" r:id="rId79" display="https://www.magicbricks.com/Property-Rates-Trends/ALL-RESIDENTIAL-rates-in-Chennai" xr:uid="{A1A7A7A0-8A68-4032-AC3E-11A24D13995B}"/>
    <hyperlink ref="F13" r:id="rId80" display="https://www.magicbricks.com/Property-Rates-Trends/Multistorey-Apartment-rates-Chromepet-in-Chennai" xr:uid="{DC87576C-6B23-44EB-802A-2339E13BD09F}"/>
    <hyperlink ref="F14" r:id="rId81" display="https://www.magicbricks.com/Property-Rates-Trends/Multistorey-Apartment-rates-Chromepet-in-Chennai" xr:uid="{81DEB086-58DE-419C-97C5-B44D4D9A100B}"/>
    <hyperlink ref="F15" r:id="rId82" display="https://www.magicbricks.com/Property-Rates-Trends/Multistorey-Apartment-rates-Chromepet-in-Chennai" xr:uid="{0606B09B-7C98-434D-8CA5-47F2B11BA936}"/>
    <hyperlink ref="F16" r:id="rId83" display="https://www.magicbricks.com/Property-Rates-Trends/ALL-RESIDENTIAL-rates-in-Chennai" xr:uid="{40582807-BE26-46FD-90ED-FEEB1B6B0378}"/>
    <hyperlink ref="F17" r:id="rId84" display="https://www.magicbricks.com/Property-Rates-Trends/Multistorey-Apartment-rates-Karapakkam-in-Chennai" xr:uid="{ACB1F7F6-81C6-48C1-BC1A-A06F6EFAEED1}"/>
    <hyperlink ref="F18" r:id="rId85" display="javascript:void(0)" xr:uid="{DA152655-236D-4A1C-BB15-9898F589D3E0}"/>
    <hyperlink ref="F19" r:id="rId86" display="javascript:void(0)" xr:uid="{CFF5A57C-1217-4B95-A7E9-24ED9AD6F2C2}"/>
    <hyperlink ref="F20" r:id="rId87" display="https://www.magicbricks.com/Property-Rates-Trends/ALL-RESIDENTIAL-rates-in-Chennai" xr:uid="{0D60A9FA-32B5-4226-A3B9-348C577396BF}"/>
    <hyperlink ref="F21" r:id="rId88" display="https://www.magicbricks.com/Property-Rates-Trends/Multistorey-Apartment-rates-KK-Nagar-in-Chennai" xr:uid="{32ED3AF3-9314-449F-BE9B-21E90A682CB3}"/>
    <hyperlink ref="F22" r:id="rId89" display="javascript:void(0)" xr:uid="{DCF3B9B7-111E-473B-96C3-26908406951C}"/>
    <hyperlink ref="F23" r:id="rId90" display="javascript:void(0)" xr:uid="{288BE88D-7F61-4773-8EC0-7C5A959792EA}"/>
    <hyperlink ref="F24" r:id="rId91" display="https://www.magicbricks.com/Property-Rates-Trends/ALL-RESIDENTIAL-rates-in-Chennai" xr:uid="{38FEDB92-67B2-43B3-8B3C-447893FBE03A}"/>
    <hyperlink ref="F25" r:id="rId92" display="https://www.magicbricks.com/Property-Rates-Trends/Multistorey-Apartment-rates-T-Nagar-in-Chennai" xr:uid="{6DD9C6BE-8514-49EE-AEF9-BE1091BDFA65}"/>
    <hyperlink ref="F26" r:id="rId93" display="https://www.magicbricks.com/Property-Rates-Trends/Multistorey-Apartment-rates-T-Nagar-in-Chennai" xr:uid="{E6EB7BE3-BEA6-48B9-B481-44C601122DF8}"/>
    <hyperlink ref="F27" r:id="rId94" display="https://www.magicbricks.com/Property-Rates-Trends/Multistorey-Apartment-rates-T-Nagar-in-Chennai" xr:uid="{688D374E-AD55-4240-B295-BD3841661334}"/>
    <hyperlink ref="F28" r:id="rId95" display="https://www.magicbricks.com/Property-Rates-Trends/ALL-RESIDENTIAL-rates-in-Chennai" xr:uid="{84FC2449-5F83-42E7-BAD1-FB7966D0AEA7}"/>
    <hyperlink ref="F29" r:id="rId96" display="https://www.magicbricks.com/Property-Rates-Trends/Multistorey-Apartment-rates-Velachery-in-Chennai" xr:uid="{449F6CDB-0994-4F18-9148-1D68DC3BF3DA}"/>
    <hyperlink ref="F30" r:id="rId97" display="https://www.magicbricks.com/Property-Rates-Trends/Multistorey-Apartment-rates-Velachery-in-Chennai" xr:uid="{C29BB9A0-AF4D-48B3-AD99-FCB3CA4A4093}"/>
    <hyperlink ref="F31" r:id="rId98" display="https://www.magicbricks.com/Property-Rates-Trends/Multistorey-Apartment-rates-Velachery-in-Chennai" xr:uid="{08C4B0C3-4E7E-45F0-9F33-A8C77FA4F413}"/>
    <hyperlink ref="I5" r:id="rId99" display="https://www.magicbricks.com/Property-Rates-Trends/Multistorey-Apartment-rates-Adyar-in-Chennai" xr:uid="{101597EA-0C16-46CB-AF0C-857FA3CA1748}"/>
    <hyperlink ref="I6" r:id="rId100" display="https://www.magicbricks.com/Property-Rates-Trends/Multistorey-Apartment-rates-Adyar-in-Chennai" xr:uid="{CD00E2F5-8D96-454E-BA85-B1D70C254B00}"/>
    <hyperlink ref="I7" r:id="rId101" display="https://www.magicbricks.com/Property-Rates-Trends/Multistorey-Apartment-rates-Adyar-in-Chennai" xr:uid="{8081AE0B-56D1-473A-B368-0B2801426F26}"/>
    <hyperlink ref="I9" r:id="rId102" display="https://www.magicbricks.com/Property-Rates-Trends/Multistorey-Apartment-rates-Anna-Nagar-in-Chennai" xr:uid="{63D3D5AF-9E42-45BF-A663-19F2146F9C1A}"/>
    <hyperlink ref="I10" r:id="rId103" display="https://www.magicbricks.com/Property-Rates-Trends/Multistorey-Apartment-rates-Anna-Nagar-in-Chennai" xr:uid="{92428868-816D-480E-ADE2-12D3922763B6}"/>
    <hyperlink ref="I11" r:id="rId104" display="https://www.magicbricks.com/Property-Rates-Trends/Multistorey-Apartment-rates-Anna-Nagar-in-Chennai" xr:uid="{3A5D2911-D316-4FD0-ABB3-EDE5A2EF28E6}"/>
    <hyperlink ref="I13" r:id="rId105" display="https://www.magicbricks.com/Property-Rates-Trends/Multistorey-Apartment-rates-Chromepet-in-Chennai" xr:uid="{7123FEC5-9A57-4D19-AC57-4FC3C8187E57}"/>
    <hyperlink ref="I14" r:id="rId106" display="https://www.magicbricks.com/Property-Rates-Trends/Multistorey-Apartment-rates-Chromepet-in-Chennai" xr:uid="{2BF68461-4412-4D85-8616-774D06D8E0C5}"/>
    <hyperlink ref="I15" r:id="rId107" display="https://www.magicbricks.com/Property-Rates-Trends/Multistorey-Apartment-rates-Chromepet-in-Chennai" xr:uid="{FAC8EF02-A472-4D9E-AB25-0C3209A7EACB}"/>
    <hyperlink ref="I17" r:id="rId108" display="https://www.magicbricks.com/Property-Rates-Trends/Multistorey-Apartment-rates-Karapakkam-in-Chennai" xr:uid="{5BE49574-8D33-475A-82E3-71BDA1725BE1}"/>
    <hyperlink ref="I18" r:id="rId109" display="https://www.magicbricks.com/Property-Rates-Trends/Multistorey-Apartment-rates-Karapakkam-in-Chennai" xr:uid="{4555FE50-41F2-46A0-8198-B3D5E629EA89}"/>
    <hyperlink ref="I19" r:id="rId110" display="https://www.magicbricks.com/Property-Rates-Trends/Multistorey-Apartment-rates-Karapakkam-in-Chennai" xr:uid="{EDC11F23-64EE-44D8-ABBD-3F580F60D0E2}"/>
    <hyperlink ref="I21" r:id="rId111" display="https://www.magicbricks.com/Property-Rates-Trends/Multistorey-Apartment-rates-KK-Nagar-in-Chennai" xr:uid="{6A2F0712-91BE-4193-95F4-99E5F4AB0C3A}"/>
    <hyperlink ref="I22" r:id="rId112" display="https://www.magicbricks.com/Property-Rates-Trends/Multistorey-Apartment-rates-KK-Nagar-in-Chennai" xr:uid="{B8C633EB-603D-4897-B13D-F25AF9B9014D}"/>
    <hyperlink ref="I23" r:id="rId113" display="https://www.magicbricks.com/Property-Rates-Trends/Multistorey-Apartment-rates-KK-Nagar-in-Chennai" xr:uid="{D6319BBA-BF3B-4BD1-B592-B128B4464582}"/>
    <hyperlink ref="I25" r:id="rId114" display="https://www.magicbricks.com/Property-Rates-Trends/Multistorey-Apartment-rates-T-Nagar-in-Chennai" xr:uid="{9DD3303F-716F-405A-8D2E-7EB410B23963}"/>
    <hyperlink ref="I26" r:id="rId115" display="https://www.magicbricks.com/Property-Rates-Trends/Multistorey-Apartment-rates-T-Nagar-in-Chennai" xr:uid="{A1609265-DDFD-4FA8-BFC0-C2436006BD1A}"/>
    <hyperlink ref="I27" r:id="rId116" display="https://www.magicbricks.com/Property-Rates-Trends/Multistorey-Apartment-rates-T-Nagar-in-Chennai" xr:uid="{6165E610-D6C7-4018-BF96-6B0FFC673C40}"/>
    <hyperlink ref="I29" r:id="rId117" display="https://www.magicbricks.com/Property-Rates-Trends/Multistorey-Apartment-rates-Velachery-in-Chennai" xr:uid="{AFAA93A6-0D66-4162-932C-D79E1B38C2D7}"/>
    <hyperlink ref="I30" r:id="rId118" display="https://www.magicbricks.com/Property-Rates-Trends/Multistorey-Apartment-rates-Velachery-in-Chennai" xr:uid="{1700F5DA-D3EC-4D0D-A360-F6DEA9B28FE6}"/>
    <hyperlink ref="I31" r:id="rId119" display="https://www.magicbricks.com/Property-Rates-Trends/Multistorey-Apartment-rates-Velachery-in-Chennai" xr:uid="{07198FC6-D370-4E3B-BF0B-E2599D354087}"/>
    <hyperlink ref="J4" r:id="rId120" display="https://www.magicbricks.com/Property-Rates-Trends/ALL-RESIDENTIAL-rates-in-Chennai" xr:uid="{6BF3B58D-5DA1-407C-9A22-73A6DDDDADA9}"/>
    <hyperlink ref="J5" r:id="rId121" display="https://www.magicbricks.com/Property-Rates-Trends/Multistorey-Apartment-rates-Adyar-in-Chennai" xr:uid="{08792313-61D9-40C1-B17E-0A3A1950CB28}"/>
    <hyperlink ref="J6" r:id="rId122" display="https://www.magicbricks.com/Property-Rates-Trends/Multistorey-Apartment-rates-Adyar-in-Chennai" xr:uid="{FEA0BAA6-6975-4B79-8FBB-226EE91A68A5}"/>
    <hyperlink ref="J7" r:id="rId123" display="https://www.magicbricks.com/Property-Rates-Trends/Multistorey-Apartment-rates-Adyar-in-Chennai" xr:uid="{3568A9FD-18BD-478B-AF3F-8A2CF2578327}"/>
    <hyperlink ref="J8" r:id="rId124" display="https://www.magicbricks.com/Property-Rates-Trends/ALL-RESIDENTIAL-rates-in-Chennai" xr:uid="{147C543A-F414-4F34-889B-9E710151F1CA}"/>
    <hyperlink ref="J9" r:id="rId125" display="https://www.magicbricks.com/Property-Rates-Trends/Multistorey-Apartment-rates-Anna-Nagar-in-Chennai" xr:uid="{E96A1E1C-E0BA-4352-BCBD-BA35224926DD}"/>
    <hyperlink ref="J10" r:id="rId126" display="https://www.magicbricks.com/Property-Rates-Trends/Multistorey-Apartment-rates-Anna-Nagar-in-Chennai" xr:uid="{E0246BE0-784D-4342-92FE-A0C40034A315}"/>
    <hyperlink ref="J11" r:id="rId127" display="https://www.magicbricks.com/Property-Rates-Trends/Multistorey-Apartment-rates-Anna-Nagar-in-Chennai" xr:uid="{F925A462-2139-4F30-8C9F-2960290F39AB}"/>
    <hyperlink ref="J12" r:id="rId128" display="https://www.magicbricks.com/Property-Rates-Trends/ALL-RESIDENTIAL-rates-in-Chennai" xr:uid="{F89C66E4-D5EE-4300-9DE8-35D161932E25}"/>
    <hyperlink ref="J13" r:id="rId129" display="https://www.magicbricks.com/Property-Rates-Trends/Multistorey-Apartment-rates-Chromepet-in-Chennai" xr:uid="{4AE453BC-FA3A-4DFA-B356-85D8ABA0D375}"/>
    <hyperlink ref="J14" r:id="rId130" display="https://www.magicbricks.com/Property-Rates-Trends/Multistorey-Apartment-rates-Chromepet-in-Chennai" xr:uid="{CFB00B93-EA33-4F54-A891-768983BAA07C}"/>
    <hyperlink ref="J15" r:id="rId131" display="https://www.magicbricks.com/Property-Rates-Trends/Multistorey-Apartment-rates-Chromepet-in-Chennai" xr:uid="{701B88E0-A36E-4F9E-9753-C289D58618C9}"/>
    <hyperlink ref="J16" r:id="rId132" display="https://www.magicbricks.com/Property-Rates-Trends/ALL-RESIDENTIAL-rates-in-Chennai" xr:uid="{8FDC37DA-44F8-4CD9-95BD-514D38784F1A}"/>
    <hyperlink ref="J17" r:id="rId133" display="https://www.magicbricks.com/Property-Rates-Trends/Multistorey-Apartment-rates-Karapakkam-in-Chennai" xr:uid="{3B5C72C1-6A34-43A2-B74B-8E33AEC235EE}"/>
    <hyperlink ref="J18" r:id="rId134" display="javascript:void(0)" xr:uid="{6020117B-7ABF-4077-9357-05ECA76938F3}"/>
    <hyperlink ref="J19" r:id="rId135" display="javascript:void(0)" xr:uid="{823FDE64-E600-439B-BE86-DA472BA53326}"/>
    <hyperlink ref="J20" r:id="rId136" display="https://www.magicbricks.com/Property-Rates-Trends/ALL-RESIDENTIAL-rates-in-Chennai" xr:uid="{EA2B0426-E971-41B0-AF47-10163E950371}"/>
    <hyperlink ref="J21" r:id="rId137" display="https://www.magicbricks.com/Property-Rates-Trends/Multistorey-Apartment-rates-KK-Nagar-in-Chennai" xr:uid="{78B0CB77-C4E4-4438-A89D-78E48775325D}"/>
    <hyperlink ref="J22" r:id="rId138" display="javascript:void(0)" xr:uid="{C9F8E61A-8BF1-4D49-9181-B2E8F257CB1A}"/>
    <hyperlink ref="J23" r:id="rId139" display="javascript:void(0)" xr:uid="{00DF76FA-68E1-4790-ACFB-D813E6C1BC53}"/>
    <hyperlink ref="J24" r:id="rId140" display="https://www.magicbricks.com/Property-Rates-Trends/ALL-RESIDENTIAL-rates-in-Chennai" xr:uid="{42CD467F-4225-4C24-A20B-AA93856E842B}"/>
    <hyperlink ref="J25" r:id="rId141" display="https://www.magicbricks.com/Property-Rates-Trends/Multistorey-Apartment-rates-T-Nagar-in-Chennai" xr:uid="{50CDF54D-1139-4B54-8D07-E340473F24D7}"/>
    <hyperlink ref="J26" r:id="rId142" display="https://www.magicbricks.com/Property-Rates-Trends/Multistorey-Apartment-rates-T-Nagar-in-Chennai" xr:uid="{49598925-E6FD-4752-BE7D-0442D96470A3}"/>
    <hyperlink ref="J27" r:id="rId143" display="https://www.magicbricks.com/Property-Rates-Trends/Multistorey-Apartment-rates-T-Nagar-in-Chennai" xr:uid="{6B43F8A4-1267-4790-BFF2-847F38587631}"/>
    <hyperlink ref="J28" r:id="rId144" display="https://www.magicbricks.com/Property-Rates-Trends/ALL-RESIDENTIAL-rates-in-Chennai" xr:uid="{C941A990-DB52-4FAF-A759-82FCB162AD44}"/>
    <hyperlink ref="J29" r:id="rId145" display="https://www.magicbricks.com/Property-Rates-Trends/Multistorey-Apartment-rates-Velachery-in-Chennai" xr:uid="{F4852A6E-5FCC-4293-9854-707D7B1FEDF0}"/>
    <hyperlink ref="J30" r:id="rId146" display="https://www.magicbricks.com/Property-Rates-Trends/Multistorey-Apartment-rates-Velachery-in-Chennai" xr:uid="{5EBEE4B0-59F6-4ACB-AE58-4AE66E7E7587}"/>
    <hyperlink ref="J31" r:id="rId147" display="https://www.magicbricks.com/Property-Rates-Trends/Multistorey-Apartment-rates-Velachery-in-Chennai" xr:uid="{3DDCDAFE-B606-492E-B003-FBFED484CAF9}"/>
    <hyperlink ref="M5" r:id="rId148" display="https://www.magicbricks.com/Property-Rates-Trends/Multistorey-Apartment-rates-Adyar-in-Chennai" xr:uid="{55B00F74-4357-4120-9006-E66E8DA0BB6B}"/>
    <hyperlink ref="M6" r:id="rId149" display="https://www.magicbricks.com/Property-Rates-Trends/Multistorey-Apartment-rates-Adyar-in-Chennai" xr:uid="{1626D38A-BB1B-4AC2-85BB-EA1B7C00DDAC}"/>
    <hyperlink ref="M7" r:id="rId150" display="https://www.magicbricks.com/Property-Rates-Trends/Multistorey-Apartment-rates-Adyar-in-Chennai" xr:uid="{E6B585B5-C0AC-4CFB-8337-C4C9661177FA}"/>
    <hyperlink ref="M9" r:id="rId151" display="https://www.magicbricks.com/Property-Rates-Trends/Multistorey-Apartment-rates-Anna-Nagar-in-Chennai" xr:uid="{9AA2672F-5BD8-47DB-BF8A-56D8E3DAD98A}"/>
    <hyperlink ref="M10" r:id="rId152" display="https://www.magicbricks.com/Property-Rates-Trends/Multistorey-Apartment-rates-Anna-Nagar-in-Chennai" xr:uid="{15528A95-3C98-4FA9-B05E-E1BB0B8CAE38}"/>
    <hyperlink ref="M11" r:id="rId153" display="https://www.magicbricks.com/Property-Rates-Trends/Multistorey-Apartment-rates-Anna-Nagar-in-Chennai" xr:uid="{D746D39C-15D7-45B0-AA65-642F83336E13}"/>
    <hyperlink ref="M13" r:id="rId154" display="https://www.magicbricks.com/Property-Rates-Trends/Multistorey-Apartment-rates-Chromepet-in-Chennai" xr:uid="{F40FE413-4B98-4D54-94B8-2AEF06428A3C}"/>
    <hyperlink ref="M14" r:id="rId155" display="https://www.magicbricks.com/Property-Rates-Trends/Multistorey-Apartment-rates-Chromepet-in-Chennai" xr:uid="{6FD225DD-BB4D-4DB2-BE98-1F74504C39A9}"/>
    <hyperlink ref="M15" r:id="rId156" display="https://www.magicbricks.com/Property-Rates-Trends/Multistorey-Apartment-rates-Chromepet-in-Chennai" xr:uid="{51FB6B3F-91FD-4D6E-A1FA-2722B34CF136}"/>
    <hyperlink ref="M17" r:id="rId157" display="https://www.magicbricks.com/Property-Rates-Trends/Multistorey-Apartment-rates-Karapakkam-in-Chennai" xr:uid="{F110F188-8C3F-40F0-9FCB-28DD5FF4E710}"/>
    <hyperlink ref="M18" r:id="rId158" display="https://www.magicbricks.com/Property-Rates-Trends/Multistorey-Apartment-rates-Karapakkam-in-Chennai" xr:uid="{6EF175DD-879C-4A84-8F28-F349D6B25A7F}"/>
    <hyperlink ref="M19" r:id="rId159" display="https://www.magicbricks.com/Property-Rates-Trends/Multistorey-Apartment-rates-Karapakkam-in-Chennai" xr:uid="{F06B1259-04A0-41B5-B15C-1A4F87BB87A2}"/>
    <hyperlink ref="M21" r:id="rId160" display="https://www.magicbricks.com/Property-Rates-Trends/Multistorey-Apartment-rates-KK-Nagar-in-Chennai" xr:uid="{E2310087-4EDC-46F5-968E-41CDC7EFC811}"/>
    <hyperlink ref="M22" r:id="rId161" display="https://www.magicbricks.com/Property-Rates-Trends/Multistorey-Apartment-rates-KK-Nagar-in-Chennai" xr:uid="{5B5DD92F-589C-469A-8C39-8530CE6415EE}"/>
    <hyperlink ref="M23" r:id="rId162" display="https://www.magicbricks.com/Property-Rates-Trends/Multistorey-Apartment-rates-KK-Nagar-in-Chennai" xr:uid="{163E0C99-B2AE-42B9-BB68-2669FFEFE16C}"/>
    <hyperlink ref="M25" r:id="rId163" display="https://www.magicbricks.com/Property-Rates-Trends/Multistorey-Apartment-rates-T-Nagar-in-Chennai" xr:uid="{773A126D-E87F-4099-BC0F-FC2291C48C5C}"/>
    <hyperlink ref="M26" r:id="rId164" display="https://www.magicbricks.com/Property-Rates-Trends/Multistorey-Apartment-rates-T-Nagar-in-Chennai" xr:uid="{10F87BAE-9CAC-4DEC-9C2F-95FD6F8483DD}"/>
    <hyperlink ref="M27" r:id="rId165" display="https://www.magicbricks.com/Property-Rates-Trends/Multistorey-Apartment-rates-T-Nagar-in-Chennai" xr:uid="{132F71FB-868C-49BE-936E-21A6B2312D27}"/>
    <hyperlink ref="M29" r:id="rId166" display="https://www.magicbricks.com/Property-Rates-Trends/Multistorey-Apartment-rates-Velachery-in-Chennai" xr:uid="{57667A34-EA4B-4D72-A4CC-19D946D9C9AC}"/>
    <hyperlink ref="M30" r:id="rId167" display="https://www.magicbricks.com/Property-Rates-Trends/Multistorey-Apartment-rates-Velachery-in-Chennai" xr:uid="{E0D1A159-CDA1-43EA-A3BC-DFCD3C2F21AC}"/>
    <hyperlink ref="M31" r:id="rId168" display="https://www.magicbricks.com/Property-Rates-Trends/Multistorey-Apartment-rates-Velachery-in-Chennai" xr:uid="{3C80C753-D987-4644-9A3D-A27C3D78D45F}"/>
    <hyperlink ref="N4" r:id="rId169" display="https://www.magicbricks.com/Property-Rates-Trends/ALL-RESIDENTIAL-rates-in-Chennai" xr:uid="{7DAFF0E0-8605-4F74-9FEE-230178C993E1}"/>
    <hyperlink ref="N5" r:id="rId170" display="https://www.magicbricks.com/Property-Rates-Trends/Multistorey-Apartment-rates-Adyar-in-Chennai" xr:uid="{5FFBBC8B-AAA9-4AF3-96D4-2F469530441E}"/>
    <hyperlink ref="N6" r:id="rId171" display="https://www.magicbricks.com/Property-Rates-Trends/Multistorey-Apartment-rates-Adyar-in-Chennai" xr:uid="{E98B1836-CB2F-445E-ABB0-2BB7E78D5F37}"/>
    <hyperlink ref="N7" r:id="rId172" display="https://www.magicbricks.com/Property-Rates-Trends/Multistorey-Apartment-rates-Adyar-in-Chennai" xr:uid="{7C1C9F0B-FDAD-4720-80BA-796FB911501F}"/>
    <hyperlink ref="N8" r:id="rId173" display="https://www.magicbricks.com/Property-Rates-Trends/ALL-RESIDENTIAL-rates-in-Chennai" xr:uid="{72A23306-7D28-4DF0-A688-0DAF10820759}"/>
    <hyperlink ref="N9" r:id="rId174" display="https://www.magicbricks.com/Property-Rates-Trends/Multistorey-Apartment-rates-Anna-Nagar-in-Chennai" xr:uid="{3EFA9808-2D6A-4341-A17C-A5FCB2D066F8}"/>
    <hyperlink ref="N10" r:id="rId175" display="https://www.magicbricks.com/Property-Rates-Trends/Multistorey-Apartment-rates-Anna-Nagar-in-Chennai" xr:uid="{7F5F834F-B7B4-4DA6-892E-0D6D7C24D945}"/>
    <hyperlink ref="N11" r:id="rId176" display="https://www.magicbricks.com/Property-Rates-Trends/Multistorey-Apartment-rates-Anna-Nagar-in-Chennai" xr:uid="{EB8270FA-6C25-408C-879B-B37117C46A40}"/>
    <hyperlink ref="N12" r:id="rId177" display="https://www.magicbricks.com/Property-Rates-Trends/ALL-RESIDENTIAL-rates-in-Chennai" xr:uid="{096CDE06-CA5C-4856-8C75-0712F2C6083A}"/>
    <hyperlink ref="N13" r:id="rId178" display="https://www.magicbricks.com/Property-Rates-Trends/Multistorey-Apartment-rates-Chromepet-in-Chennai" xr:uid="{F08E6ED6-671C-4C86-A09A-46CCD3D6FCF7}"/>
    <hyperlink ref="N14" r:id="rId179" display="https://www.magicbricks.com/Property-Rates-Trends/Multistorey-Apartment-rates-Chromepet-in-Chennai" xr:uid="{9E91074B-F220-4BCE-86B4-468713B990C9}"/>
    <hyperlink ref="N15" r:id="rId180" display="https://www.magicbricks.com/Property-Rates-Trends/Multistorey-Apartment-rates-Chromepet-in-Chennai" xr:uid="{B6EFA0E6-5C20-470B-9962-7033719A6FC2}"/>
    <hyperlink ref="N16" r:id="rId181" display="https://www.magicbricks.com/Property-Rates-Trends/ALL-RESIDENTIAL-rates-in-Chennai" xr:uid="{03072E30-807C-47A4-9155-5ABB06997AAE}"/>
    <hyperlink ref="N17" r:id="rId182" display="https://www.magicbricks.com/Property-Rates-Trends/Multistorey-Apartment-rates-Karapakkam-in-Chennai" xr:uid="{79238B8B-62EB-491C-9610-A700464015A1}"/>
    <hyperlink ref="N18" r:id="rId183" display="javascript:void(0)" xr:uid="{0A097CD8-67D5-48D7-80FD-B0946F211234}"/>
    <hyperlink ref="N19" r:id="rId184" display="javascript:void(0)" xr:uid="{C9633C67-3729-4E61-B4B5-31BC9DBEBAA2}"/>
    <hyperlink ref="N20" r:id="rId185" display="https://www.magicbricks.com/Property-Rates-Trends/ALL-RESIDENTIAL-rates-in-Chennai" xr:uid="{009331A7-18C3-443D-BC36-3A5E68CBC24A}"/>
    <hyperlink ref="N21" r:id="rId186" display="https://www.magicbricks.com/Property-Rates-Trends/Multistorey-Apartment-rates-KK-Nagar-in-Chennai" xr:uid="{42347F26-6999-42BC-8334-30404274D9B5}"/>
    <hyperlink ref="N22" r:id="rId187" display="javascript:void(0)" xr:uid="{AE3C4455-FA9E-4C88-9F1D-702ECFD810B7}"/>
    <hyperlink ref="N23" r:id="rId188" display="javascript:void(0)" xr:uid="{B59975A5-CB63-4B32-AA0A-BAA4E2392F96}"/>
    <hyperlink ref="N24" r:id="rId189" display="https://www.magicbricks.com/Property-Rates-Trends/ALL-RESIDENTIAL-rates-in-Chennai" xr:uid="{75786306-34DA-4E09-91B0-516CE9803170}"/>
    <hyperlink ref="N25" r:id="rId190" display="https://www.magicbricks.com/Property-Rates-Trends/Multistorey-Apartment-rates-T-Nagar-in-Chennai" xr:uid="{4DB9B735-679B-4C6C-B786-B10857A66BA1}"/>
    <hyperlink ref="N26" r:id="rId191" display="https://www.magicbricks.com/Property-Rates-Trends/Multistorey-Apartment-rates-T-Nagar-in-Chennai" xr:uid="{A3C12CCB-A349-426F-8F68-58BE59E6AEB1}"/>
    <hyperlink ref="N27" r:id="rId192" display="https://www.magicbricks.com/Property-Rates-Trends/Multistorey-Apartment-rates-T-Nagar-in-Chennai" xr:uid="{B71A4801-2D03-4E25-8B3F-8A81C8AEDA01}"/>
    <hyperlink ref="N28" r:id="rId193" display="https://www.magicbricks.com/Property-Rates-Trends/ALL-RESIDENTIAL-rates-in-Chennai" xr:uid="{B8D48D79-35D8-4C0B-ACA6-FCE36119D9E5}"/>
    <hyperlink ref="N29" r:id="rId194" display="https://www.magicbricks.com/Property-Rates-Trends/Multistorey-Apartment-rates-Velachery-in-Chennai" xr:uid="{713F963B-13FB-4E8A-99AF-908D356A593D}"/>
    <hyperlink ref="N30" r:id="rId195" display="https://www.magicbricks.com/Property-Rates-Trends/Multistorey-Apartment-rates-Velachery-in-Chennai" xr:uid="{10703611-EBAC-4DBC-8672-52D6EB18CC52}"/>
    <hyperlink ref="N31" r:id="rId196" display="https://www.magicbricks.com/Property-Rates-Trends/Multistorey-Apartment-rates-Velachery-in-Chennai" xr:uid="{5CC999C1-6BFC-4609-B239-D859C033E6CA}"/>
  </hyperlinks>
  <pageMargins left="0.7" right="0.7" top="0.75" bottom="0.75" header="0.3" footer="0.3"/>
  <drawing r:id="rId197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4D6A91-5EF5-4FFD-8AA9-B7616592F613}">
  <dimension ref="A1:P111"/>
  <sheetViews>
    <sheetView topLeftCell="A32" workbookViewId="0">
      <selection activeCell="A4" sqref="A4:XFD38"/>
    </sheetView>
  </sheetViews>
  <sheetFormatPr defaultRowHeight="15"/>
  <cols>
    <col min="1" max="1" width="16" bestFit="1" customWidth="1"/>
    <col min="2" max="2" width="20.42578125" customWidth="1"/>
    <col min="3" max="3" width="13.85546875" bestFit="1" customWidth="1"/>
    <col min="4" max="4" width="8.140625" bestFit="1" customWidth="1"/>
  </cols>
  <sheetData>
    <row r="1" spans="1:16" ht="15.75" thickBot="1">
      <c r="A1" s="35" t="s">
        <v>7355</v>
      </c>
      <c r="B1" s="17" t="s">
        <v>7314</v>
      </c>
      <c r="C1" s="33"/>
      <c r="D1" s="33"/>
      <c r="E1" s="35" t="s">
        <v>7355</v>
      </c>
      <c r="F1" s="89" t="s">
        <v>7314</v>
      </c>
      <c r="G1" s="90"/>
      <c r="H1" s="90"/>
      <c r="I1" s="35" t="s">
        <v>7355</v>
      </c>
      <c r="J1" s="89" t="s">
        <v>7314</v>
      </c>
      <c r="K1" s="90"/>
      <c r="L1" s="90"/>
      <c r="M1" s="35" t="s">
        <v>7355</v>
      </c>
      <c r="N1" s="89" t="s">
        <v>7314</v>
      </c>
      <c r="O1" s="90"/>
      <c r="P1" s="90"/>
    </row>
    <row r="2" spans="1:16" ht="28.5">
      <c r="A2" s="87"/>
      <c r="B2" s="18" t="s">
        <v>7315</v>
      </c>
      <c r="C2" s="20" t="s">
        <v>7317</v>
      </c>
      <c r="D2" s="22" t="s">
        <v>7318</v>
      </c>
      <c r="E2" s="87"/>
      <c r="F2" s="18" t="s">
        <v>7315</v>
      </c>
      <c r="G2" s="20" t="s">
        <v>7317</v>
      </c>
      <c r="H2" s="91" t="s">
        <v>7318</v>
      </c>
      <c r="I2" s="87"/>
      <c r="J2" s="18" t="s">
        <v>7315</v>
      </c>
      <c r="K2" s="20" t="s">
        <v>7317</v>
      </c>
      <c r="L2" s="91" t="s">
        <v>7318</v>
      </c>
      <c r="M2" s="87"/>
      <c r="N2" s="18" t="s">
        <v>7315</v>
      </c>
      <c r="O2" s="20" t="s">
        <v>7317</v>
      </c>
      <c r="P2" s="91" t="s">
        <v>7318</v>
      </c>
    </row>
    <row r="3" spans="1:16" ht="29.25" thickBot="1">
      <c r="A3" s="88"/>
      <c r="B3" s="19" t="s">
        <v>7316</v>
      </c>
      <c r="C3" s="21" t="s">
        <v>7316</v>
      </c>
      <c r="D3" s="34"/>
      <c r="E3" s="88"/>
      <c r="F3" s="19" t="s">
        <v>7316</v>
      </c>
      <c r="G3" s="21" t="s">
        <v>7316</v>
      </c>
      <c r="H3" s="92"/>
      <c r="I3" s="88"/>
      <c r="J3" s="19" t="s">
        <v>7316</v>
      </c>
      <c r="K3" s="21" t="s">
        <v>7316</v>
      </c>
      <c r="L3" s="92"/>
      <c r="M3" s="88"/>
      <c r="N3" s="19" t="s">
        <v>7316</v>
      </c>
      <c r="O3" s="21" t="s">
        <v>7316</v>
      </c>
      <c r="P3" s="92"/>
    </row>
    <row r="4" spans="1:16" ht="15.75" thickBot="1">
      <c r="A4" s="15" t="s">
        <v>56</v>
      </c>
      <c r="B4" s="24"/>
      <c r="C4" s="23"/>
      <c r="D4" s="25"/>
      <c r="E4" s="15" t="s">
        <v>56</v>
      </c>
      <c r="F4" s="24"/>
      <c r="G4" s="23"/>
      <c r="H4" s="25"/>
      <c r="I4" s="15" t="s">
        <v>56</v>
      </c>
      <c r="J4" s="24"/>
      <c r="K4" s="23"/>
      <c r="L4" s="25"/>
      <c r="M4" s="15" t="s">
        <v>56</v>
      </c>
      <c r="N4" s="24"/>
      <c r="O4" s="23"/>
      <c r="P4" s="25"/>
    </row>
    <row r="5" spans="1:16" ht="45.75" thickBot="1">
      <c r="A5" s="16" t="s">
        <v>7310</v>
      </c>
      <c r="B5" s="26" t="s">
        <v>7319</v>
      </c>
      <c r="C5" s="27">
        <v>12808</v>
      </c>
      <c r="D5" s="28" t="s">
        <v>7320</v>
      </c>
      <c r="E5" s="16" t="s">
        <v>7310</v>
      </c>
      <c r="F5" s="26" t="s">
        <v>7319</v>
      </c>
      <c r="G5" s="27">
        <v>12808</v>
      </c>
      <c r="H5" s="28" t="s">
        <v>7320</v>
      </c>
      <c r="I5" s="16" t="s">
        <v>7310</v>
      </c>
      <c r="J5" s="26" t="s">
        <v>7319</v>
      </c>
      <c r="K5" s="27">
        <v>12808</v>
      </c>
      <c r="L5" s="28" t="s">
        <v>7320</v>
      </c>
      <c r="M5" s="16" t="s">
        <v>7310</v>
      </c>
      <c r="N5" s="26" t="s">
        <v>7319</v>
      </c>
      <c r="O5" s="27">
        <v>12808</v>
      </c>
      <c r="P5" s="28" t="s">
        <v>7320</v>
      </c>
    </row>
    <row r="6" spans="1:16" ht="45.75" thickBot="1">
      <c r="A6" s="16" t="s">
        <v>7311</v>
      </c>
      <c r="B6" s="26" t="s">
        <v>7321</v>
      </c>
      <c r="C6" s="27">
        <v>12988</v>
      </c>
      <c r="D6" s="28" t="s">
        <v>7322</v>
      </c>
      <c r="E6" s="16" t="s">
        <v>7577</v>
      </c>
      <c r="F6" s="26" t="s">
        <v>7580</v>
      </c>
      <c r="G6" s="27">
        <v>12188</v>
      </c>
      <c r="H6" s="28" t="s">
        <v>7332</v>
      </c>
      <c r="I6" s="16" t="s">
        <v>7596</v>
      </c>
      <c r="J6" s="26" t="s">
        <v>7599</v>
      </c>
      <c r="K6" s="27">
        <v>11775</v>
      </c>
      <c r="L6" s="28" t="s">
        <v>7336</v>
      </c>
      <c r="M6" s="16" t="s">
        <v>7615</v>
      </c>
      <c r="N6" s="26" t="s">
        <v>7618</v>
      </c>
      <c r="O6" s="27">
        <v>12393</v>
      </c>
      <c r="P6" s="28" t="s">
        <v>7346</v>
      </c>
    </row>
    <row r="7" spans="1:16" ht="45.75" thickBot="1">
      <c r="A7" s="16" t="s">
        <v>7312</v>
      </c>
      <c r="B7" s="26" t="s">
        <v>7323</v>
      </c>
      <c r="C7" s="27">
        <v>11406</v>
      </c>
      <c r="D7" s="28" t="s">
        <v>7324</v>
      </c>
      <c r="E7" s="16" t="s">
        <v>7578</v>
      </c>
      <c r="F7" s="26" t="s">
        <v>7581</v>
      </c>
      <c r="G7" s="27">
        <v>12544</v>
      </c>
      <c r="H7" s="28" t="s">
        <v>7361</v>
      </c>
      <c r="I7" s="16" t="s">
        <v>7597</v>
      </c>
      <c r="J7" s="26" t="s">
        <v>7600</v>
      </c>
      <c r="K7" s="27">
        <v>14326</v>
      </c>
      <c r="L7" s="28" t="s">
        <v>7511</v>
      </c>
      <c r="M7" s="16" t="s">
        <v>7616</v>
      </c>
      <c r="N7" s="26" t="s">
        <v>7619</v>
      </c>
      <c r="O7" s="27">
        <v>14585</v>
      </c>
      <c r="P7" s="28" t="s">
        <v>7330</v>
      </c>
    </row>
    <row r="8" spans="1:16" ht="45.75" thickBot="1">
      <c r="A8" s="16" t="s">
        <v>7313</v>
      </c>
      <c r="B8" s="26" t="s">
        <v>7325</v>
      </c>
      <c r="C8" s="27">
        <v>15714</v>
      </c>
      <c r="D8" s="28" t="s">
        <v>7326</v>
      </c>
      <c r="E8" s="16" t="s">
        <v>7579</v>
      </c>
      <c r="F8" s="26" t="s">
        <v>7582</v>
      </c>
      <c r="G8" s="27">
        <v>15012</v>
      </c>
      <c r="H8" s="28" t="s">
        <v>7320</v>
      </c>
      <c r="I8" s="16" t="s">
        <v>7598</v>
      </c>
      <c r="J8" s="26" t="s">
        <v>7601</v>
      </c>
      <c r="K8" s="27">
        <v>13123</v>
      </c>
      <c r="L8" s="28" t="s">
        <v>7499</v>
      </c>
      <c r="M8" s="16" t="s">
        <v>7617</v>
      </c>
      <c r="N8" s="26" t="s">
        <v>7620</v>
      </c>
      <c r="O8" s="27">
        <v>12917</v>
      </c>
      <c r="P8" s="28" t="s">
        <v>7330</v>
      </c>
    </row>
    <row r="9" spans="1:16" ht="29.25" thickBot="1">
      <c r="A9" s="15" t="s">
        <v>39</v>
      </c>
      <c r="B9" s="24"/>
      <c r="C9" s="23"/>
      <c r="D9" s="25"/>
      <c r="E9" s="15" t="s">
        <v>39</v>
      </c>
      <c r="F9" s="24"/>
      <c r="G9" s="23"/>
      <c r="H9" s="25"/>
      <c r="I9" s="15" t="s">
        <v>39</v>
      </c>
      <c r="J9" s="24"/>
      <c r="K9" s="23"/>
      <c r="L9" s="25"/>
      <c r="M9" s="15" t="s">
        <v>39</v>
      </c>
      <c r="N9" s="24"/>
      <c r="O9" s="23"/>
      <c r="P9" s="25"/>
    </row>
    <row r="10" spans="1:16" ht="45.75" thickBot="1">
      <c r="A10" s="16" t="s">
        <v>7310</v>
      </c>
      <c r="B10" s="26" t="s">
        <v>7327</v>
      </c>
      <c r="C10" s="27">
        <v>10433</v>
      </c>
      <c r="D10" s="28" t="s">
        <v>7328</v>
      </c>
      <c r="E10" s="16" t="s">
        <v>7310</v>
      </c>
      <c r="F10" s="26" t="s">
        <v>7327</v>
      </c>
      <c r="G10" s="27">
        <v>10433</v>
      </c>
      <c r="H10" s="28" t="s">
        <v>7328</v>
      </c>
      <c r="I10" s="16" t="s">
        <v>7310</v>
      </c>
      <c r="J10" s="26" t="s">
        <v>7327</v>
      </c>
      <c r="K10" s="27">
        <v>10433</v>
      </c>
      <c r="L10" s="28" t="s">
        <v>7328</v>
      </c>
      <c r="M10" s="16" t="s">
        <v>7310</v>
      </c>
      <c r="N10" s="26" t="s">
        <v>7327</v>
      </c>
      <c r="O10" s="27">
        <v>10433</v>
      </c>
      <c r="P10" s="28" t="s">
        <v>7328</v>
      </c>
    </row>
    <row r="11" spans="1:16" ht="45.75" thickBot="1">
      <c r="A11" s="16" t="s">
        <v>7311</v>
      </c>
      <c r="B11" s="26" t="s">
        <v>7329</v>
      </c>
      <c r="C11" s="27">
        <v>10333</v>
      </c>
      <c r="D11" s="28" t="s">
        <v>7330</v>
      </c>
      <c r="E11" s="16" t="s">
        <v>7577</v>
      </c>
      <c r="F11" s="26" t="s">
        <v>7583</v>
      </c>
      <c r="G11" s="27">
        <v>10289</v>
      </c>
      <c r="H11" s="28" t="s">
        <v>7364</v>
      </c>
      <c r="I11" s="16" t="s">
        <v>7596</v>
      </c>
      <c r="J11" s="26" t="s">
        <v>7602</v>
      </c>
      <c r="K11" s="27">
        <v>10707</v>
      </c>
      <c r="L11" s="28" t="s">
        <v>7320</v>
      </c>
      <c r="M11" s="16" t="s">
        <v>7615</v>
      </c>
      <c r="N11" s="26" t="s">
        <v>7621</v>
      </c>
      <c r="O11" s="27">
        <v>11014</v>
      </c>
      <c r="P11" s="28" t="s">
        <v>7336</v>
      </c>
    </row>
    <row r="12" spans="1:16" ht="45.75" thickBot="1">
      <c r="A12" s="16" t="s">
        <v>7312</v>
      </c>
      <c r="B12" s="26" t="s">
        <v>7331</v>
      </c>
      <c r="C12" s="27">
        <v>10159</v>
      </c>
      <c r="D12" s="28" t="s">
        <v>7332</v>
      </c>
      <c r="E12" s="16" t="s">
        <v>7578</v>
      </c>
      <c r="F12" s="26" t="s">
        <v>7584</v>
      </c>
      <c r="G12" s="27">
        <v>10236</v>
      </c>
      <c r="H12" s="28" t="s">
        <v>7326</v>
      </c>
      <c r="I12" s="16" t="s">
        <v>7597</v>
      </c>
      <c r="J12" s="26" t="s">
        <v>7603</v>
      </c>
      <c r="K12" s="27">
        <v>10620</v>
      </c>
      <c r="L12" s="28" t="s">
        <v>7320</v>
      </c>
      <c r="M12" s="16" t="s">
        <v>7616</v>
      </c>
      <c r="N12" s="26" t="s">
        <v>7622</v>
      </c>
      <c r="O12" s="27">
        <v>10541</v>
      </c>
      <c r="P12" s="28" t="s">
        <v>7326</v>
      </c>
    </row>
    <row r="13" spans="1:16" ht="45.75" thickBot="1">
      <c r="A13" s="16" t="s">
        <v>7313</v>
      </c>
      <c r="B13" s="26" t="s">
        <v>7333</v>
      </c>
      <c r="C13" s="27">
        <v>11320</v>
      </c>
      <c r="D13" s="28" t="s">
        <v>7334</v>
      </c>
      <c r="E13" s="16" t="s">
        <v>7579</v>
      </c>
      <c r="F13" s="26" t="s">
        <v>7585</v>
      </c>
      <c r="G13" s="27">
        <v>11592</v>
      </c>
      <c r="H13" s="28" t="s">
        <v>7330</v>
      </c>
      <c r="I13" s="16" t="s">
        <v>7598</v>
      </c>
      <c r="J13" s="26" t="s">
        <v>7604</v>
      </c>
      <c r="K13" s="27">
        <v>11176</v>
      </c>
      <c r="L13" s="28" t="s">
        <v>7320</v>
      </c>
      <c r="M13" s="16" t="s">
        <v>7617</v>
      </c>
      <c r="N13" s="26" t="s">
        <v>7623</v>
      </c>
      <c r="O13" s="27">
        <v>10851</v>
      </c>
      <c r="P13" s="28" t="s">
        <v>7336</v>
      </c>
    </row>
    <row r="14" spans="1:16" ht="29.25" thickBot="1">
      <c r="A14" s="15" t="s">
        <v>34</v>
      </c>
      <c r="B14" s="24"/>
      <c r="C14" s="23"/>
      <c r="D14" s="25"/>
      <c r="E14" s="15" t="s">
        <v>34</v>
      </c>
      <c r="F14" s="24"/>
      <c r="G14" s="23"/>
      <c r="H14" s="25"/>
      <c r="I14" s="15" t="s">
        <v>34</v>
      </c>
      <c r="J14" s="24"/>
      <c r="K14" s="23"/>
      <c r="L14" s="25"/>
      <c r="M14" s="15" t="s">
        <v>34</v>
      </c>
      <c r="N14" s="24"/>
      <c r="O14" s="23"/>
      <c r="P14" s="25"/>
    </row>
    <row r="15" spans="1:16" ht="45.75" thickBot="1">
      <c r="A15" s="16" t="s">
        <v>7310</v>
      </c>
      <c r="B15" s="26" t="s">
        <v>7335</v>
      </c>
      <c r="C15" s="27">
        <v>4981</v>
      </c>
      <c r="D15" s="28" t="s">
        <v>7336</v>
      </c>
      <c r="E15" s="16" t="s">
        <v>7310</v>
      </c>
      <c r="F15" s="26" t="s">
        <v>7335</v>
      </c>
      <c r="G15" s="27">
        <v>4981</v>
      </c>
      <c r="H15" s="28" t="s">
        <v>7336</v>
      </c>
      <c r="I15" s="16" t="s">
        <v>7310</v>
      </c>
      <c r="J15" s="26" t="s">
        <v>7335</v>
      </c>
      <c r="K15" s="27">
        <v>4981</v>
      </c>
      <c r="L15" s="28" t="s">
        <v>7336</v>
      </c>
      <c r="M15" s="16" t="s">
        <v>7310</v>
      </c>
      <c r="N15" s="26" t="s">
        <v>7335</v>
      </c>
      <c r="O15" s="27">
        <v>4981</v>
      </c>
      <c r="P15" s="28" t="s">
        <v>7336</v>
      </c>
    </row>
    <row r="16" spans="1:16" ht="45.75" thickBot="1">
      <c r="A16" s="16" t="s">
        <v>7311</v>
      </c>
      <c r="B16" s="26" t="s">
        <v>7337</v>
      </c>
      <c r="C16" s="27">
        <v>4904</v>
      </c>
      <c r="D16" s="28" t="s">
        <v>7336</v>
      </c>
      <c r="E16" s="16" t="s">
        <v>7577</v>
      </c>
      <c r="F16" s="26" t="s">
        <v>7586</v>
      </c>
      <c r="G16" s="27">
        <v>5091</v>
      </c>
      <c r="H16" s="28" t="s">
        <v>7320</v>
      </c>
      <c r="I16" s="16" t="s">
        <v>7596</v>
      </c>
      <c r="J16" s="26" t="s">
        <v>7605</v>
      </c>
      <c r="K16" s="27">
        <v>4957</v>
      </c>
      <c r="L16" s="28" t="s">
        <v>7336</v>
      </c>
      <c r="M16" s="16" t="s">
        <v>7615</v>
      </c>
      <c r="N16" s="26" t="s">
        <v>7624</v>
      </c>
      <c r="O16" s="27">
        <v>4647</v>
      </c>
      <c r="P16" s="28" t="s">
        <v>7332</v>
      </c>
    </row>
    <row r="17" spans="1:16" ht="45.75" thickBot="1">
      <c r="A17" s="16" t="s">
        <v>7312</v>
      </c>
      <c r="B17" s="26" t="s">
        <v>7338</v>
      </c>
      <c r="C17" s="27">
        <v>4728</v>
      </c>
      <c r="D17" s="28" t="s">
        <v>7332</v>
      </c>
      <c r="E17" s="16" t="s">
        <v>7578</v>
      </c>
      <c r="F17" s="26" t="s">
        <v>7587</v>
      </c>
      <c r="G17" s="27">
        <v>5338</v>
      </c>
      <c r="H17" s="28" t="s">
        <v>7499</v>
      </c>
      <c r="I17" s="16" t="s">
        <v>7597</v>
      </c>
      <c r="J17" s="26" t="s">
        <v>7606</v>
      </c>
      <c r="K17" s="27">
        <v>5107</v>
      </c>
      <c r="L17" s="28" t="s">
        <v>7320</v>
      </c>
      <c r="M17" s="16" t="s">
        <v>7616</v>
      </c>
      <c r="N17" s="26" t="s">
        <v>7625</v>
      </c>
      <c r="O17" s="27">
        <v>5061</v>
      </c>
      <c r="P17" s="28" t="s">
        <v>7326</v>
      </c>
    </row>
    <row r="18" spans="1:16" ht="45.75" thickBot="1">
      <c r="A18" s="16" t="s">
        <v>7313</v>
      </c>
      <c r="B18" s="26" t="s">
        <v>7339</v>
      </c>
      <c r="C18" s="27">
        <v>4989</v>
      </c>
      <c r="D18" s="28" t="s">
        <v>7336</v>
      </c>
      <c r="E18" s="16" t="s">
        <v>7579</v>
      </c>
      <c r="F18" s="26" t="s">
        <v>7588</v>
      </c>
      <c r="G18" s="27">
        <v>4811</v>
      </c>
      <c r="H18" s="28" t="s">
        <v>7320</v>
      </c>
      <c r="I18" s="16" t="s">
        <v>7598</v>
      </c>
      <c r="J18" s="26" t="s">
        <v>7607</v>
      </c>
      <c r="K18" s="27">
        <v>4877</v>
      </c>
      <c r="L18" s="28" t="s">
        <v>7326</v>
      </c>
      <c r="M18" s="16" t="s">
        <v>7617</v>
      </c>
      <c r="N18" s="26" t="s">
        <v>7626</v>
      </c>
      <c r="O18" s="27">
        <v>5035</v>
      </c>
      <c r="P18" s="28" t="s">
        <v>7336</v>
      </c>
    </row>
    <row r="19" spans="1:16" ht="43.5" thickBot="1">
      <c r="A19" s="15" t="s">
        <v>23</v>
      </c>
      <c r="B19" s="24"/>
      <c r="C19" s="23"/>
      <c r="D19" s="25"/>
      <c r="E19" s="15" t="s">
        <v>23</v>
      </c>
      <c r="F19" s="24"/>
      <c r="G19" s="23"/>
      <c r="H19" s="25"/>
      <c r="I19" s="15" t="s">
        <v>23</v>
      </c>
      <c r="J19" s="24"/>
      <c r="K19" s="23"/>
      <c r="L19" s="25"/>
      <c r="M19" s="15" t="s">
        <v>23</v>
      </c>
      <c r="N19" s="24"/>
      <c r="O19" s="23"/>
      <c r="P19" s="25"/>
    </row>
    <row r="20" spans="1:16" ht="45.75" thickBot="1">
      <c r="A20" s="16" t="s">
        <v>7310</v>
      </c>
      <c r="B20" s="26" t="s">
        <v>7340</v>
      </c>
      <c r="C20" s="27">
        <v>5946</v>
      </c>
      <c r="D20" s="28" t="s">
        <v>7336</v>
      </c>
      <c r="E20" s="16" t="s">
        <v>7310</v>
      </c>
      <c r="F20" s="26" t="s">
        <v>7340</v>
      </c>
      <c r="G20" s="27">
        <v>5946</v>
      </c>
      <c r="H20" s="28" t="s">
        <v>7336</v>
      </c>
      <c r="I20" s="16" t="s">
        <v>7310</v>
      </c>
      <c r="J20" s="26" t="s">
        <v>7340</v>
      </c>
      <c r="K20" s="27">
        <v>5946</v>
      </c>
      <c r="L20" s="28" t="s">
        <v>7336</v>
      </c>
      <c r="M20" s="16" t="s">
        <v>7310</v>
      </c>
      <c r="N20" s="26" t="s">
        <v>7340</v>
      </c>
      <c r="O20" s="27">
        <v>5946</v>
      </c>
      <c r="P20" s="28" t="s">
        <v>7336</v>
      </c>
    </row>
    <row r="21" spans="1:16" ht="45.75" thickBot="1">
      <c r="A21" s="16" t="s">
        <v>7311</v>
      </c>
      <c r="B21" s="26" t="s">
        <v>7341</v>
      </c>
      <c r="C21" s="29" t="s">
        <v>7341</v>
      </c>
      <c r="D21" s="28" t="s">
        <v>7341</v>
      </c>
      <c r="E21" s="16" t="s">
        <v>7577</v>
      </c>
      <c r="F21" s="26" t="s">
        <v>7589</v>
      </c>
      <c r="G21" s="27">
        <v>5837</v>
      </c>
      <c r="H21" s="28" t="s">
        <v>7341</v>
      </c>
      <c r="I21" s="16" t="s">
        <v>7596</v>
      </c>
      <c r="J21" s="26" t="s">
        <v>7341</v>
      </c>
      <c r="K21" s="29" t="s">
        <v>7341</v>
      </c>
      <c r="L21" s="28" t="s">
        <v>7341</v>
      </c>
      <c r="M21" s="16" t="s">
        <v>7615</v>
      </c>
      <c r="N21" s="26" t="s">
        <v>7627</v>
      </c>
      <c r="O21" s="27">
        <v>5369</v>
      </c>
      <c r="P21" s="28" t="s">
        <v>7341</v>
      </c>
    </row>
    <row r="22" spans="1:16" ht="45.75" thickBot="1">
      <c r="A22" s="16" t="s">
        <v>7312</v>
      </c>
      <c r="B22" s="26" t="s">
        <v>7341</v>
      </c>
      <c r="C22" s="29" t="s">
        <v>7341</v>
      </c>
      <c r="D22" s="28" t="s">
        <v>7341</v>
      </c>
      <c r="E22" s="16" t="s">
        <v>7578</v>
      </c>
      <c r="F22" s="26" t="s">
        <v>7341</v>
      </c>
      <c r="G22" s="29" t="s">
        <v>7341</v>
      </c>
      <c r="H22" s="28" t="s">
        <v>7341</v>
      </c>
      <c r="I22" s="16" t="s">
        <v>7597</v>
      </c>
      <c r="J22" s="26" t="s">
        <v>7608</v>
      </c>
      <c r="K22" s="27">
        <v>5760</v>
      </c>
      <c r="L22" s="28" t="s">
        <v>7341</v>
      </c>
      <c r="M22" s="16" t="s">
        <v>7616</v>
      </c>
      <c r="N22" s="26" t="s">
        <v>7341</v>
      </c>
      <c r="O22" s="29" t="s">
        <v>7341</v>
      </c>
      <c r="P22" s="28" t="s">
        <v>7341</v>
      </c>
    </row>
    <row r="23" spans="1:16" ht="45.75" thickBot="1">
      <c r="A23" s="16" t="s">
        <v>7313</v>
      </c>
      <c r="B23" s="26" t="s">
        <v>7341</v>
      </c>
      <c r="C23" s="29" t="s">
        <v>7341</v>
      </c>
      <c r="D23" s="28" t="s">
        <v>7341</v>
      </c>
      <c r="E23" s="16" t="s">
        <v>7579</v>
      </c>
      <c r="F23" s="26" t="s">
        <v>7341</v>
      </c>
      <c r="G23" s="29" t="s">
        <v>7341</v>
      </c>
      <c r="H23" s="28" t="s">
        <v>7341</v>
      </c>
      <c r="I23" s="16" t="s">
        <v>7598</v>
      </c>
      <c r="J23" s="26" t="s">
        <v>7341</v>
      </c>
      <c r="K23" s="29" t="s">
        <v>7341</v>
      </c>
      <c r="L23" s="28" t="s">
        <v>7341</v>
      </c>
      <c r="M23" s="16" t="s">
        <v>7617</v>
      </c>
      <c r="N23" s="26" t="s">
        <v>7341</v>
      </c>
      <c r="O23" s="29" t="s">
        <v>7341</v>
      </c>
      <c r="P23" s="28" t="s">
        <v>7341</v>
      </c>
    </row>
    <row r="24" spans="1:16" ht="29.25" thickBot="1">
      <c r="A24" s="15" t="s">
        <v>201</v>
      </c>
      <c r="B24" s="24"/>
      <c r="C24" s="23"/>
      <c r="D24" s="25"/>
      <c r="E24" s="15" t="s">
        <v>201</v>
      </c>
      <c r="F24" s="24"/>
      <c r="G24" s="23"/>
      <c r="H24" s="25"/>
      <c r="I24" s="15" t="s">
        <v>201</v>
      </c>
      <c r="J24" s="24"/>
      <c r="K24" s="23"/>
      <c r="L24" s="25"/>
      <c r="M24" s="15" t="s">
        <v>201</v>
      </c>
      <c r="N24" s="24"/>
      <c r="O24" s="23"/>
      <c r="P24" s="25"/>
    </row>
    <row r="25" spans="1:16" ht="45.75" thickBot="1">
      <c r="A25" s="16" t="s">
        <v>7310</v>
      </c>
      <c r="B25" s="26" t="s">
        <v>7342</v>
      </c>
      <c r="C25" s="27">
        <v>8845</v>
      </c>
      <c r="D25" s="28" t="s">
        <v>7334</v>
      </c>
      <c r="E25" s="16" t="s">
        <v>7310</v>
      </c>
      <c r="F25" s="26" t="s">
        <v>7342</v>
      </c>
      <c r="G25" s="27">
        <v>8845</v>
      </c>
      <c r="H25" s="28" t="s">
        <v>7334</v>
      </c>
      <c r="I25" s="16" t="s">
        <v>7310</v>
      </c>
      <c r="J25" s="26" t="s">
        <v>7342</v>
      </c>
      <c r="K25" s="27">
        <v>8845</v>
      </c>
      <c r="L25" s="28" t="s">
        <v>7334</v>
      </c>
      <c r="M25" s="16" t="s">
        <v>7310</v>
      </c>
      <c r="N25" s="26" t="s">
        <v>7342</v>
      </c>
      <c r="O25" s="27">
        <v>8845</v>
      </c>
      <c r="P25" s="28" t="s">
        <v>7334</v>
      </c>
    </row>
    <row r="26" spans="1:16" ht="45.75" thickBot="1">
      <c r="A26" s="16" t="s">
        <v>7311</v>
      </c>
      <c r="B26" s="26" t="s">
        <v>7341</v>
      </c>
      <c r="C26" s="29" t="s">
        <v>7341</v>
      </c>
      <c r="D26" s="28" t="s">
        <v>7341</v>
      </c>
      <c r="E26" s="16" t="s">
        <v>7577</v>
      </c>
      <c r="F26" s="26" t="s">
        <v>7341</v>
      </c>
      <c r="G26" s="29" t="s">
        <v>7341</v>
      </c>
      <c r="H26" s="28" t="s">
        <v>7341</v>
      </c>
      <c r="I26" s="16" t="s">
        <v>7596</v>
      </c>
      <c r="J26" s="26" t="s">
        <v>7341</v>
      </c>
      <c r="K26" s="29" t="s">
        <v>7341</v>
      </c>
      <c r="L26" s="28" t="s">
        <v>7341</v>
      </c>
      <c r="M26" s="16" t="s">
        <v>7615</v>
      </c>
      <c r="N26" s="26" t="s">
        <v>7341</v>
      </c>
      <c r="O26" s="29" t="s">
        <v>7341</v>
      </c>
      <c r="P26" s="28" t="s">
        <v>7341</v>
      </c>
    </row>
    <row r="27" spans="1:16" ht="45.75" thickBot="1">
      <c r="A27" s="16" t="s">
        <v>7312</v>
      </c>
      <c r="B27" s="26" t="s">
        <v>7343</v>
      </c>
      <c r="C27" s="27">
        <v>10532</v>
      </c>
      <c r="D27" s="28" t="s">
        <v>7341</v>
      </c>
      <c r="E27" s="16" t="s">
        <v>7578</v>
      </c>
      <c r="F27" s="26" t="s">
        <v>7341</v>
      </c>
      <c r="G27" s="29" t="s">
        <v>7341</v>
      </c>
      <c r="H27" s="28" t="s">
        <v>7341</v>
      </c>
      <c r="I27" s="16" t="s">
        <v>7597</v>
      </c>
      <c r="J27" s="26" t="s">
        <v>7341</v>
      </c>
      <c r="K27" s="29" t="s">
        <v>7341</v>
      </c>
      <c r="L27" s="28" t="s">
        <v>7341</v>
      </c>
      <c r="M27" s="16" t="s">
        <v>7616</v>
      </c>
      <c r="N27" s="26" t="s">
        <v>7341</v>
      </c>
      <c r="O27" s="29" t="s">
        <v>7341</v>
      </c>
      <c r="P27" s="28" t="s">
        <v>7341</v>
      </c>
    </row>
    <row r="28" spans="1:16" ht="45.75" thickBot="1">
      <c r="A28" s="16" t="s">
        <v>7313</v>
      </c>
      <c r="B28" s="26" t="s">
        <v>7341</v>
      </c>
      <c r="C28" s="29" t="s">
        <v>7341</v>
      </c>
      <c r="D28" s="28" t="s">
        <v>7341</v>
      </c>
      <c r="E28" s="16" t="s">
        <v>7579</v>
      </c>
      <c r="F28" s="26" t="s">
        <v>7341</v>
      </c>
      <c r="G28" s="29" t="s">
        <v>7341</v>
      </c>
      <c r="H28" s="28" t="s">
        <v>7341</v>
      </c>
      <c r="I28" s="16" t="s">
        <v>7598</v>
      </c>
      <c r="J28" s="26" t="s">
        <v>7341</v>
      </c>
      <c r="K28" s="29" t="s">
        <v>7341</v>
      </c>
      <c r="L28" s="28" t="s">
        <v>7341</v>
      </c>
      <c r="M28" s="16" t="s">
        <v>7617</v>
      </c>
      <c r="N28" s="26" t="s">
        <v>7341</v>
      </c>
      <c r="O28" s="29" t="s">
        <v>7341</v>
      </c>
      <c r="P28" s="28" t="s">
        <v>7341</v>
      </c>
    </row>
    <row r="29" spans="1:16" ht="29.25" thickBot="1">
      <c r="A29" s="15" t="s">
        <v>75</v>
      </c>
      <c r="B29" s="24"/>
      <c r="C29" s="23"/>
      <c r="D29" s="25"/>
      <c r="E29" s="15" t="s">
        <v>75</v>
      </c>
      <c r="F29" s="24"/>
      <c r="G29" s="23"/>
      <c r="H29" s="25"/>
      <c r="I29" s="15" t="s">
        <v>75</v>
      </c>
      <c r="J29" s="24"/>
      <c r="K29" s="23"/>
      <c r="L29" s="25"/>
      <c r="M29" s="15" t="s">
        <v>75</v>
      </c>
      <c r="N29" s="24"/>
      <c r="O29" s="23"/>
      <c r="P29" s="25"/>
    </row>
    <row r="30" spans="1:16" ht="45.75" thickBot="1">
      <c r="A30" s="16" t="s">
        <v>7310</v>
      </c>
      <c r="B30" s="26" t="s">
        <v>7344</v>
      </c>
      <c r="C30" s="27">
        <v>14640</v>
      </c>
      <c r="D30" s="28" t="s">
        <v>7332</v>
      </c>
      <c r="E30" s="16" t="s">
        <v>7310</v>
      </c>
      <c r="F30" s="26" t="s">
        <v>7344</v>
      </c>
      <c r="G30" s="27">
        <v>14640</v>
      </c>
      <c r="H30" s="28" t="s">
        <v>7332</v>
      </c>
      <c r="I30" s="16" t="s">
        <v>7310</v>
      </c>
      <c r="J30" s="26" t="s">
        <v>7344</v>
      </c>
      <c r="K30" s="27">
        <v>14640</v>
      </c>
      <c r="L30" s="28" t="s">
        <v>7332</v>
      </c>
      <c r="M30" s="16" t="s">
        <v>7310</v>
      </c>
      <c r="N30" s="26" t="s">
        <v>7344</v>
      </c>
      <c r="O30" s="27">
        <v>14640</v>
      </c>
      <c r="P30" s="28" t="s">
        <v>7332</v>
      </c>
    </row>
    <row r="31" spans="1:16" ht="45.75" thickBot="1">
      <c r="A31" s="16" t="s">
        <v>7311</v>
      </c>
      <c r="B31" s="26" t="s">
        <v>7345</v>
      </c>
      <c r="C31" s="27">
        <v>10748</v>
      </c>
      <c r="D31" s="28" t="s">
        <v>7346</v>
      </c>
      <c r="E31" s="16" t="s">
        <v>7577</v>
      </c>
      <c r="F31" s="26" t="s">
        <v>7590</v>
      </c>
      <c r="G31" s="27">
        <v>10946</v>
      </c>
      <c r="H31" s="28" t="s">
        <v>7330</v>
      </c>
      <c r="I31" s="16" t="s">
        <v>7596</v>
      </c>
      <c r="J31" s="26" t="s">
        <v>7609</v>
      </c>
      <c r="K31" s="27">
        <v>10872</v>
      </c>
      <c r="L31" s="28" t="s">
        <v>7326</v>
      </c>
      <c r="M31" s="16" t="s">
        <v>7615</v>
      </c>
      <c r="N31" s="26" t="s">
        <v>7628</v>
      </c>
      <c r="O31" s="27">
        <v>11911</v>
      </c>
      <c r="P31" s="28" t="s">
        <v>7361</v>
      </c>
    </row>
    <row r="32" spans="1:16" ht="45.75" thickBot="1">
      <c r="A32" s="16" t="s">
        <v>7312</v>
      </c>
      <c r="B32" s="26" t="s">
        <v>7347</v>
      </c>
      <c r="C32" s="27">
        <v>10717</v>
      </c>
      <c r="D32" s="28" t="s">
        <v>7334</v>
      </c>
      <c r="E32" s="16" t="s">
        <v>7578</v>
      </c>
      <c r="F32" s="26" t="s">
        <v>7591</v>
      </c>
      <c r="G32" s="27">
        <v>11414</v>
      </c>
      <c r="H32" s="28" t="s">
        <v>7334</v>
      </c>
      <c r="I32" s="16" t="s">
        <v>7597</v>
      </c>
      <c r="J32" s="26" t="s">
        <v>7610</v>
      </c>
      <c r="K32" s="27">
        <v>11033</v>
      </c>
      <c r="L32" s="28" t="s">
        <v>7336</v>
      </c>
      <c r="M32" s="16" t="s">
        <v>7616</v>
      </c>
      <c r="N32" s="26" t="s">
        <v>7629</v>
      </c>
      <c r="O32" s="27">
        <v>10223</v>
      </c>
      <c r="P32" s="28" t="s">
        <v>7334</v>
      </c>
    </row>
    <row r="33" spans="1:16" ht="45.75" thickBot="1">
      <c r="A33" s="16" t="s">
        <v>7313</v>
      </c>
      <c r="B33" s="26" t="s">
        <v>7348</v>
      </c>
      <c r="C33" s="27">
        <v>12233</v>
      </c>
      <c r="D33" s="28" t="s">
        <v>7320</v>
      </c>
      <c r="E33" s="16" t="s">
        <v>7579</v>
      </c>
      <c r="F33" s="26" t="s">
        <v>7592</v>
      </c>
      <c r="G33" s="27">
        <v>12654</v>
      </c>
      <c r="H33" s="28" t="s">
        <v>7336</v>
      </c>
      <c r="I33" s="16" t="s">
        <v>7598</v>
      </c>
      <c r="J33" s="26" t="s">
        <v>7611</v>
      </c>
      <c r="K33" s="27">
        <v>11419</v>
      </c>
      <c r="L33" s="28" t="s">
        <v>7361</v>
      </c>
      <c r="M33" s="16" t="s">
        <v>7617</v>
      </c>
      <c r="N33" s="26" t="s">
        <v>7630</v>
      </c>
      <c r="O33" s="27">
        <v>11463</v>
      </c>
      <c r="P33" s="28" t="s">
        <v>7364</v>
      </c>
    </row>
    <row r="34" spans="1:16" ht="29.25" thickBot="1">
      <c r="A34" s="15" t="s">
        <v>51</v>
      </c>
      <c r="B34" s="24"/>
      <c r="C34" s="23"/>
      <c r="D34" s="25"/>
      <c r="E34" s="15" t="s">
        <v>51</v>
      </c>
      <c r="F34" s="24"/>
      <c r="G34" s="23"/>
      <c r="H34" s="25"/>
      <c r="I34" s="15" t="s">
        <v>51</v>
      </c>
      <c r="J34" s="24"/>
      <c r="K34" s="23"/>
      <c r="L34" s="25"/>
      <c r="M34" s="15" t="s">
        <v>51</v>
      </c>
      <c r="N34" s="24"/>
      <c r="O34" s="23"/>
      <c r="P34" s="25"/>
    </row>
    <row r="35" spans="1:16" ht="45.75" thickBot="1">
      <c r="A35" s="16" t="s">
        <v>7310</v>
      </c>
      <c r="B35" s="26" t="s">
        <v>7349</v>
      </c>
      <c r="C35" s="27">
        <v>7618</v>
      </c>
      <c r="D35" s="28" t="s">
        <v>7326</v>
      </c>
      <c r="E35" s="16" t="s">
        <v>7310</v>
      </c>
      <c r="F35" s="26" t="s">
        <v>7349</v>
      </c>
      <c r="G35" s="27">
        <v>7618</v>
      </c>
      <c r="H35" s="28" t="s">
        <v>7326</v>
      </c>
      <c r="I35" s="16" t="s">
        <v>7310</v>
      </c>
      <c r="J35" s="26" t="s">
        <v>7349</v>
      </c>
      <c r="K35" s="27">
        <v>7618</v>
      </c>
      <c r="L35" s="28" t="s">
        <v>7326</v>
      </c>
      <c r="M35" s="16" t="s">
        <v>7310</v>
      </c>
      <c r="N35" s="26" t="s">
        <v>7349</v>
      </c>
      <c r="O35" s="27">
        <v>7618</v>
      </c>
      <c r="P35" s="28" t="s">
        <v>7326</v>
      </c>
    </row>
    <row r="36" spans="1:16" ht="45.75" thickBot="1">
      <c r="A36" s="16" t="s">
        <v>7311</v>
      </c>
      <c r="B36" s="26" t="s">
        <v>7350</v>
      </c>
      <c r="C36" s="27">
        <v>7774</v>
      </c>
      <c r="D36" s="28" t="s">
        <v>7336</v>
      </c>
      <c r="E36" s="16" t="s">
        <v>7577</v>
      </c>
      <c r="F36" s="26" t="s">
        <v>7593</v>
      </c>
      <c r="G36" s="27">
        <v>7191</v>
      </c>
      <c r="H36" s="28" t="s">
        <v>7334</v>
      </c>
      <c r="I36" s="16" t="s">
        <v>7596</v>
      </c>
      <c r="J36" s="26" t="s">
        <v>7612</v>
      </c>
      <c r="K36" s="27">
        <v>7128</v>
      </c>
      <c r="L36" s="28" t="s">
        <v>7326</v>
      </c>
      <c r="M36" s="16" t="s">
        <v>7615</v>
      </c>
      <c r="N36" s="26" t="s">
        <v>7631</v>
      </c>
      <c r="O36" s="27">
        <v>7166</v>
      </c>
      <c r="P36" s="28" t="s">
        <v>7326</v>
      </c>
    </row>
    <row r="37" spans="1:16" ht="45.75" thickBot="1">
      <c r="A37" s="16" t="s">
        <v>7312</v>
      </c>
      <c r="B37" s="26" t="s">
        <v>7351</v>
      </c>
      <c r="C37" s="27">
        <v>7526</v>
      </c>
      <c r="D37" s="28" t="s">
        <v>7326</v>
      </c>
      <c r="E37" s="16" t="s">
        <v>7578</v>
      </c>
      <c r="F37" s="26" t="s">
        <v>7594</v>
      </c>
      <c r="G37" s="27">
        <v>7472</v>
      </c>
      <c r="H37" s="28" t="s">
        <v>7326</v>
      </c>
      <c r="I37" s="16" t="s">
        <v>7597</v>
      </c>
      <c r="J37" s="26" t="s">
        <v>7613</v>
      </c>
      <c r="K37" s="27">
        <v>7392</v>
      </c>
      <c r="L37" s="28" t="s">
        <v>7326</v>
      </c>
      <c r="M37" s="16" t="s">
        <v>7616</v>
      </c>
      <c r="N37" s="26" t="s">
        <v>7632</v>
      </c>
      <c r="O37" s="27">
        <v>7539</v>
      </c>
      <c r="P37" s="28" t="s">
        <v>7330</v>
      </c>
    </row>
    <row r="38" spans="1:16" ht="45.75" thickBot="1">
      <c r="A38" s="16" t="s">
        <v>7313</v>
      </c>
      <c r="B38" s="26" t="s">
        <v>7352</v>
      </c>
      <c r="C38" s="27">
        <v>7538</v>
      </c>
      <c r="D38" s="28" t="s">
        <v>7353</v>
      </c>
      <c r="E38" s="16" t="s">
        <v>7579</v>
      </c>
      <c r="F38" s="26" t="s">
        <v>7595</v>
      </c>
      <c r="G38" s="27">
        <v>7471</v>
      </c>
      <c r="H38" s="28" t="s">
        <v>7326</v>
      </c>
      <c r="I38" s="16" t="s">
        <v>7598</v>
      </c>
      <c r="J38" s="26" t="s">
        <v>7614</v>
      </c>
      <c r="K38" s="27">
        <v>7434</v>
      </c>
      <c r="L38" s="28" t="s">
        <v>7341</v>
      </c>
      <c r="M38" s="16" t="s">
        <v>7617</v>
      </c>
      <c r="N38" s="26" t="s">
        <v>7633</v>
      </c>
      <c r="O38" s="27">
        <v>7451</v>
      </c>
      <c r="P38" s="28" t="s">
        <v>7425</v>
      </c>
    </row>
    <row r="74" spans="1:1" ht="15.75" thickBot="1"/>
    <row r="75" spans="1:1" ht="15.75" thickBot="1">
      <c r="A75" s="30" t="s">
        <v>7354</v>
      </c>
    </row>
    <row r="76" spans="1:1">
      <c r="A76" s="93"/>
    </row>
    <row r="77" spans="1:1" ht="15.75" thickBot="1">
      <c r="A77" s="94"/>
    </row>
    <row r="78" spans="1:1" ht="15.75" thickBot="1">
      <c r="A78" s="31" t="s">
        <v>7354</v>
      </c>
    </row>
    <row r="79" spans="1:1" ht="15.75" thickBot="1">
      <c r="A79" s="32"/>
    </row>
    <row r="80" spans="1:1" ht="15.75" thickBot="1">
      <c r="A80" s="32"/>
    </row>
    <row r="81" spans="1:1" ht="15.75" thickBot="1">
      <c r="A81" s="32"/>
    </row>
    <row r="82" spans="1:1" ht="15.75" thickBot="1">
      <c r="A82" s="32"/>
    </row>
    <row r="83" spans="1:1" ht="15.75" thickBot="1">
      <c r="A83" s="31" t="s">
        <v>7354</v>
      </c>
    </row>
    <row r="84" spans="1:1" ht="15.75" thickBot="1">
      <c r="A84" s="32"/>
    </row>
    <row r="85" spans="1:1" ht="15.75" thickBot="1">
      <c r="A85" s="32"/>
    </row>
    <row r="86" spans="1:1" ht="15.75" thickBot="1">
      <c r="A86" s="32"/>
    </row>
    <row r="87" spans="1:1" ht="15.75" thickBot="1">
      <c r="A87" s="32"/>
    </row>
    <row r="88" spans="1:1" ht="15.75" thickBot="1">
      <c r="A88" s="31" t="s">
        <v>7354</v>
      </c>
    </row>
    <row r="89" spans="1:1" ht="15.75" thickBot="1">
      <c r="A89" s="32"/>
    </row>
    <row r="90" spans="1:1" ht="15.75" thickBot="1">
      <c r="A90" s="32"/>
    </row>
    <row r="91" spans="1:1" ht="15.75" thickBot="1">
      <c r="A91" s="32"/>
    </row>
    <row r="92" spans="1:1" ht="15.75" thickBot="1">
      <c r="A92" s="32"/>
    </row>
    <row r="93" spans="1:1" ht="15.75" thickBot="1">
      <c r="A93" s="31" t="s">
        <v>7354</v>
      </c>
    </row>
    <row r="94" spans="1:1" ht="15.75" thickBot="1">
      <c r="A94" s="32"/>
    </row>
    <row r="95" spans="1:1" ht="15.75" thickBot="1">
      <c r="A95" s="32"/>
    </row>
    <row r="96" spans="1:1" ht="15.75" thickBot="1">
      <c r="A96" s="32"/>
    </row>
    <row r="97" spans="1:1" ht="15.75" thickBot="1">
      <c r="A97" s="32"/>
    </row>
    <row r="98" spans="1:1" ht="15.75" thickBot="1">
      <c r="A98" s="31" t="s">
        <v>7354</v>
      </c>
    </row>
    <row r="99" spans="1:1" ht="15.75" thickBot="1">
      <c r="A99" s="32"/>
    </row>
    <row r="100" spans="1:1" ht="15.75" thickBot="1">
      <c r="A100" s="32"/>
    </row>
    <row r="101" spans="1:1" ht="15.75" thickBot="1">
      <c r="A101" s="32"/>
    </row>
    <row r="102" spans="1:1" ht="15.75" thickBot="1">
      <c r="A102" s="32"/>
    </row>
    <row r="103" spans="1:1" ht="15.75" thickBot="1">
      <c r="A103" s="31" t="s">
        <v>7354</v>
      </c>
    </row>
    <row r="104" spans="1:1" ht="15.75" thickBot="1">
      <c r="A104" s="32"/>
    </row>
    <row r="105" spans="1:1" ht="15.75" thickBot="1">
      <c r="A105" s="32"/>
    </row>
    <row r="106" spans="1:1" ht="15.75" thickBot="1">
      <c r="A106" s="32"/>
    </row>
    <row r="107" spans="1:1" ht="15.75" thickBot="1">
      <c r="A107" s="32"/>
    </row>
    <row r="108" spans="1:1" ht="15.75" thickBot="1">
      <c r="A108" s="31" t="s">
        <v>7354</v>
      </c>
    </row>
    <row r="109" spans="1:1" ht="15.75" thickBot="1">
      <c r="A109" s="32"/>
    </row>
    <row r="110" spans="1:1" ht="15.75" thickBot="1">
      <c r="A110" s="32"/>
    </row>
    <row r="111" spans="1:1" ht="15.75" thickBot="1">
      <c r="A111" s="32"/>
    </row>
  </sheetData>
  <mergeCells count="11">
    <mergeCell ref="M2:M3"/>
    <mergeCell ref="N1:P1"/>
    <mergeCell ref="P2:P3"/>
    <mergeCell ref="A76:A77"/>
    <mergeCell ref="E2:E3"/>
    <mergeCell ref="F1:H1"/>
    <mergeCell ref="H2:H3"/>
    <mergeCell ref="I2:I3"/>
    <mergeCell ref="J1:L1"/>
    <mergeCell ref="L2:L3"/>
    <mergeCell ref="A2:A3"/>
  </mergeCells>
  <hyperlinks>
    <hyperlink ref="A5" r:id="rId1" display="https://www.magicbricks.com/Property-Rates-Trends/Multistorey-Apartment-rates-Adyar-in-Chennai" xr:uid="{07A03586-2F11-4B79-B771-85B62CD54AD9}"/>
    <hyperlink ref="A6" r:id="rId2" display="https://www.magicbricks.com/Property-Rates-Trends/Multistorey-Apartment-rates-Adyar-in-Chennai" xr:uid="{A80A967E-D7D4-47AB-8F39-0041CBDAFADE}"/>
    <hyperlink ref="A7" r:id="rId3" display="https://www.magicbricks.com/Property-Rates-Trends/Multistorey-Apartment-rates-Adyar-in-Chennai" xr:uid="{23E3B434-D389-415E-99C0-06B58C3B5730}"/>
    <hyperlink ref="A8" r:id="rId4" display="https://www.magicbricks.com/Property-Rates-Trends/Multistorey-Apartment-rates-Adyar-in-Chennai" xr:uid="{1A7B04C2-9F2E-4F4E-B964-A754CFF81B44}"/>
    <hyperlink ref="A10" r:id="rId5" display="https://www.magicbricks.com/Property-Rates-Trends/Multistorey-Apartment-rates-Anna-Nagar-in-Chennai" xr:uid="{FC93F948-3873-4331-86E2-9E2F04860A67}"/>
    <hyperlink ref="A11" r:id="rId6" display="https://www.magicbricks.com/Property-Rates-Trends/Multistorey-Apartment-rates-Anna-Nagar-in-Chennai" xr:uid="{294876C9-9290-4FF5-B7C9-A1A25D437DB1}"/>
    <hyperlink ref="A12" r:id="rId7" display="https://www.magicbricks.com/Property-Rates-Trends/Multistorey-Apartment-rates-Anna-Nagar-in-Chennai" xr:uid="{38F1BD98-85EA-4194-9EB4-967DC81546A8}"/>
    <hyperlink ref="A13" r:id="rId8" display="https://www.magicbricks.com/Property-Rates-Trends/Multistorey-Apartment-rates-Anna-Nagar-in-Chennai" xr:uid="{52DF04E5-1FE5-49F9-AE5F-843BB8A0156E}"/>
    <hyperlink ref="A15" r:id="rId9" display="https://www.magicbricks.com/Property-Rates-Trends/Multistorey-Apartment-rates-Chromepet-in-Chennai" xr:uid="{DB189E90-3A8A-4AFB-BFD7-AC9BF8AA1AFF}"/>
    <hyperlink ref="A16" r:id="rId10" display="https://www.magicbricks.com/Property-Rates-Trends/Multistorey-Apartment-rates-Chromepet-in-Chennai" xr:uid="{3D1686C5-7C36-4EF8-A0A8-9514A65F529B}"/>
    <hyperlink ref="A17" r:id="rId11" display="https://www.magicbricks.com/Property-Rates-Trends/Multistorey-Apartment-rates-Chromepet-in-Chennai" xr:uid="{C1D64CF2-EDB9-48EA-9AA5-9EF13970202E}"/>
    <hyperlink ref="A18" r:id="rId12" display="https://www.magicbricks.com/Property-Rates-Trends/Multistorey-Apartment-rates-Chromepet-in-Chennai" xr:uid="{87D55982-48C9-4EA7-AC68-7BCBA8567E4C}"/>
    <hyperlink ref="A20" r:id="rId13" display="https://www.magicbricks.com/Property-Rates-Trends/Multistorey-Apartment-rates-Karapakkam-in-Chennai" xr:uid="{26E2623C-4ECF-474F-9EA8-56C5845D5CB1}"/>
    <hyperlink ref="A21" r:id="rId14" display="https://www.magicbricks.com/Property-Rates-Trends/Multistorey-Apartment-rates-Karapakkam-in-Chennai" xr:uid="{FB9AECDA-E031-408A-8F47-02BCDED930DE}"/>
    <hyperlink ref="A22" r:id="rId15" display="https://www.magicbricks.com/Property-Rates-Trends/Multistorey-Apartment-rates-Karapakkam-in-Chennai" xr:uid="{6CD53BA8-4513-4892-AFD1-E6EA9C185419}"/>
    <hyperlink ref="A23" r:id="rId16" display="https://www.magicbricks.com/Property-Rates-Trends/Multistorey-Apartment-rates-Karapakkam-in-Chennai" xr:uid="{64F8B2C9-8985-4F80-8E41-049DA1ADD126}"/>
    <hyperlink ref="A25" r:id="rId17" display="https://www.magicbricks.com/Property-Rates-Trends/Multistorey-Apartment-rates-KK-Nagar-in-Chennai" xr:uid="{40ECC812-8301-44B0-935B-FD876418425A}"/>
    <hyperlink ref="A26" r:id="rId18" display="https://www.magicbricks.com/Property-Rates-Trends/Multistorey-Apartment-rates-KK-Nagar-in-Chennai" xr:uid="{073B5D39-3AC0-402E-B9CA-E71E737C73E4}"/>
    <hyperlink ref="A27" r:id="rId19" display="https://www.magicbricks.com/Property-Rates-Trends/Multistorey-Apartment-rates-KK-Nagar-in-Chennai" xr:uid="{FA579C3F-B566-428B-924D-5A215B6ADE7A}"/>
    <hyperlink ref="A28" r:id="rId20" display="https://www.magicbricks.com/Property-Rates-Trends/Multistorey-Apartment-rates-KK-Nagar-in-Chennai" xr:uid="{B22BEFAE-4FEF-4649-BDCD-65872CEFE0AE}"/>
    <hyperlink ref="A30" r:id="rId21" display="https://www.magicbricks.com/Property-Rates-Trends/Multistorey-Apartment-rates-T-Nagar-in-Chennai" xr:uid="{3BB50DCE-F60C-4040-806F-DEE3B89473B0}"/>
    <hyperlink ref="A31" r:id="rId22" display="https://www.magicbricks.com/Property-Rates-Trends/Multistorey-Apartment-rates-T-Nagar-in-Chennai" xr:uid="{BCEECFD4-7ABF-4C0A-8246-FE18CECBED0A}"/>
    <hyperlink ref="A32" r:id="rId23" display="https://www.magicbricks.com/Property-Rates-Trends/Multistorey-Apartment-rates-T-Nagar-in-Chennai" xr:uid="{F0FE2318-457C-4AB8-AA90-A4D8D12BE315}"/>
    <hyperlink ref="A33" r:id="rId24" display="https://www.magicbricks.com/Property-Rates-Trends/Multistorey-Apartment-rates-T-Nagar-in-Chennai" xr:uid="{4D3B3D69-5272-402B-91F9-E67FEE39869F}"/>
    <hyperlink ref="A35" r:id="rId25" display="https://www.magicbricks.com/Property-Rates-Trends/Multistorey-Apartment-rates-Velachery-in-Chennai" xr:uid="{CB38ACF4-5A5E-4A14-8AC3-52F3400E3314}"/>
    <hyperlink ref="A36" r:id="rId26" display="https://www.magicbricks.com/Property-Rates-Trends/Multistorey-Apartment-rates-Velachery-in-Chennai" xr:uid="{B84D8DDC-7188-4551-B6A1-43B68867FD64}"/>
    <hyperlink ref="A37" r:id="rId27" display="https://www.magicbricks.com/Property-Rates-Trends/Multistorey-Apartment-rates-Velachery-in-Chennai" xr:uid="{4C8FAF2C-0073-41B3-B748-9446EA6E4B0B}"/>
    <hyperlink ref="A38" r:id="rId28" display="https://www.magicbricks.com/Property-Rates-Trends/Multistorey-Apartment-rates-Velachery-in-Chennai" xr:uid="{FF3C23B7-07A9-4A04-9FF2-6C4FBA7BE02F}"/>
    <hyperlink ref="B4" r:id="rId29" display="https://www.magicbricks.com/Property-Rates-Trends/ALL-RESIDENTIAL-rates-in-Chennai" xr:uid="{5CF706E5-ACCF-44FB-8DAD-23EC5DE9BD83}"/>
    <hyperlink ref="B5" r:id="rId30" display="https://www.magicbricks.com/Property-Rates-Trends/Multistorey-Apartment-rates-Adyar-in-Chennai" xr:uid="{EB448100-D5D2-4679-8E43-A34051183190}"/>
    <hyperlink ref="B6" r:id="rId31" display="https://www.magicbricks.com/Property-Rates-Trends/Multistorey-Apartment-rates-Adyar-in-Chennai" xr:uid="{F8430DA4-49F3-4CF7-B1CF-EB355BBA8EE0}"/>
    <hyperlink ref="B7" r:id="rId32" display="https://www.magicbricks.com/Property-Rates-Trends/Multistorey-Apartment-rates-Adyar-in-Chennai" xr:uid="{EBA4E823-015B-4FF6-8468-A5F2331656CC}"/>
    <hyperlink ref="B8" r:id="rId33" display="https://www.magicbricks.com/Property-Rates-Trends/Multistorey-Apartment-rates-Adyar-in-Chennai" xr:uid="{799422BF-4F78-443A-9D90-46660D81FC9B}"/>
    <hyperlink ref="B9" r:id="rId34" display="https://www.magicbricks.com/Property-Rates-Trends/ALL-RESIDENTIAL-rates-in-Chennai" xr:uid="{DB358C6D-CC30-418E-BDD4-259DF3DB44EA}"/>
    <hyperlink ref="B10" r:id="rId35" display="https://www.magicbricks.com/Property-Rates-Trends/Multistorey-Apartment-rates-Anna-Nagar-in-Chennai" xr:uid="{64E29B0D-D75F-4641-A7F4-F60FC8956058}"/>
    <hyperlink ref="B11" r:id="rId36" display="https://www.magicbricks.com/Property-Rates-Trends/Multistorey-Apartment-rates-Anna-Nagar-in-Chennai" xr:uid="{187DAB9E-92B9-4604-8CEC-C89450340F0B}"/>
    <hyperlink ref="B12" r:id="rId37" display="https://www.magicbricks.com/Property-Rates-Trends/Multistorey-Apartment-rates-Anna-Nagar-in-Chennai" xr:uid="{F11DDA19-D6D9-42F0-B254-807579910490}"/>
    <hyperlink ref="B13" r:id="rId38" display="https://www.magicbricks.com/Property-Rates-Trends/Multistorey-Apartment-rates-Anna-Nagar-in-Chennai" xr:uid="{D8720EC3-7415-4833-813A-C20E11B1A002}"/>
    <hyperlink ref="B14" r:id="rId39" display="https://www.magicbricks.com/Property-Rates-Trends/ALL-RESIDENTIAL-rates-in-Chennai" xr:uid="{7AFE4D3F-7FF7-4BF4-931F-C15A2B31717B}"/>
    <hyperlink ref="B15" r:id="rId40" display="https://www.magicbricks.com/Property-Rates-Trends/Multistorey-Apartment-rates-Chromepet-in-Chennai" xr:uid="{30796AA5-C355-4689-8AED-743B220A0F28}"/>
    <hyperlink ref="B16" r:id="rId41" display="https://www.magicbricks.com/Property-Rates-Trends/Multistorey-Apartment-rates-Chromepet-in-Chennai" xr:uid="{C5735430-F488-4F5B-BDDE-EB05230087AD}"/>
    <hyperlink ref="B17" r:id="rId42" display="https://www.magicbricks.com/Property-Rates-Trends/Multistorey-Apartment-rates-Chromepet-in-Chennai" xr:uid="{40D0300B-86F6-4D43-95C2-84B03FAA1438}"/>
    <hyperlink ref="B18" r:id="rId43" display="https://www.magicbricks.com/Property-Rates-Trends/Multistorey-Apartment-rates-Chromepet-in-Chennai" xr:uid="{5BE0B514-3764-48BB-87D9-F1F69C35F69B}"/>
    <hyperlink ref="B19" r:id="rId44" display="https://www.magicbricks.com/Property-Rates-Trends/ALL-RESIDENTIAL-rates-in-Chennai" xr:uid="{41534A2B-BFBC-493A-A553-CEA6EE0CA11B}"/>
    <hyperlink ref="B20" r:id="rId45" display="https://www.magicbricks.com/Property-Rates-Trends/Multistorey-Apartment-rates-Karapakkam-in-Chennai" xr:uid="{190BE0C5-811A-4685-96F9-5945825BC6D1}"/>
    <hyperlink ref="B21" r:id="rId46" display="javascript:void(0)" xr:uid="{FF5448CE-7B4C-4366-95E4-98CA04F18F42}"/>
    <hyperlink ref="B22" r:id="rId47" display="javascript:void(0)" xr:uid="{7F029F20-3A28-4E7D-9B63-A960CFF76818}"/>
    <hyperlink ref="B23" r:id="rId48" display="javascript:void(0)" xr:uid="{D0B0F04D-34CB-4031-87E6-86612B716B41}"/>
    <hyperlink ref="B24" r:id="rId49" display="https://www.magicbricks.com/Property-Rates-Trends/ALL-RESIDENTIAL-rates-in-Chennai" xr:uid="{594B5A01-E1A1-4EFD-A7FE-B7EE420FEA2B}"/>
    <hyperlink ref="B25" r:id="rId50" display="https://www.magicbricks.com/Property-Rates-Trends/Multistorey-Apartment-rates-KK-Nagar-in-Chennai" xr:uid="{AFC9D9D0-41DD-4775-A180-5568B53A7FB5}"/>
    <hyperlink ref="B26" r:id="rId51" display="javascript:void(0)" xr:uid="{B03FE2D0-90C1-46FB-A0D7-DE8520DACB54}"/>
    <hyperlink ref="B27" r:id="rId52" display="https://www.magicbricks.com/Property-Rates-Trends/Multistorey-Apartment-rates-KK-Nagar-in-Chennai" xr:uid="{E46F6114-4F8D-43CA-A948-770CD10E85C2}"/>
    <hyperlink ref="B28" r:id="rId53" display="javascript:void(0)" xr:uid="{A116F681-B7D2-432B-9997-9851489D29C7}"/>
    <hyperlink ref="B29" r:id="rId54" display="https://www.magicbricks.com/Property-Rates-Trends/ALL-RESIDENTIAL-rates-in-Chennai" xr:uid="{5AA2CC57-D86F-47FD-B8AB-2BD9301BFB82}"/>
    <hyperlink ref="B30" r:id="rId55" display="https://www.magicbricks.com/Property-Rates-Trends/Multistorey-Apartment-rates-T-Nagar-in-Chennai" xr:uid="{031F8FE6-0DB8-4115-A4A7-533896A762E1}"/>
    <hyperlink ref="B31" r:id="rId56" display="https://www.magicbricks.com/Property-Rates-Trends/Multistorey-Apartment-rates-T-Nagar-in-Chennai" xr:uid="{F987560C-6E06-46D9-8ECA-E5AD90DEBFB2}"/>
    <hyperlink ref="B32" r:id="rId57" display="https://www.magicbricks.com/Property-Rates-Trends/Multistorey-Apartment-rates-T-Nagar-in-Chennai" xr:uid="{85B270F2-7B58-4D4C-A342-723F8CADEBAD}"/>
    <hyperlink ref="B33" r:id="rId58" display="https://www.magicbricks.com/Property-Rates-Trends/Multistorey-Apartment-rates-T-Nagar-in-Chennai" xr:uid="{503044EA-F271-4F8F-9484-8E2AA8F71D84}"/>
    <hyperlink ref="B34" r:id="rId59" display="https://www.magicbricks.com/Property-Rates-Trends/ALL-RESIDENTIAL-rates-in-Chennai" xr:uid="{4DEF96AD-23C2-4DD7-A632-10F9643AA2E4}"/>
    <hyperlink ref="B35" r:id="rId60" display="https://www.magicbricks.com/Property-Rates-Trends/Multistorey-Apartment-rates-Velachery-in-Chennai" xr:uid="{ED585AD7-A0EB-414B-8832-F153178E4F28}"/>
    <hyperlink ref="B36" r:id="rId61" display="https://www.magicbricks.com/Property-Rates-Trends/Multistorey-Apartment-rates-Velachery-in-Chennai" xr:uid="{C3F0CADF-CDF8-4F78-89BF-DEDB6609F534}"/>
    <hyperlink ref="B37" r:id="rId62" display="https://www.magicbricks.com/Property-Rates-Trends/Multistorey-Apartment-rates-Velachery-in-Chennai" xr:uid="{72FF4C75-7BA2-41D7-82D3-A9EB373309EB}"/>
    <hyperlink ref="B38" r:id="rId63" display="https://www.magicbricks.com/Property-Rates-Trends/Multistorey-Apartment-rates-Velachery-in-Chennai" xr:uid="{54E3A2B8-1620-4CCF-9421-E1C012EB9FD7}"/>
    <hyperlink ref="A78" r:id="rId64" display="https://www.magicbricks.com/Property-Rates-Trends/Multistorey-Apartment-rates-Adyar-in-Chennai" xr:uid="{94F63236-34A0-42A5-B8C2-A6D2E53D9EEE}"/>
    <hyperlink ref="A83" r:id="rId65" display="https://www.magicbricks.com/Property-Rates-Trends/Multistorey-Apartment-rates-Anna-Nagar-in-Chennai" xr:uid="{9772D988-8BA1-4D0C-826C-3FD79DE6D8ED}"/>
    <hyperlink ref="A88" r:id="rId66" display="https://www.magicbricks.com/Property-Rates-Trends/Multistorey-Apartment-rates-Chromepet-in-Chennai" xr:uid="{622F5D6C-2E0F-49F7-AF70-5627125D493D}"/>
    <hyperlink ref="A93" r:id="rId67" display="https://www.magicbricks.com/Property-Rates-Trends/Multistorey-Apartment-rates-Karapakkam-in-Chennai" xr:uid="{4908AE94-B823-49BF-81B6-9F2F37417052}"/>
    <hyperlink ref="A98" r:id="rId68" display="https://www.magicbricks.com/Property-Rates-Trends/Multistorey-Apartment-rates-KK-Nagar-in-Chennai" xr:uid="{C6493263-34B2-4436-A3CE-75DB81195B7E}"/>
    <hyperlink ref="A103" r:id="rId69" display="https://www.magicbricks.com/Property-Rates-Trends/Multistorey-Apartment-rates-T-Nagar-in-Chennai" xr:uid="{66E10683-B24E-4693-AC1B-52DE5751FB93}"/>
    <hyperlink ref="A108" r:id="rId70" display="https://www.magicbricks.com/Property-Rates-Trends/Multistorey-Apartment-rates-Velachery-in-Chennai" xr:uid="{BCE76993-DC8F-4226-BF19-9D399A182F5B}"/>
    <hyperlink ref="E5" r:id="rId71" display="https://www.magicbricks.com/Property-Rates-Trends/Multistorey-Apartment-rates-Adyar-in-Chennai" xr:uid="{D93A80D8-C774-4F22-B0F6-75DB40D4216A}"/>
    <hyperlink ref="E6" r:id="rId72" display="https://www.magicbricks.com/Property-Rates-Trends/Multistorey-Apartment-rates-Adyar-in-Chennai" xr:uid="{C8CA4258-A6CB-456F-BF5A-849B4C7EC527}"/>
    <hyperlink ref="E7" r:id="rId73" display="https://www.magicbricks.com/Property-Rates-Trends/Multistorey-Apartment-rates-Adyar-in-Chennai" xr:uid="{CAA25C53-8BB3-4A9A-871F-B6CF53582214}"/>
    <hyperlink ref="E8" r:id="rId74" display="https://www.magicbricks.com/Property-Rates-Trends/Multistorey-Apartment-rates-Adyar-in-Chennai" xr:uid="{BA0B3EE6-8B6C-4237-BE82-8EB469C1D5C0}"/>
    <hyperlink ref="E10" r:id="rId75" display="https://www.magicbricks.com/Property-Rates-Trends/Multistorey-Apartment-rates-Anna-Nagar-in-Chennai" xr:uid="{542BACA5-B9FD-4954-BC1D-75A925995106}"/>
    <hyperlink ref="E11" r:id="rId76" display="https://www.magicbricks.com/Property-Rates-Trends/Multistorey-Apartment-rates-Anna-Nagar-in-Chennai" xr:uid="{8A7B8078-67B1-47A3-9559-FA44EA96AF00}"/>
    <hyperlink ref="E12" r:id="rId77" display="https://www.magicbricks.com/Property-Rates-Trends/Multistorey-Apartment-rates-Anna-Nagar-in-Chennai" xr:uid="{D4E9C675-0336-46E2-A0D5-E5D8D1358C03}"/>
    <hyperlink ref="E13" r:id="rId78" display="https://www.magicbricks.com/Property-Rates-Trends/Multistorey-Apartment-rates-Anna-Nagar-in-Chennai" xr:uid="{74858249-9BDD-407B-85EF-B786945FFC7F}"/>
    <hyperlink ref="E15" r:id="rId79" display="https://www.magicbricks.com/Property-Rates-Trends/Multistorey-Apartment-rates-Chromepet-in-Chennai" xr:uid="{EA5C33AA-FD9E-4EDF-991C-AD82B592442F}"/>
    <hyperlink ref="E16" r:id="rId80" display="https://www.magicbricks.com/Property-Rates-Trends/Multistorey-Apartment-rates-Chromepet-in-Chennai" xr:uid="{1F965E95-F6C1-4F5F-8766-A34BED92A34B}"/>
    <hyperlink ref="E17" r:id="rId81" display="https://www.magicbricks.com/Property-Rates-Trends/Multistorey-Apartment-rates-Chromepet-in-Chennai" xr:uid="{B631B53D-E49F-44A2-A2B3-B8C32C33ED86}"/>
    <hyperlink ref="E18" r:id="rId82" display="https://www.magicbricks.com/Property-Rates-Trends/Multistorey-Apartment-rates-Chromepet-in-Chennai" xr:uid="{BD950DC3-F489-4B5C-91CC-E6D9926F7587}"/>
    <hyperlink ref="E20" r:id="rId83" display="https://www.magicbricks.com/Property-Rates-Trends/Multistorey-Apartment-rates-Karapakkam-in-Chennai" xr:uid="{0E092491-3DD9-40CB-9E91-EBE9461285D7}"/>
    <hyperlink ref="E21" r:id="rId84" display="https://www.magicbricks.com/Property-Rates-Trends/Multistorey-Apartment-rates-Karapakkam-in-Chennai" xr:uid="{E2760595-8BF9-450B-AF3B-025927A56D91}"/>
    <hyperlink ref="E22" r:id="rId85" display="https://www.magicbricks.com/Property-Rates-Trends/Multistorey-Apartment-rates-Karapakkam-in-Chennai" xr:uid="{ECB17583-8120-4382-8FB1-DFF277695FE4}"/>
    <hyperlink ref="E23" r:id="rId86" display="https://www.magicbricks.com/Property-Rates-Trends/Multistorey-Apartment-rates-Karapakkam-in-Chennai" xr:uid="{6B5E3183-DC71-4C37-ABC1-78556A200839}"/>
    <hyperlink ref="E25" r:id="rId87" display="https://www.magicbricks.com/Property-Rates-Trends/Multistorey-Apartment-rates-KK-Nagar-in-Chennai" xr:uid="{13DD16B7-4C0D-458B-AEC3-7F3A984024E7}"/>
    <hyperlink ref="E26" r:id="rId88" display="https://www.magicbricks.com/Property-Rates-Trends/Multistorey-Apartment-rates-KK-Nagar-in-Chennai" xr:uid="{4548B420-7983-4334-BF20-649BCF868DE0}"/>
    <hyperlink ref="E27" r:id="rId89" display="https://www.magicbricks.com/Property-Rates-Trends/Multistorey-Apartment-rates-KK-Nagar-in-Chennai" xr:uid="{18F3F837-8301-44F3-B758-B555E97A65C0}"/>
    <hyperlink ref="E28" r:id="rId90" display="https://www.magicbricks.com/Property-Rates-Trends/Multistorey-Apartment-rates-KK-Nagar-in-Chennai" xr:uid="{9F4B0F8F-5253-4E5F-88B5-C0D1B3EA4410}"/>
    <hyperlink ref="E30" r:id="rId91" display="https://www.magicbricks.com/Property-Rates-Trends/Multistorey-Apartment-rates-T-Nagar-in-Chennai" xr:uid="{8FE9EF33-51A4-47AD-A52E-865C437A4284}"/>
    <hyperlink ref="E31" r:id="rId92" display="https://www.magicbricks.com/Property-Rates-Trends/Multistorey-Apartment-rates-T-Nagar-in-Chennai" xr:uid="{949EEE7E-D943-47F6-BBEC-B134ED400E09}"/>
    <hyperlink ref="E32" r:id="rId93" display="https://www.magicbricks.com/Property-Rates-Trends/Multistorey-Apartment-rates-T-Nagar-in-Chennai" xr:uid="{9FEBB4AA-03EF-4DFB-B012-B00E43FC644F}"/>
    <hyperlink ref="E33" r:id="rId94" display="https://www.magicbricks.com/Property-Rates-Trends/Multistorey-Apartment-rates-T-Nagar-in-Chennai" xr:uid="{F564B119-F97C-46AF-9518-F13487410BDF}"/>
    <hyperlink ref="E35" r:id="rId95" display="https://www.magicbricks.com/Property-Rates-Trends/Multistorey-Apartment-rates-Velachery-in-Chennai" xr:uid="{6F31DB10-4CC8-4CAF-B261-24EE7DC42FB4}"/>
    <hyperlink ref="E36" r:id="rId96" display="https://www.magicbricks.com/Property-Rates-Trends/Multistorey-Apartment-rates-Velachery-in-Chennai" xr:uid="{B4464483-C437-41C6-9E54-B62D0EF50554}"/>
    <hyperlink ref="E37" r:id="rId97" display="https://www.magicbricks.com/Property-Rates-Trends/Multistorey-Apartment-rates-Velachery-in-Chennai" xr:uid="{6908FCBB-EEA7-4960-A766-8B7280989243}"/>
    <hyperlink ref="E38" r:id="rId98" display="https://www.magicbricks.com/Property-Rates-Trends/Multistorey-Apartment-rates-Velachery-in-Chennai" xr:uid="{1C752EA3-4DE5-4276-8977-086A00E3159A}"/>
    <hyperlink ref="F4" r:id="rId99" display="https://www.magicbricks.com/Property-Rates-Trends/ALL-RESIDENTIAL-rates-in-Chennai" xr:uid="{CC61C2FE-A638-4FC9-BB6D-43937611A9CE}"/>
    <hyperlink ref="F5" r:id="rId100" display="https://www.magicbricks.com/Property-Rates-Trends/Multistorey-Apartment-rates-Adyar-in-Chennai" xr:uid="{B0F048DB-374B-45A4-A18E-FA3651F1541D}"/>
    <hyperlink ref="F6" r:id="rId101" display="https://www.magicbricks.com/Property-Rates-Trends/Multistorey-Apartment-rates-Adyar-in-Chennai" xr:uid="{0C68E905-638E-45E4-907C-3CB401B53C23}"/>
    <hyperlink ref="F7" r:id="rId102" display="https://www.magicbricks.com/Property-Rates-Trends/Multistorey-Apartment-rates-Adyar-in-Chennai" xr:uid="{192C3875-EE1B-4B24-91AD-8A05AD2AB055}"/>
    <hyperlink ref="F8" r:id="rId103" display="https://www.magicbricks.com/Property-Rates-Trends/Multistorey-Apartment-rates-Adyar-in-Chennai" xr:uid="{8DB6F1FD-7E1D-4483-BFC9-EBA044E50625}"/>
    <hyperlink ref="F9" r:id="rId104" display="https://www.magicbricks.com/Property-Rates-Trends/ALL-RESIDENTIAL-rates-in-Chennai" xr:uid="{F55CA8D8-C46F-42DD-93E9-70081F74D037}"/>
    <hyperlink ref="F10" r:id="rId105" display="https://www.magicbricks.com/Property-Rates-Trends/Multistorey-Apartment-rates-Anna-Nagar-in-Chennai" xr:uid="{9FA87C63-E68E-48C0-8B1F-590AEDEC7C97}"/>
    <hyperlink ref="F11" r:id="rId106" display="https://www.magicbricks.com/Property-Rates-Trends/Multistorey-Apartment-rates-Anna-Nagar-in-Chennai" xr:uid="{956D2434-5901-47E2-BE87-74EF53602B47}"/>
    <hyperlink ref="F12" r:id="rId107" display="https://www.magicbricks.com/Property-Rates-Trends/Multistorey-Apartment-rates-Anna-Nagar-in-Chennai" xr:uid="{838544F0-E0E1-48A4-B30E-904FC9B5BD56}"/>
    <hyperlink ref="F13" r:id="rId108" display="https://www.magicbricks.com/Property-Rates-Trends/Multistorey-Apartment-rates-Anna-Nagar-in-Chennai" xr:uid="{B4D039C7-C8BA-4E85-99B5-EDF1BC4FD59E}"/>
    <hyperlink ref="F14" r:id="rId109" display="https://www.magicbricks.com/Property-Rates-Trends/ALL-RESIDENTIAL-rates-in-Chennai" xr:uid="{112F899E-CB8C-4886-959B-BF38F8605D61}"/>
    <hyperlink ref="F15" r:id="rId110" display="https://www.magicbricks.com/Property-Rates-Trends/Multistorey-Apartment-rates-Chromepet-in-Chennai" xr:uid="{FB9B86ED-C462-4C13-8146-E9A1C27F29E4}"/>
    <hyperlink ref="F16" r:id="rId111" display="https://www.magicbricks.com/Property-Rates-Trends/Multistorey-Apartment-rates-Chromepet-in-Chennai" xr:uid="{ADBA02F1-EA4C-4DE7-9636-05BF6D97B49E}"/>
    <hyperlink ref="F17" r:id="rId112" display="https://www.magicbricks.com/Property-Rates-Trends/Multistorey-Apartment-rates-Chromepet-in-Chennai" xr:uid="{5D4C5A5C-E441-4F60-8E95-D2254A3D0E31}"/>
    <hyperlink ref="F18" r:id="rId113" display="https://www.magicbricks.com/Property-Rates-Trends/Multistorey-Apartment-rates-Chromepet-in-Chennai" xr:uid="{3676B547-EDD3-495D-AE15-C78A6A720AEC}"/>
    <hyperlink ref="F19" r:id="rId114" display="https://www.magicbricks.com/Property-Rates-Trends/ALL-RESIDENTIAL-rates-in-Chennai" xr:uid="{D2D77564-6599-4E34-8409-F68596DD638C}"/>
    <hyperlink ref="F20" r:id="rId115" display="https://www.magicbricks.com/Property-Rates-Trends/Multistorey-Apartment-rates-Karapakkam-in-Chennai" xr:uid="{7AD5B892-7209-4EFF-8EEF-ADEFD851DA44}"/>
    <hyperlink ref="F21" r:id="rId116" display="https://www.magicbricks.com/Property-Rates-Trends/Multistorey-Apartment-rates-Karapakkam-in-Chennai" xr:uid="{06E86BB6-06E8-46E2-9EC9-38FE98EABA93}"/>
    <hyperlink ref="F22" r:id="rId117" display="javascript:void(0)" xr:uid="{01D14BBB-679F-406A-BDBF-B4A80B381F1B}"/>
    <hyperlink ref="F23" r:id="rId118" display="javascript:void(0)" xr:uid="{63A3817C-DCE0-4B57-9F76-F34981E265D9}"/>
    <hyperlink ref="F24" r:id="rId119" display="https://www.magicbricks.com/Property-Rates-Trends/ALL-RESIDENTIAL-rates-in-Chennai" xr:uid="{FD6729F4-D4AB-468B-BDE5-9E95EA69190D}"/>
    <hyperlink ref="F25" r:id="rId120" display="https://www.magicbricks.com/Property-Rates-Trends/Multistorey-Apartment-rates-KK-Nagar-in-Chennai" xr:uid="{F2F0E37D-1FE7-4373-853C-4EB8BE082804}"/>
    <hyperlink ref="F26" r:id="rId121" display="javascript:void(0)" xr:uid="{846E8A14-A224-489E-92DD-9D7E303D6891}"/>
    <hyperlink ref="F27" r:id="rId122" display="javascript:void(0)" xr:uid="{793ECA01-6059-41FF-92C5-AD495D9EC168}"/>
    <hyperlink ref="F28" r:id="rId123" display="javascript:void(0)" xr:uid="{ED49BEE3-3748-4DEA-A42E-A82DF095ECB4}"/>
    <hyperlink ref="F29" r:id="rId124" display="https://www.magicbricks.com/Property-Rates-Trends/ALL-RESIDENTIAL-rates-in-Chennai" xr:uid="{B69C55FB-0A75-4B2C-8E13-5AD40F5FA758}"/>
    <hyperlink ref="F30" r:id="rId125" display="https://www.magicbricks.com/Property-Rates-Trends/Multistorey-Apartment-rates-T-Nagar-in-Chennai" xr:uid="{444EECFF-3C1B-42C0-BA91-79F2FAF77D73}"/>
    <hyperlink ref="F31" r:id="rId126" display="https://www.magicbricks.com/Property-Rates-Trends/Multistorey-Apartment-rates-T-Nagar-in-Chennai" xr:uid="{7879201D-508E-4EF7-ABB7-E4B9AE7895DD}"/>
    <hyperlink ref="F32" r:id="rId127" display="https://www.magicbricks.com/Property-Rates-Trends/Multistorey-Apartment-rates-T-Nagar-in-Chennai" xr:uid="{4F9AA54D-D73C-4962-A4A2-105834EB28F4}"/>
    <hyperlink ref="F33" r:id="rId128" display="https://www.magicbricks.com/Property-Rates-Trends/Multistorey-Apartment-rates-T-Nagar-in-Chennai" xr:uid="{F9F38ADE-706A-4893-86CB-4D4524728597}"/>
    <hyperlink ref="F34" r:id="rId129" display="https://www.magicbricks.com/Property-Rates-Trends/ALL-RESIDENTIAL-rates-in-Chennai" xr:uid="{A31FD1AB-2E5A-4F51-91D6-97779FBF2E73}"/>
    <hyperlink ref="F35" r:id="rId130" display="https://www.magicbricks.com/Property-Rates-Trends/Multistorey-Apartment-rates-Velachery-in-Chennai" xr:uid="{0D328F03-07F5-4A64-9A65-8C2A1877741F}"/>
    <hyperlink ref="F36" r:id="rId131" display="https://www.magicbricks.com/Property-Rates-Trends/Multistorey-Apartment-rates-Velachery-in-Chennai" xr:uid="{AFF7109B-35A1-460E-B43E-C8B2C2CD1C19}"/>
    <hyperlink ref="F37" r:id="rId132" display="https://www.magicbricks.com/Property-Rates-Trends/Multistorey-Apartment-rates-Velachery-in-Chennai" xr:uid="{A7AED843-9DCE-40CD-AF7B-855CF68864E8}"/>
    <hyperlink ref="F38" r:id="rId133" display="https://www.magicbricks.com/Property-Rates-Trends/Multistorey-Apartment-rates-Velachery-in-Chennai" xr:uid="{D21501A9-6C39-40F4-BCC0-E173ED9BA98C}"/>
    <hyperlink ref="I5" r:id="rId134" display="https://www.magicbricks.com/Property-Rates-Trends/Multistorey-Apartment-rates-Adyar-in-Chennai" xr:uid="{4301E63C-C9DC-4605-B742-F19063CDAD85}"/>
    <hyperlink ref="I6" r:id="rId135" display="https://www.magicbricks.com/Property-Rates-Trends/Multistorey-Apartment-rates-Adyar-in-Chennai" xr:uid="{057AE202-F8DC-4246-A437-94023C36D0F5}"/>
    <hyperlink ref="I7" r:id="rId136" display="https://www.magicbricks.com/Property-Rates-Trends/Multistorey-Apartment-rates-Adyar-in-Chennai" xr:uid="{218CD10D-E20C-4236-A4FD-986059BDDF25}"/>
    <hyperlink ref="I8" r:id="rId137" display="https://www.magicbricks.com/Property-Rates-Trends/Multistorey-Apartment-rates-Adyar-in-Chennai" xr:uid="{46CAC905-F0A2-4DEF-9BD0-3CEE77128D62}"/>
    <hyperlink ref="I10" r:id="rId138" display="https://www.magicbricks.com/Property-Rates-Trends/Multistorey-Apartment-rates-Anna-Nagar-in-Chennai" xr:uid="{4D447426-E79F-45FA-9E3B-BA71D7C7154A}"/>
    <hyperlink ref="I11" r:id="rId139" display="https://www.magicbricks.com/Property-Rates-Trends/Multistorey-Apartment-rates-Anna-Nagar-in-Chennai" xr:uid="{E64AE2ED-CF71-4608-B9F4-AC1E4EDF8D3E}"/>
    <hyperlink ref="I12" r:id="rId140" display="https://www.magicbricks.com/Property-Rates-Trends/Multistorey-Apartment-rates-Anna-Nagar-in-Chennai" xr:uid="{C4554AC9-4432-4A29-8828-F5352437F743}"/>
    <hyperlink ref="I13" r:id="rId141" display="https://www.magicbricks.com/Property-Rates-Trends/Multistorey-Apartment-rates-Anna-Nagar-in-Chennai" xr:uid="{F072AC2A-7EE4-4993-881D-CCCF1147C8E8}"/>
    <hyperlink ref="I15" r:id="rId142" display="https://www.magicbricks.com/Property-Rates-Trends/Multistorey-Apartment-rates-Chromepet-in-Chennai" xr:uid="{612C2226-875E-4728-981C-97E5EDA55D86}"/>
    <hyperlink ref="I16" r:id="rId143" display="https://www.magicbricks.com/Property-Rates-Trends/Multistorey-Apartment-rates-Chromepet-in-Chennai" xr:uid="{1A4A02C0-CF06-41B4-BAF6-A9BC2CE46DE5}"/>
    <hyperlink ref="I17" r:id="rId144" display="https://www.magicbricks.com/Property-Rates-Trends/Multistorey-Apartment-rates-Chromepet-in-Chennai" xr:uid="{4333EFD6-5025-46CC-91A7-BA138E1ABBD7}"/>
    <hyperlink ref="I18" r:id="rId145" display="https://www.magicbricks.com/Property-Rates-Trends/Multistorey-Apartment-rates-Chromepet-in-Chennai" xr:uid="{EDFDC781-C29D-414A-959A-4B1AC470BC99}"/>
    <hyperlink ref="I20" r:id="rId146" display="https://www.magicbricks.com/Property-Rates-Trends/Multistorey-Apartment-rates-Karapakkam-in-Chennai" xr:uid="{004E1C10-23E8-432A-85B1-B8C541F93FD8}"/>
    <hyperlink ref="I21" r:id="rId147" display="https://www.magicbricks.com/Property-Rates-Trends/Multistorey-Apartment-rates-Karapakkam-in-Chennai" xr:uid="{A5716CDF-8F1E-4186-83CF-32B1583A5114}"/>
    <hyperlink ref="I22" r:id="rId148" display="https://www.magicbricks.com/Property-Rates-Trends/Multistorey-Apartment-rates-Karapakkam-in-Chennai" xr:uid="{3ABCDBC3-1083-44E7-B726-D30E9C33F1A9}"/>
    <hyperlink ref="I23" r:id="rId149" display="https://www.magicbricks.com/Property-Rates-Trends/Multistorey-Apartment-rates-Karapakkam-in-Chennai" xr:uid="{4F7641A7-2F73-484F-B95C-32E3B7605786}"/>
    <hyperlink ref="I25" r:id="rId150" display="https://www.magicbricks.com/Property-Rates-Trends/Multistorey-Apartment-rates-KK-Nagar-in-Chennai" xr:uid="{EF05A96E-89D4-42DD-BBFE-DAE79D42C31B}"/>
    <hyperlink ref="I26" r:id="rId151" display="https://www.magicbricks.com/Property-Rates-Trends/Multistorey-Apartment-rates-KK-Nagar-in-Chennai" xr:uid="{9574BF39-3247-4201-B5ED-22104421781A}"/>
    <hyperlink ref="I27" r:id="rId152" display="https://www.magicbricks.com/Property-Rates-Trends/Multistorey-Apartment-rates-KK-Nagar-in-Chennai" xr:uid="{DA82AEA0-5288-4EF2-B61C-56A1B9D15897}"/>
    <hyperlink ref="I28" r:id="rId153" display="https://www.magicbricks.com/Property-Rates-Trends/Multistorey-Apartment-rates-KK-Nagar-in-Chennai" xr:uid="{D3758136-EDC0-4746-AB2E-2104FC547DB9}"/>
    <hyperlink ref="I30" r:id="rId154" display="https://www.magicbricks.com/Property-Rates-Trends/Multistorey-Apartment-rates-T-Nagar-in-Chennai" xr:uid="{88F30C09-0717-400A-8141-2BFDE1B7DF48}"/>
    <hyperlink ref="I31" r:id="rId155" display="https://www.magicbricks.com/Property-Rates-Trends/Multistorey-Apartment-rates-T-Nagar-in-Chennai" xr:uid="{91BEDCAE-EBB6-48FB-A273-05AF49F0B36F}"/>
    <hyperlink ref="I32" r:id="rId156" display="https://www.magicbricks.com/Property-Rates-Trends/Multistorey-Apartment-rates-T-Nagar-in-Chennai" xr:uid="{129B6894-3BD3-4131-AFDE-B2E0F5E2E35B}"/>
    <hyperlink ref="I33" r:id="rId157" display="https://www.magicbricks.com/Property-Rates-Trends/Multistorey-Apartment-rates-T-Nagar-in-Chennai" xr:uid="{A0F1283F-88CC-4E79-A59D-A6391DCDA43C}"/>
    <hyperlink ref="I35" r:id="rId158" display="https://www.magicbricks.com/Property-Rates-Trends/Multistorey-Apartment-rates-Velachery-in-Chennai" xr:uid="{FAA77E7A-8CA3-4DC8-AD02-90FA4C31F45C}"/>
    <hyperlink ref="I36" r:id="rId159" display="https://www.magicbricks.com/Property-Rates-Trends/Multistorey-Apartment-rates-Velachery-in-Chennai" xr:uid="{43DDFC06-A953-472E-9871-AA255D492E5A}"/>
    <hyperlink ref="I37" r:id="rId160" display="https://www.magicbricks.com/Property-Rates-Trends/Multistorey-Apartment-rates-Velachery-in-Chennai" xr:uid="{2FB20D88-E5CA-4D95-B6EC-26283ADE05A6}"/>
    <hyperlink ref="I38" r:id="rId161" display="https://www.magicbricks.com/Property-Rates-Trends/Multistorey-Apartment-rates-Velachery-in-Chennai" xr:uid="{E9055A5B-CED9-40C4-8542-FAA7FE70D41A}"/>
    <hyperlink ref="J4" r:id="rId162" display="https://www.magicbricks.com/Property-Rates-Trends/ALL-RESIDENTIAL-rates-in-Chennai" xr:uid="{BA93B6EF-7825-4B47-A86E-658015605241}"/>
    <hyperlink ref="J5" r:id="rId163" display="https://www.magicbricks.com/Property-Rates-Trends/Multistorey-Apartment-rates-Adyar-in-Chennai" xr:uid="{A6E887FB-4EC3-4CCB-8469-0829E58BC79F}"/>
    <hyperlink ref="J6" r:id="rId164" display="https://www.magicbricks.com/Property-Rates-Trends/Multistorey-Apartment-rates-Adyar-in-Chennai" xr:uid="{5091CD83-C73C-4C20-8D3B-4F42720A50F5}"/>
    <hyperlink ref="J7" r:id="rId165" display="https://www.magicbricks.com/Property-Rates-Trends/Multistorey-Apartment-rates-Adyar-in-Chennai" xr:uid="{7328A9B3-BE93-46E4-B930-C3D84FD3F31C}"/>
    <hyperlink ref="J8" r:id="rId166" display="https://www.magicbricks.com/Property-Rates-Trends/Multistorey-Apartment-rates-Adyar-in-Chennai" xr:uid="{E087177C-CE7E-4630-9431-003721B7B124}"/>
    <hyperlink ref="J9" r:id="rId167" display="https://www.magicbricks.com/Property-Rates-Trends/ALL-RESIDENTIAL-rates-in-Chennai" xr:uid="{6F1397E4-6DBE-4D90-8F11-DF7C1F240EA9}"/>
    <hyperlink ref="J10" r:id="rId168" display="https://www.magicbricks.com/Property-Rates-Trends/Multistorey-Apartment-rates-Anna-Nagar-in-Chennai" xr:uid="{F885C10B-9465-43C7-A41D-BB7670A6C2D9}"/>
    <hyperlink ref="J11" r:id="rId169" display="https://www.magicbricks.com/Property-Rates-Trends/Multistorey-Apartment-rates-Anna-Nagar-in-Chennai" xr:uid="{0440DB91-7DDF-45B9-9A6A-42CDC8409AD3}"/>
    <hyperlink ref="J12" r:id="rId170" display="https://www.magicbricks.com/Property-Rates-Trends/Multistorey-Apartment-rates-Anna-Nagar-in-Chennai" xr:uid="{316E11C7-7B8E-4597-A4AC-57D2C4C16C6C}"/>
    <hyperlink ref="J13" r:id="rId171" display="https://www.magicbricks.com/Property-Rates-Trends/Multistorey-Apartment-rates-Anna-Nagar-in-Chennai" xr:uid="{F5389B37-647A-4A70-BAE8-B81B2F70CBE8}"/>
    <hyperlink ref="J14" r:id="rId172" display="https://www.magicbricks.com/Property-Rates-Trends/ALL-RESIDENTIAL-rates-in-Chennai" xr:uid="{E8C37FCD-84E2-4355-851A-D87E8B8C3613}"/>
    <hyperlink ref="J15" r:id="rId173" display="https://www.magicbricks.com/Property-Rates-Trends/Multistorey-Apartment-rates-Chromepet-in-Chennai" xr:uid="{2BC5F717-2C92-4F9F-9DDF-93D0CEDC9950}"/>
    <hyperlink ref="J16" r:id="rId174" display="https://www.magicbricks.com/Property-Rates-Trends/Multistorey-Apartment-rates-Chromepet-in-Chennai" xr:uid="{00E3826D-74C9-4A7D-BCE5-2BE4F0CA4BA4}"/>
    <hyperlink ref="J17" r:id="rId175" display="https://www.magicbricks.com/Property-Rates-Trends/Multistorey-Apartment-rates-Chromepet-in-Chennai" xr:uid="{C0C549E4-1F15-441D-B79E-8B79D4B254E4}"/>
    <hyperlink ref="J18" r:id="rId176" display="https://www.magicbricks.com/Property-Rates-Trends/Multistorey-Apartment-rates-Chromepet-in-Chennai" xr:uid="{17D91427-1982-4129-924C-41E9FE0CE090}"/>
    <hyperlink ref="J19" r:id="rId177" display="https://www.magicbricks.com/Property-Rates-Trends/ALL-RESIDENTIAL-rates-in-Chennai" xr:uid="{E3199CE9-DB08-4BCC-986F-B310CC202FC7}"/>
    <hyperlink ref="J20" r:id="rId178" display="https://www.magicbricks.com/Property-Rates-Trends/Multistorey-Apartment-rates-Karapakkam-in-Chennai" xr:uid="{756E509E-EC3F-4842-86C1-1D1F29290A6D}"/>
    <hyperlink ref="J21" r:id="rId179" display="javascript:void(0)" xr:uid="{EF97EF7D-EF17-4B84-B623-DED2246AA8A8}"/>
    <hyperlink ref="J22" r:id="rId180" display="https://www.magicbricks.com/Property-Rates-Trends/Multistorey-Apartment-rates-Karapakkam-in-Chennai" xr:uid="{30097EE3-66E2-41E2-8B1A-FE5F064087D6}"/>
    <hyperlink ref="J23" r:id="rId181" display="javascript:void(0)" xr:uid="{5408B3F2-2645-489C-8679-05B034C9E3E9}"/>
    <hyperlink ref="J24" r:id="rId182" display="https://www.magicbricks.com/Property-Rates-Trends/ALL-RESIDENTIAL-rates-in-Chennai" xr:uid="{61BF14F1-62C9-420F-993B-659F276B3179}"/>
    <hyperlink ref="J25" r:id="rId183" display="https://www.magicbricks.com/Property-Rates-Trends/Multistorey-Apartment-rates-KK-Nagar-in-Chennai" xr:uid="{C093CFAF-5E67-4947-A117-4A5D42FED5DE}"/>
    <hyperlink ref="J26" r:id="rId184" display="javascript:void(0)" xr:uid="{5CAEA1E7-19AA-4232-9494-DA2357D82908}"/>
    <hyperlink ref="J27" r:id="rId185" display="javascript:void(0)" xr:uid="{B36BB401-7160-46E8-95CF-34312B422A6C}"/>
    <hyperlink ref="J28" r:id="rId186" display="javascript:void(0)" xr:uid="{CE3AFC99-525E-45DF-9E54-9515F1E16731}"/>
    <hyperlink ref="J29" r:id="rId187" display="https://www.magicbricks.com/Property-Rates-Trends/ALL-RESIDENTIAL-rates-in-Chennai" xr:uid="{AC915FA3-B23F-4EA6-AD9B-EF7987691A11}"/>
    <hyperlink ref="J30" r:id="rId188" display="https://www.magicbricks.com/Property-Rates-Trends/Multistorey-Apartment-rates-T-Nagar-in-Chennai" xr:uid="{417E8BD7-DD64-45DB-B788-30BF7CFAA719}"/>
    <hyperlink ref="J31" r:id="rId189" display="https://www.magicbricks.com/Property-Rates-Trends/Multistorey-Apartment-rates-T-Nagar-in-Chennai" xr:uid="{4B440884-BED9-4B70-9E0D-8A79F4ED1695}"/>
    <hyperlink ref="J32" r:id="rId190" display="https://www.magicbricks.com/Property-Rates-Trends/Multistorey-Apartment-rates-T-Nagar-in-Chennai" xr:uid="{EB4E1978-DF31-4E22-B235-E6A143DBFA5F}"/>
    <hyperlink ref="J33" r:id="rId191" display="https://www.magicbricks.com/Property-Rates-Trends/Multistorey-Apartment-rates-T-Nagar-in-Chennai" xr:uid="{EC8BFF10-BFBB-4A7E-BEE2-72DA777CA0C4}"/>
    <hyperlink ref="J34" r:id="rId192" display="https://www.magicbricks.com/Property-Rates-Trends/ALL-RESIDENTIAL-rates-in-Chennai" xr:uid="{8A29E83E-080E-45D5-9CA5-7F3F178255D9}"/>
    <hyperlink ref="J35" r:id="rId193" display="https://www.magicbricks.com/Property-Rates-Trends/Multistorey-Apartment-rates-Velachery-in-Chennai" xr:uid="{09925372-8E3F-40E1-94D5-C0377532246D}"/>
    <hyperlink ref="J36" r:id="rId194" display="https://www.magicbricks.com/Property-Rates-Trends/Multistorey-Apartment-rates-Velachery-in-Chennai" xr:uid="{96ED1943-579E-4F4F-9E57-84D3AF9970EF}"/>
    <hyperlink ref="J37" r:id="rId195" display="https://www.magicbricks.com/Property-Rates-Trends/Multistorey-Apartment-rates-Velachery-in-Chennai" xr:uid="{47217E03-B73D-4CBC-A36B-612BF006854A}"/>
    <hyperlink ref="J38" r:id="rId196" display="https://www.magicbricks.com/Property-Rates-Trends/Multistorey-Apartment-rates-Velachery-in-Chennai" xr:uid="{63B1639B-0C11-49F8-B579-57E485AD3B6A}"/>
    <hyperlink ref="M5" r:id="rId197" display="https://www.magicbricks.com/Property-Rates-Trends/Multistorey-Apartment-rates-Adyar-in-Chennai" xr:uid="{B4274B52-6738-4261-91CA-2D992402CC54}"/>
    <hyperlink ref="M6" r:id="rId198" display="https://www.magicbricks.com/Property-Rates-Trends/Multistorey-Apartment-rates-Adyar-in-Chennai" xr:uid="{3EA3B8D4-3022-4B73-B01A-622C2AA6E32F}"/>
    <hyperlink ref="M7" r:id="rId199" display="https://www.magicbricks.com/Property-Rates-Trends/Multistorey-Apartment-rates-Adyar-in-Chennai" xr:uid="{9A4C66F4-23F6-4656-850C-87E98019009D}"/>
    <hyperlink ref="M8" r:id="rId200" display="https://www.magicbricks.com/Property-Rates-Trends/Multistorey-Apartment-rates-Adyar-in-Chennai" xr:uid="{1BB30C86-7BB6-4BCD-ABB1-9D77D9F58B15}"/>
    <hyperlink ref="M10" r:id="rId201" display="https://www.magicbricks.com/Property-Rates-Trends/Multistorey-Apartment-rates-Anna-Nagar-in-Chennai" xr:uid="{F3EA7788-C92E-408C-9F0A-B869A5F398C3}"/>
    <hyperlink ref="M11" r:id="rId202" display="https://www.magicbricks.com/Property-Rates-Trends/Multistorey-Apartment-rates-Anna-Nagar-in-Chennai" xr:uid="{A1585FB1-0E46-4B9C-908F-A18EE994D14C}"/>
    <hyperlink ref="M12" r:id="rId203" display="https://www.magicbricks.com/Property-Rates-Trends/Multistorey-Apartment-rates-Anna-Nagar-in-Chennai" xr:uid="{333E83CD-9883-4BEE-A630-E65F52C0D796}"/>
    <hyperlink ref="M13" r:id="rId204" display="https://www.magicbricks.com/Property-Rates-Trends/Multistorey-Apartment-rates-Anna-Nagar-in-Chennai" xr:uid="{2981F292-72E5-43FA-B684-A38600DFFF1E}"/>
    <hyperlink ref="M15" r:id="rId205" display="https://www.magicbricks.com/Property-Rates-Trends/Multistorey-Apartment-rates-Chromepet-in-Chennai" xr:uid="{47E4E5F5-C86E-4E20-A430-542F334350FD}"/>
    <hyperlink ref="M16" r:id="rId206" display="https://www.magicbricks.com/Property-Rates-Trends/Multistorey-Apartment-rates-Chromepet-in-Chennai" xr:uid="{1F7760B9-FC96-4241-8F40-D543A8CFEBE1}"/>
    <hyperlink ref="M17" r:id="rId207" display="https://www.magicbricks.com/Property-Rates-Trends/Multistorey-Apartment-rates-Chromepet-in-Chennai" xr:uid="{4B08474D-BBCD-4793-AA2D-A7D246EBE1CE}"/>
    <hyperlink ref="M18" r:id="rId208" display="https://www.magicbricks.com/Property-Rates-Trends/Multistorey-Apartment-rates-Chromepet-in-Chennai" xr:uid="{8A918358-91CF-4630-92CB-7BE1A097271D}"/>
    <hyperlink ref="M20" r:id="rId209" display="https://www.magicbricks.com/Property-Rates-Trends/Multistorey-Apartment-rates-Karapakkam-in-Chennai" xr:uid="{C242EE73-073E-4DE0-BC85-4D53207F5AD4}"/>
    <hyperlink ref="M21" r:id="rId210" display="https://www.magicbricks.com/Property-Rates-Trends/Multistorey-Apartment-rates-Karapakkam-in-Chennai" xr:uid="{5ADF885C-0B6B-4449-9F96-F3A715B50E7D}"/>
    <hyperlink ref="M22" r:id="rId211" display="https://www.magicbricks.com/Property-Rates-Trends/Multistorey-Apartment-rates-Karapakkam-in-Chennai" xr:uid="{28E2606B-C2F8-4D21-9DD5-250F361B1A76}"/>
    <hyperlink ref="M23" r:id="rId212" display="https://www.magicbricks.com/Property-Rates-Trends/Multistorey-Apartment-rates-Karapakkam-in-Chennai" xr:uid="{7313594F-841C-42A6-A5F5-C1ABB19E6FD2}"/>
    <hyperlink ref="M25" r:id="rId213" display="https://www.magicbricks.com/Property-Rates-Trends/Multistorey-Apartment-rates-KK-Nagar-in-Chennai" xr:uid="{45747825-D46A-4A87-A977-D5F7651EA754}"/>
    <hyperlink ref="M26" r:id="rId214" display="https://www.magicbricks.com/Property-Rates-Trends/Multistorey-Apartment-rates-KK-Nagar-in-Chennai" xr:uid="{187ED483-383F-4086-B969-5756D16FAD57}"/>
    <hyperlink ref="M27" r:id="rId215" display="https://www.magicbricks.com/Property-Rates-Trends/Multistorey-Apartment-rates-KK-Nagar-in-Chennai" xr:uid="{92D9653E-9D70-452B-AD35-CE5E9F997526}"/>
    <hyperlink ref="M28" r:id="rId216" display="https://www.magicbricks.com/Property-Rates-Trends/Multistorey-Apartment-rates-KK-Nagar-in-Chennai" xr:uid="{F983D5F9-E243-4F1B-8CDC-A4BCE4C41CA0}"/>
    <hyperlink ref="M30" r:id="rId217" display="https://www.magicbricks.com/Property-Rates-Trends/Multistorey-Apartment-rates-T-Nagar-in-Chennai" xr:uid="{1054B833-E443-4E12-A832-58CF4ACE1EA7}"/>
    <hyperlink ref="M31" r:id="rId218" display="https://www.magicbricks.com/Property-Rates-Trends/Multistorey-Apartment-rates-T-Nagar-in-Chennai" xr:uid="{9BDAB400-7BA4-42EF-91EE-6CF5212355A5}"/>
    <hyperlink ref="M32" r:id="rId219" display="https://www.magicbricks.com/Property-Rates-Trends/Multistorey-Apartment-rates-T-Nagar-in-Chennai" xr:uid="{53D9E0AF-179E-4A39-ADFC-C14C59DC79DB}"/>
    <hyperlink ref="M33" r:id="rId220" display="https://www.magicbricks.com/Property-Rates-Trends/Multistorey-Apartment-rates-T-Nagar-in-Chennai" xr:uid="{2E108B8D-A290-4126-8D19-CA0B65B28D2A}"/>
    <hyperlink ref="M35" r:id="rId221" display="https://www.magicbricks.com/Property-Rates-Trends/Multistorey-Apartment-rates-Velachery-in-Chennai" xr:uid="{5DFC2B1D-BB0F-45F9-8272-9A0C4B153949}"/>
    <hyperlink ref="M36" r:id="rId222" display="https://www.magicbricks.com/Property-Rates-Trends/Multistorey-Apartment-rates-Velachery-in-Chennai" xr:uid="{4BB56316-2788-4E7F-BF90-D45F5A136351}"/>
    <hyperlink ref="M37" r:id="rId223" display="https://www.magicbricks.com/Property-Rates-Trends/Multistorey-Apartment-rates-Velachery-in-Chennai" xr:uid="{5FB0E3F2-0AB9-4C81-889A-0A552923FBF8}"/>
    <hyperlink ref="M38" r:id="rId224" display="https://www.magicbricks.com/Property-Rates-Trends/Multistorey-Apartment-rates-Velachery-in-Chennai" xr:uid="{9AE4D228-97FC-45EB-9974-F946621F3192}"/>
    <hyperlink ref="N4" r:id="rId225" display="https://www.magicbricks.com/Property-Rates-Trends/ALL-RESIDENTIAL-rates-in-Chennai" xr:uid="{F36423B3-0523-47AA-B78C-D4EDBCC82566}"/>
    <hyperlink ref="N5" r:id="rId226" display="https://www.magicbricks.com/Property-Rates-Trends/Multistorey-Apartment-rates-Adyar-in-Chennai" xr:uid="{491B95C6-4844-4BE3-A174-FB41F41275FC}"/>
    <hyperlink ref="N6" r:id="rId227" display="https://www.magicbricks.com/Property-Rates-Trends/Multistorey-Apartment-rates-Adyar-in-Chennai" xr:uid="{3033C974-7E26-4076-9BE8-C8F398D2C21F}"/>
    <hyperlink ref="N7" r:id="rId228" display="https://www.magicbricks.com/Property-Rates-Trends/Multistorey-Apartment-rates-Adyar-in-Chennai" xr:uid="{B92F7BEF-AADE-4CC7-A91B-3081708BA981}"/>
    <hyperlink ref="N8" r:id="rId229" display="https://www.magicbricks.com/Property-Rates-Trends/Multistorey-Apartment-rates-Adyar-in-Chennai" xr:uid="{553A043F-E26E-41B7-9FF2-E6AFD68AE380}"/>
    <hyperlink ref="N9" r:id="rId230" display="https://www.magicbricks.com/Property-Rates-Trends/ALL-RESIDENTIAL-rates-in-Chennai" xr:uid="{57614C97-E317-415D-8E96-4764117E464D}"/>
    <hyperlink ref="N10" r:id="rId231" display="https://www.magicbricks.com/Property-Rates-Trends/Multistorey-Apartment-rates-Anna-Nagar-in-Chennai" xr:uid="{74850A79-EB1B-4422-8B08-E9FEA76266C2}"/>
    <hyperlink ref="N11" r:id="rId232" display="https://www.magicbricks.com/Property-Rates-Trends/Multistorey-Apartment-rates-Anna-Nagar-in-Chennai" xr:uid="{87FFB388-D32D-4750-9DAE-3DC334ED7B51}"/>
    <hyperlink ref="N12" r:id="rId233" display="https://www.magicbricks.com/Property-Rates-Trends/Multistorey-Apartment-rates-Anna-Nagar-in-Chennai" xr:uid="{F075E8BC-5C8B-4ED6-BF62-4FAAB54977C8}"/>
    <hyperlink ref="N13" r:id="rId234" display="https://www.magicbricks.com/Property-Rates-Trends/Multistorey-Apartment-rates-Anna-Nagar-in-Chennai" xr:uid="{9147B0ED-6F6F-4670-800F-DAF56DE8F646}"/>
    <hyperlink ref="N14" r:id="rId235" display="https://www.magicbricks.com/Property-Rates-Trends/ALL-RESIDENTIAL-rates-in-Chennai" xr:uid="{3495B1BA-BA20-45C8-B37F-33B39B133C8D}"/>
    <hyperlink ref="N15" r:id="rId236" display="https://www.magicbricks.com/Property-Rates-Trends/Multistorey-Apartment-rates-Chromepet-in-Chennai" xr:uid="{B30CEFF8-0B94-4D8D-A1A5-C9FC62019183}"/>
    <hyperlink ref="N16" r:id="rId237" display="https://www.magicbricks.com/Property-Rates-Trends/Multistorey-Apartment-rates-Chromepet-in-Chennai" xr:uid="{56F8CF85-8716-4160-BF3F-B92516E0732F}"/>
    <hyperlink ref="N17" r:id="rId238" display="https://www.magicbricks.com/Property-Rates-Trends/Multistorey-Apartment-rates-Chromepet-in-Chennai" xr:uid="{A285F54F-DF4F-4660-947D-FC16D60C1EC9}"/>
    <hyperlink ref="N18" r:id="rId239" display="https://www.magicbricks.com/Property-Rates-Trends/Multistorey-Apartment-rates-Chromepet-in-Chennai" xr:uid="{25DDCED4-A1B2-4FEF-8F6B-1CD802D36FD6}"/>
    <hyperlink ref="N19" r:id="rId240" display="https://www.magicbricks.com/Property-Rates-Trends/ALL-RESIDENTIAL-rates-in-Chennai" xr:uid="{D5EDBB63-482F-4AFA-B85B-2284DD11D8E1}"/>
    <hyperlink ref="N20" r:id="rId241" display="https://www.magicbricks.com/Property-Rates-Trends/Multistorey-Apartment-rates-Karapakkam-in-Chennai" xr:uid="{D670FFDC-0EF9-49A3-B6ED-3CFABAEA6BF4}"/>
    <hyperlink ref="N21" r:id="rId242" display="https://www.magicbricks.com/Property-Rates-Trends/Multistorey-Apartment-rates-Karapakkam-in-Chennai" xr:uid="{9A04D07B-5388-4BA0-9D7E-074617A24520}"/>
    <hyperlink ref="N22" r:id="rId243" display="javascript:void(0)" xr:uid="{56C1910F-7482-4F45-A638-4C32DB8F4991}"/>
    <hyperlink ref="N23" r:id="rId244" display="javascript:void(0)" xr:uid="{A3258807-EAD4-4588-B6E2-C311E81954A6}"/>
    <hyperlink ref="N24" r:id="rId245" display="https://www.magicbricks.com/Property-Rates-Trends/ALL-RESIDENTIAL-rates-in-Chennai" xr:uid="{079E08F7-113F-45C9-ACFA-B9DE7D0A8C73}"/>
    <hyperlink ref="N25" r:id="rId246" display="https://www.magicbricks.com/Property-Rates-Trends/Multistorey-Apartment-rates-KK-Nagar-in-Chennai" xr:uid="{445354B7-7FDF-4E3E-B21E-23AB8C464CB2}"/>
    <hyperlink ref="N26" r:id="rId247" display="javascript:void(0)" xr:uid="{03D695A7-5759-4D9C-BD6A-39F703D62CB7}"/>
    <hyperlink ref="N27" r:id="rId248" display="javascript:void(0)" xr:uid="{9F98434B-BE34-458C-8F81-C0D88DEC8900}"/>
    <hyperlink ref="N28" r:id="rId249" display="javascript:void(0)" xr:uid="{39B63505-CBEF-4891-B9D7-875B3773B4C0}"/>
    <hyperlink ref="N29" r:id="rId250" display="https://www.magicbricks.com/Property-Rates-Trends/ALL-RESIDENTIAL-rates-in-Chennai" xr:uid="{76F1E3D9-40F5-462E-B0E3-C3DE27631171}"/>
    <hyperlink ref="N30" r:id="rId251" display="https://www.magicbricks.com/Property-Rates-Trends/Multistorey-Apartment-rates-T-Nagar-in-Chennai" xr:uid="{59A32F31-786F-4953-8119-C4A0B43AD8FB}"/>
    <hyperlink ref="N31" r:id="rId252" display="https://www.magicbricks.com/Property-Rates-Trends/Multistorey-Apartment-rates-T-Nagar-in-Chennai" xr:uid="{7B5E4115-7DEC-4421-A124-9DAB6339A148}"/>
    <hyperlink ref="N32" r:id="rId253" display="https://www.magicbricks.com/Property-Rates-Trends/Multistorey-Apartment-rates-T-Nagar-in-Chennai" xr:uid="{FB51F8DC-E894-44E7-9429-D4B241BB1776}"/>
    <hyperlink ref="N33" r:id="rId254" display="https://www.magicbricks.com/Property-Rates-Trends/Multistorey-Apartment-rates-T-Nagar-in-Chennai" xr:uid="{4DA1972A-D037-43A6-8426-9D21439F69BF}"/>
    <hyperlink ref="N34" r:id="rId255" display="https://www.magicbricks.com/Property-Rates-Trends/ALL-RESIDENTIAL-rates-in-Chennai" xr:uid="{CAF0192D-5A19-4698-929A-29AAC8578594}"/>
    <hyperlink ref="N35" r:id="rId256" display="https://www.magicbricks.com/Property-Rates-Trends/Multistorey-Apartment-rates-Velachery-in-Chennai" xr:uid="{685999DD-FAFF-4482-9CAA-E3B1EC8E56C9}"/>
    <hyperlink ref="N36" r:id="rId257" display="https://www.magicbricks.com/Property-Rates-Trends/Multistorey-Apartment-rates-Velachery-in-Chennai" xr:uid="{A2C4AF84-FE5C-4DB2-9C80-A3F137BCF679}"/>
    <hyperlink ref="N37" r:id="rId258" display="https://www.magicbricks.com/Property-Rates-Trends/Multistorey-Apartment-rates-Velachery-in-Chennai" xr:uid="{C01654B0-A2F3-4D77-B667-15A9D58D5B02}"/>
    <hyperlink ref="N38" r:id="rId259" display="https://www.magicbricks.com/Property-Rates-Trends/Multistorey-Apartment-rates-Velachery-in-Chennai" xr:uid="{AAEA4CE4-9986-4BDA-BED3-82622FD27656}"/>
  </hyperlinks>
  <pageMargins left="0.7" right="0.7" top="0.75" bottom="0.75" header="0.3" footer="0.3"/>
  <drawing r:id="rId26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5C5DE5-B524-429F-BE5E-AA2586FCD883}">
  <dimension ref="A1:M71"/>
  <sheetViews>
    <sheetView workbookViewId="0">
      <selection sqref="A1:M71"/>
    </sheetView>
  </sheetViews>
  <sheetFormatPr defaultRowHeight="15"/>
  <sheetData>
    <row r="1" spans="1:13" ht="32.25" thickBot="1">
      <c r="A1" s="58" t="s">
        <v>7462</v>
      </c>
      <c r="B1" s="58" t="s">
        <v>124</v>
      </c>
      <c r="C1" s="57" t="s">
        <v>7657</v>
      </c>
      <c r="D1" s="57" t="s">
        <v>7658</v>
      </c>
      <c r="E1" s="58" t="s">
        <v>124</v>
      </c>
      <c r="F1" s="57" t="s">
        <v>7657</v>
      </c>
      <c r="G1" s="57" t="s">
        <v>7658</v>
      </c>
      <c r="H1" s="58" t="s">
        <v>124</v>
      </c>
      <c r="I1" s="57" t="s">
        <v>7657</v>
      </c>
      <c r="J1" s="57" t="s">
        <v>7658</v>
      </c>
      <c r="K1" s="58" t="s">
        <v>124</v>
      </c>
      <c r="L1" s="57" t="s">
        <v>7657</v>
      </c>
      <c r="M1" s="57" t="s">
        <v>7658</v>
      </c>
    </row>
    <row r="2" spans="1:13" ht="23.25" thickBot="1">
      <c r="A2" s="59" t="s">
        <v>56</v>
      </c>
      <c r="B2" s="60" t="s">
        <v>7357</v>
      </c>
      <c r="C2" s="61" t="s">
        <v>7360</v>
      </c>
      <c r="D2" s="62">
        <v>13639</v>
      </c>
      <c r="E2" s="60" t="s">
        <v>7356</v>
      </c>
      <c r="F2" s="61" t="s">
        <v>7359</v>
      </c>
      <c r="G2" s="62">
        <v>13833</v>
      </c>
      <c r="H2" s="60" t="s">
        <v>7642</v>
      </c>
      <c r="I2" s="61" t="s">
        <v>7644</v>
      </c>
      <c r="J2" s="62">
        <v>13505</v>
      </c>
      <c r="K2" s="60" t="s">
        <v>7642</v>
      </c>
      <c r="L2" s="61" t="s">
        <v>7644</v>
      </c>
      <c r="M2" s="62">
        <v>13505</v>
      </c>
    </row>
    <row r="3" spans="1:13" ht="23.25" thickBot="1">
      <c r="A3" s="59" t="s">
        <v>56</v>
      </c>
      <c r="B3" s="60" t="s">
        <v>7358</v>
      </c>
      <c r="C3" s="61" t="s">
        <v>7362</v>
      </c>
      <c r="D3" s="62">
        <v>12965</v>
      </c>
      <c r="E3" s="60" t="s">
        <v>7634</v>
      </c>
      <c r="F3" s="61" t="s">
        <v>7635</v>
      </c>
      <c r="G3" s="62">
        <v>13186</v>
      </c>
      <c r="H3" s="60" t="s">
        <v>7643</v>
      </c>
      <c r="I3" s="61" t="s">
        <v>7645</v>
      </c>
      <c r="J3" s="62">
        <v>13670</v>
      </c>
      <c r="K3" s="60" t="s">
        <v>7643</v>
      </c>
      <c r="L3" s="61" t="s">
        <v>7645</v>
      </c>
      <c r="M3" s="62">
        <v>13670</v>
      </c>
    </row>
    <row r="4" spans="1:13" ht="23.25" thickBot="1">
      <c r="A4" s="59" t="s">
        <v>56</v>
      </c>
      <c r="B4" s="60" t="s">
        <v>7311</v>
      </c>
      <c r="C4" s="61" t="s">
        <v>7321</v>
      </c>
      <c r="D4" s="62">
        <v>12988</v>
      </c>
      <c r="E4" s="60" t="s">
        <v>7577</v>
      </c>
      <c r="F4" s="61" t="s">
        <v>7580</v>
      </c>
      <c r="G4" s="62">
        <v>12188</v>
      </c>
      <c r="H4" s="60" t="s">
        <v>7596</v>
      </c>
      <c r="I4" s="61" t="s">
        <v>7599</v>
      </c>
      <c r="J4" s="62">
        <v>11775</v>
      </c>
      <c r="K4" s="60" t="s">
        <v>7615</v>
      </c>
      <c r="L4" s="61" t="s">
        <v>7618</v>
      </c>
      <c r="M4" s="62">
        <v>12393</v>
      </c>
    </row>
    <row r="5" spans="1:13" ht="23.25" thickBot="1">
      <c r="A5" s="59" t="s">
        <v>56</v>
      </c>
      <c r="B5" s="60" t="s">
        <v>7312</v>
      </c>
      <c r="C5" s="61" t="s">
        <v>7323</v>
      </c>
      <c r="D5" s="62">
        <v>11406</v>
      </c>
      <c r="E5" s="60" t="s">
        <v>7578</v>
      </c>
      <c r="F5" s="61" t="s">
        <v>7581</v>
      </c>
      <c r="G5" s="62">
        <v>12544</v>
      </c>
      <c r="H5" s="60" t="s">
        <v>7597</v>
      </c>
      <c r="I5" s="61" t="s">
        <v>7600</v>
      </c>
      <c r="J5" s="62">
        <v>14326</v>
      </c>
      <c r="K5" s="60" t="s">
        <v>7616</v>
      </c>
      <c r="L5" s="61" t="s">
        <v>7619</v>
      </c>
      <c r="M5" s="62">
        <v>14585</v>
      </c>
    </row>
    <row r="6" spans="1:13" ht="23.25" thickBot="1">
      <c r="A6" s="59" t="s">
        <v>56</v>
      </c>
      <c r="B6" s="60" t="s">
        <v>7313</v>
      </c>
      <c r="C6" s="61" t="s">
        <v>7325</v>
      </c>
      <c r="D6" s="62">
        <v>15714</v>
      </c>
      <c r="E6" s="60" t="s">
        <v>7579</v>
      </c>
      <c r="F6" s="61" t="s">
        <v>7582</v>
      </c>
      <c r="G6" s="62">
        <v>15012</v>
      </c>
      <c r="H6" s="60" t="s">
        <v>7598</v>
      </c>
      <c r="I6" s="61" t="s">
        <v>7601</v>
      </c>
      <c r="J6" s="62">
        <v>13123</v>
      </c>
      <c r="K6" s="60" t="s">
        <v>7617</v>
      </c>
      <c r="L6" s="61" t="s">
        <v>7620</v>
      </c>
      <c r="M6" s="62">
        <v>12917</v>
      </c>
    </row>
    <row r="7" spans="1:13" ht="23.25" thickBot="1">
      <c r="A7" s="59" t="s">
        <v>56</v>
      </c>
      <c r="B7" s="60" t="s">
        <v>7412</v>
      </c>
      <c r="C7" s="61" t="s">
        <v>7414</v>
      </c>
      <c r="D7" s="62">
        <v>12614</v>
      </c>
      <c r="E7" s="60" t="s">
        <v>7541</v>
      </c>
      <c r="F7" s="61" t="s">
        <v>7543</v>
      </c>
      <c r="G7" s="62">
        <v>13457</v>
      </c>
      <c r="H7" s="60" t="s">
        <v>7553</v>
      </c>
      <c r="I7" s="61" t="s">
        <v>7555</v>
      </c>
      <c r="J7" s="62">
        <v>13605</v>
      </c>
      <c r="K7" s="60" t="s">
        <v>7565</v>
      </c>
      <c r="L7" s="61" t="s">
        <v>7567</v>
      </c>
      <c r="M7" s="62">
        <v>15504</v>
      </c>
    </row>
    <row r="8" spans="1:13" ht="23.25" thickBot="1">
      <c r="A8" s="59" t="s">
        <v>56</v>
      </c>
      <c r="B8" s="60" t="s">
        <v>7413</v>
      </c>
      <c r="C8" s="61" t="s">
        <v>7415</v>
      </c>
      <c r="D8" s="62">
        <v>10275</v>
      </c>
      <c r="E8" s="60" t="s">
        <v>7542</v>
      </c>
      <c r="F8" s="61" t="s">
        <v>7544</v>
      </c>
      <c r="G8" s="62">
        <v>10832</v>
      </c>
      <c r="H8" s="60" t="s">
        <v>7554</v>
      </c>
      <c r="I8" s="61" t="s">
        <v>7556</v>
      </c>
      <c r="J8" s="62">
        <v>11077</v>
      </c>
      <c r="K8" s="60" t="s">
        <v>7566</v>
      </c>
      <c r="L8" s="61" t="s">
        <v>7568</v>
      </c>
      <c r="M8" s="62">
        <v>11863</v>
      </c>
    </row>
    <row r="9" spans="1:13" ht="23.25" thickBot="1">
      <c r="A9" s="59" t="s">
        <v>56</v>
      </c>
      <c r="B9" s="60" t="s">
        <v>7392</v>
      </c>
      <c r="C9" s="61" t="s">
        <v>7395</v>
      </c>
      <c r="D9" s="62">
        <v>9583</v>
      </c>
      <c r="E9" s="60" t="s">
        <v>7484</v>
      </c>
      <c r="F9" s="61" t="s">
        <v>7487</v>
      </c>
      <c r="G9" s="62">
        <v>8899</v>
      </c>
      <c r="H9" s="60" t="s">
        <v>7504</v>
      </c>
      <c r="I9" s="61" t="s">
        <v>7341</v>
      </c>
      <c r="J9" s="63" t="s">
        <v>7341</v>
      </c>
      <c r="K9" s="60" t="s">
        <v>7521</v>
      </c>
      <c r="L9" s="61" t="s">
        <v>7524</v>
      </c>
      <c r="M9" s="62">
        <v>10629</v>
      </c>
    </row>
    <row r="10" spans="1:13" ht="23.25" thickBot="1">
      <c r="A10" s="59" t="s">
        <v>56</v>
      </c>
      <c r="B10" s="60" t="s">
        <v>7393</v>
      </c>
      <c r="C10" s="61" t="s">
        <v>7397</v>
      </c>
      <c r="D10" s="62">
        <v>9117</v>
      </c>
      <c r="E10" s="60" t="s">
        <v>7485</v>
      </c>
      <c r="F10" s="61" t="s">
        <v>7488</v>
      </c>
      <c r="G10" s="62">
        <v>9743</v>
      </c>
      <c r="H10" s="60" t="s">
        <v>7505</v>
      </c>
      <c r="I10" s="61" t="s">
        <v>7507</v>
      </c>
      <c r="J10" s="62">
        <v>10640</v>
      </c>
      <c r="K10" s="60" t="s">
        <v>7522</v>
      </c>
      <c r="L10" s="61" t="s">
        <v>7525</v>
      </c>
      <c r="M10" s="62">
        <v>11305</v>
      </c>
    </row>
    <row r="11" spans="1:13" ht="23.25" thickBot="1">
      <c r="A11" s="59" t="s">
        <v>56</v>
      </c>
      <c r="B11" s="60" t="s">
        <v>7394</v>
      </c>
      <c r="C11" s="61" t="s">
        <v>7398</v>
      </c>
      <c r="D11" s="62">
        <v>7449</v>
      </c>
      <c r="E11" s="60" t="s">
        <v>7486</v>
      </c>
      <c r="F11" s="61" t="s">
        <v>7489</v>
      </c>
      <c r="G11" s="62">
        <v>8052</v>
      </c>
      <c r="H11" s="60" t="s">
        <v>7506</v>
      </c>
      <c r="I11" s="61" t="s">
        <v>7508</v>
      </c>
      <c r="J11" s="62">
        <v>9481</v>
      </c>
      <c r="K11" s="60" t="s">
        <v>7523</v>
      </c>
      <c r="L11" s="61" t="s">
        <v>7526</v>
      </c>
      <c r="M11" s="62">
        <v>8412</v>
      </c>
    </row>
    <row r="12" spans="1:13" ht="23.25" thickBot="1">
      <c r="A12" s="59" t="s">
        <v>39</v>
      </c>
      <c r="B12" s="60" t="s">
        <v>7357</v>
      </c>
      <c r="C12" s="61" t="s">
        <v>7365</v>
      </c>
      <c r="D12" s="62">
        <v>10400</v>
      </c>
      <c r="E12" s="60" t="s">
        <v>7356</v>
      </c>
      <c r="F12" s="61" t="s">
        <v>7363</v>
      </c>
      <c r="G12" s="62">
        <v>10444</v>
      </c>
      <c r="H12" s="60" t="s">
        <v>7642</v>
      </c>
      <c r="I12" s="61" t="s">
        <v>7646</v>
      </c>
      <c r="J12" s="62">
        <v>10512</v>
      </c>
      <c r="K12" s="60" t="s">
        <v>7642</v>
      </c>
      <c r="L12" s="61" t="s">
        <v>7646</v>
      </c>
      <c r="M12" s="62">
        <v>10512</v>
      </c>
    </row>
    <row r="13" spans="1:13" ht="23.25" thickBot="1">
      <c r="A13" s="59" t="s">
        <v>39</v>
      </c>
      <c r="B13" s="60" t="s">
        <v>7358</v>
      </c>
      <c r="C13" s="61" t="s">
        <v>7366</v>
      </c>
      <c r="D13" s="62">
        <v>10221</v>
      </c>
      <c r="E13" s="60" t="s">
        <v>7634</v>
      </c>
      <c r="F13" s="61" t="s">
        <v>7636</v>
      </c>
      <c r="G13" s="62">
        <v>10670</v>
      </c>
      <c r="H13" s="60" t="s">
        <v>7643</v>
      </c>
      <c r="I13" s="61" t="s">
        <v>7647</v>
      </c>
      <c r="J13" s="62">
        <v>10340</v>
      </c>
      <c r="K13" s="60" t="s">
        <v>7643</v>
      </c>
      <c r="L13" s="61" t="s">
        <v>7647</v>
      </c>
      <c r="M13" s="62">
        <v>10340</v>
      </c>
    </row>
    <row r="14" spans="1:13" ht="23.25" thickBot="1">
      <c r="A14" s="59" t="s">
        <v>39</v>
      </c>
      <c r="B14" s="60" t="s">
        <v>7311</v>
      </c>
      <c r="C14" s="61" t="s">
        <v>7329</v>
      </c>
      <c r="D14" s="62">
        <v>10333</v>
      </c>
      <c r="E14" s="60" t="s">
        <v>7577</v>
      </c>
      <c r="F14" s="61" t="s">
        <v>7583</v>
      </c>
      <c r="G14" s="62">
        <v>10289</v>
      </c>
      <c r="H14" s="60" t="s">
        <v>7596</v>
      </c>
      <c r="I14" s="61" t="s">
        <v>7602</v>
      </c>
      <c r="J14" s="62">
        <v>10707</v>
      </c>
      <c r="K14" s="60" t="s">
        <v>7615</v>
      </c>
      <c r="L14" s="61" t="s">
        <v>7621</v>
      </c>
      <c r="M14" s="62">
        <v>11014</v>
      </c>
    </row>
    <row r="15" spans="1:13" ht="23.25" thickBot="1">
      <c r="A15" s="59" t="s">
        <v>39</v>
      </c>
      <c r="B15" s="60" t="s">
        <v>7312</v>
      </c>
      <c r="C15" s="61" t="s">
        <v>7331</v>
      </c>
      <c r="D15" s="62">
        <v>10159</v>
      </c>
      <c r="E15" s="60" t="s">
        <v>7578</v>
      </c>
      <c r="F15" s="61" t="s">
        <v>7584</v>
      </c>
      <c r="G15" s="62">
        <v>10236</v>
      </c>
      <c r="H15" s="60" t="s">
        <v>7597</v>
      </c>
      <c r="I15" s="61" t="s">
        <v>7603</v>
      </c>
      <c r="J15" s="62">
        <v>10620</v>
      </c>
      <c r="K15" s="60" t="s">
        <v>7616</v>
      </c>
      <c r="L15" s="61" t="s">
        <v>7622</v>
      </c>
      <c r="M15" s="62">
        <v>10541</v>
      </c>
    </row>
    <row r="16" spans="1:13" ht="23.25" thickBot="1">
      <c r="A16" s="59" t="s">
        <v>39</v>
      </c>
      <c r="B16" s="60" t="s">
        <v>7313</v>
      </c>
      <c r="C16" s="61" t="s">
        <v>7333</v>
      </c>
      <c r="D16" s="62">
        <v>11320</v>
      </c>
      <c r="E16" s="60" t="s">
        <v>7579</v>
      </c>
      <c r="F16" s="61" t="s">
        <v>7585</v>
      </c>
      <c r="G16" s="62">
        <v>11592</v>
      </c>
      <c r="H16" s="60" t="s">
        <v>7598</v>
      </c>
      <c r="I16" s="61" t="s">
        <v>7604</v>
      </c>
      <c r="J16" s="62">
        <v>11176</v>
      </c>
      <c r="K16" s="60" t="s">
        <v>7617</v>
      </c>
      <c r="L16" s="61" t="s">
        <v>7623</v>
      </c>
      <c r="M16" s="62">
        <v>10851</v>
      </c>
    </row>
    <row r="17" spans="1:13" ht="23.25" thickBot="1">
      <c r="A17" s="59" t="s">
        <v>39</v>
      </c>
      <c r="B17" s="60" t="s">
        <v>7412</v>
      </c>
      <c r="C17" s="61" t="s">
        <v>7416</v>
      </c>
      <c r="D17" s="62">
        <v>9640</v>
      </c>
      <c r="E17" s="60" t="s">
        <v>7541</v>
      </c>
      <c r="F17" s="61" t="s">
        <v>7545</v>
      </c>
      <c r="G17" s="62">
        <v>10025</v>
      </c>
      <c r="H17" s="60" t="s">
        <v>7553</v>
      </c>
      <c r="I17" s="61" t="s">
        <v>7557</v>
      </c>
      <c r="J17" s="62">
        <v>10381</v>
      </c>
      <c r="K17" s="60" t="s">
        <v>7565</v>
      </c>
      <c r="L17" s="61" t="s">
        <v>7569</v>
      </c>
      <c r="M17" s="62">
        <v>10628</v>
      </c>
    </row>
    <row r="18" spans="1:13" ht="23.25" thickBot="1">
      <c r="A18" s="59" t="s">
        <v>39</v>
      </c>
      <c r="B18" s="60" t="s">
        <v>7413</v>
      </c>
      <c r="C18" s="61" t="s">
        <v>7417</v>
      </c>
      <c r="D18" s="62">
        <v>9963</v>
      </c>
      <c r="E18" s="60" t="s">
        <v>7542</v>
      </c>
      <c r="F18" s="61" t="s">
        <v>7546</v>
      </c>
      <c r="G18" s="62">
        <v>9863</v>
      </c>
      <c r="H18" s="60" t="s">
        <v>7554</v>
      </c>
      <c r="I18" s="61" t="s">
        <v>7558</v>
      </c>
      <c r="J18" s="62">
        <v>10097</v>
      </c>
      <c r="K18" s="60" t="s">
        <v>7566</v>
      </c>
      <c r="L18" s="61" t="s">
        <v>7570</v>
      </c>
      <c r="M18" s="62">
        <v>9969</v>
      </c>
    </row>
    <row r="19" spans="1:13" ht="23.25" thickBot="1">
      <c r="A19" s="59" t="s">
        <v>39</v>
      </c>
      <c r="B19" s="60" t="s">
        <v>7392</v>
      </c>
      <c r="C19" s="61" t="s">
        <v>7341</v>
      </c>
      <c r="D19" s="63" t="s">
        <v>7341</v>
      </c>
      <c r="E19" s="60" t="s">
        <v>7484</v>
      </c>
      <c r="F19" s="61" t="s">
        <v>7490</v>
      </c>
      <c r="G19" s="62">
        <v>7836</v>
      </c>
      <c r="H19" s="60" t="s">
        <v>7504</v>
      </c>
      <c r="I19" s="61" t="s">
        <v>7341</v>
      </c>
      <c r="J19" s="63" t="s">
        <v>7341</v>
      </c>
      <c r="K19" s="60" t="s">
        <v>7521</v>
      </c>
      <c r="L19" s="61" t="s">
        <v>7527</v>
      </c>
      <c r="M19" s="62">
        <v>7686</v>
      </c>
    </row>
    <row r="20" spans="1:13" ht="23.25" thickBot="1">
      <c r="A20" s="59" t="s">
        <v>39</v>
      </c>
      <c r="B20" s="60" t="s">
        <v>7393</v>
      </c>
      <c r="C20" s="61" t="s">
        <v>7399</v>
      </c>
      <c r="D20" s="62">
        <v>7395</v>
      </c>
      <c r="E20" s="60" t="s">
        <v>7485</v>
      </c>
      <c r="F20" s="61" t="s">
        <v>7491</v>
      </c>
      <c r="G20" s="62">
        <v>7611</v>
      </c>
      <c r="H20" s="60" t="s">
        <v>7505</v>
      </c>
      <c r="I20" s="61" t="s">
        <v>7510</v>
      </c>
      <c r="J20" s="62">
        <v>8665</v>
      </c>
      <c r="K20" s="60" t="s">
        <v>7522</v>
      </c>
      <c r="L20" s="61" t="s">
        <v>7528</v>
      </c>
      <c r="M20" s="62">
        <v>7947</v>
      </c>
    </row>
    <row r="21" spans="1:13" ht="23.25" thickBot="1">
      <c r="A21" s="59" t="s">
        <v>39</v>
      </c>
      <c r="B21" s="60" t="s">
        <v>7394</v>
      </c>
      <c r="C21" s="61" t="s">
        <v>7400</v>
      </c>
      <c r="D21" s="62">
        <v>7662</v>
      </c>
      <c r="E21" s="60" t="s">
        <v>7486</v>
      </c>
      <c r="F21" s="61" t="s">
        <v>7492</v>
      </c>
      <c r="G21" s="62">
        <v>6834</v>
      </c>
      <c r="H21" s="60" t="s">
        <v>7506</v>
      </c>
      <c r="I21" s="61" t="s">
        <v>7512</v>
      </c>
      <c r="J21" s="62">
        <v>7231</v>
      </c>
      <c r="K21" s="60" t="s">
        <v>7523</v>
      </c>
      <c r="L21" s="61" t="s">
        <v>7529</v>
      </c>
      <c r="M21" s="62">
        <v>7243</v>
      </c>
    </row>
    <row r="22" spans="1:13" ht="23.25" thickBot="1">
      <c r="A22" s="59" t="s">
        <v>34</v>
      </c>
      <c r="B22" s="60" t="s">
        <v>7357</v>
      </c>
      <c r="C22" s="61" t="s">
        <v>7368</v>
      </c>
      <c r="D22" s="62">
        <v>4547</v>
      </c>
      <c r="E22" s="60" t="s">
        <v>7356</v>
      </c>
      <c r="F22" s="61" t="s">
        <v>7367</v>
      </c>
      <c r="G22" s="62">
        <v>4768</v>
      </c>
      <c r="H22" s="60" t="s">
        <v>7642</v>
      </c>
      <c r="I22" s="61" t="s">
        <v>7648</v>
      </c>
      <c r="J22" s="62">
        <v>4848</v>
      </c>
      <c r="K22" s="60" t="s">
        <v>7642</v>
      </c>
      <c r="L22" s="61" t="s">
        <v>7648</v>
      </c>
      <c r="M22" s="62">
        <v>4848</v>
      </c>
    </row>
    <row r="23" spans="1:13" ht="23.25" thickBot="1">
      <c r="A23" s="59" t="s">
        <v>34</v>
      </c>
      <c r="B23" s="60" t="s">
        <v>7358</v>
      </c>
      <c r="C23" s="61" t="s">
        <v>7369</v>
      </c>
      <c r="D23" s="62">
        <v>4798</v>
      </c>
      <c r="E23" s="60" t="s">
        <v>7634</v>
      </c>
      <c r="F23" s="61" t="s">
        <v>7637</v>
      </c>
      <c r="G23" s="62">
        <v>4841</v>
      </c>
      <c r="H23" s="60" t="s">
        <v>7643</v>
      </c>
      <c r="I23" s="61" t="s">
        <v>7649</v>
      </c>
      <c r="J23" s="62">
        <v>4996</v>
      </c>
      <c r="K23" s="60" t="s">
        <v>7643</v>
      </c>
      <c r="L23" s="61" t="s">
        <v>7649</v>
      </c>
      <c r="M23" s="62">
        <v>4996</v>
      </c>
    </row>
    <row r="24" spans="1:13" ht="23.25" thickBot="1">
      <c r="A24" s="59" t="s">
        <v>34</v>
      </c>
      <c r="B24" s="60" t="s">
        <v>7311</v>
      </c>
      <c r="C24" s="61" t="s">
        <v>7337</v>
      </c>
      <c r="D24" s="62">
        <v>4904</v>
      </c>
      <c r="E24" s="60" t="s">
        <v>7577</v>
      </c>
      <c r="F24" s="61" t="s">
        <v>7586</v>
      </c>
      <c r="G24" s="62">
        <v>5091</v>
      </c>
      <c r="H24" s="60" t="s">
        <v>7596</v>
      </c>
      <c r="I24" s="61" t="s">
        <v>7605</v>
      </c>
      <c r="J24" s="62">
        <v>4957</v>
      </c>
      <c r="K24" s="60" t="s">
        <v>7615</v>
      </c>
      <c r="L24" s="61" t="s">
        <v>7624</v>
      </c>
      <c r="M24" s="62">
        <v>4647</v>
      </c>
    </row>
    <row r="25" spans="1:13" ht="23.25" thickBot="1">
      <c r="A25" s="59" t="s">
        <v>34</v>
      </c>
      <c r="B25" s="60" t="s">
        <v>7312</v>
      </c>
      <c r="C25" s="61" t="s">
        <v>7338</v>
      </c>
      <c r="D25" s="62">
        <v>4728</v>
      </c>
      <c r="E25" s="60" t="s">
        <v>7578</v>
      </c>
      <c r="F25" s="61" t="s">
        <v>7587</v>
      </c>
      <c r="G25" s="62">
        <v>5338</v>
      </c>
      <c r="H25" s="60" t="s">
        <v>7597</v>
      </c>
      <c r="I25" s="61" t="s">
        <v>7606</v>
      </c>
      <c r="J25" s="62">
        <v>5107</v>
      </c>
      <c r="K25" s="60" t="s">
        <v>7616</v>
      </c>
      <c r="L25" s="61" t="s">
        <v>7625</v>
      </c>
      <c r="M25" s="62">
        <v>5061</v>
      </c>
    </row>
    <row r="26" spans="1:13" ht="23.25" thickBot="1">
      <c r="A26" s="59" t="s">
        <v>34</v>
      </c>
      <c r="B26" s="60" t="s">
        <v>7313</v>
      </c>
      <c r="C26" s="61" t="s">
        <v>7339</v>
      </c>
      <c r="D26" s="62">
        <v>4989</v>
      </c>
      <c r="E26" s="60" t="s">
        <v>7579</v>
      </c>
      <c r="F26" s="61" t="s">
        <v>7588</v>
      </c>
      <c r="G26" s="62">
        <v>4811</v>
      </c>
      <c r="H26" s="60" t="s">
        <v>7598</v>
      </c>
      <c r="I26" s="61" t="s">
        <v>7607</v>
      </c>
      <c r="J26" s="62">
        <v>4877</v>
      </c>
      <c r="K26" s="60" t="s">
        <v>7617</v>
      </c>
      <c r="L26" s="61" t="s">
        <v>7626</v>
      </c>
      <c r="M26" s="62">
        <v>5035</v>
      </c>
    </row>
    <row r="27" spans="1:13" ht="23.25" thickBot="1">
      <c r="A27" s="59" t="s">
        <v>34</v>
      </c>
      <c r="B27" s="60" t="s">
        <v>7412</v>
      </c>
      <c r="C27" s="61" t="s">
        <v>7419</v>
      </c>
      <c r="D27" s="62">
        <v>4407</v>
      </c>
      <c r="E27" s="60" t="s">
        <v>7541</v>
      </c>
      <c r="F27" s="61" t="s">
        <v>7547</v>
      </c>
      <c r="G27" s="62">
        <v>4412</v>
      </c>
      <c r="H27" s="60" t="s">
        <v>7553</v>
      </c>
      <c r="I27" s="61" t="s">
        <v>7559</v>
      </c>
      <c r="J27" s="62">
        <v>4394</v>
      </c>
      <c r="K27" s="60" t="s">
        <v>7565</v>
      </c>
      <c r="L27" s="61" t="s">
        <v>7571</v>
      </c>
      <c r="M27" s="62">
        <v>4851</v>
      </c>
    </row>
    <row r="28" spans="1:13" ht="23.25" thickBot="1">
      <c r="A28" s="59" t="s">
        <v>34</v>
      </c>
      <c r="B28" s="60" t="s">
        <v>7413</v>
      </c>
      <c r="C28" s="61" t="s">
        <v>7420</v>
      </c>
      <c r="D28" s="62">
        <v>3970</v>
      </c>
      <c r="E28" s="60" t="s">
        <v>7542</v>
      </c>
      <c r="F28" s="61" t="s">
        <v>7548</v>
      </c>
      <c r="G28" s="62">
        <v>4062</v>
      </c>
      <c r="H28" s="60" t="s">
        <v>7554</v>
      </c>
      <c r="I28" s="61" t="s">
        <v>7560</v>
      </c>
      <c r="J28" s="62">
        <v>4433</v>
      </c>
      <c r="K28" s="60" t="s">
        <v>7566</v>
      </c>
      <c r="L28" s="61" t="s">
        <v>7572</v>
      </c>
      <c r="M28" s="62">
        <v>4539</v>
      </c>
    </row>
    <row r="29" spans="1:13" ht="23.25" thickBot="1">
      <c r="A29" s="59" t="s">
        <v>34</v>
      </c>
      <c r="B29" s="60" t="s">
        <v>7392</v>
      </c>
      <c r="C29" s="61" t="s">
        <v>7401</v>
      </c>
      <c r="D29" s="62">
        <v>3784</v>
      </c>
      <c r="E29" s="60" t="s">
        <v>7484</v>
      </c>
      <c r="F29" s="61" t="s">
        <v>7493</v>
      </c>
      <c r="G29" s="62">
        <v>3832</v>
      </c>
      <c r="H29" s="60" t="s">
        <v>7504</v>
      </c>
      <c r="I29" s="61" t="s">
        <v>7341</v>
      </c>
      <c r="J29" s="63" t="s">
        <v>7341</v>
      </c>
      <c r="K29" s="60" t="s">
        <v>7521</v>
      </c>
      <c r="L29" s="61" t="s">
        <v>7530</v>
      </c>
      <c r="M29" s="62">
        <v>3998</v>
      </c>
    </row>
    <row r="30" spans="1:13" ht="23.25" thickBot="1">
      <c r="A30" s="59" t="s">
        <v>34</v>
      </c>
      <c r="B30" s="60" t="s">
        <v>7393</v>
      </c>
      <c r="C30" s="61" t="s">
        <v>7402</v>
      </c>
      <c r="D30" s="62">
        <v>3334</v>
      </c>
      <c r="E30" s="60" t="s">
        <v>7485</v>
      </c>
      <c r="F30" s="61" t="s">
        <v>7494</v>
      </c>
      <c r="G30" s="62">
        <v>3848</v>
      </c>
      <c r="H30" s="60" t="s">
        <v>7505</v>
      </c>
      <c r="I30" s="61" t="s">
        <v>7513</v>
      </c>
      <c r="J30" s="62">
        <v>4152</v>
      </c>
      <c r="K30" s="60" t="s">
        <v>7522</v>
      </c>
      <c r="L30" s="61" t="s">
        <v>7531</v>
      </c>
      <c r="M30" s="62">
        <v>4122</v>
      </c>
    </row>
    <row r="31" spans="1:13" ht="23.25" thickBot="1">
      <c r="A31" s="59" t="s">
        <v>34</v>
      </c>
      <c r="B31" s="60" t="s">
        <v>7394</v>
      </c>
      <c r="C31" s="61" t="s">
        <v>7403</v>
      </c>
      <c r="D31" s="62">
        <v>3145</v>
      </c>
      <c r="E31" s="60" t="s">
        <v>7486</v>
      </c>
      <c r="F31" s="61" t="s">
        <v>7495</v>
      </c>
      <c r="G31" s="62">
        <v>3180</v>
      </c>
      <c r="H31" s="60" t="s">
        <v>7506</v>
      </c>
      <c r="I31" s="61" t="s">
        <v>7514</v>
      </c>
      <c r="J31" s="62">
        <v>3258</v>
      </c>
      <c r="K31" s="60" t="s">
        <v>7523</v>
      </c>
      <c r="L31" s="61" t="s">
        <v>7532</v>
      </c>
      <c r="M31" s="62">
        <v>3346</v>
      </c>
    </row>
    <row r="32" spans="1:13" ht="23.25" thickBot="1">
      <c r="A32" s="59" t="s">
        <v>23</v>
      </c>
      <c r="B32" s="60" t="s">
        <v>7357</v>
      </c>
      <c r="C32" s="61" t="s">
        <v>7371</v>
      </c>
      <c r="D32" s="62">
        <v>5086</v>
      </c>
      <c r="E32" s="60" t="s">
        <v>7356</v>
      </c>
      <c r="F32" s="61" t="s">
        <v>7370</v>
      </c>
      <c r="G32" s="62">
        <v>5410</v>
      </c>
      <c r="H32" s="60" t="s">
        <v>7642</v>
      </c>
      <c r="I32" s="61" t="s">
        <v>7650</v>
      </c>
      <c r="J32" s="62">
        <v>5741</v>
      </c>
      <c r="K32" s="60" t="s">
        <v>7642</v>
      </c>
      <c r="L32" s="61" t="s">
        <v>7650</v>
      </c>
      <c r="M32" s="62">
        <v>5741</v>
      </c>
    </row>
    <row r="33" spans="1:13" ht="23.25" thickBot="1">
      <c r="A33" s="59" t="s">
        <v>23</v>
      </c>
      <c r="B33" s="60" t="s">
        <v>7358</v>
      </c>
      <c r="C33" s="61" t="s">
        <v>7372</v>
      </c>
      <c r="D33" s="62">
        <v>5504</v>
      </c>
      <c r="E33" s="60" t="s">
        <v>7634</v>
      </c>
      <c r="F33" s="61" t="s">
        <v>7638</v>
      </c>
      <c r="G33" s="62">
        <v>5569</v>
      </c>
      <c r="H33" s="60" t="s">
        <v>7643</v>
      </c>
      <c r="I33" s="61" t="s">
        <v>7341</v>
      </c>
      <c r="J33" s="63" t="s">
        <v>7341</v>
      </c>
      <c r="K33" s="60" t="s">
        <v>7643</v>
      </c>
      <c r="L33" s="61" t="s">
        <v>7341</v>
      </c>
      <c r="M33" s="63" t="s">
        <v>7341</v>
      </c>
    </row>
    <row r="34" spans="1:13" ht="23.25" thickBot="1">
      <c r="A34" s="59" t="s">
        <v>23</v>
      </c>
      <c r="B34" s="60" t="s">
        <v>7311</v>
      </c>
      <c r="C34" s="61" t="s">
        <v>7341</v>
      </c>
      <c r="D34" s="63" t="s">
        <v>7341</v>
      </c>
      <c r="E34" s="60" t="s">
        <v>7577</v>
      </c>
      <c r="F34" s="61" t="s">
        <v>7589</v>
      </c>
      <c r="G34" s="62">
        <v>5837</v>
      </c>
      <c r="H34" s="60" t="s">
        <v>7596</v>
      </c>
      <c r="I34" s="61" t="s">
        <v>7341</v>
      </c>
      <c r="J34" s="63" t="s">
        <v>7341</v>
      </c>
      <c r="K34" s="60" t="s">
        <v>7615</v>
      </c>
      <c r="L34" s="61" t="s">
        <v>7627</v>
      </c>
      <c r="M34" s="62">
        <v>5369</v>
      </c>
    </row>
    <row r="35" spans="1:13" ht="23.25" thickBot="1">
      <c r="A35" s="59" t="s">
        <v>23</v>
      </c>
      <c r="B35" s="60" t="s">
        <v>7312</v>
      </c>
      <c r="C35" s="61" t="s">
        <v>7341</v>
      </c>
      <c r="D35" s="63" t="s">
        <v>7341</v>
      </c>
      <c r="E35" s="60" t="s">
        <v>7578</v>
      </c>
      <c r="F35" s="61" t="s">
        <v>7341</v>
      </c>
      <c r="G35" s="63" t="s">
        <v>7341</v>
      </c>
      <c r="H35" s="60" t="s">
        <v>7597</v>
      </c>
      <c r="I35" s="61" t="s">
        <v>7608</v>
      </c>
      <c r="J35" s="62">
        <v>5760</v>
      </c>
      <c r="K35" s="60" t="s">
        <v>7616</v>
      </c>
      <c r="L35" s="61" t="s">
        <v>7341</v>
      </c>
      <c r="M35" s="63" t="s">
        <v>7341</v>
      </c>
    </row>
    <row r="36" spans="1:13" ht="23.25" thickBot="1">
      <c r="A36" s="59" t="s">
        <v>23</v>
      </c>
      <c r="B36" s="60" t="s">
        <v>7313</v>
      </c>
      <c r="C36" s="61" t="s">
        <v>7341</v>
      </c>
      <c r="D36" s="63" t="s">
        <v>7341</v>
      </c>
      <c r="E36" s="60" t="s">
        <v>7579</v>
      </c>
      <c r="F36" s="61" t="s">
        <v>7341</v>
      </c>
      <c r="G36" s="63" t="s">
        <v>7341</v>
      </c>
      <c r="H36" s="60" t="s">
        <v>7598</v>
      </c>
      <c r="I36" s="61" t="s">
        <v>7341</v>
      </c>
      <c r="J36" s="63" t="s">
        <v>7341</v>
      </c>
      <c r="K36" s="60" t="s">
        <v>7617</v>
      </c>
      <c r="L36" s="61" t="s">
        <v>7341</v>
      </c>
      <c r="M36" s="63" t="s">
        <v>7341</v>
      </c>
    </row>
    <row r="37" spans="1:13" ht="23.25" thickBot="1">
      <c r="A37" s="59" t="s">
        <v>23</v>
      </c>
      <c r="B37" s="60" t="s">
        <v>7412</v>
      </c>
      <c r="C37" s="61" t="s">
        <v>7341</v>
      </c>
      <c r="D37" s="63" t="s">
        <v>7341</v>
      </c>
      <c r="E37" s="60" t="s">
        <v>7541</v>
      </c>
      <c r="F37" s="61" t="s">
        <v>7341</v>
      </c>
      <c r="G37" s="63" t="s">
        <v>7341</v>
      </c>
      <c r="H37" s="60" t="s">
        <v>7553</v>
      </c>
      <c r="I37" s="61" t="s">
        <v>7341</v>
      </c>
      <c r="J37" s="63" t="s">
        <v>7341</v>
      </c>
      <c r="K37" s="60" t="s">
        <v>7565</v>
      </c>
      <c r="L37" s="61" t="s">
        <v>7341</v>
      </c>
      <c r="M37" s="63" t="s">
        <v>7341</v>
      </c>
    </row>
    <row r="38" spans="1:13" ht="23.25" thickBot="1">
      <c r="A38" s="59" t="s">
        <v>23</v>
      </c>
      <c r="B38" s="60" t="s">
        <v>7413</v>
      </c>
      <c r="C38" s="61" t="s">
        <v>7341</v>
      </c>
      <c r="D38" s="63" t="s">
        <v>7341</v>
      </c>
      <c r="E38" s="60" t="s">
        <v>7542</v>
      </c>
      <c r="F38" s="61" t="s">
        <v>7341</v>
      </c>
      <c r="G38" s="63" t="s">
        <v>7341</v>
      </c>
      <c r="H38" s="60" t="s">
        <v>7554</v>
      </c>
      <c r="I38" s="61" t="s">
        <v>7341</v>
      </c>
      <c r="J38" s="63" t="s">
        <v>7341</v>
      </c>
      <c r="K38" s="60" t="s">
        <v>7566</v>
      </c>
      <c r="L38" s="61" t="s">
        <v>7341</v>
      </c>
      <c r="M38" s="63" t="s">
        <v>7341</v>
      </c>
    </row>
    <row r="39" spans="1:13" ht="23.25" thickBot="1">
      <c r="A39" s="59" t="s">
        <v>23</v>
      </c>
      <c r="B39" s="60" t="s">
        <v>7392</v>
      </c>
      <c r="C39" s="61" t="s">
        <v>7341</v>
      </c>
      <c r="D39" s="63" t="s">
        <v>7341</v>
      </c>
      <c r="E39" s="60" t="s">
        <v>7484</v>
      </c>
      <c r="F39" s="61" t="s">
        <v>7341</v>
      </c>
      <c r="G39" s="63" t="s">
        <v>7341</v>
      </c>
      <c r="H39" s="60" t="s">
        <v>7504</v>
      </c>
      <c r="I39" s="61" t="s">
        <v>7341</v>
      </c>
      <c r="J39" s="63" t="s">
        <v>7341</v>
      </c>
      <c r="K39" s="60" t="s">
        <v>7521</v>
      </c>
      <c r="L39" s="61" t="s">
        <v>7341</v>
      </c>
      <c r="M39" s="63" t="s">
        <v>7341</v>
      </c>
    </row>
    <row r="40" spans="1:13" ht="23.25" thickBot="1">
      <c r="A40" s="59" t="s">
        <v>23</v>
      </c>
      <c r="B40" s="60" t="s">
        <v>7393</v>
      </c>
      <c r="C40" s="61" t="s">
        <v>7341</v>
      </c>
      <c r="D40" s="63" t="s">
        <v>7341</v>
      </c>
      <c r="E40" s="60" t="s">
        <v>7485</v>
      </c>
      <c r="F40" s="61" t="s">
        <v>7341</v>
      </c>
      <c r="G40" s="63" t="s">
        <v>7341</v>
      </c>
      <c r="H40" s="60" t="s">
        <v>7505</v>
      </c>
      <c r="I40" s="61" t="s">
        <v>7341</v>
      </c>
      <c r="J40" s="63" t="s">
        <v>7341</v>
      </c>
      <c r="K40" s="60" t="s">
        <v>7522</v>
      </c>
      <c r="L40" s="61" t="s">
        <v>7341</v>
      </c>
      <c r="M40" s="63" t="s">
        <v>7341</v>
      </c>
    </row>
    <row r="41" spans="1:13" ht="23.25" thickBot="1">
      <c r="A41" s="59" t="s">
        <v>23</v>
      </c>
      <c r="B41" s="60" t="s">
        <v>7394</v>
      </c>
      <c r="C41" s="61" t="s">
        <v>7341</v>
      </c>
      <c r="D41" s="63" t="s">
        <v>7341</v>
      </c>
      <c r="E41" s="60" t="s">
        <v>7486</v>
      </c>
      <c r="F41" s="61" t="s">
        <v>7341</v>
      </c>
      <c r="G41" s="63" t="s">
        <v>7341</v>
      </c>
      <c r="H41" s="60" t="s">
        <v>7506</v>
      </c>
      <c r="I41" s="61" t="s">
        <v>7341</v>
      </c>
      <c r="J41" s="63" t="s">
        <v>7341</v>
      </c>
      <c r="K41" s="60" t="s">
        <v>7523</v>
      </c>
      <c r="L41" s="61" t="s">
        <v>7341</v>
      </c>
      <c r="M41" s="63" t="s">
        <v>7341</v>
      </c>
    </row>
    <row r="42" spans="1:13" ht="23.25" thickBot="1">
      <c r="A42" s="59" t="s">
        <v>201</v>
      </c>
      <c r="B42" s="60" t="s">
        <v>7357</v>
      </c>
      <c r="C42" s="61" t="s">
        <v>7375</v>
      </c>
      <c r="D42" s="62">
        <v>9121</v>
      </c>
      <c r="E42" s="60" t="s">
        <v>7356</v>
      </c>
      <c r="F42" s="61" t="s">
        <v>7373</v>
      </c>
      <c r="G42" s="62">
        <v>9935</v>
      </c>
      <c r="H42" s="60" t="s">
        <v>7642</v>
      </c>
      <c r="I42" s="61" t="s">
        <v>7651</v>
      </c>
      <c r="J42" s="62">
        <v>10002</v>
      </c>
      <c r="K42" s="60" t="s">
        <v>7642</v>
      </c>
      <c r="L42" s="61" t="s">
        <v>7651</v>
      </c>
      <c r="M42" s="62">
        <v>10002</v>
      </c>
    </row>
    <row r="43" spans="1:13" ht="23.25" thickBot="1">
      <c r="A43" s="59" t="s">
        <v>201</v>
      </c>
      <c r="B43" s="60" t="s">
        <v>7358</v>
      </c>
      <c r="C43" s="61" t="s">
        <v>7376</v>
      </c>
      <c r="D43" s="62">
        <v>9780</v>
      </c>
      <c r="E43" s="60" t="s">
        <v>7634</v>
      </c>
      <c r="F43" s="61" t="s">
        <v>7639</v>
      </c>
      <c r="G43" s="62">
        <v>9827</v>
      </c>
      <c r="H43" s="60" t="s">
        <v>7643</v>
      </c>
      <c r="I43" s="61" t="s">
        <v>7341</v>
      </c>
      <c r="J43" s="63" t="s">
        <v>7341</v>
      </c>
      <c r="K43" s="60" t="s">
        <v>7643</v>
      </c>
      <c r="L43" s="61" t="s">
        <v>7341</v>
      </c>
      <c r="M43" s="63" t="s">
        <v>7341</v>
      </c>
    </row>
    <row r="44" spans="1:13" ht="23.25" thickBot="1">
      <c r="A44" s="59" t="s">
        <v>201</v>
      </c>
      <c r="B44" s="60" t="s">
        <v>7311</v>
      </c>
      <c r="C44" s="61" t="s">
        <v>7341</v>
      </c>
      <c r="D44" s="63" t="s">
        <v>7341</v>
      </c>
      <c r="E44" s="60" t="s">
        <v>7577</v>
      </c>
      <c r="F44" s="61" t="s">
        <v>7341</v>
      </c>
      <c r="G44" s="63" t="s">
        <v>7341</v>
      </c>
      <c r="H44" s="60" t="s">
        <v>7596</v>
      </c>
      <c r="I44" s="61" t="s">
        <v>7341</v>
      </c>
      <c r="J44" s="63" t="s">
        <v>7341</v>
      </c>
      <c r="K44" s="60" t="s">
        <v>7615</v>
      </c>
      <c r="L44" s="61" t="s">
        <v>7341</v>
      </c>
      <c r="M44" s="63" t="s">
        <v>7341</v>
      </c>
    </row>
    <row r="45" spans="1:13" ht="23.25" thickBot="1">
      <c r="A45" s="59" t="s">
        <v>201</v>
      </c>
      <c r="B45" s="60" t="s">
        <v>7312</v>
      </c>
      <c r="C45" s="61" t="s">
        <v>7343</v>
      </c>
      <c r="D45" s="62">
        <v>10532</v>
      </c>
      <c r="E45" s="60" t="s">
        <v>7578</v>
      </c>
      <c r="F45" s="61" t="s">
        <v>7341</v>
      </c>
      <c r="G45" s="63" t="s">
        <v>7341</v>
      </c>
      <c r="H45" s="60" t="s">
        <v>7597</v>
      </c>
      <c r="I45" s="61" t="s">
        <v>7341</v>
      </c>
      <c r="J45" s="63" t="s">
        <v>7341</v>
      </c>
      <c r="K45" s="60" t="s">
        <v>7616</v>
      </c>
      <c r="L45" s="61" t="s">
        <v>7341</v>
      </c>
      <c r="M45" s="63" t="s">
        <v>7341</v>
      </c>
    </row>
    <row r="46" spans="1:13" ht="23.25" thickBot="1">
      <c r="A46" s="59" t="s">
        <v>201</v>
      </c>
      <c r="B46" s="60" t="s">
        <v>7313</v>
      </c>
      <c r="C46" s="61" t="s">
        <v>7341</v>
      </c>
      <c r="D46" s="63" t="s">
        <v>7341</v>
      </c>
      <c r="E46" s="60" t="s">
        <v>7579</v>
      </c>
      <c r="F46" s="61" t="s">
        <v>7341</v>
      </c>
      <c r="G46" s="63" t="s">
        <v>7341</v>
      </c>
      <c r="H46" s="60" t="s">
        <v>7598</v>
      </c>
      <c r="I46" s="61" t="s">
        <v>7341</v>
      </c>
      <c r="J46" s="63" t="s">
        <v>7341</v>
      </c>
      <c r="K46" s="60" t="s">
        <v>7617</v>
      </c>
      <c r="L46" s="61" t="s">
        <v>7341</v>
      </c>
      <c r="M46" s="63" t="s">
        <v>7341</v>
      </c>
    </row>
    <row r="47" spans="1:13" ht="23.25" thickBot="1">
      <c r="A47" s="59" t="s">
        <v>201</v>
      </c>
      <c r="B47" s="60" t="s">
        <v>7412</v>
      </c>
      <c r="C47" s="61" t="s">
        <v>7341</v>
      </c>
      <c r="D47" s="63" t="s">
        <v>7341</v>
      </c>
      <c r="E47" s="60" t="s">
        <v>7541</v>
      </c>
      <c r="F47" s="61" t="s">
        <v>7341</v>
      </c>
      <c r="G47" s="63" t="s">
        <v>7341</v>
      </c>
      <c r="H47" s="60" t="s">
        <v>7553</v>
      </c>
      <c r="I47" s="61" t="s">
        <v>7341</v>
      </c>
      <c r="J47" s="63" t="s">
        <v>7341</v>
      </c>
      <c r="K47" s="60" t="s">
        <v>7565</v>
      </c>
      <c r="L47" s="61" t="s">
        <v>7341</v>
      </c>
      <c r="M47" s="63" t="s">
        <v>7341</v>
      </c>
    </row>
    <row r="48" spans="1:13" ht="23.25" thickBot="1">
      <c r="A48" s="59" t="s">
        <v>201</v>
      </c>
      <c r="B48" s="60" t="s">
        <v>7413</v>
      </c>
      <c r="C48" s="61" t="s">
        <v>7341</v>
      </c>
      <c r="D48" s="63" t="s">
        <v>7341</v>
      </c>
      <c r="E48" s="60" t="s">
        <v>7542</v>
      </c>
      <c r="F48" s="61" t="s">
        <v>7341</v>
      </c>
      <c r="G48" s="63" t="s">
        <v>7341</v>
      </c>
      <c r="H48" s="60" t="s">
        <v>7554</v>
      </c>
      <c r="I48" s="61" t="s">
        <v>7341</v>
      </c>
      <c r="J48" s="63" t="s">
        <v>7341</v>
      </c>
      <c r="K48" s="60" t="s">
        <v>7566</v>
      </c>
      <c r="L48" s="61" t="s">
        <v>7341</v>
      </c>
      <c r="M48" s="63" t="s">
        <v>7341</v>
      </c>
    </row>
    <row r="49" spans="1:13" ht="23.25" thickBot="1">
      <c r="A49" s="59" t="s">
        <v>201</v>
      </c>
      <c r="B49" s="60" t="s">
        <v>7392</v>
      </c>
      <c r="C49" s="61" t="s">
        <v>7341</v>
      </c>
      <c r="D49" s="63" t="s">
        <v>7341</v>
      </c>
      <c r="E49" s="60" t="s">
        <v>7484</v>
      </c>
      <c r="F49" s="61" t="s">
        <v>7341</v>
      </c>
      <c r="G49" s="63" t="s">
        <v>7341</v>
      </c>
      <c r="H49" s="60" t="s">
        <v>7504</v>
      </c>
      <c r="I49" s="61" t="s">
        <v>7341</v>
      </c>
      <c r="J49" s="63" t="s">
        <v>7341</v>
      </c>
      <c r="K49" s="60" t="s">
        <v>7521</v>
      </c>
      <c r="L49" s="61" t="s">
        <v>7341</v>
      </c>
      <c r="M49" s="63" t="s">
        <v>7341</v>
      </c>
    </row>
    <row r="50" spans="1:13" ht="23.25" thickBot="1">
      <c r="A50" s="59" t="s">
        <v>201</v>
      </c>
      <c r="B50" s="60" t="s">
        <v>7393</v>
      </c>
      <c r="C50" s="61" t="s">
        <v>7404</v>
      </c>
      <c r="D50" s="62">
        <v>5907</v>
      </c>
      <c r="E50" s="60" t="s">
        <v>7485</v>
      </c>
      <c r="F50" s="61" t="s">
        <v>7341</v>
      </c>
      <c r="G50" s="63" t="s">
        <v>7341</v>
      </c>
      <c r="H50" s="60" t="s">
        <v>7505</v>
      </c>
      <c r="I50" s="61" t="s">
        <v>7341</v>
      </c>
      <c r="J50" s="63" t="s">
        <v>7341</v>
      </c>
      <c r="K50" s="60" t="s">
        <v>7522</v>
      </c>
      <c r="L50" s="61" t="s">
        <v>7341</v>
      </c>
      <c r="M50" s="63" t="s">
        <v>7341</v>
      </c>
    </row>
    <row r="51" spans="1:13" ht="23.25" thickBot="1">
      <c r="A51" s="59" t="s">
        <v>201</v>
      </c>
      <c r="B51" s="60" t="s">
        <v>7394</v>
      </c>
      <c r="C51" s="61" t="s">
        <v>7405</v>
      </c>
      <c r="D51" s="62">
        <v>6238</v>
      </c>
      <c r="E51" s="60" t="s">
        <v>7486</v>
      </c>
      <c r="F51" s="61" t="s">
        <v>7341</v>
      </c>
      <c r="G51" s="63" t="s">
        <v>7341</v>
      </c>
      <c r="H51" s="60" t="s">
        <v>7506</v>
      </c>
      <c r="I51" s="61" t="s">
        <v>7515</v>
      </c>
      <c r="J51" s="62">
        <v>5318</v>
      </c>
      <c r="K51" s="60" t="s">
        <v>7523</v>
      </c>
      <c r="L51" s="61" t="s">
        <v>7533</v>
      </c>
      <c r="M51" s="62">
        <v>5631</v>
      </c>
    </row>
    <row r="52" spans="1:13" ht="23.25" thickBot="1">
      <c r="A52" s="59" t="s">
        <v>75</v>
      </c>
      <c r="B52" s="60" t="s">
        <v>7357</v>
      </c>
      <c r="C52" s="61" t="s">
        <v>7379</v>
      </c>
      <c r="D52" s="62">
        <v>11499</v>
      </c>
      <c r="E52" s="60" t="s">
        <v>7356</v>
      </c>
      <c r="F52" s="61" t="s">
        <v>7377</v>
      </c>
      <c r="G52" s="62">
        <v>14529</v>
      </c>
      <c r="H52" s="60" t="s">
        <v>7642</v>
      </c>
      <c r="I52" s="61" t="s">
        <v>7652</v>
      </c>
      <c r="J52" s="62">
        <v>14575</v>
      </c>
      <c r="K52" s="60" t="s">
        <v>7642</v>
      </c>
      <c r="L52" s="61" t="s">
        <v>7652</v>
      </c>
      <c r="M52" s="62">
        <v>14575</v>
      </c>
    </row>
    <row r="53" spans="1:13" ht="23.25" thickBot="1">
      <c r="A53" s="59" t="s">
        <v>75</v>
      </c>
      <c r="B53" s="60" t="s">
        <v>7358</v>
      </c>
      <c r="C53" s="61" t="s">
        <v>7380</v>
      </c>
      <c r="D53" s="62">
        <v>11534</v>
      </c>
      <c r="E53" s="60" t="s">
        <v>7634</v>
      </c>
      <c r="F53" s="61" t="s">
        <v>7640</v>
      </c>
      <c r="G53" s="62">
        <v>11266</v>
      </c>
      <c r="H53" s="60" t="s">
        <v>7643</v>
      </c>
      <c r="I53" s="61" t="s">
        <v>7653</v>
      </c>
      <c r="J53" s="62">
        <v>11102</v>
      </c>
      <c r="K53" s="60" t="s">
        <v>7643</v>
      </c>
      <c r="L53" s="61" t="s">
        <v>7653</v>
      </c>
      <c r="M53" s="62">
        <v>11102</v>
      </c>
    </row>
    <row r="54" spans="1:13" ht="23.25" thickBot="1">
      <c r="A54" s="59" t="s">
        <v>75</v>
      </c>
      <c r="B54" s="60" t="s">
        <v>7311</v>
      </c>
      <c r="C54" s="61" t="s">
        <v>7345</v>
      </c>
      <c r="D54" s="62">
        <v>10748</v>
      </c>
      <c r="E54" s="60" t="s">
        <v>7577</v>
      </c>
      <c r="F54" s="61" t="s">
        <v>7590</v>
      </c>
      <c r="G54" s="62">
        <v>10946</v>
      </c>
      <c r="H54" s="60" t="s">
        <v>7596</v>
      </c>
      <c r="I54" s="61" t="s">
        <v>7609</v>
      </c>
      <c r="J54" s="62">
        <v>10872</v>
      </c>
      <c r="K54" s="60" t="s">
        <v>7615</v>
      </c>
      <c r="L54" s="61" t="s">
        <v>7628</v>
      </c>
      <c r="M54" s="62">
        <v>11911</v>
      </c>
    </row>
    <row r="55" spans="1:13" ht="23.25" thickBot="1">
      <c r="A55" s="59" t="s">
        <v>75</v>
      </c>
      <c r="B55" s="60" t="s">
        <v>7312</v>
      </c>
      <c r="C55" s="61" t="s">
        <v>7347</v>
      </c>
      <c r="D55" s="62">
        <v>10717</v>
      </c>
      <c r="E55" s="60" t="s">
        <v>7578</v>
      </c>
      <c r="F55" s="61" t="s">
        <v>7591</v>
      </c>
      <c r="G55" s="62">
        <v>11414</v>
      </c>
      <c r="H55" s="60" t="s">
        <v>7597</v>
      </c>
      <c r="I55" s="61" t="s">
        <v>7610</v>
      </c>
      <c r="J55" s="62">
        <v>11033</v>
      </c>
      <c r="K55" s="60" t="s">
        <v>7616</v>
      </c>
      <c r="L55" s="61" t="s">
        <v>7629</v>
      </c>
      <c r="M55" s="62">
        <v>10223</v>
      </c>
    </row>
    <row r="56" spans="1:13" ht="23.25" thickBot="1">
      <c r="A56" s="59" t="s">
        <v>75</v>
      </c>
      <c r="B56" s="60" t="s">
        <v>7313</v>
      </c>
      <c r="C56" s="61" t="s">
        <v>7348</v>
      </c>
      <c r="D56" s="62">
        <v>12233</v>
      </c>
      <c r="E56" s="60" t="s">
        <v>7579</v>
      </c>
      <c r="F56" s="61" t="s">
        <v>7592</v>
      </c>
      <c r="G56" s="62">
        <v>12654</v>
      </c>
      <c r="H56" s="60" t="s">
        <v>7598</v>
      </c>
      <c r="I56" s="61" t="s">
        <v>7611</v>
      </c>
      <c r="J56" s="62">
        <v>11419</v>
      </c>
      <c r="K56" s="60" t="s">
        <v>7617</v>
      </c>
      <c r="L56" s="61" t="s">
        <v>7630</v>
      </c>
      <c r="M56" s="62">
        <v>11463</v>
      </c>
    </row>
    <row r="57" spans="1:13" ht="23.25" thickBot="1">
      <c r="A57" s="59" t="s">
        <v>75</v>
      </c>
      <c r="B57" s="60" t="s">
        <v>7412</v>
      </c>
      <c r="C57" s="61" t="s">
        <v>7421</v>
      </c>
      <c r="D57" s="62">
        <v>10945</v>
      </c>
      <c r="E57" s="60" t="s">
        <v>7541</v>
      </c>
      <c r="F57" s="61" t="s">
        <v>7549</v>
      </c>
      <c r="G57" s="62">
        <v>10394</v>
      </c>
      <c r="H57" s="60" t="s">
        <v>7553</v>
      </c>
      <c r="I57" s="61" t="s">
        <v>7561</v>
      </c>
      <c r="J57" s="62">
        <v>11054</v>
      </c>
      <c r="K57" s="60" t="s">
        <v>7565</v>
      </c>
      <c r="L57" s="61" t="s">
        <v>7573</v>
      </c>
      <c r="M57" s="62">
        <v>12685</v>
      </c>
    </row>
    <row r="58" spans="1:13" ht="23.25" thickBot="1">
      <c r="A58" s="59" t="s">
        <v>75</v>
      </c>
      <c r="B58" s="60" t="s">
        <v>7413</v>
      </c>
      <c r="C58" s="61" t="s">
        <v>7422</v>
      </c>
      <c r="D58" s="62">
        <v>11397</v>
      </c>
      <c r="E58" s="60" t="s">
        <v>7542</v>
      </c>
      <c r="F58" s="61" t="s">
        <v>7550</v>
      </c>
      <c r="G58" s="62">
        <v>11764</v>
      </c>
      <c r="H58" s="60" t="s">
        <v>7554</v>
      </c>
      <c r="I58" s="61" t="s">
        <v>7562</v>
      </c>
      <c r="J58" s="62">
        <v>10973</v>
      </c>
      <c r="K58" s="60" t="s">
        <v>7566</v>
      </c>
      <c r="L58" s="61" t="s">
        <v>7574</v>
      </c>
      <c r="M58" s="62">
        <v>11883</v>
      </c>
    </row>
    <row r="59" spans="1:13" ht="23.25" thickBot="1">
      <c r="A59" s="59" t="s">
        <v>75</v>
      </c>
      <c r="B59" s="60" t="s">
        <v>7392</v>
      </c>
      <c r="C59" s="61" t="s">
        <v>7406</v>
      </c>
      <c r="D59" s="62">
        <v>9332</v>
      </c>
      <c r="E59" s="60" t="s">
        <v>7484</v>
      </c>
      <c r="F59" s="61" t="s">
        <v>7496</v>
      </c>
      <c r="G59" s="62">
        <v>9152</v>
      </c>
      <c r="H59" s="60" t="s">
        <v>7504</v>
      </c>
      <c r="I59" s="61" t="s">
        <v>7341</v>
      </c>
      <c r="J59" s="63" t="s">
        <v>7341</v>
      </c>
      <c r="K59" s="60" t="s">
        <v>7521</v>
      </c>
      <c r="L59" s="61" t="s">
        <v>7534</v>
      </c>
      <c r="M59" s="62">
        <v>9507</v>
      </c>
    </row>
    <row r="60" spans="1:13" ht="23.25" thickBot="1">
      <c r="A60" s="59" t="s">
        <v>75</v>
      </c>
      <c r="B60" s="60" t="s">
        <v>7393</v>
      </c>
      <c r="C60" s="61" t="s">
        <v>7407</v>
      </c>
      <c r="D60" s="62">
        <v>8743</v>
      </c>
      <c r="E60" s="60" t="s">
        <v>7485</v>
      </c>
      <c r="F60" s="61" t="s">
        <v>7497</v>
      </c>
      <c r="G60" s="62">
        <v>9317</v>
      </c>
      <c r="H60" s="60" t="s">
        <v>7505</v>
      </c>
      <c r="I60" s="61" t="s">
        <v>7516</v>
      </c>
      <c r="J60" s="62">
        <v>9055</v>
      </c>
      <c r="K60" s="60" t="s">
        <v>7522</v>
      </c>
      <c r="L60" s="61" t="s">
        <v>7535</v>
      </c>
      <c r="M60" s="62">
        <v>8839</v>
      </c>
    </row>
    <row r="61" spans="1:13" ht="23.25" thickBot="1">
      <c r="A61" s="59" t="s">
        <v>75</v>
      </c>
      <c r="B61" s="60" t="s">
        <v>7394</v>
      </c>
      <c r="C61" s="61" t="s">
        <v>7408</v>
      </c>
      <c r="D61" s="62">
        <v>8196</v>
      </c>
      <c r="E61" s="60" t="s">
        <v>7486</v>
      </c>
      <c r="F61" s="61" t="s">
        <v>7498</v>
      </c>
      <c r="G61" s="62">
        <v>7165</v>
      </c>
      <c r="H61" s="60" t="s">
        <v>7506</v>
      </c>
      <c r="I61" s="61" t="s">
        <v>7517</v>
      </c>
      <c r="J61" s="62">
        <v>7396</v>
      </c>
      <c r="K61" s="60" t="s">
        <v>7523</v>
      </c>
      <c r="L61" s="61" t="s">
        <v>7536</v>
      </c>
      <c r="M61" s="62">
        <v>7820</v>
      </c>
    </row>
    <row r="62" spans="1:13" ht="23.25" thickBot="1">
      <c r="A62" s="59" t="s">
        <v>51</v>
      </c>
      <c r="B62" s="60" t="s">
        <v>7357</v>
      </c>
      <c r="C62" s="61" t="s">
        <v>7382</v>
      </c>
      <c r="D62" s="62">
        <v>7348</v>
      </c>
      <c r="E62" s="60" t="s">
        <v>7356</v>
      </c>
      <c r="F62" s="61" t="s">
        <v>7381</v>
      </c>
      <c r="G62" s="62">
        <v>7471</v>
      </c>
      <c r="H62" s="60" t="s">
        <v>7642</v>
      </c>
      <c r="I62" s="61" t="s">
        <v>7654</v>
      </c>
      <c r="J62" s="62">
        <v>7368</v>
      </c>
      <c r="K62" s="60" t="s">
        <v>7642</v>
      </c>
      <c r="L62" s="61" t="s">
        <v>7654</v>
      </c>
      <c r="M62" s="62">
        <v>7368</v>
      </c>
    </row>
    <row r="63" spans="1:13" ht="23.25" thickBot="1">
      <c r="A63" s="59" t="s">
        <v>51</v>
      </c>
      <c r="B63" s="60" t="s">
        <v>7358</v>
      </c>
      <c r="C63" s="61" t="s">
        <v>7383</v>
      </c>
      <c r="D63" s="62">
        <v>7394</v>
      </c>
      <c r="E63" s="60" t="s">
        <v>7634</v>
      </c>
      <c r="F63" s="61" t="s">
        <v>7641</v>
      </c>
      <c r="G63" s="62">
        <v>7315</v>
      </c>
      <c r="H63" s="60" t="s">
        <v>7643</v>
      </c>
      <c r="I63" s="61" t="s">
        <v>7655</v>
      </c>
      <c r="J63" s="62">
        <v>7521</v>
      </c>
      <c r="K63" s="60" t="s">
        <v>7643</v>
      </c>
      <c r="L63" s="61" t="s">
        <v>7655</v>
      </c>
      <c r="M63" s="62">
        <v>7521</v>
      </c>
    </row>
    <row r="64" spans="1:13" ht="23.25" thickBot="1">
      <c r="A64" s="59" t="s">
        <v>51</v>
      </c>
      <c r="B64" s="60" t="s">
        <v>7311</v>
      </c>
      <c r="C64" s="61" t="s">
        <v>7350</v>
      </c>
      <c r="D64" s="62">
        <v>7774</v>
      </c>
      <c r="E64" s="60" t="s">
        <v>7577</v>
      </c>
      <c r="F64" s="61" t="s">
        <v>7593</v>
      </c>
      <c r="G64" s="62">
        <v>7191</v>
      </c>
      <c r="H64" s="60" t="s">
        <v>7596</v>
      </c>
      <c r="I64" s="61" t="s">
        <v>7612</v>
      </c>
      <c r="J64" s="62">
        <v>7128</v>
      </c>
      <c r="K64" s="60" t="s">
        <v>7615</v>
      </c>
      <c r="L64" s="61" t="s">
        <v>7631</v>
      </c>
      <c r="M64" s="62">
        <v>7166</v>
      </c>
    </row>
    <row r="65" spans="1:13" ht="23.25" thickBot="1">
      <c r="A65" s="59" t="s">
        <v>51</v>
      </c>
      <c r="B65" s="60" t="s">
        <v>7312</v>
      </c>
      <c r="C65" s="61" t="s">
        <v>7351</v>
      </c>
      <c r="D65" s="62">
        <v>7526</v>
      </c>
      <c r="E65" s="60" t="s">
        <v>7578</v>
      </c>
      <c r="F65" s="61" t="s">
        <v>7594</v>
      </c>
      <c r="G65" s="62">
        <v>7472</v>
      </c>
      <c r="H65" s="60" t="s">
        <v>7597</v>
      </c>
      <c r="I65" s="61" t="s">
        <v>7613</v>
      </c>
      <c r="J65" s="62">
        <v>7392</v>
      </c>
      <c r="K65" s="60" t="s">
        <v>7616</v>
      </c>
      <c r="L65" s="61" t="s">
        <v>7632</v>
      </c>
      <c r="M65" s="62">
        <v>7539</v>
      </c>
    </row>
    <row r="66" spans="1:13" ht="23.25" thickBot="1">
      <c r="A66" s="59" t="s">
        <v>51</v>
      </c>
      <c r="B66" s="60" t="s">
        <v>7313</v>
      </c>
      <c r="C66" s="61" t="s">
        <v>7352</v>
      </c>
      <c r="D66" s="62">
        <v>7538</v>
      </c>
      <c r="E66" s="60" t="s">
        <v>7579</v>
      </c>
      <c r="F66" s="61" t="s">
        <v>7595</v>
      </c>
      <c r="G66" s="62">
        <v>7471</v>
      </c>
      <c r="H66" s="60" t="s">
        <v>7598</v>
      </c>
      <c r="I66" s="61" t="s">
        <v>7614</v>
      </c>
      <c r="J66" s="62">
        <v>7434</v>
      </c>
      <c r="K66" s="60" t="s">
        <v>7617</v>
      </c>
      <c r="L66" s="61" t="s">
        <v>7633</v>
      </c>
      <c r="M66" s="62">
        <v>7451</v>
      </c>
    </row>
    <row r="67" spans="1:13" ht="23.25" thickBot="1">
      <c r="A67" s="59" t="s">
        <v>51</v>
      </c>
      <c r="B67" s="60" t="s">
        <v>7412</v>
      </c>
      <c r="C67" s="61" t="s">
        <v>7424</v>
      </c>
      <c r="D67" s="62">
        <v>6881</v>
      </c>
      <c r="E67" s="60" t="s">
        <v>7541</v>
      </c>
      <c r="F67" s="61" t="s">
        <v>7551</v>
      </c>
      <c r="G67" s="62">
        <v>6753</v>
      </c>
      <c r="H67" s="60" t="s">
        <v>7553</v>
      </c>
      <c r="I67" s="61" t="s">
        <v>7563</v>
      </c>
      <c r="J67" s="62">
        <v>6549</v>
      </c>
      <c r="K67" s="60" t="s">
        <v>7565</v>
      </c>
      <c r="L67" s="61" t="s">
        <v>7575</v>
      </c>
      <c r="M67" s="62">
        <v>6989</v>
      </c>
    </row>
    <row r="68" spans="1:13" ht="23.25" thickBot="1">
      <c r="A68" s="59" t="s">
        <v>51</v>
      </c>
      <c r="B68" s="60" t="s">
        <v>7413</v>
      </c>
      <c r="C68" s="61" t="s">
        <v>7426</v>
      </c>
      <c r="D68" s="62">
        <v>6031</v>
      </c>
      <c r="E68" s="60" t="s">
        <v>7542</v>
      </c>
      <c r="F68" s="61" t="s">
        <v>7552</v>
      </c>
      <c r="G68" s="62">
        <v>6408</v>
      </c>
      <c r="H68" s="60" t="s">
        <v>7554</v>
      </c>
      <c r="I68" s="61" t="s">
        <v>7564</v>
      </c>
      <c r="J68" s="62">
        <v>6230</v>
      </c>
      <c r="K68" s="60" t="s">
        <v>7566</v>
      </c>
      <c r="L68" s="61" t="s">
        <v>7576</v>
      </c>
      <c r="M68" s="62">
        <v>6896</v>
      </c>
    </row>
    <row r="69" spans="1:13" ht="23.25" thickBot="1">
      <c r="A69" s="59" t="s">
        <v>51</v>
      </c>
      <c r="B69" s="60" t="s">
        <v>7392</v>
      </c>
      <c r="C69" s="61" t="s">
        <v>7409</v>
      </c>
      <c r="D69" s="62">
        <v>5576</v>
      </c>
      <c r="E69" s="60" t="s">
        <v>7484</v>
      </c>
      <c r="F69" s="61" t="s">
        <v>7500</v>
      </c>
      <c r="G69" s="62">
        <v>5929</v>
      </c>
      <c r="H69" s="60" t="s">
        <v>7504</v>
      </c>
      <c r="I69" s="61" t="s">
        <v>7518</v>
      </c>
      <c r="J69" s="62">
        <v>5985</v>
      </c>
      <c r="K69" s="60" t="s">
        <v>7521</v>
      </c>
      <c r="L69" s="61" t="s">
        <v>7537</v>
      </c>
      <c r="M69" s="62">
        <v>6132</v>
      </c>
    </row>
    <row r="70" spans="1:13" ht="23.25" thickBot="1">
      <c r="A70" s="59" t="s">
        <v>51</v>
      </c>
      <c r="B70" s="60" t="s">
        <v>7393</v>
      </c>
      <c r="C70" s="61" t="s">
        <v>7410</v>
      </c>
      <c r="D70" s="62">
        <v>5170</v>
      </c>
      <c r="E70" s="60" t="s">
        <v>7485</v>
      </c>
      <c r="F70" s="61" t="s">
        <v>7501</v>
      </c>
      <c r="G70" s="62">
        <v>5665</v>
      </c>
      <c r="H70" s="60" t="s">
        <v>7505</v>
      </c>
      <c r="I70" s="61" t="s">
        <v>7519</v>
      </c>
      <c r="J70" s="62">
        <v>5725</v>
      </c>
      <c r="K70" s="60" t="s">
        <v>7522</v>
      </c>
      <c r="L70" s="61" t="s">
        <v>7538</v>
      </c>
      <c r="M70" s="62">
        <v>5705</v>
      </c>
    </row>
    <row r="71" spans="1:13" ht="23.25" thickBot="1">
      <c r="A71" s="59" t="s">
        <v>51</v>
      </c>
      <c r="B71" s="60" t="s">
        <v>7394</v>
      </c>
      <c r="C71" s="61" t="s">
        <v>7411</v>
      </c>
      <c r="D71" s="62">
        <v>4693</v>
      </c>
      <c r="E71" s="60" t="s">
        <v>7486</v>
      </c>
      <c r="F71" s="61" t="s">
        <v>7502</v>
      </c>
      <c r="G71" s="62">
        <v>4715</v>
      </c>
      <c r="H71" s="60" t="s">
        <v>7506</v>
      </c>
      <c r="I71" s="61" t="s">
        <v>7520</v>
      </c>
      <c r="J71" s="62">
        <v>4828</v>
      </c>
      <c r="K71" s="60" t="s">
        <v>7523</v>
      </c>
      <c r="L71" s="61" t="s">
        <v>7540</v>
      </c>
      <c r="M71" s="62">
        <v>4894</v>
      </c>
    </row>
  </sheetData>
  <sortState xmlns:xlrd2="http://schemas.microsoft.com/office/spreadsheetml/2017/richdata2" ref="A2:M71">
    <sortCondition ref="A2:A71"/>
  </sortState>
  <hyperlinks>
    <hyperlink ref="B2" r:id="rId1" display="https://www.magicbricks.com/Property-Rates-Trends/Multistorey-Apartment-rates-Adyar-in-Chennai" xr:uid="{9E7F900C-123D-4136-9D62-324A93DC3AEF}"/>
    <hyperlink ref="B3" r:id="rId2" display="https://www.magicbricks.com/Property-Rates-Trends/Multistorey-Apartment-rates-Adyar-in-Chennai" xr:uid="{E5BB41ED-316E-48A7-8239-83069FDC5177}"/>
    <hyperlink ref="B12" r:id="rId3" display="https://www.magicbricks.com/Property-Rates-Trends/Multistorey-Apartment-rates-Anna-Nagar-in-Chennai" xr:uid="{C66F7726-4C4D-4A48-9BCF-1152B0E4B4F0}"/>
    <hyperlink ref="B13" r:id="rId4" display="https://www.magicbricks.com/Property-Rates-Trends/Multistorey-Apartment-rates-Anna-Nagar-in-Chennai" xr:uid="{0B89FBC5-B6B8-415B-A517-79E5F2CBC395}"/>
    <hyperlink ref="B22" r:id="rId5" display="https://www.magicbricks.com/Property-Rates-Trends/Multistorey-Apartment-rates-Chromepet-in-Chennai" xr:uid="{47CF8061-B0B7-4E79-BE6F-5406415A3D0F}"/>
    <hyperlink ref="B23" r:id="rId6" display="https://www.magicbricks.com/Property-Rates-Trends/Multistorey-Apartment-rates-Chromepet-in-Chennai" xr:uid="{7F366BCD-61C8-48AE-B5B4-95009AE14A54}"/>
    <hyperlink ref="B32" r:id="rId7" display="https://www.magicbricks.com/Property-Rates-Trends/Multistorey-Apartment-rates-Karapakkam-in-Chennai" xr:uid="{98AC2DC4-4075-42AA-9071-01292F72826A}"/>
    <hyperlink ref="B33" r:id="rId8" display="https://www.magicbricks.com/Property-Rates-Trends/Multistorey-Apartment-rates-Karapakkam-in-Chennai" xr:uid="{F15BC820-C13E-4CF9-9191-9C9C2C80955E}"/>
    <hyperlink ref="B42" r:id="rId9" display="https://www.magicbricks.com/Property-Rates-Trends/Multistorey-Apartment-rates-KK-Nagar-in-Chennai" xr:uid="{0F3B9B27-56BF-4C23-83BC-DBE7A96E0BA0}"/>
    <hyperlink ref="B43" r:id="rId10" display="https://www.magicbricks.com/Property-Rates-Trends/Multistorey-Apartment-rates-KK-Nagar-in-Chennai" xr:uid="{DFF6A4AC-37CC-4191-AADD-253BD357C133}"/>
    <hyperlink ref="B52" r:id="rId11" display="https://www.magicbricks.com/Property-Rates-Trends/Multistorey-Apartment-rates-T-Nagar-in-Chennai" xr:uid="{0B3D0271-53ED-4F1D-B16E-9689EBCBAF68}"/>
    <hyperlink ref="B53" r:id="rId12" display="https://www.magicbricks.com/Property-Rates-Trends/Multistorey-Apartment-rates-T-Nagar-in-Chennai" xr:uid="{9A8170F6-C4FB-42A2-BC63-AE9E30FE6E58}"/>
    <hyperlink ref="B62" r:id="rId13" display="https://www.magicbricks.com/Property-Rates-Trends/Multistorey-Apartment-rates-Velachery-in-Chennai" xr:uid="{E2C4E462-EBF4-4936-8FFB-2657A6B6F237}"/>
    <hyperlink ref="B63" r:id="rId14" display="https://www.magicbricks.com/Property-Rates-Trends/Multistorey-Apartment-rates-Velachery-in-Chennai" xr:uid="{2892C15A-0BDD-4A13-A9FD-0EE01FE0EB41}"/>
    <hyperlink ref="C2" r:id="rId15" display="https://www.magicbricks.com/Property-Rates-Trends/Multistorey-Apartment-rates-Adyar-in-Chennai" xr:uid="{B50E7770-2EDF-4B5D-99D8-42D9BCB61EBF}"/>
    <hyperlink ref="C3" r:id="rId16" display="https://www.magicbricks.com/Property-Rates-Trends/Multistorey-Apartment-rates-Adyar-in-Chennai" xr:uid="{CFEF8E73-0A90-4E80-9FF8-D757252F3237}"/>
    <hyperlink ref="C12" r:id="rId17" display="https://www.magicbricks.com/Property-Rates-Trends/Multistorey-Apartment-rates-Anna-Nagar-in-Chennai" xr:uid="{6870D1A4-0AAD-4BD2-B43F-5DF58B644391}"/>
    <hyperlink ref="C13" r:id="rId18" display="https://www.magicbricks.com/Property-Rates-Trends/Multistorey-Apartment-rates-Anna-Nagar-in-Chennai" xr:uid="{2B1C1B55-D6F9-4585-AF16-A99DBE472739}"/>
    <hyperlink ref="C22" r:id="rId19" display="https://www.magicbricks.com/Property-Rates-Trends/Multistorey-Apartment-rates-Chromepet-in-Chennai" xr:uid="{4FEAEAED-3B2D-4B96-B5F7-BDDE767DFA55}"/>
    <hyperlink ref="C23" r:id="rId20" display="https://www.magicbricks.com/Property-Rates-Trends/Multistorey-Apartment-rates-Chromepet-in-Chennai" xr:uid="{8EABF7D8-2DB3-4A91-A424-509FD534C2FA}"/>
    <hyperlink ref="C32" r:id="rId21" display="https://www.magicbricks.com/Property-Rates-Trends/Multistorey-Apartment-rates-Karapakkam-in-Chennai" xr:uid="{98A1E0EA-3142-4730-9B50-5E619950DEF1}"/>
    <hyperlink ref="C33" r:id="rId22" display="https://www.magicbricks.com/Property-Rates-Trends/Multistorey-Apartment-rates-Karapakkam-in-Chennai" xr:uid="{6139B7EC-0FAF-4AE6-B7C8-B9B732A1CDD5}"/>
    <hyperlink ref="C42" r:id="rId23" display="https://www.magicbricks.com/Property-Rates-Trends/Multistorey-Apartment-rates-KK-Nagar-in-Chennai" xr:uid="{B552F78A-1D8B-41D9-B63C-6D2BAABABC67}"/>
    <hyperlink ref="C43" r:id="rId24" display="https://www.magicbricks.com/Property-Rates-Trends/Multistorey-Apartment-rates-KK-Nagar-in-Chennai" xr:uid="{7522AA69-E4E3-434F-9E62-FCDA59A85870}"/>
    <hyperlink ref="C52" r:id="rId25" display="https://www.magicbricks.com/Property-Rates-Trends/Multistorey-Apartment-rates-T-Nagar-in-Chennai" xr:uid="{387374BB-7C3C-4E59-9C0B-EBA6294ACC44}"/>
    <hyperlink ref="C53" r:id="rId26" display="https://www.magicbricks.com/Property-Rates-Trends/Multistorey-Apartment-rates-T-Nagar-in-Chennai" xr:uid="{EC2F4FD5-2BA2-431A-B9E4-1D93F57BDAA6}"/>
    <hyperlink ref="C62" r:id="rId27" display="https://www.magicbricks.com/Property-Rates-Trends/Multistorey-Apartment-rates-Velachery-in-Chennai" xr:uid="{D43EA7E8-5825-4562-AB04-7492E3AE5E35}"/>
    <hyperlink ref="C63" r:id="rId28" display="https://www.magicbricks.com/Property-Rates-Trends/Multistorey-Apartment-rates-Velachery-in-Chennai" xr:uid="{2850166F-1DF7-4235-A54D-E1A4C7EC0858}"/>
    <hyperlink ref="E2" r:id="rId29" display="https://www.magicbricks.com/Property-Rates-Trends/Multistorey-Apartment-rates-Adyar-in-Chennai" xr:uid="{831B04C4-E9F0-423B-BD34-D9EB6B6BBABB}"/>
    <hyperlink ref="E3" r:id="rId30" display="https://www.magicbricks.com/Property-Rates-Trends/Multistorey-Apartment-rates-Adyar-in-Chennai" xr:uid="{68BE0837-0E29-4158-8B36-F02A1CDA2E90}"/>
    <hyperlink ref="E12" r:id="rId31" display="https://www.magicbricks.com/Property-Rates-Trends/Multistorey-Apartment-rates-Anna-Nagar-in-Chennai" xr:uid="{9C33DC65-7114-476C-86E5-380C08B18E48}"/>
    <hyperlink ref="E13" r:id="rId32" display="https://www.magicbricks.com/Property-Rates-Trends/Multistorey-Apartment-rates-Anna-Nagar-in-Chennai" xr:uid="{389B011E-E01A-4F68-8283-5ED39678969B}"/>
    <hyperlink ref="E22" r:id="rId33" display="https://www.magicbricks.com/Property-Rates-Trends/Multistorey-Apartment-rates-Chromepet-in-Chennai" xr:uid="{EAF3AB24-711C-4011-89FD-AA682BF543ED}"/>
    <hyperlink ref="E23" r:id="rId34" display="https://www.magicbricks.com/Property-Rates-Trends/Multistorey-Apartment-rates-Chromepet-in-Chennai" xr:uid="{ACE0851B-62CA-498F-93C3-6AF23389A08B}"/>
    <hyperlink ref="E32" r:id="rId35" display="https://www.magicbricks.com/Property-Rates-Trends/Multistorey-Apartment-rates-Karapakkam-in-Chennai" xr:uid="{5F620F79-95CF-420A-A20E-74C3B1DAF107}"/>
    <hyperlink ref="E33" r:id="rId36" display="https://www.magicbricks.com/Property-Rates-Trends/Multistorey-Apartment-rates-Karapakkam-in-Chennai" xr:uid="{08D3F5D7-016B-4C15-8A92-B6C32595BED7}"/>
    <hyperlink ref="E42" r:id="rId37" display="https://www.magicbricks.com/Property-Rates-Trends/Multistorey-Apartment-rates-KK-Nagar-in-Chennai" xr:uid="{593A1F24-DC6D-4A20-9F7A-332FFB6A48DC}"/>
    <hyperlink ref="E43" r:id="rId38" display="https://www.magicbricks.com/Property-Rates-Trends/Multistorey-Apartment-rates-KK-Nagar-in-Chennai" xr:uid="{54E6D0EC-B8EB-44FC-805B-0F94798906B6}"/>
    <hyperlink ref="E52" r:id="rId39" display="https://www.magicbricks.com/Property-Rates-Trends/Multistorey-Apartment-rates-T-Nagar-in-Chennai" xr:uid="{D535CAD9-89C7-49C0-83EA-C456EC097CC8}"/>
    <hyperlink ref="E53" r:id="rId40" display="https://www.magicbricks.com/Property-Rates-Trends/Multistorey-Apartment-rates-T-Nagar-in-Chennai" xr:uid="{1F0BAFCB-E221-4319-9FBB-AAACF3E0BA88}"/>
    <hyperlink ref="E62" r:id="rId41" display="https://www.magicbricks.com/Property-Rates-Trends/Multistorey-Apartment-rates-Velachery-in-Chennai" xr:uid="{455E2FB2-8A2F-420D-ABE5-C3A9B475ADB3}"/>
    <hyperlink ref="E63" r:id="rId42" display="https://www.magicbricks.com/Property-Rates-Trends/Multistorey-Apartment-rates-Velachery-in-Chennai" xr:uid="{0067B240-E165-4C38-89F2-747993F54406}"/>
    <hyperlink ref="F2" r:id="rId43" display="https://www.magicbricks.com/Property-Rates-Trends/Multistorey-Apartment-rates-Adyar-in-Chennai" xr:uid="{EA2E828B-71E1-441E-8370-8098CE986DF5}"/>
    <hyperlink ref="F3" r:id="rId44" display="https://www.magicbricks.com/Property-Rates-Trends/Multistorey-Apartment-rates-Adyar-in-Chennai" xr:uid="{8CB076AD-6FA5-4148-9448-1E53EF4C9DAC}"/>
    <hyperlink ref="F12" r:id="rId45" display="https://www.magicbricks.com/Property-Rates-Trends/Multistorey-Apartment-rates-Anna-Nagar-in-Chennai" xr:uid="{49CBA801-F205-4496-AE19-B0C17DE397D4}"/>
    <hyperlink ref="F13" r:id="rId46" display="https://www.magicbricks.com/Property-Rates-Trends/Multistorey-Apartment-rates-Anna-Nagar-in-Chennai" xr:uid="{1ACE1561-CB13-4DAA-8E5A-DCA1545E07B6}"/>
    <hyperlink ref="F22" r:id="rId47" display="https://www.magicbricks.com/Property-Rates-Trends/Multistorey-Apartment-rates-Chromepet-in-Chennai" xr:uid="{CEAE77EF-A09F-4868-90C5-F5853FD53C38}"/>
    <hyperlink ref="F23" r:id="rId48" display="https://www.magicbricks.com/Property-Rates-Trends/Multistorey-Apartment-rates-Chromepet-in-Chennai" xr:uid="{7150F5CC-EC1E-4281-9A00-2572143DD291}"/>
    <hyperlink ref="F32" r:id="rId49" display="https://www.magicbricks.com/Property-Rates-Trends/Multistorey-Apartment-rates-Karapakkam-in-Chennai" xr:uid="{8BBD3D39-20C4-40E5-BC1D-E786F9DC2368}"/>
    <hyperlink ref="F33" r:id="rId50" display="https://www.magicbricks.com/Property-Rates-Trends/Multistorey-Apartment-rates-Karapakkam-in-Chennai" xr:uid="{BF6ADC7D-8F5C-4F0C-BB9B-01D565AFA1CF}"/>
    <hyperlink ref="F42" r:id="rId51" display="https://www.magicbricks.com/Property-Rates-Trends/Multistorey-Apartment-rates-KK-Nagar-in-Chennai" xr:uid="{7962A8BC-1CE2-476F-9477-97369B627E01}"/>
    <hyperlink ref="F43" r:id="rId52" display="https://www.magicbricks.com/Property-Rates-Trends/Multistorey-Apartment-rates-KK-Nagar-in-Chennai" xr:uid="{8144BDB0-73F3-4758-B9F8-9548125DEF98}"/>
    <hyperlink ref="F52" r:id="rId53" display="https://www.magicbricks.com/Property-Rates-Trends/Multistorey-Apartment-rates-T-Nagar-in-Chennai" xr:uid="{A6ABCA94-1DDA-4183-952F-C27CF3CBD9D9}"/>
    <hyperlink ref="F53" r:id="rId54" display="https://www.magicbricks.com/Property-Rates-Trends/Multistorey-Apartment-rates-T-Nagar-in-Chennai" xr:uid="{3057DD24-6C0E-4BA0-8B44-FFDB9747B730}"/>
    <hyperlink ref="F62" r:id="rId55" display="https://www.magicbricks.com/Property-Rates-Trends/Multistorey-Apartment-rates-Velachery-in-Chennai" xr:uid="{8DD049AA-02A0-4978-9DE3-74AA320CBA6A}"/>
    <hyperlink ref="F63" r:id="rId56" display="https://www.magicbricks.com/Property-Rates-Trends/Multistorey-Apartment-rates-Velachery-in-Chennai" xr:uid="{54BE01CD-1B07-48EC-A659-6E57E1F00CF0}"/>
    <hyperlink ref="H2" r:id="rId57" display="https://www.magicbricks.com/Property-Rates-Trends/Multistorey-Apartment-rates-Adyar-in-Chennai" xr:uid="{99A79DEA-DB01-4564-947D-2E0B0458718C}"/>
    <hyperlink ref="H3" r:id="rId58" display="https://www.magicbricks.com/Property-Rates-Trends/Multistorey-Apartment-rates-Adyar-in-Chennai" xr:uid="{3F82702E-57FB-42AA-BCA1-7A27B412EC2D}"/>
    <hyperlink ref="H12" r:id="rId59" display="https://www.magicbricks.com/Property-Rates-Trends/Multistorey-Apartment-rates-Anna-Nagar-in-Chennai" xr:uid="{4FC12428-E335-466C-8649-1406CADDCB75}"/>
    <hyperlink ref="H13" r:id="rId60" display="https://www.magicbricks.com/Property-Rates-Trends/Multistorey-Apartment-rates-Anna-Nagar-in-Chennai" xr:uid="{39133732-3DEA-4412-9BB1-87EF255F7C47}"/>
    <hyperlink ref="H22" r:id="rId61" display="https://www.magicbricks.com/Property-Rates-Trends/Multistorey-Apartment-rates-Chromepet-in-Chennai" xr:uid="{2445A5AA-6C2F-471B-9008-CC4A1BD02BA6}"/>
    <hyperlink ref="H23" r:id="rId62" display="https://www.magicbricks.com/Property-Rates-Trends/Multistorey-Apartment-rates-Chromepet-in-Chennai" xr:uid="{D23366F3-B251-4281-AB8F-1A03DAB293EB}"/>
    <hyperlink ref="H32" r:id="rId63" display="https://www.magicbricks.com/Property-Rates-Trends/Multistorey-Apartment-rates-Karapakkam-in-Chennai" xr:uid="{5E270E50-2672-4CC4-8275-19ED206FA162}"/>
    <hyperlink ref="H33" r:id="rId64" display="https://www.magicbricks.com/Property-Rates-Trends/Multistorey-Apartment-rates-Karapakkam-in-Chennai" xr:uid="{5F5429E8-46DC-4EDD-B302-B5E6D42601A6}"/>
    <hyperlink ref="H42" r:id="rId65" display="https://www.magicbricks.com/Property-Rates-Trends/Multistorey-Apartment-rates-KK-Nagar-in-Chennai" xr:uid="{4A9C199B-C937-4007-BF36-0801797DBB5E}"/>
    <hyperlink ref="H43" r:id="rId66" display="https://www.magicbricks.com/Property-Rates-Trends/Multistorey-Apartment-rates-KK-Nagar-in-Chennai" xr:uid="{8EFA7907-2C39-4FA0-A919-DCE889EBDDFE}"/>
    <hyperlink ref="H52" r:id="rId67" display="https://www.magicbricks.com/Property-Rates-Trends/Multistorey-Apartment-rates-T-Nagar-in-Chennai" xr:uid="{A8764638-C2A5-43EC-B001-8B19FA0053F7}"/>
    <hyperlink ref="H53" r:id="rId68" display="https://www.magicbricks.com/Property-Rates-Trends/Multistorey-Apartment-rates-T-Nagar-in-Chennai" xr:uid="{C4C70926-C585-4CB4-B5BF-A6A27E55C54E}"/>
    <hyperlink ref="H62" r:id="rId69" display="https://www.magicbricks.com/Property-Rates-Trends/Multistorey-Apartment-rates-Velachery-in-Chennai" xr:uid="{990FC2D9-0EDC-45E2-A9B8-554DBA481FFB}"/>
    <hyperlink ref="H63" r:id="rId70" display="https://www.magicbricks.com/Property-Rates-Trends/Multistorey-Apartment-rates-Velachery-in-Chennai" xr:uid="{4BD7FFFD-20A2-40DC-8600-EFF3C29D6272}"/>
    <hyperlink ref="I2" r:id="rId71" display="https://www.magicbricks.com/Property-Rates-Trends/Multistorey-Apartment-rates-Adyar-in-Chennai" xr:uid="{0B2CEB43-23F1-4AD2-880D-249F70E1E535}"/>
    <hyperlink ref="I3" r:id="rId72" display="https://www.magicbricks.com/Property-Rates-Trends/Multistorey-Apartment-rates-Adyar-in-Chennai" xr:uid="{E7FD2EE3-949A-494A-92AC-998FCDBC2C28}"/>
    <hyperlink ref="I12" r:id="rId73" display="https://www.magicbricks.com/Property-Rates-Trends/Multistorey-Apartment-rates-Anna-Nagar-in-Chennai" xr:uid="{539F2E75-62A6-4F70-BBD4-99ABEEDB547B}"/>
    <hyperlink ref="I13" r:id="rId74" display="https://www.magicbricks.com/Property-Rates-Trends/Multistorey-Apartment-rates-Anna-Nagar-in-Chennai" xr:uid="{212B3B06-F31C-4359-8CE9-51ED2A3C1727}"/>
    <hyperlink ref="I22" r:id="rId75" display="https://www.magicbricks.com/Property-Rates-Trends/Multistorey-Apartment-rates-Chromepet-in-Chennai" xr:uid="{5CB3F50E-AEC3-4426-9A97-1383A1829291}"/>
    <hyperlink ref="I23" r:id="rId76" display="https://www.magicbricks.com/Property-Rates-Trends/Multistorey-Apartment-rates-Chromepet-in-Chennai" xr:uid="{D96D60FC-EE88-4252-BD3A-9A093DB117EE}"/>
    <hyperlink ref="I32" r:id="rId77" display="https://www.magicbricks.com/Property-Rates-Trends/Multistorey-Apartment-rates-Karapakkam-in-Chennai" xr:uid="{E5B82D16-FEFB-4501-8AF1-86B1470EC59F}"/>
    <hyperlink ref="I33" r:id="rId78" display="javascript:void(0)" xr:uid="{CD5E6529-D0ED-40CB-95BB-B807BBACADEE}"/>
    <hyperlink ref="I42" r:id="rId79" display="https://www.magicbricks.com/Property-Rates-Trends/Multistorey-Apartment-rates-KK-Nagar-in-Chennai" xr:uid="{1CDB9E91-A377-4A32-847F-814BEB24C34C}"/>
    <hyperlink ref="I43" r:id="rId80" display="javascript:void(0)" xr:uid="{05D47F5D-17CD-4571-A22C-D2A479073629}"/>
    <hyperlink ref="I52" r:id="rId81" display="https://www.magicbricks.com/Property-Rates-Trends/Multistorey-Apartment-rates-T-Nagar-in-Chennai" xr:uid="{9ACF5F54-AC35-4F7A-A028-56A18BC6EACF}"/>
    <hyperlink ref="I53" r:id="rId82" display="https://www.magicbricks.com/Property-Rates-Trends/Multistorey-Apartment-rates-T-Nagar-in-Chennai" xr:uid="{9285731F-AEE2-4209-82A5-008A3F856F13}"/>
    <hyperlink ref="I62" r:id="rId83" display="https://www.magicbricks.com/Property-Rates-Trends/Multistorey-Apartment-rates-Velachery-in-Chennai" xr:uid="{DC1335FA-8903-40B4-A3DD-717E3BA6E93A}"/>
    <hyperlink ref="I63" r:id="rId84" display="https://www.magicbricks.com/Property-Rates-Trends/Multistorey-Apartment-rates-Velachery-in-Chennai" xr:uid="{2137A1B5-00D0-4567-8266-DF7D1B33A0BC}"/>
    <hyperlink ref="K2" r:id="rId85" display="https://www.magicbricks.com/Property-Rates-Trends/Multistorey-Apartment-rates-Adyar-in-Chennai" xr:uid="{DED94DA9-F6C7-41EB-81BE-2565CE406F0A}"/>
    <hyperlink ref="K3" r:id="rId86" display="https://www.magicbricks.com/Property-Rates-Trends/Multistorey-Apartment-rates-Adyar-in-Chennai" xr:uid="{3C1FCABE-243A-47D1-8FA3-EB7008B610B1}"/>
    <hyperlink ref="K12" r:id="rId87" display="https://www.magicbricks.com/Property-Rates-Trends/Multistorey-Apartment-rates-Anna-Nagar-in-Chennai" xr:uid="{AB099938-8FC8-4D39-9E67-63080F81A678}"/>
    <hyperlink ref="K13" r:id="rId88" display="https://www.magicbricks.com/Property-Rates-Trends/Multistorey-Apartment-rates-Anna-Nagar-in-Chennai" xr:uid="{85B914E5-6B11-4CB4-B366-4A90C1CA4B90}"/>
    <hyperlink ref="K22" r:id="rId89" display="https://www.magicbricks.com/Property-Rates-Trends/Multistorey-Apartment-rates-Chromepet-in-Chennai" xr:uid="{7D750B59-939B-4BF2-B877-ECB88C4E761B}"/>
    <hyperlink ref="K23" r:id="rId90" display="https://www.magicbricks.com/Property-Rates-Trends/Multistorey-Apartment-rates-Chromepet-in-Chennai" xr:uid="{8D6EB644-265E-484E-8420-992BE568AF9A}"/>
    <hyperlink ref="K32" r:id="rId91" display="https://www.magicbricks.com/Property-Rates-Trends/Multistorey-Apartment-rates-Karapakkam-in-Chennai" xr:uid="{583368B9-76CF-47B4-88EF-3B2B01366FFD}"/>
    <hyperlink ref="K33" r:id="rId92" display="https://www.magicbricks.com/Property-Rates-Trends/Multistorey-Apartment-rates-Karapakkam-in-Chennai" xr:uid="{190B6814-FF9D-4FD5-BC8E-DFD12A0EB858}"/>
    <hyperlink ref="K42" r:id="rId93" display="https://www.magicbricks.com/Property-Rates-Trends/Multistorey-Apartment-rates-KK-Nagar-in-Chennai" xr:uid="{23A25AAC-D970-42CA-A464-74B6B43C27C9}"/>
    <hyperlink ref="K43" r:id="rId94" display="https://www.magicbricks.com/Property-Rates-Trends/Multistorey-Apartment-rates-KK-Nagar-in-Chennai" xr:uid="{C5E85F6A-C892-47F4-8044-D0447766585E}"/>
    <hyperlink ref="K52" r:id="rId95" display="https://www.magicbricks.com/Property-Rates-Trends/Multistorey-Apartment-rates-T-Nagar-in-Chennai" xr:uid="{DA00D41F-1318-4118-8096-865751212573}"/>
    <hyperlink ref="K53" r:id="rId96" display="https://www.magicbricks.com/Property-Rates-Trends/Multistorey-Apartment-rates-T-Nagar-in-Chennai" xr:uid="{0D5937E2-5A7D-473C-AC6E-C2D844E0EAA5}"/>
    <hyperlink ref="K62" r:id="rId97" display="https://www.magicbricks.com/Property-Rates-Trends/Multistorey-Apartment-rates-Velachery-in-Chennai" xr:uid="{3100E0E8-F1E9-40D9-ABF5-C6FB05F19CBD}"/>
    <hyperlink ref="K63" r:id="rId98" display="https://www.magicbricks.com/Property-Rates-Trends/Multistorey-Apartment-rates-Velachery-in-Chennai" xr:uid="{C6D8046A-81B9-444F-8E9B-7DFE74A72BFC}"/>
    <hyperlink ref="L2" r:id="rId99" display="https://www.magicbricks.com/Property-Rates-Trends/Multistorey-Apartment-rates-Adyar-in-Chennai" xr:uid="{03734623-1BAA-4F88-9C4E-E5702E04CC8F}"/>
    <hyperlink ref="L3" r:id="rId100" display="https://www.magicbricks.com/Property-Rates-Trends/Multistorey-Apartment-rates-Adyar-in-Chennai" xr:uid="{13018223-162D-487F-A3D9-2CA547D956FF}"/>
    <hyperlink ref="L12" r:id="rId101" display="https://www.magicbricks.com/Property-Rates-Trends/Multistorey-Apartment-rates-Anna-Nagar-in-Chennai" xr:uid="{E1D4ABF8-BDA2-492C-A8FF-3D7BF6C1E633}"/>
    <hyperlink ref="L13" r:id="rId102" display="https://www.magicbricks.com/Property-Rates-Trends/Multistorey-Apartment-rates-Anna-Nagar-in-Chennai" xr:uid="{2DC6AB09-670E-4FAD-8485-0788F01334C5}"/>
    <hyperlink ref="L22" r:id="rId103" display="https://www.magicbricks.com/Property-Rates-Trends/Multistorey-Apartment-rates-Chromepet-in-Chennai" xr:uid="{9B92AB90-5DF6-4370-AE39-A6CCCD8B9928}"/>
    <hyperlink ref="L23" r:id="rId104" display="https://www.magicbricks.com/Property-Rates-Trends/Multistorey-Apartment-rates-Chromepet-in-Chennai" xr:uid="{7B053DB3-1410-4466-9811-6059BE461570}"/>
    <hyperlink ref="L32" r:id="rId105" display="https://www.magicbricks.com/Property-Rates-Trends/Multistorey-Apartment-rates-Karapakkam-in-Chennai" xr:uid="{E1F760C5-D293-40A6-B3AB-798229470828}"/>
    <hyperlink ref="L33" r:id="rId106" display="javascript:void(0)" xr:uid="{C48993E9-7858-47BB-A189-B2301CB0E4C9}"/>
    <hyperlink ref="L42" r:id="rId107" display="https://www.magicbricks.com/Property-Rates-Trends/Multistorey-Apartment-rates-KK-Nagar-in-Chennai" xr:uid="{7DB809EA-7FA3-4BF6-BBFE-607381753E82}"/>
    <hyperlink ref="L43" r:id="rId108" display="javascript:void(0)" xr:uid="{5FECCC6F-95BD-4591-BB67-61FBC33BA241}"/>
    <hyperlink ref="L52" r:id="rId109" display="https://www.magicbricks.com/Property-Rates-Trends/Multistorey-Apartment-rates-T-Nagar-in-Chennai" xr:uid="{4BD5CF2F-E911-488D-B0EF-F0F04EEE05B4}"/>
    <hyperlink ref="L53" r:id="rId110" display="https://www.magicbricks.com/Property-Rates-Trends/Multistorey-Apartment-rates-T-Nagar-in-Chennai" xr:uid="{4CE85BE9-DDCA-4536-96EC-E7BB3A6E8756}"/>
    <hyperlink ref="L62" r:id="rId111" display="https://www.magicbricks.com/Property-Rates-Trends/Multistorey-Apartment-rates-Velachery-in-Chennai" xr:uid="{940C302A-683C-4D3B-B321-C8383101B654}"/>
    <hyperlink ref="L63" r:id="rId112" display="https://www.magicbricks.com/Property-Rates-Trends/Multistorey-Apartment-rates-Velachery-in-Chennai" xr:uid="{DB805165-84FC-4D77-8457-16548FF447AB}"/>
    <hyperlink ref="B4" r:id="rId113" display="https://www.magicbricks.com/Property-Rates-Trends/Multistorey-Apartment-rates-Adyar-in-Chennai" xr:uid="{F7B09DCA-9B30-43D6-A313-80C1B38E336F}"/>
    <hyperlink ref="B5" r:id="rId114" display="https://www.magicbricks.com/Property-Rates-Trends/Multistorey-Apartment-rates-Adyar-in-Chennai" xr:uid="{A7BDEE9C-1510-4C40-819D-8474525AA5C0}"/>
    <hyperlink ref="B6" r:id="rId115" display="https://www.magicbricks.com/Property-Rates-Trends/Multistorey-Apartment-rates-Adyar-in-Chennai" xr:uid="{97B3F10A-9E14-40B4-8BE9-91894E7B8AE3}"/>
    <hyperlink ref="B14" r:id="rId116" display="https://www.magicbricks.com/Property-Rates-Trends/Multistorey-Apartment-rates-Anna-Nagar-in-Chennai" xr:uid="{B04CC5DA-E1E8-4959-A0E8-1A68E1456D8D}"/>
    <hyperlink ref="B15" r:id="rId117" display="https://www.magicbricks.com/Property-Rates-Trends/Multistorey-Apartment-rates-Anna-Nagar-in-Chennai" xr:uid="{EC55E306-D654-4CCA-A3FE-A8ECEFE6C79E}"/>
    <hyperlink ref="B16" r:id="rId118" display="https://www.magicbricks.com/Property-Rates-Trends/Multistorey-Apartment-rates-Anna-Nagar-in-Chennai" xr:uid="{C1339458-37CC-480C-8E99-98474E8E05EA}"/>
    <hyperlink ref="B24" r:id="rId119" display="https://www.magicbricks.com/Property-Rates-Trends/Multistorey-Apartment-rates-Chromepet-in-Chennai" xr:uid="{69CC02E4-C112-411F-8DAA-17DAB1A92EE5}"/>
    <hyperlink ref="B25" r:id="rId120" display="https://www.magicbricks.com/Property-Rates-Trends/Multistorey-Apartment-rates-Chromepet-in-Chennai" xr:uid="{691F2F20-2F53-459E-9A67-BF49B12E508C}"/>
    <hyperlink ref="B26" r:id="rId121" display="https://www.magicbricks.com/Property-Rates-Trends/Multistorey-Apartment-rates-Chromepet-in-Chennai" xr:uid="{95D12046-058B-408E-8C5E-A9FB697BE450}"/>
    <hyperlink ref="B34" r:id="rId122" display="https://www.magicbricks.com/Property-Rates-Trends/Multistorey-Apartment-rates-Karapakkam-in-Chennai" xr:uid="{834B1874-9C6E-41CA-8AA4-2EB370A652E7}"/>
    <hyperlink ref="B35" r:id="rId123" display="https://www.magicbricks.com/Property-Rates-Trends/Multistorey-Apartment-rates-Karapakkam-in-Chennai" xr:uid="{1D17AD6D-EF2B-4810-9D75-23927D445104}"/>
    <hyperlink ref="B36" r:id="rId124" display="https://www.magicbricks.com/Property-Rates-Trends/Multistorey-Apartment-rates-Karapakkam-in-Chennai" xr:uid="{F696523F-DCF8-41B0-89C5-EF41CD0EC778}"/>
    <hyperlink ref="B44" r:id="rId125" display="https://www.magicbricks.com/Property-Rates-Trends/Multistorey-Apartment-rates-KK-Nagar-in-Chennai" xr:uid="{577189E0-BBD1-4B96-9746-B71B8FBD8EAF}"/>
    <hyperlink ref="B45" r:id="rId126" display="https://www.magicbricks.com/Property-Rates-Trends/Multistorey-Apartment-rates-KK-Nagar-in-Chennai" xr:uid="{ED6A3E4C-BA8B-42D6-A07E-CE4CD9938A52}"/>
    <hyperlink ref="B46" r:id="rId127" display="https://www.magicbricks.com/Property-Rates-Trends/Multistorey-Apartment-rates-KK-Nagar-in-Chennai" xr:uid="{B68310FE-BF33-4256-B605-E90183975129}"/>
    <hyperlink ref="B54" r:id="rId128" display="https://www.magicbricks.com/Property-Rates-Trends/Multistorey-Apartment-rates-T-Nagar-in-Chennai" xr:uid="{CF9E99DD-8854-4F90-96B3-F58D1849C24D}"/>
    <hyperlink ref="B55" r:id="rId129" display="https://www.magicbricks.com/Property-Rates-Trends/Multistorey-Apartment-rates-T-Nagar-in-Chennai" xr:uid="{23CD1ABF-A396-47E6-B216-331662A721A3}"/>
    <hyperlink ref="B56" r:id="rId130" display="https://www.magicbricks.com/Property-Rates-Trends/Multistorey-Apartment-rates-T-Nagar-in-Chennai" xr:uid="{07838E40-AA51-4485-8D6C-54CCCDCB6757}"/>
    <hyperlink ref="B64" r:id="rId131" display="https://www.magicbricks.com/Property-Rates-Trends/Multistorey-Apartment-rates-Velachery-in-Chennai" xr:uid="{BBD58DC8-439C-439E-B733-E5D415C9E48A}"/>
    <hyperlink ref="B65" r:id="rId132" display="https://www.magicbricks.com/Property-Rates-Trends/Multistorey-Apartment-rates-Velachery-in-Chennai" xr:uid="{44C34380-721D-46E5-8F30-735296C0E0B6}"/>
    <hyperlink ref="B66" r:id="rId133" display="https://www.magicbricks.com/Property-Rates-Trends/Multistorey-Apartment-rates-Velachery-in-Chennai" xr:uid="{2B0BB4C6-92E0-4025-B45A-4F45E603DB5F}"/>
    <hyperlink ref="C4" r:id="rId134" display="https://www.magicbricks.com/Property-Rates-Trends/Multistorey-Apartment-rates-Adyar-in-Chennai" xr:uid="{D9535A75-9EA9-4E33-A9DA-17BEB3ACFA56}"/>
    <hyperlink ref="C5" r:id="rId135" display="https://www.magicbricks.com/Property-Rates-Trends/Multistorey-Apartment-rates-Adyar-in-Chennai" xr:uid="{AEB4BE51-45FF-45CA-AB1B-1CBE0EB9FEA0}"/>
    <hyperlink ref="C6" r:id="rId136" display="https://www.magicbricks.com/Property-Rates-Trends/Multistorey-Apartment-rates-Adyar-in-Chennai" xr:uid="{5B805F95-D038-4B43-8A17-9E24A76FB88C}"/>
    <hyperlink ref="C14" r:id="rId137" display="https://www.magicbricks.com/Property-Rates-Trends/Multistorey-Apartment-rates-Anna-Nagar-in-Chennai" xr:uid="{E423448E-0902-409F-A50C-C77A97903898}"/>
    <hyperlink ref="C15" r:id="rId138" display="https://www.magicbricks.com/Property-Rates-Trends/Multistorey-Apartment-rates-Anna-Nagar-in-Chennai" xr:uid="{DC826AA1-89BB-44F9-8B19-BDE8FA692418}"/>
    <hyperlink ref="C16" r:id="rId139" display="https://www.magicbricks.com/Property-Rates-Trends/Multistorey-Apartment-rates-Anna-Nagar-in-Chennai" xr:uid="{E7968582-0167-4066-8059-B00E9F15E6CD}"/>
    <hyperlink ref="C24" r:id="rId140" display="https://www.magicbricks.com/Property-Rates-Trends/Multistorey-Apartment-rates-Chromepet-in-Chennai" xr:uid="{66E958AD-4A16-429D-988D-2F46407A6563}"/>
    <hyperlink ref="C25" r:id="rId141" display="https://www.magicbricks.com/Property-Rates-Trends/Multistorey-Apartment-rates-Chromepet-in-Chennai" xr:uid="{FD4332A2-1DD0-49BB-8D4D-472E5A7AA223}"/>
    <hyperlink ref="C26" r:id="rId142" display="https://www.magicbricks.com/Property-Rates-Trends/Multistorey-Apartment-rates-Chromepet-in-Chennai" xr:uid="{BBA90982-1EE3-41A2-B740-CFC5B9FB004C}"/>
    <hyperlink ref="C34" r:id="rId143" display="javascript:void(0)" xr:uid="{5A958897-2C20-4241-A752-3F2CA9025F8E}"/>
    <hyperlink ref="C35" r:id="rId144" display="javascript:void(0)" xr:uid="{60D06292-E6D7-464F-8DDC-49346225AF37}"/>
    <hyperlink ref="C36" r:id="rId145" display="javascript:void(0)" xr:uid="{33B383CB-6014-4F82-AABD-08C2903FDA7A}"/>
    <hyperlink ref="C44" r:id="rId146" display="javascript:void(0)" xr:uid="{703DFD86-08DA-4F16-BF4E-B687627E6738}"/>
    <hyperlink ref="C45" r:id="rId147" display="https://www.magicbricks.com/Property-Rates-Trends/Multistorey-Apartment-rates-KK-Nagar-in-Chennai" xr:uid="{73033DEB-AFAD-4074-BB03-2F75E3012B21}"/>
    <hyperlink ref="C46" r:id="rId148" display="javascript:void(0)" xr:uid="{3DF2AEDE-40AA-4ED2-BA37-4E5497CB032E}"/>
    <hyperlink ref="C54" r:id="rId149" display="https://www.magicbricks.com/Property-Rates-Trends/Multistorey-Apartment-rates-T-Nagar-in-Chennai" xr:uid="{1A06C2C8-FC22-4673-8E3B-3FDBD1A7EF2F}"/>
    <hyperlink ref="C55" r:id="rId150" display="https://www.magicbricks.com/Property-Rates-Trends/Multistorey-Apartment-rates-T-Nagar-in-Chennai" xr:uid="{B8B660E1-8612-43FA-B36A-EFA6670A4771}"/>
    <hyperlink ref="C56" r:id="rId151" display="https://www.magicbricks.com/Property-Rates-Trends/Multistorey-Apartment-rates-T-Nagar-in-Chennai" xr:uid="{ACFEFA31-9D6E-4199-92FB-6183E6B396CD}"/>
    <hyperlink ref="C64" r:id="rId152" display="https://www.magicbricks.com/Property-Rates-Trends/Multistorey-Apartment-rates-Velachery-in-Chennai" xr:uid="{49B628C5-8146-4C1E-BD89-AB96E00F98C8}"/>
    <hyperlink ref="C65" r:id="rId153" display="https://www.magicbricks.com/Property-Rates-Trends/Multistorey-Apartment-rates-Velachery-in-Chennai" xr:uid="{B8C23330-C616-4868-B2CF-B00583874F16}"/>
    <hyperlink ref="C66" r:id="rId154" display="https://www.magicbricks.com/Property-Rates-Trends/Multistorey-Apartment-rates-Velachery-in-Chennai" xr:uid="{002FA742-8EF8-4FA4-BDC4-A98E61480ADC}"/>
    <hyperlink ref="E4" r:id="rId155" display="https://www.magicbricks.com/Property-Rates-Trends/Multistorey-Apartment-rates-Adyar-in-Chennai" xr:uid="{E63D56CC-FEA1-4B6F-B409-D870F6060D23}"/>
    <hyperlink ref="E5" r:id="rId156" display="https://www.magicbricks.com/Property-Rates-Trends/Multistorey-Apartment-rates-Adyar-in-Chennai" xr:uid="{D76B079A-6249-44CF-9BB3-84B6552CFB13}"/>
    <hyperlink ref="E6" r:id="rId157" display="https://www.magicbricks.com/Property-Rates-Trends/Multistorey-Apartment-rates-Adyar-in-Chennai" xr:uid="{BBCFC04E-265E-4961-9A46-23219B60DFA7}"/>
    <hyperlink ref="E14" r:id="rId158" display="https://www.magicbricks.com/Property-Rates-Trends/Multistorey-Apartment-rates-Anna-Nagar-in-Chennai" xr:uid="{DAA59AF2-6A32-43CB-A622-738C4DAC132B}"/>
    <hyperlink ref="E15" r:id="rId159" display="https://www.magicbricks.com/Property-Rates-Trends/Multistorey-Apartment-rates-Anna-Nagar-in-Chennai" xr:uid="{1CE930C8-2DFC-49D4-B249-32E6065E4E9B}"/>
    <hyperlink ref="E16" r:id="rId160" display="https://www.magicbricks.com/Property-Rates-Trends/Multistorey-Apartment-rates-Anna-Nagar-in-Chennai" xr:uid="{C9205036-31EA-460F-A227-05B4290FC320}"/>
    <hyperlink ref="E24" r:id="rId161" display="https://www.magicbricks.com/Property-Rates-Trends/Multistorey-Apartment-rates-Chromepet-in-Chennai" xr:uid="{A7809E51-033A-4C63-B627-F72B54B492D2}"/>
    <hyperlink ref="E25" r:id="rId162" display="https://www.magicbricks.com/Property-Rates-Trends/Multistorey-Apartment-rates-Chromepet-in-Chennai" xr:uid="{DD505096-80C7-4C4F-9A91-83A16CF73DD2}"/>
    <hyperlink ref="E26" r:id="rId163" display="https://www.magicbricks.com/Property-Rates-Trends/Multistorey-Apartment-rates-Chromepet-in-Chennai" xr:uid="{478E743A-30C9-44A2-86A6-6F642134AAC9}"/>
    <hyperlink ref="E34" r:id="rId164" display="https://www.magicbricks.com/Property-Rates-Trends/Multistorey-Apartment-rates-Karapakkam-in-Chennai" xr:uid="{5149975B-3ACF-4B3A-862C-D4507A9D7C7A}"/>
    <hyperlink ref="E35" r:id="rId165" display="https://www.magicbricks.com/Property-Rates-Trends/Multistorey-Apartment-rates-Karapakkam-in-Chennai" xr:uid="{8A2556E1-99D7-4220-8C4A-237F6840A77D}"/>
    <hyperlink ref="E36" r:id="rId166" display="https://www.magicbricks.com/Property-Rates-Trends/Multistorey-Apartment-rates-Karapakkam-in-Chennai" xr:uid="{AF5FC117-3D99-4C13-970A-2EE4D9D1B881}"/>
    <hyperlink ref="E44" r:id="rId167" display="https://www.magicbricks.com/Property-Rates-Trends/Multistorey-Apartment-rates-KK-Nagar-in-Chennai" xr:uid="{2B10E446-AB57-4DDB-B886-A4939E1A491E}"/>
    <hyperlink ref="E45" r:id="rId168" display="https://www.magicbricks.com/Property-Rates-Trends/Multistorey-Apartment-rates-KK-Nagar-in-Chennai" xr:uid="{68ADAB94-DE0C-4F20-B05D-5D2D92473967}"/>
    <hyperlink ref="E46" r:id="rId169" display="https://www.magicbricks.com/Property-Rates-Trends/Multistorey-Apartment-rates-KK-Nagar-in-Chennai" xr:uid="{68BFC493-FD4F-47E1-951B-7DF93B6FC9C8}"/>
    <hyperlink ref="E54" r:id="rId170" display="https://www.magicbricks.com/Property-Rates-Trends/Multistorey-Apartment-rates-T-Nagar-in-Chennai" xr:uid="{E9B7B72F-E55C-4312-93D2-579F57699755}"/>
    <hyperlink ref="E55" r:id="rId171" display="https://www.magicbricks.com/Property-Rates-Trends/Multistorey-Apartment-rates-T-Nagar-in-Chennai" xr:uid="{ECA767F1-CE51-426F-A894-4C094A8147F1}"/>
    <hyperlink ref="E56" r:id="rId172" display="https://www.magicbricks.com/Property-Rates-Trends/Multistorey-Apartment-rates-T-Nagar-in-Chennai" xr:uid="{A12BAB7B-AA58-4EE4-8DEF-C603061C151E}"/>
    <hyperlink ref="E64" r:id="rId173" display="https://www.magicbricks.com/Property-Rates-Trends/Multistorey-Apartment-rates-Velachery-in-Chennai" xr:uid="{74A6E269-1C5C-423C-B1B6-5E033C623CA2}"/>
    <hyperlink ref="E65" r:id="rId174" display="https://www.magicbricks.com/Property-Rates-Trends/Multistorey-Apartment-rates-Velachery-in-Chennai" xr:uid="{1FAD247C-0911-4F03-B0E1-0470F353CF70}"/>
    <hyperlink ref="E66" r:id="rId175" display="https://www.magicbricks.com/Property-Rates-Trends/Multistorey-Apartment-rates-Velachery-in-Chennai" xr:uid="{5D7694BE-7B88-4774-9462-535508A82E07}"/>
    <hyperlink ref="F4" r:id="rId176" display="https://www.magicbricks.com/Property-Rates-Trends/Multistorey-Apartment-rates-Adyar-in-Chennai" xr:uid="{8E88A2C9-1C48-4A36-A903-58D9C07509A8}"/>
    <hyperlink ref="F5" r:id="rId177" display="https://www.magicbricks.com/Property-Rates-Trends/Multistorey-Apartment-rates-Adyar-in-Chennai" xr:uid="{1E8C49C6-31DD-4BD3-8895-295A2783C5FF}"/>
    <hyperlink ref="F6" r:id="rId178" display="https://www.magicbricks.com/Property-Rates-Trends/Multistorey-Apartment-rates-Adyar-in-Chennai" xr:uid="{8113E82E-16BC-4F6A-BA41-00C07713FE7A}"/>
    <hyperlink ref="F14" r:id="rId179" display="https://www.magicbricks.com/Property-Rates-Trends/Multistorey-Apartment-rates-Anna-Nagar-in-Chennai" xr:uid="{DFDADC11-C6F5-4018-8EF4-F546CB3F067A}"/>
    <hyperlink ref="F15" r:id="rId180" display="https://www.magicbricks.com/Property-Rates-Trends/Multistorey-Apartment-rates-Anna-Nagar-in-Chennai" xr:uid="{9DA2685D-DE3E-4203-83BE-99B40ACA7C26}"/>
    <hyperlink ref="F16" r:id="rId181" display="https://www.magicbricks.com/Property-Rates-Trends/Multistorey-Apartment-rates-Anna-Nagar-in-Chennai" xr:uid="{790EF565-F42A-44F6-82D5-FAEF08245578}"/>
    <hyperlink ref="F24" r:id="rId182" display="https://www.magicbricks.com/Property-Rates-Trends/Multistorey-Apartment-rates-Chromepet-in-Chennai" xr:uid="{C812826B-B4B9-462A-BA67-29F4DF87DCC0}"/>
    <hyperlink ref="F25" r:id="rId183" display="https://www.magicbricks.com/Property-Rates-Trends/Multistorey-Apartment-rates-Chromepet-in-Chennai" xr:uid="{A65CD0AB-7CC5-4BA9-B2B0-5624DAE0DF7F}"/>
    <hyperlink ref="F26" r:id="rId184" display="https://www.magicbricks.com/Property-Rates-Trends/Multistorey-Apartment-rates-Chromepet-in-Chennai" xr:uid="{B151D97C-21AF-43CC-895C-59CAB6FA766F}"/>
    <hyperlink ref="F34" r:id="rId185" display="https://www.magicbricks.com/Property-Rates-Trends/Multistorey-Apartment-rates-Karapakkam-in-Chennai" xr:uid="{7DE19BFC-675A-4789-828A-328A77D08BD8}"/>
    <hyperlink ref="F35" r:id="rId186" display="javascript:void(0)" xr:uid="{18F10171-D307-4458-B448-E8C6F24E8725}"/>
    <hyperlink ref="F36" r:id="rId187" display="javascript:void(0)" xr:uid="{1A5A4822-1AF1-4AB7-9438-25D5470ED27A}"/>
    <hyperlink ref="F44" r:id="rId188" display="javascript:void(0)" xr:uid="{94DB97BA-BA5C-4DD4-982C-5A93E65365F3}"/>
    <hyperlink ref="F45" r:id="rId189" display="javascript:void(0)" xr:uid="{9322872B-22EC-4AC6-AEF8-D4E1FFDED7E2}"/>
    <hyperlink ref="F46" r:id="rId190" display="javascript:void(0)" xr:uid="{50262E90-6C77-469F-A14C-6BEAA1B3FAB9}"/>
    <hyperlink ref="F54" r:id="rId191" display="https://www.magicbricks.com/Property-Rates-Trends/Multistorey-Apartment-rates-T-Nagar-in-Chennai" xr:uid="{28AB8811-F777-41F2-9125-65DFAE5FDE26}"/>
    <hyperlink ref="F55" r:id="rId192" display="https://www.magicbricks.com/Property-Rates-Trends/Multistorey-Apartment-rates-T-Nagar-in-Chennai" xr:uid="{2D2C1B9B-CDAD-4E72-9417-A95187518784}"/>
    <hyperlink ref="F56" r:id="rId193" display="https://www.magicbricks.com/Property-Rates-Trends/Multistorey-Apartment-rates-T-Nagar-in-Chennai" xr:uid="{F1554F8D-FD15-404B-B2E0-859B3C6ED76A}"/>
    <hyperlink ref="F64" r:id="rId194" display="https://www.magicbricks.com/Property-Rates-Trends/Multistorey-Apartment-rates-Velachery-in-Chennai" xr:uid="{251E2BC5-7C1D-4161-9E96-E35F841F9799}"/>
    <hyperlink ref="F65" r:id="rId195" display="https://www.magicbricks.com/Property-Rates-Trends/Multistorey-Apartment-rates-Velachery-in-Chennai" xr:uid="{4CC7224C-C238-48EE-ABE0-F0AFD70803E5}"/>
    <hyperlink ref="F66" r:id="rId196" display="https://www.magicbricks.com/Property-Rates-Trends/Multistorey-Apartment-rates-Velachery-in-Chennai" xr:uid="{02EB2FE9-09C5-4DEC-AEC4-903650D36F28}"/>
    <hyperlink ref="H4" r:id="rId197" display="https://www.magicbricks.com/Property-Rates-Trends/Multistorey-Apartment-rates-Adyar-in-Chennai" xr:uid="{66C21192-46DA-4332-B923-98EE654ADFF5}"/>
    <hyperlink ref="H5" r:id="rId198" display="https://www.magicbricks.com/Property-Rates-Trends/Multistorey-Apartment-rates-Adyar-in-Chennai" xr:uid="{B8470F18-1207-44B1-B59B-9302E36776E6}"/>
    <hyperlink ref="H6" r:id="rId199" display="https://www.magicbricks.com/Property-Rates-Trends/Multistorey-Apartment-rates-Adyar-in-Chennai" xr:uid="{CDCD83BB-C021-43C7-89F7-FC2CA4CED028}"/>
    <hyperlink ref="H14" r:id="rId200" display="https://www.magicbricks.com/Property-Rates-Trends/Multistorey-Apartment-rates-Anna-Nagar-in-Chennai" xr:uid="{F3F877E7-D0F6-4009-BF70-9C8D21C3C05B}"/>
    <hyperlink ref="H15" r:id="rId201" display="https://www.magicbricks.com/Property-Rates-Trends/Multistorey-Apartment-rates-Anna-Nagar-in-Chennai" xr:uid="{2A0CF9FC-9605-47B6-BDA8-183E5347C766}"/>
    <hyperlink ref="H16" r:id="rId202" display="https://www.magicbricks.com/Property-Rates-Trends/Multistorey-Apartment-rates-Anna-Nagar-in-Chennai" xr:uid="{C72D50F1-C025-43B1-AC0E-0EAA824DDC32}"/>
    <hyperlink ref="H24" r:id="rId203" display="https://www.magicbricks.com/Property-Rates-Trends/Multistorey-Apartment-rates-Chromepet-in-Chennai" xr:uid="{DD042F07-E1AF-44E5-82AF-302483808710}"/>
    <hyperlink ref="H25" r:id="rId204" display="https://www.magicbricks.com/Property-Rates-Trends/Multistorey-Apartment-rates-Chromepet-in-Chennai" xr:uid="{589274BB-C00E-4DB5-B056-3E76592EB4DF}"/>
    <hyperlink ref="H26" r:id="rId205" display="https://www.magicbricks.com/Property-Rates-Trends/Multistorey-Apartment-rates-Chromepet-in-Chennai" xr:uid="{226CE812-872F-49E5-8A4E-EFFC23D947CF}"/>
    <hyperlink ref="H34" r:id="rId206" display="https://www.magicbricks.com/Property-Rates-Trends/Multistorey-Apartment-rates-Karapakkam-in-Chennai" xr:uid="{2E7AFF25-5305-4629-956A-FE1D2919C5DD}"/>
    <hyperlink ref="H35" r:id="rId207" display="https://www.magicbricks.com/Property-Rates-Trends/Multistorey-Apartment-rates-Karapakkam-in-Chennai" xr:uid="{622A60B9-DCE0-4870-8BDC-C53DD280AEF4}"/>
    <hyperlink ref="H36" r:id="rId208" display="https://www.magicbricks.com/Property-Rates-Trends/Multistorey-Apartment-rates-Karapakkam-in-Chennai" xr:uid="{8F47EAD5-63F8-432B-837A-6DB835FD4316}"/>
    <hyperlink ref="H44" r:id="rId209" display="https://www.magicbricks.com/Property-Rates-Trends/Multistorey-Apartment-rates-KK-Nagar-in-Chennai" xr:uid="{CA96A2DC-7367-4244-A244-82C7E1305CFA}"/>
    <hyperlink ref="H45" r:id="rId210" display="https://www.magicbricks.com/Property-Rates-Trends/Multistorey-Apartment-rates-KK-Nagar-in-Chennai" xr:uid="{9F6C1D65-C594-40C7-A52A-2D79BFB82B75}"/>
    <hyperlink ref="H46" r:id="rId211" display="https://www.magicbricks.com/Property-Rates-Trends/Multistorey-Apartment-rates-KK-Nagar-in-Chennai" xr:uid="{842651A5-636A-49A4-A50C-219632E74780}"/>
    <hyperlink ref="H54" r:id="rId212" display="https://www.magicbricks.com/Property-Rates-Trends/Multistorey-Apartment-rates-T-Nagar-in-Chennai" xr:uid="{89E24638-AB43-42A3-907B-12D753DD0B25}"/>
    <hyperlink ref="H55" r:id="rId213" display="https://www.magicbricks.com/Property-Rates-Trends/Multistorey-Apartment-rates-T-Nagar-in-Chennai" xr:uid="{9C02D9A5-8E61-4583-8478-3F0E54542CD4}"/>
    <hyperlink ref="H56" r:id="rId214" display="https://www.magicbricks.com/Property-Rates-Trends/Multistorey-Apartment-rates-T-Nagar-in-Chennai" xr:uid="{7B213263-1ECC-4F4D-8ACF-5C73230F8CF0}"/>
    <hyperlink ref="H64" r:id="rId215" display="https://www.magicbricks.com/Property-Rates-Trends/Multistorey-Apartment-rates-Velachery-in-Chennai" xr:uid="{47070FCA-01FF-4616-9F27-C01C12E39DD8}"/>
    <hyperlink ref="H65" r:id="rId216" display="https://www.magicbricks.com/Property-Rates-Trends/Multistorey-Apartment-rates-Velachery-in-Chennai" xr:uid="{9BA3952E-F5F3-4A35-A067-9905D0D4B232}"/>
    <hyperlink ref="H66" r:id="rId217" display="https://www.magicbricks.com/Property-Rates-Trends/Multistorey-Apartment-rates-Velachery-in-Chennai" xr:uid="{BB30B4AB-9E55-49EE-B7B8-FAEF1CC587B4}"/>
    <hyperlink ref="I4" r:id="rId218" display="https://www.magicbricks.com/Property-Rates-Trends/Multistorey-Apartment-rates-Adyar-in-Chennai" xr:uid="{6010B6E7-948C-4E67-B8B3-1EC4155E35A2}"/>
    <hyperlink ref="I5" r:id="rId219" display="https://www.magicbricks.com/Property-Rates-Trends/Multistorey-Apartment-rates-Adyar-in-Chennai" xr:uid="{02AC7BBC-6D02-41A6-9230-A0616ADC4F3C}"/>
    <hyperlink ref="I6" r:id="rId220" display="https://www.magicbricks.com/Property-Rates-Trends/Multistorey-Apartment-rates-Adyar-in-Chennai" xr:uid="{F5056FA9-3403-4B43-BAE6-D09D43E418C6}"/>
    <hyperlink ref="I14" r:id="rId221" display="https://www.magicbricks.com/Property-Rates-Trends/Multistorey-Apartment-rates-Anna-Nagar-in-Chennai" xr:uid="{8BB46F5F-B04C-4C68-9087-949FD8F12C20}"/>
    <hyperlink ref="I15" r:id="rId222" display="https://www.magicbricks.com/Property-Rates-Trends/Multistorey-Apartment-rates-Anna-Nagar-in-Chennai" xr:uid="{818F5CDC-CE60-4560-BD40-41AA85BDF38C}"/>
    <hyperlink ref="I16" r:id="rId223" display="https://www.magicbricks.com/Property-Rates-Trends/Multistorey-Apartment-rates-Anna-Nagar-in-Chennai" xr:uid="{97E4C39D-B4F8-4764-8E45-04340D835E74}"/>
    <hyperlink ref="I24" r:id="rId224" display="https://www.magicbricks.com/Property-Rates-Trends/Multistorey-Apartment-rates-Chromepet-in-Chennai" xr:uid="{1D688472-E66A-436B-8DC8-37443FEC8C88}"/>
    <hyperlink ref="I25" r:id="rId225" display="https://www.magicbricks.com/Property-Rates-Trends/Multistorey-Apartment-rates-Chromepet-in-Chennai" xr:uid="{0FC5BBAC-D2E3-4C92-953A-17CE27E2DC43}"/>
    <hyperlink ref="I26" r:id="rId226" display="https://www.magicbricks.com/Property-Rates-Trends/Multistorey-Apartment-rates-Chromepet-in-Chennai" xr:uid="{54D55002-95B3-483D-8E27-BF730AE3F565}"/>
    <hyperlink ref="I34" r:id="rId227" display="javascript:void(0)" xr:uid="{F24E4EB4-31BE-4493-B9E3-CA4110D9DFEA}"/>
    <hyperlink ref="I35" r:id="rId228" display="https://www.magicbricks.com/Property-Rates-Trends/Multistorey-Apartment-rates-Karapakkam-in-Chennai" xr:uid="{99BD3C48-49F9-405C-A597-47C21948079D}"/>
    <hyperlink ref="I36" r:id="rId229" display="javascript:void(0)" xr:uid="{F9A74A2B-57E1-471A-842E-A8A320A33846}"/>
    <hyperlink ref="I44" r:id="rId230" display="javascript:void(0)" xr:uid="{9CFB6BFB-7C4D-4DC1-8F66-06485AFD4B57}"/>
    <hyperlink ref="I45" r:id="rId231" display="javascript:void(0)" xr:uid="{A076B5F3-DB05-4B3E-8449-D6B6F4C4E747}"/>
    <hyperlink ref="I46" r:id="rId232" display="javascript:void(0)" xr:uid="{8661DBE4-8A6F-4933-A0BF-36F120CD7014}"/>
    <hyperlink ref="I54" r:id="rId233" display="https://www.magicbricks.com/Property-Rates-Trends/Multistorey-Apartment-rates-T-Nagar-in-Chennai" xr:uid="{DFAA8A39-2E2A-4595-B1E6-1494BA1626C9}"/>
    <hyperlink ref="I55" r:id="rId234" display="https://www.magicbricks.com/Property-Rates-Trends/Multistorey-Apartment-rates-T-Nagar-in-Chennai" xr:uid="{24382742-E1D5-4C9F-86A3-50CF860FEC35}"/>
    <hyperlink ref="I56" r:id="rId235" display="https://www.magicbricks.com/Property-Rates-Trends/Multistorey-Apartment-rates-T-Nagar-in-Chennai" xr:uid="{BA824625-3292-4EE3-A0D3-085A55AC3F19}"/>
    <hyperlink ref="I64" r:id="rId236" display="https://www.magicbricks.com/Property-Rates-Trends/Multistorey-Apartment-rates-Velachery-in-Chennai" xr:uid="{BA2B9511-8096-42ED-8C31-557A9952A95E}"/>
    <hyperlink ref="I65" r:id="rId237" display="https://www.magicbricks.com/Property-Rates-Trends/Multistorey-Apartment-rates-Velachery-in-Chennai" xr:uid="{3AE1E24F-8AC9-432B-AAEE-5820F75D0510}"/>
    <hyperlink ref="I66" r:id="rId238" display="https://www.magicbricks.com/Property-Rates-Trends/Multistorey-Apartment-rates-Velachery-in-Chennai" xr:uid="{95FE7946-FFCC-4286-9CCA-6D1851411584}"/>
    <hyperlink ref="K4" r:id="rId239" display="https://www.magicbricks.com/Property-Rates-Trends/Multistorey-Apartment-rates-Adyar-in-Chennai" xr:uid="{F343DFC6-047D-49BF-BCBE-A7FC945639C4}"/>
    <hyperlink ref="K5" r:id="rId240" display="https://www.magicbricks.com/Property-Rates-Trends/Multistorey-Apartment-rates-Adyar-in-Chennai" xr:uid="{97AA8B16-7ED6-490F-AD69-A1E451C53F65}"/>
    <hyperlink ref="K6" r:id="rId241" display="https://www.magicbricks.com/Property-Rates-Trends/Multistorey-Apartment-rates-Adyar-in-Chennai" xr:uid="{88D3A7E5-3C4C-41D1-B716-3D011F5D0DD2}"/>
    <hyperlink ref="K14" r:id="rId242" display="https://www.magicbricks.com/Property-Rates-Trends/Multistorey-Apartment-rates-Anna-Nagar-in-Chennai" xr:uid="{C90BB348-60A1-4669-9269-042DB8824551}"/>
    <hyperlink ref="K15" r:id="rId243" display="https://www.magicbricks.com/Property-Rates-Trends/Multistorey-Apartment-rates-Anna-Nagar-in-Chennai" xr:uid="{ABF6B72E-46EC-4221-B2B5-F0315B3673C3}"/>
    <hyperlink ref="K16" r:id="rId244" display="https://www.magicbricks.com/Property-Rates-Trends/Multistorey-Apartment-rates-Anna-Nagar-in-Chennai" xr:uid="{BBE53656-0017-4AC7-8811-986F2143DE24}"/>
    <hyperlink ref="K24" r:id="rId245" display="https://www.magicbricks.com/Property-Rates-Trends/Multistorey-Apartment-rates-Chromepet-in-Chennai" xr:uid="{2C837B86-3B87-48FC-88AF-569D7531D318}"/>
    <hyperlink ref="K25" r:id="rId246" display="https://www.magicbricks.com/Property-Rates-Trends/Multistorey-Apartment-rates-Chromepet-in-Chennai" xr:uid="{F017064A-B02E-483D-8EE3-00198CA42C99}"/>
    <hyperlink ref="K26" r:id="rId247" display="https://www.magicbricks.com/Property-Rates-Trends/Multistorey-Apartment-rates-Chromepet-in-Chennai" xr:uid="{A71FA4CA-9120-4A67-B170-EA3D2C875601}"/>
    <hyperlink ref="K34" r:id="rId248" display="https://www.magicbricks.com/Property-Rates-Trends/Multistorey-Apartment-rates-Karapakkam-in-Chennai" xr:uid="{184ECA32-3BE5-4C63-B3BB-8080703CFA6F}"/>
    <hyperlink ref="K35" r:id="rId249" display="https://www.magicbricks.com/Property-Rates-Trends/Multistorey-Apartment-rates-Karapakkam-in-Chennai" xr:uid="{08E56FE5-3968-4B5D-A246-C7EA437AFE5A}"/>
    <hyperlink ref="K36" r:id="rId250" display="https://www.magicbricks.com/Property-Rates-Trends/Multistorey-Apartment-rates-Karapakkam-in-Chennai" xr:uid="{9EFD0461-6071-4CB8-9E8E-5EF2E49CDB5D}"/>
    <hyperlink ref="K44" r:id="rId251" display="https://www.magicbricks.com/Property-Rates-Trends/Multistorey-Apartment-rates-KK-Nagar-in-Chennai" xr:uid="{7D113BE3-E98A-4858-A1EC-1B6F0840DB6A}"/>
    <hyperlink ref="K45" r:id="rId252" display="https://www.magicbricks.com/Property-Rates-Trends/Multistorey-Apartment-rates-KK-Nagar-in-Chennai" xr:uid="{D60CF100-66C1-4857-A5B4-4CAC765BD40A}"/>
    <hyperlink ref="K46" r:id="rId253" display="https://www.magicbricks.com/Property-Rates-Trends/Multistorey-Apartment-rates-KK-Nagar-in-Chennai" xr:uid="{2B134538-AC88-4383-A185-E305648F539C}"/>
    <hyperlink ref="K54" r:id="rId254" display="https://www.magicbricks.com/Property-Rates-Trends/Multistorey-Apartment-rates-T-Nagar-in-Chennai" xr:uid="{A1C5DCD3-1548-4B50-A22B-10D829A88691}"/>
    <hyperlink ref="K55" r:id="rId255" display="https://www.magicbricks.com/Property-Rates-Trends/Multistorey-Apartment-rates-T-Nagar-in-Chennai" xr:uid="{B5B38C6B-3768-4A39-A45F-5A3014FEDB4D}"/>
    <hyperlink ref="K56" r:id="rId256" display="https://www.magicbricks.com/Property-Rates-Trends/Multistorey-Apartment-rates-T-Nagar-in-Chennai" xr:uid="{702F9239-420A-4055-B111-5016E7D315B4}"/>
    <hyperlink ref="K64" r:id="rId257" display="https://www.magicbricks.com/Property-Rates-Trends/Multistorey-Apartment-rates-Velachery-in-Chennai" xr:uid="{6608C0F2-9A1E-48A9-95E3-3149DA19EB5B}"/>
    <hyperlink ref="K65" r:id="rId258" display="https://www.magicbricks.com/Property-Rates-Trends/Multistorey-Apartment-rates-Velachery-in-Chennai" xr:uid="{29C73082-2F30-403C-BCA3-B98A4B6A743A}"/>
    <hyperlink ref="K66" r:id="rId259" display="https://www.magicbricks.com/Property-Rates-Trends/Multistorey-Apartment-rates-Velachery-in-Chennai" xr:uid="{86570836-2EFA-489F-A117-B50FE848030E}"/>
    <hyperlink ref="L4" r:id="rId260" display="https://www.magicbricks.com/Property-Rates-Trends/Multistorey-Apartment-rates-Adyar-in-Chennai" xr:uid="{9EC01081-BEF5-47D0-A083-B0AFC0B21F40}"/>
    <hyperlink ref="L5" r:id="rId261" display="https://www.magicbricks.com/Property-Rates-Trends/Multistorey-Apartment-rates-Adyar-in-Chennai" xr:uid="{B3BC17EB-CD6A-4BF1-8C86-E9BA0FD504AD}"/>
    <hyperlink ref="L6" r:id="rId262" display="https://www.magicbricks.com/Property-Rates-Trends/Multistorey-Apartment-rates-Adyar-in-Chennai" xr:uid="{81369A40-6D7F-4583-AE11-5CF54F3F681D}"/>
    <hyperlink ref="L14" r:id="rId263" display="https://www.magicbricks.com/Property-Rates-Trends/Multistorey-Apartment-rates-Anna-Nagar-in-Chennai" xr:uid="{98FA6C8F-842A-4EBC-AB38-70B01CFB04C0}"/>
    <hyperlink ref="L15" r:id="rId264" display="https://www.magicbricks.com/Property-Rates-Trends/Multistorey-Apartment-rates-Anna-Nagar-in-Chennai" xr:uid="{29E91A81-4A0E-4AAE-B5D8-DCC6615420A1}"/>
    <hyperlink ref="L16" r:id="rId265" display="https://www.magicbricks.com/Property-Rates-Trends/Multistorey-Apartment-rates-Anna-Nagar-in-Chennai" xr:uid="{F03D2026-4243-46CB-8F91-F5D2C3D71DA6}"/>
    <hyperlink ref="L24" r:id="rId266" display="https://www.magicbricks.com/Property-Rates-Trends/Multistorey-Apartment-rates-Chromepet-in-Chennai" xr:uid="{07094344-DEF5-4FBF-9126-89D6487874A3}"/>
    <hyperlink ref="L25" r:id="rId267" display="https://www.magicbricks.com/Property-Rates-Trends/Multistorey-Apartment-rates-Chromepet-in-Chennai" xr:uid="{AE8AE129-0E3B-4D16-9BA7-70624F264062}"/>
    <hyperlink ref="L26" r:id="rId268" display="https://www.magicbricks.com/Property-Rates-Trends/Multistorey-Apartment-rates-Chromepet-in-Chennai" xr:uid="{43D560A3-ECFF-4512-A9D7-E039EE9A7DB7}"/>
    <hyperlink ref="L34" r:id="rId269" display="https://www.magicbricks.com/Property-Rates-Trends/Multistorey-Apartment-rates-Karapakkam-in-Chennai" xr:uid="{E314DB1C-B0D5-4B1D-A138-372D3704C97C}"/>
    <hyperlink ref="L35" r:id="rId270" display="javascript:void(0)" xr:uid="{416B21C2-AB31-4F9A-95D2-8B05D97DFC46}"/>
    <hyperlink ref="L36" r:id="rId271" display="javascript:void(0)" xr:uid="{3D10B1F5-1E7F-4D1A-95FA-A9B15015CEEA}"/>
    <hyperlink ref="L44" r:id="rId272" display="javascript:void(0)" xr:uid="{D052B61C-0605-4C3A-AA59-D96EB47F1793}"/>
    <hyperlink ref="L45" r:id="rId273" display="javascript:void(0)" xr:uid="{7710FDEC-2B17-48E8-80CA-AAB4AE56CA4E}"/>
    <hyperlink ref="L46" r:id="rId274" display="javascript:void(0)" xr:uid="{0C489EE2-5FF5-431D-89AA-8C05F6E943F7}"/>
    <hyperlink ref="L54" r:id="rId275" display="https://www.magicbricks.com/Property-Rates-Trends/Multistorey-Apartment-rates-T-Nagar-in-Chennai" xr:uid="{4ACC44EE-EB7D-4FD5-AC87-7C0CC39E93D1}"/>
    <hyperlink ref="L55" r:id="rId276" display="https://www.magicbricks.com/Property-Rates-Trends/Multistorey-Apartment-rates-T-Nagar-in-Chennai" xr:uid="{6BDA5A36-D53B-4E96-A16B-C4447BED1ABE}"/>
    <hyperlink ref="L56" r:id="rId277" display="https://www.magicbricks.com/Property-Rates-Trends/Multistorey-Apartment-rates-T-Nagar-in-Chennai" xr:uid="{57BD5370-C0C6-4C9A-945F-EF0AC01CF8CE}"/>
    <hyperlink ref="L64" r:id="rId278" display="https://www.magicbricks.com/Property-Rates-Trends/Multistorey-Apartment-rates-Velachery-in-Chennai" xr:uid="{6E5D5AA8-EC5A-4B4C-83EF-94E883FE43D0}"/>
    <hyperlink ref="L65" r:id="rId279" display="https://www.magicbricks.com/Property-Rates-Trends/Multistorey-Apartment-rates-Velachery-in-Chennai" xr:uid="{3F281287-9CC5-4E3F-990A-2805C90015E0}"/>
    <hyperlink ref="L66" r:id="rId280" display="https://www.magicbricks.com/Property-Rates-Trends/Multistorey-Apartment-rates-Velachery-in-Chennai" xr:uid="{1604691A-E963-4600-B387-900F42C4299C}"/>
    <hyperlink ref="B7" r:id="rId281" display="https://www.magicbricks.com/Property-Rates-Trends/Multistorey-Apartment-rates-Adyar-in-Chennai" xr:uid="{A30918E4-D578-4769-BDE9-1CCF0DD5D506}"/>
    <hyperlink ref="B8" r:id="rId282" display="https://www.magicbricks.com/Property-Rates-Trends/Multistorey-Apartment-rates-Adyar-in-Chennai" xr:uid="{72B6C180-DDCC-4663-9EA5-09EB460BD5F1}"/>
    <hyperlink ref="B17" r:id="rId283" display="https://www.magicbricks.com/Property-Rates-Trends/Multistorey-Apartment-rates-Anna-Nagar-in-Chennai" xr:uid="{8BA8BDDC-CA4C-4511-9812-52649F5EF8E4}"/>
    <hyperlink ref="B18" r:id="rId284" display="https://www.magicbricks.com/Property-Rates-Trends/Multistorey-Apartment-rates-Anna-Nagar-in-Chennai" xr:uid="{F234E1C0-9C82-4E14-9032-EDB448413D23}"/>
    <hyperlink ref="B27" r:id="rId285" display="https://www.magicbricks.com/Property-Rates-Trends/Multistorey-Apartment-rates-Chromepet-in-Chennai" xr:uid="{6065B075-DE31-449C-80BC-6DFD1C76A962}"/>
    <hyperlink ref="B28" r:id="rId286" display="https://www.magicbricks.com/Property-Rates-Trends/Multistorey-Apartment-rates-Chromepet-in-Chennai" xr:uid="{B4F75CB5-D96F-47E5-83D6-3667B97C6B9A}"/>
    <hyperlink ref="B37" r:id="rId287" display="https://www.magicbricks.com/Property-Rates-Trends/Multistorey-Apartment-rates-Karapakkam-in-Chennai" xr:uid="{EAC2EA03-BE90-4EE8-9E91-B198BE68CC01}"/>
    <hyperlink ref="B38" r:id="rId288" display="https://www.magicbricks.com/Property-Rates-Trends/Multistorey-Apartment-rates-Karapakkam-in-Chennai" xr:uid="{213A29C6-AAD7-46F8-8379-33A292982F3D}"/>
    <hyperlink ref="B47" r:id="rId289" display="https://www.magicbricks.com/Property-Rates-Trends/Multistorey-Apartment-rates-KK-Nagar-in-Chennai" xr:uid="{01972FB8-A37D-4E50-9840-43843C91270D}"/>
    <hyperlink ref="B48" r:id="rId290" display="https://www.magicbricks.com/Property-Rates-Trends/Multistorey-Apartment-rates-KK-Nagar-in-Chennai" xr:uid="{6593FC20-6DD9-4B8C-910A-63C1E2614CD2}"/>
    <hyperlink ref="B57" r:id="rId291" display="https://www.magicbricks.com/Property-Rates-Trends/Multistorey-Apartment-rates-T-Nagar-in-Chennai" xr:uid="{1F06D9E5-1471-43DB-BA32-299DB5EE8610}"/>
    <hyperlink ref="B58" r:id="rId292" display="https://www.magicbricks.com/Property-Rates-Trends/Multistorey-Apartment-rates-T-Nagar-in-Chennai" xr:uid="{DE9A248E-5111-4A77-85D7-607D9D3F8853}"/>
    <hyperlink ref="B67" r:id="rId293" display="https://www.magicbricks.com/Property-Rates-Trends/Multistorey-Apartment-rates-Velachery-in-Chennai" xr:uid="{6A263995-37DB-4C41-B4B1-AE3883E7570B}"/>
    <hyperlink ref="B68" r:id="rId294" display="https://www.magicbricks.com/Property-Rates-Trends/Multistorey-Apartment-rates-Velachery-in-Chennai" xr:uid="{776D414B-C1B9-4696-8EE4-B35018F7FC44}"/>
    <hyperlink ref="C7" r:id="rId295" display="https://www.magicbricks.com/Property-Rates-Trends/Multistorey-Apartment-rates-Adyar-in-Chennai" xr:uid="{CAEB2C6D-DCC3-4BE3-B9E0-F9384D0DC50A}"/>
    <hyperlink ref="C8" r:id="rId296" display="https://www.magicbricks.com/Property-Rates-Trends/Multistorey-Apartment-rates-Adyar-in-Chennai" xr:uid="{95BEE4FC-C4FE-42BC-8F8F-6791BE7DE1C7}"/>
    <hyperlink ref="C17" r:id="rId297" display="https://www.magicbricks.com/Property-Rates-Trends/Multistorey-Apartment-rates-Anna-Nagar-in-Chennai" xr:uid="{BC34877A-353E-4B58-9C50-24E6D63D4857}"/>
    <hyperlink ref="C18" r:id="rId298" display="https://www.magicbricks.com/Property-Rates-Trends/Multistorey-Apartment-rates-Anna-Nagar-in-Chennai" xr:uid="{A556109A-DFE9-4BBE-A4CD-BC4CE72B4572}"/>
    <hyperlink ref="C27" r:id="rId299" display="https://www.magicbricks.com/Property-Rates-Trends/Multistorey-Apartment-rates-Chromepet-in-Chennai" xr:uid="{42E2732C-C279-4F27-8EEE-E1604EC3FB25}"/>
    <hyperlink ref="C28" r:id="rId300" display="https://www.magicbricks.com/Property-Rates-Trends/Multistorey-Apartment-rates-Chromepet-in-Chennai" xr:uid="{CD899ED0-A283-4657-BF78-714B6787DDC5}"/>
    <hyperlink ref="C37" r:id="rId301" display="javascript:void(0)" xr:uid="{8EE21B9F-B650-422F-BBE7-84C92EA498DE}"/>
    <hyperlink ref="C38" r:id="rId302" display="javascript:void(0)" xr:uid="{D5781132-6D15-439F-8875-EE349BC06D3B}"/>
    <hyperlink ref="C47" r:id="rId303" display="javascript:void(0)" xr:uid="{45D6125C-5132-4DB5-97DD-0388B32955B2}"/>
    <hyperlink ref="C48" r:id="rId304" display="javascript:void(0)" xr:uid="{02E275F2-0EEC-4351-B6B8-804483DE3BA4}"/>
    <hyperlink ref="C57" r:id="rId305" display="https://www.magicbricks.com/Property-Rates-Trends/Multistorey-Apartment-rates-T-Nagar-in-Chennai" xr:uid="{9C880B73-E17E-4075-8457-718D34E6DBC3}"/>
    <hyperlink ref="C58" r:id="rId306" display="https://www.magicbricks.com/Property-Rates-Trends/Multistorey-Apartment-rates-T-Nagar-in-Chennai" xr:uid="{D88BD256-EB19-4B30-A5FB-B651B1BEB859}"/>
    <hyperlink ref="C67" r:id="rId307" display="https://www.magicbricks.com/Property-Rates-Trends/Multistorey-Apartment-rates-Velachery-in-Chennai" xr:uid="{649897F3-CDC3-4B70-A140-289FA7CDF6EF}"/>
    <hyperlink ref="C68" r:id="rId308" display="https://www.magicbricks.com/Property-Rates-Trends/Multistorey-Apartment-rates-Velachery-in-Chennai" xr:uid="{8D35BF5A-0AA3-487F-AD83-BA85E6F7755F}"/>
    <hyperlink ref="E7" r:id="rId309" display="https://www.magicbricks.com/Property-Rates-Trends/Multistorey-Apartment-rates-Adyar-in-Chennai" xr:uid="{B1DBDFCA-FC78-4E19-979A-54BFEAD846B9}"/>
    <hyperlink ref="E8" r:id="rId310" display="https://www.magicbricks.com/Property-Rates-Trends/Multistorey-Apartment-rates-Adyar-in-Chennai" xr:uid="{371F54B5-BC9C-40E9-BA1A-0EADAD67794F}"/>
    <hyperlink ref="E17" r:id="rId311" display="https://www.magicbricks.com/Property-Rates-Trends/Multistorey-Apartment-rates-Anna-Nagar-in-Chennai" xr:uid="{E508EC17-5F07-448E-A408-502A014E0D9B}"/>
    <hyperlink ref="E18" r:id="rId312" display="https://www.magicbricks.com/Property-Rates-Trends/Multistorey-Apartment-rates-Anna-Nagar-in-Chennai" xr:uid="{426D67D2-7CC2-473F-BCCD-01548D810451}"/>
    <hyperlink ref="E27" r:id="rId313" display="https://www.magicbricks.com/Property-Rates-Trends/Multistorey-Apartment-rates-Chromepet-in-Chennai" xr:uid="{9C23DB10-9D8B-42AF-B739-35550E0C4476}"/>
    <hyperlink ref="E28" r:id="rId314" display="https://www.magicbricks.com/Property-Rates-Trends/Multistorey-Apartment-rates-Chromepet-in-Chennai" xr:uid="{C86BA8ED-3871-4EEA-ABF3-3512ACA1C2C7}"/>
    <hyperlink ref="E37" r:id="rId315" display="https://www.magicbricks.com/Property-Rates-Trends/Multistorey-Apartment-rates-Karapakkam-in-Chennai" xr:uid="{F93EC122-B086-46B3-BBB6-0CA3D619BFBE}"/>
    <hyperlink ref="E38" r:id="rId316" display="https://www.magicbricks.com/Property-Rates-Trends/Multistorey-Apartment-rates-Karapakkam-in-Chennai" xr:uid="{138B16B7-A3ED-4350-9AAF-2188A48E13B7}"/>
    <hyperlink ref="E47" r:id="rId317" display="https://www.magicbricks.com/Property-Rates-Trends/Multistorey-Apartment-rates-KK-Nagar-in-Chennai" xr:uid="{BC728CC4-9B41-47A9-9E66-4D90C41FB3A1}"/>
    <hyperlink ref="E48" r:id="rId318" display="https://www.magicbricks.com/Property-Rates-Trends/Multistorey-Apartment-rates-KK-Nagar-in-Chennai" xr:uid="{A2DC024B-72EB-4F36-8E93-721BDFA4C856}"/>
    <hyperlink ref="E57" r:id="rId319" display="https://www.magicbricks.com/Property-Rates-Trends/Multistorey-Apartment-rates-T-Nagar-in-Chennai" xr:uid="{C6D41B80-4A10-4421-A469-445E59783A6E}"/>
    <hyperlink ref="E58" r:id="rId320" display="https://www.magicbricks.com/Property-Rates-Trends/Multistorey-Apartment-rates-T-Nagar-in-Chennai" xr:uid="{2F48670B-6A01-43BE-A9DA-3B26E235F6EC}"/>
    <hyperlink ref="E67" r:id="rId321" display="https://www.magicbricks.com/Property-Rates-Trends/Multistorey-Apartment-rates-Velachery-in-Chennai" xr:uid="{97F68A41-4438-4147-B787-B85A6C770869}"/>
    <hyperlink ref="E68" r:id="rId322" display="https://www.magicbricks.com/Property-Rates-Trends/Multistorey-Apartment-rates-Velachery-in-Chennai" xr:uid="{B3740B51-4FA1-4D0B-9A87-F4D4C8BA5B64}"/>
    <hyperlink ref="F7" r:id="rId323" display="https://www.magicbricks.com/Property-Rates-Trends/Multistorey-Apartment-rates-Adyar-in-Chennai" xr:uid="{CE6E949F-D8B1-4E66-B451-93D5B0382938}"/>
    <hyperlink ref="F8" r:id="rId324" display="https://www.magicbricks.com/Property-Rates-Trends/Multistorey-Apartment-rates-Adyar-in-Chennai" xr:uid="{04464284-D4F3-4C67-81A9-DD6E9862F3A3}"/>
    <hyperlink ref="F17" r:id="rId325" display="https://www.magicbricks.com/Property-Rates-Trends/Multistorey-Apartment-rates-Anna-Nagar-in-Chennai" xr:uid="{1DBB3057-407F-4D6D-8CFB-9E9835FC4ECE}"/>
    <hyperlink ref="F18" r:id="rId326" display="https://www.magicbricks.com/Property-Rates-Trends/Multistorey-Apartment-rates-Anna-Nagar-in-Chennai" xr:uid="{69A05BAA-64EA-4B49-AF92-8B2B9E83756A}"/>
    <hyperlink ref="F27" r:id="rId327" display="https://www.magicbricks.com/Property-Rates-Trends/Multistorey-Apartment-rates-Chromepet-in-Chennai" xr:uid="{30EF143E-4D38-4487-AFDC-97AB517EA669}"/>
    <hyperlink ref="F28" r:id="rId328" display="https://www.magicbricks.com/Property-Rates-Trends/Multistorey-Apartment-rates-Chromepet-in-Chennai" xr:uid="{44B940C2-1BB9-4C26-B111-C1F25C49AB76}"/>
    <hyperlink ref="F37" r:id="rId329" display="javascript:void(0)" xr:uid="{F83CF697-0F22-42FD-84A3-3CE2CED25C0B}"/>
    <hyperlink ref="F38" r:id="rId330" display="javascript:void(0)" xr:uid="{BCAC8C6E-A3D4-40A5-A22C-535A217F1939}"/>
    <hyperlink ref="F47" r:id="rId331" display="javascript:void(0)" xr:uid="{3695B0BE-CE16-4038-89C9-09E844944715}"/>
    <hyperlink ref="F48" r:id="rId332" display="javascript:void(0)" xr:uid="{6225ED9F-FA46-457D-8B0C-9C418A551166}"/>
    <hyperlink ref="F57" r:id="rId333" display="https://www.magicbricks.com/Property-Rates-Trends/Multistorey-Apartment-rates-T-Nagar-in-Chennai" xr:uid="{26F778DA-A381-4500-BACD-5871C4E71D8F}"/>
    <hyperlink ref="F58" r:id="rId334" display="https://www.magicbricks.com/Property-Rates-Trends/Multistorey-Apartment-rates-T-Nagar-in-Chennai" xr:uid="{361E4856-97F1-4693-9798-2BEABB1512CF}"/>
    <hyperlink ref="F67" r:id="rId335" display="https://www.magicbricks.com/Property-Rates-Trends/Multistorey-Apartment-rates-Velachery-in-Chennai" xr:uid="{05C4EE08-BC97-4981-94B1-6259BB5E3314}"/>
    <hyperlink ref="F68" r:id="rId336" display="https://www.magicbricks.com/Property-Rates-Trends/Multistorey-Apartment-rates-Velachery-in-Chennai" xr:uid="{08814A66-AC4F-40CF-8380-042FCF0C18F4}"/>
    <hyperlink ref="H7" r:id="rId337" display="https://www.magicbricks.com/Property-Rates-Trends/Multistorey-Apartment-rates-Adyar-in-Chennai" xr:uid="{4E010357-C70E-478C-A532-6305F6C91C51}"/>
    <hyperlink ref="H8" r:id="rId338" display="https://www.magicbricks.com/Property-Rates-Trends/Multistorey-Apartment-rates-Adyar-in-Chennai" xr:uid="{5050DA54-9722-4E07-8610-9A19F99DE903}"/>
    <hyperlink ref="H17" r:id="rId339" display="https://www.magicbricks.com/Property-Rates-Trends/Multistorey-Apartment-rates-Anna-Nagar-in-Chennai" xr:uid="{FBAC3FD2-A4C8-4885-8CBB-4F154634D4DA}"/>
    <hyperlink ref="H18" r:id="rId340" display="https://www.magicbricks.com/Property-Rates-Trends/Multistorey-Apartment-rates-Anna-Nagar-in-Chennai" xr:uid="{9BAEEF4C-E49D-4234-8E33-8FC2BA54EFE9}"/>
    <hyperlink ref="H27" r:id="rId341" display="https://www.magicbricks.com/Property-Rates-Trends/Multistorey-Apartment-rates-Chromepet-in-Chennai" xr:uid="{060E081E-2601-413E-AEB8-AAD76100F466}"/>
    <hyperlink ref="H28" r:id="rId342" display="https://www.magicbricks.com/Property-Rates-Trends/Multistorey-Apartment-rates-Chromepet-in-Chennai" xr:uid="{597340C7-0294-477A-B5BB-2B1B25DD3E42}"/>
    <hyperlink ref="H37" r:id="rId343" display="https://www.magicbricks.com/Property-Rates-Trends/Multistorey-Apartment-rates-Karapakkam-in-Chennai" xr:uid="{6E3F1B35-E580-44F3-AFE2-5CAACF8FA25C}"/>
    <hyperlink ref="H38" r:id="rId344" display="https://www.magicbricks.com/Property-Rates-Trends/Multistorey-Apartment-rates-Karapakkam-in-Chennai" xr:uid="{A4CB5081-F05E-435C-8267-34633B98B8E1}"/>
    <hyperlink ref="H47" r:id="rId345" display="https://www.magicbricks.com/Property-Rates-Trends/Multistorey-Apartment-rates-KK-Nagar-in-Chennai" xr:uid="{FE54075D-5D1B-49F2-9EA6-A727184AB42A}"/>
    <hyperlink ref="H48" r:id="rId346" display="https://www.magicbricks.com/Property-Rates-Trends/Multistorey-Apartment-rates-KK-Nagar-in-Chennai" xr:uid="{6D5B6EAC-4617-4593-B2DC-23A4371D7BB8}"/>
    <hyperlink ref="H57" r:id="rId347" display="https://www.magicbricks.com/Property-Rates-Trends/Multistorey-Apartment-rates-T-Nagar-in-Chennai" xr:uid="{8DFDF9D7-0C90-47CD-B920-08E2C0A3A948}"/>
    <hyperlink ref="H58" r:id="rId348" display="https://www.magicbricks.com/Property-Rates-Trends/Multistorey-Apartment-rates-T-Nagar-in-Chennai" xr:uid="{395EF7F7-8BE5-47AA-AF18-1E018B193D79}"/>
    <hyperlink ref="H67" r:id="rId349" display="https://www.magicbricks.com/Property-Rates-Trends/Multistorey-Apartment-rates-Velachery-in-Chennai" xr:uid="{50ECC166-32C4-4A2E-835B-107AABC71F3C}"/>
    <hyperlink ref="H68" r:id="rId350" display="https://www.magicbricks.com/Property-Rates-Trends/Multistorey-Apartment-rates-Velachery-in-Chennai" xr:uid="{2EA66681-CC6C-4E56-98E6-CD26B8F7C55F}"/>
    <hyperlink ref="I7" r:id="rId351" display="https://www.magicbricks.com/Property-Rates-Trends/Multistorey-Apartment-rates-Adyar-in-Chennai" xr:uid="{0BFB737E-FFBF-478F-8018-53C8BBED1A66}"/>
    <hyperlink ref="I8" r:id="rId352" display="https://www.magicbricks.com/Property-Rates-Trends/Multistorey-Apartment-rates-Adyar-in-Chennai" xr:uid="{EFA216FA-BEEF-435C-9D25-CEE09AE191FE}"/>
    <hyperlink ref="I17" r:id="rId353" display="https://www.magicbricks.com/Property-Rates-Trends/Multistorey-Apartment-rates-Anna-Nagar-in-Chennai" xr:uid="{8AEDC8AD-72AB-4710-AB15-52BF6E285FC7}"/>
    <hyperlink ref="I18" r:id="rId354" display="https://www.magicbricks.com/Property-Rates-Trends/Multistorey-Apartment-rates-Anna-Nagar-in-Chennai" xr:uid="{4F6DA092-6B7D-4491-AF9C-A9996CF70161}"/>
    <hyperlink ref="I27" r:id="rId355" display="https://www.magicbricks.com/Property-Rates-Trends/Multistorey-Apartment-rates-Chromepet-in-Chennai" xr:uid="{2DBF697F-8414-4974-91DB-8B0F700FF2D2}"/>
    <hyperlink ref="I28" r:id="rId356" display="https://www.magicbricks.com/Property-Rates-Trends/Multistorey-Apartment-rates-Chromepet-in-Chennai" xr:uid="{ECDC4BAF-A6F4-4425-B6DE-B7248F8F7BA6}"/>
    <hyperlink ref="I37" r:id="rId357" display="javascript:void(0)" xr:uid="{B5B56E61-20A8-447E-9322-4C12130F7DD2}"/>
    <hyperlink ref="I38" r:id="rId358" display="javascript:void(0)" xr:uid="{9B5E6979-CD41-41DB-8ECD-01D31B608F9F}"/>
    <hyperlink ref="I47" r:id="rId359" display="javascript:void(0)" xr:uid="{FC2320F4-60FC-45A2-BC97-510BD21F1AD2}"/>
    <hyperlink ref="I48" r:id="rId360" display="javascript:void(0)" xr:uid="{08BB4B1D-B8DE-40E2-84CE-B11B9D75F021}"/>
    <hyperlink ref="I57" r:id="rId361" display="https://www.magicbricks.com/Property-Rates-Trends/Multistorey-Apartment-rates-T-Nagar-in-Chennai" xr:uid="{F75D7A0D-BD9C-452C-9FA4-C5C52F4E7FFA}"/>
    <hyperlink ref="I58" r:id="rId362" display="https://www.magicbricks.com/Property-Rates-Trends/Multistorey-Apartment-rates-T-Nagar-in-Chennai" xr:uid="{4DBC1D08-3374-4CEE-8845-D752E712B3DE}"/>
    <hyperlink ref="I67" r:id="rId363" display="https://www.magicbricks.com/Property-Rates-Trends/Multistorey-Apartment-rates-Velachery-in-Chennai" xr:uid="{3B9B2BC4-BB44-4ECF-A3A6-7BC03BC1E5C4}"/>
    <hyperlink ref="I68" r:id="rId364" display="https://www.magicbricks.com/Property-Rates-Trends/Multistorey-Apartment-rates-Velachery-in-Chennai" xr:uid="{EC14A520-0A30-4130-BDC7-9FE0B997C5A0}"/>
    <hyperlink ref="K7" r:id="rId365" display="https://www.magicbricks.com/Property-Rates-Trends/Multistorey-Apartment-rates-Adyar-in-Chennai" xr:uid="{CDF26E9A-467B-438C-B4A0-886BE3A2D9B9}"/>
    <hyperlink ref="K8" r:id="rId366" display="https://www.magicbricks.com/Property-Rates-Trends/Multistorey-Apartment-rates-Adyar-in-Chennai" xr:uid="{87DB9BC1-54A9-4C76-85C8-5D543B358DB9}"/>
    <hyperlink ref="K17" r:id="rId367" display="https://www.magicbricks.com/Property-Rates-Trends/Multistorey-Apartment-rates-Anna-Nagar-in-Chennai" xr:uid="{6B7AB836-FD3F-429E-8351-9C6B37E98157}"/>
    <hyperlink ref="K18" r:id="rId368" display="https://www.magicbricks.com/Property-Rates-Trends/Multistorey-Apartment-rates-Anna-Nagar-in-Chennai" xr:uid="{6EE5FB09-80B4-43BE-8601-E7A9BB1DCA27}"/>
    <hyperlink ref="K27" r:id="rId369" display="https://www.magicbricks.com/Property-Rates-Trends/Multistorey-Apartment-rates-Chromepet-in-Chennai" xr:uid="{132FD20F-F4AD-4588-BFA9-38B46A09693F}"/>
    <hyperlink ref="K28" r:id="rId370" display="https://www.magicbricks.com/Property-Rates-Trends/Multistorey-Apartment-rates-Chromepet-in-Chennai" xr:uid="{4CD4D09B-BC77-4002-9DBE-2CD5F6B835C0}"/>
    <hyperlink ref="K37" r:id="rId371" display="https://www.magicbricks.com/Property-Rates-Trends/Multistorey-Apartment-rates-Karapakkam-in-Chennai" xr:uid="{457F8CEA-B1C6-46D9-A795-E96617FC6C64}"/>
    <hyperlink ref="K38" r:id="rId372" display="https://www.magicbricks.com/Property-Rates-Trends/Multistorey-Apartment-rates-Karapakkam-in-Chennai" xr:uid="{A77ADDAB-EC8A-490B-9DC3-D86703CB2AA4}"/>
    <hyperlink ref="K47" r:id="rId373" display="https://www.magicbricks.com/Property-Rates-Trends/Multistorey-Apartment-rates-KK-Nagar-in-Chennai" xr:uid="{A8259271-D9FA-4282-AEF1-112A47B51007}"/>
    <hyperlink ref="K48" r:id="rId374" display="https://www.magicbricks.com/Property-Rates-Trends/Multistorey-Apartment-rates-KK-Nagar-in-Chennai" xr:uid="{08771D2A-82A2-4BCB-A4D4-D5B88151BDE2}"/>
    <hyperlink ref="K57" r:id="rId375" display="https://www.magicbricks.com/Property-Rates-Trends/Multistorey-Apartment-rates-T-Nagar-in-Chennai" xr:uid="{3B454904-1EF4-4258-942E-DE10A00EE0BA}"/>
    <hyperlink ref="K58" r:id="rId376" display="https://www.magicbricks.com/Property-Rates-Trends/Multistorey-Apartment-rates-T-Nagar-in-Chennai" xr:uid="{9D1DF71B-CA00-4BC6-9BAA-F4F478073DD9}"/>
    <hyperlink ref="K67" r:id="rId377" display="https://www.magicbricks.com/Property-Rates-Trends/Multistorey-Apartment-rates-Velachery-in-Chennai" xr:uid="{04506CBF-042E-4732-9BDE-EA28326E2E77}"/>
    <hyperlink ref="K68" r:id="rId378" display="https://www.magicbricks.com/Property-Rates-Trends/Multistorey-Apartment-rates-Velachery-in-Chennai" xr:uid="{11DA5AF8-0F8E-4738-8391-0E2F45E9B229}"/>
    <hyperlink ref="L7" r:id="rId379" display="https://www.magicbricks.com/Property-Rates-Trends/Multistorey-Apartment-rates-Adyar-in-Chennai" xr:uid="{4068943A-258B-42C8-8340-813BE76B516D}"/>
    <hyperlink ref="L8" r:id="rId380" display="https://www.magicbricks.com/Property-Rates-Trends/Multistorey-Apartment-rates-Adyar-in-Chennai" xr:uid="{D851A0F1-7200-482D-BF4E-07F969A70893}"/>
    <hyperlink ref="L17" r:id="rId381" display="https://www.magicbricks.com/Property-Rates-Trends/Multistorey-Apartment-rates-Anna-Nagar-in-Chennai" xr:uid="{547C277A-3A66-4797-B5CF-F05A381CF817}"/>
    <hyperlink ref="L18" r:id="rId382" display="https://www.magicbricks.com/Property-Rates-Trends/Multistorey-Apartment-rates-Anna-Nagar-in-Chennai" xr:uid="{A9E46669-6C84-477F-B142-AEE921768BCE}"/>
    <hyperlink ref="L27" r:id="rId383" display="https://www.magicbricks.com/Property-Rates-Trends/Multistorey-Apartment-rates-Chromepet-in-Chennai" xr:uid="{7FD37CA9-72ED-4D20-95AF-7CB57F506CF9}"/>
    <hyperlink ref="L28" r:id="rId384" display="https://www.magicbricks.com/Property-Rates-Trends/Multistorey-Apartment-rates-Chromepet-in-Chennai" xr:uid="{4487C19F-2189-4C35-93FB-EC6D1BD539B7}"/>
    <hyperlink ref="L37" r:id="rId385" display="javascript:void(0)" xr:uid="{267349BF-635D-4EDD-9CF7-17B9F4E50871}"/>
    <hyperlink ref="L38" r:id="rId386" display="javascript:void(0)" xr:uid="{58F26C9E-50F1-4DDE-99AD-8FA1CFDD23DF}"/>
    <hyperlink ref="L47" r:id="rId387" display="javascript:void(0)" xr:uid="{B2CB5CC1-F14F-458D-8820-858F66FC13FF}"/>
    <hyperlink ref="L48" r:id="rId388" display="javascript:void(0)" xr:uid="{1A02A71D-278C-4CB2-9002-CCA2910E3E9B}"/>
    <hyperlink ref="L57" r:id="rId389" display="https://www.magicbricks.com/Property-Rates-Trends/Multistorey-Apartment-rates-T-Nagar-in-Chennai" xr:uid="{93D973E0-02B8-48FD-AFA3-D321CA6D39BE}"/>
    <hyperlink ref="L58" r:id="rId390" display="https://www.magicbricks.com/Property-Rates-Trends/Multistorey-Apartment-rates-T-Nagar-in-Chennai" xr:uid="{8BE831B8-A414-4D21-99B1-23C55679B9BA}"/>
    <hyperlink ref="L67" r:id="rId391" display="https://www.magicbricks.com/Property-Rates-Trends/Multistorey-Apartment-rates-Velachery-in-Chennai" xr:uid="{D8860EE0-568F-417E-9147-FC041ADAF3F5}"/>
    <hyperlink ref="L68" r:id="rId392" display="https://www.magicbricks.com/Property-Rates-Trends/Multistorey-Apartment-rates-Velachery-in-Chennai" xr:uid="{6F379485-E794-41EB-B38F-CFEF990D86CE}"/>
    <hyperlink ref="B9" r:id="rId393" display="https://www.magicbricks.com/Property-Rates-Trends/Multistorey-Apartment-rates-Adyar-in-Chennai" xr:uid="{8FE3EE91-F136-4504-9DEF-5AAE352C0D5C}"/>
    <hyperlink ref="B10" r:id="rId394" display="https://www.magicbricks.com/Property-Rates-Trends/Multistorey-Apartment-rates-Adyar-in-Chennai" xr:uid="{7694F9DD-6C01-43DF-964A-08D14442CC01}"/>
    <hyperlink ref="B11" r:id="rId395" display="https://www.magicbricks.com/Property-Rates-Trends/Multistorey-Apartment-rates-Adyar-in-Chennai" xr:uid="{FA09DDDC-154A-454A-B2F0-40034CF8B015}"/>
    <hyperlink ref="B19" r:id="rId396" display="https://www.magicbricks.com/Property-Rates-Trends/Multistorey-Apartment-rates-Anna-Nagar-in-Chennai" xr:uid="{8D2396F2-A4FF-489D-94A1-DE9B5106128E}"/>
    <hyperlink ref="B20" r:id="rId397" display="https://www.magicbricks.com/Property-Rates-Trends/Multistorey-Apartment-rates-Anna-Nagar-in-Chennai" xr:uid="{DCB079C6-D157-44B6-A0A5-B3F317115C33}"/>
    <hyperlink ref="B21" r:id="rId398" display="https://www.magicbricks.com/Property-Rates-Trends/Multistorey-Apartment-rates-Anna-Nagar-in-Chennai" xr:uid="{5E2F58A2-615D-4BFC-8519-4128F6469BA9}"/>
    <hyperlink ref="B29" r:id="rId399" display="https://www.magicbricks.com/Property-Rates-Trends/Multistorey-Apartment-rates-Chromepet-in-Chennai" xr:uid="{29B55864-DFC3-4729-89DC-8FA11C2B5093}"/>
    <hyperlink ref="B30" r:id="rId400" display="https://www.magicbricks.com/Property-Rates-Trends/Multistorey-Apartment-rates-Chromepet-in-Chennai" xr:uid="{D32DFD57-A528-45DC-9262-CEBCD7B20F60}"/>
    <hyperlink ref="B31" r:id="rId401" display="https://www.magicbricks.com/Property-Rates-Trends/Multistorey-Apartment-rates-Chromepet-in-Chennai" xr:uid="{022CD4DA-9407-4F66-A49A-895BCD1B6498}"/>
    <hyperlink ref="B39" r:id="rId402" display="https://www.magicbricks.com/Property-Rates-Trends/Multistorey-Apartment-rates-Karapakkam-in-Chennai" xr:uid="{7408B228-BEF8-4DDC-A3E2-0FF52B09D3F8}"/>
    <hyperlink ref="B40" r:id="rId403" display="https://www.magicbricks.com/Property-Rates-Trends/Multistorey-Apartment-rates-Karapakkam-in-Chennai" xr:uid="{D5CA0720-BEEB-4EAE-953A-6D9AD032FA02}"/>
    <hyperlink ref="B41" r:id="rId404" display="https://www.magicbricks.com/Property-Rates-Trends/Multistorey-Apartment-rates-Karapakkam-in-Chennai" xr:uid="{FE582D20-C0F0-4985-BC51-D0A67EA59611}"/>
    <hyperlink ref="B49" r:id="rId405" display="https://www.magicbricks.com/Property-Rates-Trends/Multistorey-Apartment-rates-KK-Nagar-in-Chennai" xr:uid="{C39B62F8-D7EC-4108-A543-28584D9687A8}"/>
    <hyperlink ref="B50" r:id="rId406" display="https://www.magicbricks.com/Property-Rates-Trends/Multistorey-Apartment-rates-KK-Nagar-in-Chennai" xr:uid="{F70B0127-2884-4BD3-BABE-7BB141F723D1}"/>
    <hyperlink ref="B51" r:id="rId407" display="https://www.magicbricks.com/Property-Rates-Trends/Multistorey-Apartment-rates-KK-Nagar-in-Chennai" xr:uid="{CED9BC77-E3CB-42DC-AFA6-4E75FCE0D6B9}"/>
    <hyperlink ref="B59" r:id="rId408" display="https://www.magicbricks.com/Property-Rates-Trends/Multistorey-Apartment-rates-T-Nagar-in-Chennai" xr:uid="{2B5F1D12-E5FA-4671-9BEC-1312C88611A7}"/>
    <hyperlink ref="B60" r:id="rId409" display="https://www.magicbricks.com/Property-Rates-Trends/Multistorey-Apartment-rates-T-Nagar-in-Chennai" xr:uid="{A170F989-7E90-4C2A-8675-5B111CBDD0B4}"/>
    <hyperlink ref="B61" r:id="rId410" display="https://www.magicbricks.com/Property-Rates-Trends/Multistorey-Apartment-rates-T-Nagar-in-Chennai" xr:uid="{1FB1A978-51B0-410C-8139-C11E8F1562BE}"/>
    <hyperlink ref="B69" r:id="rId411" display="https://www.magicbricks.com/Property-Rates-Trends/Multistorey-Apartment-rates-Velachery-in-Chennai" xr:uid="{B1DE2CB0-EA53-4419-B98F-229C59E10ED7}"/>
    <hyperlink ref="B70" r:id="rId412" display="https://www.magicbricks.com/Property-Rates-Trends/Multistorey-Apartment-rates-Velachery-in-Chennai" xr:uid="{11E7572B-E87F-4D2A-8BD5-181076D62C20}"/>
    <hyperlink ref="B71" r:id="rId413" display="https://www.magicbricks.com/Property-Rates-Trends/Multistorey-Apartment-rates-Velachery-in-Chennai" xr:uid="{3E9FA257-D3B6-4ADF-A350-FE7370173AFF}"/>
    <hyperlink ref="C9" r:id="rId414" display="https://www.magicbricks.com/Property-Rates-Trends/Multistorey-Apartment-rates-Adyar-in-Chennai" xr:uid="{A39A929B-CEE2-423E-97FE-DD8CB96F96F4}"/>
    <hyperlink ref="C10" r:id="rId415" display="https://www.magicbricks.com/Property-Rates-Trends/Multistorey-Apartment-rates-Adyar-in-Chennai" xr:uid="{19D74A64-3CEA-4E47-A1A7-FB66C6925021}"/>
    <hyperlink ref="C11" r:id="rId416" display="https://www.magicbricks.com/Property-Rates-Trends/Multistorey-Apartment-rates-Adyar-in-Chennai" xr:uid="{84A5CD37-42E1-4A65-9730-E2739C0E567D}"/>
    <hyperlink ref="C19" r:id="rId417" display="javascript:void(0)" xr:uid="{F1A97C50-FCF9-48C0-9604-DC6151BEF693}"/>
    <hyperlink ref="C20" r:id="rId418" display="https://www.magicbricks.com/Property-Rates-Trends/Multistorey-Apartment-rates-Anna-Nagar-in-Chennai" xr:uid="{5248B24D-7917-4D7B-B1EE-482AD51E2B17}"/>
    <hyperlink ref="C21" r:id="rId419" display="https://www.magicbricks.com/Property-Rates-Trends/Multistorey-Apartment-rates-Anna-Nagar-in-Chennai" xr:uid="{89F108C7-E61E-47A6-8CC2-27B7B76CEEF6}"/>
    <hyperlink ref="C29" r:id="rId420" display="https://www.magicbricks.com/Property-Rates-Trends/Multistorey-Apartment-rates-Chromepet-in-Chennai" xr:uid="{73BB1BF0-97D5-4142-A575-4AE51F7FDD70}"/>
    <hyperlink ref="C30" r:id="rId421" display="https://www.magicbricks.com/Property-Rates-Trends/Multistorey-Apartment-rates-Chromepet-in-Chennai" xr:uid="{62D2B114-BA70-4780-91D5-EF93DF9A942D}"/>
    <hyperlink ref="C31" r:id="rId422" display="https://www.magicbricks.com/Property-Rates-Trends/Multistorey-Apartment-rates-Chromepet-in-Chennai" xr:uid="{D6EB6653-1851-49CE-924B-C0D73ADD59F4}"/>
    <hyperlink ref="C39" r:id="rId423" display="javascript:void(0)" xr:uid="{97FC0C20-6E1B-4FF9-A682-1DFD804A4FF9}"/>
    <hyperlink ref="C40" r:id="rId424" display="javascript:void(0)" xr:uid="{ABB3D511-5C74-43B4-932D-BAE1DE24069E}"/>
    <hyperlink ref="C41" r:id="rId425" display="javascript:void(0)" xr:uid="{0550A9C4-3917-4018-B8B8-4A1172A729F5}"/>
    <hyperlink ref="C49" r:id="rId426" display="javascript:void(0)" xr:uid="{B4DD0758-B3AC-4811-9A25-30C4F3F34431}"/>
    <hyperlink ref="C50" r:id="rId427" display="https://www.magicbricks.com/Property-Rates-Trends/Multistorey-Apartment-rates-KK-Nagar-in-Chennai" xr:uid="{755A94F4-1324-46A1-AC2D-2430DAF12166}"/>
    <hyperlink ref="C51" r:id="rId428" display="https://www.magicbricks.com/Property-Rates-Trends/Multistorey-Apartment-rates-KK-Nagar-in-Chennai" xr:uid="{BD79416F-2E17-40C4-8491-2BEE7A90BA0F}"/>
    <hyperlink ref="C59" r:id="rId429" display="https://www.magicbricks.com/Property-Rates-Trends/Multistorey-Apartment-rates-T-Nagar-in-Chennai" xr:uid="{A42B381A-C708-46E0-B0D2-31407252C51B}"/>
    <hyperlink ref="C60" r:id="rId430" display="https://www.magicbricks.com/Property-Rates-Trends/Multistorey-Apartment-rates-T-Nagar-in-Chennai" xr:uid="{77F1BA0A-4791-4DB4-B9C3-5E7BF1B545BB}"/>
    <hyperlink ref="C61" r:id="rId431" display="https://www.magicbricks.com/Property-Rates-Trends/Multistorey-Apartment-rates-T-Nagar-in-Chennai" xr:uid="{4968EFFC-1002-4978-A6DD-B1FF4A8FB996}"/>
    <hyperlink ref="C69" r:id="rId432" display="https://www.magicbricks.com/Property-Rates-Trends/Multistorey-Apartment-rates-Velachery-in-Chennai" xr:uid="{4EE36D87-DDFF-4F1F-8FC0-51CFB6FF0F7F}"/>
    <hyperlink ref="C70" r:id="rId433" display="https://www.magicbricks.com/Property-Rates-Trends/Multistorey-Apartment-rates-Velachery-in-Chennai" xr:uid="{850DCA46-EC5B-4274-960C-ECEB0FE72FCF}"/>
    <hyperlink ref="C71" r:id="rId434" display="https://www.magicbricks.com/Property-Rates-Trends/Multistorey-Apartment-rates-Velachery-in-Chennai" xr:uid="{2C6C6EA7-E46E-4311-A5D4-F225104185A1}"/>
    <hyperlink ref="E9" r:id="rId435" display="https://www.magicbricks.com/Property-Rates-Trends/Multistorey-Apartment-rates-Adyar-in-Chennai" xr:uid="{81B09B43-468C-4BD4-B840-7559D7B77A31}"/>
    <hyperlink ref="E10" r:id="rId436" display="https://www.magicbricks.com/Property-Rates-Trends/Multistorey-Apartment-rates-Adyar-in-Chennai" xr:uid="{D50E791F-77E2-4A80-9747-4B5F46B518EC}"/>
    <hyperlink ref="E11" r:id="rId437" display="https://www.magicbricks.com/Property-Rates-Trends/Multistorey-Apartment-rates-Adyar-in-Chennai" xr:uid="{C4E9C4E6-F6B1-4BC5-8754-CC8CF822B1F3}"/>
    <hyperlink ref="E19" r:id="rId438" display="https://www.magicbricks.com/Property-Rates-Trends/Multistorey-Apartment-rates-Anna-Nagar-in-Chennai" xr:uid="{84CB715F-5A48-4950-BB44-1B5E648C95D4}"/>
    <hyperlink ref="E20" r:id="rId439" display="https://www.magicbricks.com/Property-Rates-Trends/Multistorey-Apartment-rates-Anna-Nagar-in-Chennai" xr:uid="{FCC529CA-0117-44AC-9417-D833C7F85E33}"/>
    <hyperlink ref="E21" r:id="rId440" display="https://www.magicbricks.com/Property-Rates-Trends/Multistorey-Apartment-rates-Anna-Nagar-in-Chennai" xr:uid="{F733DECA-4E0C-407E-BC67-50A9E719C21C}"/>
    <hyperlink ref="E29" r:id="rId441" display="https://www.magicbricks.com/Property-Rates-Trends/Multistorey-Apartment-rates-Chromepet-in-Chennai" xr:uid="{C13286C8-6BAE-433C-A9C4-2470307FA6E6}"/>
    <hyperlink ref="E30" r:id="rId442" display="https://www.magicbricks.com/Property-Rates-Trends/Multistorey-Apartment-rates-Chromepet-in-Chennai" xr:uid="{CFBB522E-19C0-4A73-A564-683309D76010}"/>
    <hyperlink ref="E31" r:id="rId443" display="https://www.magicbricks.com/Property-Rates-Trends/Multistorey-Apartment-rates-Chromepet-in-Chennai" xr:uid="{60178CEF-CB3B-4232-B14B-16D7EE17D791}"/>
    <hyperlink ref="E39" r:id="rId444" display="https://www.magicbricks.com/Property-Rates-Trends/Multistorey-Apartment-rates-Karapakkam-in-Chennai" xr:uid="{5974A2E5-49D7-47D8-8CD2-FD1A6383825F}"/>
    <hyperlink ref="E40" r:id="rId445" display="https://www.magicbricks.com/Property-Rates-Trends/Multistorey-Apartment-rates-Karapakkam-in-Chennai" xr:uid="{11523C58-6D34-417F-8187-16A660F03808}"/>
    <hyperlink ref="E41" r:id="rId446" display="https://www.magicbricks.com/Property-Rates-Trends/Multistorey-Apartment-rates-Karapakkam-in-Chennai" xr:uid="{354280F8-E723-453D-ADB5-D5E3A14589FE}"/>
    <hyperlink ref="E49" r:id="rId447" display="https://www.magicbricks.com/Property-Rates-Trends/Multistorey-Apartment-rates-KK-Nagar-in-Chennai" xr:uid="{D13D9902-9BB1-4694-8F81-BFE57440166B}"/>
    <hyperlink ref="E50" r:id="rId448" display="https://www.magicbricks.com/Property-Rates-Trends/Multistorey-Apartment-rates-KK-Nagar-in-Chennai" xr:uid="{3DC7AAAD-D6FF-4EB6-B039-2F3E183422C0}"/>
    <hyperlink ref="E51" r:id="rId449" display="https://www.magicbricks.com/Property-Rates-Trends/Multistorey-Apartment-rates-KK-Nagar-in-Chennai" xr:uid="{3B491BC4-A970-48CD-A5D0-3B0924EE2FD4}"/>
    <hyperlink ref="E59" r:id="rId450" display="https://www.magicbricks.com/Property-Rates-Trends/Multistorey-Apartment-rates-T-Nagar-in-Chennai" xr:uid="{2E047545-24EA-46E9-A450-492FEBFBBB60}"/>
    <hyperlink ref="E60" r:id="rId451" display="https://www.magicbricks.com/Property-Rates-Trends/Multistorey-Apartment-rates-T-Nagar-in-Chennai" xr:uid="{4B9BE468-686C-45A5-A9EA-5B8CB7E31ED5}"/>
    <hyperlink ref="E61" r:id="rId452" display="https://www.magicbricks.com/Property-Rates-Trends/Multistorey-Apartment-rates-T-Nagar-in-Chennai" xr:uid="{870E81AC-4266-4D23-BEA0-A0F5566C3B72}"/>
    <hyperlink ref="E69" r:id="rId453" display="https://www.magicbricks.com/Property-Rates-Trends/Multistorey-Apartment-rates-Velachery-in-Chennai" xr:uid="{DC2C1F4A-79C0-4758-925D-F5C78E352C79}"/>
    <hyperlink ref="E70" r:id="rId454" display="https://www.magicbricks.com/Property-Rates-Trends/Multistorey-Apartment-rates-Velachery-in-Chennai" xr:uid="{2D276D3D-DAE4-4AC1-B0DF-FD57E3ACDAF3}"/>
    <hyperlink ref="E71" r:id="rId455" display="https://www.magicbricks.com/Property-Rates-Trends/Multistorey-Apartment-rates-Velachery-in-Chennai" xr:uid="{C8E304ED-4624-499B-AEAD-801797D7EDAE}"/>
    <hyperlink ref="F9" r:id="rId456" display="https://www.magicbricks.com/Property-Rates-Trends/Multistorey-Apartment-rates-Adyar-in-Chennai" xr:uid="{F913903E-CFFE-4577-AB1E-3A1D22226A34}"/>
    <hyperlink ref="F10" r:id="rId457" display="https://www.magicbricks.com/Property-Rates-Trends/Multistorey-Apartment-rates-Adyar-in-Chennai" xr:uid="{F93032DB-6AF3-440E-A77F-FC70554956BD}"/>
    <hyperlink ref="F11" r:id="rId458" display="https://www.magicbricks.com/Property-Rates-Trends/Multistorey-Apartment-rates-Adyar-in-Chennai" xr:uid="{1A6052D0-2DC9-4C99-96AD-78568EAE81F4}"/>
    <hyperlink ref="F19" r:id="rId459" display="https://www.magicbricks.com/Property-Rates-Trends/Multistorey-Apartment-rates-Anna-Nagar-in-Chennai" xr:uid="{61A7B361-7EFD-419D-9CBD-4F04CF4FF24E}"/>
    <hyperlink ref="F20" r:id="rId460" display="https://www.magicbricks.com/Property-Rates-Trends/Multistorey-Apartment-rates-Anna-Nagar-in-Chennai" xr:uid="{E62F6C2E-FDEF-4337-8B29-914FAC05C9F9}"/>
    <hyperlink ref="F21" r:id="rId461" display="https://www.magicbricks.com/Property-Rates-Trends/Multistorey-Apartment-rates-Anna-Nagar-in-Chennai" xr:uid="{BD6305AC-70C9-4F56-8C8B-AE263233FC74}"/>
    <hyperlink ref="F29" r:id="rId462" display="https://www.magicbricks.com/Property-Rates-Trends/Multistorey-Apartment-rates-Chromepet-in-Chennai" xr:uid="{B3A3C73F-81CD-450E-99C9-D3AD6178146A}"/>
    <hyperlink ref="F30" r:id="rId463" display="https://www.magicbricks.com/Property-Rates-Trends/Multistorey-Apartment-rates-Chromepet-in-Chennai" xr:uid="{0655BAA4-295E-4905-80AF-DCFD08C4064B}"/>
    <hyperlink ref="F31" r:id="rId464" display="https://www.magicbricks.com/Property-Rates-Trends/Multistorey-Apartment-rates-Chromepet-in-Chennai" xr:uid="{59FB11F6-A35D-4E3E-9582-FA6F32739258}"/>
    <hyperlink ref="F39" r:id="rId465" display="javascript:void(0)" xr:uid="{9E3EE76B-2D6D-4E7C-8C0C-60E3289270B2}"/>
    <hyperlink ref="F40" r:id="rId466" display="javascript:void(0)" xr:uid="{20136E3D-67ED-431E-A526-9A79C7BFAAF6}"/>
    <hyperlink ref="F41" r:id="rId467" display="javascript:void(0)" xr:uid="{AD12776D-254B-4A48-A38C-6F31CD2ECB9C}"/>
    <hyperlink ref="F49" r:id="rId468" display="javascript:void(0)" xr:uid="{8E2F42D0-5D63-467A-AA88-E64A0148482A}"/>
    <hyperlink ref="F50" r:id="rId469" display="javascript:void(0)" xr:uid="{E1E8AEED-0C2B-481B-9912-434F4D49E775}"/>
    <hyperlink ref="F51" r:id="rId470" display="javascript:void(0)" xr:uid="{03984826-BA9A-480B-AD09-0403F496FA09}"/>
    <hyperlink ref="F59" r:id="rId471" display="https://www.magicbricks.com/Property-Rates-Trends/Multistorey-Apartment-rates-T-Nagar-in-Chennai" xr:uid="{33B9F007-84F3-403A-8913-836D377A3C63}"/>
    <hyperlink ref="F60" r:id="rId472" display="https://www.magicbricks.com/Property-Rates-Trends/Multistorey-Apartment-rates-T-Nagar-in-Chennai" xr:uid="{0DC59910-C8A8-4664-9F31-708E3F1C9F9C}"/>
    <hyperlink ref="F61" r:id="rId473" display="https://www.magicbricks.com/Property-Rates-Trends/Multistorey-Apartment-rates-T-Nagar-in-Chennai" xr:uid="{91A2CBB1-321F-42F5-A5BA-306E8B158034}"/>
    <hyperlink ref="F69" r:id="rId474" display="https://www.magicbricks.com/Property-Rates-Trends/Multistorey-Apartment-rates-Velachery-in-Chennai" xr:uid="{DF591AB4-E7A7-4CC4-A2EF-F6C907269FFF}"/>
    <hyperlink ref="F70" r:id="rId475" display="https://www.magicbricks.com/Property-Rates-Trends/Multistorey-Apartment-rates-Velachery-in-Chennai" xr:uid="{C74EF610-F4EB-49CE-8F32-59AECE91E03A}"/>
    <hyperlink ref="F71" r:id="rId476" display="https://www.magicbricks.com/Property-Rates-Trends/Multistorey-Apartment-rates-Velachery-in-Chennai" xr:uid="{BF33F6EA-15A8-4F39-BCF5-9E4125A4FDDB}"/>
    <hyperlink ref="H9" r:id="rId477" display="https://www.magicbricks.com/Property-Rates-Trends/Multistorey-Apartment-rates-Adyar-in-Chennai" xr:uid="{55DD4823-E857-4451-9C0A-34F15937B01F}"/>
    <hyperlink ref="H10" r:id="rId478" display="https://www.magicbricks.com/Property-Rates-Trends/Multistorey-Apartment-rates-Adyar-in-Chennai" xr:uid="{1892B9AA-CC3C-4441-A650-8B8754FC19CB}"/>
    <hyperlink ref="H11" r:id="rId479" display="https://www.magicbricks.com/Property-Rates-Trends/Multistorey-Apartment-rates-Adyar-in-Chennai" xr:uid="{6DAA73C1-93A1-461E-B2EF-C4D435F31EE3}"/>
    <hyperlink ref="H19" r:id="rId480" display="https://www.magicbricks.com/Property-Rates-Trends/Multistorey-Apartment-rates-Anna-Nagar-in-Chennai" xr:uid="{698C3E52-B809-485E-9C6A-14947C744E30}"/>
    <hyperlink ref="H20" r:id="rId481" display="https://www.magicbricks.com/Property-Rates-Trends/Multistorey-Apartment-rates-Anna-Nagar-in-Chennai" xr:uid="{B6CBE361-F872-41C5-96D7-38DE27A8BF0F}"/>
    <hyperlink ref="H21" r:id="rId482" display="https://www.magicbricks.com/Property-Rates-Trends/Multistorey-Apartment-rates-Anna-Nagar-in-Chennai" xr:uid="{DCCAF513-FBD2-4D0C-BD65-834320E163BE}"/>
    <hyperlink ref="H29" r:id="rId483" display="https://www.magicbricks.com/Property-Rates-Trends/Multistorey-Apartment-rates-Chromepet-in-Chennai" xr:uid="{F4233856-710F-446E-A006-F70B64AE4AF6}"/>
    <hyperlink ref="H30" r:id="rId484" display="https://www.magicbricks.com/Property-Rates-Trends/Multistorey-Apartment-rates-Chromepet-in-Chennai" xr:uid="{61550FDD-53A5-4962-BEE0-F48AB38CBF0E}"/>
    <hyperlink ref="H31" r:id="rId485" display="https://www.magicbricks.com/Property-Rates-Trends/Multistorey-Apartment-rates-Chromepet-in-Chennai" xr:uid="{659711F9-0A36-469D-9E26-DDEFD3BBC375}"/>
    <hyperlink ref="H39" r:id="rId486" display="https://www.magicbricks.com/Property-Rates-Trends/Multistorey-Apartment-rates-Karapakkam-in-Chennai" xr:uid="{5DAB9469-02D0-42B9-AF3B-34B778125617}"/>
    <hyperlink ref="H40" r:id="rId487" display="https://www.magicbricks.com/Property-Rates-Trends/Multistorey-Apartment-rates-Karapakkam-in-Chennai" xr:uid="{C091BA1D-C9E7-4708-9883-3D85A1B065CF}"/>
    <hyperlink ref="H41" r:id="rId488" display="https://www.magicbricks.com/Property-Rates-Trends/Multistorey-Apartment-rates-Karapakkam-in-Chennai" xr:uid="{55F286B0-3308-406F-BEA4-C17DDF195891}"/>
    <hyperlink ref="H49" r:id="rId489" display="https://www.magicbricks.com/Property-Rates-Trends/Multistorey-Apartment-rates-KK-Nagar-in-Chennai" xr:uid="{72A25BD8-883B-4663-88D5-939EAAC61DBD}"/>
    <hyperlink ref="H50" r:id="rId490" display="https://www.magicbricks.com/Property-Rates-Trends/Multistorey-Apartment-rates-KK-Nagar-in-Chennai" xr:uid="{C4874FE5-A932-493B-9E17-1B47CCED2C8A}"/>
    <hyperlink ref="H51" r:id="rId491" display="https://www.magicbricks.com/Property-Rates-Trends/Multistorey-Apartment-rates-KK-Nagar-in-Chennai" xr:uid="{65F0CD7F-376C-4018-839B-DF63969BFAE4}"/>
    <hyperlink ref="H59" r:id="rId492" display="https://www.magicbricks.com/Property-Rates-Trends/Multistorey-Apartment-rates-T-Nagar-in-Chennai" xr:uid="{28DE2409-1122-477F-B012-3F800DA64CA3}"/>
    <hyperlink ref="H60" r:id="rId493" display="https://www.magicbricks.com/Property-Rates-Trends/Multistorey-Apartment-rates-T-Nagar-in-Chennai" xr:uid="{3FC8820D-C489-4991-A2A4-4B45EF904F33}"/>
    <hyperlink ref="H61" r:id="rId494" display="https://www.magicbricks.com/Property-Rates-Trends/Multistorey-Apartment-rates-T-Nagar-in-Chennai" xr:uid="{ECEBCDF5-DE94-4DDF-B3C3-7C156E4E1868}"/>
    <hyperlink ref="H69" r:id="rId495" display="https://www.magicbricks.com/Property-Rates-Trends/Multistorey-Apartment-rates-Velachery-in-Chennai" xr:uid="{8A19C5D1-B5D8-48A2-AB21-32DF51929526}"/>
    <hyperlink ref="H70" r:id="rId496" display="https://www.magicbricks.com/Property-Rates-Trends/Multistorey-Apartment-rates-Velachery-in-Chennai" xr:uid="{9BEF67E5-13BD-4BC9-B748-04CD3BE6FCEA}"/>
    <hyperlink ref="H71" r:id="rId497" display="https://www.magicbricks.com/Property-Rates-Trends/Multistorey-Apartment-rates-Velachery-in-Chennai" xr:uid="{506C8045-6DB8-4D5A-9BDA-FBCB764A567A}"/>
    <hyperlink ref="I9" r:id="rId498" display="javascript:void(0)" xr:uid="{8E46CF3C-3BCF-4DBC-9995-D74D8B320400}"/>
    <hyperlink ref="I10" r:id="rId499" display="https://www.magicbricks.com/Property-Rates-Trends/Multistorey-Apartment-rates-Adyar-in-Chennai" xr:uid="{BF9A3811-5C7D-47FC-B093-D0DCDCD24A99}"/>
    <hyperlink ref="I11" r:id="rId500" display="https://www.magicbricks.com/Property-Rates-Trends/Multistorey-Apartment-rates-Adyar-in-Chennai" xr:uid="{D4F4AC20-02FE-46E4-8ED9-E71AC5D91D42}"/>
    <hyperlink ref="I19" r:id="rId501" display="javascript:void(0)" xr:uid="{FD51D9EE-A065-486E-AC5E-0F83D924C553}"/>
    <hyperlink ref="I20" r:id="rId502" display="https://www.magicbricks.com/Property-Rates-Trends/Multistorey-Apartment-rates-Anna-Nagar-in-Chennai" xr:uid="{BE4964B0-20EF-4D22-948B-B4203A6F7118}"/>
    <hyperlink ref="I21" r:id="rId503" display="https://www.magicbricks.com/Property-Rates-Trends/Multistorey-Apartment-rates-Anna-Nagar-in-Chennai" xr:uid="{32CA6378-A15D-43A5-8E76-57F4DAE406A8}"/>
    <hyperlink ref="I29" r:id="rId504" display="javascript:void(0)" xr:uid="{959E73F9-C94D-4D9E-8757-2BEC96A594E4}"/>
    <hyperlink ref="I30" r:id="rId505" display="https://www.magicbricks.com/Property-Rates-Trends/Multistorey-Apartment-rates-Chromepet-in-Chennai" xr:uid="{7B6E648C-C44E-4720-8C47-3A32BBCCC297}"/>
    <hyperlink ref="I31" r:id="rId506" display="https://www.magicbricks.com/Property-Rates-Trends/Multistorey-Apartment-rates-Chromepet-in-Chennai" xr:uid="{7B9B9E9E-49D1-47CB-A1D6-EDAA3E30BAF8}"/>
    <hyperlink ref="I39" r:id="rId507" display="javascript:void(0)" xr:uid="{D42DECA1-8992-4854-BDCB-F5A3C6E5115B}"/>
    <hyperlink ref="I40" r:id="rId508" display="javascript:void(0)" xr:uid="{45978BCB-EB4E-4D08-A800-CB48F00DDC2E}"/>
    <hyperlink ref="I41" r:id="rId509" display="javascript:void(0)" xr:uid="{381035AA-87AE-4851-AF5F-BDA44706C024}"/>
    <hyperlink ref="I49" r:id="rId510" display="javascript:void(0)" xr:uid="{D7BC146C-0F24-4CB6-8BE1-09A363167D1B}"/>
    <hyperlink ref="I50" r:id="rId511" display="javascript:void(0)" xr:uid="{D550841F-EC32-4023-9CD8-8AABB1474327}"/>
    <hyperlink ref="I51" r:id="rId512" display="https://www.magicbricks.com/Property-Rates-Trends/Multistorey-Apartment-rates-KK-Nagar-in-Chennai" xr:uid="{18DE0AF5-5F4D-49EF-9C7B-1B9A6DF56479}"/>
    <hyperlink ref="I59" r:id="rId513" display="javascript:void(0)" xr:uid="{BE43BCEE-5039-4B6D-B5BD-6D05EC34D002}"/>
    <hyperlink ref="I60" r:id="rId514" display="https://www.magicbricks.com/Property-Rates-Trends/Multistorey-Apartment-rates-T-Nagar-in-Chennai" xr:uid="{8C8E3359-61CB-465F-A6A2-FD18AB9D884A}"/>
    <hyperlink ref="I61" r:id="rId515" display="https://www.magicbricks.com/Property-Rates-Trends/Multistorey-Apartment-rates-T-Nagar-in-Chennai" xr:uid="{CD622206-51C0-4E7C-BEB1-662F9FD21D04}"/>
    <hyperlink ref="I69" r:id="rId516" display="https://www.magicbricks.com/Property-Rates-Trends/Multistorey-Apartment-rates-Velachery-in-Chennai" xr:uid="{EACE6297-6C1E-4875-AB2E-F82447246678}"/>
    <hyperlink ref="I70" r:id="rId517" display="https://www.magicbricks.com/Property-Rates-Trends/Multistorey-Apartment-rates-Velachery-in-Chennai" xr:uid="{C333D09F-36C4-40D7-9068-F20D8649AE1D}"/>
    <hyperlink ref="I71" r:id="rId518" display="https://www.magicbricks.com/Property-Rates-Trends/Multistorey-Apartment-rates-Velachery-in-Chennai" xr:uid="{4EE4F130-EC0F-48F2-AB8F-B215328F7228}"/>
    <hyperlink ref="K9" r:id="rId519" display="https://www.magicbricks.com/Property-Rates-Trends/Multistorey-Apartment-rates-Adyar-in-Chennai" xr:uid="{B5491399-EF93-4513-AAB3-E755A1D14D29}"/>
    <hyperlink ref="K10" r:id="rId520" display="https://www.magicbricks.com/Property-Rates-Trends/Multistorey-Apartment-rates-Adyar-in-Chennai" xr:uid="{B8C2DA54-7B12-4D24-81C8-C5E0B41646FA}"/>
    <hyperlink ref="K11" r:id="rId521" display="https://www.magicbricks.com/Property-Rates-Trends/Multistorey-Apartment-rates-Adyar-in-Chennai" xr:uid="{46C7B45F-3DD3-422D-93BC-8EE702510CFE}"/>
    <hyperlink ref="K19" r:id="rId522" display="https://www.magicbricks.com/Property-Rates-Trends/Multistorey-Apartment-rates-Anna-Nagar-in-Chennai" xr:uid="{81C5A77C-1D10-4814-8F4F-A551F7F759AB}"/>
    <hyperlink ref="K20" r:id="rId523" display="https://www.magicbricks.com/Property-Rates-Trends/Multistorey-Apartment-rates-Anna-Nagar-in-Chennai" xr:uid="{B257E002-2F79-4418-B462-FEE7740CE3EE}"/>
    <hyperlink ref="K21" r:id="rId524" display="https://www.magicbricks.com/Property-Rates-Trends/Multistorey-Apartment-rates-Anna-Nagar-in-Chennai" xr:uid="{91D78A74-3FA0-4320-826D-9617AFD786D7}"/>
    <hyperlink ref="K29" r:id="rId525" display="https://www.magicbricks.com/Property-Rates-Trends/Multistorey-Apartment-rates-Chromepet-in-Chennai" xr:uid="{993353D5-6BD1-4450-8769-2B0AE68DCE2C}"/>
    <hyperlink ref="K30" r:id="rId526" display="https://www.magicbricks.com/Property-Rates-Trends/Multistorey-Apartment-rates-Chromepet-in-Chennai" xr:uid="{15CFFDA6-3111-43DC-A4D9-5B637EC551EF}"/>
    <hyperlink ref="K31" r:id="rId527" display="https://www.magicbricks.com/Property-Rates-Trends/Multistorey-Apartment-rates-Chromepet-in-Chennai" xr:uid="{BF52716C-5E47-418D-B1FC-162F0DF12279}"/>
    <hyperlink ref="K39" r:id="rId528" display="https://www.magicbricks.com/Property-Rates-Trends/Multistorey-Apartment-rates-Karapakkam-in-Chennai" xr:uid="{A81494A9-D906-47E0-836B-086E981B1C8C}"/>
    <hyperlink ref="K40" r:id="rId529" display="https://www.magicbricks.com/Property-Rates-Trends/Multistorey-Apartment-rates-Karapakkam-in-Chennai" xr:uid="{DFDC8699-46A6-4A3A-A97A-2B794C019873}"/>
    <hyperlink ref="K41" r:id="rId530" display="https://www.magicbricks.com/Property-Rates-Trends/Multistorey-Apartment-rates-Karapakkam-in-Chennai" xr:uid="{24037E9A-A030-43EA-BCB6-022A61451B7C}"/>
    <hyperlink ref="K49" r:id="rId531" display="https://www.magicbricks.com/Property-Rates-Trends/Multistorey-Apartment-rates-KK-Nagar-in-Chennai" xr:uid="{3799AC26-657A-409A-8CA4-037862C5E037}"/>
    <hyperlink ref="K50" r:id="rId532" display="https://www.magicbricks.com/Property-Rates-Trends/Multistorey-Apartment-rates-KK-Nagar-in-Chennai" xr:uid="{8B3DF2A3-4235-4AB5-AE4A-4DC25AF1C144}"/>
    <hyperlink ref="K51" r:id="rId533" display="https://www.magicbricks.com/Property-Rates-Trends/Multistorey-Apartment-rates-KK-Nagar-in-Chennai" xr:uid="{6E9E9DB3-F8FB-42F4-BE71-19FD542D090A}"/>
    <hyperlink ref="K59" r:id="rId534" display="https://www.magicbricks.com/Property-Rates-Trends/Multistorey-Apartment-rates-T-Nagar-in-Chennai" xr:uid="{7AD6F5D4-4F2E-4C4D-9698-068E3DE37A55}"/>
    <hyperlink ref="K60" r:id="rId535" display="https://www.magicbricks.com/Property-Rates-Trends/Multistorey-Apartment-rates-T-Nagar-in-Chennai" xr:uid="{B404FD61-6F20-4EB1-A059-B27A72CBBF4F}"/>
    <hyperlink ref="K61" r:id="rId536" display="https://www.magicbricks.com/Property-Rates-Trends/Multistorey-Apartment-rates-T-Nagar-in-Chennai" xr:uid="{30415EE0-F562-4FB6-868E-75A673A6A218}"/>
    <hyperlink ref="K69" r:id="rId537" display="https://www.magicbricks.com/Property-Rates-Trends/Multistorey-Apartment-rates-Velachery-in-Chennai" xr:uid="{93498C1E-3342-4A70-83D0-13E46EBD2F26}"/>
    <hyperlink ref="K70" r:id="rId538" display="https://www.magicbricks.com/Property-Rates-Trends/Multistorey-Apartment-rates-Velachery-in-Chennai" xr:uid="{5A121E41-00A4-4B8B-93CB-5D1D59F3AE30}"/>
    <hyperlink ref="K71" r:id="rId539" display="https://www.magicbricks.com/Property-Rates-Trends/Multistorey-Apartment-rates-Velachery-in-Chennai" xr:uid="{9D4A6583-7A53-4FE8-9F2C-8F574A1BD75C}"/>
    <hyperlink ref="L9" r:id="rId540" display="https://www.magicbricks.com/Property-Rates-Trends/Multistorey-Apartment-rates-Adyar-in-Chennai" xr:uid="{13017F9E-0D82-4664-8357-5D0183701AED}"/>
    <hyperlink ref="L10" r:id="rId541" display="https://www.magicbricks.com/Property-Rates-Trends/Multistorey-Apartment-rates-Adyar-in-Chennai" xr:uid="{C08AFD73-892C-45AD-868B-448DC1ECAB04}"/>
    <hyperlink ref="L11" r:id="rId542" display="https://www.magicbricks.com/Property-Rates-Trends/Multistorey-Apartment-rates-Adyar-in-Chennai" xr:uid="{61408811-5263-4ED2-AD4E-E765528E4AA9}"/>
    <hyperlink ref="L19" r:id="rId543" display="https://www.magicbricks.com/Property-Rates-Trends/Multistorey-Apartment-rates-Anna-Nagar-in-Chennai" xr:uid="{C2D29798-9810-4A06-BB36-30904E3A5FEA}"/>
    <hyperlink ref="L20" r:id="rId544" display="https://www.magicbricks.com/Property-Rates-Trends/Multistorey-Apartment-rates-Anna-Nagar-in-Chennai" xr:uid="{5564424D-34CC-4D7E-A33F-7A14305A0C16}"/>
    <hyperlink ref="L21" r:id="rId545" display="https://www.magicbricks.com/Property-Rates-Trends/Multistorey-Apartment-rates-Anna-Nagar-in-Chennai" xr:uid="{8F9AA3DF-B851-407B-AFFB-BD349F427C2F}"/>
    <hyperlink ref="L29" r:id="rId546" display="https://www.magicbricks.com/Property-Rates-Trends/Multistorey-Apartment-rates-Chromepet-in-Chennai" xr:uid="{5CEF2F86-2940-4452-ADE5-087014A0D778}"/>
    <hyperlink ref="L30" r:id="rId547" display="https://www.magicbricks.com/Property-Rates-Trends/Multistorey-Apartment-rates-Chromepet-in-Chennai" xr:uid="{80CA696B-AD6F-477B-A9C3-269DA528F540}"/>
    <hyperlink ref="L31" r:id="rId548" display="https://www.magicbricks.com/Property-Rates-Trends/Multistorey-Apartment-rates-Chromepet-in-Chennai" xr:uid="{DCBB1EA7-53EB-41D2-8BC2-970EA31ADC99}"/>
    <hyperlink ref="L39" r:id="rId549" display="javascript:void(0)" xr:uid="{9C67E493-BA58-41AF-BC19-55288791D94A}"/>
    <hyperlink ref="L40" r:id="rId550" display="javascript:void(0)" xr:uid="{307F6BB4-4FDA-41D9-8CBB-D6D199A6ADDD}"/>
    <hyperlink ref="L41" r:id="rId551" display="javascript:void(0)" xr:uid="{639D4421-C0BD-4A0A-8DDF-6EDEAD942FDB}"/>
    <hyperlink ref="L49" r:id="rId552" display="javascript:void(0)" xr:uid="{5E463E85-26A7-49FE-9952-8BFA08A0444D}"/>
    <hyperlink ref="L50" r:id="rId553" display="javascript:void(0)" xr:uid="{BB274ED0-B23D-4712-A1F7-BFE60D630C90}"/>
    <hyperlink ref="L51" r:id="rId554" display="https://www.magicbricks.com/Property-Rates-Trends/Multistorey-Apartment-rates-KK-Nagar-in-Chennai" xr:uid="{E1652011-6CAC-4877-847C-242FEB38949D}"/>
    <hyperlink ref="L59" r:id="rId555" display="https://www.magicbricks.com/Property-Rates-Trends/Multistorey-Apartment-rates-T-Nagar-in-Chennai" xr:uid="{5CA5D6A0-376C-4167-8633-D6283B552B74}"/>
    <hyperlink ref="L60" r:id="rId556" display="https://www.magicbricks.com/Property-Rates-Trends/Multistorey-Apartment-rates-T-Nagar-in-Chennai" xr:uid="{1FF470CC-D2CC-4198-95D9-A89E6F21837B}"/>
    <hyperlink ref="L61" r:id="rId557" display="https://www.magicbricks.com/Property-Rates-Trends/Multistorey-Apartment-rates-T-Nagar-in-Chennai" xr:uid="{61780240-377F-4866-91F4-6F4FC82D53F1}"/>
    <hyperlink ref="L69" r:id="rId558" display="https://www.magicbricks.com/Property-Rates-Trends/Multistorey-Apartment-rates-Velachery-in-Chennai" xr:uid="{5ADFDCE3-06CE-475C-9FFF-E845D35F094B}"/>
    <hyperlink ref="L70" r:id="rId559" display="https://www.magicbricks.com/Property-Rates-Trends/Multistorey-Apartment-rates-Velachery-in-Chennai" xr:uid="{0879CF83-493E-4D4B-95CB-BAFB7B7FC909}"/>
    <hyperlink ref="L71" r:id="rId560" display="https://www.magicbricks.com/Property-Rates-Trends/Multistorey-Apartment-rates-Velachery-in-Chennai" xr:uid="{92C61CC0-F790-463E-A3B2-F24938F03ABB}"/>
  </hyperlinks>
  <pageMargins left="0.7" right="0.7" top="0.75" bottom="0.75" header="0.3" footer="0.3"/>
  <drawing r:id="rId56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37B841-CE0B-4B65-8996-DAF55E730FD8}">
  <dimension ref="A1:G71"/>
  <sheetViews>
    <sheetView workbookViewId="0">
      <selection activeCell="G2" sqref="G2"/>
    </sheetView>
  </sheetViews>
  <sheetFormatPr defaultRowHeight="15"/>
  <cols>
    <col min="1" max="1" width="11.7109375" bestFit="1" customWidth="1"/>
    <col min="2" max="2" width="5" bestFit="1" customWidth="1"/>
    <col min="3" max="6" width="6" bestFit="1" customWidth="1"/>
  </cols>
  <sheetData>
    <row r="1" spans="1:7">
      <c r="A1" s="65" t="s">
        <v>7462</v>
      </c>
      <c r="B1" s="65" t="s">
        <v>7656</v>
      </c>
      <c r="C1" s="64" t="s">
        <v>7659</v>
      </c>
      <c r="D1" s="64" t="s">
        <v>7660</v>
      </c>
      <c r="E1" s="64" t="s">
        <v>7661</v>
      </c>
      <c r="F1" s="64" t="s">
        <v>7676</v>
      </c>
      <c r="G1" s="67" t="s">
        <v>7677</v>
      </c>
    </row>
    <row r="2" spans="1:7">
      <c r="A2" s="65" t="s">
        <v>56</v>
      </c>
      <c r="B2" s="66">
        <v>2019</v>
      </c>
      <c r="C2" s="64">
        <v>13639</v>
      </c>
      <c r="D2" s="64">
        <v>13833</v>
      </c>
      <c r="E2" s="64">
        <v>13505</v>
      </c>
      <c r="F2" s="64">
        <v>13387</v>
      </c>
      <c r="G2" s="65">
        <f>IF(ISERROR(AVERAGE(C2:F2)), "", AVERAGE(C2:F2))</f>
        <v>13591</v>
      </c>
    </row>
    <row r="3" spans="1:7">
      <c r="A3" s="65" t="s">
        <v>56</v>
      </c>
      <c r="B3" s="66">
        <v>2018</v>
      </c>
      <c r="C3" s="64">
        <v>12965</v>
      </c>
      <c r="D3" s="64">
        <v>13186</v>
      </c>
      <c r="E3" s="64">
        <v>13670</v>
      </c>
      <c r="F3" s="64">
        <v>15152</v>
      </c>
      <c r="G3" s="65">
        <f t="shared" ref="G3:G66" si="0">IF(ISERROR(AVERAGE(C3:F3)), "", AVERAGE(C3:F3))</f>
        <v>13743.25</v>
      </c>
    </row>
    <row r="4" spans="1:7">
      <c r="A4" s="65" t="s">
        <v>56</v>
      </c>
      <c r="B4" s="66">
        <v>2017</v>
      </c>
      <c r="C4" s="64">
        <v>12988</v>
      </c>
      <c r="D4" s="64">
        <v>12188</v>
      </c>
      <c r="E4" s="64">
        <v>11775</v>
      </c>
      <c r="F4" s="64">
        <v>12393</v>
      </c>
      <c r="G4" s="65">
        <f t="shared" si="0"/>
        <v>12336</v>
      </c>
    </row>
    <row r="5" spans="1:7">
      <c r="A5" s="65" t="s">
        <v>56</v>
      </c>
      <c r="B5" s="66">
        <v>2016</v>
      </c>
      <c r="C5" s="64">
        <v>11406</v>
      </c>
      <c r="D5" s="64">
        <v>12544</v>
      </c>
      <c r="E5" s="64">
        <v>14326</v>
      </c>
      <c r="F5" s="64">
        <v>14585</v>
      </c>
      <c r="G5" s="65">
        <f t="shared" si="0"/>
        <v>13215.25</v>
      </c>
    </row>
    <row r="6" spans="1:7">
      <c r="A6" s="65" t="s">
        <v>56</v>
      </c>
      <c r="B6" s="66">
        <v>2015</v>
      </c>
      <c r="C6" s="64">
        <v>15714</v>
      </c>
      <c r="D6" s="64">
        <v>15012</v>
      </c>
      <c r="E6" s="64">
        <v>13123</v>
      </c>
      <c r="F6" s="64">
        <v>12917</v>
      </c>
      <c r="G6" s="65">
        <f t="shared" si="0"/>
        <v>14191.5</v>
      </c>
    </row>
    <row r="7" spans="1:7">
      <c r="A7" s="65" t="s">
        <v>56</v>
      </c>
      <c r="B7" s="66">
        <v>2014</v>
      </c>
      <c r="C7" s="64">
        <v>12614</v>
      </c>
      <c r="D7" s="64">
        <v>13457</v>
      </c>
      <c r="E7" s="64">
        <v>13605</v>
      </c>
      <c r="F7" s="64">
        <v>15504</v>
      </c>
      <c r="G7" s="65">
        <f t="shared" si="0"/>
        <v>13795</v>
      </c>
    </row>
    <row r="8" spans="1:7">
      <c r="A8" s="65" t="s">
        <v>56</v>
      </c>
      <c r="B8" s="66">
        <v>2013</v>
      </c>
      <c r="C8" s="64">
        <v>10275</v>
      </c>
      <c r="D8" s="64">
        <v>10832</v>
      </c>
      <c r="E8" s="64">
        <v>11077</v>
      </c>
      <c r="F8" s="64">
        <v>11863</v>
      </c>
      <c r="G8" s="65">
        <f t="shared" si="0"/>
        <v>11011.75</v>
      </c>
    </row>
    <row r="9" spans="1:7">
      <c r="A9" s="65" t="s">
        <v>56</v>
      </c>
      <c r="B9" s="66">
        <v>2012</v>
      </c>
      <c r="C9" s="64">
        <v>9583</v>
      </c>
      <c r="D9" s="64">
        <v>8899</v>
      </c>
      <c r="E9" s="64"/>
      <c r="F9" s="64">
        <v>10629</v>
      </c>
      <c r="G9" s="65">
        <f t="shared" si="0"/>
        <v>9703.6666666666661</v>
      </c>
    </row>
    <row r="10" spans="1:7">
      <c r="A10" s="65" t="s">
        <v>56</v>
      </c>
      <c r="B10" s="66">
        <v>2011</v>
      </c>
      <c r="C10" s="64">
        <v>9117</v>
      </c>
      <c r="D10" s="64">
        <v>9743</v>
      </c>
      <c r="E10" s="64">
        <v>10640</v>
      </c>
      <c r="F10" s="64">
        <v>11305</v>
      </c>
      <c r="G10" s="65">
        <f t="shared" si="0"/>
        <v>10201.25</v>
      </c>
    </row>
    <row r="11" spans="1:7">
      <c r="A11" s="65" t="s">
        <v>56</v>
      </c>
      <c r="B11" s="66">
        <v>2010</v>
      </c>
      <c r="C11" s="64">
        <v>7449</v>
      </c>
      <c r="D11" s="64">
        <v>8052</v>
      </c>
      <c r="E11" s="64">
        <v>9481</v>
      </c>
      <c r="F11" s="64">
        <v>8412</v>
      </c>
      <c r="G11" s="65">
        <f t="shared" si="0"/>
        <v>8348.5</v>
      </c>
    </row>
    <row r="12" spans="1:7">
      <c r="A12" s="65" t="s">
        <v>39</v>
      </c>
      <c r="B12" s="66">
        <v>2019</v>
      </c>
      <c r="C12" s="64">
        <v>10400</v>
      </c>
      <c r="D12" s="64">
        <v>10444</v>
      </c>
      <c r="E12" s="64">
        <v>10512</v>
      </c>
      <c r="F12" s="64">
        <v>10422</v>
      </c>
      <c r="G12" s="65">
        <f t="shared" si="0"/>
        <v>10444.5</v>
      </c>
    </row>
    <row r="13" spans="1:7">
      <c r="A13" s="65" t="s">
        <v>39</v>
      </c>
      <c r="B13" s="66">
        <v>2018</v>
      </c>
      <c r="C13" s="64">
        <v>10221</v>
      </c>
      <c r="D13" s="64">
        <v>10670</v>
      </c>
      <c r="E13" s="64">
        <v>10340</v>
      </c>
      <c r="F13" s="64">
        <v>10250</v>
      </c>
      <c r="G13" s="65">
        <f t="shared" si="0"/>
        <v>10370.25</v>
      </c>
    </row>
    <row r="14" spans="1:7">
      <c r="A14" s="65" t="s">
        <v>39</v>
      </c>
      <c r="B14" s="66">
        <v>2017</v>
      </c>
      <c r="C14" s="64">
        <v>10333</v>
      </c>
      <c r="D14" s="64">
        <v>10289</v>
      </c>
      <c r="E14" s="64">
        <v>10707</v>
      </c>
      <c r="F14" s="64">
        <v>11014</v>
      </c>
      <c r="G14" s="65">
        <f t="shared" si="0"/>
        <v>10585.75</v>
      </c>
    </row>
    <row r="15" spans="1:7">
      <c r="A15" s="65" t="s">
        <v>39</v>
      </c>
      <c r="B15" s="66">
        <v>2016</v>
      </c>
      <c r="C15" s="64">
        <v>10159</v>
      </c>
      <c r="D15" s="64">
        <v>10236</v>
      </c>
      <c r="E15" s="64">
        <v>10620</v>
      </c>
      <c r="F15" s="64">
        <v>10541</v>
      </c>
      <c r="G15" s="65">
        <f t="shared" si="0"/>
        <v>10389</v>
      </c>
    </row>
    <row r="16" spans="1:7">
      <c r="A16" s="65" t="s">
        <v>39</v>
      </c>
      <c r="B16" s="66">
        <v>2015</v>
      </c>
      <c r="C16" s="64">
        <v>11320</v>
      </c>
      <c r="D16" s="64">
        <v>11592</v>
      </c>
      <c r="E16" s="64">
        <v>11176</v>
      </c>
      <c r="F16" s="64">
        <v>10851</v>
      </c>
      <c r="G16" s="65">
        <f t="shared" si="0"/>
        <v>11234.75</v>
      </c>
    </row>
    <row r="17" spans="1:7">
      <c r="A17" s="65" t="s">
        <v>39</v>
      </c>
      <c r="B17" s="66">
        <v>2014</v>
      </c>
      <c r="C17" s="64">
        <v>9640</v>
      </c>
      <c r="D17" s="64">
        <v>10025</v>
      </c>
      <c r="E17" s="64">
        <v>10381</v>
      </c>
      <c r="F17" s="64">
        <v>10628</v>
      </c>
      <c r="G17" s="65">
        <f t="shared" si="0"/>
        <v>10168.5</v>
      </c>
    </row>
    <row r="18" spans="1:7">
      <c r="A18" s="65" t="s">
        <v>39</v>
      </c>
      <c r="B18" s="66">
        <v>2013</v>
      </c>
      <c r="C18" s="64">
        <v>9963</v>
      </c>
      <c r="D18" s="64">
        <v>9863</v>
      </c>
      <c r="E18" s="64">
        <v>10097</v>
      </c>
      <c r="F18" s="64">
        <v>9969</v>
      </c>
      <c r="G18" s="65">
        <f t="shared" si="0"/>
        <v>9973</v>
      </c>
    </row>
    <row r="19" spans="1:7">
      <c r="A19" s="65" t="s">
        <v>39</v>
      </c>
      <c r="B19" s="66">
        <v>2012</v>
      </c>
      <c r="C19" s="64"/>
      <c r="D19" s="64">
        <v>7836</v>
      </c>
      <c r="E19" s="64"/>
      <c r="F19" s="64">
        <v>7686</v>
      </c>
      <c r="G19" s="65">
        <f t="shared" si="0"/>
        <v>7761</v>
      </c>
    </row>
    <row r="20" spans="1:7">
      <c r="A20" s="65" t="s">
        <v>39</v>
      </c>
      <c r="B20" s="66">
        <v>2011</v>
      </c>
      <c r="C20" s="64">
        <v>7395</v>
      </c>
      <c r="D20" s="64">
        <v>7611</v>
      </c>
      <c r="E20" s="64">
        <v>8665</v>
      </c>
      <c r="F20" s="64">
        <v>7947</v>
      </c>
      <c r="G20" s="65">
        <f t="shared" si="0"/>
        <v>7904.5</v>
      </c>
    </row>
    <row r="21" spans="1:7">
      <c r="A21" s="65" t="s">
        <v>39</v>
      </c>
      <c r="B21" s="66">
        <v>2010</v>
      </c>
      <c r="C21" s="64">
        <v>7662</v>
      </c>
      <c r="D21" s="64">
        <v>6834</v>
      </c>
      <c r="E21" s="64">
        <v>7231</v>
      </c>
      <c r="F21" s="64">
        <v>7243</v>
      </c>
      <c r="G21" s="65">
        <f t="shared" si="0"/>
        <v>7242.5</v>
      </c>
    </row>
    <row r="22" spans="1:7">
      <c r="A22" s="65" t="s">
        <v>34</v>
      </c>
      <c r="B22" s="66">
        <v>2019</v>
      </c>
      <c r="C22" s="64">
        <v>4547</v>
      </c>
      <c r="D22" s="64">
        <v>4768</v>
      </c>
      <c r="E22" s="64">
        <v>4848</v>
      </c>
      <c r="F22" s="64">
        <v>4823</v>
      </c>
      <c r="G22" s="65">
        <f t="shared" si="0"/>
        <v>4746.5</v>
      </c>
    </row>
    <row r="23" spans="1:7">
      <c r="A23" s="65" t="s">
        <v>34</v>
      </c>
      <c r="B23" s="66">
        <v>2018</v>
      </c>
      <c r="C23" s="64">
        <v>4798</v>
      </c>
      <c r="D23" s="64">
        <v>4841</v>
      </c>
      <c r="E23" s="64">
        <v>4996</v>
      </c>
      <c r="F23" s="64">
        <v>5044</v>
      </c>
      <c r="G23" s="65">
        <f t="shared" si="0"/>
        <v>4919.75</v>
      </c>
    </row>
    <row r="24" spans="1:7">
      <c r="A24" s="65" t="s">
        <v>34</v>
      </c>
      <c r="B24" s="66">
        <v>2017</v>
      </c>
      <c r="C24" s="64">
        <v>4904</v>
      </c>
      <c r="D24" s="64">
        <v>5091</v>
      </c>
      <c r="E24" s="64">
        <v>4957</v>
      </c>
      <c r="F24" s="64">
        <v>4647</v>
      </c>
      <c r="G24" s="65">
        <f t="shared" si="0"/>
        <v>4899.75</v>
      </c>
    </row>
    <row r="25" spans="1:7">
      <c r="A25" s="65" t="s">
        <v>34</v>
      </c>
      <c r="B25" s="66">
        <v>2016</v>
      </c>
      <c r="C25" s="64">
        <v>4728</v>
      </c>
      <c r="D25" s="64">
        <v>5338</v>
      </c>
      <c r="E25" s="64">
        <v>5107</v>
      </c>
      <c r="F25" s="64">
        <v>5061</v>
      </c>
      <c r="G25" s="65">
        <f t="shared" si="0"/>
        <v>5058.5</v>
      </c>
    </row>
    <row r="26" spans="1:7">
      <c r="A26" s="65" t="s">
        <v>34</v>
      </c>
      <c r="B26" s="66">
        <v>2015</v>
      </c>
      <c r="C26" s="64">
        <v>4989</v>
      </c>
      <c r="D26" s="64">
        <v>4811</v>
      </c>
      <c r="E26" s="64">
        <v>4877</v>
      </c>
      <c r="F26" s="64">
        <v>5035</v>
      </c>
      <c r="G26" s="65">
        <f t="shared" si="0"/>
        <v>4928</v>
      </c>
    </row>
    <row r="27" spans="1:7">
      <c r="A27" s="65" t="s">
        <v>34</v>
      </c>
      <c r="B27" s="66">
        <v>2014</v>
      </c>
      <c r="C27" s="64">
        <v>4407</v>
      </c>
      <c r="D27" s="64">
        <v>4412</v>
      </c>
      <c r="E27" s="64">
        <v>4394</v>
      </c>
      <c r="F27" s="64">
        <v>4851</v>
      </c>
      <c r="G27" s="65">
        <f t="shared" si="0"/>
        <v>4516</v>
      </c>
    </row>
    <row r="28" spans="1:7">
      <c r="A28" s="65" t="s">
        <v>34</v>
      </c>
      <c r="B28" s="66">
        <v>2013</v>
      </c>
      <c r="C28" s="64">
        <v>3970</v>
      </c>
      <c r="D28" s="64">
        <v>4062</v>
      </c>
      <c r="E28" s="64">
        <v>4433</v>
      </c>
      <c r="F28" s="64">
        <v>4539</v>
      </c>
      <c r="G28" s="65">
        <f t="shared" si="0"/>
        <v>4251</v>
      </c>
    </row>
    <row r="29" spans="1:7">
      <c r="A29" s="65" t="s">
        <v>34</v>
      </c>
      <c r="B29" s="66">
        <v>2012</v>
      </c>
      <c r="C29" s="64">
        <v>3784</v>
      </c>
      <c r="D29" s="64">
        <v>3832</v>
      </c>
      <c r="E29" s="64"/>
      <c r="F29" s="64">
        <v>3998</v>
      </c>
      <c r="G29" s="65">
        <f t="shared" si="0"/>
        <v>3871.3333333333335</v>
      </c>
    </row>
    <row r="30" spans="1:7">
      <c r="A30" s="65" t="s">
        <v>34</v>
      </c>
      <c r="B30" s="66">
        <v>2011</v>
      </c>
      <c r="C30" s="64">
        <v>3334</v>
      </c>
      <c r="D30" s="64">
        <v>3848</v>
      </c>
      <c r="E30" s="64">
        <v>4152</v>
      </c>
      <c r="F30" s="64">
        <v>4122</v>
      </c>
      <c r="G30" s="65">
        <f t="shared" si="0"/>
        <v>3864</v>
      </c>
    </row>
    <row r="31" spans="1:7">
      <c r="A31" s="65" t="s">
        <v>34</v>
      </c>
      <c r="B31" s="66">
        <v>2010</v>
      </c>
      <c r="C31" s="64">
        <v>3145</v>
      </c>
      <c r="D31" s="64">
        <v>3180</v>
      </c>
      <c r="E31" s="64">
        <v>3258</v>
      </c>
      <c r="F31" s="64">
        <v>3346</v>
      </c>
      <c r="G31" s="65">
        <f t="shared" si="0"/>
        <v>3232.25</v>
      </c>
    </row>
    <row r="32" spans="1:7">
      <c r="A32" s="65" t="s">
        <v>23</v>
      </c>
      <c r="B32" s="66">
        <v>2019</v>
      </c>
      <c r="C32" s="64">
        <v>5086</v>
      </c>
      <c r="D32" s="64">
        <v>5410</v>
      </c>
      <c r="E32" s="64">
        <v>5741</v>
      </c>
      <c r="F32" s="64">
        <v>5796</v>
      </c>
      <c r="G32" s="65">
        <f t="shared" si="0"/>
        <v>5508.25</v>
      </c>
    </row>
    <row r="33" spans="1:7">
      <c r="A33" s="65" t="s">
        <v>23</v>
      </c>
      <c r="B33" s="66">
        <v>2018</v>
      </c>
      <c r="C33" s="64">
        <v>5504</v>
      </c>
      <c r="D33" s="64">
        <v>5569</v>
      </c>
      <c r="E33" s="64"/>
      <c r="F33" s="64"/>
      <c r="G33" s="65">
        <f t="shared" si="0"/>
        <v>5536.5</v>
      </c>
    </row>
    <row r="34" spans="1:7">
      <c r="A34" s="65" t="s">
        <v>23</v>
      </c>
      <c r="B34" s="66">
        <v>2017</v>
      </c>
      <c r="C34" s="64"/>
      <c r="D34" s="64">
        <v>5837</v>
      </c>
      <c r="E34" s="64"/>
      <c r="F34" s="64">
        <v>5369</v>
      </c>
      <c r="G34" s="65">
        <f t="shared" si="0"/>
        <v>5603</v>
      </c>
    </row>
    <row r="35" spans="1:7">
      <c r="A35" s="65" t="s">
        <v>23</v>
      </c>
      <c r="B35" s="66">
        <v>2016</v>
      </c>
      <c r="C35" s="64"/>
      <c r="D35" s="64"/>
      <c r="E35" s="64">
        <v>5760</v>
      </c>
      <c r="F35" s="64"/>
      <c r="G35" s="65">
        <f t="shared" si="0"/>
        <v>5760</v>
      </c>
    </row>
    <row r="36" spans="1:7">
      <c r="A36" s="65" t="s">
        <v>23</v>
      </c>
      <c r="B36" s="66">
        <v>2015</v>
      </c>
      <c r="C36" s="64"/>
      <c r="D36" s="64"/>
      <c r="E36" s="64"/>
      <c r="F36" s="64"/>
      <c r="G36" s="65" t="str">
        <f t="shared" si="0"/>
        <v/>
      </c>
    </row>
    <row r="37" spans="1:7">
      <c r="A37" s="65" t="s">
        <v>23</v>
      </c>
      <c r="B37" s="66">
        <v>2014</v>
      </c>
      <c r="C37" s="64"/>
      <c r="D37" s="64"/>
      <c r="E37" s="64"/>
      <c r="F37" s="64"/>
      <c r="G37" s="65" t="str">
        <f t="shared" si="0"/>
        <v/>
      </c>
    </row>
    <row r="38" spans="1:7">
      <c r="A38" s="65" t="s">
        <v>23</v>
      </c>
      <c r="B38" s="66">
        <v>2013</v>
      </c>
      <c r="C38" s="64"/>
      <c r="D38" s="64"/>
      <c r="E38" s="64"/>
      <c r="F38" s="64"/>
      <c r="G38" s="65" t="str">
        <f t="shared" si="0"/>
        <v/>
      </c>
    </row>
    <row r="39" spans="1:7">
      <c r="A39" s="65" t="s">
        <v>23</v>
      </c>
      <c r="B39" s="66">
        <v>2012</v>
      </c>
      <c r="C39" s="64"/>
      <c r="D39" s="64"/>
      <c r="E39" s="64"/>
      <c r="F39" s="64"/>
      <c r="G39" s="65" t="str">
        <f t="shared" si="0"/>
        <v/>
      </c>
    </row>
    <row r="40" spans="1:7">
      <c r="A40" s="65" t="s">
        <v>23</v>
      </c>
      <c r="B40" s="66">
        <v>2011</v>
      </c>
      <c r="C40" s="64"/>
      <c r="D40" s="64"/>
      <c r="E40" s="64"/>
      <c r="F40" s="64"/>
      <c r="G40" s="65" t="str">
        <f t="shared" si="0"/>
        <v/>
      </c>
    </row>
    <row r="41" spans="1:7">
      <c r="A41" s="65" t="s">
        <v>23</v>
      </c>
      <c r="B41" s="66">
        <v>2010</v>
      </c>
      <c r="C41" s="64"/>
      <c r="D41" s="64"/>
      <c r="E41" s="64"/>
      <c r="F41" s="64"/>
      <c r="G41" s="65" t="str">
        <f t="shared" si="0"/>
        <v/>
      </c>
    </row>
    <row r="42" spans="1:7">
      <c r="A42" s="65" t="s">
        <v>201</v>
      </c>
      <c r="B42" s="66">
        <v>2019</v>
      </c>
      <c r="C42" s="64">
        <v>9121</v>
      </c>
      <c r="D42" s="64">
        <v>9935</v>
      </c>
      <c r="E42" s="64">
        <v>10002</v>
      </c>
      <c r="F42" s="64">
        <v>8247</v>
      </c>
      <c r="G42" s="65">
        <f t="shared" si="0"/>
        <v>9326.25</v>
      </c>
    </row>
    <row r="43" spans="1:7">
      <c r="A43" s="65" t="s">
        <v>201</v>
      </c>
      <c r="B43" s="66">
        <v>2018</v>
      </c>
      <c r="C43" s="64">
        <v>9780</v>
      </c>
      <c r="D43" s="64">
        <v>9827</v>
      </c>
      <c r="E43" s="64"/>
      <c r="F43" s="64"/>
      <c r="G43" s="65">
        <f t="shared" si="0"/>
        <v>9803.5</v>
      </c>
    </row>
    <row r="44" spans="1:7">
      <c r="A44" s="65" t="s">
        <v>201</v>
      </c>
      <c r="B44" s="66">
        <v>2017</v>
      </c>
      <c r="C44" s="64"/>
      <c r="D44" s="64"/>
      <c r="E44" s="64"/>
      <c r="F44" s="64"/>
      <c r="G44" s="65" t="str">
        <f t="shared" si="0"/>
        <v/>
      </c>
    </row>
    <row r="45" spans="1:7">
      <c r="A45" s="65" t="s">
        <v>201</v>
      </c>
      <c r="B45" s="66">
        <v>2016</v>
      </c>
      <c r="C45" s="64">
        <v>10532</v>
      </c>
      <c r="D45" s="64"/>
      <c r="E45" s="64"/>
      <c r="F45" s="64"/>
      <c r="G45" s="65">
        <f t="shared" si="0"/>
        <v>10532</v>
      </c>
    </row>
    <row r="46" spans="1:7">
      <c r="A46" s="65" t="s">
        <v>201</v>
      </c>
      <c r="B46" s="66">
        <v>2015</v>
      </c>
      <c r="C46" s="64"/>
      <c r="D46" s="64"/>
      <c r="E46" s="64"/>
      <c r="F46" s="64"/>
      <c r="G46" s="65" t="str">
        <f t="shared" si="0"/>
        <v/>
      </c>
    </row>
    <row r="47" spans="1:7">
      <c r="A47" s="65" t="s">
        <v>201</v>
      </c>
      <c r="B47" s="66">
        <v>2014</v>
      </c>
      <c r="C47" s="64"/>
      <c r="D47" s="64"/>
      <c r="E47" s="64"/>
      <c r="F47" s="64"/>
      <c r="G47" s="65" t="str">
        <f t="shared" si="0"/>
        <v/>
      </c>
    </row>
    <row r="48" spans="1:7">
      <c r="A48" s="65" t="s">
        <v>201</v>
      </c>
      <c r="B48" s="66">
        <v>2013</v>
      </c>
      <c r="C48" s="64"/>
      <c r="D48" s="64"/>
      <c r="E48" s="64"/>
      <c r="F48" s="64"/>
      <c r="G48" s="65" t="str">
        <f t="shared" si="0"/>
        <v/>
      </c>
    </row>
    <row r="49" spans="1:7">
      <c r="A49" s="65" t="s">
        <v>201</v>
      </c>
      <c r="B49" s="66">
        <v>2012</v>
      </c>
      <c r="C49" s="64"/>
      <c r="D49" s="64"/>
      <c r="E49" s="64"/>
      <c r="F49" s="64"/>
      <c r="G49" s="65" t="str">
        <f t="shared" si="0"/>
        <v/>
      </c>
    </row>
    <row r="50" spans="1:7">
      <c r="A50" s="65" t="s">
        <v>201</v>
      </c>
      <c r="B50" s="66">
        <v>2011</v>
      </c>
      <c r="C50" s="64">
        <v>5907</v>
      </c>
      <c r="D50" s="64"/>
      <c r="E50" s="64"/>
      <c r="F50" s="64"/>
      <c r="G50" s="65">
        <f t="shared" si="0"/>
        <v>5907</v>
      </c>
    </row>
    <row r="51" spans="1:7">
      <c r="A51" s="65" t="s">
        <v>201</v>
      </c>
      <c r="B51" s="66">
        <v>2010</v>
      </c>
      <c r="C51" s="64">
        <v>6238</v>
      </c>
      <c r="D51" s="64"/>
      <c r="E51" s="64">
        <v>5318</v>
      </c>
      <c r="F51" s="64">
        <v>5631</v>
      </c>
      <c r="G51" s="65">
        <f t="shared" si="0"/>
        <v>5729</v>
      </c>
    </row>
    <row r="52" spans="1:7">
      <c r="A52" s="65" t="s">
        <v>75</v>
      </c>
      <c r="B52" s="66">
        <v>2019</v>
      </c>
      <c r="C52" s="64">
        <v>11499</v>
      </c>
      <c r="D52" s="64">
        <v>14529</v>
      </c>
      <c r="E52" s="64">
        <v>14575</v>
      </c>
      <c r="F52" s="64">
        <v>13869</v>
      </c>
      <c r="G52" s="65">
        <f t="shared" si="0"/>
        <v>13618</v>
      </c>
    </row>
    <row r="53" spans="1:7">
      <c r="A53" s="65" t="s">
        <v>75</v>
      </c>
      <c r="B53" s="66">
        <v>2018</v>
      </c>
      <c r="C53" s="64">
        <v>11534</v>
      </c>
      <c r="D53" s="64">
        <v>11266</v>
      </c>
      <c r="E53" s="64">
        <v>11102</v>
      </c>
      <c r="F53" s="64">
        <v>10904</v>
      </c>
      <c r="G53" s="65">
        <f t="shared" si="0"/>
        <v>11201.5</v>
      </c>
    </row>
    <row r="54" spans="1:7">
      <c r="A54" s="65" t="s">
        <v>75</v>
      </c>
      <c r="B54" s="66">
        <v>2017</v>
      </c>
      <c r="C54" s="64">
        <v>10748</v>
      </c>
      <c r="D54" s="64">
        <v>10946</v>
      </c>
      <c r="E54" s="64">
        <v>10872</v>
      </c>
      <c r="F54" s="64">
        <v>11911</v>
      </c>
      <c r="G54" s="65">
        <f t="shared" si="0"/>
        <v>11119.25</v>
      </c>
    </row>
    <row r="55" spans="1:7">
      <c r="A55" s="65" t="s">
        <v>75</v>
      </c>
      <c r="B55" s="66">
        <v>2016</v>
      </c>
      <c r="C55" s="64">
        <v>10717</v>
      </c>
      <c r="D55" s="64">
        <v>11414</v>
      </c>
      <c r="E55" s="64">
        <v>11033</v>
      </c>
      <c r="F55" s="64">
        <v>10223</v>
      </c>
      <c r="G55" s="65">
        <f t="shared" si="0"/>
        <v>10846.75</v>
      </c>
    </row>
    <row r="56" spans="1:7">
      <c r="A56" s="65" t="s">
        <v>75</v>
      </c>
      <c r="B56" s="66">
        <v>2015</v>
      </c>
      <c r="C56" s="64">
        <v>12233</v>
      </c>
      <c r="D56" s="64">
        <v>12654</v>
      </c>
      <c r="E56" s="64">
        <v>11419</v>
      </c>
      <c r="F56" s="64">
        <v>11463</v>
      </c>
      <c r="G56" s="65">
        <f t="shared" si="0"/>
        <v>11942.25</v>
      </c>
    </row>
    <row r="57" spans="1:7">
      <c r="A57" s="65" t="s">
        <v>75</v>
      </c>
      <c r="B57" s="66">
        <v>2014</v>
      </c>
      <c r="C57" s="64">
        <v>10945</v>
      </c>
      <c r="D57" s="64">
        <v>10394</v>
      </c>
      <c r="E57" s="64">
        <v>11054</v>
      </c>
      <c r="F57" s="64">
        <v>12685</v>
      </c>
      <c r="G57" s="65">
        <f t="shared" si="0"/>
        <v>11269.5</v>
      </c>
    </row>
    <row r="58" spans="1:7">
      <c r="A58" s="65" t="s">
        <v>75</v>
      </c>
      <c r="B58" s="66">
        <v>2013</v>
      </c>
      <c r="C58" s="64">
        <v>11397</v>
      </c>
      <c r="D58" s="64">
        <v>11764</v>
      </c>
      <c r="E58" s="64">
        <v>10973</v>
      </c>
      <c r="F58" s="64">
        <v>11883</v>
      </c>
      <c r="G58" s="65">
        <f t="shared" si="0"/>
        <v>11504.25</v>
      </c>
    </row>
    <row r="59" spans="1:7">
      <c r="A59" s="65" t="s">
        <v>75</v>
      </c>
      <c r="B59" s="66">
        <v>2012</v>
      </c>
      <c r="C59" s="64">
        <v>9332</v>
      </c>
      <c r="D59" s="64">
        <v>9152</v>
      </c>
      <c r="E59" s="64"/>
      <c r="F59" s="64">
        <v>9507</v>
      </c>
      <c r="G59" s="65">
        <f t="shared" si="0"/>
        <v>9330.3333333333339</v>
      </c>
    </row>
    <row r="60" spans="1:7">
      <c r="A60" s="65" t="s">
        <v>75</v>
      </c>
      <c r="B60" s="66">
        <v>2011</v>
      </c>
      <c r="C60" s="64">
        <v>8743</v>
      </c>
      <c r="D60" s="64">
        <v>9317</v>
      </c>
      <c r="E60" s="64">
        <v>9055</v>
      </c>
      <c r="F60" s="64">
        <v>8839</v>
      </c>
      <c r="G60" s="65">
        <f t="shared" si="0"/>
        <v>8988.5</v>
      </c>
    </row>
    <row r="61" spans="1:7">
      <c r="A61" s="65" t="s">
        <v>75</v>
      </c>
      <c r="B61" s="66">
        <v>2010</v>
      </c>
      <c r="C61" s="64">
        <v>8196</v>
      </c>
      <c r="D61" s="64">
        <v>7165</v>
      </c>
      <c r="E61" s="64">
        <v>7396</v>
      </c>
      <c r="F61" s="64">
        <v>7820</v>
      </c>
      <c r="G61" s="65">
        <f t="shared" si="0"/>
        <v>7644.25</v>
      </c>
    </row>
    <row r="62" spans="1:7">
      <c r="A62" s="65" t="s">
        <v>51</v>
      </c>
      <c r="B62" s="66">
        <v>2019</v>
      </c>
      <c r="C62" s="64">
        <v>7348</v>
      </c>
      <c r="D62" s="64">
        <v>7471</v>
      </c>
      <c r="E62" s="64">
        <v>7368</v>
      </c>
      <c r="F62" s="64">
        <v>7524</v>
      </c>
      <c r="G62" s="65">
        <f t="shared" si="0"/>
        <v>7427.75</v>
      </c>
    </row>
    <row r="63" spans="1:7">
      <c r="A63" s="65" t="s">
        <v>51</v>
      </c>
      <c r="B63" s="66">
        <v>2018</v>
      </c>
      <c r="C63" s="64">
        <v>7394</v>
      </c>
      <c r="D63" s="64">
        <v>7315</v>
      </c>
      <c r="E63" s="64">
        <v>7521</v>
      </c>
      <c r="F63" s="64">
        <v>7385</v>
      </c>
      <c r="G63" s="65">
        <f t="shared" si="0"/>
        <v>7403.75</v>
      </c>
    </row>
    <row r="64" spans="1:7">
      <c r="A64" s="65" t="s">
        <v>51</v>
      </c>
      <c r="B64" s="66">
        <v>2017</v>
      </c>
      <c r="C64" s="64">
        <v>7774</v>
      </c>
      <c r="D64" s="64">
        <v>7191</v>
      </c>
      <c r="E64" s="64">
        <v>7128</v>
      </c>
      <c r="F64" s="64">
        <v>7166</v>
      </c>
      <c r="G64" s="65">
        <f t="shared" si="0"/>
        <v>7314.75</v>
      </c>
    </row>
    <row r="65" spans="1:7">
      <c r="A65" s="65" t="s">
        <v>51</v>
      </c>
      <c r="B65" s="66">
        <v>2016</v>
      </c>
      <c r="C65" s="64">
        <v>7526</v>
      </c>
      <c r="D65" s="64">
        <v>7472</v>
      </c>
      <c r="E65" s="64">
        <v>7392</v>
      </c>
      <c r="F65" s="64">
        <v>7539</v>
      </c>
      <c r="G65" s="65">
        <f t="shared" si="0"/>
        <v>7482.25</v>
      </c>
    </row>
    <row r="66" spans="1:7">
      <c r="A66" s="65" t="s">
        <v>51</v>
      </c>
      <c r="B66" s="66">
        <v>2015</v>
      </c>
      <c r="C66" s="64">
        <v>7538</v>
      </c>
      <c r="D66" s="64">
        <v>7471</v>
      </c>
      <c r="E66" s="64">
        <v>7434</v>
      </c>
      <c r="F66" s="64">
        <v>7451</v>
      </c>
      <c r="G66" s="65">
        <f t="shared" si="0"/>
        <v>7473.5</v>
      </c>
    </row>
    <row r="67" spans="1:7">
      <c r="A67" s="65" t="s">
        <v>51</v>
      </c>
      <c r="B67" s="66">
        <v>2014</v>
      </c>
      <c r="C67" s="64">
        <v>6881</v>
      </c>
      <c r="D67" s="64">
        <v>6753</v>
      </c>
      <c r="E67" s="64">
        <v>6549</v>
      </c>
      <c r="F67" s="64">
        <v>6989</v>
      </c>
      <c r="G67" s="65">
        <f t="shared" ref="G67:G71" si="1">IF(ISERROR(AVERAGE(C67:F67)), "", AVERAGE(C67:F67))</f>
        <v>6793</v>
      </c>
    </row>
    <row r="68" spans="1:7">
      <c r="A68" s="65" t="s">
        <v>51</v>
      </c>
      <c r="B68" s="66">
        <v>2013</v>
      </c>
      <c r="C68" s="64">
        <v>6031</v>
      </c>
      <c r="D68" s="64">
        <v>6408</v>
      </c>
      <c r="E68" s="64">
        <v>6230</v>
      </c>
      <c r="F68" s="64">
        <v>6896</v>
      </c>
      <c r="G68" s="65">
        <f t="shared" si="1"/>
        <v>6391.25</v>
      </c>
    </row>
    <row r="69" spans="1:7">
      <c r="A69" s="65" t="s">
        <v>51</v>
      </c>
      <c r="B69" s="66">
        <v>2012</v>
      </c>
      <c r="C69" s="64">
        <v>5576</v>
      </c>
      <c r="D69" s="64">
        <v>5929</v>
      </c>
      <c r="E69" s="64">
        <v>5985</v>
      </c>
      <c r="F69" s="64">
        <v>6132</v>
      </c>
      <c r="G69" s="65">
        <f t="shared" si="1"/>
        <v>5905.5</v>
      </c>
    </row>
    <row r="70" spans="1:7">
      <c r="A70" s="65" t="s">
        <v>51</v>
      </c>
      <c r="B70" s="66">
        <v>2011</v>
      </c>
      <c r="C70" s="64">
        <v>5170</v>
      </c>
      <c r="D70" s="64">
        <v>5665</v>
      </c>
      <c r="E70" s="64">
        <v>5725</v>
      </c>
      <c r="F70" s="64">
        <v>5705</v>
      </c>
      <c r="G70" s="65">
        <f t="shared" si="1"/>
        <v>5566.25</v>
      </c>
    </row>
    <row r="71" spans="1:7">
      <c r="A71" s="65" t="s">
        <v>51</v>
      </c>
      <c r="B71" s="66">
        <v>2010</v>
      </c>
      <c r="C71" s="64">
        <v>4693</v>
      </c>
      <c r="D71" s="64">
        <v>4715</v>
      </c>
      <c r="E71" s="64">
        <v>4828</v>
      </c>
      <c r="F71" s="64">
        <v>4894</v>
      </c>
      <c r="G71" s="65">
        <f t="shared" si="1"/>
        <v>4782.5</v>
      </c>
    </row>
  </sheetData>
  <autoFilter ref="A1:F71" xr:uid="{EEAB8471-8490-464F-88BA-D933C4C31A34}"/>
  <pageMargins left="0.7" right="0.7" top="0.75" bottom="0.75" header="0.3" footer="0.3"/>
  <ignoredErrors>
    <ignoredError sqref="G2:G71" formulaRange="1"/>
  </ignoredErrors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DAB9B6-E033-4AF5-A1A6-0B81FB15273F}">
  <dimension ref="A1:B12"/>
  <sheetViews>
    <sheetView workbookViewId="0">
      <selection activeCell="A3" sqref="A3"/>
    </sheetView>
  </sheetViews>
  <sheetFormatPr defaultRowHeight="15"/>
  <cols>
    <col min="1" max="1" width="13.140625" bestFit="1" customWidth="1"/>
    <col min="2" max="2" width="21.85546875" bestFit="1" customWidth="1"/>
  </cols>
  <sheetData>
    <row r="1" spans="1:2">
      <c r="A1" s="13" t="s">
        <v>8163</v>
      </c>
      <c r="B1" t="s">
        <v>8165</v>
      </c>
    </row>
    <row r="3" spans="1:2">
      <c r="A3" s="13" t="s">
        <v>7307</v>
      </c>
      <c r="B3" t="s">
        <v>8164</v>
      </c>
    </row>
    <row r="4" spans="1:2">
      <c r="A4" s="14" t="s">
        <v>56</v>
      </c>
      <c r="B4" s="56">
        <v>58</v>
      </c>
    </row>
    <row r="5" spans="1:2">
      <c r="A5" s="14" t="s">
        <v>39</v>
      </c>
      <c r="B5" s="56">
        <v>289</v>
      </c>
    </row>
    <row r="6" spans="1:2">
      <c r="A6" s="14" t="s">
        <v>34</v>
      </c>
      <c r="B6" s="56">
        <v>634</v>
      </c>
    </row>
    <row r="7" spans="1:2">
      <c r="A7" s="14" t="s">
        <v>23</v>
      </c>
      <c r="B7" s="56">
        <v>148</v>
      </c>
    </row>
    <row r="8" spans="1:2">
      <c r="A8" s="14" t="s">
        <v>201</v>
      </c>
      <c r="B8" s="56">
        <v>57</v>
      </c>
    </row>
    <row r="9" spans="1:2">
      <c r="A9" s="14" t="s">
        <v>75</v>
      </c>
      <c r="B9" s="56">
        <v>186</v>
      </c>
    </row>
    <row r="10" spans="1:2">
      <c r="A10" s="14" t="s">
        <v>51</v>
      </c>
      <c r="B10" s="56">
        <v>33</v>
      </c>
    </row>
    <row r="11" spans="1:2">
      <c r="A11" s="14" t="s">
        <v>7308</v>
      </c>
      <c r="B11" s="56"/>
    </row>
    <row r="12" spans="1:2">
      <c r="A12" s="14" t="s">
        <v>7309</v>
      </c>
      <c r="B12" s="56">
        <v>1405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BEB8E0-FCA1-4B8C-95E1-B7AD8814AD9A}">
  <dimension ref="A1:P31"/>
  <sheetViews>
    <sheetView topLeftCell="A24" workbookViewId="0">
      <selection activeCell="F16" sqref="F16"/>
    </sheetView>
  </sheetViews>
  <sheetFormatPr defaultRowHeight="15"/>
  <sheetData>
    <row r="1" spans="1:16" ht="15.75" thickBot="1">
      <c r="A1" s="35" t="s">
        <v>7355</v>
      </c>
      <c r="B1" s="89" t="s">
        <v>7314</v>
      </c>
      <c r="C1" s="90"/>
      <c r="D1" s="90"/>
      <c r="E1" s="35" t="s">
        <v>7355</v>
      </c>
      <c r="F1" s="89" t="s">
        <v>7314</v>
      </c>
      <c r="G1" s="90"/>
      <c r="H1" s="90"/>
      <c r="I1" s="35" t="s">
        <v>7355</v>
      </c>
      <c r="J1" s="89" t="s">
        <v>7314</v>
      </c>
      <c r="K1" s="90"/>
      <c r="L1" s="90"/>
      <c r="M1" s="35" t="s">
        <v>7355</v>
      </c>
      <c r="N1" s="89" t="s">
        <v>7314</v>
      </c>
      <c r="O1" s="90"/>
      <c r="P1" s="90"/>
    </row>
    <row r="2" spans="1:16" ht="28.5">
      <c r="A2" s="87"/>
      <c r="B2" s="18" t="s">
        <v>7315</v>
      </c>
      <c r="C2" s="20" t="s">
        <v>7317</v>
      </c>
      <c r="D2" s="91" t="s">
        <v>7318</v>
      </c>
      <c r="E2" s="87"/>
      <c r="F2" s="18" t="s">
        <v>7315</v>
      </c>
      <c r="G2" s="20" t="s">
        <v>7317</v>
      </c>
      <c r="H2" s="91" t="s">
        <v>7318</v>
      </c>
      <c r="I2" s="87"/>
      <c r="J2" s="18" t="s">
        <v>7315</v>
      </c>
      <c r="K2" s="20" t="s">
        <v>7317</v>
      </c>
      <c r="L2" s="91" t="s">
        <v>7318</v>
      </c>
      <c r="M2" s="87"/>
      <c r="N2" s="18" t="s">
        <v>7315</v>
      </c>
      <c r="O2" s="20" t="s">
        <v>7317</v>
      </c>
      <c r="P2" s="91" t="s">
        <v>7318</v>
      </c>
    </row>
    <row r="3" spans="1:16" ht="29.25" thickBot="1">
      <c r="A3" s="88"/>
      <c r="B3" s="19" t="s">
        <v>7316</v>
      </c>
      <c r="C3" s="21" t="s">
        <v>7316</v>
      </c>
      <c r="D3" s="92"/>
      <c r="E3" s="88"/>
      <c r="F3" s="19" t="s">
        <v>7316</v>
      </c>
      <c r="G3" s="21" t="s">
        <v>7316</v>
      </c>
      <c r="H3" s="92"/>
      <c r="I3" s="88"/>
      <c r="J3" s="19" t="s">
        <v>7316</v>
      </c>
      <c r="K3" s="21" t="s">
        <v>7316</v>
      </c>
      <c r="L3" s="92"/>
      <c r="M3" s="88"/>
      <c r="N3" s="19" t="s">
        <v>7316</v>
      </c>
      <c r="O3" s="21" t="s">
        <v>7316</v>
      </c>
      <c r="P3" s="92"/>
    </row>
    <row r="4" spans="1:16" ht="15.75" thickBot="1">
      <c r="A4" s="15" t="s">
        <v>56</v>
      </c>
      <c r="B4" s="24"/>
      <c r="C4" s="23"/>
      <c r="D4" s="25"/>
      <c r="E4" s="15" t="s">
        <v>56</v>
      </c>
      <c r="F4" s="24"/>
      <c r="G4" s="23"/>
      <c r="H4" s="25"/>
      <c r="I4" s="15" t="s">
        <v>56</v>
      </c>
      <c r="J4" s="24"/>
      <c r="K4" s="23"/>
      <c r="L4" s="25"/>
      <c r="M4" s="15" t="s">
        <v>56</v>
      </c>
      <c r="N4" s="24"/>
      <c r="O4" s="23"/>
      <c r="P4" s="25"/>
    </row>
    <row r="5" spans="1:16" ht="45.75" thickBot="1">
      <c r="A5" s="16" t="s">
        <v>7310</v>
      </c>
      <c r="B5" s="26" t="s">
        <v>7319</v>
      </c>
      <c r="C5" s="27">
        <v>12808</v>
      </c>
      <c r="D5" s="28" t="s">
        <v>7320</v>
      </c>
      <c r="E5" s="16" t="s">
        <v>7310</v>
      </c>
      <c r="F5" s="26" t="s">
        <v>7319</v>
      </c>
      <c r="G5" s="27">
        <v>12808</v>
      </c>
      <c r="H5" s="28" t="s">
        <v>7320</v>
      </c>
      <c r="I5" s="16" t="s">
        <v>7310</v>
      </c>
      <c r="J5" s="26" t="s">
        <v>7319</v>
      </c>
      <c r="K5" s="27">
        <v>12808</v>
      </c>
      <c r="L5" s="28" t="s">
        <v>7320</v>
      </c>
      <c r="M5" s="16" t="s">
        <v>7310</v>
      </c>
      <c r="N5" s="26" t="s">
        <v>7319</v>
      </c>
      <c r="O5" s="27">
        <v>12808</v>
      </c>
      <c r="P5" s="28" t="s">
        <v>7320</v>
      </c>
    </row>
    <row r="6" spans="1:16" ht="45.75" thickBot="1">
      <c r="A6" s="16" t="s">
        <v>7357</v>
      </c>
      <c r="B6" s="26" t="s">
        <v>7360</v>
      </c>
      <c r="C6" s="27">
        <v>13639</v>
      </c>
      <c r="D6" s="28" t="s">
        <v>7361</v>
      </c>
      <c r="E6" s="16" t="s">
        <v>7356</v>
      </c>
      <c r="F6" s="26" t="s">
        <v>7359</v>
      </c>
      <c r="G6" s="27">
        <v>13833</v>
      </c>
      <c r="H6" s="28" t="s">
        <v>7326</v>
      </c>
      <c r="I6" s="16" t="s">
        <v>7642</v>
      </c>
      <c r="J6" s="26" t="s">
        <v>7644</v>
      </c>
      <c r="K6" s="27">
        <v>13505</v>
      </c>
      <c r="L6" s="28" t="s">
        <v>7330</v>
      </c>
      <c r="M6" s="16" t="s">
        <v>7662</v>
      </c>
      <c r="N6" s="26" t="s">
        <v>7664</v>
      </c>
      <c r="O6" s="27">
        <v>13387</v>
      </c>
      <c r="P6" s="28" t="s">
        <v>7326</v>
      </c>
    </row>
    <row r="7" spans="1:16" ht="45.75" thickBot="1">
      <c r="A7" s="16" t="s">
        <v>7358</v>
      </c>
      <c r="B7" s="26" t="s">
        <v>7362</v>
      </c>
      <c r="C7" s="27">
        <v>12965</v>
      </c>
      <c r="D7" s="28" t="s">
        <v>7346</v>
      </c>
      <c r="E7" s="16" t="s">
        <v>7634</v>
      </c>
      <c r="F7" s="26" t="s">
        <v>7635</v>
      </c>
      <c r="G7" s="27">
        <v>13186</v>
      </c>
      <c r="H7" s="28" t="s">
        <v>7330</v>
      </c>
      <c r="I7" s="16" t="s">
        <v>7643</v>
      </c>
      <c r="J7" s="26" t="s">
        <v>7645</v>
      </c>
      <c r="K7" s="27">
        <v>13670</v>
      </c>
      <c r="L7" s="28" t="s">
        <v>7320</v>
      </c>
      <c r="M7" s="16" t="s">
        <v>7663</v>
      </c>
      <c r="N7" s="26" t="s">
        <v>7665</v>
      </c>
      <c r="O7" s="27">
        <v>15152</v>
      </c>
      <c r="P7" s="28" t="s">
        <v>7322</v>
      </c>
    </row>
    <row r="8" spans="1:16" ht="29.25" thickBot="1">
      <c r="A8" s="15" t="s">
        <v>39</v>
      </c>
      <c r="B8" s="24"/>
      <c r="C8" s="23"/>
      <c r="D8" s="25"/>
      <c r="E8" s="15" t="s">
        <v>39</v>
      </c>
      <c r="F8" s="24"/>
      <c r="G8" s="23"/>
      <c r="H8" s="25"/>
      <c r="I8" s="15" t="s">
        <v>39</v>
      </c>
      <c r="J8" s="24"/>
      <c r="K8" s="23"/>
      <c r="L8" s="25"/>
      <c r="M8" s="15" t="s">
        <v>39</v>
      </c>
      <c r="N8" s="24"/>
      <c r="O8" s="23"/>
      <c r="P8" s="25"/>
    </row>
    <row r="9" spans="1:16" ht="45.75" thickBot="1">
      <c r="A9" s="16" t="s">
        <v>7310</v>
      </c>
      <c r="B9" s="26" t="s">
        <v>7327</v>
      </c>
      <c r="C9" s="27">
        <v>10433</v>
      </c>
      <c r="D9" s="28" t="s">
        <v>7328</v>
      </c>
      <c r="E9" s="16" t="s">
        <v>7310</v>
      </c>
      <c r="F9" s="26" t="s">
        <v>7327</v>
      </c>
      <c r="G9" s="27">
        <v>10433</v>
      </c>
      <c r="H9" s="28" t="s">
        <v>7328</v>
      </c>
      <c r="I9" s="16" t="s">
        <v>7310</v>
      </c>
      <c r="J9" s="26" t="s">
        <v>7327</v>
      </c>
      <c r="K9" s="27">
        <v>10433</v>
      </c>
      <c r="L9" s="28" t="s">
        <v>7328</v>
      </c>
      <c r="M9" s="16" t="s">
        <v>7310</v>
      </c>
      <c r="N9" s="26" t="s">
        <v>7327</v>
      </c>
      <c r="O9" s="27">
        <v>10433</v>
      </c>
      <c r="P9" s="28" t="s">
        <v>7328</v>
      </c>
    </row>
    <row r="10" spans="1:16" ht="45.75" thickBot="1">
      <c r="A10" s="16" t="s">
        <v>7357</v>
      </c>
      <c r="B10" s="26" t="s">
        <v>7365</v>
      </c>
      <c r="C10" s="27">
        <v>10400</v>
      </c>
      <c r="D10" s="28" t="s">
        <v>7326</v>
      </c>
      <c r="E10" s="16" t="s">
        <v>7356</v>
      </c>
      <c r="F10" s="26" t="s">
        <v>7363</v>
      </c>
      <c r="G10" s="27">
        <v>10444</v>
      </c>
      <c r="H10" s="28" t="s">
        <v>7364</v>
      </c>
      <c r="I10" s="16" t="s">
        <v>7642</v>
      </c>
      <c r="J10" s="26" t="s">
        <v>7646</v>
      </c>
      <c r="K10" s="27">
        <v>10512</v>
      </c>
      <c r="L10" s="28" t="s">
        <v>7326</v>
      </c>
      <c r="M10" s="16" t="s">
        <v>7662</v>
      </c>
      <c r="N10" s="26" t="s">
        <v>7666</v>
      </c>
      <c r="O10" s="27">
        <v>10422</v>
      </c>
      <c r="P10" s="28" t="s">
        <v>7326</v>
      </c>
    </row>
    <row r="11" spans="1:16" ht="45.75" thickBot="1">
      <c r="A11" s="16" t="s">
        <v>7358</v>
      </c>
      <c r="B11" s="26" t="s">
        <v>7366</v>
      </c>
      <c r="C11" s="27">
        <v>10221</v>
      </c>
      <c r="D11" s="28" t="s">
        <v>7334</v>
      </c>
      <c r="E11" s="16" t="s">
        <v>7634</v>
      </c>
      <c r="F11" s="26" t="s">
        <v>7636</v>
      </c>
      <c r="G11" s="27">
        <v>10670</v>
      </c>
      <c r="H11" s="28" t="s">
        <v>7320</v>
      </c>
      <c r="I11" s="16" t="s">
        <v>7643</v>
      </c>
      <c r="J11" s="26" t="s">
        <v>7647</v>
      </c>
      <c r="K11" s="27">
        <v>10340</v>
      </c>
      <c r="L11" s="28" t="s">
        <v>7336</v>
      </c>
      <c r="M11" s="16" t="s">
        <v>7663</v>
      </c>
      <c r="N11" s="26" t="s">
        <v>7667</v>
      </c>
      <c r="O11" s="27">
        <v>10250</v>
      </c>
      <c r="P11" s="28" t="s">
        <v>7326</v>
      </c>
    </row>
    <row r="12" spans="1:16" ht="29.25" thickBot="1">
      <c r="A12" s="15" t="s">
        <v>34</v>
      </c>
      <c r="B12" s="24"/>
      <c r="C12" s="23"/>
      <c r="D12" s="25"/>
      <c r="E12" s="15" t="s">
        <v>34</v>
      </c>
      <c r="F12" s="24"/>
      <c r="G12" s="23"/>
      <c r="H12" s="25"/>
      <c r="I12" s="15" t="s">
        <v>34</v>
      </c>
      <c r="J12" s="24"/>
      <c r="K12" s="23"/>
      <c r="L12" s="25"/>
      <c r="M12" s="15" t="s">
        <v>34</v>
      </c>
      <c r="N12" s="24"/>
      <c r="O12" s="23"/>
      <c r="P12" s="25"/>
    </row>
    <row r="13" spans="1:16" ht="45.75" thickBot="1">
      <c r="A13" s="16" t="s">
        <v>7310</v>
      </c>
      <c r="B13" s="26" t="s">
        <v>7335</v>
      </c>
      <c r="C13" s="27">
        <v>4981</v>
      </c>
      <c r="D13" s="28" t="s">
        <v>7336</v>
      </c>
      <c r="E13" s="16" t="s">
        <v>7310</v>
      </c>
      <c r="F13" s="26" t="s">
        <v>7335</v>
      </c>
      <c r="G13" s="27">
        <v>4981</v>
      </c>
      <c r="H13" s="28" t="s">
        <v>7336</v>
      </c>
      <c r="I13" s="16" t="s">
        <v>7310</v>
      </c>
      <c r="J13" s="26" t="s">
        <v>7335</v>
      </c>
      <c r="K13" s="27">
        <v>4981</v>
      </c>
      <c r="L13" s="28" t="s">
        <v>7336</v>
      </c>
      <c r="M13" s="16" t="s">
        <v>7310</v>
      </c>
      <c r="N13" s="26" t="s">
        <v>7335</v>
      </c>
      <c r="O13" s="27">
        <v>4981</v>
      </c>
      <c r="P13" s="28" t="s">
        <v>7336</v>
      </c>
    </row>
    <row r="14" spans="1:16" ht="45.75" thickBot="1">
      <c r="A14" s="16" t="s">
        <v>7357</v>
      </c>
      <c r="B14" s="26" t="s">
        <v>7368</v>
      </c>
      <c r="C14" s="27">
        <v>4547</v>
      </c>
      <c r="D14" s="28" t="s">
        <v>7361</v>
      </c>
      <c r="E14" s="16" t="s">
        <v>7356</v>
      </c>
      <c r="F14" s="26" t="s">
        <v>7367</v>
      </c>
      <c r="G14" s="27">
        <v>4768</v>
      </c>
      <c r="H14" s="28" t="s">
        <v>7346</v>
      </c>
      <c r="I14" s="16" t="s">
        <v>7642</v>
      </c>
      <c r="J14" s="26" t="s">
        <v>7648</v>
      </c>
      <c r="K14" s="27">
        <v>4848</v>
      </c>
      <c r="L14" s="28" t="s">
        <v>7330</v>
      </c>
      <c r="M14" s="16" t="s">
        <v>7662</v>
      </c>
      <c r="N14" s="26" t="s">
        <v>7668</v>
      </c>
      <c r="O14" s="27">
        <v>4823</v>
      </c>
      <c r="P14" s="28" t="s">
        <v>7326</v>
      </c>
    </row>
    <row r="15" spans="1:16" ht="45.75" thickBot="1">
      <c r="A15" s="16" t="s">
        <v>7358</v>
      </c>
      <c r="B15" s="26" t="s">
        <v>7369</v>
      </c>
      <c r="C15" s="27">
        <v>4798</v>
      </c>
      <c r="D15" s="28" t="s">
        <v>7336</v>
      </c>
      <c r="E15" s="16" t="s">
        <v>7634</v>
      </c>
      <c r="F15" s="26" t="s">
        <v>7637</v>
      </c>
      <c r="G15" s="27">
        <v>4841</v>
      </c>
      <c r="H15" s="28" t="s">
        <v>7326</v>
      </c>
      <c r="I15" s="16" t="s">
        <v>7643</v>
      </c>
      <c r="J15" s="26" t="s">
        <v>7649</v>
      </c>
      <c r="K15" s="27">
        <v>4996</v>
      </c>
      <c r="L15" s="28" t="s">
        <v>7336</v>
      </c>
      <c r="M15" s="16" t="s">
        <v>7663</v>
      </c>
      <c r="N15" s="26" t="s">
        <v>7669</v>
      </c>
      <c r="O15" s="27">
        <v>5044</v>
      </c>
      <c r="P15" s="28" t="s">
        <v>7326</v>
      </c>
    </row>
    <row r="16" spans="1:16" ht="43.5" thickBot="1">
      <c r="A16" s="15" t="s">
        <v>23</v>
      </c>
      <c r="B16" s="24"/>
      <c r="C16" s="23"/>
      <c r="D16" s="25"/>
      <c r="E16" s="15" t="s">
        <v>23</v>
      </c>
      <c r="F16" s="24"/>
      <c r="G16" s="23"/>
      <c r="H16" s="25"/>
      <c r="I16" s="15" t="s">
        <v>23</v>
      </c>
      <c r="J16" s="24"/>
      <c r="K16" s="23"/>
      <c r="L16" s="25"/>
      <c r="M16" s="15" t="s">
        <v>23</v>
      </c>
      <c r="N16" s="24"/>
      <c r="O16" s="23"/>
      <c r="P16" s="25"/>
    </row>
    <row r="17" spans="1:16" ht="45.75" thickBot="1">
      <c r="A17" s="16" t="s">
        <v>7310</v>
      </c>
      <c r="B17" s="26" t="s">
        <v>7340</v>
      </c>
      <c r="C17" s="27">
        <v>5946</v>
      </c>
      <c r="D17" s="28" t="s">
        <v>7336</v>
      </c>
      <c r="E17" s="16" t="s">
        <v>7310</v>
      </c>
      <c r="F17" s="26" t="s">
        <v>7340</v>
      </c>
      <c r="G17" s="27">
        <v>5946</v>
      </c>
      <c r="H17" s="28" t="s">
        <v>7336</v>
      </c>
      <c r="I17" s="16" t="s">
        <v>7310</v>
      </c>
      <c r="J17" s="26" t="s">
        <v>7340</v>
      </c>
      <c r="K17" s="27">
        <v>5946</v>
      </c>
      <c r="L17" s="28" t="s">
        <v>7336</v>
      </c>
      <c r="M17" s="16" t="s">
        <v>7310</v>
      </c>
      <c r="N17" s="26" t="s">
        <v>7340</v>
      </c>
      <c r="O17" s="27">
        <v>5946</v>
      </c>
      <c r="P17" s="28" t="s">
        <v>7336</v>
      </c>
    </row>
    <row r="18" spans="1:16" ht="45.75" thickBot="1">
      <c r="A18" s="16" t="s">
        <v>7357</v>
      </c>
      <c r="B18" s="26" t="s">
        <v>7371</v>
      </c>
      <c r="C18" s="27">
        <v>5086</v>
      </c>
      <c r="D18" s="28" t="s">
        <v>7341</v>
      </c>
      <c r="E18" s="16" t="s">
        <v>7356</v>
      </c>
      <c r="F18" s="26" t="s">
        <v>7370</v>
      </c>
      <c r="G18" s="27">
        <v>5410</v>
      </c>
      <c r="H18" s="28" t="s">
        <v>7332</v>
      </c>
      <c r="I18" s="16" t="s">
        <v>7642</v>
      </c>
      <c r="J18" s="26" t="s">
        <v>7650</v>
      </c>
      <c r="K18" s="27">
        <v>5741</v>
      </c>
      <c r="L18" s="28" t="s">
        <v>7332</v>
      </c>
      <c r="M18" s="16" t="s">
        <v>7662</v>
      </c>
      <c r="N18" s="26" t="s">
        <v>7670</v>
      </c>
      <c r="O18" s="27">
        <v>5796</v>
      </c>
      <c r="P18" s="28" t="s">
        <v>7326</v>
      </c>
    </row>
    <row r="19" spans="1:16" ht="45.75" thickBot="1">
      <c r="A19" s="16" t="s">
        <v>7358</v>
      </c>
      <c r="B19" s="26" t="s">
        <v>7372</v>
      </c>
      <c r="C19" s="27">
        <v>5504</v>
      </c>
      <c r="D19" s="28" t="s">
        <v>7336</v>
      </c>
      <c r="E19" s="16" t="s">
        <v>7634</v>
      </c>
      <c r="F19" s="26" t="s">
        <v>7638</v>
      </c>
      <c r="G19" s="27">
        <v>5569</v>
      </c>
      <c r="H19" s="28" t="s">
        <v>7326</v>
      </c>
      <c r="I19" s="16" t="s">
        <v>7643</v>
      </c>
      <c r="J19" s="26" t="s">
        <v>7341</v>
      </c>
      <c r="K19" s="29" t="s">
        <v>7341</v>
      </c>
      <c r="L19" s="28" t="s">
        <v>7341</v>
      </c>
      <c r="M19" s="16" t="s">
        <v>7663</v>
      </c>
      <c r="N19" s="26" t="s">
        <v>7341</v>
      </c>
      <c r="O19" s="29" t="s">
        <v>7341</v>
      </c>
      <c r="P19" s="28" t="s">
        <v>7341</v>
      </c>
    </row>
    <row r="20" spans="1:16" ht="29.25" thickBot="1">
      <c r="A20" s="15" t="s">
        <v>201</v>
      </c>
      <c r="B20" s="24"/>
      <c r="C20" s="23"/>
      <c r="D20" s="25"/>
      <c r="E20" s="15" t="s">
        <v>201</v>
      </c>
      <c r="F20" s="24"/>
      <c r="G20" s="23"/>
      <c r="H20" s="25"/>
      <c r="I20" s="15" t="s">
        <v>201</v>
      </c>
      <c r="J20" s="24"/>
      <c r="K20" s="23"/>
      <c r="L20" s="25"/>
      <c r="M20" s="15" t="s">
        <v>201</v>
      </c>
      <c r="N20" s="24"/>
      <c r="O20" s="23"/>
      <c r="P20" s="25"/>
    </row>
    <row r="21" spans="1:16" ht="45.75" thickBot="1">
      <c r="A21" s="16" t="s">
        <v>7310</v>
      </c>
      <c r="B21" s="26" t="s">
        <v>7342</v>
      </c>
      <c r="C21" s="27">
        <v>8845</v>
      </c>
      <c r="D21" s="28" t="s">
        <v>7334</v>
      </c>
      <c r="E21" s="16" t="s">
        <v>7310</v>
      </c>
      <c r="F21" s="26" t="s">
        <v>7342</v>
      </c>
      <c r="G21" s="27">
        <v>8845</v>
      </c>
      <c r="H21" s="28" t="s">
        <v>7334</v>
      </c>
      <c r="I21" s="16" t="s">
        <v>7310</v>
      </c>
      <c r="J21" s="26" t="s">
        <v>7342</v>
      </c>
      <c r="K21" s="27">
        <v>8845</v>
      </c>
      <c r="L21" s="28" t="s">
        <v>7334</v>
      </c>
      <c r="M21" s="16" t="s">
        <v>7310</v>
      </c>
      <c r="N21" s="26" t="s">
        <v>7342</v>
      </c>
      <c r="O21" s="27">
        <v>8845</v>
      </c>
      <c r="P21" s="28" t="s">
        <v>7334</v>
      </c>
    </row>
    <row r="22" spans="1:16" ht="45.75" thickBot="1">
      <c r="A22" s="16" t="s">
        <v>7357</v>
      </c>
      <c r="B22" s="26" t="s">
        <v>7375</v>
      </c>
      <c r="C22" s="27">
        <v>9121</v>
      </c>
      <c r="D22" s="28" t="s">
        <v>7341</v>
      </c>
      <c r="E22" s="16" t="s">
        <v>7356</v>
      </c>
      <c r="F22" s="26" t="s">
        <v>7373</v>
      </c>
      <c r="G22" s="27">
        <v>9935</v>
      </c>
      <c r="H22" s="28" t="s">
        <v>7374</v>
      </c>
      <c r="I22" s="16" t="s">
        <v>7642</v>
      </c>
      <c r="J22" s="26" t="s">
        <v>7651</v>
      </c>
      <c r="K22" s="27">
        <v>10002</v>
      </c>
      <c r="L22" s="28" t="s">
        <v>7326</v>
      </c>
      <c r="M22" s="16" t="s">
        <v>7662</v>
      </c>
      <c r="N22" s="26" t="s">
        <v>7671</v>
      </c>
      <c r="O22" s="27">
        <v>8247</v>
      </c>
      <c r="P22" s="28" t="s">
        <v>7509</v>
      </c>
    </row>
    <row r="23" spans="1:16" ht="45.75" thickBot="1">
      <c r="A23" s="16" t="s">
        <v>7358</v>
      </c>
      <c r="B23" s="26" t="s">
        <v>7376</v>
      </c>
      <c r="C23" s="27">
        <v>9780</v>
      </c>
      <c r="D23" s="28" t="s">
        <v>7341</v>
      </c>
      <c r="E23" s="16" t="s">
        <v>7634</v>
      </c>
      <c r="F23" s="26" t="s">
        <v>7639</v>
      </c>
      <c r="G23" s="27">
        <v>9827</v>
      </c>
      <c r="H23" s="28" t="s">
        <v>7503</v>
      </c>
      <c r="I23" s="16" t="s">
        <v>7643</v>
      </c>
      <c r="J23" s="26" t="s">
        <v>7341</v>
      </c>
      <c r="K23" s="29" t="s">
        <v>7341</v>
      </c>
      <c r="L23" s="28" t="s">
        <v>7341</v>
      </c>
      <c r="M23" s="16" t="s">
        <v>7663</v>
      </c>
      <c r="N23" s="26" t="s">
        <v>7341</v>
      </c>
      <c r="O23" s="29" t="s">
        <v>7341</v>
      </c>
      <c r="P23" s="28" t="s">
        <v>7341</v>
      </c>
    </row>
    <row r="24" spans="1:16" ht="29.25" thickBot="1">
      <c r="A24" s="15" t="s">
        <v>75</v>
      </c>
      <c r="B24" s="24"/>
      <c r="C24" s="23"/>
      <c r="D24" s="25"/>
      <c r="E24" s="15" t="s">
        <v>75</v>
      </c>
      <c r="F24" s="24"/>
      <c r="G24" s="23"/>
      <c r="H24" s="25"/>
      <c r="I24" s="15" t="s">
        <v>75</v>
      </c>
      <c r="J24" s="24"/>
      <c r="K24" s="23"/>
      <c r="L24" s="25"/>
      <c r="M24" s="15" t="s">
        <v>75</v>
      </c>
      <c r="N24" s="24"/>
      <c r="O24" s="23"/>
      <c r="P24" s="25"/>
    </row>
    <row r="25" spans="1:16" ht="45.75" thickBot="1">
      <c r="A25" s="16" t="s">
        <v>7310</v>
      </c>
      <c r="B25" s="26" t="s">
        <v>7344</v>
      </c>
      <c r="C25" s="27">
        <v>14640</v>
      </c>
      <c r="D25" s="28" t="s">
        <v>7332</v>
      </c>
      <c r="E25" s="16" t="s">
        <v>7310</v>
      </c>
      <c r="F25" s="26" t="s">
        <v>7344</v>
      </c>
      <c r="G25" s="27">
        <v>14640</v>
      </c>
      <c r="H25" s="28" t="s">
        <v>7332</v>
      </c>
      <c r="I25" s="16" t="s">
        <v>7310</v>
      </c>
      <c r="J25" s="26" t="s">
        <v>7344</v>
      </c>
      <c r="K25" s="27">
        <v>14640</v>
      </c>
      <c r="L25" s="28" t="s">
        <v>7332</v>
      </c>
      <c r="M25" s="16" t="s">
        <v>7310</v>
      </c>
      <c r="N25" s="26" t="s">
        <v>7344</v>
      </c>
      <c r="O25" s="27">
        <v>14640</v>
      </c>
      <c r="P25" s="28" t="s">
        <v>7332</v>
      </c>
    </row>
    <row r="26" spans="1:16" ht="45.75" thickBot="1">
      <c r="A26" s="16" t="s">
        <v>7357</v>
      </c>
      <c r="B26" s="26" t="s">
        <v>7379</v>
      </c>
      <c r="C26" s="27">
        <v>11499</v>
      </c>
      <c r="D26" s="28" t="s">
        <v>7346</v>
      </c>
      <c r="E26" s="16" t="s">
        <v>7356</v>
      </c>
      <c r="F26" s="26" t="s">
        <v>7377</v>
      </c>
      <c r="G26" s="27">
        <v>14529</v>
      </c>
      <c r="H26" s="28" t="s">
        <v>7378</v>
      </c>
      <c r="I26" s="16" t="s">
        <v>7642</v>
      </c>
      <c r="J26" s="26" t="s">
        <v>7652</v>
      </c>
      <c r="K26" s="27">
        <v>14575</v>
      </c>
      <c r="L26" s="28" t="s">
        <v>7539</v>
      </c>
      <c r="M26" s="16" t="s">
        <v>7662</v>
      </c>
      <c r="N26" s="26" t="s">
        <v>7672</v>
      </c>
      <c r="O26" s="27">
        <v>13869</v>
      </c>
      <c r="P26" s="28" t="s">
        <v>7346</v>
      </c>
    </row>
    <row r="27" spans="1:16" ht="45.75" thickBot="1">
      <c r="A27" s="16" t="s">
        <v>7358</v>
      </c>
      <c r="B27" s="26" t="s">
        <v>7380</v>
      </c>
      <c r="C27" s="27">
        <v>11534</v>
      </c>
      <c r="D27" s="28" t="s">
        <v>7336</v>
      </c>
      <c r="E27" s="16" t="s">
        <v>7634</v>
      </c>
      <c r="F27" s="26" t="s">
        <v>7640</v>
      </c>
      <c r="G27" s="27">
        <v>11266</v>
      </c>
      <c r="H27" s="28" t="s">
        <v>7330</v>
      </c>
      <c r="I27" s="16" t="s">
        <v>7643</v>
      </c>
      <c r="J27" s="26" t="s">
        <v>7653</v>
      </c>
      <c r="K27" s="27">
        <v>11102</v>
      </c>
      <c r="L27" s="28" t="s">
        <v>7326</v>
      </c>
      <c r="M27" s="16" t="s">
        <v>7663</v>
      </c>
      <c r="N27" s="26" t="s">
        <v>7673</v>
      </c>
      <c r="O27" s="27">
        <v>10904</v>
      </c>
      <c r="P27" s="28" t="s">
        <v>7330</v>
      </c>
    </row>
    <row r="28" spans="1:16" ht="29.25" thickBot="1">
      <c r="A28" s="15" t="s">
        <v>51</v>
      </c>
      <c r="B28" s="24"/>
      <c r="C28" s="23"/>
      <c r="D28" s="25"/>
      <c r="E28" s="15" t="s">
        <v>51</v>
      </c>
      <c r="F28" s="24"/>
      <c r="G28" s="23"/>
      <c r="H28" s="25"/>
      <c r="I28" s="15" t="s">
        <v>51</v>
      </c>
      <c r="J28" s="24"/>
      <c r="K28" s="23"/>
      <c r="L28" s="25"/>
      <c r="M28" s="15" t="s">
        <v>51</v>
      </c>
      <c r="N28" s="24"/>
      <c r="O28" s="23"/>
      <c r="P28" s="25"/>
    </row>
    <row r="29" spans="1:16" ht="45.75" thickBot="1">
      <c r="A29" s="16" t="s">
        <v>7310</v>
      </c>
      <c r="B29" s="26" t="s">
        <v>7349</v>
      </c>
      <c r="C29" s="27">
        <v>7618</v>
      </c>
      <c r="D29" s="28" t="s">
        <v>7326</v>
      </c>
      <c r="E29" s="16" t="s">
        <v>7310</v>
      </c>
      <c r="F29" s="26" t="s">
        <v>7349</v>
      </c>
      <c r="G29" s="27">
        <v>7618</v>
      </c>
      <c r="H29" s="28" t="s">
        <v>7326</v>
      </c>
      <c r="I29" s="16" t="s">
        <v>7310</v>
      </c>
      <c r="J29" s="26" t="s">
        <v>7349</v>
      </c>
      <c r="K29" s="27">
        <v>7618</v>
      </c>
      <c r="L29" s="28" t="s">
        <v>7326</v>
      </c>
      <c r="M29" s="16" t="s">
        <v>7310</v>
      </c>
      <c r="N29" s="26" t="s">
        <v>7349</v>
      </c>
      <c r="O29" s="27">
        <v>7618</v>
      </c>
      <c r="P29" s="28" t="s">
        <v>7326</v>
      </c>
    </row>
    <row r="30" spans="1:16" ht="45.75" thickBot="1">
      <c r="A30" s="16" t="s">
        <v>7357</v>
      </c>
      <c r="B30" s="26" t="s">
        <v>7382</v>
      </c>
      <c r="C30" s="27">
        <v>7348</v>
      </c>
      <c r="D30" s="28" t="s">
        <v>7326</v>
      </c>
      <c r="E30" s="16" t="s">
        <v>7356</v>
      </c>
      <c r="F30" s="26" t="s">
        <v>7381</v>
      </c>
      <c r="G30" s="27">
        <v>7471</v>
      </c>
      <c r="H30" s="28" t="s">
        <v>7330</v>
      </c>
      <c r="I30" s="16" t="s">
        <v>7642</v>
      </c>
      <c r="J30" s="26" t="s">
        <v>7654</v>
      </c>
      <c r="K30" s="27">
        <v>7368</v>
      </c>
      <c r="L30" s="28" t="s">
        <v>7326</v>
      </c>
      <c r="M30" s="16" t="s">
        <v>7662</v>
      </c>
      <c r="N30" s="26" t="s">
        <v>7674</v>
      </c>
      <c r="O30" s="27">
        <v>7524</v>
      </c>
      <c r="P30" s="28" t="s">
        <v>7330</v>
      </c>
    </row>
    <row r="31" spans="1:16" ht="45.75" thickBot="1">
      <c r="A31" s="16" t="s">
        <v>7358</v>
      </c>
      <c r="B31" s="26" t="s">
        <v>7383</v>
      </c>
      <c r="C31" s="27">
        <v>7394</v>
      </c>
      <c r="D31" s="28" t="s">
        <v>7336</v>
      </c>
      <c r="E31" s="16" t="s">
        <v>7634</v>
      </c>
      <c r="F31" s="26" t="s">
        <v>7641</v>
      </c>
      <c r="G31" s="27">
        <v>7315</v>
      </c>
      <c r="H31" s="28" t="s">
        <v>7326</v>
      </c>
      <c r="I31" s="16" t="s">
        <v>7643</v>
      </c>
      <c r="J31" s="26" t="s">
        <v>7655</v>
      </c>
      <c r="K31" s="27">
        <v>7521</v>
      </c>
      <c r="L31" s="28" t="s">
        <v>7336</v>
      </c>
      <c r="M31" s="16" t="s">
        <v>7663</v>
      </c>
      <c r="N31" s="26" t="s">
        <v>7675</v>
      </c>
      <c r="O31" s="27">
        <v>7385</v>
      </c>
      <c r="P31" s="28" t="s">
        <v>7330</v>
      </c>
    </row>
  </sheetData>
  <mergeCells count="12">
    <mergeCell ref="M2:M3"/>
    <mergeCell ref="N1:P1"/>
    <mergeCell ref="P2:P3"/>
    <mergeCell ref="I2:I3"/>
    <mergeCell ref="J1:L1"/>
    <mergeCell ref="L2:L3"/>
    <mergeCell ref="A2:A3"/>
    <mergeCell ref="H2:H3"/>
    <mergeCell ref="B1:D1"/>
    <mergeCell ref="D2:D3"/>
    <mergeCell ref="E2:E3"/>
    <mergeCell ref="F1:H1"/>
  </mergeCells>
  <hyperlinks>
    <hyperlink ref="A5" r:id="rId1" display="https://www.magicbricks.com/Property-Rates-Trends/Multistorey-Apartment-rates-Adyar-in-Chennai" xr:uid="{CB18E99D-8A5A-4662-9FE5-0FB9C187162C}"/>
    <hyperlink ref="A6" r:id="rId2" display="https://www.magicbricks.com/Property-Rates-Trends/Multistorey-Apartment-rates-Adyar-in-Chennai" xr:uid="{B7321118-111A-49B1-B859-735EFDA6F65C}"/>
    <hyperlink ref="A7" r:id="rId3" display="https://www.magicbricks.com/Property-Rates-Trends/Multistorey-Apartment-rates-Adyar-in-Chennai" xr:uid="{A81B5E4E-47B0-40E3-91E0-4565E1A65C72}"/>
    <hyperlink ref="A9" r:id="rId4" display="https://www.magicbricks.com/Property-Rates-Trends/Multistorey-Apartment-rates-Anna-Nagar-in-Chennai" xr:uid="{9596AF22-7CBD-4348-A673-149F16202020}"/>
    <hyperlink ref="A10" r:id="rId5" display="https://www.magicbricks.com/Property-Rates-Trends/Multistorey-Apartment-rates-Anna-Nagar-in-Chennai" xr:uid="{F6BF5ADE-ED5F-4234-A908-AD1704CFAA3F}"/>
    <hyperlink ref="A11" r:id="rId6" display="https://www.magicbricks.com/Property-Rates-Trends/Multistorey-Apartment-rates-Anna-Nagar-in-Chennai" xr:uid="{0306B945-8FED-4DE8-B56D-B6F3548C19CC}"/>
    <hyperlink ref="A13" r:id="rId7" display="https://www.magicbricks.com/Property-Rates-Trends/Multistorey-Apartment-rates-Chromepet-in-Chennai" xr:uid="{18CFFFE7-7563-41BA-A0D5-08D5ED703B8F}"/>
    <hyperlink ref="A14" r:id="rId8" display="https://www.magicbricks.com/Property-Rates-Trends/Multistorey-Apartment-rates-Chromepet-in-Chennai" xr:uid="{0D7CDE99-6BCF-4EDF-9F06-025A00C9CF7B}"/>
    <hyperlink ref="A15" r:id="rId9" display="https://www.magicbricks.com/Property-Rates-Trends/Multistorey-Apartment-rates-Chromepet-in-Chennai" xr:uid="{849A9060-1D15-4C39-AF60-0175CC0851EF}"/>
    <hyperlink ref="A17" r:id="rId10" display="https://www.magicbricks.com/Property-Rates-Trends/Multistorey-Apartment-rates-Karapakkam-in-Chennai" xr:uid="{7BEBE334-D957-4E99-BBAD-8B026F149B39}"/>
    <hyperlink ref="A18" r:id="rId11" display="https://www.magicbricks.com/Property-Rates-Trends/Multistorey-Apartment-rates-Karapakkam-in-Chennai" xr:uid="{625E54C8-879C-44A0-92CA-288B786C2750}"/>
    <hyperlink ref="A19" r:id="rId12" display="https://www.magicbricks.com/Property-Rates-Trends/Multistorey-Apartment-rates-Karapakkam-in-Chennai" xr:uid="{713A4DF4-8C06-4C43-A278-4A7EEE918357}"/>
    <hyperlink ref="A21" r:id="rId13" display="https://www.magicbricks.com/Property-Rates-Trends/Multistorey-Apartment-rates-KK-Nagar-in-Chennai" xr:uid="{652FE04C-6B28-4891-8B78-6E7F7C9AD6C7}"/>
    <hyperlink ref="A22" r:id="rId14" display="https://www.magicbricks.com/Property-Rates-Trends/Multistorey-Apartment-rates-KK-Nagar-in-Chennai" xr:uid="{7A49AD02-C87D-4E45-9259-4A2B4D3A5ACB}"/>
    <hyperlink ref="A23" r:id="rId15" display="https://www.magicbricks.com/Property-Rates-Trends/Multistorey-Apartment-rates-KK-Nagar-in-Chennai" xr:uid="{13677432-0560-45DD-8016-EC01E2126A73}"/>
    <hyperlink ref="A25" r:id="rId16" display="https://www.magicbricks.com/Property-Rates-Trends/Multistorey-Apartment-rates-T-Nagar-in-Chennai" xr:uid="{1A161BB6-7032-4E91-8CD6-45C7C919CB78}"/>
    <hyperlink ref="A26" r:id="rId17" display="https://www.magicbricks.com/Property-Rates-Trends/Multistorey-Apartment-rates-T-Nagar-in-Chennai" xr:uid="{37DDA1ED-75AF-4E0A-93C7-3A6C59BFE637}"/>
    <hyperlink ref="A27" r:id="rId18" display="https://www.magicbricks.com/Property-Rates-Trends/Multistorey-Apartment-rates-T-Nagar-in-Chennai" xr:uid="{FB3AB269-7A6F-4FA8-A649-11F00C159824}"/>
    <hyperlink ref="A29" r:id="rId19" display="https://www.magicbricks.com/Property-Rates-Trends/Multistorey-Apartment-rates-Velachery-in-Chennai" xr:uid="{7862BAD9-67CF-4D3E-9A1B-325DC956DAF9}"/>
    <hyperlink ref="A30" r:id="rId20" display="https://www.magicbricks.com/Property-Rates-Trends/Multistorey-Apartment-rates-Velachery-in-Chennai" xr:uid="{BCD6FFD0-B92F-4A02-9202-FF9BD185B29C}"/>
    <hyperlink ref="A31" r:id="rId21" display="https://www.magicbricks.com/Property-Rates-Trends/Multistorey-Apartment-rates-Velachery-in-Chennai" xr:uid="{2A0EEA18-35EC-4767-87E2-F71D697D2E29}"/>
    <hyperlink ref="B4" r:id="rId22" display="https://www.magicbricks.com/Property-Rates-Trends/ALL-RESIDENTIAL-rates-in-Chennai" xr:uid="{52453BA5-3E79-45F5-B467-BD1BA69C4776}"/>
    <hyperlink ref="B5" r:id="rId23" display="https://www.magicbricks.com/Property-Rates-Trends/Multistorey-Apartment-rates-Adyar-in-Chennai" xr:uid="{B6F58423-5EF8-4263-AA80-00F3902B073C}"/>
    <hyperlink ref="B6" r:id="rId24" display="https://www.magicbricks.com/Property-Rates-Trends/Multistorey-Apartment-rates-Adyar-in-Chennai" xr:uid="{83732D58-DC10-4447-AD08-AA3919186DFE}"/>
    <hyperlink ref="B7" r:id="rId25" display="https://www.magicbricks.com/Property-Rates-Trends/Multistorey-Apartment-rates-Adyar-in-Chennai" xr:uid="{139C7369-03D6-456D-88C1-44955CEABD24}"/>
    <hyperlink ref="B8" r:id="rId26" display="https://www.magicbricks.com/Property-Rates-Trends/ALL-RESIDENTIAL-rates-in-Chennai" xr:uid="{7E754580-7D5E-4771-A8CC-0319D508E85B}"/>
    <hyperlink ref="B9" r:id="rId27" display="https://www.magicbricks.com/Property-Rates-Trends/Multistorey-Apartment-rates-Anna-Nagar-in-Chennai" xr:uid="{EC214DE2-AAAC-4E7E-AA74-03EC8ADC54FE}"/>
    <hyperlink ref="B10" r:id="rId28" display="https://www.magicbricks.com/Property-Rates-Trends/Multistorey-Apartment-rates-Anna-Nagar-in-Chennai" xr:uid="{657325E8-2BCC-4556-BC3D-7B1EBAF8D304}"/>
    <hyperlink ref="B11" r:id="rId29" display="https://www.magicbricks.com/Property-Rates-Trends/Multistorey-Apartment-rates-Anna-Nagar-in-Chennai" xr:uid="{84EE91F2-B3CF-4BCC-9807-82EB22E954E3}"/>
    <hyperlink ref="B12" r:id="rId30" display="https://www.magicbricks.com/Property-Rates-Trends/ALL-RESIDENTIAL-rates-in-Chennai" xr:uid="{01F57BBB-86FC-4E6E-9875-1443F3B60331}"/>
    <hyperlink ref="B13" r:id="rId31" display="https://www.magicbricks.com/Property-Rates-Trends/Multistorey-Apartment-rates-Chromepet-in-Chennai" xr:uid="{B902AB74-3329-4F80-9C0B-B4685CF77570}"/>
    <hyperlink ref="B14" r:id="rId32" display="https://www.magicbricks.com/Property-Rates-Trends/Multistorey-Apartment-rates-Chromepet-in-Chennai" xr:uid="{1771514A-45BC-410A-9A42-A52F00387316}"/>
    <hyperlink ref="B15" r:id="rId33" display="https://www.magicbricks.com/Property-Rates-Trends/Multistorey-Apartment-rates-Chromepet-in-Chennai" xr:uid="{0A86BB53-2EA4-44EA-BDD7-33A6A2444D91}"/>
    <hyperlink ref="B16" r:id="rId34" display="https://www.magicbricks.com/Property-Rates-Trends/ALL-RESIDENTIAL-rates-in-Chennai" xr:uid="{FC48580F-93DC-4C04-8BD5-182FC838B74D}"/>
    <hyperlink ref="B17" r:id="rId35" display="https://www.magicbricks.com/Property-Rates-Trends/Multistorey-Apartment-rates-Karapakkam-in-Chennai" xr:uid="{C28E776A-919B-4B1A-8982-BA571C56D04E}"/>
    <hyperlink ref="B18" r:id="rId36" display="https://www.magicbricks.com/Property-Rates-Trends/Multistorey-Apartment-rates-Karapakkam-in-Chennai" xr:uid="{786A6BCD-53F1-4746-95A5-B25F22238841}"/>
    <hyperlink ref="B19" r:id="rId37" display="https://www.magicbricks.com/Property-Rates-Trends/Multistorey-Apartment-rates-Karapakkam-in-Chennai" xr:uid="{F0F41B7C-E4BB-4CDA-A715-510071F156D8}"/>
    <hyperlink ref="B20" r:id="rId38" display="https://www.magicbricks.com/Property-Rates-Trends/ALL-RESIDENTIAL-rates-in-Chennai" xr:uid="{8B136B21-5B8F-4326-A007-FD377F83E5E6}"/>
    <hyperlink ref="B21" r:id="rId39" display="https://www.magicbricks.com/Property-Rates-Trends/Multistorey-Apartment-rates-KK-Nagar-in-Chennai" xr:uid="{5464578E-79EB-46FC-A202-B05BFEAC3013}"/>
    <hyperlink ref="B22" r:id="rId40" display="https://www.magicbricks.com/Property-Rates-Trends/Multistorey-Apartment-rates-KK-Nagar-in-Chennai" xr:uid="{2220BCD4-D886-41E6-B065-26C0AD42DE6F}"/>
    <hyperlink ref="B23" r:id="rId41" display="https://www.magicbricks.com/Property-Rates-Trends/Multistorey-Apartment-rates-KK-Nagar-in-Chennai" xr:uid="{4B145634-1FDF-40FB-8BF4-CE3E6FB0B76C}"/>
    <hyperlink ref="B24" r:id="rId42" display="https://www.magicbricks.com/Property-Rates-Trends/ALL-RESIDENTIAL-rates-in-Chennai" xr:uid="{46AE8626-A551-4FA5-94AE-126E89E57FAD}"/>
    <hyperlink ref="B25" r:id="rId43" display="https://www.magicbricks.com/Property-Rates-Trends/Multistorey-Apartment-rates-T-Nagar-in-Chennai" xr:uid="{EDA8A9C7-4A08-4094-8DF6-F4FCA0914BF6}"/>
    <hyperlink ref="B26" r:id="rId44" display="https://www.magicbricks.com/Property-Rates-Trends/Multistorey-Apartment-rates-T-Nagar-in-Chennai" xr:uid="{946C6B70-B0B0-41B9-B1E1-6A23AF2E3617}"/>
    <hyperlink ref="B27" r:id="rId45" display="https://www.magicbricks.com/Property-Rates-Trends/Multistorey-Apartment-rates-T-Nagar-in-Chennai" xr:uid="{2A6A7FB8-6E21-4E04-903F-C760F3F6AE67}"/>
    <hyperlink ref="B28" r:id="rId46" display="https://www.magicbricks.com/Property-Rates-Trends/ALL-RESIDENTIAL-rates-in-Chennai" xr:uid="{9D0E4D91-C213-438B-8EA1-6869BBA84A01}"/>
    <hyperlink ref="B29" r:id="rId47" display="https://www.magicbricks.com/Property-Rates-Trends/Multistorey-Apartment-rates-Velachery-in-Chennai" xr:uid="{C6548A6B-E908-4200-B408-A723B2C4753A}"/>
    <hyperlink ref="B30" r:id="rId48" display="https://www.magicbricks.com/Property-Rates-Trends/Multistorey-Apartment-rates-Velachery-in-Chennai" xr:uid="{2EA65C6E-38D0-41CC-9199-3B31CD4EEC69}"/>
    <hyperlink ref="B31" r:id="rId49" display="https://www.magicbricks.com/Property-Rates-Trends/Multistorey-Apartment-rates-Velachery-in-Chennai" xr:uid="{EC8B996A-7DC7-4131-A649-7BE34A684BAD}"/>
    <hyperlink ref="E5" r:id="rId50" display="https://www.magicbricks.com/Property-Rates-Trends/Multistorey-Apartment-rates-Adyar-in-Chennai" xr:uid="{18E59E2F-B0C4-4221-80B4-3A56BE3A392A}"/>
    <hyperlink ref="E6" r:id="rId51" display="https://www.magicbricks.com/Property-Rates-Trends/Multistorey-Apartment-rates-Adyar-in-Chennai" xr:uid="{DD442346-2A95-4A36-998B-49C6B243D3F7}"/>
    <hyperlink ref="E7" r:id="rId52" display="https://www.magicbricks.com/Property-Rates-Trends/Multistorey-Apartment-rates-Adyar-in-Chennai" xr:uid="{A6CFF946-44CA-44CF-81E4-DB65479CD6C6}"/>
    <hyperlink ref="E9" r:id="rId53" display="https://www.magicbricks.com/Property-Rates-Trends/Multistorey-Apartment-rates-Anna-Nagar-in-Chennai" xr:uid="{DF466826-9769-4A4C-84B8-F5BA11AC4E2F}"/>
    <hyperlink ref="E10" r:id="rId54" display="https://www.magicbricks.com/Property-Rates-Trends/Multistorey-Apartment-rates-Anna-Nagar-in-Chennai" xr:uid="{0C385330-6940-4F17-B70A-82F140746087}"/>
    <hyperlink ref="E11" r:id="rId55" display="https://www.magicbricks.com/Property-Rates-Trends/Multistorey-Apartment-rates-Anna-Nagar-in-Chennai" xr:uid="{40886DC1-019E-4CA5-BD1C-4808A0BCFBFA}"/>
    <hyperlink ref="E13" r:id="rId56" display="https://www.magicbricks.com/Property-Rates-Trends/Multistorey-Apartment-rates-Chromepet-in-Chennai" xr:uid="{91400DC8-AC38-4C10-B087-D37C652AE7B1}"/>
    <hyperlink ref="E14" r:id="rId57" display="https://www.magicbricks.com/Property-Rates-Trends/Multistorey-Apartment-rates-Chromepet-in-Chennai" xr:uid="{9DC55001-292F-4816-8CFD-B146849CE742}"/>
    <hyperlink ref="E15" r:id="rId58" display="https://www.magicbricks.com/Property-Rates-Trends/Multistorey-Apartment-rates-Chromepet-in-Chennai" xr:uid="{ED9BD22B-C81A-47C7-8304-F3601FCC9833}"/>
    <hyperlink ref="E17" r:id="rId59" display="https://www.magicbricks.com/Property-Rates-Trends/Multistorey-Apartment-rates-Karapakkam-in-Chennai" xr:uid="{BF016558-C9E8-4B25-826B-4E94C01CA182}"/>
    <hyperlink ref="E18" r:id="rId60" display="https://www.magicbricks.com/Property-Rates-Trends/Multistorey-Apartment-rates-Karapakkam-in-Chennai" xr:uid="{34DF4F0D-C500-428D-9AD7-D77A7EC1E30F}"/>
    <hyperlink ref="E19" r:id="rId61" display="https://www.magicbricks.com/Property-Rates-Trends/Multistorey-Apartment-rates-Karapakkam-in-Chennai" xr:uid="{BB6CF31A-338B-49F0-9900-9283EDAD96C0}"/>
    <hyperlink ref="E21" r:id="rId62" display="https://www.magicbricks.com/Property-Rates-Trends/Multistorey-Apartment-rates-KK-Nagar-in-Chennai" xr:uid="{0897C70E-A492-48DE-97B7-1252B1B9D7F0}"/>
    <hyperlink ref="E22" r:id="rId63" display="https://www.magicbricks.com/Property-Rates-Trends/Multistorey-Apartment-rates-KK-Nagar-in-Chennai" xr:uid="{774FCA13-94E6-4862-A47E-120E4F79D425}"/>
    <hyperlink ref="E23" r:id="rId64" display="https://www.magicbricks.com/Property-Rates-Trends/Multistorey-Apartment-rates-KK-Nagar-in-Chennai" xr:uid="{F3F21213-C67E-446B-9D77-15D1B3955AD4}"/>
    <hyperlink ref="E25" r:id="rId65" display="https://www.magicbricks.com/Property-Rates-Trends/Multistorey-Apartment-rates-T-Nagar-in-Chennai" xr:uid="{A8E06222-C7CE-47B1-B160-0F78A26C6D89}"/>
    <hyperlink ref="E26" r:id="rId66" display="https://www.magicbricks.com/Property-Rates-Trends/Multistorey-Apartment-rates-T-Nagar-in-Chennai" xr:uid="{279A941E-6183-438B-9718-2649A39FD129}"/>
    <hyperlink ref="E27" r:id="rId67" display="https://www.magicbricks.com/Property-Rates-Trends/Multistorey-Apartment-rates-T-Nagar-in-Chennai" xr:uid="{8B33731F-684B-421C-BEE8-BAC749D7BA32}"/>
    <hyperlink ref="E29" r:id="rId68" display="https://www.magicbricks.com/Property-Rates-Trends/Multistorey-Apartment-rates-Velachery-in-Chennai" xr:uid="{B3DE1D98-502B-414D-9795-A58A3219F264}"/>
    <hyperlink ref="E30" r:id="rId69" display="https://www.magicbricks.com/Property-Rates-Trends/Multistorey-Apartment-rates-Velachery-in-Chennai" xr:uid="{0729744A-2F98-47A7-90D4-F2983EF1003C}"/>
    <hyperlink ref="E31" r:id="rId70" display="https://www.magicbricks.com/Property-Rates-Trends/Multistorey-Apartment-rates-Velachery-in-Chennai" xr:uid="{E6AC32F7-4C8D-401F-B943-C251DA746AEF}"/>
    <hyperlink ref="F4" r:id="rId71" display="https://www.magicbricks.com/Property-Rates-Trends/ALL-RESIDENTIAL-rates-in-Chennai" xr:uid="{D3577F84-C1FA-46BF-AF2F-71A8F07A7E70}"/>
    <hyperlink ref="F5" r:id="rId72" display="https://www.magicbricks.com/Property-Rates-Trends/Multistorey-Apartment-rates-Adyar-in-Chennai" xr:uid="{E5095B84-ED32-4A57-BB6C-9043366D2923}"/>
    <hyperlink ref="F6" r:id="rId73" display="https://www.magicbricks.com/Property-Rates-Trends/Multistorey-Apartment-rates-Adyar-in-Chennai" xr:uid="{53155D9F-B9BA-4AC4-BAB3-B542D060405F}"/>
    <hyperlink ref="F7" r:id="rId74" display="https://www.magicbricks.com/Property-Rates-Trends/Multistorey-Apartment-rates-Adyar-in-Chennai" xr:uid="{8D888956-6404-4673-BDEF-90FEC81A5B89}"/>
    <hyperlink ref="F8" r:id="rId75" display="https://www.magicbricks.com/Property-Rates-Trends/ALL-RESIDENTIAL-rates-in-Chennai" xr:uid="{A32EA7C0-B377-41F7-B244-1717364E28D6}"/>
    <hyperlink ref="F9" r:id="rId76" display="https://www.magicbricks.com/Property-Rates-Trends/Multistorey-Apartment-rates-Anna-Nagar-in-Chennai" xr:uid="{ABC615B2-0BD1-473A-8FA5-97F16AF8D1E7}"/>
    <hyperlink ref="F10" r:id="rId77" display="https://www.magicbricks.com/Property-Rates-Trends/Multistorey-Apartment-rates-Anna-Nagar-in-Chennai" xr:uid="{79F24161-7B4D-458D-85BF-335E671F0400}"/>
    <hyperlink ref="F11" r:id="rId78" display="https://www.magicbricks.com/Property-Rates-Trends/Multistorey-Apartment-rates-Anna-Nagar-in-Chennai" xr:uid="{8EDD7EDB-CEB9-4627-A318-CFD013C0693A}"/>
    <hyperlink ref="F12" r:id="rId79" display="https://www.magicbricks.com/Property-Rates-Trends/ALL-RESIDENTIAL-rates-in-Chennai" xr:uid="{7F4B02CC-53B5-4671-B5EE-D049331B4497}"/>
    <hyperlink ref="F13" r:id="rId80" display="https://www.magicbricks.com/Property-Rates-Trends/Multistorey-Apartment-rates-Chromepet-in-Chennai" xr:uid="{FF8371DF-30A2-4722-8F55-161355426675}"/>
    <hyperlink ref="F14" r:id="rId81" display="https://www.magicbricks.com/Property-Rates-Trends/Multistorey-Apartment-rates-Chromepet-in-Chennai" xr:uid="{CF93BB17-FB04-40CF-9D61-6A001868E3F9}"/>
    <hyperlink ref="F15" r:id="rId82" display="https://www.magicbricks.com/Property-Rates-Trends/Multistorey-Apartment-rates-Chromepet-in-Chennai" xr:uid="{5AEDBB17-E8B7-40E5-B72A-AD1291C75499}"/>
    <hyperlink ref="F16" r:id="rId83" display="https://www.magicbricks.com/Property-Rates-Trends/ALL-RESIDENTIAL-rates-in-Chennai" xr:uid="{E923A73D-8C40-4C50-8558-7C9B28F8811F}"/>
    <hyperlink ref="F17" r:id="rId84" display="https://www.magicbricks.com/Property-Rates-Trends/Multistorey-Apartment-rates-Karapakkam-in-Chennai" xr:uid="{C5F2B7C8-5E4D-4C59-99B4-466314C39097}"/>
    <hyperlink ref="F18" r:id="rId85" display="https://www.magicbricks.com/Property-Rates-Trends/Multistorey-Apartment-rates-Karapakkam-in-Chennai" xr:uid="{4EA2A1FF-4615-4AB2-8D98-56FC1D33459E}"/>
    <hyperlink ref="F19" r:id="rId86" display="https://www.magicbricks.com/Property-Rates-Trends/Multistorey-Apartment-rates-Karapakkam-in-Chennai" xr:uid="{017F0758-92DD-4258-BF72-BB2EC3DC82D6}"/>
    <hyperlink ref="F20" r:id="rId87" display="https://www.magicbricks.com/Property-Rates-Trends/ALL-RESIDENTIAL-rates-in-Chennai" xr:uid="{37E749D3-76DF-43BB-B1C4-4F82765AAE90}"/>
    <hyperlink ref="F21" r:id="rId88" display="https://www.magicbricks.com/Property-Rates-Trends/Multistorey-Apartment-rates-KK-Nagar-in-Chennai" xr:uid="{694E05FC-B472-405A-B979-BEE20F996FCD}"/>
    <hyperlink ref="F22" r:id="rId89" display="https://www.magicbricks.com/Property-Rates-Trends/Multistorey-Apartment-rates-KK-Nagar-in-Chennai" xr:uid="{BB09E006-F01C-4629-AD4E-A053A8B6976B}"/>
    <hyperlink ref="F23" r:id="rId90" display="https://www.magicbricks.com/Property-Rates-Trends/Multistorey-Apartment-rates-KK-Nagar-in-Chennai" xr:uid="{AD5AE530-5DBF-44F0-AD10-801EB5636F95}"/>
    <hyperlink ref="F24" r:id="rId91" display="https://www.magicbricks.com/Property-Rates-Trends/ALL-RESIDENTIAL-rates-in-Chennai" xr:uid="{BF207FAD-A66C-41C8-8027-FED134C46D27}"/>
    <hyperlink ref="F25" r:id="rId92" display="https://www.magicbricks.com/Property-Rates-Trends/Multistorey-Apartment-rates-T-Nagar-in-Chennai" xr:uid="{02D737BC-9BF7-4E17-BD33-0BA8EA9E9B56}"/>
    <hyperlink ref="F26" r:id="rId93" display="https://www.magicbricks.com/Property-Rates-Trends/Multistorey-Apartment-rates-T-Nagar-in-Chennai" xr:uid="{7A5469BF-9791-4DB2-AFB5-8D5FD0B16824}"/>
    <hyperlink ref="F27" r:id="rId94" display="https://www.magicbricks.com/Property-Rates-Trends/Multistorey-Apartment-rates-T-Nagar-in-Chennai" xr:uid="{B2A418EE-CBE2-498A-908D-004DA6F26A08}"/>
    <hyperlink ref="F28" r:id="rId95" display="https://www.magicbricks.com/Property-Rates-Trends/ALL-RESIDENTIAL-rates-in-Chennai" xr:uid="{8EF61900-B935-45F4-8096-5F3ADAED5596}"/>
    <hyperlink ref="F29" r:id="rId96" display="https://www.magicbricks.com/Property-Rates-Trends/Multistorey-Apartment-rates-Velachery-in-Chennai" xr:uid="{524C3133-8E9A-4565-81F7-ECEC7D3FCC81}"/>
    <hyperlink ref="F30" r:id="rId97" display="https://www.magicbricks.com/Property-Rates-Trends/Multistorey-Apartment-rates-Velachery-in-Chennai" xr:uid="{ED6F10C5-624C-41ED-B857-F961C75098E4}"/>
    <hyperlink ref="F31" r:id="rId98" display="https://www.magicbricks.com/Property-Rates-Trends/Multistorey-Apartment-rates-Velachery-in-Chennai" xr:uid="{EC10F43E-36A2-4C9B-8117-A8AB7E7E558E}"/>
    <hyperlink ref="I5" r:id="rId99" display="https://www.magicbricks.com/Property-Rates-Trends/Multistorey-Apartment-rates-Adyar-in-Chennai" xr:uid="{F140F31C-DFF3-4C55-9133-B4D5EAABEF9D}"/>
    <hyperlink ref="I6" r:id="rId100" display="https://www.magicbricks.com/Property-Rates-Trends/Multistorey-Apartment-rates-Adyar-in-Chennai" xr:uid="{15D1E4F9-1F7D-467E-AFB4-0576A8676AB1}"/>
    <hyperlink ref="I7" r:id="rId101" display="https://www.magicbricks.com/Property-Rates-Trends/Multistorey-Apartment-rates-Adyar-in-Chennai" xr:uid="{9BFA2124-5F2B-4237-AEBE-C9BE37B03387}"/>
    <hyperlink ref="I9" r:id="rId102" display="https://www.magicbricks.com/Property-Rates-Trends/Multistorey-Apartment-rates-Anna-Nagar-in-Chennai" xr:uid="{53F1DFD5-6770-48D2-A4ED-0506E73819C0}"/>
    <hyperlink ref="I10" r:id="rId103" display="https://www.magicbricks.com/Property-Rates-Trends/Multistorey-Apartment-rates-Anna-Nagar-in-Chennai" xr:uid="{1DC5B6CA-F79C-428C-93B1-3F09A72069FF}"/>
    <hyperlink ref="I11" r:id="rId104" display="https://www.magicbricks.com/Property-Rates-Trends/Multistorey-Apartment-rates-Anna-Nagar-in-Chennai" xr:uid="{13DDDF0C-D306-4C2C-88AE-A9571F7359A7}"/>
    <hyperlink ref="I13" r:id="rId105" display="https://www.magicbricks.com/Property-Rates-Trends/Multistorey-Apartment-rates-Chromepet-in-Chennai" xr:uid="{EEE6864D-2A20-4A9E-99AE-A15B12D29714}"/>
    <hyperlink ref="I14" r:id="rId106" display="https://www.magicbricks.com/Property-Rates-Trends/Multistorey-Apartment-rates-Chromepet-in-Chennai" xr:uid="{D3DEE912-76E1-4E72-AF02-C44E40B7AD3D}"/>
    <hyperlink ref="I15" r:id="rId107" display="https://www.magicbricks.com/Property-Rates-Trends/Multistorey-Apartment-rates-Chromepet-in-Chennai" xr:uid="{1CDA324F-2FD4-4F3C-9538-993ED71F9083}"/>
    <hyperlink ref="I17" r:id="rId108" display="https://www.magicbricks.com/Property-Rates-Trends/Multistorey-Apartment-rates-Karapakkam-in-Chennai" xr:uid="{0B6D42C8-0EA9-4608-A053-261010C21D7E}"/>
    <hyperlink ref="I18" r:id="rId109" display="https://www.magicbricks.com/Property-Rates-Trends/Multistorey-Apartment-rates-Karapakkam-in-Chennai" xr:uid="{2718209C-A213-4A04-97F6-55D187940987}"/>
    <hyperlink ref="I19" r:id="rId110" display="https://www.magicbricks.com/Property-Rates-Trends/Multistorey-Apartment-rates-Karapakkam-in-Chennai" xr:uid="{2EA11B36-1298-4B54-8CCD-B8C67087D297}"/>
    <hyperlink ref="I21" r:id="rId111" display="https://www.magicbricks.com/Property-Rates-Trends/Multistorey-Apartment-rates-KK-Nagar-in-Chennai" xr:uid="{18E2D13C-20E0-454E-B893-4AD9CCCC7625}"/>
    <hyperlink ref="I22" r:id="rId112" display="https://www.magicbricks.com/Property-Rates-Trends/Multistorey-Apartment-rates-KK-Nagar-in-Chennai" xr:uid="{F90FD81F-7FBB-4BF2-9EE7-07C3792BDD3D}"/>
    <hyperlink ref="I23" r:id="rId113" display="https://www.magicbricks.com/Property-Rates-Trends/Multistorey-Apartment-rates-KK-Nagar-in-Chennai" xr:uid="{7E1C8309-0E75-4C56-AB88-7E85DCB83276}"/>
    <hyperlink ref="I25" r:id="rId114" display="https://www.magicbricks.com/Property-Rates-Trends/Multistorey-Apartment-rates-T-Nagar-in-Chennai" xr:uid="{D729466A-A32F-4012-B438-13607E845B3A}"/>
    <hyperlink ref="I26" r:id="rId115" display="https://www.magicbricks.com/Property-Rates-Trends/Multistorey-Apartment-rates-T-Nagar-in-Chennai" xr:uid="{A8D49881-6C0F-4CD5-8704-94D4E4E7160D}"/>
    <hyperlink ref="I27" r:id="rId116" display="https://www.magicbricks.com/Property-Rates-Trends/Multistorey-Apartment-rates-T-Nagar-in-Chennai" xr:uid="{039C8F9D-0EC0-45FE-B608-4B410FBE47FC}"/>
    <hyperlink ref="I29" r:id="rId117" display="https://www.magicbricks.com/Property-Rates-Trends/Multistorey-Apartment-rates-Velachery-in-Chennai" xr:uid="{1FD3493B-D55B-4B50-938E-FB1AD325E8B9}"/>
    <hyperlink ref="I30" r:id="rId118" display="https://www.magicbricks.com/Property-Rates-Trends/Multistorey-Apartment-rates-Velachery-in-Chennai" xr:uid="{4124C521-F737-4345-8074-F1F3263BA5CD}"/>
    <hyperlink ref="I31" r:id="rId119" display="https://www.magicbricks.com/Property-Rates-Trends/Multistorey-Apartment-rates-Velachery-in-Chennai" xr:uid="{001AB207-2E7B-4332-9765-ED68C6F6AED6}"/>
    <hyperlink ref="J4" r:id="rId120" display="https://www.magicbricks.com/Property-Rates-Trends/ALL-RESIDENTIAL-rates-in-Chennai" xr:uid="{DA36577E-2A5E-45D7-A534-00AB4B9326CA}"/>
    <hyperlink ref="J5" r:id="rId121" display="https://www.magicbricks.com/Property-Rates-Trends/Multistorey-Apartment-rates-Adyar-in-Chennai" xr:uid="{38D718B1-E489-4A69-9ED3-BEEA51BC8B70}"/>
    <hyperlink ref="J6" r:id="rId122" display="https://www.magicbricks.com/Property-Rates-Trends/Multistorey-Apartment-rates-Adyar-in-Chennai" xr:uid="{FC5C75FB-DCE5-458A-8BA9-9D4848C24AFD}"/>
    <hyperlink ref="J7" r:id="rId123" display="https://www.magicbricks.com/Property-Rates-Trends/Multistorey-Apartment-rates-Adyar-in-Chennai" xr:uid="{05BBCAFB-C33E-40F4-9EC1-C48219C3B1C9}"/>
    <hyperlink ref="J8" r:id="rId124" display="https://www.magicbricks.com/Property-Rates-Trends/ALL-RESIDENTIAL-rates-in-Chennai" xr:uid="{86145D24-4574-4BE4-B15B-B0EFBA65239A}"/>
    <hyperlink ref="J9" r:id="rId125" display="https://www.magicbricks.com/Property-Rates-Trends/Multistorey-Apartment-rates-Anna-Nagar-in-Chennai" xr:uid="{01B35A97-45E0-437F-AD97-814FA9B6CB69}"/>
    <hyperlink ref="J10" r:id="rId126" display="https://www.magicbricks.com/Property-Rates-Trends/Multistorey-Apartment-rates-Anna-Nagar-in-Chennai" xr:uid="{B041437D-1EC0-45D6-88E7-E4BEE7A6AB29}"/>
    <hyperlink ref="J11" r:id="rId127" display="https://www.magicbricks.com/Property-Rates-Trends/Multistorey-Apartment-rates-Anna-Nagar-in-Chennai" xr:uid="{32C954EC-58AF-4861-AC1B-9583D8371FD3}"/>
    <hyperlink ref="J12" r:id="rId128" display="https://www.magicbricks.com/Property-Rates-Trends/ALL-RESIDENTIAL-rates-in-Chennai" xr:uid="{DEE2D812-97AE-42E3-A108-1CE12DBD5481}"/>
    <hyperlink ref="J13" r:id="rId129" display="https://www.magicbricks.com/Property-Rates-Trends/Multistorey-Apartment-rates-Chromepet-in-Chennai" xr:uid="{6A49DB5C-8CD4-4166-8113-5904F2AFB395}"/>
    <hyperlink ref="J14" r:id="rId130" display="https://www.magicbricks.com/Property-Rates-Trends/Multistorey-Apartment-rates-Chromepet-in-Chennai" xr:uid="{25F1F8BC-4E7D-4560-92B3-C6AB872EF3CE}"/>
    <hyperlink ref="J15" r:id="rId131" display="https://www.magicbricks.com/Property-Rates-Trends/Multistorey-Apartment-rates-Chromepet-in-Chennai" xr:uid="{ABE6DC0E-6AC8-48D2-8150-55B7BC88BB24}"/>
    <hyperlink ref="J16" r:id="rId132" display="https://www.magicbricks.com/Property-Rates-Trends/ALL-RESIDENTIAL-rates-in-Chennai" xr:uid="{221FEC6B-E899-44CD-9EF5-17F0BBAB9691}"/>
    <hyperlink ref="J17" r:id="rId133" display="https://www.magicbricks.com/Property-Rates-Trends/Multistorey-Apartment-rates-Karapakkam-in-Chennai" xr:uid="{0DF176DB-CE11-435A-B4A5-5A00466762AB}"/>
    <hyperlink ref="J18" r:id="rId134" display="https://www.magicbricks.com/Property-Rates-Trends/Multistorey-Apartment-rates-Karapakkam-in-Chennai" xr:uid="{05D945E2-D109-461E-99E3-2016B7E6F371}"/>
    <hyperlink ref="J19" r:id="rId135" display="javascript:void(0)" xr:uid="{DFA9EF20-779D-497A-A711-FEDA4B195FA6}"/>
    <hyperlink ref="J20" r:id="rId136" display="https://www.magicbricks.com/Property-Rates-Trends/ALL-RESIDENTIAL-rates-in-Chennai" xr:uid="{2A2727EC-4D40-4959-83C2-6EC2F4B3884C}"/>
    <hyperlink ref="J21" r:id="rId137" display="https://www.magicbricks.com/Property-Rates-Trends/Multistorey-Apartment-rates-KK-Nagar-in-Chennai" xr:uid="{579D821C-E87F-4138-9D89-F30A38ADA852}"/>
    <hyperlink ref="J22" r:id="rId138" display="https://www.magicbricks.com/Property-Rates-Trends/Multistorey-Apartment-rates-KK-Nagar-in-Chennai" xr:uid="{3D4E111C-E959-4001-816E-6C8EFE1A72DC}"/>
    <hyperlink ref="J23" r:id="rId139" display="javascript:void(0)" xr:uid="{3EDF82D1-45C9-421D-93E3-240F03E83147}"/>
    <hyperlink ref="J24" r:id="rId140" display="https://www.magicbricks.com/Property-Rates-Trends/ALL-RESIDENTIAL-rates-in-Chennai" xr:uid="{5A874D45-B4FA-4F86-93F1-21B00B1722DB}"/>
    <hyperlink ref="J25" r:id="rId141" display="https://www.magicbricks.com/Property-Rates-Trends/Multistorey-Apartment-rates-T-Nagar-in-Chennai" xr:uid="{30170E07-201F-4FA3-8373-09672135A318}"/>
    <hyperlink ref="J26" r:id="rId142" display="https://www.magicbricks.com/Property-Rates-Trends/Multistorey-Apartment-rates-T-Nagar-in-Chennai" xr:uid="{CCCB3CA5-7971-4E4F-B5FD-9FA8EB93EDC8}"/>
    <hyperlink ref="J27" r:id="rId143" display="https://www.magicbricks.com/Property-Rates-Trends/Multistorey-Apartment-rates-T-Nagar-in-Chennai" xr:uid="{CE1F7850-3048-4E1B-BD05-47ABB251CD91}"/>
    <hyperlink ref="J28" r:id="rId144" display="https://www.magicbricks.com/Property-Rates-Trends/ALL-RESIDENTIAL-rates-in-Chennai" xr:uid="{2898D798-5C8F-414F-A89E-ABEB5A3E688D}"/>
    <hyperlink ref="J29" r:id="rId145" display="https://www.magicbricks.com/Property-Rates-Trends/Multistorey-Apartment-rates-Velachery-in-Chennai" xr:uid="{482E8548-AEA2-494E-B2C9-FEB1AC2B881B}"/>
    <hyperlink ref="J30" r:id="rId146" display="https://www.magicbricks.com/Property-Rates-Trends/Multistorey-Apartment-rates-Velachery-in-Chennai" xr:uid="{E45CD150-0F8A-4B5E-B663-EF3FC848F6A6}"/>
    <hyperlink ref="J31" r:id="rId147" display="https://www.magicbricks.com/Property-Rates-Trends/Multistorey-Apartment-rates-Velachery-in-Chennai" xr:uid="{82D6826E-B1F4-42C3-AB39-FB7FA8A12125}"/>
    <hyperlink ref="M5" r:id="rId148" display="https://www.magicbricks.com/Property-Rates-Trends/Multistorey-Apartment-rates-Adyar-in-Chennai" xr:uid="{F958F787-F1C4-46BD-837D-BE01F4BE2024}"/>
    <hyperlink ref="M6" r:id="rId149" display="https://www.magicbricks.com/Property-Rates-Trends/Multistorey-Apartment-rates-Adyar-in-Chennai" xr:uid="{5BC14A63-1C6F-406F-A703-543C50D603F8}"/>
    <hyperlink ref="M7" r:id="rId150" display="https://www.magicbricks.com/Property-Rates-Trends/Multistorey-Apartment-rates-Adyar-in-Chennai" xr:uid="{EEA1F1DE-E493-40B8-84F4-2CB779E7E77C}"/>
    <hyperlink ref="M9" r:id="rId151" display="https://www.magicbricks.com/Property-Rates-Trends/Multistorey-Apartment-rates-Anna-Nagar-in-Chennai" xr:uid="{90724D7D-6079-4448-B028-FDB37EE902D4}"/>
    <hyperlink ref="M10" r:id="rId152" display="https://www.magicbricks.com/Property-Rates-Trends/Multistorey-Apartment-rates-Anna-Nagar-in-Chennai" xr:uid="{2E3925B7-8B21-4AB3-BA9B-5C527C66067E}"/>
    <hyperlink ref="M11" r:id="rId153" display="https://www.magicbricks.com/Property-Rates-Trends/Multistorey-Apartment-rates-Anna-Nagar-in-Chennai" xr:uid="{F8C41B8F-7315-4BC8-A8CC-69937C74C2DA}"/>
    <hyperlink ref="M13" r:id="rId154" display="https://www.magicbricks.com/Property-Rates-Trends/Multistorey-Apartment-rates-Chromepet-in-Chennai" xr:uid="{DA1CAF27-277B-413E-B4BF-42A7F9CF5E94}"/>
    <hyperlink ref="M14" r:id="rId155" display="https://www.magicbricks.com/Property-Rates-Trends/Multistorey-Apartment-rates-Chromepet-in-Chennai" xr:uid="{2396B2C4-41C2-483B-BC19-168D045A57DF}"/>
    <hyperlink ref="M15" r:id="rId156" display="https://www.magicbricks.com/Property-Rates-Trends/Multistorey-Apartment-rates-Chromepet-in-Chennai" xr:uid="{1BEC0C40-85BB-411E-9AE1-7100F7D25252}"/>
    <hyperlink ref="M17" r:id="rId157" display="https://www.magicbricks.com/Property-Rates-Trends/Multistorey-Apartment-rates-Karapakkam-in-Chennai" xr:uid="{57FE39F1-EEF6-4ACE-B1B8-30AF207ED5BE}"/>
    <hyperlink ref="M18" r:id="rId158" display="https://www.magicbricks.com/Property-Rates-Trends/Multistorey-Apartment-rates-Karapakkam-in-Chennai" xr:uid="{ADB8D0DD-FFA1-4409-9F30-8B1C0426FEDA}"/>
    <hyperlink ref="M19" r:id="rId159" display="https://www.magicbricks.com/Property-Rates-Trends/Multistorey-Apartment-rates-Karapakkam-in-Chennai" xr:uid="{E6A18E54-7993-49C4-B473-09FE423CF353}"/>
    <hyperlink ref="M21" r:id="rId160" display="https://www.magicbricks.com/Property-Rates-Trends/Multistorey-Apartment-rates-KK-Nagar-in-Chennai" xr:uid="{784A18BD-95F7-48B0-850E-B6860D9B92D6}"/>
    <hyperlink ref="M22" r:id="rId161" display="https://www.magicbricks.com/Property-Rates-Trends/Multistorey-Apartment-rates-KK-Nagar-in-Chennai" xr:uid="{46599322-7860-480E-B925-6DE1058386BA}"/>
    <hyperlink ref="M23" r:id="rId162" display="https://www.magicbricks.com/Property-Rates-Trends/Multistorey-Apartment-rates-KK-Nagar-in-Chennai" xr:uid="{B471BA30-07B5-4216-8825-766EE3894722}"/>
    <hyperlink ref="M25" r:id="rId163" display="https://www.magicbricks.com/Property-Rates-Trends/Multistorey-Apartment-rates-T-Nagar-in-Chennai" xr:uid="{F1AA89A2-1D74-4179-B9C7-F493890C0808}"/>
    <hyperlink ref="M26" r:id="rId164" display="https://www.magicbricks.com/Property-Rates-Trends/Multistorey-Apartment-rates-T-Nagar-in-Chennai" xr:uid="{249447FB-214F-49FC-9367-65DCF741005C}"/>
    <hyperlink ref="M27" r:id="rId165" display="https://www.magicbricks.com/Property-Rates-Trends/Multistorey-Apartment-rates-T-Nagar-in-Chennai" xr:uid="{F4D47822-4F2E-4DD9-897A-8BA43F21430B}"/>
    <hyperlink ref="M29" r:id="rId166" display="https://www.magicbricks.com/Property-Rates-Trends/Multistorey-Apartment-rates-Velachery-in-Chennai" xr:uid="{1133AD55-2B48-401F-9933-D96E0CD4FD84}"/>
    <hyperlink ref="M30" r:id="rId167" display="https://www.magicbricks.com/Property-Rates-Trends/Multistorey-Apartment-rates-Velachery-in-Chennai" xr:uid="{F8C9CFF5-C0F0-4CF5-A8FD-80B37BF5E0B3}"/>
    <hyperlink ref="M31" r:id="rId168" display="https://www.magicbricks.com/Property-Rates-Trends/Multistorey-Apartment-rates-Velachery-in-Chennai" xr:uid="{F17CECAF-F01F-40F1-B947-8D5DFC45F068}"/>
    <hyperlink ref="N4" r:id="rId169" display="https://www.magicbricks.com/Property-Rates-Trends/ALL-RESIDENTIAL-rates-in-Chennai" xr:uid="{7274FF50-8B60-44B4-A6F0-B395AB0752CA}"/>
    <hyperlink ref="N5" r:id="rId170" display="https://www.magicbricks.com/Property-Rates-Trends/Multistorey-Apartment-rates-Adyar-in-Chennai" xr:uid="{0A917F8F-F62F-42E5-8664-CCB7E2196FF8}"/>
    <hyperlink ref="N6" r:id="rId171" display="https://www.magicbricks.com/Property-Rates-Trends/Multistorey-Apartment-rates-Adyar-in-Chennai" xr:uid="{0870697D-38B9-4F30-840C-C05C2600601F}"/>
    <hyperlink ref="N7" r:id="rId172" display="https://www.magicbricks.com/Property-Rates-Trends/Multistorey-Apartment-rates-Adyar-in-Chennai" xr:uid="{16B80E58-11F5-446D-86B9-2F312498F3D0}"/>
    <hyperlink ref="N8" r:id="rId173" display="https://www.magicbricks.com/Property-Rates-Trends/ALL-RESIDENTIAL-rates-in-Chennai" xr:uid="{7A3D88E5-EAF9-43DD-BF3E-70F824CD49BC}"/>
    <hyperlink ref="N9" r:id="rId174" display="https://www.magicbricks.com/Property-Rates-Trends/Multistorey-Apartment-rates-Anna-Nagar-in-Chennai" xr:uid="{5E2E0342-B915-4107-86C1-972251AF4F1D}"/>
    <hyperlink ref="N10" r:id="rId175" display="https://www.magicbricks.com/Property-Rates-Trends/Multistorey-Apartment-rates-Anna-Nagar-in-Chennai" xr:uid="{06436BD4-4B35-41EC-8753-47F8E7D88854}"/>
    <hyperlink ref="N11" r:id="rId176" display="https://www.magicbricks.com/Property-Rates-Trends/Multistorey-Apartment-rates-Anna-Nagar-in-Chennai" xr:uid="{F9AE3655-97D1-4FD6-AFB9-2DE0CEDFFF0D}"/>
    <hyperlink ref="N12" r:id="rId177" display="https://www.magicbricks.com/Property-Rates-Trends/ALL-RESIDENTIAL-rates-in-Chennai" xr:uid="{23813295-914E-41C9-AF95-B4840BB5F5B1}"/>
    <hyperlink ref="N13" r:id="rId178" display="https://www.magicbricks.com/Property-Rates-Trends/Multistorey-Apartment-rates-Chromepet-in-Chennai" xr:uid="{64589D4B-3CB1-4A3A-AB9C-C833DD93EADC}"/>
    <hyperlink ref="N14" r:id="rId179" display="https://www.magicbricks.com/Property-Rates-Trends/Multistorey-Apartment-rates-Chromepet-in-Chennai" xr:uid="{E00B6A16-4F0C-4680-8EBC-DBA5BF9DF813}"/>
    <hyperlink ref="N15" r:id="rId180" display="https://www.magicbricks.com/Property-Rates-Trends/Multistorey-Apartment-rates-Chromepet-in-Chennai" xr:uid="{0DB5DA46-A6A0-463F-A1BD-9CE465B98735}"/>
    <hyperlink ref="N16" r:id="rId181" display="https://www.magicbricks.com/Property-Rates-Trends/ALL-RESIDENTIAL-rates-in-Chennai" xr:uid="{CD9D4258-1BDB-4B31-89ED-84E61188AF0D}"/>
    <hyperlink ref="N17" r:id="rId182" display="https://www.magicbricks.com/Property-Rates-Trends/Multistorey-Apartment-rates-Karapakkam-in-Chennai" xr:uid="{AF6DA876-8997-4E18-8ECF-4F9A0DF7B69B}"/>
    <hyperlink ref="N18" r:id="rId183" display="https://www.magicbricks.com/Property-Rates-Trends/Multistorey-Apartment-rates-Karapakkam-in-Chennai" xr:uid="{D1B93F7C-B818-44F6-9B07-9097B7A1B73B}"/>
    <hyperlink ref="N19" r:id="rId184" display="javascript:void(0)" xr:uid="{2F496E6C-A32D-4272-ADF4-768698B0BC35}"/>
    <hyperlink ref="N20" r:id="rId185" display="https://www.magicbricks.com/Property-Rates-Trends/ALL-RESIDENTIAL-rates-in-Chennai" xr:uid="{5FF54D17-4F1B-4A6F-B04C-18EA3BB9C761}"/>
    <hyperlink ref="N21" r:id="rId186" display="https://www.magicbricks.com/Property-Rates-Trends/Multistorey-Apartment-rates-KK-Nagar-in-Chennai" xr:uid="{44935A8D-C90C-436B-9B16-A66604CB1A1C}"/>
    <hyperlink ref="N22" r:id="rId187" display="https://www.magicbricks.com/Property-Rates-Trends/Multistorey-Apartment-rates-KK-Nagar-in-Chennai" xr:uid="{8C518C00-29EF-4EDD-AD67-DB0426C43FE1}"/>
    <hyperlink ref="N23" r:id="rId188" display="javascript:void(0)" xr:uid="{07D1EFFE-EF01-449B-A75A-0DA866691A8A}"/>
    <hyperlink ref="N24" r:id="rId189" display="https://www.magicbricks.com/Property-Rates-Trends/ALL-RESIDENTIAL-rates-in-Chennai" xr:uid="{E1870F3D-B2A1-4BCA-8710-ADBF1C79F88F}"/>
    <hyperlink ref="N25" r:id="rId190" display="https://www.magicbricks.com/Property-Rates-Trends/Multistorey-Apartment-rates-T-Nagar-in-Chennai" xr:uid="{5E85AD4B-C7C8-47CD-8205-E8448231162C}"/>
    <hyperlink ref="N26" r:id="rId191" display="https://www.magicbricks.com/Property-Rates-Trends/Multistorey-Apartment-rates-T-Nagar-in-Chennai" xr:uid="{2839FEAC-5E5A-40C6-99CD-08F2AC806E67}"/>
    <hyperlink ref="N27" r:id="rId192" display="https://www.magicbricks.com/Property-Rates-Trends/Multistorey-Apartment-rates-T-Nagar-in-Chennai" xr:uid="{3D418430-822E-4EC1-B40C-2CB070B42E56}"/>
    <hyperlink ref="N28" r:id="rId193" display="https://www.magicbricks.com/Property-Rates-Trends/ALL-RESIDENTIAL-rates-in-Chennai" xr:uid="{ED5322C4-D180-486A-876B-C75BE57CAF2C}"/>
    <hyperlink ref="N29" r:id="rId194" display="https://www.magicbricks.com/Property-Rates-Trends/Multistorey-Apartment-rates-Velachery-in-Chennai" xr:uid="{0324AE44-84B1-42F5-85C6-3BF9021371F2}"/>
    <hyperlink ref="N30" r:id="rId195" display="https://www.magicbricks.com/Property-Rates-Trends/Multistorey-Apartment-rates-Velachery-in-Chennai" xr:uid="{C9EAD167-881A-4922-AA03-B5BF9DE7BFBA}"/>
    <hyperlink ref="N31" r:id="rId196" display="https://www.magicbricks.com/Property-Rates-Trends/Multistorey-Apartment-rates-Velachery-in-Chennai" xr:uid="{BB3D7122-4753-4398-AEA4-99E47AD389C2}"/>
  </hyperlinks>
  <pageMargins left="0.7" right="0.7" top="0.75" bottom="0.75" header="0.3" footer="0.3"/>
  <drawing r:id="rId197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BA89D9-386F-4E39-B769-5C8D240F2CDF}">
  <dimension ref="A3:L35"/>
  <sheetViews>
    <sheetView workbookViewId="0">
      <selection activeCell="P17" sqref="P17"/>
    </sheetView>
  </sheetViews>
  <sheetFormatPr defaultRowHeight="15"/>
  <cols>
    <col min="1" max="1" width="15" bestFit="1" customWidth="1"/>
    <col min="2" max="2" width="16.5703125" bestFit="1" customWidth="1"/>
    <col min="3" max="8" width="7.140625" bestFit="1" customWidth="1"/>
    <col min="9" max="12" width="6" bestFit="1" customWidth="1"/>
    <col min="13" max="13" width="12" bestFit="1" customWidth="1"/>
  </cols>
  <sheetData>
    <row r="3" spans="1:12">
      <c r="A3" s="13" t="s">
        <v>7680</v>
      </c>
      <c r="B3" s="13" t="s">
        <v>7679</v>
      </c>
    </row>
    <row r="4" spans="1:12">
      <c r="A4" s="68" t="s">
        <v>7307</v>
      </c>
      <c r="B4" s="64">
        <v>2010</v>
      </c>
      <c r="C4" s="64">
        <v>2011</v>
      </c>
      <c r="D4" s="64">
        <v>2012</v>
      </c>
      <c r="E4" s="64">
        <v>2013</v>
      </c>
      <c r="F4" s="64">
        <v>2014</v>
      </c>
      <c r="G4" s="64">
        <v>2015</v>
      </c>
      <c r="H4" s="64">
        <v>2016</v>
      </c>
      <c r="I4" s="64">
        <v>2017</v>
      </c>
      <c r="J4" s="64">
        <v>2018</v>
      </c>
      <c r="K4" s="64">
        <v>2019</v>
      </c>
      <c r="L4" s="80">
        <v>2020</v>
      </c>
    </row>
    <row r="5" spans="1:12">
      <c r="A5" s="69" t="s">
        <v>56</v>
      </c>
      <c r="B5" s="76">
        <v>8348.5</v>
      </c>
      <c r="C5" s="76">
        <v>10201.25</v>
      </c>
      <c r="D5" s="76">
        <v>9703.6666666666661</v>
      </c>
      <c r="E5" s="76">
        <v>11011.75</v>
      </c>
      <c r="F5" s="76">
        <v>13795</v>
      </c>
      <c r="G5" s="76">
        <v>14191.5</v>
      </c>
      <c r="H5" s="76">
        <v>13215.25</v>
      </c>
      <c r="I5" s="76">
        <v>12336</v>
      </c>
      <c r="J5" s="76">
        <v>13743.25</v>
      </c>
      <c r="K5" s="76">
        <v>13591</v>
      </c>
      <c r="L5" s="78">
        <v>12808</v>
      </c>
    </row>
    <row r="6" spans="1:12">
      <c r="A6" s="69" t="s">
        <v>39</v>
      </c>
      <c r="B6" s="76">
        <v>7242.5</v>
      </c>
      <c r="C6" s="76">
        <v>7904.5</v>
      </c>
      <c r="D6" s="76">
        <v>7761</v>
      </c>
      <c r="E6" s="76">
        <v>9973</v>
      </c>
      <c r="F6" s="76">
        <v>10168.5</v>
      </c>
      <c r="G6" s="76">
        <v>11234.75</v>
      </c>
      <c r="H6" s="76">
        <v>10389</v>
      </c>
      <c r="I6" s="76">
        <v>10585.75</v>
      </c>
      <c r="J6" s="76">
        <v>10370.25</v>
      </c>
      <c r="K6" s="76">
        <v>10444.5</v>
      </c>
      <c r="L6" s="78">
        <v>10433</v>
      </c>
    </row>
    <row r="7" spans="1:12">
      <c r="A7" s="69" t="s">
        <v>34</v>
      </c>
      <c r="B7" s="76">
        <v>3232.25</v>
      </c>
      <c r="C7" s="76">
        <v>3864</v>
      </c>
      <c r="D7" s="76">
        <v>3871.3333333333335</v>
      </c>
      <c r="E7" s="76">
        <v>4251</v>
      </c>
      <c r="F7" s="76">
        <v>4516</v>
      </c>
      <c r="G7" s="76">
        <v>4928</v>
      </c>
      <c r="H7" s="76">
        <v>5058.5</v>
      </c>
      <c r="I7" s="76">
        <v>4899.75</v>
      </c>
      <c r="J7" s="76">
        <v>4919.75</v>
      </c>
      <c r="K7" s="76">
        <v>4746.5</v>
      </c>
      <c r="L7" s="78">
        <v>4981</v>
      </c>
    </row>
    <row r="8" spans="1:12">
      <c r="A8" s="69" t="s">
        <v>23</v>
      </c>
      <c r="B8" s="76">
        <v>0</v>
      </c>
      <c r="C8" s="76">
        <v>0</v>
      </c>
      <c r="D8" s="76">
        <v>0</v>
      </c>
      <c r="E8" s="76">
        <v>0</v>
      </c>
      <c r="F8" s="76">
        <v>0</v>
      </c>
      <c r="G8" s="76">
        <v>0</v>
      </c>
      <c r="H8" s="76">
        <v>5760</v>
      </c>
      <c r="I8" s="76">
        <v>5603</v>
      </c>
      <c r="J8" s="76">
        <v>5536.5</v>
      </c>
      <c r="K8" s="76">
        <v>5508.25</v>
      </c>
      <c r="L8" s="78">
        <v>5946</v>
      </c>
    </row>
    <row r="9" spans="1:12">
      <c r="A9" s="69" t="s">
        <v>201</v>
      </c>
      <c r="B9" s="76">
        <v>5729</v>
      </c>
      <c r="C9" s="76">
        <v>5907</v>
      </c>
      <c r="D9" s="76">
        <v>0</v>
      </c>
      <c r="E9" s="76">
        <v>0</v>
      </c>
      <c r="F9" s="76">
        <v>0</v>
      </c>
      <c r="G9" s="76">
        <v>0</v>
      </c>
      <c r="H9" s="76">
        <v>10532</v>
      </c>
      <c r="I9" s="76">
        <v>0</v>
      </c>
      <c r="J9" s="76">
        <v>9803.5</v>
      </c>
      <c r="K9" s="76">
        <v>9326.25</v>
      </c>
      <c r="L9" s="78">
        <v>8845</v>
      </c>
    </row>
    <row r="10" spans="1:12">
      <c r="A10" s="69" t="s">
        <v>75</v>
      </c>
      <c r="B10" s="76">
        <v>7644.25</v>
      </c>
      <c r="C10" s="76">
        <v>8988.5</v>
      </c>
      <c r="D10" s="76">
        <v>9330.3333333333339</v>
      </c>
      <c r="E10" s="76">
        <v>11504.25</v>
      </c>
      <c r="F10" s="76">
        <v>11269.5</v>
      </c>
      <c r="G10" s="76">
        <v>11942.25</v>
      </c>
      <c r="H10" s="76">
        <v>10846.75</v>
      </c>
      <c r="I10" s="76">
        <v>11119.25</v>
      </c>
      <c r="J10" s="76">
        <v>11201.5</v>
      </c>
      <c r="K10" s="76">
        <v>13618</v>
      </c>
      <c r="L10" s="78">
        <v>14640</v>
      </c>
    </row>
    <row r="11" spans="1:12">
      <c r="A11" s="69" t="s">
        <v>51</v>
      </c>
      <c r="B11" s="76">
        <v>4782.5</v>
      </c>
      <c r="C11" s="76">
        <v>5566.25</v>
      </c>
      <c r="D11" s="76">
        <v>5905.5</v>
      </c>
      <c r="E11" s="76">
        <v>6391.25</v>
      </c>
      <c r="F11" s="76">
        <v>6793</v>
      </c>
      <c r="G11" s="76">
        <v>7473.5</v>
      </c>
      <c r="H11" s="76">
        <v>7482.25</v>
      </c>
      <c r="I11" s="76">
        <v>7314.75</v>
      </c>
      <c r="J11" s="76">
        <v>7403.75</v>
      </c>
      <c r="K11" s="76">
        <v>7427.75</v>
      </c>
      <c r="L11" s="78">
        <v>7618</v>
      </c>
    </row>
    <row r="12" spans="1:12">
      <c r="A12" s="75" t="s">
        <v>8168</v>
      </c>
      <c r="B12" s="76">
        <f>AVERAGEIF(B5:B11,"&lt;&gt;0")</f>
        <v>6163.166666666667</v>
      </c>
      <c r="C12" s="76">
        <f t="shared" ref="C12:K12" si="0">AVERAGEIF(C5:C11,"&lt;&gt;0")</f>
        <v>7071.916666666667</v>
      </c>
      <c r="D12" s="76">
        <f t="shared" si="0"/>
        <v>7314.3666666666659</v>
      </c>
      <c r="E12" s="76">
        <f t="shared" si="0"/>
        <v>8626.25</v>
      </c>
      <c r="F12" s="76">
        <f t="shared" si="0"/>
        <v>9308.4</v>
      </c>
      <c r="G12" s="76">
        <f t="shared" si="0"/>
        <v>9954</v>
      </c>
      <c r="H12" s="76">
        <f t="shared" si="0"/>
        <v>9040.5357142857138</v>
      </c>
      <c r="I12" s="76">
        <f t="shared" si="0"/>
        <v>8643.0833333333339</v>
      </c>
      <c r="J12" s="76">
        <f t="shared" si="0"/>
        <v>8996.9285714285706</v>
      </c>
      <c r="K12" s="76">
        <f t="shared" si="0"/>
        <v>9237.4642857142862</v>
      </c>
      <c r="L12" s="79">
        <f>AVERAGE(L5:L11)</f>
        <v>9324.4285714285706</v>
      </c>
    </row>
    <row r="13" spans="1:12">
      <c r="A13" s="73" t="s">
        <v>7462</v>
      </c>
      <c r="B13" s="73">
        <v>2010</v>
      </c>
      <c r="C13" s="73">
        <v>2011</v>
      </c>
      <c r="D13" s="73">
        <v>2012</v>
      </c>
      <c r="E13" s="73">
        <v>2013</v>
      </c>
      <c r="F13" s="73">
        <v>2014</v>
      </c>
      <c r="G13" s="73">
        <v>2015</v>
      </c>
      <c r="H13" s="73">
        <v>2016</v>
      </c>
      <c r="I13" s="73">
        <v>2017</v>
      </c>
      <c r="J13" s="73">
        <v>2018</v>
      </c>
      <c r="K13" s="73">
        <v>2019</v>
      </c>
      <c r="L13" s="81">
        <v>2020</v>
      </c>
    </row>
    <row r="14" spans="1:12">
      <c r="A14" s="69" t="s">
        <v>56</v>
      </c>
      <c r="B14" s="74">
        <f t="shared" ref="B14:B20" si="1">IF(B5=0,B$21,($K5-B5)/B5)</f>
        <v>0.62795711804515786</v>
      </c>
      <c r="C14" s="74">
        <f t="shared" ref="C14:L20" si="2">IF(C5=0,C$21,($K5-C5)/C5)</f>
        <v>0.33228770983948047</v>
      </c>
      <c r="D14" s="74">
        <f t="shared" si="2"/>
        <v>0.4006045824602385</v>
      </c>
      <c r="E14" s="74">
        <f t="shared" si="2"/>
        <v>0.23422707562376552</v>
      </c>
      <c r="F14" s="74">
        <f t="shared" si="2"/>
        <v>-1.4787966654584995E-2</v>
      </c>
      <c r="G14" s="74">
        <f t="shared" si="2"/>
        <v>-4.2314061233837158E-2</v>
      </c>
      <c r="H14" s="74">
        <f t="shared" si="2"/>
        <v>2.8433060290195041E-2</v>
      </c>
      <c r="I14" s="74">
        <f t="shared" si="2"/>
        <v>0.10173476005188067</v>
      </c>
      <c r="J14" s="74">
        <f t="shared" si="2"/>
        <v>-1.1078165644952977E-2</v>
      </c>
      <c r="K14" s="74">
        <f t="shared" si="2"/>
        <v>0</v>
      </c>
      <c r="L14" s="77">
        <f t="shared" si="2"/>
        <v>6.1133666458463458E-2</v>
      </c>
    </row>
    <row r="15" spans="1:12">
      <c r="A15" s="69" t="s">
        <v>39</v>
      </c>
      <c r="B15" s="74">
        <f t="shared" si="1"/>
        <v>0.44211253020365898</v>
      </c>
      <c r="C15" s="74">
        <f t="shared" si="2"/>
        <v>0.32133594787779113</v>
      </c>
      <c r="D15" s="74">
        <f t="shared" si="2"/>
        <v>0.34576729802860456</v>
      </c>
      <c r="E15" s="74">
        <f t="shared" si="2"/>
        <v>4.727764965406598E-2</v>
      </c>
      <c r="F15" s="74">
        <f t="shared" si="2"/>
        <v>2.7142646408024784E-2</v>
      </c>
      <c r="G15" s="74">
        <f t="shared" si="2"/>
        <v>-7.033979394290038E-2</v>
      </c>
      <c r="H15" s="74">
        <f t="shared" si="2"/>
        <v>5.3421888535951489E-3</v>
      </c>
      <c r="I15" s="74">
        <f t="shared" si="2"/>
        <v>-1.3343409772571618E-2</v>
      </c>
      <c r="J15" s="74">
        <f t="shared" si="2"/>
        <v>7.1599045346062056E-3</v>
      </c>
      <c r="K15" s="74">
        <f t="shared" si="2"/>
        <v>0</v>
      </c>
      <c r="L15" s="77">
        <f t="shared" si="2"/>
        <v>1.102271638071504E-3</v>
      </c>
    </row>
    <row r="16" spans="1:12">
      <c r="A16" s="69" t="s">
        <v>34</v>
      </c>
      <c r="B16" s="74">
        <f t="shared" si="1"/>
        <v>0.46848170778869208</v>
      </c>
      <c r="C16" s="74">
        <f t="shared" si="2"/>
        <v>0.22839026915113872</v>
      </c>
      <c r="D16" s="74">
        <f t="shared" si="2"/>
        <v>0.22606337179266398</v>
      </c>
      <c r="E16" s="74">
        <f t="shared" si="2"/>
        <v>0.11656080922135968</v>
      </c>
      <c r="F16" s="74">
        <f t="shared" si="2"/>
        <v>5.1040744021257752E-2</v>
      </c>
      <c r="G16" s="74">
        <f t="shared" si="2"/>
        <v>-3.6830357142857144E-2</v>
      </c>
      <c r="H16" s="74">
        <f t="shared" si="2"/>
        <v>-6.167836315113176E-2</v>
      </c>
      <c r="I16" s="74">
        <f t="shared" si="2"/>
        <v>-3.1277105974794633E-2</v>
      </c>
      <c r="J16" s="74">
        <f t="shared" si="2"/>
        <v>-3.5215204024594743E-2</v>
      </c>
      <c r="K16" s="74">
        <f t="shared" si="2"/>
        <v>0</v>
      </c>
      <c r="L16" s="77">
        <f t="shared" si="2"/>
        <v>-4.7078899819313388E-2</v>
      </c>
    </row>
    <row r="17" spans="1:12">
      <c r="A17" s="69" t="s">
        <v>23</v>
      </c>
      <c r="B17" s="74">
        <f t="shared" si="1"/>
        <v>0.49881786187527283</v>
      </c>
      <c r="C17" s="74">
        <f t="shared" si="2"/>
        <v>0.30621792098525186</v>
      </c>
      <c r="D17" s="74">
        <f t="shared" si="2"/>
        <v>0.26292059267573231</v>
      </c>
      <c r="E17" s="74">
        <f t="shared" si="2"/>
        <v>7.0855155567516162E-2</v>
      </c>
      <c r="F17" s="74">
        <f t="shared" si="2"/>
        <v>-7.6206130254085989E-3</v>
      </c>
      <c r="G17" s="74">
        <f t="shared" si="2"/>
        <v>-7.1984701053417088E-2</v>
      </c>
      <c r="H17" s="74">
        <f t="shared" si="2"/>
        <v>-4.370659722222222E-2</v>
      </c>
      <c r="I17" s="74">
        <f t="shared" si="2"/>
        <v>-1.6910583615920044E-2</v>
      </c>
      <c r="J17" s="74">
        <f t="shared" si="2"/>
        <v>-5.1025015804208431E-3</v>
      </c>
      <c r="K17" s="74">
        <f t="shared" si="2"/>
        <v>0</v>
      </c>
      <c r="L17" s="77">
        <f t="shared" si="2"/>
        <v>-7.3620921627985197E-2</v>
      </c>
    </row>
    <row r="18" spans="1:12">
      <c r="A18" s="69" t="s">
        <v>201</v>
      </c>
      <c r="B18" s="74">
        <f t="shared" si="1"/>
        <v>0.62790190260080292</v>
      </c>
      <c r="C18" s="74">
        <f t="shared" si="2"/>
        <v>0.57884713052310821</v>
      </c>
      <c r="D18" s="74">
        <f t="shared" si="2"/>
        <v>0.26292059267573231</v>
      </c>
      <c r="E18" s="74">
        <f t="shared" si="2"/>
        <v>7.0855155567516162E-2</v>
      </c>
      <c r="F18" s="74">
        <f t="shared" si="2"/>
        <v>-7.6206130254085989E-3</v>
      </c>
      <c r="G18" s="74">
        <f t="shared" si="2"/>
        <v>-7.1984701053417088E-2</v>
      </c>
      <c r="H18" s="74">
        <f t="shared" si="2"/>
        <v>-0.11448442840865933</v>
      </c>
      <c r="I18" s="74">
        <f t="shared" si="2"/>
        <v>6.8769550108192745E-2</v>
      </c>
      <c r="J18" s="74">
        <f t="shared" si="2"/>
        <v>-4.8681593308512267E-2</v>
      </c>
      <c r="K18" s="74">
        <f t="shared" si="2"/>
        <v>0</v>
      </c>
      <c r="L18" s="77">
        <f t="shared" si="2"/>
        <v>5.4409270774448841E-2</v>
      </c>
    </row>
    <row r="19" spans="1:12">
      <c r="A19" s="69" t="s">
        <v>75</v>
      </c>
      <c r="B19" s="74">
        <f t="shared" si="1"/>
        <v>0.78146973215161719</v>
      </c>
      <c r="C19" s="74">
        <f t="shared" si="2"/>
        <v>0.51504700450575736</v>
      </c>
      <c r="D19" s="74">
        <f t="shared" si="2"/>
        <v>0.4595405666106962</v>
      </c>
      <c r="E19" s="74">
        <f t="shared" si="2"/>
        <v>0.18373644522676402</v>
      </c>
      <c r="F19" s="74">
        <f t="shared" si="2"/>
        <v>0.20839433870180576</v>
      </c>
      <c r="G19" s="74">
        <f t="shared" si="2"/>
        <v>0.14032112876551739</v>
      </c>
      <c r="H19" s="74">
        <f t="shared" si="2"/>
        <v>0.25549127618872014</v>
      </c>
      <c r="I19" s="74">
        <f t="shared" si="2"/>
        <v>0.2247228904827214</v>
      </c>
      <c r="J19" s="74">
        <f t="shared" si="2"/>
        <v>0.21573003615587197</v>
      </c>
      <c r="K19" s="74">
        <f t="shared" si="2"/>
        <v>0</v>
      </c>
      <c r="L19" s="77">
        <f t="shared" si="2"/>
        <v>-6.9808743169398904E-2</v>
      </c>
    </row>
    <row r="20" spans="1:12">
      <c r="A20" s="69" t="s">
        <v>51</v>
      </c>
      <c r="B20" s="74">
        <f t="shared" si="1"/>
        <v>0.55311029796131728</v>
      </c>
      <c r="C20" s="74">
        <f t="shared" si="2"/>
        <v>0.33442622950819673</v>
      </c>
      <c r="D20" s="74">
        <f t="shared" si="2"/>
        <v>0.25776818220303105</v>
      </c>
      <c r="E20" s="74">
        <f t="shared" si="2"/>
        <v>0.16217484842558186</v>
      </c>
      <c r="F20" s="74">
        <f t="shared" si="2"/>
        <v>9.3441778301192407E-2</v>
      </c>
      <c r="G20" s="74">
        <f t="shared" si="2"/>
        <v>-6.1216297584799628E-3</v>
      </c>
      <c r="H20" s="74">
        <f t="shared" si="2"/>
        <v>-7.2839052424070296E-3</v>
      </c>
      <c r="I20" s="74">
        <f t="shared" si="2"/>
        <v>1.5448238148945623E-2</v>
      </c>
      <c r="J20" s="74">
        <f t="shared" si="2"/>
        <v>3.2416005402667565E-3</v>
      </c>
      <c r="K20" s="74">
        <f t="shared" si="2"/>
        <v>0</v>
      </c>
      <c r="L20" s="77">
        <f t="shared" si="2"/>
        <v>-2.4973746390128643E-2</v>
      </c>
    </row>
    <row r="21" spans="1:12">
      <c r="A21" s="84" t="s">
        <v>8168</v>
      </c>
      <c r="B21" s="77">
        <f t="shared" ref="B21:K21" si="3">($K12-B12)/B12</f>
        <v>0.49881786187527283</v>
      </c>
      <c r="C21" s="77">
        <f t="shared" si="3"/>
        <v>0.30621792098525186</v>
      </c>
      <c r="D21" s="77">
        <f t="shared" si="3"/>
        <v>0.26292059267573231</v>
      </c>
      <c r="E21" s="77">
        <f t="shared" si="3"/>
        <v>7.0855155567516162E-2</v>
      </c>
      <c r="F21" s="77">
        <f t="shared" si="3"/>
        <v>-7.6206130254085989E-3</v>
      </c>
      <c r="G21" s="77">
        <f t="shared" si="3"/>
        <v>-7.1984701053417088E-2</v>
      </c>
      <c r="H21" s="77">
        <f t="shared" si="3"/>
        <v>2.1782843146937521E-2</v>
      </c>
      <c r="I21" s="77">
        <f t="shared" si="3"/>
        <v>6.8769550108192745E-2</v>
      </c>
      <c r="J21" s="77">
        <f t="shared" si="3"/>
        <v>2.6735314432703369E-2</v>
      </c>
      <c r="K21" s="77">
        <f t="shared" si="3"/>
        <v>0</v>
      </c>
      <c r="L21" s="77">
        <f t="shared" ref="L21" si="4">IF(L12=0,$B$21,($K12-L12)/L12)</f>
        <v>-9.3265002834335455E-3</v>
      </c>
    </row>
    <row r="23" spans="1:12">
      <c r="A23" s="65" t="s">
        <v>8171</v>
      </c>
      <c r="B23" s="65">
        <v>2018</v>
      </c>
      <c r="C23" s="65">
        <v>2019</v>
      </c>
      <c r="D23" s="65">
        <v>2020</v>
      </c>
    </row>
    <row r="24" spans="1:12">
      <c r="A24" s="64" t="s">
        <v>56</v>
      </c>
      <c r="B24" s="76">
        <v>16751.5</v>
      </c>
      <c r="C24" s="76">
        <v>16215.75</v>
      </c>
      <c r="D24" s="76">
        <v>15476</v>
      </c>
    </row>
    <row r="25" spans="1:12">
      <c r="A25" s="64" t="s">
        <v>39</v>
      </c>
      <c r="B25" s="76">
        <v>13049.75</v>
      </c>
      <c r="C25" s="76">
        <v>13162.5</v>
      </c>
      <c r="D25" s="76">
        <v>13189</v>
      </c>
    </row>
    <row r="26" spans="1:12">
      <c r="A26" s="64" t="s">
        <v>175</v>
      </c>
      <c r="B26" s="76">
        <v>4255.75</v>
      </c>
      <c r="C26" s="76">
        <v>4255.75</v>
      </c>
      <c r="D26" s="76">
        <v>4217.25</v>
      </c>
    </row>
    <row r="27" spans="1:12">
      <c r="A27" s="64" t="s">
        <v>23</v>
      </c>
      <c r="B27" s="76">
        <v>5263.5</v>
      </c>
      <c r="C27" s="76">
        <v>5266</v>
      </c>
      <c r="D27" s="76">
        <v>5313</v>
      </c>
    </row>
    <row r="28" spans="1:12">
      <c r="A28" s="64" t="s">
        <v>65</v>
      </c>
      <c r="B28" s="76">
        <v>10538</v>
      </c>
      <c r="C28" s="76">
        <v>10374.5</v>
      </c>
      <c r="D28" s="76">
        <v>9928</v>
      </c>
    </row>
    <row r="29" spans="1:12">
      <c r="A29" s="64" t="s">
        <v>75</v>
      </c>
      <c r="B29" s="76">
        <v>17119.25</v>
      </c>
      <c r="C29" s="76">
        <v>16972.25</v>
      </c>
      <c r="D29" s="76">
        <v>16829</v>
      </c>
    </row>
    <row r="30" spans="1:12">
      <c r="A30" s="64" t="s">
        <v>51</v>
      </c>
      <c r="B30" s="76">
        <v>8731</v>
      </c>
      <c r="C30" s="76">
        <v>8908.25</v>
      </c>
      <c r="D30" s="76">
        <v>9161</v>
      </c>
    </row>
    <row r="32" spans="1:12">
      <c r="A32" s="95" t="s">
        <v>8173</v>
      </c>
      <c r="B32" s="96"/>
      <c r="C32" s="96"/>
      <c r="D32" s="96"/>
      <c r="E32" s="96"/>
      <c r="F32" s="96"/>
      <c r="G32" s="96"/>
      <c r="H32" s="97"/>
    </row>
    <row r="33" spans="1:8">
      <c r="A33" s="65" t="s">
        <v>7656</v>
      </c>
      <c r="B33" s="65">
        <v>2013</v>
      </c>
      <c r="C33" s="65">
        <v>2014</v>
      </c>
      <c r="D33" s="79">
        <v>2015</v>
      </c>
      <c r="E33" s="65">
        <v>2016</v>
      </c>
      <c r="F33" s="65">
        <v>2017</v>
      </c>
      <c r="G33" s="65">
        <v>2018</v>
      </c>
      <c r="H33" s="65">
        <v>2019</v>
      </c>
    </row>
    <row r="34" spans="1:8">
      <c r="A34" s="64" t="s">
        <v>8174</v>
      </c>
      <c r="B34" s="11">
        <v>0</v>
      </c>
      <c r="C34" s="11">
        <v>7.9638338698847344E-2</v>
      </c>
      <c r="D34" s="11">
        <v>0.11571464632805034</v>
      </c>
      <c r="E34" s="11">
        <v>0.16936268541815774</v>
      </c>
      <c r="F34" s="11">
        <v>0.19281065470018149</v>
      </c>
      <c r="G34" s="11">
        <v>0.22730777354685799</v>
      </c>
      <c r="H34" s="11">
        <v>0.30225808202817511</v>
      </c>
    </row>
    <row r="35" spans="1:8">
      <c r="A35" s="67" t="s">
        <v>7678</v>
      </c>
      <c r="B35" s="83">
        <f>$H$34-B34</f>
        <v>0.30225808202817511</v>
      </c>
      <c r="C35" s="83">
        <f t="shared" ref="C35:H35" si="5">$H$34-C34</f>
        <v>0.22261974332932777</v>
      </c>
      <c r="D35" s="83">
        <f t="shared" si="5"/>
        <v>0.18654343570012477</v>
      </c>
      <c r="E35" s="83">
        <f t="shared" si="5"/>
        <v>0.13289539661001737</v>
      </c>
      <c r="F35" s="83">
        <f t="shared" si="5"/>
        <v>0.10944742732799362</v>
      </c>
      <c r="G35" s="83">
        <f t="shared" si="5"/>
        <v>7.4950308481317118E-2</v>
      </c>
      <c r="H35" s="83">
        <f t="shared" si="5"/>
        <v>0</v>
      </c>
    </row>
  </sheetData>
  <mergeCells count="1">
    <mergeCell ref="A32:H32"/>
  </mergeCell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37FB37-9EC2-429F-BEDD-01D7ABEBEB76}">
  <sheetPr filterMode="1"/>
  <dimension ref="A1:AA7110"/>
  <sheetViews>
    <sheetView workbookViewId="0">
      <selection activeCell="H2" sqref="H2"/>
    </sheetView>
  </sheetViews>
  <sheetFormatPr defaultRowHeight="15"/>
  <cols>
    <col min="2" max="2" width="11.7109375" bestFit="1" customWidth="1"/>
    <col min="3" max="3" width="11.7109375" customWidth="1"/>
    <col min="5" max="5" width="10.7109375" bestFit="1" customWidth="1"/>
    <col min="6" max="9" width="10.7109375" customWidth="1"/>
    <col min="16" max="16" width="14" bestFit="1" customWidth="1"/>
  </cols>
  <sheetData>
    <row r="1" spans="1:27">
      <c r="A1" t="s">
        <v>131</v>
      </c>
      <c r="B1" t="s">
        <v>132</v>
      </c>
      <c r="C1" t="s">
        <v>7427</v>
      </c>
      <c r="D1" t="s">
        <v>133</v>
      </c>
      <c r="E1" t="s">
        <v>134</v>
      </c>
      <c r="F1" t="s">
        <v>8163</v>
      </c>
      <c r="G1" t="s">
        <v>8160</v>
      </c>
      <c r="H1" t="s">
        <v>7678</v>
      </c>
      <c r="I1" t="s">
        <v>8162</v>
      </c>
      <c r="J1" t="s">
        <v>135</v>
      </c>
      <c r="K1" t="s">
        <v>136</v>
      </c>
      <c r="L1" t="s">
        <v>137</v>
      </c>
      <c r="M1" t="s">
        <v>138</v>
      </c>
      <c r="N1" t="s">
        <v>139</v>
      </c>
      <c r="O1" t="s">
        <v>140</v>
      </c>
      <c r="P1" t="s">
        <v>141</v>
      </c>
      <c r="Q1" t="s">
        <v>142</v>
      </c>
      <c r="R1" t="s">
        <v>143</v>
      </c>
      <c r="S1" t="s">
        <v>144</v>
      </c>
      <c r="T1" t="s">
        <v>145</v>
      </c>
      <c r="U1" t="s">
        <v>146</v>
      </c>
      <c r="V1" t="s">
        <v>147</v>
      </c>
      <c r="W1" t="s">
        <v>148</v>
      </c>
      <c r="X1" t="s">
        <v>149</v>
      </c>
      <c r="Y1" t="s">
        <v>150</v>
      </c>
      <c r="Z1" t="s">
        <v>151</v>
      </c>
      <c r="AA1" t="s">
        <v>152</v>
      </c>
    </row>
    <row r="2" spans="1:27">
      <c r="A2" t="s">
        <v>153</v>
      </c>
      <c r="B2" t="s">
        <v>23</v>
      </c>
      <c r="C2" t="s">
        <v>23</v>
      </c>
      <c r="D2">
        <v>1004</v>
      </c>
      <c r="E2" s="12">
        <v>40667</v>
      </c>
      <c r="F2" s="72">
        <f>YEAR(E2)</f>
        <v>2011</v>
      </c>
      <c r="G2" s="70">
        <f>AA2/D2</f>
        <v>7569.7211155378482</v>
      </c>
      <c r="H2" s="70" cm="1">
        <f t="array" ref="H2">INDEX(magic_bricks_appreciation_pivot!$A$13:$K$20,MATCH(C2,magic_bricks_appreciation_pivot!$A$13:$A$20,0),1+MATCH(F2,INDEX(magic_bricks_appreciation_pivot!$B$13:$K$13,0),0))</f>
        <v>0.30621792098525186</v>
      </c>
      <c r="I2" s="70">
        <f>G2+G2*H2</f>
        <v>9887.7053779760099</v>
      </c>
      <c r="J2">
        <v>131</v>
      </c>
      <c r="K2">
        <v>1</v>
      </c>
      <c r="L2">
        <v>1</v>
      </c>
      <c r="M2">
        <v>3</v>
      </c>
      <c r="N2" t="s">
        <v>154</v>
      </c>
      <c r="O2" t="s">
        <v>155</v>
      </c>
      <c r="P2" s="12">
        <v>24607</v>
      </c>
      <c r="Q2" t="s">
        <v>156</v>
      </c>
      <c r="R2" t="s">
        <v>157</v>
      </c>
      <c r="S2" t="s">
        <v>158</v>
      </c>
      <c r="T2" t="s">
        <v>159</v>
      </c>
      <c r="U2">
        <v>4</v>
      </c>
      <c r="V2">
        <v>3.9</v>
      </c>
      <c r="W2">
        <v>4.9000000000000004</v>
      </c>
      <c r="X2">
        <v>4.33</v>
      </c>
      <c r="Y2">
        <v>380000</v>
      </c>
      <c r="Z2">
        <v>144400</v>
      </c>
      <c r="AA2">
        <v>7600000</v>
      </c>
    </row>
    <row r="3" spans="1:27" hidden="1">
      <c r="A3" t="s">
        <v>160</v>
      </c>
      <c r="B3" t="s">
        <v>39</v>
      </c>
      <c r="C3" t="s">
        <v>39</v>
      </c>
      <c r="D3">
        <v>1986</v>
      </c>
      <c r="E3" s="12">
        <v>39070</v>
      </c>
      <c r="F3" s="72">
        <f t="shared" ref="F3:F66" si="0">YEAR(E3)</f>
        <v>2006</v>
      </c>
      <c r="G3" s="70">
        <f t="shared" ref="G3:G66" si="1">AA3/D3</f>
        <v>10935.43303121853</v>
      </c>
      <c r="H3" s="70" t="e" cm="1">
        <f t="array" ref="H3">INDEX(magic_bricks_appreciation_pivot!$A$13:$K$20,MATCH(C3,magic_bricks_appreciation_pivot!$A$13:$A$20,0),1+MATCH(F3,INDEX(magic_bricks_appreciation_pivot!$B$13:$K$13,0),0))</f>
        <v>#N/A</v>
      </c>
      <c r="I3" s="70"/>
      <c r="J3">
        <v>26</v>
      </c>
      <c r="K3">
        <v>2</v>
      </c>
      <c r="L3">
        <v>1</v>
      </c>
      <c r="M3">
        <v>5</v>
      </c>
      <c r="N3" t="s">
        <v>154</v>
      </c>
      <c r="O3" t="s">
        <v>161</v>
      </c>
      <c r="P3" s="12">
        <v>35055</v>
      </c>
      <c r="Q3" t="s">
        <v>156</v>
      </c>
      <c r="R3" t="s">
        <v>157</v>
      </c>
      <c r="S3" t="s">
        <v>162</v>
      </c>
      <c r="T3" t="s">
        <v>163</v>
      </c>
      <c r="U3">
        <v>4.9000000000000004</v>
      </c>
      <c r="V3">
        <v>4.2</v>
      </c>
      <c r="W3">
        <v>2.5</v>
      </c>
      <c r="X3">
        <v>3.7650000000000001</v>
      </c>
      <c r="Y3">
        <v>760122</v>
      </c>
      <c r="Z3">
        <v>304049</v>
      </c>
      <c r="AA3">
        <v>21717770</v>
      </c>
    </row>
    <row r="4" spans="1:27">
      <c r="A4" t="s">
        <v>164</v>
      </c>
      <c r="B4" t="s">
        <v>56</v>
      </c>
      <c r="C4" t="s">
        <v>56</v>
      </c>
      <c r="D4">
        <v>909</v>
      </c>
      <c r="E4" s="12">
        <v>40943</v>
      </c>
      <c r="F4" s="72">
        <f t="shared" si="0"/>
        <v>2012</v>
      </c>
      <c r="G4" s="70">
        <f t="shared" si="1"/>
        <v>14476.567656765677</v>
      </c>
      <c r="H4" s="70" cm="1">
        <f t="array" ref="H4">INDEX(magic_bricks_appreciation_pivot!$A$13:$K$20,MATCH(C4,magic_bricks_appreciation_pivot!$A$13:$A$20,0),1+MATCH(F4,INDEX(magic_bricks_appreciation_pivot!$B$13:$K$13,0),0))</f>
        <v>0.4006045824602385</v>
      </c>
      <c r="I4" s="70">
        <f t="shared" ref="I4:I5" si="2">G4+G4*H4</f>
        <v>20275.946998361684</v>
      </c>
      <c r="J4">
        <v>70</v>
      </c>
      <c r="K4">
        <v>1</v>
      </c>
      <c r="L4">
        <v>1</v>
      </c>
      <c r="M4">
        <v>3</v>
      </c>
      <c r="N4" t="s">
        <v>154</v>
      </c>
      <c r="O4" t="s">
        <v>155</v>
      </c>
      <c r="P4" s="12">
        <v>33643</v>
      </c>
      <c r="Q4" t="s">
        <v>156</v>
      </c>
      <c r="R4" t="s">
        <v>165</v>
      </c>
      <c r="S4" t="s">
        <v>162</v>
      </c>
      <c r="T4" t="s">
        <v>166</v>
      </c>
      <c r="U4">
        <v>4.0999999999999996</v>
      </c>
      <c r="V4">
        <v>3.8</v>
      </c>
      <c r="W4">
        <v>2.2000000000000002</v>
      </c>
      <c r="X4">
        <v>3.09</v>
      </c>
      <c r="Y4">
        <v>421094</v>
      </c>
      <c r="Z4">
        <v>92114</v>
      </c>
      <c r="AA4">
        <v>13159200</v>
      </c>
    </row>
    <row r="5" spans="1:27">
      <c r="A5" t="s">
        <v>167</v>
      </c>
      <c r="B5" t="s">
        <v>51</v>
      </c>
      <c r="C5" t="s">
        <v>51</v>
      </c>
      <c r="D5">
        <v>1855</v>
      </c>
      <c r="E5" s="12">
        <v>40250</v>
      </c>
      <c r="F5" s="72">
        <f t="shared" si="0"/>
        <v>2010</v>
      </c>
      <c r="G5" s="70">
        <f t="shared" si="1"/>
        <v>5191.5309973045823</v>
      </c>
      <c r="H5" s="70" cm="1">
        <f t="array" ref="H5">INDEX(magic_bricks_appreciation_pivot!$A$13:$K$20,MATCH(C5,magic_bricks_appreciation_pivot!$A$13:$A$20,0),1+MATCH(F5,INDEX(magic_bricks_appreciation_pivot!$B$13:$K$13,0),0))</f>
        <v>0.55311029796131728</v>
      </c>
      <c r="I5" s="70">
        <f t="shared" si="2"/>
        <v>8063.020254099134</v>
      </c>
      <c r="J5">
        <v>14</v>
      </c>
      <c r="K5">
        <v>3</v>
      </c>
      <c r="L5">
        <v>2</v>
      </c>
      <c r="M5">
        <v>5</v>
      </c>
      <c r="N5" t="s">
        <v>168</v>
      </c>
      <c r="O5" t="s">
        <v>161</v>
      </c>
      <c r="P5" s="12">
        <v>32220</v>
      </c>
      <c r="Q5" t="s">
        <v>169</v>
      </c>
      <c r="R5" t="s">
        <v>170</v>
      </c>
      <c r="S5" t="s">
        <v>158</v>
      </c>
      <c r="T5" t="s">
        <v>171</v>
      </c>
      <c r="U5">
        <v>4.7</v>
      </c>
      <c r="V5">
        <v>3.9</v>
      </c>
      <c r="W5">
        <v>3.6</v>
      </c>
      <c r="X5">
        <v>4.01</v>
      </c>
      <c r="Y5">
        <v>356321</v>
      </c>
      <c r="Z5">
        <v>77042</v>
      </c>
      <c r="AA5">
        <v>9630290</v>
      </c>
    </row>
    <row r="6" spans="1:27" hidden="1">
      <c r="A6" t="s">
        <v>172</v>
      </c>
      <c r="B6" t="s">
        <v>23</v>
      </c>
      <c r="C6" t="s">
        <v>23</v>
      </c>
      <c r="D6">
        <v>1226</v>
      </c>
      <c r="E6" s="12">
        <v>40091</v>
      </c>
      <c r="F6" s="72">
        <f t="shared" si="0"/>
        <v>2009</v>
      </c>
      <c r="G6" s="70">
        <f t="shared" si="1"/>
        <v>6040.9869494290378</v>
      </c>
      <c r="H6" s="70" t="e" cm="1">
        <f t="array" ref="H6">INDEX(magic_bricks_appreciation_pivot!$A$13:$K$20,MATCH(C6,magic_bricks_appreciation_pivot!$A$13:$A$20,0),1+MATCH(F6,INDEX(magic_bricks_appreciation_pivot!$B$13:$K$13,0),0))</f>
        <v>#N/A</v>
      </c>
      <c r="I6" s="70"/>
      <c r="J6">
        <v>84</v>
      </c>
      <c r="K6">
        <v>1</v>
      </c>
      <c r="L6">
        <v>1</v>
      </c>
      <c r="M6">
        <v>3</v>
      </c>
      <c r="N6" t="s">
        <v>154</v>
      </c>
      <c r="O6" t="s">
        <v>155</v>
      </c>
      <c r="P6" s="12">
        <v>29141</v>
      </c>
      <c r="Q6" t="s">
        <v>169</v>
      </c>
      <c r="R6" t="s">
        <v>157</v>
      </c>
      <c r="S6" t="s">
        <v>162</v>
      </c>
      <c r="T6" t="s">
        <v>173</v>
      </c>
      <c r="U6">
        <v>3</v>
      </c>
      <c r="V6">
        <v>2.5</v>
      </c>
      <c r="W6">
        <v>4.0999999999999996</v>
      </c>
      <c r="X6">
        <v>3.29</v>
      </c>
      <c r="Y6">
        <v>237000</v>
      </c>
      <c r="Z6">
        <v>74063</v>
      </c>
      <c r="AA6">
        <v>7406250</v>
      </c>
    </row>
    <row r="7" spans="1:27">
      <c r="A7" t="s">
        <v>174</v>
      </c>
      <c r="B7" t="s">
        <v>175</v>
      </c>
      <c r="C7" t="s">
        <v>34</v>
      </c>
      <c r="D7">
        <v>1220</v>
      </c>
      <c r="E7" s="12">
        <v>41893</v>
      </c>
      <c r="F7" s="72">
        <f t="shared" si="0"/>
        <v>2014</v>
      </c>
      <c r="G7" s="70">
        <f t="shared" si="1"/>
        <v>10159.631147540984</v>
      </c>
      <c r="H7" s="70" cm="1">
        <f t="array" ref="H7">INDEX(magic_bricks_appreciation_pivot!$A$13:$K$20,MATCH(C7,magic_bricks_appreciation_pivot!$A$13:$A$20,0),1+MATCH(F7,INDEX(magic_bricks_appreciation_pivot!$B$13:$K$13,0),0))</f>
        <v>5.1040744021257752E-2</v>
      </c>
      <c r="I7" s="70">
        <f>G7+G7*H7</f>
        <v>10678.186280293021</v>
      </c>
      <c r="J7">
        <v>36</v>
      </c>
      <c r="K7">
        <v>2</v>
      </c>
      <c r="L7">
        <v>1</v>
      </c>
      <c r="M7">
        <v>4</v>
      </c>
      <c r="N7" t="s">
        <v>176</v>
      </c>
      <c r="O7" t="s">
        <v>161</v>
      </c>
      <c r="P7" s="12">
        <v>40068</v>
      </c>
      <c r="Q7" t="s">
        <v>156</v>
      </c>
      <c r="R7" t="s">
        <v>177</v>
      </c>
      <c r="S7" t="s">
        <v>178</v>
      </c>
      <c r="T7" t="s">
        <v>163</v>
      </c>
      <c r="U7">
        <v>4.5</v>
      </c>
      <c r="V7">
        <v>2.6</v>
      </c>
      <c r="W7">
        <v>3.1</v>
      </c>
      <c r="X7">
        <v>3.32</v>
      </c>
      <c r="Y7">
        <v>409027</v>
      </c>
      <c r="Z7">
        <v>198316</v>
      </c>
      <c r="AA7">
        <v>12394750</v>
      </c>
    </row>
    <row r="8" spans="1:27" hidden="1">
      <c r="A8" t="s">
        <v>179</v>
      </c>
      <c r="B8" t="s">
        <v>175</v>
      </c>
      <c r="C8" t="s">
        <v>34</v>
      </c>
      <c r="D8">
        <v>1167</v>
      </c>
      <c r="E8" s="12">
        <v>39177</v>
      </c>
      <c r="F8" s="72">
        <f t="shared" si="0"/>
        <v>2007</v>
      </c>
      <c r="G8" s="70">
        <f t="shared" si="1"/>
        <v>7274.0274207369321</v>
      </c>
      <c r="H8" s="70" t="e" cm="1">
        <f t="array" ref="H8">INDEX(magic_bricks_appreciation_pivot!$A$13:$K$20,MATCH(C8,magic_bricks_appreciation_pivot!$A$13:$A$20,0),1+MATCH(F8,INDEX(magic_bricks_appreciation_pivot!$B$13:$K$13,0),0))</f>
        <v>#N/A</v>
      </c>
      <c r="I8" s="70"/>
      <c r="J8">
        <v>137</v>
      </c>
      <c r="K8">
        <v>1</v>
      </c>
      <c r="L8">
        <v>1</v>
      </c>
      <c r="M8">
        <v>3</v>
      </c>
      <c r="N8" t="s">
        <v>176</v>
      </c>
      <c r="O8" t="s">
        <v>161</v>
      </c>
      <c r="P8" s="12">
        <v>28957</v>
      </c>
      <c r="Q8" t="s">
        <v>180</v>
      </c>
      <c r="R8" t="s">
        <v>157</v>
      </c>
      <c r="S8" t="s">
        <v>178</v>
      </c>
      <c r="T8" t="s">
        <v>166</v>
      </c>
      <c r="U8">
        <v>3.6</v>
      </c>
      <c r="V8">
        <v>2.1</v>
      </c>
      <c r="W8">
        <v>2.5</v>
      </c>
      <c r="X8">
        <v>2.67</v>
      </c>
      <c r="Y8">
        <v>263152</v>
      </c>
      <c r="Z8">
        <v>33955</v>
      </c>
      <c r="AA8">
        <v>8488790</v>
      </c>
    </row>
    <row r="9" spans="1:27" hidden="1">
      <c r="A9" t="s">
        <v>181</v>
      </c>
      <c r="B9" t="s">
        <v>51</v>
      </c>
      <c r="C9" t="s">
        <v>51</v>
      </c>
      <c r="D9">
        <v>1847</v>
      </c>
      <c r="E9" s="12">
        <v>38789</v>
      </c>
      <c r="F9" s="72">
        <f t="shared" si="0"/>
        <v>2006</v>
      </c>
      <c r="G9" s="70">
        <f t="shared" si="1"/>
        <v>9095.9664320519769</v>
      </c>
      <c r="H9" s="70" t="e" cm="1">
        <f t="array" ref="H9">INDEX(magic_bricks_appreciation_pivot!$A$13:$K$20,MATCH(C9,magic_bricks_appreciation_pivot!$A$13:$A$20,0),1+MATCH(F9,INDEX(magic_bricks_appreciation_pivot!$B$13:$K$13,0),0))</f>
        <v>#N/A</v>
      </c>
      <c r="I9" s="70"/>
      <c r="J9">
        <v>176</v>
      </c>
      <c r="K9">
        <v>3</v>
      </c>
      <c r="L9">
        <v>2</v>
      </c>
      <c r="M9">
        <v>5</v>
      </c>
      <c r="N9" t="s">
        <v>168</v>
      </c>
      <c r="O9" t="s">
        <v>161</v>
      </c>
      <c r="P9" s="12">
        <v>35139</v>
      </c>
      <c r="Q9" t="s">
        <v>156</v>
      </c>
      <c r="R9" t="s">
        <v>157</v>
      </c>
      <c r="S9" t="s">
        <v>162</v>
      </c>
      <c r="T9" t="s">
        <v>182</v>
      </c>
      <c r="U9">
        <v>2.4</v>
      </c>
      <c r="V9">
        <v>4.5</v>
      </c>
      <c r="W9">
        <v>2.1</v>
      </c>
      <c r="X9">
        <v>3.26</v>
      </c>
      <c r="Y9">
        <v>604809</v>
      </c>
      <c r="Z9">
        <v>235204</v>
      </c>
      <c r="AA9">
        <v>16800250</v>
      </c>
    </row>
    <row r="10" spans="1:27">
      <c r="A10" t="s">
        <v>183</v>
      </c>
      <c r="B10" t="s">
        <v>175</v>
      </c>
      <c r="C10" t="s">
        <v>34</v>
      </c>
      <c r="D10">
        <v>771</v>
      </c>
      <c r="E10" s="12">
        <v>40639</v>
      </c>
      <c r="F10" s="72">
        <f t="shared" si="0"/>
        <v>2011</v>
      </c>
      <c r="G10" s="70">
        <f t="shared" si="1"/>
        <v>10776.874189364462</v>
      </c>
      <c r="H10" s="70" cm="1">
        <f t="array" ref="H10">INDEX(magic_bricks_appreciation_pivot!$A$13:$K$20,MATCH(C10,magic_bricks_appreciation_pivot!$A$13:$A$20,0),1+MATCH(F10,INDEX(magic_bricks_appreciation_pivot!$B$13:$K$13,0),0))</f>
        <v>0.22839026915113872</v>
      </c>
      <c r="I10" s="70">
        <f>G10+G10*H10</f>
        <v>13238.207386081371</v>
      </c>
      <c r="J10">
        <v>175</v>
      </c>
      <c r="K10">
        <v>1</v>
      </c>
      <c r="L10">
        <v>1</v>
      </c>
      <c r="M10">
        <v>2</v>
      </c>
      <c r="N10" t="s">
        <v>184</v>
      </c>
      <c r="O10" t="s">
        <v>161</v>
      </c>
      <c r="P10" s="12">
        <v>28229</v>
      </c>
      <c r="Q10" t="s">
        <v>169</v>
      </c>
      <c r="R10" t="s">
        <v>170</v>
      </c>
      <c r="S10" t="s">
        <v>158</v>
      </c>
      <c r="T10" t="s">
        <v>182</v>
      </c>
      <c r="U10">
        <v>2.9</v>
      </c>
      <c r="V10">
        <v>3.7</v>
      </c>
      <c r="W10">
        <v>4</v>
      </c>
      <c r="X10">
        <v>3.55</v>
      </c>
      <c r="Y10">
        <v>257578</v>
      </c>
      <c r="Z10">
        <v>33236</v>
      </c>
      <c r="AA10">
        <v>8308970</v>
      </c>
    </row>
    <row r="11" spans="1:27" hidden="1">
      <c r="A11" t="s">
        <v>185</v>
      </c>
      <c r="B11" t="s">
        <v>51</v>
      </c>
      <c r="C11" t="s">
        <v>51</v>
      </c>
      <c r="D11">
        <v>1635</v>
      </c>
      <c r="E11" s="12">
        <v>38890</v>
      </c>
      <c r="F11" s="72">
        <f t="shared" si="0"/>
        <v>2006</v>
      </c>
      <c r="G11" s="70">
        <f t="shared" si="1"/>
        <v>4944.1284403669724</v>
      </c>
      <c r="H11" s="70" t="e" cm="1">
        <f t="array" ref="H11">INDEX(magic_bricks_appreciation_pivot!$A$13:$K$20,MATCH(C11,magic_bricks_appreciation_pivot!$A$13:$A$20,0),1+MATCH(F11,INDEX(magic_bricks_appreciation_pivot!$B$13:$K$13,0),0))</f>
        <v>#N/A</v>
      </c>
      <c r="I11" s="70"/>
      <c r="J11">
        <v>74</v>
      </c>
      <c r="K11">
        <v>2</v>
      </c>
      <c r="L11">
        <v>1</v>
      </c>
      <c r="M11">
        <v>4</v>
      </c>
      <c r="N11" t="s">
        <v>154</v>
      </c>
      <c r="O11" t="s">
        <v>161</v>
      </c>
      <c r="P11" s="12">
        <v>33415</v>
      </c>
      <c r="Q11" t="s">
        <v>169</v>
      </c>
      <c r="R11" t="s">
        <v>165</v>
      </c>
      <c r="S11" t="s">
        <v>178</v>
      </c>
      <c r="T11" t="s">
        <v>171</v>
      </c>
      <c r="U11">
        <v>3.1</v>
      </c>
      <c r="V11">
        <v>3.1</v>
      </c>
      <c r="W11">
        <v>3.3</v>
      </c>
      <c r="X11">
        <v>3.16</v>
      </c>
      <c r="Y11">
        <v>323346</v>
      </c>
      <c r="Z11">
        <v>121255</v>
      </c>
      <c r="AA11">
        <v>8083650</v>
      </c>
    </row>
    <row r="12" spans="1:27" hidden="1">
      <c r="A12" t="s">
        <v>186</v>
      </c>
      <c r="B12" t="s">
        <v>175</v>
      </c>
      <c r="C12" t="s">
        <v>34</v>
      </c>
      <c r="D12">
        <v>1203</v>
      </c>
      <c r="E12" s="12">
        <v>39009</v>
      </c>
      <c r="F12" s="72">
        <f t="shared" si="0"/>
        <v>2006</v>
      </c>
      <c r="G12" s="70">
        <f t="shared" si="1"/>
        <v>12417.290108063175</v>
      </c>
      <c r="H12" s="70" t="e" cm="1">
        <f t="array" ref="H12">INDEX(magic_bricks_appreciation_pivot!$A$13:$K$20,MATCH(C12,magic_bricks_appreciation_pivot!$A$13:$A$20,0),1+MATCH(F12,INDEX(magic_bricks_appreciation_pivot!$B$13:$K$13,0),0))</f>
        <v>#N/A</v>
      </c>
      <c r="I12" s="70"/>
      <c r="J12">
        <v>78</v>
      </c>
      <c r="K12">
        <v>2</v>
      </c>
      <c r="L12">
        <v>1</v>
      </c>
      <c r="M12">
        <v>4</v>
      </c>
      <c r="N12" t="s">
        <v>184</v>
      </c>
      <c r="O12" t="s">
        <v>155</v>
      </c>
      <c r="P12" s="12">
        <v>28789</v>
      </c>
      <c r="Q12" t="s">
        <v>156</v>
      </c>
      <c r="R12" t="s">
        <v>157</v>
      </c>
      <c r="S12" t="s">
        <v>178</v>
      </c>
      <c r="T12" t="s">
        <v>182</v>
      </c>
      <c r="U12">
        <v>4</v>
      </c>
      <c r="V12">
        <v>3.2</v>
      </c>
      <c r="W12">
        <v>4.5</v>
      </c>
      <c r="X12">
        <v>3.83</v>
      </c>
      <c r="Y12">
        <v>403326</v>
      </c>
      <c r="Z12">
        <v>119504</v>
      </c>
      <c r="AA12">
        <v>14938000</v>
      </c>
    </row>
    <row r="13" spans="1:27" hidden="1">
      <c r="A13" t="s">
        <v>187</v>
      </c>
      <c r="B13" t="s">
        <v>175</v>
      </c>
      <c r="C13" t="s">
        <v>34</v>
      </c>
      <c r="D13">
        <v>1054</v>
      </c>
      <c r="E13" s="12">
        <v>39860</v>
      </c>
      <c r="F13" s="72">
        <f t="shared" si="0"/>
        <v>2009</v>
      </c>
      <c r="G13" s="70">
        <f t="shared" si="1"/>
        <v>8965.5882352941171</v>
      </c>
      <c r="H13" s="70" t="e" cm="1">
        <f t="array" ref="H13">INDEX(magic_bricks_appreciation_pivot!$A$13:$K$20,MATCH(C13,magic_bricks_appreciation_pivot!$A$13:$A$20,0),1+MATCH(F13,INDEX(magic_bricks_appreciation_pivot!$B$13:$K$13,0),0))</f>
        <v>#N/A</v>
      </c>
      <c r="I13" s="70"/>
      <c r="J13">
        <v>143</v>
      </c>
      <c r="K13">
        <v>1</v>
      </c>
      <c r="L13">
        <v>1</v>
      </c>
      <c r="M13">
        <v>3</v>
      </c>
      <c r="N13" t="s">
        <v>176</v>
      </c>
      <c r="O13" t="s">
        <v>161</v>
      </c>
      <c r="P13" s="12">
        <v>26355</v>
      </c>
      <c r="Q13" t="s">
        <v>169</v>
      </c>
      <c r="R13" t="s">
        <v>170</v>
      </c>
      <c r="S13" t="s">
        <v>162</v>
      </c>
      <c r="T13" t="s">
        <v>182</v>
      </c>
      <c r="U13">
        <v>2.2000000000000002</v>
      </c>
      <c r="V13">
        <v>3.1</v>
      </c>
      <c r="W13">
        <v>3.3</v>
      </c>
      <c r="X13">
        <v>2.89</v>
      </c>
      <c r="Y13">
        <v>245693</v>
      </c>
      <c r="Z13">
        <v>141746</v>
      </c>
      <c r="AA13">
        <v>9449730</v>
      </c>
    </row>
    <row r="14" spans="1:27">
      <c r="A14" t="s">
        <v>188</v>
      </c>
      <c r="B14" t="s">
        <v>175</v>
      </c>
      <c r="C14" t="s">
        <v>34</v>
      </c>
      <c r="D14">
        <v>1196</v>
      </c>
      <c r="E14" s="12">
        <v>40220</v>
      </c>
      <c r="F14" s="72">
        <f t="shared" si="0"/>
        <v>2010</v>
      </c>
      <c r="G14" s="70">
        <f t="shared" si="1"/>
        <v>7336.4297658862879</v>
      </c>
      <c r="H14" s="70" cm="1">
        <f t="array" ref="H14">INDEX(magic_bricks_appreciation_pivot!$A$13:$K$20,MATCH(C14,magic_bricks_appreciation_pivot!$A$13:$A$20,0),1+MATCH(F14,INDEX(magic_bricks_appreciation_pivot!$B$13:$K$13,0),0))</f>
        <v>0.46848170778869208</v>
      </c>
      <c r="I14" s="70">
        <f>G14+G14*H14</f>
        <v>10773.412911680491</v>
      </c>
      <c r="J14">
        <v>137</v>
      </c>
      <c r="K14">
        <v>1</v>
      </c>
      <c r="L14">
        <v>1</v>
      </c>
      <c r="M14">
        <v>3</v>
      </c>
      <c r="N14" t="s">
        <v>168</v>
      </c>
      <c r="O14" t="s">
        <v>161</v>
      </c>
      <c r="P14" s="12">
        <v>33285</v>
      </c>
      <c r="Q14" t="s">
        <v>169</v>
      </c>
      <c r="R14" t="s">
        <v>170</v>
      </c>
      <c r="S14" t="s">
        <v>178</v>
      </c>
      <c r="T14" t="s">
        <v>166</v>
      </c>
      <c r="U14">
        <v>2.1</v>
      </c>
      <c r="V14">
        <v>2.5</v>
      </c>
      <c r="W14">
        <v>2.1</v>
      </c>
      <c r="X14">
        <v>2.2599999999999998</v>
      </c>
      <c r="Y14">
        <v>289554</v>
      </c>
      <c r="Z14">
        <v>35097</v>
      </c>
      <c r="AA14">
        <v>8774370</v>
      </c>
    </row>
    <row r="15" spans="1:27" hidden="1">
      <c r="A15" t="s">
        <v>189</v>
      </c>
      <c r="B15" t="s">
        <v>56</v>
      </c>
      <c r="C15" t="s">
        <v>56</v>
      </c>
      <c r="D15">
        <v>1056</v>
      </c>
      <c r="E15" s="12">
        <v>39083</v>
      </c>
      <c r="F15" s="72">
        <f t="shared" si="0"/>
        <v>2007</v>
      </c>
      <c r="G15" s="70">
        <f t="shared" si="1"/>
        <v>8888.7215909090901</v>
      </c>
      <c r="H15" s="70" t="e" cm="1">
        <f t="array" ref="H15">INDEX(magic_bricks_appreciation_pivot!$A$13:$K$20,MATCH(C15,magic_bricks_appreciation_pivot!$A$13:$A$20,0),1+MATCH(F15,INDEX(magic_bricks_appreciation_pivot!$B$13:$K$13,0),0))</f>
        <v>#N/A</v>
      </c>
      <c r="I15" s="70"/>
      <c r="J15">
        <v>83</v>
      </c>
      <c r="K15">
        <v>1</v>
      </c>
      <c r="L15">
        <v>1</v>
      </c>
      <c r="M15">
        <v>3</v>
      </c>
      <c r="N15" t="s">
        <v>176</v>
      </c>
      <c r="O15" t="s">
        <v>155</v>
      </c>
      <c r="P15" s="12">
        <v>29593</v>
      </c>
      <c r="Q15" t="s">
        <v>169</v>
      </c>
      <c r="R15" t="s">
        <v>170</v>
      </c>
      <c r="S15" t="s">
        <v>158</v>
      </c>
      <c r="T15" t="s">
        <v>163</v>
      </c>
      <c r="U15">
        <v>2.2000000000000002</v>
      </c>
      <c r="V15">
        <v>3.4</v>
      </c>
      <c r="W15">
        <v>3.7</v>
      </c>
      <c r="X15">
        <v>3.19</v>
      </c>
      <c r="Y15">
        <v>319141</v>
      </c>
      <c r="Z15">
        <v>37546</v>
      </c>
      <c r="AA15">
        <v>9386490</v>
      </c>
    </row>
    <row r="16" spans="1:27">
      <c r="A16" t="s">
        <v>190</v>
      </c>
      <c r="B16" t="s">
        <v>51</v>
      </c>
      <c r="C16" t="s">
        <v>51</v>
      </c>
      <c r="D16">
        <v>1865</v>
      </c>
      <c r="E16" s="12">
        <v>40493</v>
      </c>
      <c r="F16" s="72">
        <f t="shared" si="0"/>
        <v>2010</v>
      </c>
      <c r="G16" s="70">
        <f t="shared" si="1"/>
        <v>8310.8203753351208</v>
      </c>
      <c r="H16" s="70" cm="1">
        <f t="array" ref="H16">INDEX(magic_bricks_appreciation_pivot!$A$13:$K$20,MATCH(C16,magic_bricks_appreciation_pivot!$A$13:$A$20,0),1+MATCH(F16,INDEX(magic_bricks_appreciation_pivot!$B$13:$K$13,0),0))</f>
        <v>0.55311029796131728</v>
      </c>
      <c r="I16" s="70">
        <f>G16+G16*H16</f>
        <v>12907.620709439716</v>
      </c>
      <c r="J16">
        <v>157</v>
      </c>
      <c r="K16">
        <v>3</v>
      </c>
      <c r="L16">
        <v>2</v>
      </c>
      <c r="M16">
        <v>5</v>
      </c>
      <c r="N16" t="s">
        <v>168</v>
      </c>
      <c r="O16" t="s">
        <v>161</v>
      </c>
      <c r="P16" s="12">
        <v>20783</v>
      </c>
      <c r="Q16" t="s">
        <v>156</v>
      </c>
      <c r="R16" t="s">
        <v>170</v>
      </c>
      <c r="S16" t="s">
        <v>158</v>
      </c>
      <c r="T16" t="s">
        <v>182</v>
      </c>
      <c r="U16">
        <v>4.8</v>
      </c>
      <c r="V16">
        <v>2.2000000000000002</v>
      </c>
      <c r="W16">
        <v>4.9000000000000004</v>
      </c>
      <c r="X16">
        <v>3.66</v>
      </c>
      <c r="Y16">
        <v>619987</v>
      </c>
      <c r="Z16">
        <v>294494</v>
      </c>
      <c r="AA16">
        <v>15499680</v>
      </c>
    </row>
    <row r="17" spans="1:27" hidden="1">
      <c r="A17" t="s">
        <v>191</v>
      </c>
      <c r="B17" t="s">
        <v>51</v>
      </c>
      <c r="C17" t="s">
        <v>51</v>
      </c>
      <c r="D17">
        <v>1868</v>
      </c>
      <c r="E17" s="12">
        <v>40068</v>
      </c>
      <c r="F17" s="72">
        <f t="shared" si="0"/>
        <v>2009</v>
      </c>
      <c r="G17" s="70">
        <f t="shared" si="1"/>
        <v>8412.2483940042821</v>
      </c>
      <c r="H17" s="70" t="e" cm="1">
        <f t="array" ref="H17">INDEX(magic_bricks_appreciation_pivot!$A$13:$K$20,MATCH(C17,magic_bricks_appreciation_pivot!$A$13:$A$20,0),1+MATCH(F17,INDEX(magic_bricks_appreciation_pivot!$B$13:$K$13,0),0))</f>
        <v>#N/A</v>
      </c>
      <c r="I17" s="70"/>
      <c r="J17">
        <v>148</v>
      </c>
      <c r="K17">
        <v>3</v>
      </c>
      <c r="L17">
        <v>2</v>
      </c>
      <c r="M17">
        <v>5</v>
      </c>
      <c r="N17" t="s">
        <v>168</v>
      </c>
      <c r="O17" t="s">
        <v>161</v>
      </c>
      <c r="P17" s="12">
        <v>36783</v>
      </c>
      <c r="Q17" t="s">
        <v>156</v>
      </c>
      <c r="R17" t="s">
        <v>170</v>
      </c>
      <c r="S17" t="s">
        <v>162</v>
      </c>
      <c r="T17" t="s">
        <v>163</v>
      </c>
      <c r="U17">
        <v>3.8</v>
      </c>
      <c r="V17">
        <v>3.8</v>
      </c>
      <c r="W17">
        <v>3.1</v>
      </c>
      <c r="Y17">
        <v>597135</v>
      </c>
      <c r="Z17">
        <v>188569</v>
      </c>
      <c r="AA17">
        <v>15714080</v>
      </c>
    </row>
    <row r="18" spans="1:27" hidden="1">
      <c r="A18" t="s">
        <v>192</v>
      </c>
      <c r="B18" t="s">
        <v>23</v>
      </c>
      <c r="C18" t="s">
        <v>23</v>
      </c>
      <c r="D18">
        <v>1639</v>
      </c>
      <c r="E18" s="12">
        <v>40121</v>
      </c>
      <c r="F18" s="72">
        <f t="shared" si="0"/>
        <v>2009</v>
      </c>
      <c r="G18" s="70">
        <f t="shared" si="1"/>
        <v>5281.2690665039654</v>
      </c>
      <c r="H18" s="70" t="e" cm="1">
        <f t="array" ref="H18">INDEX(magic_bricks_appreciation_pivot!$A$13:$K$20,MATCH(C18,magic_bricks_appreciation_pivot!$A$13:$A$20,0),1+MATCH(F18,INDEX(magic_bricks_appreciation_pivot!$B$13:$K$13,0),0))</f>
        <v>#N/A</v>
      </c>
      <c r="I18" s="70"/>
      <c r="J18">
        <v>175</v>
      </c>
      <c r="K18">
        <v>2</v>
      </c>
      <c r="L18">
        <v>2</v>
      </c>
      <c r="M18">
        <v>4</v>
      </c>
      <c r="N18" t="s">
        <v>193</v>
      </c>
      <c r="O18" t="s">
        <v>155</v>
      </c>
      <c r="P18" s="12">
        <v>33551</v>
      </c>
      <c r="Q18" t="s">
        <v>194</v>
      </c>
      <c r="R18" t="s">
        <v>165</v>
      </c>
      <c r="S18" t="s">
        <v>162</v>
      </c>
      <c r="T18" t="s">
        <v>171</v>
      </c>
      <c r="U18">
        <v>2.2999999999999998</v>
      </c>
      <c r="V18">
        <v>3.2</v>
      </c>
      <c r="W18">
        <v>4.8</v>
      </c>
      <c r="X18">
        <v>3.57</v>
      </c>
      <c r="Y18">
        <v>285648</v>
      </c>
      <c r="Z18">
        <v>77904</v>
      </c>
      <c r="AA18">
        <v>8656000</v>
      </c>
    </row>
    <row r="19" spans="1:27">
      <c r="A19" t="s">
        <v>195</v>
      </c>
      <c r="B19" t="s">
        <v>175</v>
      </c>
      <c r="C19" t="s">
        <v>34</v>
      </c>
      <c r="D19">
        <v>796</v>
      </c>
      <c r="E19" s="12">
        <v>40902</v>
      </c>
      <c r="F19" s="72">
        <f t="shared" si="0"/>
        <v>2011</v>
      </c>
      <c r="G19" s="70">
        <f t="shared" si="1"/>
        <v>13709.233668341709</v>
      </c>
      <c r="H19" s="70" cm="1">
        <f t="array" ref="H19">INDEX(magic_bricks_appreciation_pivot!$A$13:$K$20,MATCH(C19,magic_bricks_appreciation_pivot!$A$13:$A$20,0),1+MATCH(F19,INDEX(magic_bricks_appreciation_pivot!$B$13:$K$13,0),0))</f>
        <v>0.22839026915113872</v>
      </c>
      <c r="I19" s="70">
        <f>G19+G19*H19</f>
        <v>16840.289235710123</v>
      </c>
      <c r="J19">
        <v>134</v>
      </c>
      <c r="K19">
        <v>1</v>
      </c>
      <c r="L19">
        <v>1</v>
      </c>
      <c r="M19">
        <v>2</v>
      </c>
      <c r="N19" t="s">
        <v>184</v>
      </c>
      <c r="O19" t="s">
        <v>155</v>
      </c>
      <c r="P19" s="12">
        <v>27397</v>
      </c>
      <c r="Q19" t="s">
        <v>156</v>
      </c>
      <c r="R19" t="s">
        <v>157</v>
      </c>
      <c r="S19" t="s">
        <v>178</v>
      </c>
      <c r="T19" t="s">
        <v>166</v>
      </c>
      <c r="U19">
        <v>3.5</v>
      </c>
      <c r="V19">
        <v>4.5999999999999996</v>
      </c>
      <c r="W19">
        <v>4.7</v>
      </c>
      <c r="X19">
        <v>4.3</v>
      </c>
      <c r="Y19">
        <v>316464</v>
      </c>
      <c r="Z19">
        <v>130951</v>
      </c>
      <c r="AA19">
        <v>10912550</v>
      </c>
    </row>
    <row r="20" spans="1:27" hidden="1">
      <c r="A20" t="s">
        <v>196</v>
      </c>
      <c r="B20" t="s">
        <v>56</v>
      </c>
      <c r="C20" t="s">
        <v>56</v>
      </c>
      <c r="D20">
        <v>1136</v>
      </c>
      <c r="E20" s="12">
        <v>39543</v>
      </c>
      <c r="F20" s="72">
        <f t="shared" si="0"/>
        <v>2008</v>
      </c>
      <c r="G20" s="70">
        <f t="shared" si="1"/>
        <v>7295.3785211267605</v>
      </c>
      <c r="H20" s="70" t="e" cm="1">
        <f t="array" ref="H20">INDEX(magic_bricks_appreciation_pivot!$A$13:$K$20,MATCH(C20,magic_bricks_appreciation_pivot!$A$13:$A$20,0),1+MATCH(F20,INDEX(magic_bricks_appreciation_pivot!$B$13:$K$13,0),0))</f>
        <v>#N/A</v>
      </c>
      <c r="I20" s="70"/>
      <c r="J20">
        <v>69</v>
      </c>
      <c r="K20">
        <v>1</v>
      </c>
      <c r="L20">
        <v>1</v>
      </c>
      <c r="M20">
        <v>3</v>
      </c>
      <c r="N20" t="s">
        <v>193</v>
      </c>
      <c r="O20" t="s">
        <v>155</v>
      </c>
      <c r="P20" s="12">
        <v>28593</v>
      </c>
      <c r="Q20" t="s">
        <v>169</v>
      </c>
      <c r="R20" t="s">
        <v>157</v>
      </c>
      <c r="S20" t="s">
        <v>158</v>
      </c>
      <c r="T20" t="s">
        <v>159</v>
      </c>
      <c r="U20">
        <v>4.5999999999999996</v>
      </c>
      <c r="V20">
        <v>2.6</v>
      </c>
      <c r="W20">
        <v>2.9</v>
      </c>
      <c r="X20">
        <v>3.35</v>
      </c>
      <c r="Y20">
        <v>323214</v>
      </c>
      <c r="Z20">
        <v>49725</v>
      </c>
      <c r="AA20">
        <v>8287550</v>
      </c>
    </row>
    <row r="21" spans="1:27">
      <c r="A21" t="s">
        <v>197</v>
      </c>
      <c r="B21" t="s">
        <v>39</v>
      </c>
      <c r="C21" t="s">
        <v>39</v>
      </c>
      <c r="D21">
        <v>1902</v>
      </c>
      <c r="E21" s="12">
        <v>41092</v>
      </c>
      <c r="F21" s="72">
        <f t="shared" si="0"/>
        <v>2012</v>
      </c>
      <c r="G21" s="70">
        <f t="shared" si="1"/>
        <v>11147.865404837014</v>
      </c>
      <c r="H21" s="70" cm="1">
        <f t="array" ref="H21">INDEX(magic_bricks_appreciation_pivot!$A$13:$K$20,MATCH(C21,magic_bricks_appreciation_pivot!$A$13:$A$20,0),1+MATCH(F21,INDEX(magic_bricks_appreciation_pivot!$B$13:$K$13,0),0))</f>
        <v>0.34576729802860456</v>
      </c>
      <c r="I21" s="70">
        <f t="shared" ref="I21:I22" si="3">G21+G21*H21</f>
        <v>15002.432704654064</v>
      </c>
      <c r="J21">
        <v>168</v>
      </c>
      <c r="K21">
        <v>2</v>
      </c>
      <c r="L21">
        <v>1</v>
      </c>
      <c r="M21">
        <v>5</v>
      </c>
      <c r="N21" t="s">
        <v>168</v>
      </c>
      <c r="O21" t="s">
        <v>155</v>
      </c>
      <c r="P21" s="12">
        <v>25762</v>
      </c>
      <c r="Q21" t="s">
        <v>156</v>
      </c>
      <c r="R21" t="s">
        <v>165</v>
      </c>
      <c r="S21" t="s">
        <v>158</v>
      </c>
      <c r="T21" t="s">
        <v>166</v>
      </c>
      <c r="U21">
        <v>4.5</v>
      </c>
      <c r="V21">
        <v>4.9000000000000004</v>
      </c>
      <c r="W21">
        <v>4.9000000000000004</v>
      </c>
      <c r="X21">
        <v>4.76</v>
      </c>
      <c r="Y21">
        <v>742113</v>
      </c>
      <c r="Z21">
        <v>212032</v>
      </c>
      <c r="AA21">
        <v>21203240</v>
      </c>
    </row>
    <row r="22" spans="1:27">
      <c r="A22" t="s">
        <v>198</v>
      </c>
      <c r="B22" t="s">
        <v>175</v>
      </c>
      <c r="C22" t="s">
        <v>34</v>
      </c>
      <c r="D22">
        <v>1069</v>
      </c>
      <c r="E22" s="12">
        <v>41383</v>
      </c>
      <c r="F22" s="72">
        <f t="shared" si="0"/>
        <v>2013</v>
      </c>
      <c r="G22" s="70">
        <f t="shared" si="1"/>
        <v>10201.618334892422</v>
      </c>
      <c r="H22" s="70" cm="1">
        <f t="array" ref="H22">INDEX(magic_bricks_appreciation_pivot!$A$13:$K$20,MATCH(C22,magic_bricks_appreciation_pivot!$A$13:$A$20,0),1+MATCH(F22,INDEX(magic_bricks_appreciation_pivot!$B$13:$K$13,0),0))</f>
        <v>0.11656080922135968</v>
      </c>
      <c r="I22" s="70">
        <f t="shared" si="3"/>
        <v>11390.727223374943</v>
      </c>
      <c r="J22">
        <v>53</v>
      </c>
      <c r="K22">
        <v>1</v>
      </c>
      <c r="L22">
        <v>1</v>
      </c>
      <c r="M22">
        <v>3</v>
      </c>
      <c r="N22" t="s">
        <v>154</v>
      </c>
      <c r="O22" t="s">
        <v>155</v>
      </c>
      <c r="P22" s="12">
        <v>39923</v>
      </c>
      <c r="Q22" t="s">
        <v>169</v>
      </c>
      <c r="R22" t="s">
        <v>170</v>
      </c>
      <c r="S22" t="s">
        <v>158</v>
      </c>
      <c r="T22" t="s">
        <v>182</v>
      </c>
      <c r="U22">
        <v>2.8</v>
      </c>
      <c r="V22">
        <v>2.7</v>
      </c>
      <c r="W22">
        <v>4.9000000000000004</v>
      </c>
      <c r="X22">
        <v>3.39</v>
      </c>
      <c r="Y22">
        <v>283544</v>
      </c>
      <c r="Z22">
        <v>43622</v>
      </c>
      <c r="AA22">
        <v>10905530</v>
      </c>
    </row>
    <row r="23" spans="1:27" hidden="1">
      <c r="A23" t="s">
        <v>199</v>
      </c>
      <c r="B23" t="s">
        <v>175</v>
      </c>
      <c r="C23" t="s">
        <v>34</v>
      </c>
      <c r="D23">
        <v>931</v>
      </c>
      <c r="E23" s="12">
        <v>39795</v>
      </c>
      <c r="F23" s="72">
        <f t="shared" si="0"/>
        <v>2008</v>
      </c>
      <c r="G23" s="70">
        <f t="shared" si="1"/>
        <v>9866.7776584317944</v>
      </c>
      <c r="H23" s="70" t="e" cm="1">
        <f t="array" ref="H23">INDEX(magic_bricks_appreciation_pivot!$A$13:$K$20,MATCH(C23,magic_bricks_appreciation_pivot!$A$13:$A$20,0),1+MATCH(F23,INDEX(magic_bricks_appreciation_pivot!$B$13:$K$13,0),0))</f>
        <v>#N/A</v>
      </c>
      <c r="I23" s="70"/>
      <c r="J23">
        <v>96</v>
      </c>
      <c r="K23">
        <v>1</v>
      </c>
      <c r="L23">
        <v>1</v>
      </c>
      <c r="M23">
        <v>3</v>
      </c>
      <c r="N23" t="s">
        <v>154</v>
      </c>
      <c r="O23" t="s">
        <v>155</v>
      </c>
      <c r="P23" s="12">
        <v>31765</v>
      </c>
      <c r="Q23" t="s">
        <v>169</v>
      </c>
      <c r="R23" t="s">
        <v>165</v>
      </c>
      <c r="S23" t="s">
        <v>158</v>
      </c>
      <c r="T23" t="s">
        <v>166</v>
      </c>
      <c r="U23">
        <v>4.2</v>
      </c>
      <c r="V23">
        <v>3.1</v>
      </c>
      <c r="W23">
        <v>3.1</v>
      </c>
      <c r="X23">
        <v>3.43</v>
      </c>
      <c r="Y23">
        <v>248021</v>
      </c>
      <c r="Z23">
        <v>27558</v>
      </c>
      <c r="AA23">
        <v>9185970</v>
      </c>
    </row>
    <row r="24" spans="1:27" hidden="1">
      <c r="A24" t="s">
        <v>200</v>
      </c>
      <c r="B24" t="s">
        <v>201</v>
      </c>
      <c r="C24" t="s">
        <v>201</v>
      </c>
      <c r="D24">
        <v>2010</v>
      </c>
      <c r="E24" s="12">
        <v>39939</v>
      </c>
      <c r="F24" s="72">
        <f t="shared" si="0"/>
        <v>2009</v>
      </c>
      <c r="G24" s="70">
        <f t="shared" si="1"/>
        <v>5435.5223880597014</v>
      </c>
      <c r="H24" s="70" t="e" cm="1">
        <f t="array" ref="H24">INDEX(magic_bricks_appreciation_pivot!$A$13:$K$20,MATCH(C24,magic_bricks_appreciation_pivot!$A$13:$A$20,0),1+MATCH(F24,INDEX(magic_bricks_appreciation_pivot!$B$13:$K$13,0),0))</f>
        <v>#N/A</v>
      </c>
      <c r="I24" s="70"/>
      <c r="J24">
        <v>114</v>
      </c>
      <c r="K24">
        <v>3</v>
      </c>
      <c r="L24">
        <v>2</v>
      </c>
      <c r="M24">
        <v>5</v>
      </c>
      <c r="N24" t="s">
        <v>176</v>
      </c>
      <c r="O24" t="s">
        <v>161</v>
      </c>
      <c r="P24" s="12">
        <v>36289</v>
      </c>
      <c r="Q24" t="s">
        <v>169</v>
      </c>
      <c r="R24" t="s">
        <v>170</v>
      </c>
      <c r="S24" t="s">
        <v>162</v>
      </c>
      <c r="T24" t="s">
        <v>163</v>
      </c>
      <c r="U24">
        <v>3.4</v>
      </c>
      <c r="V24">
        <v>4.5</v>
      </c>
      <c r="W24">
        <v>3.4</v>
      </c>
      <c r="X24">
        <v>3.73</v>
      </c>
      <c r="Y24">
        <v>327762</v>
      </c>
      <c r="Z24">
        <v>262210</v>
      </c>
      <c r="AA24">
        <v>10925400</v>
      </c>
    </row>
    <row r="25" spans="1:27">
      <c r="A25" t="s">
        <v>202</v>
      </c>
      <c r="B25" t="s">
        <v>175</v>
      </c>
      <c r="C25" t="s">
        <v>34</v>
      </c>
      <c r="D25">
        <v>1074</v>
      </c>
      <c r="E25" s="12">
        <v>40382</v>
      </c>
      <c r="F25" s="72">
        <f t="shared" si="0"/>
        <v>2010</v>
      </c>
      <c r="G25" s="70">
        <f t="shared" si="1"/>
        <v>8964.0409683426442</v>
      </c>
      <c r="H25" s="70" cm="1">
        <f t="array" ref="H25">INDEX(magic_bricks_appreciation_pivot!$A$13:$K$20,MATCH(C25,magic_bricks_appreciation_pivot!$A$13:$A$20,0),1+MATCH(F25,INDEX(magic_bricks_appreciation_pivot!$B$13:$K$13,0),0))</f>
        <v>0.46848170778869208</v>
      </c>
      <c r="I25" s="70">
        <f t="shared" ref="I25:I31" si="4">G25+G25*H25</f>
        <v>13163.530189879606</v>
      </c>
      <c r="J25">
        <v>100</v>
      </c>
      <c r="K25">
        <v>1</v>
      </c>
      <c r="L25">
        <v>1</v>
      </c>
      <c r="M25">
        <v>3</v>
      </c>
      <c r="N25" t="s">
        <v>154</v>
      </c>
      <c r="O25" t="s">
        <v>161</v>
      </c>
      <c r="P25" s="12">
        <v>34542</v>
      </c>
      <c r="Q25" t="s">
        <v>169</v>
      </c>
      <c r="R25" t="s">
        <v>170</v>
      </c>
      <c r="S25" t="s">
        <v>162</v>
      </c>
      <c r="T25" t="s">
        <v>166</v>
      </c>
      <c r="U25">
        <v>3</v>
      </c>
      <c r="V25">
        <v>3.4</v>
      </c>
      <c r="W25">
        <v>4.9000000000000004</v>
      </c>
      <c r="X25">
        <v>3.73</v>
      </c>
      <c r="Y25">
        <v>288821</v>
      </c>
      <c r="Z25">
        <v>86646</v>
      </c>
      <c r="AA25">
        <v>9627380</v>
      </c>
    </row>
    <row r="26" spans="1:27">
      <c r="A26" t="s">
        <v>203</v>
      </c>
      <c r="B26" t="s">
        <v>204</v>
      </c>
      <c r="C26" t="s">
        <v>75</v>
      </c>
      <c r="D26">
        <v>1972</v>
      </c>
      <c r="E26" s="12">
        <v>41407</v>
      </c>
      <c r="F26" s="72">
        <f t="shared" si="0"/>
        <v>2013</v>
      </c>
      <c r="G26" s="70">
        <f t="shared" si="1"/>
        <v>7060.2231237322512</v>
      </c>
      <c r="H26" s="70" cm="1">
        <f t="array" ref="H26">INDEX(magic_bricks_appreciation_pivot!$A$13:$K$20,MATCH(C26,magic_bricks_appreciation_pivot!$A$13:$A$20,0),1+MATCH(F26,INDEX(magic_bricks_appreciation_pivot!$B$13:$K$13,0),0))</f>
        <v>0.18373644522676402</v>
      </c>
      <c r="I26" s="70">
        <f t="shared" si="4"/>
        <v>8357.4434229946146</v>
      </c>
      <c r="J26">
        <v>111</v>
      </c>
      <c r="K26">
        <v>2</v>
      </c>
      <c r="L26">
        <v>1</v>
      </c>
      <c r="M26">
        <v>5</v>
      </c>
      <c r="N26" t="s">
        <v>184</v>
      </c>
      <c r="O26" t="s">
        <v>161</v>
      </c>
      <c r="P26" s="12">
        <v>39582</v>
      </c>
      <c r="Q26" t="s">
        <v>169</v>
      </c>
      <c r="R26" t="s">
        <v>170</v>
      </c>
      <c r="S26" t="s">
        <v>178</v>
      </c>
      <c r="T26" t="s">
        <v>163</v>
      </c>
      <c r="U26">
        <v>4.0999999999999996</v>
      </c>
      <c r="V26">
        <v>4.4000000000000004</v>
      </c>
      <c r="W26">
        <v>2.8</v>
      </c>
      <c r="X26">
        <v>3.59</v>
      </c>
      <c r="Y26">
        <v>487297</v>
      </c>
      <c r="Z26">
        <v>167073</v>
      </c>
      <c r="AA26">
        <v>13922760</v>
      </c>
    </row>
    <row r="27" spans="1:27">
      <c r="A27" t="s">
        <v>205</v>
      </c>
      <c r="B27" t="s">
        <v>75</v>
      </c>
      <c r="C27" t="s">
        <v>75</v>
      </c>
      <c r="D27">
        <v>1685</v>
      </c>
      <c r="E27" s="12">
        <v>41839</v>
      </c>
      <c r="F27" s="72">
        <f t="shared" si="0"/>
        <v>2014</v>
      </c>
      <c r="G27" s="70">
        <f t="shared" si="1"/>
        <v>7478.3857566765582</v>
      </c>
      <c r="H27" s="70" cm="1">
        <f t="array" ref="H27">INDEX(magic_bricks_appreciation_pivot!$A$13:$K$20,MATCH(C27,magic_bricks_appreciation_pivot!$A$13:$A$20,0),1+MATCH(F27,INDEX(magic_bricks_appreciation_pivot!$B$13:$K$13,0),0))</f>
        <v>0.20839433870180576</v>
      </c>
      <c r="I27" s="70">
        <f t="shared" si="4"/>
        <v>9036.8390109961729</v>
      </c>
      <c r="J27">
        <v>105</v>
      </c>
      <c r="K27">
        <v>1</v>
      </c>
      <c r="L27">
        <v>1</v>
      </c>
      <c r="M27">
        <v>4</v>
      </c>
      <c r="N27" t="s">
        <v>168</v>
      </c>
      <c r="O27" t="s">
        <v>161</v>
      </c>
      <c r="P27" s="12">
        <v>29429</v>
      </c>
      <c r="Q27" t="s">
        <v>194</v>
      </c>
      <c r="R27" t="s">
        <v>170</v>
      </c>
      <c r="S27" t="s">
        <v>162</v>
      </c>
      <c r="T27" t="s">
        <v>182</v>
      </c>
      <c r="U27">
        <v>2.8</v>
      </c>
      <c r="V27">
        <v>4.4000000000000004</v>
      </c>
      <c r="W27">
        <v>4</v>
      </c>
      <c r="X27">
        <v>3.74</v>
      </c>
      <c r="Y27">
        <v>352830</v>
      </c>
      <c r="Z27">
        <v>176415</v>
      </c>
      <c r="AA27">
        <v>12601080</v>
      </c>
    </row>
    <row r="28" spans="1:27">
      <c r="A28" t="s">
        <v>206</v>
      </c>
      <c r="B28" t="s">
        <v>56</v>
      </c>
      <c r="C28" t="s">
        <v>56</v>
      </c>
      <c r="D28">
        <v>1130</v>
      </c>
      <c r="E28" s="12">
        <v>40857</v>
      </c>
      <c r="F28" s="72">
        <f t="shared" si="0"/>
        <v>2011</v>
      </c>
      <c r="G28" s="70">
        <f t="shared" si="1"/>
        <v>11843.672566371681</v>
      </c>
      <c r="H28" s="70" cm="1">
        <f t="array" ref="H28">INDEX(magic_bricks_appreciation_pivot!$A$13:$K$20,MATCH(C28,magic_bricks_appreciation_pivot!$A$13:$A$20,0),1+MATCH(F28,INDEX(magic_bricks_appreciation_pivot!$B$13:$K$13,0),0))</f>
        <v>0.33228770983948047</v>
      </c>
      <c r="I28" s="70">
        <f t="shared" si="4"/>
        <v>15779.179399540008</v>
      </c>
      <c r="J28">
        <v>29</v>
      </c>
      <c r="K28">
        <v>1</v>
      </c>
      <c r="L28">
        <v>1</v>
      </c>
      <c r="M28">
        <v>3</v>
      </c>
      <c r="N28" t="s">
        <v>168</v>
      </c>
      <c r="O28" t="s">
        <v>155</v>
      </c>
      <c r="P28" s="12">
        <v>29907</v>
      </c>
      <c r="Q28" t="s">
        <v>156</v>
      </c>
      <c r="R28" t="s">
        <v>165</v>
      </c>
      <c r="S28" t="s">
        <v>158</v>
      </c>
      <c r="T28" t="s">
        <v>163</v>
      </c>
      <c r="U28">
        <v>2.2999999999999998</v>
      </c>
      <c r="V28">
        <v>2.5</v>
      </c>
      <c r="W28">
        <v>2.2000000000000002</v>
      </c>
      <c r="X28">
        <v>2.29</v>
      </c>
      <c r="Y28">
        <v>468417</v>
      </c>
      <c r="Z28">
        <v>53533</v>
      </c>
      <c r="AA28">
        <v>13383350</v>
      </c>
    </row>
    <row r="29" spans="1:27">
      <c r="A29" t="s">
        <v>207</v>
      </c>
      <c r="B29" t="s">
        <v>23</v>
      </c>
      <c r="C29" t="s">
        <v>23</v>
      </c>
      <c r="D29">
        <v>1301</v>
      </c>
      <c r="E29" s="12">
        <v>40494</v>
      </c>
      <c r="F29" s="72">
        <f t="shared" si="0"/>
        <v>2010</v>
      </c>
      <c r="G29" s="70">
        <f t="shared" si="1"/>
        <v>6102.7094542659497</v>
      </c>
      <c r="H29" s="70" cm="1">
        <f t="array" ref="H29">INDEX(magic_bricks_appreciation_pivot!$A$13:$K$20,MATCH(C29,magic_bricks_appreciation_pivot!$A$13:$A$20,0),1+MATCH(F29,INDEX(magic_bricks_appreciation_pivot!$B$13:$K$13,0),0))</f>
        <v>0.49881786187527283</v>
      </c>
      <c r="I29" s="70">
        <f t="shared" si="4"/>
        <v>9146.8499358889039</v>
      </c>
      <c r="J29">
        <v>59</v>
      </c>
      <c r="K29">
        <v>1</v>
      </c>
      <c r="L29">
        <v>1</v>
      </c>
      <c r="M29">
        <v>3</v>
      </c>
      <c r="N29" t="s">
        <v>193</v>
      </c>
      <c r="O29" t="s">
        <v>155</v>
      </c>
      <c r="P29" s="12">
        <v>37939</v>
      </c>
      <c r="Q29" t="s">
        <v>169</v>
      </c>
      <c r="R29" t="s">
        <v>170</v>
      </c>
      <c r="S29" t="s">
        <v>162</v>
      </c>
      <c r="T29" t="s">
        <v>173</v>
      </c>
      <c r="U29">
        <v>2.8</v>
      </c>
      <c r="V29">
        <v>2.7</v>
      </c>
      <c r="W29">
        <v>3.8</v>
      </c>
      <c r="X29">
        <v>3.17</v>
      </c>
      <c r="Y29">
        <v>357283</v>
      </c>
      <c r="Z29">
        <v>71457</v>
      </c>
      <c r="AA29">
        <v>7939625</v>
      </c>
    </row>
    <row r="30" spans="1:27">
      <c r="A30" t="s">
        <v>208</v>
      </c>
      <c r="B30" t="s">
        <v>56</v>
      </c>
      <c r="C30" t="s">
        <v>56</v>
      </c>
      <c r="D30">
        <v>730</v>
      </c>
      <c r="E30" s="12">
        <v>40774</v>
      </c>
      <c r="F30" s="72">
        <f t="shared" si="0"/>
        <v>2011</v>
      </c>
      <c r="G30" s="70">
        <f t="shared" si="1"/>
        <v>12120.938356164384</v>
      </c>
      <c r="H30" s="70" cm="1">
        <f t="array" ref="H30">INDEX(magic_bricks_appreciation_pivot!$A$13:$K$20,MATCH(C30,magic_bricks_appreciation_pivot!$A$13:$A$20,0),1+MATCH(F30,INDEX(magic_bricks_appreciation_pivot!$B$13:$K$13,0),0))</f>
        <v>0.33228770983948047</v>
      </c>
      <c r="I30" s="70">
        <f t="shared" si="4"/>
        <v>16148.577203639765</v>
      </c>
      <c r="J30">
        <v>185</v>
      </c>
      <c r="K30">
        <v>1</v>
      </c>
      <c r="L30">
        <v>1</v>
      </c>
      <c r="M30">
        <v>2</v>
      </c>
      <c r="N30" t="s">
        <v>184</v>
      </c>
      <c r="O30" t="s">
        <v>155</v>
      </c>
      <c r="P30" s="12">
        <v>26539</v>
      </c>
      <c r="Q30" t="s">
        <v>194</v>
      </c>
      <c r="R30" t="s">
        <v>165</v>
      </c>
      <c r="S30" t="s">
        <v>162</v>
      </c>
      <c r="T30" t="s">
        <v>166</v>
      </c>
      <c r="U30">
        <v>2.7</v>
      </c>
      <c r="V30">
        <v>4.5999999999999996</v>
      </c>
      <c r="W30">
        <v>4.9000000000000004</v>
      </c>
      <c r="X30">
        <v>4.18</v>
      </c>
      <c r="Y30">
        <v>265449</v>
      </c>
      <c r="Z30">
        <v>53090</v>
      </c>
      <c r="AA30">
        <v>8848285</v>
      </c>
    </row>
    <row r="31" spans="1:27">
      <c r="A31" t="s">
        <v>209</v>
      </c>
      <c r="B31" t="s">
        <v>75</v>
      </c>
      <c r="C31" t="s">
        <v>75</v>
      </c>
      <c r="D31">
        <v>1806</v>
      </c>
      <c r="E31" s="12">
        <v>41504</v>
      </c>
      <c r="F31" s="72">
        <f t="shared" si="0"/>
        <v>2013</v>
      </c>
      <c r="G31" s="70">
        <f t="shared" si="1"/>
        <v>6278.0730897009971</v>
      </c>
      <c r="H31" s="70" cm="1">
        <f t="array" ref="H31">INDEX(magic_bricks_appreciation_pivot!$A$13:$K$20,MATCH(C31,magic_bricks_appreciation_pivot!$A$13:$A$20,0),1+MATCH(F31,INDEX(magic_bricks_appreciation_pivot!$B$13:$K$13,0),0))</f>
        <v>0.18373644522676402</v>
      </c>
      <c r="I31" s="70">
        <f t="shared" si="4"/>
        <v>7431.5839220764656</v>
      </c>
      <c r="J31">
        <v>138</v>
      </c>
      <c r="K31">
        <v>2</v>
      </c>
      <c r="L31">
        <v>1</v>
      </c>
      <c r="M31">
        <v>5</v>
      </c>
      <c r="N31" t="s">
        <v>168</v>
      </c>
      <c r="O31" t="s">
        <v>161</v>
      </c>
      <c r="P31" s="12">
        <v>28729</v>
      </c>
      <c r="Q31" t="s">
        <v>194</v>
      </c>
      <c r="R31" t="s">
        <v>177</v>
      </c>
      <c r="S31" t="s">
        <v>158</v>
      </c>
      <c r="T31" t="s">
        <v>163</v>
      </c>
      <c r="U31">
        <v>4.0999999999999996</v>
      </c>
      <c r="V31">
        <v>5</v>
      </c>
      <c r="W31">
        <v>3</v>
      </c>
      <c r="X31">
        <v>3.83</v>
      </c>
      <c r="Y31">
        <v>430852</v>
      </c>
      <c r="Z31">
        <v>113382</v>
      </c>
      <c r="AA31">
        <v>11338200</v>
      </c>
    </row>
    <row r="32" spans="1:27" hidden="1">
      <c r="A32" t="s">
        <v>210</v>
      </c>
      <c r="B32" t="s">
        <v>39</v>
      </c>
      <c r="C32" t="s">
        <v>39</v>
      </c>
      <c r="D32">
        <v>1981</v>
      </c>
      <c r="E32" s="12">
        <v>39904</v>
      </c>
      <c r="F32" s="72">
        <f t="shared" si="0"/>
        <v>2009</v>
      </c>
      <c r="G32" s="70">
        <f t="shared" si="1"/>
        <v>6497.9454820797573</v>
      </c>
      <c r="H32" s="70" t="e" cm="1">
        <f t="array" ref="H32">INDEX(magic_bricks_appreciation_pivot!$A$13:$K$20,MATCH(C32,magic_bricks_appreciation_pivot!$A$13:$A$20,0),1+MATCH(F32,INDEX(magic_bricks_appreciation_pivot!$B$13:$K$13,0),0))</f>
        <v>#N/A</v>
      </c>
      <c r="I32" s="70"/>
      <c r="J32">
        <v>173</v>
      </c>
      <c r="K32">
        <v>2</v>
      </c>
      <c r="L32">
        <v>1</v>
      </c>
      <c r="M32">
        <v>5</v>
      </c>
      <c r="N32" t="s">
        <v>184</v>
      </c>
      <c r="O32" t="s">
        <v>161</v>
      </c>
      <c r="P32" s="12">
        <v>36619</v>
      </c>
      <c r="Q32" t="s">
        <v>194</v>
      </c>
      <c r="R32" t="s">
        <v>165</v>
      </c>
      <c r="S32" t="s">
        <v>178</v>
      </c>
      <c r="T32" t="s">
        <v>166</v>
      </c>
      <c r="U32">
        <v>2</v>
      </c>
      <c r="V32">
        <v>3.1</v>
      </c>
      <c r="W32">
        <v>3.2</v>
      </c>
      <c r="X32">
        <v>2.7549999999999999</v>
      </c>
      <c r="Y32">
        <v>373300</v>
      </c>
      <c r="Z32">
        <v>218831</v>
      </c>
      <c r="AA32">
        <v>12872430</v>
      </c>
    </row>
    <row r="33" spans="1:27">
      <c r="A33" t="s">
        <v>211</v>
      </c>
      <c r="B33" t="s">
        <v>56</v>
      </c>
      <c r="C33" t="s">
        <v>56</v>
      </c>
      <c r="D33">
        <v>868</v>
      </c>
      <c r="E33" s="12">
        <v>40770</v>
      </c>
      <c r="F33" s="72">
        <f t="shared" si="0"/>
        <v>2011</v>
      </c>
      <c r="G33" s="70">
        <f t="shared" si="1"/>
        <v>10417.108294930875</v>
      </c>
      <c r="H33" s="70" cm="1">
        <f t="array" ref="H33">INDEX(magic_bricks_appreciation_pivot!$A$13:$K$20,MATCH(C33,magic_bricks_appreciation_pivot!$A$13:$A$20,0),1+MATCH(F33,INDEX(magic_bricks_appreciation_pivot!$B$13:$K$13,0),0))</f>
        <v>0.33228770983948047</v>
      </c>
      <c r="I33" s="70">
        <f t="shared" ref="I33:I34" si="5">G33+G33*H33</f>
        <v>13878.58535340331</v>
      </c>
      <c r="J33">
        <v>15</v>
      </c>
      <c r="K33">
        <v>1</v>
      </c>
      <c r="L33">
        <v>1</v>
      </c>
      <c r="M33">
        <v>3</v>
      </c>
      <c r="N33" t="s">
        <v>193</v>
      </c>
      <c r="O33" t="s">
        <v>161</v>
      </c>
      <c r="P33" s="12">
        <v>37120</v>
      </c>
      <c r="Q33" t="s">
        <v>169</v>
      </c>
      <c r="R33" t="s">
        <v>177</v>
      </c>
      <c r="S33" t="s">
        <v>162</v>
      </c>
      <c r="T33" t="s">
        <v>166</v>
      </c>
      <c r="U33">
        <v>2.2999999999999998</v>
      </c>
      <c r="V33">
        <v>2.1</v>
      </c>
      <c r="W33">
        <v>2</v>
      </c>
      <c r="X33">
        <v>2.11</v>
      </c>
      <c r="Y33">
        <v>325514</v>
      </c>
      <c r="Z33">
        <v>72336</v>
      </c>
      <c r="AA33">
        <v>9042050</v>
      </c>
    </row>
    <row r="34" spans="1:27">
      <c r="A34" t="s">
        <v>212</v>
      </c>
      <c r="B34" t="s">
        <v>75</v>
      </c>
      <c r="C34" t="s">
        <v>75</v>
      </c>
      <c r="D34">
        <v>1721</v>
      </c>
      <c r="E34" s="12">
        <v>40994</v>
      </c>
      <c r="F34" s="72">
        <f t="shared" si="0"/>
        <v>2012</v>
      </c>
      <c r="G34" s="70">
        <f t="shared" si="1"/>
        <v>8642.8704241719934</v>
      </c>
      <c r="H34" s="70" cm="1">
        <f t="array" ref="H34">INDEX(magic_bricks_appreciation_pivot!$A$13:$K$20,MATCH(C34,magic_bricks_appreciation_pivot!$A$13:$A$20,0),1+MATCH(F34,INDEX(magic_bricks_appreciation_pivot!$B$13:$K$13,0),0))</f>
        <v>0.4595405666106962</v>
      </c>
      <c r="I34" s="70">
        <f t="shared" si="5"/>
        <v>12614.619996038818</v>
      </c>
      <c r="J34">
        <v>117</v>
      </c>
      <c r="K34">
        <v>1</v>
      </c>
      <c r="L34">
        <v>1</v>
      </c>
      <c r="M34">
        <v>4</v>
      </c>
      <c r="N34" t="s">
        <v>184</v>
      </c>
      <c r="O34" t="s">
        <v>155</v>
      </c>
      <c r="P34" s="12">
        <v>33694</v>
      </c>
      <c r="Q34" t="s">
        <v>169</v>
      </c>
      <c r="R34" t="s">
        <v>165</v>
      </c>
      <c r="S34" t="s">
        <v>158</v>
      </c>
      <c r="T34" t="s">
        <v>182</v>
      </c>
      <c r="U34">
        <v>2</v>
      </c>
      <c r="V34">
        <v>2.8</v>
      </c>
      <c r="W34">
        <v>2.9</v>
      </c>
      <c r="X34">
        <v>2.605</v>
      </c>
      <c r="Y34">
        <v>416483</v>
      </c>
      <c r="Z34">
        <v>223116</v>
      </c>
      <c r="AA34">
        <v>14874380</v>
      </c>
    </row>
    <row r="35" spans="1:27" hidden="1">
      <c r="A35" t="s">
        <v>213</v>
      </c>
      <c r="B35" t="s">
        <v>51</v>
      </c>
      <c r="C35" t="s">
        <v>51</v>
      </c>
      <c r="D35">
        <v>1755</v>
      </c>
      <c r="E35" s="12">
        <v>38835</v>
      </c>
      <c r="F35" s="72">
        <f t="shared" si="0"/>
        <v>2006</v>
      </c>
      <c r="G35" s="70">
        <f t="shared" si="1"/>
        <v>5824.7179487179483</v>
      </c>
      <c r="H35" s="70" t="e" cm="1">
        <f t="array" ref="H35">INDEX(magic_bricks_appreciation_pivot!$A$13:$K$20,MATCH(C35,magic_bricks_appreciation_pivot!$A$13:$A$20,0),1+MATCH(F35,INDEX(magic_bricks_appreciation_pivot!$B$13:$K$13,0),0))</f>
        <v>#N/A</v>
      </c>
      <c r="I35" s="70"/>
      <c r="J35">
        <v>16</v>
      </c>
      <c r="K35">
        <v>2</v>
      </c>
      <c r="L35">
        <v>1</v>
      </c>
      <c r="M35">
        <v>4</v>
      </c>
      <c r="N35" t="s">
        <v>184</v>
      </c>
      <c r="O35" t="s">
        <v>155</v>
      </c>
      <c r="P35" s="12">
        <v>31900</v>
      </c>
      <c r="Q35" t="s">
        <v>169</v>
      </c>
      <c r="R35" t="s">
        <v>157</v>
      </c>
      <c r="S35" t="s">
        <v>162</v>
      </c>
      <c r="T35" t="s">
        <v>159</v>
      </c>
      <c r="U35">
        <v>4.8</v>
      </c>
      <c r="V35">
        <v>4.5</v>
      </c>
      <c r="W35">
        <v>4.5</v>
      </c>
      <c r="X35">
        <v>4.58</v>
      </c>
      <c r="Y35">
        <v>306671</v>
      </c>
      <c r="Z35">
        <v>173780</v>
      </c>
      <c r="AA35">
        <v>10222380</v>
      </c>
    </row>
    <row r="36" spans="1:27" hidden="1">
      <c r="A36" t="s">
        <v>214</v>
      </c>
      <c r="B36" t="s">
        <v>39</v>
      </c>
      <c r="C36" t="s">
        <v>39</v>
      </c>
      <c r="D36">
        <v>1709</v>
      </c>
      <c r="E36" s="12">
        <v>40139</v>
      </c>
      <c r="F36" s="72">
        <f t="shared" si="0"/>
        <v>2009</v>
      </c>
      <c r="G36" s="70">
        <f t="shared" si="1"/>
        <v>7565.0029256875368</v>
      </c>
      <c r="H36" s="70" t="e" cm="1">
        <f t="array" ref="H36">INDEX(magic_bricks_appreciation_pivot!$A$13:$K$20,MATCH(C36,magic_bricks_appreciation_pivot!$A$13:$A$20,0),1+MATCH(F36,INDEX(magic_bricks_appreciation_pivot!$B$13:$K$13,0),0))</f>
        <v>#N/A</v>
      </c>
      <c r="I36" s="70"/>
      <c r="J36">
        <v>130</v>
      </c>
      <c r="K36">
        <v>1</v>
      </c>
      <c r="L36">
        <v>1</v>
      </c>
      <c r="M36">
        <v>4</v>
      </c>
      <c r="N36" t="s">
        <v>168</v>
      </c>
      <c r="O36" t="s">
        <v>161</v>
      </c>
      <c r="P36" s="12">
        <v>37949</v>
      </c>
      <c r="Q36" t="s">
        <v>169</v>
      </c>
      <c r="R36" t="s">
        <v>177</v>
      </c>
      <c r="S36" t="s">
        <v>162</v>
      </c>
      <c r="T36" t="s">
        <v>163</v>
      </c>
      <c r="U36">
        <v>4.8</v>
      </c>
      <c r="V36">
        <v>3.2</v>
      </c>
      <c r="W36">
        <v>4.3</v>
      </c>
      <c r="X36">
        <v>4.2</v>
      </c>
      <c r="Y36">
        <v>452501</v>
      </c>
      <c r="Z36">
        <v>90500</v>
      </c>
      <c r="AA36">
        <v>12928590</v>
      </c>
    </row>
    <row r="37" spans="1:27">
      <c r="A37" t="s">
        <v>215</v>
      </c>
      <c r="B37" t="s">
        <v>201</v>
      </c>
      <c r="C37" t="s">
        <v>201</v>
      </c>
      <c r="D37">
        <v>2114</v>
      </c>
      <c r="E37" s="12">
        <v>40307</v>
      </c>
      <c r="F37" s="72">
        <f t="shared" si="0"/>
        <v>2010</v>
      </c>
      <c r="G37" s="70">
        <f t="shared" si="1"/>
        <v>8308.8079470198682</v>
      </c>
      <c r="H37" s="70" cm="1">
        <f t="array" ref="H37">INDEX(magic_bricks_appreciation_pivot!$A$13:$K$20,MATCH(C37,magic_bricks_appreciation_pivot!$A$13:$A$20,0),1+MATCH(F37,INDEX(magic_bricks_appreciation_pivot!$B$13:$K$13,0),0))</f>
        <v>0.62790190260080292</v>
      </c>
      <c r="I37" s="70">
        <f t="shared" ref="I37:I40" si="6">G37+G37*H37</f>
        <v>13525.924265298316</v>
      </c>
      <c r="J37">
        <v>46</v>
      </c>
      <c r="K37">
        <v>3</v>
      </c>
      <c r="L37">
        <v>2</v>
      </c>
      <c r="M37">
        <v>5</v>
      </c>
      <c r="N37" t="s">
        <v>184</v>
      </c>
      <c r="O37" t="s">
        <v>155</v>
      </c>
      <c r="P37" s="12">
        <v>32642</v>
      </c>
      <c r="Q37" t="s">
        <v>156</v>
      </c>
      <c r="R37" t="s">
        <v>177</v>
      </c>
      <c r="S37" t="s">
        <v>162</v>
      </c>
      <c r="T37" t="s">
        <v>163</v>
      </c>
      <c r="U37">
        <v>2.7</v>
      </c>
      <c r="V37">
        <v>3</v>
      </c>
      <c r="W37">
        <v>3.9</v>
      </c>
      <c r="X37">
        <v>3.27</v>
      </c>
      <c r="Y37">
        <v>632334</v>
      </c>
      <c r="Z37">
        <v>281037</v>
      </c>
      <c r="AA37">
        <v>17564820</v>
      </c>
    </row>
    <row r="38" spans="1:27">
      <c r="A38" t="s">
        <v>216</v>
      </c>
      <c r="B38" t="s">
        <v>23</v>
      </c>
      <c r="C38" t="s">
        <v>23</v>
      </c>
      <c r="D38">
        <v>1226</v>
      </c>
      <c r="E38" s="12">
        <v>40321</v>
      </c>
      <c r="F38" s="72">
        <f t="shared" si="0"/>
        <v>2010</v>
      </c>
      <c r="G38" s="70">
        <f t="shared" si="1"/>
        <v>4054.8531810766722</v>
      </c>
      <c r="H38" s="70" cm="1">
        <f t="array" ref="H38">INDEX(magic_bricks_appreciation_pivot!$A$13:$K$20,MATCH(C38,magic_bricks_appreciation_pivot!$A$13:$A$20,0),1+MATCH(F38,INDEX(magic_bricks_appreciation_pivot!$B$13:$K$13,0),0))</f>
        <v>0.49881786187527283</v>
      </c>
      <c r="I38" s="70">
        <f t="shared" si="6"/>
        <v>6077.4863750794866</v>
      </c>
      <c r="J38">
        <v>180</v>
      </c>
      <c r="K38">
        <v>1</v>
      </c>
      <c r="L38">
        <v>1</v>
      </c>
      <c r="M38">
        <v>3</v>
      </c>
      <c r="N38" t="s">
        <v>193</v>
      </c>
      <c r="O38" t="s">
        <v>161</v>
      </c>
      <c r="P38" s="12">
        <v>30466</v>
      </c>
      <c r="Q38" t="s">
        <v>194</v>
      </c>
      <c r="R38" t="s">
        <v>157</v>
      </c>
      <c r="S38" t="s">
        <v>158</v>
      </c>
      <c r="T38" t="s">
        <v>159</v>
      </c>
      <c r="U38">
        <v>4</v>
      </c>
      <c r="V38">
        <v>3.7</v>
      </c>
      <c r="W38">
        <v>4.7</v>
      </c>
      <c r="X38">
        <v>4.1900000000000004</v>
      </c>
      <c r="Y38">
        <v>154109</v>
      </c>
      <c r="Z38">
        <v>114339</v>
      </c>
      <c r="AA38">
        <v>4971250</v>
      </c>
    </row>
    <row r="39" spans="1:27">
      <c r="A39" t="s">
        <v>217</v>
      </c>
      <c r="B39" t="s">
        <v>51</v>
      </c>
      <c r="C39" t="s">
        <v>51</v>
      </c>
      <c r="D39">
        <v>1648</v>
      </c>
      <c r="E39" s="12">
        <v>40571</v>
      </c>
      <c r="F39" s="72">
        <f t="shared" si="0"/>
        <v>2011</v>
      </c>
      <c r="G39" s="70">
        <f t="shared" si="1"/>
        <v>5564.7208737864075</v>
      </c>
      <c r="H39" s="70" cm="1">
        <f t="array" ref="H39">INDEX(magic_bricks_appreciation_pivot!$A$13:$K$20,MATCH(C39,magic_bricks_appreciation_pivot!$A$13:$A$20,0),1+MATCH(F39,INDEX(magic_bricks_appreciation_pivot!$B$13:$K$13,0),0))</f>
        <v>0.33442622950819673</v>
      </c>
      <c r="I39" s="70">
        <f t="shared" si="6"/>
        <v>7425.709493872354</v>
      </c>
      <c r="J39">
        <v>111</v>
      </c>
      <c r="K39">
        <v>2</v>
      </c>
      <c r="L39">
        <v>1</v>
      </c>
      <c r="M39">
        <v>4</v>
      </c>
      <c r="N39" t="s">
        <v>168</v>
      </c>
      <c r="O39" t="s">
        <v>155</v>
      </c>
      <c r="P39" s="12">
        <v>35826</v>
      </c>
      <c r="Q39" t="s">
        <v>169</v>
      </c>
      <c r="R39" t="s">
        <v>177</v>
      </c>
      <c r="S39" t="s">
        <v>158</v>
      </c>
      <c r="T39" t="s">
        <v>173</v>
      </c>
      <c r="U39">
        <v>4.3</v>
      </c>
      <c r="V39">
        <v>2.9</v>
      </c>
      <c r="W39">
        <v>2</v>
      </c>
      <c r="X39">
        <v>2.98</v>
      </c>
      <c r="Y39">
        <v>275120</v>
      </c>
      <c r="Z39">
        <v>82536</v>
      </c>
      <c r="AA39">
        <v>9170660</v>
      </c>
    </row>
    <row r="40" spans="1:27">
      <c r="A40" t="s">
        <v>218</v>
      </c>
      <c r="B40" t="s">
        <v>175</v>
      </c>
      <c r="C40" t="s">
        <v>34</v>
      </c>
      <c r="D40">
        <v>856</v>
      </c>
      <c r="E40" s="12">
        <v>40854</v>
      </c>
      <c r="F40" s="72">
        <f t="shared" si="0"/>
        <v>2011</v>
      </c>
      <c r="G40" s="70">
        <f t="shared" si="1"/>
        <v>12130.163551401869</v>
      </c>
      <c r="H40" s="70" cm="1">
        <f t="array" ref="H40">INDEX(magic_bricks_appreciation_pivot!$A$13:$K$20,MATCH(C40,magic_bricks_appreciation_pivot!$A$13:$A$20,0),1+MATCH(F40,INDEX(magic_bricks_appreciation_pivot!$B$13:$K$13,0),0))</f>
        <v>0.22839026915113872</v>
      </c>
      <c r="I40" s="70">
        <f t="shared" si="6"/>
        <v>14900.574869753875</v>
      </c>
      <c r="J40">
        <v>36</v>
      </c>
      <c r="K40">
        <v>1</v>
      </c>
      <c r="L40">
        <v>1</v>
      </c>
      <c r="M40">
        <v>3</v>
      </c>
      <c r="N40" t="s">
        <v>184</v>
      </c>
      <c r="O40" t="s">
        <v>155</v>
      </c>
      <c r="P40" s="12">
        <v>31364</v>
      </c>
      <c r="Q40" t="s">
        <v>169</v>
      </c>
      <c r="R40" t="s">
        <v>170</v>
      </c>
      <c r="S40" t="s">
        <v>162</v>
      </c>
      <c r="T40" t="s">
        <v>182</v>
      </c>
      <c r="U40">
        <v>2.1</v>
      </c>
      <c r="V40">
        <v>3.6</v>
      </c>
      <c r="W40">
        <v>3.5</v>
      </c>
      <c r="X40">
        <v>3.12</v>
      </c>
      <c r="Y40">
        <v>332269</v>
      </c>
      <c r="Z40">
        <v>103834</v>
      </c>
      <c r="AA40">
        <v>10383420</v>
      </c>
    </row>
    <row r="41" spans="1:27" hidden="1">
      <c r="A41" t="s">
        <v>219</v>
      </c>
      <c r="B41" t="s">
        <v>56</v>
      </c>
      <c r="C41" t="s">
        <v>56</v>
      </c>
      <c r="D41">
        <v>904</v>
      </c>
      <c r="E41" s="12">
        <v>39837</v>
      </c>
      <c r="F41" s="72">
        <f t="shared" si="0"/>
        <v>2009</v>
      </c>
      <c r="G41" s="70">
        <f t="shared" si="1"/>
        <v>12833.407079646018</v>
      </c>
      <c r="H41" s="70" t="e" cm="1">
        <f t="array" ref="H41">INDEX(magic_bricks_appreciation_pivot!$A$13:$K$20,MATCH(C41,magic_bricks_appreciation_pivot!$A$13:$A$20,0),1+MATCH(F41,INDEX(magic_bricks_appreciation_pivot!$B$13:$K$13,0),0))</f>
        <v>#N/A</v>
      </c>
      <c r="I41" s="70"/>
      <c r="J41">
        <v>52</v>
      </c>
      <c r="K41">
        <v>1</v>
      </c>
      <c r="L41">
        <v>1</v>
      </c>
      <c r="M41">
        <v>3</v>
      </c>
      <c r="N41" t="s">
        <v>184</v>
      </c>
      <c r="O41" t="s">
        <v>161</v>
      </c>
      <c r="P41" s="12">
        <v>25237</v>
      </c>
      <c r="Q41" t="s">
        <v>156</v>
      </c>
      <c r="R41" t="s">
        <v>165</v>
      </c>
      <c r="S41" t="s">
        <v>178</v>
      </c>
      <c r="T41" t="s">
        <v>182</v>
      </c>
      <c r="U41">
        <v>3.8</v>
      </c>
      <c r="V41">
        <v>3.2</v>
      </c>
      <c r="W41">
        <v>2.6</v>
      </c>
      <c r="X41">
        <v>3.08</v>
      </c>
      <c r="Y41">
        <v>348042</v>
      </c>
      <c r="Z41">
        <v>23203</v>
      </c>
      <c r="AA41">
        <v>11601400</v>
      </c>
    </row>
    <row r="42" spans="1:27">
      <c r="A42" t="s">
        <v>220</v>
      </c>
      <c r="B42" t="s">
        <v>175</v>
      </c>
      <c r="C42" t="s">
        <v>34</v>
      </c>
      <c r="D42">
        <v>1198</v>
      </c>
      <c r="E42" s="12">
        <v>41264</v>
      </c>
      <c r="F42" s="72">
        <f t="shared" si="0"/>
        <v>2012</v>
      </c>
      <c r="G42" s="70">
        <f t="shared" si="1"/>
        <v>6885.859766277129</v>
      </c>
      <c r="H42" s="70" cm="1">
        <f t="array" ref="H42">INDEX(magic_bricks_appreciation_pivot!$A$13:$K$20,MATCH(C42,magic_bricks_appreciation_pivot!$A$13:$A$20,0),1+MATCH(F42,INDEX(magic_bricks_appreciation_pivot!$B$13:$K$13,0),0))</f>
        <v>0.22606337179266398</v>
      </c>
      <c r="I42" s="70">
        <f t="shared" ref="I42:I43" si="7">G42+G42*H42</f>
        <v>8442.5004427331824</v>
      </c>
      <c r="J42">
        <v>105</v>
      </c>
      <c r="K42">
        <v>1</v>
      </c>
      <c r="L42">
        <v>1</v>
      </c>
      <c r="M42">
        <v>3</v>
      </c>
      <c r="N42" t="s">
        <v>193</v>
      </c>
      <c r="O42" t="s">
        <v>161</v>
      </c>
      <c r="P42" s="12">
        <v>28124</v>
      </c>
      <c r="Q42" t="s">
        <v>169</v>
      </c>
      <c r="R42" t="s">
        <v>157</v>
      </c>
      <c r="S42" t="s">
        <v>178</v>
      </c>
      <c r="T42" t="s">
        <v>163</v>
      </c>
      <c r="U42">
        <v>3.9</v>
      </c>
      <c r="V42">
        <v>3.4</v>
      </c>
      <c r="W42">
        <v>4.4000000000000004</v>
      </c>
      <c r="X42">
        <v>3.85</v>
      </c>
      <c r="Y42">
        <v>255727</v>
      </c>
      <c r="Z42">
        <v>98991</v>
      </c>
      <c r="AA42">
        <v>8249260</v>
      </c>
    </row>
    <row r="43" spans="1:27">
      <c r="A43" t="s">
        <v>221</v>
      </c>
      <c r="B43" t="s">
        <v>23</v>
      </c>
      <c r="C43" t="s">
        <v>23</v>
      </c>
      <c r="D43">
        <v>931</v>
      </c>
      <c r="E43" s="12">
        <v>40819</v>
      </c>
      <c r="F43" s="72">
        <f t="shared" si="0"/>
        <v>2011</v>
      </c>
      <c r="G43" s="70">
        <f t="shared" si="1"/>
        <v>7459.1836734693879</v>
      </c>
      <c r="H43" s="70" cm="1">
        <f t="array" ref="H43">INDEX(magic_bricks_appreciation_pivot!$A$13:$K$20,MATCH(C43,magic_bricks_appreciation_pivot!$A$13:$A$20,0),1+MATCH(F43,INDEX(magic_bricks_appreciation_pivot!$B$13:$K$13,0),0))</f>
        <v>0.30621792098525186</v>
      </c>
      <c r="I43" s="70">
        <f t="shared" si="7"/>
        <v>9743.3193902063176</v>
      </c>
      <c r="J43">
        <v>16</v>
      </c>
      <c r="K43">
        <v>1</v>
      </c>
      <c r="L43">
        <v>1</v>
      </c>
      <c r="M43">
        <v>3</v>
      </c>
      <c r="N43" t="s">
        <v>184</v>
      </c>
      <c r="O43" t="s">
        <v>161</v>
      </c>
      <c r="P43" s="12">
        <v>34249</v>
      </c>
      <c r="Q43" t="s">
        <v>156</v>
      </c>
      <c r="R43" t="s">
        <v>157</v>
      </c>
      <c r="S43" t="s">
        <v>158</v>
      </c>
      <c r="T43" t="s">
        <v>159</v>
      </c>
      <c r="U43">
        <v>4</v>
      </c>
      <c r="V43">
        <v>4.2</v>
      </c>
      <c r="W43">
        <v>2.4</v>
      </c>
      <c r="X43">
        <v>3.42</v>
      </c>
      <c r="Y43">
        <v>291669</v>
      </c>
      <c r="Z43">
        <v>166668</v>
      </c>
      <c r="AA43">
        <v>6944500</v>
      </c>
    </row>
    <row r="44" spans="1:27" hidden="1">
      <c r="A44" t="s">
        <v>222</v>
      </c>
      <c r="B44" t="s">
        <v>23</v>
      </c>
      <c r="C44" t="s">
        <v>23</v>
      </c>
      <c r="D44">
        <v>1290</v>
      </c>
      <c r="E44" s="12">
        <v>40043</v>
      </c>
      <c r="F44" s="72">
        <f t="shared" si="0"/>
        <v>2009</v>
      </c>
      <c r="G44" s="70">
        <f t="shared" si="1"/>
        <v>6003.8759689922481</v>
      </c>
      <c r="H44" s="70" t="e" cm="1">
        <f t="array" ref="H44">INDEX(magic_bricks_appreciation_pivot!$A$13:$K$20,MATCH(C44,magic_bricks_appreciation_pivot!$A$13:$A$20,0),1+MATCH(F44,INDEX(magic_bricks_appreciation_pivot!$B$13:$K$13,0),0))</f>
        <v>#N/A</v>
      </c>
      <c r="I44" s="70"/>
      <c r="J44">
        <v>86</v>
      </c>
      <c r="K44">
        <v>1</v>
      </c>
      <c r="L44">
        <v>1</v>
      </c>
      <c r="M44">
        <v>3</v>
      </c>
      <c r="N44" t="s">
        <v>184</v>
      </c>
      <c r="O44" t="s">
        <v>155</v>
      </c>
      <c r="P44" s="12">
        <v>22523</v>
      </c>
      <c r="Q44" t="s">
        <v>194</v>
      </c>
      <c r="R44" t="s">
        <v>157</v>
      </c>
      <c r="S44" t="s">
        <v>158</v>
      </c>
      <c r="T44" t="s">
        <v>163</v>
      </c>
      <c r="U44">
        <v>3.1</v>
      </c>
      <c r="V44">
        <v>2.1</v>
      </c>
      <c r="W44">
        <v>4.0999999999999996</v>
      </c>
      <c r="X44">
        <v>3.2</v>
      </c>
      <c r="Y44">
        <v>364015</v>
      </c>
      <c r="Z44">
        <v>92940</v>
      </c>
      <c r="AA44">
        <v>7745000</v>
      </c>
    </row>
    <row r="45" spans="1:27">
      <c r="A45" t="s">
        <v>223</v>
      </c>
      <c r="B45" t="s">
        <v>23</v>
      </c>
      <c r="C45" t="s">
        <v>23</v>
      </c>
      <c r="D45">
        <v>507</v>
      </c>
      <c r="E45" s="12">
        <v>40260</v>
      </c>
      <c r="F45" s="72">
        <f t="shared" si="0"/>
        <v>2010</v>
      </c>
      <c r="G45" s="70">
        <f t="shared" si="1"/>
        <v>11297.830374753452</v>
      </c>
      <c r="H45" s="70" cm="1">
        <f t="array" ref="H45">INDEX(magic_bricks_appreciation_pivot!$A$13:$K$20,MATCH(C45,magic_bricks_appreciation_pivot!$A$13:$A$20,0),1+MATCH(F45,INDEX(magic_bricks_appreciation_pivot!$B$13:$K$13,0),0))</f>
        <v>0.49881786187527283</v>
      </c>
      <c r="I45" s="70">
        <f>G45+G45*H45</f>
        <v>16933.38996611748</v>
      </c>
      <c r="J45">
        <v>49</v>
      </c>
      <c r="K45">
        <v>1</v>
      </c>
      <c r="L45">
        <v>1</v>
      </c>
      <c r="M45">
        <v>2</v>
      </c>
      <c r="N45" t="s">
        <v>154</v>
      </c>
      <c r="O45" t="s">
        <v>155</v>
      </c>
      <c r="P45" s="12">
        <v>23470</v>
      </c>
      <c r="Q45" t="s">
        <v>194</v>
      </c>
      <c r="R45" t="s">
        <v>165</v>
      </c>
      <c r="S45" t="s">
        <v>162</v>
      </c>
      <c r="T45" t="s">
        <v>163</v>
      </c>
      <c r="U45">
        <v>2.6</v>
      </c>
      <c r="V45">
        <v>4.5999999999999996</v>
      </c>
      <c r="W45">
        <v>4.5999999999999996</v>
      </c>
      <c r="X45">
        <v>4</v>
      </c>
      <c r="Y45">
        <v>252032</v>
      </c>
      <c r="Z45">
        <v>74464</v>
      </c>
      <c r="AA45">
        <v>5728000</v>
      </c>
    </row>
    <row r="46" spans="1:27" hidden="1">
      <c r="A46" t="s">
        <v>224</v>
      </c>
      <c r="B46" t="s">
        <v>201</v>
      </c>
      <c r="C46" t="s">
        <v>201</v>
      </c>
      <c r="D46">
        <v>2492</v>
      </c>
      <c r="E46" s="12">
        <v>40153</v>
      </c>
      <c r="F46" s="72">
        <f t="shared" si="0"/>
        <v>2009</v>
      </c>
      <c r="G46" s="70">
        <f t="shared" si="1"/>
        <v>7514.2536115569819</v>
      </c>
      <c r="H46" s="70" t="e" cm="1">
        <f t="array" ref="H46">INDEX(magic_bricks_appreciation_pivot!$A$13:$K$20,MATCH(C46,magic_bricks_appreciation_pivot!$A$13:$A$20,0),1+MATCH(F46,INDEX(magic_bricks_appreciation_pivot!$B$13:$K$13,0),0))</f>
        <v>#N/A</v>
      </c>
      <c r="I46" s="70"/>
      <c r="J46">
        <v>113</v>
      </c>
      <c r="K46">
        <v>4</v>
      </c>
      <c r="L46">
        <v>2</v>
      </c>
      <c r="M46">
        <v>6</v>
      </c>
      <c r="N46" t="s">
        <v>225</v>
      </c>
      <c r="O46" t="s">
        <v>161</v>
      </c>
      <c r="P46" s="12">
        <v>34313</v>
      </c>
      <c r="Q46" t="s">
        <v>156</v>
      </c>
      <c r="R46" t="s">
        <v>177</v>
      </c>
      <c r="S46" t="s">
        <v>158</v>
      </c>
      <c r="T46" t="s">
        <v>166</v>
      </c>
      <c r="U46">
        <v>4.3</v>
      </c>
      <c r="V46">
        <v>4.5999999999999996</v>
      </c>
      <c r="W46">
        <v>3.8</v>
      </c>
      <c r="X46">
        <v>4.1900000000000004</v>
      </c>
      <c r="Y46">
        <v>917550</v>
      </c>
      <c r="Z46">
        <v>224706</v>
      </c>
      <c r="AA46">
        <v>18725520</v>
      </c>
    </row>
    <row r="47" spans="1:27">
      <c r="A47" t="s">
        <v>226</v>
      </c>
      <c r="B47" t="s">
        <v>23</v>
      </c>
      <c r="C47" t="s">
        <v>23</v>
      </c>
      <c r="D47">
        <v>851</v>
      </c>
      <c r="E47" s="12">
        <v>40797</v>
      </c>
      <c r="F47" s="72">
        <f t="shared" si="0"/>
        <v>2011</v>
      </c>
      <c r="G47" s="70">
        <f t="shared" si="1"/>
        <v>4197.7085781433607</v>
      </c>
      <c r="H47" s="70" cm="1">
        <f t="array" ref="H47">INDEX(magic_bricks_appreciation_pivot!$A$13:$K$20,MATCH(C47,magic_bricks_appreciation_pivot!$A$13:$A$20,0),1+MATCH(F47,INDEX(magic_bricks_appreciation_pivot!$B$13:$K$13,0),0))</f>
        <v>0.30621792098525186</v>
      </c>
      <c r="I47" s="70">
        <f>G47+G47*H47</f>
        <v>5483.1221718443785</v>
      </c>
      <c r="J47">
        <v>105</v>
      </c>
      <c r="K47">
        <v>1</v>
      </c>
      <c r="L47">
        <v>1</v>
      </c>
      <c r="M47">
        <v>2</v>
      </c>
      <c r="N47" t="s">
        <v>176</v>
      </c>
      <c r="O47" t="s">
        <v>161</v>
      </c>
      <c r="P47" s="12">
        <v>30212</v>
      </c>
      <c r="Q47" t="s">
        <v>194</v>
      </c>
      <c r="R47" t="s">
        <v>157</v>
      </c>
      <c r="S47" t="s">
        <v>178</v>
      </c>
      <c r="T47" t="s">
        <v>173</v>
      </c>
      <c r="U47">
        <v>4</v>
      </c>
      <c r="V47">
        <v>3.8</v>
      </c>
      <c r="W47">
        <v>2.5</v>
      </c>
      <c r="X47">
        <v>3.34</v>
      </c>
      <c r="Y47">
        <v>167896</v>
      </c>
      <c r="Z47">
        <v>39295</v>
      </c>
      <c r="AA47">
        <v>3572250</v>
      </c>
    </row>
    <row r="48" spans="1:27" hidden="1">
      <c r="A48" t="s">
        <v>227</v>
      </c>
      <c r="B48" t="s">
        <v>75</v>
      </c>
      <c r="D48">
        <v>1882</v>
      </c>
      <c r="E48" s="12">
        <v>39039</v>
      </c>
      <c r="F48" s="72">
        <f t="shared" si="0"/>
        <v>2006</v>
      </c>
      <c r="G48" s="70">
        <f t="shared" si="1"/>
        <v>8529.0010626992553</v>
      </c>
      <c r="H48" s="70" t="e" cm="1">
        <f t="array" ref="H48">INDEX(magic_bricks_appreciation_pivot!$A$13:$K$20,MATCH(C48,magic_bricks_appreciation_pivot!$A$13:$A$20,0),1+MATCH(F48,INDEX(magic_bricks_appreciation_pivot!$B$13:$K$13,0),0))</f>
        <v>#N/A</v>
      </c>
      <c r="I48" s="70"/>
      <c r="J48">
        <v>189</v>
      </c>
      <c r="K48">
        <v>2</v>
      </c>
      <c r="L48">
        <v>1</v>
      </c>
      <c r="M48">
        <v>5</v>
      </c>
      <c r="N48" t="s">
        <v>154</v>
      </c>
      <c r="O48" t="s">
        <v>155</v>
      </c>
      <c r="P48" s="12">
        <v>31374</v>
      </c>
      <c r="Q48" t="s">
        <v>169</v>
      </c>
      <c r="R48" t="s">
        <v>165</v>
      </c>
      <c r="S48" t="s">
        <v>162</v>
      </c>
      <c r="T48" t="s">
        <v>182</v>
      </c>
      <c r="U48">
        <v>3.9</v>
      </c>
      <c r="V48">
        <v>4.5</v>
      </c>
      <c r="W48">
        <v>4.7</v>
      </c>
      <c r="Y48">
        <v>433393</v>
      </c>
      <c r="Z48">
        <v>272877</v>
      </c>
      <c r="AA48">
        <v>16051580</v>
      </c>
    </row>
    <row r="49" spans="1:27" hidden="1">
      <c r="A49" t="s">
        <v>228</v>
      </c>
      <c r="B49" t="s">
        <v>39</v>
      </c>
      <c r="C49" t="s">
        <v>39</v>
      </c>
      <c r="D49">
        <v>1710</v>
      </c>
      <c r="E49" s="12">
        <v>40129</v>
      </c>
      <c r="F49" s="72">
        <f t="shared" si="0"/>
        <v>2009</v>
      </c>
      <c r="G49" s="70">
        <f t="shared" si="1"/>
        <v>11822.204678362574</v>
      </c>
      <c r="H49" s="70" t="e" cm="1">
        <f t="array" ref="H49">INDEX(magic_bricks_appreciation_pivot!$A$13:$K$20,MATCH(C49,magic_bricks_appreciation_pivot!$A$13:$A$20,0),1+MATCH(F49,INDEX(magic_bricks_appreciation_pivot!$B$13:$K$13,0),0))</f>
        <v>#N/A</v>
      </c>
      <c r="I49" s="70"/>
      <c r="J49">
        <v>15</v>
      </c>
      <c r="K49">
        <v>1</v>
      </c>
      <c r="L49">
        <v>1</v>
      </c>
      <c r="M49">
        <v>4</v>
      </c>
      <c r="N49" t="s">
        <v>193</v>
      </c>
      <c r="O49" t="s">
        <v>155</v>
      </c>
      <c r="P49" s="12">
        <v>36114</v>
      </c>
      <c r="Q49" t="s">
        <v>156</v>
      </c>
      <c r="R49" t="s">
        <v>157</v>
      </c>
      <c r="S49" t="s">
        <v>162</v>
      </c>
      <c r="T49" t="s">
        <v>163</v>
      </c>
      <c r="U49">
        <v>2.7</v>
      </c>
      <c r="V49">
        <v>4</v>
      </c>
      <c r="W49">
        <v>2.2000000000000002</v>
      </c>
      <c r="X49">
        <v>2.8250000000000002</v>
      </c>
      <c r="Y49">
        <v>808639</v>
      </c>
      <c r="Z49">
        <v>161728</v>
      </c>
      <c r="AA49">
        <v>20215970</v>
      </c>
    </row>
    <row r="50" spans="1:27">
      <c r="A50" t="s">
        <v>229</v>
      </c>
      <c r="B50" t="s">
        <v>23</v>
      </c>
      <c r="C50" t="s">
        <v>23</v>
      </c>
      <c r="D50">
        <v>1412</v>
      </c>
      <c r="E50" s="12">
        <v>40488</v>
      </c>
      <c r="F50" s="72">
        <f t="shared" si="0"/>
        <v>2010</v>
      </c>
      <c r="G50" s="70">
        <f t="shared" si="1"/>
        <v>5934.1359773371105</v>
      </c>
      <c r="H50" s="70" cm="1">
        <f t="array" ref="H50">INDEX(magic_bricks_appreciation_pivot!$A$13:$K$20,MATCH(C50,magic_bricks_appreciation_pivot!$A$13:$A$20,0),1+MATCH(F50,INDEX(magic_bricks_appreciation_pivot!$B$13:$K$13,0),0))</f>
        <v>0.49881786187527283</v>
      </c>
      <c r="I50" s="70">
        <f>G50+G50*H50</f>
        <v>8894.1889976295406</v>
      </c>
      <c r="J50">
        <v>28</v>
      </c>
      <c r="K50">
        <v>2</v>
      </c>
      <c r="L50">
        <v>2</v>
      </c>
      <c r="M50">
        <v>4</v>
      </c>
      <c r="N50" t="s">
        <v>184</v>
      </c>
      <c r="O50" t="s">
        <v>161</v>
      </c>
      <c r="P50" s="12">
        <v>30268</v>
      </c>
      <c r="Q50" t="s">
        <v>194</v>
      </c>
      <c r="R50" t="s">
        <v>165</v>
      </c>
      <c r="S50" t="s">
        <v>162</v>
      </c>
      <c r="T50" t="s">
        <v>166</v>
      </c>
      <c r="U50">
        <v>4.0999999999999996</v>
      </c>
      <c r="V50">
        <v>2.9</v>
      </c>
      <c r="W50">
        <v>3.1</v>
      </c>
      <c r="X50">
        <v>3.34</v>
      </c>
      <c r="Y50">
        <v>251370</v>
      </c>
      <c r="Z50">
        <v>192717</v>
      </c>
      <c r="AA50">
        <v>8379000</v>
      </c>
    </row>
    <row r="51" spans="1:27" hidden="1">
      <c r="A51" t="s">
        <v>230</v>
      </c>
      <c r="B51" t="s">
        <v>56</v>
      </c>
      <c r="C51" t="s">
        <v>56</v>
      </c>
      <c r="D51">
        <v>779</v>
      </c>
      <c r="E51" s="12">
        <v>39002</v>
      </c>
      <c r="F51" s="72">
        <f t="shared" si="0"/>
        <v>2006</v>
      </c>
      <c r="G51" s="70">
        <f t="shared" si="1"/>
        <v>6791.5725288831836</v>
      </c>
      <c r="H51" s="70" t="e" cm="1">
        <f t="array" ref="H51">INDEX(magic_bricks_appreciation_pivot!$A$13:$K$20,MATCH(C51,magic_bricks_appreciation_pivot!$A$13:$A$20,0),1+MATCH(F51,INDEX(magic_bricks_appreciation_pivot!$B$13:$K$13,0),0))</f>
        <v>#N/A</v>
      </c>
      <c r="I51" s="70"/>
      <c r="J51">
        <v>51</v>
      </c>
      <c r="K51">
        <v>1</v>
      </c>
      <c r="L51">
        <v>1</v>
      </c>
      <c r="M51">
        <v>2</v>
      </c>
      <c r="N51" t="s">
        <v>193</v>
      </c>
      <c r="O51" t="s">
        <v>161</v>
      </c>
      <c r="P51" s="12">
        <v>35717</v>
      </c>
      <c r="Q51" t="s">
        <v>194</v>
      </c>
      <c r="R51" t="s">
        <v>170</v>
      </c>
      <c r="S51" t="s">
        <v>178</v>
      </c>
      <c r="T51" t="s">
        <v>173</v>
      </c>
      <c r="U51">
        <v>3.6</v>
      </c>
      <c r="V51">
        <v>4.4000000000000004</v>
      </c>
      <c r="W51">
        <v>2.4</v>
      </c>
      <c r="X51">
        <v>3.16</v>
      </c>
      <c r="Y51">
        <v>190463</v>
      </c>
      <c r="Z51">
        <v>31744</v>
      </c>
      <c r="AA51">
        <v>5290635</v>
      </c>
    </row>
    <row r="52" spans="1:27">
      <c r="A52" t="s">
        <v>231</v>
      </c>
      <c r="B52" t="s">
        <v>75</v>
      </c>
      <c r="C52" t="s">
        <v>75</v>
      </c>
      <c r="D52">
        <v>1655</v>
      </c>
      <c r="E52" s="12">
        <v>41780</v>
      </c>
      <c r="F52" s="72">
        <f t="shared" si="0"/>
        <v>2014</v>
      </c>
      <c r="G52" s="70">
        <f t="shared" si="1"/>
        <v>7582.4350453172201</v>
      </c>
      <c r="H52" s="70" cm="1">
        <f t="array" ref="H52">INDEX(magic_bricks_appreciation_pivot!$A$13:$K$20,MATCH(C52,magic_bricks_appreciation_pivot!$A$13:$A$20,0),1+MATCH(F52,INDEX(magic_bricks_appreciation_pivot!$B$13:$K$13,0),0))</f>
        <v>0.20839433870180576</v>
      </c>
      <c r="I52" s="70">
        <f t="shared" ref="I52:I54" si="8">G52+G52*H52</f>
        <v>9162.5715823354985</v>
      </c>
      <c r="J52">
        <v>19</v>
      </c>
      <c r="K52">
        <v>1</v>
      </c>
      <c r="L52">
        <v>1</v>
      </c>
      <c r="M52">
        <v>4</v>
      </c>
      <c r="N52" t="s">
        <v>154</v>
      </c>
      <c r="O52" t="s">
        <v>161</v>
      </c>
      <c r="P52" s="12">
        <v>29370</v>
      </c>
      <c r="Q52" t="s">
        <v>169</v>
      </c>
      <c r="R52" t="s">
        <v>157</v>
      </c>
      <c r="S52" t="s">
        <v>162</v>
      </c>
      <c r="T52" t="s">
        <v>163</v>
      </c>
      <c r="U52">
        <v>2.1</v>
      </c>
      <c r="V52">
        <v>4.3</v>
      </c>
      <c r="W52">
        <v>3.9</v>
      </c>
      <c r="X52">
        <v>3.46</v>
      </c>
      <c r="Y52">
        <v>376468</v>
      </c>
      <c r="Z52">
        <v>238430</v>
      </c>
      <c r="AA52">
        <v>12548930</v>
      </c>
    </row>
    <row r="53" spans="1:27">
      <c r="A53" t="s">
        <v>232</v>
      </c>
      <c r="B53" t="s">
        <v>23</v>
      </c>
      <c r="C53" t="s">
        <v>23</v>
      </c>
      <c r="D53">
        <v>940</v>
      </c>
      <c r="E53" s="12">
        <v>40271</v>
      </c>
      <c r="F53" s="72">
        <f t="shared" si="0"/>
        <v>2010</v>
      </c>
      <c r="G53" s="70">
        <f t="shared" si="1"/>
        <v>6231.6489361702124</v>
      </c>
      <c r="H53" s="70" cm="1">
        <f t="array" ref="H53">INDEX(magic_bricks_appreciation_pivot!$A$13:$K$20,MATCH(C53,magic_bricks_appreciation_pivot!$A$13:$A$20,0),1+MATCH(F53,INDEX(magic_bricks_appreciation_pivot!$B$13:$K$13,0),0))</f>
        <v>0.49881786187527283</v>
      </c>
      <c r="I53" s="70">
        <f t="shared" si="8"/>
        <v>9340.1067344679559</v>
      </c>
      <c r="J53">
        <v>167</v>
      </c>
      <c r="K53">
        <v>1</v>
      </c>
      <c r="L53">
        <v>1</v>
      </c>
      <c r="M53">
        <v>3</v>
      </c>
      <c r="N53" t="s">
        <v>184</v>
      </c>
      <c r="O53" t="s">
        <v>161</v>
      </c>
      <c r="P53" s="12">
        <v>22386</v>
      </c>
      <c r="Q53" t="s">
        <v>194</v>
      </c>
      <c r="R53" t="s">
        <v>157</v>
      </c>
      <c r="S53" t="s">
        <v>158</v>
      </c>
      <c r="T53" t="s">
        <v>163</v>
      </c>
      <c r="U53">
        <v>2.7</v>
      </c>
      <c r="V53">
        <v>2.7</v>
      </c>
      <c r="W53">
        <v>4.0999999999999996</v>
      </c>
      <c r="X53">
        <v>3.26</v>
      </c>
      <c r="Y53">
        <v>263599</v>
      </c>
      <c r="Z53">
        <v>64435</v>
      </c>
      <c r="AA53">
        <v>5857750</v>
      </c>
    </row>
    <row r="54" spans="1:27">
      <c r="A54" t="s">
        <v>233</v>
      </c>
      <c r="B54" t="s">
        <v>201</v>
      </c>
      <c r="C54" t="s">
        <v>201</v>
      </c>
      <c r="D54">
        <v>1667</v>
      </c>
      <c r="E54" s="12">
        <v>40965</v>
      </c>
      <c r="F54" s="72">
        <f t="shared" si="0"/>
        <v>2012</v>
      </c>
      <c r="G54" s="70">
        <f t="shared" si="1"/>
        <v>6436.5326934613076</v>
      </c>
      <c r="H54" s="70" cm="1">
        <f t="array" ref="H54">INDEX(magic_bricks_appreciation_pivot!$A$13:$K$20,MATCH(C54,magic_bricks_appreciation_pivot!$A$13:$A$20,0),1+MATCH(F54,INDEX(magic_bricks_appreciation_pivot!$B$13:$K$13,0),0))</f>
        <v>0.26292059267573231</v>
      </c>
      <c r="I54" s="70">
        <f t="shared" si="8"/>
        <v>8128.8296840028825</v>
      </c>
      <c r="J54">
        <v>126</v>
      </c>
      <c r="K54">
        <v>2</v>
      </c>
      <c r="L54">
        <v>1</v>
      </c>
      <c r="M54">
        <v>4</v>
      </c>
      <c r="N54" t="s">
        <v>176</v>
      </c>
      <c r="O54" t="s">
        <v>155</v>
      </c>
      <c r="P54" s="12">
        <v>39140</v>
      </c>
      <c r="Q54" t="s">
        <v>194</v>
      </c>
      <c r="R54" t="s">
        <v>177</v>
      </c>
      <c r="S54" t="s">
        <v>158</v>
      </c>
      <c r="T54" t="s">
        <v>182</v>
      </c>
      <c r="U54">
        <v>4.8</v>
      </c>
      <c r="V54">
        <v>2.1</v>
      </c>
      <c r="W54">
        <v>5</v>
      </c>
      <c r="X54">
        <v>4.07</v>
      </c>
      <c r="Y54">
        <v>364810</v>
      </c>
      <c r="Z54">
        <v>268243</v>
      </c>
      <c r="AA54">
        <v>10729700</v>
      </c>
    </row>
    <row r="55" spans="1:27" hidden="1">
      <c r="A55" t="s">
        <v>234</v>
      </c>
      <c r="B55" t="s">
        <v>201</v>
      </c>
      <c r="C55" t="s">
        <v>201</v>
      </c>
      <c r="D55">
        <v>1926</v>
      </c>
      <c r="E55" s="12">
        <v>39672</v>
      </c>
      <c r="F55" s="72">
        <f t="shared" si="0"/>
        <v>2008</v>
      </c>
      <c r="G55" s="70">
        <f t="shared" si="1"/>
        <v>8830.1038421599169</v>
      </c>
      <c r="H55" s="70" t="e" cm="1">
        <f t="array" ref="H55">INDEX(magic_bricks_appreciation_pivot!$A$13:$K$20,MATCH(C55,magic_bricks_appreciation_pivot!$A$13:$A$20,0),1+MATCH(F55,INDEX(magic_bricks_appreciation_pivot!$B$13:$K$13,0),0))</f>
        <v>#N/A</v>
      </c>
      <c r="I55" s="70"/>
      <c r="J55">
        <v>49</v>
      </c>
      <c r="K55">
        <v>3</v>
      </c>
      <c r="L55">
        <v>2</v>
      </c>
      <c r="M55">
        <v>5</v>
      </c>
      <c r="N55" t="s">
        <v>168</v>
      </c>
      <c r="O55" t="s">
        <v>155</v>
      </c>
      <c r="P55" s="12">
        <v>36387</v>
      </c>
      <c r="Q55" t="s">
        <v>156</v>
      </c>
      <c r="R55" t="s">
        <v>177</v>
      </c>
      <c r="S55" t="s">
        <v>158</v>
      </c>
      <c r="T55" t="s">
        <v>182</v>
      </c>
      <c r="U55">
        <v>3.1</v>
      </c>
      <c r="V55">
        <v>2.9</v>
      </c>
      <c r="W55">
        <v>4.7</v>
      </c>
      <c r="X55">
        <v>3.68</v>
      </c>
      <c r="Y55">
        <v>816325</v>
      </c>
      <c r="Z55">
        <v>153061</v>
      </c>
      <c r="AA55">
        <v>17006780</v>
      </c>
    </row>
    <row r="56" spans="1:27" hidden="1">
      <c r="A56" t="s">
        <v>235</v>
      </c>
      <c r="B56" t="s">
        <v>56</v>
      </c>
      <c r="C56" t="s">
        <v>56</v>
      </c>
      <c r="D56">
        <v>718</v>
      </c>
      <c r="E56" s="12">
        <v>39378</v>
      </c>
      <c r="F56" s="72">
        <f t="shared" si="0"/>
        <v>2007</v>
      </c>
      <c r="G56" s="70">
        <f t="shared" si="1"/>
        <v>7757.7298050139279</v>
      </c>
      <c r="H56" s="70" t="e" cm="1">
        <f t="array" ref="H56">INDEX(magic_bricks_appreciation_pivot!$A$13:$K$20,MATCH(C56,magic_bricks_appreciation_pivot!$A$13:$A$20,0),1+MATCH(F56,INDEX(magic_bricks_appreciation_pivot!$B$13:$K$13,0),0))</f>
        <v>#N/A</v>
      </c>
      <c r="I56" s="70"/>
      <c r="J56">
        <v>75</v>
      </c>
      <c r="K56">
        <v>1</v>
      </c>
      <c r="L56">
        <v>1</v>
      </c>
      <c r="M56">
        <v>2</v>
      </c>
      <c r="N56" t="s">
        <v>176</v>
      </c>
      <c r="O56" t="s">
        <v>155</v>
      </c>
      <c r="P56" s="12">
        <v>28428</v>
      </c>
      <c r="Q56" t="s">
        <v>169</v>
      </c>
      <c r="R56" t="s">
        <v>165</v>
      </c>
      <c r="S56" t="s">
        <v>178</v>
      </c>
      <c r="T56" t="s">
        <v>173</v>
      </c>
      <c r="U56">
        <v>2</v>
      </c>
      <c r="V56">
        <v>3.9</v>
      </c>
      <c r="W56">
        <v>3.4</v>
      </c>
      <c r="X56">
        <v>3.08</v>
      </c>
      <c r="Y56">
        <v>211662</v>
      </c>
      <c r="Z56">
        <v>55701</v>
      </c>
      <c r="AA56">
        <v>5570050</v>
      </c>
    </row>
    <row r="57" spans="1:27">
      <c r="A57" t="s">
        <v>236</v>
      </c>
      <c r="B57" t="s">
        <v>23</v>
      </c>
      <c r="C57" t="s">
        <v>23</v>
      </c>
      <c r="D57">
        <v>545</v>
      </c>
      <c r="E57" s="12">
        <v>40920</v>
      </c>
      <c r="F57" s="72">
        <f t="shared" si="0"/>
        <v>2012</v>
      </c>
      <c r="G57" s="70">
        <f t="shared" si="1"/>
        <v>7072.2477064220184</v>
      </c>
      <c r="H57" s="70" cm="1">
        <f t="array" ref="H57">INDEX(magic_bricks_appreciation_pivot!$A$13:$K$20,MATCH(C57,magic_bricks_appreciation_pivot!$A$13:$A$20,0),1+MATCH(F57,INDEX(magic_bricks_appreciation_pivot!$B$13:$K$13,0),0))</f>
        <v>0.26292059267573231</v>
      </c>
      <c r="I57" s="70">
        <f>G57+G57*H57</f>
        <v>8931.6872649440847</v>
      </c>
      <c r="J57">
        <v>154</v>
      </c>
      <c r="K57">
        <v>1</v>
      </c>
      <c r="L57">
        <v>1</v>
      </c>
      <c r="M57">
        <v>2</v>
      </c>
      <c r="N57" t="s">
        <v>176</v>
      </c>
      <c r="O57" t="s">
        <v>161</v>
      </c>
      <c r="P57" s="12">
        <v>29970</v>
      </c>
      <c r="Q57" t="s">
        <v>169</v>
      </c>
      <c r="R57" t="s">
        <v>165</v>
      </c>
      <c r="S57" t="s">
        <v>178</v>
      </c>
      <c r="T57" t="s">
        <v>163</v>
      </c>
      <c r="U57">
        <v>3.1</v>
      </c>
      <c r="V57">
        <v>2.2000000000000002</v>
      </c>
      <c r="W57">
        <v>3.4</v>
      </c>
      <c r="X57">
        <v>2.95</v>
      </c>
      <c r="Y57">
        <v>165738</v>
      </c>
      <c r="Z57">
        <v>88651</v>
      </c>
      <c r="AA57">
        <v>3854375</v>
      </c>
    </row>
    <row r="58" spans="1:27" hidden="1">
      <c r="A58" t="s">
        <v>237</v>
      </c>
      <c r="B58" t="s">
        <v>23</v>
      </c>
      <c r="C58" t="s">
        <v>23</v>
      </c>
      <c r="D58">
        <v>1249</v>
      </c>
      <c r="E58" s="12">
        <v>40068</v>
      </c>
      <c r="F58" s="72">
        <f t="shared" si="0"/>
        <v>2009</v>
      </c>
      <c r="G58" s="70">
        <f t="shared" si="1"/>
        <v>6881.4051240992794</v>
      </c>
      <c r="H58" s="70" t="e" cm="1">
        <f t="array" ref="H58">INDEX(magic_bricks_appreciation_pivot!$A$13:$K$20,MATCH(C58,magic_bricks_appreciation_pivot!$A$13:$A$20,0),1+MATCH(F58,INDEX(magic_bricks_appreciation_pivot!$B$13:$K$13,0),0))</f>
        <v>#N/A</v>
      </c>
      <c r="I58" s="70"/>
      <c r="J58">
        <v>25</v>
      </c>
      <c r="K58">
        <v>1</v>
      </c>
      <c r="L58">
        <v>1</v>
      </c>
      <c r="M58">
        <v>3</v>
      </c>
      <c r="N58" t="s">
        <v>184</v>
      </c>
      <c r="O58" t="s">
        <v>155</v>
      </c>
      <c r="P58" s="12">
        <v>26928</v>
      </c>
      <c r="Q58" t="s">
        <v>169</v>
      </c>
      <c r="R58" t="s">
        <v>165</v>
      </c>
      <c r="S58" t="s">
        <v>162</v>
      </c>
      <c r="T58" t="s">
        <v>163</v>
      </c>
      <c r="U58">
        <v>2.8</v>
      </c>
      <c r="V58">
        <v>3.7</v>
      </c>
      <c r="W58">
        <v>3.5</v>
      </c>
      <c r="X58">
        <v>3.35</v>
      </c>
      <c r="Y58">
        <v>318010</v>
      </c>
      <c r="Z58">
        <v>120328</v>
      </c>
      <c r="AA58">
        <v>8594875</v>
      </c>
    </row>
    <row r="59" spans="1:27">
      <c r="A59" t="s">
        <v>238</v>
      </c>
      <c r="B59" t="s">
        <v>75</v>
      </c>
      <c r="C59" t="s">
        <v>75</v>
      </c>
      <c r="D59">
        <v>1894</v>
      </c>
      <c r="E59" s="12">
        <v>41433</v>
      </c>
      <c r="F59" s="72">
        <f t="shared" si="0"/>
        <v>2013</v>
      </c>
      <c r="G59" s="70">
        <f t="shared" si="1"/>
        <v>7153.7750791974659</v>
      </c>
      <c r="H59" s="70" cm="1">
        <f t="array" ref="H59">INDEX(magic_bricks_appreciation_pivot!$A$13:$K$20,MATCH(C59,magic_bricks_appreciation_pivot!$A$13:$A$20,0),1+MATCH(F59,INDEX(magic_bricks_appreciation_pivot!$B$13:$K$13,0),0))</f>
        <v>0.18373644522676402</v>
      </c>
      <c r="I59" s="70">
        <f t="shared" ref="I59:I60" si="9">G59+G59*H59</f>
        <v>8468.1842822010203</v>
      </c>
      <c r="J59">
        <v>187</v>
      </c>
      <c r="K59">
        <v>2</v>
      </c>
      <c r="L59">
        <v>1</v>
      </c>
      <c r="M59">
        <v>5</v>
      </c>
      <c r="N59" t="s">
        <v>176</v>
      </c>
      <c r="O59" t="s">
        <v>155</v>
      </c>
      <c r="P59" s="12">
        <v>25008</v>
      </c>
      <c r="Q59" t="s">
        <v>194</v>
      </c>
      <c r="R59" t="s">
        <v>170</v>
      </c>
      <c r="S59" t="s">
        <v>162</v>
      </c>
      <c r="T59" t="s">
        <v>166</v>
      </c>
      <c r="U59">
        <v>2</v>
      </c>
      <c r="V59">
        <v>3.7</v>
      </c>
      <c r="W59">
        <v>4.4000000000000004</v>
      </c>
      <c r="X59">
        <v>3.5049999999999999</v>
      </c>
      <c r="Y59">
        <v>406478</v>
      </c>
      <c r="Z59">
        <v>162591</v>
      </c>
      <c r="AA59">
        <v>13549250</v>
      </c>
    </row>
    <row r="60" spans="1:27">
      <c r="A60" t="s">
        <v>239</v>
      </c>
      <c r="B60" t="s">
        <v>23</v>
      </c>
      <c r="C60" t="s">
        <v>23</v>
      </c>
      <c r="D60">
        <v>1469</v>
      </c>
      <c r="E60" s="12">
        <v>40889</v>
      </c>
      <c r="F60" s="72">
        <f t="shared" si="0"/>
        <v>2011</v>
      </c>
      <c r="G60" s="70">
        <f t="shared" si="1"/>
        <v>6453.8801906058543</v>
      </c>
      <c r="H60" s="70" cm="1">
        <f t="array" ref="H60">INDEX(magic_bricks_appreciation_pivot!$A$13:$K$20,MATCH(C60,magic_bricks_appreciation_pivot!$A$13:$A$20,0),1+MATCH(F60,INDEX(magic_bricks_appreciation_pivot!$B$13:$K$13,0),0))</f>
        <v>0.30621792098525186</v>
      </c>
      <c r="I60" s="70">
        <f t="shared" si="9"/>
        <v>8430.1739648610801</v>
      </c>
      <c r="J60">
        <v>200</v>
      </c>
      <c r="K60">
        <v>2</v>
      </c>
      <c r="L60">
        <v>2</v>
      </c>
      <c r="M60">
        <v>4</v>
      </c>
      <c r="N60" t="s">
        <v>154</v>
      </c>
      <c r="O60" t="s">
        <v>161</v>
      </c>
      <c r="P60" s="12">
        <v>39064</v>
      </c>
      <c r="Q60" t="s">
        <v>156</v>
      </c>
      <c r="R60" t="s">
        <v>170</v>
      </c>
      <c r="S60" t="s">
        <v>178</v>
      </c>
      <c r="T60" t="s">
        <v>173</v>
      </c>
      <c r="U60">
        <v>4.7</v>
      </c>
      <c r="V60">
        <v>2</v>
      </c>
      <c r="W60">
        <v>2.4</v>
      </c>
      <c r="X60">
        <v>2.97</v>
      </c>
      <c r="Y60">
        <v>284423</v>
      </c>
      <c r="Z60">
        <v>132731</v>
      </c>
      <c r="AA60">
        <v>9480750</v>
      </c>
    </row>
    <row r="61" spans="1:27" hidden="1">
      <c r="A61" t="s">
        <v>240</v>
      </c>
      <c r="B61" t="s">
        <v>56</v>
      </c>
      <c r="C61" t="s">
        <v>56</v>
      </c>
      <c r="D61">
        <v>916</v>
      </c>
      <c r="E61" s="12">
        <v>39668</v>
      </c>
      <c r="F61" s="72">
        <f t="shared" si="0"/>
        <v>2008</v>
      </c>
      <c r="G61" s="70">
        <f t="shared" si="1"/>
        <v>6383.7554585152839</v>
      </c>
      <c r="H61" s="70" t="e" cm="1">
        <f t="array" ref="H61">INDEX(magic_bricks_appreciation_pivot!$A$13:$K$20,MATCH(C61,magic_bricks_appreciation_pivot!$A$13:$A$20,0),1+MATCH(F61,INDEX(magic_bricks_appreciation_pivot!$B$13:$K$13,0),0))</f>
        <v>#N/A</v>
      </c>
      <c r="I61" s="70"/>
      <c r="J61">
        <v>32</v>
      </c>
      <c r="K61">
        <v>1</v>
      </c>
      <c r="L61">
        <v>1</v>
      </c>
      <c r="M61">
        <v>3</v>
      </c>
      <c r="N61" t="s">
        <v>193</v>
      </c>
      <c r="O61" t="s">
        <v>155</v>
      </c>
      <c r="P61" s="12">
        <v>29448</v>
      </c>
      <c r="Q61" t="s">
        <v>194</v>
      </c>
      <c r="R61" t="s">
        <v>165</v>
      </c>
      <c r="S61" t="s">
        <v>178</v>
      </c>
      <c r="T61" t="s">
        <v>159</v>
      </c>
      <c r="U61">
        <v>3.6</v>
      </c>
      <c r="V61">
        <v>3</v>
      </c>
      <c r="W61">
        <v>3.9</v>
      </c>
      <c r="X61">
        <v>3.63</v>
      </c>
      <c r="Y61">
        <v>228053</v>
      </c>
      <c r="Z61">
        <v>23390</v>
      </c>
      <c r="AA61">
        <v>5847520</v>
      </c>
    </row>
    <row r="62" spans="1:27" hidden="1">
      <c r="A62" t="s">
        <v>241</v>
      </c>
      <c r="B62" t="s">
        <v>175</v>
      </c>
      <c r="C62" t="s">
        <v>34</v>
      </c>
      <c r="D62">
        <v>934</v>
      </c>
      <c r="E62" s="12">
        <v>39558</v>
      </c>
      <c r="F62" s="72">
        <f t="shared" si="0"/>
        <v>2008</v>
      </c>
      <c r="G62" s="70">
        <f t="shared" si="1"/>
        <v>10397.10920770878</v>
      </c>
      <c r="H62" s="70" t="e" cm="1">
        <f t="array" ref="H62">INDEX(magic_bricks_appreciation_pivot!$A$13:$K$20,MATCH(C62,magic_bricks_appreciation_pivot!$A$13:$A$20,0),1+MATCH(F62,INDEX(magic_bricks_appreciation_pivot!$B$13:$K$13,0),0))</f>
        <v>#N/A</v>
      </c>
      <c r="I62" s="70"/>
      <c r="J62">
        <v>11</v>
      </c>
      <c r="K62">
        <v>1</v>
      </c>
      <c r="L62">
        <v>1</v>
      </c>
      <c r="M62">
        <v>3</v>
      </c>
      <c r="N62" t="s">
        <v>184</v>
      </c>
      <c r="O62" t="s">
        <v>155</v>
      </c>
      <c r="P62" s="12">
        <v>31528</v>
      </c>
      <c r="Q62" t="s">
        <v>194</v>
      </c>
      <c r="R62" t="s">
        <v>177</v>
      </c>
      <c r="S62" t="s">
        <v>158</v>
      </c>
      <c r="T62" t="s">
        <v>182</v>
      </c>
      <c r="U62">
        <v>3.4</v>
      </c>
      <c r="V62">
        <v>4</v>
      </c>
      <c r="W62">
        <v>3.8</v>
      </c>
      <c r="X62">
        <v>3.76</v>
      </c>
      <c r="Y62">
        <v>310749</v>
      </c>
      <c r="Z62">
        <v>58265</v>
      </c>
      <c r="AA62">
        <v>9710900</v>
      </c>
    </row>
    <row r="63" spans="1:27">
      <c r="A63" t="s">
        <v>242</v>
      </c>
      <c r="B63" t="s">
        <v>23</v>
      </c>
      <c r="C63" t="s">
        <v>23</v>
      </c>
      <c r="D63">
        <v>1691</v>
      </c>
      <c r="E63" s="12">
        <v>40665</v>
      </c>
      <c r="F63" s="72">
        <f t="shared" si="0"/>
        <v>2011</v>
      </c>
      <c r="G63" s="70">
        <f t="shared" si="1"/>
        <v>5558.1017149615609</v>
      </c>
      <c r="H63" s="70" cm="1">
        <f t="array" ref="H63">INDEX(magic_bricks_appreciation_pivot!$A$13:$K$20,MATCH(C63,magic_bricks_appreciation_pivot!$A$13:$A$20,0),1+MATCH(F63,INDEX(magic_bricks_appreciation_pivot!$B$13:$K$13,0),0))</f>
        <v>0.30621792098525186</v>
      </c>
      <c r="I63" s="70">
        <f t="shared" ref="I63:I64" si="10">G63+G63*H63</f>
        <v>7260.0920667416531</v>
      </c>
      <c r="J63">
        <v>100</v>
      </c>
      <c r="K63">
        <v>2</v>
      </c>
      <c r="L63">
        <v>2</v>
      </c>
      <c r="M63">
        <v>4</v>
      </c>
      <c r="N63" t="s">
        <v>154</v>
      </c>
      <c r="O63" t="s">
        <v>161</v>
      </c>
      <c r="P63" s="12">
        <v>29350</v>
      </c>
      <c r="Q63" t="s">
        <v>194</v>
      </c>
      <c r="R63" t="s">
        <v>177</v>
      </c>
      <c r="S63" t="s">
        <v>162</v>
      </c>
      <c r="T63" t="s">
        <v>182</v>
      </c>
      <c r="U63">
        <v>4</v>
      </c>
      <c r="V63">
        <v>3.9</v>
      </c>
      <c r="W63">
        <v>3.5</v>
      </c>
      <c r="X63">
        <v>3.77</v>
      </c>
      <c r="Y63">
        <v>319558</v>
      </c>
      <c r="Z63">
        <v>178576</v>
      </c>
      <c r="AA63">
        <v>9398750</v>
      </c>
    </row>
    <row r="64" spans="1:27">
      <c r="A64" t="s">
        <v>243</v>
      </c>
      <c r="B64" t="s">
        <v>23</v>
      </c>
      <c r="C64" t="s">
        <v>23</v>
      </c>
      <c r="D64">
        <v>1236</v>
      </c>
      <c r="E64" s="12">
        <v>40654</v>
      </c>
      <c r="F64" s="72">
        <f t="shared" si="0"/>
        <v>2011</v>
      </c>
      <c r="G64" s="70">
        <f t="shared" si="1"/>
        <v>7124.7977346278321</v>
      </c>
      <c r="H64" s="70" cm="1">
        <f t="array" ref="H64">INDEX(magic_bricks_appreciation_pivot!$A$13:$K$20,MATCH(C64,magic_bricks_appreciation_pivot!$A$13:$A$20,0),1+MATCH(F64,INDEX(magic_bricks_appreciation_pivot!$B$13:$K$13,0),0))</f>
        <v>0.30621792098525186</v>
      </c>
      <c r="I64" s="70">
        <f t="shared" si="10"/>
        <v>9306.5384843659995</v>
      </c>
      <c r="J64">
        <v>36</v>
      </c>
      <c r="K64">
        <v>1</v>
      </c>
      <c r="L64">
        <v>1</v>
      </c>
      <c r="M64">
        <v>3</v>
      </c>
      <c r="N64" t="s">
        <v>193</v>
      </c>
      <c r="O64" t="s">
        <v>161</v>
      </c>
      <c r="P64" s="12">
        <v>26419</v>
      </c>
      <c r="Q64" t="s">
        <v>156</v>
      </c>
      <c r="R64" t="s">
        <v>170</v>
      </c>
      <c r="S64" t="s">
        <v>158</v>
      </c>
      <c r="T64" t="s">
        <v>171</v>
      </c>
      <c r="U64">
        <v>3.3</v>
      </c>
      <c r="V64">
        <v>3.3</v>
      </c>
      <c r="W64">
        <v>2</v>
      </c>
      <c r="X64">
        <v>2.78</v>
      </c>
      <c r="Y64">
        <v>334638</v>
      </c>
      <c r="Z64">
        <v>114481</v>
      </c>
      <c r="AA64">
        <v>8806250</v>
      </c>
    </row>
    <row r="65" spans="1:27" hidden="1">
      <c r="A65" t="s">
        <v>244</v>
      </c>
      <c r="B65" t="s">
        <v>75</v>
      </c>
      <c r="D65">
        <v>1577</v>
      </c>
      <c r="E65" s="12">
        <v>39353</v>
      </c>
      <c r="F65" s="72">
        <f t="shared" si="0"/>
        <v>2007</v>
      </c>
      <c r="G65" s="70">
        <f t="shared" si="1"/>
        <v>7664.7622067216234</v>
      </c>
      <c r="H65" s="70" t="e" cm="1">
        <f t="array" ref="H65">INDEX(magic_bricks_appreciation_pivot!$A$13:$K$20,MATCH(C65,magic_bricks_appreciation_pivot!$A$13:$A$20,0),1+MATCH(F65,INDEX(magic_bricks_appreciation_pivot!$B$13:$K$13,0),0))</f>
        <v>#N/A</v>
      </c>
      <c r="I65" s="70"/>
      <c r="J65">
        <v>23</v>
      </c>
      <c r="K65">
        <v>1</v>
      </c>
      <c r="L65">
        <v>1</v>
      </c>
      <c r="M65">
        <v>4</v>
      </c>
      <c r="N65" t="s">
        <v>176</v>
      </c>
      <c r="O65" t="s">
        <v>155</v>
      </c>
      <c r="P65" s="12">
        <v>26213</v>
      </c>
      <c r="Q65" t="s">
        <v>169</v>
      </c>
      <c r="R65" t="s">
        <v>177</v>
      </c>
      <c r="S65" t="s">
        <v>158</v>
      </c>
      <c r="T65" t="s">
        <v>163</v>
      </c>
      <c r="U65">
        <v>3.8</v>
      </c>
      <c r="V65">
        <v>4.7</v>
      </c>
      <c r="W65">
        <v>3.9</v>
      </c>
      <c r="X65">
        <v>4.07</v>
      </c>
      <c r="Y65">
        <v>302183</v>
      </c>
      <c r="Z65">
        <v>193397</v>
      </c>
      <c r="AA65">
        <v>12087330</v>
      </c>
    </row>
    <row r="66" spans="1:27">
      <c r="A66" t="s">
        <v>245</v>
      </c>
      <c r="B66" t="s">
        <v>39</v>
      </c>
      <c r="C66" t="s">
        <v>39</v>
      </c>
      <c r="D66">
        <v>1915</v>
      </c>
      <c r="E66" s="12">
        <v>40553</v>
      </c>
      <c r="F66" s="72">
        <f t="shared" si="0"/>
        <v>2011</v>
      </c>
      <c r="G66" s="70">
        <f t="shared" si="1"/>
        <v>7402.4125326370759</v>
      </c>
      <c r="H66" s="70" cm="1">
        <f t="array" ref="H66">INDEX(magic_bricks_appreciation_pivot!$A$13:$K$20,MATCH(C66,magic_bricks_appreciation_pivot!$A$13:$A$20,0),1+MATCH(F66,INDEX(magic_bricks_appreciation_pivot!$B$13:$K$13,0),0))</f>
        <v>0.32133594787779113</v>
      </c>
      <c r="I66" s="70">
        <f t="shared" ref="I66:I68" si="11">G66+G66*H66</f>
        <v>9781.0737803944503</v>
      </c>
      <c r="J66">
        <v>13</v>
      </c>
      <c r="K66">
        <v>2</v>
      </c>
      <c r="L66">
        <v>1</v>
      </c>
      <c r="M66">
        <v>5</v>
      </c>
      <c r="N66" t="s">
        <v>176</v>
      </c>
      <c r="O66" t="s">
        <v>155</v>
      </c>
      <c r="P66" s="12">
        <v>25588</v>
      </c>
      <c r="Q66" t="s">
        <v>169</v>
      </c>
      <c r="R66" t="s">
        <v>177</v>
      </c>
      <c r="S66" t="s">
        <v>162</v>
      </c>
      <c r="T66" t="s">
        <v>163</v>
      </c>
      <c r="U66">
        <v>4.5999999999999996</v>
      </c>
      <c r="V66">
        <v>2.2999999999999998</v>
      </c>
      <c r="W66">
        <v>4.5</v>
      </c>
      <c r="X66">
        <v>3.9849999999999999</v>
      </c>
      <c r="Y66">
        <v>354391</v>
      </c>
      <c r="Z66">
        <v>170107</v>
      </c>
      <c r="AA66">
        <v>14175620</v>
      </c>
    </row>
    <row r="67" spans="1:27">
      <c r="A67" t="s">
        <v>246</v>
      </c>
      <c r="B67" t="s">
        <v>39</v>
      </c>
      <c r="C67" t="s">
        <v>39</v>
      </c>
      <c r="D67">
        <v>1600</v>
      </c>
      <c r="E67" s="12">
        <v>41182</v>
      </c>
      <c r="F67" s="72">
        <f t="shared" ref="F67:F130" si="12">YEAR(E67)</f>
        <v>2012</v>
      </c>
      <c r="G67" s="70">
        <f t="shared" ref="G67:G130" si="13">AA67/D67</f>
        <v>7450.5124999999998</v>
      </c>
      <c r="H67" s="70" cm="1">
        <f t="array" ref="H67">INDEX(magic_bricks_appreciation_pivot!$A$13:$K$20,MATCH(C67,magic_bricks_appreciation_pivot!$A$13:$A$20,0),1+MATCH(F67,INDEX(magic_bricks_appreciation_pivot!$B$13:$K$13,0),0))</f>
        <v>0.34576729802860456</v>
      </c>
      <c r="I67" s="70">
        <f t="shared" si="11"/>
        <v>10026.656076053343</v>
      </c>
      <c r="J67">
        <v>154</v>
      </c>
      <c r="K67">
        <v>1</v>
      </c>
      <c r="L67">
        <v>1</v>
      </c>
      <c r="M67">
        <v>4</v>
      </c>
      <c r="N67" t="s">
        <v>168</v>
      </c>
      <c r="O67" t="s">
        <v>155</v>
      </c>
      <c r="P67" s="12">
        <v>33517</v>
      </c>
      <c r="Q67" t="s">
        <v>194</v>
      </c>
      <c r="R67" t="s">
        <v>165</v>
      </c>
      <c r="S67" t="s">
        <v>162</v>
      </c>
      <c r="T67" t="s">
        <v>163</v>
      </c>
      <c r="U67">
        <v>3.9</v>
      </c>
      <c r="V67">
        <v>2.7</v>
      </c>
      <c r="W67">
        <v>2.5</v>
      </c>
      <c r="X67">
        <v>3.04</v>
      </c>
      <c r="Y67">
        <v>309941</v>
      </c>
      <c r="Z67">
        <v>166891</v>
      </c>
      <c r="AA67">
        <v>11920820</v>
      </c>
    </row>
    <row r="68" spans="1:27">
      <c r="A68" t="s">
        <v>247</v>
      </c>
      <c r="B68" t="s">
        <v>51</v>
      </c>
      <c r="C68" t="s">
        <v>51</v>
      </c>
      <c r="D68">
        <v>1579</v>
      </c>
      <c r="E68" s="12">
        <v>40830</v>
      </c>
      <c r="F68" s="72">
        <f t="shared" si="12"/>
        <v>2011</v>
      </c>
      <c r="G68" s="70">
        <f t="shared" si="13"/>
        <v>8464.0468651044957</v>
      </c>
      <c r="H68" s="70" cm="1">
        <f t="array" ref="H68">INDEX(magic_bricks_appreciation_pivot!$A$13:$K$20,MATCH(C68,magic_bricks_appreciation_pivot!$A$13:$A$20,0),1+MATCH(F68,INDEX(magic_bricks_appreciation_pivot!$B$13:$K$13,0),0))</f>
        <v>0.33442622950819673</v>
      </c>
      <c r="I68" s="70">
        <f t="shared" si="11"/>
        <v>11294.646144582064</v>
      </c>
      <c r="J68">
        <v>58</v>
      </c>
      <c r="K68">
        <v>2</v>
      </c>
      <c r="L68">
        <v>1</v>
      </c>
      <c r="M68">
        <v>4</v>
      </c>
      <c r="N68" t="s">
        <v>154</v>
      </c>
      <c r="O68" t="s">
        <v>155</v>
      </c>
      <c r="P68" s="12">
        <v>32070</v>
      </c>
      <c r="Q68" t="s">
        <v>156</v>
      </c>
      <c r="R68" t="s">
        <v>165</v>
      </c>
      <c r="S68" t="s">
        <v>158</v>
      </c>
      <c r="T68" t="s">
        <v>171</v>
      </c>
      <c r="U68">
        <v>4.5999999999999996</v>
      </c>
      <c r="V68">
        <v>2.2999999999999998</v>
      </c>
      <c r="W68">
        <v>2.2999999999999998</v>
      </c>
      <c r="X68">
        <v>2.88</v>
      </c>
      <c r="Y68">
        <v>467766</v>
      </c>
      <c r="Z68">
        <v>240565</v>
      </c>
      <c r="AA68">
        <v>13364730</v>
      </c>
    </row>
    <row r="69" spans="1:27" hidden="1">
      <c r="A69" t="s">
        <v>248</v>
      </c>
      <c r="B69" t="s">
        <v>56</v>
      </c>
      <c r="C69" t="s">
        <v>56</v>
      </c>
      <c r="D69">
        <v>1260</v>
      </c>
      <c r="E69" s="12">
        <v>39650</v>
      </c>
      <c r="F69" s="72">
        <f t="shared" si="12"/>
        <v>2008</v>
      </c>
      <c r="G69" s="70">
        <f t="shared" si="13"/>
        <v>5494.4246031746034</v>
      </c>
      <c r="H69" s="70" t="e" cm="1">
        <f t="array" ref="H69">INDEX(magic_bricks_appreciation_pivot!$A$13:$K$20,MATCH(C69,magic_bricks_appreciation_pivot!$A$13:$A$20,0),1+MATCH(F69,INDEX(magic_bricks_appreciation_pivot!$B$13:$K$13,0),0))</f>
        <v>#N/A</v>
      </c>
      <c r="I69" s="70"/>
      <c r="J69">
        <v>89</v>
      </c>
      <c r="K69">
        <v>2</v>
      </c>
      <c r="L69">
        <v>2</v>
      </c>
      <c r="M69">
        <v>4</v>
      </c>
      <c r="N69" t="s">
        <v>176</v>
      </c>
      <c r="O69" t="s">
        <v>161</v>
      </c>
      <c r="P69" s="12">
        <v>30525</v>
      </c>
      <c r="Q69" t="s">
        <v>169</v>
      </c>
      <c r="R69" t="s">
        <v>177</v>
      </c>
      <c r="S69" t="s">
        <v>178</v>
      </c>
      <c r="T69" t="s">
        <v>159</v>
      </c>
      <c r="U69">
        <v>3.8</v>
      </c>
      <c r="V69">
        <v>4.0999999999999996</v>
      </c>
      <c r="W69">
        <v>4.5</v>
      </c>
      <c r="X69">
        <v>4.21</v>
      </c>
      <c r="Y69">
        <v>256150</v>
      </c>
      <c r="Z69">
        <v>34615</v>
      </c>
      <c r="AA69">
        <v>6922975</v>
      </c>
    </row>
    <row r="70" spans="1:27" hidden="1">
      <c r="A70" t="s">
        <v>249</v>
      </c>
      <c r="B70" t="s">
        <v>56</v>
      </c>
      <c r="C70" t="s">
        <v>56</v>
      </c>
      <c r="D70">
        <v>1021</v>
      </c>
      <c r="E70" s="12">
        <v>40169</v>
      </c>
      <c r="F70" s="72">
        <f t="shared" si="12"/>
        <v>2009</v>
      </c>
      <c r="G70" s="70">
        <f t="shared" si="13"/>
        <v>11433.080313418217</v>
      </c>
      <c r="H70" s="70" t="e" cm="1">
        <f t="array" ref="H70">INDEX(magic_bricks_appreciation_pivot!$A$13:$K$20,MATCH(C70,magic_bricks_appreciation_pivot!$A$13:$A$20,0),1+MATCH(F70,INDEX(magic_bricks_appreciation_pivot!$B$13:$K$13,0),0))</f>
        <v>#N/A</v>
      </c>
      <c r="I70" s="70"/>
      <c r="J70">
        <v>176</v>
      </c>
      <c r="K70">
        <v>1</v>
      </c>
      <c r="L70">
        <v>1</v>
      </c>
      <c r="M70">
        <v>3</v>
      </c>
      <c r="N70" t="s">
        <v>193</v>
      </c>
      <c r="O70" t="s">
        <v>161</v>
      </c>
      <c r="P70" s="12">
        <v>38344</v>
      </c>
      <c r="Q70" t="s">
        <v>156</v>
      </c>
      <c r="R70" t="s">
        <v>177</v>
      </c>
      <c r="S70" t="s">
        <v>158</v>
      </c>
      <c r="T70" t="s">
        <v>171</v>
      </c>
      <c r="U70">
        <v>3.5</v>
      </c>
      <c r="V70">
        <v>4.8</v>
      </c>
      <c r="W70">
        <v>2.5</v>
      </c>
      <c r="X70">
        <v>3.26</v>
      </c>
      <c r="Y70">
        <v>361868</v>
      </c>
      <c r="Z70">
        <v>175098</v>
      </c>
      <c r="AA70">
        <v>11673175</v>
      </c>
    </row>
    <row r="71" spans="1:27">
      <c r="A71" t="s">
        <v>250</v>
      </c>
      <c r="B71" t="s">
        <v>201</v>
      </c>
      <c r="C71" t="s">
        <v>201</v>
      </c>
      <c r="D71">
        <v>2174</v>
      </c>
      <c r="E71" s="12">
        <v>40847</v>
      </c>
      <c r="F71" s="72">
        <f t="shared" si="12"/>
        <v>2011</v>
      </c>
      <c r="G71" s="70">
        <f t="shared" si="13"/>
        <v>6011.839926402944</v>
      </c>
      <c r="H71" s="70" cm="1">
        <f t="array" ref="H71">INDEX(magic_bricks_appreciation_pivot!$A$13:$K$20,MATCH(C71,magic_bricks_appreciation_pivot!$A$13:$A$20,0),1+MATCH(F71,INDEX(magic_bricks_appreciation_pivot!$B$13:$K$13,0),0))</f>
        <v>0.57884713052310821</v>
      </c>
      <c r="I71" s="70">
        <f t="shared" ref="I71:I73" si="14">G71+G71*H71</f>
        <v>9491.7762169655416</v>
      </c>
      <c r="J71">
        <v>48</v>
      </c>
      <c r="K71">
        <v>3</v>
      </c>
      <c r="L71">
        <v>2</v>
      </c>
      <c r="M71">
        <v>5</v>
      </c>
      <c r="N71" t="s">
        <v>168</v>
      </c>
      <c r="O71" t="s">
        <v>155</v>
      </c>
      <c r="P71" s="12">
        <v>32452</v>
      </c>
      <c r="Q71" t="s">
        <v>169</v>
      </c>
      <c r="R71" t="s">
        <v>157</v>
      </c>
      <c r="S71" t="s">
        <v>158</v>
      </c>
      <c r="T71" t="s">
        <v>182</v>
      </c>
      <c r="U71">
        <v>2.9</v>
      </c>
      <c r="V71">
        <v>2.1</v>
      </c>
      <c r="W71">
        <v>2.2999999999999998</v>
      </c>
      <c r="X71">
        <v>2.42</v>
      </c>
      <c r="Y71">
        <v>548929</v>
      </c>
      <c r="Z71">
        <v>313674</v>
      </c>
      <c r="AA71">
        <v>13069740</v>
      </c>
    </row>
    <row r="72" spans="1:27">
      <c r="A72" t="s">
        <v>251</v>
      </c>
      <c r="B72" t="s">
        <v>39</v>
      </c>
      <c r="C72" t="s">
        <v>39</v>
      </c>
      <c r="D72">
        <v>1589</v>
      </c>
      <c r="E72" s="12">
        <v>40259</v>
      </c>
      <c r="F72" s="72">
        <f t="shared" si="12"/>
        <v>2010</v>
      </c>
      <c r="G72" s="70">
        <f t="shared" si="13"/>
        <v>7685.5569540591569</v>
      </c>
      <c r="H72" s="70" cm="1">
        <f t="array" ref="H72">INDEX(magic_bricks_appreciation_pivot!$A$13:$K$20,MATCH(C72,magic_bricks_appreciation_pivot!$A$13:$A$20,0),1+MATCH(F72,INDEX(magic_bricks_appreciation_pivot!$B$13:$K$13,0),0))</f>
        <v>0.44211253020365898</v>
      </c>
      <c r="I72" s="70">
        <f t="shared" si="14"/>
        <v>11083.437985042578</v>
      </c>
      <c r="J72">
        <v>39</v>
      </c>
      <c r="K72">
        <v>1</v>
      </c>
      <c r="M72">
        <v>4</v>
      </c>
      <c r="N72" t="s">
        <v>176</v>
      </c>
      <c r="O72" t="s">
        <v>161</v>
      </c>
      <c r="P72" s="12">
        <v>24199</v>
      </c>
      <c r="Q72" t="s">
        <v>169</v>
      </c>
      <c r="R72" t="s">
        <v>157</v>
      </c>
      <c r="S72" t="s">
        <v>162</v>
      </c>
      <c r="T72" t="s">
        <v>166</v>
      </c>
      <c r="U72">
        <v>2.1</v>
      </c>
      <c r="V72">
        <v>2.5</v>
      </c>
      <c r="W72">
        <v>4.5</v>
      </c>
      <c r="X72">
        <v>3.16</v>
      </c>
      <c r="Y72">
        <v>451857</v>
      </c>
      <c r="Z72">
        <v>85486</v>
      </c>
      <c r="AA72">
        <v>12212350</v>
      </c>
    </row>
    <row r="73" spans="1:27">
      <c r="A73" t="s">
        <v>252</v>
      </c>
      <c r="B73" t="s">
        <v>56</v>
      </c>
      <c r="C73" t="s">
        <v>56</v>
      </c>
      <c r="D73">
        <v>668</v>
      </c>
      <c r="E73" s="12">
        <v>40258</v>
      </c>
      <c r="F73" s="72">
        <f t="shared" si="12"/>
        <v>2010</v>
      </c>
      <c r="G73" s="70">
        <f t="shared" si="13"/>
        <v>15394.573353293414</v>
      </c>
      <c r="H73" s="70" cm="1">
        <f t="array" ref="H73">INDEX(magic_bricks_appreciation_pivot!$A$13:$K$20,MATCH(C73,magic_bricks_appreciation_pivot!$A$13:$A$20,0),1+MATCH(F73,INDEX(magic_bricks_appreciation_pivot!$B$13:$K$13,0),0))</f>
        <v>0.62795711804515786</v>
      </c>
      <c r="I73" s="70">
        <f t="shared" si="14"/>
        <v>25061.705269762329</v>
      </c>
      <c r="J73">
        <v>177</v>
      </c>
      <c r="K73">
        <v>1</v>
      </c>
      <c r="L73">
        <v>1</v>
      </c>
      <c r="M73">
        <v>2</v>
      </c>
      <c r="N73" t="s">
        <v>154</v>
      </c>
      <c r="O73" t="s">
        <v>155</v>
      </c>
      <c r="P73" s="12">
        <v>38433</v>
      </c>
      <c r="Q73" t="s">
        <v>156</v>
      </c>
      <c r="R73" t="s">
        <v>177</v>
      </c>
      <c r="S73" t="s">
        <v>162</v>
      </c>
      <c r="T73" t="s">
        <v>171</v>
      </c>
      <c r="U73">
        <v>4.9000000000000004</v>
      </c>
      <c r="V73">
        <v>2.9</v>
      </c>
      <c r="W73">
        <v>3.5</v>
      </c>
      <c r="X73">
        <v>3.8</v>
      </c>
      <c r="Y73">
        <v>329074</v>
      </c>
      <c r="Z73">
        <v>102836</v>
      </c>
      <c r="AA73">
        <v>10283575</v>
      </c>
    </row>
    <row r="74" spans="1:27" hidden="1">
      <c r="A74" t="s">
        <v>253</v>
      </c>
      <c r="B74" t="s">
        <v>51</v>
      </c>
      <c r="C74" t="s">
        <v>51</v>
      </c>
      <c r="D74">
        <v>1724</v>
      </c>
      <c r="E74" s="12">
        <v>38816</v>
      </c>
      <c r="F74" s="72">
        <f t="shared" si="12"/>
        <v>2006</v>
      </c>
      <c r="G74" s="70">
        <f t="shared" si="13"/>
        <v>5195.1740139211133</v>
      </c>
      <c r="H74" s="70" t="e" cm="1">
        <f t="array" ref="H74">INDEX(magic_bricks_appreciation_pivot!$A$13:$K$20,MATCH(C74,magic_bricks_appreciation_pivot!$A$13:$A$20,0),1+MATCH(F74,INDEX(magic_bricks_appreciation_pivot!$B$13:$K$13,0),0))</f>
        <v>#N/A</v>
      </c>
      <c r="I74" s="70"/>
      <c r="J74">
        <v>116</v>
      </c>
      <c r="K74">
        <v>2</v>
      </c>
      <c r="L74">
        <v>1</v>
      </c>
      <c r="M74">
        <v>4</v>
      </c>
      <c r="N74" t="s">
        <v>154</v>
      </c>
      <c r="O74" t="s">
        <v>155</v>
      </c>
      <c r="P74" s="12">
        <v>19106</v>
      </c>
      <c r="Q74" t="s">
        <v>194</v>
      </c>
      <c r="R74" t="s">
        <v>165</v>
      </c>
      <c r="S74" t="s">
        <v>178</v>
      </c>
      <c r="T74" t="s">
        <v>166</v>
      </c>
      <c r="U74">
        <v>3.8</v>
      </c>
      <c r="V74">
        <v>2.2000000000000002</v>
      </c>
      <c r="W74">
        <v>2</v>
      </c>
      <c r="X74">
        <v>2.54</v>
      </c>
      <c r="Y74">
        <v>358259</v>
      </c>
      <c r="Z74">
        <v>152260</v>
      </c>
      <c r="AA74">
        <v>8956480</v>
      </c>
    </row>
    <row r="75" spans="1:27">
      <c r="A75" t="s">
        <v>254</v>
      </c>
      <c r="B75" t="s">
        <v>56</v>
      </c>
      <c r="C75" t="s">
        <v>56</v>
      </c>
      <c r="D75">
        <v>890</v>
      </c>
      <c r="E75" s="12">
        <v>40744</v>
      </c>
      <c r="F75" s="72">
        <f t="shared" si="12"/>
        <v>2011</v>
      </c>
      <c r="G75" s="70">
        <f t="shared" si="13"/>
        <v>8075.6741573033705</v>
      </c>
      <c r="H75" s="70" cm="1">
        <f t="array" ref="H75">INDEX(magic_bricks_appreciation_pivot!$A$13:$K$20,MATCH(C75,magic_bricks_appreciation_pivot!$A$13:$A$20,0),1+MATCH(F75,INDEX(magic_bricks_appreciation_pivot!$B$13:$K$13,0),0))</f>
        <v>0.33228770983948047</v>
      </c>
      <c r="I75" s="70">
        <f>G75+G75*H75</f>
        <v>10759.121428443585</v>
      </c>
      <c r="J75">
        <v>116</v>
      </c>
      <c r="K75">
        <v>1</v>
      </c>
      <c r="L75">
        <v>1</v>
      </c>
      <c r="M75">
        <v>3</v>
      </c>
      <c r="N75" t="s">
        <v>154</v>
      </c>
      <c r="O75" t="s">
        <v>155</v>
      </c>
      <c r="P75" s="12">
        <v>29794</v>
      </c>
      <c r="Q75" t="s">
        <v>194</v>
      </c>
      <c r="R75" t="s">
        <v>170</v>
      </c>
      <c r="S75" t="s">
        <v>158</v>
      </c>
      <c r="T75" t="s">
        <v>173</v>
      </c>
      <c r="U75">
        <v>2.5</v>
      </c>
      <c r="V75">
        <v>4.7</v>
      </c>
      <c r="W75">
        <v>5</v>
      </c>
      <c r="X75">
        <v>4.1900000000000004</v>
      </c>
      <c r="Y75">
        <v>251557</v>
      </c>
      <c r="Z75">
        <v>43124</v>
      </c>
      <c r="AA75">
        <v>7187350</v>
      </c>
    </row>
    <row r="76" spans="1:27" hidden="1">
      <c r="A76" t="s">
        <v>255</v>
      </c>
      <c r="B76" t="s">
        <v>56</v>
      </c>
      <c r="C76" t="s">
        <v>56</v>
      </c>
      <c r="D76">
        <v>1218</v>
      </c>
      <c r="E76" s="12">
        <v>39246</v>
      </c>
      <c r="F76" s="72">
        <f t="shared" si="12"/>
        <v>2007</v>
      </c>
      <c r="G76" s="70">
        <f t="shared" si="13"/>
        <v>10324.178981937603</v>
      </c>
      <c r="H76" s="70" t="e" cm="1">
        <f t="array" ref="H76">INDEX(magic_bricks_appreciation_pivot!$A$13:$K$20,MATCH(C76,magic_bricks_appreciation_pivot!$A$13:$A$20,0),1+MATCH(F76,INDEX(magic_bricks_appreciation_pivot!$B$13:$K$13,0),0))</f>
        <v>#N/A</v>
      </c>
      <c r="I76" s="70"/>
      <c r="J76">
        <v>51</v>
      </c>
      <c r="K76">
        <v>2</v>
      </c>
      <c r="L76">
        <v>2</v>
      </c>
      <c r="M76">
        <v>4</v>
      </c>
      <c r="N76" t="s">
        <v>193</v>
      </c>
      <c r="O76" t="s">
        <v>161</v>
      </c>
      <c r="P76" s="12">
        <v>28296</v>
      </c>
      <c r="Q76" t="s">
        <v>156</v>
      </c>
      <c r="R76" t="s">
        <v>157</v>
      </c>
      <c r="S76" t="s">
        <v>178</v>
      </c>
      <c r="T76" t="s">
        <v>171</v>
      </c>
      <c r="U76">
        <v>4.7</v>
      </c>
      <c r="V76">
        <v>3.9</v>
      </c>
      <c r="W76">
        <v>3.3</v>
      </c>
      <c r="X76">
        <v>3.84</v>
      </c>
      <c r="Y76">
        <v>377246</v>
      </c>
      <c r="Z76">
        <v>138323</v>
      </c>
      <c r="AA76">
        <v>12574850</v>
      </c>
    </row>
    <row r="77" spans="1:27">
      <c r="A77" t="s">
        <v>256</v>
      </c>
      <c r="B77" t="s">
        <v>39</v>
      </c>
      <c r="C77" t="s">
        <v>39</v>
      </c>
      <c r="D77">
        <v>1792</v>
      </c>
      <c r="E77" s="12">
        <v>40595</v>
      </c>
      <c r="F77" s="72">
        <f t="shared" si="12"/>
        <v>2011</v>
      </c>
      <c r="G77" s="70">
        <f t="shared" si="13"/>
        <v>7760.1953125</v>
      </c>
      <c r="H77" s="70" cm="1">
        <f t="array" ref="H77">INDEX(magic_bricks_appreciation_pivot!$A$13:$K$20,MATCH(C77,magic_bricks_appreciation_pivot!$A$13:$A$20,0),1+MATCH(F77,INDEX(magic_bricks_appreciation_pivot!$B$13:$K$13,0),0))</f>
        <v>0.32133594787779113</v>
      </c>
      <c r="I77" s="70">
        <f t="shared" ref="I77:I78" si="15">G77+G77*H77</f>
        <v>10253.82502895898</v>
      </c>
      <c r="J77">
        <v>41</v>
      </c>
      <c r="K77">
        <v>1</v>
      </c>
      <c r="L77">
        <v>1</v>
      </c>
      <c r="M77">
        <v>4</v>
      </c>
      <c r="N77" t="s">
        <v>168</v>
      </c>
      <c r="O77" t="s">
        <v>155</v>
      </c>
      <c r="P77" s="12">
        <v>32930</v>
      </c>
      <c r="Q77" t="s">
        <v>194</v>
      </c>
      <c r="R77" t="s">
        <v>165</v>
      </c>
      <c r="S77" t="s">
        <v>162</v>
      </c>
      <c r="T77" t="s">
        <v>182</v>
      </c>
      <c r="U77">
        <v>2.7</v>
      </c>
      <c r="V77">
        <v>2.6</v>
      </c>
      <c r="W77">
        <v>2</v>
      </c>
      <c r="X77">
        <v>2.395</v>
      </c>
      <c r="Y77">
        <v>514532</v>
      </c>
      <c r="Z77">
        <v>250313</v>
      </c>
      <c r="AA77">
        <v>13906270</v>
      </c>
    </row>
    <row r="78" spans="1:27">
      <c r="A78" t="s">
        <v>257</v>
      </c>
      <c r="B78" t="s">
        <v>23</v>
      </c>
      <c r="C78" t="s">
        <v>23</v>
      </c>
      <c r="D78">
        <v>1378</v>
      </c>
      <c r="E78" s="12">
        <v>40958</v>
      </c>
      <c r="F78" s="72">
        <f t="shared" si="12"/>
        <v>2012</v>
      </c>
      <c r="G78" s="70">
        <f t="shared" si="13"/>
        <v>7197.0246734397679</v>
      </c>
      <c r="H78" s="70" cm="1">
        <f t="array" ref="H78">INDEX(magic_bricks_appreciation_pivot!$A$13:$K$20,MATCH(C78,magic_bricks_appreciation_pivot!$A$13:$A$20,0),1+MATCH(F78,INDEX(magic_bricks_appreciation_pivot!$B$13:$K$13,0),0))</f>
        <v>0.26292059267573231</v>
      </c>
      <c r="I78" s="70">
        <f t="shared" si="15"/>
        <v>9089.2706660824206</v>
      </c>
      <c r="J78">
        <v>192</v>
      </c>
      <c r="K78">
        <v>2</v>
      </c>
      <c r="L78">
        <v>2</v>
      </c>
      <c r="M78">
        <v>4</v>
      </c>
      <c r="N78" t="s">
        <v>184</v>
      </c>
      <c r="O78" t="s">
        <v>161</v>
      </c>
      <c r="P78" s="12">
        <v>37673</v>
      </c>
      <c r="Q78" t="s">
        <v>169</v>
      </c>
      <c r="R78" t="s">
        <v>170</v>
      </c>
      <c r="S78" t="s">
        <v>162</v>
      </c>
      <c r="T78" t="s">
        <v>182</v>
      </c>
      <c r="U78">
        <v>4.2</v>
      </c>
      <c r="V78">
        <v>2.8</v>
      </c>
      <c r="W78">
        <v>2.6</v>
      </c>
      <c r="X78">
        <v>3.14</v>
      </c>
      <c r="Y78">
        <v>297525</v>
      </c>
      <c r="Z78">
        <v>208268</v>
      </c>
      <c r="AA78">
        <v>9917500</v>
      </c>
    </row>
    <row r="79" spans="1:27" hidden="1">
      <c r="A79" t="s">
        <v>258</v>
      </c>
      <c r="B79" t="s">
        <v>23</v>
      </c>
      <c r="C79" t="s">
        <v>23</v>
      </c>
      <c r="D79">
        <v>898</v>
      </c>
      <c r="E79" s="12">
        <v>40016</v>
      </c>
      <c r="F79" s="72">
        <f t="shared" si="12"/>
        <v>2009</v>
      </c>
      <c r="G79" s="70">
        <f t="shared" si="13"/>
        <v>9609.9665924276178</v>
      </c>
      <c r="H79" s="70" t="e" cm="1">
        <f t="array" ref="H79">INDEX(magic_bricks_appreciation_pivot!$A$13:$K$20,MATCH(C79,magic_bricks_appreciation_pivot!$A$13:$A$20,0),1+MATCH(F79,INDEX(magic_bricks_appreciation_pivot!$B$13:$K$13,0),0))</f>
        <v>#N/A</v>
      </c>
      <c r="I79" s="70"/>
      <c r="J79">
        <v>72</v>
      </c>
      <c r="K79">
        <v>1</v>
      </c>
      <c r="L79">
        <v>1</v>
      </c>
      <c r="M79">
        <v>3</v>
      </c>
      <c r="N79" t="s">
        <v>176</v>
      </c>
      <c r="O79" t="s">
        <v>155</v>
      </c>
      <c r="P79" s="12">
        <v>29431</v>
      </c>
      <c r="Q79" t="s">
        <v>156</v>
      </c>
      <c r="R79" t="s">
        <v>170</v>
      </c>
      <c r="S79" t="s">
        <v>158</v>
      </c>
      <c r="T79" t="s">
        <v>163</v>
      </c>
      <c r="U79">
        <v>2.4</v>
      </c>
      <c r="V79">
        <v>3.1</v>
      </c>
      <c r="W79">
        <v>2.1</v>
      </c>
      <c r="X79">
        <v>2.4900000000000002</v>
      </c>
      <c r="Y79">
        <v>345190</v>
      </c>
      <c r="Z79">
        <v>215744</v>
      </c>
      <c r="AA79">
        <v>8629750</v>
      </c>
    </row>
    <row r="80" spans="1:27">
      <c r="A80" t="s">
        <v>259</v>
      </c>
      <c r="B80" t="s">
        <v>39</v>
      </c>
      <c r="C80" t="s">
        <v>39</v>
      </c>
      <c r="D80">
        <v>1928</v>
      </c>
      <c r="E80" s="12">
        <v>40773</v>
      </c>
      <c r="F80" s="72">
        <f t="shared" si="12"/>
        <v>2011</v>
      </c>
      <c r="G80" s="70">
        <f t="shared" si="13"/>
        <v>6051.3744813278008</v>
      </c>
      <c r="H80" s="70" cm="1">
        <f t="array" ref="H80">INDEX(magic_bricks_appreciation_pivot!$A$13:$K$20,MATCH(C80,magic_bricks_appreciation_pivot!$A$13:$A$20,0),1+MATCH(F80,INDEX(magic_bricks_appreciation_pivot!$B$13:$K$13,0),0))</f>
        <v>0.32133594787779113</v>
      </c>
      <c r="I80" s="70">
        <f>G80+G80*H80</f>
        <v>7995.8986362487467</v>
      </c>
      <c r="J80">
        <v>148</v>
      </c>
      <c r="K80">
        <v>2</v>
      </c>
      <c r="L80">
        <v>1</v>
      </c>
      <c r="M80">
        <v>5</v>
      </c>
      <c r="N80" t="s">
        <v>176</v>
      </c>
      <c r="O80" t="s">
        <v>161</v>
      </c>
      <c r="P80" s="12">
        <v>37123</v>
      </c>
      <c r="Q80" t="s">
        <v>194</v>
      </c>
      <c r="R80" t="s">
        <v>157</v>
      </c>
      <c r="S80" t="s">
        <v>178</v>
      </c>
      <c r="T80" t="s">
        <v>163</v>
      </c>
      <c r="U80">
        <v>3.4</v>
      </c>
      <c r="V80">
        <v>4.0999999999999996</v>
      </c>
      <c r="W80">
        <v>2.4</v>
      </c>
      <c r="X80">
        <v>3.1749999999999998</v>
      </c>
      <c r="Y80">
        <v>466682</v>
      </c>
      <c r="Z80">
        <v>105003</v>
      </c>
      <c r="AA80">
        <v>11667050</v>
      </c>
    </row>
    <row r="81" spans="1:27" hidden="1">
      <c r="A81" t="s">
        <v>260</v>
      </c>
      <c r="B81" t="s">
        <v>175</v>
      </c>
      <c r="C81" t="s">
        <v>34</v>
      </c>
      <c r="D81">
        <v>1233</v>
      </c>
      <c r="E81" s="12">
        <v>39662</v>
      </c>
      <c r="F81" s="72">
        <f t="shared" si="12"/>
        <v>2008</v>
      </c>
      <c r="G81" s="70">
        <f t="shared" si="13"/>
        <v>7962.0032441200328</v>
      </c>
      <c r="H81" s="70" t="e" cm="1">
        <f t="array" ref="H81">INDEX(magic_bricks_appreciation_pivot!$A$13:$K$20,MATCH(C81,magic_bricks_appreciation_pivot!$A$13:$A$20,0),1+MATCH(F81,INDEX(magic_bricks_appreciation_pivot!$B$13:$K$13,0),0))</f>
        <v>#N/A</v>
      </c>
      <c r="I81" s="70"/>
      <c r="J81">
        <v>24</v>
      </c>
      <c r="K81">
        <v>2</v>
      </c>
      <c r="L81">
        <v>1</v>
      </c>
      <c r="M81">
        <v>4</v>
      </c>
      <c r="N81" t="s">
        <v>154</v>
      </c>
      <c r="O81" t="s">
        <v>161</v>
      </c>
      <c r="P81" s="12">
        <v>27617</v>
      </c>
      <c r="Q81" t="s">
        <v>194</v>
      </c>
      <c r="R81" t="s">
        <v>177</v>
      </c>
      <c r="S81" t="s">
        <v>162</v>
      </c>
      <c r="T81" t="s">
        <v>182</v>
      </c>
      <c r="U81">
        <v>2.2000000000000002</v>
      </c>
      <c r="V81">
        <v>2</v>
      </c>
      <c r="W81">
        <v>4.5999999999999996</v>
      </c>
      <c r="X81">
        <v>2.84</v>
      </c>
      <c r="Y81">
        <v>245429</v>
      </c>
      <c r="Z81">
        <v>107989</v>
      </c>
      <c r="AA81">
        <v>9817150</v>
      </c>
    </row>
    <row r="82" spans="1:27" hidden="1">
      <c r="A82" t="s">
        <v>261</v>
      </c>
      <c r="B82" t="s">
        <v>51</v>
      </c>
      <c r="C82" t="s">
        <v>51</v>
      </c>
      <c r="D82">
        <v>1618</v>
      </c>
      <c r="E82" s="12">
        <v>39293</v>
      </c>
      <c r="F82" s="72">
        <f t="shared" si="12"/>
        <v>2007</v>
      </c>
      <c r="G82" s="70">
        <f t="shared" si="13"/>
        <v>5725</v>
      </c>
      <c r="H82" s="70" t="e" cm="1">
        <f t="array" ref="H82">INDEX(magic_bricks_appreciation_pivot!$A$13:$K$20,MATCH(C82,magic_bricks_appreciation_pivot!$A$13:$A$20,0),1+MATCH(F82,INDEX(magic_bricks_appreciation_pivot!$B$13:$K$13,0),0))</f>
        <v>#N/A</v>
      </c>
      <c r="I82" s="70"/>
      <c r="J82">
        <v>100</v>
      </c>
      <c r="K82">
        <v>2</v>
      </c>
      <c r="L82">
        <v>1</v>
      </c>
      <c r="M82">
        <v>4</v>
      </c>
      <c r="N82" t="s">
        <v>184</v>
      </c>
      <c r="O82" t="s">
        <v>155</v>
      </c>
      <c r="P82" s="12">
        <v>24693</v>
      </c>
      <c r="Q82" t="s">
        <v>169</v>
      </c>
      <c r="R82" t="s">
        <v>170</v>
      </c>
      <c r="S82" t="s">
        <v>158</v>
      </c>
      <c r="T82" t="s">
        <v>173</v>
      </c>
      <c r="U82">
        <v>4</v>
      </c>
      <c r="V82">
        <v>4.3</v>
      </c>
      <c r="W82">
        <v>4.0999999999999996</v>
      </c>
      <c r="X82">
        <v>4.17</v>
      </c>
      <c r="Y82">
        <v>370522</v>
      </c>
      <c r="Z82">
        <v>92631</v>
      </c>
      <c r="AA82">
        <v>9263050</v>
      </c>
    </row>
    <row r="83" spans="1:27">
      <c r="A83" t="s">
        <v>262</v>
      </c>
      <c r="B83" t="s">
        <v>23</v>
      </c>
      <c r="C83" t="s">
        <v>23</v>
      </c>
      <c r="D83">
        <v>627</v>
      </c>
      <c r="E83" s="12">
        <v>40767</v>
      </c>
      <c r="F83" s="72">
        <f t="shared" si="12"/>
        <v>2011</v>
      </c>
      <c r="G83" s="70">
        <f t="shared" si="13"/>
        <v>10506.379585326953</v>
      </c>
      <c r="H83" s="70" cm="1">
        <f t="array" ref="H83">INDEX(magic_bricks_appreciation_pivot!$A$13:$K$20,MATCH(C83,magic_bricks_appreciation_pivot!$A$13:$A$20,0),1+MATCH(F83,INDEX(magic_bricks_appreciation_pivot!$B$13:$K$13,0),0))</f>
        <v>0.30621792098525186</v>
      </c>
      <c r="I83" s="70">
        <f>G83+G83*H83</f>
        <v>13723.621299027665</v>
      </c>
      <c r="J83">
        <v>49</v>
      </c>
      <c r="K83">
        <v>1</v>
      </c>
      <c r="L83">
        <v>1</v>
      </c>
      <c r="M83">
        <v>2</v>
      </c>
      <c r="N83" t="s">
        <v>168</v>
      </c>
      <c r="O83" t="s">
        <v>161</v>
      </c>
      <c r="P83" s="12">
        <v>30547</v>
      </c>
      <c r="Q83" t="s">
        <v>194</v>
      </c>
      <c r="R83" t="s">
        <v>170</v>
      </c>
      <c r="S83" t="s">
        <v>162</v>
      </c>
      <c r="T83" t="s">
        <v>182</v>
      </c>
      <c r="U83">
        <v>4.3</v>
      </c>
      <c r="V83">
        <v>2.8</v>
      </c>
      <c r="W83">
        <v>2.5</v>
      </c>
      <c r="X83">
        <v>3.13</v>
      </c>
      <c r="Y83">
        <v>223975</v>
      </c>
      <c r="Z83">
        <v>92225</v>
      </c>
      <c r="AA83">
        <v>6587500</v>
      </c>
    </row>
    <row r="84" spans="1:27" hidden="1">
      <c r="A84" t="s">
        <v>263</v>
      </c>
      <c r="B84" t="s">
        <v>51</v>
      </c>
      <c r="C84" t="s">
        <v>51</v>
      </c>
      <c r="D84">
        <v>1563</v>
      </c>
      <c r="E84" s="12">
        <v>38580</v>
      </c>
      <c r="F84" s="72">
        <f t="shared" si="12"/>
        <v>2005</v>
      </c>
      <c r="G84" s="70">
        <f t="shared" si="13"/>
        <v>6269.5841330774156</v>
      </c>
      <c r="H84" s="70" t="e" cm="1">
        <f t="array" ref="H84">INDEX(magic_bricks_appreciation_pivot!$A$13:$K$20,MATCH(C84,magic_bricks_appreciation_pivot!$A$13:$A$20,0),1+MATCH(F84,INDEX(magic_bricks_appreciation_pivot!$B$13:$K$13,0),0))</f>
        <v>#N/A</v>
      </c>
      <c r="I84" s="70"/>
      <c r="J84">
        <v>43</v>
      </c>
      <c r="K84">
        <v>2</v>
      </c>
      <c r="L84">
        <v>1</v>
      </c>
      <c r="M84">
        <v>4</v>
      </c>
      <c r="N84" t="s">
        <v>168</v>
      </c>
      <c r="O84" t="s">
        <v>161</v>
      </c>
      <c r="P84" s="12">
        <v>28360</v>
      </c>
      <c r="Q84" t="s">
        <v>194</v>
      </c>
      <c r="R84" t="s">
        <v>177</v>
      </c>
      <c r="S84" t="s">
        <v>162</v>
      </c>
      <c r="T84" t="s">
        <v>182</v>
      </c>
      <c r="U84">
        <v>4.7</v>
      </c>
      <c r="V84">
        <v>4.5</v>
      </c>
      <c r="W84">
        <v>2.6</v>
      </c>
      <c r="X84">
        <v>3.98</v>
      </c>
      <c r="Y84">
        <v>303780</v>
      </c>
      <c r="Z84">
        <v>195987</v>
      </c>
      <c r="AA84">
        <v>9799360</v>
      </c>
    </row>
    <row r="85" spans="1:27" hidden="1">
      <c r="A85" t="s">
        <v>264</v>
      </c>
      <c r="B85" t="s">
        <v>23</v>
      </c>
      <c r="C85" t="s">
        <v>23</v>
      </c>
      <c r="D85">
        <v>1693</v>
      </c>
      <c r="E85" s="12">
        <v>40024</v>
      </c>
      <c r="F85" s="72">
        <f t="shared" si="12"/>
        <v>2009</v>
      </c>
      <c r="G85" s="70">
        <f t="shared" si="13"/>
        <v>7561.4294152392204</v>
      </c>
      <c r="H85" s="70" t="e" cm="1">
        <f t="array" ref="H85">INDEX(magic_bricks_appreciation_pivot!$A$13:$K$20,MATCH(C85,magic_bricks_appreciation_pivot!$A$13:$A$20,0),1+MATCH(F85,INDEX(magic_bricks_appreciation_pivot!$B$13:$K$13,0),0))</f>
        <v>#N/A</v>
      </c>
      <c r="I85" s="70"/>
      <c r="J85">
        <v>187</v>
      </c>
      <c r="K85">
        <v>2</v>
      </c>
      <c r="L85">
        <v>2</v>
      </c>
      <c r="M85">
        <v>4</v>
      </c>
      <c r="N85" t="s">
        <v>193</v>
      </c>
      <c r="O85" t="s">
        <v>155</v>
      </c>
      <c r="P85" s="12">
        <v>37834</v>
      </c>
      <c r="Q85" t="s">
        <v>156</v>
      </c>
      <c r="R85" t="s">
        <v>170</v>
      </c>
      <c r="S85" t="s">
        <v>162</v>
      </c>
      <c r="T85" t="s">
        <v>173</v>
      </c>
      <c r="U85">
        <v>3.9</v>
      </c>
      <c r="V85">
        <v>2.1</v>
      </c>
      <c r="W85">
        <v>3.9</v>
      </c>
      <c r="X85">
        <v>3.36</v>
      </c>
      <c r="Y85">
        <v>384045</v>
      </c>
      <c r="Z85">
        <v>166420</v>
      </c>
      <c r="AA85">
        <v>12801500</v>
      </c>
    </row>
    <row r="86" spans="1:27" hidden="1">
      <c r="A86" t="s">
        <v>265</v>
      </c>
      <c r="B86" t="s">
        <v>75</v>
      </c>
      <c r="D86">
        <v>1522</v>
      </c>
      <c r="E86" s="12">
        <v>39902</v>
      </c>
      <c r="F86" s="72">
        <f t="shared" si="12"/>
        <v>2009</v>
      </c>
      <c r="G86" s="70">
        <f t="shared" si="13"/>
        <v>11468.140604467806</v>
      </c>
      <c r="H86" s="70" t="e" cm="1">
        <f t="array" ref="H86">INDEX(magic_bricks_appreciation_pivot!$A$13:$K$20,MATCH(C86,magic_bricks_appreciation_pivot!$A$13:$A$20,0),1+MATCH(F86,INDEX(magic_bricks_appreciation_pivot!$B$13:$K$13,0),0))</f>
        <v>#N/A</v>
      </c>
      <c r="I86" s="70"/>
      <c r="J86">
        <v>85</v>
      </c>
      <c r="K86">
        <v>1</v>
      </c>
      <c r="L86">
        <v>1</v>
      </c>
      <c r="M86">
        <v>4</v>
      </c>
      <c r="N86" t="s">
        <v>176</v>
      </c>
      <c r="O86" t="s">
        <v>161</v>
      </c>
      <c r="P86" s="12">
        <v>24207</v>
      </c>
      <c r="Q86" t="s">
        <v>156</v>
      </c>
      <c r="R86" t="s">
        <v>157</v>
      </c>
      <c r="S86" t="s">
        <v>162</v>
      </c>
      <c r="T86" t="s">
        <v>166</v>
      </c>
      <c r="U86">
        <v>4.2</v>
      </c>
      <c r="V86">
        <v>3.6</v>
      </c>
      <c r="W86">
        <v>3.5</v>
      </c>
      <c r="X86">
        <v>3.7349999999999999</v>
      </c>
      <c r="Y86">
        <v>506181</v>
      </c>
      <c r="Z86">
        <v>174545</v>
      </c>
      <c r="AA86">
        <v>17454510</v>
      </c>
    </row>
    <row r="87" spans="1:27" hidden="1">
      <c r="A87" t="s">
        <v>266</v>
      </c>
      <c r="B87" t="s">
        <v>56</v>
      </c>
      <c r="C87" t="s">
        <v>56</v>
      </c>
      <c r="D87">
        <v>1090</v>
      </c>
      <c r="E87" s="12">
        <v>39650</v>
      </c>
      <c r="F87" s="72">
        <f t="shared" si="12"/>
        <v>2008</v>
      </c>
      <c r="G87" s="70">
        <f t="shared" si="13"/>
        <v>9020.5688073394504</v>
      </c>
      <c r="H87" s="70" t="e" cm="1">
        <f t="array" ref="H87">INDEX(magic_bricks_appreciation_pivot!$A$13:$K$20,MATCH(C87,magic_bricks_appreciation_pivot!$A$13:$A$20,0),1+MATCH(F87,INDEX(magic_bricks_appreciation_pivot!$B$13:$K$13,0),0))</f>
        <v>#N/A</v>
      </c>
      <c r="I87" s="70"/>
      <c r="J87">
        <v>171</v>
      </c>
      <c r="K87">
        <v>1</v>
      </c>
      <c r="L87">
        <v>1</v>
      </c>
      <c r="M87">
        <v>3</v>
      </c>
      <c r="N87" t="s">
        <v>176</v>
      </c>
      <c r="O87" t="s">
        <v>155</v>
      </c>
      <c r="P87" s="12">
        <v>29430</v>
      </c>
      <c r="Q87" t="s">
        <v>169</v>
      </c>
      <c r="R87" t="s">
        <v>177</v>
      </c>
      <c r="S87" t="s">
        <v>162</v>
      </c>
      <c r="T87" t="s">
        <v>163</v>
      </c>
      <c r="U87">
        <v>3.1</v>
      </c>
      <c r="V87">
        <v>2.7</v>
      </c>
      <c r="W87">
        <v>2.2999999999999998</v>
      </c>
      <c r="X87">
        <v>2.62</v>
      </c>
      <c r="Y87">
        <v>373632</v>
      </c>
      <c r="Z87">
        <v>98324</v>
      </c>
      <c r="AA87">
        <v>9832420</v>
      </c>
    </row>
    <row r="88" spans="1:27">
      <c r="A88" t="s">
        <v>267</v>
      </c>
      <c r="B88" t="s">
        <v>175</v>
      </c>
      <c r="C88" t="s">
        <v>34</v>
      </c>
      <c r="D88">
        <v>1085</v>
      </c>
      <c r="E88" s="12">
        <v>41658</v>
      </c>
      <c r="F88" s="72">
        <f t="shared" si="12"/>
        <v>2014</v>
      </c>
      <c r="G88" s="70">
        <f t="shared" si="13"/>
        <v>13238.248847926267</v>
      </c>
      <c r="H88" s="70" cm="1">
        <f t="array" ref="H88">INDEX(magic_bricks_appreciation_pivot!$A$13:$K$20,MATCH(C88,magic_bricks_appreciation_pivot!$A$13:$A$20,0),1+MATCH(F88,INDEX(magic_bricks_appreciation_pivot!$B$13:$K$13,0),0))</f>
        <v>5.1040744021257752E-2</v>
      </c>
      <c r="I88" s="70">
        <f>G88+G88*H88</f>
        <v>13913.938918662981</v>
      </c>
      <c r="J88">
        <v>149</v>
      </c>
      <c r="K88">
        <v>1</v>
      </c>
      <c r="L88">
        <v>1</v>
      </c>
      <c r="M88">
        <v>3</v>
      </c>
      <c r="N88" t="s">
        <v>154</v>
      </c>
      <c r="O88" t="s">
        <v>155</v>
      </c>
      <c r="P88" s="12">
        <v>39468</v>
      </c>
      <c r="Q88" t="s">
        <v>156</v>
      </c>
      <c r="R88" t="s">
        <v>170</v>
      </c>
      <c r="S88" t="s">
        <v>162</v>
      </c>
      <c r="T88" t="s">
        <v>166</v>
      </c>
      <c r="U88">
        <v>2.8</v>
      </c>
      <c r="V88">
        <v>3.8</v>
      </c>
      <c r="W88">
        <v>4.5999999999999996</v>
      </c>
      <c r="Y88">
        <v>387815</v>
      </c>
      <c r="Z88">
        <v>100545</v>
      </c>
      <c r="AA88">
        <v>14363500</v>
      </c>
    </row>
    <row r="89" spans="1:27" hidden="1">
      <c r="A89" t="s">
        <v>268</v>
      </c>
      <c r="B89" t="s">
        <v>75</v>
      </c>
      <c r="D89">
        <v>1687</v>
      </c>
      <c r="E89" s="12">
        <v>40038</v>
      </c>
      <c r="F89" s="72">
        <f t="shared" si="12"/>
        <v>2009</v>
      </c>
      <c r="G89" s="70">
        <f t="shared" si="13"/>
        <v>7395.8328393598104</v>
      </c>
      <c r="H89" s="70" t="e" cm="1">
        <f t="array" ref="H89">INDEX(magic_bricks_appreciation_pivot!$A$13:$K$20,MATCH(C89,magic_bricks_appreciation_pivot!$A$13:$A$20,0),1+MATCH(F89,INDEX(magic_bricks_appreciation_pivot!$B$13:$K$13,0),0))</f>
        <v>#N/A</v>
      </c>
      <c r="I89" s="70"/>
      <c r="J89">
        <v>73</v>
      </c>
      <c r="K89">
        <v>1</v>
      </c>
      <c r="L89">
        <v>1</v>
      </c>
      <c r="M89">
        <v>4</v>
      </c>
      <c r="N89" t="s">
        <v>154</v>
      </c>
      <c r="O89" t="s">
        <v>161</v>
      </c>
      <c r="P89" s="12">
        <v>35293</v>
      </c>
      <c r="Q89" t="s">
        <v>169</v>
      </c>
      <c r="R89" t="s">
        <v>170</v>
      </c>
      <c r="S89" t="s">
        <v>158</v>
      </c>
      <c r="T89" t="s">
        <v>163</v>
      </c>
      <c r="U89">
        <v>4.5999999999999996</v>
      </c>
      <c r="V89">
        <v>4.5999999999999996</v>
      </c>
      <c r="W89">
        <v>2</v>
      </c>
      <c r="X89">
        <v>3.43</v>
      </c>
      <c r="Y89">
        <v>411733</v>
      </c>
      <c r="Z89">
        <v>224582</v>
      </c>
      <c r="AA89">
        <v>12476770</v>
      </c>
    </row>
    <row r="90" spans="1:27" hidden="1">
      <c r="A90" t="s">
        <v>269</v>
      </c>
      <c r="B90" t="s">
        <v>56</v>
      </c>
      <c r="C90" t="s">
        <v>56</v>
      </c>
      <c r="D90">
        <v>692</v>
      </c>
      <c r="E90" s="12">
        <v>39703</v>
      </c>
      <c r="F90" s="72">
        <f t="shared" si="12"/>
        <v>2008</v>
      </c>
      <c r="G90" s="70">
        <f t="shared" si="13"/>
        <v>15001.958092485549</v>
      </c>
      <c r="H90" s="70" t="e" cm="1">
        <f t="array" ref="H90">INDEX(magic_bricks_appreciation_pivot!$A$13:$K$20,MATCH(C90,magic_bricks_appreciation_pivot!$A$13:$A$20,0),1+MATCH(F90,INDEX(magic_bricks_appreciation_pivot!$B$13:$K$13,0),0))</f>
        <v>#N/A</v>
      </c>
      <c r="I90" s="70"/>
      <c r="J90">
        <v>62</v>
      </c>
      <c r="K90">
        <v>1</v>
      </c>
      <c r="L90">
        <v>1</v>
      </c>
      <c r="M90">
        <v>2</v>
      </c>
      <c r="N90" t="s">
        <v>193</v>
      </c>
      <c r="O90" t="s">
        <v>155</v>
      </c>
      <c r="P90" s="12">
        <v>26198</v>
      </c>
      <c r="Q90" t="s">
        <v>156</v>
      </c>
      <c r="R90" t="s">
        <v>157</v>
      </c>
      <c r="S90" t="s">
        <v>158</v>
      </c>
      <c r="T90" t="s">
        <v>163</v>
      </c>
      <c r="U90">
        <v>4.0999999999999996</v>
      </c>
      <c r="V90">
        <v>4.4000000000000004</v>
      </c>
      <c r="W90">
        <v>5</v>
      </c>
      <c r="X90">
        <v>4.6100000000000003</v>
      </c>
      <c r="Y90">
        <v>394491</v>
      </c>
      <c r="Z90">
        <v>124576</v>
      </c>
      <c r="AA90">
        <v>10381355</v>
      </c>
    </row>
    <row r="91" spans="1:27" hidden="1">
      <c r="A91" t="s">
        <v>270</v>
      </c>
      <c r="B91" t="s">
        <v>75</v>
      </c>
      <c r="D91">
        <v>1518</v>
      </c>
      <c r="E91" s="12">
        <v>39632</v>
      </c>
      <c r="F91" s="72">
        <f t="shared" si="12"/>
        <v>2008</v>
      </c>
      <c r="G91" s="70">
        <f t="shared" si="13"/>
        <v>11594.361001317524</v>
      </c>
      <c r="H91" s="70" t="e" cm="1">
        <f t="array" ref="H91">INDEX(magic_bricks_appreciation_pivot!$A$13:$K$20,MATCH(C91,magic_bricks_appreciation_pivot!$A$13:$A$20,0),1+MATCH(F91,INDEX(magic_bricks_appreciation_pivot!$B$13:$K$13,0),0))</f>
        <v>#N/A</v>
      </c>
      <c r="I91" s="70"/>
      <c r="J91">
        <v>145</v>
      </c>
      <c r="K91">
        <v>1</v>
      </c>
      <c r="L91">
        <v>1</v>
      </c>
      <c r="M91">
        <v>4</v>
      </c>
      <c r="N91" t="s">
        <v>168</v>
      </c>
      <c r="O91" t="s">
        <v>155</v>
      </c>
      <c r="P91" s="12">
        <v>26127</v>
      </c>
      <c r="Q91" t="s">
        <v>156</v>
      </c>
      <c r="R91" t="s">
        <v>157</v>
      </c>
      <c r="S91" t="s">
        <v>158</v>
      </c>
      <c r="T91" t="s">
        <v>163</v>
      </c>
      <c r="U91">
        <v>3.7</v>
      </c>
      <c r="V91">
        <v>3.5</v>
      </c>
      <c r="W91">
        <v>4.0999999999999996</v>
      </c>
      <c r="X91">
        <v>3.83</v>
      </c>
      <c r="Y91">
        <v>457606</v>
      </c>
      <c r="Z91">
        <v>158402</v>
      </c>
      <c r="AA91">
        <v>17600240</v>
      </c>
    </row>
    <row r="92" spans="1:27" hidden="1">
      <c r="A92" t="s">
        <v>271</v>
      </c>
      <c r="B92" t="s">
        <v>56</v>
      </c>
      <c r="C92" t="s">
        <v>56</v>
      </c>
      <c r="D92">
        <v>1025</v>
      </c>
      <c r="E92" s="12">
        <v>39578</v>
      </c>
      <c r="F92" s="72">
        <f t="shared" si="12"/>
        <v>2008</v>
      </c>
      <c r="G92" s="70">
        <f t="shared" si="13"/>
        <v>10668.170731707318</v>
      </c>
      <c r="H92" s="70" t="e" cm="1">
        <f t="array" ref="H92">INDEX(magic_bricks_appreciation_pivot!$A$13:$K$20,MATCH(C92,magic_bricks_appreciation_pivot!$A$13:$A$20,0),1+MATCH(F92,INDEX(magic_bricks_appreciation_pivot!$B$13:$K$13,0),0))</f>
        <v>#N/A</v>
      </c>
      <c r="I92" s="70"/>
      <c r="J92">
        <v>125</v>
      </c>
      <c r="K92">
        <v>1</v>
      </c>
      <c r="L92">
        <v>1</v>
      </c>
      <c r="M92">
        <v>3</v>
      </c>
      <c r="N92" t="s">
        <v>176</v>
      </c>
      <c r="O92" t="s">
        <v>161</v>
      </c>
      <c r="P92" s="12">
        <v>30453</v>
      </c>
      <c r="Q92" t="s">
        <v>156</v>
      </c>
      <c r="R92" t="s">
        <v>177</v>
      </c>
      <c r="S92" t="s">
        <v>158</v>
      </c>
      <c r="T92" t="s">
        <v>171</v>
      </c>
      <c r="U92">
        <v>2.5</v>
      </c>
      <c r="V92">
        <v>2.5</v>
      </c>
      <c r="W92">
        <v>2.7</v>
      </c>
      <c r="X92">
        <v>2.6</v>
      </c>
      <c r="Y92">
        <v>349916</v>
      </c>
      <c r="Z92">
        <v>142153</v>
      </c>
      <c r="AA92">
        <v>10934875</v>
      </c>
    </row>
    <row r="93" spans="1:27">
      <c r="A93" t="s">
        <v>272</v>
      </c>
      <c r="B93" t="s">
        <v>201</v>
      </c>
      <c r="C93" t="s">
        <v>201</v>
      </c>
      <c r="D93">
        <v>2170</v>
      </c>
      <c r="E93" s="12">
        <v>40379</v>
      </c>
      <c r="F93" s="72">
        <f t="shared" si="12"/>
        <v>2010</v>
      </c>
      <c r="G93" s="70">
        <f t="shared" si="13"/>
        <v>5701.4562211981565</v>
      </c>
      <c r="H93" s="70" cm="1">
        <f t="array" ref="H93">INDEX(magic_bricks_appreciation_pivot!$A$13:$K$20,MATCH(C93,magic_bricks_appreciation_pivot!$A$13:$A$20,0),1+MATCH(F93,INDEX(magic_bricks_appreciation_pivot!$B$13:$K$13,0),0))</f>
        <v>0.62790190260080292</v>
      </c>
      <c r="I93" s="70">
        <f t="shared" ref="I93:I94" si="16">G93+G93*H93</f>
        <v>9281.4114300836627</v>
      </c>
      <c r="J93">
        <v>121</v>
      </c>
      <c r="K93">
        <v>3</v>
      </c>
      <c r="L93">
        <v>2</v>
      </c>
      <c r="M93">
        <v>5</v>
      </c>
      <c r="N93" t="s">
        <v>168</v>
      </c>
      <c r="O93" t="s">
        <v>155</v>
      </c>
      <c r="P93" s="12">
        <v>37459</v>
      </c>
      <c r="Q93" t="s">
        <v>194</v>
      </c>
      <c r="R93" t="s">
        <v>170</v>
      </c>
      <c r="S93" t="s">
        <v>162</v>
      </c>
      <c r="T93" t="s">
        <v>166</v>
      </c>
      <c r="U93">
        <v>3.7</v>
      </c>
      <c r="V93">
        <v>4.5999999999999996</v>
      </c>
      <c r="W93">
        <v>4</v>
      </c>
      <c r="X93">
        <v>4.09</v>
      </c>
      <c r="Y93">
        <v>593864</v>
      </c>
      <c r="Z93">
        <v>284560</v>
      </c>
      <c r="AA93">
        <v>12372160</v>
      </c>
    </row>
    <row r="94" spans="1:27">
      <c r="A94" t="s">
        <v>273</v>
      </c>
      <c r="B94" t="s">
        <v>175</v>
      </c>
      <c r="C94" t="s">
        <v>34</v>
      </c>
      <c r="D94">
        <v>969</v>
      </c>
      <c r="E94" s="12">
        <v>40686</v>
      </c>
      <c r="F94" s="72">
        <f t="shared" si="12"/>
        <v>2011</v>
      </c>
      <c r="G94" s="70">
        <f t="shared" si="13"/>
        <v>11608.617131062951</v>
      </c>
      <c r="H94" s="70" cm="1">
        <f t="array" ref="H94">INDEX(magic_bricks_appreciation_pivot!$A$13:$K$20,MATCH(C94,magic_bricks_appreciation_pivot!$A$13:$A$20,0),1+MATCH(F94,INDEX(magic_bricks_appreciation_pivot!$B$13:$K$13,0),0))</f>
        <v>0.22839026915113872</v>
      </c>
      <c r="I94" s="70">
        <f t="shared" si="16"/>
        <v>14259.912322098939</v>
      </c>
      <c r="J94">
        <v>70</v>
      </c>
      <c r="K94">
        <v>1</v>
      </c>
      <c r="L94">
        <v>1</v>
      </c>
      <c r="M94">
        <v>3</v>
      </c>
      <c r="N94" t="s">
        <v>168</v>
      </c>
      <c r="O94" t="s">
        <v>155</v>
      </c>
      <c r="P94" s="12">
        <v>34481</v>
      </c>
      <c r="Q94" t="s">
        <v>156</v>
      </c>
      <c r="R94" t="s">
        <v>165</v>
      </c>
      <c r="S94" t="s">
        <v>178</v>
      </c>
      <c r="T94" t="s">
        <v>163</v>
      </c>
      <c r="U94">
        <v>3.4</v>
      </c>
      <c r="V94">
        <v>2.4</v>
      </c>
      <c r="W94">
        <v>4</v>
      </c>
      <c r="X94">
        <v>3.18</v>
      </c>
      <c r="Y94">
        <v>337463</v>
      </c>
      <c r="Z94">
        <v>146234</v>
      </c>
      <c r="AA94">
        <v>11248750</v>
      </c>
    </row>
    <row r="95" spans="1:27" hidden="1">
      <c r="A95" t="s">
        <v>274</v>
      </c>
      <c r="B95" t="s">
        <v>201</v>
      </c>
      <c r="C95" t="s">
        <v>201</v>
      </c>
      <c r="D95">
        <v>1546</v>
      </c>
      <c r="E95" s="12">
        <v>39547</v>
      </c>
      <c r="F95" s="72">
        <f t="shared" si="12"/>
        <v>2008</v>
      </c>
      <c r="G95" s="70">
        <f t="shared" si="13"/>
        <v>9211.6041397153949</v>
      </c>
      <c r="H95" s="70" t="e" cm="1">
        <f t="array" ref="H95">INDEX(magic_bricks_appreciation_pivot!$A$13:$K$20,MATCH(C95,magic_bricks_appreciation_pivot!$A$13:$A$20,0),1+MATCH(F95,INDEX(magic_bricks_appreciation_pivot!$B$13:$K$13,0),0))</f>
        <v>#N/A</v>
      </c>
      <c r="I95" s="70"/>
      <c r="J95">
        <v>129</v>
      </c>
      <c r="K95">
        <v>2</v>
      </c>
      <c r="L95">
        <v>1</v>
      </c>
      <c r="M95">
        <v>4</v>
      </c>
      <c r="N95" t="s">
        <v>154</v>
      </c>
      <c r="O95" t="s">
        <v>161</v>
      </c>
      <c r="P95" s="12">
        <v>29692</v>
      </c>
      <c r="Q95" t="s">
        <v>156</v>
      </c>
      <c r="R95" t="s">
        <v>157</v>
      </c>
      <c r="S95" t="s">
        <v>162</v>
      </c>
      <c r="T95" t="s">
        <v>182</v>
      </c>
      <c r="U95">
        <v>2.5</v>
      </c>
      <c r="V95">
        <v>4.3</v>
      </c>
      <c r="W95">
        <v>2.8</v>
      </c>
      <c r="X95">
        <v>3.16</v>
      </c>
      <c r="Y95">
        <v>441475</v>
      </c>
      <c r="Z95">
        <v>142411</v>
      </c>
      <c r="AA95">
        <v>14241140</v>
      </c>
    </row>
    <row r="96" spans="1:27" hidden="1">
      <c r="A96" t="s">
        <v>275</v>
      </c>
      <c r="B96" t="s">
        <v>201</v>
      </c>
      <c r="C96" t="s">
        <v>201</v>
      </c>
      <c r="D96">
        <v>1709</v>
      </c>
      <c r="E96" s="12">
        <v>40110</v>
      </c>
      <c r="F96" s="72">
        <f t="shared" si="12"/>
        <v>2009</v>
      </c>
      <c r="G96" s="70">
        <f t="shared" si="13"/>
        <v>5945.3481568168518</v>
      </c>
      <c r="H96" s="70" t="e" cm="1">
        <f t="array" ref="H96">INDEX(magic_bricks_appreciation_pivot!$A$13:$K$20,MATCH(C96,magic_bricks_appreciation_pivot!$A$13:$A$20,0),1+MATCH(F96,INDEX(magic_bricks_appreciation_pivot!$B$13:$K$13,0),0))</f>
        <v>#N/A</v>
      </c>
      <c r="I96" s="70"/>
      <c r="J96">
        <v>6</v>
      </c>
      <c r="K96">
        <v>2</v>
      </c>
      <c r="L96">
        <v>1</v>
      </c>
      <c r="M96">
        <v>4</v>
      </c>
      <c r="N96" t="s">
        <v>154</v>
      </c>
      <c r="O96" t="s">
        <v>155</v>
      </c>
      <c r="P96" s="12">
        <v>32810</v>
      </c>
      <c r="Q96" t="s">
        <v>194</v>
      </c>
      <c r="R96" t="s">
        <v>177</v>
      </c>
      <c r="S96" t="s">
        <v>158</v>
      </c>
      <c r="T96" t="s">
        <v>166</v>
      </c>
      <c r="U96">
        <v>4.3</v>
      </c>
      <c r="V96">
        <v>3.7</v>
      </c>
      <c r="W96">
        <v>2</v>
      </c>
      <c r="X96">
        <v>3.2</v>
      </c>
      <c r="Y96">
        <v>467388</v>
      </c>
      <c r="Z96">
        <v>233694</v>
      </c>
      <c r="AA96">
        <v>10160600</v>
      </c>
    </row>
    <row r="97" spans="1:27">
      <c r="A97" t="s">
        <v>276</v>
      </c>
      <c r="B97" t="s">
        <v>75</v>
      </c>
      <c r="C97" t="s">
        <v>75</v>
      </c>
      <c r="D97">
        <v>1659</v>
      </c>
      <c r="E97" s="12">
        <v>41371</v>
      </c>
      <c r="F97" s="72">
        <f t="shared" si="12"/>
        <v>2013</v>
      </c>
      <c r="G97" s="70">
        <f t="shared" si="13"/>
        <v>8160.988547317661</v>
      </c>
      <c r="H97" s="70" cm="1">
        <f t="array" ref="H97">INDEX(magic_bricks_appreciation_pivot!$A$13:$K$20,MATCH(C97,magic_bricks_appreciation_pivot!$A$13:$A$20,0),1+MATCH(F97,INDEX(magic_bricks_appreciation_pivot!$B$13:$K$13,0),0))</f>
        <v>0.18373644522676402</v>
      </c>
      <c r="I97" s="70">
        <f t="shared" ref="I97:I98" si="17">G97+G97*H97</f>
        <v>9660.4595725381405</v>
      </c>
      <c r="J97">
        <v>103</v>
      </c>
      <c r="K97">
        <v>1</v>
      </c>
      <c r="L97">
        <v>1</v>
      </c>
      <c r="M97">
        <v>4</v>
      </c>
      <c r="N97" t="s">
        <v>184</v>
      </c>
      <c r="O97" t="s">
        <v>155</v>
      </c>
      <c r="P97" s="12">
        <v>34801</v>
      </c>
      <c r="Q97" t="s">
        <v>169</v>
      </c>
      <c r="R97" t="s">
        <v>177</v>
      </c>
      <c r="S97" t="s">
        <v>178</v>
      </c>
      <c r="T97" t="s">
        <v>166</v>
      </c>
      <c r="U97">
        <v>3.8</v>
      </c>
      <c r="V97">
        <v>2.2999999999999998</v>
      </c>
      <c r="W97">
        <v>3.8</v>
      </c>
      <c r="X97">
        <v>3.4249999999999998</v>
      </c>
      <c r="Y97">
        <v>433251</v>
      </c>
      <c r="Z97">
        <v>216625</v>
      </c>
      <c r="AA97">
        <v>13539080</v>
      </c>
    </row>
    <row r="98" spans="1:27">
      <c r="A98" t="s">
        <v>277</v>
      </c>
      <c r="B98" t="s">
        <v>175</v>
      </c>
      <c r="C98" t="s">
        <v>34</v>
      </c>
      <c r="D98">
        <v>755</v>
      </c>
      <c r="E98" s="12">
        <v>42013</v>
      </c>
      <c r="F98" s="72">
        <f t="shared" si="12"/>
        <v>2015</v>
      </c>
      <c r="G98" s="70">
        <f t="shared" si="13"/>
        <v>14208.940397350992</v>
      </c>
      <c r="H98" s="70" cm="1">
        <f t="array" ref="H98">INDEX(magic_bricks_appreciation_pivot!$A$13:$K$20,MATCH(C98,magic_bricks_appreciation_pivot!$A$13:$A$20,0),1+MATCH(F98,INDEX(magic_bricks_appreciation_pivot!$B$13:$K$13,0),0))</f>
        <v>-3.6830357142857144E-2</v>
      </c>
      <c r="I98" s="70">
        <f t="shared" si="17"/>
        <v>13685.620047894985</v>
      </c>
      <c r="J98">
        <v>8</v>
      </c>
      <c r="K98">
        <v>1</v>
      </c>
      <c r="L98">
        <v>1</v>
      </c>
      <c r="M98">
        <v>2</v>
      </c>
      <c r="N98" t="s">
        <v>193</v>
      </c>
      <c r="O98" t="s">
        <v>161</v>
      </c>
      <c r="P98" s="12">
        <v>29968</v>
      </c>
      <c r="Q98" t="s">
        <v>156</v>
      </c>
      <c r="R98" t="s">
        <v>165</v>
      </c>
      <c r="S98" t="s">
        <v>162</v>
      </c>
      <c r="T98" t="s">
        <v>182</v>
      </c>
      <c r="U98">
        <v>3.8</v>
      </c>
      <c r="V98">
        <v>4.4000000000000004</v>
      </c>
      <c r="W98">
        <v>2.7</v>
      </c>
      <c r="X98">
        <v>3.71</v>
      </c>
      <c r="Y98">
        <v>289649</v>
      </c>
      <c r="Z98">
        <v>42911</v>
      </c>
      <c r="AA98">
        <v>10727750</v>
      </c>
    </row>
    <row r="99" spans="1:27" hidden="1">
      <c r="A99" t="s">
        <v>278</v>
      </c>
      <c r="B99" t="s">
        <v>56</v>
      </c>
      <c r="C99" t="s">
        <v>56</v>
      </c>
      <c r="D99">
        <v>1182</v>
      </c>
      <c r="E99" s="12">
        <v>39379</v>
      </c>
      <c r="F99" s="72">
        <f t="shared" si="12"/>
        <v>2007</v>
      </c>
      <c r="G99" s="70">
        <f t="shared" si="13"/>
        <v>8347.7622673434853</v>
      </c>
      <c r="H99" s="70" t="e" cm="1">
        <f t="array" ref="H99">INDEX(magic_bricks_appreciation_pivot!$A$13:$K$20,MATCH(C99,magic_bricks_appreciation_pivot!$A$13:$A$20,0),1+MATCH(F99,INDEX(magic_bricks_appreciation_pivot!$B$13:$K$13,0),0))</f>
        <v>#N/A</v>
      </c>
      <c r="I99" s="70"/>
      <c r="J99">
        <v>50</v>
      </c>
      <c r="K99">
        <v>1</v>
      </c>
      <c r="L99">
        <v>1</v>
      </c>
      <c r="M99">
        <v>3</v>
      </c>
      <c r="N99" t="s">
        <v>193</v>
      </c>
      <c r="O99" t="s">
        <v>155</v>
      </c>
      <c r="P99" s="12">
        <v>33174</v>
      </c>
      <c r="Q99" t="s">
        <v>194</v>
      </c>
      <c r="R99" t="s">
        <v>157</v>
      </c>
      <c r="S99" t="s">
        <v>178</v>
      </c>
      <c r="T99" t="s">
        <v>166</v>
      </c>
      <c r="U99">
        <v>3.2</v>
      </c>
      <c r="V99">
        <v>3.5</v>
      </c>
      <c r="W99">
        <v>3.1</v>
      </c>
      <c r="X99">
        <v>3.21</v>
      </c>
      <c r="Y99">
        <v>374948</v>
      </c>
      <c r="Z99">
        <v>39468</v>
      </c>
      <c r="AA99">
        <v>9867055</v>
      </c>
    </row>
    <row r="100" spans="1:27">
      <c r="A100" t="s">
        <v>279</v>
      </c>
      <c r="B100" t="s">
        <v>56</v>
      </c>
      <c r="C100" t="s">
        <v>56</v>
      </c>
      <c r="D100">
        <v>735</v>
      </c>
      <c r="E100" s="12">
        <v>40974</v>
      </c>
      <c r="F100" s="72">
        <f t="shared" si="12"/>
        <v>2012</v>
      </c>
      <c r="G100" s="70">
        <f t="shared" si="13"/>
        <v>12896.204081632653</v>
      </c>
      <c r="H100" s="70" cm="1">
        <f t="array" ref="H100">INDEX(magic_bricks_appreciation_pivot!$A$13:$K$20,MATCH(C100,magic_bricks_appreciation_pivot!$A$13:$A$20,0),1+MATCH(F100,INDEX(magic_bricks_appreciation_pivot!$B$13:$K$13,0),0))</f>
        <v>0.4006045824602385</v>
      </c>
      <c r="I100" s="70">
        <f t="shared" ref="I100:I101" si="18">G100+G100*H100</f>
        <v>18062.482533077127</v>
      </c>
      <c r="J100">
        <v>67</v>
      </c>
      <c r="K100">
        <v>1</v>
      </c>
      <c r="L100">
        <v>1</v>
      </c>
      <c r="M100">
        <v>2</v>
      </c>
      <c r="N100" t="s">
        <v>184</v>
      </c>
      <c r="O100" t="s">
        <v>161</v>
      </c>
      <c r="P100" s="12">
        <v>35864</v>
      </c>
      <c r="Q100" t="s">
        <v>156</v>
      </c>
      <c r="R100" t="s">
        <v>177</v>
      </c>
      <c r="S100" t="s">
        <v>178</v>
      </c>
      <c r="T100" t="s">
        <v>163</v>
      </c>
      <c r="U100">
        <v>2.7</v>
      </c>
      <c r="V100">
        <v>4</v>
      </c>
      <c r="W100">
        <v>4</v>
      </c>
      <c r="X100">
        <v>3.61</v>
      </c>
      <c r="Y100">
        <v>284361</v>
      </c>
      <c r="Z100">
        <v>132702</v>
      </c>
      <c r="AA100">
        <v>9478710</v>
      </c>
    </row>
    <row r="101" spans="1:27">
      <c r="A101" t="s">
        <v>280</v>
      </c>
      <c r="B101" t="s">
        <v>175</v>
      </c>
      <c r="C101" t="s">
        <v>34</v>
      </c>
      <c r="D101">
        <v>1089</v>
      </c>
      <c r="E101" s="12">
        <v>41383</v>
      </c>
      <c r="F101" s="72">
        <f t="shared" si="12"/>
        <v>2013</v>
      </c>
      <c r="G101" s="70">
        <f t="shared" si="13"/>
        <v>8310.5601469237827</v>
      </c>
      <c r="H101" s="70" cm="1">
        <f t="array" ref="H101">INDEX(magic_bricks_appreciation_pivot!$A$13:$K$20,MATCH(C101,magic_bricks_appreciation_pivot!$A$13:$A$20,0),1+MATCH(F101,INDEX(magic_bricks_appreciation_pivot!$B$13:$K$13,0),0))</f>
        <v>0.11656080922135968</v>
      </c>
      <c r="I101" s="70">
        <f t="shared" si="18"/>
        <v>9279.245762732</v>
      </c>
      <c r="J101">
        <v>0</v>
      </c>
      <c r="K101">
        <v>1</v>
      </c>
      <c r="L101">
        <v>1</v>
      </c>
      <c r="M101">
        <v>3</v>
      </c>
      <c r="N101" t="s">
        <v>193</v>
      </c>
      <c r="O101" t="s">
        <v>155</v>
      </c>
      <c r="P101" s="12">
        <v>29703</v>
      </c>
      <c r="Q101" t="s">
        <v>194</v>
      </c>
      <c r="R101" t="s">
        <v>165</v>
      </c>
      <c r="S101" t="s">
        <v>158</v>
      </c>
      <c r="T101" t="s">
        <v>166</v>
      </c>
      <c r="U101">
        <v>2.7</v>
      </c>
      <c r="V101">
        <v>2.9</v>
      </c>
      <c r="W101">
        <v>3.1</v>
      </c>
      <c r="X101">
        <v>2.9</v>
      </c>
      <c r="Y101">
        <v>235305</v>
      </c>
      <c r="Z101">
        <v>45251</v>
      </c>
      <c r="AA101">
        <v>9050200</v>
      </c>
    </row>
    <row r="102" spans="1:27" hidden="1">
      <c r="A102" t="s">
        <v>281</v>
      </c>
      <c r="B102" t="s">
        <v>51</v>
      </c>
      <c r="C102" t="s">
        <v>51</v>
      </c>
      <c r="D102">
        <v>1534</v>
      </c>
      <c r="E102" s="12">
        <v>38356</v>
      </c>
      <c r="F102" s="72">
        <f t="shared" si="12"/>
        <v>2005</v>
      </c>
      <c r="G102" s="70">
        <f t="shared" si="13"/>
        <v>5152.6792698826594</v>
      </c>
      <c r="H102" s="70" t="e" cm="1">
        <f t="array" ref="H102">INDEX(magic_bricks_appreciation_pivot!$A$13:$K$20,MATCH(C102,magic_bricks_appreciation_pivot!$A$13:$A$20,0),1+MATCH(F102,INDEX(magic_bricks_appreciation_pivot!$B$13:$K$13,0),0))</f>
        <v>#N/A</v>
      </c>
      <c r="I102" s="70"/>
      <c r="J102">
        <v>6</v>
      </c>
      <c r="K102">
        <v>2</v>
      </c>
      <c r="L102">
        <v>1</v>
      </c>
      <c r="M102">
        <v>4</v>
      </c>
      <c r="N102" t="s">
        <v>176</v>
      </c>
      <c r="O102" t="s">
        <v>155</v>
      </c>
      <c r="P102" s="12">
        <v>19011</v>
      </c>
      <c r="Q102" t="s">
        <v>169</v>
      </c>
      <c r="R102" t="s">
        <v>165</v>
      </c>
      <c r="S102" t="s">
        <v>158</v>
      </c>
      <c r="T102" t="s">
        <v>173</v>
      </c>
      <c r="U102">
        <v>4.7</v>
      </c>
      <c r="V102">
        <v>4.5999999999999996</v>
      </c>
      <c r="W102">
        <v>2.2999999999999998</v>
      </c>
      <c r="X102">
        <v>3.94</v>
      </c>
      <c r="Y102">
        <v>284552</v>
      </c>
      <c r="Z102">
        <v>63234</v>
      </c>
      <c r="AA102">
        <v>7904210</v>
      </c>
    </row>
    <row r="103" spans="1:27" hidden="1">
      <c r="A103" t="s">
        <v>282</v>
      </c>
      <c r="B103" t="s">
        <v>39</v>
      </c>
      <c r="C103" t="s">
        <v>39</v>
      </c>
      <c r="D103">
        <v>1622</v>
      </c>
      <c r="E103" s="12">
        <v>39289</v>
      </c>
      <c r="F103" s="72">
        <f t="shared" si="12"/>
        <v>2007</v>
      </c>
      <c r="G103" s="70">
        <f t="shared" si="13"/>
        <v>8053.9149198520345</v>
      </c>
      <c r="H103" s="70" t="e" cm="1">
        <f t="array" ref="H103">INDEX(magic_bricks_appreciation_pivot!$A$13:$K$20,MATCH(C103,magic_bricks_appreciation_pivot!$A$13:$A$20,0),1+MATCH(F103,INDEX(magic_bricks_appreciation_pivot!$B$13:$K$13,0),0))</f>
        <v>#N/A</v>
      </c>
      <c r="I103" s="70"/>
      <c r="J103">
        <v>147</v>
      </c>
      <c r="K103">
        <v>1</v>
      </c>
      <c r="L103">
        <v>1</v>
      </c>
      <c r="M103">
        <v>4</v>
      </c>
      <c r="N103" t="s">
        <v>168</v>
      </c>
      <c r="O103" t="s">
        <v>155</v>
      </c>
      <c r="P103" s="12">
        <v>37464</v>
      </c>
      <c r="Q103" t="s">
        <v>194</v>
      </c>
      <c r="R103" t="s">
        <v>165</v>
      </c>
      <c r="S103" t="s">
        <v>162</v>
      </c>
      <c r="T103" t="s">
        <v>166</v>
      </c>
      <c r="U103">
        <v>4.4000000000000004</v>
      </c>
      <c r="V103">
        <v>3.7</v>
      </c>
      <c r="W103">
        <v>4.2</v>
      </c>
      <c r="X103">
        <v>4.1449999999999996</v>
      </c>
      <c r="Y103">
        <v>378840</v>
      </c>
      <c r="Z103">
        <v>209015</v>
      </c>
      <c r="AA103">
        <v>13063450</v>
      </c>
    </row>
    <row r="104" spans="1:27" hidden="1">
      <c r="A104" t="s">
        <v>283</v>
      </c>
      <c r="B104" t="s">
        <v>201</v>
      </c>
      <c r="C104" t="s">
        <v>201</v>
      </c>
      <c r="D104">
        <v>2198</v>
      </c>
      <c r="E104" s="12">
        <v>39695</v>
      </c>
      <c r="F104" s="72">
        <f t="shared" si="12"/>
        <v>2008</v>
      </c>
      <c r="G104" s="70">
        <f t="shared" si="13"/>
        <v>6180.6096451319381</v>
      </c>
      <c r="H104" s="70" t="e" cm="1">
        <f t="array" ref="H104">INDEX(magic_bricks_appreciation_pivot!$A$13:$K$20,MATCH(C104,magic_bricks_appreciation_pivot!$A$13:$A$20,0),1+MATCH(F104,INDEX(magic_bricks_appreciation_pivot!$B$13:$K$13,0),0))</f>
        <v>#N/A</v>
      </c>
      <c r="I104" s="70"/>
      <c r="J104">
        <v>71</v>
      </c>
      <c r="K104">
        <v>3</v>
      </c>
      <c r="L104">
        <v>2</v>
      </c>
      <c r="M104">
        <v>5</v>
      </c>
      <c r="N104" t="s">
        <v>176</v>
      </c>
      <c r="O104" t="s">
        <v>155</v>
      </c>
      <c r="P104" s="12">
        <v>32030</v>
      </c>
      <c r="Q104" t="s">
        <v>169</v>
      </c>
      <c r="R104" t="s">
        <v>170</v>
      </c>
      <c r="S104" t="s">
        <v>162</v>
      </c>
      <c r="T104" t="s">
        <v>182</v>
      </c>
      <c r="U104">
        <v>4.8</v>
      </c>
      <c r="V104">
        <v>4.2</v>
      </c>
      <c r="W104">
        <v>3.9</v>
      </c>
      <c r="X104">
        <v>4.26</v>
      </c>
      <c r="Y104">
        <v>679249</v>
      </c>
      <c r="Z104">
        <v>122265</v>
      </c>
      <c r="AA104">
        <v>13584980</v>
      </c>
    </row>
    <row r="105" spans="1:27">
      <c r="A105" t="s">
        <v>284</v>
      </c>
      <c r="B105" t="s">
        <v>175</v>
      </c>
      <c r="C105" t="s">
        <v>34</v>
      </c>
      <c r="D105">
        <v>1293</v>
      </c>
      <c r="E105" s="12">
        <v>41768</v>
      </c>
      <c r="F105" s="72">
        <f t="shared" si="12"/>
        <v>2014</v>
      </c>
      <c r="G105" s="70">
        <f t="shared" si="13"/>
        <v>10143.890177880898</v>
      </c>
      <c r="H105" s="70" cm="1">
        <f t="array" ref="H105">INDEX(magic_bricks_appreciation_pivot!$A$13:$K$20,MATCH(C105,magic_bricks_appreciation_pivot!$A$13:$A$20,0),1+MATCH(F105,INDEX(magic_bricks_appreciation_pivot!$B$13:$K$13,0),0))</f>
        <v>5.1040744021257752E-2</v>
      </c>
      <c r="I105" s="70">
        <f>G105+G105*H105</f>
        <v>10661.641879829867</v>
      </c>
      <c r="J105">
        <v>34</v>
      </c>
      <c r="K105">
        <v>2</v>
      </c>
      <c r="L105">
        <v>1</v>
      </c>
      <c r="M105">
        <v>4</v>
      </c>
      <c r="N105" t="s">
        <v>193</v>
      </c>
      <c r="O105" t="s">
        <v>161</v>
      </c>
      <c r="P105" s="12">
        <v>27533</v>
      </c>
      <c r="Q105" t="s">
        <v>156</v>
      </c>
      <c r="R105" t="s">
        <v>165</v>
      </c>
      <c r="S105" t="s">
        <v>178</v>
      </c>
      <c r="T105" t="s">
        <v>166</v>
      </c>
      <c r="U105">
        <v>3.1</v>
      </c>
      <c r="V105">
        <v>2.2000000000000002</v>
      </c>
      <c r="W105">
        <v>3.8</v>
      </c>
      <c r="X105">
        <v>2.95</v>
      </c>
      <c r="Y105">
        <v>419714</v>
      </c>
      <c r="Z105">
        <v>157393</v>
      </c>
      <c r="AA105">
        <v>13116050</v>
      </c>
    </row>
    <row r="106" spans="1:27" hidden="1">
      <c r="A106" t="s">
        <v>285</v>
      </c>
      <c r="B106" t="s">
        <v>201</v>
      </c>
      <c r="C106" t="s">
        <v>201</v>
      </c>
      <c r="D106">
        <v>1641</v>
      </c>
      <c r="E106" s="12">
        <v>40103</v>
      </c>
      <c r="F106" s="72">
        <f t="shared" si="12"/>
        <v>2009</v>
      </c>
      <c r="G106" s="70">
        <f t="shared" si="13"/>
        <v>6101.523461304083</v>
      </c>
      <c r="H106" s="70" t="e" cm="1">
        <f t="array" ref="H106">INDEX(magic_bricks_appreciation_pivot!$A$13:$K$20,MATCH(C106,magic_bricks_appreciation_pivot!$A$13:$A$20,0),1+MATCH(F106,INDEX(magic_bricks_appreciation_pivot!$B$13:$K$13,0),0))</f>
        <v>#N/A</v>
      </c>
      <c r="I106" s="70"/>
      <c r="J106">
        <v>178</v>
      </c>
      <c r="K106">
        <v>2</v>
      </c>
      <c r="L106">
        <v>1</v>
      </c>
      <c r="M106">
        <v>4</v>
      </c>
      <c r="N106" t="s">
        <v>176</v>
      </c>
      <c r="O106" t="s">
        <v>161</v>
      </c>
      <c r="P106" s="12">
        <v>29518</v>
      </c>
      <c r="Q106" t="s">
        <v>169</v>
      </c>
      <c r="R106" t="s">
        <v>157</v>
      </c>
      <c r="S106" t="s">
        <v>162</v>
      </c>
      <c r="T106" t="s">
        <v>166</v>
      </c>
      <c r="U106">
        <v>4.5999999999999996</v>
      </c>
      <c r="V106">
        <v>4.4000000000000004</v>
      </c>
      <c r="W106">
        <v>3.1</v>
      </c>
      <c r="X106">
        <v>3.94</v>
      </c>
      <c r="Y106">
        <v>460580</v>
      </c>
      <c r="Z106">
        <v>190239</v>
      </c>
      <c r="AA106">
        <v>10012600</v>
      </c>
    </row>
    <row r="107" spans="1:27" hidden="1">
      <c r="A107" t="s">
        <v>286</v>
      </c>
      <c r="B107" t="s">
        <v>51</v>
      </c>
      <c r="C107" t="s">
        <v>51</v>
      </c>
      <c r="D107">
        <v>1950</v>
      </c>
      <c r="E107" s="12">
        <v>38598</v>
      </c>
      <c r="F107" s="72">
        <f t="shared" si="12"/>
        <v>2005</v>
      </c>
      <c r="G107" s="70">
        <f t="shared" si="13"/>
        <v>6208.1641025641029</v>
      </c>
      <c r="H107" s="70" t="e" cm="1">
        <f t="array" ref="H107">INDEX(magic_bricks_appreciation_pivot!$A$13:$K$20,MATCH(C107,magic_bricks_appreciation_pivot!$A$13:$A$20,0),1+MATCH(F107,INDEX(magic_bricks_appreciation_pivot!$B$13:$K$13,0),0))</f>
        <v>#N/A</v>
      </c>
      <c r="I107" s="70"/>
      <c r="J107">
        <v>185</v>
      </c>
      <c r="K107">
        <v>3</v>
      </c>
      <c r="L107">
        <v>2</v>
      </c>
      <c r="M107">
        <v>5</v>
      </c>
      <c r="N107" t="s">
        <v>184</v>
      </c>
      <c r="O107" t="s">
        <v>155</v>
      </c>
      <c r="P107" s="12">
        <v>23633</v>
      </c>
      <c r="Q107" t="s">
        <v>169</v>
      </c>
      <c r="R107" t="s">
        <v>177</v>
      </c>
      <c r="S107" t="s">
        <v>158</v>
      </c>
      <c r="T107" t="s">
        <v>166</v>
      </c>
      <c r="U107">
        <v>5</v>
      </c>
      <c r="V107">
        <v>4.2</v>
      </c>
      <c r="W107">
        <v>3.4</v>
      </c>
      <c r="X107">
        <v>4.16</v>
      </c>
      <c r="Y107">
        <v>411601</v>
      </c>
      <c r="Z107">
        <v>84741</v>
      </c>
      <c r="AA107">
        <v>12105920</v>
      </c>
    </row>
    <row r="108" spans="1:27">
      <c r="A108" t="s">
        <v>287</v>
      </c>
      <c r="B108" t="s">
        <v>23</v>
      </c>
      <c r="C108" t="s">
        <v>23</v>
      </c>
      <c r="D108">
        <v>1245</v>
      </c>
      <c r="E108" s="12">
        <v>40781</v>
      </c>
      <c r="F108" s="72">
        <f t="shared" si="12"/>
        <v>2011</v>
      </c>
      <c r="G108" s="70">
        <f t="shared" si="13"/>
        <v>3950.5020080321283</v>
      </c>
      <c r="H108" s="70" cm="1">
        <f t="array" ref="H108">INDEX(magic_bricks_appreciation_pivot!$A$13:$K$20,MATCH(C108,magic_bricks_appreciation_pivot!$A$13:$A$20,0),1+MATCH(F108,INDEX(magic_bricks_appreciation_pivot!$B$13:$K$13,0),0))</f>
        <v>0.30621792098525186</v>
      </c>
      <c r="I108" s="70">
        <f>G108+G108*H108</f>
        <v>5160.2165197797895</v>
      </c>
      <c r="J108">
        <v>106</v>
      </c>
      <c r="K108">
        <v>1</v>
      </c>
      <c r="L108">
        <v>1</v>
      </c>
      <c r="M108">
        <v>3</v>
      </c>
      <c r="N108" t="s">
        <v>176</v>
      </c>
      <c r="O108" t="s">
        <v>161</v>
      </c>
      <c r="P108" s="12">
        <v>30561</v>
      </c>
      <c r="Q108" t="s">
        <v>169</v>
      </c>
      <c r="R108" t="s">
        <v>177</v>
      </c>
      <c r="S108" t="s">
        <v>158</v>
      </c>
      <c r="T108" t="s">
        <v>159</v>
      </c>
      <c r="U108">
        <v>4.0999999999999996</v>
      </c>
      <c r="V108">
        <v>2.9</v>
      </c>
      <c r="W108">
        <v>3.5</v>
      </c>
      <c r="X108">
        <v>3.5</v>
      </c>
      <c r="Y108">
        <v>201653</v>
      </c>
      <c r="Z108">
        <v>113123</v>
      </c>
      <c r="AA108">
        <v>4918375</v>
      </c>
    </row>
    <row r="109" spans="1:27" hidden="1">
      <c r="A109" t="s">
        <v>288</v>
      </c>
      <c r="B109" t="s">
        <v>175</v>
      </c>
      <c r="C109" t="s">
        <v>34</v>
      </c>
      <c r="D109">
        <v>905</v>
      </c>
      <c r="E109" s="12">
        <v>40068</v>
      </c>
      <c r="F109" s="72">
        <f t="shared" si="12"/>
        <v>2009</v>
      </c>
      <c r="G109" s="70">
        <f t="shared" si="13"/>
        <v>8511.8232044198903</v>
      </c>
      <c r="H109" s="70" t="e" cm="1">
        <f t="array" ref="H109">INDEX(magic_bricks_appreciation_pivot!$A$13:$K$20,MATCH(C109,magic_bricks_appreciation_pivot!$A$13:$A$20,0),1+MATCH(F109,INDEX(magic_bricks_appreciation_pivot!$B$13:$K$13,0),0))</f>
        <v>#N/A</v>
      </c>
      <c r="I109" s="70"/>
      <c r="J109">
        <v>144</v>
      </c>
      <c r="K109">
        <v>1</v>
      </c>
      <c r="L109">
        <v>1</v>
      </c>
      <c r="M109">
        <v>3</v>
      </c>
      <c r="N109" t="s">
        <v>168</v>
      </c>
      <c r="O109" t="s">
        <v>161</v>
      </c>
      <c r="P109" s="12">
        <v>28023</v>
      </c>
      <c r="Q109" t="s">
        <v>169</v>
      </c>
      <c r="R109" t="s">
        <v>165</v>
      </c>
      <c r="S109" t="s">
        <v>162</v>
      </c>
      <c r="T109" t="s">
        <v>163</v>
      </c>
      <c r="U109">
        <v>3.8</v>
      </c>
      <c r="V109">
        <v>3.5</v>
      </c>
      <c r="W109">
        <v>4</v>
      </c>
      <c r="X109">
        <v>3.74</v>
      </c>
      <c r="Y109">
        <v>223393</v>
      </c>
      <c r="Z109">
        <v>77032</v>
      </c>
      <c r="AA109">
        <v>7703200</v>
      </c>
    </row>
    <row r="110" spans="1:27">
      <c r="A110" t="s">
        <v>289</v>
      </c>
      <c r="B110" t="s">
        <v>201</v>
      </c>
      <c r="C110" t="s">
        <v>201</v>
      </c>
      <c r="D110">
        <v>1496</v>
      </c>
      <c r="E110" s="12">
        <v>40963</v>
      </c>
      <c r="F110" s="72">
        <f t="shared" si="12"/>
        <v>2012</v>
      </c>
      <c r="G110" s="70">
        <f t="shared" si="13"/>
        <v>5727.9946524064171</v>
      </c>
      <c r="H110" s="70" cm="1">
        <f t="array" ref="H110">INDEX(magic_bricks_appreciation_pivot!$A$13:$K$20,MATCH(C110,magic_bricks_appreciation_pivot!$A$13:$A$20,0),1+MATCH(F110,INDEX(magic_bricks_appreciation_pivot!$B$13:$K$13,0),0))</f>
        <v>0.26292059267573231</v>
      </c>
      <c r="I110" s="70">
        <f>G110+G110*H110</f>
        <v>7234.0024012605372</v>
      </c>
      <c r="J110">
        <v>135</v>
      </c>
      <c r="K110">
        <v>2</v>
      </c>
      <c r="L110">
        <v>1</v>
      </c>
      <c r="M110">
        <v>4</v>
      </c>
      <c r="N110" t="s">
        <v>168</v>
      </c>
      <c r="O110" t="s">
        <v>161</v>
      </c>
      <c r="P110" s="12">
        <v>35853</v>
      </c>
      <c r="Q110" t="s">
        <v>194</v>
      </c>
      <c r="R110" t="s">
        <v>170</v>
      </c>
      <c r="S110" t="s">
        <v>162</v>
      </c>
      <c r="T110" t="s">
        <v>163</v>
      </c>
      <c r="U110">
        <v>3.2</v>
      </c>
      <c r="V110">
        <v>3.8</v>
      </c>
      <c r="W110">
        <v>2.8</v>
      </c>
      <c r="X110">
        <v>3.22</v>
      </c>
      <c r="Y110">
        <v>265641</v>
      </c>
      <c r="Z110">
        <v>137105</v>
      </c>
      <c r="AA110">
        <v>8569080</v>
      </c>
    </row>
    <row r="111" spans="1:27" hidden="1">
      <c r="A111" t="s">
        <v>290</v>
      </c>
      <c r="B111" t="s">
        <v>51</v>
      </c>
      <c r="C111" t="s">
        <v>51</v>
      </c>
      <c r="D111">
        <v>1892</v>
      </c>
      <c r="E111" s="12">
        <v>38678</v>
      </c>
      <c r="F111" s="72">
        <f t="shared" si="12"/>
        <v>2005</v>
      </c>
      <c r="G111" s="70">
        <f t="shared" si="13"/>
        <v>6419.9894291754754</v>
      </c>
      <c r="H111" s="70" t="e" cm="1">
        <f t="array" ref="H111">INDEX(magic_bricks_appreciation_pivot!$A$13:$K$20,MATCH(C111,magic_bricks_appreciation_pivot!$A$13:$A$20,0),1+MATCH(F111,INDEX(magic_bricks_appreciation_pivot!$B$13:$K$13,0),0))</f>
        <v>#N/A</v>
      </c>
      <c r="I111" s="70"/>
      <c r="J111">
        <v>38</v>
      </c>
      <c r="K111">
        <v>3</v>
      </c>
      <c r="L111">
        <v>2</v>
      </c>
      <c r="M111">
        <v>5</v>
      </c>
      <c r="N111" t="s">
        <v>184</v>
      </c>
      <c r="O111" t="s">
        <v>155</v>
      </c>
      <c r="P111" s="12">
        <v>25538</v>
      </c>
      <c r="Q111" t="s">
        <v>194</v>
      </c>
      <c r="R111" t="s">
        <v>165</v>
      </c>
      <c r="S111" t="s">
        <v>162</v>
      </c>
      <c r="T111" t="s">
        <v>182</v>
      </c>
      <c r="U111">
        <v>3.9</v>
      </c>
      <c r="V111">
        <v>3.5</v>
      </c>
      <c r="W111">
        <v>4.8</v>
      </c>
      <c r="X111">
        <v>3.99</v>
      </c>
      <c r="Y111">
        <v>449425</v>
      </c>
      <c r="Z111">
        <v>133613</v>
      </c>
      <c r="AA111">
        <v>12146620</v>
      </c>
    </row>
    <row r="112" spans="1:27">
      <c r="A112" t="s">
        <v>291</v>
      </c>
      <c r="B112" t="s">
        <v>51</v>
      </c>
      <c r="C112" t="s">
        <v>51</v>
      </c>
      <c r="D112">
        <v>1517</v>
      </c>
      <c r="E112" s="12">
        <v>40364</v>
      </c>
      <c r="F112" s="72">
        <f t="shared" si="12"/>
        <v>2010</v>
      </c>
      <c r="G112" s="70">
        <f t="shared" si="13"/>
        <v>7693.8826631509555</v>
      </c>
      <c r="H112" s="70" cm="1">
        <f t="array" ref="H112">INDEX(magic_bricks_appreciation_pivot!$A$13:$K$20,MATCH(C112,magic_bricks_appreciation_pivot!$A$13:$A$20,0),1+MATCH(F112,INDEX(magic_bricks_appreciation_pivot!$B$13:$K$13,0),0))</f>
        <v>0.55311029796131728</v>
      </c>
      <c r="I112" s="70">
        <f>G112+G112*H112</f>
        <v>11949.448395445794</v>
      </c>
      <c r="J112">
        <v>40</v>
      </c>
      <c r="K112">
        <v>2</v>
      </c>
      <c r="L112">
        <v>1</v>
      </c>
      <c r="M112">
        <v>4</v>
      </c>
      <c r="N112" t="s">
        <v>168</v>
      </c>
      <c r="O112" t="s">
        <v>161</v>
      </c>
      <c r="P112" s="12">
        <v>36349</v>
      </c>
      <c r="Q112" t="s">
        <v>156</v>
      </c>
      <c r="R112" t="s">
        <v>165</v>
      </c>
      <c r="S112" t="s">
        <v>158</v>
      </c>
      <c r="T112" t="s">
        <v>173</v>
      </c>
      <c r="U112">
        <v>4</v>
      </c>
      <c r="V112">
        <v>4.5999999999999996</v>
      </c>
      <c r="W112">
        <v>2.9</v>
      </c>
      <c r="X112">
        <v>3.94</v>
      </c>
      <c r="Y112">
        <v>408507</v>
      </c>
      <c r="Z112">
        <v>116716</v>
      </c>
      <c r="AA112">
        <v>11671620</v>
      </c>
    </row>
    <row r="113" spans="1:27" hidden="1">
      <c r="A113" t="s">
        <v>292</v>
      </c>
      <c r="B113" t="s">
        <v>56</v>
      </c>
      <c r="C113" t="s">
        <v>56</v>
      </c>
      <c r="D113">
        <v>1034</v>
      </c>
      <c r="E113" s="12">
        <v>39963</v>
      </c>
      <c r="F113" s="72">
        <f t="shared" si="12"/>
        <v>2009</v>
      </c>
      <c r="G113" s="70">
        <f t="shared" si="13"/>
        <v>8952.3597678916831</v>
      </c>
      <c r="H113" s="70" t="e" cm="1">
        <f t="array" ref="H113">INDEX(magic_bricks_appreciation_pivot!$A$13:$K$20,MATCH(C113,magic_bricks_appreciation_pivot!$A$13:$A$20,0),1+MATCH(F113,INDEX(magic_bricks_appreciation_pivot!$B$13:$K$13,0),0))</f>
        <v>#N/A</v>
      </c>
      <c r="I113" s="70"/>
      <c r="J113">
        <v>73</v>
      </c>
      <c r="K113">
        <v>1</v>
      </c>
      <c r="L113">
        <v>1</v>
      </c>
      <c r="M113">
        <v>3</v>
      </c>
      <c r="N113" t="s">
        <v>184</v>
      </c>
      <c r="O113" t="s">
        <v>155</v>
      </c>
      <c r="P113" s="12">
        <v>34123</v>
      </c>
      <c r="Q113" t="s">
        <v>169</v>
      </c>
      <c r="R113" t="s">
        <v>165</v>
      </c>
      <c r="S113" t="s">
        <v>162</v>
      </c>
      <c r="T113" t="s">
        <v>173</v>
      </c>
      <c r="U113">
        <v>3.8</v>
      </c>
      <c r="V113">
        <v>3.3</v>
      </c>
      <c r="W113">
        <v>3.5</v>
      </c>
      <c r="Y113">
        <v>277702</v>
      </c>
      <c r="Z113">
        <v>46284</v>
      </c>
      <c r="AA113">
        <v>9256740</v>
      </c>
    </row>
    <row r="114" spans="1:27" hidden="1">
      <c r="A114" t="s">
        <v>293</v>
      </c>
      <c r="B114" t="s">
        <v>51</v>
      </c>
      <c r="C114" t="s">
        <v>51</v>
      </c>
      <c r="D114">
        <v>1755</v>
      </c>
      <c r="E114" s="12">
        <v>39970</v>
      </c>
      <c r="F114" s="72">
        <f t="shared" si="12"/>
        <v>2009</v>
      </c>
      <c r="G114" s="70">
        <f t="shared" si="13"/>
        <v>8499.0883190883196</v>
      </c>
      <c r="H114" s="70" t="e" cm="1">
        <f t="array" ref="H114">INDEX(magic_bricks_appreciation_pivot!$A$13:$K$20,MATCH(C114,magic_bricks_appreciation_pivot!$A$13:$A$20,0),1+MATCH(F114,INDEX(magic_bricks_appreciation_pivot!$B$13:$K$13,0),0))</f>
        <v>#N/A</v>
      </c>
      <c r="I114" s="70"/>
      <c r="J114">
        <v>142</v>
      </c>
      <c r="K114">
        <v>2</v>
      </c>
      <c r="L114">
        <v>1</v>
      </c>
      <c r="M114">
        <v>4</v>
      </c>
      <c r="N114" t="s">
        <v>168</v>
      </c>
      <c r="O114" t="s">
        <v>155</v>
      </c>
      <c r="P114" s="12">
        <v>27195</v>
      </c>
      <c r="Q114" t="s">
        <v>156</v>
      </c>
      <c r="R114" t="s">
        <v>170</v>
      </c>
      <c r="S114" t="s">
        <v>162</v>
      </c>
      <c r="T114" t="s">
        <v>171</v>
      </c>
      <c r="U114">
        <v>4.5999999999999996</v>
      </c>
      <c r="V114">
        <v>4</v>
      </c>
      <c r="W114">
        <v>3.9</v>
      </c>
      <c r="X114">
        <v>4.12</v>
      </c>
      <c r="Y114">
        <v>581720</v>
      </c>
      <c r="Z114">
        <v>193907</v>
      </c>
      <c r="AA114">
        <v>14915900</v>
      </c>
    </row>
    <row r="115" spans="1:27">
      <c r="A115" t="s">
        <v>294</v>
      </c>
      <c r="B115" t="s">
        <v>39</v>
      </c>
      <c r="C115" t="s">
        <v>39</v>
      </c>
      <c r="D115">
        <v>1622</v>
      </c>
      <c r="E115" s="12">
        <v>41384</v>
      </c>
      <c r="F115" s="72">
        <f t="shared" si="12"/>
        <v>2013</v>
      </c>
      <c r="G115" s="70">
        <f t="shared" si="13"/>
        <v>8352.5215782983978</v>
      </c>
      <c r="H115" s="70" cm="1">
        <f t="array" ref="H115">INDEX(magic_bricks_appreciation_pivot!$A$13:$K$20,MATCH(C115,magic_bricks_appreciation_pivot!$A$13:$A$20,0),1+MATCH(F115,INDEX(magic_bricks_appreciation_pivot!$B$13:$K$13,0),0))</f>
        <v>4.727764965406598E-2</v>
      </c>
      <c r="I115" s="70">
        <f t="shared" ref="I115:I117" si="19">G115+G115*H115</f>
        <v>8747.4091672052164</v>
      </c>
      <c r="J115">
        <v>79</v>
      </c>
      <c r="K115">
        <v>1</v>
      </c>
      <c r="L115">
        <v>1</v>
      </c>
      <c r="M115">
        <v>4</v>
      </c>
      <c r="N115" t="s">
        <v>184</v>
      </c>
      <c r="O115" t="s">
        <v>155</v>
      </c>
      <c r="P115" s="12">
        <v>38829</v>
      </c>
      <c r="Q115" t="s">
        <v>194</v>
      </c>
      <c r="R115" t="s">
        <v>177</v>
      </c>
      <c r="S115" t="s">
        <v>158</v>
      </c>
      <c r="T115" t="s">
        <v>182</v>
      </c>
      <c r="U115">
        <v>2.2000000000000002</v>
      </c>
      <c r="V115">
        <v>3.3</v>
      </c>
      <c r="W115">
        <v>2.2000000000000002</v>
      </c>
      <c r="X115">
        <v>2.4750000000000001</v>
      </c>
      <c r="Y115">
        <v>406434</v>
      </c>
      <c r="Z115">
        <v>243860</v>
      </c>
      <c r="AA115">
        <v>13547790</v>
      </c>
    </row>
    <row r="116" spans="1:27">
      <c r="A116" t="s">
        <v>295</v>
      </c>
      <c r="B116" t="s">
        <v>175</v>
      </c>
      <c r="C116" t="s">
        <v>34</v>
      </c>
      <c r="D116">
        <v>1092</v>
      </c>
      <c r="E116" s="12">
        <v>41407</v>
      </c>
      <c r="F116" s="72">
        <f t="shared" si="12"/>
        <v>2013</v>
      </c>
      <c r="G116" s="70">
        <f t="shared" si="13"/>
        <v>7521.0989010989015</v>
      </c>
      <c r="H116" s="70" cm="1">
        <f t="array" ref="H116">INDEX(magic_bricks_appreciation_pivot!$A$13:$K$20,MATCH(C116,magic_bricks_appreciation_pivot!$A$13:$A$20,0),1+MATCH(F116,INDEX(magic_bricks_appreciation_pivot!$B$13:$K$13,0),0))</f>
        <v>0.11656080922135968</v>
      </c>
      <c r="I116" s="70">
        <f t="shared" si="19"/>
        <v>8397.7642752448683</v>
      </c>
      <c r="J116">
        <v>89</v>
      </c>
      <c r="K116">
        <v>1</v>
      </c>
      <c r="L116">
        <v>1</v>
      </c>
      <c r="M116">
        <v>3</v>
      </c>
      <c r="N116" t="s">
        <v>193</v>
      </c>
      <c r="O116" t="s">
        <v>161</v>
      </c>
      <c r="P116" s="12">
        <v>39947</v>
      </c>
      <c r="Q116" t="s">
        <v>169</v>
      </c>
      <c r="R116" t="s">
        <v>157</v>
      </c>
      <c r="S116" t="s">
        <v>178</v>
      </c>
      <c r="T116" t="s">
        <v>163</v>
      </c>
      <c r="U116">
        <v>2.4</v>
      </c>
      <c r="V116">
        <v>2.4</v>
      </c>
      <c r="W116">
        <v>2</v>
      </c>
      <c r="X116">
        <v>2.2799999999999998</v>
      </c>
      <c r="Y116">
        <v>246391</v>
      </c>
      <c r="Z116">
        <v>57491</v>
      </c>
      <c r="AA116">
        <v>8213040</v>
      </c>
    </row>
    <row r="117" spans="1:27">
      <c r="A117" t="s">
        <v>296</v>
      </c>
      <c r="B117" t="s">
        <v>175</v>
      </c>
      <c r="C117" t="s">
        <v>34</v>
      </c>
      <c r="D117">
        <v>821</v>
      </c>
      <c r="E117" s="12">
        <v>41641</v>
      </c>
      <c r="F117" s="72">
        <f t="shared" si="12"/>
        <v>2014</v>
      </c>
      <c r="G117" s="70">
        <f t="shared" si="13"/>
        <v>8896.4677222898899</v>
      </c>
      <c r="H117" s="70" cm="1">
        <f t="array" ref="H117">INDEX(magic_bricks_appreciation_pivot!$A$13:$K$20,MATCH(C117,magic_bricks_appreciation_pivot!$A$13:$A$20,0),1+MATCH(F117,INDEX(magic_bricks_appreciation_pivot!$B$13:$K$13,0),0))</f>
        <v>5.1040744021257752E-2</v>
      </c>
      <c r="I117" s="70">
        <f t="shared" si="19"/>
        <v>9350.5500539966706</v>
      </c>
      <c r="J117">
        <v>34</v>
      </c>
      <c r="K117">
        <v>1</v>
      </c>
      <c r="L117">
        <v>1</v>
      </c>
      <c r="M117">
        <v>3</v>
      </c>
      <c r="N117" t="s">
        <v>184</v>
      </c>
      <c r="O117" t="s">
        <v>161</v>
      </c>
      <c r="P117" s="12">
        <v>38721</v>
      </c>
      <c r="Q117" t="s">
        <v>194</v>
      </c>
      <c r="R117" t="s">
        <v>177</v>
      </c>
      <c r="S117" t="s">
        <v>158</v>
      </c>
      <c r="T117" t="s">
        <v>163</v>
      </c>
      <c r="U117">
        <v>3.4</v>
      </c>
      <c r="V117">
        <v>4.5999999999999996</v>
      </c>
      <c r="W117">
        <v>2.9</v>
      </c>
      <c r="X117">
        <v>3.73</v>
      </c>
      <c r="Y117">
        <v>182600</v>
      </c>
      <c r="Z117">
        <v>65736</v>
      </c>
      <c r="AA117">
        <v>7304000</v>
      </c>
    </row>
    <row r="118" spans="1:27" hidden="1">
      <c r="A118" t="s">
        <v>297</v>
      </c>
      <c r="B118" t="s">
        <v>201</v>
      </c>
      <c r="C118" t="s">
        <v>201</v>
      </c>
      <c r="D118">
        <v>1694</v>
      </c>
      <c r="E118" s="12">
        <v>39636</v>
      </c>
      <c r="F118" s="72">
        <f t="shared" si="12"/>
        <v>2008</v>
      </c>
      <c r="G118" s="70">
        <f t="shared" si="13"/>
        <v>6133.9433293978745</v>
      </c>
      <c r="H118" s="70" t="e" cm="1">
        <f t="array" ref="H118">INDEX(magic_bricks_appreciation_pivot!$A$13:$K$20,MATCH(C118,magic_bricks_appreciation_pivot!$A$13:$A$20,0),1+MATCH(F118,INDEX(magic_bricks_appreciation_pivot!$B$13:$K$13,0),0))</f>
        <v>#N/A</v>
      </c>
      <c r="I118" s="70"/>
      <c r="J118">
        <v>72</v>
      </c>
      <c r="K118">
        <v>2</v>
      </c>
      <c r="L118">
        <v>1</v>
      </c>
      <c r="M118">
        <v>4</v>
      </c>
      <c r="N118" t="s">
        <v>168</v>
      </c>
      <c r="O118" t="s">
        <v>161</v>
      </c>
      <c r="P118" s="12">
        <v>35621</v>
      </c>
      <c r="Q118" t="s">
        <v>169</v>
      </c>
      <c r="R118" t="s">
        <v>177</v>
      </c>
      <c r="S118" t="s">
        <v>162</v>
      </c>
      <c r="T118" t="s">
        <v>166</v>
      </c>
      <c r="U118">
        <v>4</v>
      </c>
      <c r="V118">
        <v>2</v>
      </c>
      <c r="W118">
        <v>3.9</v>
      </c>
      <c r="X118">
        <v>3.36</v>
      </c>
      <c r="Y118">
        <v>353291</v>
      </c>
      <c r="Z118">
        <v>114300</v>
      </c>
      <c r="AA118">
        <v>10390900</v>
      </c>
    </row>
    <row r="119" spans="1:27">
      <c r="A119" t="s">
        <v>298</v>
      </c>
      <c r="B119" t="s">
        <v>39</v>
      </c>
      <c r="C119" t="s">
        <v>39</v>
      </c>
      <c r="D119">
        <v>1809</v>
      </c>
      <c r="E119" s="12">
        <v>40259</v>
      </c>
      <c r="F119" s="72">
        <f t="shared" si="12"/>
        <v>2010</v>
      </c>
      <c r="G119" s="70">
        <f t="shared" si="13"/>
        <v>10617.396351575457</v>
      </c>
      <c r="H119" s="70" cm="1">
        <f t="array" ref="H119">INDEX(magic_bricks_appreciation_pivot!$A$13:$K$20,MATCH(C119,magic_bricks_appreciation_pivot!$A$13:$A$20,0),1+MATCH(F119,INDEX(magic_bricks_appreciation_pivot!$B$13:$K$13,0),0))</f>
        <v>0.44211253020365898</v>
      </c>
      <c r="I119" s="70">
        <f t="shared" ref="I119:I122" si="20">G119+G119*H119</f>
        <v>15311.480316745579</v>
      </c>
      <c r="J119">
        <v>177</v>
      </c>
      <c r="K119">
        <v>2</v>
      </c>
      <c r="L119">
        <v>1</v>
      </c>
      <c r="M119">
        <v>5</v>
      </c>
      <c r="N119" t="s">
        <v>168</v>
      </c>
      <c r="O119" t="s">
        <v>161</v>
      </c>
      <c r="P119" s="12">
        <v>30769</v>
      </c>
      <c r="Q119" t="s">
        <v>156</v>
      </c>
      <c r="R119" t="s">
        <v>157</v>
      </c>
      <c r="S119" t="s">
        <v>178</v>
      </c>
      <c r="T119" t="s">
        <v>166</v>
      </c>
      <c r="U119">
        <v>3</v>
      </c>
      <c r="V119">
        <v>3.5</v>
      </c>
      <c r="W119">
        <v>2</v>
      </c>
      <c r="X119">
        <v>2.7250000000000001</v>
      </c>
      <c r="Y119">
        <v>518585</v>
      </c>
      <c r="Z119">
        <v>230482</v>
      </c>
      <c r="AA119">
        <v>19206870</v>
      </c>
    </row>
    <row r="120" spans="1:27">
      <c r="A120" t="s">
        <v>299</v>
      </c>
      <c r="B120" t="s">
        <v>23</v>
      </c>
      <c r="C120" t="s">
        <v>23</v>
      </c>
      <c r="D120">
        <v>1401</v>
      </c>
      <c r="E120" s="12">
        <v>40852</v>
      </c>
      <c r="F120" s="72">
        <f t="shared" si="12"/>
        <v>2011</v>
      </c>
      <c r="G120" s="70">
        <f t="shared" si="13"/>
        <v>7113.0442541042112</v>
      </c>
      <c r="H120" s="70" cm="1">
        <f t="array" ref="H120">INDEX(magic_bricks_appreciation_pivot!$A$13:$K$20,MATCH(C120,magic_bricks_appreciation_pivot!$A$13:$A$20,0),1+MATCH(F120,INDEX(magic_bricks_appreciation_pivot!$B$13:$K$13,0),0))</f>
        <v>0.30621792098525186</v>
      </c>
      <c r="I120" s="70">
        <f t="shared" si="20"/>
        <v>9291.1858774720931</v>
      </c>
      <c r="J120">
        <v>20</v>
      </c>
      <c r="K120">
        <v>2</v>
      </c>
      <c r="L120">
        <v>2</v>
      </c>
      <c r="M120">
        <v>4</v>
      </c>
      <c r="N120" t="s">
        <v>176</v>
      </c>
      <c r="O120" t="s">
        <v>155</v>
      </c>
      <c r="P120" s="12">
        <v>35742</v>
      </c>
      <c r="Q120" t="s">
        <v>169</v>
      </c>
      <c r="R120" t="s">
        <v>157</v>
      </c>
      <c r="S120" t="s">
        <v>162</v>
      </c>
      <c r="T120" t="s">
        <v>166</v>
      </c>
      <c r="U120">
        <v>3.8</v>
      </c>
      <c r="V120">
        <v>4.3</v>
      </c>
      <c r="W120">
        <v>4</v>
      </c>
      <c r="X120">
        <v>4.03</v>
      </c>
      <c r="Y120">
        <v>438477</v>
      </c>
      <c r="Z120">
        <v>229204</v>
      </c>
      <c r="AA120">
        <v>9965375</v>
      </c>
    </row>
    <row r="121" spans="1:27">
      <c r="A121" t="s">
        <v>300</v>
      </c>
      <c r="B121" t="s">
        <v>23</v>
      </c>
      <c r="C121" t="s">
        <v>23</v>
      </c>
      <c r="D121">
        <v>1470</v>
      </c>
      <c r="E121" s="12">
        <v>40600</v>
      </c>
      <c r="F121" s="72">
        <f t="shared" si="12"/>
        <v>2011</v>
      </c>
      <c r="G121" s="70">
        <f t="shared" si="13"/>
        <v>4902.7210884353744</v>
      </c>
      <c r="H121" s="70" cm="1">
        <f t="array" ref="H121">INDEX(magic_bricks_appreciation_pivot!$A$13:$K$20,MATCH(C121,magic_bricks_appreciation_pivot!$A$13:$A$20,0),1+MATCH(F121,INDEX(magic_bricks_appreciation_pivot!$B$13:$K$13,0),0))</f>
        <v>0.30621792098525186</v>
      </c>
      <c r="I121" s="70">
        <f t="shared" si="20"/>
        <v>6404.0221473066058</v>
      </c>
      <c r="J121">
        <v>99</v>
      </c>
      <c r="K121">
        <v>2</v>
      </c>
      <c r="L121">
        <v>2</v>
      </c>
      <c r="M121">
        <v>4</v>
      </c>
      <c r="N121" t="s">
        <v>154</v>
      </c>
      <c r="O121" t="s">
        <v>161</v>
      </c>
      <c r="P121" s="12">
        <v>31475</v>
      </c>
      <c r="Q121" t="s">
        <v>169</v>
      </c>
      <c r="R121" t="s">
        <v>170</v>
      </c>
      <c r="S121" t="s">
        <v>178</v>
      </c>
      <c r="T121" t="s">
        <v>163</v>
      </c>
      <c r="U121">
        <v>3.1</v>
      </c>
      <c r="V121">
        <v>3</v>
      </c>
      <c r="W121">
        <v>3.1</v>
      </c>
      <c r="X121">
        <v>3.07</v>
      </c>
      <c r="Y121">
        <v>302694</v>
      </c>
      <c r="Z121">
        <v>172968</v>
      </c>
      <c r="AA121">
        <v>7207000</v>
      </c>
    </row>
    <row r="122" spans="1:27">
      <c r="A122" t="s">
        <v>301</v>
      </c>
      <c r="B122" t="s">
        <v>175</v>
      </c>
      <c r="C122" t="s">
        <v>34</v>
      </c>
      <c r="D122">
        <v>798</v>
      </c>
      <c r="E122" s="12">
        <v>41379</v>
      </c>
      <c r="F122" s="72">
        <f t="shared" si="12"/>
        <v>2013</v>
      </c>
      <c r="G122" s="70">
        <f t="shared" si="13"/>
        <v>11366.604010025063</v>
      </c>
      <c r="H122" s="70" cm="1">
        <f t="array" ref="H122">INDEX(magic_bricks_appreciation_pivot!$A$13:$K$20,MATCH(C122,magic_bricks_appreciation_pivot!$A$13:$A$20,0),1+MATCH(F122,INDEX(magic_bricks_appreciation_pivot!$B$13:$K$13,0),0))</f>
        <v>0.11656080922135968</v>
      </c>
      <c r="I122" s="70">
        <f t="shared" si="20"/>
        <v>12691.504571532336</v>
      </c>
      <c r="J122">
        <v>166</v>
      </c>
      <c r="K122">
        <v>1</v>
      </c>
      <c r="L122">
        <v>1</v>
      </c>
      <c r="M122">
        <v>2</v>
      </c>
      <c r="N122" t="s">
        <v>176</v>
      </c>
      <c r="O122" t="s">
        <v>161</v>
      </c>
      <c r="P122" s="12">
        <v>27874</v>
      </c>
      <c r="Q122" t="s">
        <v>156</v>
      </c>
      <c r="R122" t="s">
        <v>170</v>
      </c>
      <c r="S122" t="s">
        <v>158</v>
      </c>
      <c r="T122" t="s">
        <v>163</v>
      </c>
      <c r="U122">
        <v>2.2999999999999998</v>
      </c>
      <c r="V122">
        <v>2.6</v>
      </c>
      <c r="W122">
        <v>3.6</v>
      </c>
      <c r="X122">
        <v>2.81</v>
      </c>
      <c r="Y122">
        <v>253975</v>
      </c>
      <c r="Z122">
        <v>145129</v>
      </c>
      <c r="AA122">
        <v>9070550</v>
      </c>
    </row>
    <row r="123" spans="1:27" hidden="1">
      <c r="A123" t="s">
        <v>302</v>
      </c>
      <c r="B123" t="s">
        <v>175</v>
      </c>
      <c r="C123" t="s">
        <v>34</v>
      </c>
      <c r="D123">
        <v>764</v>
      </c>
      <c r="E123" s="12">
        <v>39499</v>
      </c>
      <c r="F123" s="72">
        <f t="shared" si="12"/>
        <v>2008</v>
      </c>
      <c r="G123" s="70">
        <f t="shared" si="13"/>
        <v>7421.7277486910998</v>
      </c>
      <c r="H123" s="70" t="e" cm="1">
        <f t="array" ref="H123">INDEX(magic_bricks_appreciation_pivot!$A$13:$K$20,MATCH(C123,magic_bricks_appreciation_pivot!$A$13:$A$20,0),1+MATCH(F123,INDEX(magic_bricks_appreciation_pivot!$B$13:$K$13,0),0))</f>
        <v>#N/A</v>
      </c>
      <c r="I123" s="70"/>
      <c r="J123">
        <v>137</v>
      </c>
      <c r="K123">
        <v>1</v>
      </c>
      <c r="L123">
        <v>1</v>
      </c>
      <c r="M123">
        <v>2</v>
      </c>
      <c r="N123" t="s">
        <v>176</v>
      </c>
      <c r="O123" t="s">
        <v>161</v>
      </c>
      <c r="P123" s="12">
        <v>36579</v>
      </c>
      <c r="Q123" t="s">
        <v>194</v>
      </c>
      <c r="R123" t="s">
        <v>165</v>
      </c>
      <c r="S123" t="s">
        <v>178</v>
      </c>
      <c r="T123" t="s">
        <v>163</v>
      </c>
      <c r="U123">
        <v>3.3</v>
      </c>
      <c r="V123">
        <v>3.2</v>
      </c>
      <c r="W123">
        <v>2.1</v>
      </c>
      <c r="X123">
        <v>2.9</v>
      </c>
      <c r="Y123">
        <v>158766</v>
      </c>
      <c r="Z123">
        <v>90723</v>
      </c>
      <c r="AA123">
        <v>5670200</v>
      </c>
    </row>
    <row r="124" spans="1:27" hidden="1">
      <c r="A124" t="s">
        <v>303</v>
      </c>
      <c r="B124" t="s">
        <v>175</v>
      </c>
      <c r="C124" t="s">
        <v>34</v>
      </c>
      <c r="D124">
        <v>1135</v>
      </c>
      <c r="E124" s="12">
        <v>39716</v>
      </c>
      <c r="F124" s="72">
        <f t="shared" si="12"/>
        <v>2008</v>
      </c>
      <c r="G124" s="70">
        <f t="shared" si="13"/>
        <v>8152.5991189427314</v>
      </c>
      <c r="H124" s="70" t="e" cm="1">
        <f t="array" ref="H124">INDEX(magic_bricks_appreciation_pivot!$A$13:$K$20,MATCH(C124,magic_bricks_appreciation_pivot!$A$13:$A$20,0),1+MATCH(F124,INDEX(magic_bricks_appreciation_pivot!$B$13:$K$13,0),0))</f>
        <v>#N/A</v>
      </c>
      <c r="I124" s="70"/>
      <c r="J124">
        <v>50</v>
      </c>
      <c r="K124">
        <v>1</v>
      </c>
      <c r="L124">
        <v>1</v>
      </c>
      <c r="M124">
        <v>3</v>
      </c>
      <c r="N124" t="s">
        <v>154</v>
      </c>
      <c r="O124" t="s">
        <v>161</v>
      </c>
      <c r="P124" s="12">
        <v>31321</v>
      </c>
      <c r="Q124" t="s">
        <v>169</v>
      </c>
      <c r="R124" t="s">
        <v>170</v>
      </c>
      <c r="S124" t="s">
        <v>178</v>
      </c>
      <c r="T124" t="s">
        <v>182</v>
      </c>
      <c r="U124">
        <v>4.9000000000000004</v>
      </c>
      <c r="V124">
        <v>2.1</v>
      </c>
      <c r="W124">
        <v>3.8</v>
      </c>
      <c r="X124">
        <v>3.45</v>
      </c>
      <c r="Y124">
        <v>296102</v>
      </c>
      <c r="Z124">
        <v>148051</v>
      </c>
      <c r="AA124">
        <v>9253200</v>
      </c>
    </row>
    <row r="125" spans="1:27" hidden="1">
      <c r="A125" t="s">
        <v>304</v>
      </c>
      <c r="B125" t="s">
        <v>23</v>
      </c>
      <c r="C125" t="s">
        <v>23</v>
      </c>
      <c r="D125">
        <v>939</v>
      </c>
      <c r="E125" s="12">
        <v>40017</v>
      </c>
      <c r="F125" s="72">
        <f t="shared" si="12"/>
        <v>2009</v>
      </c>
      <c r="G125" s="70">
        <f t="shared" si="13"/>
        <v>4572.9499467518635</v>
      </c>
      <c r="H125" s="70" t="e" cm="1">
        <f t="array" ref="H125">INDEX(magic_bricks_appreciation_pivot!$A$13:$K$20,MATCH(C125,magic_bricks_appreciation_pivot!$A$13:$A$20,0),1+MATCH(F125,INDEX(magic_bricks_appreciation_pivot!$B$13:$K$13,0),0))</f>
        <v>#N/A</v>
      </c>
      <c r="I125" s="70"/>
      <c r="J125">
        <v>74</v>
      </c>
      <c r="K125">
        <v>1</v>
      </c>
      <c r="L125">
        <v>1</v>
      </c>
      <c r="M125">
        <v>3</v>
      </c>
      <c r="N125" t="s">
        <v>154</v>
      </c>
      <c r="O125" t="s">
        <v>161</v>
      </c>
      <c r="P125" s="12">
        <v>26147</v>
      </c>
      <c r="Q125" t="s">
        <v>194</v>
      </c>
      <c r="R125" t="s">
        <v>165</v>
      </c>
      <c r="S125" t="s">
        <v>178</v>
      </c>
      <c r="T125" t="s">
        <v>171</v>
      </c>
      <c r="U125">
        <v>4.9000000000000004</v>
      </c>
      <c r="V125">
        <v>3.7</v>
      </c>
      <c r="W125">
        <v>3.3</v>
      </c>
      <c r="X125">
        <v>3.9</v>
      </c>
      <c r="Y125">
        <v>214700</v>
      </c>
      <c r="Z125">
        <v>38646</v>
      </c>
      <c r="AA125">
        <v>4294000</v>
      </c>
    </row>
    <row r="126" spans="1:27" hidden="1">
      <c r="A126" t="s">
        <v>305</v>
      </c>
      <c r="B126" t="s">
        <v>23</v>
      </c>
      <c r="C126" t="s">
        <v>23</v>
      </c>
      <c r="D126">
        <v>1586</v>
      </c>
      <c r="E126" s="12">
        <v>40052</v>
      </c>
      <c r="F126" s="72">
        <f t="shared" si="12"/>
        <v>2009</v>
      </c>
      <c r="G126" s="70">
        <f t="shared" si="13"/>
        <v>9026.4817150063045</v>
      </c>
      <c r="H126" s="70" t="e" cm="1">
        <f t="array" ref="H126">INDEX(magic_bricks_appreciation_pivot!$A$13:$K$20,MATCH(C126,magic_bricks_appreciation_pivot!$A$13:$A$20,0),1+MATCH(F126,INDEX(magic_bricks_appreciation_pivot!$B$13:$K$13,0),0))</f>
        <v>#N/A</v>
      </c>
      <c r="I126" s="70"/>
      <c r="J126">
        <v>59</v>
      </c>
      <c r="K126">
        <v>2</v>
      </c>
      <c r="L126">
        <v>2</v>
      </c>
      <c r="M126">
        <v>4</v>
      </c>
      <c r="N126" t="s">
        <v>193</v>
      </c>
      <c r="O126" t="s">
        <v>155</v>
      </c>
      <c r="P126" s="12">
        <v>29832</v>
      </c>
      <c r="Q126" t="s">
        <v>156</v>
      </c>
      <c r="R126" t="s">
        <v>170</v>
      </c>
      <c r="S126" t="s">
        <v>162</v>
      </c>
      <c r="T126" t="s">
        <v>182</v>
      </c>
      <c r="U126">
        <v>3.9</v>
      </c>
      <c r="V126">
        <v>3</v>
      </c>
      <c r="W126">
        <v>4.5</v>
      </c>
      <c r="X126">
        <v>3.87</v>
      </c>
      <c r="Y126">
        <v>586956</v>
      </c>
      <c r="Z126">
        <v>200424</v>
      </c>
      <c r="AA126">
        <v>14316000</v>
      </c>
    </row>
    <row r="127" spans="1:27" hidden="1">
      <c r="A127" t="s">
        <v>306</v>
      </c>
      <c r="B127" t="s">
        <v>75</v>
      </c>
      <c r="D127">
        <v>1973</v>
      </c>
      <c r="E127" s="12">
        <v>39111</v>
      </c>
      <c r="F127" s="72">
        <f t="shared" si="12"/>
        <v>2007</v>
      </c>
      <c r="G127" s="70">
        <f t="shared" si="13"/>
        <v>11812.975164723772</v>
      </c>
      <c r="H127" s="70" t="e" cm="1">
        <f t="array" ref="H127">INDEX(magic_bricks_appreciation_pivot!$A$13:$K$20,MATCH(C127,magic_bricks_appreciation_pivot!$A$13:$A$20,0),1+MATCH(F127,INDEX(magic_bricks_appreciation_pivot!$B$13:$K$13,0),0))</f>
        <v>#N/A</v>
      </c>
      <c r="I127" s="70"/>
      <c r="J127">
        <v>63</v>
      </c>
      <c r="K127">
        <v>2</v>
      </c>
      <c r="L127">
        <v>1</v>
      </c>
      <c r="M127">
        <v>5</v>
      </c>
      <c r="N127" t="s">
        <v>168</v>
      </c>
      <c r="O127" t="s">
        <v>155</v>
      </c>
      <c r="P127" s="12">
        <v>26336</v>
      </c>
      <c r="Q127" t="s">
        <v>156</v>
      </c>
      <c r="R127" t="s">
        <v>157</v>
      </c>
      <c r="S127" t="s">
        <v>162</v>
      </c>
      <c r="T127" t="s">
        <v>182</v>
      </c>
      <c r="U127">
        <v>2.6</v>
      </c>
      <c r="V127">
        <v>2.9</v>
      </c>
      <c r="W127">
        <v>4.9000000000000004</v>
      </c>
      <c r="X127">
        <v>3.71</v>
      </c>
      <c r="Y127">
        <v>885666</v>
      </c>
      <c r="Z127">
        <v>116535</v>
      </c>
      <c r="AA127">
        <v>23307000</v>
      </c>
    </row>
    <row r="128" spans="1:27" hidden="1">
      <c r="A128" t="s">
        <v>307</v>
      </c>
      <c r="B128" t="s">
        <v>175</v>
      </c>
      <c r="C128" t="s">
        <v>34</v>
      </c>
      <c r="D128">
        <v>1023</v>
      </c>
      <c r="E128" s="12">
        <v>39213</v>
      </c>
      <c r="F128" s="72">
        <f t="shared" si="12"/>
        <v>2007</v>
      </c>
      <c r="G128" s="70">
        <f t="shared" si="13"/>
        <v>9516.2756598240467</v>
      </c>
      <c r="H128" s="70" t="e" cm="1">
        <f t="array" ref="H128">INDEX(magic_bricks_appreciation_pivot!$A$13:$K$20,MATCH(C128,magic_bricks_appreciation_pivot!$A$13:$A$20,0),1+MATCH(F128,INDEX(magic_bricks_appreciation_pivot!$B$13:$K$13,0),0))</f>
        <v>#N/A</v>
      </c>
      <c r="I128" s="70"/>
      <c r="J128">
        <v>44</v>
      </c>
      <c r="K128">
        <v>1</v>
      </c>
      <c r="L128">
        <v>1</v>
      </c>
      <c r="M128">
        <v>3</v>
      </c>
      <c r="N128" t="s">
        <v>176</v>
      </c>
      <c r="O128" t="s">
        <v>155</v>
      </c>
      <c r="P128" s="12">
        <v>33008</v>
      </c>
      <c r="Q128" t="s">
        <v>194</v>
      </c>
      <c r="R128" t="s">
        <v>157</v>
      </c>
      <c r="S128" t="s">
        <v>308</v>
      </c>
      <c r="T128" t="s">
        <v>182</v>
      </c>
      <c r="U128">
        <v>3</v>
      </c>
      <c r="V128">
        <v>2.8</v>
      </c>
      <c r="W128">
        <v>3.6</v>
      </c>
      <c r="X128">
        <v>3.1</v>
      </c>
      <c r="Y128">
        <v>282319</v>
      </c>
      <c r="Z128">
        <v>38941</v>
      </c>
      <c r="AA128">
        <v>9735150</v>
      </c>
    </row>
    <row r="129" spans="1:27">
      <c r="A129" t="s">
        <v>309</v>
      </c>
      <c r="B129" t="s">
        <v>175</v>
      </c>
      <c r="C129" t="s">
        <v>34</v>
      </c>
      <c r="D129">
        <v>884</v>
      </c>
      <c r="E129" s="12">
        <v>40443</v>
      </c>
      <c r="F129" s="72">
        <f t="shared" si="12"/>
        <v>2010</v>
      </c>
      <c r="G129" s="70">
        <f t="shared" si="13"/>
        <v>12823.981900452489</v>
      </c>
      <c r="H129" s="70" cm="1">
        <f t="array" ref="H129">INDEX(magic_bricks_appreciation_pivot!$A$13:$K$20,MATCH(C129,magic_bricks_appreciation_pivot!$A$13:$A$20,0),1+MATCH(F129,INDEX(magic_bricks_appreciation_pivot!$B$13:$K$13,0),0))</f>
        <v>0.46848170778869208</v>
      </c>
      <c r="I129" s="70">
        <f t="shared" ref="I129:I130" si="21">G129+G129*H129</f>
        <v>18831.78284182775</v>
      </c>
      <c r="J129">
        <v>75</v>
      </c>
      <c r="K129">
        <v>1</v>
      </c>
      <c r="L129">
        <v>1</v>
      </c>
      <c r="M129">
        <v>3</v>
      </c>
      <c r="N129" t="s">
        <v>193</v>
      </c>
      <c r="O129" t="s">
        <v>161</v>
      </c>
      <c r="P129" s="12">
        <v>38983</v>
      </c>
      <c r="Q129" t="s">
        <v>156</v>
      </c>
      <c r="R129" t="s">
        <v>170</v>
      </c>
      <c r="S129" t="s">
        <v>178</v>
      </c>
      <c r="T129" t="s">
        <v>182</v>
      </c>
      <c r="U129">
        <v>2.2999999999999998</v>
      </c>
      <c r="V129">
        <v>3.8</v>
      </c>
      <c r="W129">
        <v>2.4</v>
      </c>
      <c r="X129">
        <v>2.93</v>
      </c>
      <c r="Y129">
        <v>283410</v>
      </c>
      <c r="Z129">
        <v>45346</v>
      </c>
      <c r="AA129">
        <v>11336400</v>
      </c>
    </row>
    <row r="130" spans="1:27">
      <c r="A130" t="s">
        <v>310</v>
      </c>
      <c r="B130" t="s">
        <v>39</v>
      </c>
      <c r="C130" t="s">
        <v>39</v>
      </c>
      <c r="D130">
        <v>1640</v>
      </c>
      <c r="E130" s="12">
        <v>40312</v>
      </c>
      <c r="F130" s="72">
        <f t="shared" si="12"/>
        <v>2010</v>
      </c>
      <c r="G130" s="70">
        <f t="shared" si="13"/>
        <v>10793.658536585366</v>
      </c>
      <c r="H130" s="70" cm="1">
        <f t="array" ref="H130">INDEX(magic_bricks_appreciation_pivot!$A$13:$K$20,MATCH(C130,magic_bricks_appreciation_pivot!$A$13:$A$20,0),1+MATCH(F130,INDEX(magic_bricks_appreciation_pivot!$B$13:$K$13,0),0))</f>
        <v>0.44211253020365898</v>
      </c>
      <c r="I130" s="70">
        <f t="shared" si="21"/>
        <v>15565.670222349447</v>
      </c>
      <c r="J130">
        <v>113</v>
      </c>
      <c r="K130">
        <v>1</v>
      </c>
      <c r="L130">
        <v>1</v>
      </c>
      <c r="M130">
        <v>4</v>
      </c>
      <c r="N130" t="s">
        <v>184</v>
      </c>
      <c r="O130" t="s">
        <v>161</v>
      </c>
      <c r="P130" s="12">
        <v>38487</v>
      </c>
      <c r="Q130" t="s">
        <v>156</v>
      </c>
      <c r="R130" t="s">
        <v>165</v>
      </c>
      <c r="S130" t="s">
        <v>178</v>
      </c>
      <c r="T130" t="s">
        <v>163</v>
      </c>
      <c r="U130">
        <v>2.5</v>
      </c>
      <c r="V130">
        <v>3.1</v>
      </c>
      <c r="W130">
        <v>3.5</v>
      </c>
      <c r="X130">
        <v>3.05</v>
      </c>
      <c r="Y130">
        <v>495645</v>
      </c>
      <c r="Z130">
        <v>194718</v>
      </c>
      <c r="AA130">
        <v>17701600</v>
      </c>
    </row>
    <row r="131" spans="1:27" hidden="1">
      <c r="A131" t="s">
        <v>311</v>
      </c>
      <c r="B131" t="s">
        <v>56</v>
      </c>
      <c r="C131" t="s">
        <v>56</v>
      </c>
      <c r="D131">
        <v>622</v>
      </c>
      <c r="E131" s="12">
        <v>39253</v>
      </c>
      <c r="F131" s="72">
        <f t="shared" ref="F131:F194" si="22">YEAR(E131)</f>
        <v>2007</v>
      </c>
      <c r="G131" s="70">
        <f t="shared" ref="G131:G194" si="23">AA131/D131</f>
        <v>10567.363344051448</v>
      </c>
      <c r="H131" s="70" t="e" cm="1">
        <f t="array" ref="H131">INDEX(magic_bricks_appreciation_pivot!$A$13:$K$20,MATCH(C131,magic_bricks_appreciation_pivot!$A$13:$A$20,0),1+MATCH(F131,INDEX(magic_bricks_appreciation_pivot!$B$13:$K$13,0),0))</f>
        <v>#N/A</v>
      </c>
      <c r="I131" s="70"/>
      <c r="J131">
        <v>60</v>
      </c>
      <c r="K131">
        <v>1</v>
      </c>
      <c r="L131">
        <v>1</v>
      </c>
      <c r="M131">
        <v>2</v>
      </c>
      <c r="N131" t="s">
        <v>193</v>
      </c>
      <c r="O131" t="s">
        <v>161</v>
      </c>
      <c r="P131" s="12">
        <v>31953</v>
      </c>
      <c r="Q131" t="s">
        <v>169</v>
      </c>
      <c r="R131" t="s">
        <v>165</v>
      </c>
      <c r="S131" t="s">
        <v>178</v>
      </c>
      <c r="T131" t="s">
        <v>166</v>
      </c>
      <c r="U131">
        <v>2.7</v>
      </c>
      <c r="V131">
        <v>4.9000000000000004</v>
      </c>
      <c r="W131">
        <v>3.5</v>
      </c>
      <c r="X131">
        <v>3.54</v>
      </c>
      <c r="Y131">
        <v>216906</v>
      </c>
      <c r="Z131">
        <v>72302</v>
      </c>
      <c r="AA131">
        <v>6572900</v>
      </c>
    </row>
    <row r="132" spans="1:27" hidden="1">
      <c r="A132" t="s">
        <v>312</v>
      </c>
      <c r="B132" t="s">
        <v>39</v>
      </c>
      <c r="C132" t="s">
        <v>39</v>
      </c>
      <c r="D132">
        <v>1880</v>
      </c>
      <c r="E132" s="12">
        <v>40140</v>
      </c>
      <c r="F132" s="72">
        <f t="shared" si="22"/>
        <v>2009</v>
      </c>
      <c r="G132" s="70">
        <f t="shared" si="23"/>
        <v>7139.9042553191493</v>
      </c>
      <c r="H132" s="70" t="e" cm="1">
        <f t="array" ref="H132">INDEX(magic_bricks_appreciation_pivot!$A$13:$K$20,MATCH(C132,magic_bricks_appreciation_pivot!$A$13:$A$20,0),1+MATCH(F132,INDEX(magic_bricks_appreciation_pivot!$B$13:$K$13,0),0))</f>
        <v>#N/A</v>
      </c>
      <c r="I132" s="70"/>
      <c r="J132">
        <v>90</v>
      </c>
      <c r="K132">
        <v>2</v>
      </c>
      <c r="L132">
        <v>1</v>
      </c>
      <c r="M132">
        <v>5</v>
      </c>
      <c r="N132" t="s">
        <v>176</v>
      </c>
      <c r="O132" t="s">
        <v>155</v>
      </c>
      <c r="P132" s="12">
        <v>34300</v>
      </c>
      <c r="Q132" t="s">
        <v>194</v>
      </c>
      <c r="R132" t="s">
        <v>177</v>
      </c>
      <c r="S132" t="s">
        <v>178</v>
      </c>
      <c r="T132" t="s">
        <v>182</v>
      </c>
      <c r="U132">
        <v>3.2</v>
      </c>
      <c r="V132">
        <v>4.2</v>
      </c>
      <c r="W132">
        <v>4</v>
      </c>
      <c r="X132">
        <v>3.77</v>
      </c>
      <c r="Y132">
        <v>483229</v>
      </c>
      <c r="Z132">
        <v>214768</v>
      </c>
      <c r="AA132">
        <v>13423020</v>
      </c>
    </row>
    <row r="133" spans="1:27">
      <c r="A133" t="s">
        <v>313</v>
      </c>
      <c r="B133" t="s">
        <v>201</v>
      </c>
      <c r="C133" t="s">
        <v>201</v>
      </c>
      <c r="D133">
        <v>2413</v>
      </c>
      <c r="E133" s="12">
        <v>40250</v>
      </c>
      <c r="F133" s="72">
        <f t="shared" si="22"/>
        <v>2010</v>
      </c>
      <c r="G133" s="70">
        <f t="shared" si="23"/>
        <v>5438.0605055946953</v>
      </c>
      <c r="H133" s="70" cm="1">
        <f t="array" ref="H133">INDEX(magic_bricks_appreciation_pivot!$A$13:$K$20,MATCH(C133,magic_bricks_appreciation_pivot!$A$13:$A$20,0),1+MATCH(F133,INDEX(magic_bricks_appreciation_pivot!$B$13:$K$13,0),0))</f>
        <v>0.62790190260080292</v>
      </c>
      <c r="I133" s="70">
        <f>G133+G133*H133</f>
        <v>8852.629043515888</v>
      </c>
      <c r="J133">
        <v>166</v>
      </c>
      <c r="K133">
        <v>4</v>
      </c>
      <c r="L133">
        <v>2</v>
      </c>
      <c r="M133">
        <v>6</v>
      </c>
      <c r="N133" t="s">
        <v>154</v>
      </c>
      <c r="O133" t="s">
        <v>161</v>
      </c>
      <c r="P133" s="12">
        <v>36965</v>
      </c>
      <c r="Q133" t="s">
        <v>169</v>
      </c>
      <c r="R133" t="s">
        <v>177</v>
      </c>
      <c r="S133" t="s">
        <v>158</v>
      </c>
      <c r="T133" t="s">
        <v>182</v>
      </c>
      <c r="U133">
        <v>2.5</v>
      </c>
      <c r="V133">
        <v>2.4</v>
      </c>
      <c r="W133">
        <v>2.9</v>
      </c>
      <c r="X133">
        <v>2.63</v>
      </c>
      <c r="Y133">
        <v>419905</v>
      </c>
      <c r="Z133">
        <v>170587</v>
      </c>
      <c r="AA133">
        <v>13122040</v>
      </c>
    </row>
    <row r="134" spans="1:27" hidden="1">
      <c r="A134" t="s">
        <v>314</v>
      </c>
      <c r="B134" t="s">
        <v>75</v>
      </c>
      <c r="D134">
        <v>1649</v>
      </c>
      <c r="E134" s="12">
        <v>39872</v>
      </c>
      <c r="F134" s="72">
        <f t="shared" si="22"/>
        <v>2009</v>
      </c>
      <c r="G134" s="70">
        <f t="shared" si="23"/>
        <v>11485.203153426319</v>
      </c>
      <c r="H134" s="70" t="e" cm="1">
        <f t="array" ref="H134">INDEX(magic_bricks_appreciation_pivot!$A$13:$K$20,MATCH(C134,magic_bricks_appreciation_pivot!$A$13:$A$20,0),1+MATCH(F134,INDEX(magic_bricks_appreciation_pivot!$B$13:$K$13,0),0))</f>
        <v>#N/A</v>
      </c>
      <c r="I134" s="70"/>
      <c r="J134">
        <v>169</v>
      </c>
      <c r="K134">
        <v>1</v>
      </c>
      <c r="L134">
        <v>1</v>
      </c>
      <c r="M134">
        <v>4</v>
      </c>
      <c r="N134" t="s">
        <v>184</v>
      </c>
      <c r="O134" t="s">
        <v>161</v>
      </c>
      <c r="P134" s="12">
        <v>30747</v>
      </c>
      <c r="Q134" t="s">
        <v>156</v>
      </c>
      <c r="R134" t="s">
        <v>157</v>
      </c>
      <c r="S134" t="s">
        <v>162</v>
      </c>
      <c r="T134" t="s">
        <v>163</v>
      </c>
      <c r="U134">
        <v>2.1</v>
      </c>
      <c r="V134">
        <v>2</v>
      </c>
      <c r="W134">
        <v>4.5999999999999996</v>
      </c>
      <c r="X134">
        <v>3.2</v>
      </c>
      <c r="Y134">
        <v>681808</v>
      </c>
      <c r="Z134">
        <v>113635</v>
      </c>
      <c r="AA134">
        <v>18939100</v>
      </c>
    </row>
    <row r="135" spans="1:27" hidden="1">
      <c r="A135" t="s">
        <v>315</v>
      </c>
      <c r="B135" t="s">
        <v>51</v>
      </c>
      <c r="C135" t="s">
        <v>51</v>
      </c>
      <c r="D135">
        <v>1729</v>
      </c>
      <c r="E135" s="12">
        <v>39486</v>
      </c>
      <c r="F135" s="72">
        <f t="shared" si="22"/>
        <v>2008</v>
      </c>
      <c r="G135" s="70">
        <f t="shared" si="23"/>
        <v>7405.187969924812</v>
      </c>
      <c r="H135" s="70" t="e" cm="1">
        <f t="array" ref="H135">INDEX(magic_bricks_appreciation_pivot!$A$13:$K$20,MATCH(C135,magic_bricks_appreciation_pivot!$A$13:$A$20,0),1+MATCH(F135,INDEX(magic_bricks_appreciation_pivot!$B$13:$K$13,0),0))</f>
        <v>#N/A</v>
      </c>
      <c r="I135" s="70"/>
      <c r="J135">
        <v>144</v>
      </c>
      <c r="K135">
        <v>2</v>
      </c>
      <c r="L135">
        <v>1</v>
      </c>
      <c r="M135">
        <v>4</v>
      </c>
      <c r="N135" t="s">
        <v>176</v>
      </c>
      <c r="O135" t="s">
        <v>155</v>
      </c>
      <c r="P135" s="12">
        <v>24521</v>
      </c>
      <c r="Q135" t="s">
        <v>156</v>
      </c>
      <c r="R135" t="s">
        <v>170</v>
      </c>
      <c r="S135" t="s">
        <v>158</v>
      </c>
      <c r="T135" t="s">
        <v>159</v>
      </c>
      <c r="U135">
        <v>3.3</v>
      </c>
      <c r="V135">
        <v>4</v>
      </c>
      <c r="W135">
        <v>4</v>
      </c>
      <c r="X135">
        <v>3.83</v>
      </c>
      <c r="Y135">
        <v>396911</v>
      </c>
      <c r="Z135">
        <v>128036</v>
      </c>
      <c r="AA135">
        <v>12803570</v>
      </c>
    </row>
    <row r="136" spans="1:27">
      <c r="A136" t="s">
        <v>316</v>
      </c>
      <c r="B136" t="s">
        <v>75</v>
      </c>
      <c r="C136" t="s">
        <v>75</v>
      </c>
      <c r="D136">
        <v>1942</v>
      </c>
      <c r="E136" s="12">
        <v>41993</v>
      </c>
      <c r="F136" s="72">
        <f t="shared" si="22"/>
        <v>2014</v>
      </c>
      <c r="G136" s="70">
        <f t="shared" si="23"/>
        <v>6349.5056642636455</v>
      </c>
      <c r="H136" s="70" cm="1">
        <f t="array" ref="H136">INDEX(magic_bricks_appreciation_pivot!$A$13:$K$20,MATCH(C136,magic_bricks_appreciation_pivot!$A$13:$A$20,0),1+MATCH(F136,INDEX(magic_bricks_appreciation_pivot!$B$13:$K$13,0),0))</f>
        <v>0.20839433870180576</v>
      </c>
      <c r="I136" s="70">
        <f t="shared" ref="I136:I138" si="24">G136+G136*H136</f>
        <v>7672.7066982512379</v>
      </c>
      <c r="J136">
        <v>10</v>
      </c>
      <c r="K136">
        <v>2</v>
      </c>
      <c r="L136">
        <v>1</v>
      </c>
      <c r="M136">
        <v>5</v>
      </c>
      <c r="N136" t="s">
        <v>168</v>
      </c>
      <c r="O136" t="s">
        <v>161</v>
      </c>
      <c r="P136" s="12">
        <v>28488</v>
      </c>
      <c r="Q136" t="s">
        <v>194</v>
      </c>
      <c r="R136" t="s">
        <v>177</v>
      </c>
      <c r="S136" t="s">
        <v>162</v>
      </c>
      <c r="T136" t="s">
        <v>163</v>
      </c>
      <c r="U136">
        <v>4.5999999999999996</v>
      </c>
      <c r="V136">
        <v>3.1</v>
      </c>
      <c r="W136">
        <v>2.9</v>
      </c>
      <c r="Y136">
        <v>320599</v>
      </c>
      <c r="Z136">
        <v>61654</v>
      </c>
      <c r="AA136">
        <v>12330740</v>
      </c>
    </row>
    <row r="137" spans="1:27">
      <c r="A137" t="s">
        <v>317</v>
      </c>
      <c r="B137" t="s">
        <v>175</v>
      </c>
      <c r="C137" t="s">
        <v>34</v>
      </c>
      <c r="D137">
        <v>711</v>
      </c>
      <c r="E137" s="12">
        <v>41771</v>
      </c>
      <c r="F137" s="72">
        <f t="shared" si="22"/>
        <v>2014</v>
      </c>
      <c r="G137" s="70">
        <f t="shared" si="23"/>
        <v>11322.461322081575</v>
      </c>
      <c r="H137" s="70" cm="1">
        <f t="array" ref="H137">INDEX(magic_bricks_appreciation_pivot!$A$13:$K$20,MATCH(C137,magic_bricks_appreciation_pivot!$A$13:$A$20,0),1+MATCH(F137,INDEX(magic_bricks_appreciation_pivot!$B$13:$K$13,0),0))</f>
        <v>5.1040744021257752E-2</v>
      </c>
      <c r="I137" s="70">
        <f t="shared" si="24"/>
        <v>11900.368172112532</v>
      </c>
      <c r="J137">
        <v>116</v>
      </c>
      <c r="K137">
        <v>1</v>
      </c>
      <c r="L137">
        <v>1</v>
      </c>
      <c r="M137">
        <v>2</v>
      </c>
      <c r="N137" t="s">
        <v>184</v>
      </c>
      <c r="O137" t="s">
        <v>155</v>
      </c>
      <c r="P137" s="12">
        <v>37391</v>
      </c>
      <c r="Q137" t="s">
        <v>169</v>
      </c>
      <c r="R137" t="s">
        <v>177</v>
      </c>
      <c r="S137" t="s">
        <v>178</v>
      </c>
      <c r="T137" t="s">
        <v>166</v>
      </c>
      <c r="U137">
        <v>2.6</v>
      </c>
      <c r="V137">
        <v>3.2</v>
      </c>
      <c r="W137">
        <v>2.8</v>
      </c>
      <c r="X137">
        <v>2.9</v>
      </c>
      <c r="Y137">
        <v>249558</v>
      </c>
      <c r="Z137">
        <v>64402</v>
      </c>
      <c r="AA137">
        <v>8050270</v>
      </c>
    </row>
    <row r="138" spans="1:27">
      <c r="A138" t="s">
        <v>318</v>
      </c>
      <c r="B138" t="s">
        <v>175</v>
      </c>
      <c r="C138" t="s">
        <v>34</v>
      </c>
      <c r="D138">
        <v>885</v>
      </c>
      <c r="E138" s="12">
        <v>41536</v>
      </c>
      <c r="F138" s="72">
        <f t="shared" si="22"/>
        <v>2013</v>
      </c>
      <c r="G138" s="70">
        <f t="shared" si="23"/>
        <v>8129.4915254237285</v>
      </c>
      <c r="H138" s="70" cm="1">
        <f t="array" ref="H138">INDEX(magic_bricks_appreciation_pivot!$A$13:$K$20,MATCH(C138,magic_bricks_appreciation_pivot!$A$13:$A$20,0),1+MATCH(F138,INDEX(magic_bricks_appreciation_pivot!$B$13:$K$13,0),0))</f>
        <v>0.11656080922135968</v>
      </c>
      <c r="I138" s="70">
        <f t="shared" si="24"/>
        <v>9077.0716361853047</v>
      </c>
      <c r="J138">
        <v>122</v>
      </c>
      <c r="K138">
        <v>1</v>
      </c>
      <c r="L138">
        <v>1</v>
      </c>
      <c r="M138">
        <v>3</v>
      </c>
      <c r="N138" t="s">
        <v>168</v>
      </c>
      <c r="O138" t="s">
        <v>161</v>
      </c>
      <c r="P138" s="12">
        <v>29856</v>
      </c>
      <c r="Q138" t="s">
        <v>194</v>
      </c>
      <c r="R138" t="s">
        <v>165</v>
      </c>
      <c r="S138" t="s">
        <v>178</v>
      </c>
      <c r="T138" t="s">
        <v>182</v>
      </c>
      <c r="U138">
        <v>4.5999999999999996</v>
      </c>
      <c r="V138">
        <v>2.7</v>
      </c>
      <c r="W138">
        <v>2.1</v>
      </c>
      <c r="X138">
        <v>3.09</v>
      </c>
      <c r="Y138">
        <v>237422</v>
      </c>
      <c r="Z138">
        <v>107919</v>
      </c>
      <c r="AA138">
        <v>7194600</v>
      </c>
    </row>
    <row r="139" spans="1:27" hidden="1">
      <c r="A139" t="s">
        <v>319</v>
      </c>
      <c r="B139" t="s">
        <v>201</v>
      </c>
      <c r="C139" t="s">
        <v>201</v>
      </c>
      <c r="D139">
        <v>1688</v>
      </c>
      <c r="E139" s="12">
        <v>40116</v>
      </c>
      <c r="F139" s="72">
        <f t="shared" si="22"/>
        <v>2009</v>
      </c>
      <c r="G139" s="70">
        <f t="shared" si="23"/>
        <v>6761.0781990521327</v>
      </c>
      <c r="H139" s="70" t="e" cm="1">
        <f t="array" ref="H139">INDEX(magic_bricks_appreciation_pivot!$A$13:$K$20,MATCH(C139,magic_bricks_appreciation_pivot!$A$13:$A$20,0),1+MATCH(F139,INDEX(magic_bricks_appreciation_pivot!$B$13:$K$13,0),0))</f>
        <v>#N/A</v>
      </c>
      <c r="I139" s="70"/>
      <c r="J139">
        <v>148</v>
      </c>
      <c r="K139">
        <v>2</v>
      </c>
      <c r="L139">
        <v>1</v>
      </c>
      <c r="M139">
        <v>4</v>
      </c>
      <c r="N139" t="s">
        <v>154</v>
      </c>
      <c r="O139" t="s">
        <v>155</v>
      </c>
      <c r="P139" s="12">
        <v>34641</v>
      </c>
      <c r="Q139" t="s">
        <v>194</v>
      </c>
      <c r="R139" t="s">
        <v>170</v>
      </c>
      <c r="S139" t="s">
        <v>162</v>
      </c>
      <c r="T139" t="s">
        <v>182</v>
      </c>
      <c r="U139">
        <v>2</v>
      </c>
      <c r="V139">
        <v>2.5</v>
      </c>
      <c r="W139">
        <v>4.4000000000000004</v>
      </c>
      <c r="X139">
        <v>3.11</v>
      </c>
      <c r="Y139">
        <v>547810</v>
      </c>
      <c r="Z139">
        <v>285318</v>
      </c>
      <c r="AA139">
        <v>11412700</v>
      </c>
    </row>
    <row r="140" spans="1:27" hidden="1">
      <c r="A140" t="s">
        <v>320</v>
      </c>
      <c r="B140" t="s">
        <v>56</v>
      </c>
      <c r="C140" t="s">
        <v>56</v>
      </c>
      <c r="D140">
        <v>1236</v>
      </c>
      <c r="E140" s="12">
        <v>39372</v>
      </c>
      <c r="F140" s="72">
        <f t="shared" si="22"/>
        <v>2007</v>
      </c>
      <c r="G140" s="70">
        <f t="shared" si="23"/>
        <v>9737.3422330097092</v>
      </c>
      <c r="H140" s="70" t="e" cm="1">
        <f t="array" ref="H140">INDEX(magic_bricks_appreciation_pivot!$A$13:$K$20,MATCH(C140,magic_bricks_appreciation_pivot!$A$13:$A$20,0),1+MATCH(F140,INDEX(magic_bricks_appreciation_pivot!$B$13:$K$13,0),0))</f>
        <v>#N/A</v>
      </c>
      <c r="I140" s="70"/>
      <c r="J140">
        <v>108</v>
      </c>
      <c r="K140">
        <v>2</v>
      </c>
      <c r="L140">
        <v>2</v>
      </c>
      <c r="M140">
        <v>4</v>
      </c>
      <c r="N140" t="s">
        <v>168</v>
      </c>
      <c r="O140" t="s">
        <v>161</v>
      </c>
      <c r="P140" s="12">
        <v>25867</v>
      </c>
      <c r="Q140" t="s">
        <v>156</v>
      </c>
      <c r="R140" t="s">
        <v>165</v>
      </c>
      <c r="S140" t="s">
        <v>162</v>
      </c>
      <c r="T140" t="s">
        <v>159</v>
      </c>
      <c r="U140">
        <v>3.7</v>
      </c>
      <c r="V140">
        <v>3.5</v>
      </c>
      <c r="W140">
        <v>4.4000000000000004</v>
      </c>
      <c r="X140">
        <v>4.01</v>
      </c>
      <c r="Y140">
        <v>481414</v>
      </c>
      <c r="Z140">
        <v>24071</v>
      </c>
      <c r="AA140">
        <v>12035355</v>
      </c>
    </row>
    <row r="141" spans="1:27">
      <c r="A141" t="s">
        <v>321</v>
      </c>
      <c r="B141" t="s">
        <v>23</v>
      </c>
      <c r="C141" t="s">
        <v>23</v>
      </c>
      <c r="D141">
        <v>926</v>
      </c>
      <c r="E141" s="12">
        <v>40723</v>
      </c>
      <c r="F141" s="72">
        <f t="shared" si="22"/>
        <v>2011</v>
      </c>
      <c r="G141" s="70">
        <f t="shared" si="23"/>
        <v>7426.5658747300213</v>
      </c>
      <c r="H141" s="70" cm="1">
        <f t="array" ref="H141">INDEX(magic_bricks_appreciation_pivot!$A$13:$K$20,MATCH(C141,magic_bricks_appreciation_pivot!$A$13:$A$20,0),1+MATCH(F141,INDEX(magic_bricks_appreciation_pivot!$B$13:$K$13,0),0))</f>
        <v>0.30621792098525186</v>
      </c>
      <c r="I141" s="70">
        <f>G141+G141*H141</f>
        <v>9700.7134369498672</v>
      </c>
      <c r="J141">
        <v>98</v>
      </c>
      <c r="K141">
        <v>1</v>
      </c>
      <c r="L141">
        <v>1</v>
      </c>
      <c r="M141">
        <v>3</v>
      </c>
      <c r="N141" t="s">
        <v>168</v>
      </c>
      <c r="O141" t="s">
        <v>161</v>
      </c>
      <c r="P141" s="12">
        <v>33423</v>
      </c>
      <c r="Q141" t="s">
        <v>194</v>
      </c>
      <c r="R141" t="s">
        <v>165</v>
      </c>
      <c r="S141" t="s">
        <v>162</v>
      </c>
      <c r="T141" t="s">
        <v>166</v>
      </c>
      <c r="U141">
        <v>4.3</v>
      </c>
      <c r="V141">
        <v>4.8</v>
      </c>
      <c r="W141">
        <v>2.9</v>
      </c>
      <c r="X141">
        <v>3.89</v>
      </c>
      <c r="Y141">
        <v>288834</v>
      </c>
      <c r="Z141">
        <v>68770</v>
      </c>
      <c r="AA141">
        <v>6877000</v>
      </c>
    </row>
    <row r="142" spans="1:27" hidden="1">
      <c r="A142" t="s">
        <v>322</v>
      </c>
      <c r="B142" t="s">
        <v>201</v>
      </c>
      <c r="C142" t="s">
        <v>201</v>
      </c>
      <c r="D142">
        <v>1686</v>
      </c>
      <c r="E142" s="12">
        <v>39933</v>
      </c>
      <c r="F142" s="72">
        <f t="shared" si="22"/>
        <v>2009</v>
      </c>
      <c r="G142" s="70">
        <f t="shared" si="23"/>
        <v>6136.6548042704626</v>
      </c>
      <c r="H142" s="70" t="e" cm="1">
        <f t="array" ref="H142">INDEX(magic_bricks_appreciation_pivot!$A$13:$K$20,MATCH(C142,magic_bricks_appreciation_pivot!$A$13:$A$20,0),1+MATCH(F142,INDEX(magic_bricks_appreciation_pivot!$B$13:$K$13,0),0))</f>
        <v>#N/A</v>
      </c>
      <c r="I142" s="70"/>
      <c r="J142">
        <v>57</v>
      </c>
      <c r="K142">
        <v>2</v>
      </c>
      <c r="L142">
        <v>1</v>
      </c>
      <c r="M142">
        <v>4</v>
      </c>
      <c r="N142" t="s">
        <v>154</v>
      </c>
      <c r="O142" t="s">
        <v>161</v>
      </c>
      <c r="P142" s="12">
        <v>31173</v>
      </c>
      <c r="Q142" t="s">
        <v>169</v>
      </c>
      <c r="R142" t="s">
        <v>177</v>
      </c>
      <c r="S142" t="s">
        <v>158</v>
      </c>
      <c r="T142" t="s">
        <v>182</v>
      </c>
      <c r="U142">
        <v>3.2</v>
      </c>
      <c r="V142">
        <v>2.7</v>
      </c>
      <c r="W142">
        <v>3.9</v>
      </c>
      <c r="X142">
        <v>3.33</v>
      </c>
      <c r="Y142">
        <v>382817</v>
      </c>
      <c r="Z142">
        <v>196582</v>
      </c>
      <c r="AA142">
        <v>10346400</v>
      </c>
    </row>
    <row r="143" spans="1:27" hidden="1">
      <c r="A143" t="s">
        <v>323</v>
      </c>
      <c r="B143" t="s">
        <v>23</v>
      </c>
      <c r="C143" t="s">
        <v>23</v>
      </c>
      <c r="D143">
        <v>1344</v>
      </c>
      <c r="E143" s="12">
        <v>40163</v>
      </c>
      <c r="F143" s="72">
        <f t="shared" si="22"/>
        <v>2009</v>
      </c>
      <c r="G143" s="70">
        <f t="shared" si="23"/>
        <v>8042.7827380952385</v>
      </c>
      <c r="H143" s="70" t="e" cm="1">
        <f t="array" ref="H143">INDEX(magic_bricks_appreciation_pivot!$A$13:$K$20,MATCH(C143,magic_bricks_appreciation_pivot!$A$13:$A$20,0),1+MATCH(F143,INDEX(magic_bricks_appreciation_pivot!$B$13:$K$13,0),0))</f>
        <v>#N/A</v>
      </c>
      <c r="I143" s="70"/>
      <c r="J143">
        <v>129</v>
      </c>
      <c r="K143">
        <v>2</v>
      </c>
      <c r="L143">
        <v>2</v>
      </c>
      <c r="M143">
        <v>4</v>
      </c>
      <c r="N143" t="s">
        <v>184</v>
      </c>
      <c r="O143" t="s">
        <v>161</v>
      </c>
      <c r="P143" s="12">
        <v>21913</v>
      </c>
      <c r="Q143" t="s">
        <v>156</v>
      </c>
      <c r="R143" t="s">
        <v>170</v>
      </c>
      <c r="S143" t="s">
        <v>162</v>
      </c>
      <c r="T143" t="s">
        <v>163</v>
      </c>
      <c r="U143">
        <v>4.5999999999999996</v>
      </c>
      <c r="V143">
        <v>4.2</v>
      </c>
      <c r="W143">
        <v>3.3</v>
      </c>
      <c r="X143">
        <v>3.96</v>
      </c>
      <c r="Y143">
        <v>453999</v>
      </c>
      <c r="Z143">
        <v>259428</v>
      </c>
      <c r="AA143">
        <v>10809500</v>
      </c>
    </row>
    <row r="144" spans="1:27">
      <c r="A144" t="s">
        <v>324</v>
      </c>
      <c r="B144" t="s">
        <v>201</v>
      </c>
      <c r="C144" t="s">
        <v>201</v>
      </c>
      <c r="D144">
        <v>1437</v>
      </c>
      <c r="E144" s="12">
        <v>41001</v>
      </c>
      <c r="F144" s="72">
        <f t="shared" si="22"/>
        <v>2012</v>
      </c>
      <c r="G144" s="70">
        <f t="shared" si="23"/>
        <v>7098.5386221294366</v>
      </c>
      <c r="H144" s="70" cm="1">
        <f t="array" ref="H144">INDEX(magic_bricks_appreciation_pivot!$A$13:$K$20,MATCH(C144,magic_bricks_appreciation_pivot!$A$13:$A$20,0),1+MATCH(F144,INDEX(magic_bricks_appreciation_pivot!$B$13:$K$13,0),0))</f>
        <v>0.26292059267573231</v>
      </c>
      <c r="I144" s="70">
        <f>G144+G144*H144</f>
        <v>8964.8906037912839</v>
      </c>
      <c r="J144">
        <v>104</v>
      </c>
      <c r="K144">
        <v>2</v>
      </c>
      <c r="L144">
        <v>1</v>
      </c>
      <c r="M144">
        <v>4</v>
      </c>
      <c r="N144" t="s">
        <v>168</v>
      </c>
      <c r="O144" t="s">
        <v>161</v>
      </c>
      <c r="P144" s="12">
        <v>32606</v>
      </c>
      <c r="Q144" t="s">
        <v>169</v>
      </c>
      <c r="R144" t="s">
        <v>157</v>
      </c>
      <c r="S144" t="s">
        <v>162</v>
      </c>
      <c r="T144" t="s">
        <v>182</v>
      </c>
      <c r="U144">
        <v>3.8</v>
      </c>
      <c r="V144">
        <v>4.5999999999999996</v>
      </c>
      <c r="W144">
        <v>2.6</v>
      </c>
      <c r="X144">
        <v>3.56</v>
      </c>
      <c r="Y144">
        <v>489629</v>
      </c>
      <c r="Z144">
        <v>102006</v>
      </c>
      <c r="AA144">
        <v>10200600</v>
      </c>
    </row>
    <row r="145" spans="1:27" hidden="1">
      <c r="A145" t="s">
        <v>325</v>
      </c>
      <c r="B145" t="s">
        <v>23</v>
      </c>
      <c r="C145" t="s">
        <v>23</v>
      </c>
      <c r="D145">
        <v>1430</v>
      </c>
      <c r="E145" s="12">
        <v>40088</v>
      </c>
      <c r="F145" s="72">
        <f t="shared" si="22"/>
        <v>2009</v>
      </c>
      <c r="G145" s="70">
        <f t="shared" si="23"/>
        <v>4640.3846153846152</v>
      </c>
      <c r="H145" s="70" t="e" cm="1">
        <f t="array" ref="H145">INDEX(magic_bricks_appreciation_pivot!$A$13:$K$20,MATCH(C145,magic_bricks_appreciation_pivot!$A$13:$A$20,0),1+MATCH(F145,INDEX(magic_bricks_appreciation_pivot!$B$13:$K$13,0),0))</f>
        <v>#N/A</v>
      </c>
      <c r="I145" s="70"/>
      <c r="J145">
        <v>17</v>
      </c>
      <c r="K145">
        <v>2</v>
      </c>
      <c r="L145">
        <v>2</v>
      </c>
      <c r="M145">
        <v>4</v>
      </c>
      <c r="N145" t="s">
        <v>154</v>
      </c>
      <c r="O145" t="s">
        <v>155</v>
      </c>
      <c r="P145" s="12">
        <v>36438</v>
      </c>
      <c r="Q145" t="s">
        <v>169</v>
      </c>
      <c r="R145" t="s">
        <v>170</v>
      </c>
      <c r="S145" t="s">
        <v>178</v>
      </c>
      <c r="T145" t="s">
        <v>159</v>
      </c>
      <c r="U145">
        <v>4.3</v>
      </c>
      <c r="V145">
        <v>3.2</v>
      </c>
      <c r="W145">
        <v>3.8</v>
      </c>
      <c r="Y145">
        <v>238887</v>
      </c>
      <c r="Z145">
        <v>106172</v>
      </c>
      <c r="AA145">
        <v>6635750</v>
      </c>
    </row>
    <row r="146" spans="1:27" hidden="1">
      <c r="A146" t="s">
        <v>326</v>
      </c>
      <c r="B146" t="s">
        <v>56</v>
      </c>
      <c r="C146" t="s">
        <v>56</v>
      </c>
      <c r="D146">
        <v>1081</v>
      </c>
      <c r="E146" s="12">
        <v>39747</v>
      </c>
      <c r="F146" s="72">
        <f t="shared" si="22"/>
        <v>2008</v>
      </c>
      <c r="G146" s="70">
        <f t="shared" si="23"/>
        <v>5726.3182238667896</v>
      </c>
      <c r="H146" s="70" t="e" cm="1">
        <f t="array" ref="H146">INDEX(magic_bricks_appreciation_pivot!$A$13:$K$20,MATCH(C146,magic_bricks_appreciation_pivot!$A$13:$A$20,0),1+MATCH(F146,INDEX(magic_bricks_appreciation_pivot!$B$13:$K$13,0),0))</f>
        <v>#N/A</v>
      </c>
      <c r="I146" s="70"/>
      <c r="J146">
        <v>85</v>
      </c>
      <c r="K146">
        <v>1</v>
      </c>
      <c r="L146">
        <v>1</v>
      </c>
      <c r="M146">
        <v>3</v>
      </c>
      <c r="N146" t="s">
        <v>168</v>
      </c>
      <c r="O146" t="s">
        <v>161</v>
      </c>
      <c r="P146" s="12">
        <v>28797</v>
      </c>
      <c r="Q146" t="s">
        <v>194</v>
      </c>
      <c r="R146" t="s">
        <v>157</v>
      </c>
      <c r="S146" t="s">
        <v>178</v>
      </c>
      <c r="T146" t="s">
        <v>173</v>
      </c>
      <c r="U146">
        <v>3.5</v>
      </c>
      <c r="V146">
        <v>3.1</v>
      </c>
      <c r="W146">
        <v>3.2</v>
      </c>
      <c r="X146">
        <v>3.27</v>
      </c>
      <c r="Y146">
        <v>241416</v>
      </c>
      <c r="Z146">
        <v>6190</v>
      </c>
      <c r="AA146">
        <v>6190150</v>
      </c>
    </row>
    <row r="147" spans="1:27">
      <c r="A147" t="s">
        <v>327</v>
      </c>
      <c r="B147" t="s">
        <v>23</v>
      </c>
      <c r="C147" t="s">
        <v>23</v>
      </c>
      <c r="D147">
        <v>1352</v>
      </c>
      <c r="E147" s="12">
        <v>40218</v>
      </c>
      <c r="F147" s="72">
        <f t="shared" si="22"/>
        <v>2010</v>
      </c>
      <c r="G147" s="70">
        <f t="shared" si="23"/>
        <v>4813.0547337278103</v>
      </c>
      <c r="H147" s="70" cm="1">
        <f t="array" ref="H147">INDEX(magic_bricks_appreciation_pivot!$A$13:$K$20,MATCH(C147,magic_bricks_appreciation_pivot!$A$13:$A$20,0),1+MATCH(F147,INDEX(magic_bricks_appreciation_pivot!$B$13:$K$13,0),0))</f>
        <v>0.49881786187527283</v>
      </c>
      <c r="I147" s="70">
        <f>G147+G147*H147</f>
        <v>7213.892405094577</v>
      </c>
      <c r="J147">
        <v>1</v>
      </c>
      <c r="K147">
        <v>2</v>
      </c>
      <c r="L147">
        <v>2</v>
      </c>
      <c r="M147">
        <v>4</v>
      </c>
      <c r="N147" t="s">
        <v>193</v>
      </c>
      <c r="O147" t="s">
        <v>155</v>
      </c>
      <c r="P147" s="12">
        <v>30363</v>
      </c>
      <c r="Q147" t="s">
        <v>194</v>
      </c>
      <c r="R147" t="s">
        <v>165</v>
      </c>
      <c r="S147" t="s">
        <v>162</v>
      </c>
      <c r="T147" t="s">
        <v>159</v>
      </c>
      <c r="U147">
        <v>3</v>
      </c>
      <c r="V147">
        <v>2</v>
      </c>
      <c r="W147">
        <v>3.5</v>
      </c>
      <c r="X147">
        <v>2.9</v>
      </c>
      <c r="Y147">
        <v>240768</v>
      </c>
      <c r="Z147">
        <v>123638</v>
      </c>
      <c r="AA147">
        <v>6507250</v>
      </c>
    </row>
    <row r="148" spans="1:27" hidden="1">
      <c r="A148" t="s">
        <v>328</v>
      </c>
      <c r="B148" t="s">
        <v>201</v>
      </c>
      <c r="C148" t="s">
        <v>201</v>
      </c>
      <c r="D148">
        <v>1986</v>
      </c>
      <c r="E148" s="12">
        <v>39952</v>
      </c>
      <c r="F148" s="72">
        <f t="shared" si="22"/>
        <v>2009</v>
      </c>
      <c r="G148" s="70">
        <f t="shared" si="23"/>
        <v>5715.2064451158103</v>
      </c>
      <c r="H148" s="70" t="e" cm="1">
        <f t="array" ref="H148">INDEX(magic_bricks_appreciation_pivot!$A$13:$K$20,MATCH(C148,magic_bricks_appreciation_pivot!$A$13:$A$20,0),1+MATCH(F148,INDEX(magic_bricks_appreciation_pivot!$B$13:$K$13,0),0))</f>
        <v>#N/A</v>
      </c>
      <c r="I148" s="70"/>
      <c r="J148">
        <v>109</v>
      </c>
      <c r="K148">
        <v>3</v>
      </c>
      <c r="L148">
        <v>2</v>
      </c>
      <c r="M148">
        <v>5</v>
      </c>
      <c r="N148" t="s">
        <v>193</v>
      </c>
      <c r="O148" t="s">
        <v>161</v>
      </c>
      <c r="P148" s="12">
        <v>29002</v>
      </c>
      <c r="Q148" t="s">
        <v>194</v>
      </c>
      <c r="R148" t="s">
        <v>157</v>
      </c>
      <c r="S148" t="s">
        <v>162</v>
      </c>
      <c r="T148" t="s">
        <v>182</v>
      </c>
      <c r="U148">
        <v>4.9000000000000004</v>
      </c>
      <c r="V148">
        <v>3.6</v>
      </c>
      <c r="W148">
        <v>4.5999999999999996</v>
      </c>
      <c r="X148">
        <v>4.3899999999999997</v>
      </c>
      <c r="Y148">
        <v>476717</v>
      </c>
      <c r="Z148">
        <v>227008</v>
      </c>
      <c r="AA148">
        <v>11350400</v>
      </c>
    </row>
    <row r="149" spans="1:27" hidden="1">
      <c r="A149" t="s">
        <v>329</v>
      </c>
      <c r="B149" t="s">
        <v>39</v>
      </c>
      <c r="C149" t="s">
        <v>39</v>
      </c>
      <c r="D149">
        <v>1758</v>
      </c>
      <c r="E149" s="12">
        <v>39787</v>
      </c>
      <c r="F149" s="72">
        <f t="shared" si="22"/>
        <v>2008</v>
      </c>
      <c r="G149" s="70">
        <f t="shared" si="23"/>
        <v>10970.159271899885</v>
      </c>
      <c r="H149" s="70" t="e" cm="1">
        <f t="array" ref="H149">INDEX(magic_bricks_appreciation_pivot!$A$13:$K$20,MATCH(C149,magic_bricks_appreciation_pivot!$A$13:$A$20,0),1+MATCH(F149,INDEX(magic_bricks_appreciation_pivot!$B$13:$K$13,0),0))</f>
        <v>#N/A</v>
      </c>
      <c r="I149" s="70"/>
      <c r="J149">
        <v>164</v>
      </c>
      <c r="K149">
        <v>1</v>
      </c>
      <c r="L149">
        <v>1</v>
      </c>
      <c r="M149">
        <v>4</v>
      </c>
      <c r="N149" t="s">
        <v>176</v>
      </c>
      <c r="O149" t="s">
        <v>155</v>
      </c>
      <c r="P149" s="12">
        <v>24457</v>
      </c>
      <c r="Q149" t="s">
        <v>156</v>
      </c>
      <c r="R149" t="s">
        <v>157</v>
      </c>
      <c r="S149" t="s">
        <v>178</v>
      </c>
      <c r="T149" t="s">
        <v>166</v>
      </c>
      <c r="U149">
        <v>3.5</v>
      </c>
      <c r="V149">
        <v>2.9</v>
      </c>
      <c r="W149">
        <v>4</v>
      </c>
      <c r="X149">
        <v>3.55</v>
      </c>
      <c r="Y149">
        <v>713565</v>
      </c>
      <c r="Z149">
        <v>231426</v>
      </c>
      <c r="AA149">
        <v>19285540</v>
      </c>
    </row>
    <row r="150" spans="1:27">
      <c r="A150" t="s">
        <v>330</v>
      </c>
      <c r="B150" t="s">
        <v>23</v>
      </c>
      <c r="C150" t="s">
        <v>23</v>
      </c>
      <c r="D150">
        <v>607</v>
      </c>
      <c r="E150" s="12">
        <v>40429</v>
      </c>
      <c r="F150" s="72">
        <f t="shared" si="22"/>
        <v>2010</v>
      </c>
      <c r="G150" s="70">
        <f t="shared" si="23"/>
        <v>9648.4761120263593</v>
      </c>
      <c r="H150" s="70" cm="1">
        <f t="array" ref="H150">INDEX(magic_bricks_appreciation_pivot!$A$13:$K$20,MATCH(C150,magic_bricks_appreciation_pivot!$A$13:$A$20,0),1+MATCH(F150,INDEX(magic_bricks_appreciation_pivot!$B$13:$K$13,0),0))</f>
        <v>0.49881786187527283</v>
      </c>
      <c r="I150" s="70">
        <f>G150+G150*H150</f>
        <v>14461.308336581993</v>
      </c>
      <c r="J150">
        <v>121</v>
      </c>
      <c r="K150">
        <v>1</v>
      </c>
      <c r="L150">
        <v>1</v>
      </c>
      <c r="M150">
        <v>2</v>
      </c>
      <c r="N150" t="s">
        <v>193</v>
      </c>
      <c r="O150" t="s">
        <v>161</v>
      </c>
      <c r="P150" s="12">
        <v>23639</v>
      </c>
      <c r="Q150" t="s">
        <v>180</v>
      </c>
      <c r="R150" t="s">
        <v>177</v>
      </c>
      <c r="S150" t="s">
        <v>162</v>
      </c>
      <c r="T150" t="s">
        <v>166</v>
      </c>
      <c r="U150">
        <v>4.2</v>
      </c>
      <c r="V150">
        <v>4.9000000000000004</v>
      </c>
      <c r="W150">
        <v>2.2000000000000002</v>
      </c>
      <c r="X150">
        <v>3.61</v>
      </c>
      <c r="Y150">
        <v>175699</v>
      </c>
      <c r="Z150">
        <v>117133</v>
      </c>
      <c r="AA150">
        <v>5856625</v>
      </c>
    </row>
    <row r="151" spans="1:27" hidden="1">
      <c r="A151" t="s">
        <v>331</v>
      </c>
      <c r="B151" t="s">
        <v>201</v>
      </c>
      <c r="C151" t="s">
        <v>201</v>
      </c>
      <c r="D151">
        <v>2139</v>
      </c>
      <c r="E151" s="12">
        <v>39745</v>
      </c>
      <c r="F151" s="72">
        <f t="shared" si="22"/>
        <v>2008</v>
      </c>
      <c r="G151" s="70">
        <f t="shared" si="23"/>
        <v>5830.7620383356707</v>
      </c>
      <c r="H151" s="70" t="e" cm="1">
        <f t="array" ref="H151">INDEX(magic_bricks_appreciation_pivot!$A$13:$K$20,MATCH(C151,magic_bricks_appreciation_pivot!$A$13:$A$20,0),1+MATCH(F151,INDEX(magic_bricks_appreciation_pivot!$B$13:$K$13,0),0))</f>
        <v>#N/A</v>
      </c>
      <c r="I151" s="70"/>
      <c r="J151">
        <v>136</v>
      </c>
      <c r="K151">
        <v>3</v>
      </c>
      <c r="L151">
        <v>2</v>
      </c>
      <c r="M151">
        <v>5</v>
      </c>
      <c r="N151" t="s">
        <v>193</v>
      </c>
      <c r="O151" t="s">
        <v>155</v>
      </c>
      <c r="P151" s="12">
        <v>32080</v>
      </c>
      <c r="Q151" t="s">
        <v>169</v>
      </c>
      <c r="R151" t="s">
        <v>170</v>
      </c>
      <c r="S151" t="s">
        <v>158</v>
      </c>
      <c r="T151" t="s">
        <v>166</v>
      </c>
      <c r="U151">
        <v>2.2999999999999998</v>
      </c>
      <c r="V151">
        <v>4.0999999999999996</v>
      </c>
      <c r="W151">
        <v>2.4</v>
      </c>
      <c r="X151">
        <v>2.88</v>
      </c>
      <c r="Y151">
        <v>424048</v>
      </c>
      <c r="Z151">
        <v>249440</v>
      </c>
      <c r="AA151">
        <v>12472000</v>
      </c>
    </row>
    <row r="152" spans="1:27">
      <c r="A152" t="s">
        <v>332</v>
      </c>
      <c r="B152" t="s">
        <v>201</v>
      </c>
      <c r="C152" t="s">
        <v>201</v>
      </c>
      <c r="D152">
        <v>1488</v>
      </c>
      <c r="E152" s="12">
        <v>40237</v>
      </c>
      <c r="F152" s="72">
        <f t="shared" si="22"/>
        <v>2010</v>
      </c>
      <c r="G152" s="70">
        <f t="shared" si="23"/>
        <v>5673.3198924731187</v>
      </c>
      <c r="H152" s="70" cm="1">
        <f t="array" ref="H152">INDEX(magic_bricks_appreciation_pivot!$A$13:$K$20,MATCH(C152,magic_bricks_appreciation_pivot!$A$13:$A$20,0),1+MATCH(F152,INDEX(magic_bricks_appreciation_pivot!$B$13:$K$13,0),0))</f>
        <v>0.62790190260080292</v>
      </c>
      <c r="I152" s="70">
        <f>G152+G152*H152</f>
        <v>9235.6082470199726</v>
      </c>
      <c r="J152">
        <v>97</v>
      </c>
      <c r="K152">
        <v>2</v>
      </c>
      <c r="L152">
        <v>1</v>
      </c>
      <c r="M152">
        <v>4</v>
      </c>
      <c r="N152" t="s">
        <v>176</v>
      </c>
      <c r="O152" t="s">
        <v>161</v>
      </c>
      <c r="P152" s="12">
        <v>30382</v>
      </c>
      <c r="Q152" t="s">
        <v>169</v>
      </c>
      <c r="R152" t="s">
        <v>157</v>
      </c>
      <c r="S152" t="s">
        <v>158</v>
      </c>
      <c r="T152" t="s">
        <v>163</v>
      </c>
      <c r="U152">
        <v>2.2999999999999998</v>
      </c>
      <c r="V152">
        <v>5</v>
      </c>
      <c r="W152">
        <v>4.0999999999999996</v>
      </c>
      <c r="X152">
        <v>3.83</v>
      </c>
      <c r="Y152">
        <v>405211</v>
      </c>
      <c r="Z152">
        <v>202606</v>
      </c>
      <c r="AA152">
        <v>8441900</v>
      </c>
    </row>
    <row r="153" spans="1:27" hidden="1">
      <c r="A153" t="s">
        <v>333</v>
      </c>
      <c r="B153" t="s">
        <v>51</v>
      </c>
      <c r="C153" t="s">
        <v>51</v>
      </c>
      <c r="D153">
        <v>1645</v>
      </c>
      <c r="E153" s="12">
        <v>38744</v>
      </c>
      <c r="F153" s="72">
        <f t="shared" si="22"/>
        <v>2006</v>
      </c>
      <c r="G153" s="70">
        <f t="shared" si="23"/>
        <v>4607.489361702128</v>
      </c>
      <c r="H153" s="70" t="e" cm="1">
        <f t="array" ref="H153">INDEX(magic_bricks_appreciation_pivot!$A$13:$K$20,MATCH(C153,magic_bricks_appreciation_pivot!$A$13:$A$20,0),1+MATCH(F153,INDEX(magic_bricks_appreciation_pivot!$B$13:$K$13,0),0))</f>
        <v>#N/A</v>
      </c>
      <c r="I153" s="70"/>
      <c r="J153">
        <v>96</v>
      </c>
      <c r="K153">
        <v>2</v>
      </c>
      <c r="L153">
        <v>1</v>
      </c>
      <c r="M153">
        <v>4</v>
      </c>
      <c r="N153" t="s">
        <v>176</v>
      </c>
      <c r="O153" t="s">
        <v>161</v>
      </c>
      <c r="P153" s="12">
        <v>29254</v>
      </c>
      <c r="Q153" t="s">
        <v>194</v>
      </c>
      <c r="R153" t="s">
        <v>177</v>
      </c>
      <c r="S153" t="s">
        <v>178</v>
      </c>
      <c r="T153" t="s">
        <v>163</v>
      </c>
      <c r="U153">
        <v>3.7</v>
      </c>
      <c r="V153">
        <v>4.5</v>
      </c>
      <c r="W153">
        <v>2.1</v>
      </c>
      <c r="X153">
        <v>3.58</v>
      </c>
      <c r="Y153">
        <v>250118</v>
      </c>
      <c r="Z153">
        <v>75793</v>
      </c>
      <c r="AA153">
        <v>7579320</v>
      </c>
    </row>
    <row r="154" spans="1:27" hidden="1">
      <c r="A154" t="s">
        <v>334</v>
      </c>
      <c r="B154" t="s">
        <v>175</v>
      </c>
      <c r="C154" t="s">
        <v>34</v>
      </c>
      <c r="D154">
        <v>950</v>
      </c>
      <c r="E154" s="12">
        <v>40154</v>
      </c>
      <c r="F154" s="72">
        <f t="shared" si="22"/>
        <v>2009</v>
      </c>
      <c r="G154" s="70">
        <f t="shared" si="23"/>
        <v>10272.631578947368</v>
      </c>
      <c r="H154" s="70" t="e" cm="1">
        <f t="array" ref="H154">INDEX(magic_bricks_appreciation_pivot!$A$13:$K$20,MATCH(C154,magic_bricks_appreciation_pivot!$A$13:$A$20,0),1+MATCH(F154,INDEX(magic_bricks_appreciation_pivot!$B$13:$K$13,0),0))</f>
        <v>#N/A</v>
      </c>
      <c r="I154" s="70"/>
      <c r="J154">
        <v>177</v>
      </c>
      <c r="K154">
        <v>1</v>
      </c>
      <c r="L154">
        <v>1</v>
      </c>
      <c r="M154">
        <v>3</v>
      </c>
      <c r="N154" t="s">
        <v>193</v>
      </c>
      <c r="O154" t="s">
        <v>155</v>
      </c>
      <c r="P154" s="12">
        <v>30664</v>
      </c>
      <c r="Q154" t="s">
        <v>169</v>
      </c>
      <c r="R154" t="s">
        <v>177</v>
      </c>
      <c r="S154" t="s">
        <v>162</v>
      </c>
      <c r="T154" t="s">
        <v>166</v>
      </c>
      <c r="U154">
        <v>3.7</v>
      </c>
      <c r="V154">
        <v>2.6</v>
      </c>
      <c r="W154">
        <v>3.4</v>
      </c>
      <c r="X154">
        <v>3.17</v>
      </c>
      <c r="Y154">
        <v>273252</v>
      </c>
      <c r="Z154">
        <v>146385</v>
      </c>
      <c r="AA154">
        <v>9759000</v>
      </c>
    </row>
    <row r="155" spans="1:27">
      <c r="A155" t="s">
        <v>335</v>
      </c>
      <c r="B155" t="s">
        <v>175</v>
      </c>
      <c r="C155" t="s">
        <v>34</v>
      </c>
      <c r="D155">
        <v>928</v>
      </c>
      <c r="E155" s="12">
        <v>41664</v>
      </c>
      <c r="F155" s="72">
        <f t="shared" si="22"/>
        <v>2014</v>
      </c>
      <c r="G155" s="70">
        <f t="shared" si="23"/>
        <v>13387.715517241379</v>
      </c>
      <c r="H155" s="70" cm="1">
        <f t="array" ref="H155">INDEX(magic_bricks_appreciation_pivot!$A$13:$K$20,MATCH(C155,magic_bricks_appreciation_pivot!$A$13:$A$20,0),1+MATCH(F155,INDEX(magic_bricks_appreciation_pivot!$B$13:$K$13,0),0))</f>
        <v>5.1040744021257752E-2</v>
      </c>
      <c r="I155" s="70">
        <f>G155+G155*H155</f>
        <v>14071.034477986315</v>
      </c>
      <c r="J155">
        <v>90</v>
      </c>
      <c r="K155">
        <v>1</v>
      </c>
      <c r="L155">
        <v>1</v>
      </c>
      <c r="M155">
        <v>3</v>
      </c>
      <c r="N155" t="s">
        <v>176</v>
      </c>
      <c r="O155" t="s">
        <v>155</v>
      </c>
      <c r="P155" s="12">
        <v>40204</v>
      </c>
      <c r="Q155" t="s">
        <v>156</v>
      </c>
      <c r="R155" t="s">
        <v>157</v>
      </c>
      <c r="S155" t="s">
        <v>162</v>
      </c>
      <c r="T155" t="s">
        <v>163</v>
      </c>
      <c r="U155">
        <v>2.1</v>
      </c>
      <c r="V155">
        <v>3.8</v>
      </c>
      <c r="W155">
        <v>3.7</v>
      </c>
      <c r="X155">
        <v>3.26</v>
      </c>
      <c r="Y155">
        <v>409985</v>
      </c>
      <c r="Z155">
        <v>62119</v>
      </c>
      <c r="AA155">
        <v>12423800</v>
      </c>
    </row>
    <row r="156" spans="1:27" hidden="1">
      <c r="A156" t="s">
        <v>336</v>
      </c>
      <c r="B156" t="s">
        <v>51</v>
      </c>
      <c r="C156" t="s">
        <v>51</v>
      </c>
      <c r="D156">
        <v>1693</v>
      </c>
      <c r="E156" s="12">
        <v>39799</v>
      </c>
      <c r="F156" s="72">
        <f t="shared" si="22"/>
        <v>2008</v>
      </c>
      <c r="G156" s="70">
        <f t="shared" si="23"/>
        <v>9152.841110454814</v>
      </c>
      <c r="H156" s="70" t="e" cm="1">
        <f t="array" ref="H156">INDEX(magic_bricks_appreciation_pivot!$A$13:$K$20,MATCH(C156,magic_bricks_appreciation_pivot!$A$13:$A$20,0),1+MATCH(F156,INDEX(magic_bricks_appreciation_pivot!$B$13:$K$13,0),0))</f>
        <v>#N/A</v>
      </c>
      <c r="I156" s="70"/>
      <c r="J156">
        <v>145</v>
      </c>
      <c r="K156">
        <v>2</v>
      </c>
      <c r="L156">
        <v>1</v>
      </c>
      <c r="M156">
        <v>4</v>
      </c>
      <c r="N156" t="s">
        <v>193</v>
      </c>
      <c r="O156" t="s">
        <v>155</v>
      </c>
      <c r="P156" s="12">
        <v>20454</v>
      </c>
      <c r="Q156" t="s">
        <v>156</v>
      </c>
      <c r="R156" t="s">
        <v>170</v>
      </c>
      <c r="S156" t="s">
        <v>158</v>
      </c>
      <c r="T156" t="s">
        <v>182</v>
      </c>
      <c r="U156">
        <v>4.0999999999999996</v>
      </c>
      <c r="V156">
        <v>2.7</v>
      </c>
      <c r="W156">
        <v>4.0999999999999996</v>
      </c>
      <c r="X156">
        <v>3.47</v>
      </c>
      <c r="Y156">
        <v>604335</v>
      </c>
      <c r="Z156">
        <v>108470</v>
      </c>
      <c r="AA156">
        <v>15495760</v>
      </c>
    </row>
    <row r="157" spans="1:27" hidden="1">
      <c r="A157" t="s">
        <v>337</v>
      </c>
      <c r="B157" t="s">
        <v>51</v>
      </c>
      <c r="C157" t="s">
        <v>51</v>
      </c>
      <c r="D157">
        <v>1873</v>
      </c>
      <c r="E157" s="12">
        <v>39418</v>
      </c>
      <c r="F157" s="72">
        <f t="shared" si="22"/>
        <v>2007</v>
      </c>
      <c r="G157" s="70">
        <f t="shared" si="23"/>
        <v>5884.8211425520558</v>
      </c>
      <c r="H157" s="70" t="e" cm="1">
        <f t="array" ref="H157">INDEX(magic_bricks_appreciation_pivot!$A$13:$K$20,MATCH(C157,magic_bricks_appreciation_pivot!$A$13:$A$20,0),1+MATCH(F157,INDEX(magic_bricks_appreciation_pivot!$B$13:$K$13,0),0))</f>
        <v>#N/A</v>
      </c>
      <c r="I157" s="70"/>
      <c r="J157">
        <v>0</v>
      </c>
      <c r="K157">
        <v>3</v>
      </c>
      <c r="L157">
        <v>2</v>
      </c>
      <c r="M157">
        <v>5</v>
      </c>
      <c r="N157" t="s">
        <v>168</v>
      </c>
      <c r="O157" t="s">
        <v>155</v>
      </c>
      <c r="P157" s="12">
        <v>31753</v>
      </c>
      <c r="Q157" t="s">
        <v>169</v>
      </c>
      <c r="R157" t="s">
        <v>165</v>
      </c>
      <c r="S157" t="s">
        <v>178</v>
      </c>
      <c r="T157" t="s">
        <v>166</v>
      </c>
      <c r="U157">
        <v>4.8</v>
      </c>
      <c r="V157">
        <v>3.4</v>
      </c>
      <c r="W157">
        <v>3.9</v>
      </c>
      <c r="X157">
        <v>3.9</v>
      </c>
      <c r="Y157">
        <v>363735</v>
      </c>
      <c r="Z157">
        <v>198401</v>
      </c>
      <c r="AA157">
        <v>11022270</v>
      </c>
    </row>
    <row r="158" spans="1:27">
      <c r="A158" t="s">
        <v>338</v>
      </c>
      <c r="B158" t="s">
        <v>56</v>
      </c>
      <c r="C158" t="s">
        <v>56</v>
      </c>
      <c r="D158">
        <v>721</v>
      </c>
      <c r="E158" s="12">
        <v>40486</v>
      </c>
      <c r="F158" s="72">
        <f t="shared" si="22"/>
        <v>2010</v>
      </c>
      <c r="G158" s="70">
        <f t="shared" si="23"/>
        <v>10548.613037447989</v>
      </c>
      <c r="H158" s="70" cm="1">
        <f t="array" ref="H158">INDEX(magic_bricks_appreciation_pivot!$A$13:$K$20,MATCH(C158,magic_bricks_appreciation_pivot!$A$13:$A$20,0),1+MATCH(F158,INDEX(magic_bricks_appreciation_pivot!$B$13:$K$13,0),0))</f>
        <v>0.62795711804515786</v>
      </c>
      <c r="I158" s="70">
        <f t="shared" ref="I158:I162" si="25">G158+G158*H158</f>
        <v>17172.689679817406</v>
      </c>
      <c r="J158">
        <v>145</v>
      </c>
      <c r="K158">
        <v>1</v>
      </c>
      <c r="L158">
        <v>1</v>
      </c>
      <c r="M158">
        <v>2</v>
      </c>
      <c r="N158" t="s">
        <v>176</v>
      </c>
      <c r="O158" t="s">
        <v>161</v>
      </c>
      <c r="P158" s="12">
        <v>36836</v>
      </c>
      <c r="Q158" t="s">
        <v>169</v>
      </c>
      <c r="R158" t="s">
        <v>177</v>
      </c>
      <c r="S158" t="s">
        <v>158</v>
      </c>
      <c r="T158" t="s">
        <v>166</v>
      </c>
      <c r="U158">
        <v>3.4</v>
      </c>
      <c r="V158">
        <v>2.8</v>
      </c>
      <c r="W158">
        <v>4.5999999999999996</v>
      </c>
      <c r="X158">
        <v>3.88</v>
      </c>
      <c r="Y158">
        <v>273800</v>
      </c>
      <c r="Z158">
        <v>60844</v>
      </c>
      <c r="AA158">
        <v>7605550</v>
      </c>
    </row>
    <row r="159" spans="1:27">
      <c r="A159" t="s">
        <v>339</v>
      </c>
      <c r="B159" t="s">
        <v>23</v>
      </c>
      <c r="C159" t="s">
        <v>23</v>
      </c>
      <c r="D159">
        <v>1190</v>
      </c>
      <c r="E159" s="12">
        <v>40850</v>
      </c>
      <c r="F159" s="72">
        <f t="shared" si="22"/>
        <v>2011</v>
      </c>
      <c r="G159" s="70">
        <f t="shared" si="23"/>
        <v>6695.588235294118</v>
      </c>
      <c r="H159" s="70" cm="1">
        <f t="array" ref="H159">INDEX(magic_bricks_appreciation_pivot!$A$13:$K$20,MATCH(C159,magic_bricks_appreciation_pivot!$A$13:$A$20,0),1+MATCH(F159,INDEX(magic_bricks_appreciation_pivot!$B$13:$K$13,0),0))</f>
        <v>0.30621792098525186</v>
      </c>
      <c r="I159" s="70">
        <f t="shared" si="25"/>
        <v>8745.8973444791936</v>
      </c>
      <c r="J159">
        <v>37</v>
      </c>
      <c r="K159">
        <v>1</v>
      </c>
      <c r="L159">
        <v>1</v>
      </c>
      <c r="M159">
        <v>3</v>
      </c>
      <c r="N159" t="s">
        <v>168</v>
      </c>
      <c r="O159" t="s">
        <v>155</v>
      </c>
      <c r="P159" s="12">
        <v>30265</v>
      </c>
      <c r="Q159" t="s">
        <v>194</v>
      </c>
      <c r="R159" t="s">
        <v>170</v>
      </c>
      <c r="S159" t="s">
        <v>162</v>
      </c>
      <c r="T159" t="s">
        <v>163</v>
      </c>
      <c r="U159">
        <v>4.3</v>
      </c>
      <c r="V159">
        <v>4.0999999999999996</v>
      </c>
      <c r="W159">
        <v>3.8</v>
      </c>
      <c r="X159">
        <v>4.04</v>
      </c>
      <c r="Y159">
        <v>342613</v>
      </c>
      <c r="Z159">
        <v>127484</v>
      </c>
      <c r="AA159">
        <v>7967750</v>
      </c>
    </row>
    <row r="160" spans="1:27">
      <c r="A160" t="s">
        <v>340</v>
      </c>
      <c r="B160" t="s">
        <v>201</v>
      </c>
      <c r="C160" t="s">
        <v>201</v>
      </c>
      <c r="D160">
        <v>1593</v>
      </c>
      <c r="E160" s="12">
        <v>40650</v>
      </c>
      <c r="F160" s="72">
        <f t="shared" si="22"/>
        <v>2011</v>
      </c>
      <c r="G160" s="70">
        <f t="shared" si="23"/>
        <v>5616.3214061519147</v>
      </c>
      <c r="H160" s="70" cm="1">
        <f t="array" ref="H160">INDEX(magic_bricks_appreciation_pivot!$A$13:$K$20,MATCH(C160,magic_bricks_appreciation_pivot!$A$13:$A$20,0),1+MATCH(F160,INDEX(magic_bricks_appreciation_pivot!$B$13:$K$13,0),0))</f>
        <v>0.57884713052310821</v>
      </c>
      <c r="I160" s="70">
        <f t="shared" si="25"/>
        <v>8867.3129361984593</v>
      </c>
      <c r="J160">
        <v>9</v>
      </c>
      <c r="K160">
        <v>2</v>
      </c>
      <c r="L160">
        <v>1</v>
      </c>
      <c r="M160">
        <v>4</v>
      </c>
      <c r="N160" t="s">
        <v>176</v>
      </c>
      <c r="O160" t="s">
        <v>161</v>
      </c>
      <c r="P160" s="12">
        <v>34445</v>
      </c>
      <c r="Q160" t="s">
        <v>169</v>
      </c>
      <c r="R160" t="s">
        <v>157</v>
      </c>
      <c r="S160" t="s">
        <v>158</v>
      </c>
      <c r="T160" t="s">
        <v>163</v>
      </c>
      <c r="U160">
        <v>3.2</v>
      </c>
      <c r="V160">
        <v>3.2</v>
      </c>
      <c r="W160">
        <v>4.2</v>
      </c>
      <c r="X160">
        <v>3.6</v>
      </c>
      <c r="Y160">
        <v>402606</v>
      </c>
      <c r="Z160">
        <v>223670</v>
      </c>
      <c r="AA160">
        <v>8946800</v>
      </c>
    </row>
    <row r="161" spans="1:27">
      <c r="A161" t="s">
        <v>341</v>
      </c>
      <c r="B161" t="s">
        <v>175</v>
      </c>
      <c r="C161" t="s">
        <v>34</v>
      </c>
      <c r="D161">
        <v>786</v>
      </c>
      <c r="E161" s="12">
        <v>40231</v>
      </c>
      <c r="F161" s="72">
        <f t="shared" si="22"/>
        <v>2010</v>
      </c>
      <c r="G161" s="70">
        <f t="shared" si="23"/>
        <v>11761.857506361323</v>
      </c>
      <c r="H161" s="70" cm="1">
        <f t="array" ref="H161">INDEX(magic_bricks_appreciation_pivot!$A$13:$K$20,MATCH(C161,magic_bricks_appreciation_pivot!$A$13:$A$20,0),1+MATCH(F161,INDEX(magic_bricks_appreciation_pivot!$B$13:$K$13,0),0))</f>
        <v>0.46848170778869208</v>
      </c>
      <c r="I161" s="70">
        <f t="shared" si="25"/>
        <v>17272.07259770872</v>
      </c>
      <c r="J161">
        <v>181</v>
      </c>
      <c r="K161">
        <v>1</v>
      </c>
      <c r="L161">
        <v>1</v>
      </c>
      <c r="M161">
        <v>2</v>
      </c>
      <c r="N161" t="s">
        <v>154</v>
      </c>
      <c r="O161" t="s">
        <v>155</v>
      </c>
      <c r="P161" s="12">
        <v>35851</v>
      </c>
      <c r="Q161" t="s">
        <v>169</v>
      </c>
      <c r="R161" t="s">
        <v>165</v>
      </c>
      <c r="S161" t="s">
        <v>162</v>
      </c>
      <c r="T161" t="s">
        <v>166</v>
      </c>
      <c r="U161">
        <v>4.4000000000000004</v>
      </c>
      <c r="V161">
        <v>4.8</v>
      </c>
      <c r="W161">
        <v>4.3</v>
      </c>
      <c r="X161">
        <v>4.53</v>
      </c>
      <c r="Y161">
        <v>249610</v>
      </c>
      <c r="Z161">
        <v>83203</v>
      </c>
      <c r="AA161">
        <v>9244820</v>
      </c>
    </row>
    <row r="162" spans="1:27">
      <c r="A162" t="s">
        <v>342</v>
      </c>
      <c r="B162" t="s">
        <v>175</v>
      </c>
      <c r="C162" t="s">
        <v>34</v>
      </c>
      <c r="D162">
        <v>1195</v>
      </c>
      <c r="E162" s="12">
        <v>40883</v>
      </c>
      <c r="F162" s="72">
        <f t="shared" si="22"/>
        <v>2011</v>
      </c>
      <c r="G162" s="70">
        <f t="shared" si="23"/>
        <v>8218.9121338912137</v>
      </c>
      <c r="H162" s="70" cm="1">
        <f t="array" ref="H162">INDEX(magic_bricks_appreciation_pivot!$A$13:$K$20,MATCH(C162,magic_bricks_appreciation_pivot!$A$13:$A$20,0),1+MATCH(F162,INDEX(magic_bricks_appreciation_pivot!$B$13:$K$13,0),0))</f>
        <v>0.22839026915113872</v>
      </c>
      <c r="I162" s="70">
        <f t="shared" si="25"/>
        <v>10096.031688280187</v>
      </c>
      <c r="J162">
        <v>93</v>
      </c>
      <c r="K162">
        <v>1</v>
      </c>
      <c r="L162">
        <v>1</v>
      </c>
      <c r="M162">
        <v>3</v>
      </c>
      <c r="N162" t="s">
        <v>184</v>
      </c>
      <c r="O162" t="s">
        <v>161</v>
      </c>
      <c r="P162" s="12">
        <v>33948</v>
      </c>
      <c r="Q162" t="s">
        <v>169</v>
      </c>
      <c r="R162" t="s">
        <v>177</v>
      </c>
      <c r="S162" t="s">
        <v>158</v>
      </c>
      <c r="T162" t="s">
        <v>166</v>
      </c>
      <c r="U162">
        <v>3</v>
      </c>
      <c r="V162">
        <v>4.7</v>
      </c>
      <c r="W162">
        <v>3.2</v>
      </c>
      <c r="X162">
        <v>3.74</v>
      </c>
      <c r="Y162">
        <v>265183</v>
      </c>
      <c r="Z162">
        <v>29465</v>
      </c>
      <c r="AA162">
        <v>9821600</v>
      </c>
    </row>
    <row r="163" spans="1:27" hidden="1">
      <c r="A163" t="s">
        <v>343</v>
      </c>
      <c r="B163" t="s">
        <v>51</v>
      </c>
      <c r="C163" t="s">
        <v>51</v>
      </c>
      <c r="D163">
        <v>1824</v>
      </c>
      <c r="E163" s="12">
        <v>39906</v>
      </c>
      <c r="F163" s="72">
        <f t="shared" si="22"/>
        <v>2009</v>
      </c>
      <c r="G163" s="70">
        <f t="shared" si="23"/>
        <v>4686.9846491228072</v>
      </c>
      <c r="H163" s="70" t="e" cm="1">
        <f t="array" ref="H163">INDEX(magic_bricks_appreciation_pivot!$A$13:$K$20,MATCH(C163,magic_bricks_appreciation_pivot!$A$13:$A$20,0),1+MATCH(F163,INDEX(magic_bricks_appreciation_pivot!$B$13:$K$13,0),0))</f>
        <v>#N/A</v>
      </c>
      <c r="I163" s="70"/>
      <c r="J163">
        <v>187</v>
      </c>
      <c r="K163">
        <v>3</v>
      </c>
      <c r="L163">
        <v>2</v>
      </c>
      <c r="M163">
        <v>5</v>
      </c>
      <c r="N163" t="s">
        <v>193</v>
      </c>
      <c r="O163" t="s">
        <v>161</v>
      </c>
      <c r="P163" s="12">
        <v>27861</v>
      </c>
      <c r="Q163" t="s">
        <v>194</v>
      </c>
      <c r="R163" t="s">
        <v>170</v>
      </c>
      <c r="S163" t="s">
        <v>158</v>
      </c>
      <c r="T163" t="s">
        <v>171</v>
      </c>
      <c r="U163">
        <v>3.9</v>
      </c>
      <c r="V163">
        <v>2.2999999999999998</v>
      </c>
      <c r="W163">
        <v>4.0999999999999996</v>
      </c>
      <c r="Y163">
        <v>273570</v>
      </c>
      <c r="Z163">
        <v>76942</v>
      </c>
      <c r="AA163">
        <v>8549060</v>
      </c>
    </row>
    <row r="164" spans="1:27" hidden="1">
      <c r="A164" t="s">
        <v>344</v>
      </c>
      <c r="B164" t="s">
        <v>201</v>
      </c>
      <c r="C164" t="s">
        <v>201</v>
      </c>
      <c r="D164">
        <v>1906</v>
      </c>
      <c r="E164" s="12">
        <v>39533</v>
      </c>
      <c r="F164" s="72">
        <f t="shared" si="22"/>
        <v>2008</v>
      </c>
      <c r="G164" s="70">
        <f t="shared" si="23"/>
        <v>8317.2822665267577</v>
      </c>
      <c r="H164" s="70" t="e" cm="1">
        <f t="array" ref="H164">INDEX(magic_bricks_appreciation_pivot!$A$13:$K$20,MATCH(C164,magic_bricks_appreciation_pivot!$A$13:$A$20,0),1+MATCH(F164,INDEX(magic_bricks_appreciation_pivot!$B$13:$K$13,0),0))</f>
        <v>#N/A</v>
      </c>
      <c r="I164" s="70"/>
      <c r="J164">
        <v>81</v>
      </c>
      <c r="K164">
        <v>3</v>
      </c>
      <c r="L164">
        <v>2</v>
      </c>
      <c r="M164">
        <v>5</v>
      </c>
      <c r="N164" t="s">
        <v>154</v>
      </c>
      <c r="O164" t="s">
        <v>155</v>
      </c>
      <c r="P164" s="12">
        <v>36978</v>
      </c>
      <c r="Q164" t="s">
        <v>156</v>
      </c>
      <c r="R164" t="s">
        <v>177</v>
      </c>
      <c r="S164" t="s">
        <v>158</v>
      </c>
      <c r="T164" t="s">
        <v>163</v>
      </c>
      <c r="U164">
        <v>3.7</v>
      </c>
      <c r="V164">
        <v>4.7</v>
      </c>
      <c r="W164">
        <v>3</v>
      </c>
      <c r="X164">
        <v>3.72</v>
      </c>
      <c r="Y164">
        <v>792637</v>
      </c>
      <c r="Z164">
        <v>206086</v>
      </c>
      <c r="AA164">
        <v>15852740</v>
      </c>
    </row>
    <row r="165" spans="1:27">
      <c r="A165" t="s">
        <v>345</v>
      </c>
      <c r="B165" t="s">
        <v>56</v>
      </c>
      <c r="C165" t="s">
        <v>56</v>
      </c>
      <c r="D165">
        <v>656</v>
      </c>
      <c r="E165" s="12">
        <v>40445</v>
      </c>
      <c r="F165" s="72">
        <f t="shared" si="22"/>
        <v>2010</v>
      </c>
      <c r="G165" s="70">
        <f t="shared" si="23"/>
        <v>13350.053353658537</v>
      </c>
      <c r="H165" s="70" cm="1">
        <f t="array" ref="H165">INDEX(magic_bricks_appreciation_pivot!$A$13:$K$20,MATCH(C165,magic_bricks_appreciation_pivot!$A$13:$A$20,0),1+MATCH(F165,INDEX(magic_bricks_appreciation_pivot!$B$13:$K$13,0),0))</f>
        <v>0.62795711804515786</v>
      </c>
      <c r="I165" s="70">
        <f>G165+G165*H165</f>
        <v>21733.314383371049</v>
      </c>
      <c r="J165">
        <v>20</v>
      </c>
      <c r="K165">
        <v>1</v>
      </c>
      <c r="L165">
        <v>1</v>
      </c>
      <c r="M165">
        <v>2</v>
      </c>
      <c r="N165" t="s">
        <v>154</v>
      </c>
      <c r="O165" t="s">
        <v>161</v>
      </c>
      <c r="P165" s="12">
        <v>37160</v>
      </c>
      <c r="Q165" t="s">
        <v>156</v>
      </c>
      <c r="R165" t="s">
        <v>157</v>
      </c>
      <c r="S165" t="s">
        <v>158</v>
      </c>
      <c r="T165" t="s">
        <v>171</v>
      </c>
      <c r="U165">
        <v>4.5</v>
      </c>
      <c r="V165">
        <v>2.2999999999999998</v>
      </c>
      <c r="W165">
        <v>2.2999999999999998</v>
      </c>
      <c r="X165">
        <v>2.96</v>
      </c>
      <c r="Y165">
        <v>280244</v>
      </c>
      <c r="Z165">
        <v>113849</v>
      </c>
      <c r="AA165">
        <v>8757635</v>
      </c>
    </row>
    <row r="166" spans="1:27" hidden="1">
      <c r="A166" t="s">
        <v>346</v>
      </c>
      <c r="B166" t="s">
        <v>175</v>
      </c>
      <c r="C166" t="s">
        <v>34</v>
      </c>
      <c r="D166">
        <v>727</v>
      </c>
      <c r="E166" s="12">
        <v>39230</v>
      </c>
      <c r="F166" s="72">
        <f t="shared" si="22"/>
        <v>2007</v>
      </c>
      <c r="G166" s="70">
        <f t="shared" si="23"/>
        <v>11576.327372764787</v>
      </c>
      <c r="H166" s="70" t="e" cm="1">
        <f t="array" ref="H166">INDEX(magic_bricks_appreciation_pivot!$A$13:$K$20,MATCH(C166,magic_bricks_appreciation_pivot!$A$13:$A$20,0),1+MATCH(F166,INDEX(magic_bricks_appreciation_pivot!$B$13:$K$13,0),0))</f>
        <v>#N/A</v>
      </c>
      <c r="I166" s="70"/>
      <c r="J166">
        <v>84</v>
      </c>
      <c r="K166">
        <v>1</v>
      </c>
      <c r="L166">
        <v>1</v>
      </c>
      <c r="M166">
        <v>2</v>
      </c>
      <c r="N166" t="s">
        <v>154</v>
      </c>
      <c r="O166" t="s">
        <v>161</v>
      </c>
      <c r="P166" s="12">
        <v>33390</v>
      </c>
      <c r="Q166" t="s">
        <v>169</v>
      </c>
      <c r="R166" t="s">
        <v>165</v>
      </c>
      <c r="S166" t="s">
        <v>162</v>
      </c>
      <c r="T166" t="s">
        <v>182</v>
      </c>
      <c r="U166">
        <v>3.1</v>
      </c>
      <c r="V166">
        <v>4.3</v>
      </c>
      <c r="W166">
        <v>2.5</v>
      </c>
      <c r="X166">
        <v>3.4</v>
      </c>
      <c r="Y166">
        <v>218816</v>
      </c>
      <c r="Z166">
        <v>100992</v>
      </c>
      <c r="AA166">
        <v>8415990</v>
      </c>
    </row>
    <row r="167" spans="1:27">
      <c r="A167" t="s">
        <v>347</v>
      </c>
      <c r="B167" t="s">
        <v>56</v>
      </c>
      <c r="C167" t="s">
        <v>56</v>
      </c>
      <c r="D167">
        <v>931</v>
      </c>
      <c r="E167" s="12">
        <v>40353</v>
      </c>
      <c r="F167" s="72">
        <f t="shared" si="22"/>
        <v>2010</v>
      </c>
      <c r="G167" s="70">
        <f t="shared" si="23"/>
        <v>10671.960257787325</v>
      </c>
      <c r="H167" s="70" cm="1">
        <f t="array" ref="H167">INDEX(magic_bricks_appreciation_pivot!$A$13:$K$20,MATCH(C167,magic_bricks_appreciation_pivot!$A$13:$A$20,0),1+MATCH(F167,INDEX(magic_bricks_appreciation_pivot!$B$13:$K$13,0),0))</f>
        <v>0.62795711804515786</v>
      </c>
      <c r="I167" s="70">
        <f>G167+G167*H167</f>
        <v>17373.493665159913</v>
      </c>
      <c r="J167">
        <v>37</v>
      </c>
      <c r="K167">
        <v>1</v>
      </c>
      <c r="L167">
        <v>1</v>
      </c>
      <c r="M167">
        <v>3</v>
      </c>
      <c r="N167" t="s">
        <v>168</v>
      </c>
      <c r="O167" t="s">
        <v>155</v>
      </c>
      <c r="P167" s="12">
        <v>28308</v>
      </c>
      <c r="Q167" t="s">
        <v>169</v>
      </c>
      <c r="R167" t="s">
        <v>165</v>
      </c>
      <c r="S167" t="s">
        <v>158</v>
      </c>
      <c r="T167" t="s">
        <v>182</v>
      </c>
      <c r="U167">
        <v>2</v>
      </c>
      <c r="V167">
        <v>3.6</v>
      </c>
      <c r="W167">
        <v>4</v>
      </c>
      <c r="X167">
        <v>3.32</v>
      </c>
      <c r="Y167">
        <v>367617</v>
      </c>
      <c r="Z167">
        <v>19871</v>
      </c>
      <c r="AA167">
        <v>9935595</v>
      </c>
    </row>
    <row r="168" spans="1:27" hidden="1">
      <c r="A168" t="s">
        <v>348</v>
      </c>
      <c r="B168" t="s">
        <v>51</v>
      </c>
      <c r="C168" t="s">
        <v>51</v>
      </c>
      <c r="D168">
        <v>1898</v>
      </c>
      <c r="E168" s="12">
        <v>39094</v>
      </c>
      <c r="F168" s="72">
        <f t="shared" si="22"/>
        <v>2007</v>
      </c>
      <c r="G168" s="70">
        <f t="shared" si="23"/>
        <v>8755.4583772391998</v>
      </c>
      <c r="H168" s="70" t="e" cm="1">
        <f t="array" ref="H168">INDEX(magic_bricks_appreciation_pivot!$A$13:$K$20,MATCH(C168,magic_bricks_appreciation_pivot!$A$13:$A$20,0),1+MATCH(F168,INDEX(magic_bricks_appreciation_pivot!$B$13:$K$13,0),0))</f>
        <v>#N/A</v>
      </c>
      <c r="I168" s="70"/>
      <c r="J168">
        <v>108</v>
      </c>
      <c r="K168">
        <v>3</v>
      </c>
      <c r="L168">
        <v>2</v>
      </c>
      <c r="M168">
        <v>5</v>
      </c>
      <c r="N168" t="s">
        <v>184</v>
      </c>
      <c r="O168" t="s">
        <v>155</v>
      </c>
      <c r="P168" s="12">
        <v>25224</v>
      </c>
      <c r="Q168" t="s">
        <v>156</v>
      </c>
      <c r="R168" t="s">
        <v>165</v>
      </c>
      <c r="S168" t="s">
        <v>178</v>
      </c>
      <c r="T168" t="s">
        <v>182</v>
      </c>
      <c r="U168">
        <v>3.9</v>
      </c>
      <c r="V168">
        <v>2.7</v>
      </c>
      <c r="W168">
        <v>4.4000000000000004</v>
      </c>
      <c r="X168">
        <v>3.51</v>
      </c>
      <c r="Y168">
        <v>581625</v>
      </c>
      <c r="Z168">
        <v>332357</v>
      </c>
      <c r="AA168">
        <v>16617860</v>
      </c>
    </row>
    <row r="169" spans="1:27" hidden="1">
      <c r="A169" t="s">
        <v>349</v>
      </c>
      <c r="B169" t="s">
        <v>39</v>
      </c>
      <c r="C169" t="s">
        <v>39</v>
      </c>
      <c r="D169">
        <v>1698</v>
      </c>
      <c r="E169" s="12">
        <v>39260</v>
      </c>
      <c r="F169" s="72">
        <f t="shared" si="22"/>
        <v>2007</v>
      </c>
      <c r="G169" s="70">
        <f t="shared" si="23"/>
        <v>7309.8056537102475</v>
      </c>
      <c r="H169" s="70" t="e" cm="1">
        <f t="array" ref="H169">INDEX(magic_bricks_appreciation_pivot!$A$13:$K$20,MATCH(C169,magic_bricks_appreciation_pivot!$A$13:$A$20,0),1+MATCH(F169,INDEX(magic_bricks_appreciation_pivot!$B$13:$K$13,0),0))</f>
        <v>#N/A</v>
      </c>
      <c r="I169" s="70"/>
      <c r="J169">
        <v>15</v>
      </c>
      <c r="K169">
        <v>1</v>
      </c>
      <c r="L169">
        <v>1</v>
      </c>
      <c r="M169">
        <v>4</v>
      </c>
      <c r="N169" t="s">
        <v>168</v>
      </c>
      <c r="O169" t="s">
        <v>161</v>
      </c>
      <c r="P169" s="12">
        <v>24660</v>
      </c>
      <c r="Q169" t="s">
        <v>194</v>
      </c>
      <c r="R169" t="s">
        <v>177</v>
      </c>
      <c r="S169" t="s">
        <v>162</v>
      </c>
      <c r="T169" t="s">
        <v>182</v>
      </c>
      <c r="U169">
        <v>5</v>
      </c>
      <c r="V169">
        <v>4.9000000000000004</v>
      </c>
      <c r="W169">
        <v>3.1</v>
      </c>
      <c r="X169">
        <v>4.2149999999999999</v>
      </c>
      <c r="Y169">
        <v>359949</v>
      </c>
      <c r="Z169">
        <v>198593</v>
      </c>
      <c r="AA169">
        <v>12412050</v>
      </c>
    </row>
    <row r="170" spans="1:27" hidden="1">
      <c r="A170" t="s">
        <v>350</v>
      </c>
      <c r="B170" t="s">
        <v>75</v>
      </c>
      <c r="D170">
        <v>1926</v>
      </c>
      <c r="E170" s="12">
        <v>39229</v>
      </c>
      <c r="F170" s="72">
        <f t="shared" si="22"/>
        <v>2007</v>
      </c>
      <c r="G170" s="70">
        <f t="shared" si="23"/>
        <v>11750.020768431983</v>
      </c>
      <c r="H170" s="70" t="e" cm="1">
        <f t="array" ref="H170">INDEX(magic_bricks_appreciation_pivot!$A$13:$K$20,MATCH(C170,magic_bricks_appreciation_pivot!$A$13:$A$20,0),1+MATCH(F170,INDEX(magic_bricks_appreciation_pivot!$B$13:$K$13,0),0))</f>
        <v>#N/A</v>
      </c>
      <c r="I170" s="70"/>
      <c r="J170">
        <v>193</v>
      </c>
      <c r="K170">
        <v>2</v>
      </c>
      <c r="L170">
        <v>1</v>
      </c>
      <c r="M170">
        <v>5</v>
      </c>
      <c r="N170" t="s">
        <v>184</v>
      </c>
      <c r="O170" t="s">
        <v>155</v>
      </c>
      <c r="P170" s="12">
        <v>33024</v>
      </c>
      <c r="Q170" t="s">
        <v>156</v>
      </c>
      <c r="R170" t="s">
        <v>170</v>
      </c>
      <c r="S170" t="s">
        <v>178</v>
      </c>
      <c r="T170" t="s">
        <v>182</v>
      </c>
      <c r="U170">
        <v>4.2</v>
      </c>
      <c r="V170">
        <v>4.9000000000000004</v>
      </c>
      <c r="W170">
        <v>3.1</v>
      </c>
      <c r="X170">
        <v>3.88</v>
      </c>
      <c r="Y170">
        <v>633655</v>
      </c>
      <c r="Z170">
        <v>203675</v>
      </c>
      <c r="AA170">
        <v>22630540</v>
      </c>
    </row>
    <row r="171" spans="1:27">
      <c r="A171" t="s">
        <v>351</v>
      </c>
      <c r="B171" t="s">
        <v>23</v>
      </c>
      <c r="C171" t="s">
        <v>23</v>
      </c>
      <c r="D171">
        <v>1481</v>
      </c>
      <c r="E171" s="12">
        <v>40529</v>
      </c>
      <c r="F171" s="72">
        <f t="shared" si="22"/>
        <v>2010</v>
      </c>
      <c r="G171" s="70">
        <f t="shared" si="23"/>
        <v>6685.6853477380146</v>
      </c>
      <c r="H171" s="70" cm="1">
        <f t="array" ref="H171">INDEX(magic_bricks_appreciation_pivot!$A$13:$K$20,MATCH(C171,magic_bricks_appreciation_pivot!$A$13:$A$20,0),1+MATCH(F171,INDEX(magic_bricks_appreciation_pivot!$B$13:$K$13,0),0))</f>
        <v>0.49881786187527283</v>
      </c>
      <c r="I171" s="70">
        <f>G171+G171*H171</f>
        <v>10020.62461806753</v>
      </c>
      <c r="J171">
        <v>144</v>
      </c>
      <c r="K171">
        <v>2</v>
      </c>
      <c r="L171">
        <v>2</v>
      </c>
      <c r="M171">
        <v>4</v>
      </c>
      <c r="N171" t="s">
        <v>176</v>
      </c>
      <c r="O171" t="s">
        <v>155</v>
      </c>
      <c r="P171" s="12">
        <v>26659</v>
      </c>
      <c r="Q171" t="s">
        <v>156</v>
      </c>
      <c r="R171" t="s">
        <v>157</v>
      </c>
      <c r="S171" t="s">
        <v>158</v>
      </c>
      <c r="T171" t="s">
        <v>159</v>
      </c>
      <c r="U171">
        <v>3.7</v>
      </c>
      <c r="V171">
        <v>4.9000000000000004</v>
      </c>
      <c r="W171">
        <v>2.2999999999999998</v>
      </c>
      <c r="X171">
        <v>3.5</v>
      </c>
      <c r="Y171">
        <v>485174</v>
      </c>
      <c r="Z171">
        <v>178227</v>
      </c>
      <c r="AA171">
        <v>9901500</v>
      </c>
    </row>
    <row r="172" spans="1:27" hidden="1">
      <c r="A172" t="s">
        <v>352</v>
      </c>
      <c r="B172" t="s">
        <v>39</v>
      </c>
      <c r="C172" t="s">
        <v>39</v>
      </c>
      <c r="D172">
        <v>1506</v>
      </c>
      <c r="E172" s="12">
        <v>39331</v>
      </c>
      <c r="F172" s="72">
        <f t="shared" si="22"/>
        <v>2007</v>
      </c>
      <c r="G172" s="70">
        <f t="shared" si="23"/>
        <v>6938.8512616201861</v>
      </c>
      <c r="H172" s="70" t="e" cm="1">
        <f t="array" ref="H172">INDEX(magic_bricks_appreciation_pivot!$A$13:$K$20,MATCH(C172,magic_bricks_appreciation_pivot!$A$13:$A$20,0),1+MATCH(F172,INDEX(magic_bricks_appreciation_pivot!$B$13:$K$13,0),0))</f>
        <v>#N/A</v>
      </c>
      <c r="I172" s="70"/>
      <c r="J172">
        <v>122</v>
      </c>
      <c r="K172">
        <v>1</v>
      </c>
      <c r="L172">
        <v>1</v>
      </c>
      <c r="M172">
        <v>4</v>
      </c>
      <c r="N172" t="s">
        <v>168</v>
      </c>
      <c r="O172" t="s">
        <v>161</v>
      </c>
      <c r="P172" s="12">
        <v>27286</v>
      </c>
      <c r="Q172" t="s">
        <v>194</v>
      </c>
      <c r="R172" t="s">
        <v>165</v>
      </c>
      <c r="S172" t="s">
        <v>178</v>
      </c>
      <c r="T172" t="s">
        <v>182</v>
      </c>
      <c r="U172">
        <v>3.9</v>
      </c>
      <c r="V172">
        <v>3.4</v>
      </c>
      <c r="W172">
        <v>2.1</v>
      </c>
      <c r="X172">
        <v>3.0550000000000002</v>
      </c>
      <c r="Y172">
        <v>417996</v>
      </c>
      <c r="Z172">
        <v>177648</v>
      </c>
      <c r="AA172">
        <v>10449910</v>
      </c>
    </row>
    <row r="173" spans="1:27">
      <c r="A173" t="s">
        <v>353</v>
      </c>
      <c r="B173" t="s">
        <v>175</v>
      </c>
      <c r="C173" t="s">
        <v>34</v>
      </c>
      <c r="D173">
        <v>1020</v>
      </c>
      <c r="E173" s="12">
        <v>41944</v>
      </c>
      <c r="F173" s="72">
        <f t="shared" si="22"/>
        <v>2014</v>
      </c>
      <c r="G173" s="70">
        <f t="shared" si="23"/>
        <v>7792.7450980392159</v>
      </c>
      <c r="H173" s="70" cm="1">
        <f t="array" ref="H173">INDEX(magic_bricks_appreciation_pivot!$A$13:$K$20,MATCH(C173,magic_bricks_appreciation_pivot!$A$13:$A$20,0),1+MATCH(F173,INDEX(magic_bricks_appreciation_pivot!$B$13:$K$13,0),0))</f>
        <v>5.1040744021257752E-2</v>
      </c>
      <c r="I173" s="70">
        <f>G173+G173*H173</f>
        <v>8190.4926058111469</v>
      </c>
      <c r="J173">
        <v>95</v>
      </c>
      <c r="K173">
        <v>1</v>
      </c>
      <c r="L173">
        <v>1</v>
      </c>
      <c r="M173">
        <v>3</v>
      </c>
      <c r="N173" t="s">
        <v>168</v>
      </c>
      <c r="O173" t="s">
        <v>161</v>
      </c>
      <c r="P173" s="12">
        <v>33184</v>
      </c>
      <c r="Q173" t="s">
        <v>194</v>
      </c>
      <c r="R173" t="s">
        <v>177</v>
      </c>
      <c r="S173" t="s">
        <v>178</v>
      </c>
      <c r="T173" t="s">
        <v>182</v>
      </c>
      <c r="U173">
        <v>4.2</v>
      </c>
      <c r="V173">
        <v>2.4</v>
      </c>
      <c r="W173">
        <v>4.0999999999999996</v>
      </c>
      <c r="X173">
        <v>3.45</v>
      </c>
      <c r="Y173">
        <v>206664</v>
      </c>
      <c r="Z173">
        <v>31794</v>
      </c>
      <c r="AA173">
        <v>7948600</v>
      </c>
    </row>
    <row r="174" spans="1:27" hidden="1">
      <c r="A174" t="s">
        <v>354</v>
      </c>
      <c r="B174" t="s">
        <v>175</v>
      </c>
      <c r="C174" t="s">
        <v>34</v>
      </c>
      <c r="D174">
        <v>889</v>
      </c>
      <c r="E174" s="12">
        <v>39742</v>
      </c>
      <c r="F174" s="72">
        <f t="shared" si="22"/>
        <v>2008</v>
      </c>
      <c r="G174" s="70">
        <f t="shared" si="23"/>
        <v>10234.735658042744</v>
      </c>
      <c r="H174" s="70" t="e" cm="1">
        <f t="array" ref="H174">INDEX(magic_bricks_appreciation_pivot!$A$13:$K$20,MATCH(C174,magic_bricks_appreciation_pivot!$A$13:$A$20,0),1+MATCH(F174,INDEX(magic_bricks_appreciation_pivot!$B$13:$K$13,0),0))</f>
        <v>#N/A</v>
      </c>
      <c r="I174" s="70"/>
      <c r="J174">
        <v>196</v>
      </c>
      <c r="K174">
        <v>1</v>
      </c>
      <c r="L174">
        <v>1</v>
      </c>
      <c r="M174">
        <v>3</v>
      </c>
      <c r="N174" t="s">
        <v>154</v>
      </c>
      <c r="O174" t="s">
        <v>161</v>
      </c>
      <c r="P174" s="12">
        <v>32077</v>
      </c>
      <c r="Q174" t="s">
        <v>169</v>
      </c>
      <c r="R174" t="s">
        <v>165</v>
      </c>
      <c r="S174" t="s">
        <v>162</v>
      </c>
      <c r="T174" t="s">
        <v>182</v>
      </c>
      <c r="U174">
        <v>5</v>
      </c>
      <c r="V174">
        <v>2.4</v>
      </c>
      <c r="W174">
        <v>2</v>
      </c>
      <c r="X174">
        <v>3.06</v>
      </c>
      <c r="Y174">
        <v>300256</v>
      </c>
      <c r="Z174">
        <v>136480</v>
      </c>
      <c r="AA174">
        <v>9098680</v>
      </c>
    </row>
    <row r="175" spans="1:27">
      <c r="A175" t="s">
        <v>355</v>
      </c>
      <c r="B175" t="s">
        <v>175</v>
      </c>
      <c r="C175" t="s">
        <v>34</v>
      </c>
      <c r="D175">
        <v>1015</v>
      </c>
      <c r="E175" s="12">
        <v>40919</v>
      </c>
      <c r="F175" s="72">
        <f t="shared" si="22"/>
        <v>2012</v>
      </c>
      <c r="G175" s="70">
        <f t="shared" si="23"/>
        <v>8219.5566502463062</v>
      </c>
      <c r="H175" s="70" cm="1">
        <f t="array" ref="H175">INDEX(magic_bricks_appreciation_pivot!$A$13:$K$20,MATCH(C175,magic_bricks_appreciation_pivot!$A$13:$A$20,0),1+MATCH(F175,INDEX(magic_bricks_appreciation_pivot!$B$13:$K$13,0),0))</f>
        <v>0.22606337179266398</v>
      </c>
      <c r="I175" s="70">
        <f t="shared" ref="I175:I184" si="26">G175+G175*H175</f>
        <v>10077.697341241801</v>
      </c>
      <c r="J175">
        <v>147</v>
      </c>
      <c r="K175">
        <v>1</v>
      </c>
      <c r="L175">
        <v>1</v>
      </c>
      <c r="M175">
        <v>3</v>
      </c>
      <c r="N175" t="s">
        <v>168</v>
      </c>
      <c r="O175" t="s">
        <v>155</v>
      </c>
      <c r="P175" s="12">
        <v>28144</v>
      </c>
      <c r="Q175" t="s">
        <v>194</v>
      </c>
      <c r="R175" t="s">
        <v>157</v>
      </c>
      <c r="S175" t="s">
        <v>158</v>
      </c>
      <c r="T175" t="s">
        <v>163</v>
      </c>
      <c r="U175">
        <v>3.9</v>
      </c>
      <c r="V175">
        <v>4.4000000000000004</v>
      </c>
      <c r="W175">
        <v>2</v>
      </c>
      <c r="X175">
        <v>3.53</v>
      </c>
      <c r="Y175">
        <v>275314</v>
      </c>
      <c r="Z175">
        <v>66743</v>
      </c>
      <c r="AA175">
        <v>8342850</v>
      </c>
    </row>
    <row r="176" spans="1:27">
      <c r="A176" t="s">
        <v>356</v>
      </c>
      <c r="B176" t="s">
        <v>75</v>
      </c>
      <c r="C176" t="s">
        <v>75</v>
      </c>
      <c r="D176">
        <v>1682</v>
      </c>
      <c r="E176" s="12">
        <v>40606</v>
      </c>
      <c r="F176" s="72">
        <f t="shared" si="22"/>
        <v>2011</v>
      </c>
      <c r="G176" s="70">
        <f t="shared" si="23"/>
        <v>11095.332936979787</v>
      </c>
      <c r="H176" s="70" cm="1">
        <f t="array" ref="H176">INDEX(magic_bricks_appreciation_pivot!$A$13:$K$20,MATCH(C176,magic_bricks_appreciation_pivot!$A$13:$A$20,0),1+MATCH(F176,INDEX(magic_bricks_appreciation_pivot!$B$13:$K$13,0),0))</f>
        <v>0.51504700450575736</v>
      </c>
      <c r="I176" s="70">
        <f t="shared" si="26"/>
        <v>16809.950930165294</v>
      </c>
      <c r="J176">
        <v>78</v>
      </c>
      <c r="K176">
        <v>1</v>
      </c>
      <c r="L176">
        <v>1</v>
      </c>
      <c r="M176">
        <v>4</v>
      </c>
      <c r="N176" t="s">
        <v>154</v>
      </c>
      <c r="O176" t="s">
        <v>161</v>
      </c>
      <c r="P176" s="12">
        <v>27831</v>
      </c>
      <c r="Q176" t="s">
        <v>156</v>
      </c>
      <c r="R176" t="s">
        <v>157</v>
      </c>
      <c r="S176" t="s">
        <v>162</v>
      </c>
      <c r="T176" t="s">
        <v>163</v>
      </c>
      <c r="U176">
        <v>3.7</v>
      </c>
      <c r="V176">
        <v>3</v>
      </c>
      <c r="W176">
        <v>3.5</v>
      </c>
      <c r="X176">
        <v>3.4350000000000001</v>
      </c>
      <c r="Y176">
        <v>690507</v>
      </c>
      <c r="Z176">
        <v>111974</v>
      </c>
      <c r="AA176">
        <v>18662350</v>
      </c>
    </row>
    <row r="177" spans="1:27">
      <c r="A177" t="s">
        <v>357</v>
      </c>
      <c r="B177" t="s">
        <v>358</v>
      </c>
      <c r="C177" t="s">
        <v>34</v>
      </c>
      <c r="D177">
        <v>869</v>
      </c>
      <c r="E177" s="12">
        <v>41395</v>
      </c>
      <c r="F177" s="72">
        <f t="shared" si="22"/>
        <v>2013</v>
      </c>
      <c r="G177" s="70">
        <f t="shared" si="23"/>
        <v>9404.6375143843507</v>
      </c>
      <c r="H177" s="70" cm="1">
        <f t="array" ref="H177">INDEX(magic_bricks_appreciation_pivot!$A$13:$K$20,MATCH(C177,magic_bricks_appreciation_pivot!$A$13:$A$20,0),1+MATCH(F177,INDEX(magic_bricks_appreciation_pivot!$B$13:$K$13,0),0))</f>
        <v>0.11656080922135968</v>
      </c>
      <c r="I177" s="70">
        <f t="shared" si="26"/>
        <v>10500.849673494547</v>
      </c>
      <c r="J177">
        <v>39</v>
      </c>
      <c r="K177">
        <v>1</v>
      </c>
      <c r="L177">
        <v>1</v>
      </c>
      <c r="M177">
        <v>3</v>
      </c>
      <c r="N177" t="s">
        <v>168</v>
      </c>
      <c r="O177" t="s">
        <v>161</v>
      </c>
      <c r="P177" s="12">
        <v>34825</v>
      </c>
      <c r="Q177" t="s">
        <v>169</v>
      </c>
      <c r="R177" t="s">
        <v>170</v>
      </c>
      <c r="S177" t="s">
        <v>178</v>
      </c>
      <c r="T177" t="s">
        <v>182</v>
      </c>
      <c r="U177">
        <v>4.3</v>
      </c>
      <c r="V177">
        <v>4.8</v>
      </c>
      <c r="W177">
        <v>3.3</v>
      </c>
      <c r="X177">
        <v>4.2</v>
      </c>
      <c r="Y177">
        <v>220661</v>
      </c>
      <c r="Z177">
        <v>138935</v>
      </c>
      <c r="AA177">
        <v>8172630</v>
      </c>
    </row>
    <row r="178" spans="1:27">
      <c r="A178" t="s">
        <v>359</v>
      </c>
      <c r="B178" t="s">
        <v>23</v>
      </c>
      <c r="C178" t="s">
        <v>23</v>
      </c>
      <c r="D178">
        <v>1445</v>
      </c>
      <c r="E178" s="12">
        <v>40997</v>
      </c>
      <c r="F178" s="72">
        <f t="shared" si="22"/>
        <v>2012</v>
      </c>
      <c r="G178" s="70">
        <f t="shared" si="23"/>
        <v>4052.9411764705883</v>
      </c>
      <c r="H178" s="70" cm="1">
        <f t="array" ref="H178">INDEX(magic_bricks_appreciation_pivot!$A$13:$K$20,MATCH(C178,magic_bricks_appreciation_pivot!$A$13:$A$20,0),1+MATCH(F178,INDEX(magic_bricks_appreciation_pivot!$B$13:$K$13,0),0))</f>
        <v>0.26292059267573231</v>
      </c>
      <c r="I178" s="70">
        <f t="shared" si="26"/>
        <v>5118.5428726681148</v>
      </c>
      <c r="J178">
        <v>20</v>
      </c>
      <c r="K178">
        <v>2</v>
      </c>
      <c r="L178">
        <v>2</v>
      </c>
      <c r="M178">
        <v>4</v>
      </c>
      <c r="N178" t="s">
        <v>168</v>
      </c>
      <c r="O178" t="s">
        <v>161</v>
      </c>
      <c r="P178" s="12">
        <v>32237</v>
      </c>
      <c r="Q178" t="s">
        <v>194</v>
      </c>
      <c r="R178" t="s">
        <v>177</v>
      </c>
      <c r="S178" t="s">
        <v>178</v>
      </c>
      <c r="T178" t="s">
        <v>171</v>
      </c>
      <c r="U178">
        <v>4.9000000000000004</v>
      </c>
      <c r="V178">
        <v>2.9</v>
      </c>
      <c r="W178">
        <v>2.5</v>
      </c>
      <c r="X178">
        <v>3.34</v>
      </c>
      <c r="Y178">
        <v>216691</v>
      </c>
      <c r="Z178">
        <v>87848</v>
      </c>
      <c r="AA178">
        <v>5856500</v>
      </c>
    </row>
    <row r="179" spans="1:27">
      <c r="A179" t="s">
        <v>360</v>
      </c>
      <c r="B179" t="s">
        <v>39</v>
      </c>
      <c r="C179" t="s">
        <v>39</v>
      </c>
      <c r="D179">
        <v>1919</v>
      </c>
      <c r="E179" s="12">
        <v>41815</v>
      </c>
      <c r="F179" s="72">
        <f t="shared" si="22"/>
        <v>2014</v>
      </c>
      <c r="G179" s="70">
        <f t="shared" si="23"/>
        <v>7662.4075039082854</v>
      </c>
      <c r="H179" s="70" cm="1">
        <f t="array" ref="H179">INDEX(magic_bricks_appreciation_pivot!$A$13:$K$20,MATCH(C179,magic_bricks_appreciation_pivot!$A$13:$A$20,0),1+MATCH(F179,INDEX(magic_bricks_appreciation_pivot!$B$13:$K$13,0),0))</f>
        <v>2.7142646408024784E-2</v>
      </c>
      <c r="I179" s="70">
        <f t="shared" si="26"/>
        <v>7870.3855214210635</v>
      </c>
      <c r="J179">
        <v>178</v>
      </c>
      <c r="K179">
        <v>2</v>
      </c>
      <c r="L179">
        <v>1</v>
      </c>
      <c r="M179">
        <v>5</v>
      </c>
      <c r="N179" t="s">
        <v>176</v>
      </c>
      <c r="O179" t="s">
        <v>155</v>
      </c>
      <c r="P179" s="12">
        <v>37070</v>
      </c>
      <c r="Q179" t="s">
        <v>194</v>
      </c>
      <c r="R179" t="s">
        <v>177</v>
      </c>
      <c r="S179" t="s">
        <v>162</v>
      </c>
      <c r="T179" t="s">
        <v>182</v>
      </c>
      <c r="U179">
        <v>2.4</v>
      </c>
      <c r="V179">
        <v>5</v>
      </c>
      <c r="W179">
        <v>3.3</v>
      </c>
      <c r="X179">
        <v>3.41</v>
      </c>
      <c r="Y179">
        <v>544054</v>
      </c>
      <c r="Z179">
        <v>117633</v>
      </c>
      <c r="AA179">
        <v>14704160</v>
      </c>
    </row>
    <row r="180" spans="1:27">
      <c r="A180" t="s">
        <v>361</v>
      </c>
      <c r="B180" t="s">
        <v>56</v>
      </c>
      <c r="C180" t="s">
        <v>56</v>
      </c>
      <c r="D180">
        <v>1243</v>
      </c>
      <c r="E180" s="12">
        <v>40741</v>
      </c>
      <c r="F180" s="72">
        <f t="shared" si="22"/>
        <v>2011</v>
      </c>
      <c r="G180" s="70">
        <f t="shared" si="23"/>
        <v>10748.543845534996</v>
      </c>
      <c r="H180" s="70" cm="1">
        <f t="array" ref="H180">INDEX(magic_bricks_appreciation_pivot!$A$13:$K$20,MATCH(C180,magic_bricks_appreciation_pivot!$A$13:$A$20,0),1+MATCH(F180,INDEX(magic_bricks_appreciation_pivot!$B$13:$K$13,0),0))</f>
        <v>0.33228770983948047</v>
      </c>
      <c r="I180" s="70">
        <f t="shared" si="26"/>
        <v>14320.152864077063</v>
      </c>
      <c r="J180">
        <v>141</v>
      </c>
      <c r="K180">
        <v>2</v>
      </c>
      <c r="L180">
        <v>2</v>
      </c>
      <c r="M180">
        <v>4</v>
      </c>
      <c r="N180" t="s">
        <v>193</v>
      </c>
      <c r="O180" t="s">
        <v>155</v>
      </c>
      <c r="P180" s="12">
        <v>27601</v>
      </c>
      <c r="Q180" t="s">
        <v>156</v>
      </c>
      <c r="R180" t="s">
        <v>177</v>
      </c>
      <c r="S180" t="s">
        <v>158</v>
      </c>
      <c r="T180" t="s">
        <v>173</v>
      </c>
      <c r="U180">
        <v>3.9</v>
      </c>
      <c r="V180">
        <v>4.3</v>
      </c>
      <c r="W180">
        <v>2.2000000000000002</v>
      </c>
      <c r="X180">
        <v>3.13</v>
      </c>
      <c r="Y180">
        <v>440895</v>
      </c>
      <c r="Z180">
        <v>26721</v>
      </c>
      <c r="AA180">
        <v>13360440</v>
      </c>
    </row>
    <row r="181" spans="1:27">
      <c r="A181" t="s">
        <v>362</v>
      </c>
      <c r="B181" t="s">
        <v>23</v>
      </c>
      <c r="C181" t="s">
        <v>23</v>
      </c>
      <c r="D181">
        <v>857</v>
      </c>
      <c r="E181" s="12">
        <v>40426</v>
      </c>
      <c r="F181" s="72">
        <f t="shared" si="22"/>
        <v>2010</v>
      </c>
      <c r="G181" s="70">
        <f t="shared" si="23"/>
        <v>5750.5834305717617</v>
      </c>
      <c r="H181" s="70" cm="1">
        <f t="array" ref="H181">INDEX(magic_bricks_appreciation_pivot!$A$13:$K$20,MATCH(C181,magic_bricks_appreciation_pivot!$A$13:$A$20,0),1+MATCH(F181,INDEX(magic_bricks_appreciation_pivot!$B$13:$K$13,0),0))</f>
        <v>0.49881786187527283</v>
      </c>
      <c r="I181" s="70">
        <f t="shared" si="26"/>
        <v>8619.0771619449388</v>
      </c>
      <c r="J181">
        <v>158</v>
      </c>
      <c r="K181">
        <v>1</v>
      </c>
      <c r="L181">
        <v>1</v>
      </c>
      <c r="M181">
        <v>2</v>
      </c>
      <c r="N181" t="s">
        <v>193</v>
      </c>
      <c r="O181" t="s">
        <v>161</v>
      </c>
      <c r="P181" s="12">
        <v>34221</v>
      </c>
      <c r="Q181" t="s">
        <v>194</v>
      </c>
      <c r="R181" t="s">
        <v>165</v>
      </c>
      <c r="S181" t="s">
        <v>158</v>
      </c>
      <c r="T181" t="s">
        <v>171</v>
      </c>
      <c r="U181">
        <v>3.6</v>
      </c>
      <c r="V181">
        <v>2.4</v>
      </c>
      <c r="W181">
        <v>3.4</v>
      </c>
      <c r="X181">
        <v>3.16</v>
      </c>
      <c r="Y181">
        <v>236556</v>
      </c>
      <c r="Z181">
        <v>59139</v>
      </c>
      <c r="AA181">
        <v>4928250</v>
      </c>
    </row>
    <row r="182" spans="1:27">
      <c r="A182" t="s">
        <v>363</v>
      </c>
      <c r="B182" t="s">
        <v>23</v>
      </c>
      <c r="C182" t="s">
        <v>23</v>
      </c>
      <c r="D182">
        <v>1055</v>
      </c>
      <c r="E182" s="12">
        <v>40271</v>
      </c>
      <c r="F182" s="72">
        <f t="shared" si="22"/>
        <v>2010</v>
      </c>
      <c r="G182" s="70">
        <f t="shared" si="23"/>
        <v>6933.7677725118483</v>
      </c>
      <c r="H182" s="70" cm="1">
        <f t="array" ref="H182">INDEX(magic_bricks_appreciation_pivot!$A$13:$K$20,MATCH(C182,magic_bricks_appreciation_pivot!$A$13:$A$20,0),1+MATCH(F182,INDEX(magic_bricks_appreciation_pivot!$B$13:$K$13,0),0))</f>
        <v>0.49881786187527283</v>
      </c>
      <c r="I182" s="70">
        <f t="shared" si="26"/>
        <v>10392.454987535883</v>
      </c>
      <c r="J182">
        <v>174</v>
      </c>
      <c r="K182">
        <v>1</v>
      </c>
      <c r="L182">
        <v>1</v>
      </c>
      <c r="M182">
        <v>3</v>
      </c>
      <c r="N182" t="s">
        <v>184</v>
      </c>
      <c r="O182" t="s">
        <v>155</v>
      </c>
      <c r="P182" s="12">
        <v>22751</v>
      </c>
      <c r="Q182" t="s">
        <v>169</v>
      </c>
      <c r="R182" t="s">
        <v>177</v>
      </c>
      <c r="S182" t="s">
        <v>162</v>
      </c>
      <c r="T182" t="s">
        <v>171</v>
      </c>
      <c r="U182">
        <v>3.7</v>
      </c>
      <c r="V182">
        <v>2.2999999999999998</v>
      </c>
      <c r="W182">
        <v>4.8</v>
      </c>
      <c r="X182">
        <v>3.72</v>
      </c>
      <c r="Y182">
        <v>226769</v>
      </c>
      <c r="Z182">
        <v>117042</v>
      </c>
      <c r="AA182">
        <v>7315125</v>
      </c>
    </row>
    <row r="183" spans="1:27">
      <c r="A183" t="s">
        <v>364</v>
      </c>
      <c r="B183" t="s">
        <v>201</v>
      </c>
      <c r="C183" t="s">
        <v>201</v>
      </c>
      <c r="D183">
        <v>1778</v>
      </c>
      <c r="E183" s="12">
        <v>40734</v>
      </c>
      <c r="F183" s="72">
        <f t="shared" si="22"/>
        <v>2011</v>
      </c>
      <c r="G183" s="70">
        <f t="shared" si="23"/>
        <v>6185.7817772778399</v>
      </c>
      <c r="H183" s="70" cm="1">
        <f t="array" ref="H183">INDEX(magic_bricks_appreciation_pivot!$A$13:$K$20,MATCH(C183,magic_bricks_appreciation_pivot!$A$13:$A$20,0),1+MATCH(F183,INDEX(magic_bricks_appreciation_pivot!$B$13:$K$13,0),0))</f>
        <v>0.57884713052310821</v>
      </c>
      <c r="I183" s="70">
        <f t="shared" si="26"/>
        <v>9766.4038090972499</v>
      </c>
      <c r="J183">
        <v>94</v>
      </c>
      <c r="K183">
        <v>3</v>
      </c>
      <c r="L183">
        <v>2</v>
      </c>
      <c r="M183">
        <v>5</v>
      </c>
      <c r="N183" t="s">
        <v>168</v>
      </c>
      <c r="O183" t="s">
        <v>161</v>
      </c>
      <c r="P183" s="12">
        <v>37814</v>
      </c>
      <c r="Q183" t="s">
        <v>169</v>
      </c>
      <c r="R183" t="s">
        <v>170</v>
      </c>
      <c r="S183" t="s">
        <v>162</v>
      </c>
      <c r="T183" t="s">
        <v>166</v>
      </c>
      <c r="U183">
        <v>3.1</v>
      </c>
      <c r="V183">
        <v>3.9</v>
      </c>
      <c r="W183">
        <v>4.4000000000000004</v>
      </c>
      <c r="X183">
        <v>3.86</v>
      </c>
      <c r="Y183">
        <v>340948</v>
      </c>
      <c r="Z183">
        <v>153976</v>
      </c>
      <c r="AA183">
        <v>10998320</v>
      </c>
    </row>
    <row r="184" spans="1:27">
      <c r="A184" t="s">
        <v>365</v>
      </c>
      <c r="B184" t="s">
        <v>23</v>
      </c>
      <c r="C184" t="s">
        <v>23</v>
      </c>
      <c r="D184">
        <v>851</v>
      </c>
      <c r="E184" s="12">
        <v>40709</v>
      </c>
      <c r="F184" s="72">
        <f t="shared" si="22"/>
        <v>2011</v>
      </c>
      <c r="G184" s="70">
        <f t="shared" si="23"/>
        <v>4625.5875440658047</v>
      </c>
      <c r="H184" s="70" cm="1">
        <f t="array" ref="H184">INDEX(magic_bricks_appreciation_pivot!$A$13:$K$20,MATCH(C184,magic_bricks_appreciation_pivot!$A$13:$A$20,0),1+MATCH(F184,INDEX(magic_bricks_appreciation_pivot!$B$13:$K$13,0),0))</f>
        <v>0.30621792098525186</v>
      </c>
      <c r="I184" s="70">
        <f t="shared" si="26"/>
        <v>6042.0253451449125</v>
      </c>
      <c r="J184">
        <v>124</v>
      </c>
      <c r="K184">
        <v>1</v>
      </c>
      <c r="L184">
        <v>1</v>
      </c>
      <c r="M184">
        <v>2</v>
      </c>
      <c r="N184" t="s">
        <v>184</v>
      </c>
      <c r="O184" t="s">
        <v>161</v>
      </c>
      <c r="P184" s="12">
        <v>25744</v>
      </c>
      <c r="Q184" t="s">
        <v>169</v>
      </c>
      <c r="R184" t="s">
        <v>165</v>
      </c>
      <c r="S184" t="s">
        <v>158</v>
      </c>
      <c r="T184" t="s">
        <v>159</v>
      </c>
      <c r="U184">
        <v>3.8</v>
      </c>
      <c r="V184">
        <v>4.8</v>
      </c>
      <c r="W184">
        <v>2.6</v>
      </c>
      <c r="X184">
        <v>3.62</v>
      </c>
      <c r="Y184">
        <v>181073</v>
      </c>
      <c r="Z184">
        <v>39364</v>
      </c>
      <c r="AA184">
        <v>3936375</v>
      </c>
    </row>
    <row r="185" spans="1:27" hidden="1">
      <c r="A185" t="s">
        <v>366</v>
      </c>
      <c r="B185" t="s">
        <v>175</v>
      </c>
      <c r="C185" t="s">
        <v>34</v>
      </c>
      <c r="D185">
        <v>1021</v>
      </c>
      <c r="E185" s="12">
        <v>39513</v>
      </c>
      <c r="F185" s="72">
        <f t="shared" si="22"/>
        <v>2008</v>
      </c>
      <c r="G185" s="70">
        <f t="shared" si="23"/>
        <v>9012.5073457394719</v>
      </c>
      <c r="H185" s="70" t="e" cm="1">
        <f t="array" ref="H185">INDEX(magic_bricks_appreciation_pivot!$A$13:$K$20,MATCH(C185,magic_bricks_appreciation_pivot!$A$13:$A$20,0),1+MATCH(F185,INDEX(magic_bricks_appreciation_pivot!$B$13:$K$13,0),0))</f>
        <v>#N/A</v>
      </c>
      <c r="I185" s="70"/>
      <c r="J185">
        <v>82</v>
      </c>
      <c r="K185">
        <v>1</v>
      </c>
      <c r="L185">
        <v>1</v>
      </c>
      <c r="M185">
        <v>3</v>
      </c>
      <c r="N185" t="s">
        <v>176</v>
      </c>
      <c r="O185" t="s">
        <v>155</v>
      </c>
      <c r="P185" s="12">
        <v>38053</v>
      </c>
      <c r="Q185" t="s">
        <v>169</v>
      </c>
      <c r="R185" t="s">
        <v>170</v>
      </c>
      <c r="S185" t="s">
        <v>178</v>
      </c>
      <c r="T185" t="s">
        <v>166</v>
      </c>
      <c r="U185">
        <v>2</v>
      </c>
      <c r="V185">
        <v>2.5</v>
      </c>
      <c r="W185">
        <v>4.5999999999999996</v>
      </c>
      <c r="X185">
        <v>2.98</v>
      </c>
      <c r="Y185">
        <v>276053</v>
      </c>
      <c r="Z185">
        <v>147228</v>
      </c>
      <c r="AA185">
        <v>9201770</v>
      </c>
    </row>
    <row r="186" spans="1:27">
      <c r="A186" t="s">
        <v>367</v>
      </c>
      <c r="B186" t="s">
        <v>201</v>
      </c>
      <c r="C186" t="s">
        <v>201</v>
      </c>
      <c r="D186">
        <v>2203</v>
      </c>
      <c r="E186" s="12">
        <v>40425</v>
      </c>
      <c r="F186" s="72">
        <f t="shared" si="22"/>
        <v>2010</v>
      </c>
      <c r="G186" s="70">
        <f t="shared" si="23"/>
        <v>8121.307308216069</v>
      </c>
      <c r="H186" s="70" cm="1">
        <f t="array" ref="H186">INDEX(magic_bricks_appreciation_pivot!$A$13:$K$20,MATCH(C186,magic_bricks_appreciation_pivot!$A$13:$A$20,0),1+MATCH(F186,INDEX(magic_bricks_appreciation_pivot!$B$13:$K$13,0),0))</f>
        <v>0.62790190260080292</v>
      </c>
      <c r="I186" s="70">
        <f t="shared" ref="I186:I187" si="27">G186+G186*H186</f>
        <v>13220.691618650744</v>
      </c>
      <c r="J186">
        <v>76</v>
      </c>
      <c r="K186">
        <v>3</v>
      </c>
      <c r="L186">
        <v>2</v>
      </c>
      <c r="M186">
        <v>5</v>
      </c>
      <c r="N186" t="s">
        <v>154</v>
      </c>
      <c r="O186" t="s">
        <v>155</v>
      </c>
      <c r="P186" s="12">
        <v>32395</v>
      </c>
      <c r="Q186" t="s">
        <v>156</v>
      </c>
      <c r="R186" t="s">
        <v>170</v>
      </c>
      <c r="S186" t="s">
        <v>158</v>
      </c>
      <c r="T186" t="s">
        <v>166</v>
      </c>
      <c r="U186">
        <v>2.9</v>
      </c>
      <c r="V186">
        <v>2</v>
      </c>
      <c r="W186">
        <v>4</v>
      </c>
      <c r="X186">
        <v>3.07</v>
      </c>
      <c r="Y186">
        <v>572520</v>
      </c>
      <c r="Z186">
        <v>339934</v>
      </c>
      <c r="AA186">
        <v>17891240</v>
      </c>
    </row>
    <row r="187" spans="1:27">
      <c r="A187" t="s">
        <v>368</v>
      </c>
      <c r="B187" t="s">
        <v>23</v>
      </c>
      <c r="C187" t="s">
        <v>23</v>
      </c>
      <c r="D187">
        <v>613</v>
      </c>
      <c r="E187" s="12">
        <v>40330</v>
      </c>
      <c r="F187" s="72">
        <f t="shared" si="22"/>
        <v>2010</v>
      </c>
      <c r="G187" s="70">
        <f t="shared" si="23"/>
        <v>8392.332789559543</v>
      </c>
      <c r="H187" s="70" cm="1">
        <f t="array" ref="H187">INDEX(magic_bricks_appreciation_pivot!$A$13:$K$20,MATCH(C187,magic_bricks_appreciation_pivot!$A$13:$A$20,0),1+MATCH(F187,INDEX(magic_bricks_appreciation_pivot!$B$13:$K$13,0),0))</f>
        <v>0.49881786187527283</v>
      </c>
      <c r="I187" s="70">
        <f t="shared" si="27"/>
        <v>12578.578287793378</v>
      </c>
      <c r="J187">
        <v>81</v>
      </c>
      <c r="K187">
        <v>1</v>
      </c>
      <c r="L187">
        <v>1</v>
      </c>
      <c r="M187">
        <v>2</v>
      </c>
      <c r="N187" t="s">
        <v>168</v>
      </c>
      <c r="O187" t="s">
        <v>161</v>
      </c>
      <c r="P187" s="12">
        <v>29380</v>
      </c>
      <c r="Q187" t="s">
        <v>156</v>
      </c>
      <c r="R187" t="s">
        <v>170</v>
      </c>
      <c r="S187" t="s">
        <v>178</v>
      </c>
      <c r="T187" t="s">
        <v>171</v>
      </c>
      <c r="U187">
        <v>4.5999999999999996</v>
      </c>
      <c r="V187">
        <v>4.3</v>
      </c>
      <c r="W187">
        <v>2.2999999999999998</v>
      </c>
      <c r="X187">
        <v>3.59</v>
      </c>
      <c r="Y187">
        <v>195491</v>
      </c>
      <c r="Z187">
        <v>66879</v>
      </c>
      <c r="AA187">
        <v>5144500</v>
      </c>
    </row>
    <row r="188" spans="1:27" hidden="1">
      <c r="A188" t="s">
        <v>369</v>
      </c>
      <c r="B188" t="s">
        <v>56</v>
      </c>
      <c r="C188" t="s">
        <v>56</v>
      </c>
      <c r="D188">
        <v>738</v>
      </c>
      <c r="E188" s="12">
        <v>39327</v>
      </c>
      <c r="F188" s="72">
        <f t="shared" si="22"/>
        <v>2007</v>
      </c>
      <c r="G188" s="70">
        <f t="shared" si="23"/>
        <v>11263.780487804877</v>
      </c>
      <c r="H188" s="70" t="e" cm="1">
        <f t="array" ref="H188">INDEX(magic_bricks_appreciation_pivot!$A$13:$K$20,MATCH(C188,magic_bricks_appreciation_pivot!$A$13:$A$20,0),1+MATCH(F188,INDEX(magic_bricks_appreciation_pivot!$B$13:$K$13,0),0))</f>
        <v>#N/A</v>
      </c>
      <c r="I188" s="70"/>
      <c r="J188">
        <v>69</v>
      </c>
      <c r="K188">
        <v>1</v>
      </c>
      <c r="L188">
        <v>1</v>
      </c>
      <c r="M188">
        <v>2</v>
      </c>
      <c r="N188" t="s">
        <v>176</v>
      </c>
      <c r="O188" t="s">
        <v>161</v>
      </c>
      <c r="P188" s="12">
        <v>32757</v>
      </c>
      <c r="Q188" t="s">
        <v>156</v>
      </c>
      <c r="R188" t="s">
        <v>170</v>
      </c>
      <c r="S188" t="s">
        <v>178</v>
      </c>
      <c r="T188" t="s">
        <v>171</v>
      </c>
      <c r="U188">
        <v>2.4</v>
      </c>
      <c r="V188">
        <v>4.7</v>
      </c>
      <c r="W188">
        <v>5</v>
      </c>
      <c r="Y188">
        <v>324194</v>
      </c>
      <c r="Z188">
        <v>8313</v>
      </c>
      <c r="AA188">
        <v>8312670</v>
      </c>
    </row>
    <row r="189" spans="1:27">
      <c r="A189" t="s">
        <v>370</v>
      </c>
      <c r="B189" t="s">
        <v>23</v>
      </c>
      <c r="C189" t="s">
        <v>23</v>
      </c>
      <c r="D189">
        <v>1489</v>
      </c>
      <c r="E189" s="12">
        <v>40546</v>
      </c>
      <c r="F189" s="72">
        <f t="shared" si="22"/>
        <v>2011</v>
      </c>
      <c r="G189" s="70">
        <f t="shared" si="23"/>
        <v>5377.6024177300205</v>
      </c>
      <c r="H189" s="70" cm="1">
        <f t="array" ref="H189">INDEX(magic_bricks_appreciation_pivot!$A$13:$K$20,MATCH(C189,magic_bricks_appreciation_pivot!$A$13:$A$20,0),1+MATCH(F189,INDEX(magic_bricks_appreciation_pivot!$B$13:$K$13,0),0))</f>
        <v>0.30621792098525186</v>
      </c>
      <c r="I189" s="70">
        <f>G189+G189*H189</f>
        <v>7024.3206499725711</v>
      </c>
      <c r="J189">
        <v>177</v>
      </c>
      <c r="K189">
        <v>2</v>
      </c>
      <c r="L189">
        <v>2</v>
      </c>
      <c r="M189">
        <v>4</v>
      </c>
      <c r="N189" t="s">
        <v>184</v>
      </c>
      <c r="O189" t="s">
        <v>161</v>
      </c>
      <c r="P189" s="12">
        <v>29961</v>
      </c>
      <c r="Q189" t="s">
        <v>194</v>
      </c>
      <c r="R189" t="s">
        <v>165</v>
      </c>
      <c r="S189" t="s">
        <v>162</v>
      </c>
      <c r="T189" t="s">
        <v>163</v>
      </c>
      <c r="U189">
        <v>4.4000000000000004</v>
      </c>
      <c r="V189">
        <v>3.2</v>
      </c>
      <c r="W189">
        <v>4</v>
      </c>
      <c r="X189">
        <v>3.88</v>
      </c>
      <c r="Y189">
        <v>384348</v>
      </c>
      <c r="Z189">
        <v>200181</v>
      </c>
      <c r="AA189">
        <v>8007250</v>
      </c>
    </row>
    <row r="190" spans="1:27" hidden="1">
      <c r="A190" t="s">
        <v>371</v>
      </c>
      <c r="B190" t="s">
        <v>23</v>
      </c>
      <c r="C190" t="s">
        <v>23</v>
      </c>
      <c r="D190">
        <v>795</v>
      </c>
      <c r="E190" s="12">
        <v>40097</v>
      </c>
      <c r="F190" s="72">
        <f t="shared" si="22"/>
        <v>2009</v>
      </c>
      <c r="G190" s="70">
        <f t="shared" si="23"/>
        <v>10665.723270440252</v>
      </c>
      <c r="H190" s="70" t="e" cm="1">
        <f t="array" ref="H190">INDEX(magic_bricks_appreciation_pivot!$A$13:$K$20,MATCH(C190,magic_bricks_appreciation_pivot!$A$13:$A$20,0),1+MATCH(F190,INDEX(magic_bricks_appreciation_pivot!$B$13:$K$13,0),0))</f>
        <v>#N/A</v>
      </c>
      <c r="I190" s="70"/>
      <c r="J190">
        <v>73</v>
      </c>
      <c r="K190">
        <v>1</v>
      </c>
      <c r="L190">
        <v>1</v>
      </c>
      <c r="M190">
        <v>2</v>
      </c>
      <c r="N190" t="s">
        <v>154</v>
      </c>
      <c r="O190" t="s">
        <v>155</v>
      </c>
      <c r="P190" s="12">
        <v>36812</v>
      </c>
      <c r="Q190" t="s">
        <v>194</v>
      </c>
      <c r="R190" t="s">
        <v>170</v>
      </c>
      <c r="S190" t="s">
        <v>162</v>
      </c>
      <c r="T190" t="s">
        <v>182</v>
      </c>
      <c r="U190">
        <v>3.4</v>
      </c>
      <c r="V190">
        <v>2.6</v>
      </c>
      <c r="W190">
        <v>4.9000000000000004</v>
      </c>
      <c r="X190">
        <v>3.76</v>
      </c>
      <c r="Y190">
        <v>254378</v>
      </c>
      <c r="Z190">
        <v>127189</v>
      </c>
      <c r="AA190">
        <v>8479250</v>
      </c>
    </row>
    <row r="191" spans="1:27">
      <c r="A191" t="s">
        <v>372</v>
      </c>
      <c r="B191" t="s">
        <v>51</v>
      </c>
      <c r="C191" t="s">
        <v>51</v>
      </c>
      <c r="D191">
        <v>1909</v>
      </c>
      <c r="E191" s="12">
        <v>40950</v>
      </c>
      <c r="F191" s="72">
        <f t="shared" si="22"/>
        <v>2012</v>
      </c>
      <c r="G191" s="70">
        <f t="shared" si="23"/>
        <v>5306.0031430068102</v>
      </c>
      <c r="H191" s="70" cm="1">
        <f t="array" ref="H191">INDEX(magic_bricks_appreciation_pivot!$A$13:$K$20,MATCH(C191,magic_bricks_appreciation_pivot!$A$13:$A$20,0),1+MATCH(F191,INDEX(magic_bricks_appreciation_pivot!$B$13:$K$13,0),0))</f>
        <v>0.25776818220303105</v>
      </c>
      <c r="I191" s="70">
        <f t="shared" ref="I191:I193" si="28">G191+G191*H191</f>
        <v>6673.7219279432447</v>
      </c>
      <c r="J191">
        <v>11</v>
      </c>
      <c r="K191">
        <v>3</v>
      </c>
      <c r="L191">
        <v>2</v>
      </c>
      <c r="M191">
        <v>5</v>
      </c>
      <c r="N191" t="s">
        <v>168</v>
      </c>
      <c r="O191" t="s">
        <v>155</v>
      </c>
      <c r="P191" s="12">
        <v>28905</v>
      </c>
      <c r="Q191" t="s">
        <v>169</v>
      </c>
      <c r="R191" t="s">
        <v>157</v>
      </c>
      <c r="S191" t="s">
        <v>162</v>
      </c>
      <c r="T191" t="s">
        <v>159</v>
      </c>
      <c r="U191">
        <v>4.5999999999999996</v>
      </c>
      <c r="V191">
        <v>4.0999999999999996</v>
      </c>
      <c r="W191">
        <v>5</v>
      </c>
      <c r="X191">
        <v>4.5</v>
      </c>
      <c r="Y191">
        <v>303875</v>
      </c>
      <c r="Z191">
        <v>212712</v>
      </c>
      <c r="AA191">
        <v>10129160</v>
      </c>
    </row>
    <row r="192" spans="1:27">
      <c r="A192" t="s">
        <v>373</v>
      </c>
      <c r="B192" t="s">
        <v>175</v>
      </c>
      <c r="C192" t="s">
        <v>34</v>
      </c>
      <c r="D192">
        <v>1252</v>
      </c>
      <c r="E192" s="12">
        <v>40828</v>
      </c>
      <c r="F192" s="72">
        <f t="shared" si="22"/>
        <v>2011</v>
      </c>
      <c r="G192" s="70">
        <f t="shared" si="23"/>
        <v>7573.6421725239616</v>
      </c>
      <c r="H192" s="70" cm="1">
        <f t="array" ref="H192">INDEX(magic_bricks_appreciation_pivot!$A$13:$K$20,MATCH(C192,magic_bricks_appreciation_pivot!$A$13:$A$20,0),1+MATCH(F192,INDEX(magic_bricks_appreciation_pivot!$B$13:$K$13,0),0))</f>
        <v>0.22839026915113872</v>
      </c>
      <c r="I192" s="70">
        <f t="shared" si="28"/>
        <v>9303.3883467611249</v>
      </c>
      <c r="J192">
        <v>190</v>
      </c>
      <c r="K192">
        <v>2</v>
      </c>
      <c r="L192">
        <v>1</v>
      </c>
      <c r="M192">
        <v>4</v>
      </c>
      <c r="N192" t="s">
        <v>168</v>
      </c>
      <c r="O192" t="s">
        <v>161</v>
      </c>
      <c r="P192" s="12">
        <v>36448</v>
      </c>
      <c r="Q192" t="s">
        <v>194</v>
      </c>
      <c r="R192" t="s">
        <v>157</v>
      </c>
      <c r="S192" t="s">
        <v>178</v>
      </c>
      <c r="T192" t="s">
        <v>182</v>
      </c>
      <c r="U192">
        <v>3.6</v>
      </c>
      <c r="V192">
        <v>4.9000000000000004</v>
      </c>
      <c r="W192">
        <v>4.5999999999999996</v>
      </c>
      <c r="X192">
        <v>4.42</v>
      </c>
      <c r="Y192">
        <v>265502</v>
      </c>
      <c r="Z192">
        <v>47411</v>
      </c>
      <c r="AA192">
        <v>9482200</v>
      </c>
    </row>
    <row r="193" spans="1:27">
      <c r="A193" t="s">
        <v>374</v>
      </c>
      <c r="B193" t="s">
        <v>23</v>
      </c>
      <c r="C193" t="s">
        <v>23</v>
      </c>
      <c r="D193">
        <v>1077</v>
      </c>
      <c r="E193" s="12">
        <v>40657</v>
      </c>
      <c r="F193" s="72">
        <f t="shared" si="22"/>
        <v>2011</v>
      </c>
      <c r="G193" s="70">
        <f t="shared" si="23"/>
        <v>9142.7576601671317</v>
      </c>
      <c r="H193" s="70" cm="1">
        <f t="array" ref="H193">INDEX(magic_bricks_appreciation_pivot!$A$13:$K$20,MATCH(C193,magic_bricks_appreciation_pivot!$A$13:$A$20,0),1+MATCH(F193,INDEX(magic_bricks_appreciation_pivot!$B$13:$K$13,0),0))</f>
        <v>0.30621792098525186</v>
      </c>
      <c r="I193" s="70">
        <f t="shared" si="28"/>
        <v>11942.433902935496</v>
      </c>
      <c r="J193">
        <v>144</v>
      </c>
      <c r="K193">
        <v>1</v>
      </c>
      <c r="L193">
        <v>1</v>
      </c>
      <c r="M193">
        <v>3</v>
      </c>
      <c r="N193" t="s">
        <v>154</v>
      </c>
      <c r="O193" t="s">
        <v>161</v>
      </c>
      <c r="P193" s="12">
        <v>28612</v>
      </c>
      <c r="Q193" t="s">
        <v>156</v>
      </c>
      <c r="R193" t="s">
        <v>165</v>
      </c>
      <c r="S193" t="s">
        <v>158</v>
      </c>
      <c r="T193" t="s">
        <v>182</v>
      </c>
      <c r="U193">
        <v>3.3</v>
      </c>
      <c r="V193">
        <v>4.9000000000000004</v>
      </c>
      <c r="W193">
        <v>4.2</v>
      </c>
      <c r="X193">
        <v>4.1399999999999997</v>
      </c>
      <c r="Y193">
        <v>305249</v>
      </c>
      <c r="Z193">
        <v>246169</v>
      </c>
      <c r="AA193">
        <v>9846750</v>
      </c>
    </row>
    <row r="194" spans="1:27" hidden="1">
      <c r="A194" t="s">
        <v>375</v>
      </c>
      <c r="B194" t="s">
        <v>201</v>
      </c>
      <c r="C194" t="s">
        <v>201</v>
      </c>
      <c r="D194">
        <v>1524</v>
      </c>
      <c r="E194" s="12">
        <v>39549</v>
      </c>
      <c r="F194" s="72">
        <f t="shared" si="22"/>
        <v>2008</v>
      </c>
      <c r="G194" s="70">
        <f t="shared" si="23"/>
        <v>5692.7952755905508</v>
      </c>
      <c r="H194" s="70" t="e" cm="1">
        <f t="array" ref="H194">INDEX(magic_bricks_appreciation_pivot!$A$13:$K$20,MATCH(C194,magic_bricks_appreciation_pivot!$A$13:$A$20,0),1+MATCH(F194,INDEX(magic_bricks_appreciation_pivot!$B$13:$K$13,0),0))</f>
        <v>#N/A</v>
      </c>
      <c r="I194" s="70"/>
      <c r="J194">
        <v>73</v>
      </c>
      <c r="K194">
        <v>2</v>
      </c>
      <c r="L194">
        <v>1</v>
      </c>
      <c r="M194">
        <v>4</v>
      </c>
      <c r="N194" t="s">
        <v>193</v>
      </c>
      <c r="O194" t="s">
        <v>161</v>
      </c>
      <c r="P194" s="12">
        <v>29694</v>
      </c>
      <c r="Q194" t="s">
        <v>169</v>
      </c>
      <c r="R194" t="s">
        <v>170</v>
      </c>
      <c r="S194" t="s">
        <v>158</v>
      </c>
      <c r="T194" t="s">
        <v>163</v>
      </c>
      <c r="U194">
        <v>3.6</v>
      </c>
      <c r="V194">
        <v>2.7</v>
      </c>
      <c r="W194">
        <v>2.8</v>
      </c>
      <c r="X194">
        <v>3.01</v>
      </c>
      <c r="Y194">
        <v>303654</v>
      </c>
      <c r="Z194">
        <v>208220</v>
      </c>
      <c r="AA194">
        <v>8675820</v>
      </c>
    </row>
    <row r="195" spans="1:27" hidden="1">
      <c r="A195" t="s">
        <v>376</v>
      </c>
      <c r="B195" t="s">
        <v>175</v>
      </c>
      <c r="C195" t="s">
        <v>34</v>
      </c>
      <c r="D195">
        <v>1049</v>
      </c>
      <c r="E195" s="12">
        <v>39615</v>
      </c>
      <c r="F195" s="72">
        <f t="shared" ref="F195:F258" si="29">YEAR(E195)</f>
        <v>2008</v>
      </c>
      <c r="G195" s="70">
        <f t="shared" ref="G195:G258" si="30">AA195/D195</f>
        <v>9783.0791229742608</v>
      </c>
      <c r="H195" s="70" t="e" cm="1">
        <f t="array" ref="H195">INDEX(magic_bricks_appreciation_pivot!$A$13:$K$20,MATCH(C195,magic_bricks_appreciation_pivot!$A$13:$A$20,0),1+MATCH(F195,INDEX(magic_bricks_appreciation_pivot!$B$13:$K$13,0),0))</f>
        <v>#N/A</v>
      </c>
      <c r="I195" s="70"/>
      <c r="J195">
        <v>36</v>
      </c>
      <c r="K195">
        <v>1</v>
      </c>
      <c r="L195">
        <v>1</v>
      </c>
      <c r="M195">
        <v>3</v>
      </c>
      <c r="N195" t="s">
        <v>176</v>
      </c>
      <c r="O195" t="s">
        <v>155</v>
      </c>
      <c r="P195" s="12">
        <v>35600</v>
      </c>
      <c r="Q195" t="s">
        <v>194</v>
      </c>
      <c r="R195" t="s">
        <v>165</v>
      </c>
      <c r="S195" t="s">
        <v>162</v>
      </c>
      <c r="T195" t="s">
        <v>182</v>
      </c>
      <c r="U195">
        <v>4.2</v>
      </c>
      <c r="V195">
        <v>4.9000000000000004</v>
      </c>
      <c r="W195">
        <v>3.4</v>
      </c>
      <c r="X195">
        <v>4.24</v>
      </c>
      <c r="Y195">
        <v>328398</v>
      </c>
      <c r="Z195">
        <v>133412</v>
      </c>
      <c r="AA195">
        <v>10262450</v>
      </c>
    </row>
    <row r="196" spans="1:27" hidden="1">
      <c r="A196" t="s">
        <v>377</v>
      </c>
      <c r="B196" t="s">
        <v>51</v>
      </c>
      <c r="C196" t="s">
        <v>51</v>
      </c>
      <c r="D196">
        <v>1780</v>
      </c>
      <c r="E196" s="12">
        <v>39536</v>
      </c>
      <c r="F196" s="72">
        <f t="shared" si="29"/>
        <v>2008</v>
      </c>
      <c r="G196" s="70">
        <f t="shared" si="30"/>
        <v>4871.3764044943819</v>
      </c>
      <c r="H196" s="70" t="e" cm="1">
        <f t="array" ref="H196">INDEX(magic_bricks_appreciation_pivot!$A$13:$K$20,MATCH(C196,magic_bricks_appreciation_pivot!$A$13:$A$20,0),1+MATCH(F196,INDEX(magic_bricks_appreciation_pivot!$B$13:$K$13,0),0))</f>
        <v>#N/A</v>
      </c>
      <c r="I196" s="70"/>
      <c r="J196">
        <v>194</v>
      </c>
      <c r="K196">
        <v>2</v>
      </c>
      <c r="L196">
        <v>1</v>
      </c>
      <c r="M196">
        <v>4</v>
      </c>
      <c r="N196" t="s">
        <v>154</v>
      </c>
      <c r="O196" t="s">
        <v>161</v>
      </c>
      <c r="P196" s="12">
        <v>19461</v>
      </c>
      <c r="Q196" t="s">
        <v>169</v>
      </c>
      <c r="R196" t="s">
        <v>157</v>
      </c>
      <c r="S196" t="s">
        <v>162</v>
      </c>
      <c r="T196" t="s">
        <v>173</v>
      </c>
      <c r="U196">
        <v>4.7</v>
      </c>
      <c r="V196">
        <v>2</v>
      </c>
      <c r="W196">
        <v>2.9</v>
      </c>
      <c r="X196">
        <v>2.95</v>
      </c>
      <c r="Y196">
        <v>329500</v>
      </c>
      <c r="Z196">
        <v>130066</v>
      </c>
      <c r="AA196">
        <v>8671050</v>
      </c>
    </row>
    <row r="197" spans="1:27" hidden="1">
      <c r="A197" t="s">
        <v>378</v>
      </c>
      <c r="B197" t="s">
        <v>175</v>
      </c>
      <c r="C197" t="s">
        <v>34</v>
      </c>
      <c r="D197">
        <v>946</v>
      </c>
      <c r="E197" s="12">
        <v>39739</v>
      </c>
      <c r="F197" s="72">
        <f t="shared" si="29"/>
        <v>2008</v>
      </c>
      <c r="G197" s="70">
        <f t="shared" si="30"/>
        <v>11802.906976744185</v>
      </c>
      <c r="H197" s="70" t="e" cm="1">
        <f t="array" ref="H197">INDEX(magic_bricks_appreciation_pivot!$A$13:$K$20,MATCH(C197,magic_bricks_appreciation_pivot!$A$13:$A$20,0),1+MATCH(F197,INDEX(magic_bricks_appreciation_pivot!$B$13:$K$13,0),0))</f>
        <v>#N/A</v>
      </c>
      <c r="I197" s="70"/>
      <c r="J197">
        <v>14</v>
      </c>
      <c r="K197">
        <v>1</v>
      </c>
      <c r="L197">
        <v>1</v>
      </c>
      <c r="M197">
        <v>3</v>
      </c>
      <c r="N197" t="s">
        <v>184</v>
      </c>
      <c r="O197" t="s">
        <v>161</v>
      </c>
      <c r="P197" s="12">
        <v>33534</v>
      </c>
      <c r="Q197" t="s">
        <v>156</v>
      </c>
      <c r="R197" t="s">
        <v>165</v>
      </c>
      <c r="S197" t="s">
        <v>178</v>
      </c>
      <c r="T197" t="s">
        <v>166</v>
      </c>
      <c r="U197">
        <v>3.8</v>
      </c>
      <c r="V197">
        <v>3.1</v>
      </c>
      <c r="W197">
        <v>4.5</v>
      </c>
      <c r="X197">
        <v>3.73</v>
      </c>
      <c r="Y197">
        <v>368463</v>
      </c>
      <c r="Z197">
        <v>111656</v>
      </c>
      <c r="AA197">
        <v>11165550</v>
      </c>
    </row>
    <row r="198" spans="1:27" hidden="1">
      <c r="A198" t="s">
        <v>379</v>
      </c>
      <c r="B198" t="s">
        <v>175</v>
      </c>
      <c r="C198" t="s">
        <v>34</v>
      </c>
      <c r="D198">
        <v>906</v>
      </c>
      <c r="E198" s="12">
        <v>39770</v>
      </c>
      <c r="F198" s="72">
        <f t="shared" si="29"/>
        <v>2008</v>
      </c>
      <c r="G198" s="70">
        <f t="shared" si="30"/>
        <v>10446.799116997792</v>
      </c>
      <c r="H198" s="70" t="e" cm="1">
        <f t="array" ref="H198">INDEX(magic_bricks_appreciation_pivot!$A$13:$K$20,MATCH(C198,magic_bricks_appreciation_pivot!$A$13:$A$20,0),1+MATCH(F198,INDEX(magic_bricks_appreciation_pivot!$B$13:$K$13,0),0))</f>
        <v>#N/A</v>
      </c>
      <c r="I198" s="70"/>
      <c r="J198">
        <v>116</v>
      </c>
      <c r="K198">
        <v>1</v>
      </c>
      <c r="L198">
        <v>1</v>
      </c>
      <c r="M198">
        <v>3</v>
      </c>
      <c r="N198" t="s">
        <v>176</v>
      </c>
      <c r="O198" t="s">
        <v>155</v>
      </c>
      <c r="P198" s="12">
        <v>28090</v>
      </c>
      <c r="Q198" t="s">
        <v>194</v>
      </c>
      <c r="R198" t="s">
        <v>170</v>
      </c>
      <c r="S198" t="s">
        <v>162</v>
      </c>
      <c r="T198" t="s">
        <v>182</v>
      </c>
      <c r="U198">
        <v>3.2</v>
      </c>
      <c r="V198">
        <v>4.5999999999999996</v>
      </c>
      <c r="W198">
        <v>3.2</v>
      </c>
      <c r="X198">
        <v>3.76</v>
      </c>
      <c r="Y198">
        <v>302874</v>
      </c>
      <c r="Z198">
        <v>28394</v>
      </c>
      <c r="AA198">
        <v>9464800</v>
      </c>
    </row>
    <row r="199" spans="1:27">
      <c r="A199" t="s">
        <v>380</v>
      </c>
      <c r="B199" t="s">
        <v>201</v>
      </c>
      <c r="C199" t="s">
        <v>201</v>
      </c>
      <c r="D199">
        <v>2344</v>
      </c>
      <c r="E199" s="12">
        <v>40507</v>
      </c>
      <c r="F199" s="72">
        <f t="shared" si="29"/>
        <v>2010</v>
      </c>
      <c r="G199" s="70">
        <f t="shared" si="30"/>
        <v>8041.757679180887</v>
      </c>
      <c r="H199" s="70" cm="1">
        <f t="array" ref="H199">INDEX(magic_bricks_appreciation_pivot!$A$13:$K$20,MATCH(C199,magic_bricks_appreciation_pivot!$A$13:$A$20,0),1+MATCH(F199,INDEX(magic_bricks_appreciation_pivot!$B$13:$K$13,0),0))</f>
        <v>0.62790190260080292</v>
      </c>
      <c r="I199" s="70">
        <f>G199+G199*H199</f>
        <v>13091.192626193184</v>
      </c>
      <c r="J199">
        <v>71</v>
      </c>
      <c r="K199">
        <v>4</v>
      </c>
      <c r="L199">
        <v>2</v>
      </c>
      <c r="M199">
        <v>6</v>
      </c>
      <c r="N199" t="s">
        <v>154</v>
      </c>
      <c r="O199" t="s">
        <v>161</v>
      </c>
      <c r="P199" s="12">
        <v>31747</v>
      </c>
      <c r="Q199" t="s">
        <v>156</v>
      </c>
      <c r="R199" t="s">
        <v>177</v>
      </c>
      <c r="S199" t="s">
        <v>162</v>
      </c>
      <c r="T199" t="s">
        <v>182</v>
      </c>
      <c r="U199">
        <v>4.9000000000000004</v>
      </c>
      <c r="V199">
        <v>3.2</v>
      </c>
      <c r="W199">
        <v>4.4000000000000004</v>
      </c>
      <c r="X199">
        <v>4.1900000000000004</v>
      </c>
      <c r="Y199">
        <v>622046</v>
      </c>
      <c r="Z199">
        <v>471247</v>
      </c>
      <c r="AA199">
        <v>18849880</v>
      </c>
    </row>
    <row r="200" spans="1:27" hidden="1">
      <c r="A200" t="s">
        <v>381</v>
      </c>
      <c r="B200" t="s">
        <v>56</v>
      </c>
      <c r="C200" t="s">
        <v>56</v>
      </c>
      <c r="D200">
        <v>929</v>
      </c>
      <c r="E200" s="12">
        <v>40043</v>
      </c>
      <c r="F200" s="72">
        <f t="shared" si="29"/>
        <v>2009</v>
      </c>
      <c r="G200" s="70">
        <f t="shared" si="30"/>
        <v>10204.978471474704</v>
      </c>
      <c r="H200" s="70" t="e" cm="1">
        <f t="array" ref="H200">INDEX(magic_bricks_appreciation_pivot!$A$13:$K$20,MATCH(C200,magic_bricks_appreciation_pivot!$A$13:$A$20,0),1+MATCH(F200,INDEX(magic_bricks_appreciation_pivot!$B$13:$K$13,0),0))</f>
        <v>#N/A</v>
      </c>
      <c r="I200" s="70"/>
      <c r="J200">
        <v>76</v>
      </c>
      <c r="K200">
        <v>1</v>
      </c>
      <c r="L200">
        <v>1</v>
      </c>
      <c r="M200">
        <v>3</v>
      </c>
      <c r="N200" t="s">
        <v>184</v>
      </c>
      <c r="O200" t="s">
        <v>155</v>
      </c>
      <c r="P200" s="12">
        <v>34568</v>
      </c>
      <c r="Q200" t="s">
        <v>169</v>
      </c>
      <c r="R200" t="s">
        <v>177</v>
      </c>
      <c r="S200" t="s">
        <v>158</v>
      </c>
      <c r="T200" t="s">
        <v>163</v>
      </c>
      <c r="U200">
        <v>2.4</v>
      </c>
      <c r="V200">
        <v>2.2999999999999998</v>
      </c>
      <c r="W200">
        <v>2.7</v>
      </c>
      <c r="X200">
        <v>2.5299999999999998</v>
      </c>
      <c r="Y200">
        <v>341295</v>
      </c>
      <c r="Z200">
        <v>75843</v>
      </c>
      <c r="AA200">
        <v>9480425</v>
      </c>
    </row>
    <row r="201" spans="1:27" hidden="1">
      <c r="A201" t="s">
        <v>382</v>
      </c>
      <c r="B201" t="s">
        <v>39</v>
      </c>
      <c r="C201" t="s">
        <v>39</v>
      </c>
      <c r="D201">
        <v>1843</v>
      </c>
      <c r="E201" s="12">
        <v>40027</v>
      </c>
      <c r="F201" s="72">
        <f t="shared" si="29"/>
        <v>2009</v>
      </c>
      <c r="G201" s="70">
        <f t="shared" si="30"/>
        <v>6654.7748236570806</v>
      </c>
      <c r="H201" s="70" t="e" cm="1">
        <f t="array" ref="H201">INDEX(magic_bricks_appreciation_pivot!$A$13:$K$20,MATCH(C201,magic_bricks_appreciation_pivot!$A$13:$A$20,0),1+MATCH(F201,INDEX(magic_bricks_appreciation_pivot!$B$13:$K$13,0),0))</f>
        <v>#N/A</v>
      </c>
      <c r="I201" s="70"/>
      <c r="J201">
        <v>158</v>
      </c>
      <c r="K201">
        <v>2</v>
      </c>
      <c r="L201">
        <v>1</v>
      </c>
      <c r="M201">
        <v>5</v>
      </c>
      <c r="N201" t="s">
        <v>184</v>
      </c>
      <c r="O201" t="s">
        <v>161</v>
      </c>
      <c r="P201" s="12">
        <v>34552</v>
      </c>
      <c r="Q201" t="s">
        <v>194</v>
      </c>
      <c r="R201" t="s">
        <v>165</v>
      </c>
      <c r="S201" t="s">
        <v>178</v>
      </c>
      <c r="T201" t="s">
        <v>166</v>
      </c>
      <c r="U201">
        <v>3.9</v>
      </c>
      <c r="V201">
        <v>3.4</v>
      </c>
      <c r="W201">
        <v>3.3</v>
      </c>
      <c r="X201">
        <v>3.5350000000000001</v>
      </c>
      <c r="Y201">
        <v>318884</v>
      </c>
      <c r="Z201">
        <v>147177</v>
      </c>
      <c r="AA201">
        <v>12264750</v>
      </c>
    </row>
    <row r="202" spans="1:27" hidden="1">
      <c r="A202" t="s">
        <v>383</v>
      </c>
      <c r="B202" t="s">
        <v>39</v>
      </c>
      <c r="C202" t="s">
        <v>39</v>
      </c>
      <c r="D202">
        <v>1918</v>
      </c>
      <c r="E202" s="12">
        <v>39935</v>
      </c>
      <c r="F202" s="72">
        <f t="shared" si="29"/>
        <v>2009</v>
      </c>
      <c r="G202" s="70">
        <f t="shared" si="30"/>
        <v>11405.135557872783</v>
      </c>
      <c r="H202" s="70" t="e" cm="1">
        <f t="array" ref="H202">INDEX(magic_bricks_appreciation_pivot!$A$13:$K$20,MATCH(C202,magic_bricks_appreciation_pivot!$A$13:$A$20,0),1+MATCH(F202,INDEX(magic_bricks_appreciation_pivot!$B$13:$K$13,0),0))</f>
        <v>#N/A</v>
      </c>
      <c r="I202" s="70"/>
      <c r="J202">
        <v>187</v>
      </c>
      <c r="K202">
        <v>2</v>
      </c>
      <c r="L202">
        <v>1</v>
      </c>
      <c r="M202">
        <v>5</v>
      </c>
      <c r="N202" t="s">
        <v>176</v>
      </c>
      <c r="O202" t="s">
        <v>155</v>
      </c>
      <c r="P202" s="12">
        <v>27160</v>
      </c>
      <c r="Q202" t="s">
        <v>156</v>
      </c>
      <c r="R202" t="s">
        <v>157</v>
      </c>
      <c r="S202" t="s">
        <v>162</v>
      </c>
      <c r="T202" t="s">
        <v>166</v>
      </c>
      <c r="U202">
        <v>3.2</v>
      </c>
      <c r="V202">
        <v>2.5</v>
      </c>
      <c r="W202">
        <v>2.2999999999999998</v>
      </c>
      <c r="X202">
        <v>2.665</v>
      </c>
      <c r="Y202">
        <v>809377</v>
      </c>
      <c r="Z202">
        <v>218751</v>
      </c>
      <c r="AA202">
        <v>21875050</v>
      </c>
    </row>
    <row r="203" spans="1:27" hidden="1">
      <c r="A203" t="s">
        <v>384</v>
      </c>
      <c r="B203" t="s">
        <v>201</v>
      </c>
      <c r="C203" t="s">
        <v>201</v>
      </c>
      <c r="D203">
        <v>1507</v>
      </c>
      <c r="E203" s="12">
        <v>39762</v>
      </c>
      <c r="F203" s="72">
        <f t="shared" si="29"/>
        <v>2008</v>
      </c>
      <c r="G203" s="70">
        <f t="shared" si="30"/>
        <v>8983.795620437957</v>
      </c>
      <c r="H203" s="70" t="e" cm="1">
        <f t="array" ref="H203">INDEX(magic_bricks_appreciation_pivot!$A$13:$K$20,MATCH(C203,magic_bricks_appreciation_pivot!$A$13:$A$20,0),1+MATCH(F203,INDEX(magic_bricks_appreciation_pivot!$B$13:$K$13,0),0))</f>
        <v>#N/A</v>
      </c>
      <c r="I203" s="70"/>
      <c r="J203">
        <v>54</v>
      </c>
      <c r="K203">
        <v>2</v>
      </c>
      <c r="L203">
        <v>1</v>
      </c>
      <c r="M203">
        <v>4</v>
      </c>
      <c r="N203" t="s">
        <v>193</v>
      </c>
      <c r="O203" t="s">
        <v>155</v>
      </c>
      <c r="P203" s="12">
        <v>32827</v>
      </c>
      <c r="Q203" t="s">
        <v>156</v>
      </c>
      <c r="R203" t="s">
        <v>157</v>
      </c>
      <c r="S203" t="s">
        <v>158</v>
      </c>
      <c r="T203" t="s">
        <v>163</v>
      </c>
      <c r="U203">
        <v>3.2</v>
      </c>
      <c r="V203">
        <v>4.8</v>
      </c>
      <c r="W203">
        <v>3</v>
      </c>
      <c r="X203">
        <v>3.6</v>
      </c>
      <c r="Y203">
        <v>636313</v>
      </c>
      <c r="Z203">
        <v>243694</v>
      </c>
      <c r="AA203">
        <v>13538580</v>
      </c>
    </row>
    <row r="204" spans="1:27">
      <c r="A204" t="s">
        <v>385</v>
      </c>
      <c r="B204" t="s">
        <v>201</v>
      </c>
      <c r="C204" t="s">
        <v>201</v>
      </c>
      <c r="D204">
        <v>1499</v>
      </c>
      <c r="E204" s="12">
        <v>40646</v>
      </c>
      <c r="F204" s="72">
        <f t="shared" si="29"/>
        <v>2011</v>
      </c>
      <c r="G204" s="70">
        <f t="shared" si="30"/>
        <v>5921.4943295530356</v>
      </c>
      <c r="H204" s="70" cm="1">
        <f t="array" ref="H204">INDEX(magic_bricks_appreciation_pivot!$A$13:$K$20,MATCH(C204,magic_bricks_appreciation_pivot!$A$13:$A$20,0),1+MATCH(F204,INDEX(magic_bricks_appreciation_pivot!$B$13:$K$13,0),0))</f>
        <v>0.57884713052310821</v>
      </c>
      <c r="I204" s="70">
        <f t="shared" ref="I204:I205" si="31">G204+G204*H204</f>
        <v>9349.1343306236668</v>
      </c>
      <c r="J204">
        <v>89</v>
      </c>
      <c r="K204">
        <v>2</v>
      </c>
      <c r="L204">
        <v>1</v>
      </c>
      <c r="M204">
        <v>4</v>
      </c>
      <c r="N204" t="s">
        <v>168</v>
      </c>
      <c r="O204" t="s">
        <v>161</v>
      </c>
      <c r="P204" s="12">
        <v>38456</v>
      </c>
      <c r="Q204" t="s">
        <v>194</v>
      </c>
      <c r="R204" t="s">
        <v>157</v>
      </c>
      <c r="S204" t="s">
        <v>162</v>
      </c>
      <c r="T204" t="s">
        <v>163</v>
      </c>
      <c r="U204">
        <v>2.5</v>
      </c>
      <c r="V204">
        <v>3</v>
      </c>
      <c r="W204">
        <v>4.5999999999999996</v>
      </c>
      <c r="X204">
        <v>3.49</v>
      </c>
      <c r="Y204">
        <v>372805</v>
      </c>
      <c r="Z204">
        <v>186403</v>
      </c>
      <c r="AA204">
        <v>8876320</v>
      </c>
    </row>
    <row r="205" spans="1:27">
      <c r="A205" t="s">
        <v>386</v>
      </c>
      <c r="B205" t="s">
        <v>201</v>
      </c>
      <c r="C205" t="s">
        <v>201</v>
      </c>
      <c r="D205">
        <v>1526</v>
      </c>
      <c r="E205" s="12">
        <v>40912</v>
      </c>
      <c r="F205" s="72">
        <f t="shared" si="29"/>
        <v>2012</v>
      </c>
      <c r="G205" s="70">
        <f t="shared" si="30"/>
        <v>8941.7038007863703</v>
      </c>
      <c r="H205" s="70" cm="1">
        <f t="array" ref="H205">INDEX(magic_bricks_appreciation_pivot!$A$13:$K$20,MATCH(C205,magic_bricks_appreciation_pivot!$A$13:$A$20,0),1+MATCH(F205,INDEX(magic_bricks_appreciation_pivot!$B$13:$K$13,0),0))</f>
        <v>0.26292059267573231</v>
      </c>
      <c r="I205" s="70">
        <f t="shared" si="31"/>
        <v>11292.661863619971</v>
      </c>
      <c r="J205">
        <v>64</v>
      </c>
      <c r="K205">
        <v>2</v>
      </c>
      <c r="L205">
        <v>1</v>
      </c>
      <c r="M205">
        <v>4</v>
      </c>
      <c r="N205" t="s">
        <v>193</v>
      </c>
      <c r="O205" t="s">
        <v>155</v>
      </c>
      <c r="P205" s="12">
        <v>32882</v>
      </c>
      <c r="Q205" t="s">
        <v>156</v>
      </c>
      <c r="R205" t="s">
        <v>157</v>
      </c>
      <c r="S205" t="s">
        <v>158</v>
      </c>
      <c r="T205" t="s">
        <v>163</v>
      </c>
      <c r="U205">
        <v>4.0999999999999996</v>
      </c>
      <c r="V205">
        <v>3.8</v>
      </c>
      <c r="W205">
        <v>4.5</v>
      </c>
      <c r="X205">
        <v>4.17</v>
      </c>
      <c r="Y205">
        <v>518512</v>
      </c>
      <c r="Z205">
        <v>327481</v>
      </c>
      <c r="AA205">
        <v>13645040</v>
      </c>
    </row>
    <row r="206" spans="1:27" hidden="1">
      <c r="A206" t="s">
        <v>387</v>
      </c>
      <c r="B206" t="s">
        <v>39</v>
      </c>
      <c r="C206" t="s">
        <v>39</v>
      </c>
      <c r="D206">
        <v>1855</v>
      </c>
      <c r="E206" s="12">
        <v>39839</v>
      </c>
      <c r="F206" s="72">
        <f t="shared" si="29"/>
        <v>2009</v>
      </c>
      <c r="G206" s="70">
        <f t="shared" si="30"/>
        <v>11318.706199460916</v>
      </c>
      <c r="H206" s="70" t="e" cm="1">
        <f t="array" ref="H206">INDEX(magic_bricks_appreciation_pivot!$A$13:$K$20,MATCH(C206,magic_bricks_appreciation_pivot!$A$13:$A$20,0),1+MATCH(F206,INDEX(magic_bricks_appreciation_pivot!$B$13:$K$13,0),0))</f>
        <v>#N/A</v>
      </c>
      <c r="I206" s="70"/>
      <c r="J206">
        <v>82</v>
      </c>
      <c r="K206">
        <v>2</v>
      </c>
      <c r="L206">
        <v>1</v>
      </c>
      <c r="M206">
        <v>5</v>
      </c>
      <c r="N206" t="s">
        <v>154</v>
      </c>
      <c r="O206" t="s">
        <v>155</v>
      </c>
      <c r="P206" s="12">
        <v>36189</v>
      </c>
      <c r="Q206" t="s">
        <v>156</v>
      </c>
      <c r="R206" t="s">
        <v>170</v>
      </c>
      <c r="S206" t="s">
        <v>158</v>
      </c>
      <c r="T206" t="s">
        <v>163</v>
      </c>
      <c r="U206">
        <v>3.3</v>
      </c>
      <c r="V206">
        <v>2.1</v>
      </c>
      <c r="W206">
        <v>4.8</v>
      </c>
      <c r="X206">
        <v>3.6</v>
      </c>
      <c r="Y206">
        <v>839848</v>
      </c>
      <c r="Z206">
        <v>188966</v>
      </c>
      <c r="AA206">
        <v>20996200</v>
      </c>
    </row>
    <row r="207" spans="1:27">
      <c r="A207" t="s">
        <v>388</v>
      </c>
      <c r="B207" t="s">
        <v>23</v>
      </c>
      <c r="C207" t="s">
        <v>23</v>
      </c>
      <c r="D207">
        <v>1627</v>
      </c>
      <c r="E207" s="12">
        <v>40688</v>
      </c>
      <c r="F207" s="72">
        <f t="shared" si="29"/>
        <v>2011</v>
      </c>
      <c r="G207" s="70">
        <f t="shared" si="30"/>
        <v>5575.3687768899817</v>
      </c>
      <c r="H207" s="70" cm="1">
        <f t="array" ref="H207">INDEX(magic_bricks_appreciation_pivot!$A$13:$K$20,MATCH(C207,magic_bricks_appreciation_pivot!$A$13:$A$20,0),1+MATCH(F207,INDEX(magic_bricks_appreciation_pivot!$B$13:$K$13,0),0))</f>
        <v>0.30621792098525186</v>
      </c>
      <c r="I207" s="70">
        <f>G207+G207*H207</f>
        <v>7282.6466124753188</v>
      </c>
      <c r="J207">
        <v>39</v>
      </c>
      <c r="K207">
        <v>2</v>
      </c>
      <c r="L207">
        <v>2</v>
      </c>
      <c r="M207">
        <v>4</v>
      </c>
      <c r="N207" t="s">
        <v>193</v>
      </c>
      <c r="O207" t="s">
        <v>155</v>
      </c>
      <c r="P207" s="12">
        <v>29738</v>
      </c>
      <c r="Q207" t="s">
        <v>169</v>
      </c>
      <c r="R207" t="s">
        <v>165</v>
      </c>
      <c r="S207" t="s">
        <v>158</v>
      </c>
      <c r="T207" t="s">
        <v>163</v>
      </c>
      <c r="U207">
        <v>4.0999999999999996</v>
      </c>
      <c r="V207">
        <v>4.5999999999999996</v>
      </c>
      <c r="W207">
        <v>2.5</v>
      </c>
      <c r="X207">
        <v>3.61</v>
      </c>
      <c r="Y207">
        <v>308418</v>
      </c>
      <c r="Z207">
        <v>99782</v>
      </c>
      <c r="AA207">
        <v>9071125</v>
      </c>
    </row>
    <row r="208" spans="1:27" hidden="1">
      <c r="A208" t="s">
        <v>389</v>
      </c>
      <c r="B208" t="s">
        <v>51</v>
      </c>
      <c r="C208" t="s">
        <v>51</v>
      </c>
      <c r="D208">
        <v>1846</v>
      </c>
      <c r="E208" s="12">
        <v>40158</v>
      </c>
      <c r="F208" s="72">
        <f t="shared" si="29"/>
        <v>2009</v>
      </c>
      <c r="G208" s="70">
        <f t="shared" si="30"/>
        <v>5859.062838569881</v>
      </c>
      <c r="H208" s="70" t="e" cm="1">
        <f t="array" ref="H208">INDEX(magic_bricks_appreciation_pivot!$A$13:$K$20,MATCH(C208,magic_bricks_appreciation_pivot!$A$13:$A$20,0),1+MATCH(F208,INDEX(magic_bricks_appreciation_pivot!$B$13:$K$13,0),0))</f>
        <v>#N/A</v>
      </c>
      <c r="I208" s="70"/>
      <c r="J208">
        <v>28</v>
      </c>
      <c r="K208">
        <v>3</v>
      </c>
      <c r="L208">
        <v>2</v>
      </c>
      <c r="M208">
        <v>5</v>
      </c>
      <c r="N208" t="s">
        <v>154</v>
      </c>
      <c r="O208" t="s">
        <v>161</v>
      </c>
      <c r="P208" s="12">
        <v>25923</v>
      </c>
      <c r="Q208" t="s">
        <v>194</v>
      </c>
      <c r="R208" t="s">
        <v>157</v>
      </c>
      <c r="S208" t="s">
        <v>162</v>
      </c>
      <c r="T208" t="s">
        <v>182</v>
      </c>
      <c r="U208">
        <v>3.6</v>
      </c>
      <c r="V208">
        <v>3.9</v>
      </c>
      <c r="W208">
        <v>2</v>
      </c>
      <c r="X208">
        <v>3.26</v>
      </c>
      <c r="Y208">
        <v>378554</v>
      </c>
      <c r="Z208">
        <v>129790</v>
      </c>
      <c r="AA208">
        <v>10815830</v>
      </c>
    </row>
    <row r="209" spans="1:27">
      <c r="A209" t="s">
        <v>390</v>
      </c>
      <c r="B209" t="s">
        <v>201</v>
      </c>
      <c r="C209" t="s">
        <v>201</v>
      </c>
      <c r="D209">
        <v>2019</v>
      </c>
      <c r="E209" s="12">
        <v>40457</v>
      </c>
      <c r="F209" s="72">
        <f t="shared" si="29"/>
        <v>2010</v>
      </c>
      <c r="G209" s="70">
        <f t="shared" si="30"/>
        <v>6341.010401188707</v>
      </c>
      <c r="H209" s="70" cm="1">
        <f t="array" ref="H209">INDEX(magic_bricks_appreciation_pivot!$A$13:$K$20,MATCH(C209,magic_bricks_appreciation_pivot!$A$13:$A$20,0),1+MATCH(F209,INDEX(magic_bricks_appreciation_pivot!$B$13:$K$13,0),0))</f>
        <v>0.62790190260080292</v>
      </c>
      <c r="I209" s="70">
        <f t="shared" ref="I209:I210" si="32">G209+G209*H209</f>
        <v>10322.542896506577</v>
      </c>
      <c r="J209">
        <v>65</v>
      </c>
      <c r="K209">
        <v>3</v>
      </c>
      <c r="L209">
        <v>2</v>
      </c>
      <c r="M209">
        <v>5</v>
      </c>
      <c r="N209" t="s">
        <v>154</v>
      </c>
      <c r="O209" t="s">
        <v>155</v>
      </c>
      <c r="P209" s="12">
        <v>34617</v>
      </c>
      <c r="Q209" t="s">
        <v>169</v>
      </c>
      <c r="R209" t="s">
        <v>170</v>
      </c>
      <c r="S209" t="s">
        <v>158</v>
      </c>
      <c r="T209" t="s">
        <v>182</v>
      </c>
      <c r="U209">
        <v>3.8</v>
      </c>
      <c r="V209">
        <v>3.1</v>
      </c>
      <c r="W209">
        <v>3.2</v>
      </c>
      <c r="X209">
        <v>3.35</v>
      </c>
      <c r="Y209">
        <v>601718</v>
      </c>
      <c r="Z209">
        <v>230445</v>
      </c>
      <c r="AA209">
        <v>12802500</v>
      </c>
    </row>
    <row r="210" spans="1:27">
      <c r="A210" t="s">
        <v>391</v>
      </c>
      <c r="B210" t="s">
        <v>23</v>
      </c>
      <c r="C210" t="s">
        <v>23</v>
      </c>
      <c r="D210">
        <v>1578</v>
      </c>
      <c r="E210" s="12">
        <v>40651</v>
      </c>
      <c r="F210" s="72">
        <f t="shared" si="29"/>
        <v>2011</v>
      </c>
      <c r="G210" s="70">
        <f t="shared" si="30"/>
        <v>6040.874524714829</v>
      </c>
      <c r="H210" s="70" cm="1">
        <f t="array" ref="H210">INDEX(magic_bricks_appreciation_pivot!$A$13:$K$20,MATCH(C210,magic_bricks_appreciation_pivot!$A$13:$A$20,0),1+MATCH(F210,INDEX(magic_bricks_appreciation_pivot!$B$13:$K$13,0),0))</f>
        <v>0.30621792098525186</v>
      </c>
      <c r="I210" s="70">
        <f t="shared" si="32"/>
        <v>7890.6985626057758</v>
      </c>
      <c r="J210">
        <v>153</v>
      </c>
      <c r="K210">
        <v>2</v>
      </c>
      <c r="L210">
        <v>2</v>
      </c>
      <c r="M210">
        <v>4</v>
      </c>
      <c r="N210" t="s">
        <v>193</v>
      </c>
      <c r="O210" t="s">
        <v>155</v>
      </c>
      <c r="P210" s="12">
        <v>35906</v>
      </c>
      <c r="Q210" t="s">
        <v>169</v>
      </c>
      <c r="R210" t="s">
        <v>157</v>
      </c>
      <c r="S210" t="s">
        <v>162</v>
      </c>
      <c r="T210" t="s">
        <v>171</v>
      </c>
      <c r="U210">
        <v>4.3</v>
      </c>
      <c r="V210">
        <v>4.5999999999999996</v>
      </c>
      <c r="W210">
        <v>3.4</v>
      </c>
      <c r="Y210">
        <v>295508</v>
      </c>
      <c r="Z210">
        <v>238313</v>
      </c>
      <c r="AA210">
        <v>9532500</v>
      </c>
    </row>
    <row r="211" spans="1:27" hidden="1">
      <c r="A211" t="s">
        <v>392</v>
      </c>
      <c r="B211" t="s">
        <v>51</v>
      </c>
      <c r="C211" t="s">
        <v>51</v>
      </c>
      <c r="D211">
        <v>1780</v>
      </c>
      <c r="E211" s="12">
        <v>39584</v>
      </c>
      <c r="F211" s="72">
        <f t="shared" si="29"/>
        <v>2008</v>
      </c>
      <c r="G211" s="70">
        <f t="shared" si="30"/>
        <v>7498.1460674157306</v>
      </c>
      <c r="H211" s="70" t="e" cm="1">
        <f t="array" ref="H211">INDEX(magic_bricks_appreciation_pivot!$A$13:$K$20,MATCH(C211,magic_bricks_appreciation_pivot!$A$13:$A$20,0),1+MATCH(F211,INDEX(magic_bricks_appreciation_pivot!$B$13:$K$13,0),0))</f>
        <v>#N/A</v>
      </c>
      <c r="I211" s="70"/>
      <c r="J211">
        <v>115</v>
      </c>
      <c r="K211">
        <v>2</v>
      </c>
      <c r="L211">
        <v>1</v>
      </c>
      <c r="M211">
        <v>4</v>
      </c>
      <c r="N211" t="s">
        <v>168</v>
      </c>
      <c r="O211" t="s">
        <v>155</v>
      </c>
      <c r="P211" s="12">
        <v>30459</v>
      </c>
      <c r="Q211" t="s">
        <v>156</v>
      </c>
      <c r="R211" t="s">
        <v>177</v>
      </c>
      <c r="S211" t="s">
        <v>178</v>
      </c>
      <c r="T211" t="s">
        <v>173</v>
      </c>
      <c r="U211">
        <v>2.8</v>
      </c>
      <c r="V211">
        <v>4.5999999999999996</v>
      </c>
      <c r="W211">
        <v>2.5</v>
      </c>
      <c r="X211">
        <v>3.52</v>
      </c>
      <c r="Y211">
        <v>453788</v>
      </c>
      <c r="Z211">
        <v>173507</v>
      </c>
      <c r="AA211">
        <v>13346700</v>
      </c>
    </row>
    <row r="212" spans="1:27">
      <c r="A212" t="s">
        <v>393</v>
      </c>
      <c r="B212" t="s">
        <v>23</v>
      </c>
      <c r="C212" t="s">
        <v>23</v>
      </c>
      <c r="D212">
        <v>662</v>
      </c>
      <c r="E212" s="12">
        <v>40643</v>
      </c>
      <c r="F212" s="72">
        <f t="shared" si="29"/>
        <v>2011</v>
      </c>
      <c r="G212" s="70">
        <f t="shared" si="30"/>
        <v>6580.8157099697883</v>
      </c>
      <c r="H212" s="70" cm="1">
        <f t="array" ref="H212">INDEX(magic_bricks_appreciation_pivot!$A$13:$K$20,MATCH(C212,magic_bricks_appreciation_pivot!$A$13:$A$20,0),1+MATCH(F212,INDEX(magic_bricks_appreciation_pivot!$B$13:$K$13,0),0))</f>
        <v>0.30621792098525186</v>
      </c>
      <c r="I212" s="70">
        <f t="shared" ref="I212:I214" si="33">G212+G212*H212</f>
        <v>8595.9794150638209</v>
      </c>
      <c r="J212">
        <v>148</v>
      </c>
      <c r="K212">
        <v>1</v>
      </c>
      <c r="L212">
        <v>1</v>
      </c>
      <c r="M212">
        <v>2</v>
      </c>
      <c r="N212" t="s">
        <v>176</v>
      </c>
      <c r="O212" t="s">
        <v>161</v>
      </c>
      <c r="P212" s="12">
        <v>26773</v>
      </c>
      <c r="Q212" t="s">
        <v>156</v>
      </c>
      <c r="R212" t="s">
        <v>177</v>
      </c>
      <c r="S212" t="s">
        <v>178</v>
      </c>
      <c r="T212" t="s">
        <v>173</v>
      </c>
      <c r="U212">
        <v>4.7</v>
      </c>
      <c r="V212">
        <v>3.3</v>
      </c>
      <c r="W212">
        <v>2.5</v>
      </c>
      <c r="X212">
        <v>3.4</v>
      </c>
      <c r="Y212">
        <v>143765</v>
      </c>
      <c r="Z212">
        <v>65348</v>
      </c>
      <c r="AA212">
        <v>4356500</v>
      </c>
    </row>
    <row r="213" spans="1:27">
      <c r="A213" t="s">
        <v>394</v>
      </c>
      <c r="B213" t="s">
        <v>175</v>
      </c>
      <c r="C213" t="s">
        <v>34</v>
      </c>
      <c r="D213">
        <v>1005</v>
      </c>
      <c r="E213" s="12">
        <v>40184</v>
      </c>
      <c r="F213" s="72">
        <f t="shared" si="29"/>
        <v>2010</v>
      </c>
      <c r="G213" s="70">
        <f t="shared" si="30"/>
        <v>12196.119402985074</v>
      </c>
      <c r="H213" s="70" cm="1">
        <f t="array" ref="H213">INDEX(magic_bricks_appreciation_pivot!$A$13:$K$20,MATCH(C213,magic_bricks_appreciation_pivot!$A$13:$A$20,0),1+MATCH(F213,INDEX(magic_bricks_appreciation_pivot!$B$13:$K$13,0),0))</f>
        <v>0.46848170778869208</v>
      </c>
      <c r="I213" s="70">
        <f t="shared" si="33"/>
        <v>17909.778249290324</v>
      </c>
      <c r="J213">
        <v>17</v>
      </c>
      <c r="K213">
        <v>1</v>
      </c>
      <c r="L213">
        <v>1</v>
      </c>
      <c r="M213">
        <v>3</v>
      </c>
      <c r="N213" t="s">
        <v>168</v>
      </c>
      <c r="O213" t="s">
        <v>161</v>
      </c>
      <c r="P213" s="12">
        <v>30694</v>
      </c>
      <c r="Q213" t="s">
        <v>156</v>
      </c>
      <c r="R213" t="s">
        <v>170</v>
      </c>
      <c r="S213" t="s">
        <v>162</v>
      </c>
      <c r="T213" t="s">
        <v>166</v>
      </c>
      <c r="U213">
        <v>2.2000000000000002</v>
      </c>
      <c r="V213">
        <v>2.8</v>
      </c>
      <c r="W213">
        <v>4.9000000000000004</v>
      </c>
      <c r="X213">
        <v>3.25</v>
      </c>
      <c r="Y213">
        <v>355456</v>
      </c>
      <c r="Z213">
        <v>183857</v>
      </c>
      <c r="AA213">
        <v>12257100</v>
      </c>
    </row>
    <row r="214" spans="1:27">
      <c r="A214" t="s">
        <v>395</v>
      </c>
      <c r="B214" t="s">
        <v>23</v>
      </c>
      <c r="C214" t="s">
        <v>23</v>
      </c>
      <c r="D214">
        <v>839</v>
      </c>
      <c r="E214" s="12">
        <v>40448</v>
      </c>
      <c r="F214" s="72">
        <f t="shared" si="29"/>
        <v>2010</v>
      </c>
      <c r="G214" s="70">
        <f t="shared" si="30"/>
        <v>4887.3659117997613</v>
      </c>
      <c r="H214" s="70" cm="1">
        <f t="array" ref="H214">INDEX(magic_bricks_appreciation_pivot!$A$13:$K$20,MATCH(C214,magic_bricks_appreciation_pivot!$A$13:$A$20,0),1+MATCH(F214,INDEX(magic_bricks_appreciation_pivot!$B$13:$K$13,0),0))</f>
        <v>0.49881786187527283</v>
      </c>
      <c r="I214" s="70">
        <f t="shared" si="33"/>
        <v>7325.2713261258114</v>
      </c>
      <c r="J214">
        <v>102</v>
      </c>
      <c r="K214">
        <v>1</v>
      </c>
      <c r="L214">
        <v>1</v>
      </c>
      <c r="M214">
        <v>2</v>
      </c>
      <c r="N214" t="s">
        <v>176</v>
      </c>
      <c r="O214" t="s">
        <v>161</v>
      </c>
      <c r="P214" s="12">
        <v>33148</v>
      </c>
      <c r="Q214" t="s">
        <v>194</v>
      </c>
      <c r="R214" t="s">
        <v>177</v>
      </c>
      <c r="S214" t="s">
        <v>158</v>
      </c>
      <c r="T214" t="s">
        <v>173</v>
      </c>
      <c r="U214">
        <v>4.5999999999999996</v>
      </c>
      <c r="V214">
        <v>4.5999999999999996</v>
      </c>
      <c r="W214">
        <v>2.2999999999999998</v>
      </c>
      <c r="X214">
        <v>3.68</v>
      </c>
      <c r="Y214">
        <v>192724</v>
      </c>
      <c r="Z214">
        <v>49206</v>
      </c>
      <c r="AA214">
        <v>4100500</v>
      </c>
    </row>
    <row r="215" spans="1:27" hidden="1">
      <c r="A215" t="s">
        <v>396</v>
      </c>
      <c r="B215" t="s">
        <v>39</v>
      </c>
      <c r="C215" t="s">
        <v>39</v>
      </c>
      <c r="D215">
        <v>1698</v>
      </c>
      <c r="E215" s="12">
        <v>39631</v>
      </c>
      <c r="F215" s="72">
        <f t="shared" si="29"/>
        <v>2008</v>
      </c>
      <c r="G215" s="70">
        <f t="shared" si="30"/>
        <v>6788.8280329799763</v>
      </c>
      <c r="H215" s="70" t="e" cm="1">
        <f t="array" ref="H215">INDEX(magic_bricks_appreciation_pivot!$A$13:$K$20,MATCH(C215,magic_bricks_appreciation_pivot!$A$13:$A$20,0),1+MATCH(F215,INDEX(magic_bricks_appreciation_pivot!$B$13:$K$13,0),0))</f>
        <v>#N/A</v>
      </c>
      <c r="I215" s="70"/>
      <c r="J215">
        <v>76</v>
      </c>
      <c r="K215">
        <v>1</v>
      </c>
      <c r="L215">
        <v>1</v>
      </c>
      <c r="M215">
        <v>4</v>
      </c>
      <c r="N215" t="s">
        <v>176</v>
      </c>
      <c r="O215" t="s">
        <v>161</v>
      </c>
      <c r="P215" s="12">
        <v>27221</v>
      </c>
      <c r="Q215" t="s">
        <v>194</v>
      </c>
      <c r="R215" t="s">
        <v>157</v>
      </c>
      <c r="S215" t="s">
        <v>178</v>
      </c>
      <c r="T215" t="s">
        <v>182</v>
      </c>
      <c r="U215">
        <v>4.7</v>
      </c>
      <c r="V215">
        <v>4.4000000000000004</v>
      </c>
      <c r="W215">
        <v>4.3</v>
      </c>
      <c r="X215">
        <v>4.4649999999999999</v>
      </c>
      <c r="Y215">
        <v>403460</v>
      </c>
      <c r="Z215">
        <v>80692</v>
      </c>
      <c r="AA215">
        <v>11527430</v>
      </c>
    </row>
    <row r="216" spans="1:27" hidden="1">
      <c r="A216" t="s">
        <v>397</v>
      </c>
      <c r="B216" t="s">
        <v>56</v>
      </c>
      <c r="C216" t="s">
        <v>56</v>
      </c>
      <c r="D216">
        <v>878</v>
      </c>
      <c r="E216" s="12">
        <v>39580</v>
      </c>
      <c r="F216" s="72">
        <f t="shared" si="29"/>
        <v>2008</v>
      </c>
      <c r="G216" s="70">
        <f t="shared" si="30"/>
        <v>7349.4134396355357</v>
      </c>
      <c r="H216" s="70" t="e" cm="1">
        <f t="array" ref="H216">INDEX(magic_bricks_appreciation_pivot!$A$13:$K$20,MATCH(C216,magic_bricks_appreciation_pivot!$A$13:$A$20,0),1+MATCH(F216,INDEX(magic_bricks_appreciation_pivot!$B$13:$K$13,0),0))</f>
        <v>#N/A</v>
      </c>
      <c r="I216" s="70"/>
      <c r="J216">
        <v>16</v>
      </c>
      <c r="K216">
        <v>1</v>
      </c>
      <c r="L216">
        <v>1</v>
      </c>
      <c r="M216">
        <v>3</v>
      </c>
      <c r="N216" t="s">
        <v>176</v>
      </c>
      <c r="O216" t="s">
        <v>155</v>
      </c>
      <c r="P216" s="12">
        <v>32645</v>
      </c>
      <c r="Q216" t="s">
        <v>194</v>
      </c>
      <c r="R216" t="s">
        <v>170</v>
      </c>
      <c r="S216" t="s">
        <v>158</v>
      </c>
      <c r="T216" t="s">
        <v>159</v>
      </c>
      <c r="U216">
        <v>5</v>
      </c>
      <c r="V216">
        <v>3.3</v>
      </c>
      <c r="W216">
        <v>5</v>
      </c>
      <c r="X216">
        <v>4.66</v>
      </c>
      <c r="Y216">
        <v>225847</v>
      </c>
      <c r="Z216">
        <v>6453</v>
      </c>
      <c r="AA216">
        <v>6452785</v>
      </c>
    </row>
    <row r="217" spans="1:27" hidden="1">
      <c r="A217" t="s">
        <v>398</v>
      </c>
      <c r="B217" t="s">
        <v>175</v>
      </c>
      <c r="C217" t="s">
        <v>34</v>
      </c>
      <c r="D217">
        <v>835</v>
      </c>
      <c r="E217" s="12">
        <v>39638</v>
      </c>
      <c r="F217" s="72">
        <f t="shared" si="29"/>
        <v>2008</v>
      </c>
      <c r="G217" s="70">
        <f t="shared" si="30"/>
        <v>10101.497005988023</v>
      </c>
      <c r="H217" s="70" t="e" cm="1">
        <f t="array" ref="H217">INDEX(magic_bricks_appreciation_pivot!$A$13:$K$20,MATCH(C217,magic_bricks_appreciation_pivot!$A$13:$A$20,0),1+MATCH(F217,INDEX(magic_bricks_appreciation_pivot!$B$13:$K$13,0),0))</f>
        <v>#N/A</v>
      </c>
      <c r="I217" s="70"/>
      <c r="J217">
        <v>77</v>
      </c>
      <c r="K217">
        <v>1</v>
      </c>
      <c r="L217">
        <v>1</v>
      </c>
      <c r="M217">
        <v>3</v>
      </c>
      <c r="N217" t="s">
        <v>176</v>
      </c>
      <c r="O217" t="s">
        <v>155</v>
      </c>
      <c r="P217" s="12">
        <v>26133</v>
      </c>
      <c r="Q217" t="s">
        <v>194</v>
      </c>
      <c r="R217" t="s">
        <v>165</v>
      </c>
      <c r="S217" t="s">
        <v>158</v>
      </c>
      <c r="T217" t="s">
        <v>182</v>
      </c>
      <c r="U217">
        <v>3.8</v>
      </c>
      <c r="V217">
        <v>4.5</v>
      </c>
      <c r="W217">
        <v>3</v>
      </c>
      <c r="X217">
        <v>3.84</v>
      </c>
      <c r="Y217">
        <v>227738</v>
      </c>
      <c r="Z217">
        <v>33739</v>
      </c>
      <c r="AA217">
        <v>8434750</v>
      </c>
    </row>
    <row r="218" spans="1:27">
      <c r="A218" t="s">
        <v>399</v>
      </c>
      <c r="B218" t="s">
        <v>175</v>
      </c>
      <c r="C218" t="s">
        <v>34</v>
      </c>
      <c r="D218">
        <v>911</v>
      </c>
      <c r="E218" s="12">
        <v>40657</v>
      </c>
      <c r="F218" s="72">
        <f t="shared" si="29"/>
        <v>2011</v>
      </c>
      <c r="G218" s="70">
        <f t="shared" si="30"/>
        <v>8153.4796926454446</v>
      </c>
      <c r="H218" s="70" cm="1">
        <f t="array" ref="H218">INDEX(magic_bricks_appreciation_pivot!$A$13:$K$20,MATCH(C218,magic_bricks_appreciation_pivot!$A$13:$A$20,0),1+MATCH(F218,INDEX(magic_bricks_appreciation_pivot!$B$13:$K$13,0),0))</f>
        <v>0.22839026915113872</v>
      </c>
      <c r="I218" s="70">
        <f>G218+G218*H218</f>
        <v>10015.655114167083</v>
      </c>
      <c r="J218">
        <v>84</v>
      </c>
      <c r="K218">
        <v>1</v>
      </c>
      <c r="L218">
        <v>1</v>
      </c>
      <c r="M218">
        <v>3</v>
      </c>
      <c r="N218" t="s">
        <v>176</v>
      </c>
      <c r="O218" t="s">
        <v>155</v>
      </c>
      <c r="P218" s="12">
        <v>28612</v>
      </c>
      <c r="Q218" t="s">
        <v>169</v>
      </c>
      <c r="R218" t="s">
        <v>165</v>
      </c>
      <c r="S218" t="s">
        <v>178</v>
      </c>
      <c r="T218" t="s">
        <v>163</v>
      </c>
      <c r="U218">
        <v>3.8</v>
      </c>
      <c r="V218">
        <v>3.8</v>
      </c>
      <c r="W218">
        <v>2</v>
      </c>
      <c r="X218">
        <v>3.26</v>
      </c>
      <c r="Y218">
        <v>245118</v>
      </c>
      <c r="Z218">
        <v>37139</v>
      </c>
      <c r="AA218">
        <v>7427820</v>
      </c>
    </row>
    <row r="219" spans="1:27" hidden="1">
      <c r="A219" t="s">
        <v>400</v>
      </c>
      <c r="B219" t="s">
        <v>51</v>
      </c>
      <c r="C219" t="s">
        <v>51</v>
      </c>
      <c r="D219">
        <v>1796</v>
      </c>
      <c r="E219" s="12">
        <v>39014</v>
      </c>
      <c r="F219" s="72">
        <f t="shared" si="29"/>
        <v>2006</v>
      </c>
      <c r="G219" s="70">
        <f t="shared" si="30"/>
        <v>5069.7939866369707</v>
      </c>
      <c r="H219" s="70" t="e" cm="1">
        <f t="array" ref="H219">INDEX(magic_bricks_appreciation_pivot!$A$13:$K$20,MATCH(C219,magic_bricks_appreciation_pivot!$A$13:$A$20,0),1+MATCH(F219,INDEX(magic_bricks_appreciation_pivot!$B$13:$K$13,0),0))</f>
        <v>#N/A</v>
      </c>
      <c r="I219" s="70"/>
      <c r="J219">
        <v>176</v>
      </c>
      <c r="K219">
        <v>2</v>
      </c>
      <c r="L219">
        <v>1</v>
      </c>
      <c r="M219">
        <v>4</v>
      </c>
      <c r="N219" t="s">
        <v>184</v>
      </c>
      <c r="O219" t="s">
        <v>155</v>
      </c>
      <c r="P219" s="12">
        <v>20764</v>
      </c>
      <c r="Q219" t="s">
        <v>194</v>
      </c>
      <c r="R219" t="s">
        <v>165</v>
      </c>
      <c r="S219" t="s">
        <v>178</v>
      </c>
      <c r="T219" t="s">
        <v>163</v>
      </c>
      <c r="U219">
        <v>4.8</v>
      </c>
      <c r="V219">
        <v>2.1</v>
      </c>
      <c r="W219">
        <v>3.8</v>
      </c>
      <c r="X219">
        <v>3.29</v>
      </c>
      <c r="Y219">
        <v>318687</v>
      </c>
      <c r="Z219">
        <v>118370</v>
      </c>
      <c r="AA219">
        <v>9105350</v>
      </c>
    </row>
    <row r="220" spans="1:27" hidden="1">
      <c r="A220" t="s">
        <v>401</v>
      </c>
      <c r="B220" t="s">
        <v>23</v>
      </c>
      <c r="C220" t="s">
        <v>23</v>
      </c>
      <c r="D220">
        <v>1004</v>
      </c>
      <c r="E220" s="12">
        <v>40111</v>
      </c>
      <c r="F220" s="72">
        <f t="shared" si="29"/>
        <v>2009</v>
      </c>
      <c r="G220" s="70">
        <f t="shared" si="30"/>
        <v>4702.6892430278886</v>
      </c>
      <c r="H220" s="70" t="e" cm="1">
        <f t="array" ref="H220">INDEX(magic_bricks_appreciation_pivot!$A$13:$K$20,MATCH(C220,magic_bricks_appreciation_pivot!$A$13:$A$20,0),1+MATCH(F220,INDEX(magic_bricks_appreciation_pivot!$B$13:$K$13,0),0))</f>
        <v>#N/A</v>
      </c>
      <c r="I220" s="70"/>
      <c r="J220">
        <v>182</v>
      </c>
      <c r="K220">
        <v>1</v>
      </c>
      <c r="L220">
        <v>1</v>
      </c>
      <c r="M220">
        <v>3</v>
      </c>
      <c r="N220" t="s">
        <v>184</v>
      </c>
      <c r="O220" t="s">
        <v>161</v>
      </c>
      <c r="P220" s="12">
        <v>29891</v>
      </c>
      <c r="Q220" t="s">
        <v>169</v>
      </c>
      <c r="R220" t="s">
        <v>165</v>
      </c>
      <c r="S220" t="s">
        <v>178</v>
      </c>
      <c r="T220" t="s">
        <v>173</v>
      </c>
      <c r="U220">
        <v>4.9000000000000004</v>
      </c>
      <c r="V220">
        <v>3.3</v>
      </c>
      <c r="W220">
        <v>3.1</v>
      </c>
      <c r="X220">
        <v>3.7</v>
      </c>
      <c r="Y220">
        <v>193582</v>
      </c>
      <c r="Z220">
        <v>75544</v>
      </c>
      <c r="AA220">
        <v>4721500</v>
      </c>
    </row>
    <row r="221" spans="1:27" hidden="1">
      <c r="A221" t="s">
        <v>402</v>
      </c>
      <c r="B221" t="s">
        <v>39</v>
      </c>
      <c r="C221" t="s">
        <v>39</v>
      </c>
      <c r="D221">
        <v>1694</v>
      </c>
      <c r="E221" s="12">
        <v>40163</v>
      </c>
      <c r="F221" s="72">
        <f t="shared" si="29"/>
        <v>2009</v>
      </c>
      <c r="G221" s="70">
        <f t="shared" si="30"/>
        <v>7423.2644628099169</v>
      </c>
      <c r="H221" s="70" t="e" cm="1">
        <f t="array" ref="H221">INDEX(magic_bricks_appreciation_pivot!$A$13:$K$20,MATCH(C221,magic_bricks_appreciation_pivot!$A$13:$A$20,0),1+MATCH(F221,INDEX(magic_bricks_appreciation_pivot!$B$13:$K$13,0),0))</f>
        <v>#N/A</v>
      </c>
      <c r="I221" s="70"/>
      <c r="J221">
        <v>86</v>
      </c>
      <c r="K221">
        <v>1</v>
      </c>
      <c r="L221">
        <v>1</v>
      </c>
      <c r="M221">
        <v>4</v>
      </c>
      <c r="N221" t="s">
        <v>193</v>
      </c>
      <c r="O221" t="s">
        <v>161</v>
      </c>
      <c r="P221" s="12">
        <v>30308</v>
      </c>
      <c r="Q221" t="s">
        <v>169</v>
      </c>
      <c r="R221" t="s">
        <v>177</v>
      </c>
      <c r="S221" t="s">
        <v>158</v>
      </c>
      <c r="T221" t="s">
        <v>166</v>
      </c>
      <c r="U221">
        <v>2.6</v>
      </c>
      <c r="V221">
        <v>2.5</v>
      </c>
      <c r="W221">
        <v>2.4</v>
      </c>
      <c r="X221">
        <v>2.4950000000000001</v>
      </c>
      <c r="Y221">
        <v>377250</v>
      </c>
      <c r="Z221">
        <v>213775</v>
      </c>
      <c r="AA221">
        <v>12575010</v>
      </c>
    </row>
    <row r="222" spans="1:27">
      <c r="A222" t="s">
        <v>403</v>
      </c>
      <c r="B222" t="s">
        <v>23</v>
      </c>
      <c r="C222" t="s">
        <v>23</v>
      </c>
      <c r="D222">
        <v>1244</v>
      </c>
      <c r="E222" s="12">
        <v>40712</v>
      </c>
      <c r="F222" s="72">
        <f t="shared" si="29"/>
        <v>2011</v>
      </c>
      <c r="G222" s="70">
        <f t="shared" si="30"/>
        <v>6392.8858520900321</v>
      </c>
      <c r="H222" s="70" cm="1">
        <f t="array" ref="H222">INDEX(magic_bricks_appreciation_pivot!$A$13:$K$20,MATCH(C222,magic_bricks_appreciation_pivot!$A$13:$A$20,0),1+MATCH(F222,INDEX(magic_bricks_appreciation_pivot!$B$13:$K$13,0),0))</f>
        <v>0.30621792098525186</v>
      </c>
      <c r="I222" s="70">
        <f t="shared" ref="I222:I224" si="34">G222+G222*H222</f>
        <v>8350.5020668130728</v>
      </c>
      <c r="J222">
        <v>50</v>
      </c>
      <c r="K222">
        <v>1</v>
      </c>
      <c r="L222">
        <v>1</v>
      </c>
      <c r="M222">
        <v>3</v>
      </c>
      <c r="N222" t="s">
        <v>154</v>
      </c>
      <c r="O222" t="s">
        <v>155</v>
      </c>
      <c r="P222" s="12">
        <v>29397</v>
      </c>
      <c r="Q222" t="s">
        <v>169</v>
      </c>
      <c r="R222" t="s">
        <v>157</v>
      </c>
      <c r="S222" t="s">
        <v>162</v>
      </c>
      <c r="T222" t="s">
        <v>171</v>
      </c>
      <c r="U222">
        <v>2.5</v>
      </c>
      <c r="V222">
        <v>2.1</v>
      </c>
      <c r="W222">
        <v>2.6</v>
      </c>
      <c r="X222">
        <v>2.42</v>
      </c>
      <c r="Y222">
        <v>246535</v>
      </c>
      <c r="Z222">
        <v>143150</v>
      </c>
      <c r="AA222">
        <v>7952750</v>
      </c>
    </row>
    <row r="223" spans="1:27">
      <c r="A223" t="s">
        <v>404</v>
      </c>
      <c r="B223" t="s">
        <v>23</v>
      </c>
      <c r="C223" t="s">
        <v>23</v>
      </c>
      <c r="D223">
        <v>588</v>
      </c>
      <c r="E223" s="12">
        <v>40230</v>
      </c>
      <c r="F223" s="72">
        <f t="shared" si="29"/>
        <v>2010</v>
      </c>
      <c r="G223" s="70">
        <f t="shared" si="30"/>
        <v>9703.2312925170063</v>
      </c>
      <c r="H223" s="70" cm="1">
        <f t="array" ref="H223">INDEX(magic_bricks_appreciation_pivot!$A$13:$K$20,MATCH(C223,magic_bricks_appreciation_pivot!$A$13:$A$20,0),1+MATCH(F223,INDEX(magic_bricks_appreciation_pivot!$B$13:$K$13,0),0))</f>
        <v>0.49881786187527283</v>
      </c>
      <c r="I223" s="70">
        <f t="shared" si="34"/>
        <v>14543.37637913158</v>
      </c>
      <c r="J223">
        <v>163</v>
      </c>
      <c r="K223">
        <v>1</v>
      </c>
      <c r="L223">
        <v>1</v>
      </c>
      <c r="M223">
        <v>2</v>
      </c>
      <c r="N223" t="s">
        <v>176</v>
      </c>
      <c r="O223" t="s">
        <v>161</v>
      </c>
      <c r="P223" s="12">
        <v>31470</v>
      </c>
      <c r="Q223" t="s">
        <v>169</v>
      </c>
      <c r="R223" t="s">
        <v>157</v>
      </c>
      <c r="S223" t="s">
        <v>158</v>
      </c>
      <c r="T223" t="s">
        <v>166</v>
      </c>
      <c r="U223">
        <v>4.9000000000000004</v>
      </c>
      <c r="V223">
        <v>4.2</v>
      </c>
      <c r="W223">
        <v>3.5</v>
      </c>
      <c r="X223">
        <v>4.13</v>
      </c>
      <c r="Y223">
        <v>228220</v>
      </c>
      <c r="Z223">
        <v>57055</v>
      </c>
      <c r="AA223">
        <v>5705500</v>
      </c>
    </row>
    <row r="224" spans="1:27">
      <c r="A224" t="s">
        <v>405</v>
      </c>
      <c r="B224" t="s">
        <v>201</v>
      </c>
      <c r="C224" t="s">
        <v>201</v>
      </c>
      <c r="D224">
        <v>2342</v>
      </c>
      <c r="E224" s="12">
        <v>40635</v>
      </c>
      <c r="F224" s="72">
        <f t="shared" si="29"/>
        <v>2011</v>
      </c>
      <c r="G224" s="70">
        <f t="shared" si="30"/>
        <v>5507.5747224594361</v>
      </c>
      <c r="H224" s="70" cm="1">
        <f t="array" ref="H224">INDEX(magic_bricks_appreciation_pivot!$A$13:$K$20,MATCH(C224,magic_bricks_appreciation_pivot!$A$13:$A$20,0),1+MATCH(F224,INDEX(magic_bricks_appreciation_pivot!$B$13:$K$13,0),0))</f>
        <v>0.57884713052310821</v>
      </c>
      <c r="I224" s="70">
        <f t="shared" si="34"/>
        <v>8695.6185466966854</v>
      </c>
      <c r="J224">
        <v>69</v>
      </c>
      <c r="K224">
        <v>4</v>
      </c>
      <c r="L224">
        <v>2</v>
      </c>
      <c r="M224">
        <v>6</v>
      </c>
      <c r="N224" t="s">
        <v>184</v>
      </c>
      <c r="O224" t="s">
        <v>155</v>
      </c>
      <c r="P224" s="12">
        <v>38080</v>
      </c>
      <c r="Q224" t="s">
        <v>194</v>
      </c>
      <c r="R224" t="s">
        <v>170</v>
      </c>
      <c r="S224" t="s">
        <v>158</v>
      </c>
      <c r="T224" t="s">
        <v>166</v>
      </c>
      <c r="U224">
        <v>4.0999999999999996</v>
      </c>
      <c r="V224">
        <v>3.8</v>
      </c>
      <c r="W224">
        <v>2.6</v>
      </c>
      <c r="X224">
        <v>3.41</v>
      </c>
      <c r="Y224">
        <v>567545</v>
      </c>
      <c r="Z224">
        <v>180582</v>
      </c>
      <c r="AA224">
        <v>12898740</v>
      </c>
    </row>
    <row r="225" spans="1:27" hidden="1">
      <c r="A225" t="s">
        <v>406</v>
      </c>
      <c r="B225" t="s">
        <v>51</v>
      </c>
      <c r="C225" t="s">
        <v>51</v>
      </c>
      <c r="D225">
        <v>1835</v>
      </c>
      <c r="E225" s="12">
        <v>39326</v>
      </c>
      <c r="F225" s="72">
        <f t="shared" si="29"/>
        <v>2007</v>
      </c>
      <c r="G225" s="70">
        <f t="shared" si="30"/>
        <v>5843.367847411444</v>
      </c>
      <c r="H225" s="70" t="e" cm="1">
        <f t="array" ref="H225">INDEX(magic_bricks_appreciation_pivot!$A$13:$K$20,MATCH(C225,magic_bricks_appreciation_pivot!$A$13:$A$20,0),1+MATCH(F225,INDEX(magic_bricks_appreciation_pivot!$B$13:$K$13,0),0))</f>
        <v>#N/A</v>
      </c>
      <c r="I225" s="70"/>
      <c r="J225">
        <v>88</v>
      </c>
      <c r="K225">
        <v>3</v>
      </c>
      <c r="L225">
        <v>2</v>
      </c>
      <c r="M225">
        <v>5</v>
      </c>
      <c r="N225" t="s">
        <v>193</v>
      </c>
      <c r="O225" t="s">
        <v>161</v>
      </c>
      <c r="P225" s="12">
        <v>28741</v>
      </c>
      <c r="Q225" t="s">
        <v>169</v>
      </c>
      <c r="R225" t="s">
        <v>157</v>
      </c>
      <c r="S225" t="s">
        <v>158</v>
      </c>
      <c r="T225" t="s">
        <v>166</v>
      </c>
      <c r="U225">
        <v>4.7</v>
      </c>
      <c r="V225">
        <v>2.6</v>
      </c>
      <c r="W225">
        <v>2.1</v>
      </c>
      <c r="X225">
        <v>2.98</v>
      </c>
      <c r="Y225">
        <v>418181</v>
      </c>
      <c r="Z225">
        <v>182284</v>
      </c>
      <c r="AA225">
        <v>10722580</v>
      </c>
    </row>
    <row r="226" spans="1:27" hidden="1">
      <c r="A226" t="s">
        <v>407</v>
      </c>
      <c r="B226" t="s">
        <v>39</v>
      </c>
      <c r="C226" t="s">
        <v>39</v>
      </c>
      <c r="D226">
        <v>1977</v>
      </c>
      <c r="E226" s="12">
        <v>39433</v>
      </c>
      <c r="F226" s="72">
        <f t="shared" si="29"/>
        <v>2007</v>
      </c>
      <c r="G226" s="70">
        <f t="shared" si="30"/>
        <v>7133.5154274152756</v>
      </c>
      <c r="H226" s="70" t="e" cm="1">
        <f t="array" ref="H226">INDEX(magic_bricks_appreciation_pivot!$A$13:$K$20,MATCH(C226,magic_bricks_appreciation_pivot!$A$13:$A$20,0),1+MATCH(F226,INDEX(magic_bricks_appreciation_pivot!$B$13:$K$13,0),0))</f>
        <v>#N/A</v>
      </c>
      <c r="I226" s="70"/>
      <c r="J226">
        <v>84</v>
      </c>
      <c r="K226">
        <v>2</v>
      </c>
      <c r="L226">
        <v>1</v>
      </c>
      <c r="M226">
        <v>5</v>
      </c>
      <c r="N226" t="s">
        <v>176</v>
      </c>
      <c r="O226" t="s">
        <v>155</v>
      </c>
      <c r="P226" s="12">
        <v>23738</v>
      </c>
      <c r="Q226" t="s">
        <v>194</v>
      </c>
      <c r="R226" t="s">
        <v>157</v>
      </c>
      <c r="S226" t="s">
        <v>162</v>
      </c>
      <c r="T226" t="s">
        <v>166</v>
      </c>
      <c r="U226">
        <v>4.5999999999999996</v>
      </c>
      <c r="V226">
        <v>4.8</v>
      </c>
      <c r="W226">
        <v>3.9</v>
      </c>
      <c r="X226">
        <v>4.37</v>
      </c>
      <c r="Y226">
        <v>423089</v>
      </c>
      <c r="Z226">
        <v>211544</v>
      </c>
      <c r="AA226">
        <v>14102960</v>
      </c>
    </row>
    <row r="227" spans="1:27">
      <c r="A227" t="s">
        <v>408</v>
      </c>
      <c r="B227" t="s">
        <v>201</v>
      </c>
      <c r="C227" t="s">
        <v>201</v>
      </c>
      <c r="D227">
        <v>1961</v>
      </c>
      <c r="E227" s="12">
        <v>40549</v>
      </c>
      <c r="F227" s="72">
        <f t="shared" si="29"/>
        <v>2011</v>
      </c>
      <c r="G227" s="70">
        <f t="shared" si="30"/>
        <v>8981.5910249872522</v>
      </c>
      <c r="H227" s="70" cm="1">
        <f t="array" ref="H227">INDEX(magic_bricks_appreciation_pivot!$A$13:$K$20,MATCH(C227,magic_bricks_appreciation_pivot!$A$13:$A$20,0),1+MATCH(F227,INDEX(magic_bricks_appreciation_pivot!$B$13:$K$13,0),0))</f>
        <v>0.57884713052310821</v>
      </c>
      <c r="I227" s="70">
        <f>G227+G227*H227</f>
        <v>14180.559217333226</v>
      </c>
      <c r="J227">
        <v>104</v>
      </c>
      <c r="K227">
        <v>3</v>
      </c>
      <c r="L227">
        <v>2</v>
      </c>
      <c r="M227">
        <v>5</v>
      </c>
      <c r="N227" t="s">
        <v>154</v>
      </c>
      <c r="O227" t="s">
        <v>155</v>
      </c>
      <c r="P227" s="12">
        <v>35074</v>
      </c>
      <c r="Q227" t="s">
        <v>156</v>
      </c>
      <c r="R227" t="s">
        <v>177</v>
      </c>
      <c r="S227" t="s">
        <v>162</v>
      </c>
      <c r="T227" t="s">
        <v>182</v>
      </c>
      <c r="U227">
        <v>2</v>
      </c>
      <c r="V227">
        <v>2.6</v>
      </c>
      <c r="W227">
        <v>3.2</v>
      </c>
      <c r="X227">
        <v>2.66</v>
      </c>
      <c r="Y227">
        <v>792581</v>
      </c>
      <c r="Z227">
        <v>387484</v>
      </c>
      <c r="AA227">
        <v>17612900</v>
      </c>
    </row>
    <row r="228" spans="1:27" hidden="1">
      <c r="A228" t="s">
        <v>409</v>
      </c>
      <c r="B228" t="s">
        <v>51</v>
      </c>
      <c r="C228" t="s">
        <v>51</v>
      </c>
      <c r="D228">
        <v>1517</v>
      </c>
      <c r="E228" s="12">
        <v>38101</v>
      </c>
      <c r="F228" s="72">
        <f t="shared" si="29"/>
        <v>2004</v>
      </c>
      <c r="G228" s="70">
        <f t="shared" si="30"/>
        <v>4711.1997363216879</v>
      </c>
      <c r="H228" s="70" t="e" cm="1">
        <f t="array" ref="H228">INDEX(magic_bricks_appreciation_pivot!$A$13:$K$20,MATCH(C228,magic_bricks_appreciation_pivot!$A$13:$A$20,0),1+MATCH(F228,INDEX(magic_bricks_appreciation_pivot!$B$13:$K$13,0),0))</f>
        <v>#N/A</v>
      </c>
      <c r="I228" s="70"/>
      <c r="J228">
        <v>82</v>
      </c>
      <c r="K228">
        <v>2</v>
      </c>
      <c r="L228">
        <v>1</v>
      </c>
      <c r="M228">
        <v>4</v>
      </c>
      <c r="N228" t="s">
        <v>193</v>
      </c>
      <c r="O228" t="s">
        <v>155</v>
      </c>
      <c r="P228" s="12">
        <v>33721</v>
      </c>
      <c r="Q228" t="s">
        <v>194</v>
      </c>
      <c r="R228" t="s">
        <v>170</v>
      </c>
      <c r="S228" t="s">
        <v>178</v>
      </c>
      <c r="T228" t="s">
        <v>159</v>
      </c>
      <c r="U228">
        <v>3.2</v>
      </c>
      <c r="V228">
        <v>3.5</v>
      </c>
      <c r="W228">
        <v>3.8</v>
      </c>
      <c r="X228">
        <v>3.52</v>
      </c>
      <c r="Y228">
        <v>257288</v>
      </c>
      <c r="Z228">
        <v>85763</v>
      </c>
      <c r="AA228">
        <v>7146890</v>
      </c>
    </row>
    <row r="229" spans="1:27" hidden="1">
      <c r="A229" t="s">
        <v>410</v>
      </c>
      <c r="B229" t="s">
        <v>201</v>
      </c>
      <c r="C229" t="s">
        <v>201</v>
      </c>
      <c r="D229">
        <v>2409</v>
      </c>
      <c r="E229" s="12">
        <v>39990</v>
      </c>
      <c r="F229" s="72">
        <f t="shared" si="29"/>
        <v>2009</v>
      </c>
      <c r="G229" s="70">
        <f t="shared" si="30"/>
        <v>5594.2216687422169</v>
      </c>
      <c r="H229" s="70" t="e" cm="1">
        <f t="array" ref="H229">INDEX(magic_bricks_appreciation_pivot!$A$13:$K$20,MATCH(C229,magic_bricks_appreciation_pivot!$A$13:$A$20,0),1+MATCH(F229,INDEX(magic_bricks_appreciation_pivot!$B$13:$K$13,0),0))</f>
        <v>#N/A</v>
      </c>
      <c r="I229" s="70"/>
      <c r="J229">
        <v>103</v>
      </c>
      <c r="K229">
        <v>4</v>
      </c>
      <c r="L229">
        <v>2</v>
      </c>
      <c r="M229">
        <v>6</v>
      </c>
      <c r="N229" t="s">
        <v>176</v>
      </c>
      <c r="O229" t="s">
        <v>155</v>
      </c>
      <c r="P229" s="12">
        <v>30865</v>
      </c>
      <c r="Q229" t="s">
        <v>169</v>
      </c>
      <c r="R229" t="s">
        <v>177</v>
      </c>
      <c r="S229" t="s">
        <v>162</v>
      </c>
      <c r="T229" t="s">
        <v>166</v>
      </c>
      <c r="U229">
        <v>4.3</v>
      </c>
      <c r="V229">
        <v>4</v>
      </c>
      <c r="W229">
        <v>2</v>
      </c>
      <c r="X229">
        <v>3.29</v>
      </c>
      <c r="Y229">
        <v>606442</v>
      </c>
      <c r="Z229">
        <v>242577</v>
      </c>
      <c r="AA229">
        <v>13476480</v>
      </c>
    </row>
    <row r="230" spans="1:27" hidden="1">
      <c r="A230" t="s">
        <v>411</v>
      </c>
      <c r="B230" t="s">
        <v>51</v>
      </c>
      <c r="C230" t="s">
        <v>51</v>
      </c>
      <c r="D230">
        <v>1864</v>
      </c>
      <c r="E230" s="12">
        <v>38427</v>
      </c>
      <c r="F230" s="72">
        <f t="shared" si="29"/>
        <v>2005</v>
      </c>
      <c r="G230" s="70">
        <f t="shared" si="30"/>
        <v>8101.1587982832616</v>
      </c>
      <c r="H230" s="70" t="e" cm="1">
        <f t="array" ref="H230">INDEX(magic_bricks_appreciation_pivot!$A$13:$K$20,MATCH(C230,magic_bricks_appreciation_pivot!$A$13:$A$20,0),1+MATCH(F230,INDEX(magic_bricks_appreciation_pivot!$B$13:$K$13,0),0))</f>
        <v>#N/A</v>
      </c>
      <c r="I230" s="70"/>
      <c r="J230">
        <v>187</v>
      </c>
      <c r="K230">
        <v>3</v>
      </c>
      <c r="L230">
        <v>2</v>
      </c>
      <c r="M230">
        <v>5</v>
      </c>
      <c r="N230" t="s">
        <v>176</v>
      </c>
      <c r="O230" t="s">
        <v>161</v>
      </c>
      <c r="P230" s="12">
        <v>30032</v>
      </c>
      <c r="Q230" t="s">
        <v>156</v>
      </c>
      <c r="R230" t="s">
        <v>165</v>
      </c>
      <c r="S230" t="s">
        <v>162</v>
      </c>
      <c r="T230" t="s">
        <v>163</v>
      </c>
      <c r="U230">
        <v>3.2</v>
      </c>
      <c r="V230">
        <v>4.5999999999999996</v>
      </c>
      <c r="W230">
        <v>2.8</v>
      </c>
      <c r="X230">
        <v>3.71</v>
      </c>
      <c r="Y230">
        <v>528520</v>
      </c>
      <c r="Z230">
        <v>181207</v>
      </c>
      <c r="AA230">
        <v>15100560</v>
      </c>
    </row>
    <row r="231" spans="1:27" hidden="1">
      <c r="A231" t="s">
        <v>412</v>
      </c>
      <c r="B231" t="s">
        <v>51</v>
      </c>
      <c r="C231" t="s">
        <v>51</v>
      </c>
      <c r="D231">
        <v>1643</v>
      </c>
      <c r="E231" s="12">
        <v>39626</v>
      </c>
      <c r="F231" s="72">
        <f t="shared" si="29"/>
        <v>2008</v>
      </c>
      <c r="G231" s="70">
        <f t="shared" si="30"/>
        <v>9494.2300669507003</v>
      </c>
      <c r="H231" s="70" t="e" cm="1">
        <f t="array" ref="H231">INDEX(magic_bricks_appreciation_pivot!$A$13:$K$20,MATCH(C231,magic_bricks_appreciation_pivot!$A$13:$A$20,0),1+MATCH(F231,INDEX(magic_bricks_appreciation_pivot!$B$13:$K$13,0),0))</f>
        <v>#N/A</v>
      </c>
      <c r="I231" s="70"/>
      <c r="J231">
        <v>52</v>
      </c>
      <c r="K231">
        <v>2</v>
      </c>
      <c r="L231">
        <v>1</v>
      </c>
      <c r="M231">
        <v>4</v>
      </c>
      <c r="N231" t="s">
        <v>168</v>
      </c>
      <c r="O231" t="s">
        <v>155</v>
      </c>
      <c r="P231" s="12">
        <v>28311</v>
      </c>
      <c r="Q231" t="s">
        <v>156</v>
      </c>
      <c r="R231" t="s">
        <v>157</v>
      </c>
      <c r="S231" t="s">
        <v>158</v>
      </c>
      <c r="T231" t="s">
        <v>182</v>
      </c>
      <c r="U231">
        <v>4.8</v>
      </c>
      <c r="V231">
        <v>3.6</v>
      </c>
      <c r="W231">
        <v>2.4</v>
      </c>
      <c r="X231">
        <v>3.54</v>
      </c>
      <c r="Y231">
        <v>577164</v>
      </c>
      <c r="Z231">
        <v>249584</v>
      </c>
      <c r="AA231">
        <v>15599020</v>
      </c>
    </row>
    <row r="232" spans="1:27">
      <c r="A232" t="s">
        <v>413</v>
      </c>
      <c r="B232" t="s">
        <v>56</v>
      </c>
      <c r="C232" t="s">
        <v>56</v>
      </c>
      <c r="D232">
        <v>1015</v>
      </c>
      <c r="E232" s="12">
        <v>40983</v>
      </c>
      <c r="F232" s="72">
        <f t="shared" si="29"/>
        <v>2012</v>
      </c>
      <c r="G232" s="70">
        <f t="shared" si="30"/>
        <v>11058.738916256158</v>
      </c>
      <c r="H232" s="70" cm="1">
        <f t="array" ref="H232">INDEX(magic_bricks_appreciation_pivot!$A$13:$K$20,MATCH(C232,magic_bricks_appreciation_pivot!$A$13:$A$20,0),1+MATCH(F232,INDEX(magic_bricks_appreciation_pivot!$B$13:$K$13,0),0))</f>
        <v>0.4006045824602385</v>
      </c>
      <c r="I232" s="70">
        <f>G232+G232*H232</f>
        <v>15488.920402339747</v>
      </c>
      <c r="J232">
        <v>76</v>
      </c>
      <c r="K232">
        <v>1</v>
      </c>
      <c r="L232">
        <v>1</v>
      </c>
      <c r="M232">
        <v>3</v>
      </c>
      <c r="N232" t="s">
        <v>168</v>
      </c>
      <c r="O232" t="s">
        <v>155</v>
      </c>
      <c r="P232" s="12">
        <v>38063</v>
      </c>
      <c r="Q232" t="s">
        <v>156</v>
      </c>
      <c r="R232" t="s">
        <v>170</v>
      </c>
      <c r="S232" t="s">
        <v>178</v>
      </c>
      <c r="T232" t="s">
        <v>173</v>
      </c>
      <c r="U232">
        <v>4.5999999999999996</v>
      </c>
      <c r="V232">
        <v>2.2000000000000002</v>
      </c>
      <c r="W232">
        <v>2.2999999999999998</v>
      </c>
      <c r="X232">
        <v>2.97</v>
      </c>
      <c r="Y232">
        <v>370412</v>
      </c>
      <c r="Z232">
        <v>112246</v>
      </c>
      <c r="AA232">
        <v>11224620</v>
      </c>
    </row>
    <row r="233" spans="1:27" hidden="1">
      <c r="A233" t="s">
        <v>414</v>
      </c>
      <c r="B233" t="s">
        <v>39</v>
      </c>
      <c r="C233" t="s">
        <v>39</v>
      </c>
      <c r="D233">
        <v>1700</v>
      </c>
      <c r="E233" s="12">
        <v>40157</v>
      </c>
      <c r="F233" s="72">
        <f t="shared" si="29"/>
        <v>2009</v>
      </c>
      <c r="G233" s="70">
        <f t="shared" si="30"/>
        <v>7339.4352941176467</v>
      </c>
      <c r="H233" s="70" t="e" cm="1">
        <f t="array" ref="H233">INDEX(magic_bricks_appreciation_pivot!$A$13:$K$20,MATCH(C233,magic_bricks_appreciation_pivot!$A$13:$A$20,0),1+MATCH(F233,INDEX(magic_bricks_appreciation_pivot!$B$13:$K$13,0),0))</f>
        <v>#N/A</v>
      </c>
      <c r="I233" s="70"/>
      <c r="J233">
        <v>135</v>
      </c>
      <c r="K233">
        <v>1</v>
      </c>
      <c r="L233">
        <v>1</v>
      </c>
      <c r="M233">
        <v>4</v>
      </c>
      <c r="N233" t="s">
        <v>193</v>
      </c>
      <c r="O233" t="s">
        <v>155</v>
      </c>
      <c r="P233" s="12">
        <v>28477</v>
      </c>
      <c r="Q233" t="s">
        <v>169</v>
      </c>
      <c r="R233" t="s">
        <v>170</v>
      </c>
      <c r="S233" t="s">
        <v>178</v>
      </c>
      <c r="T233" t="s">
        <v>163</v>
      </c>
      <c r="U233">
        <v>4.3</v>
      </c>
      <c r="V233">
        <v>2.7</v>
      </c>
      <c r="W233">
        <v>2.4</v>
      </c>
      <c r="X233">
        <v>3.14</v>
      </c>
      <c r="Y233">
        <v>424219</v>
      </c>
      <c r="Z233">
        <v>174679</v>
      </c>
      <c r="AA233">
        <v>12477040</v>
      </c>
    </row>
    <row r="234" spans="1:27">
      <c r="A234" t="s">
        <v>415</v>
      </c>
      <c r="B234" t="s">
        <v>23</v>
      </c>
      <c r="C234" t="s">
        <v>23</v>
      </c>
      <c r="D234">
        <v>624</v>
      </c>
      <c r="E234" s="12">
        <v>40262</v>
      </c>
      <c r="F234" s="72">
        <f t="shared" si="29"/>
        <v>2010</v>
      </c>
      <c r="G234" s="70">
        <f t="shared" si="30"/>
        <v>7045.2724358974356</v>
      </c>
      <c r="H234" s="70" cm="1">
        <f t="array" ref="H234">INDEX(magic_bricks_appreciation_pivot!$A$13:$K$20,MATCH(C234,magic_bricks_appreciation_pivot!$A$13:$A$20,0),1+MATCH(F234,INDEX(magic_bricks_appreciation_pivot!$B$13:$K$13,0),0))</f>
        <v>0.49881786187527283</v>
      </c>
      <c r="I234" s="70">
        <f>G234+G234*H234</f>
        <v>10559.58016870059</v>
      </c>
      <c r="J234">
        <v>34</v>
      </c>
      <c r="K234">
        <v>1</v>
      </c>
      <c r="L234">
        <v>1</v>
      </c>
      <c r="M234">
        <v>2</v>
      </c>
      <c r="N234" t="s">
        <v>168</v>
      </c>
      <c r="O234" t="s">
        <v>161</v>
      </c>
      <c r="P234" s="12">
        <v>28947</v>
      </c>
      <c r="Q234" t="s">
        <v>156</v>
      </c>
      <c r="R234" t="s">
        <v>165</v>
      </c>
      <c r="S234" t="s">
        <v>178</v>
      </c>
      <c r="T234" t="s">
        <v>173</v>
      </c>
      <c r="U234">
        <v>4.4000000000000004</v>
      </c>
      <c r="V234">
        <v>3.4</v>
      </c>
      <c r="W234">
        <v>3</v>
      </c>
      <c r="X234">
        <v>3.54</v>
      </c>
      <c r="Y234">
        <v>202228</v>
      </c>
      <c r="Z234">
        <v>92321</v>
      </c>
      <c r="AA234">
        <v>4396250</v>
      </c>
    </row>
    <row r="235" spans="1:27" hidden="1">
      <c r="A235" t="s">
        <v>416</v>
      </c>
      <c r="B235" t="s">
        <v>175</v>
      </c>
      <c r="C235" t="s">
        <v>34</v>
      </c>
      <c r="D235">
        <v>980</v>
      </c>
      <c r="E235" s="12">
        <v>39576</v>
      </c>
      <c r="F235" s="72">
        <f t="shared" si="29"/>
        <v>2008</v>
      </c>
      <c r="G235" s="70">
        <f t="shared" si="30"/>
        <v>12143.622448979591</v>
      </c>
      <c r="H235" s="70" t="e" cm="1">
        <f t="array" ref="H235">INDEX(magic_bricks_appreciation_pivot!$A$13:$K$20,MATCH(C235,magic_bricks_appreciation_pivot!$A$13:$A$20,0),1+MATCH(F235,INDEX(magic_bricks_appreciation_pivot!$B$13:$K$13,0),0))</f>
        <v>#N/A</v>
      </c>
      <c r="I235" s="70"/>
      <c r="J235">
        <v>84</v>
      </c>
      <c r="K235">
        <v>1</v>
      </c>
      <c r="L235">
        <v>1</v>
      </c>
      <c r="M235">
        <v>3</v>
      </c>
      <c r="N235" t="s">
        <v>193</v>
      </c>
      <c r="O235" t="s">
        <v>161</v>
      </c>
      <c r="P235" s="12">
        <v>33371</v>
      </c>
      <c r="Q235" t="s">
        <v>156</v>
      </c>
      <c r="R235" t="s">
        <v>170</v>
      </c>
      <c r="S235" t="s">
        <v>158</v>
      </c>
      <c r="T235" t="s">
        <v>166</v>
      </c>
      <c r="U235">
        <v>3</v>
      </c>
      <c r="V235">
        <v>3.8</v>
      </c>
      <c r="W235">
        <v>4.5999999999999996</v>
      </c>
      <c r="X235">
        <v>3.8</v>
      </c>
      <c r="Y235">
        <v>380824</v>
      </c>
      <c r="Z235">
        <v>130908</v>
      </c>
      <c r="AA235">
        <v>11900750</v>
      </c>
    </row>
    <row r="236" spans="1:27">
      <c r="A236" t="s">
        <v>417</v>
      </c>
      <c r="B236" t="s">
        <v>23</v>
      </c>
      <c r="C236" t="s">
        <v>23</v>
      </c>
      <c r="D236">
        <v>1003</v>
      </c>
      <c r="E236" s="12">
        <v>40282</v>
      </c>
      <c r="F236" s="72">
        <f t="shared" si="29"/>
        <v>2010</v>
      </c>
      <c r="G236" s="70">
        <f t="shared" si="30"/>
        <v>10059.820538384845</v>
      </c>
      <c r="H236" s="70" cm="1">
        <f t="array" ref="H236">INDEX(magic_bricks_appreciation_pivot!$A$13:$K$20,MATCH(C236,magic_bricks_appreciation_pivot!$A$13:$A$20,0),1+MATCH(F236,INDEX(magic_bricks_appreciation_pivot!$B$13:$K$13,0),0))</f>
        <v>0.49881786187527283</v>
      </c>
      <c r="I236" s="70">
        <f>G236+G236*H236</f>
        <v>15077.83871019093</v>
      </c>
      <c r="J236">
        <v>196</v>
      </c>
      <c r="K236">
        <v>1</v>
      </c>
      <c r="L236">
        <v>1</v>
      </c>
      <c r="M236">
        <v>3</v>
      </c>
      <c r="N236" t="s">
        <v>154</v>
      </c>
      <c r="O236" t="s">
        <v>155</v>
      </c>
      <c r="P236" s="12">
        <v>32982</v>
      </c>
      <c r="Q236" t="s">
        <v>156</v>
      </c>
      <c r="R236" t="s">
        <v>177</v>
      </c>
      <c r="S236" t="s">
        <v>162</v>
      </c>
      <c r="T236" t="s">
        <v>163</v>
      </c>
      <c r="U236">
        <v>2.5</v>
      </c>
      <c r="V236">
        <v>4.3</v>
      </c>
      <c r="W236">
        <v>4.4000000000000004</v>
      </c>
      <c r="X236">
        <v>3.8</v>
      </c>
      <c r="Y236">
        <v>373330</v>
      </c>
      <c r="Z236">
        <v>161440</v>
      </c>
      <c r="AA236">
        <v>10090000</v>
      </c>
    </row>
    <row r="237" spans="1:27" hidden="1">
      <c r="A237" t="s">
        <v>418</v>
      </c>
      <c r="B237" t="s">
        <v>56</v>
      </c>
      <c r="C237" t="s">
        <v>56</v>
      </c>
      <c r="D237">
        <v>1072</v>
      </c>
      <c r="E237" s="12">
        <v>39962</v>
      </c>
      <c r="F237" s="72">
        <f t="shared" si="29"/>
        <v>2009</v>
      </c>
      <c r="G237" s="70">
        <f t="shared" si="30"/>
        <v>6163.8899253731342</v>
      </c>
      <c r="H237" s="70" t="e" cm="1">
        <f t="array" ref="H237">INDEX(magic_bricks_appreciation_pivot!$A$13:$K$20,MATCH(C237,magic_bricks_appreciation_pivot!$A$13:$A$20,0),1+MATCH(F237,INDEX(magic_bricks_appreciation_pivot!$B$13:$K$13,0),0))</f>
        <v>#N/A</v>
      </c>
      <c r="I237" s="70"/>
      <c r="J237">
        <v>66</v>
      </c>
      <c r="K237">
        <v>1</v>
      </c>
      <c r="L237">
        <v>1</v>
      </c>
      <c r="M237">
        <v>3</v>
      </c>
      <c r="N237" t="s">
        <v>168</v>
      </c>
      <c r="O237" t="s">
        <v>155</v>
      </c>
      <c r="P237" s="12">
        <v>37772</v>
      </c>
      <c r="Q237" t="s">
        <v>194</v>
      </c>
      <c r="R237" t="s">
        <v>177</v>
      </c>
      <c r="S237" t="s">
        <v>178</v>
      </c>
      <c r="T237" t="s">
        <v>159</v>
      </c>
      <c r="U237">
        <v>2.2999999999999998</v>
      </c>
      <c r="V237">
        <v>2.2999999999999998</v>
      </c>
      <c r="W237">
        <v>2.2999999999999998</v>
      </c>
      <c r="X237">
        <v>2.2999999999999998</v>
      </c>
      <c r="Y237">
        <v>264308</v>
      </c>
      <c r="Z237">
        <v>33038</v>
      </c>
      <c r="AA237">
        <v>6607690</v>
      </c>
    </row>
    <row r="238" spans="1:27">
      <c r="A238" t="s">
        <v>419</v>
      </c>
      <c r="B238" t="s">
        <v>23</v>
      </c>
      <c r="C238" t="s">
        <v>23</v>
      </c>
      <c r="D238">
        <v>808</v>
      </c>
      <c r="E238" s="12">
        <v>40201</v>
      </c>
      <c r="F238" s="72">
        <f t="shared" si="29"/>
        <v>2010</v>
      </c>
      <c r="G238" s="70">
        <f t="shared" si="30"/>
        <v>5881.4975247524753</v>
      </c>
      <c r="H238" s="70" cm="1">
        <f t="array" ref="H238">INDEX(magic_bricks_appreciation_pivot!$A$13:$K$20,MATCH(C238,magic_bricks_appreciation_pivot!$A$13:$A$20,0),1+MATCH(F238,INDEX(magic_bricks_appreciation_pivot!$B$13:$K$13,0),0))</f>
        <v>0.49881786187527283</v>
      </c>
      <c r="I238" s="70">
        <f t="shared" ref="I238:I244" si="35">G238+G238*H238</f>
        <v>8815.293544674214</v>
      </c>
      <c r="J238">
        <v>119</v>
      </c>
      <c r="K238">
        <v>1</v>
      </c>
      <c r="L238">
        <v>1</v>
      </c>
      <c r="M238">
        <v>2</v>
      </c>
      <c r="N238" t="s">
        <v>184</v>
      </c>
      <c r="O238" t="s">
        <v>161</v>
      </c>
      <c r="P238" s="12">
        <v>27426</v>
      </c>
      <c r="Q238" t="s">
        <v>194</v>
      </c>
      <c r="R238" t="s">
        <v>177</v>
      </c>
      <c r="S238" t="s">
        <v>162</v>
      </c>
      <c r="T238" t="s">
        <v>173</v>
      </c>
      <c r="U238">
        <v>3.1</v>
      </c>
      <c r="V238">
        <v>2.4</v>
      </c>
      <c r="W238">
        <v>3</v>
      </c>
      <c r="X238">
        <v>2.85</v>
      </c>
      <c r="Y238">
        <v>161577</v>
      </c>
      <c r="Z238">
        <v>90293</v>
      </c>
      <c r="AA238">
        <v>4752250</v>
      </c>
    </row>
    <row r="239" spans="1:27">
      <c r="A239" t="s">
        <v>420</v>
      </c>
      <c r="B239" t="s">
        <v>175</v>
      </c>
      <c r="C239" t="s">
        <v>34</v>
      </c>
      <c r="D239">
        <v>1027</v>
      </c>
      <c r="E239" s="12">
        <v>40557</v>
      </c>
      <c r="F239" s="72">
        <f t="shared" si="29"/>
        <v>2011</v>
      </c>
      <c r="G239" s="70">
        <f t="shared" si="30"/>
        <v>7245.715676728335</v>
      </c>
      <c r="H239" s="70" cm="1">
        <f t="array" ref="H239">INDEX(magic_bricks_appreciation_pivot!$A$13:$K$20,MATCH(C239,magic_bricks_appreciation_pivot!$A$13:$A$20,0),1+MATCH(F239,INDEX(magic_bricks_appreciation_pivot!$B$13:$K$13,0),0))</f>
        <v>0.22839026915113872</v>
      </c>
      <c r="I239" s="70">
        <f t="shared" si="35"/>
        <v>8900.5666303289454</v>
      </c>
      <c r="J239">
        <v>131</v>
      </c>
      <c r="K239">
        <v>1</v>
      </c>
      <c r="L239">
        <v>1</v>
      </c>
      <c r="M239">
        <v>3</v>
      </c>
      <c r="N239" t="s">
        <v>193</v>
      </c>
      <c r="O239" t="s">
        <v>161</v>
      </c>
      <c r="P239" s="12">
        <v>32892</v>
      </c>
      <c r="Q239" t="s">
        <v>194</v>
      </c>
      <c r="R239" t="s">
        <v>165</v>
      </c>
      <c r="S239" t="s">
        <v>158</v>
      </c>
      <c r="T239" t="s">
        <v>163</v>
      </c>
      <c r="U239">
        <v>2.8</v>
      </c>
      <c r="V239">
        <v>3.7</v>
      </c>
      <c r="W239">
        <v>3.3</v>
      </c>
      <c r="X239">
        <v>3.31</v>
      </c>
      <c r="Y239">
        <v>215799</v>
      </c>
      <c r="Z239">
        <v>44648</v>
      </c>
      <c r="AA239">
        <v>7441350</v>
      </c>
    </row>
    <row r="240" spans="1:27">
      <c r="A240" t="s">
        <v>421</v>
      </c>
      <c r="B240" t="s">
        <v>23</v>
      </c>
      <c r="C240" t="s">
        <v>23</v>
      </c>
      <c r="D240">
        <v>696</v>
      </c>
      <c r="E240" s="12">
        <v>40223</v>
      </c>
      <c r="F240" s="72">
        <f t="shared" si="29"/>
        <v>2010</v>
      </c>
      <c r="G240" s="70">
        <f t="shared" si="30"/>
        <v>9254.6695402298847</v>
      </c>
      <c r="H240" s="70" cm="1">
        <f t="array" ref="H240">INDEX(magic_bricks_appreciation_pivot!$A$13:$K$20,MATCH(C240,magic_bricks_appreciation_pivot!$A$13:$A$20,0),1+MATCH(F240,INDEX(magic_bricks_appreciation_pivot!$B$13:$K$13,0),0))</f>
        <v>0.49881786187527283</v>
      </c>
      <c r="I240" s="70">
        <f t="shared" si="35"/>
        <v>13871.064012649571</v>
      </c>
      <c r="J240">
        <v>84</v>
      </c>
      <c r="K240">
        <v>1</v>
      </c>
      <c r="L240">
        <v>1</v>
      </c>
      <c r="M240">
        <v>2</v>
      </c>
      <c r="N240" t="s">
        <v>193</v>
      </c>
      <c r="O240" t="s">
        <v>161</v>
      </c>
      <c r="P240" s="12">
        <v>36208</v>
      </c>
      <c r="Q240" t="s">
        <v>194</v>
      </c>
      <c r="R240" t="s">
        <v>177</v>
      </c>
      <c r="S240" t="s">
        <v>162</v>
      </c>
      <c r="T240" t="s">
        <v>166</v>
      </c>
      <c r="U240">
        <v>3.5</v>
      </c>
      <c r="V240">
        <v>2.1</v>
      </c>
      <c r="W240">
        <v>3.6</v>
      </c>
      <c r="X240">
        <v>3.12</v>
      </c>
      <c r="Y240">
        <v>212561</v>
      </c>
      <c r="Z240">
        <v>77295</v>
      </c>
      <c r="AA240">
        <v>6441250</v>
      </c>
    </row>
    <row r="241" spans="1:27">
      <c r="A241" t="s">
        <v>422</v>
      </c>
      <c r="B241" t="s">
        <v>51</v>
      </c>
      <c r="C241" t="s">
        <v>51</v>
      </c>
      <c r="D241">
        <v>1716</v>
      </c>
      <c r="E241" s="12">
        <v>40222</v>
      </c>
      <c r="F241" s="72">
        <f t="shared" si="29"/>
        <v>2010</v>
      </c>
      <c r="G241" s="70">
        <f t="shared" si="30"/>
        <v>6037.2144522144526</v>
      </c>
      <c r="H241" s="70" cm="1">
        <f t="array" ref="H241">INDEX(magic_bricks_appreciation_pivot!$A$13:$K$20,MATCH(C241,magic_bricks_appreciation_pivot!$A$13:$A$20,0),1+MATCH(F241,INDEX(magic_bricks_appreciation_pivot!$B$13:$K$13,0),0))</f>
        <v>0.55311029796131728</v>
      </c>
      <c r="I241" s="70">
        <f t="shared" si="35"/>
        <v>9376.4599367351584</v>
      </c>
      <c r="J241">
        <v>86</v>
      </c>
      <c r="K241">
        <v>2</v>
      </c>
      <c r="L241">
        <v>1</v>
      </c>
      <c r="M241">
        <v>4</v>
      </c>
      <c r="N241" t="s">
        <v>168</v>
      </c>
      <c r="O241" t="s">
        <v>155</v>
      </c>
      <c r="P241" s="12">
        <v>37302</v>
      </c>
      <c r="Q241" t="s">
        <v>194</v>
      </c>
      <c r="R241" t="s">
        <v>165</v>
      </c>
      <c r="S241" t="s">
        <v>158</v>
      </c>
      <c r="T241" t="s">
        <v>166</v>
      </c>
      <c r="U241">
        <v>2.1</v>
      </c>
      <c r="V241">
        <v>3.3</v>
      </c>
      <c r="W241">
        <v>2.2000000000000002</v>
      </c>
      <c r="X241">
        <v>2.67</v>
      </c>
      <c r="Y241">
        <v>414394</v>
      </c>
      <c r="Z241">
        <v>155398</v>
      </c>
      <c r="AA241">
        <v>10359860</v>
      </c>
    </row>
    <row r="242" spans="1:27">
      <c r="A242" t="s">
        <v>423</v>
      </c>
      <c r="B242" t="s">
        <v>51</v>
      </c>
      <c r="C242" t="s">
        <v>51</v>
      </c>
      <c r="D242">
        <v>1878</v>
      </c>
      <c r="E242" s="12">
        <v>40645</v>
      </c>
      <c r="F242" s="72">
        <f t="shared" si="29"/>
        <v>2011</v>
      </c>
      <c r="G242" s="70">
        <f t="shared" si="30"/>
        <v>7629.7763578274762</v>
      </c>
      <c r="H242" s="70" cm="1">
        <f t="array" ref="H242">INDEX(magic_bricks_appreciation_pivot!$A$13:$K$20,MATCH(C242,magic_bricks_appreciation_pivot!$A$13:$A$20,0),1+MATCH(F242,INDEX(magic_bricks_appreciation_pivot!$B$13:$K$13,0),0))</f>
        <v>0.33442622950819673</v>
      </c>
      <c r="I242" s="70">
        <f t="shared" si="35"/>
        <v>10181.373697166502</v>
      </c>
      <c r="J242">
        <v>18</v>
      </c>
      <c r="K242">
        <v>3</v>
      </c>
      <c r="L242">
        <v>2</v>
      </c>
      <c r="M242">
        <v>5</v>
      </c>
      <c r="N242" t="s">
        <v>168</v>
      </c>
      <c r="O242" t="s">
        <v>161</v>
      </c>
      <c r="P242" s="12">
        <v>38455</v>
      </c>
      <c r="Q242" t="s">
        <v>156</v>
      </c>
      <c r="R242" t="s">
        <v>157</v>
      </c>
      <c r="S242" t="s">
        <v>158</v>
      </c>
      <c r="T242" t="s">
        <v>173</v>
      </c>
      <c r="U242">
        <v>5</v>
      </c>
      <c r="V242">
        <v>2.6</v>
      </c>
      <c r="W242">
        <v>4.8</v>
      </c>
      <c r="X242">
        <v>3.86</v>
      </c>
      <c r="Y242">
        <v>573149</v>
      </c>
      <c r="Z242">
        <v>257917</v>
      </c>
      <c r="AA242">
        <v>14328720</v>
      </c>
    </row>
    <row r="243" spans="1:27">
      <c r="A243" t="s">
        <v>424</v>
      </c>
      <c r="B243" t="s">
        <v>201</v>
      </c>
      <c r="C243" t="s">
        <v>201</v>
      </c>
      <c r="D243">
        <v>1699</v>
      </c>
      <c r="E243" s="12">
        <v>40889</v>
      </c>
      <c r="F243" s="72">
        <f t="shared" si="29"/>
        <v>2011</v>
      </c>
      <c r="G243" s="70">
        <f t="shared" si="30"/>
        <v>6735.785756327251</v>
      </c>
      <c r="H243" s="70" cm="1">
        <f t="array" ref="H243">INDEX(magic_bricks_appreciation_pivot!$A$13:$K$20,MATCH(C243,magic_bricks_appreciation_pivot!$A$13:$A$20,0),1+MATCH(F243,INDEX(magic_bricks_appreciation_pivot!$B$13:$K$13,0),0))</f>
        <v>0.57884713052310821</v>
      </c>
      <c r="I243" s="70">
        <f t="shared" si="35"/>
        <v>10634.776013195704</v>
      </c>
      <c r="J243">
        <v>98</v>
      </c>
      <c r="K243">
        <v>2</v>
      </c>
      <c r="L243">
        <v>1</v>
      </c>
      <c r="M243">
        <v>4</v>
      </c>
      <c r="N243" t="s">
        <v>193</v>
      </c>
      <c r="O243" t="s">
        <v>155</v>
      </c>
      <c r="P243" s="12">
        <v>35049</v>
      </c>
      <c r="Q243" t="s">
        <v>169</v>
      </c>
      <c r="R243" t="s">
        <v>177</v>
      </c>
      <c r="S243" t="s">
        <v>162</v>
      </c>
      <c r="T243" t="s">
        <v>166</v>
      </c>
      <c r="U243">
        <v>4.3</v>
      </c>
      <c r="V243">
        <v>2.9</v>
      </c>
      <c r="W243">
        <v>2.4</v>
      </c>
      <c r="X243">
        <v>3.12</v>
      </c>
      <c r="Y243">
        <v>457764</v>
      </c>
      <c r="Z243">
        <v>125885</v>
      </c>
      <c r="AA243">
        <v>11444100</v>
      </c>
    </row>
    <row r="244" spans="1:27">
      <c r="A244" t="s">
        <v>425</v>
      </c>
      <c r="B244" t="s">
        <v>201</v>
      </c>
      <c r="C244" t="s">
        <v>201</v>
      </c>
      <c r="D244">
        <v>1626</v>
      </c>
      <c r="E244" s="12">
        <v>40971</v>
      </c>
      <c r="F244" s="72">
        <f t="shared" si="29"/>
        <v>2012</v>
      </c>
      <c r="G244" s="70">
        <f t="shared" si="30"/>
        <v>5953.4317343173434</v>
      </c>
      <c r="H244" s="70" cm="1">
        <f t="array" ref="H244">INDEX(magic_bricks_appreciation_pivot!$A$13:$K$20,MATCH(C244,magic_bricks_appreciation_pivot!$A$13:$A$20,0),1+MATCH(F244,INDEX(magic_bricks_appreciation_pivot!$B$13:$K$13,0),0))</f>
        <v>0.26292059267573231</v>
      </c>
      <c r="I244" s="70">
        <f t="shared" si="35"/>
        <v>7518.711534358572</v>
      </c>
      <c r="J244">
        <v>188</v>
      </c>
      <c r="K244">
        <v>2</v>
      </c>
      <c r="L244">
        <v>1</v>
      </c>
      <c r="M244">
        <v>4</v>
      </c>
      <c r="N244" t="s">
        <v>154</v>
      </c>
      <c r="O244" t="s">
        <v>161</v>
      </c>
      <c r="P244" s="12">
        <v>32211</v>
      </c>
      <c r="Q244" t="s">
        <v>194</v>
      </c>
      <c r="R244" t="s">
        <v>157</v>
      </c>
      <c r="S244" t="s">
        <v>158</v>
      </c>
      <c r="T244" t="s">
        <v>182</v>
      </c>
      <c r="U244">
        <v>2.9</v>
      </c>
      <c r="V244">
        <v>3.6</v>
      </c>
      <c r="W244">
        <v>2.7</v>
      </c>
      <c r="X244">
        <v>3.03</v>
      </c>
      <c r="Y244">
        <v>348490</v>
      </c>
      <c r="Z244">
        <v>135524</v>
      </c>
      <c r="AA244">
        <v>9680280</v>
      </c>
    </row>
    <row r="245" spans="1:27" hidden="1">
      <c r="A245" t="s">
        <v>426</v>
      </c>
      <c r="B245" t="s">
        <v>201</v>
      </c>
      <c r="C245" t="s">
        <v>201</v>
      </c>
      <c r="D245">
        <v>1730</v>
      </c>
      <c r="E245" s="12">
        <v>39718</v>
      </c>
      <c r="F245" s="72">
        <f t="shared" si="29"/>
        <v>2008</v>
      </c>
      <c r="G245" s="70">
        <f t="shared" si="30"/>
        <v>8519.8612716763</v>
      </c>
      <c r="H245" s="70" t="e" cm="1">
        <f t="array" ref="H245">INDEX(magic_bricks_appreciation_pivot!$A$13:$K$20,MATCH(C245,magic_bricks_appreciation_pivot!$A$13:$A$20,0),1+MATCH(F245,INDEX(magic_bricks_appreciation_pivot!$B$13:$K$13,0),0))</f>
        <v>#N/A</v>
      </c>
      <c r="I245" s="70"/>
      <c r="J245">
        <v>200</v>
      </c>
      <c r="K245">
        <v>2</v>
      </c>
      <c r="L245">
        <v>1</v>
      </c>
      <c r="M245">
        <v>4</v>
      </c>
      <c r="N245" t="s">
        <v>193</v>
      </c>
      <c r="O245" t="s">
        <v>161</v>
      </c>
      <c r="P245" s="12">
        <v>33148</v>
      </c>
      <c r="Q245" t="s">
        <v>156</v>
      </c>
      <c r="R245" t="s">
        <v>170</v>
      </c>
      <c r="S245" t="s">
        <v>162</v>
      </c>
      <c r="T245" t="s">
        <v>166</v>
      </c>
      <c r="U245">
        <v>2.1</v>
      </c>
      <c r="V245">
        <v>3.5</v>
      </c>
      <c r="W245">
        <v>3.5</v>
      </c>
      <c r="X245">
        <v>3.08</v>
      </c>
      <c r="Y245">
        <v>589574</v>
      </c>
      <c r="Z245">
        <v>235830</v>
      </c>
      <c r="AA245">
        <v>14739360</v>
      </c>
    </row>
    <row r="246" spans="1:27" hidden="1">
      <c r="A246" t="s">
        <v>427</v>
      </c>
      <c r="B246" t="s">
        <v>175</v>
      </c>
      <c r="C246" t="s">
        <v>34</v>
      </c>
      <c r="D246">
        <v>996</v>
      </c>
      <c r="E246" s="12">
        <v>39144</v>
      </c>
      <c r="F246" s="72">
        <f t="shared" si="29"/>
        <v>2007</v>
      </c>
      <c r="G246" s="70">
        <f t="shared" si="30"/>
        <v>8975.522088353413</v>
      </c>
      <c r="H246" s="70" t="e" cm="1">
        <f t="array" ref="H246">INDEX(magic_bricks_appreciation_pivot!$A$13:$K$20,MATCH(C246,magic_bricks_appreciation_pivot!$A$13:$A$20,0),1+MATCH(F246,INDEX(magic_bricks_appreciation_pivot!$B$13:$K$13,0),0))</f>
        <v>#N/A</v>
      </c>
      <c r="I246" s="70"/>
      <c r="J246">
        <v>78</v>
      </c>
      <c r="K246">
        <v>1</v>
      </c>
      <c r="L246">
        <v>1</v>
      </c>
      <c r="M246">
        <v>3</v>
      </c>
      <c r="N246" t="s">
        <v>168</v>
      </c>
      <c r="O246" t="s">
        <v>161</v>
      </c>
      <c r="P246" s="12">
        <v>31114</v>
      </c>
      <c r="Q246" t="s">
        <v>169</v>
      </c>
      <c r="R246" t="s">
        <v>165</v>
      </c>
      <c r="S246" t="s">
        <v>162</v>
      </c>
      <c r="T246" t="s">
        <v>166</v>
      </c>
      <c r="U246">
        <v>4.0999999999999996</v>
      </c>
      <c r="V246">
        <v>4.9000000000000004</v>
      </c>
      <c r="W246">
        <v>2.6</v>
      </c>
      <c r="X246">
        <v>3.97</v>
      </c>
      <c r="Y246">
        <v>295007</v>
      </c>
      <c r="Z246">
        <v>151974</v>
      </c>
      <c r="AA246">
        <v>8939620</v>
      </c>
    </row>
    <row r="247" spans="1:27">
      <c r="A247" t="s">
        <v>428</v>
      </c>
      <c r="B247" t="s">
        <v>429</v>
      </c>
      <c r="C247" t="s">
        <v>34</v>
      </c>
      <c r="D247">
        <v>1277</v>
      </c>
      <c r="E247" s="12">
        <v>41941</v>
      </c>
      <c r="F247" s="72">
        <f t="shared" si="29"/>
        <v>2014</v>
      </c>
      <c r="G247" s="70">
        <f t="shared" si="30"/>
        <v>12302.584181675802</v>
      </c>
      <c r="H247" s="70" cm="1">
        <f t="array" ref="H247">INDEX(magic_bricks_appreciation_pivot!$A$13:$K$20,MATCH(C247,magic_bricks_appreciation_pivot!$A$13:$A$20,0),1+MATCH(F247,INDEX(magic_bricks_appreciation_pivot!$B$13:$K$13,0),0))</f>
        <v>5.1040744021257752E-2</v>
      </c>
      <c r="I247" s="70">
        <f t="shared" ref="I247:I251" si="36">G247+G247*H247</f>
        <v>12930.517231692691</v>
      </c>
      <c r="J247">
        <v>111</v>
      </c>
      <c r="K247">
        <v>2</v>
      </c>
      <c r="L247">
        <v>1</v>
      </c>
      <c r="M247">
        <v>4</v>
      </c>
      <c r="N247" t="s">
        <v>184</v>
      </c>
      <c r="O247" t="s">
        <v>155</v>
      </c>
      <c r="P247" s="12">
        <v>36101</v>
      </c>
      <c r="Q247" t="s">
        <v>156</v>
      </c>
      <c r="R247" t="s">
        <v>157</v>
      </c>
      <c r="S247" t="s">
        <v>178</v>
      </c>
      <c r="T247" t="s">
        <v>182</v>
      </c>
      <c r="U247">
        <v>4</v>
      </c>
      <c r="V247">
        <v>3.8</v>
      </c>
      <c r="W247">
        <v>3.4</v>
      </c>
      <c r="X247">
        <v>3.74</v>
      </c>
      <c r="Y247">
        <v>518443</v>
      </c>
      <c r="Z247">
        <v>47131</v>
      </c>
      <c r="AA247">
        <v>15710400</v>
      </c>
    </row>
    <row r="248" spans="1:27">
      <c r="A248" t="s">
        <v>430</v>
      </c>
      <c r="B248" t="s">
        <v>175</v>
      </c>
      <c r="C248" t="s">
        <v>34</v>
      </c>
      <c r="D248">
        <v>906</v>
      </c>
      <c r="E248" s="12">
        <v>41393</v>
      </c>
      <c r="F248" s="72">
        <f t="shared" si="29"/>
        <v>2013</v>
      </c>
      <c r="G248" s="70">
        <f t="shared" si="30"/>
        <v>11287.637969094923</v>
      </c>
      <c r="H248" s="70" cm="1">
        <f t="array" ref="H248">INDEX(magic_bricks_appreciation_pivot!$A$13:$K$20,MATCH(C248,magic_bricks_appreciation_pivot!$A$13:$A$20,0),1+MATCH(F248,INDEX(magic_bricks_appreciation_pivot!$B$13:$K$13,0),0))</f>
        <v>0.11656080922135968</v>
      </c>
      <c r="I248" s="70">
        <f t="shared" si="36"/>
        <v>12603.334184970372</v>
      </c>
      <c r="J248">
        <v>64</v>
      </c>
      <c r="K248">
        <v>1</v>
      </c>
      <c r="L248">
        <v>1</v>
      </c>
      <c r="M248">
        <v>3</v>
      </c>
      <c r="N248" t="s">
        <v>193</v>
      </c>
      <c r="O248" t="s">
        <v>161</v>
      </c>
      <c r="P248" s="12">
        <v>29713</v>
      </c>
      <c r="Q248" t="s">
        <v>156</v>
      </c>
      <c r="R248" t="s">
        <v>177</v>
      </c>
      <c r="S248" t="s">
        <v>158</v>
      </c>
      <c r="T248" t="s">
        <v>163</v>
      </c>
      <c r="U248">
        <v>3.2</v>
      </c>
      <c r="V248">
        <v>2.2999999999999998</v>
      </c>
      <c r="W248">
        <v>2.9</v>
      </c>
      <c r="X248">
        <v>2.75</v>
      </c>
      <c r="Y248">
        <v>327251</v>
      </c>
      <c r="Z248">
        <v>30680</v>
      </c>
      <c r="AA248">
        <v>10226600</v>
      </c>
    </row>
    <row r="249" spans="1:27">
      <c r="A249" t="s">
        <v>431</v>
      </c>
      <c r="B249" t="s">
        <v>39</v>
      </c>
      <c r="C249" t="s">
        <v>39</v>
      </c>
      <c r="D249">
        <v>1976</v>
      </c>
      <c r="E249" s="12">
        <v>40908</v>
      </c>
      <c r="F249" s="72">
        <f t="shared" si="29"/>
        <v>2011</v>
      </c>
      <c r="G249" s="70">
        <f t="shared" si="30"/>
        <v>6224.7216599190288</v>
      </c>
      <c r="H249" s="70" cm="1">
        <f t="array" ref="H249">INDEX(magic_bricks_appreciation_pivot!$A$13:$K$20,MATCH(C249,magic_bricks_appreciation_pivot!$A$13:$A$20,0),1+MATCH(F249,INDEX(magic_bricks_appreciation_pivot!$B$13:$K$13,0),0))</f>
        <v>0.32133594787779113</v>
      </c>
      <c r="I249" s="70">
        <f t="shared" si="36"/>
        <v>8224.9484947845267</v>
      </c>
      <c r="J249">
        <v>112</v>
      </c>
      <c r="K249">
        <v>2</v>
      </c>
      <c r="L249">
        <v>1</v>
      </c>
      <c r="M249">
        <v>5</v>
      </c>
      <c r="N249" t="s">
        <v>176</v>
      </c>
      <c r="O249" t="s">
        <v>161</v>
      </c>
      <c r="P249" s="12">
        <v>26308</v>
      </c>
      <c r="Q249" t="s">
        <v>194</v>
      </c>
      <c r="R249" t="s">
        <v>177</v>
      </c>
      <c r="S249" t="s">
        <v>158</v>
      </c>
      <c r="T249" t="s">
        <v>166</v>
      </c>
      <c r="U249">
        <v>5</v>
      </c>
      <c r="V249">
        <v>2.9</v>
      </c>
      <c r="W249">
        <v>2.2000000000000002</v>
      </c>
      <c r="X249">
        <v>3.355</v>
      </c>
      <c r="Y249">
        <v>369002</v>
      </c>
      <c r="Z249">
        <v>110700</v>
      </c>
      <c r="AA249">
        <v>12300050</v>
      </c>
    </row>
    <row r="250" spans="1:27">
      <c r="A250" t="s">
        <v>432</v>
      </c>
      <c r="B250" t="s">
        <v>51</v>
      </c>
      <c r="C250" t="s">
        <v>51</v>
      </c>
      <c r="D250">
        <v>1776</v>
      </c>
      <c r="E250" s="12">
        <v>40338</v>
      </c>
      <c r="F250" s="72">
        <f t="shared" si="29"/>
        <v>2010</v>
      </c>
      <c r="G250" s="70">
        <f t="shared" si="30"/>
        <v>5624.5326576576581</v>
      </c>
      <c r="H250" s="70" cm="1">
        <f t="array" ref="H250">INDEX(magic_bricks_appreciation_pivot!$A$13:$K$20,MATCH(C250,magic_bricks_appreciation_pivot!$A$13:$A$20,0),1+MATCH(F250,INDEX(magic_bricks_appreciation_pivot!$B$13:$K$13,0),0))</f>
        <v>0.55311029796131728</v>
      </c>
      <c r="I250" s="70">
        <f t="shared" si="36"/>
        <v>8735.5195918278441</v>
      </c>
      <c r="J250">
        <v>120</v>
      </c>
      <c r="K250">
        <v>2</v>
      </c>
      <c r="L250">
        <v>1</v>
      </c>
      <c r="M250">
        <v>4</v>
      </c>
      <c r="N250" t="s">
        <v>193</v>
      </c>
      <c r="O250" t="s">
        <v>155</v>
      </c>
      <c r="P250" s="12">
        <v>32673</v>
      </c>
      <c r="Q250" t="s">
        <v>194</v>
      </c>
      <c r="R250" t="s">
        <v>177</v>
      </c>
      <c r="S250" t="s">
        <v>158</v>
      </c>
      <c r="T250" t="s">
        <v>163</v>
      </c>
      <c r="U250">
        <v>4.9000000000000004</v>
      </c>
      <c r="V250">
        <v>2.4</v>
      </c>
      <c r="W250">
        <v>3.4</v>
      </c>
      <c r="Y250">
        <v>319653</v>
      </c>
      <c r="Z250">
        <v>89903</v>
      </c>
      <c r="AA250">
        <v>9989170</v>
      </c>
    </row>
    <row r="251" spans="1:27">
      <c r="A251" t="s">
        <v>433</v>
      </c>
      <c r="B251" t="s">
        <v>23</v>
      </c>
      <c r="C251" t="s">
        <v>23</v>
      </c>
      <c r="D251">
        <v>1402</v>
      </c>
      <c r="E251" s="12">
        <v>40551</v>
      </c>
      <c r="F251" s="72">
        <f t="shared" si="29"/>
        <v>2011</v>
      </c>
      <c r="G251" s="70">
        <f t="shared" si="30"/>
        <v>4968.9728958630531</v>
      </c>
      <c r="H251" s="70" cm="1">
        <f t="array" ref="H251">INDEX(magic_bricks_appreciation_pivot!$A$13:$K$20,MATCH(C251,magic_bricks_appreciation_pivot!$A$13:$A$20,0),1+MATCH(F251,INDEX(magic_bricks_appreciation_pivot!$B$13:$K$13,0),0))</f>
        <v>0.30621792098525186</v>
      </c>
      <c r="I251" s="70">
        <f t="shared" si="36"/>
        <v>6490.5614454663037</v>
      </c>
      <c r="J251">
        <v>112</v>
      </c>
      <c r="K251">
        <v>2</v>
      </c>
      <c r="L251">
        <v>2</v>
      </c>
      <c r="M251">
        <v>4</v>
      </c>
      <c r="N251" t="s">
        <v>193</v>
      </c>
      <c r="O251" t="s">
        <v>161</v>
      </c>
      <c r="P251" s="12">
        <v>29601</v>
      </c>
      <c r="Q251" t="s">
        <v>194</v>
      </c>
      <c r="R251" t="s">
        <v>177</v>
      </c>
      <c r="S251" t="s">
        <v>162</v>
      </c>
      <c r="T251" t="s">
        <v>171</v>
      </c>
      <c r="U251">
        <v>3.7</v>
      </c>
      <c r="V251">
        <v>3.6</v>
      </c>
      <c r="W251">
        <v>5</v>
      </c>
      <c r="X251">
        <v>4.1900000000000004</v>
      </c>
      <c r="Y251">
        <v>257761</v>
      </c>
      <c r="Z251">
        <v>111464</v>
      </c>
      <c r="AA251">
        <v>6966500</v>
      </c>
    </row>
    <row r="252" spans="1:27" hidden="1">
      <c r="A252" t="s">
        <v>434</v>
      </c>
      <c r="B252" t="s">
        <v>175</v>
      </c>
      <c r="C252" t="s">
        <v>34</v>
      </c>
      <c r="D252">
        <v>1160</v>
      </c>
      <c r="E252" s="12">
        <v>39610</v>
      </c>
      <c r="F252" s="72">
        <f t="shared" si="29"/>
        <v>2008</v>
      </c>
      <c r="G252" s="70">
        <f t="shared" si="30"/>
        <v>8158.5344827586205</v>
      </c>
      <c r="H252" s="70" t="e" cm="1">
        <f t="array" ref="H252">INDEX(magic_bricks_appreciation_pivot!$A$13:$K$20,MATCH(C252,magic_bricks_appreciation_pivot!$A$13:$A$20,0),1+MATCH(F252,INDEX(magic_bricks_appreciation_pivot!$B$13:$K$13,0),0))</f>
        <v>#N/A</v>
      </c>
      <c r="I252" s="70"/>
      <c r="J252">
        <v>138</v>
      </c>
      <c r="K252">
        <v>1</v>
      </c>
      <c r="L252">
        <v>1</v>
      </c>
      <c r="M252">
        <v>3</v>
      </c>
      <c r="N252" t="s">
        <v>184</v>
      </c>
      <c r="O252" t="s">
        <v>155</v>
      </c>
      <c r="P252" s="12">
        <v>28660</v>
      </c>
      <c r="Q252" t="s">
        <v>169</v>
      </c>
      <c r="R252" t="s">
        <v>157</v>
      </c>
      <c r="S252" t="s">
        <v>178</v>
      </c>
      <c r="T252" t="s">
        <v>163</v>
      </c>
      <c r="U252">
        <v>4.4000000000000004</v>
      </c>
      <c r="V252">
        <v>3.4</v>
      </c>
      <c r="W252">
        <v>2.7</v>
      </c>
      <c r="X252">
        <v>3.49</v>
      </c>
      <c r="Y252">
        <v>255525</v>
      </c>
      <c r="Z252">
        <v>104103</v>
      </c>
      <c r="AA252">
        <v>9463900</v>
      </c>
    </row>
    <row r="253" spans="1:27" hidden="1">
      <c r="A253" t="s">
        <v>435</v>
      </c>
      <c r="B253" t="s">
        <v>51</v>
      </c>
      <c r="C253" t="s">
        <v>51</v>
      </c>
      <c r="D253">
        <v>1957</v>
      </c>
      <c r="E253" s="12">
        <v>38793</v>
      </c>
      <c r="F253" s="72">
        <f t="shared" si="29"/>
        <v>2006</v>
      </c>
      <c r="G253" s="70">
        <f t="shared" si="30"/>
        <v>7766.7092488502813</v>
      </c>
      <c r="H253" s="70" t="e" cm="1">
        <f t="array" ref="H253">INDEX(magic_bricks_appreciation_pivot!$A$13:$K$20,MATCH(C253,magic_bricks_appreciation_pivot!$A$13:$A$20,0),1+MATCH(F253,INDEX(magic_bricks_appreciation_pivot!$B$13:$K$13,0),0))</f>
        <v>#N/A</v>
      </c>
      <c r="I253" s="70"/>
      <c r="J253">
        <v>134</v>
      </c>
      <c r="K253">
        <v>3</v>
      </c>
      <c r="L253">
        <v>2</v>
      </c>
      <c r="M253">
        <v>5</v>
      </c>
      <c r="N253" t="s">
        <v>193</v>
      </c>
      <c r="O253" t="s">
        <v>155</v>
      </c>
      <c r="P253" s="12">
        <v>29668</v>
      </c>
      <c r="Q253" t="s">
        <v>156</v>
      </c>
      <c r="R253" t="s">
        <v>165</v>
      </c>
      <c r="S253" t="s">
        <v>178</v>
      </c>
      <c r="T253" t="s">
        <v>171</v>
      </c>
      <c r="U253">
        <v>4.5999999999999996</v>
      </c>
      <c r="V253">
        <v>3.7</v>
      </c>
      <c r="W253">
        <v>3.1</v>
      </c>
      <c r="X253">
        <v>3.75</v>
      </c>
      <c r="Y253">
        <v>547180</v>
      </c>
      <c r="Z253">
        <v>243191</v>
      </c>
      <c r="AA253">
        <v>15199450</v>
      </c>
    </row>
    <row r="254" spans="1:27">
      <c r="A254" t="s">
        <v>436</v>
      </c>
      <c r="B254" t="s">
        <v>75</v>
      </c>
      <c r="C254" t="s">
        <v>75</v>
      </c>
      <c r="D254">
        <v>1887</v>
      </c>
      <c r="E254" s="12">
        <v>40956</v>
      </c>
      <c r="F254" s="72">
        <f t="shared" si="29"/>
        <v>2012</v>
      </c>
      <c r="G254" s="70">
        <f t="shared" si="30"/>
        <v>10863.513513513513</v>
      </c>
      <c r="H254" s="70" cm="1">
        <f t="array" ref="H254">INDEX(magic_bricks_appreciation_pivot!$A$13:$K$20,MATCH(C254,magic_bricks_appreciation_pivot!$A$13:$A$20,0),1+MATCH(F254,INDEX(magic_bricks_appreciation_pivot!$B$13:$K$13,0),0))</f>
        <v>0.4595405666106962</v>
      </c>
      <c r="I254" s="70">
        <f>G254+G254*H254</f>
        <v>15855.738668896469</v>
      </c>
      <c r="J254">
        <v>48</v>
      </c>
      <c r="K254">
        <v>2</v>
      </c>
      <c r="L254">
        <v>1</v>
      </c>
      <c r="M254">
        <v>5</v>
      </c>
      <c r="N254" t="s">
        <v>184</v>
      </c>
      <c r="O254" t="s">
        <v>161</v>
      </c>
      <c r="P254" s="12">
        <v>33656</v>
      </c>
      <c r="Q254" t="s">
        <v>156</v>
      </c>
      <c r="R254" t="s">
        <v>170</v>
      </c>
      <c r="S254" t="s">
        <v>178</v>
      </c>
      <c r="T254" t="s">
        <v>166</v>
      </c>
      <c r="U254">
        <v>2.2999999999999998</v>
      </c>
      <c r="V254">
        <v>2.4</v>
      </c>
      <c r="W254">
        <v>3.3</v>
      </c>
      <c r="X254">
        <v>2.7749999999999999</v>
      </c>
      <c r="Y254">
        <v>573985</v>
      </c>
      <c r="Z254">
        <v>348491</v>
      </c>
      <c r="AA254">
        <v>20499450</v>
      </c>
    </row>
    <row r="255" spans="1:27" hidden="1">
      <c r="A255" t="s">
        <v>437</v>
      </c>
      <c r="B255" t="s">
        <v>51</v>
      </c>
      <c r="C255" t="s">
        <v>51</v>
      </c>
      <c r="D255">
        <v>1859</v>
      </c>
      <c r="E255" s="12">
        <v>39790</v>
      </c>
      <c r="F255" s="72">
        <f t="shared" si="29"/>
        <v>2008</v>
      </c>
      <c r="G255" s="70">
        <f t="shared" si="30"/>
        <v>5339.0048413125332</v>
      </c>
      <c r="H255" s="70" t="e" cm="1">
        <f t="array" ref="H255">INDEX(magic_bricks_appreciation_pivot!$A$13:$K$20,MATCH(C255,magic_bricks_appreciation_pivot!$A$13:$A$20,0),1+MATCH(F255,INDEX(magic_bricks_appreciation_pivot!$B$13:$K$13,0),0))</f>
        <v>#N/A</v>
      </c>
      <c r="I255" s="70"/>
      <c r="J255">
        <v>142</v>
      </c>
      <c r="K255">
        <v>3</v>
      </c>
      <c r="L255">
        <v>2</v>
      </c>
      <c r="M255">
        <v>5</v>
      </c>
      <c r="N255" t="s">
        <v>193</v>
      </c>
      <c r="O255" t="s">
        <v>155</v>
      </c>
      <c r="P255" s="12">
        <v>22270</v>
      </c>
      <c r="Q255" t="s">
        <v>194</v>
      </c>
      <c r="R255" t="s">
        <v>165</v>
      </c>
      <c r="S255" t="s">
        <v>158</v>
      </c>
      <c r="T255" t="s">
        <v>163</v>
      </c>
      <c r="U255">
        <v>4.5999999999999996</v>
      </c>
      <c r="V255">
        <v>4.9000000000000004</v>
      </c>
      <c r="W255">
        <v>4.4000000000000004</v>
      </c>
      <c r="X255">
        <v>4.68</v>
      </c>
      <c r="Y255">
        <v>297756</v>
      </c>
      <c r="Z255">
        <v>138953</v>
      </c>
      <c r="AA255">
        <v>9925210</v>
      </c>
    </row>
    <row r="256" spans="1:27" hidden="1">
      <c r="A256" t="s">
        <v>438</v>
      </c>
      <c r="B256" t="s">
        <v>175</v>
      </c>
      <c r="C256" t="s">
        <v>34</v>
      </c>
      <c r="D256">
        <v>747</v>
      </c>
      <c r="E256" s="12">
        <v>39072</v>
      </c>
      <c r="F256" s="72">
        <f t="shared" si="29"/>
        <v>2006</v>
      </c>
      <c r="G256" s="70">
        <f t="shared" si="30"/>
        <v>15024.832663989291</v>
      </c>
      <c r="H256" s="70" t="e" cm="1">
        <f t="array" ref="H256">INDEX(magic_bricks_appreciation_pivot!$A$13:$K$20,MATCH(C256,magic_bricks_appreciation_pivot!$A$13:$A$20,0),1+MATCH(F256,INDEX(magic_bricks_appreciation_pivot!$B$13:$K$13,0),0))</f>
        <v>#N/A</v>
      </c>
      <c r="I256" s="70"/>
      <c r="J256">
        <v>168</v>
      </c>
      <c r="K256">
        <v>1</v>
      </c>
      <c r="L256">
        <v>1</v>
      </c>
      <c r="M256">
        <v>2</v>
      </c>
      <c r="N256" t="s">
        <v>168</v>
      </c>
      <c r="O256" t="s">
        <v>155</v>
      </c>
      <c r="P256" s="12">
        <v>37247</v>
      </c>
      <c r="Q256" t="s">
        <v>156</v>
      </c>
      <c r="R256" t="s">
        <v>157</v>
      </c>
      <c r="S256" t="s">
        <v>178</v>
      </c>
      <c r="T256" t="s">
        <v>182</v>
      </c>
      <c r="U256">
        <v>4.9000000000000004</v>
      </c>
      <c r="V256">
        <v>2.7</v>
      </c>
      <c r="W256">
        <v>2.7</v>
      </c>
      <c r="X256">
        <v>3.36</v>
      </c>
      <c r="Y256">
        <v>336707</v>
      </c>
      <c r="Z256">
        <v>157130</v>
      </c>
      <c r="AA256">
        <v>11223550</v>
      </c>
    </row>
    <row r="257" spans="1:27" hidden="1">
      <c r="A257" t="s">
        <v>439</v>
      </c>
      <c r="B257" t="s">
        <v>56</v>
      </c>
      <c r="C257" t="s">
        <v>56</v>
      </c>
      <c r="D257">
        <v>985</v>
      </c>
      <c r="E257" s="12">
        <v>39924</v>
      </c>
      <c r="F257" s="72">
        <f t="shared" si="29"/>
        <v>2009</v>
      </c>
      <c r="G257" s="70">
        <f t="shared" si="30"/>
        <v>7491.8832487309646</v>
      </c>
      <c r="H257" s="70" t="e" cm="1">
        <f t="array" ref="H257">INDEX(magic_bricks_appreciation_pivot!$A$13:$K$20,MATCH(C257,magic_bricks_appreciation_pivot!$A$13:$A$20,0),1+MATCH(F257,INDEX(magic_bricks_appreciation_pivot!$B$13:$K$13,0),0))</f>
        <v>#N/A</v>
      </c>
      <c r="I257" s="70"/>
      <c r="J257">
        <v>159</v>
      </c>
      <c r="K257">
        <v>1</v>
      </c>
      <c r="L257">
        <v>1</v>
      </c>
      <c r="M257">
        <v>3</v>
      </c>
      <c r="N257" t="s">
        <v>176</v>
      </c>
      <c r="O257" t="s">
        <v>155</v>
      </c>
      <c r="P257" s="12">
        <v>37369</v>
      </c>
      <c r="Q257" t="s">
        <v>194</v>
      </c>
      <c r="R257" t="s">
        <v>177</v>
      </c>
      <c r="S257" t="s">
        <v>158</v>
      </c>
      <c r="T257" t="s">
        <v>173</v>
      </c>
      <c r="U257">
        <v>3.6</v>
      </c>
      <c r="V257">
        <v>2.7</v>
      </c>
      <c r="W257">
        <v>2.1</v>
      </c>
      <c r="X257">
        <v>2.67</v>
      </c>
      <c r="Y257">
        <v>265662</v>
      </c>
      <c r="Z257">
        <v>44277</v>
      </c>
      <c r="AA257">
        <v>7379505</v>
      </c>
    </row>
    <row r="258" spans="1:27">
      <c r="A258" t="s">
        <v>440</v>
      </c>
      <c r="B258" t="s">
        <v>175</v>
      </c>
      <c r="C258" t="s">
        <v>34</v>
      </c>
      <c r="D258">
        <v>1024</v>
      </c>
      <c r="E258" s="12">
        <v>41224</v>
      </c>
      <c r="F258" s="72">
        <f t="shared" si="29"/>
        <v>2012</v>
      </c>
      <c r="G258" s="70">
        <f t="shared" si="30"/>
        <v>11808.0078125</v>
      </c>
      <c r="H258" s="70" cm="1">
        <f t="array" ref="H258">INDEX(magic_bricks_appreciation_pivot!$A$13:$K$20,MATCH(C258,magic_bricks_appreciation_pivot!$A$13:$A$20,0),1+MATCH(F258,INDEX(magic_bricks_appreciation_pivot!$B$13:$K$13,0),0))</f>
        <v>0.22606337179266398</v>
      </c>
      <c r="I258" s="70">
        <f>G258+G258*H258</f>
        <v>14477.365872747869</v>
      </c>
      <c r="J258">
        <v>77</v>
      </c>
      <c r="K258">
        <v>1</v>
      </c>
      <c r="L258">
        <v>1</v>
      </c>
      <c r="M258">
        <v>3</v>
      </c>
      <c r="N258" t="s">
        <v>193</v>
      </c>
      <c r="O258" t="s">
        <v>155</v>
      </c>
      <c r="P258" s="12">
        <v>35384</v>
      </c>
      <c r="Q258" t="s">
        <v>156</v>
      </c>
      <c r="R258" t="s">
        <v>157</v>
      </c>
      <c r="S258" t="s">
        <v>178</v>
      </c>
      <c r="T258" t="s">
        <v>163</v>
      </c>
      <c r="U258">
        <v>3.4</v>
      </c>
      <c r="V258">
        <v>3.3</v>
      </c>
      <c r="W258">
        <v>2.7</v>
      </c>
      <c r="X258">
        <v>3.15</v>
      </c>
      <c r="Y258">
        <v>302285</v>
      </c>
      <c r="Z258">
        <v>108823</v>
      </c>
      <c r="AA258">
        <v>12091400</v>
      </c>
    </row>
    <row r="259" spans="1:27" hidden="1">
      <c r="A259" t="s">
        <v>441</v>
      </c>
      <c r="B259" t="s">
        <v>51</v>
      </c>
      <c r="C259" t="s">
        <v>51</v>
      </c>
      <c r="D259">
        <v>1600</v>
      </c>
      <c r="E259" s="12">
        <v>40164</v>
      </c>
      <c r="F259" s="72">
        <f t="shared" ref="F259:F322" si="37">YEAR(E259)</f>
        <v>2009</v>
      </c>
      <c r="G259" s="70">
        <f t="shared" ref="G259:G322" si="38">AA259/D259</f>
        <v>6581.375</v>
      </c>
      <c r="H259" s="70" t="e" cm="1">
        <f t="array" ref="H259">INDEX(magic_bricks_appreciation_pivot!$A$13:$K$20,MATCH(C259,magic_bricks_appreciation_pivot!$A$13:$A$20,0),1+MATCH(F259,INDEX(magic_bricks_appreciation_pivot!$B$13:$K$13,0),0))</f>
        <v>#N/A</v>
      </c>
      <c r="I259" s="70"/>
      <c r="J259">
        <v>148</v>
      </c>
      <c r="K259">
        <v>2</v>
      </c>
      <c r="L259">
        <v>1</v>
      </c>
      <c r="M259">
        <v>4</v>
      </c>
      <c r="N259" t="s">
        <v>168</v>
      </c>
      <c r="O259" t="s">
        <v>155</v>
      </c>
      <c r="P259" s="12">
        <v>31039</v>
      </c>
      <c r="Q259" t="s">
        <v>169</v>
      </c>
      <c r="R259" t="s">
        <v>165</v>
      </c>
      <c r="S259" t="s">
        <v>158</v>
      </c>
      <c r="T259" t="s">
        <v>166</v>
      </c>
      <c r="U259">
        <v>2.9</v>
      </c>
      <c r="V259">
        <v>3.5</v>
      </c>
      <c r="W259">
        <v>4.9000000000000004</v>
      </c>
      <c r="X259">
        <v>3.77</v>
      </c>
      <c r="Y259">
        <v>315906</v>
      </c>
      <c r="Z259">
        <v>94772</v>
      </c>
      <c r="AA259">
        <v>10530200</v>
      </c>
    </row>
    <row r="260" spans="1:27">
      <c r="A260" t="s">
        <v>442</v>
      </c>
      <c r="B260" t="s">
        <v>175</v>
      </c>
      <c r="C260" t="s">
        <v>34</v>
      </c>
      <c r="D260">
        <v>1276</v>
      </c>
      <c r="E260" s="12">
        <v>41557</v>
      </c>
      <c r="F260" s="72">
        <f t="shared" si="37"/>
        <v>2013</v>
      </c>
      <c r="G260" s="70">
        <f t="shared" si="38"/>
        <v>7526.7398119122254</v>
      </c>
      <c r="H260" s="70" cm="1">
        <f t="array" ref="H260">INDEX(magic_bricks_appreciation_pivot!$A$13:$K$20,MATCH(C260,magic_bricks_appreciation_pivot!$A$13:$A$20,0),1+MATCH(F260,INDEX(magic_bricks_appreciation_pivot!$B$13:$K$13,0),0))</f>
        <v>0.11656080922135968</v>
      </c>
      <c r="I260" s="70">
        <f t="shared" ref="I260:I264" si="39">G260+G260*H260</f>
        <v>8404.0626951873382</v>
      </c>
      <c r="J260">
        <v>141</v>
      </c>
      <c r="K260">
        <v>2</v>
      </c>
      <c r="L260">
        <v>1</v>
      </c>
      <c r="M260">
        <v>4</v>
      </c>
      <c r="N260" t="s">
        <v>193</v>
      </c>
      <c r="O260" t="s">
        <v>161</v>
      </c>
      <c r="P260" s="12">
        <v>28417</v>
      </c>
      <c r="Q260" t="s">
        <v>169</v>
      </c>
      <c r="R260" t="s">
        <v>177</v>
      </c>
      <c r="S260" t="s">
        <v>158</v>
      </c>
      <c r="T260" t="s">
        <v>166</v>
      </c>
      <c r="U260">
        <v>3.8</v>
      </c>
      <c r="V260">
        <v>2.2999999999999998</v>
      </c>
      <c r="W260">
        <v>3.8</v>
      </c>
      <c r="X260">
        <v>3.2</v>
      </c>
      <c r="Y260">
        <v>316936</v>
      </c>
      <c r="Z260">
        <v>163270</v>
      </c>
      <c r="AA260">
        <v>9604120</v>
      </c>
    </row>
    <row r="261" spans="1:27">
      <c r="A261" t="s">
        <v>443</v>
      </c>
      <c r="B261" t="s">
        <v>175</v>
      </c>
      <c r="C261" t="s">
        <v>34</v>
      </c>
      <c r="D261">
        <v>1159</v>
      </c>
      <c r="E261" s="12">
        <v>40349</v>
      </c>
      <c r="F261" s="72">
        <f t="shared" si="37"/>
        <v>2010</v>
      </c>
      <c r="G261" s="70">
        <f t="shared" si="38"/>
        <v>7819.4995685936155</v>
      </c>
      <c r="H261" s="70" cm="1">
        <f t="array" ref="H261">INDEX(magic_bricks_appreciation_pivot!$A$13:$K$20,MATCH(C261,magic_bricks_appreciation_pivot!$A$13:$A$20,0),1+MATCH(F261,INDEX(magic_bricks_appreciation_pivot!$B$13:$K$13,0),0))</f>
        <v>0.46848170778869208</v>
      </c>
      <c r="I261" s="70">
        <f t="shared" si="39"/>
        <v>11482.792080541294</v>
      </c>
      <c r="J261">
        <v>90</v>
      </c>
      <c r="K261">
        <v>1</v>
      </c>
      <c r="L261">
        <v>1</v>
      </c>
      <c r="M261">
        <v>3</v>
      </c>
      <c r="N261" t="s">
        <v>168</v>
      </c>
      <c r="O261" t="s">
        <v>155</v>
      </c>
      <c r="P261" s="12">
        <v>27209</v>
      </c>
      <c r="Q261" t="s">
        <v>194</v>
      </c>
      <c r="R261" t="s">
        <v>165</v>
      </c>
      <c r="S261" t="s">
        <v>162</v>
      </c>
      <c r="T261" t="s">
        <v>163</v>
      </c>
      <c r="U261">
        <v>4.3</v>
      </c>
      <c r="V261">
        <v>3.3</v>
      </c>
      <c r="W261">
        <v>2.6</v>
      </c>
      <c r="X261">
        <v>3.39</v>
      </c>
      <c r="Y261">
        <v>253758</v>
      </c>
      <c r="Z261">
        <v>108754</v>
      </c>
      <c r="AA261">
        <v>9062800</v>
      </c>
    </row>
    <row r="262" spans="1:27">
      <c r="A262" t="s">
        <v>444</v>
      </c>
      <c r="B262" t="s">
        <v>23</v>
      </c>
      <c r="C262" t="s">
        <v>23</v>
      </c>
      <c r="D262">
        <v>1024</v>
      </c>
      <c r="E262" s="12">
        <v>40971</v>
      </c>
      <c r="F262" s="72">
        <f t="shared" si="37"/>
        <v>2012</v>
      </c>
      <c r="G262" s="70">
        <f t="shared" si="38"/>
        <v>4637.20703125</v>
      </c>
      <c r="H262" s="70" cm="1">
        <f t="array" ref="H262">INDEX(magic_bricks_appreciation_pivot!$A$13:$K$20,MATCH(C262,magic_bricks_appreciation_pivot!$A$13:$A$20,0),1+MATCH(F262,INDEX(magic_bricks_appreciation_pivot!$B$13:$K$13,0),0))</f>
        <v>0.26292059267573231</v>
      </c>
      <c r="I262" s="70">
        <f t="shared" si="39"/>
        <v>5856.4242522663226</v>
      </c>
      <c r="J262">
        <v>142</v>
      </c>
      <c r="K262">
        <v>1</v>
      </c>
      <c r="L262">
        <v>1</v>
      </c>
      <c r="M262">
        <v>3</v>
      </c>
      <c r="N262" t="s">
        <v>154</v>
      </c>
      <c r="O262" t="s">
        <v>155</v>
      </c>
      <c r="P262" s="12">
        <v>22721</v>
      </c>
      <c r="Q262" t="s">
        <v>194</v>
      </c>
      <c r="R262" t="s">
        <v>177</v>
      </c>
      <c r="S262" t="s">
        <v>178</v>
      </c>
      <c r="T262" t="s">
        <v>173</v>
      </c>
      <c r="U262">
        <v>3.4</v>
      </c>
      <c r="V262">
        <v>3.1</v>
      </c>
      <c r="W262">
        <v>4.9000000000000004</v>
      </c>
      <c r="X262">
        <v>3.91</v>
      </c>
      <c r="Y262">
        <v>166198</v>
      </c>
      <c r="Z262">
        <v>94970</v>
      </c>
      <c r="AA262">
        <v>4748500</v>
      </c>
    </row>
    <row r="263" spans="1:27">
      <c r="A263" t="s">
        <v>445</v>
      </c>
      <c r="B263" t="s">
        <v>56</v>
      </c>
      <c r="C263" t="s">
        <v>56</v>
      </c>
      <c r="D263">
        <v>1249</v>
      </c>
      <c r="E263" s="12">
        <v>40394</v>
      </c>
      <c r="F263" s="72">
        <f t="shared" si="37"/>
        <v>2010</v>
      </c>
      <c r="G263" s="70">
        <f t="shared" si="38"/>
        <v>10121.925540432347</v>
      </c>
      <c r="H263" s="70" cm="1">
        <f t="array" ref="H263">INDEX(magic_bricks_appreciation_pivot!$A$13:$K$20,MATCH(C263,magic_bricks_appreciation_pivot!$A$13:$A$20,0),1+MATCH(F263,INDEX(magic_bricks_appreciation_pivot!$B$13:$K$13,0),0))</f>
        <v>0.62795711804515786</v>
      </c>
      <c r="I263" s="70">
        <f t="shared" si="39"/>
        <v>16478.060731869919</v>
      </c>
      <c r="J263">
        <v>93</v>
      </c>
      <c r="K263">
        <v>2</v>
      </c>
      <c r="L263">
        <v>2</v>
      </c>
      <c r="M263">
        <v>4</v>
      </c>
      <c r="N263" t="s">
        <v>184</v>
      </c>
      <c r="O263" t="s">
        <v>161</v>
      </c>
      <c r="P263" s="12">
        <v>33459</v>
      </c>
      <c r="Q263" t="s">
        <v>156</v>
      </c>
      <c r="R263" t="s">
        <v>170</v>
      </c>
      <c r="S263" t="s">
        <v>158</v>
      </c>
      <c r="T263" t="s">
        <v>159</v>
      </c>
      <c r="U263">
        <v>3.9</v>
      </c>
      <c r="V263">
        <v>2.2000000000000002</v>
      </c>
      <c r="W263">
        <v>4.8</v>
      </c>
      <c r="Y263">
        <v>417195</v>
      </c>
      <c r="Z263">
        <v>176992</v>
      </c>
      <c r="AA263">
        <v>12642285</v>
      </c>
    </row>
    <row r="264" spans="1:27">
      <c r="A264" t="s">
        <v>446</v>
      </c>
      <c r="B264" t="s">
        <v>175</v>
      </c>
      <c r="C264" t="s">
        <v>34</v>
      </c>
      <c r="D264">
        <v>839</v>
      </c>
      <c r="E264" s="12">
        <v>40529</v>
      </c>
      <c r="F264" s="72">
        <f t="shared" si="37"/>
        <v>2010</v>
      </c>
      <c r="G264" s="70">
        <f t="shared" si="38"/>
        <v>10855.101311084625</v>
      </c>
      <c r="H264" s="70" cm="1">
        <f t="array" ref="H264">INDEX(magic_bricks_appreciation_pivot!$A$13:$K$20,MATCH(C264,magic_bricks_appreciation_pivot!$A$13:$A$20,0),1+MATCH(F264,INDEX(magic_bricks_appreciation_pivot!$B$13:$K$13,0),0))</f>
        <v>0.46848170778869208</v>
      </c>
      <c r="I264" s="70">
        <f t="shared" si="39"/>
        <v>15940.517711520821</v>
      </c>
      <c r="J264">
        <v>175</v>
      </c>
      <c r="K264">
        <v>1</v>
      </c>
      <c r="L264">
        <v>1</v>
      </c>
      <c r="M264">
        <v>3</v>
      </c>
      <c r="N264" t="s">
        <v>193</v>
      </c>
      <c r="O264" t="s">
        <v>155</v>
      </c>
      <c r="P264" s="12">
        <v>34689</v>
      </c>
      <c r="Q264" t="s">
        <v>169</v>
      </c>
      <c r="R264" t="s">
        <v>157</v>
      </c>
      <c r="S264" t="s">
        <v>162</v>
      </c>
      <c r="T264" t="s">
        <v>163</v>
      </c>
      <c r="U264">
        <v>2.5</v>
      </c>
      <c r="V264">
        <v>4.4000000000000004</v>
      </c>
      <c r="W264">
        <v>3.2</v>
      </c>
      <c r="X264">
        <v>3.47</v>
      </c>
      <c r="Y264">
        <v>255008</v>
      </c>
      <c r="Z264">
        <v>72859</v>
      </c>
      <c r="AA264">
        <v>9107430</v>
      </c>
    </row>
    <row r="265" spans="1:27" hidden="1">
      <c r="A265" t="s">
        <v>447</v>
      </c>
      <c r="B265" t="s">
        <v>175</v>
      </c>
      <c r="C265" t="s">
        <v>34</v>
      </c>
      <c r="D265">
        <v>1286</v>
      </c>
      <c r="E265" s="12">
        <v>39310</v>
      </c>
      <c r="F265" s="72">
        <f t="shared" si="37"/>
        <v>2007</v>
      </c>
      <c r="G265" s="70">
        <f t="shared" si="38"/>
        <v>7117.6516329704509</v>
      </c>
      <c r="H265" s="70" t="e" cm="1">
        <f t="array" ref="H265">INDEX(magic_bricks_appreciation_pivot!$A$13:$K$20,MATCH(C265,magic_bricks_appreciation_pivot!$A$13:$A$20,0),1+MATCH(F265,INDEX(magic_bricks_appreciation_pivot!$B$13:$K$13,0),0))</f>
        <v>#N/A</v>
      </c>
      <c r="I265" s="70"/>
      <c r="J265">
        <v>105</v>
      </c>
      <c r="K265">
        <v>2</v>
      </c>
      <c r="L265">
        <v>1</v>
      </c>
      <c r="M265">
        <v>4</v>
      </c>
      <c r="N265" t="s">
        <v>154</v>
      </c>
      <c r="O265" t="s">
        <v>161</v>
      </c>
      <c r="P265" s="12">
        <v>26900</v>
      </c>
      <c r="Q265" t="s">
        <v>194</v>
      </c>
      <c r="R265" t="s">
        <v>157</v>
      </c>
      <c r="S265" t="s">
        <v>178</v>
      </c>
      <c r="T265" t="s">
        <v>182</v>
      </c>
      <c r="U265">
        <v>2.2000000000000002</v>
      </c>
      <c r="V265">
        <v>2.2000000000000002</v>
      </c>
      <c r="W265">
        <v>4.9000000000000004</v>
      </c>
      <c r="X265">
        <v>3.01</v>
      </c>
      <c r="Y265">
        <v>292906</v>
      </c>
      <c r="Z265">
        <v>118993</v>
      </c>
      <c r="AA265">
        <v>9153300</v>
      </c>
    </row>
    <row r="266" spans="1:27">
      <c r="A266" t="s">
        <v>448</v>
      </c>
      <c r="B266" t="s">
        <v>201</v>
      </c>
      <c r="C266" t="s">
        <v>201</v>
      </c>
      <c r="D266">
        <v>2467</v>
      </c>
      <c r="E266" s="12">
        <v>40818</v>
      </c>
      <c r="F266" s="72">
        <f t="shared" si="37"/>
        <v>2011</v>
      </c>
      <c r="G266" s="70">
        <f t="shared" si="38"/>
        <v>5128.0583704904739</v>
      </c>
      <c r="H266" s="70" cm="1">
        <f t="array" ref="H266">INDEX(magic_bricks_appreciation_pivot!$A$13:$K$20,MATCH(C266,magic_bricks_appreciation_pivot!$A$13:$A$20,0),1+MATCH(F266,INDEX(magic_bricks_appreciation_pivot!$B$13:$K$13,0),0))</f>
        <v>0.57884713052310821</v>
      </c>
      <c r="I266" s="70">
        <f t="shared" ref="I266:I268" si="40">G266+G266*H266</f>
        <v>8096.4202434038907</v>
      </c>
      <c r="J266">
        <v>69</v>
      </c>
      <c r="K266">
        <v>4</v>
      </c>
      <c r="L266">
        <v>2</v>
      </c>
      <c r="M266">
        <v>6</v>
      </c>
      <c r="N266" t="s">
        <v>184</v>
      </c>
      <c r="O266" t="s">
        <v>161</v>
      </c>
      <c r="P266" s="12">
        <v>34978</v>
      </c>
      <c r="Q266" t="s">
        <v>194</v>
      </c>
      <c r="R266" t="s">
        <v>157</v>
      </c>
      <c r="S266" t="s">
        <v>162</v>
      </c>
      <c r="T266" t="s">
        <v>166</v>
      </c>
      <c r="U266">
        <v>3</v>
      </c>
      <c r="V266">
        <v>3.6</v>
      </c>
      <c r="W266">
        <v>2.4</v>
      </c>
      <c r="X266">
        <v>2.94</v>
      </c>
      <c r="Y266">
        <v>581942</v>
      </c>
      <c r="Z266">
        <v>139160</v>
      </c>
      <c r="AA266">
        <v>12650920</v>
      </c>
    </row>
    <row r="267" spans="1:27">
      <c r="A267" t="s">
        <v>449</v>
      </c>
      <c r="B267" t="s">
        <v>23</v>
      </c>
      <c r="C267" t="s">
        <v>23</v>
      </c>
      <c r="D267">
        <v>653</v>
      </c>
      <c r="E267" s="12">
        <v>40347</v>
      </c>
      <c r="F267" s="72">
        <f t="shared" si="37"/>
        <v>2010</v>
      </c>
      <c r="G267" s="70">
        <f t="shared" si="38"/>
        <v>11692.572741194486</v>
      </c>
      <c r="H267" s="70" cm="1">
        <f t="array" ref="H267">INDEX(magic_bricks_appreciation_pivot!$A$13:$K$20,MATCH(C267,magic_bricks_appreciation_pivot!$A$13:$A$20,0),1+MATCH(F267,INDEX(magic_bricks_appreciation_pivot!$B$13:$K$13,0),0))</f>
        <v>0.49881786187527283</v>
      </c>
      <c r="I267" s="70">
        <f t="shared" si="40"/>
        <v>17525.03687577822</v>
      </c>
      <c r="J267">
        <v>121</v>
      </c>
      <c r="K267">
        <v>1</v>
      </c>
      <c r="L267">
        <v>1</v>
      </c>
      <c r="M267">
        <v>2</v>
      </c>
      <c r="N267" t="s">
        <v>184</v>
      </c>
      <c r="O267" t="s">
        <v>161</v>
      </c>
      <c r="P267" s="12">
        <v>34872</v>
      </c>
      <c r="Q267" t="s">
        <v>156</v>
      </c>
      <c r="R267" t="s">
        <v>165</v>
      </c>
      <c r="S267" t="s">
        <v>178</v>
      </c>
      <c r="T267" t="s">
        <v>182</v>
      </c>
      <c r="U267">
        <v>2.5</v>
      </c>
      <c r="V267">
        <v>3.1</v>
      </c>
      <c r="W267">
        <v>5</v>
      </c>
      <c r="X267">
        <v>3.68</v>
      </c>
      <c r="Y267">
        <v>297775</v>
      </c>
      <c r="Z267">
        <v>160340</v>
      </c>
      <c r="AA267">
        <v>7635250</v>
      </c>
    </row>
    <row r="268" spans="1:27">
      <c r="A268" t="s">
        <v>450</v>
      </c>
      <c r="B268" t="s">
        <v>23</v>
      </c>
      <c r="C268" t="s">
        <v>23</v>
      </c>
      <c r="D268">
        <v>606</v>
      </c>
      <c r="E268" s="12">
        <v>40194</v>
      </c>
      <c r="F268" s="72">
        <f t="shared" si="37"/>
        <v>2010</v>
      </c>
      <c r="G268" s="70">
        <f t="shared" si="38"/>
        <v>12960.39603960396</v>
      </c>
      <c r="H268" s="70" cm="1">
        <f t="array" ref="H268">INDEX(magic_bricks_appreciation_pivot!$A$13:$K$20,MATCH(C268,magic_bricks_appreciation_pivot!$A$13:$A$20,0),1+MATCH(F268,INDEX(magic_bricks_appreciation_pivot!$B$13:$K$13,0),0))</f>
        <v>0.49881786187527283</v>
      </c>
      <c r="I268" s="70">
        <f t="shared" si="40"/>
        <v>19425.273081135962</v>
      </c>
      <c r="J268">
        <v>4</v>
      </c>
      <c r="K268">
        <v>1</v>
      </c>
      <c r="L268">
        <v>1</v>
      </c>
      <c r="M268">
        <v>2</v>
      </c>
      <c r="N268" t="s">
        <v>168</v>
      </c>
      <c r="O268" t="s">
        <v>155</v>
      </c>
      <c r="P268" s="12">
        <v>33989</v>
      </c>
      <c r="Q268" t="s">
        <v>169</v>
      </c>
      <c r="R268" t="s">
        <v>177</v>
      </c>
      <c r="S268" t="s">
        <v>162</v>
      </c>
      <c r="T268" t="s">
        <v>182</v>
      </c>
      <c r="U268">
        <v>2.6</v>
      </c>
      <c r="V268">
        <v>3</v>
      </c>
      <c r="W268">
        <v>3.9</v>
      </c>
      <c r="X268">
        <v>3.24</v>
      </c>
      <c r="Y268">
        <v>353430</v>
      </c>
      <c r="Z268">
        <v>117810</v>
      </c>
      <c r="AA268">
        <v>7854000</v>
      </c>
    </row>
    <row r="269" spans="1:27" hidden="1">
      <c r="A269" t="s">
        <v>451</v>
      </c>
      <c r="B269" t="s">
        <v>75</v>
      </c>
      <c r="D269">
        <v>1837</v>
      </c>
      <c r="E269" s="12">
        <v>39146</v>
      </c>
      <c r="F269" s="72">
        <f t="shared" si="37"/>
        <v>2007</v>
      </c>
      <c r="G269" s="70">
        <f t="shared" si="38"/>
        <v>7184.1208492106698</v>
      </c>
      <c r="H269" s="70" t="e" cm="1">
        <f t="array" ref="H269">INDEX(magic_bricks_appreciation_pivot!$A$13:$K$20,MATCH(C269,magic_bricks_appreciation_pivot!$A$13:$A$20,0),1+MATCH(F269,INDEX(magic_bricks_appreciation_pivot!$B$13:$K$13,0),0))</f>
        <v>#N/A</v>
      </c>
      <c r="I269" s="70"/>
      <c r="J269">
        <v>81</v>
      </c>
      <c r="K269">
        <v>2</v>
      </c>
      <c r="L269">
        <v>1</v>
      </c>
      <c r="M269">
        <v>5</v>
      </c>
      <c r="N269" t="s">
        <v>184</v>
      </c>
      <c r="O269" t="s">
        <v>155</v>
      </c>
      <c r="P269" s="12">
        <v>28561</v>
      </c>
      <c r="Q269" t="s">
        <v>194</v>
      </c>
      <c r="R269" t="s">
        <v>165</v>
      </c>
      <c r="S269" t="s">
        <v>178</v>
      </c>
      <c r="T269" t="s">
        <v>166</v>
      </c>
      <c r="U269">
        <v>4.3</v>
      </c>
      <c r="V269">
        <v>4.0999999999999996</v>
      </c>
      <c r="W269">
        <v>4.8</v>
      </c>
      <c r="X269">
        <v>4.4749999999999996</v>
      </c>
      <c r="Y269">
        <v>488298</v>
      </c>
      <c r="Z269">
        <v>105578</v>
      </c>
      <c r="AA269">
        <v>13197230</v>
      </c>
    </row>
    <row r="270" spans="1:27">
      <c r="A270" t="s">
        <v>452</v>
      </c>
      <c r="B270" t="s">
        <v>51</v>
      </c>
      <c r="C270" t="s">
        <v>51</v>
      </c>
      <c r="D270">
        <v>1880</v>
      </c>
      <c r="E270" s="12">
        <v>40830</v>
      </c>
      <c r="F270" s="72">
        <f t="shared" si="37"/>
        <v>2011</v>
      </c>
      <c r="G270" s="70">
        <f t="shared" si="38"/>
        <v>7271.1010638297876</v>
      </c>
      <c r="H270" s="70" cm="1">
        <f t="array" ref="H270">INDEX(magic_bricks_appreciation_pivot!$A$13:$K$20,MATCH(C270,magic_bricks_appreciation_pivot!$A$13:$A$20,0),1+MATCH(F270,INDEX(magic_bricks_appreciation_pivot!$B$13:$K$13,0),0))</f>
        <v>0.33442622950819673</v>
      </c>
      <c r="I270" s="70">
        <f t="shared" ref="I270:I271" si="41">G270+G270*H270</f>
        <v>9702.7479769794209</v>
      </c>
      <c r="J270">
        <v>95</v>
      </c>
      <c r="K270">
        <v>3</v>
      </c>
      <c r="L270">
        <v>2</v>
      </c>
      <c r="M270">
        <v>5</v>
      </c>
      <c r="N270" t="s">
        <v>168</v>
      </c>
      <c r="O270" t="s">
        <v>155</v>
      </c>
      <c r="P270" s="12">
        <v>24040</v>
      </c>
      <c r="Q270" t="s">
        <v>156</v>
      </c>
      <c r="R270" t="s">
        <v>177</v>
      </c>
      <c r="S270" t="s">
        <v>178</v>
      </c>
      <c r="T270" t="s">
        <v>173</v>
      </c>
      <c r="U270">
        <v>3.7</v>
      </c>
      <c r="V270">
        <v>3.2</v>
      </c>
      <c r="W270">
        <v>4.2</v>
      </c>
      <c r="X270">
        <v>3.63</v>
      </c>
      <c r="Y270">
        <v>437429</v>
      </c>
      <c r="Z270">
        <v>109357</v>
      </c>
      <c r="AA270">
        <v>13669670</v>
      </c>
    </row>
    <row r="271" spans="1:27">
      <c r="A271" t="s">
        <v>453</v>
      </c>
      <c r="B271" t="s">
        <v>201</v>
      </c>
      <c r="C271" t="s">
        <v>201</v>
      </c>
      <c r="D271">
        <v>2189</v>
      </c>
      <c r="E271" s="12">
        <v>40635</v>
      </c>
      <c r="F271" s="72">
        <f t="shared" si="37"/>
        <v>2011</v>
      </c>
      <c r="G271" s="70">
        <f t="shared" si="38"/>
        <v>8337.0762905436277</v>
      </c>
      <c r="H271" s="70" cm="1">
        <f t="array" ref="H271">INDEX(magic_bricks_appreciation_pivot!$A$13:$K$20,MATCH(C271,magic_bricks_appreciation_pivot!$A$13:$A$20,0),1+MATCH(F271,INDEX(magic_bricks_appreciation_pivot!$B$13:$K$13,0),0))</f>
        <v>0.57884713052310821</v>
      </c>
      <c r="I271" s="70">
        <f t="shared" si="41"/>
        <v>13162.968978277046</v>
      </c>
      <c r="J271">
        <v>1</v>
      </c>
      <c r="K271">
        <v>3</v>
      </c>
      <c r="L271">
        <v>2</v>
      </c>
      <c r="M271">
        <v>5</v>
      </c>
      <c r="N271" t="s">
        <v>184</v>
      </c>
      <c r="O271" t="s">
        <v>155</v>
      </c>
      <c r="P271" s="12">
        <v>32240</v>
      </c>
      <c r="Q271" t="s">
        <v>156</v>
      </c>
      <c r="R271" t="s">
        <v>157</v>
      </c>
      <c r="S271" t="s">
        <v>162</v>
      </c>
      <c r="T271" t="s">
        <v>163</v>
      </c>
      <c r="U271">
        <v>2.2999999999999998</v>
      </c>
      <c r="V271">
        <v>4.7</v>
      </c>
      <c r="W271">
        <v>4.5</v>
      </c>
      <c r="X271">
        <v>3.9</v>
      </c>
      <c r="Y271">
        <v>547496</v>
      </c>
      <c r="Z271">
        <v>456247</v>
      </c>
      <c r="AA271">
        <v>18249860</v>
      </c>
    </row>
    <row r="272" spans="1:27" hidden="1">
      <c r="A272" t="s">
        <v>454</v>
      </c>
      <c r="B272" t="s">
        <v>51</v>
      </c>
      <c r="C272" t="s">
        <v>51</v>
      </c>
      <c r="D272">
        <v>1853</v>
      </c>
      <c r="E272" s="12">
        <v>39194</v>
      </c>
      <c r="F272" s="72">
        <f t="shared" si="37"/>
        <v>2007</v>
      </c>
      <c r="G272" s="70">
        <f t="shared" si="38"/>
        <v>7937.0372369131137</v>
      </c>
      <c r="H272" s="70" t="e" cm="1">
        <f t="array" ref="H272">INDEX(magic_bricks_appreciation_pivot!$A$13:$K$20,MATCH(C272,magic_bricks_appreciation_pivot!$A$13:$A$20,0),1+MATCH(F272,INDEX(magic_bricks_appreciation_pivot!$B$13:$K$13,0),0))</f>
        <v>#N/A</v>
      </c>
      <c r="I272" s="70"/>
      <c r="J272">
        <v>123</v>
      </c>
      <c r="K272">
        <v>3</v>
      </c>
      <c r="L272">
        <v>2</v>
      </c>
      <c r="M272">
        <v>5</v>
      </c>
      <c r="N272" t="s">
        <v>184</v>
      </c>
      <c r="O272" t="s">
        <v>155</v>
      </c>
      <c r="P272" s="12">
        <v>21309</v>
      </c>
      <c r="Q272" t="s">
        <v>156</v>
      </c>
      <c r="R272" t="s">
        <v>170</v>
      </c>
      <c r="S272" t="s">
        <v>158</v>
      </c>
      <c r="T272" t="s">
        <v>173</v>
      </c>
      <c r="U272">
        <v>2.4</v>
      </c>
      <c r="V272">
        <v>4.3</v>
      </c>
      <c r="W272">
        <v>4.5</v>
      </c>
      <c r="X272">
        <v>3.89</v>
      </c>
      <c r="Y272">
        <v>588293</v>
      </c>
      <c r="Z272">
        <v>279439</v>
      </c>
      <c r="AA272">
        <v>14707330</v>
      </c>
    </row>
    <row r="273" spans="1:27">
      <c r="A273" t="s">
        <v>455</v>
      </c>
      <c r="B273" t="s">
        <v>175</v>
      </c>
      <c r="C273" t="s">
        <v>34</v>
      </c>
      <c r="D273">
        <v>1057</v>
      </c>
      <c r="E273" s="12">
        <v>41820</v>
      </c>
      <c r="F273" s="72">
        <f t="shared" si="37"/>
        <v>2014</v>
      </c>
      <c r="G273" s="70">
        <f t="shared" si="38"/>
        <v>8651.693472090823</v>
      </c>
      <c r="H273" s="70" cm="1">
        <f t="array" ref="H273">INDEX(magic_bricks_appreciation_pivot!$A$13:$K$20,MATCH(C273,magic_bricks_appreciation_pivot!$A$13:$A$20,0),1+MATCH(F273,INDEX(magic_bricks_appreciation_pivot!$B$13:$K$13,0),0))</f>
        <v>5.1040744021257752E-2</v>
      </c>
      <c r="I273" s="70">
        <f>G273+G273*H273</f>
        <v>9093.2823439501972</v>
      </c>
      <c r="J273">
        <v>200</v>
      </c>
      <c r="K273">
        <v>1</v>
      </c>
      <c r="L273">
        <v>1</v>
      </c>
      <c r="M273">
        <v>3</v>
      </c>
      <c r="N273" t="s">
        <v>193</v>
      </c>
      <c r="O273" t="s">
        <v>161</v>
      </c>
      <c r="P273" s="12">
        <v>35615</v>
      </c>
      <c r="Q273" t="s">
        <v>169</v>
      </c>
      <c r="R273" t="s">
        <v>157</v>
      </c>
      <c r="S273" t="s">
        <v>158</v>
      </c>
      <c r="T273" t="s">
        <v>166</v>
      </c>
      <c r="U273">
        <v>4.3</v>
      </c>
      <c r="V273">
        <v>3.2</v>
      </c>
      <c r="W273">
        <v>2.6</v>
      </c>
      <c r="X273">
        <v>3.35</v>
      </c>
      <c r="Y273">
        <v>228621</v>
      </c>
      <c r="Z273">
        <v>27435</v>
      </c>
      <c r="AA273">
        <v>9144840</v>
      </c>
    </row>
    <row r="274" spans="1:27" hidden="1">
      <c r="A274" t="s">
        <v>456</v>
      </c>
      <c r="B274" t="s">
        <v>56</v>
      </c>
      <c r="C274" t="s">
        <v>56</v>
      </c>
      <c r="D274">
        <v>723</v>
      </c>
      <c r="E274" s="12">
        <v>39113</v>
      </c>
      <c r="F274" s="72">
        <f t="shared" si="37"/>
        <v>2007</v>
      </c>
      <c r="G274" s="70">
        <f t="shared" si="38"/>
        <v>15172.780082987552</v>
      </c>
      <c r="H274" s="70" t="e" cm="1">
        <f t="array" ref="H274">INDEX(magic_bricks_appreciation_pivot!$A$13:$K$20,MATCH(C274,magic_bricks_appreciation_pivot!$A$13:$A$20,0),1+MATCH(F274,INDEX(magic_bricks_appreciation_pivot!$B$13:$K$13,0),0))</f>
        <v>#N/A</v>
      </c>
      <c r="I274" s="70"/>
      <c r="J274">
        <v>49</v>
      </c>
      <c r="K274">
        <v>1</v>
      </c>
      <c r="L274">
        <v>1</v>
      </c>
      <c r="M274">
        <v>2</v>
      </c>
      <c r="N274" t="s">
        <v>168</v>
      </c>
      <c r="O274" t="s">
        <v>161</v>
      </c>
      <c r="P274" s="12">
        <v>28893</v>
      </c>
      <c r="Q274" t="s">
        <v>156</v>
      </c>
      <c r="R274" t="s">
        <v>165</v>
      </c>
      <c r="S274" t="s">
        <v>162</v>
      </c>
      <c r="T274" t="s">
        <v>182</v>
      </c>
      <c r="U274">
        <v>3.6</v>
      </c>
      <c r="V274">
        <v>3.7</v>
      </c>
      <c r="W274">
        <v>3.7</v>
      </c>
      <c r="X274">
        <v>3.67</v>
      </c>
      <c r="Y274">
        <v>329098</v>
      </c>
      <c r="Z274">
        <v>142609</v>
      </c>
      <c r="AA274">
        <v>10969920</v>
      </c>
    </row>
    <row r="275" spans="1:27">
      <c r="A275" t="s">
        <v>457</v>
      </c>
      <c r="B275" t="s">
        <v>75</v>
      </c>
      <c r="C275" t="s">
        <v>75</v>
      </c>
      <c r="D275">
        <v>1812</v>
      </c>
      <c r="E275" s="12">
        <v>40193</v>
      </c>
      <c r="F275" s="72">
        <f t="shared" si="37"/>
        <v>2010</v>
      </c>
      <c r="G275" s="70">
        <f t="shared" si="38"/>
        <v>6759.7350993377486</v>
      </c>
      <c r="H275" s="70" cm="1">
        <f t="array" ref="H275">INDEX(magic_bricks_appreciation_pivot!$A$13:$K$20,MATCH(C275,magic_bricks_appreciation_pivot!$A$13:$A$20,0),1+MATCH(F275,INDEX(magic_bricks_appreciation_pivot!$B$13:$K$13,0),0))</f>
        <v>0.78146973215161719</v>
      </c>
      <c r="I275" s="70">
        <f>G275+G275*H275</f>
        <v>12042.263476833105</v>
      </c>
      <c r="J275">
        <v>100</v>
      </c>
      <c r="K275">
        <v>2</v>
      </c>
      <c r="L275">
        <v>1</v>
      </c>
      <c r="M275">
        <v>5</v>
      </c>
      <c r="N275" t="s">
        <v>168</v>
      </c>
      <c r="O275" t="s">
        <v>161</v>
      </c>
      <c r="P275" s="12">
        <v>24133</v>
      </c>
      <c r="Q275" t="s">
        <v>169</v>
      </c>
      <c r="R275" t="s">
        <v>165</v>
      </c>
      <c r="S275" t="s">
        <v>178</v>
      </c>
      <c r="T275" t="s">
        <v>166</v>
      </c>
      <c r="U275">
        <v>2.8</v>
      </c>
      <c r="V275">
        <v>2.6</v>
      </c>
      <c r="W275">
        <v>4.2</v>
      </c>
      <c r="X275">
        <v>3.38</v>
      </c>
      <c r="Y275">
        <v>440951</v>
      </c>
      <c r="Z275">
        <v>232724</v>
      </c>
      <c r="AA275">
        <v>12248640</v>
      </c>
    </row>
    <row r="276" spans="1:27" hidden="1">
      <c r="A276" t="s">
        <v>458</v>
      </c>
      <c r="B276" t="s">
        <v>75</v>
      </c>
      <c r="D276">
        <v>1788</v>
      </c>
      <c r="E276" s="12">
        <v>39635</v>
      </c>
      <c r="F276" s="72">
        <f t="shared" si="37"/>
        <v>2008</v>
      </c>
      <c r="G276" s="70">
        <f t="shared" si="38"/>
        <v>7955.9172259507832</v>
      </c>
      <c r="H276" s="70" t="e" cm="1">
        <f t="array" ref="H276">INDEX(magic_bricks_appreciation_pivot!$A$13:$K$20,MATCH(C276,magic_bricks_appreciation_pivot!$A$13:$A$20,0),1+MATCH(F276,INDEX(magic_bricks_appreciation_pivot!$B$13:$K$13,0),0))</f>
        <v>#N/A</v>
      </c>
      <c r="I276" s="70"/>
      <c r="J276">
        <v>145</v>
      </c>
      <c r="K276">
        <v>1</v>
      </c>
      <c r="L276">
        <v>1</v>
      </c>
      <c r="M276">
        <v>4</v>
      </c>
      <c r="N276" t="s">
        <v>184</v>
      </c>
      <c r="O276" t="s">
        <v>155</v>
      </c>
      <c r="P276" s="12">
        <v>33430</v>
      </c>
      <c r="Q276" t="s">
        <v>169</v>
      </c>
      <c r="R276" t="s">
        <v>165</v>
      </c>
      <c r="S276" t="s">
        <v>178</v>
      </c>
      <c r="T276" t="s">
        <v>166</v>
      </c>
      <c r="U276">
        <v>4.5999999999999996</v>
      </c>
      <c r="V276">
        <v>3</v>
      </c>
      <c r="W276">
        <v>5</v>
      </c>
      <c r="X276">
        <v>4.38</v>
      </c>
      <c r="Y276">
        <v>426755</v>
      </c>
      <c r="Z276">
        <v>156477</v>
      </c>
      <c r="AA276">
        <v>14225180</v>
      </c>
    </row>
    <row r="277" spans="1:27" hidden="1">
      <c r="A277" t="s">
        <v>459</v>
      </c>
      <c r="B277" t="s">
        <v>51</v>
      </c>
      <c r="C277" t="s">
        <v>51</v>
      </c>
      <c r="D277">
        <v>1615</v>
      </c>
      <c r="E277" s="12">
        <v>38294</v>
      </c>
      <c r="F277" s="72">
        <f t="shared" si="37"/>
        <v>2004</v>
      </c>
      <c r="G277" s="70">
        <f t="shared" si="38"/>
        <v>4965.4984520123835</v>
      </c>
      <c r="H277" s="70" t="e" cm="1">
        <f t="array" ref="H277">INDEX(magic_bricks_appreciation_pivot!$A$13:$K$20,MATCH(C277,magic_bricks_appreciation_pivot!$A$13:$A$20,0),1+MATCH(F277,INDEX(magic_bricks_appreciation_pivot!$B$13:$K$13,0),0))</f>
        <v>#N/A</v>
      </c>
      <c r="I277" s="70"/>
      <c r="J277">
        <v>31</v>
      </c>
      <c r="K277">
        <v>2</v>
      </c>
      <c r="L277">
        <v>1</v>
      </c>
      <c r="M277">
        <v>4</v>
      </c>
      <c r="N277" t="s">
        <v>154</v>
      </c>
      <c r="O277" t="s">
        <v>161</v>
      </c>
      <c r="P277" s="12">
        <v>31359</v>
      </c>
      <c r="Q277" t="s">
        <v>194</v>
      </c>
      <c r="R277" t="s">
        <v>165</v>
      </c>
      <c r="S277" t="s">
        <v>158</v>
      </c>
      <c r="T277" t="s">
        <v>171</v>
      </c>
      <c r="U277">
        <v>4.5</v>
      </c>
      <c r="V277">
        <v>4.5</v>
      </c>
      <c r="W277">
        <v>4.8</v>
      </c>
      <c r="X277">
        <v>4.59</v>
      </c>
      <c r="Y277">
        <v>288694</v>
      </c>
      <c r="Z277">
        <v>128308</v>
      </c>
      <c r="AA277">
        <v>8019280</v>
      </c>
    </row>
    <row r="278" spans="1:27">
      <c r="A278" t="s">
        <v>460</v>
      </c>
      <c r="B278" t="s">
        <v>39</v>
      </c>
      <c r="C278" t="s">
        <v>39</v>
      </c>
      <c r="D278">
        <v>1755</v>
      </c>
      <c r="E278" s="12">
        <v>41708</v>
      </c>
      <c r="F278" s="72">
        <f t="shared" si="37"/>
        <v>2014</v>
      </c>
      <c r="G278" s="70">
        <f t="shared" si="38"/>
        <v>6501.6011396011399</v>
      </c>
      <c r="H278" s="70" cm="1">
        <f t="array" ref="H278">INDEX(magic_bricks_appreciation_pivot!$A$13:$K$20,MATCH(C278,magic_bricks_appreciation_pivot!$A$13:$A$20,0),1+MATCH(F278,INDEX(magic_bricks_appreciation_pivot!$B$13:$K$13,0),0))</f>
        <v>2.7142646408024784E-2</v>
      </c>
      <c r="I278" s="70">
        <f>G278+G278*H278</f>
        <v>6678.071800419345</v>
      </c>
      <c r="J278">
        <v>85</v>
      </c>
      <c r="K278">
        <v>1</v>
      </c>
      <c r="L278">
        <v>1</v>
      </c>
      <c r="M278">
        <v>4</v>
      </c>
      <c r="N278" t="s">
        <v>184</v>
      </c>
      <c r="O278" t="s">
        <v>161</v>
      </c>
      <c r="P278" s="12">
        <v>26013</v>
      </c>
      <c r="Q278" t="s">
        <v>194</v>
      </c>
      <c r="R278" t="s">
        <v>170</v>
      </c>
      <c r="S278" t="s">
        <v>178</v>
      </c>
      <c r="T278" t="s">
        <v>166</v>
      </c>
      <c r="U278">
        <v>3.8</v>
      </c>
      <c r="V278">
        <v>4.5</v>
      </c>
      <c r="W278">
        <v>2.1</v>
      </c>
      <c r="X278">
        <v>3.2949999999999999</v>
      </c>
      <c r="Y278">
        <v>308078</v>
      </c>
      <c r="Z278">
        <v>182565</v>
      </c>
      <c r="AA278">
        <v>11410310</v>
      </c>
    </row>
    <row r="279" spans="1:27" hidden="1">
      <c r="A279" t="s">
        <v>461</v>
      </c>
      <c r="B279" t="s">
        <v>56</v>
      </c>
      <c r="C279" t="s">
        <v>56</v>
      </c>
      <c r="D279">
        <v>1296</v>
      </c>
      <c r="E279" s="12">
        <v>39559</v>
      </c>
      <c r="F279" s="72">
        <f t="shared" si="37"/>
        <v>2008</v>
      </c>
      <c r="G279" s="70">
        <f t="shared" si="38"/>
        <v>7677.9320987654319</v>
      </c>
      <c r="H279" s="70" t="e" cm="1">
        <f t="array" ref="H279">INDEX(magic_bricks_appreciation_pivot!$A$13:$K$20,MATCH(C279,magic_bricks_appreciation_pivot!$A$13:$A$20,0),1+MATCH(F279,INDEX(magic_bricks_appreciation_pivot!$B$13:$K$13,0),0))</f>
        <v>#N/A</v>
      </c>
      <c r="I279" s="70"/>
      <c r="J279">
        <v>25</v>
      </c>
      <c r="K279">
        <v>2</v>
      </c>
      <c r="L279">
        <v>2</v>
      </c>
      <c r="M279">
        <v>4</v>
      </c>
      <c r="N279" t="s">
        <v>168</v>
      </c>
      <c r="O279" t="s">
        <v>161</v>
      </c>
      <c r="P279" s="12">
        <v>32259</v>
      </c>
      <c r="Q279" t="s">
        <v>194</v>
      </c>
      <c r="R279" t="s">
        <v>157</v>
      </c>
      <c r="S279" t="s">
        <v>178</v>
      </c>
      <c r="T279" t="s">
        <v>182</v>
      </c>
      <c r="U279">
        <v>3.5</v>
      </c>
      <c r="V279">
        <v>4.4000000000000004</v>
      </c>
      <c r="W279">
        <v>4.8</v>
      </c>
      <c r="X279">
        <v>4.33</v>
      </c>
      <c r="Y279">
        <v>338320</v>
      </c>
      <c r="Z279">
        <v>49753</v>
      </c>
      <c r="AA279">
        <v>9950600</v>
      </c>
    </row>
    <row r="280" spans="1:27">
      <c r="A280" t="s">
        <v>462</v>
      </c>
      <c r="B280" t="s">
        <v>201</v>
      </c>
      <c r="C280" t="s">
        <v>201</v>
      </c>
      <c r="D280">
        <v>1554</v>
      </c>
      <c r="E280" s="12">
        <v>40320</v>
      </c>
      <c r="F280" s="72">
        <f t="shared" si="37"/>
        <v>2010</v>
      </c>
      <c r="G280" s="70">
        <f t="shared" si="38"/>
        <v>6422.3423423423419</v>
      </c>
      <c r="H280" s="70" cm="1">
        <f t="array" ref="H280">INDEX(magic_bricks_appreciation_pivot!$A$13:$K$20,MATCH(C280,magic_bricks_appreciation_pivot!$A$13:$A$20,0),1+MATCH(F280,INDEX(magic_bricks_appreciation_pivot!$B$13:$K$13,0),0))</f>
        <v>0.62790190260080292</v>
      </c>
      <c r="I280" s="70">
        <f t="shared" ref="I280:I281" si="42">G280+G280*H280</f>
        <v>10454.943318252796</v>
      </c>
      <c r="J280">
        <v>18</v>
      </c>
      <c r="K280">
        <v>2</v>
      </c>
      <c r="L280">
        <v>1</v>
      </c>
      <c r="M280">
        <v>4</v>
      </c>
      <c r="N280" t="s">
        <v>154</v>
      </c>
      <c r="O280" t="s">
        <v>155</v>
      </c>
      <c r="P280" s="12">
        <v>38130</v>
      </c>
      <c r="Q280" t="s">
        <v>194</v>
      </c>
      <c r="R280" t="s">
        <v>177</v>
      </c>
      <c r="S280" t="s">
        <v>158</v>
      </c>
      <c r="T280" t="s">
        <v>166</v>
      </c>
      <c r="U280">
        <v>2.7</v>
      </c>
      <c r="V280">
        <v>2.5</v>
      </c>
      <c r="W280">
        <v>3.8</v>
      </c>
      <c r="X280">
        <v>3.08</v>
      </c>
      <c r="Y280">
        <v>479055</v>
      </c>
      <c r="Z280">
        <v>229547</v>
      </c>
      <c r="AA280">
        <v>9980320</v>
      </c>
    </row>
    <row r="281" spans="1:27">
      <c r="A281" t="s">
        <v>463</v>
      </c>
      <c r="B281" t="s">
        <v>39</v>
      </c>
      <c r="C281" t="s">
        <v>39</v>
      </c>
      <c r="D281">
        <v>1737</v>
      </c>
      <c r="E281" s="12">
        <v>41897</v>
      </c>
      <c r="F281" s="72">
        <f t="shared" si="37"/>
        <v>2014</v>
      </c>
      <c r="G281" s="70">
        <f t="shared" si="38"/>
        <v>8228.4283246977539</v>
      </c>
      <c r="H281" s="70" cm="1">
        <f t="array" ref="H281">INDEX(magic_bricks_appreciation_pivot!$A$13:$K$20,MATCH(C281,magic_bricks_appreciation_pivot!$A$13:$A$20,0),1+MATCH(F281,INDEX(magic_bricks_appreciation_pivot!$B$13:$K$13,0),0))</f>
        <v>2.7142646408024784E-2</v>
      </c>
      <c r="I281" s="70">
        <f t="shared" si="42"/>
        <v>8451.7696452088003</v>
      </c>
      <c r="J281">
        <v>71</v>
      </c>
      <c r="K281">
        <v>1</v>
      </c>
      <c r="L281">
        <v>1</v>
      </c>
      <c r="M281">
        <v>4</v>
      </c>
      <c r="N281" t="s">
        <v>184</v>
      </c>
      <c r="O281" t="s">
        <v>155</v>
      </c>
      <c r="P281" s="12">
        <v>38612</v>
      </c>
      <c r="Q281" t="s">
        <v>194</v>
      </c>
      <c r="R281" t="s">
        <v>157</v>
      </c>
      <c r="S281" t="s">
        <v>162</v>
      </c>
      <c r="T281" t="s">
        <v>166</v>
      </c>
      <c r="U281">
        <v>4.4000000000000004</v>
      </c>
      <c r="V281">
        <v>3.6</v>
      </c>
      <c r="W281">
        <v>4.2</v>
      </c>
      <c r="X281">
        <v>4.12</v>
      </c>
      <c r="Y281">
        <v>385905</v>
      </c>
      <c r="Z281">
        <v>214392</v>
      </c>
      <c r="AA281">
        <v>14292780</v>
      </c>
    </row>
    <row r="282" spans="1:27" hidden="1">
      <c r="A282" t="s">
        <v>464</v>
      </c>
      <c r="B282" t="s">
        <v>23</v>
      </c>
      <c r="C282" t="s">
        <v>23</v>
      </c>
      <c r="D282">
        <v>785</v>
      </c>
      <c r="E282" s="12">
        <v>40071</v>
      </c>
      <c r="F282" s="72">
        <f t="shared" si="37"/>
        <v>2009</v>
      </c>
      <c r="G282" s="70">
        <f t="shared" si="38"/>
        <v>7328.503184713376</v>
      </c>
      <c r="H282" s="70" t="e" cm="1">
        <f t="array" ref="H282">INDEX(magic_bricks_appreciation_pivot!$A$13:$K$20,MATCH(C282,magic_bricks_appreciation_pivot!$A$13:$A$20,0),1+MATCH(F282,INDEX(magic_bricks_appreciation_pivot!$B$13:$K$13,0),0))</f>
        <v>#N/A</v>
      </c>
      <c r="I282" s="70"/>
      <c r="J282">
        <v>116</v>
      </c>
      <c r="K282">
        <v>1</v>
      </c>
      <c r="L282">
        <v>1</v>
      </c>
      <c r="M282">
        <v>2</v>
      </c>
      <c r="N282" t="s">
        <v>168</v>
      </c>
      <c r="O282" t="s">
        <v>155</v>
      </c>
      <c r="P282" s="12">
        <v>35691</v>
      </c>
      <c r="Q282" t="s">
        <v>169</v>
      </c>
      <c r="R282" t="s">
        <v>157</v>
      </c>
      <c r="S282" t="s">
        <v>178</v>
      </c>
      <c r="T282" t="s">
        <v>171</v>
      </c>
      <c r="U282">
        <v>4</v>
      </c>
      <c r="V282">
        <v>2.9</v>
      </c>
      <c r="W282">
        <v>3</v>
      </c>
      <c r="X282">
        <v>3.27</v>
      </c>
      <c r="Y282">
        <v>207104</v>
      </c>
      <c r="Z282">
        <v>86293</v>
      </c>
      <c r="AA282">
        <v>5752875</v>
      </c>
    </row>
    <row r="283" spans="1:27">
      <c r="A283" t="s">
        <v>465</v>
      </c>
      <c r="B283" t="s">
        <v>23</v>
      </c>
      <c r="C283" t="s">
        <v>23</v>
      </c>
      <c r="D283">
        <v>1678</v>
      </c>
      <c r="E283" s="12">
        <v>40610</v>
      </c>
      <c r="F283" s="72">
        <f t="shared" si="37"/>
        <v>2011</v>
      </c>
      <c r="G283" s="70">
        <f t="shared" si="38"/>
        <v>7081.7938021454111</v>
      </c>
      <c r="H283" s="70" cm="1">
        <f t="array" ref="H283">INDEX(magic_bricks_appreciation_pivot!$A$13:$K$20,MATCH(C283,magic_bricks_appreciation_pivot!$A$13:$A$20,0),1+MATCH(F283,INDEX(magic_bricks_appreciation_pivot!$B$13:$K$13,0),0))</f>
        <v>0.30621792098525186</v>
      </c>
      <c r="I283" s="70">
        <f t="shared" ref="I283:I286" si="43">G283+G283*H283</f>
        <v>9250.3659770846207</v>
      </c>
      <c r="J283">
        <v>70</v>
      </c>
      <c r="K283">
        <v>2</v>
      </c>
      <c r="L283">
        <v>2</v>
      </c>
      <c r="M283">
        <v>4</v>
      </c>
      <c r="N283" t="s">
        <v>176</v>
      </c>
      <c r="O283" t="s">
        <v>155</v>
      </c>
      <c r="P283" s="12">
        <v>27835</v>
      </c>
      <c r="Q283" t="s">
        <v>156</v>
      </c>
      <c r="R283" t="s">
        <v>177</v>
      </c>
      <c r="S283" t="s">
        <v>162</v>
      </c>
      <c r="T283" t="s">
        <v>173</v>
      </c>
      <c r="U283">
        <v>3.3</v>
      </c>
      <c r="V283">
        <v>2.9</v>
      </c>
      <c r="W283">
        <v>4.9000000000000004</v>
      </c>
      <c r="X283">
        <v>3.82</v>
      </c>
      <c r="Y283">
        <v>475330</v>
      </c>
      <c r="Z283">
        <v>202015</v>
      </c>
      <c r="AA283">
        <v>11883250</v>
      </c>
    </row>
    <row r="284" spans="1:27">
      <c r="A284" t="s">
        <v>466</v>
      </c>
      <c r="B284" t="s">
        <v>201</v>
      </c>
      <c r="C284" t="s">
        <v>201</v>
      </c>
      <c r="D284">
        <v>2360</v>
      </c>
      <c r="E284" s="12">
        <v>40625</v>
      </c>
      <c r="F284" s="72">
        <f t="shared" si="37"/>
        <v>2011</v>
      </c>
      <c r="G284" s="70">
        <f t="shared" si="38"/>
        <v>8396.6864406779659</v>
      </c>
      <c r="H284" s="70" cm="1">
        <f t="array" ref="H284">INDEX(magic_bricks_appreciation_pivot!$A$13:$K$20,MATCH(C284,magic_bricks_appreciation_pivot!$A$13:$A$20,0),1+MATCH(F284,INDEX(magic_bricks_appreciation_pivot!$B$13:$K$13,0),0))</f>
        <v>0.57884713052310821</v>
      </c>
      <c r="I284" s="70">
        <f t="shared" si="43"/>
        <v>13257.084292766696</v>
      </c>
      <c r="J284">
        <v>171</v>
      </c>
      <c r="K284">
        <v>4</v>
      </c>
      <c r="L284">
        <v>2</v>
      </c>
      <c r="M284">
        <v>6</v>
      </c>
      <c r="N284" t="s">
        <v>193</v>
      </c>
      <c r="O284" t="s">
        <v>155</v>
      </c>
      <c r="P284" s="12">
        <v>37340</v>
      </c>
      <c r="Q284" t="s">
        <v>156</v>
      </c>
      <c r="R284" t="s">
        <v>170</v>
      </c>
      <c r="S284" t="s">
        <v>158</v>
      </c>
      <c r="T284" t="s">
        <v>182</v>
      </c>
      <c r="U284">
        <v>2</v>
      </c>
      <c r="V284">
        <v>3.9</v>
      </c>
      <c r="W284">
        <v>4.5999999999999996</v>
      </c>
      <c r="X284">
        <v>3.61</v>
      </c>
      <c r="Y284">
        <v>693566</v>
      </c>
      <c r="Z284">
        <v>495405</v>
      </c>
      <c r="AA284">
        <v>19816180</v>
      </c>
    </row>
    <row r="285" spans="1:27">
      <c r="A285" t="s">
        <v>467</v>
      </c>
      <c r="B285" t="s">
        <v>201</v>
      </c>
      <c r="C285" t="s">
        <v>201</v>
      </c>
      <c r="D285">
        <v>1464</v>
      </c>
      <c r="E285" s="12">
        <v>40386</v>
      </c>
      <c r="F285" s="72">
        <f t="shared" si="37"/>
        <v>2010</v>
      </c>
      <c r="G285" s="70">
        <f t="shared" si="38"/>
        <v>6417.1038251366117</v>
      </c>
      <c r="H285" s="70" cm="1">
        <f t="array" ref="H285">INDEX(magic_bricks_appreciation_pivot!$A$13:$K$20,MATCH(C285,magic_bricks_appreciation_pivot!$A$13:$A$20,0),1+MATCH(F285,INDEX(magic_bricks_appreciation_pivot!$B$13:$K$13,0),0))</f>
        <v>0.62790190260080292</v>
      </c>
      <c r="I285" s="70">
        <f t="shared" si="43"/>
        <v>10446.415526126781</v>
      </c>
      <c r="J285">
        <v>2</v>
      </c>
      <c r="K285">
        <v>2</v>
      </c>
      <c r="L285">
        <v>1</v>
      </c>
      <c r="M285">
        <v>4</v>
      </c>
      <c r="N285" t="s">
        <v>168</v>
      </c>
      <c r="O285" t="s">
        <v>155</v>
      </c>
      <c r="P285" s="12">
        <v>30166</v>
      </c>
      <c r="Q285" t="s">
        <v>169</v>
      </c>
      <c r="R285" t="s">
        <v>170</v>
      </c>
      <c r="S285" t="s">
        <v>158</v>
      </c>
      <c r="T285" t="s">
        <v>163</v>
      </c>
      <c r="U285">
        <v>4.8</v>
      </c>
      <c r="V285">
        <v>4</v>
      </c>
      <c r="W285">
        <v>3.1</v>
      </c>
      <c r="X285">
        <v>3.88</v>
      </c>
      <c r="Y285">
        <v>394575</v>
      </c>
      <c r="Z285">
        <v>131525</v>
      </c>
      <c r="AA285">
        <v>9394640</v>
      </c>
    </row>
    <row r="286" spans="1:27">
      <c r="A286" t="s">
        <v>468</v>
      </c>
      <c r="B286" t="s">
        <v>201</v>
      </c>
      <c r="C286" t="s">
        <v>201</v>
      </c>
      <c r="D286">
        <v>1632</v>
      </c>
      <c r="E286" s="12">
        <v>40596</v>
      </c>
      <c r="F286" s="72">
        <f t="shared" si="37"/>
        <v>2011</v>
      </c>
      <c r="G286" s="70">
        <f t="shared" si="38"/>
        <v>6437.7573529411766</v>
      </c>
      <c r="H286" s="70" cm="1">
        <f t="array" ref="H286">INDEX(magic_bricks_appreciation_pivot!$A$13:$K$20,MATCH(C286,magic_bricks_appreciation_pivot!$A$13:$A$20,0),1+MATCH(F286,INDEX(magic_bricks_appreciation_pivot!$B$13:$K$13,0),0))</f>
        <v>0.57884713052310821</v>
      </c>
      <c r="I286" s="70">
        <f t="shared" si="43"/>
        <v>10164.234723695217</v>
      </c>
      <c r="J286">
        <v>156</v>
      </c>
      <c r="K286">
        <v>2</v>
      </c>
      <c r="L286">
        <v>1</v>
      </c>
      <c r="M286">
        <v>4</v>
      </c>
      <c r="N286" t="s">
        <v>176</v>
      </c>
      <c r="O286" t="s">
        <v>155</v>
      </c>
      <c r="P286" s="12">
        <v>33661</v>
      </c>
      <c r="Q286" t="s">
        <v>169</v>
      </c>
      <c r="R286" t="s">
        <v>157</v>
      </c>
      <c r="S286" t="s">
        <v>162</v>
      </c>
      <c r="T286" t="s">
        <v>163</v>
      </c>
      <c r="U286">
        <v>2.7</v>
      </c>
      <c r="V286">
        <v>4.5</v>
      </c>
      <c r="W286">
        <v>2.9</v>
      </c>
      <c r="Y286">
        <v>514815</v>
      </c>
      <c r="Z286">
        <v>262661</v>
      </c>
      <c r="AA286">
        <v>10506420</v>
      </c>
    </row>
    <row r="287" spans="1:27" hidden="1">
      <c r="A287" t="s">
        <v>469</v>
      </c>
      <c r="B287" t="s">
        <v>51</v>
      </c>
      <c r="C287" t="s">
        <v>51</v>
      </c>
      <c r="D287">
        <v>1755</v>
      </c>
      <c r="E287" s="12">
        <v>38966</v>
      </c>
      <c r="F287" s="72">
        <f t="shared" si="37"/>
        <v>2006</v>
      </c>
      <c r="G287" s="70">
        <f t="shared" si="38"/>
        <v>4993.0598290598291</v>
      </c>
      <c r="H287" s="70" t="e" cm="1">
        <f t="array" ref="H287">INDEX(magic_bricks_appreciation_pivot!$A$13:$K$20,MATCH(C287,magic_bricks_appreciation_pivot!$A$13:$A$20,0),1+MATCH(F287,INDEX(magic_bricks_appreciation_pivot!$B$13:$K$13,0),0))</f>
        <v>#N/A</v>
      </c>
      <c r="I287" s="70"/>
      <c r="J287">
        <v>103</v>
      </c>
      <c r="K287">
        <v>2</v>
      </c>
      <c r="L287">
        <v>1</v>
      </c>
      <c r="M287">
        <v>4</v>
      </c>
      <c r="N287" t="s">
        <v>154</v>
      </c>
      <c r="O287" t="s">
        <v>155</v>
      </c>
      <c r="P287" s="12">
        <v>29476</v>
      </c>
      <c r="Q287" t="s">
        <v>169</v>
      </c>
      <c r="R287" t="s">
        <v>165</v>
      </c>
      <c r="S287" t="s">
        <v>178</v>
      </c>
      <c r="T287" t="s">
        <v>173</v>
      </c>
      <c r="U287">
        <v>2.6</v>
      </c>
      <c r="V287">
        <v>3.9</v>
      </c>
      <c r="W287">
        <v>4</v>
      </c>
      <c r="X287">
        <v>3.61</v>
      </c>
      <c r="Y287">
        <v>332987</v>
      </c>
      <c r="Z287">
        <v>61340</v>
      </c>
      <c r="AA287">
        <v>8762820</v>
      </c>
    </row>
    <row r="288" spans="1:27" hidden="1">
      <c r="A288" t="s">
        <v>470</v>
      </c>
      <c r="B288" t="s">
        <v>51</v>
      </c>
      <c r="C288" t="s">
        <v>51</v>
      </c>
      <c r="D288">
        <v>1556</v>
      </c>
      <c r="E288" s="12">
        <v>40054</v>
      </c>
      <c r="F288" s="72">
        <f t="shared" si="37"/>
        <v>2009</v>
      </c>
      <c r="G288" s="70">
        <f t="shared" si="38"/>
        <v>6007.7763496143962</v>
      </c>
      <c r="H288" s="70" t="e" cm="1">
        <f t="array" ref="H288">INDEX(magic_bricks_appreciation_pivot!$A$13:$K$20,MATCH(C288,magic_bricks_appreciation_pivot!$A$13:$A$20,0),1+MATCH(F288,INDEX(magic_bricks_appreciation_pivot!$B$13:$K$13,0),0))</f>
        <v>#N/A</v>
      </c>
      <c r="I288" s="70"/>
      <c r="J288">
        <v>105</v>
      </c>
      <c r="K288">
        <v>2</v>
      </c>
      <c r="L288">
        <v>1</v>
      </c>
      <c r="M288">
        <v>4</v>
      </c>
      <c r="N288" t="s">
        <v>176</v>
      </c>
      <c r="O288" t="s">
        <v>161</v>
      </c>
      <c r="P288" s="12">
        <v>32754</v>
      </c>
      <c r="Q288" t="s">
        <v>169</v>
      </c>
      <c r="R288" t="s">
        <v>177</v>
      </c>
      <c r="S288" t="s">
        <v>158</v>
      </c>
      <c r="T288" t="s">
        <v>166</v>
      </c>
      <c r="U288">
        <v>4.5999999999999996</v>
      </c>
      <c r="V288">
        <v>2.4</v>
      </c>
      <c r="W288">
        <v>4.4000000000000004</v>
      </c>
      <c r="X288">
        <v>3.55</v>
      </c>
      <c r="Y288">
        <v>289791</v>
      </c>
      <c r="Z288">
        <v>130873</v>
      </c>
      <c r="AA288">
        <v>9348100</v>
      </c>
    </row>
    <row r="289" spans="1:27">
      <c r="A289" t="s">
        <v>471</v>
      </c>
      <c r="B289" t="s">
        <v>56</v>
      </c>
      <c r="C289" t="s">
        <v>56</v>
      </c>
      <c r="D289">
        <v>1170</v>
      </c>
      <c r="E289" s="12">
        <v>40815</v>
      </c>
      <c r="F289" s="72">
        <f t="shared" si="37"/>
        <v>2011</v>
      </c>
      <c r="G289" s="70">
        <f t="shared" si="38"/>
        <v>7807.4700854700859</v>
      </c>
      <c r="H289" s="70" cm="1">
        <f t="array" ref="H289">INDEX(magic_bricks_appreciation_pivot!$A$13:$K$20,MATCH(C289,magic_bricks_appreciation_pivot!$A$13:$A$20,0),1+MATCH(F289,INDEX(magic_bricks_appreciation_pivot!$B$13:$K$13,0),0))</f>
        <v>0.33228770983948047</v>
      </c>
      <c r="I289" s="70">
        <f>G289+G289*H289</f>
        <v>10401.796439811194</v>
      </c>
      <c r="J289">
        <v>120</v>
      </c>
      <c r="K289">
        <v>1</v>
      </c>
      <c r="L289">
        <v>1</v>
      </c>
      <c r="M289">
        <v>3</v>
      </c>
      <c r="N289" t="s">
        <v>184</v>
      </c>
      <c r="O289" t="s">
        <v>161</v>
      </c>
      <c r="P289" s="12">
        <v>27675</v>
      </c>
      <c r="Q289" t="s">
        <v>194</v>
      </c>
      <c r="R289" t="s">
        <v>177</v>
      </c>
      <c r="S289" t="s">
        <v>162</v>
      </c>
      <c r="T289" t="s">
        <v>163</v>
      </c>
      <c r="U289">
        <v>3</v>
      </c>
      <c r="V289">
        <v>3.3</v>
      </c>
      <c r="W289">
        <v>4</v>
      </c>
      <c r="X289">
        <v>3.56</v>
      </c>
      <c r="Y289">
        <v>337985</v>
      </c>
      <c r="Z289">
        <v>18269</v>
      </c>
      <c r="AA289">
        <v>9134740</v>
      </c>
    </row>
    <row r="290" spans="1:27" hidden="1">
      <c r="A290" t="s">
        <v>472</v>
      </c>
      <c r="B290" t="s">
        <v>56</v>
      </c>
      <c r="C290" t="s">
        <v>56</v>
      </c>
      <c r="D290">
        <v>901</v>
      </c>
      <c r="E290" s="12">
        <v>39002</v>
      </c>
      <c r="F290" s="72">
        <f t="shared" si="37"/>
        <v>2006</v>
      </c>
      <c r="G290" s="70">
        <f t="shared" si="38"/>
        <v>8483.0799112097666</v>
      </c>
      <c r="H290" s="70" t="e" cm="1">
        <f t="array" ref="H290">INDEX(magic_bricks_appreciation_pivot!$A$13:$K$20,MATCH(C290,magic_bricks_appreciation_pivot!$A$13:$A$20,0),1+MATCH(F290,INDEX(magic_bricks_appreciation_pivot!$B$13:$K$13,0),0))</f>
        <v>#N/A</v>
      </c>
      <c r="I290" s="70"/>
      <c r="J290">
        <v>106</v>
      </c>
      <c r="K290">
        <v>1</v>
      </c>
      <c r="L290">
        <v>1</v>
      </c>
      <c r="M290">
        <v>3</v>
      </c>
      <c r="N290" t="s">
        <v>176</v>
      </c>
      <c r="O290" t="s">
        <v>161</v>
      </c>
      <c r="P290" s="12">
        <v>25497</v>
      </c>
      <c r="Q290" t="s">
        <v>169</v>
      </c>
      <c r="R290" t="s">
        <v>157</v>
      </c>
      <c r="S290" t="s">
        <v>162</v>
      </c>
      <c r="T290" t="s">
        <v>171</v>
      </c>
      <c r="U290">
        <v>4.5999999999999996</v>
      </c>
      <c r="V290">
        <v>4.8</v>
      </c>
      <c r="W290">
        <v>4.5999999999999996</v>
      </c>
      <c r="X290">
        <v>4.6399999999999997</v>
      </c>
      <c r="Y290">
        <v>267514</v>
      </c>
      <c r="Z290">
        <v>84076</v>
      </c>
      <c r="AA290">
        <v>7643255</v>
      </c>
    </row>
    <row r="291" spans="1:27" hidden="1">
      <c r="A291" t="s">
        <v>473</v>
      </c>
      <c r="B291" t="s">
        <v>23</v>
      </c>
      <c r="C291" t="s">
        <v>23</v>
      </c>
      <c r="D291">
        <v>1160</v>
      </c>
      <c r="E291" s="12">
        <v>40082</v>
      </c>
      <c r="F291" s="72">
        <f t="shared" si="37"/>
        <v>2009</v>
      </c>
      <c r="G291" s="70">
        <f t="shared" si="38"/>
        <v>7660.5603448275861</v>
      </c>
      <c r="H291" s="70" t="e" cm="1">
        <f t="array" ref="H291">INDEX(magic_bricks_appreciation_pivot!$A$13:$K$20,MATCH(C291,magic_bricks_appreciation_pivot!$A$13:$A$20,0),1+MATCH(F291,INDEX(magic_bricks_appreciation_pivot!$B$13:$K$13,0),0))</f>
        <v>#N/A</v>
      </c>
      <c r="I291" s="70"/>
      <c r="J291">
        <v>184</v>
      </c>
      <c r="K291">
        <v>1</v>
      </c>
      <c r="L291">
        <v>1</v>
      </c>
      <c r="M291">
        <v>3</v>
      </c>
      <c r="N291" t="s">
        <v>176</v>
      </c>
      <c r="O291" t="s">
        <v>155</v>
      </c>
      <c r="P291" s="12">
        <v>33147</v>
      </c>
      <c r="Q291" t="s">
        <v>156</v>
      </c>
      <c r="R291" t="s">
        <v>177</v>
      </c>
      <c r="S291" t="s">
        <v>162</v>
      </c>
      <c r="T291" t="s">
        <v>159</v>
      </c>
      <c r="U291">
        <v>4</v>
      </c>
      <c r="V291">
        <v>4.9000000000000004</v>
      </c>
      <c r="W291">
        <v>2.9</v>
      </c>
      <c r="X291">
        <v>3.83</v>
      </c>
      <c r="Y291">
        <v>426540</v>
      </c>
      <c r="Z291">
        <v>222156</v>
      </c>
      <c r="AA291">
        <v>8886250</v>
      </c>
    </row>
    <row r="292" spans="1:27">
      <c r="A292" t="s">
        <v>474</v>
      </c>
      <c r="B292" t="s">
        <v>23</v>
      </c>
      <c r="C292" t="s">
        <v>23</v>
      </c>
      <c r="D292">
        <v>1570</v>
      </c>
      <c r="E292" s="12">
        <v>40226</v>
      </c>
      <c r="F292" s="72">
        <f t="shared" si="37"/>
        <v>2010</v>
      </c>
      <c r="G292" s="70">
        <f t="shared" si="38"/>
        <v>4080.8917197452229</v>
      </c>
      <c r="H292" s="70" cm="1">
        <f t="array" ref="H292">INDEX(magic_bricks_appreciation_pivot!$A$13:$K$20,MATCH(C292,magic_bricks_appreciation_pivot!$A$13:$A$20,0),1+MATCH(F292,INDEX(magic_bricks_appreciation_pivot!$B$13:$K$13,0),0))</f>
        <v>0.49881786187527283</v>
      </c>
      <c r="I292" s="70">
        <f t="shared" ref="I292:I296" si="44">G292+G292*H292</f>
        <v>6116.5134019330399</v>
      </c>
      <c r="J292">
        <v>170</v>
      </c>
      <c r="K292">
        <v>2</v>
      </c>
      <c r="L292">
        <v>2</v>
      </c>
      <c r="M292">
        <v>4</v>
      </c>
      <c r="N292" t="s">
        <v>168</v>
      </c>
      <c r="O292" t="s">
        <v>155</v>
      </c>
      <c r="P292" s="12">
        <v>37306</v>
      </c>
      <c r="Q292" t="s">
        <v>194</v>
      </c>
      <c r="R292" t="s">
        <v>170</v>
      </c>
      <c r="S292" t="s">
        <v>178</v>
      </c>
      <c r="T292" t="s">
        <v>159</v>
      </c>
      <c r="U292">
        <v>3</v>
      </c>
      <c r="V292">
        <v>5</v>
      </c>
      <c r="W292">
        <v>3</v>
      </c>
      <c r="X292">
        <v>3.6</v>
      </c>
      <c r="Y292">
        <v>243466</v>
      </c>
      <c r="Z292">
        <v>128140</v>
      </c>
      <c r="AA292">
        <v>6407000</v>
      </c>
    </row>
    <row r="293" spans="1:27">
      <c r="A293" t="s">
        <v>475</v>
      </c>
      <c r="B293" t="s">
        <v>23</v>
      </c>
      <c r="C293" t="s">
        <v>23</v>
      </c>
      <c r="D293">
        <v>1476</v>
      </c>
      <c r="E293" s="12">
        <v>40842</v>
      </c>
      <c r="F293" s="72">
        <f t="shared" si="37"/>
        <v>2011</v>
      </c>
      <c r="G293" s="70">
        <f t="shared" si="38"/>
        <v>7815.7181571815718</v>
      </c>
      <c r="H293" s="70" cm="1">
        <f t="array" ref="H293">INDEX(magic_bricks_appreciation_pivot!$A$13:$K$20,MATCH(C293,magic_bricks_appreciation_pivot!$A$13:$A$20,0),1+MATCH(F293,INDEX(magic_bricks_appreciation_pivot!$B$13:$K$13,0),0))</f>
        <v>0.30621792098525186</v>
      </c>
      <c r="I293" s="70">
        <f t="shared" si="44"/>
        <v>10209.031122280398</v>
      </c>
      <c r="J293">
        <v>167</v>
      </c>
      <c r="K293">
        <v>2</v>
      </c>
      <c r="L293">
        <v>2</v>
      </c>
      <c r="M293">
        <v>4</v>
      </c>
      <c r="N293" t="s">
        <v>154</v>
      </c>
      <c r="O293" t="s">
        <v>161</v>
      </c>
      <c r="P293" s="12">
        <v>29162</v>
      </c>
      <c r="Q293" t="s">
        <v>156</v>
      </c>
      <c r="R293" t="s">
        <v>170</v>
      </c>
      <c r="S293" t="s">
        <v>158</v>
      </c>
      <c r="T293" t="s">
        <v>166</v>
      </c>
      <c r="U293">
        <v>4.4000000000000004</v>
      </c>
      <c r="V293">
        <v>3.4</v>
      </c>
      <c r="W293">
        <v>4.4000000000000004</v>
      </c>
      <c r="X293">
        <v>4.0999999999999996</v>
      </c>
      <c r="Y293">
        <v>576800</v>
      </c>
      <c r="Z293">
        <v>126896</v>
      </c>
      <c r="AA293">
        <v>11536000</v>
      </c>
    </row>
    <row r="294" spans="1:27">
      <c r="A294" t="s">
        <v>476</v>
      </c>
      <c r="B294" t="s">
        <v>23</v>
      </c>
      <c r="C294" t="s">
        <v>23</v>
      </c>
      <c r="D294">
        <v>586</v>
      </c>
      <c r="E294" s="12">
        <v>40988</v>
      </c>
      <c r="F294" s="72">
        <f t="shared" si="37"/>
        <v>2012</v>
      </c>
      <c r="G294" s="70">
        <f t="shared" si="38"/>
        <v>9100.6825938566544</v>
      </c>
      <c r="H294" s="70" cm="1">
        <f t="array" ref="H294">INDEX(magic_bricks_appreciation_pivot!$A$13:$K$20,MATCH(C294,magic_bricks_appreciation_pivot!$A$13:$A$20,0),1+MATCH(F294,INDEX(magic_bricks_appreciation_pivot!$B$13:$K$13,0),0))</f>
        <v>0.26292059267573231</v>
      </c>
      <c r="I294" s="70">
        <f t="shared" si="44"/>
        <v>11493.439455187166</v>
      </c>
      <c r="J294">
        <v>190</v>
      </c>
      <c r="K294">
        <v>1</v>
      </c>
      <c r="L294">
        <v>1</v>
      </c>
      <c r="M294">
        <v>2</v>
      </c>
      <c r="N294" t="s">
        <v>168</v>
      </c>
      <c r="O294" t="s">
        <v>155</v>
      </c>
      <c r="P294" s="12">
        <v>34053</v>
      </c>
      <c r="Q294" t="s">
        <v>169</v>
      </c>
      <c r="R294" t="s">
        <v>165</v>
      </c>
      <c r="S294" t="s">
        <v>158</v>
      </c>
      <c r="T294" t="s">
        <v>171</v>
      </c>
      <c r="U294">
        <v>4.4000000000000004</v>
      </c>
      <c r="V294">
        <v>2.9</v>
      </c>
      <c r="W294">
        <v>2.2000000000000002</v>
      </c>
      <c r="X294">
        <v>3.07</v>
      </c>
      <c r="Y294">
        <v>255984</v>
      </c>
      <c r="Z294">
        <v>85328</v>
      </c>
      <c r="AA294">
        <v>5333000</v>
      </c>
    </row>
    <row r="295" spans="1:27">
      <c r="A295" t="s">
        <v>477</v>
      </c>
      <c r="B295" t="s">
        <v>23</v>
      </c>
      <c r="C295" t="s">
        <v>23</v>
      </c>
      <c r="D295">
        <v>1059</v>
      </c>
      <c r="E295" s="12">
        <v>40354</v>
      </c>
      <c r="F295" s="72">
        <f t="shared" si="37"/>
        <v>2010</v>
      </c>
      <c r="G295" s="70">
        <f t="shared" si="38"/>
        <v>7411.9452313503307</v>
      </c>
      <c r="H295" s="70" cm="1">
        <f t="array" ref="H295">INDEX(magic_bricks_appreciation_pivot!$A$13:$K$20,MATCH(C295,magic_bricks_appreciation_pivot!$A$13:$A$20,0),1+MATCH(F295,INDEX(magic_bricks_appreciation_pivot!$B$13:$K$13,0),0))</f>
        <v>0.49881786187527283</v>
      </c>
      <c r="I295" s="70">
        <f t="shared" si="44"/>
        <v>11109.155903989127</v>
      </c>
      <c r="J295">
        <v>110</v>
      </c>
      <c r="K295">
        <v>1</v>
      </c>
      <c r="L295">
        <v>1</v>
      </c>
      <c r="M295">
        <v>3</v>
      </c>
      <c r="N295" t="s">
        <v>193</v>
      </c>
      <c r="O295" t="s">
        <v>155</v>
      </c>
      <c r="P295" s="12">
        <v>28309</v>
      </c>
      <c r="Q295" t="s">
        <v>194</v>
      </c>
      <c r="R295" t="s">
        <v>157</v>
      </c>
      <c r="S295" t="s">
        <v>158</v>
      </c>
      <c r="T295" t="s">
        <v>166</v>
      </c>
      <c r="U295">
        <v>3.9</v>
      </c>
      <c r="V295">
        <v>3.7</v>
      </c>
      <c r="W295">
        <v>4.9000000000000004</v>
      </c>
      <c r="X295">
        <v>4.24</v>
      </c>
      <c r="Y295">
        <v>306121</v>
      </c>
      <c r="Z295">
        <v>188382</v>
      </c>
      <c r="AA295">
        <v>7849250</v>
      </c>
    </row>
    <row r="296" spans="1:27">
      <c r="A296" t="s">
        <v>478</v>
      </c>
      <c r="B296" t="s">
        <v>75</v>
      </c>
      <c r="C296" t="s">
        <v>75</v>
      </c>
      <c r="D296">
        <v>1712</v>
      </c>
      <c r="E296" s="12">
        <v>40768</v>
      </c>
      <c r="F296" s="72">
        <f t="shared" si="37"/>
        <v>2011</v>
      </c>
      <c r="G296" s="70">
        <f t="shared" si="38"/>
        <v>8059.4158878504677</v>
      </c>
      <c r="H296" s="70" cm="1">
        <f t="array" ref="H296">INDEX(magic_bricks_appreciation_pivot!$A$13:$K$20,MATCH(C296,magic_bricks_appreciation_pivot!$A$13:$A$20,0),1+MATCH(F296,INDEX(magic_bricks_appreciation_pivot!$B$13:$K$13,0),0))</f>
        <v>0.51504700450575736</v>
      </c>
      <c r="I296" s="70">
        <f t="shared" si="44"/>
        <v>12210.39389895396</v>
      </c>
      <c r="J296">
        <v>1</v>
      </c>
      <c r="K296">
        <v>1</v>
      </c>
      <c r="L296">
        <v>1</v>
      </c>
      <c r="M296">
        <v>4</v>
      </c>
      <c r="N296" t="s">
        <v>154</v>
      </c>
      <c r="O296" t="s">
        <v>155</v>
      </c>
      <c r="P296" s="12">
        <v>38578</v>
      </c>
      <c r="Q296" t="s">
        <v>194</v>
      </c>
      <c r="R296" t="s">
        <v>170</v>
      </c>
      <c r="S296" t="s">
        <v>162</v>
      </c>
      <c r="T296" t="s">
        <v>166</v>
      </c>
      <c r="U296">
        <v>3.5</v>
      </c>
      <c r="V296">
        <v>4.7</v>
      </c>
      <c r="W296">
        <v>3.1</v>
      </c>
      <c r="X296">
        <v>3.62</v>
      </c>
      <c r="Y296">
        <v>372538</v>
      </c>
      <c r="Z296">
        <v>262157</v>
      </c>
      <c r="AA296">
        <v>13797720</v>
      </c>
    </row>
    <row r="297" spans="1:27" hidden="1">
      <c r="A297" t="s">
        <v>479</v>
      </c>
      <c r="B297" t="s">
        <v>56</v>
      </c>
      <c r="C297" t="s">
        <v>56</v>
      </c>
      <c r="D297">
        <v>847</v>
      </c>
      <c r="E297" s="12">
        <v>39439</v>
      </c>
      <c r="F297" s="72">
        <f t="shared" si="37"/>
        <v>2007</v>
      </c>
      <c r="G297" s="70">
        <f t="shared" si="38"/>
        <v>8845.6906729634011</v>
      </c>
      <c r="H297" s="70" t="e" cm="1">
        <f t="array" ref="H297">INDEX(magic_bricks_appreciation_pivot!$A$13:$K$20,MATCH(C297,magic_bricks_appreciation_pivot!$A$13:$A$20,0),1+MATCH(F297,INDEX(magic_bricks_appreciation_pivot!$B$13:$K$13,0),0))</f>
        <v>#N/A</v>
      </c>
      <c r="I297" s="70"/>
      <c r="J297">
        <v>7</v>
      </c>
      <c r="K297">
        <v>1</v>
      </c>
      <c r="L297">
        <v>1</v>
      </c>
      <c r="M297">
        <v>3</v>
      </c>
      <c r="N297" t="s">
        <v>176</v>
      </c>
      <c r="O297" t="s">
        <v>161</v>
      </c>
      <c r="P297" s="12">
        <v>24839</v>
      </c>
      <c r="Q297" t="s">
        <v>169</v>
      </c>
      <c r="R297" t="s">
        <v>177</v>
      </c>
      <c r="S297" t="s">
        <v>162</v>
      </c>
      <c r="T297" t="s">
        <v>163</v>
      </c>
      <c r="U297">
        <v>2.6</v>
      </c>
      <c r="V297">
        <v>2.1</v>
      </c>
      <c r="W297">
        <v>2.7</v>
      </c>
      <c r="X297">
        <v>2.5499999999999998</v>
      </c>
      <c r="Y297">
        <v>284707</v>
      </c>
      <c r="Z297">
        <v>14985</v>
      </c>
      <c r="AA297">
        <v>7492300</v>
      </c>
    </row>
    <row r="298" spans="1:27">
      <c r="A298" t="s">
        <v>480</v>
      </c>
      <c r="B298" t="s">
        <v>23</v>
      </c>
      <c r="C298" t="s">
        <v>23</v>
      </c>
      <c r="D298">
        <v>1192</v>
      </c>
      <c r="E298" s="12">
        <v>40842</v>
      </c>
      <c r="F298" s="72">
        <f t="shared" si="37"/>
        <v>2011</v>
      </c>
      <c r="G298" s="70">
        <f t="shared" si="38"/>
        <v>4481.7533557046982</v>
      </c>
      <c r="H298" s="70" cm="1">
        <f t="array" ref="H298">INDEX(magic_bricks_appreciation_pivot!$A$13:$K$20,MATCH(C298,magic_bricks_appreciation_pivot!$A$13:$A$20,0),1+MATCH(F298,INDEX(magic_bricks_appreciation_pivot!$B$13:$K$13,0),0))</f>
        <v>0.30621792098525186</v>
      </c>
      <c r="I298" s="70">
        <f>G298+G298*H298</f>
        <v>5854.1465506572667</v>
      </c>
      <c r="J298">
        <v>152</v>
      </c>
      <c r="K298">
        <v>1</v>
      </c>
      <c r="L298">
        <v>1</v>
      </c>
      <c r="M298">
        <v>3</v>
      </c>
      <c r="N298" t="s">
        <v>168</v>
      </c>
      <c r="O298" t="s">
        <v>161</v>
      </c>
      <c r="P298" s="12">
        <v>32447</v>
      </c>
      <c r="Q298" t="s">
        <v>194</v>
      </c>
      <c r="R298" t="s">
        <v>170</v>
      </c>
      <c r="S298" t="s">
        <v>178</v>
      </c>
      <c r="T298" t="s">
        <v>171</v>
      </c>
      <c r="U298">
        <v>4.5</v>
      </c>
      <c r="V298">
        <v>4.5</v>
      </c>
      <c r="W298">
        <v>3.6</v>
      </c>
      <c r="X298">
        <v>4.1399999999999997</v>
      </c>
      <c r="Y298">
        <v>235059</v>
      </c>
      <c r="Z298">
        <v>101503</v>
      </c>
      <c r="AA298">
        <v>5342250</v>
      </c>
    </row>
    <row r="299" spans="1:27" hidden="1">
      <c r="A299" t="s">
        <v>481</v>
      </c>
      <c r="B299" t="s">
        <v>51</v>
      </c>
      <c r="C299" t="s">
        <v>51</v>
      </c>
      <c r="D299">
        <v>1942</v>
      </c>
      <c r="E299" s="12">
        <v>38816</v>
      </c>
      <c r="F299" s="72">
        <f t="shared" si="37"/>
        <v>2006</v>
      </c>
      <c r="G299" s="70">
        <f t="shared" si="38"/>
        <v>8348.4294541709569</v>
      </c>
      <c r="H299" s="70" t="e" cm="1">
        <f t="array" ref="H299">INDEX(magic_bricks_appreciation_pivot!$A$13:$K$20,MATCH(C299,magic_bricks_appreciation_pivot!$A$13:$A$20,0),1+MATCH(F299,INDEX(magic_bricks_appreciation_pivot!$B$13:$K$13,0),0))</f>
        <v>#N/A</v>
      </c>
      <c r="I299" s="70"/>
      <c r="J299">
        <v>126</v>
      </c>
      <c r="K299">
        <v>3</v>
      </c>
      <c r="L299">
        <v>2</v>
      </c>
      <c r="M299">
        <v>5</v>
      </c>
      <c r="N299" t="s">
        <v>176</v>
      </c>
      <c r="O299" t="s">
        <v>155</v>
      </c>
      <c r="P299" s="12">
        <v>29691</v>
      </c>
      <c r="Q299" t="s">
        <v>156</v>
      </c>
      <c r="R299" t="s">
        <v>157</v>
      </c>
      <c r="S299" t="s">
        <v>178</v>
      </c>
      <c r="T299" t="s">
        <v>166</v>
      </c>
      <c r="U299">
        <v>4.0999999999999996</v>
      </c>
      <c r="V299">
        <v>3.4</v>
      </c>
      <c r="W299">
        <v>2.7</v>
      </c>
      <c r="X299">
        <v>3.37</v>
      </c>
      <c r="Y299">
        <v>583655</v>
      </c>
      <c r="Z299">
        <v>324253</v>
      </c>
      <c r="AA299">
        <v>16212650</v>
      </c>
    </row>
    <row r="300" spans="1:27" hidden="1">
      <c r="A300" t="s">
        <v>482</v>
      </c>
      <c r="B300" t="s">
        <v>23</v>
      </c>
      <c r="C300" t="s">
        <v>23</v>
      </c>
      <c r="D300">
        <v>557</v>
      </c>
      <c r="E300" s="12">
        <v>40076</v>
      </c>
      <c r="F300" s="72">
        <f t="shared" si="37"/>
        <v>2009</v>
      </c>
      <c r="G300" s="70">
        <f t="shared" si="38"/>
        <v>8456.2387791741476</v>
      </c>
      <c r="H300" s="70" t="e" cm="1">
        <f t="array" ref="H300">INDEX(magic_bricks_appreciation_pivot!$A$13:$K$20,MATCH(C300,magic_bricks_appreciation_pivot!$A$13:$A$20,0),1+MATCH(F300,INDEX(magic_bricks_appreciation_pivot!$B$13:$K$13,0),0))</f>
        <v>#N/A</v>
      </c>
      <c r="I300" s="70"/>
      <c r="J300">
        <v>105</v>
      </c>
      <c r="K300">
        <v>1</v>
      </c>
      <c r="L300">
        <v>1</v>
      </c>
      <c r="M300">
        <v>2</v>
      </c>
      <c r="N300" t="s">
        <v>168</v>
      </c>
      <c r="O300" t="s">
        <v>155</v>
      </c>
      <c r="P300" s="12">
        <v>33871</v>
      </c>
      <c r="Q300" t="s">
        <v>169</v>
      </c>
      <c r="R300" t="s">
        <v>165</v>
      </c>
      <c r="S300" t="s">
        <v>178</v>
      </c>
      <c r="T300" t="s">
        <v>171</v>
      </c>
      <c r="U300">
        <v>4.3</v>
      </c>
      <c r="V300">
        <v>3</v>
      </c>
      <c r="W300">
        <v>2.8</v>
      </c>
      <c r="X300">
        <v>3.31</v>
      </c>
      <c r="Y300">
        <v>183695</v>
      </c>
      <c r="Z300">
        <v>94203</v>
      </c>
      <c r="AA300">
        <v>4710125</v>
      </c>
    </row>
    <row r="301" spans="1:27" hidden="1">
      <c r="A301" t="s">
        <v>483</v>
      </c>
      <c r="B301" t="s">
        <v>51</v>
      </c>
      <c r="C301" t="s">
        <v>51</v>
      </c>
      <c r="D301">
        <v>1728</v>
      </c>
      <c r="E301" s="12">
        <v>39985</v>
      </c>
      <c r="F301" s="72">
        <f t="shared" si="37"/>
        <v>2009</v>
      </c>
      <c r="G301" s="70">
        <f t="shared" si="38"/>
        <v>8621.8055555555547</v>
      </c>
      <c r="H301" s="70" t="e" cm="1">
        <f t="array" ref="H301">INDEX(magic_bricks_appreciation_pivot!$A$13:$K$20,MATCH(C301,magic_bricks_appreciation_pivot!$A$13:$A$20,0),1+MATCH(F301,INDEX(magic_bricks_appreciation_pivot!$B$13:$K$13,0),0))</f>
        <v>#N/A</v>
      </c>
      <c r="I301" s="70"/>
      <c r="J301">
        <v>123</v>
      </c>
      <c r="K301">
        <v>2</v>
      </c>
      <c r="L301">
        <v>1</v>
      </c>
      <c r="M301">
        <v>4</v>
      </c>
      <c r="N301" t="s">
        <v>193</v>
      </c>
      <c r="O301" t="s">
        <v>155</v>
      </c>
      <c r="P301" s="12">
        <v>33050</v>
      </c>
      <c r="Q301" t="s">
        <v>156</v>
      </c>
      <c r="R301" t="s">
        <v>165</v>
      </c>
      <c r="S301" t="s">
        <v>162</v>
      </c>
      <c r="T301" t="s">
        <v>171</v>
      </c>
      <c r="U301">
        <v>4</v>
      </c>
      <c r="V301">
        <v>2.6</v>
      </c>
      <c r="W301">
        <v>2.8</v>
      </c>
      <c r="X301">
        <v>3.01</v>
      </c>
      <c r="Y301">
        <v>461853</v>
      </c>
      <c r="Z301">
        <v>283071</v>
      </c>
      <c r="AA301">
        <v>14898480</v>
      </c>
    </row>
    <row r="302" spans="1:27" hidden="1">
      <c r="A302" t="s">
        <v>484</v>
      </c>
      <c r="B302" t="s">
        <v>51</v>
      </c>
      <c r="C302" t="s">
        <v>51</v>
      </c>
      <c r="D302">
        <v>1798</v>
      </c>
      <c r="E302" s="12">
        <v>39788</v>
      </c>
      <c r="F302" s="72">
        <f t="shared" si="37"/>
        <v>2008</v>
      </c>
      <c r="G302" s="70">
        <f t="shared" si="38"/>
        <v>9488.53170189099</v>
      </c>
      <c r="H302" s="70" t="e" cm="1">
        <f t="array" ref="H302">INDEX(magic_bricks_appreciation_pivot!$A$13:$K$20,MATCH(C302,magic_bricks_appreciation_pivot!$A$13:$A$20,0),1+MATCH(F302,INDEX(magic_bricks_appreciation_pivot!$B$13:$K$13,0),0))</f>
        <v>#N/A</v>
      </c>
      <c r="I302" s="70"/>
      <c r="J302">
        <v>23</v>
      </c>
      <c r="K302">
        <v>2</v>
      </c>
      <c r="L302">
        <v>1</v>
      </c>
      <c r="M302">
        <v>4</v>
      </c>
      <c r="N302" t="s">
        <v>168</v>
      </c>
      <c r="O302" t="s">
        <v>155</v>
      </c>
      <c r="P302" s="12">
        <v>29203</v>
      </c>
      <c r="Q302" t="s">
        <v>156</v>
      </c>
      <c r="R302" t="s">
        <v>157</v>
      </c>
      <c r="S302" t="s">
        <v>162</v>
      </c>
      <c r="T302" t="s">
        <v>182</v>
      </c>
      <c r="U302">
        <v>3</v>
      </c>
      <c r="V302">
        <v>3.4</v>
      </c>
      <c r="W302">
        <v>4</v>
      </c>
      <c r="X302">
        <v>3.48</v>
      </c>
      <c r="Y302">
        <v>511811</v>
      </c>
      <c r="Z302">
        <v>204725</v>
      </c>
      <c r="AA302">
        <v>17060380</v>
      </c>
    </row>
    <row r="303" spans="1:27">
      <c r="A303" t="s">
        <v>485</v>
      </c>
      <c r="B303" t="s">
        <v>23</v>
      </c>
      <c r="C303" t="s">
        <v>23</v>
      </c>
      <c r="D303">
        <v>1497</v>
      </c>
      <c r="E303" s="12">
        <v>40854</v>
      </c>
      <c r="F303" s="72">
        <f t="shared" si="37"/>
        <v>2011</v>
      </c>
      <c r="G303" s="70">
        <f t="shared" si="38"/>
        <v>4630.4275217100867</v>
      </c>
      <c r="H303" s="70" cm="1">
        <f t="array" ref="H303">INDEX(magic_bricks_appreciation_pivot!$A$13:$K$20,MATCH(C303,magic_bricks_appreciation_pivot!$A$13:$A$20,0),1+MATCH(F303,INDEX(magic_bricks_appreciation_pivot!$B$13:$K$13,0),0))</f>
        <v>0.30621792098525186</v>
      </c>
      <c r="I303" s="70">
        <f>G303+G303*H303</f>
        <v>6048.3474106810418</v>
      </c>
      <c r="J303">
        <v>24</v>
      </c>
      <c r="K303">
        <v>2</v>
      </c>
      <c r="L303">
        <v>2</v>
      </c>
      <c r="M303">
        <v>4</v>
      </c>
      <c r="N303" t="s">
        <v>176</v>
      </c>
      <c r="O303" t="s">
        <v>155</v>
      </c>
      <c r="P303" s="12">
        <v>28079</v>
      </c>
      <c r="Q303" t="s">
        <v>194</v>
      </c>
      <c r="R303" t="s">
        <v>157</v>
      </c>
      <c r="S303" t="s">
        <v>162</v>
      </c>
      <c r="T303" t="s">
        <v>159</v>
      </c>
      <c r="U303">
        <v>4.4000000000000004</v>
      </c>
      <c r="V303">
        <v>3.8</v>
      </c>
      <c r="W303">
        <v>4.8</v>
      </c>
      <c r="X303">
        <v>4.38</v>
      </c>
      <c r="Y303">
        <v>311929</v>
      </c>
      <c r="Z303">
        <v>76249</v>
      </c>
      <c r="AA303">
        <v>6931750</v>
      </c>
    </row>
    <row r="304" spans="1:27" hidden="1">
      <c r="A304" t="s">
        <v>486</v>
      </c>
      <c r="B304" t="s">
        <v>175</v>
      </c>
      <c r="C304" t="s">
        <v>34</v>
      </c>
      <c r="D304">
        <v>1173</v>
      </c>
      <c r="E304" s="12">
        <v>39918</v>
      </c>
      <c r="F304" s="72">
        <f t="shared" si="37"/>
        <v>2009</v>
      </c>
      <c r="G304" s="70">
        <f t="shared" si="38"/>
        <v>6987.5532821824381</v>
      </c>
      <c r="H304" s="70" t="e" cm="1">
        <f t="array" ref="H304">INDEX(magic_bricks_appreciation_pivot!$A$13:$K$20,MATCH(C304,magic_bricks_appreciation_pivot!$A$13:$A$20,0),1+MATCH(F304,INDEX(magic_bricks_appreciation_pivot!$B$13:$K$13,0),0))</f>
        <v>#N/A</v>
      </c>
      <c r="I304" s="70"/>
      <c r="J304">
        <v>27</v>
      </c>
      <c r="K304">
        <v>1</v>
      </c>
      <c r="L304">
        <v>1</v>
      </c>
      <c r="M304">
        <v>3</v>
      </c>
      <c r="N304" t="s">
        <v>193</v>
      </c>
      <c r="O304" t="s">
        <v>155</v>
      </c>
      <c r="P304" s="12">
        <v>28238</v>
      </c>
      <c r="Q304" t="s">
        <v>194</v>
      </c>
      <c r="R304" t="s">
        <v>177</v>
      </c>
      <c r="S304" t="s">
        <v>178</v>
      </c>
      <c r="T304" t="s">
        <v>163</v>
      </c>
      <c r="U304">
        <v>3.1</v>
      </c>
      <c r="V304">
        <v>2.1</v>
      </c>
      <c r="W304">
        <v>3.2</v>
      </c>
      <c r="X304">
        <v>2.73</v>
      </c>
      <c r="Y304">
        <v>262285</v>
      </c>
      <c r="Z304">
        <v>24589</v>
      </c>
      <c r="AA304">
        <v>8196400</v>
      </c>
    </row>
    <row r="305" spans="1:27">
      <c r="A305" t="s">
        <v>487</v>
      </c>
      <c r="B305" t="s">
        <v>39</v>
      </c>
      <c r="C305" t="s">
        <v>39</v>
      </c>
      <c r="D305">
        <v>1640</v>
      </c>
      <c r="E305" s="12">
        <v>41341</v>
      </c>
      <c r="F305" s="72">
        <f t="shared" si="37"/>
        <v>2013</v>
      </c>
      <c r="G305" s="70">
        <f t="shared" si="38"/>
        <v>10795.530487804877</v>
      </c>
      <c r="H305" s="70" cm="1">
        <f t="array" ref="H305">INDEX(magic_bricks_appreciation_pivot!$A$13:$K$20,MATCH(C305,magic_bricks_appreciation_pivot!$A$13:$A$20,0),1+MATCH(F305,INDEX(magic_bricks_appreciation_pivot!$B$13:$K$13,0),0))</f>
        <v>4.727764965406598E-2</v>
      </c>
      <c r="I305" s="70">
        <f>G305+G305*H305</f>
        <v>11305.917796037103</v>
      </c>
      <c r="J305">
        <v>198</v>
      </c>
      <c r="K305">
        <v>1</v>
      </c>
      <c r="L305">
        <v>1</v>
      </c>
      <c r="M305">
        <v>4</v>
      </c>
      <c r="N305" t="s">
        <v>176</v>
      </c>
      <c r="O305" t="s">
        <v>155</v>
      </c>
      <c r="P305" s="12">
        <v>28201</v>
      </c>
      <c r="Q305" t="s">
        <v>156</v>
      </c>
      <c r="R305" t="s">
        <v>170</v>
      </c>
      <c r="S305" t="s">
        <v>178</v>
      </c>
      <c r="T305" t="s">
        <v>163</v>
      </c>
      <c r="U305">
        <v>3.7</v>
      </c>
      <c r="V305">
        <v>3.4</v>
      </c>
      <c r="W305">
        <v>4.5</v>
      </c>
      <c r="X305">
        <v>3.9449999999999998</v>
      </c>
      <c r="Y305">
        <v>495731</v>
      </c>
      <c r="Z305">
        <v>318684</v>
      </c>
      <c r="AA305">
        <v>17704670</v>
      </c>
    </row>
    <row r="306" spans="1:27" hidden="1">
      <c r="A306" t="s">
        <v>488</v>
      </c>
      <c r="B306" t="s">
        <v>201</v>
      </c>
      <c r="C306" t="s">
        <v>201</v>
      </c>
      <c r="D306">
        <v>1747</v>
      </c>
      <c r="E306" s="12">
        <v>39818</v>
      </c>
      <c r="F306" s="72">
        <f t="shared" si="37"/>
        <v>2009</v>
      </c>
      <c r="G306" s="70">
        <f t="shared" si="38"/>
        <v>6173.2570120206065</v>
      </c>
      <c r="H306" s="70" t="e" cm="1">
        <f t="array" ref="H306">INDEX(magic_bricks_appreciation_pivot!$A$13:$K$20,MATCH(C306,magic_bricks_appreciation_pivot!$A$13:$A$20,0),1+MATCH(F306,INDEX(magic_bricks_appreciation_pivot!$B$13:$K$13,0),0))</f>
        <v>#N/A</v>
      </c>
      <c r="I306" s="70"/>
      <c r="J306">
        <v>82</v>
      </c>
      <c r="K306">
        <v>2</v>
      </c>
      <c r="L306">
        <v>1</v>
      </c>
      <c r="M306">
        <v>4</v>
      </c>
      <c r="N306" t="s">
        <v>176</v>
      </c>
      <c r="O306" t="s">
        <v>155</v>
      </c>
      <c r="P306" s="12">
        <v>33613</v>
      </c>
      <c r="Q306" t="s">
        <v>169</v>
      </c>
      <c r="R306" t="s">
        <v>177</v>
      </c>
      <c r="S306" t="s">
        <v>158</v>
      </c>
      <c r="T306" t="s">
        <v>166</v>
      </c>
      <c r="U306">
        <v>2.2000000000000002</v>
      </c>
      <c r="V306">
        <v>4.9000000000000004</v>
      </c>
      <c r="W306">
        <v>3.1</v>
      </c>
      <c r="X306">
        <v>3.37</v>
      </c>
      <c r="Y306">
        <v>377464</v>
      </c>
      <c r="Z306">
        <v>161770</v>
      </c>
      <c r="AA306">
        <v>10784680</v>
      </c>
    </row>
    <row r="307" spans="1:27">
      <c r="A307" t="s">
        <v>489</v>
      </c>
      <c r="B307" t="s">
        <v>23</v>
      </c>
      <c r="C307" t="s">
        <v>23</v>
      </c>
      <c r="D307">
        <v>1342</v>
      </c>
      <c r="E307" s="12">
        <v>40182</v>
      </c>
      <c r="F307" s="72">
        <f t="shared" si="37"/>
        <v>2010</v>
      </c>
      <c r="G307" s="70">
        <f t="shared" si="38"/>
        <v>7149.2175856929953</v>
      </c>
      <c r="H307" s="70" cm="1">
        <f t="array" ref="H307">INDEX(magic_bricks_appreciation_pivot!$A$13:$K$20,MATCH(C307,magic_bricks_appreciation_pivot!$A$13:$A$20,0),1+MATCH(F307,INDEX(magic_bricks_appreciation_pivot!$B$13:$K$13,0),0))</f>
        <v>0.49881786187527283</v>
      </c>
      <c r="I307" s="70">
        <f>G307+G307*H307</f>
        <v>10715.375015869475</v>
      </c>
      <c r="J307">
        <v>183</v>
      </c>
      <c r="K307">
        <v>2</v>
      </c>
      <c r="L307">
        <v>2</v>
      </c>
      <c r="M307">
        <v>4</v>
      </c>
      <c r="N307" t="s">
        <v>154</v>
      </c>
      <c r="O307" t="s">
        <v>155</v>
      </c>
      <c r="P307" s="12">
        <v>24487</v>
      </c>
      <c r="Q307" t="s">
        <v>156</v>
      </c>
      <c r="R307" t="s">
        <v>165</v>
      </c>
      <c r="S307" t="s">
        <v>178</v>
      </c>
      <c r="T307" t="s">
        <v>171</v>
      </c>
      <c r="U307">
        <v>4.8</v>
      </c>
      <c r="V307">
        <v>2.9</v>
      </c>
      <c r="W307">
        <v>2.2000000000000002</v>
      </c>
      <c r="X307">
        <v>3.19</v>
      </c>
      <c r="Y307">
        <v>287828</v>
      </c>
      <c r="Z307">
        <v>211074</v>
      </c>
      <c r="AA307">
        <v>9594250</v>
      </c>
    </row>
    <row r="308" spans="1:27" hidden="1">
      <c r="A308" t="s">
        <v>490</v>
      </c>
      <c r="B308" t="s">
        <v>75</v>
      </c>
      <c r="D308">
        <v>2000</v>
      </c>
      <c r="E308" s="12">
        <v>39372</v>
      </c>
      <c r="F308" s="72">
        <f t="shared" si="37"/>
        <v>2007</v>
      </c>
      <c r="G308" s="70">
        <f t="shared" si="38"/>
        <v>6798.4449999999997</v>
      </c>
      <c r="H308" s="70" t="e" cm="1">
        <f t="array" ref="H308">INDEX(magic_bricks_appreciation_pivot!$A$13:$K$20,MATCH(C308,magic_bricks_appreciation_pivot!$A$13:$A$20,0),1+MATCH(F308,INDEX(magic_bricks_appreciation_pivot!$B$13:$K$13,0),0))</f>
        <v>#N/A</v>
      </c>
      <c r="I308" s="70"/>
      <c r="J308">
        <v>31</v>
      </c>
      <c r="K308">
        <v>2</v>
      </c>
      <c r="L308">
        <v>1</v>
      </c>
      <c r="M308">
        <v>5</v>
      </c>
      <c r="N308" t="s">
        <v>184</v>
      </c>
      <c r="O308" t="s">
        <v>161</v>
      </c>
      <c r="P308" s="12">
        <v>29517</v>
      </c>
      <c r="Q308" t="s">
        <v>194</v>
      </c>
      <c r="R308" t="s">
        <v>170</v>
      </c>
      <c r="S308" t="s">
        <v>178</v>
      </c>
      <c r="T308" t="s">
        <v>182</v>
      </c>
      <c r="U308">
        <v>4.0999999999999996</v>
      </c>
      <c r="V308">
        <v>3.9</v>
      </c>
      <c r="W308">
        <v>2.4</v>
      </c>
      <c r="X308">
        <v>3.2850000000000001</v>
      </c>
      <c r="Y308">
        <v>435100</v>
      </c>
      <c r="Z308">
        <v>95178</v>
      </c>
      <c r="AA308">
        <v>13596890</v>
      </c>
    </row>
    <row r="309" spans="1:27" hidden="1">
      <c r="A309" t="s">
        <v>491</v>
      </c>
      <c r="B309" t="s">
        <v>51</v>
      </c>
      <c r="C309" t="s">
        <v>51</v>
      </c>
      <c r="D309">
        <v>1987</v>
      </c>
      <c r="E309" s="12">
        <v>38823</v>
      </c>
      <c r="F309" s="72">
        <f t="shared" si="37"/>
        <v>2006</v>
      </c>
      <c r="G309" s="70">
        <f t="shared" si="38"/>
        <v>5614.6552591847003</v>
      </c>
      <c r="H309" s="70" t="e" cm="1">
        <f t="array" ref="H309">INDEX(magic_bricks_appreciation_pivot!$A$13:$K$20,MATCH(C309,magic_bricks_appreciation_pivot!$A$13:$A$20,0),1+MATCH(F309,INDEX(magic_bricks_appreciation_pivot!$B$13:$K$13,0),0))</f>
        <v>#N/A</v>
      </c>
      <c r="I309" s="70"/>
      <c r="J309">
        <v>158</v>
      </c>
      <c r="K309">
        <v>3</v>
      </c>
      <c r="L309">
        <v>2</v>
      </c>
      <c r="M309">
        <v>5</v>
      </c>
      <c r="N309" t="s">
        <v>168</v>
      </c>
      <c r="O309" t="s">
        <v>161</v>
      </c>
      <c r="P309" s="12">
        <v>34808</v>
      </c>
      <c r="Q309" t="s">
        <v>169</v>
      </c>
      <c r="R309" t="s">
        <v>177</v>
      </c>
      <c r="S309" t="s">
        <v>162</v>
      </c>
      <c r="T309" t="s">
        <v>163</v>
      </c>
      <c r="U309">
        <v>3.7</v>
      </c>
      <c r="V309">
        <v>3</v>
      </c>
      <c r="W309">
        <v>2.9</v>
      </c>
      <c r="X309">
        <v>3.15</v>
      </c>
      <c r="Y309">
        <v>423940</v>
      </c>
      <c r="Z309">
        <v>167345</v>
      </c>
      <c r="AA309">
        <v>11156320</v>
      </c>
    </row>
    <row r="310" spans="1:27" hidden="1">
      <c r="A310" t="s">
        <v>492</v>
      </c>
      <c r="B310" t="s">
        <v>23</v>
      </c>
      <c r="C310" t="s">
        <v>23</v>
      </c>
      <c r="D310">
        <v>1567</v>
      </c>
      <c r="E310" s="12">
        <v>40121</v>
      </c>
      <c r="F310" s="72">
        <f t="shared" si="37"/>
        <v>2009</v>
      </c>
      <c r="G310" s="70">
        <f t="shared" si="38"/>
        <v>4930.3605615826418</v>
      </c>
      <c r="H310" s="70" t="e" cm="1">
        <f t="array" ref="H310">INDEX(magic_bricks_appreciation_pivot!$A$13:$K$20,MATCH(C310,magic_bricks_appreciation_pivot!$A$13:$A$20,0),1+MATCH(F310,INDEX(magic_bricks_appreciation_pivot!$B$13:$K$13,0),0))</f>
        <v>#N/A</v>
      </c>
      <c r="I310" s="70"/>
      <c r="J310">
        <v>2</v>
      </c>
      <c r="K310">
        <v>2</v>
      </c>
      <c r="L310">
        <v>2</v>
      </c>
      <c r="M310">
        <v>4</v>
      </c>
      <c r="N310" t="s">
        <v>168</v>
      </c>
      <c r="O310" t="s">
        <v>161</v>
      </c>
      <c r="P310" s="12">
        <v>33916</v>
      </c>
      <c r="Q310" t="s">
        <v>169</v>
      </c>
      <c r="R310" t="s">
        <v>157</v>
      </c>
      <c r="S310" t="s">
        <v>162</v>
      </c>
      <c r="T310" t="s">
        <v>173</v>
      </c>
      <c r="U310">
        <v>4.2</v>
      </c>
      <c r="V310">
        <v>2.9</v>
      </c>
      <c r="W310">
        <v>4.5</v>
      </c>
      <c r="X310">
        <v>3.93</v>
      </c>
      <c r="Y310">
        <v>247228</v>
      </c>
      <c r="Z310">
        <v>193147</v>
      </c>
      <c r="AA310">
        <v>7725875</v>
      </c>
    </row>
    <row r="311" spans="1:27">
      <c r="A311" t="s">
        <v>493</v>
      </c>
      <c r="B311" t="s">
        <v>23</v>
      </c>
      <c r="C311" t="s">
        <v>23</v>
      </c>
      <c r="D311">
        <v>1188</v>
      </c>
      <c r="E311" s="12">
        <v>40552</v>
      </c>
      <c r="F311" s="72">
        <f t="shared" si="37"/>
        <v>2011</v>
      </c>
      <c r="G311" s="70">
        <f t="shared" si="38"/>
        <v>8265.5723905723898</v>
      </c>
      <c r="H311" s="70" cm="1">
        <f t="array" ref="H311">INDEX(magic_bricks_appreciation_pivot!$A$13:$K$20,MATCH(C311,magic_bricks_appreciation_pivot!$A$13:$A$20,0),1+MATCH(F311,INDEX(magic_bricks_appreciation_pivot!$B$13:$K$13,0),0))</f>
        <v>0.30621792098525186</v>
      </c>
      <c r="I311" s="70">
        <f t="shared" ref="I311:I314" si="45">G311+G311*H311</f>
        <v>10796.638783766564</v>
      </c>
      <c r="J311">
        <v>187</v>
      </c>
      <c r="K311">
        <v>1</v>
      </c>
      <c r="L311">
        <v>1</v>
      </c>
      <c r="M311">
        <v>3</v>
      </c>
      <c r="N311" t="s">
        <v>176</v>
      </c>
      <c r="O311" t="s">
        <v>161</v>
      </c>
      <c r="P311" s="12">
        <v>28142</v>
      </c>
      <c r="Q311" t="s">
        <v>156</v>
      </c>
      <c r="R311" t="s">
        <v>157</v>
      </c>
      <c r="S311" t="s">
        <v>178</v>
      </c>
      <c r="T311" t="s">
        <v>182</v>
      </c>
      <c r="U311">
        <v>2.8</v>
      </c>
      <c r="V311">
        <v>4.8</v>
      </c>
      <c r="W311">
        <v>3.3</v>
      </c>
      <c r="X311">
        <v>3.6</v>
      </c>
      <c r="Y311">
        <v>373141</v>
      </c>
      <c r="Z311">
        <v>186571</v>
      </c>
      <c r="AA311">
        <v>9819500</v>
      </c>
    </row>
    <row r="312" spans="1:27">
      <c r="A312" t="s">
        <v>494</v>
      </c>
      <c r="B312" t="s">
        <v>56</v>
      </c>
      <c r="C312" t="s">
        <v>56</v>
      </c>
      <c r="D312">
        <v>737</v>
      </c>
      <c r="E312" s="12">
        <v>40506</v>
      </c>
      <c r="F312" s="72">
        <f t="shared" si="37"/>
        <v>2010</v>
      </c>
      <c r="G312" s="70">
        <f t="shared" si="38"/>
        <v>5249.9050203527813</v>
      </c>
      <c r="H312" s="70" cm="1">
        <f t="array" ref="H312">INDEX(magic_bricks_appreciation_pivot!$A$13:$K$20,MATCH(C312,magic_bricks_appreciation_pivot!$A$13:$A$20,0),1+MATCH(F312,INDEX(magic_bricks_appreciation_pivot!$B$13:$K$13,0),0))</f>
        <v>0.62795711804515786</v>
      </c>
      <c r="I312" s="70">
        <f t="shared" si="45"/>
        <v>8546.6202469443197</v>
      </c>
      <c r="J312">
        <v>12</v>
      </c>
      <c r="K312">
        <v>1</v>
      </c>
      <c r="L312">
        <v>1</v>
      </c>
      <c r="M312">
        <v>2</v>
      </c>
      <c r="N312" t="s">
        <v>168</v>
      </c>
      <c r="O312" t="s">
        <v>161</v>
      </c>
      <c r="P312" s="12">
        <v>28826</v>
      </c>
      <c r="Q312" t="s">
        <v>194</v>
      </c>
      <c r="R312" t="s">
        <v>170</v>
      </c>
      <c r="S312" t="s">
        <v>178</v>
      </c>
      <c r="T312" t="s">
        <v>159</v>
      </c>
      <c r="U312">
        <v>2</v>
      </c>
      <c r="V312">
        <v>2</v>
      </c>
      <c r="W312">
        <v>3.5</v>
      </c>
      <c r="X312">
        <v>2.75</v>
      </c>
      <c r="Y312">
        <v>123814</v>
      </c>
      <c r="Z312">
        <v>54169</v>
      </c>
      <c r="AA312">
        <v>3869180</v>
      </c>
    </row>
    <row r="313" spans="1:27">
      <c r="A313" t="s">
        <v>495</v>
      </c>
      <c r="B313" t="s">
        <v>23</v>
      </c>
      <c r="C313" t="s">
        <v>23</v>
      </c>
      <c r="D313">
        <v>785</v>
      </c>
      <c r="E313" s="12">
        <v>40375</v>
      </c>
      <c r="F313" s="72">
        <f t="shared" si="37"/>
        <v>2010</v>
      </c>
      <c r="G313" s="70">
        <f t="shared" si="38"/>
        <v>7455.5732484076434</v>
      </c>
      <c r="H313" s="70" cm="1">
        <f t="array" ref="H313">INDEX(magic_bricks_appreciation_pivot!$A$13:$K$20,MATCH(C313,magic_bricks_appreciation_pivot!$A$13:$A$20,0),1+MATCH(F313,INDEX(magic_bricks_appreciation_pivot!$B$13:$K$13,0),0))</f>
        <v>0.49881786187527283</v>
      </c>
      <c r="I313" s="70">
        <f t="shared" si="45"/>
        <v>11174.546355232826</v>
      </c>
      <c r="J313">
        <v>63</v>
      </c>
      <c r="K313">
        <v>1</v>
      </c>
      <c r="L313">
        <v>1</v>
      </c>
      <c r="M313">
        <v>2</v>
      </c>
      <c r="N313" t="s">
        <v>184</v>
      </c>
      <c r="O313" t="s">
        <v>155</v>
      </c>
      <c r="P313" s="12">
        <v>35630</v>
      </c>
      <c r="Q313" t="s">
        <v>169</v>
      </c>
      <c r="R313" t="s">
        <v>177</v>
      </c>
      <c r="S313" t="s">
        <v>158</v>
      </c>
      <c r="T313" t="s">
        <v>173</v>
      </c>
      <c r="U313">
        <v>2.1</v>
      </c>
      <c r="V313">
        <v>5</v>
      </c>
      <c r="W313">
        <v>2.1</v>
      </c>
      <c r="X313">
        <v>2.97</v>
      </c>
      <c r="Y313">
        <v>251663</v>
      </c>
      <c r="Z313">
        <v>93642</v>
      </c>
      <c r="AA313">
        <v>5852625</v>
      </c>
    </row>
    <row r="314" spans="1:27">
      <c r="A314" t="s">
        <v>496</v>
      </c>
      <c r="B314" t="s">
        <v>201</v>
      </c>
      <c r="C314" t="s">
        <v>201</v>
      </c>
      <c r="D314">
        <v>2078</v>
      </c>
      <c r="E314" s="12">
        <v>40716</v>
      </c>
      <c r="F314" s="72">
        <f t="shared" si="37"/>
        <v>2011</v>
      </c>
      <c r="G314" s="70">
        <f t="shared" si="38"/>
        <v>4666.4196342637151</v>
      </c>
      <c r="H314" s="70" cm="1">
        <f t="array" ref="H314">INDEX(magic_bricks_appreciation_pivot!$A$13:$K$20,MATCH(C314,magic_bricks_appreciation_pivot!$A$13:$A$20,0),1+MATCH(F314,INDEX(magic_bricks_appreciation_pivot!$B$13:$K$13,0),0))</f>
        <v>0.57884713052310821</v>
      </c>
      <c r="I314" s="70">
        <f t="shared" si="45"/>
        <v>7367.5632493739586</v>
      </c>
      <c r="J314">
        <v>13</v>
      </c>
      <c r="K314">
        <v>3</v>
      </c>
      <c r="L314">
        <v>2</v>
      </c>
      <c r="M314">
        <v>5</v>
      </c>
      <c r="N314" t="s">
        <v>154</v>
      </c>
      <c r="O314" t="s">
        <v>161</v>
      </c>
      <c r="P314" s="12">
        <v>33051</v>
      </c>
      <c r="Q314" t="s">
        <v>194</v>
      </c>
      <c r="R314" t="s">
        <v>177</v>
      </c>
      <c r="S314" t="s">
        <v>158</v>
      </c>
      <c r="T314" t="s">
        <v>163</v>
      </c>
      <c r="U314">
        <v>2.2999999999999998</v>
      </c>
      <c r="V314">
        <v>2.8</v>
      </c>
      <c r="W314">
        <v>4.5999999999999996</v>
      </c>
      <c r="Y314">
        <v>475144</v>
      </c>
      <c r="Z314">
        <v>106665</v>
      </c>
      <c r="AA314">
        <v>9696820</v>
      </c>
    </row>
    <row r="315" spans="1:27" hidden="1">
      <c r="A315" t="s">
        <v>497</v>
      </c>
      <c r="B315" t="s">
        <v>56</v>
      </c>
      <c r="C315" t="s">
        <v>56</v>
      </c>
      <c r="D315">
        <v>647</v>
      </c>
      <c r="E315" s="12">
        <v>39275</v>
      </c>
      <c r="F315" s="72">
        <f t="shared" si="37"/>
        <v>2007</v>
      </c>
      <c r="G315" s="70">
        <f t="shared" si="38"/>
        <v>14798.377125193199</v>
      </c>
      <c r="H315" s="70" t="e" cm="1">
        <f t="array" ref="H315">INDEX(magic_bricks_appreciation_pivot!$A$13:$K$20,MATCH(C315,magic_bricks_appreciation_pivot!$A$13:$A$20,0),1+MATCH(F315,INDEX(magic_bricks_appreciation_pivot!$B$13:$K$13,0),0))</f>
        <v>#N/A</v>
      </c>
      <c r="I315" s="70"/>
      <c r="J315">
        <v>45</v>
      </c>
      <c r="K315">
        <v>1</v>
      </c>
      <c r="L315">
        <v>1</v>
      </c>
      <c r="M315">
        <v>2</v>
      </c>
      <c r="N315" t="s">
        <v>168</v>
      </c>
      <c r="O315" t="s">
        <v>155</v>
      </c>
      <c r="P315" s="12">
        <v>35625</v>
      </c>
      <c r="Q315" t="s">
        <v>156</v>
      </c>
      <c r="R315" t="s">
        <v>157</v>
      </c>
      <c r="S315" t="s">
        <v>178</v>
      </c>
      <c r="T315" t="s">
        <v>163</v>
      </c>
      <c r="U315">
        <v>2</v>
      </c>
      <c r="V315">
        <v>4.7</v>
      </c>
      <c r="W315">
        <v>4</v>
      </c>
      <c r="X315">
        <v>3.54</v>
      </c>
      <c r="Y315">
        <v>373407</v>
      </c>
      <c r="Z315">
        <v>76596</v>
      </c>
      <c r="AA315">
        <v>9574550</v>
      </c>
    </row>
    <row r="316" spans="1:27" hidden="1">
      <c r="A316" t="s">
        <v>498</v>
      </c>
      <c r="B316" t="s">
        <v>23</v>
      </c>
      <c r="C316" t="s">
        <v>23</v>
      </c>
      <c r="D316">
        <v>1171</v>
      </c>
      <c r="E316" s="12">
        <v>40138</v>
      </c>
      <c r="F316" s="72">
        <f t="shared" si="37"/>
        <v>2009</v>
      </c>
      <c r="G316" s="70">
        <f t="shared" si="38"/>
        <v>5211.4645602049532</v>
      </c>
      <c r="H316" s="70" t="e" cm="1">
        <f t="array" ref="H316">INDEX(magic_bricks_appreciation_pivot!$A$13:$K$20,MATCH(C316,magic_bricks_appreciation_pivot!$A$13:$A$20,0),1+MATCH(F316,INDEX(magic_bricks_appreciation_pivot!$B$13:$K$13,0),0))</f>
        <v>#N/A</v>
      </c>
      <c r="I316" s="70"/>
      <c r="J316">
        <v>111</v>
      </c>
      <c r="K316">
        <v>1</v>
      </c>
      <c r="L316">
        <v>1</v>
      </c>
      <c r="M316">
        <v>3</v>
      </c>
      <c r="N316" t="s">
        <v>184</v>
      </c>
      <c r="O316" t="s">
        <v>155</v>
      </c>
      <c r="P316" s="12">
        <v>34298</v>
      </c>
      <c r="Q316" t="s">
        <v>169</v>
      </c>
      <c r="R316" t="s">
        <v>157</v>
      </c>
      <c r="S316" t="s">
        <v>178</v>
      </c>
      <c r="T316" t="s">
        <v>159</v>
      </c>
      <c r="U316">
        <v>4</v>
      </c>
      <c r="V316">
        <v>4.8</v>
      </c>
      <c r="W316">
        <v>2.2000000000000002</v>
      </c>
      <c r="X316">
        <v>3.52</v>
      </c>
      <c r="Y316">
        <v>256310</v>
      </c>
      <c r="Z316">
        <v>134258</v>
      </c>
      <c r="AA316">
        <v>6102625</v>
      </c>
    </row>
    <row r="317" spans="1:27" hidden="1">
      <c r="A317" t="s">
        <v>499</v>
      </c>
      <c r="B317" t="s">
        <v>201</v>
      </c>
      <c r="C317" t="s">
        <v>201</v>
      </c>
      <c r="D317">
        <v>2435</v>
      </c>
      <c r="E317" s="12">
        <v>39880</v>
      </c>
      <c r="F317" s="72">
        <f t="shared" si="37"/>
        <v>2009</v>
      </c>
      <c r="G317" s="70">
        <f t="shared" si="38"/>
        <v>8314.7268993839843</v>
      </c>
      <c r="H317" s="70" t="e" cm="1">
        <f t="array" ref="H317">INDEX(magic_bricks_appreciation_pivot!$A$13:$K$20,MATCH(C317,magic_bricks_appreciation_pivot!$A$13:$A$20,0),1+MATCH(F317,INDEX(magic_bricks_appreciation_pivot!$B$13:$K$13,0),0))</f>
        <v>#N/A</v>
      </c>
      <c r="I317" s="70"/>
      <c r="J317">
        <v>124</v>
      </c>
      <c r="K317">
        <v>4</v>
      </c>
      <c r="L317">
        <v>2</v>
      </c>
      <c r="M317">
        <v>6</v>
      </c>
      <c r="N317" t="s">
        <v>176</v>
      </c>
      <c r="O317" t="s">
        <v>155</v>
      </c>
      <c r="P317" s="12">
        <v>33310</v>
      </c>
      <c r="Q317" t="s">
        <v>156</v>
      </c>
      <c r="R317" t="s">
        <v>170</v>
      </c>
      <c r="S317" t="s">
        <v>162</v>
      </c>
      <c r="T317" t="s">
        <v>182</v>
      </c>
      <c r="U317">
        <v>2.6</v>
      </c>
      <c r="V317">
        <v>4</v>
      </c>
      <c r="W317">
        <v>4.0999999999999996</v>
      </c>
      <c r="X317">
        <v>3.62</v>
      </c>
      <c r="Y317">
        <v>850347</v>
      </c>
      <c r="Z317">
        <v>364434</v>
      </c>
      <c r="AA317">
        <v>20246360</v>
      </c>
    </row>
    <row r="318" spans="1:27" hidden="1">
      <c r="A318" t="s">
        <v>500</v>
      </c>
      <c r="B318" t="s">
        <v>51</v>
      </c>
      <c r="C318" t="s">
        <v>51</v>
      </c>
      <c r="D318">
        <v>1805</v>
      </c>
      <c r="E318" s="12">
        <v>38781</v>
      </c>
      <c r="F318" s="72">
        <f t="shared" si="37"/>
        <v>2006</v>
      </c>
      <c r="G318" s="70">
        <f t="shared" si="38"/>
        <v>9379.7617728531859</v>
      </c>
      <c r="H318" s="70" t="e" cm="1">
        <f t="array" ref="H318">INDEX(magic_bricks_appreciation_pivot!$A$13:$K$20,MATCH(C318,magic_bricks_appreciation_pivot!$A$13:$A$20,0),1+MATCH(F318,INDEX(magic_bricks_appreciation_pivot!$B$13:$K$13,0),0))</f>
        <v>#N/A</v>
      </c>
      <c r="I318" s="70"/>
      <c r="J318">
        <v>29</v>
      </c>
      <c r="K318">
        <v>3</v>
      </c>
      <c r="L318">
        <v>2</v>
      </c>
      <c r="M318">
        <v>5</v>
      </c>
      <c r="N318" t="s">
        <v>184</v>
      </c>
      <c r="O318" t="s">
        <v>155</v>
      </c>
      <c r="P318" s="12">
        <v>32941</v>
      </c>
      <c r="Q318" t="s">
        <v>156</v>
      </c>
      <c r="R318" t="s">
        <v>157</v>
      </c>
      <c r="S318" t="s">
        <v>158</v>
      </c>
      <c r="T318" t="s">
        <v>166</v>
      </c>
      <c r="U318">
        <v>2.6</v>
      </c>
      <c r="V318">
        <v>4.7</v>
      </c>
      <c r="W318">
        <v>5</v>
      </c>
      <c r="X318">
        <v>4.2699999999999996</v>
      </c>
      <c r="Y318">
        <v>643358</v>
      </c>
      <c r="Z318">
        <v>237027</v>
      </c>
      <c r="AA318">
        <v>16930470</v>
      </c>
    </row>
    <row r="319" spans="1:27" hidden="1">
      <c r="A319" t="s">
        <v>501</v>
      </c>
      <c r="B319" t="s">
        <v>23</v>
      </c>
      <c r="C319" t="s">
        <v>23</v>
      </c>
      <c r="D319">
        <v>1145</v>
      </c>
      <c r="E319" s="12">
        <v>40102</v>
      </c>
      <c r="F319" s="72">
        <f t="shared" si="37"/>
        <v>2009</v>
      </c>
      <c r="G319" s="70">
        <f t="shared" si="38"/>
        <v>4812.4454148471614</v>
      </c>
      <c r="H319" s="70" t="e" cm="1">
        <f t="array" ref="H319">INDEX(magic_bricks_appreciation_pivot!$A$13:$K$20,MATCH(C319,magic_bricks_appreciation_pivot!$A$13:$A$20,0),1+MATCH(F319,INDEX(magic_bricks_appreciation_pivot!$B$13:$K$13,0),0))</f>
        <v>#N/A</v>
      </c>
      <c r="I319" s="70"/>
      <c r="J319">
        <v>38</v>
      </c>
      <c r="K319">
        <v>1</v>
      </c>
      <c r="L319">
        <v>1</v>
      </c>
      <c r="M319">
        <v>3</v>
      </c>
      <c r="N319" t="s">
        <v>193</v>
      </c>
      <c r="O319" t="s">
        <v>161</v>
      </c>
      <c r="P319" s="12">
        <v>33897</v>
      </c>
      <c r="Q319" t="s">
        <v>194</v>
      </c>
      <c r="R319" t="s">
        <v>157</v>
      </c>
      <c r="S319" t="s">
        <v>162</v>
      </c>
      <c r="T319" t="s">
        <v>159</v>
      </c>
      <c r="U319">
        <v>4.2</v>
      </c>
      <c r="V319">
        <v>5</v>
      </c>
      <c r="W319">
        <v>3.8</v>
      </c>
      <c r="X319">
        <v>4.28</v>
      </c>
      <c r="Y319">
        <v>264492</v>
      </c>
      <c r="Z319">
        <v>82654</v>
      </c>
      <c r="AA319">
        <v>5510250</v>
      </c>
    </row>
    <row r="320" spans="1:27">
      <c r="A320" t="s">
        <v>502</v>
      </c>
      <c r="B320" t="s">
        <v>23</v>
      </c>
      <c r="C320" t="s">
        <v>23</v>
      </c>
      <c r="D320">
        <v>971</v>
      </c>
      <c r="E320" s="12">
        <v>40851</v>
      </c>
      <c r="F320" s="72">
        <f t="shared" si="37"/>
        <v>2011</v>
      </c>
      <c r="G320" s="70">
        <f t="shared" si="38"/>
        <v>6725.5406797116375</v>
      </c>
      <c r="H320" s="70" cm="1">
        <f t="array" ref="H320">INDEX(magic_bricks_appreciation_pivot!$A$13:$K$20,MATCH(C320,magic_bricks_appreciation_pivot!$A$13:$A$20,0),1+MATCH(F320,INDEX(magic_bricks_appreciation_pivot!$B$13:$K$13,0),0))</f>
        <v>0.30621792098525186</v>
      </c>
      <c r="I320" s="70">
        <f>G320+G320*H320</f>
        <v>8785.0217641546733</v>
      </c>
      <c r="J320">
        <v>15</v>
      </c>
      <c r="K320">
        <v>1</v>
      </c>
      <c r="L320">
        <v>1</v>
      </c>
      <c r="M320">
        <v>3</v>
      </c>
      <c r="N320" t="s">
        <v>193</v>
      </c>
      <c r="O320" t="s">
        <v>161</v>
      </c>
      <c r="P320" s="12">
        <v>30631</v>
      </c>
      <c r="Q320" t="s">
        <v>194</v>
      </c>
      <c r="R320" t="s">
        <v>157</v>
      </c>
      <c r="S320" t="s">
        <v>158</v>
      </c>
      <c r="T320" t="s">
        <v>166</v>
      </c>
      <c r="U320">
        <v>2.4</v>
      </c>
      <c r="V320">
        <v>2.6</v>
      </c>
      <c r="W320">
        <v>2.1</v>
      </c>
      <c r="X320">
        <v>2.34</v>
      </c>
      <c r="Y320">
        <v>287342</v>
      </c>
      <c r="Z320">
        <v>156732</v>
      </c>
      <c r="AA320">
        <v>6530500</v>
      </c>
    </row>
    <row r="321" spans="1:27" hidden="1">
      <c r="A321" t="s">
        <v>503</v>
      </c>
      <c r="B321" t="s">
        <v>23</v>
      </c>
      <c r="C321" t="s">
        <v>23</v>
      </c>
      <c r="D321">
        <v>1657</v>
      </c>
      <c r="E321" s="12">
        <v>40093</v>
      </c>
      <c r="F321" s="72">
        <f t="shared" si="37"/>
        <v>2009</v>
      </c>
      <c r="G321" s="70">
        <f t="shared" si="38"/>
        <v>6123.7929993964999</v>
      </c>
      <c r="H321" s="70" t="e" cm="1">
        <f t="array" ref="H321">INDEX(magic_bricks_appreciation_pivot!$A$13:$K$20,MATCH(C321,magic_bricks_appreciation_pivot!$A$13:$A$20,0),1+MATCH(F321,INDEX(magic_bricks_appreciation_pivot!$B$13:$K$13,0),0))</f>
        <v>#N/A</v>
      </c>
      <c r="I321" s="70"/>
      <c r="J321">
        <v>78</v>
      </c>
      <c r="K321">
        <v>2</v>
      </c>
      <c r="L321">
        <v>2</v>
      </c>
      <c r="M321">
        <v>4</v>
      </c>
      <c r="N321" t="s">
        <v>154</v>
      </c>
      <c r="O321" t="s">
        <v>155</v>
      </c>
      <c r="P321" s="12">
        <v>25858</v>
      </c>
      <c r="Q321" t="s">
        <v>169</v>
      </c>
      <c r="R321" t="s">
        <v>177</v>
      </c>
      <c r="S321" t="s">
        <v>162</v>
      </c>
      <c r="T321" t="s">
        <v>166</v>
      </c>
      <c r="U321">
        <v>3.6</v>
      </c>
      <c r="V321">
        <v>2.5</v>
      </c>
      <c r="W321">
        <v>3.8</v>
      </c>
      <c r="X321">
        <v>3.35</v>
      </c>
      <c r="Y321">
        <v>507356</v>
      </c>
      <c r="Z321">
        <v>223237</v>
      </c>
      <c r="AA321">
        <v>10147125</v>
      </c>
    </row>
    <row r="322" spans="1:27" hidden="1">
      <c r="A322" t="s">
        <v>504</v>
      </c>
      <c r="B322" t="s">
        <v>51</v>
      </c>
      <c r="C322" t="s">
        <v>51</v>
      </c>
      <c r="D322">
        <v>1638</v>
      </c>
      <c r="E322" s="12">
        <v>39346</v>
      </c>
      <c r="F322" s="72">
        <f t="shared" si="37"/>
        <v>2007</v>
      </c>
      <c r="G322" s="70">
        <f t="shared" si="38"/>
        <v>5925.4578754578752</v>
      </c>
      <c r="H322" s="70" t="e" cm="1">
        <f t="array" ref="H322">INDEX(magic_bricks_appreciation_pivot!$A$13:$K$20,MATCH(C322,magic_bricks_appreciation_pivot!$A$13:$A$20,0),1+MATCH(F322,INDEX(magic_bricks_appreciation_pivot!$B$13:$K$13,0),0))</f>
        <v>#N/A</v>
      </c>
      <c r="I322" s="70"/>
      <c r="J322">
        <v>16</v>
      </c>
      <c r="K322">
        <v>2</v>
      </c>
      <c r="L322">
        <v>1</v>
      </c>
      <c r="M322">
        <v>4</v>
      </c>
      <c r="N322" t="s">
        <v>184</v>
      </c>
      <c r="O322" t="s">
        <v>155</v>
      </c>
      <c r="P322" s="12">
        <v>37521</v>
      </c>
      <c r="Q322" t="s">
        <v>194</v>
      </c>
      <c r="R322" t="s">
        <v>170</v>
      </c>
      <c r="S322" t="s">
        <v>178</v>
      </c>
      <c r="T322" t="s">
        <v>163</v>
      </c>
      <c r="U322">
        <v>4.0999999999999996</v>
      </c>
      <c r="V322">
        <v>3.1</v>
      </c>
      <c r="W322">
        <v>4.2</v>
      </c>
      <c r="X322">
        <v>3.68</v>
      </c>
      <c r="Y322">
        <v>300883</v>
      </c>
      <c r="Z322">
        <v>116471</v>
      </c>
      <c r="AA322">
        <v>9705900</v>
      </c>
    </row>
    <row r="323" spans="1:27">
      <c r="A323" t="s">
        <v>505</v>
      </c>
      <c r="B323" t="s">
        <v>56</v>
      </c>
      <c r="C323" t="s">
        <v>56</v>
      </c>
      <c r="D323">
        <v>1284</v>
      </c>
      <c r="E323" s="12">
        <v>40197</v>
      </c>
      <c r="F323" s="72">
        <f t="shared" ref="F323:F386" si="46">YEAR(E323)</f>
        <v>2010</v>
      </c>
      <c r="G323" s="70">
        <f t="shared" ref="G323:G386" si="47">AA323/D323</f>
        <v>12544.76246105919</v>
      </c>
      <c r="H323" s="70" cm="1">
        <f t="array" ref="H323">INDEX(magic_bricks_appreciation_pivot!$A$13:$K$20,MATCH(C323,magic_bricks_appreciation_pivot!$A$13:$A$20,0),1+MATCH(F323,INDEX(magic_bricks_appreciation_pivot!$B$13:$K$13,0),0))</f>
        <v>0.62795711804515786</v>
      </c>
      <c r="I323" s="70">
        <f t="shared" ref="I323:I325" si="48">G323+G323*H323</f>
        <v>20422.335342667</v>
      </c>
      <c r="J323">
        <v>141</v>
      </c>
      <c r="K323">
        <v>2</v>
      </c>
      <c r="L323">
        <v>2</v>
      </c>
      <c r="M323">
        <v>4</v>
      </c>
      <c r="N323" t="s">
        <v>193</v>
      </c>
      <c r="O323" t="s">
        <v>155</v>
      </c>
      <c r="P323" s="12">
        <v>38372</v>
      </c>
      <c r="Q323" t="s">
        <v>156</v>
      </c>
      <c r="R323" t="s">
        <v>165</v>
      </c>
      <c r="S323" t="s">
        <v>158</v>
      </c>
      <c r="T323" t="s">
        <v>166</v>
      </c>
      <c r="U323">
        <v>3.4</v>
      </c>
      <c r="V323">
        <v>2.1</v>
      </c>
      <c r="W323">
        <v>4.3</v>
      </c>
      <c r="X323">
        <v>3.59</v>
      </c>
      <c r="Y323">
        <v>531547</v>
      </c>
      <c r="Z323">
        <v>225505</v>
      </c>
      <c r="AA323">
        <v>16107475</v>
      </c>
    </row>
    <row r="324" spans="1:27">
      <c r="A324" t="s">
        <v>506</v>
      </c>
      <c r="B324" t="s">
        <v>56</v>
      </c>
      <c r="C324" t="s">
        <v>56</v>
      </c>
      <c r="D324">
        <v>1273</v>
      </c>
      <c r="E324" s="12">
        <v>40790</v>
      </c>
      <c r="F324" s="72">
        <f t="shared" si="46"/>
        <v>2011</v>
      </c>
      <c r="G324" s="70">
        <f t="shared" si="47"/>
        <v>5853.6449332285938</v>
      </c>
      <c r="H324" s="70" cm="1">
        <f t="array" ref="H324">INDEX(magic_bricks_appreciation_pivot!$A$13:$K$20,MATCH(C324,magic_bricks_appreciation_pivot!$A$13:$A$20,0),1+MATCH(F324,INDEX(magic_bricks_appreciation_pivot!$B$13:$K$13,0),0))</f>
        <v>0.33228770983948047</v>
      </c>
      <c r="I324" s="70">
        <f t="shared" si="48"/>
        <v>7798.7392023046013</v>
      </c>
      <c r="J324">
        <v>66</v>
      </c>
      <c r="K324">
        <v>2</v>
      </c>
      <c r="L324">
        <v>2</v>
      </c>
      <c r="M324">
        <v>4</v>
      </c>
      <c r="N324" t="s">
        <v>154</v>
      </c>
      <c r="O324" t="s">
        <v>161</v>
      </c>
      <c r="P324" s="12">
        <v>38600</v>
      </c>
      <c r="Q324" t="s">
        <v>169</v>
      </c>
      <c r="R324" t="s">
        <v>165</v>
      </c>
      <c r="S324" t="s">
        <v>178</v>
      </c>
      <c r="T324" t="s">
        <v>159</v>
      </c>
      <c r="U324">
        <v>2.2000000000000002</v>
      </c>
      <c r="V324">
        <v>3.8</v>
      </c>
      <c r="W324">
        <v>3.4</v>
      </c>
      <c r="X324">
        <v>3.12</v>
      </c>
      <c r="Y324">
        <v>231002</v>
      </c>
      <c r="Z324">
        <v>96872</v>
      </c>
      <c r="AA324">
        <v>7451690</v>
      </c>
    </row>
    <row r="325" spans="1:27">
      <c r="A325" t="s">
        <v>507</v>
      </c>
      <c r="B325" t="s">
        <v>175</v>
      </c>
      <c r="C325" t="s">
        <v>34</v>
      </c>
      <c r="D325">
        <v>1185</v>
      </c>
      <c r="E325" s="12">
        <v>41527</v>
      </c>
      <c r="F325" s="72">
        <f t="shared" si="46"/>
        <v>2013</v>
      </c>
      <c r="G325" s="70">
        <f t="shared" si="47"/>
        <v>8576.3713080168782</v>
      </c>
      <c r="H325" s="70" cm="1">
        <f t="array" ref="H325">INDEX(magic_bricks_appreciation_pivot!$A$13:$K$20,MATCH(C325,magic_bricks_appreciation_pivot!$A$13:$A$20,0),1+MATCH(F325,INDEX(magic_bricks_appreciation_pivot!$B$13:$K$13,0),0))</f>
        <v>0.11656080922135968</v>
      </c>
      <c r="I325" s="70">
        <f t="shared" si="48"/>
        <v>9576.0400878621767</v>
      </c>
      <c r="J325">
        <v>188</v>
      </c>
      <c r="K325">
        <v>1</v>
      </c>
      <c r="L325">
        <v>1</v>
      </c>
      <c r="M325">
        <v>3</v>
      </c>
      <c r="N325" t="s">
        <v>193</v>
      </c>
      <c r="O325" t="s">
        <v>155</v>
      </c>
      <c r="P325" s="12">
        <v>34227</v>
      </c>
      <c r="Q325" t="s">
        <v>194</v>
      </c>
      <c r="R325" t="s">
        <v>165</v>
      </c>
      <c r="S325" t="s">
        <v>162</v>
      </c>
      <c r="T325" t="s">
        <v>166</v>
      </c>
      <c r="U325">
        <v>3.5</v>
      </c>
      <c r="V325">
        <v>3.1</v>
      </c>
      <c r="W325">
        <v>3</v>
      </c>
      <c r="X325">
        <v>3.19</v>
      </c>
      <c r="Y325">
        <v>264238</v>
      </c>
      <c r="Z325">
        <v>111793</v>
      </c>
      <c r="AA325">
        <v>10163000</v>
      </c>
    </row>
    <row r="326" spans="1:27" hidden="1">
      <c r="A326" t="s">
        <v>508</v>
      </c>
      <c r="B326" t="s">
        <v>75</v>
      </c>
      <c r="D326">
        <v>1538</v>
      </c>
      <c r="E326" s="12">
        <v>39923</v>
      </c>
      <c r="F326" s="72">
        <f t="shared" si="46"/>
        <v>2009</v>
      </c>
      <c r="G326" s="70">
        <f t="shared" si="47"/>
        <v>12598.797139141743</v>
      </c>
      <c r="H326" s="70" t="e" cm="1">
        <f t="array" ref="H326">INDEX(magic_bricks_appreciation_pivot!$A$13:$K$20,MATCH(C326,magic_bricks_appreciation_pivot!$A$13:$A$20,0),1+MATCH(F326,INDEX(magic_bricks_appreciation_pivot!$B$13:$K$13,0),0))</f>
        <v>#N/A</v>
      </c>
      <c r="I326" s="70"/>
      <c r="J326">
        <v>161</v>
      </c>
      <c r="K326">
        <v>1</v>
      </c>
      <c r="L326">
        <v>1</v>
      </c>
      <c r="M326">
        <v>4</v>
      </c>
      <c r="N326" t="s">
        <v>168</v>
      </c>
      <c r="O326" t="s">
        <v>155</v>
      </c>
      <c r="P326" s="12">
        <v>38098</v>
      </c>
      <c r="Q326" t="s">
        <v>156</v>
      </c>
      <c r="R326" t="s">
        <v>170</v>
      </c>
      <c r="S326" t="s">
        <v>162</v>
      </c>
      <c r="T326" t="s">
        <v>166</v>
      </c>
      <c r="U326">
        <v>4.0999999999999996</v>
      </c>
      <c r="V326">
        <v>3.5</v>
      </c>
      <c r="W326">
        <v>3.8</v>
      </c>
      <c r="X326">
        <v>3.8149999999999999</v>
      </c>
      <c r="Y326">
        <v>678193</v>
      </c>
      <c r="Z326">
        <v>368162</v>
      </c>
      <c r="AA326">
        <v>19376950</v>
      </c>
    </row>
    <row r="327" spans="1:27" hidden="1">
      <c r="A327" t="s">
        <v>509</v>
      </c>
      <c r="B327" t="s">
        <v>201</v>
      </c>
      <c r="C327" t="s">
        <v>201</v>
      </c>
      <c r="D327">
        <v>1929</v>
      </c>
      <c r="E327" s="12">
        <v>39725</v>
      </c>
      <c r="F327" s="72">
        <f t="shared" si="46"/>
        <v>2008</v>
      </c>
      <c r="G327" s="70">
        <f t="shared" si="47"/>
        <v>5274.2249870399173</v>
      </c>
      <c r="H327" s="70" t="e" cm="1">
        <f t="array" ref="H327">INDEX(magic_bricks_appreciation_pivot!$A$13:$K$20,MATCH(C327,magic_bricks_appreciation_pivot!$A$13:$A$20,0),1+MATCH(F327,INDEX(magic_bricks_appreciation_pivot!$B$13:$K$13,0),0))</f>
        <v>#N/A</v>
      </c>
      <c r="I327" s="70"/>
      <c r="J327">
        <v>84</v>
      </c>
      <c r="K327">
        <v>3</v>
      </c>
      <c r="L327">
        <v>2</v>
      </c>
      <c r="M327">
        <v>5</v>
      </c>
      <c r="N327" t="s">
        <v>193</v>
      </c>
      <c r="O327" t="s">
        <v>161</v>
      </c>
      <c r="P327" s="12">
        <v>28775</v>
      </c>
      <c r="Q327" t="s">
        <v>169</v>
      </c>
      <c r="R327" t="s">
        <v>157</v>
      </c>
      <c r="S327" t="s">
        <v>158</v>
      </c>
      <c r="T327" t="s">
        <v>163</v>
      </c>
      <c r="U327">
        <v>4.0999999999999996</v>
      </c>
      <c r="V327">
        <v>2.5</v>
      </c>
      <c r="W327">
        <v>3.1</v>
      </c>
      <c r="X327">
        <v>3.22</v>
      </c>
      <c r="Y327">
        <v>447655</v>
      </c>
      <c r="Z327">
        <v>81392</v>
      </c>
      <c r="AA327">
        <v>10173980</v>
      </c>
    </row>
    <row r="328" spans="1:27">
      <c r="A328" t="s">
        <v>510</v>
      </c>
      <c r="B328" t="s">
        <v>201</v>
      </c>
      <c r="C328" t="s">
        <v>201</v>
      </c>
      <c r="D328">
        <v>1656</v>
      </c>
      <c r="E328" s="12">
        <v>40556</v>
      </c>
      <c r="F328" s="72">
        <f t="shared" si="46"/>
        <v>2011</v>
      </c>
      <c r="G328" s="70">
        <f t="shared" si="47"/>
        <v>6588.224637681159</v>
      </c>
      <c r="H328" s="70" cm="1">
        <f t="array" ref="H328">INDEX(magic_bricks_appreciation_pivot!$A$13:$K$20,MATCH(C328,magic_bricks_appreciation_pivot!$A$13:$A$20,0),1+MATCH(F328,INDEX(magic_bricks_appreciation_pivot!$B$13:$K$13,0),0))</f>
        <v>0.57884713052310821</v>
      </c>
      <c r="I328" s="70">
        <f t="shared" ref="I328:I332" si="49">G328+G328*H328</f>
        <v>10401.799564444542</v>
      </c>
      <c r="J328">
        <v>30</v>
      </c>
      <c r="K328">
        <v>2</v>
      </c>
      <c r="L328">
        <v>1</v>
      </c>
      <c r="M328">
        <v>4</v>
      </c>
      <c r="N328" t="s">
        <v>154</v>
      </c>
      <c r="O328" t="s">
        <v>155</v>
      </c>
      <c r="P328" s="12">
        <v>35081</v>
      </c>
      <c r="Q328" t="s">
        <v>194</v>
      </c>
      <c r="R328" t="s">
        <v>170</v>
      </c>
      <c r="S328" t="s">
        <v>158</v>
      </c>
      <c r="T328" t="s">
        <v>182</v>
      </c>
      <c r="U328">
        <v>4.0999999999999996</v>
      </c>
      <c r="V328">
        <v>3.7</v>
      </c>
      <c r="W328">
        <v>4.0999999999999996</v>
      </c>
      <c r="X328">
        <v>3.98</v>
      </c>
      <c r="Y328">
        <v>392764</v>
      </c>
      <c r="Z328">
        <v>163652</v>
      </c>
      <c r="AA328">
        <v>10910100</v>
      </c>
    </row>
    <row r="329" spans="1:27">
      <c r="A329" t="s">
        <v>511</v>
      </c>
      <c r="B329" t="s">
        <v>56</v>
      </c>
      <c r="C329" t="s">
        <v>56</v>
      </c>
      <c r="D329">
        <v>1287</v>
      </c>
      <c r="E329" s="12">
        <v>40228</v>
      </c>
      <c r="F329" s="72">
        <f t="shared" si="46"/>
        <v>2010</v>
      </c>
      <c r="G329" s="70">
        <f t="shared" si="47"/>
        <v>11665.598290598291</v>
      </c>
      <c r="H329" s="70" cm="1">
        <f t="array" ref="H329">INDEX(magic_bricks_appreciation_pivot!$A$13:$K$20,MATCH(C329,magic_bricks_appreciation_pivot!$A$13:$A$20,0),1+MATCH(F329,INDEX(magic_bricks_appreciation_pivot!$B$13:$K$13,0),0))</f>
        <v>0.62795711804515786</v>
      </c>
      <c r="I329" s="70">
        <f t="shared" si="49"/>
        <v>18991.093773434914</v>
      </c>
      <c r="J329">
        <v>9</v>
      </c>
      <c r="K329">
        <v>2</v>
      </c>
      <c r="L329">
        <v>2</v>
      </c>
      <c r="M329">
        <v>4</v>
      </c>
      <c r="N329" t="s">
        <v>168</v>
      </c>
      <c r="O329" t="s">
        <v>155</v>
      </c>
      <c r="P329" s="12">
        <v>34753</v>
      </c>
      <c r="Q329" t="s">
        <v>156</v>
      </c>
      <c r="R329" t="s">
        <v>177</v>
      </c>
      <c r="S329" t="s">
        <v>162</v>
      </c>
      <c r="T329" t="s">
        <v>171</v>
      </c>
      <c r="U329">
        <v>2.6</v>
      </c>
      <c r="V329">
        <v>4.3</v>
      </c>
      <c r="W329">
        <v>2.2999999999999998</v>
      </c>
      <c r="X329">
        <v>2.79</v>
      </c>
      <c r="Y329">
        <v>585531</v>
      </c>
      <c r="Z329">
        <v>135123</v>
      </c>
      <c r="AA329">
        <v>15013625</v>
      </c>
    </row>
    <row r="330" spans="1:27">
      <c r="A330" t="s">
        <v>512</v>
      </c>
      <c r="B330" t="s">
        <v>75</v>
      </c>
      <c r="C330" t="s">
        <v>75</v>
      </c>
      <c r="D330">
        <v>1749</v>
      </c>
      <c r="E330" s="12">
        <v>40584</v>
      </c>
      <c r="F330" s="72">
        <f t="shared" si="46"/>
        <v>2011</v>
      </c>
      <c r="G330" s="70">
        <f t="shared" si="47"/>
        <v>6697.2041166380786</v>
      </c>
      <c r="H330" s="70" cm="1">
        <f t="array" ref="H330">INDEX(magic_bricks_appreciation_pivot!$A$13:$K$20,MATCH(C330,magic_bricks_appreciation_pivot!$A$13:$A$20,0),1+MATCH(F330,INDEX(magic_bricks_appreciation_pivot!$B$13:$K$13,0),0))</f>
        <v>0.51504700450575736</v>
      </c>
      <c r="I330" s="70">
        <f t="shared" si="49"/>
        <v>10146.579035476148</v>
      </c>
      <c r="J330">
        <v>118</v>
      </c>
      <c r="K330">
        <v>1</v>
      </c>
      <c r="L330">
        <v>1</v>
      </c>
      <c r="M330">
        <v>4</v>
      </c>
      <c r="N330" t="s">
        <v>154</v>
      </c>
      <c r="O330" t="s">
        <v>161</v>
      </c>
      <c r="P330" s="12">
        <v>28904</v>
      </c>
      <c r="Q330" t="s">
        <v>169</v>
      </c>
      <c r="R330" t="s">
        <v>177</v>
      </c>
      <c r="S330" t="s">
        <v>178</v>
      </c>
      <c r="T330" t="s">
        <v>163</v>
      </c>
      <c r="U330">
        <v>3.5</v>
      </c>
      <c r="V330">
        <v>2.5</v>
      </c>
      <c r="W330">
        <v>4.3</v>
      </c>
      <c r="X330">
        <v>3.61</v>
      </c>
      <c r="Y330">
        <v>374829</v>
      </c>
      <c r="Z330">
        <v>152274</v>
      </c>
      <c r="AA330">
        <v>11713410</v>
      </c>
    </row>
    <row r="331" spans="1:27">
      <c r="A331" t="s">
        <v>513</v>
      </c>
      <c r="B331" t="s">
        <v>39</v>
      </c>
      <c r="C331" t="s">
        <v>39</v>
      </c>
      <c r="D331">
        <v>1585</v>
      </c>
      <c r="E331" s="12">
        <v>41238</v>
      </c>
      <c r="F331" s="72">
        <f t="shared" si="46"/>
        <v>2012</v>
      </c>
      <c r="G331" s="70">
        <f t="shared" si="47"/>
        <v>10967.059936908518</v>
      </c>
      <c r="H331" s="70" cm="1">
        <f t="array" ref="H331">INDEX(magic_bricks_appreciation_pivot!$A$13:$K$20,MATCH(C331,magic_bricks_appreciation_pivot!$A$13:$A$20,0),1+MATCH(F331,INDEX(magic_bricks_appreciation_pivot!$B$13:$K$13,0),0))</f>
        <v>0.34576729802860456</v>
      </c>
      <c r="I331" s="70">
        <f t="shared" si="49"/>
        <v>14759.110618611134</v>
      </c>
      <c r="J331">
        <v>188</v>
      </c>
      <c r="K331">
        <v>1</v>
      </c>
      <c r="L331">
        <v>1</v>
      </c>
      <c r="M331">
        <v>4</v>
      </c>
      <c r="N331" t="s">
        <v>168</v>
      </c>
      <c r="O331" t="s">
        <v>161</v>
      </c>
      <c r="P331" s="12">
        <v>35033</v>
      </c>
      <c r="Q331" t="s">
        <v>156</v>
      </c>
      <c r="R331" t="s">
        <v>157</v>
      </c>
      <c r="S331" t="s">
        <v>178</v>
      </c>
      <c r="T331" t="s">
        <v>166</v>
      </c>
      <c r="U331">
        <v>2.2999999999999998</v>
      </c>
      <c r="V331">
        <v>4.2</v>
      </c>
      <c r="W331">
        <v>2.1</v>
      </c>
      <c r="Y331">
        <v>469335</v>
      </c>
      <c r="Z331">
        <v>104297</v>
      </c>
      <c r="AA331">
        <v>17382790</v>
      </c>
    </row>
    <row r="332" spans="1:27">
      <c r="A332" t="s">
        <v>514</v>
      </c>
      <c r="B332" t="s">
        <v>75</v>
      </c>
      <c r="C332" t="s">
        <v>75</v>
      </c>
      <c r="D332">
        <v>1962</v>
      </c>
      <c r="E332" s="12">
        <v>40726</v>
      </c>
      <c r="F332" s="72">
        <f t="shared" si="46"/>
        <v>2011</v>
      </c>
      <c r="G332" s="70">
        <f t="shared" si="47"/>
        <v>8085.1121304791031</v>
      </c>
      <c r="H332" s="70" cm="1">
        <f t="array" ref="H332">INDEX(magic_bricks_appreciation_pivot!$A$13:$K$20,MATCH(C332,magic_bricks_appreciation_pivot!$A$13:$A$20,0),1+MATCH(F332,INDEX(magic_bricks_appreciation_pivot!$B$13:$K$13,0),0))</f>
        <v>0.51504700450575736</v>
      </c>
      <c r="I332" s="70">
        <f t="shared" si="49"/>
        <v>12249.324914375527</v>
      </c>
      <c r="J332">
        <v>180</v>
      </c>
      <c r="K332">
        <v>2</v>
      </c>
      <c r="L332">
        <v>1</v>
      </c>
      <c r="M332">
        <v>5</v>
      </c>
      <c r="N332" t="s">
        <v>193</v>
      </c>
      <c r="O332" t="s">
        <v>155</v>
      </c>
      <c r="P332" s="12">
        <v>28316</v>
      </c>
      <c r="Q332" t="s">
        <v>169</v>
      </c>
      <c r="R332" t="s">
        <v>170</v>
      </c>
      <c r="S332" t="s">
        <v>158</v>
      </c>
      <c r="T332" t="s">
        <v>182</v>
      </c>
      <c r="U332">
        <v>4.8</v>
      </c>
      <c r="V332">
        <v>3.9</v>
      </c>
      <c r="W332">
        <v>3.6</v>
      </c>
      <c r="X332">
        <v>4.0350000000000001</v>
      </c>
      <c r="Y332">
        <v>412438</v>
      </c>
      <c r="Z332">
        <v>222082</v>
      </c>
      <c r="AA332">
        <v>15862990</v>
      </c>
    </row>
    <row r="333" spans="1:27" hidden="1">
      <c r="A333" t="s">
        <v>515</v>
      </c>
      <c r="B333" t="s">
        <v>201</v>
      </c>
      <c r="C333" t="s">
        <v>201</v>
      </c>
      <c r="D333">
        <v>1425</v>
      </c>
      <c r="E333" s="12">
        <v>39975</v>
      </c>
      <c r="F333" s="72">
        <f t="shared" si="46"/>
        <v>2009</v>
      </c>
      <c r="G333" s="70">
        <f t="shared" si="47"/>
        <v>6089.3192982456139</v>
      </c>
      <c r="H333" s="70" t="e" cm="1">
        <f t="array" ref="H333">INDEX(magic_bricks_appreciation_pivot!$A$13:$K$20,MATCH(C333,magic_bricks_appreciation_pivot!$A$13:$A$20,0),1+MATCH(F333,INDEX(magic_bricks_appreciation_pivot!$B$13:$K$13,0),0))</f>
        <v>#N/A</v>
      </c>
      <c r="I333" s="70"/>
      <c r="J333">
        <v>106</v>
      </c>
      <c r="K333">
        <v>2</v>
      </c>
      <c r="L333">
        <v>1</v>
      </c>
      <c r="M333">
        <v>4</v>
      </c>
      <c r="N333" t="s">
        <v>193</v>
      </c>
      <c r="O333" t="s">
        <v>161</v>
      </c>
      <c r="P333" s="12">
        <v>34865</v>
      </c>
      <c r="Q333" t="s">
        <v>194</v>
      </c>
      <c r="R333" t="s">
        <v>170</v>
      </c>
      <c r="S333" t="s">
        <v>158</v>
      </c>
      <c r="T333" t="s">
        <v>166</v>
      </c>
      <c r="U333">
        <v>3.8</v>
      </c>
      <c r="V333">
        <v>3.4</v>
      </c>
      <c r="W333">
        <v>3.8</v>
      </c>
      <c r="X333">
        <v>3.68</v>
      </c>
      <c r="Y333">
        <v>303705</v>
      </c>
      <c r="Z333">
        <v>69418</v>
      </c>
      <c r="AA333">
        <v>8677280</v>
      </c>
    </row>
    <row r="334" spans="1:27">
      <c r="A334" t="s">
        <v>516</v>
      </c>
      <c r="B334" t="s">
        <v>23</v>
      </c>
      <c r="C334" t="s">
        <v>23</v>
      </c>
      <c r="D334">
        <v>884</v>
      </c>
      <c r="E334" s="12">
        <v>40209</v>
      </c>
      <c r="F334" s="72">
        <f t="shared" si="46"/>
        <v>2010</v>
      </c>
      <c r="G334" s="70">
        <f t="shared" si="47"/>
        <v>9369.3438914027156</v>
      </c>
      <c r="H334" s="70" cm="1">
        <f t="array" ref="H334">INDEX(magic_bricks_appreciation_pivot!$A$13:$K$20,MATCH(C334,magic_bricks_appreciation_pivot!$A$13:$A$20,0),1+MATCH(F334,INDEX(magic_bricks_appreciation_pivot!$B$13:$K$13,0),0))</f>
        <v>0.49881786187527283</v>
      </c>
      <c r="I334" s="70">
        <f t="shared" ref="I334:I340" si="50">G334+G334*H334</f>
        <v>14042.939978486367</v>
      </c>
      <c r="J334">
        <v>11</v>
      </c>
      <c r="K334">
        <v>1</v>
      </c>
      <c r="L334">
        <v>1</v>
      </c>
      <c r="M334">
        <v>2</v>
      </c>
      <c r="N334" t="s">
        <v>193</v>
      </c>
      <c r="O334" t="s">
        <v>155</v>
      </c>
      <c r="P334" s="12">
        <v>30719</v>
      </c>
      <c r="Q334" t="s">
        <v>156</v>
      </c>
      <c r="R334" t="s">
        <v>170</v>
      </c>
      <c r="S334" t="s">
        <v>158</v>
      </c>
      <c r="T334" t="s">
        <v>171</v>
      </c>
      <c r="U334">
        <v>4.8</v>
      </c>
      <c r="V334">
        <v>2.7</v>
      </c>
      <c r="W334">
        <v>3.8</v>
      </c>
      <c r="X334">
        <v>3.77</v>
      </c>
      <c r="Y334">
        <v>323018</v>
      </c>
      <c r="Z334">
        <v>132520</v>
      </c>
      <c r="AA334">
        <v>8282500</v>
      </c>
    </row>
    <row r="335" spans="1:27">
      <c r="A335" t="s">
        <v>517</v>
      </c>
      <c r="B335" t="s">
        <v>175</v>
      </c>
      <c r="C335" t="s">
        <v>34</v>
      </c>
      <c r="D335">
        <v>1052</v>
      </c>
      <c r="E335" s="12">
        <v>41812</v>
      </c>
      <c r="F335" s="72">
        <f t="shared" si="46"/>
        <v>2014</v>
      </c>
      <c r="G335" s="70">
        <f t="shared" si="47"/>
        <v>7534.9239543726235</v>
      </c>
      <c r="H335" s="70" cm="1">
        <f t="array" ref="H335">INDEX(magic_bricks_appreciation_pivot!$A$13:$K$20,MATCH(C335,magic_bricks_appreciation_pivot!$A$13:$A$20,0),1+MATCH(F335,INDEX(magic_bricks_appreciation_pivot!$B$13:$K$13,0),0))</f>
        <v>5.1040744021257752E-2</v>
      </c>
      <c r="I335" s="70">
        <f t="shared" si="50"/>
        <v>7919.5120791474001</v>
      </c>
      <c r="J335">
        <v>159</v>
      </c>
      <c r="K335">
        <v>1</v>
      </c>
      <c r="L335">
        <v>1</v>
      </c>
      <c r="M335">
        <v>3</v>
      </c>
      <c r="N335" t="s">
        <v>193</v>
      </c>
      <c r="O335" t="s">
        <v>161</v>
      </c>
      <c r="P335" s="12">
        <v>38162</v>
      </c>
      <c r="Q335" t="s">
        <v>169</v>
      </c>
      <c r="R335" t="s">
        <v>170</v>
      </c>
      <c r="S335" t="s">
        <v>178</v>
      </c>
      <c r="T335" t="s">
        <v>163</v>
      </c>
      <c r="U335">
        <v>4.4000000000000004</v>
      </c>
      <c r="V335">
        <v>2</v>
      </c>
      <c r="W335">
        <v>4.4000000000000004</v>
      </c>
      <c r="X335">
        <v>3.44</v>
      </c>
      <c r="Y335">
        <v>261582</v>
      </c>
      <c r="Z335">
        <v>103048</v>
      </c>
      <c r="AA335">
        <v>7926740</v>
      </c>
    </row>
    <row r="336" spans="1:27">
      <c r="A336" t="s">
        <v>518</v>
      </c>
      <c r="B336" t="s">
        <v>75</v>
      </c>
      <c r="C336" t="s">
        <v>75</v>
      </c>
      <c r="D336">
        <v>1756</v>
      </c>
      <c r="E336" s="12">
        <v>41985</v>
      </c>
      <c r="F336" s="72">
        <f t="shared" si="46"/>
        <v>2014</v>
      </c>
      <c r="G336" s="70">
        <f t="shared" si="47"/>
        <v>6886.9988610478358</v>
      </c>
      <c r="H336" s="70" cm="1">
        <f t="array" ref="H336">INDEX(magic_bricks_appreciation_pivot!$A$13:$K$20,MATCH(C336,magic_bricks_appreciation_pivot!$A$13:$A$20,0),1+MATCH(F336,INDEX(magic_bricks_appreciation_pivot!$B$13:$K$13,0),0))</f>
        <v>0.20839433870180576</v>
      </c>
      <c r="I336" s="70">
        <f t="shared" si="50"/>
        <v>8322.2104343359897</v>
      </c>
      <c r="J336">
        <v>12</v>
      </c>
      <c r="K336">
        <v>1</v>
      </c>
      <c r="L336">
        <v>1</v>
      </c>
      <c r="M336">
        <v>4</v>
      </c>
      <c r="N336" t="s">
        <v>176</v>
      </c>
      <c r="O336" t="s">
        <v>161</v>
      </c>
      <c r="P336" s="12">
        <v>30670</v>
      </c>
      <c r="Q336" t="s">
        <v>194</v>
      </c>
      <c r="R336" t="s">
        <v>177</v>
      </c>
      <c r="S336" t="s">
        <v>162</v>
      </c>
      <c r="T336" t="s">
        <v>166</v>
      </c>
      <c r="U336">
        <v>5</v>
      </c>
      <c r="V336">
        <v>5</v>
      </c>
      <c r="W336">
        <v>3.5</v>
      </c>
      <c r="X336">
        <v>4.3250000000000002</v>
      </c>
      <c r="Y336">
        <v>483743</v>
      </c>
      <c r="Z336">
        <v>133029</v>
      </c>
      <c r="AA336">
        <v>12093570</v>
      </c>
    </row>
    <row r="337" spans="1:27">
      <c r="A337" t="s">
        <v>519</v>
      </c>
      <c r="B337" t="s">
        <v>23</v>
      </c>
      <c r="C337" t="s">
        <v>23</v>
      </c>
      <c r="D337">
        <v>523</v>
      </c>
      <c r="E337" s="12">
        <v>40787</v>
      </c>
      <c r="F337" s="72">
        <f t="shared" si="46"/>
        <v>2011</v>
      </c>
      <c r="G337" s="70">
        <f t="shared" si="47"/>
        <v>14130.019120458892</v>
      </c>
      <c r="H337" s="70" cm="1">
        <f t="array" ref="H337">INDEX(magic_bricks_appreciation_pivot!$A$13:$K$20,MATCH(C337,magic_bricks_appreciation_pivot!$A$13:$A$20,0),1+MATCH(F337,INDEX(magic_bricks_appreciation_pivot!$B$13:$K$13,0),0))</f>
        <v>0.30621792098525186</v>
      </c>
      <c r="I337" s="70">
        <f t="shared" si="50"/>
        <v>18456.884199007669</v>
      </c>
      <c r="J337">
        <v>148</v>
      </c>
      <c r="K337">
        <v>1</v>
      </c>
      <c r="L337">
        <v>1</v>
      </c>
      <c r="M337">
        <v>2</v>
      </c>
      <c r="N337" t="s">
        <v>154</v>
      </c>
      <c r="O337" t="s">
        <v>155</v>
      </c>
      <c r="P337" s="12">
        <v>26917</v>
      </c>
      <c r="Q337" t="s">
        <v>194</v>
      </c>
      <c r="R337" t="s">
        <v>157</v>
      </c>
      <c r="S337" t="s">
        <v>162</v>
      </c>
      <c r="T337" t="s">
        <v>182</v>
      </c>
      <c r="U337">
        <v>3</v>
      </c>
      <c r="V337">
        <v>4.2</v>
      </c>
      <c r="W337">
        <v>4</v>
      </c>
      <c r="X337">
        <v>3.76</v>
      </c>
      <c r="Y337">
        <v>295600</v>
      </c>
      <c r="Z337">
        <v>118240</v>
      </c>
      <c r="AA337">
        <v>7390000</v>
      </c>
    </row>
    <row r="338" spans="1:27">
      <c r="A338" t="s">
        <v>520</v>
      </c>
      <c r="B338" t="s">
        <v>51</v>
      </c>
      <c r="C338" t="s">
        <v>51</v>
      </c>
      <c r="D338">
        <v>1524</v>
      </c>
      <c r="E338" s="12">
        <v>40359</v>
      </c>
      <c r="F338" s="72">
        <f t="shared" si="46"/>
        <v>2010</v>
      </c>
      <c r="G338" s="70">
        <f t="shared" si="47"/>
        <v>7252.8149606299212</v>
      </c>
      <c r="H338" s="70" cm="1">
        <f t="array" ref="H338">INDEX(magic_bricks_appreciation_pivot!$A$13:$K$20,MATCH(C338,magic_bricks_appreciation_pivot!$A$13:$A$20,0),1+MATCH(F338,INDEX(magic_bricks_appreciation_pivot!$B$13:$K$13,0),0))</f>
        <v>0.55311029796131728</v>
      </c>
      <c r="I338" s="70">
        <f t="shared" si="50"/>
        <v>11264.421604562236</v>
      </c>
      <c r="J338">
        <v>33</v>
      </c>
      <c r="K338">
        <v>2</v>
      </c>
      <c r="L338">
        <v>1</v>
      </c>
      <c r="M338">
        <v>4</v>
      </c>
      <c r="N338" t="s">
        <v>168</v>
      </c>
      <c r="O338" t="s">
        <v>155</v>
      </c>
      <c r="P338" s="12">
        <v>32329</v>
      </c>
      <c r="Q338" t="s">
        <v>169</v>
      </c>
      <c r="R338" t="s">
        <v>170</v>
      </c>
      <c r="S338" t="s">
        <v>158</v>
      </c>
      <c r="T338" t="s">
        <v>182</v>
      </c>
      <c r="U338">
        <v>3.9</v>
      </c>
      <c r="V338">
        <v>3.2</v>
      </c>
      <c r="W338">
        <v>3.8</v>
      </c>
      <c r="X338">
        <v>3.56</v>
      </c>
      <c r="Y338">
        <v>431078</v>
      </c>
      <c r="Z338">
        <v>187906</v>
      </c>
      <c r="AA338">
        <v>11053290</v>
      </c>
    </row>
    <row r="339" spans="1:27">
      <c r="A339" t="s">
        <v>521</v>
      </c>
      <c r="B339" t="s">
        <v>75</v>
      </c>
      <c r="C339" t="s">
        <v>75</v>
      </c>
      <c r="D339">
        <v>1949</v>
      </c>
      <c r="E339" s="12">
        <v>41531</v>
      </c>
      <c r="F339" s="72">
        <f t="shared" si="46"/>
        <v>2013</v>
      </c>
      <c r="G339" s="70">
        <f t="shared" si="47"/>
        <v>7421.7188301693177</v>
      </c>
      <c r="H339" s="70" cm="1">
        <f t="array" ref="H339">INDEX(magic_bricks_appreciation_pivot!$A$13:$K$20,MATCH(C339,magic_bricks_appreciation_pivot!$A$13:$A$20,0),1+MATCH(F339,INDEX(magic_bricks_appreciation_pivot!$B$13:$K$13,0),0))</f>
        <v>0.18373644522676402</v>
      </c>
      <c r="I339" s="70">
        <f t="shared" si="50"/>
        <v>8785.3590654971649</v>
      </c>
      <c r="J339">
        <v>137</v>
      </c>
      <c r="K339">
        <v>2</v>
      </c>
      <c r="L339">
        <v>1</v>
      </c>
      <c r="M339">
        <v>5</v>
      </c>
      <c r="N339" t="s">
        <v>176</v>
      </c>
      <c r="O339" t="s">
        <v>155</v>
      </c>
      <c r="P339" s="12">
        <v>25836</v>
      </c>
      <c r="Q339" t="s">
        <v>169</v>
      </c>
      <c r="R339" t="s">
        <v>170</v>
      </c>
      <c r="S339" t="s">
        <v>178</v>
      </c>
      <c r="T339" t="s">
        <v>182</v>
      </c>
      <c r="U339">
        <v>3.3</v>
      </c>
      <c r="V339">
        <v>2.6</v>
      </c>
      <c r="W339">
        <v>2</v>
      </c>
      <c r="X339">
        <v>2.54</v>
      </c>
      <c r="Y339">
        <v>448413</v>
      </c>
      <c r="Z339">
        <v>216974</v>
      </c>
      <c r="AA339">
        <v>14464930</v>
      </c>
    </row>
    <row r="340" spans="1:27">
      <c r="A340" t="s">
        <v>522</v>
      </c>
      <c r="B340" t="s">
        <v>175</v>
      </c>
      <c r="C340" t="s">
        <v>34</v>
      </c>
      <c r="D340">
        <v>1263</v>
      </c>
      <c r="E340" s="12">
        <v>40509</v>
      </c>
      <c r="F340" s="72">
        <f t="shared" si="46"/>
        <v>2010</v>
      </c>
      <c r="G340" s="70">
        <f t="shared" si="47"/>
        <v>8422.0190023752966</v>
      </c>
      <c r="H340" s="70" cm="1">
        <f t="array" ref="H340">INDEX(magic_bricks_appreciation_pivot!$A$13:$K$20,MATCH(C340,magic_bricks_appreciation_pivot!$A$13:$A$20,0),1+MATCH(F340,INDEX(magic_bricks_appreciation_pivot!$B$13:$K$13,0),0))</f>
        <v>0.46848170778869208</v>
      </c>
      <c r="I340" s="70">
        <f t="shared" si="50"/>
        <v>12367.580847636893</v>
      </c>
      <c r="J340">
        <v>61</v>
      </c>
      <c r="K340">
        <v>2</v>
      </c>
      <c r="L340">
        <v>1</v>
      </c>
      <c r="M340">
        <v>4</v>
      </c>
      <c r="N340" t="s">
        <v>184</v>
      </c>
      <c r="O340" t="s">
        <v>161</v>
      </c>
      <c r="P340" s="12">
        <v>32479</v>
      </c>
      <c r="Q340" t="s">
        <v>169</v>
      </c>
      <c r="R340" t="s">
        <v>177</v>
      </c>
      <c r="S340" t="s">
        <v>162</v>
      </c>
      <c r="T340" t="s">
        <v>166</v>
      </c>
      <c r="U340">
        <v>4.7</v>
      </c>
      <c r="V340">
        <v>3.5</v>
      </c>
      <c r="W340">
        <v>2.2000000000000002</v>
      </c>
      <c r="X340">
        <v>3.47</v>
      </c>
      <c r="Y340">
        <v>276562</v>
      </c>
      <c r="Z340">
        <v>127644</v>
      </c>
      <c r="AA340">
        <v>10637010</v>
      </c>
    </row>
    <row r="341" spans="1:27" hidden="1">
      <c r="A341" t="s">
        <v>523</v>
      </c>
      <c r="B341" t="s">
        <v>201</v>
      </c>
      <c r="C341" t="s">
        <v>201</v>
      </c>
      <c r="D341">
        <v>1917</v>
      </c>
      <c r="E341" s="12">
        <v>40019</v>
      </c>
      <c r="F341" s="72">
        <f t="shared" si="46"/>
        <v>2009</v>
      </c>
      <c r="G341" s="70">
        <f t="shared" si="47"/>
        <v>5762.1074595722484</v>
      </c>
      <c r="H341" s="70" t="e" cm="1">
        <f t="array" ref="H341">INDEX(magic_bricks_appreciation_pivot!$A$13:$K$20,MATCH(C341,magic_bricks_appreciation_pivot!$A$13:$A$20,0),1+MATCH(F341,INDEX(magic_bricks_appreciation_pivot!$B$13:$K$13,0),0))</f>
        <v>#N/A</v>
      </c>
      <c r="I341" s="70"/>
      <c r="J341">
        <v>106</v>
      </c>
      <c r="K341">
        <v>3</v>
      </c>
      <c r="L341">
        <v>2</v>
      </c>
      <c r="M341">
        <v>5</v>
      </c>
      <c r="N341" t="s">
        <v>168</v>
      </c>
      <c r="O341" t="s">
        <v>155</v>
      </c>
      <c r="P341" s="12">
        <v>33449</v>
      </c>
      <c r="Q341" t="s">
        <v>194</v>
      </c>
      <c r="R341" t="s">
        <v>157</v>
      </c>
      <c r="S341" t="s">
        <v>158</v>
      </c>
      <c r="T341" t="s">
        <v>166</v>
      </c>
      <c r="U341">
        <v>2.7</v>
      </c>
      <c r="V341">
        <v>4.8</v>
      </c>
      <c r="W341">
        <v>3.4</v>
      </c>
      <c r="X341">
        <v>3.61</v>
      </c>
      <c r="Y341">
        <v>342425</v>
      </c>
      <c r="Z341">
        <v>276149</v>
      </c>
      <c r="AA341">
        <v>11045960</v>
      </c>
    </row>
    <row r="342" spans="1:27" hidden="1">
      <c r="A342" t="s">
        <v>524</v>
      </c>
      <c r="B342" t="s">
        <v>201</v>
      </c>
      <c r="C342" t="s">
        <v>201</v>
      </c>
      <c r="D342">
        <v>1401</v>
      </c>
      <c r="E342" s="12">
        <v>39844</v>
      </c>
      <c r="F342" s="72">
        <f t="shared" si="46"/>
        <v>2009</v>
      </c>
      <c r="G342" s="70">
        <f t="shared" si="47"/>
        <v>5289.2219842969307</v>
      </c>
      <c r="H342" s="70" t="e" cm="1">
        <f t="array" ref="H342">INDEX(magic_bricks_appreciation_pivot!$A$13:$K$20,MATCH(C342,magic_bricks_appreciation_pivot!$A$13:$A$20,0),1+MATCH(F342,INDEX(magic_bricks_appreciation_pivot!$B$13:$K$13,0),0))</f>
        <v>#N/A</v>
      </c>
      <c r="I342" s="70"/>
      <c r="J342">
        <v>100</v>
      </c>
      <c r="K342">
        <v>2</v>
      </c>
      <c r="L342">
        <v>1</v>
      </c>
      <c r="M342">
        <v>4</v>
      </c>
      <c r="N342" t="s">
        <v>176</v>
      </c>
      <c r="O342" t="s">
        <v>161</v>
      </c>
      <c r="P342" s="12">
        <v>32544</v>
      </c>
      <c r="Q342" t="s">
        <v>194</v>
      </c>
      <c r="R342" t="s">
        <v>177</v>
      </c>
      <c r="S342" t="s">
        <v>158</v>
      </c>
      <c r="T342" t="s">
        <v>163</v>
      </c>
      <c r="U342">
        <v>2.2000000000000002</v>
      </c>
      <c r="V342">
        <v>4.7</v>
      </c>
      <c r="W342">
        <v>3</v>
      </c>
      <c r="X342">
        <v>3.27</v>
      </c>
      <c r="Y342">
        <v>370510</v>
      </c>
      <c r="Z342">
        <v>148204</v>
      </c>
      <c r="AA342">
        <v>7410200</v>
      </c>
    </row>
    <row r="343" spans="1:27">
      <c r="A343" t="s">
        <v>525</v>
      </c>
      <c r="B343" t="s">
        <v>175</v>
      </c>
      <c r="C343" t="s">
        <v>34</v>
      </c>
      <c r="D343">
        <v>723</v>
      </c>
      <c r="E343" s="12">
        <v>42029</v>
      </c>
      <c r="F343" s="72">
        <f t="shared" si="46"/>
        <v>2015</v>
      </c>
      <c r="G343" s="70">
        <f t="shared" si="47"/>
        <v>11958.312586445367</v>
      </c>
      <c r="H343" s="70" cm="1">
        <f t="array" ref="H343">INDEX(magic_bricks_appreciation_pivot!$A$13:$K$20,MATCH(C343,magic_bricks_appreciation_pivot!$A$13:$A$20,0),1+MATCH(F343,INDEX(magic_bricks_appreciation_pivot!$B$13:$K$13,0),0))</f>
        <v>-3.6830357142857144E-2</v>
      </c>
      <c r="I343" s="70">
        <f>G343+G343*H343</f>
        <v>11517.88366306066</v>
      </c>
      <c r="J343">
        <v>8</v>
      </c>
      <c r="K343">
        <v>1</v>
      </c>
      <c r="L343">
        <v>1</v>
      </c>
      <c r="M343">
        <v>2</v>
      </c>
      <c r="N343" t="s">
        <v>168</v>
      </c>
      <c r="O343" t="s">
        <v>161</v>
      </c>
      <c r="P343" s="12">
        <v>35824</v>
      </c>
      <c r="Q343" t="s">
        <v>169</v>
      </c>
      <c r="R343" t="s">
        <v>157</v>
      </c>
      <c r="S343" t="s">
        <v>162</v>
      </c>
      <c r="T343" t="s">
        <v>182</v>
      </c>
      <c r="U343">
        <v>2.7</v>
      </c>
      <c r="V343">
        <v>4.0999999999999996</v>
      </c>
      <c r="W343">
        <v>5</v>
      </c>
      <c r="X343">
        <v>3.95</v>
      </c>
      <c r="Y343">
        <v>242084</v>
      </c>
      <c r="Z343">
        <v>77813</v>
      </c>
      <c r="AA343">
        <v>8645860</v>
      </c>
    </row>
    <row r="344" spans="1:27" hidden="1">
      <c r="A344" t="s">
        <v>526</v>
      </c>
      <c r="B344" t="s">
        <v>75</v>
      </c>
      <c r="D344">
        <v>1660</v>
      </c>
      <c r="E344" s="12">
        <v>39706</v>
      </c>
      <c r="F344" s="72">
        <f t="shared" si="46"/>
        <v>2008</v>
      </c>
      <c r="G344" s="70">
        <f t="shared" si="47"/>
        <v>10715.506024096385</v>
      </c>
      <c r="H344" s="70" t="e" cm="1">
        <f t="array" ref="H344">INDEX(magic_bricks_appreciation_pivot!$A$13:$K$20,MATCH(C344,magic_bricks_appreciation_pivot!$A$13:$A$20,0),1+MATCH(F344,INDEX(magic_bricks_appreciation_pivot!$B$13:$K$13,0),0))</f>
        <v>#N/A</v>
      </c>
      <c r="I344" s="70"/>
      <c r="J344">
        <v>156</v>
      </c>
      <c r="K344">
        <v>1</v>
      </c>
      <c r="L344">
        <v>1</v>
      </c>
      <c r="M344">
        <v>4</v>
      </c>
      <c r="N344" t="s">
        <v>193</v>
      </c>
      <c r="O344" t="s">
        <v>161</v>
      </c>
      <c r="P344" s="12">
        <v>26201</v>
      </c>
      <c r="Q344" t="s">
        <v>156</v>
      </c>
      <c r="R344" t="s">
        <v>177</v>
      </c>
      <c r="S344" t="s">
        <v>158</v>
      </c>
      <c r="T344" t="s">
        <v>163</v>
      </c>
      <c r="U344">
        <v>4</v>
      </c>
      <c r="V344">
        <v>3.1</v>
      </c>
      <c r="W344">
        <v>4.5</v>
      </c>
      <c r="X344">
        <v>4</v>
      </c>
      <c r="Y344">
        <v>551420</v>
      </c>
      <c r="Z344">
        <v>249028</v>
      </c>
      <c r="AA344">
        <v>17787740</v>
      </c>
    </row>
    <row r="345" spans="1:27">
      <c r="A345" t="s">
        <v>527</v>
      </c>
      <c r="B345" t="s">
        <v>175</v>
      </c>
      <c r="C345" t="s">
        <v>34</v>
      </c>
      <c r="D345">
        <v>895</v>
      </c>
      <c r="E345" s="12">
        <v>40923</v>
      </c>
      <c r="F345" s="72">
        <f t="shared" si="46"/>
        <v>2012</v>
      </c>
      <c r="G345" s="70">
        <f t="shared" si="47"/>
        <v>9513.6871508379882</v>
      </c>
      <c r="H345" s="70" cm="1">
        <f t="array" ref="H345">INDEX(magic_bricks_appreciation_pivot!$A$13:$K$20,MATCH(C345,magic_bricks_appreciation_pivot!$A$13:$A$20,0),1+MATCH(F345,INDEX(magic_bricks_appreciation_pivot!$B$13:$K$13,0),0))</f>
        <v>0.22606337179266398</v>
      </c>
      <c r="I345" s="70">
        <f>G345+G345*H345</f>
        <v>11664.383346336966</v>
      </c>
      <c r="J345">
        <v>191</v>
      </c>
      <c r="K345">
        <v>1</v>
      </c>
      <c r="L345">
        <v>1</v>
      </c>
      <c r="M345">
        <v>3</v>
      </c>
      <c r="N345" t="s">
        <v>176</v>
      </c>
      <c r="O345" t="s">
        <v>155</v>
      </c>
      <c r="P345" s="12">
        <v>39098</v>
      </c>
      <c r="Q345" t="s">
        <v>194</v>
      </c>
      <c r="R345" t="s">
        <v>165</v>
      </c>
      <c r="S345" t="s">
        <v>162</v>
      </c>
      <c r="T345" t="s">
        <v>163</v>
      </c>
      <c r="U345">
        <v>3.9</v>
      </c>
      <c r="V345">
        <v>4</v>
      </c>
      <c r="W345">
        <v>3.5</v>
      </c>
      <c r="X345">
        <v>3.82</v>
      </c>
      <c r="Y345">
        <v>255443</v>
      </c>
      <c r="Z345">
        <v>93662</v>
      </c>
      <c r="AA345">
        <v>8514750</v>
      </c>
    </row>
    <row r="346" spans="1:27" hidden="1">
      <c r="A346" t="s">
        <v>528</v>
      </c>
      <c r="B346" t="s">
        <v>39</v>
      </c>
      <c r="C346" t="s">
        <v>39</v>
      </c>
      <c r="D346">
        <v>1889</v>
      </c>
      <c r="E346" s="12">
        <v>39938</v>
      </c>
      <c r="F346" s="72">
        <f t="shared" si="46"/>
        <v>2009</v>
      </c>
      <c r="G346" s="70">
        <f t="shared" si="47"/>
        <v>7327.1836950767602</v>
      </c>
      <c r="H346" s="70" t="e" cm="1">
        <f t="array" ref="H346">INDEX(magic_bricks_appreciation_pivot!$A$13:$K$20,MATCH(C346,magic_bricks_appreciation_pivot!$A$13:$A$20,0),1+MATCH(F346,INDEX(magic_bricks_appreciation_pivot!$B$13:$K$13,0),0))</f>
        <v>#N/A</v>
      </c>
      <c r="I346" s="70"/>
      <c r="J346">
        <v>160</v>
      </c>
      <c r="K346">
        <v>2</v>
      </c>
      <c r="L346">
        <v>1</v>
      </c>
      <c r="M346">
        <v>5</v>
      </c>
      <c r="N346" t="s">
        <v>176</v>
      </c>
      <c r="O346" t="s">
        <v>155</v>
      </c>
      <c r="P346" s="12">
        <v>23513</v>
      </c>
      <c r="Q346" t="s">
        <v>194</v>
      </c>
      <c r="R346" t="s">
        <v>165</v>
      </c>
      <c r="S346" t="s">
        <v>162</v>
      </c>
      <c r="T346" t="s">
        <v>182</v>
      </c>
      <c r="U346">
        <v>3.5</v>
      </c>
      <c r="V346">
        <v>2.4</v>
      </c>
      <c r="W346">
        <v>2.4</v>
      </c>
      <c r="X346">
        <v>2.7850000000000001</v>
      </c>
      <c r="Y346">
        <v>387549</v>
      </c>
      <c r="Z346">
        <v>83046</v>
      </c>
      <c r="AA346">
        <v>13841050</v>
      </c>
    </row>
    <row r="347" spans="1:27">
      <c r="A347" t="s">
        <v>529</v>
      </c>
      <c r="B347" t="s">
        <v>175</v>
      </c>
      <c r="C347" t="s">
        <v>34</v>
      </c>
      <c r="D347">
        <v>1199</v>
      </c>
      <c r="E347" s="12">
        <v>40475</v>
      </c>
      <c r="F347" s="72">
        <f t="shared" si="46"/>
        <v>2010</v>
      </c>
      <c r="G347" s="70">
        <f t="shared" si="47"/>
        <v>7640.1834862385322</v>
      </c>
      <c r="H347" s="70" cm="1">
        <f t="array" ref="H347">INDEX(magic_bricks_appreciation_pivot!$A$13:$K$20,MATCH(C347,magic_bricks_appreciation_pivot!$A$13:$A$20,0),1+MATCH(F347,INDEX(magic_bricks_appreciation_pivot!$B$13:$K$13,0),0))</f>
        <v>0.46848170778869208</v>
      </c>
      <c r="I347" s="70">
        <f t="shared" ref="I347:I353" si="51">G347+G347*H347</f>
        <v>11219.469693690524</v>
      </c>
      <c r="J347">
        <v>187</v>
      </c>
      <c r="K347">
        <v>1</v>
      </c>
      <c r="L347">
        <v>1</v>
      </c>
      <c r="M347">
        <v>3</v>
      </c>
      <c r="N347" t="s">
        <v>184</v>
      </c>
      <c r="O347" t="s">
        <v>161</v>
      </c>
      <c r="P347" s="12">
        <v>31350</v>
      </c>
      <c r="Q347" t="s">
        <v>169</v>
      </c>
      <c r="R347" t="s">
        <v>170</v>
      </c>
      <c r="S347" t="s">
        <v>158</v>
      </c>
      <c r="T347" t="s">
        <v>163</v>
      </c>
      <c r="U347">
        <v>2.5</v>
      </c>
      <c r="V347">
        <v>2</v>
      </c>
      <c r="W347">
        <v>4.9000000000000004</v>
      </c>
      <c r="X347">
        <v>3.02</v>
      </c>
      <c r="Y347">
        <v>229015</v>
      </c>
      <c r="Z347">
        <v>27482</v>
      </c>
      <c r="AA347">
        <v>9160580</v>
      </c>
    </row>
    <row r="348" spans="1:27">
      <c r="A348" t="s">
        <v>530</v>
      </c>
      <c r="B348" t="s">
        <v>23</v>
      </c>
      <c r="C348" t="s">
        <v>23</v>
      </c>
      <c r="D348">
        <v>782</v>
      </c>
      <c r="E348" s="12">
        <v>40934</v>
      </c>
      <c r="F348" s="72">
        <f t="shared" si="46"/>
        <v>2012</v>
      </c>
      <c r="G348" s="70">
        <f t="shared" si="47"/>
        <v>9967.391304347826</v>
      </c>
      <c r="H348" s="70" cm="1">
        <f t="array" ref="H348">INDEX(magic_bricks_appreciation_pivot!$A$13:$K$20,MATCH(C348,magic_bricks_appreciation_pivot!$A$13:$A$20,0),1+MATCH(F348,INDEX(magic_bricks_appreciation_pivot!$B$13:$K$13,0),0))</f>
        <v>0.26292059267573231</v>
      </c>
      <c r="I348" s="70">
        <f t="shared" si="51"/>
        <v>12588.023733517897</v>
      </c>
      <c r="J348">
        <v>95</v>
      </c>
      <c r="K348">
        <v>1</v>
      </c>
      <c r="L348">
        <v>1</v>
      </c>
      <c r="M348">
        <v>2</v>
      </c>
      <c r="N348" t="s">
        <v>184</v>
      </c>
      <c r="O348" t="s">
        <v>155</v>
      </c>
      <c r="P348" s="12">
        <v>35824</v>
      </c>
      <c r="Q348" t="s">
        <v>156</v>
      </c>
      <c r="R348" t="s">
        <v>157</v>
      </c>
      <c r="S348" t="s">
        <v>178</v>
      </c>
      <c r="T348" t="s">
        <v>171</v>
      </c>
      <c r="U348">
        <v>3.8</v>
      </c>
      <c r="V348">
        <v>3.8</v>
      </c>
      <c r="W348">
        <v>3.4</v>
      </c>
      <c r="X348">
        <v>3.64</v>
      </c>
      <c r="Y348">
        <v>319575</v>
      </c>
      <c r="Z348">
        <v>132507</v>
      </c>
      <c r="AA348">
        <v>7794500</v>
      </c>
    </row>
    <row r="349" spans="1:27">
      <c r="A349" t="s">
        <v>531</v>
      </c>
      <c r="B349" t="s">
        <v>39</v>
      </c>
      <c r="C349" t="s">
        <v>39</v>
      </c>
      <c r="D349">
        <v>1571</v>
      </c>
      <c r="E349" s="12">
        <v>41142</v>
      </c>
      <c r="F349" s="72">
        <f t="shared" si="46"/>
        <v>2012</v>
      </c>
      <c r="G349" s="70">
        <f t="shared" si="47"/>
        <v>8240.9484404837676</v>
      </c>
      <c r="H349" s="70" cm="1">
        <f t="array" ref="H349">INDEX(magic_bricks_appreciation_pivot!$A$13:$K$20,MATCH(C349,magic_bricks_appreciation_pivot!$A$13:$A$20,0),1+MATCH(F349,INDEX(magic_bricks_appreciation_pivot!$B$13:$K$13,0),0))</f>
        <v>0.34576729802860456</v>
      </c>
      <c r="I349" s="70">
        <f t="shared" si="51"/>
        <v>11090.398915942882</v>
      </c>
      <c r="J349">
        <v>124</v>
      </c>
      <c r="K349">
        <v>1</v>
      </c>
      <c r="L349">
        <v>1</v>
      </c>
      <c r="M349">
        <v>4</v>
      </c>
      <c r="N349" t="s">
        <v>176</v>
      </c>
      <c r="O349" t="s">
        <v>155</v>
      </c>
      <c r="P349" s="12">
        <v>32017</v>
      </c>
      <c r="Q349" t="s">
        <v>169</v>
      </c>
      <c r="R349" t="s">
        <v>170</v>
      </c>
      <c r="S349" t="s">
        <v>158</v>
      </c>
      <c r="T349" t="s">
        <v>166</v>
      </c>
      <c r="U349">
        <v>3.9</v>
      </c>
      <c r="V349">
        <v>2.5</v>
      </c>
      <c r="W349">
        <v>4.8</v>
      </c>
      <c r="X349">
        <v>3.91</v>
      </c>
      <c r="Y349">
        <v>388396</v>
      </c>
      <c r="Z349">
        <v>64733</v>
      </c>
      <c r="AA349">
        <v>12946530</v>
      </c>
    </row>
    <row r="350" spans="1:27">
      <c r="A350" t="s">
        <v>532</v>
      </c>
      <c r="B350" t="s">
        <v>201</v>
      </c>
      <c r="C350" t="s">
        <v>201</v>
      </c>
      <c r="D350">
        <v>1848</v>
      </c>
      <c r="E350" s="12">
        <v>40670</v>
      </c>
      <c r="F350" s="72">
        <f t="shared" si="46"/>
        <v>2011</v>
      </c>
      <c r="G350" s="70">
        <f t="shared" si="47"/>
        <v>8594.8484848484841</v>
      </c>
      <c r="H350" s="70" cm="1">
        <f t="array" ref="H350">INDEX(magic_bricks_appreciation_pivot!$A$13:$K$20,MATCH(C350,magic_bricks_appreciation_pivot!$A$13:$A$20,0),1+MATCH(F350,INDEX(magic_bricks_appreciation_pivot!$B$13:$K$13,0),0))</f>
        <v>0.57884713052310821</v>
      </c>
      <c r="I350" s="70">
        <f t="shared" si="51"/>
        <v>13569.951867583914</v>
      </c>
      <c r="J350">
        <v>178</v>
      </c>
      <c r="K350">
        <v>3</v>
      </c>
      <c r="L350">
        <v>2</v>
      </c>
      <c r="M350">
        <v>5</v>
      </c>
      <c r="N350" t="s">
        <v>193</v>
      </c>
      <c r="O350" t="s">
        <v>155</v>
      </c>
      <c r="P350" s="12">
        <v>31910</v>
      </c>
      <c r="Q350" t="s">
        <v>156</v>
      </c>
      <c r="R350" t="s">
        <v>170</v>
      </c>
      <c r="S350" t="s">
        <v>158</v>
      </c>
      <c r="T350" t="s">
        <v>166</v>
      </c>
      <c r="U350">
        <v>3.8</v>
      </c>
      <c r="V350">
        <v>2.2999999999999998</v>
      </c>
      <c r="W350">
        <v>2.8</v>
      </c>
      <c r="X350">
        <v>2.95</v>
      </c>
      <c r="Y350">
        <v>540032</v>
      </c>
      <c r="Z350">
        <v>381199</v>
      </c>
      <c r="AA350">
        <v>15883280</v>
      </c>
    </row>
    <row r="351" spans="1:27">
      <c r="A351" t="s">
        <v>533</v>
      </c>
      <c r="B351" t="s">
        <v>175</v>
      </c>
      <c r="C351" t="s">
        <v>34</v>
      </c>
      <c r="D351">
        <v>1131</v>
      </c>
      <c r="E351" s="12">
        <v>40479</v>
      </c>
      <c r="F351" s="72">
        <f t="shared" si="46"/>
        <v>2010</v>
      </c>
      <c r="G351" s="70">
        <f t="shared" si="47"/>
        <v>8921.0167992926617</v>
      </c>
      <c r="H351" s="70" cm="1">
        <f t="array" ref="H351">INDEX(magic_bricks_appreciation_pivot!$A$13:$K$20,MATCH(C351,magic_bricks_appreciation_pivot!$A$13:$A$20,0),1+MATCH(F351,INDEX(magic_bricks_appreciation_pivot!$B$13:$K$13,0),0))</f>
        <v>0.46848170778869208</v>
      </c>
      <c r="I351" s="70">
        <f t="shared" si="51"/>
        <v>13100.3499846369</v>
      </c>
      <c r="J351">
        <v>64</v>
      </c>
      <c r="K351">
        <v>1</v>
      </c>
      <c r="L351">
        <v>1</v>
      </c>
      <c r="M351">
        <v>3</v>
      </c>
      <c r="N351" t="s">
        <v>184</v>
      </c>
      <c r="O351" t="s">
        <v>155</v>
      </c>
      <c r="P351" s="12">
        <v>33179</v>
      </c>
      <c r="Q351" t="s">
        <v>169</v>
      </c>
      <c r="R351" t="s">
        <v>170</v>
      </c>
      <c r="S351" t="s">
        <v>178</v>
      </c>
      <c r="T351" t="s">
        <v>166</v>
      </c>
      <c r="U351">
        <v>4.5999999999999996</v>
      </c>
      <c r="V351">
        <v>4.7</v>
      </c>
      <c r="W351">
        <v>3.2</v>
      </c>
      <c r="X351">
        <v>4.22</v>
      </c>
      <c r="Y351">
        <v>292600</v>
      </c>
      <c r="Z351">
        <v>121076</v>
      </c>
      <c r="AA351">
        <v>10089670</v>
      </c>
    </row>
    <row r="352" spans="1:27">
      <c r="A352" t="s">
        <v>534</v>
      </c>
      <c r="B352" t="s">
        <v>23</v>
      </c>
      <c r="C352" t="s">
        <v>23</v>
      </c>
      <c r="D352">
        <v>1062</v>
      </c>
      <c r="E352" s="12">
        <v>40948</v>
      </c>
      <c r="F352" s="72">
        <f t="shared" si="46"/>
        <v>2012</v>
      </c>
      <c r="G352" s="70">
        <f t="shared" si="47"/>
        <v>5024.24670433145</v>
      </c>
      <c r="H352" s="70" cm="1">
        <f t="array" ref="H352">INDEX(magic_bricks_appreciation_pivot!$A$13:$K$20,MATCH(C352,magic_bricks_appreciation_pivot!$A$13:$A$20,0),1+MATCH(F352,INDEX(magic_bricks_appreciation_pivot!$B$13:$K$13,0),0))</f>
        <v>0.26292059267573231</v>
      </c>
      <c r="I352" s="70">
        <f t="shared" si="51"/>
        <v>6345.2246255833697</v>
      </c>
      <c r="J352">
        <v>15</v>
      </c>
      <c r="K352">
        <v>1</v>
      </c>
      <c r="L352">
        <v>1</v>
      </c>
      <c r="M352">
        <v>3</v>
      </c>
      <c r="N352" t="s">
        <v>184</v>
      </c>
      <c r="O352" t="s">
        <v>155</v>
      </c>
      <c r="P352" s="12">
        <v>33283</v>
      </c>
      <c r="Q352" t="s">
        <v>194</v>
      </c>
      <c r="R352" t="s">
        <v>157</v>
      </c>
      <c r="S352" t="s">
        <v>178</v>
      </c>
      <c r="T352" t="s">
        <v>159</v>
      </c>
      <c r="U352">
        <v>4.3</v>
      </c>
      <c r="V352">
        <v>2.1</v>
      </c>
      <c r="W352">
        <v>4.9000000000000004</v>
      </c>
      <c r="X352">
        <v>3.88</v>
      </c>
      <c r="Y352">
        <v>170744</v>
      </c>
      <c r="Z352">
        <v>112051</v>
      </c>
      <c r="AA352">
        <v>5335750</v>
      </c>
    </row>
    <row r="353" spans="1:27">
      <c r="A353" t="s">
        <v>535</v>
      </c>
      <c r="B353" t="s">
        <v>201</v>
      </c>
      <c r="C353" t="s">
        <v>201</v>
      </c>
      <c r="D353">
        <v>1983</v>
      </c>
      <c r="E353" s="12">
        <v>40326</v>
      </c>
      <c r="F353" s="72">
        <f t="shared" si="46"/>
        <v>2010</v>
      </c>
      <c r="G353" s="70">
        <f t="shared" si="47"/>
        <v>6115.4210791729702</v>
      </c>
      <c r="H353" s="70" cm="1">
        <f t="array" ref="H353">INDEX(magic_bricks_appreciation_pivot!$A$13:$K$20,MATCH(C353,magic_bricks_appreciation_pivot!$A$13:$A$20,0),1+MATCH(F353,INDEX(magic_bricks_appreciation_pivot!$B$13:$K$13,0),0))</f>
        <v>0.62790190260080292</v>
      </c>
      <c r="I353" s="70">
        <f t="shared" si="51"/>
        <v>9955.3056099907335</v>
      </c>
      <c r="J353">
        <v>148</v>
      </c>
      <c r="K353">
        <v>3</v>
      </c>
      <c r="L353">
        <v>2</v>
      </c>
      <c r="M353">
        <v>5</v>
      </c>
      <c r="N353" t="s">
        <v>184</v>
      </c>
      <c r="O353" t="s">
        <v>155</v>
      </c>
      <c r="P353" s="12">
        <v>31566</v>
      </c>
      <c r="Q353" t="s">
        <v>194</v>
      </c>
      <c r="R353" t="s">
        <v>157</v>
      </c>
      <c r="S353" t="s">
        <v>158</v>
      </c>
      <c r="T353" t="s">
        <v>182</v>
      </c>
      <c r="U353">
        <v>2.2999999999999998</v>
      </c>
      <c r="V353">
        <v>4.3</v>
      </c>
      <c r="W353">
        <v>2.1</v>
      </c>
      <c r="X353">
        <v>2.82</v>
      </c>
      <c r="Y353">
        <v>485075</v>
      </c>
      <c r="Z353">
        <v>254664</v>
      </c>
      <c r="AA353">
        <v>12126880</v>
      </c>
    </row>
    <row r="354" spans="1:27" hidden="1">
      <c r="A354" t="s">
        <v>536</v>
      </c>
      <c r="B354" t="s">
        <v>51</v>
      </c>
      <c r="C354" t="s">
        <v>51</v>
      </c>
      <c r="D354">
        <v>1572</v>
      </c>
      <c r="E354" s="12">
        <v>39308</v>
      </c>
      <c r="F354" s="72">
        <f t="shared" si="46"/>
        <v>2007</v>
      </c>
      <c r="G354" s="70">
        <f t="shared" si="47"/>
        <v>5194.3066157760813</v>
      </c>
      <c r="H354" s="70" t="e" cm="1">
        <f t="array" ref="H354">INDEX(magic_bricks_appreciation_pivot!$A$13:$K$20,MATCH(C354,magic_bricks_appreciation_pivot!$A$13:$A$20,0),1+MATCH(F354,INDEX(magic_bricks_appreciation_pivot!$B$13:$K$13,0),0))</f>
        <v>#N/A</v>
      </c>
      <c r="I354" s="70"/>
      <c r="J354">
        <v>1</v>
      </c>
      <c r="K354">
        <v>2</v>
      </c>
      <c r="L354">
        <v>1</v>
      </c>
      <c r="M354">
        <v>4</v>
      </c>
      <c r="N354" t="s">
        <v>184</v>
      </c>
      <c r="O354" t="s">
        <v>161</v>
      </c>
      <c r="P354" s="12">
        <v>32008</v>
      </c>
      <c r="Q354" t="s">
        <v>194</v>
      </c>
      <c r="R354" t="s">
        <v>170</v>
      </c>
      <c r="S354" t="s">
        <v>162</v>
      </c>
      <c r="T354" t="s">
        <v>173</v>
      </c>
      <c r="U354">
        <v>2</v>
      </c>
      <c r="V354">
        <v>4.3</v>
      </c>
      <c r="W354">
        <v>2.4</v>
      </c>
      <c r="X354">
        <v>3.16</v>
      </c>
      <c r="Y354">
        <v>285791</v>
      </c>
      <c r="Z354">
        <v>65324</v>
      </c>
      <c r="AA354">
        <v>8165450</v>
      </c>
    </row>
    <row r="355" spans="1:27" hidden="1">
      <c r="A355" t="s">
        <v>537</v>
      </c>
      <c r="B355" t="s">
        <v>39</v>
      </c>
      <c r="C355" t="s">
        <v>39</v>
      </c>
      <c r="D355">
        <v>1535</v>
      </c>
      <c r="E355" s="12">
        <v>39297</v>
      </c>
      <c r="F355" s="72">
        <f t="shared" si="46"/>
        <v>2007</v>
      </c>
      <c r="G355" s="70">
        <f t="shared" si="47"/>
        <v>7481.9153094462545</v>
      </c>
      <c r="H355" s="70" t="e" cm="1">
        <f t="array" ref="H355">INDEX(magic_bricks_appreciation_pivot!$A$13:$K$20,MATCH(C355,magic_bricks_appreciation_pivot!$A$13:$A$20,0),1+MATCH(F355,INDEX(magic_bricks_appreciation_pivot!$B$13:$K$13,0),0))</f>
        <v>#N/A</v>
      </c>
      <c r="I355" s="70"/>
      <c r="J355">
        <v>149</v>
      </c>
      <c r="K355">
        <v>1</v>
      </c>
      <c r="L355">
        <v>1</v>
      </c>
      <c r="M355">
        <v>4</v>
      </c>
      <c r="N355" t="s">
        <v>168</v>
      </c>
      <c r="O355" t="s">
        <v>161</v>
      </c>
      <c r="P355" s="12">
        <v>27617</v>
      </c>
      <c r="Q355" t="s">
        <v>169</v>
      </c>
      <c r="R355" t="s">
        <v>165</v>
      </c>
      <c r="S355" t="s">
        <v>162</v>
      </c>
      <c r="T355" t="s">
        <v>163</v>
      </c>
      <c r="U355">
        <v>3.6</v>
      </c>
      <c r="V355">
        <v>3.1</v>
      </c>
      <c r="W355">
        <v>4.3</v>
      </c>
      <c r="X355">
        <v>3.7549999999999999</v>
      </c>
      <c r="Y355">
        <v>298603</v>
      </c>
      <c r="Z355">
        <v>206725</v>
      </c>
      <c r="AA355">
        <v>11484740</v>
      </c>
    </row>
    <row r="356" spans="1:27" hidden="1">
      <c r="A356" t="s">
        <v>538</v>
      </c>
      <c r="B356" t="s">
        <v>75</v>
      </c>
      <c r="D356">
        <v>1818</v>
      </c>
      <c r="E356" s="12">
        <v>39219</v>
      </c>
      <c r="F356" s="72">
        <f t="shared" si="46"/>
        <v>2007</v>
      </c>
      <c r="G356" s="70">
        <f t="shared" si="47"/>
        <v>12114.818481848184</v>
      </c>
      <c r="H356" s="70" t="e" cm="1">
        <f t="array" ref="H356">INDEX(magic_bricks_appreciation_pivot!$A$13:$K$20,MATCH(C356,magic_bricks_appreciation_pivot!$A$13:$A$20,0),1+MATCH(F356,INDEX(magic_bricks_appreciation_pivot!$B$13:$K$13,0),0))</f>
        <v>#N/A</v>
      </c>
      <c r="I356" s="70"/>
      <c r="J356">
        <v>193</v>
      </c>
      <c r="K356">
        <v>2</v>
      </c>
      <c r="L356">
        <v>1</v>
      </c>
      <c r="M356">
        <v>5</v>
      </c>
      <c r="N356" t="s">
        <v>193</v>
      </c>
      <c r="O356" t="s">
        <v>155</v>
      </c>
      <c r="P356" s="12">
        <v>27539</v>
      </c>
      <c r="Q356" t="s">
        <v>156</v>
      </c>
      <c r="R356" t="s">
        <v>177</v>
      </c>
      <c r="S356" t="s">
        <v>162</v>
      </c>
      <c r="T356" t="s">
        <v>182</v>
      </c>
      <c r="U356">
        <v>4.2</v>
      </c>
      <c r="V356">
        <v>2.2999999999999998</v>
      </c>
      <c r="W356">
        <v>3.9</v>
      </c>
      <c r="X356">
        <v>3.59</v>
      </c>
      <c r="Y356">
        <v>682767</v>
      </c>
      <c r="Z356">
        <v>154173</v>
      </c>
      <c r="AA356">
        <v>22024740</v>
      </c>
    </row>
    <row r="357" spans="1:27">
      <c r="A357" t="s">
        <v>539</v>
      </c>
      <c r="B357" t="s">
        <v>201</v>
      </c>
      <c r="C357" t="s">
        <v>201</v>
      </c>
      <c r="D357">
        <v>1484</v>
      </c>
      <c r="E357" s="12">
        <v>40642</v>
      </c>
      <c r="F357" s="72">
        <f t="shared" si="46"/>
        <v>2011</v>
      </c>
      <c r="G357" s="70">
        <f t="shared" si="47"/>
        <v>6584.2452830188677</v>
      </c>
      <c r="H357" s="70" cm="1">
        <f t="array" ref="H357">INDEX(magic_bricks_appreciation_pivot!$A$13:$K$20,MATCH(C357,magic_bricks_appreciation_pivot!$A$13:$A$20,0),1+MATCH(F357,INDEX(magic_bricks_appreciation_pivot!$B$13:$K$13,0),0))</f>
        <v>0.57884713052310821</v>
      </c>
      <c r="I357" s="70">
        <f>G357+G357*H357</f>
        <v>10395.51677175465</v>
      </c>
      <c r="J357">
        <v>54</v>
      </c>
      <c r="K357">
        <v>2</v>
      </c>
      <c r="L357">
        <v>1</v>
      </c>
      <c r="M357">
        <v>4</v>
      </c>
      <c r="N357" t="s">
        <v>176</v>
      </c>
      <c r="O357" t="s">
        <v>155</v>
      </c>
      <c r="P357" s="12">
        <v>30787</v>
      </c>
      <c r="Q357" t="s">
        <v>180</v>
      </c>
      <c r="R357" t="s">
        <v>170</v>
      </c>
      <c r="S357" t="s">
        <v>162</v>
      </c>
      <c r="T357" t="s">
        <v>163</v>
      </c>
      <c r="U357">
        <v>3.4</v>
      </c>
      <c r="V357">
        <v>2.5</v>
      </c>
      <c r="W357">
        <v>4.2</v>
      </c>
      <c r="Y357">
        <v>302902</v>
      </c>
      <c r="Z357">
        <v>224733</v>
      </c>
      <c r="AA357">
        <v>9771020</v>
      </c>
    </row>
    <row r="358" spans="1:27" hidden="1">
      <c r="A358" t="s">
        <v>540</v>
      </c>
      <c r="B358" t="s">
        <v>201</v>
      </c>
      <c r="C358" t="s">
        <v>201</v>
      </c>
      <c r="D358">
        <v>2189</v>
      </c>
      <c r="E358" s="12">
        <v>40102</v>
      </c>
      <c r="F358" s="72">
        <f t="shared" si="46"/>
        <v>2009</v>
      </c>
      <c r="G358" s="70">
        <f t="shared" si="47"/>
        <v>5514.7921425308359</v>
      </c>
      <c r="H358" s="70" t="e" cm="1">
        <f t="array" ref="H358">INDEX(magic_bricks_appreciation_pivot!$A$13:$K$20,MATCH(C358,magic_bricks_appreciation_pivot!$A$13:$A$20,0),1+MATCH(F358,INDEX(magic_bricks_appreciation_pivot!$B$13:$K$13,0),0))</f>
        <v>#N/A</v>
      </c>
      <c r="I358" s="70"/>
      <c r="J358">
        <v>60</v>
      </c>
      <c r="K358">
        <v>3</v>
      </c>
      <c r="L358">
        <v>2</v>
      </c>
      <c r="M358">
        <v>5</v>
      </c>
      <c r="N358" t="s">
        <v>184</v>
      </c>
      <c r="O358" t="s">
        <v>161</v>
      </c>
      <c r="P358" s="12">
        <v>34627</v>
      </c>
      <c r="Q358" t="s">
        <v>169</v>
      </c>
      <c r="R358" t="s">
        <v>170</v>
      </c>
      <c r="S358" t="s">
        <v>162</v>
      </c>
      <c r="T358" t="s">
        <v>163</v>
      </c>
      <c r="U358">
        <v>4.9000000000000004</v>
      </c>
      <c r="V358">
        <v>4.5</v>
      </c>
      <c r="W358">
        <v>2.7</v>
      </c>
      <c r="X358">
        <v>3.9</v>
      </c>
      <c r="Y358">
        <v>470803</v>
      </c>
      <c r="Z358">
        <v>253509</v>
      </c>
      <c r="AA358">
        <v>12071880</v>
      </c>
    </row>
    <row r="359" spans="1:27">
      <c r="A359" t="s">
        <v>541</v>
      </c>
      <c r="B359" t="s">
        <v>175</v>
      </c>
      <c r="C359" t="s">
        <v>34</v>
      </c>
      <c r="D359">
        <v>1203</v>
      </c>
      <c r="E359" s="12">
        <v>41998</v>
      </c>
      <c r="F359" s="72">
        <f t="shared" si="46"/>
        <v>2014</v>
      </c>
      <c r="G359" s="70">
        <f t="shared" si="47"/>
        <v>10744.430590191188</v>
      </c>
      <c r="H359" s="70" cm="1">
        <f t="array" ref="H359">INDEX(magic_bricks_appreciation_pivot!$A$13:$K$20,MATCH(C359,magic_bricks_appreciation_pivot!$A$13:$A$20,0),1+MATCH(F359,INDEX(magic_bricks_appreciation_pivot!$B$13:$K$13,0),0))</f>
        <v>5.1040744021257752E-2</v>
      </c>
      <c r="I359" s="70">
        <f>G359+G359*H359</f>
        <v>11292.834321599308</v>
      </c>
      <c r="J359">
        <v>171</v>
      </c>
      <c r="K359">
        <v>2</v>
      </c>
      <c r="L359">
        <v>1</v>
      </c>
      <c r="M359">
        <v>4</v>
      </c>
      <c r="N359" t="s">
        <v>176</v>
      </c>
      <c r="O359" t="s">
        <v>161</v>
      </c>
      <c r="P359" s="12">
        <v>35793</v>
      </c>
      <c r="Q359" t="s">
        <v>156</v>
      </c>
      <c r="R359" t="s">
        <v>157</v>
      </c>
      <c r="S359" t="s">
        <v>178</v>
      </c>
      <c r="T359" t="s">
        <v>166</v>
      </c>
      <c r="U359">
        <v>2.6</v>
      </c>
      <c r="V359">
        <v>4.8</v>
      </c>
      <c r="W359">
        <v>3</v>
      </c>
      <c r="X359">
        <v>3.6</v>
      </c>
      <c r="Y359">
        <v>426543</v>
      </c>
      <c r="Z359">
        <v>219734</v>
      </c>
      <c r="AA359">
        <v>12925550</v>
      </c>
    </row>
    <row r="360" spans="1:27" hidden="1">
      <c r="A360" t="s">
        <v>542</v>
      </c>
      <c r="B360" t="s">
        <v>201</v>
      </c>
      <c r="C360" t="s">
        <v>201</v>
      </c>
      <c r="D360">
        <v>1610</v>
      </c>
      <c r="E360" s="12">
        <v>40154</v>
      </c>
      <c r="F360" s="72">
        <f t="shared" si="46"/>
        <v>2009</v>
      </c>
      <c r="G360" s="70">
        <f t="shared" si="47"/>
        <v>9557.4409937888195</v>
      </c>
      <c r="H360" s="70" t="e" cm="1">
        <f t="array" ref="H360">INDEX(magic_bricks_appreciation_pivot!$A$13:$K$20,MATCH(C360,magic_bricks_appreciation_pivot!$A$13:$A$20,0),1+MATCH(F360,INDEX(magic_bricks_appreciation_pivot!$B$13:$K$13,0),0))</f>
        <v>#N/A</v>
      </c>
      <c r="I360" s="70"/>
      <c r="J360">
        <v>140</v>
      </c>
      <c r="K360">
        <v>2</v>
      </c>
      <c r="L360">
        <v>1</v>
      </c>
      <c r="M360">
        <v>4</v>
      </c>
      <c r="N360" t="s">
        <v>176</v>
      </c>
      <c r="O360" t="s">
        <v>155</v>
      </c>
      <c r="P360" s="12">
        <v>31394</v>
      </c>
      <c r="Q360" t="s">
        <v>156</v>
      </c>
      <c r="R360" t="s">
        <v>157</v>
      </c>
      <c r="S360" t="s">
        <v>162</v>
      </c>
      <c r="T360" t="s">
        <v>182</v>
      </c>
      <c r="U360">
        <v>2.9</v>
      </c>
      <c r="V360">
        <v>2.2000000000000002</v>
      </c>
      <c r="W360">
        <v>4.5999999999999996</v>
      </c>
      <c r="X360">
        <v>3.37</v>
      </c>
      <c r="Y360">
        <v>677049</v>
      </c>
      <c r="Z360">
        <v>292362</v>
      </c>
      <c r="AA360">
        <v>15387480</v>
      </c>
    </row>
    <row r="361" spans="1:27">
      <c r="A361" t="s">
        <v>543</v>
      </c>
      <c r="B361" t="s">
        <v>56</v>
      </c>
      <c r="C361" t="s">
        <v>56</v>
      </c>
      <c r="D361">
        <v>863</v>
      </c>
      <c r="E361" s="12">
        <v>40222</v>
      </c>
      <c r="F361" s="72">
        <f t="shared" si="46"/>
        <v>2010</v>
      </c>
      <c r="G361" s="70">
        <f t="shared" si="47"/>
        <v>7690.6199304750871</v>
      </c>
      <c r="H361" s="70" cm="1">
        <f t="array" ref="H361">INDEX(magic_bricks_appreciation_pivot!$A$13:$K$20,MATCH(C361,magic_bricks_appreciation_pivot!$A$13:$A$20,0),1+MATCH(F361,INDEX(magic_bricks_appreciation_pivot!$B$13:$K$13,0),0))</f>
        <v>0.62795711804515786</v>
      </c>
      <c r="I361" s="70">
        <f t="shared" ref="I361:I365" si="52">G361+G361*H361</f>
        <v>12519.999457996875</v>
      </c>
      <c r="J361">
        <v>26</v>
      </c>
      <c r="K361">
        <v>1</v>
      </c>
      <c r="L361">
        <v>1</v>
      </c>
      <c r="M361">
        <v>3</v>
      </c>
      <c r="N361" t="s">
        <v>154</v>
      </c>
      <c r="O361" t="s">
        <v>155</v>
      </c>
      <c r="P361" s="12">
        <v>37667</v>
      </c>
      <c r="Q361" t="s">
        <v>194</v>
      </c>
      <c r="R361" t="s">
        <v>177</v>
      </c>
      <c r="S361" t="s">
        <v>158</v>
      </c>
      <c r="T361" t="s">
        <v>159</v>
      </c>
      <c r="U361">
        <v>3.1</v>
      </c>
      <c r="V361">
        <v>3.7</v>
      </c>
      <c r="W361">
        <v>3.1</v>
      </c>
      <c r="X361">
        <v>3.22</v>
      </c>
      <c r="Y361">
        <v>199110</v>
      </c>
      <c r="Z361">
        <v>59733</v>
      </c>
      <c r="AA361">
        <v>6637005</v>
      </c>
    </row>
    <row r="362" spans="1:27">
      <c r="A362" t="s">
        <v>544</v>
      </c>
      <c r="B362" t="s">
        <v>23</v>
      </c>
      <c r="C362" t="s">
        <v>23</v>
      </c>
      <c r="D362">
        <v>985</v>
      </c>
      <c r="E362" s="12">
        <v>40686</v>
      </c>
      <c r="F362" s="72">
        <f t="shared" si="46"/>
        <v>2011</v>
      </c>
      <c r="G362" s="70">
        <f t="shared" si="47"/>
        <v>7560.2791878172593</v>
      </c>
      <c r="H362" s="70" cm="1">
        <f t="array" ref="H362">INDEX(magic_bricks_appreciation_pivot!$A$13:$K$20,MATCH(C362,magic_bricks_appreciation_pivot!$A$13:$A$20,0),1+MATCH(F362,INDEX(magic_bricks_appreciation_pivot!$B$13:$K$13,0),0))</f>
        <v>0.30621792098525186</v>
      </c>
      <c r="I362" s="70">
        <f t="shared" si="52"/>
        <v>9875.372162778729</v>
      </c>
      <c r="J362">
        <v>61</v>
      </c>
      <c r="K362">
        <v>1</v>
      </c>
      <c r="L362">
        <v>1</v>
      </c>
      <c r="M362">
        <v>3</v>
      </c>
      <c r="N362" t="s">
        <v>176</v>
      </c>
      <c r="O362" t="s">
        <v>161</v>
      </c>
      <c r="P362" s="12">
        <v>33386</v>
      </c>
      <c r="Q362" t="s">
        <v>169</v>
      </c>
      <c r="R362" t="s">
        <v>157</v>
      </c>
      <c r="S362" t="s">
        <v>162</v>
      </c>
      <c r="T362" t="s">
        <v>166</v>
      </c>
      <c r="U362">
        <v>2.2000000000000002</v>
      </c>
      <c r="V362">
        <v>4.4000000000000004</v>
      </c>
      <c r="W362">
        <v>2.2999999999999998</v>
      </c>
      <c r="X362">
        <v>2.9</v>
      </c>
      <c r="Y362">
        <v>238300</v>
      </c>
      <c r="Z362">
        <v>59575</v>
      </c>
      <c r="AA362">
        <v>7446875</v>
      </c>
    </row>
    <row r="363" spans="1:27">
      <c r="A363" t="s">
        <v>545</v>
      </c>
      <c r="B363" t="s">
        <v>23</v>
      </c>
      <c r="C363" t="s">
        <v>23</v>
      </c>
      <c r="D363">
        <v>1623</v>
      </c>
      <c r="E363" s="12">
        <v>40986</v>
      </c>
      <c r="F363" s="72">
        <f t="shared" si="46"/>
        <v>2012</v>
      </c>
      <c r="G363" s="70">
        <f t="shared" si="47"/>
        <v>7183.3025261860748</v>
      </c>
      <c r="H363" s="70" cm="1">
        <f t="array" ref="H363">INDEX(magic_bricks_appreciation_pivot!$A$13:$K$20,MATCH(C363,magic_bricks_appreciation_pivot!$A$13:$A$20,0),1+MATCH(F363,INDEX(magic_bricks_appreciation_pivot!$B$13:$K$13,0),0))</f>
        <v>0.26292059267573231</v>
      </c>
      <c r="I363" s="70">
        <f t="shared" si="52"/>
        <v>9071.940683740002</v>
      </c>
      <c r="J363">
        <v>47</v>
      </c>
      <c r="K363">
        <v>2</v>
      </c>
      <c r="L363">
        <v>2</v>
      </c>
      <c r="M363">
        <v>4</v>
      </c>
      <c r="N363" t="s">
        <v>154</v>
      </c>
      <c r="O363" t="s">
        <v>161</v>
      </c>
      <c r="P363" s="12">
        <v>27116</v>
      </c>
      <c r="Q363" t="s">
        <v>156</v>
      </c>
      <c r="R363" t="s">
        <v>157</v>
      </c>
      <c r="S363" t="s">
        <v>158</v>
      </c>
      <c r="T363" t="s">
        <v>163</v>
      </c>
      <c r="U363">
        <v>4.5999999999999996</v>
      </c>
      <c r="V363">
        <v>2.7</v>
      </c>
      <c r="W363">
        <v>4.2</v>
      </c>
      <c r="X363">
        <v>3.87</v>
      </c>
      <c r="Y363">
        <v>489657</v>
      </c>
      <c r="Z363">
        <v>291463</v>
      </c>
      <c r="AA363">
        <v>11658500</v>
      </c>
    </row>
    <row r="364" spans="1:27">
      <c r="A364" t="s">
        <v>546</v>
      </c>
      <c r="B364" t="s">
        <v>56</v>
      </c>
      <c r="C364" t="s">
        <v>56</v>
      </c>
      <c r="D364">
        <v>1019</v>
      </c>
      <c r="E364" s="12">
        <v>40364</v>
      </c>
      <c r="F364" s="72">
        <f t="shared" si="46"/>
        <v>2010</v>
      </c>
      <c r="G364" s="70">
        <f t="shared" si="47"/>
        <v>6539.1903827281649</v>
      </c>
      <c r="H364" s="70" cm="1">
        <f t="array" ref="H364">INDEX(magic_bricks_appreciation_pivot!$A$13:$K$20,MATCH(C364,magic_bricks_appreciation_pivot!$A$13:$A$20,0),1+MATCH(F364,INDEX(magic_bricks_appreciation_pivot!$B$13:$K$13,0),0))</f>
        <v>0.62795711804515786</v>
      </c>
      <c r="I364" s="70">
        <f t="shared" si="52"/>
        <v>10645.521529814756</v>
      </c>
      <c r="J364">
        <v>153</v>
      </c>
      <c r="K364">
        <v>1</v>
      </c>
      <c r="L364">
        <v>1</v>
      </c>
      <c r="M364">
        <v>3</v>
      </c>
      <c r="N364" t="s">
        <v>176</v>
      </c>
      <c r="O364" t="s">
        <v>161</v>
      </c>
      <c r="P364" s="12">
        <v>29779</v>
      </c>
      <c r="Q364" t="s">
        <v>194</v>
      </c>
      <c r="R364" t="s">
        <v>165</v>
      </c>
      <c r="S364" t="s">
        <v>162</v>
      </c>
      <c r="T364" t="s">
        <v>173</v>
      </c>
      <c r="U364">
        <v>3.7</v>
      </c>
      <c r="V364">
        <v>3.5</v>
      </c>
      <c r="W364">
        <v>3.4</v>
      </c>
      <c r="X364">
        <v>3.51</v>
      </c>
      <c r="Y364">
        <v>213230</v>
      </c>
      <c r="Z364">
        <v>26654</v>
      </c>
      <c r="AA364">
        <v>6663435</v>
      </c>
    </row>
    <row r="365" spans="1:27">
      <c r="A365" t="s">
        <v>547</v>
      </c>
      <c r="B365" t="s">
        <v>23</v>
      </c>
      <c r="C365" t="s">
        <v>23</v>
      </c>
      <c r="D365">
        <v>1575</v>
      </c>
      <c r="E365" s="12">
        <v>40361</v>
      </c>
      <c r="F365" s="72">
        <f t="shared" si="46"/>
        <v>2010</v>
      </c>
      <c r="G365" s="70">
        <f t="shared" si="47"/>
        <v>6282.063492063492</v>
      </c>
      <c r="H365" s="70" cm="1">
        <f t="array" ref="H365">INDEX(magic_bricks_appreciation_pivot!$A$13:$K$20,MATCH(C365,magic_bricks_appreciation_pivot!$A$13:$A$20,0),1+MATCH(F365,INDEX(magic_bricks_appreciation_pivot!$B$13:$K$13,0),0))</f>
        <v>0.49881786187527283</v>
      </c>
      <c r="I365" s="70">
        <f t="shared" si="52"/>
        <v>9415.6689713393134</v>
      </c>
      <c r="J365">
        <v>4</v>
      </c>
      <c r="K365">
        <v>2</v>
      </c>
      <c r="L365">
        <v>2</v>
      </c>
      <c r="M365">
        <v>4</v>
      </c>
      <c r="N365" t="s">
        <v>168</v>
      </c>
      <c r="O365" t="s">
        <v>155</v>
      </c>
      <c r="P365" s="12">
        <v>37076</v>
      </c>
      <c r="Q365" t="s">
        <v>194</v>
      </c>
      <c r="R365" t="s">
        <v>177</v>
      </c>
      <c r="S365" t="s">
        <v>158</v>
      </c>
      <c r="T365" t="s">
        <v>182</v>
      </c>
      <c r="U365">
        <v>3.6</v>
      </c>
      <c r="V365">
        <v>3.1</v>
      </c>
      <c r="W365">
        <v>4.3</v>
      </c>
      <c r="X365">
        <v>3.73</v>
      </c>
      <c r="Y365">
        <v>455136</v>
      </c>
      <c r="Z365">
        <v>227568</v>
      </c>
      <c r="AA365">
        <v>9894250</v>
      </c>
    </row>
    <row r="366" spans="1:27" hidden="1">
      <c r="A366" t="s">
        <v>548</v>
      </c>
      <c r="B366" t="s">
        <v>175</v>
      </c>
      <c r="C366" t="s">
        <v>34</v>
      </c>
      <c r="D366">
        <v>802</v>
      </c>
      <c r="E366" s="12">
        <v>39272</v>
      </c>
      <c r="F366" s="72">
        <f t="shared" si="46"/>
        <v>2007</v>
      </c>
      <c r="G366" s="70">
        <f t="shared" si="47"/>
        <v>9935.773067331671</v>
      </c>
      <c r="H366" s="70" t="e" cm="1">
        <f t="array" ref="H366">INDEX(magic_bricks_appreciation_pivot!$A$13:$K$20,MATCH(C366,magic_bricks_appreciation_pivot!$A$13:$A$20,0),1+MATCH(F366,INDEX(magic_bricks_appreciation_pivot!$B$13:$K$13,0),0))</f>
        <v>#N/A</v>
      </c>
      <c r="I366" s="70"/>
      <c r="J366">
        <v>161</v>
      </c>
      <c r="K366">
        <v>1</v>
      </c>
      <c r="L366">
        <v>1</v>
      </c>
      <c r="M366">
        <v>3</v>
      </c>
      <c r="N366" t="s">
        <v>154</v>
      </c>
      <c r="O366" t="s">
        <v>161</v>
      </c>
      <c r="P366" s="12">
        <v>35987</v>
      </c>
      <c r="Q366" t="s">
        <v>169</v>
      </c>
      <c r="R366" t="s">
        <v>177</v>
      </c>
      <c r="S366" t="s">
        <v>178</v>
      </c>
      <c r="T366" t="s">
        <v>182</v>
      </c>
      <c r="U366">
        <v>3.4</v>
      </c>
      <c r="V366">
        <v>4.2</v>
      </c>
      <c r="W366">
        <v>3.6</v>
      </c>
      <c r="X366">
        <v>3.78</v>
      </c>
      <c r="Y366">
        <v>262960</v>
      </c>
      <c r="Z366">
        <v>47811</v>
      </c>
      <c r="AA366">
        <v>7968490</v>
      </c>
    </row>
    <row r="367" spans="1:27" hidden="1">
      <c r="A367" t="s">
        <v>549</v>
      </c>
      <c r="B367" t="s">
        <v>75</v>
      </c>
      <c r="D367">
        <v>1846</v>
      </c>
      <c r="E367" s="12">
        <v>39257</v>
      </c>
      <c r="F367" s="72">
        <f t="shared" si="46"/>
        <v>2007</v>
      </c>
      <c r="G367" s="70">
        <f t="shared" si="47"/>
        <v>6719.2632719393287</v>
      </c>
      <c r="H367" s="70" t="e" cm="1">
        <f t="array" ref="H367">INDEX(magic_bricks_appreciation_pivot!$A$13:$K$20,MATCH(C367,magic_bricks_appreciation_pivot!$A$13:$A$20,0),1+MATCH(F367,INDEX(magic_bricks_appreciation_pivot!$B$13:$K$13,0),0))</f>
        <v>#N/A</v>
      </c>
      <c r="I367" s="70"/>
      <c r="J367">
        <v>190</v>
      </c>
      <c r="K367">
        <v>2</v>
      </c>
      <c r="L367">
        <v>1</v>
      </c>
      <c r="M367">
        <v>5</v>
      </c>
      <c r="N367" t="s">
        <v>193</v>
      </c>
      <c r="O367" t="s">
        <v>161</v>
      </c>
      <c r="P367" s="12">
        <v>26847</v>
      </c>
      <c r="Q367" t="s">
        <v>169</v>
      </c>
      <c r="R367" t="s">
        <v>170</v>
      </c>
      <c r="S367" t="s">
        <v>178</v>
      </c>
      <c r="T367" t="s">
        <v>163</v>
      </c>
      <c r="U367">
        <v>2.8</v>
      </c>
      <c r="V367">
        <v>2</v>
      </c>
      <c r="W367">
        <v>5</v>
      </c>
      <c r="X367">
        <v>3.59</v>
      </c>
      <c r="Y367">
        <v>446535</v>
      </c>
      <c r="Z367">
        <v>173653</v>
      </c>
      <c r="AA367">
        <v>12403760</v>
      </c>
    </row>
    <row r="368" spans="1:27">
      <c r="A368" t="s">
        <v>550</v>
      </c>
      <c r="B368" t="s">
        <v>175</v>
      </c>
      <c r="C368" t="s">
        <v>34</v>
      </c>
      <c r="D368">
        <v>759</v>
      </c>
      <c r="E368" s="12">
        <v>40556</v>
      </c>
      <c r="F368" s="72">
        <f t="shared" si="46"/>
        <v>2011</v>
      </c>
      <c r="G368" s="70">
        <f t="shared" si="47"/>
        <v>10736.864295125164</v>
      </c>
      <c r="H368" s="70" cm="1">
        <f t="array" ref="H368">INDEX(magic_bricks_appreciation_pivot!$A$13:$K$20,MATCH(C368,magic_bricks_appreciation_pivot!$A$13:$A$20,0),1+MATCH(F368,INDEX(magic_bricks_appreciation_pivot!$B$13:$K$13,0),0))</f>
        <v>0.22839026915113872</v>
      </c>
      <c r="I368" s="70">
        <f t="shared" ref="I368:I373" si="53">G368+G368*H368</f>
        <v>13189.059621328051</v>
      </c>
      <c r="J368">
        <v>131</v>
      </c>
      <c r="K368">
        <v>1</v>
      </c>
      <c r="L368">
        <v>1</v>
      </c>
      <c r="M368">
        <v>2</v>
      </c>
      <c r="N368" t="s">
        <v>184</v>
      </c>
      <c r="O368" t="s">
        <v>161</v>
      </c>
      <c r="P368" s="12">
        <v>35081</v>
      </c>
      <c r="Q368" t="s">
        <v>169</v>
      </c>
      <c r="R368" t="s">
        <v>157</v>
      </c>
      <c r="S368" t="s">
        <v>158</v>
      </c>
      <c r="T368" t="s">
        <v>166</v>
      </c>
      <c r="U368">
        <v>4</v>
      </c>
      <c r="V368">
        <v>4.7</v>
      </c>
      <c r="W368">
        <v>3</v>
      </c>
      <c r="X368">
        <v>3.98</v>
      </c>
      <c r="Y368">
        <v>252628</v>
      </c>
      <c r="Z368">
        <v>57045</v>
      </c>
      <c r="AA368">
        <v>8149280</v>
      </c>
    </row>
    <row r="369" spans="1:27">
      <c r="A369" t="s">
        <v>551</v>
      </c>
      <c r="B369" t="s">
        <v>201</v>
      </c>
      <c r="C369" t="s">
        <v>201</v>
      </c>
      <c r="D369">
        <v>2060</v>
      </c>
      <c r="E369" s="12">
        <v>40871</v>
      </c>
      <c r="F369" s="72">
        <f t="shared" si="46"/>
        <v>2011</v>
      </c>
      <c r="G369" s="70">
        <f t="shared" si="47"/>
        <v>7773.1067961165045</v>
      </c>
      <c r="H369" s="70" cm="1">
        <f t="array" ref="H369">INDEX(magic_bricks_appreciation_pivot!$A$13:$K$20,MATCH(C369,magic_bricks_appreciation_pivot!$A$13:$A$20,0),1+MATCH(F369,INDEX(magic_bricks_appreciation_pivot!$B$13:$K$13,0),0))</f>
        <v>0.57884713052310821</v>
      </c>
      <c r="I369" s="70">
        <f t="shared" si="53"/>
        <v>12272.547360298213</v>
      </c>
      <c r="J369">
        <v>159</v>
      </c>
      <c r="K369">
        <v>3</v>
      </c>
      <c r="L369">
        <v>2</v>
      </c>
      <c r="M369">
        <v>5</v>
      </c>
      <c r="N369" t="s">
        <v>154</v>
      </c>
      <c r="O369" t="s">
        <v>161</v>
      </c>
      <c r="P369" s="12">
        <v>29921</v>
      </c>
      <c r="Q369" t="s">
        <v>156</v>
      </c>
      <c r="R369" t="s">
        <v>170</v>
      </c>
      <c r="S369" t="s">
        <v>158</v>
      </c>
      <c r="T369" t="s">
        <v>166</v>
      </c>
      <c r="U369">
        <v>3.1</v>
      </c>
      <c r="V369">
        <v>3.6</v>
      </c>
      <c r="W369">
        <v>4.5</v>
      </c>
      <c r="X369">
        <v>3.81</v>
      </c>
      <c r="Y369">
        <v>704554</v>
      </c>
      <c r="Z369">
        <v>352277</v>
      </c>
      <c r="AA369">
        <v>16012600</v>
      </c>
    </row>
    <row r="370" spans="1:27">
      <c r="A370" t="s">
        <v>552</v>
      </c>
      <c r="B370" t="s">
        <v>201</v>
      </c>
      <c r="C370" t="s">
        <v>201</v>
      </c>
      <c r="D370">
        <v>1503</v>
      </c>
      <c r="E370" s="12">
        <v>40988</v>
      </c>
      <c r="F370" s="72">
        <f t="shared" si="46"/>
        <v>2012</v>
      </c>
      <c r="G370" s="70">
        <f t="shared" si="47"/>
        <v>7399.2282102461741</v>
      </c>
      <c r="H370" s="70" cm="1">
        <f t="array" ref="H370">INDEX(magic_bricks_appreciation_pivot!$A$13:$K$20,MATCH(C370,magic_bricks_appreciation_pivot!$A$13:$A$20,0),1+MATCH(F370,INDEX(magic_bricks_appreciation_pivot!$B$13:$K$13,0),0))</f>
        <v>0.26292059267573231</v>
      </c>
      <c r="I370" s="70">
        <f t="shared" si="53"/>
        <v>9344.6376766270969</v>
      </c>
      <c r="J370">
        <v>183</v>
      </c>
      <c r="K370">
        <v>2</v>
      </c>
      <c r="L370">
        <v>1</v>
      </c>
      <c r="M370">
        <v>4</v>
      </c>
      <c r="N370" t="s">
        <v>176</v>
      </c>
      <c r="O370" t="s">
        <v>155</v>
      </c>
      <c r="P370" s="12">
        <v>34053</v>
      </c>
      <c r="Q370" t="s">
        <v>169</v>
      </c>
      <c r="R370" t="s">
        <v>177</v>
      </c>
      <c r="S370" t="s">
        <v>162</v>
      </c>
      <c r="T370" t="s">
        <v>182</v>
      </c>
      <c r="U370">
        <v>4.3</v>
      </c>
      <c r="V370">
        <v>4.5</v>
      </c>
      <c r="W370">
        <v>3.2</v>
      </c>
      <c r="X370">
        <v>3.92</v>
      </c>
      <c r="Y370">
        <v>478205</v>
      </c>
      <c r="Z370">
        <v>244663</v>
      </c>
      <c r="AA370">
        <v>11121040</v>
      </c>
    </row>
    <row r="371" spans="1:27">
      <c r="A371" t="s">
        <v>553</v>
      </c>
      <c r="B371" t="s">
        <v>51</v>
      </c>
      <c r="C371" t="s">
        <v>51</v>
      </c>
      <c r="D371">
        <v>1853</v>
      </c>
      <c r="E371" s="12">
        <v>40261</v>
      </c>
      <c r="F371" s="72">
        <f t="shared" si="46"/>
        <v>2010</v>
      </c>
      <c r="G371" s="70">
        <f t="shared" si="47"/>
        <v>5106.4382083108476</v>
      </c>
      <c r="H371" s="70" cm="1">
        <f t="array" ref="H371">INDEX(magic_bricks_appreciation_pivot!$A$13:$K$20,MATCH(C371,magic_bricks_appreciation_pivot!$A$13:$A$20,0),1+MATCH(F371,INDEX(magic_bricks_appreciation_pivot!$B$13:$K$13,0),0))</f>
        <v>0.55311029796131728</v>
      </c>
      <c r="I371" s="70">
        <f t="shared" si="53"/>
        <v>7930.8617672307155</v>
      </c>
      <c r="J371">
        <v>17</v>
      </c>
      <c r="K371">
        <v>3</v>
      </c>
      <c r="L371">
        <v>2</v>
      </c>
      <c r="M371">
        <v>5</v>
      </c>
      <c r="N371" t="s">
        <v>176</v>
      </c>
      <c r="O371" t="s">
        <v>155</v>
      </c>
      <c r="P371" s="12">
        <v>22376</v>
      </c>
      <c r="Q371" t="s">
        <v>194</v>
      </c>
      <c r="R371" t="s">
        <v>177</v>
      </c>
      <c r="S371" t="s">
        <v>178</v>
      </c>
      <c r="T371" t="s">
        <v>166</v>
      </c>
      <c r="U371">
        <v>4.2</v>
      </c>
      <c r="V371">
        <v>4.0999999999999996</v>
      </c>
      <c r="W371">
        <v>2.6</v>
      </c>
      <c r="X371">
        <v>3.68</v>
      </c>
      <c r="Y371">
        <v>302791</v>
      </c>
      <c r="Z371">
        <v>75698</v>
      </c>
      <c r="AA371">
        <v>9462230</v>
      </c>
    </row>
    <row r="372" spans="1:27">
      <c r="A372" t="s">
        <v>554</v>
      </c>
      <c r="B372" t="s">
        <v>75</v>
      </c>
      <c r="C372" t="s">
        <v>75</v>
      </c>
      <c r="D372">
        <v>1739</v>
      </c>
      <c r="E372" s="12">
        <v>41234</v>
      </c>
      <c r="F372" s="72">
        <f t="shared" si="46"/>
        <v>2012</v>
      </c>
      <c r="G372" s="70">
        <f t="shared" si="47"/>
        <v>11775.497412305924</v>
      </c>
      <c r="H372" s="70" cm="1">
        <f t="array" ref="H372">INDEX(magic_bricks_appreciation_pivot!$A$13:$K$20,MATCH(C372,magic_bricks_appreciation_pivot!$A$13:$A$20,0),1+MATCH(F372,INDEX(magic_bricks_appreciation_pivot!$B$13:$K$13,0),0))</f>
        <v>0.4595405666106962</v>
      </c>
      <c r="I372" s="70">
        <f t="shared" si="53"/>
        <v>17186.816165279775</v>
      </c>
      <c r="J372">
        <v>16</v>
      </c>
      <c r="K372">
        <v>1</v>
      </c>
      <c r="L372">
        <v>1</v>
      </c>
      <c r="M372">
        <v>4</v>
      </c>
      <c r="N372" t="s">
        <v>184</v>
      </c>
      <c r="O372" t="s">
        <v>155</v>
      </c>
      <c r="P372" s="12">
        <v>27729</v>
      </c>
      <c r="Q372" t="s">
        <v>156</v>
      </c>
      <c r="R372" t="s">
        <v>177</v>
      </c>
      <c r="S372" t="s">
        <v>158</v>
      </c>
      <c r="T372" t="s">
        <v>166</v>
      </c>
      <c r="U372">
        <v>4.5</v>
      </c>
      <c r="V372">
        <v>4.9000000000000004</v>
      </c>
      <c r="W372">
        <v>4</v>
      </c>
      <c r="X372">
        <v>4.375</v>
      </c>
      <c r="Y372">
        <v>675760</v>
      </c>
      <c r="Z372">
        <v>286686</v>
      </c>
      <c r="AA372">
        <v>20477590</v>
      </c>
    </row>
    <row r="373" spans="1:27">
      <c r="A373" t="s">
        <v>555</v>
      </c>
      <c r="B373" t="s">
        <v>23</v>
      </c>
      <c r="C373" t="s">
        <v>23</v>
      </c>
      <c r="D373">
        <v>766</v>
      </c>
      <c r="E373" s="12">
        <v>40339</v>
      </c>
      <c r="F373" s="72">
        <f t="shared" si="46"/>
        <v>2010</v>
      </c>
      <c r="G373" s="70">
        <f t="shared" si="47"/>
        <v>11430.156657963447</v>
      </c>
      <c r="H373" s="70" cm="1">
        <f t="array" ref="H373">INDEX(magic_bricks_appreciation_pivot!$A$13:$K$20,MATCH(C373,magic_bricks_appreciation_pivot!$A$13:$A$20,0),1+MATCH(F373,INDEX(magic_bricks_appreciation_pivot!$B$13:$K$13,0),0))</f>
        <v>0.49881786187527283</v>
      </c>
      <c r="I373" s="70">
        <f t="shared" si="53"/>
        <v>17131.722962988188</v>
      </c>
      <c r="J373">
        <v>38</v>
      </c>
      <c r="K373">
        <v>1</v>
      </c>
      <c r="L373">
        <v>1</v>
      </c>
      <c r="M373">
        <v>2</v>
      </c>
      <c r="N373" t="s">
        <v>168</v>
      </c>
      <c r="O373" t="s">
        <v>155</v>
      </c>
      <c r="P373" s="12">
        <v>22089</v>
      </c>
      <c r="Q373" t="s">
        <v>156</v>
      </c>
      <c r="R373" t="s">
        <v>177</v>
      </c>
      <c r="S373" t="s">
        <v>158</v>
      </c>
      <c r="T373" t="s">
        <v>182</v>
      </c>
      <c r="U373">
        <v>4.8</v>
      </c>
      <c r="V373">
        <v>2.2000000000000002</v>
      </c>
      <c r="W373">
        <v>2</v>
      </c>
      <c r="X373">
        <v>2.9</v>
      </c>
      <c r="Y373">
        <v>271421</v>
      </c>
      <c r="Z373">
        <v>105066</v>
      </c>
      <c r="AA373">
        <v>8755500</v>
      </c>
    </row>
    <row r="374" spans="1:27" hidden="1">
      <c r="A374" t="s">
        <v>556</v>
      </c>
      <c r="B374" t="s">
        <v>175</v>
      </c>
      <c r="C374" t="s">
        <v>34</v>
      </c>
      <c r="D374">
        <v>857</v>
      </c>
      <c r="E374" s="12">
        <v>39286</v>
      </c>
      <c r="F374" s="72">
        <f t="shared" si="46"/>
        <v>2007</v>
      </c>
      <c r="G374" s="70">
        <f t="shared" si="47"/>
        <v>9885.1691948658117</v>
      </c>
      <c r="H374" s="70" t="e" cm="1">
        <f t="array" ref="H374">INDEX(magic_bricks_appreciation_pivot!$A$13:$K$20,MATCH(C374,magic_bricks_appreciation_pivot!$A$13:$A$20,0),1+MATCH(F374,INDEX(magic_bricks_appreciation_pivot!$B$13:$K$13,0),0))</f>
        <v>#N/A</v>
      </c>
      <c r="I374" s="70"/>
      <c r="J374">
        <v>27</v>
      </c>
      <c r="K374">
        <v>1</v>
      </c>
      <c r="L374">
        <v>1</v>
      </c>
      <c r="M374">
        <v>3</v>
      </c>
      <c r="N374" t="s">
        <v>154</v>
      </c>
      <c r="O374" t="s">
        <v>155</v>
      </c>
      <c r="P374" s="12">
        <v>29796</v>
      </c>
      <c r="Q374" t="s">
        <v>169</v>
      </c>
      <c r="R374" t="s">
        <v>157</v>
      </c>
      <c r="S374" t="s">
        <v>178</v>
      </c>
      <c r="T374" t="s">
        <v>166</v>
      </c>
      <c r="U374">
        <v>3</v>
      </c>
      <c r="V374">
        <v>2.4</v>
      </c>
      <c r="W374">
        <v>4.8</v>
      </c>
      <c r="X374">
        <v>3.3</v>
      </c>
      <c r="Y374">
        <v>279562</v>
      </c>
      <c r="Z374">
        <v>127074</v>
      </c>
      <c r="AA374">
        <v>8471590</v>
      </c>
    </row>
    <row r="375" spans="1:27">
      <c r="A375" t="s">
        <v>557</v>
      </c>
      <c r="B375" t="s">
        <v>75</v>
      </c>
      <c r="C375" t="s">
        <v>75</v>
      </c>
      <c r="D375">
        <v>1887</v>
      </c>
      <c r="E375" s="12">
        <v>41395</v>
      </c>
      <c r="F375" s="72">
        <f t="shared" si="46"/>
        <v>2013</v>
      </c>
      <c r="G375" s="70">
        <f t="shared" si="47"/>
        <v>6901.9766825649176</v>
      </c>
      <c r="H375" s="70" cm="1">
        <f t="array" ref="H375">INDEX(magic_bricks_appreciation_pivot!$A$13:$K$20,MATCH(C375,magic_bricks_appreciation_pivot!$A$13:$A$20,0),1+MATCH(F375,INDEX(magic_bricks_appreciation_pivot!$B$13:$K$13,0),0))</f>
        <v>0.18373644522676402</v>
      </c>
      <c r="I375" s="70">
        <f t="shared" ref="I375:I376" si="54">G375+G375*H375</f>
        <v>8170.1213432574095</v>
      </c>
      <c r="J375">
        <v>108</v>
      </c>
      <c r="K375">
        <v>2</v>
      </c>
      <c r="L375">
        <v>1</v>
      </c>
      <c r="M375">
        <v>5</v>
      </c>
      <c r="N375" t="s">
        <v>176</v>
      </c>
      <c r="O375" t="s">
        <v>161</v>
      </c>
      <c r="P375" s="12">
        <v>27160</v>
      </c>
      <c r="Q375" t="s">
        <v>194</v>
      </c>
      <c r="R375" t="s">
        <v>165</v>
      </c>
      <c r="S375" t="s">
        <v>162</v>
      </c>
      <c r="T375" t="s">
        <v>182</v>
      </c>
      <c r="U375">
        <v>3</v>
      </c>
      <c r="V375">
        <v>4.4000000000000004</v>
      </c>
      <c r="W375">
        <v>2.2999999999999998</v>
      </c>
      <c r="X375">
        <v>3.0350000000000001</v>
      </c>
      <c r="Y375">
        <v>325601</v>
      </c>
      <c r="Z375">
        <v>234433</v>
      </c>
      <c r="AA375">
        <v>13024030</v>
      </c>
    </row>
    <row r="376" spans="1:27">
      <c r="A376" t="s">
        <v>558</v>
      </c>
      <c r="B376" t="s">
        <v>23</v>
      </c>
      <c r="C376" t="s">
        <v>23</v>
      </c>
      <c r="D376">
        <v>1502</v>
      </c>
      <c r="E376" s="12">
        <v>40799</v>
      </c>
      <c r="F376" s="72">
        <f t="shared" si="46"/>
        <v>2011</v>
      </c>
      <c r="G376" s="70">
        <f t="shared" si="47"/>
        <v>5469.5406125166446</v>
      </c>
      <c r="H376" s="70" cm="1">
        <f t="array" ref="H376">INDEX(magic_bricks_appreciation_pivot!$A$13:$K$20,MATCH(C376,magic_bricks_appreciation_pivot!$A$13:$A$20,0),1+MATCH(F376,INDEX(magic_bricks_appreciation_pivot!$B$13:$K$13,0),0))</f>
        <v>0.30621792098525186</v>
      </c>
      <c r="I376" s="70">
        <f t="shared" si="54"/>
        <v>7144.4119676258924</v>
      </c>
      <c r="J376">
        <v>98</v>
      </c>
      <c r="K376">
        <v>2</v>
      </c>
      <c r="L376">
        <v>2</v>
      </c>
      <c r="M376">
        <v>4</v>
      </c>
      <c r="N376" t="s">
        <v>193</v>
      </c>
      <c r="O376" t="s">
        <v>161</v>
      </c>
      <c r="P376" s="12">
        <v>38244</v>
      </c>
      <c r="Q376" t="s">
        <v>194</v>
      </c>
      <c r="R376" t="s">
        <v>170</v>
      </c>
      <c r="S376" t="s">
        <v>178</v>
      </c>
      <c r="T376" t="s">
        <v>182</v>
      </c>
      <c r="U376">
        <v>2.2000000000000002</v>
      </c>
      <c r="V376">
        <v>2.2000000000000002</v>
      </c>
      <c r="W376">
        <v>2.4</v>
      </c>
      <c r="X376">
        <v>2.2799999999999998</v>
      </c>
      <c r="Y376">
        <v>361471</v>
      </c>
      <c r="Z376">
        <v>147875</v>
      </c>
      <c r="AA376">
        <v>8215250</v>
      </c>
    </row>
    <row r="377" spans="1:27" hidden="1">
      <c r="A377" t="s">
        <v>559</v>
      </c>
      <c r="B377" t="s">
        <v>51</v>
      </c>
      <c r="C377" t="s">
        <v>51</v>
      </c>
      <c r="D377">
        <v>1568</v>
      </c>
      <c r="E377" s="12">
        <v>39827</v>
      </c>
      <c r="F377" s="72">
        <f t="shared" si="46"/>
        <v>2009</v>
      </c>
      <c r="G377" s="70">
        <f t="shared" si="47"/>
        <v>4057.3022959183672</v>
      </c>
      <c r="H377" s="70" t="e" cm="1">
        <f t="array" ref="H377">INDEX(magic_bricks_appreciation_pivot!$A$13:$K$20,MATCH(C377,magic_bricks_appreciation_pivot!$A$13:$A$20,0),1+MATCH(F377,INDEX(magic_bricks_appreciation_pivot!$B$13:$K$13,0),0))</f>
        <v>#N/A</v>
      </c>
      <c r="I377" s="70"/>
      <c r="J377">
        <v>109</v>
      </c>
      <c r="K377">
        <v>2</v>
      </c>
      <c r="L377">
        <v>1</v>
      </c>
      <c r="M377">
        <v>4</v>
      </c>
      <c r="N377" t="s">
        <v>168</v>
      </c>
      <c r="O377" t="s">
        <v>161</v>
      </c>
      <c r="P377" s="12">
        <v>28877</v>
      </c>
      <c r="Q377" t="s">
        <v>169</v>
      </c>
      <c r="R377" t="s">
        <v>177</v>
      </c>
      <c r="S377" t="s">
        <v>178</v>
      </c>
      <c r="T377" t="s">
        <v>159</v>
      </c>
      <c r="U377">
        <v>3.4</v>
      </c>
      <c r="V377">
        <v>2.2999999999999998</v>
      </c>
      <c r="W377">
        <v>4.0999999999999996</v>
      </c>
      <c r="X377">
        <v>3.12</v>
      </c>
      <c r="Y377">
        <v>235388</v>
      </c>
      <c r="Z377">
        <v>114513</v>
      </c>
      <c r="AA377">
        <v>6361850</v>
      </c>
    </row>
    <row r="378" spans="1:27" hidden="1">
      <c r="A378" t="s">
        <v>560</v>
      </c>
      <c r="B378" t="s">
        <v>175</v>
      </c>
      <c r="C378" t="s">
        <v>34</v>
      </c>
      <c r="D378">
        <v>918</v>
      </c>
      <c r="E378" s="12">
        <v>39164</v>
      </c>
      <c r="F378" s="72">
        <f t="shared" si="46"/>
        <v>2007</v>
      </c>
      <c r="G378" s="70">
        <f t="shared" si="47"/>
        <v>11905.555555555555</v>
      </c>
      <c r="H378" s="70" t="e" cm="1">
        <f t="array" ref="H378">INDEX(magic_bricks_appreciation_pivot!$A$13:$K$20,MATCH(C378,magic_bricks_appreciation_pivot!$A$13:$A$20,0),1+MATCH(F378,INDEX(magic_bricks_appreciation_pivot!$B$13:$K$13,0),0))</f>
        <v>#N/A</v>
      </c>
      <c r="I378" s="70"/>
      <c r="J378">
        <v>190</v>
      </c>
      <c r="K378">
        <v>1</v>
      </c>
      <c r="L378">
        <v>1</v>
      </c>
      <c r="M378">
        <v>3</v>
      </c>
      <c r="N378" t="s">
        <v>176</v>
      </c>
      <c r="O378" t="s">
        <v>161</v>
      </c>
      <c r="P378" s="12">
        <v>31134</v>
      </c>
      <c r="Q378" t="s">
        <v>156</v>
      </c>
      <c r="R378" t="s">
        <v>177</v>
      </c>
      <c r="S378" t="s">
        <v>178</v>
      </c>
      <c r="T378" t="s">
        <v>182</v>
      </c>
      <c r="U378">
        <v>3.6</v>
      </c>
      <c r="V378">
        <v>2.7</v>
      </c>
      <c r="W378">
        <v>4.2</v>
      </c>
      <c r="X378">
        <v>3.42</v>
      </c>
      <c r="Y378">
        <v>327879</v>
      </c>
      <c r="Z378">
        <v>32788</v>
      </c>
      <c r="AA378">
        <v>10929300</v>
      </c>
    </row>
    <row r="379" spans="1:27" hidden="1">
      <c r="A379" t="s">
        <v>561</v>
      </c>
      <c r="B379" t="s">
        <v>56</v>
      </c>
      <c r="C379" t="s">
        <v>56</v>
      </c>
      <c r="D379">
        <v>1289</v>
      </c>
      <c r="E379" s="12">
        <v>39832</v>
      </c>
      <c r="F379" s="72">
        <f t="shared" si="46"/>
        <v>2009</v>
      </c>
      <c r="G379" s="70">
        <f t="shared" si="47"/>
        <v>11353.374709076803</v>
      </c>
      <c r="H379" s="70" t="e" cm="1">
        <f t="array" ref="H379">INDEX(magic_bricks_appreciation_pivot!$A$13:$K$20,MATCH(C379,magic_bricks_appreciation_pivot!$A$13:$A$20,0),1+MATCH(F379,INDEX(magic_bricks_appreciation_pivot!$B$13:$K$13,0),0))</f>
        <v>#N/A</v>
      </c>
      <c r="I379" s="70"/>
      <c r="J379">
        <v>70</v>
      </c>
      <c r="K379">
        <v>2</v>
      </c>
      <c r="L379">
        <v>2</v>
      </c>
      <c r="M379">
        <v>4</v>
      </c>
      <c r="N379" t="s">
        <v>193</v>
      </c>
      <c r="O379" t="s">
        <v>161</v>
      </c>
      <c r="P379" s="12">
        <v>25232</v>
      </c>
      <c r="Q379" t="s">
        <v>156</v>
      </c>
      <c r="R379" t="s">
        <v>157</v>
      </c>
      <c r="S379" t="s">
        <v>162</v>
      </c>
      <c r="T379" t="s">
        <v>163</v>
      </c>
      <c r="U379">
        <v>3.2</v>
      </c>
      <c r="V379">
        <v>3.9</v>
      </c>
      <c r="W379">
        <v>2.2999999999999998</v>
      </c>
      <c r="X379">
        <v>2.89</v>
      </c>
      <c r="Y379">
        <v>512208</v>
      </c>
      <c r="Z379">
        <v>87807</v>
      </c>
      <c r="AA379">
        <v>14634500</v>
      </c>
    </row>
    <row r="380" spans="1:27">
      <c r="A380" t="s">
        <v>562</v>
      </c>
      <c r="B380" t="s">
        <v>201</v>
      </c>
      <c r="C380" t="s">
        <v>201</v>
      </c>
      <c r="D380">
        <v>1941</v>
      </c>
      <c r="E380" s="12">
        <v>40411</v>
      </c>
      <c r="F380" s="72">
        <f t="shared" si="46"/>
        <v>2010</v>
      </c>
      <c r="G380" s="70">
        <f t="shared" si="47"/>
        <v>6300.0618238021634</v>
      </c>
      <c r="H380" s="70" cm="1">
        <f t="array" ref="H380">INDEX(magic_bricks_appreciation_pivot!$A$13:$K$20,MATCH(C380,magic_bricks_appreciation_pivot!$A$13:$A$20,0),1+MATCH(F380,INDEX(magic_bricks_appreciation_pivot!$B$13:$K$13,0),0))</f>
        <v>0.62790190260080292</v>
      </c>
      <c r="I380" s="70">
        <f>G380+G380*H380</f>
        <v>10255.882629470227</v>
      </c>
      <c r="J380">
        <v>34</v>
      </c>
      <c r="K380">
        <v>3</v>
      </c>
      <c r="L380">
        <v>2</v>
      </c>
      <c r="M380">
        <v>5</v>
      </c>
      <c r="N380" t="s">
        <v>184</v>
      </c>
      <c r="O380" t="s">
        <v>161</v>
      </c>
      <c r="P380" s="12">
        <v>33111</v>
      </c>
      <c r="Q380" t="s">
        <v>169</v>
      </c>
      <c r="R380" t="s">
        <v>177</v>
      </c>
      <c r="S380" t="s">
        <v>162</v>
      </c>
      <c r="T380" t="s">
        <v>182</v>
      </c>
      <c r="U380">
        <v>3.7</v>
      </c>
      <c r="V380">
        <v>3.7</v>
      </c>
      <c r="W380">
        <v>3.2</v>
      </c>
      <c r="X380">
        <v>3.5</v>
      </c>
      <c r="Y380">
        <v>550279</v>
      </c>
      <c r="Z380">
        <v>220112</v>
      </c>
      <c r="AA380">
        <v>12228420</v>
      </c>
    </row>
    <row r="381" spans="1:27" hidden="1">
      <c r="A381" t="s">
        <v>563</v>
      </c>
      <c r="B381" t="s">
        <v>51</v>
      </c>
      <c r="C381" t="s">
        <v>51</v>
      </c>
      <c r="D381">
        <v>1730</v>
      </c>
      <c r="E381" s="12">
        <v>38785</v>
      </c>
      <c r="F381" s="72">
        <f t="shared" si="46"/>
        <v>2006</v>
      </c>
      <c r="G381" s="70">
        <f t="shared" si="47"/>
        <v>6066.1329479768783</v>
      </c>
      <c r="H381" s="70" t="e" cm="1">
        <f t="array" ref="H381">INDEX(magic_bricks_appreciation_pivot!$A$13:$K$20,MATCH(C381,magic_bricks_appreciation_pivot!$A$13:$A$20,0),1+MATCH(F381,INDEX(magic_bricks_appreciation_pivot!$B$13:$K$13,0),0))</f>
        <v>#N/A</v>
      </c>
      <c r="I381" s="70"/>
      <c r="J381">
        <v>146</v>
      </c>
      <c r="K381">
        <v>2</v>
      </c>
      <c r="L381">
        <v>1</v>
      </c>
      <c r="M381">
        <v>4</v>
      </c>
      <c r="N381" t="s">
        <v>154</v>
      </c>
      <c r="O381" t="s">
        <v>155</v>
      </c>
      <c r="P381" s="12">
        <v>30390</v>
      </c>
      <c r="Q381" t="s">
        <v>169</v>
      </c>
      <c r="R381" t="s">
        <v>177</v>
      </c>
      <c r="S381" t="s">
        <v>178</v>
      </c>
      <c r="T381" t="s">
        <v>166</v>
      </c>
      <c r="U381">
        <v>2</v>
      </c>
      <c r="V381">
        <v>4.7</v>
      </c>
      <c r="W381">
        <v>2.6</v>
      </c>
      <c r="X381">
        <v>3.4</v>
      </c>
      <c r="Y381">
        <v>409282</v>
      </c>
      <c r="Z381">
        <v>157416</v>
      </c>
      <c r="AA381">
        <v>10494410</v>
      </c>
    </row>
    <row r="382" spans="1:27" hidden="1">
      <c r="A382" t="s">
        <v>564</v>
      </c>
      <c r="B382" t="s">
        <v>51</v>
      </c>
      <c r="C382" t="s">
        <v>51</v>
      </c>
      <c r="D382">
        <v>1513</v>
      </c>
      <c r="E382" s="12">
        <v>38132</v>
      </c>
      <c r="F382" s="72">
        <f t="shared" si="46"/>
        <v>2004</v>
      </c>
      <c r="G382" s="70">
        <f t="shared" si="47"/>
        <v>8163.0138797091868</v>
      </c>
      <c r="H382" s="70" t="e" cm="1">
        <f t="array" ref="H382">INDEX(magic_bricks_appreciation_pivot!$A$13:$K$20,MATCH(C382,magic_bricks_appreciation_pivot!$A$13:$A$20,0),1+MATCH(F382,INDEX(magic_bricks_appreciation_pivot!$B$13:$K$13,0),0))</f>
        <v>#N/A</v>
      </c>
      <c r="I382" s="70"/>
      <c r="J382">
        <v>128</v>
      </c>
      <c r="K382">
        <v>2</v>
      </c>
      <c r="L382">
        <v>1</v>
      </c>
      <c r="M382">
        <v>4</v>
      </c>
      <c r="N382" t="s">
        <v>193</v>
      </c>
      <c r="O382" t="s">
        <v>155</v>
      </c>
      <c r="P382" s="12">
        <v>28277</v>
      </c>
      <c r="Q382" t="s">
        <v>156</v>
      </c>
      <c r="R382" t="s">
        <v>165</v>
      </c>
      <c r="S382" t="s">
        <v>162</v>
      </c>
      <c r="T382" t="s">
        <v>159</v>
      </c>
      <c r="U382">
        <v>2.6</v>
      </c>
      <c r="V382">
        <v>3</v>
      </c>
      <c r="W382">
        <v>4.7</v>
      </c>
      <c r="X382">
        <v>3.41</v>
      </c>
      <c r="Y382">
        <v>494026</v>
      </c>
      <c r="Z382">
        <v>86454</v>
      </c>
      <c r="AA382">
        <v>12350640</v>
      </c>
    </row>
    <row r="383" spans="1:27" hidden="1">
      <c r="A383" t="s">
        <v>565</v>
      </c>
      <c r="B383" t="s">
        <v>51</v>
      </c>
      <c r="C383" t="s">
        <v>51</v>
      </c>
      <c r="D383">
        <v>1762</v>
      </c>
      <c r="E383" s="12">
        <v>38857</v>
      </c>
      <c r="F383" s="72">
        <f t="shared" si="46"/>
        <v>2006</v>
      </c>
      <c r="G383" s="70">
        <f t="shared" si="47"/>
        <v>5148.172531214529</v>
      </c>
      <c r="H383" s="70" t="e" cm="1">
        <f t="array" ref="H383">INDEX(magic_bricks_appreciation_pivot!$A$13:$K$20,MATCH(C383,magic_bricks_appreciation_pivot!$A$13:$A$20,0),1+MATCH(F383,INDEX(magic_bricks_appreciation_pivot!$B$13:$K$13,0),0))</f>
        <v>#N/A</v>
      </c>
      <c r="I383" s="70"/>
      <c r="J383">
        <v>142</v>
      </c>
      <c r="K383">
        <v>2</v>
      </c>
      <c r="L383">
        <v>1</v>
      </c>
      <c r="M383">
        <v>4</v>
      </c>
      <c r="N383" t="s">
        <v>168</v>
      </c>
      <c r="O383" t="s">
        <v>155</v>
      </c>
      <c r="P383" s="12">
        <v>30097</v>
      </c>
      <c r="Q383" t="s">
        <v>194</v>
      </c>
      <c r="R383" t="s">
        <v>177</v>
      </c>
      <c r="S383" t="s">
        <v>178</v>
      </c>
      <c r="T383" t="s">
        <v>163</v>
      </c>
      <c r="U383">
        <v>2.7</v>
      </c>
      <c r="V383">
        <v>2.1</v>
      </c>
      <c r="W383">
        <v>4.8</v>
      </c>
      <c r="X383">
        <v>3.06</v>
      </c>
      <c r="Y383">
        <v>308417</v>
      </c>
      <c r="Z383">
        <v>63498</v>
      </c>
      <c r="AA383">
        <v>9071080</v>
      </c>
    </row>
    <row r="384" spans="1:27">
      <c r="A384" t="s">
        <v>566</v>
      </c>
      <c r="B384" t="s">
        <v>39</v>
      </c>
      <c r="C384" t="s">
        <v>39</v>
      </c>
      <c r="D384">
        <v>1970</v>
      </c>
      <c r="E384" s="12">
        <v>41131</v>
      </c>
      <c r="F384" s="72">
        <f t="shared" si="46"/>
        <v>2012</v>
      </c>
      <c r="G384" s="70">
        <f t="shared" si="47"/>
        <v>6320.2588832487309</v>
      </c>
      <c r="H384" s="70" cm="1">
        <f t="array" ref="H384">INDEX(magic_bricks_appreciation_pivot!$A$13:$K$20,MATCH(C384,magic_bricks_appreciation_pivot!$A$13:$A$20,0),1+MATCH(F384,INDEX(magic_bricks_appreciation_pivot!$B$13:$K$13,0),0))</f>
        <v>0.34576729802860456</v>
      </c>
      <c r="I384" s="70">
        <f t="shared" ref="I384:I385" si="55">G384+G384*H384</f>
        <v>8505.5977201509304</v>
      </c>
      <c r="J384">
        <v>65</v>
      </c>
      <c r="K384">
        <v>2</v>
      </c>
      <c r="L384">
        <v>1</v>
      </c>
      <c r="M384">
        <v>5</v>
      </c>
      <c r="N384" t="s">
        <v>176</v>
      </c>
      <c r="O384" t="s">
        <v>155</v>
      </c>
      <c r="P384" s="12">
        <v>29086</v>
      </c>
      <c r="Q384" t="s">
        <v>194</v>
      </c>
      <c r="R384" t="s">
        <v>157</v>
      </c>
      <c r="S384" t="s">
        <v>178</v>
      </c>
      <c r="T384" t="s">
        <v>163</v>
      </c>
      <c r="U384">
        <v>2.9</v>
      </c>
      <c r="V384">
        <v>4.8</v>
      </c>
      <c r="W384">
        <v>3.4</v>
      </c>
      <c r="X384">
        <v>3.5750000000000002</v>
      </c>
      <c r="Y384">
        <v>361076</v>
      </c>
      <c r="Z384">
        <v>112058</v>
      </c>
      <c r="AA384">
        <v>12450910</v>
      </c>
    </row>
    <row r="385" spans="1:27">
      <c r="A385" t="s">
        <v>567</v>
      </c>
      <c r="B385" t="s">
        <v>51</v>
      </c>
      <c r="C385" t="s">
        <v>51</v>
      </c>
      <c r="D385">
        <v>1702</v>
      </c>
      <c r="E385" s="12">
        <v>40179</v>
      </c>
      <c r="F385" s="72">
        <f t="shared" si="46"/>
        <v>2010</v>
      </c>
      <c r="G385" s="70">
        <f t="shared" si="47"/>
        <v>7183.1081081081084</v>
      </c>
      <c r="H385" s="70" cm="1">
        <f t="array" ref="H385">INDEX(magic_bricks_appreciation_pivot!$A$13:$K$20,MATCH(C385,magic_bricks_appreciation_pivot!$A$13:$A$20,0),1+MATCH(F385,INDEX(magic_bricks_appreciation_pivot!$B$13:$K$13,0),0))</f>
        <v>0.55311029796131728</v>
      </c>
      <c r="I385" s="70">
        <f t="shared" si="55"/>
        <v>11156.159174072138</v>
      </c>
      <c r="J385">
        <v>129</v>
      </c>
      <c r="K385">
        <v>2</v>
      </c>
      <c r="L385">
        <v>1</v>
      </c>
      <c r="M385">
        <v>4</v>
      </c>
      <c r="N385" t="s">
        <v>154</v>
      </c>
      <c r="O385" t="s">
        <v>161</v>
      </c>
      <c r="P385" s="12">
        <v>23754</v>
      </c>
      <c r="Q385" t="s">
        <v>156</v>
      </c>
      <c r="R385" t="s">
        <v>170</v>
      </c>
      <c r="S385" t="s">
        <v>178</v>
      </c>
      <c r="T385" t="s">
        <v>171</v>
      </c>
      <c r="U385">
        <v>4.4000000000000004</v>
      </c>
      <c r="V385">
        <v>2.2999999999999998</v>
      </c>
      <c r="W385">
        <v>2.2999999999999998</v>
      </c>
      <c r="X385">
        <v>2.83</v>
      </c>
      <c r="Y385">
        <v>476800</v>
      </c>
      <c r="Z385">
        <v>207836</v>
      </c>
      <c r="AA385">
        <v>12225650</v>
      </c>
    </row>
    <row r="386" spans="1:27" hidden="1">
      <c r="A386" t="s">
        <v>568</v>
      </c>
      <c r="B386" t="s">
        <v>51</v>
      </c>
      <c r="C386" t="s">
        <v>51</v>
      </c>
      <c r="D386">
        <v>1726</v>
      </c>
      <c r="E386" s="12">
        <v>38352</v>
      </c>
      <c r="F386" s="72">
        <f t="shared" si="46"/>
        <v>2004</v>
      </c>
      <c r="G386" s="70">
        <f t="shared" si="47"/>
        <v>3942.4333719582851</v>
      </c>
      <c r="H386" s="70" t="e" cm="1">
        <f t="array" ref="H386">INDEX(magic_bricks_appreciation_pivot!$A$13:$K$20,MATCH(C386,magic_bricks_appreciation_pivot!$A$13:$A$20,0),1+MATCH(F386,INDEX(magic_bricks_appreciation_pivot!$B$13:$K$13,0),0))</f>
        <v>#N/A</v>
      </c>
      <c r="I386" s="70"/>
      <c r="J386">
        <v>19</v>
      </c>
      <c r="K386">
        <v>2</v>
      </c>
      <c r="L386">
        <v>1</v>
      </c>
      <c r="M386">
        <v>4</v>
      </c>
      <c r="N386" t="s">
        <v>176</v>
      </c>
      <c r="O386" t="s">
        <v>161</v>
      </c>
      <c r="P386" s="12">
        <v>30322</v>
      </c>
      <c r="Q386" t="s">
        <v>194</v>
      </c>
      <c r="R386" t="s">
        <v>170</v>
      </c>
      <c r="S386" t="s">
        <v>178</v>
      </c>
      <c r="T386" t="s">
        <v>173</v>
      </c>
      <c r="U386">
        <v>2.6</v>
      </c>
      <c r="V386">
        <v>3</v>
      </c>
      <c r="W386">
        <v>3.4</v>
      </c>
      <c r="X386">
        <v>3.02</v>
      </c>
      <c r="Y386">
        <v>217748</v>
      </c>
      <c r="Z386">
        <v>122484</v>
      </c>
      <c r="AA386">
        <v>6804640</v>
      </c>
    </row>
    <row r="387" spans="1:27">
      <c r="A387" t="s">
        <v>569</v>
      </c>
      <c r="B387" t="s">
        <v>175</v>
      </c>
      <c r="C387" t="s">
        <v>34</v>
      </c>
      <c r="D387">
        <v>1243</v>
      </c>
      <c r="E387" s="12">
        <v>41462</v>
      </c>
      <c r="F387" s="72">
        <f t="shared" ref="F387:F450" si="56">YEAR(E387)</f>
        <v>2013</v>
      </c>
      <c r="G387" s="70">
        <f t="shared" ref="G387:G450" si="57">AA387/D387</f>
        <v>12465.929203539823</v>
      </c>
      <c r="H387" s="70" cm="1">
        <f t="array" ref="H387">INDEX(magic_bricks_appreciation_pivot!$A$13:$K$20,MATCH(C387,magic_bricks_appreciation_pivot!$A$13:$A$20,0),1+MATCH(F387,INDEX(magic_bricks_appreciation_pivot!$B$13:$K$13,0),0))</f>
        <v>0.11656080922135968</v>
      </c>
      <c r="I387" s="70">
        <f>G387+G387*H387</f>
        <v>13918.967999200604</v>
      </c>
      <c r="J387">
        <v>164</v>
      </c>
      <c r="K387">
        <v>2</v>
      </c>
      <c r="L387">
        <v>1</v>
      </c>
      <c r="M387">
        <v>4</v>
      </c>
      <c r="N387" t="s">
        <v>168</v>
      </c>
      <c r="O387" t="s">
        <v>155</v>
      </c>
      <c r="P387" s="12">
        <v>38177</v>
      </c>
      <c r="Q387" t="s">
        <v>156</v>
      </c>
      <c r="R387" t="s">
        <v>170</v>
      </c>
      <c r="S387" t="s">
        <v>162</v>
      </c>
      <c r="T387" t="s">
        <v>166</v>
      </c>
      <c r="U387">
        <v>2.7</v>
      </c>
      <c r="V387">
        <v>3.5</v>
      </c>
      <c r="W387">
        <v>4.0999999999999996</v>
      </c>
      <c r="X387">
        <v>3.44</v>
      </c>
      <c r="Y387">
        <v>433864</v>
      </c>
      <c r="Z387">
        <v>108466</v>
      </c>
      <c r="AA387">
        <v>15495150</v>
      </c>
    </row>
    <row r="388" spans="1:27" hidden="1">
      <c r="A388" t="s">
        <v>570</v>
      </c>
      <c r="B388" t="s">
        <v>51</v>
      </c>
      <c r="C388" t="s">
        <v>51</v>
      </c>
      <c r="D388">
        <v>1550</v>
      </c>
      <c r="E388" s="12">
        <v>38184</v>
      </c>
      <c r="F388" s="72">
        <f t="shared" si="56"/>
        <v>2004</v>
      </c>
      <c r="G388" s="70">
        <f t="shared" si="57"/>
        <v>8036.5677419354843</v>
      </c>
      <c r="H388" s="70" t="e" cm="1">
        <f t="array" ref="H388">INDEX(magic_bricks_appreciation_pivot!$A$13:$K$20,MATCH(C388,magic_bricks_appreciation_pivot!$A$13:$A$20,0),1+MATCH(F388,INDEX(magic_bricks_appreciation_pivot!$B$13:$K$13,0),0))</f>
        <v>#N/A</v>
      </c>
      <c r="I388" s="70"/>
      <c r="J388">
        <v>53</v>
      </c>
      <c r="K388">
        <v>2</v>
      </c>
      <c r="L388">
        <v>1</v>
      </c>
      <c r="M388">
        <v>4</v>
      </c>
      <c r="N388" t="s">
        <v>176</v>
      </c>
      <c r="O388" t="s">
        <v>155</v>
      </c>
      <c r="P388" s="12">
        <v>33074</v>
      </c>
      <c r="Q388" t="s">
        <v>156</v>
      </c>
      <c r="R388" t="s">
        <v>165</v>
      </c>
      <c r="S388" t="s">
        <v>162</v>
      </c>
      <c r="T388" t="s">
        <v>159</v>
      </c>
      <c r="U388">
        <v>3.5</v>
      </c>
      <c r="V388">
        <v>2.1</v>
      </c>
      <c r="W388">
        <v>3.4</v>
      </c>
      <c r="X388">
        <v>2.84</v>
      </c>
      <c r="Y388">
        <v>435984</v>
      </c>
      <c r="Z388">
        <v>236677</v>
      </c>
      <c r="AA388">
        <v>12456680</v>
      </c>
    </row>
    <row r="389" spans="1:27">
      <c r="A389" t="s">
        <v>571</v>
      </c>
      <c r="B389" t="s">
        <v>201</v>
      </c>
      <c r="C389" t="s">
        <v>201</v>
      </c>
      <c r="D389">
        <v>1830</v>
      </c>
      <c r="E389" s="12">
        <v>40232</v>
      </c>
      <c r="F389" s="72">
        <f t="shared" si="56"/>
        <v>2010</v>
      </c>
      <c r="G389" s="70">
        <f t="shared" si="57"/>
        <v>8913.8142076502736</v>
      </c>
      <c r="H389" s="70" cm="1">
        <f t="array" ref="H389">INDEX(magic_bricks_appreciation_pivot!$A$13:$K$20,MATCH(C389,magic_bricks_appreciation_pivot!$A$13:$A$20,0),1+MATCH(F389,INDEX(magic_bricks_appreciation_pivot!$B$13:$K$13,0),0))</f>
        <v>0.62790190260080292</v>
      </c>
      <c r="I389" s="70">
        <f t="shared" ref="I389:I391" si="58">G389+G389*H389</f>
        <v>14510.815108063949</v>
      </c>
      <c r="J389">
        <v>123</v>
      </c>
      <c r="K389">
        <v>3</v>
      </c>
      <c r="L389">
        <v>2</v>
      </c>
      <c r="M389">
        <v>5</v>
      </c>
      <c r="N389" t="s">
        <v>184</v>
      </c>
      <c r="O389" t="s">
        <v>155</v>
      </c>
      <c r="P389" s="12">
        <v>35122</v>
      </c>
      <c r="Q389" t="s">
        <v>156</v>
      </c>
      <c r="R389" t="s">
        <v>157</v>
      </c>
      <c r="S389" t="s">
        <v>162</v>
      </c>
      <c r="T389" t="s">
        <v>163</v>
      </c>
      <c r="U389">
        <v>3.2</v>
      </c>
      <c r="V389">
        <v>2</v>
      </c>
      <c r="W389">
        <v>3.4</v>
      </c>
      <c r="X389">
        <v>2.92</v>
      </c>
      <c r="Y389">
        <v>636179</v>
      </c>
      <c r="Z389">
        <v>342558</v>
      </c>
      <c r="AA389">
        <v>16312280</v>
      </c>
    </row>
    <row r="390" spans="1:27">
      <c r="A390" t="s">
        <v>572</v>
      </c>
      <c r="B390" t="s">
        <v>23</v>
      </c>
      <c r="C390" t="s">
        <v>23</v>
      </c>
      <c r="D390">
        <v>1435</v>
      </c>
      <c r="E390" s="12">
        <v>40650</v>
      </c>
      <c r="F390" s="72">
        <f t="shared" si="56"/>
        <v>2011</v>
      </c>
      <c r="G390" s="70">
        <f t="shared" si="57"/>
        <v>6796.6898954703829</v>
      </c>
      <c r="H390" s="70" cm="1">
        <f t="array" ref="H390">INDEX(magic_bricks_appreciation_pivot!$A$13:$K$20,MATCH(C390,magic_bricks_appreciation_pivot!$A$13:$A$20,0),1+MATCH(F390,INDEX(magic_bricks_appreciation_pivot!$B$13:$K$13,0),0))</f>
        <v>0.30621792098525186</v>
      </c>
      <c r="I390" s="70">
        <f t="shared" si="58"/>
        <v>8877.9581448427925</v>
      </c>
      <c r="J390">
        <v>76</v>
      </c>
      <c r="K390">
        <v>2</v>
      </c>
      <c r="L390">
        <v>2</v>
      </c>
      <c r="M390">
        <v>4</v>
      </c>
      <c r="N390" t="s">
        <v>154</v>
      </c>
      <c r="O390" t="s">
        <v>155</v>
      </c>
      <c r="P390" s="12">
        <v>28605</v>
      </c>
      <c r="Q390" t="s">
        <v>194</v>
      </c>
      <c r="R390" t="s">
        <v>177</v>
      </c>
      <c r="S390" t="s">
        <v>162</v>
      </c>
      <c r="T390" t="s">
        <v>182</v>
      </c>
      <c r="U390">
        <v>3.4</v>
      </c>
      <c r="V390">
        <v>3.8</v>
      </c>
      <c r="W390">
        <v>4.8</v>
      </c>
      <c r="X390">
        <v>4.08</v>
      </c>
      <c r="Y390">
        <v>341364</v>
      </c>
      <c r="Z390">
        <v>195065</v>
      </c>
      <c r="AA390">
        <v>9753250</v>
      </c>
    </row>
    <row r="391" spans="1:27">
      <c r="A391" t="s">
        <v>573</v>
      </c>
      <c r="B391" t="s">
        <v>51</v>
      </c>
      <c r="C391" t="s">
        <v>51</v>
      </c>
      <c r="D391">
        <v>1729</v>
      </c>
      <c r="E391" s="12">
        <v>40228</v>
      </c>
      <c r="F391" s="72">
        <f t="shared" si="56"/>
        <v>2010</v>
      </c>
      <c r="G391" s="70">
        <f t="shared" si="57"/>
        <v>6147.9178716020824</v>
      </c>
      <c r="H391" s="70" cm="1">
        <f t="array" ref="H391">INDEX(magic_bricks_appreciation_pivot!$A$13:$K$20,MATCH(C391,magic_bricks_appreciation_pivot!$A$13:$A$20,0),1+MATCH(F391,INDEX(magic_bricks_appreciation_pivot!$B$13:$K$13,0),0))</f>
        <v>0.55311029796131728</v>
      </c>
      <c r="I391" s="70">
        <f t="shared" si="58"/>
        <v>9548.3945574056179</v>
      </c>
      <c r="J391">
        <v>105</v>
      </c>
      <c r="K391">
        <v>2</v>
      </c>
      <c r="L391">
        <v>1</v>
      </c>
      <c r="M391">
        <v>4</v>
      </c>
      <c r="N391" t="s">
        <v>176</v>
      </c>
      <c r="O391" t="s">
        <v>155</v>
      </c>
      <c r="P391" s="12">
        <v>38403</v>
      </c>
      <c r="Q391" t="s">
        <v>169</v>
      </c>
      <c r="R391" t="s">
        <v>165</v>
      </c>
      <c r="S391" t="s">
        <v>158</v>
      </c>
      <c r="T391" t="s">
        <v>163</v>
      </c>
      <c r="U391">
        <v>4.4000000000000004</v>
      </c>
      <c r="V391">
        <v>4.8</v>
      </c>
      <c r="W391">
        <v>2</v>
      </c>
      <c r="X391">
        <v>3.86</v>
      </c>
      <c r="Y391">
        <v>350782</v>
      </c>
      <c r="Z391">
        <v>116927</v>
      </c>
      <c r="AA391">
        <v>10629750</v>
      </c>
    </row>
    <row r="392" spans="1:27" hidden="1">
      <c r="A392" t="s">
        <v>574</v>
      </c>
      <c r="B392" t="s">
        <v>75</v>
      </c>
      <c r="D392">
        <v>1572</v>
      </c>
      <c r="E392" s="12">
        <v>39126</v>
      </c>
      <c r="F392" s="72">
        <f t="shared" si="56"/>
        <v>2007</v>
      </c>
      <c r="G392" s="70">
        <f t="shared" si="57"/>
        <v>13178.027989821883</v>
      </c>
      <c r="H392" s="70" t="e" cm="1">
        <f t="array" ref="H392">INDEX(magic_bricks_appreciation_pivot!$A$13:$K$20,MATCH(C392,magic_bricks_appreciation_pivot!$A$13:$A$20,0),1+MATCH(F392,INDEX(magic_bricks_appreciation_pivot!$B$13:$K$13,0),0))</f>
        <v>#N/A</v>
      </c>
      <c r="I392" s="70"/>
      <c r="J392">
        <v>113</v>
      </c>
      <c r="K392">
        <v>1</v>
      </c>
      <c r="L392">
        <v>1</v>
      </c>
      <c r="M392">
        <v>4</v>
      </c>
      <c r="N392" t="s">
        <v>184</v>
      </c>
      <c r="O392" t="s">
        <v>155</v>
      </c>
      <c r="P392" s="12">
        <v>32556</v>
      </c>
      <c r="Q392" t="s">
        <v>156</v>
      </c>
      <c r="R392" t="s">
        <v>157</v>
      </c>
      <c r="S392" t="s">
        <v>162</v>
      </c>
      <c r="T392" t="s">
        <v>182</v>
      </c>
      <c r="U392">
        <v>2.9</v>
      </c>
      <c r="V392">
        <v>2.7</v>
      </c>
      <c r="W392">
        <v>4.5</v>
      </c>
      <c r="X392">
        <v>3.57</v>
      </c>
      <c r="Y392">
        <v>807919</v>
      </c>
      <c r="Z392">
        <v>207159</v>
      </c>
      <c r="AA392">
        <v>20715860</v>
      </c>
    </row>
    <row r="393" spans="1:27">
      <c r="A393" t="s">
        <v>575</v>
      </c>
      <c r="B393" t="s">
        <v>175</v>
      </c>
      <c r="C393" t="s">
        <v>34</v>
      </c>
      <c r="D393">
        <v>1145</v>
      </c>
      <c r="E393" s="12">
        <v>40591</v>
      </c>
      <c r="F393" s="72">
        <f t="shared" si="56"/>
        <v>2011</v>
      </c>
      <c r="G393" s="70">
        <f t="shared" si="57"/>
        <v>12486.637554585153</v>
      </c>
      <c r="H393" s="70" cm="1">
        <f t="array" ref="H393">INDEX(magic_bricks_appreciation_pivot!$A$13:$K$20,MATCH(C393,magic_bricks_appreciation_pivot!$A$13:$A$20,0),1+MATCH(F393,INDEX(magic_bricks_appreciation_pivot!$B$13:$K$13,0),0))</f>
        <v>0.22839026915113872</v>
      </c>
      <c r="I393" s="70">
        <f t="shared" ref="I393:I394" si="59">G393+G393*H393</f>
        <v>15338.464066469573</v>
      </c>
      <c r="J393">
        <v>74</v>
      </c>
      <c r="K393">
        <v>1</v>
      </c>
      <c r="L393">
        <v>1</v>
      </c>
      <c r="M393">
        <v>3</v>
      </c>
      <c r="N393" t="s">
        <v>184</v>
      </c>
      <c r="O393" t="s">
        <v>155</v>
      </c>
      <c r="P393" s="12">
        <v>34751</v>
      </c>
      <c r="Q393" t="s">
        <v>156</v>
      </c>
      <c r="R393" t="s">
        <v>170</v>
      </c>
      <c r="S393" t="s">
        <v>162</v>
      </c>
      <c r="T393" t="s">
        <v>163</v>
      </c>
      <c r="U393">
        <v>4.3</v>
      </c>
      <c r="V393">
        <v>2.7</v>
      </c>
      <c r="W393">
        <v>2.5</v>
      </c>
      <c r="X393">
        <v>3.12</v>
      </c>
      <c r="Y393">
        <v>386024</v>
      </c>
      <c r="Z393">
        <v>185864</v>
      </c>
      <c r="AA393">
        <v>14297200</v>
      </c>
    </row>
    <row r="394" spans="1:27">
      <c r="A394" t="s">
        <v>576</v>
      </c>
      <c r="B394" t="s">
        <v>175</v>
      </c>
      <c r="C394" t="s">
        <v>34</v>
      </c>
      <c r="D394">
        <v>1043</v>
      </c>
      <c r="E394" s="12">
        <v>41949</v>
      </c>
      <c r="F394" s="72">
        <f t="shared" si="56"/>
        <v>2014</v>
      </c>
      <c r="G394" s="70">
        <f t="shared" si="57"/>
        <v>7974.5062320230109</v>
      </c>
      <c r="H394" s="70" cm="1">
        <f t="array" ref="H394">INDEX(magic_bricks_appreciation_pivot!$A$13:$K$20,MATCH(C394,magic_bricks_appreciation_pivot!$A$13:$A$20,0),1+MATCH(F394,INDEX(magic_bricks_appreciation_pivot!$B$13:$K$13,0),0))</f>
        <v>5.1040744021257752E-2</v>
      </c>
      <c r="I394" s="70">
        <f t="shared" si="59"/>
        <v>8381.5309633076213</v>
      </c>
      <c r="J394">
        <v>143</v>
      </c>
      <c r="K394">
        <v>1</v>
      </c>
      <c r="L394">
        <v>1</v>
      </c>
      <c r="M394">
        <v>3</v>
      </c>
      <c r="N394" t="s">
        <v>154</v>
      </c>
      <c r="O394" t="s">
        <v>155</v>
      </c>
      <c r="P394" s="12">
        <v>30999</v>
      </c>
      <c r="Q394" t="s">
        <v>169</v>
      </c>
      <c r="R394" t="s">
        <v>165</v>
      </c>
      <c r="S394" t="s">
        <v>178</v>
      </c>
      <c r="T394" t="s">
        <v>163</v>
      </c>
      <c r="U394">
        <v>3.9</v>
      </c>
      <c r="V394">
        <v>3.7</v>
      </c>
      <c r="W394">
        <v>2.7</v>
      </c>
      <c r="X394">
        <v>3.46</v>
      </c>
      <c r="Y394">
        <v>224570</v>
      </c>
      <c r="Z394">
        <v>66539</v>
      </c>
      <c r="AA394">
        <v>8317410</v>
      </c>
    </row>
    <row r="395" spans="1:27" hidden="1">
      <c r="A395" t="s">
        <v>577</v>
      </c>
      <c r="B395" t="s">
        <v>23</v>
      </c>
      <c r="C395" t="s">
        <v>23</v>
      </c>
      <c r="D395">
        <v>1332</v>
      </c>
      <c r="E395" s="12">
        <v>40014</v>
      </c>
      <c r="F395" s="72">
        <f t="shared" si="56"/>
        <v>2009</v>
      </c>
      <c r="G395" s="70">
        <f t="shared" si="57"/>
        <v>6202.3273273273271</v>
      </c>
      <c r="H395" s="70" t="e" cm="1">
        <f t="array" ref="H395">INDEX(magic_bricks_appreciation_pivot!$A$13:$K$20,MATCH(C395,magic_bricks_appreciation_pivot!$A$13:$A$20,0),1+MATCH(F395,INDEX(magic_bricks_appreciation_pivot!$B$13:$K$13,0),0))</f>
        <v>#N/A</v>
      </c>
      <c r="I395" s="70"/>
      <c r="J395">
        <v>137</v>
      </c>
      <c r="K395">
        <v>1</v>
      </c>
      <c r="L395">
        <v>1</v>
      </c>
      <c r="M395">
        <v>3</v>
      </c>
      <c r="N395" t="s">
        <v>193</v>
      </c>
      <c r="O395" t="s">
        <v>161</v>
      </c>
      <c r="P395" s="12">
        <v>23954</v>
      </c>
      <c r="Q395" t="s">
        <v>169</v>
      </c>
      <c r="R395" t="s">
        <v>170</v>
      </c>
      <c r="S395" t="s">
        <v>158</v>
      </c>
      <c r="T395" t="s">
        <v>182</v>
      </c>
      <c r="U395">
        <v>3.5</v>
      </c>
      <c r="V395">
        <v>3.4</v>
      </c>
      <c r="W395">
        <v>4.2</v>
      </c>
      <c r="X395">
        <v>3.75</v>
      </c>
      <c r="Y395">
        <v>346983</v>
      </c>
      <c r="Z395">
        <v>140446</v>
      </c>
      <c r="AA395">
        <v>8261500</v>
      </c>
    </row>
    <row r="396" spans="1:27">
      <c r="A396" t="s">
        <v>578</v>
      </c>
      <c r="B396" t="s">
        <v>23</v>
      </c>
      <c r="C396" t="s">
        <v>23</v>
      </c>
      <c r="D396">
        <v>608</v>
      </c>
      <c r="E396" s="12">
        <v>40824</v>
      </c>
      <c r="F396" s="72">
        <f t="shared" si="56"/>
        <v>2011</v>
      </c>
      <c r="G396" s="70">
        <f t="shared" si="57"/>
        <v>10207.64802631579</v>
      </c>
      <c r="H396" s="70" cm="1">
        <f t="array" ref="H396">INDEX(magic_bricks_appreciation_pivot!$A$13:$K$20,MATCH(C396,magic_bricks_appreciation_pivot!$A$13:$A$20,0),1+MATCH(F396,INDEX(magic_bricks_appreciation_pivot!$B$13:$K$13,0),0))</f>
        <v>0.30621792098525186</v>
      </c>
      <c r="I396" s="70">
        <f t="shared" ref="I396:I398" si="60">G396+G396*H396</f>
        <v>13333.41278308342</v>
      </c>
      <c r="J396">
        <v>41</v>
      </c>
      <c r="K396">
        <v>1</v>
      </c>
      <c r="L396">
        <v>1</v>
      </c>
      <c r="M396">
        <v>2</v>
      </c>
      <c r="N396" t="s">
        <v>168</v>
      </c>
      <c r="O396" t="s">
        <v>155</v>
      </c>
      <c r="P396" s="12">
        <v>35349</v>
      </c>
      <c r="Q396" t="s">
        <v>156</v>
      </c>
      <c r="R396" t="s">
        <v>165</v>
      </c>
      <c r="S396" t="s">
        <v>178</v>
      </c>
      <c r="T396" t="s">
        <v>171</v>
      </c>
      <c r="U396">
        <v>4.5</v>
      </c>
      <c r="V396">
        <v>3.9</v>
      </c>
      <c r="W396">
        <v>2.5</v>
      </c>
      <c r="X396">
        <v>3.52</v>
      </c>
      <c r="Y396">
        <v>229631</v>
      </c>
      <c r="Z396">
        <v>99300</v>
      </c>
      <c r="AA396">
        <v>6206250</v>
      </c>
    </row>
    <row r="397" spans="1:27">
      <c r="A397" t="s">
        <v>579</v>
      </c>
      <c r="B397" t="s">
        <v>56</v>
      </c>
      <c r="C397" t="s">
        <v>56</v>
      </c>
      <c r="D397">
        <v>676</v>
      </c>
      <c r="E397" s="12">
        <v>40644</v>
      </c>
      <c r="F397" s="72">
        <f t="shared" si="56"/>
        <v>2011</v>
      </c>
      <c r="G397" s="70">
        <f t="shared" si="57"/>
        <v>12426.723372781065</v>
      </c>
      <c r="H397" s="70" cm="1">
        <f t="array" ref="H397">INDEX(magic_bricks_appreciation_pivot!$A$13:$K$20,MATCH(C397,magic_bricks_appreciation_pivot!$A$13:$A$20,0),1+MATCH(F397,INDEX(magic_bricks_appreciation_pivot!$B$13:$K$13,0),0))</f>
        <v>0.33228770983948047</v>
      </c>
      <c r="I397" s="70">
        <f t="shared" si="60"/>
        <v>16555.970823131229</v>
      </c>
      <c r="J397">
        <v>67</v>
      </c>
      <c r="K397">
        <v>1</v>
      </c>
      <c r="L397">
        <v>1</v>
      </c>
      <c r="M397">
        <v>2</v>
      </c>
      <c r="N397" t="s">
        <v>176</v>
      </c>
      <c r="O397" t="s">
        <v>155</v>
      </c>
      <c r="P397" s="12">
        <v>29329</v>
      </c>
      <c r="Q397" t="s">
        <v>156</v>
      </c>
      <c r="R397" t="s">
        <v>170</v>
      </c>
      <c r="S397" t="s">
        <v>178</v>
      </c>
      <c r="T397" t="s">
        <v>171</v>
      </c>
      <c r="U397">
        <v>3.2</v>
      </c>
      <c r="V397">
        <v>2.4</v>
      </c>
      <c r="W397">
        <v>2.1</v>
      </c>
      <c r="X397">
        <v>2.4900000000000002</v>
      </c>
      <c r="Y397">
        <v>319218</v>
      </c>
      <c r="Z397">
        <v>16801</v>
      </c>
      <c r="AA397">
        <v>8400465</v>
      </c>
    </row>
    <row r="398" spans="1:27">
      <c r="A398" t="s">
        <v>580</v>
      </c>
      <c r="B398" t="s">
        <v>51</v>
      </c>
      <c r="C398" t="s">
        <v>51</v>
      </c>
      <c r="D398">
        <v>1685</v>
      </c>
      <c r="E398" s="12">
        <v>40195</v>
      </c>
      <c r="F398" s="72">
        <f t="shared" si="56"/>
        <v>2010</v>
      </c>
      <c r="G398" s="70">
        <f t="shared" si="57"/>
        <v>6590.1008902077156</v>
      </c>
      <c r="H398" s="70" cm="1">
        <f t="array" ref="H398">INDEX(magic_bricks_appreciation_pivot!$A$13:$K$20,MATCH(C398,magic_bricks_appreciation_pivot!$A$13:$A$20,0),1+MATCH(F398,INDEX(magic_bricks_appreciation_pivot!$B$13:$K$13,0),0))</f>
        <v>0.55311029796131728</v>
      </c>
      <c r="I398" s="70">
        <f t="shared" si="60"/>
        <v>10235.153557185648</v>
      </c>
      <c r="J398">
        <v>175</v>
      </c>
      <c r="K398">
        <v>2</v>
      </c>
      <c r="L398">
        <v>1</v>
      </c>
      <c r="M398">
        <v>4</v>
      </c>
      <c r="N398" t="s">
        <v>184</v>
      </c>
      <c r="O398" t="s">
        <v>155</v>
      </c>
      <c r="P398" s="12">
        <v>27055</v>
      </c>
      <c r="Q398" t="s">
        <v>169</v>
      </c>
      <c r="R398" t="s">
        <v>177</v>
      </c>
      <c r="S398" t="s">
        <v>162</v>
      </c>
      <c r="T398" t="s">
        <v>163</v>
      </c>
      <c r="U398">
        <v>3.9</v>
      </c>
      <c r="V398">
        <v>3.8</v>
      </c>
      <c r="W398">
        <v>5</v>
      </c>
      <c r="X398">
        <v>4.1900000000000004</v>
      </c>
      <c r="Y398">
        <v>355338</v>
      </c>
      <c r="Z398">
        <v>177669</v>
      </c>
      <c r="AA398">
        <v>11104320</v>
      </c>
    </row>
    <row r="399" spans="1:27" hidden="1">
      <c r="A399" t="s">
        <v>581</v>
      </c>
      <c r="B399" t="s">
        <v>56</v>
      </c>
      <c r="C399" t="s">
        <v>56</v>
      </c>
      <c r="D399">
        <v>658</v>
      </c>
      <c r="E399" s="12">
        <v>39326</v>
      </c>
      <c r="F399" s="72">
        <f t="shared" si="56"/>
        <v>2007</v>
      </c>
      <c r="G399" s="70">
        <f t="shared" si="57"/>
        <v>9246.0258358662613</v>
      </c>
      <c r="H399" s="70" t="e" cm="1">
        <f t="array" ref="H399">INDEX(magic_bricks_appreciation_pivot!$A$13:$K$20,MATCH(C399,magic_bricks_appreciation_pivot!$A$13:$A$20,0),1+MATCH(F399,INDEX(magic_bricks_appreciation_pivot!$B$13:$K$13,0),0))</f>
        <v>#N/A</v>
      </c>
      <c r="I399" s="70"/>
      <c r="J399">
        <v>175</v>
      </c>
      <c r="K399">
        <v>1</v>
      </c>
      <c r="L399">
        <v>1</v>
      </c>
      <c r="M399">
        <v>2</v>
      </c>
      <c r="N399" t="s">
        <v>184</v>
      </c>
      <c r="O399" t="s">
        <v>161</v>
      </c>
      <c r="P399" s="12">
        <v>25091</v>
      </c>
      <c r="Q399" t="s">
        <v>169</v>
      </c>
      <c r="R399" t="s">
        <v>177</v>
      </c>
      <c r="S399" t="s">
        <v>162</v>
      </c>
      <c r="T399" t="s">
        <v>173</v>
      </c>
      <c r="U399">
        <v>3.6</v>
      </c>
      <c r="V399">
        <v>4.9000000000000004</v>
      </c>
      <c r="W399">
        <v>3.2</v>
      </c>
      <c r="X399">
        <v>3.66</v>
      </c>
      <c r="Y399">
        <v>237272</v>
      </c>
      <c r="Z399">
        <v>36503</v>
      </c>
      <c r="AA399">
        <v>6083885</v>
      </c>
    </row>
    <row r="400" spans="1:27" hidden="1">
      <c r="A400" t="s">
        <v>582</v>
      </c>
      <c r="B400" t="s">
        <v>175</v>
      </c>
      <c r="C400" t="s">
        <v>34</v>
      </c>
      <c r="D400">
        <v>1008</v>
      </c>
      <c r="E400" s="12">
        <v>39382</v>
      </c>
      <c r="F400" s="72">
        <f t="shared" si="56"/>
        <v>2007</v>
      </c>
      <c r="G400" s="70">
        <f t="shared" si="57"/>
        <v>8766.0317460317456</v>
      </c>
      <c r="H400" s="70" t="e" cm="1">
        <f t="array" ref="H400">INDEX(magic_bricks_appreciation_pivot!$A$13:$K$20,MATCH(C400,magic_bricks_appreciation_pivot!$A$13:$A$20,0),1+MATCH(F400,INDEX(magic_bricks_appreciation_pivot!$B$13:$K$13,0),0))</f>
        <v>#N/A</v>
      </c>
      <c r="I400" s="70"/>
      <c r="J400">
        <v>99</v>
      </c>
      <c r="K400">
        <v>1</v>
      </c>
      <c r="L400">
        <v>1</v>
      </c>
      <c r="M400">
        <v>3</v>
      </c>
      <c r="N400" t="s">
        <v>184</v>
      </c>
      <c r="O400" t="s">
        <v>161</v>
      </c>
      <c r="P400" s="12">
        <v>27702</v>
      </c>
      <c r="Q400" t="s">
        <v>169</v>
      </c>
      <c r="R400" t="s">
        <v>177</v>
      </c>
      <c r="S400" t="s">
        <v>158</v>
      </c>
      <c r="T400" t="s">
        <v>166</v>
      </c>
      <c r="U400">
        <v>5</v>
      </c>
      <c r="V400">
        <v>4.4000000000000004</v>
      </c>
      <c r="W400">
        <v>3.9</v>
      </c>
      <c r="X400">
        <v>4.43</v>
      </c>
      <c r="Y400">
        <v>247412</v>
      </c>
      <c r="Z400">
        <v>106034</v>
      </c>
      <c r="AA400">
        <v>8836160</v>
      </c>
    </row>
    <row r="401" spans="1:27">
      <c r="A401" t="s">
        <v>583</v>
      </c>
      <c r="B401" t="s">
        <v>39</v>
      </c>
      <c r="C401" t="s">
        <v>39</v>
      </c>
      <c r="D401">
        <v>1924</v>
      </c>
      <c r="E401" s="12">
        <v>40202</v>
      </c>
      <c r="F401" s="72">
        <f t="shared" si="56"/>
        <v>2010</v>
      </c>
      <c r="G401" s="70">
        <f t="shared" si="57"/>
        <v>7079.0228690228687</v>
      </c>
      <c r="H401" s="70" cm="1">
        <f t="array" ref="H401">INDEX(magic_bricks_appreciation_pivot!$A$13:$K$20,MATCH(C401,magic_bricks_appreciation_pivot!$A$13:$A$20,0),1+MATCH(F401,INDEX(magic_bricks_appreciation_pivot!$B$13:$K$13,0),0))</f>
        <v>0.44211253020365898</v>
      </c>
      <c r="I401" s="70">
        <f>G401+G401*H401</f>
        <v>10208.747581016134</v>
      </c>
      <c r="J401">
        <v>36</v>
      </c>
      <c r="K401">
        <v>2</v>
      </c>
      <c r="L401">
        <v>1</v>
      </c>
      <c r="M401">
        <v>5</v>
      </c>
      <c r="N401" t="s">
        <v>168</v>
      </c>
      <c r="O401" t="s">
        <v>161</v>
      </c>
      <c r="P401" s="12">
        <v>28887</v>
      </c>
      <c r="Q401" t="s">
        <v>169</v>
      </c>
      <c r="R401" t="s">
        <v>165</v>
      </c>
      <c r="S401" t="s">
        <v>178</v>
      </c>
      <c r="T401" t="s">
        <v>182</v>
      </c>
      <c r="U401">
        <v>3</v>
      </c>
      <c r="V401">
        <v>2</v>
      </c>
      <c r="W401">
        <v>5</v>
      </c>
      <c r="X401">
        <v>3.55</v>
      </c>
      <c r="Y401">
        <v>463081</v>
      </c>
      <c r="Z401">
        <v>95340</v>
      </c>
      <c r="AA401">
        <v>13620040</v>
      </c>
    </row>
    <row r="402" spans="1:27" hidden="1">
      <c r="A402" t="s">
        <v>584</v>
      </c>
      <c r="B402" t="s">
        <v>201</v>
      </c>
      <c r="C402" t="s">
        <v>201</v>
      </c>
      <c r="D402">
        <v>2112</v>
      </c>
      <c r="E402" s="12">
        <v>39882</v>
      </c>
      <c r="F402" s="72">
        <f t="shared" si="56"/>
        <v>2009</v>
      </c>
      <c r="G402" s="70">
        <f t="shared" si="57"/>
        <v>7933.929924242424</v>
      </c>
      <c r="H402" s="70" t="e" cm="1">
        <f t="array" ref="H402">INDEX(magic_bricks_appreciation_pivot!$A$13:$K$20,MATCH(C402,magic_bricks_appreciation_pivot!$A$13:$A$20,0),1+MATCH(F402,INDEX(magic_bricks_appreciation_pivot!$B$13:$K$13,0),0))</f>
        <v>#N/A</v>
      </c>
      <c r="I402" s="70"/>
      <c r="J402">
        <v>77</v>
      </c>
      <c r="K402">
        <v>3</v>
      </c>
      <c r="L402">
        <v>2</v>
      </c>
      <c r="M402">
        <v>5</v>
      </c>
      <c r="N402" t="s">
        <v>184</v>
      </c>
      <c r="O402" t="s">
        <v>161</v>
      </c>
      <c r="P402" s="12">
        <v>35137</v>
      </c>
      <c r="Q402" t="s">
        <v>156</v>
      </c>
      <c r="R402" t="s">
        <v>170</v>
      </c>
      <c r="S402" t="s">
        <v>162</v>
      </c>
      <c r="T402" t="s">
        <v>163</v>
      </c>
      <c r="U402">
        <v>2.8</v>
      </c>
      <c r="V402">
        <v>3</v>
      </c>
      <c r="W402">
        <v>2.1</v>
      </c>
      <c r="X402">
        <v>2.58</v>
      </c>
      <c r="Y402">
        <v>804310</v>
      </c>
      <c r="Z402">
        <v>351886</v>
      </c>
      <c r="AA402">
        <v>16756460</v>
      </c>
    </row>
    <row r="403" spans="1:27" hidden="1">
      <c r="A403" t="s">
        <v>585</v>
      </c>
      <c r="B403" t="s">
        <v>175</v>
      </c>
      <c r="C403" t="s">
        <v>34</v>
      </c>
      <c r="D403">
        <v>917</v>
      </c>
      <c r="E403" s="12">
        <v>40131</v>
      </c>
      <c r="F403" s="72">
        <f t="shared" si="56"/>
        <v>2009</v>
      </c>
      <c r="G403" s="70">
        <f t="shared" si="57"/>
        <v>12966.139585605235</v>
      </c>
      <c r="H403" s="70" t="e" cm="1">
        <f t="array" ref="H403">INDEX(magic_bricks_appreciation_pivot!$A$13:$K$20,MATCH(C403,magic_bricks_appreciation_pivot!$A$13:$A$20,0),1+MATCH(F403,INDEX(magic_bricks_appreciation_pivot!$B$13:$K$13,0),0))</f>
        <v>#N/A</v>
      </c>
      <c r="I403" s="70"/>
      <c r="J403">
        <v>177</v>
      </c>
      <c r="K403">
        <v>1</v>
      </c>
      <c r="L403">
        <v>1</v>
      </c>
      <c r="M403">
        <v>3</v>
      </c>
      <c r="N403" t="s">
        <v>193</v>
      </c>
      <c r="O403" t="s">
        <v>155</v>
      </c>
      <c r="P403" s="12">
        <v>26626</v>
      </c>
      <c r="Q403" t="s">
        <v>156</v>
      </c>
      <c r="R403" t="s">
        <v>170</v>
      </c>
      <c r="S403" t="s">
        <v>162</v>
      </c>
      <c r="T403" t="s">
        <v>163</v>
      </c>
      <c r="U403">
        <v>2.8</v>
      </c>
      <c r="V403">
        <v>2.8</v>
      </c>
      <c r="W403">
        <v>4.4000000000000004</v>
      </c>
      <c r="X403">
        <v>3.28</v>
      </c>
      <c r="Y403">
        <v>321029</v>
      </c>
      <c r="Z403">
        <v>95120</v>
      </c>
      <c r="AA403">
        <v>11889950</v>
      </c>
    </row>
    <row r="404" spans="1:27">
      <c r="A404" t="s">
        <v>586</v>
      </c>
      <c r="B404" t="s">
        <v>23</v>
      </c>
      <c r="C404" t="s">
        <v>23</v>
      </c>
      <c r="D404">
        <v>1353</v>
      </c>
      <c r="E404" s="12">
        <v>40393</v>
      </c>
      <c r="F404" s="72">
        <f t="shared" si="56"/>
        <v>2010</v>
      </c>
      <c r="G404" s="70">
        <f t="shared" si="57"/>
        <v>6336.9364375461937</v>
      </c>
      <c r="H404" s="70" cm="1">
        <f t="array" ref="H404">INDEX(magic_bricks_appreciation_pivot!$A$13:$K$20,MATCH(C404,magic_bricks_appreciation_pivot!$A$13:$A$20,0),1+MATCH(F404,INDEX(magic_bricks_appreciation_pivot!$B$13:$K$13,0),0))</f>
        <v>0.49881786187527283</v>
      </c>
      <c r="I404" s="70">
        <f t="shared" ref="I404:I405" si="61">G404+G404*H404</f>
        <v>9497.9135221624947</v>
      </c>
      <c r="J404">
        <v>20</v>
      </c>
      <c r="K404">
        <v>2</v>
      </c>
      <c r="L404">
        <v>2</v>
      </c>
      <c r="M404">
        <v>4</v>
      </c>
      <c r="N404" t="s">
        <v>154</v>
      </c>
      <c r="O404" t="s">
        <v>155</v>
      </c>
      <c r="P404" s="12">
        <v>37473</v>
      </c>
      <c r="Q404" t="s">
        <v>169</v>
      </c>
      <c r="R404" t="s">
        <v>165</v>
      </c>
      <c r="S404" t="s">
        <v>178</v>
      </c>
      <c r="T404" t="s">
        <v>166</v>
      </c>
      <c r="U404">
        <v>3.7</v>
      </c>
      <c r="V404">
        <v>2.2999999999999998</v>
      </c>
      <c r="W404">
        <v>2.5</v>
      </c>
      <c r="Y404">
        <v>291512</v>
      </c>
      <c r="Z404">
        <v>77165</v>
      </c>
      <c r="AA404">
        <v>8573875</v>
      </c>
    </row>
    <row r="405" spans="1:27">
      <c r="A405" t="s">
        <v>587</v>
      </c>
      <c r="B405" t="s">
        <v>39</v>
      </c>
      <c r="C405" t="s">
        <v>39</v>
      </c>
      <c r="D405">
        <v>1694</v>
      </c>
      <c r="E405" s="12">
        <v>40510</v>
      </c>
      <c r="F405" s="72">
        <f t="shared" si="56"/>
        <v>2010</v>
      </c>
      <c r="G405" s="70">
        <f t="shared" si="57"/>
        <v>8296.9126328217244</v>
      </c>
      <c r="H405" s="70" cm="1">
        <f t="array" ref="H405">INDEX(magic_bricks_appreciation_pivot!$A$13:$K$20,MATCH(C405,magic_bricks_appreciation_pivot!$A$13:$A$20,0),1+MATCH(F405,INDEX(magic_bricks_appreciation_pivot!$B$13:$K$13,0),0))</f>
        <v>0.44211253020365898</v>
      </c>
      <c r="I405" s="70">
        <f t="shared" si="61"/>
        <v>11965.081669797239</v>
      </c>
      <c r="J405">
        <v>161</v>
      </c>
      <c r="K405">
        <v>1</v>
      </c>
      <c r="L405">
        <v>1</v>
      </c>
      <c r="M405">
        <v>4</v>
      </c>
      <c r="N405" t="s">
        <v>154</v>
      </c>
      <c r="O405" t="s">
        <v>155</v>
      </c>
      <c r="P405" s="12">
        <v>33210</v>
      </c>
      <c r="Q405" t="s">
        <v>169</v>
      </c>
      <c r="R405" t="s">
        <v>157</v>
      </c>
      <c r="S405" t="s">
        <v>158</v>
      </c>
      <c r="T405" t="s">
        <v>166</v>
      </c>
      <c r="U405">
        <v>4.4000000000000004</v>
      </c>
      <c r="V405">
        <v>2.9</v>
      </c>
      <c r="W405">
        <v>3.6</v>
      </c>
      <c r="X405">
        <v>3.7050000000000001</v>
      </c>
      <c r="Y405">
        <v>548144</v>
      </c>
      <c r="Z405">
        <v>154605</v>
      </c>
      <c r="AA405">
        <v>14054970</v>
      </c>
    </row>
    <row r="406" spans="1:27" hidden="1">
      <c r="A406" t="s">
        <v>588</v>
      </c>
      <c r="B406" t="s">
        <v>39</v>
      </c>
      <c r="C406" t="s">
        <v>39</v>
      </c>
      <c r="D406">
        <v>1625</v>
      </c>
      <c r="E406" s="12">
        <v>39381</v>
      </c>
      <c r="F406" s="72">
        <f t="shared" si="56"/>
        <v>2007</v>
      </c>
      <c r="G406" s="70">
        <f t="shared" si="57"/>
        <v>11271.452307692307</v>
      </c>
      <c r="H406" s="70" t="e" cm="1">
        <f t="array" ref="H406">INDEX(magic_bricks_appreciation_pivot!$A$13:$K$20,MATCH(C406,magic_bricks_appreciation_pivot!$A$13:$A$20,0),1+MATCH(F406,INDEX(magic_bricks_appreciation_pivot!$B$13:$K$13,0),0))</f>
        <v>#N/A</v>
      </c>
      <c r="I406" s="70"/>
      <c r="J406">
        <v>192</v>
      </c>
      <c r="K406">
        <v>1</v>
      </c>
      <c r="L406">
        <v>1</v>
      </c>
      <c r="M406">
        <v>4</v>
      </c>
      <c r="N406" t="s">
        <v>184</v>
      </c>
      <c r="O406" t="s">
        <v>155</v>
      </c>
      <c r="P406" s="12">
        <v>23686</v>
      </c>
      <c r="Q406" t="s">
        <v>156</v>
      </c>
      <c r="R406" t="s">
        <v>157</v>
      </c>
      <c r="S406" t="s">
        <v>178</v>
      </c>
      <c r="T406" t="s">
        <v>163</v>
      </c>
      <c r="U406">
        <v>4.3</v>
      </c>
      <c r="V406">
        <v>5</v>
      </c>
      <c r="W406">
        <v>4.3</v>
      </c>
      <c r="X406">
        <v>4.4749999999999996</v>
      </c>
      <c r="Y406">
        <v>696012</v>
      </c>
      <c r="Z406">
        <v>128213</v>
      </c>
      <c r="AA406">
        <v>18316110</v>
      </c>
    </row>
    <row r="407" spans="1:27">
      <c r="A407" t="s">
        <v>589</v>
      </c>
      <c r="B407" t="s">
        <v>39</v>
      </c>
      <c r="C407" t="s">
        <v>39</v>
      </c>
      <c r="D407">
        <v>1882</v>
      </c>
      <c r="E407" s="12">
        <v>41346</v>
      </c>
      <c r="F407" s="72">
        <f t="shared" si="56"/>
        <v>2013</v>
      </c>
      <c r="G407" s="70">
        <f t="shared" si="57"/>
        <v>7843.7088204038255</v>
      </c>
      <c r="H407" s="70" cm="1">
        <f t="array" ref="H407">INDEX(magic_bricks_appreciation_pivot!$A$13:$K$20,MATCH(C407,magic_bricks_appreciation_pivot!$A$13:$A$20,0),1+MATCH(F407,INDEX(magic_bricks_appreciation_pivot!$B$13:$K$13,0),0))</f>
        <v>4.727764965406598E-2</v>
      </c>
      <c r="I407" s="70">
        <f t="shared" ref="I407:I415" si="62">G407+G407*H407</f>
        <v>8214.5409380033852</v>
      </c>
      <c r="J407">
        <v>45</v>
      </c>
      <c r="K407">
        <v>2</v>
      </c>
      <c r="L407">
        <v>1</v>
      </c>
      <c r="M407">
        <v>5</v>
      </c>
      <c r="N407" t="s">
        <v>193</v>
      </c>
      <c r="O407" t="s">
        <v>155</v>
      </c>
      <c r="P407" s="12">
        <v>39521</v>
      </c>
      <c r="Q407" t="s">
        <v>169</v>
      </c>
      <c r="R407" t="s">
        <v>157</v>
      </c>
      <c r="S407" t="s">
        <v>178</v>
      </c>
      <c r="T407" t="s">
        <v>166</v>
      </c>
      <c r="U407">
        <v>2.2000000000000002</v>
      </c>
      <c r="V407">
        <v>3.6</v>
      </c>
      <c r="W407">
        <v>4.5</v>
      </c>
      <c r="X407">
        <v>3.47</v>
      </c>
      <c r="Y407">
        <v>590474</v>
      </c>
      <c r="Z407">
        <v>221428</v>
      </c>
      <c r="AA407">
        <v>14761860</v>
      </c>
    </row>
    <row r="408" spans="1:27">
      <c r="A408" t="s">
        <v>590</v>
      </c>
      <c r="B408" t="s">
        <v>75</v>
      </c>
      <c r="C408" t="s">
        <v>75</v>
      </c>
      <c r="D408">
        <v>1924</v>
      </c>
      <c r="E408" s="12">
        <v>41449</v>
      </c>
      <c r="F408" s="72">
        <f t="shared" si="56"/>
        <v>2013</v>
      </c>
      <c r="G408" s="70">
        <f t="shared" si="57"/>
        <v>11498.575883575884</v>
      </c>
      <c r="H408" s="70" cm="1">
        <f t="array" ref="H408">INDEX(magic_bricks_appreciation_pivot!$A$13:$K$20,MATCH(C408,magic_bricks_appreciation_pivot!$A$13:$A$20,0),1+MATCH(F408,INDEX(magic_bricks_appreciation_pivot!$B$13:$K$13,0),0))</f>
        <v>0.18373644522676402</v>
      </c>
      <c r="I408" s="70">
        <f t="shared" si="62"/>
        <v>13611.283341594315</v>
      </c>
      <c r="J408">
        <v>80</v>
      </c>
      <c r="K408">
        <v>2</v>
      </c>
      <c r="L408">
        <v>1</v>
      </c>
      <c r="M408">
        <v>5</v>
      </c>
      <c r="N408" t="s">
        <v>193</v>
      </c>
      <c r="O408" t="s">
        <v>155</v>
      </c>
      <c r="P408" s="12">
        <v>33054</v>
      </c>
      <c r="Q408" t="s">
        <v>156</v>
      </c>
      <c r="R408" t="s">
        <v>157</v>
      </c>
      <c r="S408" t="s">
        <v>178</v>
      </c>
      <c r="T408" t="s">
        <v>182</v>
      </c>
      <c r="U408">
        <v>2.9</v>
      </c>
      <c r="V408">
        <v>2.5</v>
      </c>
      <c r="W408">
        <v>2.5</v>
      </c>
      <c r="X408">
        <v>2.62</v>
      </c>
      <c r="Y408">
        <v>575205</v>
      </c>
      <c r="Z408">
        <v>287602</v>
      </c>
      <c r="AA408">
        <v>22123260</v>
      </c>
    </row>
    <row r="409" spans="1:27">
      <c r="A409" t="s">
        <v>591</v>
      </c>
      <c r="B409" t="s">
        <v>175</v>
      </c>
      <c r="C409" t="s">
        <v>34</v>
      </c>
      <c r="D409">
        <v>894</v>
      </c>
      <c r="E409" s="12">
        <v>41202</v>
      </c>
      <c r="F409" s="72">
        <f t="shared" si="56"/>
        <v>2012</v>
      </c>
      <c r="G409" s="70">
        <f t="shared" si="57"/>
        <v>12172.706935123042</v>
      </c>
      <c r="H409" s="70" cm="1">
        <f t="array" ref="H409">INDEX(magic_bricks_appreciation_pivot!$A$13:$K$20,MATCH(C409,magic_bricks_appreciation_pivot!$A$13:$A$20,0),1+MATCH(F409,INDEX(magic_bricks_appreciation_pivot!$B$13:$K$13,0),0))</f>
        <v>0.22606337179266398</v>
      </c>
      <c r="I409" s="70">
        <f t="shared" si="62"/>
        <v>14924.5101087209</v>
      </c>
      <c r="J409">
        <v>89</v>
      </c>
      <c r="K409">
        <v>1</v>
      </c>
      <c r="L409">
        <v>1</v>
      </c>
      <c r="M409">
        <v>3</v>
      </c>
      <c r="N409" t="s">
        <v>154</v>
      </c>
      <c r="O409" t="s">
        <v>161</v>
      </c>
      <c r="P409" s="12">
        <v>30982</v>
      </c>
      <c r="Q409" t="s">
        <v>156</v>
      </c>
      <c r="R409" t="s">
        <v>177</v>
      </c>
      <c r="S409" t="s">
        <v>178</v>
      </c>
      <c r="T409" t="s">
        <v>182</v>
      </c>
      <c r="U409">
        <v>2.9</v>
      </c>
      <c r="V409">
        <v>4.5999999999999996</v>
      </c>
      <c r="W409">
        <v>2.6</v>
      </c>
      <c r="X409">
        <v>3.49</v>
      </c>
      <c r="Y409">
        <v>337354</v>
      </c>
      <c r="Z409">
        <v>97942</v>
      </c>
      <c r="AA409">
        <v>10882400</v>
      </c>
    </row>
    <row r="410" spans="1:27">
      <c r="A410" t="s">
        <v>592</v>
      </c>
      <c r="B410" t="s">
        <v>23</v>
      </c>
      <c r="C410" t="s">
        <v>23</v>
      </c>
      <c r="D410">
        <v>904</v>
      </c>
      <c r="E410" s="12">
        <v>40886</v>
      </c>
      <c r="F410" s="72">
        <f t="shared" si="56"/>
        <v>2011</v>
      </c>
      <c r="G410" s="70">
        <f t="shared" si="57"/>
        <v>7591.8141592920356</v>
      </c>
      <c r="H410" s="70" cm="1">
        <f t="array" ref="H410">INDEX(magic_bricks_appreciation_pivot!$A$13:$K$20,MATCH(C410,magic_bricks_appreciation_pivot!$A$13:$A$20,0),1+MATCH(F410,INDEX(magic_bricks_appreciation_pivot!$B$13:$K$13,0),0))</f>
        <v>0.30621792098525186</v>
      </c>
      <c r="I410" s="70">
        <f t="shared" si="62"/>
        <v>9916.5637076568401</v>
      </c>
      <c r="J410">
        <v>82</v>
      </c>
      <c r="K410">
        <v>1</v>
      </c>
      <c r="L410">
        <v>1</v>
      </c>
      <c r="M410">
        <v>3</v>
      </c>
      <c r="N410" t="s">
        <v>193</v>
      </c>
      <c r="O410" t="s">
        <v>155</v>
      </c>
      <c r="P410" s="12">
        <v>26286</v>
      </c>
      <c r="Q410" t="s">
        <v>169</v>
      </c>
      <c r="R410" t="s">
        <v>170</v>
      </c>
      <c r="S410" t="s">
        <v>178</v>
      </c>
      <c r="T410" t="s">
        <v>166</v>
      </c>
      <c r="U410">
        <v>2.4</v>
      </c>
      <c r="V410">
        <v>4.2</v>
      </c>
      <c r="W410">
        <v>3.4</v>
      </c>
      <c r="X410">
        <v>3.34</v>
      </c>
      <c r="Y410">
        <v>260794</v>
      </c>
      <c r="Z410">
        <v>89219</v>
      </c>
      <c r="AA410">
        <v>6863000</v>
      </c>
    </row>
    <row r="411" spans="1:27">
      <c r="A411" t="s">
        <v>593</v>
      </c>
      <c r="B411" t="s">
        <v>56</v>
      </c>
      <c r="C411" t="s">
        <v>56</v>
      </c>
      <c r="D411">
        <v>1279</v>
      </c>
      <c r="E411" s="12">
        <v>40454</v>
      </c>
      <c r="F411" s="72">
        <f t="shared" si="56"/>
        <v>2010</v>
      </c>
      <c r="G411" s="70">
        <f t="shared" si="57"/>
        <v>7656.6927286942928</v>
      </c>
      <c r="H411" s="70" cm="1">
        <f t="array" ref="H411">INDEX(magic_bricks_appreciation_pivot!$A$13:$K$20,MATCH(C411,magic_bricks_appreciation_pivot!$A$13:$A$20,0),1+MATCH(F411,INDEX(magic_bricks_appreciation_pivot!$B$13:$K$13,0),0))</f>
        <v>0.62795711804515786</v>
      </c>
      <c r="I411" s="70">
        <f t="shared" si="62"/>
        <v>12464.767428362476</v>
      </c>
      <c r="J411">
        <v>190</v>
      </c>
      <c r="K411">
        <v>2</v>
      </c>
      <c r="L411">
        <v>2</v>
      </c>
      <c r="M411">
        <v>4</v>
      </c>
      <c r="N411" t="s">
        <v>184</v>
      </c>
      <c r="O411" t="s">
        <v>161</v>
      </c>
      <c r="P411" s="12">
        <v>28044</v>
      </c>
      <c r="Q411" t="s">
        <v>194</v>
      </c>
      <c r="R411" t="s">
        <v>177</v>
      </c>
      <c r="S411" t="s">
        <v>162</v>
      </c>
      <c r="T411" t="s">
        <v>163</v>
      </c>
      <c r="U411">
        <v>4</v>
      </c>
      <c r="V411">
        <v>3</v>
      </c>
      <c r="W411">
        <v>5</v>
      </c>
      <c r="X411">
        <v>4.3</v>
      </c>
      <c r="Y411">
        <v>362338</v>
      </c>
      <c r="Z411">
        <v>137101</v>
      </c>
      <c r="AA411">
        <v>9792910</v>
      </c>
    </row>
    <row r="412" spans="1:27">
      <c r="A412" t="s">
        <v>594</v>
      </c>
      <c r="B412" t="s">
        <v>51</v>
      </c>
      <c r="C412" t="s">
        <v>51</v>
      </c>
      <c r="D412">
        <v>1547</v>
      </c>
      <c r="E412" s="12">
        <v>40951</v>
      </c>
      <c r="F412" s="72">
        <f t="shared" si="56"/>
        <v>2012</v>
      </c>
      <c r="G412" s="70">
        <f t="shared" si="57"/>
        <v>6522.6826115061413</v>
      </c>
      <c r="H412" s="70" cm="1">
        <f t="array" ref="H412">INDEX(magic_bricks_appreciation_pivot!$A$13:$K$20,MATCH(C412,magic_bricks_appreciation_pivot!$A$13:$A$20,0),1+MATCH(F412,INDEX(magic_bricks_appreciation_pivot!$B$13:$K$13,0),0))</f>
        <v>0.25776818220303105</v>
      </c>
      <c r="I412" s="70">
        <f t="shared" si="62"/>
        <v>8204.0226513613979</v>
      </c>
      <c r="J412">
        <v>23</v>
      </c>
      <c r="K412">
        <v>2</v>
      </c>
      <c r="L412">
        <v>1</v>
      </c>
      <c r="M412">
        <v>4</v>
      </c>
      <c r="N412" t="s">
        <v>154</v>
      </c>
      <c r="O412" t="s">
        <v>161</v>
      </c>
      <c r="P412" s="12">
        <v>23796</v>
      </c>
      <c r="Q412" t="s">
        <v>169</v>
      </c>
      <c r="R412" t="s">
        <v>165</v>
      </c>
      <c r="S412" t="s">
        <v>162</v>
      </c>
      <c r="T412" t="s">
        <v>182</v>
      </c>
      <c r="U412">
        <v>4.9000000000000004</v>
      </c>
      <c r="V412">
        <v>3.5</v>
      </c>
      <c r="W412">
        <v>2.5</v>
      </c>
      <c r="X412">
        <v>3.55</v>
      </c>
      <c r="Y412">
        <v>343080</v>
      </c>
      <c r="Z412">
        <v>201812</v>
      </c>
      <c r="AA412">
        <v>10090590</v>
      </c>
    </row>
    <row r="413" spans="1:27">
      <c r="A413" t="s">
        <v>595</v>
      </c>
      <c r="B413" t="s">
        <v>23</v>
      </c>
      <c r="C413" t="s">
        <v>23</v>
      </c>
      <c r="D413">
        <v>626</v>
      </c>
      <c r="E413" s="12">
        <v>40255</v>
      </c>
      <c r="F413" s="72">
        <f t="shared" si="56"/>
        <v>2010</v>
      </c>
      <c r="G413" s="70">
        <f t="shared" si="57"/>
        <v>8103.4345047923325</v>
      </c>
      <c r="H413" s="70" cm="1">
        <f t="array" ref="H413">INDEX(magic_bricks_appreciation_pivot!$A$13:$K$20,MATCH(C413,magic_bricks_appreciation_pivot!$A$13:$A$20,0),1+MATCH(F413,INDEX(magic_bricks_appreciation_pivot!$B$13:$K$13,0),0))</f>
        <v>0.49881786187527283</v>
      </c>
      <c r="I413" s="70">
        <f t="shared" si="62"/>
        <v>12145.572378319153</v>
      </c>
      <c r="J413">
        <v>193</v>
      </c>
      <c r="K413">
        <v>1</v>
      </c>
      <c r="L413">
        <v>1</v>
      </c>
      <c r="M413">
        <v>2</v>
      </c>
      <c r="N413" t="s">
        <v>168</v>
      </c>
      <c r="O413" t="s">
        <v>161</v>
      </c>
      <c r="P413" s="12">
        <v>31130</v>
      </c>
      <c r="Q413" t="s">
        <v>194</v>
      </c>
      <c r="R413" t="s">
        <v>157</v>
      </c>
      <c r="S413" t="s">
        <v>158</v>
      </c>
      <c r="T413" t="s">
        <v>163</v>
      </c>
      <c r="U413">
        <v>4.2</v>
      </c>
      <c r="V413">
        <v>3.4</v>
      </c>
      <c r="W413">
        <v>3.7</v>
      </c>
      <c r="X413">
        <v>3.76</v>
      </c>
      <c r="Y413">
        <v>248565</v>
      </c>
      <c r="Z413">
        <v>45655</v>
      </c>
      <c r="AA413">
        <v>5072750</v>
      </c>
    </row>
    <row r="414" spans="1:27">
      <c r="A414" t="s">
        <v>596</v>
      </c>
      <c r="B414" t="s">
        <v>75</v>
      </c>
      <c r="C414" t="s">
        <v>75</v>
      </c>
      <c r="D414">
        <v>1673</v>
      </c>
      <c r="E414" s="12">
        <v>41907</v>
      </c>
      <c r="F414" s="72">
        <f t="shared" si="56"/>
        <v>2014</v>
      </c>
      <c r="G414" s="70">
        <f t="shared" si="57"/>
        <v>7266.1805140466231</v>
      </c>
      <c r="H414" s="70" cm="1">
        <f t="array" ref="H414">INDEX(magic_bricks_appreciation_pivot!$A$13:$K$20,MATCH(C414,magic_bricks_appreciation_pivot!$A$13:$A$20,0),1+MATCH(F414,INDEX(magic_bricks_appreciation_pivot!$B$13:$K$13,0),0))</f>
        <v>0.20839433870180576</v>
      </c>
      <c r="I414" s="70">
        <f t="shared" si="62"/>
        <v>8780.411397159316</v>
      </c>
      <c r="J414">
        <v>32</v>
      </c>
      <c r="K414">
        <v>1</v>
      </c>
      <c r="L414">
        <v>1</v>
      </c>
      <c r="M414">
        <v>4</v>
      </c>
      <c r="N414" t="s">
        <v>176</v>
      </c>
      <c r="O414" t="s">
        <v>161</v>
      </c>
      <c r="P414" s="12">
        <v>25847</v>
      </c>
      <c r="Q414" t="s">
        <v>169</v>
      </c>
      <c r="R414" t="s">
        <v>170</v>
      </c>
      <c r="S414" t="s">
        <v>178</v>
      </c>
      <c r="T414" t="s">
        <v>182</v>
      </c>
      <c r="U414">
        <v>4.8</v>
      </c>
      <c r="V414">
        <v>4.4000000000000004</v>
      </c>
      <c r="W414">
        <v>3.1</v>
      </c>
      <c r="X414">
        <v>3.9350000000000001</v>
      </c>
      <c r="Y414">
        <v>389002</v>
      </c>
      <c r="Z414">
        <v>194501</v>
      </c>
      <c r="AA414">
        <v>12156320</v>
      </c>
    </row>
    <row r="415" spans="1:27">
      <c r="A415" t="s">
        <v>597</v>
      </c>
      <c r="B415" t="s">
        <v>175</v>
      </c>
      <c r="C415" t="s">
        <v>34</v>
      </c>
      <c r="D415">
        <v>1296</v>
      </c>
      <c r="E415" s="12">
        <v>41546</v>
      </c>
      <c r="F415" s="72">
        <f t="shared" si="56"/>
        <v>2013</v>
      </c>
      <c r="G415" s="70">
        <f t="shared" si="57"/>
        <v>8287.8240740740748</v>
      </c>
      <c r="H415" s="70" cm="1">
        <f t="array" ref="H415">INDEX(magic_bricks_appreciation_pivot!$A$13:$K$20,MATCH(C415,magic_bricks_appreciation_pivot!$A$13:$A$20,0),1+MATCH(F415,INDEX(magic_bricks_appreciation_pivot!$B$13:$K$13,0),0))</f>
        <v>0.11656080922135968</v>
      </c>
      <c r="I415" s="70">
        <f t="shared" si="62"/>
        <v>9253.8595548324156</v>
      </c>
      <c r="J415">
        <v>65</v>
      </c>
      <c r="K415">
        <v>2</v>
      </c>
      <c r="L415">
        <v>1</v>
      </c>
      <c r="M415">
        <v>4</v>
      </c>
      <c r="N415" t="s">
        <v>176</v>
      </c>
      <c r="O415" t="s">
        <v>155</v>
      </c>
      <c r="P415" s="12">
        <v>36436</v>
      </c>
      <c r="Q415" t="s">
        <v>169</v>
      </c>
      <c r="R415" t="s">
        <v>177</v>
      </c>
      <c r="S415" t="s">
        <v>162</v>
      </c>
      <c r="T415" t="s">
        <v>163</v>
      </c>
      <c r="U415">
        <v>4.4000000000000004</v>
      </c>
      <c r="V415">
        <v>3.6</v>
      </c>
      <c r="W415">
        <v>2.5</v>
      </c>
      <c r="X415">
        <v>3.51</v>
      </c>
      <c r="Y415">
        <v>354454</v>
      </c>
      <c r="Z415">
        <v>85928</v>
      </c>
      <c r="AA415">
        <v>10741020</v>
      </c>
    </row>
    <row r="416" spans="1:27" hidden="1">
      <c r="A416" t="s">
        <v>598</v>
      </c>
      <c r="B416" t="s">
        <v>201</v>
      </c>
      <c r="C416" t="s">
        <v>201</v>
      </c>
      <c r="D416">
        <v>2194</v>
      </c>
      <c r="E416" s="12">
        <v>39746</v>
      </c>
      <c r="F416" s="72">
        <f t="shared" si="56"/>
        <v>2008</v>
      </c>
      <c r="G416" s="70">
        <f t="shared" si="57"/>
        <v>7659.7629899726526</v>
      </c>
      <c r="H416" s="70" t="e" cm="1">
        <f t="array" ref="H416">INDEX(magic_bricks_appreciation_pivot!$A$13:$K$20,MATCH(C416,magic_bricks_appreciation_pivot!$A$13:$A$20,0),1+MATCH(F416,INDEX(magic_bricks_appreciation_pivot!$B$13:$K$13,0),0))</f>
        <v>#N/A</v>
      </c>
      <c r="I416" s="70"/>
      <c r="J416">
        <v>73</v>
      </c>
      <c r="K416">
        <v>3</v>
      </c>
      <c r="L416">
        <v>2</v>
      </c>
      <c r="M416">
        <v>5</v>
      </c>
      <c r="N416" t="s">
        <v>176</v>
      </c>
      <c r="O416" t="s">
        <v>161</v>
      </c>
      <c r="P416" s="12">
        <v>37556</v>
      </c>
      <c r="Q416" t="s">
        <v>156</v>
      </c>
      <c r="R416" t="s">
        <v>170</v>
      </c>
      <c r="S416" t="s">
        <v>162</v>
      </c>
      <c r="T416" t="s">
        <v>163</v>
      </c>
      <c r="U416">
        <v>2.8</v>
      </c>
      <c r="V416">
        <v>3.7</v>
      </c>
      <c r="W416">
        <v>4.2</v>
      </c>
      <c r="X416">
        <v>3.63</v>
      </c>
      <c r="Y416">
        <v>722637</v>
      </c>
      <c r="Z416">
        <v>201666</v>
      </c>
      <c r="AA416">
        <v>16805520</v>
      </c>
    </row>
    <row r="417" spans="1:27">
      <c r="A417" t="s">
        <v>599</v>
      </c>
      <c r="B417" t="s">
        <v>201</v>
      </c>
      <c r="C417" t="s">
        <v>201</v>
      </c>
      <c r="D417">
        <v>1678</v>
      </c>
      <c r="E417" s="12">
        <v>40732</v>
      </c>
      <c r="F417" s="72">
        <f t="shared" si="56"/>
        <v>2011</v>
      </c>
      <c r="G417" s="70">
        <f t="shared" si="57"/>
        <v>8096.6150178784264</v>
      </c>
      <c r="H417" s="70" cm="1">
        <f t="array" ref="H417">INDEX(magic_bricks_appreciation_pivot!$A$13:$K$20,MATCH(C417,magic_bricks_appreciation_pivot!$A$13:$A$20,0),1+MATCH(F417,INDEX(magic_bricks_appreciation_pivot!$B$13:$K$13,0),0))</f>
        <v>0.57884713052310821</v>
      </c>
      <c r="I417" s="70">
        <f t="shared" ref="I417:I418" si="63">G417+G417*H417</f>
        <v>12783.317387927658</v>
      </c>
      <c r="J417">
        <v>200</v>
      </c>
      <c r="K417">
        <v>2</v>
      </c>
      <c r="L417">
        <v>1</v>
      </c>
      <c r="M417">
        <v>4</v>
      </c>
      <c r="N417" t="s">
        <v>176</v>
      </c>
      <c r="O417" t="s">
        <v>161</v>
      </c>
      <c r="P417" s="12">
        <v>34892</v>
      </c>
      <c r="Q417" t="s">
        <v>156</v>
      </c>
      <c r="R417" t="s">
        <v>177</v>
      </c>
      <c r="S417" t="s">
        <v>158</v>
      </c>
      <c r="T417" t="s">
        <v>166</v>
      </c>
      <c r="U417">
        <v>4.2</v>
      </c>
      <c r="V417">
        <v>3.4</v>
      </c>
      <c r="W417">
        <v>3</v>
      </c>
      <c r="X417">
        <v>3.48</v>
      </c>
      <c r="Y417">
        <v>475514</v>
      </c>
      <c r="Z417">
        <v>271722</v>
      </c>
      <c r="AA417">
        <v>13586120</v>
      </c>
    </row>
    <row r="418" spans="1:27">
      <c r="A418" t="s">
        <v>600</v>
      </c>
      <c r="B418" t="s">
        <v>175</v>
      </c>
      <c r="C418" t="s">
        <v>34</v>
      </c>
      <c r="D418">
        <v>702</v>
      </c>
      <c r="E418" s="12">
        <v>40975</v>
      </c>
      <c r="F418" s="72">
        <f t="shared" si="56"/>
        <v>2012</v>
      </c>
      <c r="G418" s="70">
        <f t="shared" si="57"/>
        <v>11426.353276353277</v>
      </c>
      <c r="H418" s="70" cm="1">
        <f t="array" ref="H418">INDEX(magic_bricks_appreciation_pivot!$A$13:$K$20,MATCH(C418,magic_bricks_appreciation_pivot!$A$13:$A$20,0),1+MATCH(F418,INDEX(magic_bricks_appreciation_pivot!$B$13:$K$13,0),0))</f>
        <v>0.22606337179266398</v>
      </c>
      <c r="I418" s="70">
        <f t="shared" si="63"/>
        <v>14009.433225299852</v>
      </c>
      <c r="J418">
        <v>190</v>
      </c>
      <c r="K418">
        <v>1</v>
      </c>
      <c r="L418">
        <v>1</v>
      </c>
      <c r="M418">
        <v>2</v>
      </c>
      <c r="N418" t="s">
        <v>184</v>
      </c>
      <c r="O418" t="s">
        <v>155</v>
      </c>
      <c r="P418" s="12">
        <v>34405</v>
      </c>
      <c r="Q418" t="s">
        <v>194</v>
      </c>
      <c r="R418" t="s">
        <v>165</v>
      </c>
      <c r="S418" t="s">
        <v>178</v>
      </c>
      <c r="T418" t="s">
        <v>182</v>
      </c>
      <c r="U418">
        <v>2</v>
      </c>
      <c r="V418">
        <v>2.6</v>
      </c>
      <c r="W418">
        <v>3</v>
      </c>
      <c r="X418">
        <v>2.54</v>
      </c>
      <c r="Y418">
        <v>216575</v>
      </c>
      <c r="Z418">
        <v>136362</v>
      </c>
      <c r="AA418">
        <v>8021300</v>
      </c>
    </row>
    <row r="419" spans="1:27" hidden="1">
      <c r="A419" t="s">
        <v>601</v>
      </c>
      <c r="B419" t="s">
        <v>56</v>
      </c>
      <c r="C419" t="s">
        <v>56</v>
      </c>
      <c r="D419">
        <v>1067</v>
      </c>
      <c r="E419" s="12">
        <v>39494</v>
      </c>
      <c r="F419" s="72">
        <f t="shared" si="56"/>
        <v>2008</v>
      </c>
      <c r="G419" s="70">
        <f t="shared" si="57"/>
        <v>7460.5482661668229</v>
      </c>
      <c r="H419" s="70" t="e" cm="1">
        <f t="array" ref="H419">INDEX(magic_bricks_appreciation_pivot!$A$13:$K$20,MATCH(C419,magic_bricks_appreciation_pivot!$A$13:$A$20,0),1+MATCH(F419,INDEX(magic_bricks_appreciation_pivot!$B$13:$K$13,0),0))</f>
        <v>#N/A</v>
      </c>
      <c r="I419" s="70"/>
      <c r="J419">
        <v>55</v>
      </c>
      <c r="K419">
        <v>1</v>
      </c>
      <c r="L419">
        <v>1</v>
      </c>
      <c r="M419">
        <v>3</v>
      </c>
      <c r="N419" t="s">
        <v>176</v>
      </c>
      <c r="O419" t="s">
        <v>155</v>
      </c>
      <c r="P419" s="12">
        <v>29639</v>
      </c>
      <c r="Q419" t="s">
        <v>194</v>
      </c>
      <c r="R419" t="s">
        <v>165</v>
      </c>
      <c r="S419" t="s">
        <v>178</v>
      </c>
      <c r="T419" t="s">
        <v>163</v>
      </c>
      <c r="U419">
        <v>2.4</v>
      </c>
      <c r="V419">
        <v>3.8</v>
      </c>
      <c r="W419">
        <v>3.5</v>
      </c>
      <c r="X419">
        <v>3.23</v>
      </c>
      <c r="Y419">
        <v>270654</v>
      </c>
      <c r="Z419">
        <v>63683</v>
      </c>
      <c r="AA419">
        <v>7960405</v>
      </c>
    </row>
    <row r="420" spans="1:27">
      <c r="A420" t="s">
        <v>602</v>
      </c>
      <c r="B420" t="s">
        <v>175</v>
      </c>
      <c r="C420" t="s">
        <v>34</v>
      </c>
      <c r="D420">
        <v>980</v>
      </c>
      <c r="E420" s="12">
        <v>40245</v>
      </c>
      <c r="F420" s="72">
        <f t="shared" si="56"/>
        <v>2010</v>
      </c>
      <c r="G420" s="70">
        <f t="shared" si="57"/>
        <v>12089.132653061224</v>
      </c>
      <c r="H420" s="70" cm="1">
        <f t="array" ref="H420">INDEX(magic_bricks_appreciation_pivot!$A$13:$K$20,MATCH(C420,magic_bricks_appreciation_pivot!$A$13:$A$20,0),1+MATCH(F420,INDEX(magic_bricks_appreciation_pivot!$B$13:$K$13,0),0))</f>
        <v>0.46848170778869208</v>
      </c>
      <c r="I420" s="70">
        <f>G420+G420*H420</f>
        <v>17752.670164051389</v>
      </c>
      <c r="J420">
        <v>90</v>
      </c>
      <c r="K420">
        <v>1</v>
      </c>
      <c r="L420">
        <v>1</v>
      </c>
      <c r="M420">
        <v>3</v>
      </c>
      <c r="N420" t="s">
        <v>168</v>
      </c>
      <c r="O420" t="s">
        <v>155</v>
      </c>
      <c r="P420" s="12">
        <v>31120</v>
      </c>
      <c r="Q420" t="s">
        <v>156</v>
      </c>
      <c r="R420" t="s">
        <v>177</v>
      </c>
      <c r="S420" t="s">
        <v>158</v>
      </c>
      <c r="T420" t="s">
        <v>163</v>
      </c>
      <c r="U420">
        <v>4.3</v>
      </c>
      <c r="V420">
        <v>3.2</v>
      </c>
      <c r="W420">
        <v>2.1</v>
      </c>
      <c r="X420">
        <v>3.2</v>
      </c>
      <c r="Y420">
        <v>308031</v>
      </c>
      <c r="Z420">
        <v>189558</v>
      </c>
      <c r="AA420">
        <v>11847350</v>
      </c>
    </row>
    <row r="421" spans="1:27" hidden="1">
      <c r="A421" t="s">
        <v>603</v>
      </c>
      <c r="B421" t="s">
        <v>201</v>
      </c>
      <c r="C421" t="s">
        <v>201</v>
      </c>
      <c r="D421">
        <v>1989</v>
      </c>
      <c r="E421" s="12">
        <v>39854</v>
      </c>
      <c r="F421" s="72">
        <f t="shared" si="56"/>
        <v>2009</v>
      </c>
      <c r="G421" s="70">
        <f t="shared" si="57"/>
        <v>6025.9426847662144</v>
      </c>
      <c r="H421" s="70" t="e" cm="1">
        <f t="array" ref="H421">INDEX(magic_bricks_appreciation_pivot!$A$13:$K$20,MATCH(C421,magic_bricks_appreciation_pivot!$A$13:$A$20,0),1+MATCH(F421,INDEX(magic_bricks_appreciation_pivot!$B$13:$K$13,0),0))</f>
        <v>#N/A</v>
      </c>
      <c r="I421" s="70"/>
      <c r="J421">
        <v>185</v>
      </c>
      <c r="K421">
        <v>3</v>
      </c>
      <c r="L421">
        <v>2</v>
      </c>
      <c r="M421">
        <v>5</v>
      </c>
      <c r="N421" t="s">
        <v>184</v>
      </c>
      <c r="O421" t="s">
        <v>155</v>
      </c>
      <c r="P421" s="12">
        <v>32554</v>
      </c>
      <c r="Q421" t="s">
        <v>194</v>
      </c>
      <c r="R421" t="s">
        <v>177</v>
      </c>
      <c r="S421" t="s">
        <v>158</v>
      </c>
      <c r="T421" t="s">
        <v>182</v>
      </c>
      <c r="U421">
        <v>2.7</v>
      </c>
      <c r="V421">
        <v>3.3</v>
      </c>
      <c r="W421">
        <v>2.7</v>
      </c>
      <c r="X421">
        <v>2.88</v>
      </c>
      <c r="Y421">
        <v>407510</v>
      </c>
      <c r="Z421">
        <v>191770</v>
      </c>
      <c r="AA421">
        <v>11985600</v>
      </c>
    </row>
    <row r="422" spans="1:27">
      <c r="A422" t="s">
        <v>604</v>
      </c>
      <c r="B422" t="s">
        <v>175</v>
      </c>
      <c r="C422" t="s">
        <v>34</v>
      </c>
      <c r="D422">
        <v>1257</v>
      </c>
      <c r="E422" s="12">
        <v>41980</v>
      </c>
      <c r="F422" s="72">
        <f t="shared" si="56"/>
        <v>2014</v>
      </c>
      <c r="G422" s="70">
        <f t="shared" si="57"/>
        <v>10969.331742243437</v>
      </c>
      <c r="H422" s="70" cm="1">
        <f t="array" ref="H422">INDEX(magic_bricks_appreciation_pivot!$A$13:$K$20,MATCH(C422,magic_bricks_appreciation_pivot!$A$13:$A$20,0),1+MATCH(F422,INDEX(magic_bricks_appreciation_pivot!$B$13:$K$13,0),0))</f>
        <v>5.1040744021257752E-2</v>
      </c>
      <c r="I422" s="70">
        <f t="shared" ref="I422:I425" si="64">G422+G422*H422</f>
        <v>11529.214595783542</v>
      </c>
      <c r="J422">
        <v>163</v>
      </c>
      <c r="K422">
        <v>2</v>
      </c>
      <c r="L422">
        <v>1</v>
      </c>
      <c r="M422">
        <v>4</v>
      </c>
      <c r="N422" t="s">
        <v>193</v>
      </c>
      <c r="O422" t="s">
        <v>161</v>
      </c>
      <c r="P422" s="12">
        <v>29205</v>
      </c>
      <c r="Q422" t="s">
        <v>156</v>
      </c>
      <c r="R422" t="s">
        <v>170</v>
      </c>
      <c r="S422" t="s">
        <v>158</v>
      </c>
      <c r="T422" t="s">
        <v>166</v>
      </c>
      <c r="U422">
        <v>4.7</v>
      </c>
      <c r="V422">
        <v>2.5</v>
      </c>
      <c r="W422">
        <v>5</v>
      </c>
      <c r="X422">
        <v>3.91</v>
      </c>
      <c r="Y422">
        <v>413654</v>
      </c>
      <c r="Z422">
        <v>110308</v>
      </c>
      <c r="AA422">
        <v>13788450</v>
      </c>
    </row>
    <row r="423" spans="1:27">
      <c r="A423" t="s">
        <v>605</v>
      </c>
      <c r="B423" t="s">
        <v>175</v>
      </c>
      <c r="C423" t="s">
        <v>34</v>
      </c>
      <c r="D423">
        <v>1069</v>
      </c>
      <c r="E423" s="12">
        <v>41999</v>
      </c>
      <c r="F423" s="72">
        <f t="shared" si="56"/>
        <v>2014</v>
      </c>
      <c r="G423" s="70">
        <f t="shared" si="57"/>
        <v>9429.635173058934</v>
      </c>
      <c r="H423" s="70" cm="1">
        <f t="array" ref="H423">INDEX(magic_bricks_appreciation_pivot!$A$13:$K$20,MATCH(C423,magic_bricks_appreciation_pivot!$A$13:$A$20,0),1+MATCH(F423,INDEX(magic_bricks_appreciation_pivot!$B$13:$K$13,0),0))</f>
        <v>5.1040744021257752E-2</v>
      </c>
      <c r="I423" s="70">
        <f t="shared" si="64"/>
        <v>9910.9307681408827</v>
      </c>
      <c r="J423">
        <v>55</v>
      </c>
      <c r="K423">
        <v>1</v>
      </c>
      <c r="L423">
        <v>1</v>
      </c>
      <c r="M423">
        <v>3</v>
      </c>
      <c r="N423" t="s">
        <v>193</v>
      </c>
      <c r="O423" t="s">
        <v>155</v>
      </c>
      <c r="P423" s="12">
        <v>34334</v>
      </c>
      <c r="Q423" t="s">
        <v>169</v>
      </c>
      <c r="R423" t="s">
        <v>157</v>
      </c>
      <c r="S423" t="s">
        <v>162</v>
      </c>
      <c r="T423" t="s">
        <v>163</v>
      </c>
      <c r="U423">
        <v>2.5</v>
      </c>
      <c r="V423">
        <v>4.5999999999999996</v>
      </c>
      <c r="W423">
        <v>4.9000000000000004</v>
      </c>
      <c r="X423">
        <v>4.0599999999999996</v>
      </c>
      <c r="Y423">
        <v>302408</v>
      </c>
      <c r="Z423">
        <v>110883</v>
      </c>
      <c r="AA423">
        <v>10080280</v>
      </c>
    </row>
    <row r="424" spans="1:27">
      <c r="A424" t="s">
        <v>606</v>
      </c>
      <c r="B424" t="s">
        <v>23</v>
      </c>
      <c r="C424" t="s">
        <v>23</v>
      </c>
      <c r="D424">
        <v>606</v>
      </c>
      <c r="E424" s="12">
        <v>40798</v>
      </c>
      <c r="F424" s="72">
        <f t="shared" si="56"/>
        <v>2011</v>
      </c>
      <c r="G424" s="70">
        <f t="shared" si="57"/>
        <v>10832.920792079209</v>
      </c>
      <c r="H424" s="70" cm="1">
        <f t="array" ref="H424">INDEX(magic_bricks_appreciation_pivot!$A$13:$K$20,MATCH(C424,magic_bricks_appreciation_pivot!$A$13:$A$20,0),1+MATCH(F424,INDEX(magic_bricks_appreciation_pivot!$B$13:$K$13,0),0))</f>
        <v>0.30621792098525186</v>
      </c>
      <c r="I424" s="70">
        <f t="shared" si="64"/>
        <v>14150.155275227611</v>
      </c>
      <c r="J424">
        <v>86</v>
      </c>
      <c r="K424">
        <v>1</v>
      </c>
      <c r="L424">
        <v>1</v>
      </c>
      <c r="M424">
        <v>2</v>
      </c>
      <c r="N424" t="s">
        <v>154</v>
      </c>
      <c r="O424" t="s">
        <v>161</v>
      </c>
      <c r="P424" s="12">
        <v>36053</v>
      </c>
      <c r="Q424" t="s">
        <v>156</v>
      </c>
      <c r="R424" t="s">
        <v>177</v>
      </c>
      <c r="S424" t="s">
        <v>178</v>
      </c>
      <c r="T424" t="s">
        <v>166</v>
      </c>
      <c r="U424">
        <v>2.6</v>
      </c>
      <c r="V424">
        <v>4.4000000000000004</v>
      </c>
      <c r="W424">
        <v>3.8</v>
      </c>
      <c r="X424">
        <v>3.62</v>
      </c>
      <c r="Y424">
        <v>262590</v>
      </c>
      <c r="Z424">
        <v>85342</v>
      </c>
      <c r="AA424">
        <v>6564750</v>
      </c>
    </row>
    <row r="425" spans="1:27">
      <c r="A425" t="s">
        <v>607</v>
      </c>
      <c r="B425" t="s">
        <v>23</v>
      </c>
      <c r="C425" t="s">
        <v>23</v>
      </c>
      <c r="D425">
        <v>1449</v>
      </c>
      <c r="E425" s="12">
        <v>40670</v>
      </c>
      <c r="F425" s="72">
        <f t="shared" si="56"/>
        <v>2011</v>
      </c>
      <c r="G425" s="70">
        <f t="shared" si="57"/>
        <v>6115.5969634230505</v>
      </c>
      <c r="H425" s="70" cm="1">
        <f t="array" ref="H425">INDEX(magic_bricks_appreciation_pivot!$A$13:$K$20,MATCH(C425,magic_bricks_appreciation_pivot!$A$13:$A$20,0),1+MATCH(F425,INDEX(magic_bricks_appreciation_pivot!$B$13:$K$13,0),0))</f>
        <v>0.30621792098525186</v>
      </c>
      <c r="I425" s="70">
        <f t="shared" si="64"/>
        <v>7988.3023511461761</v>
      </c>
      <c r="J425">
        <v>49</v>
      </c>
      <c r="K425">
        <v>2</v>
      </c>
      <c r="L425">
        <v>2</v>
      </c>
      <c r="M425">
        <v>4</v>
      </c>
      <c r="N425" t="s">
        <v>176</v>
      </c>
      <c r="O425" t="s">
        <v>155</v>
      </c>
      <c r="P425" s="12">
        <v>27530</v>
      </c>
      <c r="Q425" t="s">
        <v>194</v>
      </c>
      <c r="R425" t="s">
        <v>177</v>
      </c>
      <c r="S425" t="s">
        <v>162</v>
      </c>
      <c r="T425" t="s">
        <v>166</v>
      </c>
      <c r="U425">
        <v>3.1</v>
      </c>
      <c r="V425">
        <v>2.2999999999999998</v>
      </c>
      <c r="W425">
        <v>4.5999999999999996</v>
      </c>
      <c r="X425">
        <v>3.46</v>
      </c>
      <c r="Y425">
        <v>354460</v>
      </c>
      <c r="Z425">
        <v>203815</v>
      </c>
      <c r="AA425">
        <v>8861500</v>
      </c>
    </row>
    <row r="426" spans="1:27" hidden="1">
      <c r="A426" t="s">
        <v>608</v>
      </c>
      <c r="B426" t="s">
        <v>23</v>
      </c>
      <c r="C426" t="s">
        <v>23</v>
      </c>
      <c r="D426">
        <v>1154</v>
      </c>
      <c r="E426" s="12">
        <v>40137</v>
      </c>
      <c r="F426" s="72">
        <f t="shared" si="56"/>
        <v>2009</v>
      </c>
      <c r="G426" s="70">
        <f t="shared" si="57"/>
        <v>6828.4228769497404</v>
      </c>
      <c r="H426" s="70" t="e" cm="1">
        <f t="array" ref="H426">INDEX(magic_bricks_appreciation_pivot!$A$13:$K$20,MATCH(C426,magic_bricks_appreciation_pivot!$A$13:$A$20,0),1+MATCH(F426,INDEX(magic_bricks_appreciation_pivot!$B$13:$K$13,0),0))</f>
        <v>#N/A</v>
      </c>
      <c r="I426" s="70"/>
      <c r="J426">
        <v>170</v>
      </c>
      <c r="K426">
        <v>1</v>
      </c>
      <c r="L426">
        <v>1</v>
      </c>
      <c r="M426">
        <v>3</v>
      </c>
      <c r="N426" t="s">
        <v>168</v>
      </c>
      <c r="O426" t="s">
        <v>161</v>
      </c>
      <c r="P426" s="12">
        <v>35757</v>
      </c>
      <c r="Q426" t="s">
        <v>194</v>
      </c>
      <c r="R426" t="s">
        <v>170</v>
      </c>
      <c r="S426" t="s">
        <v>158</v>
      </c>
      <c r="T426" t="s">
        <v>182</v>
      </c>
      <c r="U426">
        <v>3.5</v>
      </c>
      <c r="V426">
        <v>4.7</v>
      </c>
      <c r="W426">
        <v>5</v>
      </c>
      <c r="X426">
        <v>4.46</v>
      </c>
      <c r="Y426">
        <v>236400</v>
      </c>
      <c r="Z426">
        <v>70920</v>
      </c>
      <c r="AA426">
        <v>7880000</v>
      </c>
    </row>
    <row r="427" spans="1:27">
      <c r="A427" t="s">
        <v>609</v>
      </c>
      <c r="B427" t="s">
        <v>56</v>
      </c>
      <c r="C427" t="s">
        <v>56</v>
      </c>
      <c r="D427">
        <v>927</v>
      </c>
      <c r="E427" s="12">
        <v>40563</v>
      </c>
      <c r="F427" s="72">
        <f t="shared" si="56"/>
        <v>2011</v>
      </c>
      <c r="G427" s="70">
        <f t="shared" si="57"/>
        <v>13681.655879180151</v>
      </c>
      <c r="H427" s="70" cm="1">
        <f t="array" ref="H427">INDEX(magic_bricks_appreciation_pivot!$A$13:$K$20,MATCH(C427,magic_bricks_appreciation_pivot!$A$13:$A$20,0),1+MATCH(F427,INDEX(magic_bricks_appreciation_pivot!$B$13:$K$13,0),0))</f>
        <v>0.33228770983948047</v>
      </c>
      <c r="I427" s="70">
        <f t="shared" ref="I427:I428" si="65">G427+G427*H427</f>
        <v>18227.901978084788</v>
      </c>
      <c r="J427">
        <v>72</v>
      </c>
      <c r="K427">
        <v>1</v>
      </c>
      <c r="L427">
        <v>1</v>
      </c>
      <c r="M427">
        <v>3</v>
      </c>
      <c r="N427" t="s">
        <v>168</v>
      </c>
      <c r="O427" t="s">
        <v>161</v>
      </c>
      <c r="P427" s="12">
        <v>28518</v>
      </c>
      <c r="Q427" t="s">
        <v>156</v>
      </c>
      <c r="R427" t="s">
        <v>177</v>
      </c>
      <c r="S427" t="s">
        <v>162</v>
      </c>
      <c r="T427" t="s">
        <v>182</v>
      </c>
      <c r="U427">
        <v>4.7</v>
      </c>
      <c r="V427">
        <v>5</v>
      </c>
      <c r="W427">
        <v>2.6</v>
      </c>
      <c r="X427">
        <v>3.71</v>
      </c>
      <c r="Y427">
        <v>469267</v>
      </c>
      <c r="Z427">
        <v>63414</v>
      </c>
      <c r="AA427">
        <v>12682895</v>
      </c>
    </row>
    <row r="428" spans="1:27">
      <c r="A428" t="s">
        <v>610</v>
      </c>
      <c r="B428" t="s">
        <v>23</v>
      </c>
      <c r="C428" t="s">
        <v>23</v>
      </c>
      <c r="D428">
        <v>1613</v>
      </c>
      <c r="E428" s="12">
        <v>40524</v>
      </c>
      <c r="F428" s="72">
        <f t="shared" si="56"/>
        <v>2010</v>
      </c>
      <c r="G428" s="70">
        <f t="shared" si="57"/>
        <v>6304.7892126472416</v>
      </c>
      <c r="H428" s="70" cm="1">
        <f t="array" ref="H428">INDEX(magic_bricks_appreciation_pivot!$A$13:$K$20,MATCH(C428,magic_bricks_appreciation_pivot!$A$13:$A$20,0),1+MATCH(F428,INDEX(magic_bricks_appreciation_pivot!$B$13:$K$13,0),0))</f>
        <v>0.49881786187527283</v>
      </c>
      <c r="I428" s="70">
        <f t="shared" si="65"/>
        <v>9449.7306872742229</v>
      </c>
      <c r="J428">
        <v>151</v>
      </c>
      <c r="K428">
        <v>2</v>
      </c>
      <c r="L428">
        <v>2</v>
      </c>
      <c r="M428">
        <v>4</v>
      </c>
      <c r="N428" t="s">
        <v>168</v>
      </c>
      <c r="O428" t="s">
        <v>155</v>
      </c>
      <c r="P428" s="12">
        <v>29209</v>
      </c>
      <c r="Q428" t="s">
        <v>169</v>
      </c>
      <c r="R428" t="s">
        <v>165</v>
      </c>
      <c r="S428" t="s">
        <v>162</v>
      </c>
      <c r="T428" t="s">
        <v>166</v>
      </c>
      <c r="U428">
        <v>4.8</v>
      </c>
      <c r="V428">
        <v>4.4000000000000004</v>
      </c>
      <c r="W428">
        <v>4.5999999999999996</v>
      </c>
      <c r="X428">
        <v>4.5999999999999996</v>
      </c>
      <c r="Y428">
        <v>335598</v>
      </c>
      <c r="Z428">
        <v>183053</v>
      </c>
      <c r="AA428">
        <v>10169625</v>
      </c>
    </row>
    <row r="429" spans="1:27" hidden="1">
      <c r="A429" t="s">
        <v>611</v>
      </c>
      <c r="B429" t="s">
        <v>51</v>
      </c>
      <c r="C429" t="s">
        <v>51</v>
      </c>
      <c r="D429">
        <v>1851</v>
      </c>
      <c r="E429" s="12">
        <v>39735</v>
      </c>
      <c r="F429" s="72">
        <f t="shared" si="56"/>
        <v>2008</v>
      </c>
      <c r="G429" s="70">
        <f t="shared" si="57"/>
        <v>6460.8860075634793</v>
      </c>
      <c r="H429" s="70" t="e" cm="1">
        <f t="array" ref="H429">INDEX(magic_bricks_appreciation_pivot!$A$13:$K$20,MATCH(C429,magic_bricks_appreciation_pivot!$A$13:$A$20,0),1+MATCH(F429,INDEX(magic_bricks_appreciation_pivot!$B$13:$K$13,0),0))</f>
        <v>#N/A</v>
      </c>
      <c r="I429" s="70"/>
      <c r="J429">
        <v>106</v>
      </c>
      <c r="K429">
        <v>3</v>
      </c>
      <c r="L429">
        <v>2</v>
      </c>
      <c r="M429">
        <v>5</v>
      </c>
      <c r="N429" t="s">
        <v>184</v>
      </c>
      <c r="O429" t="s">
        <v>155</v>
      </c>
      <c r="P429" s="12">
        <v>19660</v>
      </c>
      <c r="Q429" t="s">
        <v>194</v>
      </c>
      <c r="R429" t="s">
        <v>157</v>
      </c>
      <c r="S429" t="s">
        <v>162</v>
      </c>
      <c r="T429" t="s">
        <v>182</v>
      </c>
      <c r="U429">
        <v>4.9000000000000004</v>
      </c>
      <c r="V429">
        <v>4.5</v>
      </c>
      <c r="W429">
        <v>2.5</v>
      </c>
      <c r="X429">
        <v>4</v>
      </c>
      <c r="Y429">
        <v>442487</v>
      </c>
      <c r="Z429">
        <v>95673</v>
      </c>
      <c r="AA429">
        <v>11959100</v>
      </c>
    </row>
    <row r="430" spans="1:27" hidden="1">
      <c r="A430" t="s">
        <v>612</v>
      </c>
      <c r="B430" t="s">
        <v>51</v>
      </c>
      <c r="C430" t="s">
        <v>51</v>
      </c>
      <c r="D430">
        <v>1511</v>
      </c>
      <c r="E430" s="12">
        <v>39099</v>
      </c>
      <c r="F430" s="72">
        <f t="shared" si="56"/>
        <v>2007</v>
      </c>
      <c r="G430" s="70">
        <f t="shared" si="57"/>
        <v>6877.498345466578</v>
      </c>
      <c r="H430" s="70" t="e" cm="1">
        <f t="array" ref="H430">INDEX(magic_bricks_appreciation_pivot!$A$13:$K$20,MATCH(C430,magic_bricks_appreciation_pivot!$A$13:$A$20,0),1+MATCH(F430,INDEX(magic_bricks_appreciation_pivot!$B$13:$K$13,0),0))</f>
        <v>#N/A</v>
      </c>
      <c r="I430" s="70"/>
      <c r="J430">
        <v>128</v>
      </c>
      <c r="K430">
        <v>2</v>
      </c>
      <c r="L430">
        <v>1</v>
      </c>
      <c r="M430">
        <v>4</v>
      </c>
      <c r="N430" t="s">
        <v>168</v>
      </c>
      <c r="O430" t="s">
        <v>161</v>
      </c>
      <c r="P430" s="12">
        <v>22674</v>
      </c>
      <c r="Q430" t="s">
        <v>156</v>
      </c>
      <c r="R430" t="s">
        <v>170</v>
      </c>
      <c r="S430" t="s">
        <v>178</v>
      </c>
      <c r="T430" t="s">
        <v>173</v>
      </c>
      <c r="U430">
        <v>2.2000000000000002</v>
      </c>
      <c r="V430">
        <v>3.2</v>
      </c>
      <c r="W430">
        <v>2.7</v>
      </c>
      <c r="X430">
        <v>2.8</v>
      </c>
      <c r="Y430">
        <v>405284</v>
      </c>
      <c r="Z430">
        <v>166270</v>
      </c>
      <c r="AA430">
        <v>10391900</v>
      </c>
    </row>
    <row r="431" spans="1:27">
      <c r="A431" t="s">
        <v>613</v>
      </c>
      <c r="B431" t="s">
        <v>201</v>
      </c>
      <c r="C431" t="s">
        <v>201</v>
      </c>
      <c r="D431">
        <v>1765</v>
      </c>
      <c r="E431" s="12">
        <v>40931</v>
      </c>
      <c r="F431" s="72">
        <f t="shared" si="56"/>
        <v>2012</v>
      </c>
      <c r="G431" s="70">
        <f t="shared" si="57"/>
        <v>5291.1501416430592</v>
      </c>
      <c r="H431" s="70" cm="1">
        <f t="array" ref="H431">INDEX(magic_bricks_appreciation_pivot!$A$13:$K$20,MATCH(C431,magic_bricks_appreciation_pivot!$A$13:$A$20,0),1+MATCH(F431,INDEX(magic_bricks_appreciation_pivot!$B$13:$K$13,0),0))</f>
        <v>0.26292059267573231</v>
      </c>
      <c r="I431" s="70">
        <f t="shared" ref="I431:I435" si="66">G431+G431*H431</f>
        <v>6682.3024728201372</v>
      </c>
      <c r="J431">
        <v>6</v>
      </c>
      <c r="K431">
        <v>2</v>
      </c>
      <c r="L431">
        <v>1</v>
      </c>
      <c r="M431">
        <v>4</v>
      </c>
      <c r="N431" t="s">
        <v>154</v>
      </c>
      <c r="O431" t="s">
        <v>161</v>
      </c>
      <c r="P431" s="12">
        <v>30346</v>
      </c>
      <c r="Q431" t="s">
        <v>169</v>
      </c>
      <c r="R431" t="s">
        <v>177</v>
      </c>
      <c r="S431" t="s">
        <v>158</v>
      </c>
      <c r="T431" t="s">
        <v>163</v>
      </c>
      <c r="U431">
        <v>2.6</v>
      </c>
      <c r="V431">
        <v>5</v>
      </c>
      <c r="W431">
        <v>3.7</v>
      </c>
      <c r="X431">
        <v>3.76</v>
      </c>
      <c r="Y431">
        <v>345539</v>
      </c>
      <c r="Z431">
        <v>177439</v>
      </c>
      <c r="AA431">
        <v>9338880</v>
      </c>
    </row>
    <row r="432" spans="1:27">
      <c r="A432" t="s">
        <v>614</v>
      </c>
      <c r="B432" t="s">
        <v>23</v>
      </c>
      <c r="C432" t="s">
        <v>23</v>
      </c>
      <c r="D432">
        <v>1238</v>
      </c>
      <c r="E432" s="12">
        <v>40710</v>
      </c>
      <c r="F432" s="72">
        <f t="shared" si="56"/>
        <v>2011</v>
      </c>
      <c r="G432" s="70">
        <f t="shared" si="57"/>
        <v>9151.6558966074317</v>
      </c>
      <c r="H432" s="70" cm="1">
        <f t="array" ref="H432">INDEX(magic_bricks_appreciation_pivot!$A$13:$K$20,MATCH(C432,magic_bricks_appreciation_pivot!$A$13:$A$20,0),1+MATCH(F432,INDEX(magic_bricks_appreciation_pivot!$B$13:$K$13,0),0))</f>
        <v>0.30621792098525186</v>
      </c>
      <c r="I432" s="70">
        <f t="shared" si="66"/>
        <v>11954.056938838981</v>
      </c>
      <c r="J432">
        <v>63</v>
      </c>
      <c r="K432">
        <v>1</v>
      </c>
      <c r="L432">
        <v>1</v>
      </c>
      <c r="M432">
        <v>3</v>
      </c>
      <c r="N432" t="s">
        <v>193</v>
      </c>
      <c r="O432" t="s">
        <v>155</v>
      </c>
      <c r="P432" s="12">
        <v>34505</v>
      </c>
      <c r="Q432" t="s">
        <v>156</v>
      </c>
      <c r="R432" t="s">
        <v>165</v>
      </c>
      <c r="S432" t="s">
        <v>178</v>
      </c>
      <c r="T432" t="s">
        <v>182</v>
      </c>
      <c r="U432">
        <v>4.9000000000000004</v>
      </c>
      <c r="V432">
        <v>2.1</v>
      </c>
      <c r="W432">
        <v>4</v>
      </c>
      <c r="X432">
        <v>3.7</v>
      </c>
      <c r="Y432">
        <v>430531</v>
      </c>
      <c r="Z432">
        <v>283244</v>
      </c>
      <c r="AA432">
        <v>11329750</v>
      </c>
    </row>
    <row r="433" spans="1:27">
      <c r="A433" t="s">
        <v>615</v>
      </c>
      <c r="B433" t="s">
        <v>175</v>
      </c>
      <c r="C433" t="s">
        <v>34</v>
      </c>
      <c r="D433">
        <v>934</v>
      </c>
      <c r="E433" s="12">
        <v>41765</v>
      </c>
      <c r="F433" s="72">
        <f t="shared" si="56"/>
        <v>2014</v>
      </c>
      <c r="G433" s="70">
        <f t="shared" si="57"/>
        <v>9067.5053533190585</v>
      </c>
      <c r="H433" s="70" cm="1">
        <f t="array" ref="H433">INDEX(magic_bricks_appreciation_pivot!$A$13:$K$20,MATCH(C433,magic_bricks_appreciation_pivot!$A$13:$A$20,0),1+MATCH(F433,INDEX(magic_bricks_appreciation_pivot!$B$13:$K$13,0),0))</f>
        <v>5.1040744021257752E-2</v>
      </c>
      <c r="I433" s="70">
        <f t="shared" si="66"/>
        <v>9530.3175729692011</v>
      </c>
      <c r="J433">
        <v>3</v>
      </c>
      <c r="K433">
        <v>1</v>
      </c>
      <c r="L433">
        <v>1</v>
      </c>
      <c r="M433">
        <v>3</v>
      </c>
      <c r="N433" t="s">
        <v>168</v>
      </c>
      <c r="O433" t="s">
        <v>155</v>
      </c>
      <c r="P433" s="12">
        <v>33370</v>
      </c>
      <c r="Q433" t="s">
        <v>194</v>
      </c>
      <c r="R433" t="s">
        <v>165</v>
      </c>
      <c r="S433" t="s">
        <v>162</v>
      </c>
      <c r="T433" t="s">
        <v>163</v>
      </c>
      <c r="U433">
        <v>5</v>
      </c>
      <c r="V433">
        <v>3.3</v>
      </c>
      <c r="W433">
        <v>2.7</v>
      </c>
      <c r="X433">
        <v>3.63</v>
      </c>
      <c r="Y433">
        <v>211726</v>
      </c>
      <c r="Z433">
        <v>118567</v>
      </c>
      <c r="AA433">
        <v>8469050</v>
      </c>
    </row>
    <row r="434" spans="1:27">
      <c r="A434" t="s">
        <v>616</v>
      </c>
      <c r="B434" t="s">
        <v>175</v>
      </c>
      <c r="C434" t="s">
        <v>34</v>
      </c>
      <c r="D434">
        <v>754</v>
      </c>
      <c r="E434" s="12">
        <v>41425</v>
      </c>
      <c r="F434" s="72">
        <f t="shared" si="56"/>
        <v>2013</v>
      </c>
      <c r="G434" s="70">
        <f t="shared" si="57"/>
        <v>10219.893899204244</v>
      </c>
      <c r="H434" s="70" cm="1">
        <f t="array" ref="H434">INDEX(magic_bricks_appreciation_pivot!$A$13:$K$20,MATCH(C434,magic_bricks_appreciation_pivot!$A$13:$A$20,0),1+MATCH(F434,INDEX(magic_bricks_appreciation_pivot!$B$13:$K$13,0),0))</f>
        <v>0.11656080922135968</v>
      </c>
      <c r="I434" s="70">
        <f t="shared" si="66"/>
        <v>11411.133002251927</v>
      </c>
      <c r="J434">
        <v>92</v>
      </c>
      <c r="K434">
        <v>1</v>
      </c>
      <c r="L434">
        <v>1</v>
      </c>
      <c r="M434">
        <v>2</v>
      </c>
      <c r="N434" t="s">
        <v>168</v>
      </c>
      <c r="O434" t="s">
        <v>155</v>
      </c>
      <c r="P434" s="12">
        <v>28285</v>
      </c>
      <c r="Q434" t="s">
        <v>194</v>
      </c>
      <c r="R434" t="s">
        <v>170</v>
      </c>
      <c r="S434" t="s">
        <v>158</v>
      </c>
      <c r="T434" t="s">
        <v>166</v>
      </c>
      <c r="U434">
        <v>4.2</v>
      </c>
      <c r="V434">
        <v>3.5</v>
      </c>
      <c r="W434">
        <v>2.1</v>
      </c>
      <c r="X434">
        <v>3.29</v>
      </c>
      <c r="Y434">
        <v>238880</v>
      </c>
      <c r="Z434">
        <v>107881</v>
      </c>
      <c r="AA434">
        <v>7705800</v>
      </c>
    </row>
    <row r="435" spans="1:27">
      <c r="A435" t="s">
        <v>617</v>
      </c>
      <c r="B435" t="s">
        <v>75</v>
      </c>
      <c r="C435" t="s">
        <v>75</v>
      </c>
      <c r="D435">
        <v>1736</v>
      </c>
      <c r="E435" s="12">
        <v>40964</v>
      </c>
      <c r="F435" s="72">
        <f t="shared" si="56"/>
        <v>2012</v>
      </c>
      <c r="G435" s="70">
        <f t="shared" si="57"/>
        <v>8097.4539170506914</v>
      </c>
      <c r="H435" s="70" cm="1">
        <f t="array" ref="H435">INDEX(magic_bricks_appreciation_pivot!$A$13:$K$20,MATCH(C435,magic_bricks_appreciation_pivot!$A$13:$A$20,0),1+MATCH(F435,INDEX(magic_bricks_appreciation_pivot!$B$13:$K$13,0),0))</f>
        <v>0.4595405666106962</v>
      </c>
      <c r="I435" s="70">
        <f t="shared" si="66"/>
        <v>11818.562478196167</v>
      </c>
      <c r="J435">
        <v>60</v>
      </c>
      <c r="K435">
        <v>1</v>
      </c>
      <c r="L435">
        <v>1</v>
      </c>
      <c r="M435">
        <v>4</v>
      </c>
      <c r="N435" t="s">
        <v>176</v>
      </c>
      <c r="O435" t="s">
        <v>155</v>
      </c>
      <c r="P435" s="12">
        <v>37314</v>
      </c>
      <c r="Q435" t="s">
        <v>169</v>
      </c>
      <c r="R435" t="s">
        <v>157</v>
      </c>
      <c r="S435" t="s">
        <v>158</v>
      </c>
      <c r="T435" t="s">
        <v>166</v>
      </c>
      <c r="U435">
        <v>2.2000000000000002</v>
      </c>
      <c r="V435">
        <v>2.4</v>
      </c>
      <c r="W435">
        <v>3</v>
      </c>
      <c r="X435">
        <v>2.61</v>
      </c>
      <c r="Y435">
        <v>365487</v>
      </c>
      <c r="Z435">
        <v>182743</v>
      </c>
      <c r="AA435">
        <v>14057180</v>
      </c>
    </row>
    <row r="436" spans="1:27" hidden="1">
      <c r="A436" t="s">
        <v>618</v>
      </c>
      <c r="B436" t="s">
        <v>175</v>
      </c>
      <c r="C436" t="s">
        <v>34</v>
      </c>
      <c r="D436">
        <v>980</v>
      </c>
      <c r="E436" s="12">
        <v>39442</v>
      </c>
      <c r="F436" s="72">
        <f t="shared" si="56"/>
        <v>2007</v>
      </c>
      <c r="G436" s="70">
        <f t="shared" si="57"/>
        <v>8797.4489795918362</v>
      </c>
      <c r="H436" s="70" t="e" cm="1">
        <f t="array" ref="H436">INDEX(magic_bricks_appreciation_pivot!$A$13:$K$20,MATCH(C436,magic_bricks_appreciation_pivot!$A$13:$A$20,0),1+MATCH(F436,INDEX(magic_bricks_appreciation_pivot!$B$13:$K$13,0),0))</f>
        <v>#N/A</v>
      </c>
      <c r="I436" s="70"/>
      <c r="J436">
        <v>18</v>
      </c>
      <c r="K436">
        <v>1</v>
      </c>
      <c r="L436">
        <v>1</v>
      </c>
      <c r="M436">
        <v>3</v>
      </c>
      <c r="N436" t="s">
        <v>154</v>
      </c>
      <c r="O436" t="s">
        <v>155</v>
      </c>
      <c r="P436" s="12">
        <v>27032</v>
      </c>
      <c r="Q436" t="s">
        <v>194</v>
      </c>
      <c r="R436" t="s">
        <v>177</v>
      </c>
      <c r="S436" t="s">
        <v>162</v>
      </c>
      <c r="T436" t="s">
        <v>163</v>
      </c>
      <c r="U436">
        <v>3.1</v>
      </c>
      <c r="V436">
        <v>4.7</v>
      </c>
      <c r="W436">
        <v>3.9</v>
      </c>
      <c r="X436">
        <v>3.98</v>
      </c>
      <c r="Y436">
        <v>284510</v>
      </c>
      <c r="Z436">
        <v>43108</v>
      </c>
      <c r="AA436">
        <v>8621500</v>
      </c>
    </row>
    <row r="437" spans="1:27">
      <c r="A437" t="s">
        <v>619</v>
      </c>
      <c r="B437" t="s">
        <v>23</v>
      </c>
      <c r="C437" t="s">
        <v>23</v>
      </c>
      <c r="D437">
        <v>1299</v>
      </c>
      <c r="E437" s="12">
        <v>40709</v>
      </c>
      <c r="F437" s="72">
        <f t="shared" si="56"/>
        <v>2011</v>
      </c>
      <c r="G437" s="70">
        <f t="shared" si="57"/>
        <v>7188.9915319476522</v>
      </c>
      <c r="H437" s="70" cm="1">
        <f t="array" ref="H437">INDEX(magic_bricks_appreciation_pivot!$A$13:$K$20,MATCH(C437,magic_bricks_appreciation_pivot!$A$13:$A$20,0),1+MATCH(F437,INDEX(magic_bricks_appreciation_pivot!$B$13:$K$13,0),0))</f>
        <v>0.30621792098525186</v>
      </c>
      <c r="I437" s="70">
        <f t="shared" ref="I437:I443" si="67">G437+G437*H437</f>
        <v>9390.3895728412426</v>
      </c>
      <c r="J437">
        <v>114</v>
      </c>
      <c r="K437">
        <v>1</v>
      </c>
      <c r="L437">
        <v>1</v>
      </c>
      <c r="M437">
        <v>3</v>
      </c>
      <c r="N437" t="s">
        <v>184</v>
      </c>
      <c r="O437" t="s">
        <v>161</v>
      </c>
      <c r="P437" s="12">
        <v>23919</v>
      </c>
      <c r="Q437" t="s">
        <v>156</v>
      </c>
      <c r="R437" t="s">
        <v>170</v>
      </c>
      <c r="S437" t="s">
        <v>158</v>
      </c>
      <c r="T437" t="s">
        <v>171</v>
      </c>
      <c r="U437">
        <v>3</v>
      </c>
      <c r="V437">
        <v>4.7</v>
      </c>
      <c r="W437">
        <v>2.4</v>
      </c>
      <c r="X437">
        <v>3.27</v>
      </c>
      <c r="Y437">
        <v>336186</v>
      </c>
      <c r="Z437">
        <v>177432</v>
      </c>
      <c r="AA437">
        <v>9338500</v>
      </c>
    </row>
    <row r="438" spans="1:27">
      <c r="A438" t="s">
        <v>620</v>
      </c>
      <c r="B438" t="s">
        <v>23</v>
      </c>
      <c r="C438" t="s">
        <v>23</v>
      </c>
      <c r="D438">
        <v>849</v>
      </c>
      <c r="E438" s="12">
        <v>40185</v>
      </c>
      <c r="F438" s="72">
        <f t="shared" si="56"/>
        <v>2010</v>
      </c>
      <c r="G438" s="70">
        <f t="shared" si="57"/>
        <v>6677.1201413427561</v>
      </c>
      <c r="H438" s="70" cm="1">
        <f t="array" ref="H438">INDEX(magic_bricks_appreciation_pivot!$A$13:$K$20,MATCH(C438,magic_bricks_appreciation_pivot!$A$13:$A$20,0),1+MATCH(F438,INDEX(magic_bricks_appreciation_pivot!$B$13:$K$13,0),0))</f>
        <v>0.49881786187527283</v>
      </c>
      <c r="I438" s="70">
        <f t="shared" si="67"/>
        <v>10007.78693373167</v>
      </c>
      <c r="J438">
        <v>118</v>
      </c>
      <c r="K438">
        <v>1</v>
      </c>
      <c r="L438">
        <v>1</v>
      </c>
      <c r="M438">
        <v>2</v>
      </c>
      <c r="N438" t="s">
        <v>193</v>
      </c>
      <c r="O438" t="s">
        <v>161</v>
      </c>
      <c r="P438" s="12">
        <v>27045</v>
      </c>
      <c r="Q438" t="s">
        <v>169</v>
      </c>
      <c r="R438" t="s">
        <v>170</v>
      </c>
      <c r="S438" t="s">
        <v>158</v>
      </c>
      <c r="T438" t="s">
        <v>163</v>
      </c>
      <c r="U438">
        <v>3.2</v>
      </c>
      <c r="V438">
        <v>2.2999999999999998</v>
      </c>
      <c r="W438">
        <v>4</v>
      </c>
      <c r="X438">
        <v>3.25</v>
      </c>
      <c r="Y438">
        <v>204080</v>
      </c>
      <c r="Z438">
        <v>90702</v>
      </c>
      <c r="AA438">
        <v>5668875</v>
      </c>
    </row>
    <row r="439" spans="1:27">
      <c r="A439" t="s">
        <v>621</v>
      </c>
      <c r="B439" t="s">
        <v>201</v>
      </c>
      <c r="C439" t="s">
        <v>201</v>
      </c>
      <c r="D439">
        <v>1450</v>
      </c>
      <c r="E439" s="12">
        <v>40338</v>
      </c>
      <c r="F439" s="72">
        <f t="shared" si="56"/>
        <v>2010</v>
      </c>
      <c r="G439" s="70">
        <f t="shared" si="57"/>
        <v>6924.4275862068962</v>
      </c>
      <c r="H439" s="70" cm="1">
        <f t="array" ref="H439">INDEX(magic_bricks_appreciation_pivot!$A$13:$K$20,MATCH(C439,magic_bricks_appreciation_pivot!$A$13:$A$20,0),1+MATCH(F439,INDEX(magic_bricks_appreciation_pivot!$B$13:$K$13,0),0))</f>
        <v>0.62790190260080292</v>
      </c>
      <c r="I439" s="70">
        <f t="shared" si="67"/>
        <v>11272.288842007692</v>
      </c>
      <c r="J439">
        <v>169</v>
      </c>
      <c r="K439">
        <v>2</v>
      </c>
      <c r="L439">
        <v>1</v>
      </c>
      <c r="M439">
        <v>4</v>
      </c>
      <c r="N439" t="s">
        <v>184</v>
      </c>
      <c r="O439" t="s">
        <v>155</v>
      </c>
      <c r="P439" s="12">
        <v>32673</v>
      </c>
      <c r="Q439" t="s">
        <v>169</v>
      </c>
      <c r="R439" t="s">
        <v>157</v>
      </c>
      <c r="S439" t="s">
        <v>158</v>
      </c>
      <c r="T439" t="s">
        <v>163</v>
      </c>
      <c r="U439">
        <v>3.8</v>
      </c>
      <c r="V439">
        <v>4.4000000000000004</v>
      </c>
      <c r="W439">
        <v>2.4</v>
      </c>
      <c r="Y439">
        <v>431738</v>
      </c>
      <c r="Z439">
        <v>251011</v>
      </c>
      <c r="AA439">
        <v>10040420</v>
      </c>
    </row>
    <row r="440" spans="1:27">
      <c r="A440" t="s">
        <v>622</v>
      </c>
      <c r="B440" t="s">
        <v>75</v>
      </c>
      <c r="C440" t="s">
        <v>75</v>
      </c>
      <c r="D440">
        <v>1634</v>
      </c>
      <c r="E440" s="12">
        <v>41450</v>
      </c>
      <c r="F440" s="72">
        <f t="shared" si="56"/>
        <v>2013</v>
      </c>
      <c r="G440" s="70">
        <f t="shared" si="57"/>
        <v>7790.8629130966956</v>
      </c>
      <c r="H440" s="70" cm="1">
        <f t="array" ref="H440">INDEX(magic_bricks_appreciation_pivot!$A$13:$K$20,MATCH(C440,magic_bricks_appreciation_pivot!$A$13:$A$20,0),1+MATCH(F440,INDEX(magic_bricks_appreciation_pivot!$B$13:$K$13,0),0))</f>
        <v>0.18373644522676402</v>
      </c>
      <c r="I440" s="70">
        <f t="shared" si="67"/>
        <v>9222.3283699981148</v>
      </c>
      <c r="J440">
        <v>11</v>
      </c>
      <c r="K440">
        <v>1</v>
      </c>
      <c r="L440">
        <v>1</v>
      </c>
      <c r="M440">
        <v>4</v>
      </c>
      <c r="N440" t="s">
        <v>176</v>
      </c>
      <c r="O440" t="s">
        <v>155</v>
      </c>
      <c r="P440" s="12">
        <v>30135</v>
      </c>
      <c r="Q440" t="s">
        <v>194</v>
      </c>
      <c r="R440" t="s">
        <v>170</v>
      </c>
      <c r="S440" t="s">
        <v>158</v>
      </c>
      <c r="T440" t="s">
        <v>182</v>
      </c>
      <c r="U440">
        <v>4.8</v>
      </c>
      <c r="V440">
        <v>3.3</v>
      </c>
      <c r="W440">
        <v>2.6</v>
      </c>
      <c r="X440">
        <v>3.4350000000000001</v>
      </c>
      <c r="Y440">
        <v>432829</v>
      </c>
      <c r="Z440">
        <v>190954</v>
      </c>
      <c r="AA440">
        <v>12730270</v>
      </c>
    </row>
    <row r="441" spans="1:27">
      <c r="A441" t="s">
        <v>623</v>
      </c>
      <c r="B441" t="s">
        <v>23</v>
      </c>
      <c r="C441" t="s">
        <v>23</v>
      </c>
      <c r="D441">
        <v>1320</v>
      </c>
      <c r="E441" s="12">
        <v>40476</v>
      </c>
      <c r="F441" s="72">
        <f t="shared" si="56"/>
        <v>2010</v>
      </c>
      <c r="G441" s="70">
        <f t="shared" si="57"/>
        <v>8387.5</v>
      </c>
      <c r="H441" s="70" cm="1">
        <f t="array" ref="H441">INDEX(magic_bricks_appreciation_pivot!$A$13:$K$20,MATCH(C441,magic_bricks_appreciation_pivot!$A$13:$A$20,0),1+MATCH(F441,INDEX(magic_bricks_appreciation_pivot!$B$13:$K$13,0),0))</f>
        <v>0.49881786187527283</v>
      </c>
      <c r="I441" s="70">
        <f t="shared" si="67"/>
        <v>12571.334816478851</v>
      </c>
      <c r="J441">
        <v>57</v>
      </c>
      <c r="K441">
        <v>1</v>
      </c>
      <c r="L441">
        <v>1</v>
      </c>
      <c r="M441">
        <v>3</v>
      </c>
      <c r="N441" t="s">
        <v>184</v>
      </c>
      <c r="O441" t="s">
        <v>155</v>
      </c>
      <c r="P441" s="12">
        <v>38286</v>
      </c>
      <c r="Q441" t="s">
        <v>156</v>
      </c>
      <c r="R441" t="s">
        <v>177</v>
      </c>
      <c r="S441" t="s">
        <v>158</v>
      </c>
      <c r="T441" t="s">
        <v>171</v>
      </c>
      <c r="U441">
        <v>2.8</v>
      </c>
      <c r="V441">
        <v>2.7</v>
      </c>
      <c r="W441">
        <v>4.5</v>
      </c>
      <c r="X441">
        <v>3.45</v>
      </c>
      <c r="Y441">
        <v>332145</v>
      </c>
      <c r="Z441">
        <v>177144</v>
      </c>
      <c r="AA441">
        <v>11071500</v>
      </c>
    </row>
    <row r="442" spans="1:27">
      <c r="A442" t="s">
        <v>624</v>
      </c>
      <c r="B442" t="s">
        <v>175</v>
      </c>
      <c r="C442" t="s">
        <v>34</v>
      </c>
      <c r="D442">
        <v>769</v>
      </c>
      <c r="E442" s="12">
        <v>40768</v>
      </c>
      <c r="F442" s="72">
        <f t="shared" si="56"/>
        <v>2011</v>
      </c>
      <c r="G442" s="70">
        <f t="shared" si="57"/>
        <v>9442.97789336801</v>
      </c>
      <c r="H442" s="70" cm="1">
        <f t="array" ref="H442">INDEX(magic_bricks_appreciation_pivot!$A$13:$K$20,MATCH(C442,magic_bricks_appreciation_pivot!$A$13:$A$20,0),1+MATCH(F442,INDEX(magic_bricks_appreciation_pivot!$B$13:$K$13,0),0))</f>
        <v>0.22839026915113872</v>
      </c>
      <c r="I442" s="70">
        <f t="shared" si="67"/>
        <v>11599.662156022583</v>
      </c>
      <c r="J442">
        <v>69</v>
      </c>
      <c r="K442">
        <v>1</v>
      </c>
      <c r="L442">
        <v>1</v>
      </c>
      <c r="M442">
        <v>2</v>
      </c>
      <c r="N442" t="s">
        <v>184</v>
      </c>
      <c r="O442" t="s">
        <v>155</v>
      </c>
      <c r="P442" s="12">
        <v>38213</v>
      </c>
      <c r="Q442" t="s">
        <v>194</v>
      </c>
      <c r="R442" t="s">
        <v>165</v>
      </c>
      <c r="S442" t="s">
        <v>178</v>
      </c>
      <c r="T442" t="s">
        <v>163</v>
      </c>
      <c r="U442">
        <v>2.5</v>
      </c>
      <c r="V442">
        <v>2.6</v>
      </c>
      <c r="W442">
        <v>3</v>
      </c>
      <c r="X442">
        <v>2.69</v>
      </c>
      <c r="Y442">
        <v>203326</v>
      </c>
      <c r="Z442">
        <v>36308</v>
      </c>
      <c r="AA442">
        <v>7261650</v>
      </c>
    </row>
    <row r="443" spans="1:27">
      <c r="A443" t="s">
        <v>625</v>
      </c>
      <c r="B443" t="s">
        <v>23</v>
      </c>
      <c r="C443" t="s">
        <v>23</v>
      </c>
      <c r="D443">
        <v>1150</v>
      </c>
      <c r="E443" s="12">
        <v>40897</v>
      </c>
      <c r="F443" s="72">
        <f t="shared" si="56"/>
        <v>2011</v>
      </c>
      <c r="G443" s="70">
        <f t="shared" si="57"/>
        <v>6071.304347826087</v>
      </c>
      <c r="H443" s="70" cm="1">
        <f t="array" ref="H443">INDEX(magic_bricks_appreciation_pivot!$A$13:$K$20,MATCH(C443,magic_bricks_appreciation_pivot!$A$13:$A$20,0),1+MATCH(F443,INDEX(magic_bricks_appreciation_pivot!$B$13:$K$13,0),0))</f>
        <v>0.30621792098525186</v>
      </c>
      <c r="I443" s="70">
        <f t="shared" si="67"/>
        <v>7930.4465428861113</v>
      </c>
      <c r="J443">
        <v>32</v>
      </c>
      <c r="K443">
        <v>1</v>
      </c>
      <c r="L443">
        <v>1</v>
      </c>
      <c r="M443">
        <v>3</v>
      </c>
      <c r="N443" t="s">
        <v>176</v>
      </c>
      <c r="O443" t="s">
        <v>155</v>
      </c>
      <c r="P443" s="12">
        <v>29217</v>
      </c>
      <c r="Q443" t="s">
        <v>194</v>
      </c>
      <c r="R443" t="s">
        <v>170</v>
      </c>
      <c r="S443" t="s">
        <v>162</v>
      </c>
      <c r="T443" t="s">
        <v>171</v>
      </c>
      <c r="U443">
        <v>2.9</v>
      </c>
      <c r="V443">
        <v>3.8</v>
      </c>
      <c r="W443">
        <v>3</v>
      </c>
      <c r="X443">
        <v>3.21</v>
      </c>
      <c r="Y443">
        <v>223424</v>
      </c>
      <c r="Z443">
        <v>69820</v>
      </c>
      <c r="AA443">
        <v>6982000</v>
      </c>
    </row>
    <row r="444" spans="1:27" hidden="1">
      <c r="A444" t="s">
        <v>626</v>
      </c>
      <c r="B444" t="s">
        <v>175</v>
      </c>
      <c r="C444" t="s">
        <v>34</v>
      </c>
      <c r="D444">
        <v>908</v>
      </c>
      <c r="E444" s="12">
        <v>39086</v>
      </c>
      <c r="F444" s="72">
        <f t="shared" si="56"/>
        <v>2007</v>
      </c>
      <c r="G444" s="70">
        <f t="shared" si="57"/>
        <v>8311.6299559471372</v>
      </c>
      <c r="H444" s="70" t="e" cm="1">
        <f t="array" ref="H444">INDEX(magic_bricks_appreciation_pivot!$A$13:$K$20,MATCH(C444,magic_bricks_appreciation_pivot!$A$13:$A$20,0),1+MATCH(F444,INDEX(magic_bricks_appreciation_pivot!$B$13:$K$13,0),0))</f>
        <v>#N/A</v>
      </c>
      <c r="I444" s="70"/>
      <c r="J444">
        <v>39</v>
      </c>
      <c r="K444">
        <v>1</v>
      </c>
      <c r="L444">
        <v>1</v>
      </c>
      <c r="M444">
        <v>3</v>
      </c>
      <c r="N444" t="s">
        <v>193</v>
      </c>
      <c r="O444" t="s">
        <v>161</v>
      </c>
      <c r="P444" s="12">
        <v>25946</v>
      </c>
      <c r="Q444" t="s">
        <v>169</v>
      </c>
      <c r="R444" t="s">
        <v>157</v>
      </c>
      <c r="S444" t="s">
        <v>158</v>
      </c>
      <c r="T444" t="s">
        <v>163</v>
      </c>
      <c r="U444">
        <v>4.7</v>
      </c>
      <c r="V444">
        <v>2</v>
      </c>
      <c r="W444">
        <v>4.3</v>
      </c>
      <c r="X444">
        <v>3.5</v>
      </c>
      <c r="Y444">
        <v>188674</v>
      </c>
      <c r="Z444">
        <v>37735</v>
      </c>
      <c r="AA444">
        <v>7546960</v>
      </c>
    </row>
    <row r="445" spans="1:27" hidden="1">
      <c r="A445" t="s">
        <v>627</v>
      </c>
      <c r="B445" t="s">
        <v>23</v>
      </c>
      <c r="C445" t="s">
        <v>23</v>
      </c>
      <c r="D445">
        <v>1668</v>
      </c>
      <c r="E445" s="12">
        <v>40062</v>
      </c>
      <c r="F445" s="72">
        <f t="shared" si="56"/>
        <v>2009</v>
      </c>
      <c r="G445" s="70">
        <f t="shared" si="57"/>
        <v>8183.7529976019187</v>
      </c>
      <c r="H445" s="70" t="e" cm="1">
        <f t="array" ref="H445">INDEX(magic_bricks_appreciation_pivot!$A$13:$K$20,MATCH(C445,magic_bricks_appreciation_pivot!$A$13:$A$20,0),1+MATCH(F445,INDEX(magic_bricks_appreciation_pivot!$B$13:$K$13,0),0))</f>
        <v>#N/A</v>
      </c>
      <c r="I445" s="70"/>
      <c r="J445">
        <v>141</v>
      </c>
      <c r="K445">
        <v>2</v>
      </c>
      <c r="L445">
        <v>2</v>
      </c>
      <c r="M445">
        <v>4</v>
      </c>
      <c r="N445" t="s">
        <v>154</v>
      </c>
      <c r="O445" t="s">
        <v>155</v>
      </c>
      <c r="P445" s="12">
        <v>37872</v>
      </c>
      <c r="Q445" t="s">
        <v>156</v>
      </c>
      <c r="R445" t="s">
        <v>165</v>
      </c>
      <c r="S445" t="s">
        <v>162</v>
      </c>
      <c r="T445" t="s">
        <v>163</v>
      </c>
      <c r="U445">
        <v>3.3</v>
      </c>
      <c r="V445">
        <v>2.7</v>
      </c>
      <c r="W445">
        <v>3.5</v>
      </c>
      <c r="X445">
        <v>3.2</v>
      </c>
      <c r="Y445">
        <v>423166</v>
      </c>
      <c r="Z445">
        <v>218408</v>
      </c>
      <c r="AA445">
        <v>13650500</v>
      </c>
    </row>
    <row r="446" spans="1:27" hidden="1">
      <c r="A446" t="s">
        <v>628</v>
      </c>
      <c r="B446" t="s">
        <v>201</v>
      </c>
      <c r="C446" t="s">
        <v>201</v>
      </c>
      <c r="D446">
        <v>1990</v>
      </c>
      <c r="E446" s="12">
        <v>39700</v>
      </c>
      <c r="F446" s="72">
        <f t="shared" si="56"/>
        <v>2008</v>
      </c>
      <c r="G446" s="70">
        <f t="shared" si="57"/>
        <v>5352.8241206030152</v>
      </c>
      <c r="H446" s="70" t="e" cm="1">
        <f t="array" ref="H446">INDEX(magic_bricks_appreciation_pivot!$A$13:$K$20,MATCH(C446,magic_bricks_appreciation_pivot!$A$13:$A$20,0),1+MATCH(F446,INDEX(magic_bricks_appreciation_pivot!$B$13:$K$13,0),0))</f>
        <v>#N/A</v>
      </c>
      <c r="I446" s="70"/>
      <c r="J446">
        <v>149</v>
      </c>
      <c r="K446">
        <v>3</v>
      </c>
      <c r="L446">
        <v>2</v>
      </c>
      <c r="M446">
        <v>5</v>
      </c>
      <c r="N446" t="s">
        <v>184</v>
      </c>
      <c r="O446" t="s">
        <v>161</v>
      </c>
      <c r="P446" s="12">
        <v>37510</v>
      </c>
      <c r="Q446" t="s">
        <v>194</v>
      </c>
      <c r="R446" t="s">
        <v>177</v>
      </c>
      <c r="S446" t="s">
        <v>162</v>
      </c>
      <c r="T446" t="s">
        <v>163</v>
      </c>
      <c r="U446">
        <v>5</v>
      </c>
      <c r="V446">
        <v>2.2000000000000002</v>
      </c>
      <c r="W446">
        <v>4.5</v>
      </c>
      <c r="X446">
        <v>3.96</v>
      </c>
      <c r="Y446">
        <v>351520</v>
      </c>
      <c r="Z446">
        <v>117173</v>
      </c>
      <c r="AA446">
        <v>10652120</v>
      </c>
    </row>
    <row r="447" spans="1:27">
      <c r="A447" t="s">
        <v>629</v>
      </c>
      <c r="B447" t="s">
        <v>39</v>
      </c>
      <c r="C447" t="s">
        <v>39</v>
      </c>
      <c r="D447">
        <v>1857</v>
      </c>
      <c r="E447" s="12">
        <v>41297</v>
      </c>
      <c r="F447" s="72">
        <f t="shared" si="56"/>
        <v>2013</v>
      </c>
      <c r="G447" s="70">
        <f t="shared" si="57"/>
        <v>7204.4211093161011</v>
      </c>
      <c r="H447" s="70" cm="1">
        <f t="array" ref="H447">INDEX(magic_bricks_appreciation_pivot!$A$13:$K$20,MATCH(C447,magic_bricks_appreciation_pivot!$A$13:$A$20,0),1+MATCH(F447,INDEX(magic_bricks_appreciation_pivot!$B$13:$K$13,0),0))</f>
        <v>4.727764965406598E-2</v>
      </c>
      <c r="I447" s="70">
        <f>G447+G447*H447</f>
        <v>7545.0292064827054</v>
      </c>
      <c r="J447">
        <v>28</v>
      </c>
      <c r="K447">
        <v>2</v>
      </c>
      <c r="L447">
        <v>1</v>
      </c>
      <c r="M447">
        <v>5</v>
      </c>
      <c r="N447" t="s">
        <v>193</v>
      </c>
      <c r="O447" t="s">
        <v>161</v>
      </c>
      <c r="P447" s="12">
        <v>28522</v>
      </c>
      <c r="Q447" t="s">
        <v>169</v>
      </c>
      <c r="R447" t="s">
        <v>177</v>
      </c>
      <c r="S447" t="s">
        <v>162</v>
      </c>
      <c r="T447" t="s">
        <v>163</v>
      </c>
      <c r="U447">
        <v>3.6</v>
      </c>
      <c r="V447">
        <v>4.4000000000000004</v>
      </c>
      <c r="W447">
        <v>4.5</v>
      </c>
      <c r="X447">
        <v>4.16</v>
      </c>
      <c r="Y447">
        <v>454873</v>
      </c>
      <c r="Z447">
        <v>66893</v>
      </c>
      <c r="AA447">
        <v>13378610</v>
      </c>
    </row>
    <row r="448" spans="1:27" hidden="1">
      <c r="A448" t="s">
        <v>630</v>
      </c>
      <c r="B448" t="s">
        <v>201</v>
      </c>
      <c r="C448" t="s">
        <v>201</v>
      </c>
      <c r="D448">
        <v>2061</v>
      </c>
      <c r="E448" s="12">
        <v>40024</v>
      </c>
      <c r="F448" s="72">
        <f t="shared" si="56"/>
        <v>2009</v>
      </c>
      <c r="G448" s="70">
        <f t="shared" si="57"/>
        <v>8377.428432799612</v>
      </c>
      <c r="H448" s="70" t="e" cm="1">
        <f t="array" ref="H448">INDEX(magic_bricks_appreciation_pivot!$A$13:$K$20,MATCH(C448,magic_bricks_appreciation_pivot!$A$13:$A$20,0),1+MATCH(F448,INDEX(magic_bricks_appreciation_pivot!$B$13:$K$13,0),0))</f>
        <v>#N/A</v>
      </c>
      <c r="I448" s="70"/>
      <c r="J448">
        <v>115</v>
      </c>
      <c r="K448">
        <v>3</v>
      </c>
      <c r="L448">
        <v>2</v>
      </c>
      <c r="M448">
        <v>5</v>
      </c>
      <c r="N448" t="s">
        <v>176</v>
      </c>
      <c r="O448" t="s">
        <v>155</v>
      </c>
      <c r="P448" s="12">
        <v>34914</v>
      </c>
      <c r="Q448" t="s">
        <v>156</v>
      </c>
      <c r="R448" t="s">
        <v>177</v>
      </c>
      <c r="S448" t="s">
        <v>162</v>
      </c>
      <c r="T448" t="s">
        <v>166</v>
      </c>
      <c r="U448">
        <v>2.5</v>
      </c>
      <c r="V448">
        <v>2.4</v>
      </c>
      <c r="W448">
        <v>2.2000000000000002</v>
      </c>
      <c r="X448">
        <v>2.35</v>
      </c>
      <c r="Y448">
        <v>725167</v>
      </c>
      <c r="Z448">
        <v>397115</v>
      </c>
      <c r="AA448">
        <v>17265880</v>
      </c>
    </row>
    <row r="449" spans="1:27" hidden="1">
      <c r="A449" t="s">
        <v>631</v>
      </c>
      <c r="B449" t="s">
        <v>201</v>
      </c>
      <c r="C449" t="s">
        <v>201</v>
      </c>
      <c r="D449">
        <v>1668</v>
      </c>
      <c r="E449" s="12">
        <v>39622</v>
      </c>
      <c r="F449" s="72">
        <f t="shared" si="56"/>
        <v>2008</v>
      </c>
      <c r="G449" s="70">
        <f t="shared" si="57"/>
        <v>6021.9544364508392</v>
      </c>
      <c r="H449" s="70" t="e" cm="1">
        <f t="array" ref="H449">INDEX(magic_bricks_appreciation_pivot!$A$13:$K$20,MATCH(C449,magic_bricks_appreciation_pivot!$A$13:$A$20,0),1+MATCH(F449,INDEX(magic_bricks_appreciation_pivot!$B$13:$K$13,0),0))</f>
        <v>#N/A</v>
      </c>
      <c r="I449" s="70"/>
      <c r="J449">
        <v>14</v>
      </c>
      <c r="K449">
        <v>2</v>
      </c>
      <c r="L449">
        <v>1</v>
      </c>
      <c r="M449">
        <v>4</v>
      </c>
      <c r="N449" t="s">
        <v>154</v>
      </c>
      <c r="O449" t="s">
        <v>161</v>
      </c>
      <c r="P449" s="12">
        <v>35607</v>
      </c>
      <c r="Q449" t="s">
        <v>194</v>
      </c>
      <c r="R449" t="s">
        <v>157</v>
      </c>
      <c r="S449" t="s">
        <v>162</v>
      </c>
      <c r="T449" t="s">
        <v>166</v>
      </c>
      <c r="U449">
        <v>4.7</v>
      </c>
      <c r="V449">
        <v>4.9000000000000004</v>
      </c>
      <c r="W449">
        <v>3</v>
      </c>
      <c r="X449">
        <v>4.08</v>
      </c>
      <c r="Y449">
        <v>492186</v>
      </c>
      <c r="Z449">
        <v>231026</v>
      </c>
      <c r="AA449">
        <v>10044620</v>
      </c>
    </row>
    <row r="450" spans="1:27">
      <c r="A450" t="s">
        <v>632</v>
      </c>
      <c r="B450" t="s">
        <v>201</v>
      </c>
      <c r="C450" t="s">
        <v>201</v>
      </c>
      <c r="D450">
        <v>1444</v>
      </c>
      <c r="E450" s="12">
        <v>40272</v>
      </c>
      <c r="F450" s="72">
        <f t="shared" si="56"/>
        <v>2010</v>
      </c>
      <c r="G450" s="70">
        <f t="shared" si="57"/>
        <v>6339.1412742382272</v>
      </c>
      <c r="H450" s="70" cm="1">
        <f t="array" ref="H450">INDEX(magic_bricks_appreciation_pivot!$A$13:$K$20,MATCH(C450,magic_bricks_appreciation_pivot!$A$13:$A$20,0),1+MATCH(F450,INDEX(magic_bricks_appreciation_pivot!$B$13:$K$13,0),0))</f>
        <v>0.62790190260080292</v>
      </c>
      <c r="I450" s="70">
        <f t="shared" ref="I450:I451" si="68">G450+G450*H450</f>
        <v>10319.500141187687</v>
      </c>
      <c r="J450">
        <v>198</v>
      </c>
      <c r="K450">
        <v>2</v>
      </c>
      <c r="L450">
        <v>1</v>
      </c>
      <c r="M450">
        <v>4</v>
      </c>
      <c r="N450" t="s">
        <v>193</v>
      </c>
      <c r="O450" t="s">
        <v>161</v>
      </c>
      <c r="P450" s="12">
        <v>30782</v>
      </c>
      <c r="Q450" t="s">
        <v>194</v>
      </c>
      <c r="R450" t="s">
        <v>157</v>
      </c>
      <c r="S450" t="s">
        <v>162</v>
      </c>
      <c r="T450" t="s">
        <v>166</v>
      </c>
      <c r="U450">
        <v>3.9</v>
      </c>
      <c r="V450">
        <v>5</v>
      </c>
      <c r="W450">
        <v>3.3</v>
      </c>
      <c r="X450">
        <v>3.99</v>
      </c>
      <c r="Y450">
        <v>347841</v>
      </c>
      <c r="Z450">
        <v>173921</v>
      </c>
      <c r="AA450">
        <v>9153720</v>
      </c>
    </row>
    <row r="451" spans="1:27">
      <c r="A451" t="s">
        <v>633</v>
      </c>
      <c r="B451" t="s">
        <v>175</v>
      </c>
      <c r="C451" t="s">
        <v>34</v>
      </c>
      <c r="D451">
        <v>1121</v>
      </c>
      <c r="E451" s="12">
        <v>41884</v>
      </c>
      <c r="F451" s="72">
        <f t="shared" ref="F451:F514" si="69">YEAR(E451)</f>
        <v>2014</v>
      </c>
      <c r="G451" s="70">
        <f t="shared" ref="G451:G514" si="70">AA451/D451</f>
        <v>8108.4032114183765</v>
      </c>
      <c r="H451" s="70" cm="1">
        <f t="array" ref="H451">INDEX(magic_bricks_appreciation_pivot!$A$13:$K$20,MATCH(C451,magic_bricks_appreciation_pivot!$A$13:$A$20,0),1+MATCH(F451,INDEX(magic_bricks_appreciation_pivot!$B$13:$K$13,0),0))</f>
        <v>5.1040744021257752E-2</v>
      </c>
      <c r="I451" s="70">
        <f t="shared" si="68"/>
        <v>8522.2621441535266</v>
      </c>
      <c r="J451">
        <v>106</v>
      </c>
      <c r="K451">
        <v>1</v>
      </c>
      <c r="L451">
        <v>1</v>
      </c>
      <c r="M451">
        <v>3</v>
      </c>
      <c r="N451" t="s">
        <v>176</v>
      </c>
      <c r="O451" t="s">
        <v>155</v>
      </c>
      <c r="P451" s="12">
        <v>31299</v>
      </c>
      <c r="Q451" t="s">
        <v>169</v>
      </c>
      <c r="R451" t="s">
        <v>177</v>
      </c>
      <c r="S451" t="s">
        <v>158</v>
      </c>
      <c r="T451" t="s">
        <v>163</v>
      </c>
      <c r="U451">
        <v>2.4</v>
      </c>
      <c r="V451">
        <v>4.7</v>
      </c>
      <c r="W451">
        <v>2.6</v>
      </c>
      <c r="X451">
        <v>3.38</v>
      </c>
      <c r="Y451">
        <v>245417</v>
      </c>
      <c r="Z451">
        <v>54537</v>
      </c>
      <c r="AA451">
        <v>9089520</v>
      </c>
    </row>
    <row r="452" spans="1:27" hidden="1">
      <c r="A452" t="s">
        <v>634</v>
      </c>
      <c r="B452" t="s">
        <v>201</v>
      </c>
      <c r="C452" t="s">
        <v>201</v>
      </c>
      <c r="D452">
        <v>1514</v>
      </c>
      <c r="E452" s="12">
        <v>39756</v>
      </c>
      <c r="F452" s="72">
        <f t="shared" si="69"/>
        <v>2008</v>
      </c>
      <c r="G452" s="70">
        <f t="shared" si="70"/>
        <v>5994.4914134742403</v>
      </c>
      <c r="H452" s="70" t="e" cm="1">
        <f t="array" ref="H452">INDEX(magic_bricks_appreciation_pivot!$A$13:$K$20,MATCH(C452,magic_bricks_appreciation_pivot!$A$13:$A$20,0),1+MATCH(F452,INDEX(magic_bricks_appreciation_pivot!$B$13:$K$13,0),0))</f>
        <v>#N/A</v>
      </c>
      <c r="I452" s="70"/>
      <c r="J452">
        <v>4</v>
      </c>
      <c r="K452">
        <v>2</v>
      </c>
      <c r="L452">
        <v>1</v>
      </c>
      <c r="M452">
        <v>4</v>
      </c>
      <c r="N452" t="s">
        <v>193</v>
      </c>
      <c r="O452" t="s">
        <v>155</v>
      </c>
      <c r="P452" s="12">
        <v>31361</v>
      </c>
      <c r="Q452" t="s">
        <v>194</v>
      </c>
      <c r="R452" t="s">
        <v>177</v>
      </c>
      <c r="S452" t="s">
        <v>158</v>
      </c>
      <c r="T452" t="s">
        <v>163</v>
      </c>
      <c r="U452">
        <v>5</v>
      </c>
      <c r="V452">
        <v>4.0999999999999996</v>
      </c>
      <c r="W452">
        <v>3.5</v>
      </c>
      <c r="X452">
        <v>4.13</v>
      </c>
      <c r="Y452">
        <v>326724</v>
      </c>
      <c r="Z452">
        <v>154286</v>
      </c>
      <c r="AA452">
        <v>9075660</v>
      </c>
    </row>
    <row r="453" spans="1:27" hidden="1">
      <c r="A453" t="s">
        <v>635</v>
      </c>
      <c r="B453" t="s">
        <v>175</v>
      </c>
      <c r="C453" t="s">
        <v>34</v>
      </c>
      <c r="D453">
        <v>1256</v>
      </c>
      <c r="E453" s="12">
        <v>39790</v>
      </c>
      <c r="F453" s="72">
        <f t="shared" si="69"/>
        <v>2008</v>
      </c>
      <c r="G453" s="70">
        <f t="shared" si="70"/>
        <v>7928.1847133757965</v>
      </c>
      <c r="H453" s="70" t="e" cm="1">
        <f t="array" ref="H453">INDEX(magic_bricks_appreciation_pivot!$A$13:$K$20,MATCH(C453,magic_bricks_appreciation_pivot!$A$13:$A$20,0),1+MATCH(F453,INDEX(magic_bricks_appreciation_pivot!$B$13:$K$13,0),0))</f>
        <v>#N/A</v>
      </c>
      <c r="I453" s="70"/>
      <c r="J453">
        <v>34</v>
      </c>
      <c r="K453">
        <v>2</v>
      </c>
      <c r="L453">
        <v>1</v>
      </c>
      <c r="M453">
        <v>4</v>
      </c>
      <c r="N453" t="s">
        <v>154</v>
      </c>
      <c r="O453" t="s">
        <v>155</v>
      </c>
      <c r="P453" s="12">
        <v>38330</v>
      </c>
      <c r="Q453" t="s">
        <v>194</v>
      </c>
      <c r="R453" t="s">
        <v>157</v>
      </c>
      <c r="S453" t="s">
        <v>178</v>
      </c>
      <c r="T453" t="s">
        <v>166</v>
      </c>
      <c r="U453">
        <v>2.5</v>
      </c>
      <c r="V453">
        <v>2</v>
      </c>
      <c r="W453">
        <v>4.4000000000000004</v>
      </c>
      <c r="X453">
        <v>2.87</v>
      </c>
      <c r="Y453">
        <v>318650</v>
      </c>
      <c r="Z453">
        <v>139409</v>
      </c>
      <c r="AA453">
        <v>9957800</v>
      </c>
    </row>
    <row r="454" spans="1:27" hidden="1">
      <c r="A454" t="s">
        <v>636</v>
      </c>
      <c r="B454" t="s">
        <v>23</v>
      </c>
      <c r="C454" t="s">
        <v>23</v>
      </c>
      <c r="D454">
        <v>672</v>
      </c>
      <c r="E454" s="12">
        <v>40037</v>
      </c>
      <c r="F454" s="72">
        <f t="shared" si="69"/>
        <v>2009</v>
      </c>
      <c r="G454" s="70">
        <f t="shared" si="70"/>
        <v>8638.7648809523816</v>
      </c>
      <c r="H454" s="70" t="e" cm="1">
        <f t="array" ref="H454">INDEX(magic_bricks_appreciation_pivot!$A$13:$K$20,MATCH(C454,magic_bricks_appreciation_pivot!$A$13:$A$20,0),1+MATCH(F454,INDEX(magic_bricks_appreciation_pivot!$B$13:$K$13,0),0))</f>
        <v>#N/A</v>
      </c>
      <c r="I454" s="70"/>
      <c r="J454">
        <v>103</v>
      </c>
      <c r="K454">
        <v>1</v>
      </c>
      <c r="L454">
        <v>1</v>
      </c>
      <c r="M454">
        <v>2</v>
      </c>
      <c r="N454" t="s">
        <v>154</v>
      </c>
      <c r="O454" t="s">
        <v>155</v>
      </c>
      <c r="P454" s="12">
        <v>33102</v>
      </c>
      <c r="Q454" t="s">
        <v>169</v>
      </c>
      <c r="R454" t="s">
        <v>177</v>
      </c>
      <c r="S454" t="s">
        <v>178</v>
      </c>
      <c r="T454" t="s">
        <v>163</v>
      </c>
      <c r="U454">
        <v>3.9</v>
      </c>
      <c r="V454">
        <v>3.1</v>
      </c>
      <c r="W454">
        <v>5</v>
      </c>
      <c r="X454">
        <v>4.0999999999999996</v>
      </c>
      <c r="Y454">
        <v>232210</v>
      </c>
      <c r="Z454">
        <v>127716</v>
      </c>
      <c r="AA454">
        <v>5805250</v>
      </c>
    </row>
    <row r="455" spans="1:27" hidden="1">
      <c r="A455" t="s">
        <v>637</v>
      </c>
      <c r="B455" t="s">
        <v>56</v>
      </c>
      <c r="C455" t="s">
        <v>56</v>
      </c>
      <c r="D455">
        <v>908</v>
      </c>
      <c r="E455" s="12">
        <v>39527</v>
      </c>
      <c r="F455" s="72">
        <f t="shared" si="69"/>
        <v>2008</v>
      </c>
      <c r="G455" s="70">
        <f t="shared" si="70"/>
        <v>14413.166299559471</v>
      </c>
      <c r="H455" s="70" t="e" cm="1">
        <f t="array" ref="H455">INDEX(magic_bricks_appreciation_pivot!$A$13:$K$20,MATCH(C455,magic_bricks_appreciation_pivot!$A$13:$A$20,0),1+MATCH(F455,INDEX(magic_bricks_appreciation_pivot!$B$13:$K$13,0),0))</f>
        <v>#N/A</v>
      </c>
      <c r="I455" s="70"/>
      <c r="J455">
        <v>112</v>
      </c>
      <c r="K455">
        <v>1</v>
      </c>
      <c r="L455">
        <v>1</v>
      </c>
      <c r="M455">
        <v>3</v>
      </c>
      <c r="N455" t="s">
        <v>168</v>
      </c>
      <c r="O455" t="s">
        <v>155</v>
      </c>
      <c r="P455" s="12">
        <v>26022</v>
      </c>
      <c r="Q455" t="s">
        <v>156</v>
      </c>
      <c r="R455" t="s">
        <v>157</v>
      </c>
      <c r="S455" t="s">
        <v>162</v>
      </c>
      <c r="T455" t="s">
        <v>166</v>
      </c>
      <c r="U455">
        <v>4.9000000000000004</v>
      </c>
      <c r="V455">
        <v>4.5999999999999996</v>
      </c>
      <c r="W455">
        <v>2.8</v>
      </c>
      <c r="X455">
        <v>3.79</v>
      </c>
      <c r="Y455">
        <v>405702</v>
      </c>
      <c r="Z455">
        <v>157046</v>
      </c>
      <c r="AA455">
        <v>13087155</v>
      </c>
    </row>
    <row r="456" spans="1:27">
      <c r="A456" t="s">
        <v>638</v>
      </c>
      <c r="B456" t="s">
        <v>23</v>
      </c>
      <c r="C456" t="s">
        <v>23</v>
      </c>
      <c r="D456">
        <v>1631</v>
      </c>
      <c r="E456" s="12">
        <v>40449</v>
      </c>
      <c r="F456" s="72">
        <f t="shared" si="69"/>
        <v>2010</v>
      </c>
      <c r="G456" s="70">
        <f t="shared" si="70"/>
        <v>5710.6069895769469</v>
      </c>
      <c r="H456" s="70" cm="1">
        <f t="array" ref="H456">INDEX(magic_bricks_appreciation_pivot!$A$13:$K$20,MATCH(C456,magic_bricks_appreciation_pivot!$A$13:$A$20,0),1+MATCH(F456,INDEX(magic_bricks_appreciation_pivot!$B$13:$K$13,0),0))</f>
        <v>0.49881786187527283</v>
      </c>
      <c r="I456" s="70">
        <f>G456+G456*H456</f>
        <v>8559.1597581277074</v>
      </c>
      <c r="J456">
        <v>22</v>
      </c>
      <c r="K456">
        <v>2</v>
      </c>
      <c r="L456">
        <v>2</v>
      </c>
      <c r="M456">
        <v>4</v>
      </c>
      <c r="N456" t="s">
        <v>193</v>
      </c>
      <c r="O456" t="s">
        <v>155</v>
      </c>
      <c r="P456" s="12">
        <v>33879</v>
      </c>
      <c r="Q456" t="s">
        <v>194</v>
      </c>
      <c r="R456" t="s">
        <v>165</v>
      </c>
      <c r="S456" t="s">
        <v>158</v>
      </c>
      <c r="T456" t="s">
        <v>166</v>
      </c>
      <c r="U456">
        <v>4.5</v>
      </c>
      <c r="V456">
        <v>2.6</v>
      </c>
      <c r="W456">
        <v>4.3</v>
      </c>
      <c r="X456">
        <v>3.85</v>
      </c>
      <c r="Y456">
        <v>428444</v>
      </c>
      <c r="Z456">
        <v>149024</v>
      </c>
      <c r="AA456">
        <v>9314000</v>
      </c>
    </row>
    <row r="457" spans="1:27" hidden="1">
      <c r="A457" t="s">
        <v>639</v>
      </c>
      <c r="B457" t="s">
        <v>56</v>
      </c>
      <c r="C457" t="s">
        <v>56</v>
      </c>
      <c r="D457">
        <v>1001</v>
      </c>
      <c r="E457" s="12">
        <v>39843</v>
      </c>
      <c r="F457" s="72">
        <f t="shared" si="69"/>
        <v>2009</v>
      </c>
      <c r="G457" s="70">
        <f t="shared" si="70"/>
        <v>10523.231768231768</v>
      </c>
      <c r="H457" s="70" t="e" cm="1">
        <f t="array" ref="H457">INDEX(magic_bricks_appreciation_pivot!$A$13:$K$20,MATCH(C457,magic_bricks_appreciation_pivot!$A$13:$A$20,0),1+MATCH(F457,INDEX(magic_bricks_appreciation_pivot!$B$13:$K$13,0),0))</f>
        <v>#N/A</v>
      </c>
      <c r="I457" s="70"/>
      <c r="J457">
        <v>58</v>
      </c>
      <c r="K457">
        <v>1</v>
      </c>
      <c r="L457">
        <v>1</v>
      </c>
      <c r="M457">
        <v>3</v>
      </c>
      <c r="N457" t="s">
        <v>193</v>
      </c>
      <c r="O457" t="s">
        <v>155</v>
      </c>
      <c r="P457" s="12">
        <v>26338</v>
      </c>
      <c r="Q457" t="s">
        <v>169</v>
      </c>
      <c r="R457" t="s">
        <v>157</v>
      </c>
      <c r="S457" t="s">
        <v>162</v>
      </c>
      <c r="T457" t="s">
        <v>166</v>
      </c>
      <c r="U457">
        <v>3.8</v>
      </c>
      <c r="V457">
        <v>3.5</v>
      </c>
      <c r="W457">
        <v>2.7</v>
      </c>
      <c r="X457">
        <v>3.19</v>
      </c>
      <c r="Y457">
        <v>410816</v>
      </c>
      <c r="Z457">
        <v>126405</v>
      </c>
      <c r="AA457">
        <v>10533755</v>
      </c>
    </row>
    <row r="458" spans="1:27" hidden="1">
      <c r="A458" t="s">
        <v>640</v>
      </c>
      <c r="B458" t="s">
        <v>51</v>
      </c>
      <c r="C458" t="s">
        <v>51</v>
      </c>
      <c r="D458">
        <v>1618</v>
      </c>
      <c r="E458" s="12">
        <v>39046</v>
      </c>
      <c r="F458" s="72">
        <f t="shared" si="69"/>
        <v>2006</v>
      </c>
      <c r="G458" s="70">
        <f t="shared" si="70"/>
        <v>7084.2459826946852</v>
      </c>
      <c r="H458" s="70" t="e" cm="1">
        <f t="array" ref="H458">INDEX(magic_bricks_appreciation_pivot!$A$13:$K$20,MATCH(C458,magic_bricks_appreciation_pivot!$A$13:$A$20,0),1+MATCH(F458,INDEX(magic_bricks_appreciation_pivot!$B$13:$K$13,0),0))</f>
        <v>#N/A</v>
      </c>
      <c r="I458" s="70"/>
      <c r="J458">
        <v>8</v>
      </c>
      <c r="K458">
        <v>2</v>
      </c>
      <c r="L458">
        <v>1</v>
      </c>
      <c r="M458">
        <v>4</v>
      </c>
      <c r="N458" t="s">
        <v>193</v>
      </c>
      <c r="O458" t="s">
        <v>161</v>
      </c>
      <c r="P458" s="12">
        <v>21526</v>
      </c>
      <c r="Q458" t="s">
        <v>156</v>
      </c>
      <c r="R458" t="s">
        <v>157</v>
      </c>
      <c r="S458" t="s">
        <v>158</v>
      </c>
      <c r="T458" t="s">
        <v>159</v>
      </c>
      <c r="U458">
        <v>4.2</v>
      </c>
      <c r="V458">
        <v>4.5</v>
      </c>
      <c r="W458">
        <v>3.7</v>
      </c>
      <c r="X458">
        <v>4.1900000000000004</v>
      </c>
      <c r="Y458">
        <v>458492</v>
      </c>
      <c r="Z458">
        <v>91698</v>
      </c>
      <c r="AA458">
        <v>11462310</v>
      </c>
    </row>
    <row r="459" spans="1:27">
      <c r="A459" t="s">
        <v>641</v>
      </c>
      <c r="B459" t="s">
        <v>201</v>
      </c>
      <c r="C459" t="s">
        <v>201</v>
      </c>
      <c r="D459">
        <v>2340</v>
      </c>
      <c r="E459" s="12">
        <v>40840</v>
      </c>
      <c r="F459" s="72">
        <f t="shared" si="69"/>
        <v>2011</v>
      </c>
      <c r="G459" s="70">
        <f t="shared" si="70"/>
        <v>5533.4188034188037</v>
      </c>
      <c r="H459" s="70" cm="1">
        <f t="array" ref="H459">INDEX(magic_bricks_appreciation_pivot!$A$13:$K$20,MATCH(C459,magic_bricks_appreciation_pivot!$A$13:$A$20,0),1+MATCH(F459,INDEX(magic_bricks_appreciation_pivot!$B$13:$K$13,0),0))</f>
        <v>0.57884713052310821</v>
      </c>
      <c r="I459" s="70">
        <f t="shared" ref="I459:I464" si="71">G459+G459*H459</f>
        <v>8736.4223997603895</v>
      </c>
      <c r="J459">
        <v>129</v>
      </c>
      <c r="K459">
        <v>4</v>
      </c>
      <c r="L459">
        <v>2</v>
      </c>
      <c r="M459">
        <v>6</v>
      </c>
      <c r="N459" t="s">
        <v>184</v>
      </c>
      <c r="O459" t="s">
        <v>155</v>
      </c>
      <c r="P459" s="12">
        <v>33540</v>
      </c>
      <c r="Q459" t="s">
        <v>169</v>
      </c>
      <c r="R459" t="s">
        <v>177</v>
      </c>
      <c r="S459" t="s">
        <v>158</v>
      </c>
      <c r="T459" t="s">
        <v>163</v>
      </c>
      <c r="U459">
        <v>3.7</v>
      </c>
      <c r="V459">
        <v>3</v>
      </c>
      <c r="W459">
        <v>4.5999999999999996</v>
      </c>
      <c r="X459">
        <v>3.85</v>
      </c>
      <c r="Y459">
        <v>569721</v>
      </c>
      <c r="Z459">
        <v>284860</v>
      </c>
      <c r="AA459">
        <v>12948200</v>
      </c>
    </row>
    <row r="460" spans="1:27">
      <c r="A460" t="s">
        <v>642</v>
      </c>
      <c r="B460" t="s">
        <v>23</v>
      </c>
      <c r="C460" t="s">
        <v>23</v>
      </c>
      <c r="D460">
        <v>1159</v>
      </c>
      <c r="E460" s="12">
        <v>40917</v>
      </c>
      <c r="F460" s="72">
        <f t="shared" si="69"/>
        <v>2012</v>
      </c>
      <c r="G460" s="70">
        <f t="shared" si="70"/>
        <v>5305.974978429681</v>
      </c>
      <c r="H460" s="70" cm="1">
        <f t="array" ref="H460">INDEX(magic_bricks_appreciation_pivot!$A$13:$K$20,MATCH(C460,magic_bricks_appreciation_pivot!$A$13:$A$20,0),1+MATCH(F460,INDEX(magic_bricks_appreciation_pivot!$B$13:$K$13,0),0))</f>
        <v>0.26292059267573231</v>
      </c>
      <c r="I460" s="70">
        <f t="shared" si="71"/>
        <v>6701.0250644810185</v>
      </c>
      <c r="J460">
        <v>121</v>
      </c>
      <c r="K460">
        <v>1</v>
      </c>
      <c r="L460">
        <v>1</v>
      </c>
      <c r="M460">
        <v>3</v>
      </c>
      <c r="N460" t="s">
        <v>184</v>
      </c>
      <c r="O460" t="s">
        <v>161</v>
      </c>
      <c r="P460" s="12">
        <v>22667</v>
      </c>
      <c r="Q460" t="s">
        <v>169</v>
      </c>
      <c r="R460" t="s">
        <v>170</v>
      </c>
      <c r="S460" t="s">
        <v>178</v>
      </c>
      <c r="T460" t="s">
        <v>163</v>
      </c>
      <c r="U460">
        <v>2.1</v>
      </c>
      <c r="V460">
        <v>4.5</v>
      </c>
      <c r="W460">
        <v>4.4000000000000004</v>
      </c>
      <c r="X460">
        <v>3.74</v>
      </c>
      <c r="Y460">
        <v>295182</v>
      </c>
      <c r="Z460">
        <v>67646</v>
      </c>
      <c r="AA460">
        <v>6149625</v>
      </c>
    </row>
    <row r="461" spans="1:27">
      <c r="A461" t="s">
        <v>643</v>
      </c>
      <c r="B461" t="s">
        <v>51</v>
      </c>
      <c r="C461" t="s">
        <v>51</v>
      </c>
      <c r="D461">
        <v>1775</v>
      </c>
      <c r="E461" s="12">
        <v>40718</v>
      </c>
      <c r="F461" s="72">
        <f t="shared" si="69"/>
        <v>2011</v>
      </c>
      <c r="G461" s="70">
        <f t="shared" si="70"/>
        <v>6214.9859154929582</v>
      </c>
      <c r="H461" s="70" cm="1">
        <f t="array" ref="H461">INDEX(magic_bricks_appreciation_pivot!$A$13:$K$20,MATCH(C461,magic_bricks_appreciation_pivot!$A$13:$A$20,0),1+MATCH(F461,INDEX(magic_bricks_appreciation_pivot!$B$13:$K$13,0),0))</f>
        <v>0.33442622950819673</v>
      </c>
      <c r="I461" s="70">
        <f t="shared" si="71"/>
        <v>8293.4402216578164</v>
      </c>
      <c r="J461">
        <v>43</v>
      </c>
      <c r="K461">
        <v>2</v>
      </c>
      <c r="L461">
        <v>1</v>
      </c>
      <c r="M461">
        <v>4</v>
      </c>
      <c r="N461" t="s">
        <v>154</v>
      </c>
      <c r="O461" t="s">
        <v>155</v>
      </c>
      <c r="P461" s="12">
        <v>31593</v>
      </c>
      <c r="Q461" t="s">
        <v>169</v>
      </c>
      <c r="R461" t="s">
        <v>157</v>
      </c>
      <c r="S461" t="s">
        <v>158</v>
      </c>
      <c r="T461" t="s">
        <v>163</v>
      </c>
      <c r="U461">
        <v>3.5</v>
      </c>
      <c r="V461">
        <v>4.8</v>
      </c>
      <c r="W461">
        <v>4.5</v>
      </c>
      <c r="X461">
        <v>4.3899999999999997</v>
      </c>
      <c r="Y461">
        <v>430232</v>
      </c>
      <c r="Z461">
        <v>165474</v>
      </c>
      <c r="AA461">
        <v>11031600</v>
      </c>
    </row>
    <row r="462" spans="1:27">
      <c r="A462" t="s">
        <v>644</v>
      </c>
      <c r="B462" t="s">
        <v>175</v>
      </c>
      <c r="C462" t="s">
        <v>34</v>
      </c>
      <c r="D462">
        <v>1008</v>
      </c>
      <c r="E462" s="12">
        <v>40339</v>
      </c>
      <c r="F462" s="72">
        <f t="shared" si="69"/>
        <v>2010</v>
      </c>
      <c r="G462" s="70">
        <f t="shared" si="70"/>
        <v>12612.152777777777</v>
      </c>
      <c r="H462" s="70" cm="1">
        <f t="array" ref="H462">INDEX(magic_bricks_appreciation_pivot!$A$13:$K$20,MATCH(C462,magic_bricks_appreciation_pivot!$A$13:$A$20,0),1+MATCH(F462,INDEX(magic_bricks_appreciation_pivot!$B$13:$K$13,0),0))</f>
        <v>0.46848170778869208</v>
      </c>
      <c r="I462" s="70">
        <f t="shared" si="71"/>
        <v>18520.715650003007</v>
      </c>
      <c r="J462">
        <v>30</v>
      </c>
      <c r="K462">
        <v>1</v>
      </c>
      <c r="L462">
        <v>1</v>
      </c>
      <c r="M462">
        <v>3</v>
      </c>
      <c r="N462" t="s">
        <v>176</v>
      </c>
      <c r="O462" t="s">
        <v>161</v>
      </c>
      <c r="P462" s="12">
        <v>33404</v>
      </c>
      <c r="Q462" t="s">
        <v>156</v>
      </c>
      <c r="R462" t="s">
        <v>177</v>
      </c>
      <c r="S462" t="s">
        <v>162</v>
      </c>
      <c r="T462" t="s">
        <v>182</v>
      </c>
      <c r="U462">
        <v>3.7</v>
      </c>
      <c r="V462">
        <v>2</v>
      </c>
      <c r="W462">
        <v>3.2</v>
      </c>
      <c r="X462">
        <v>2.87</v>
      </c>
      <c r="Y462">
        <v>317826</v>
      </c>
      <c r="Z462">
        <v>152557</v>
      </c>
      <c r="AA462">
        <v>12713050</v>
      </c>
    </row>
    <row r="463" spans="1:27">
      <c r="A463" t="s">
        <v>645</v>
      </c>
      <c r="B463" t="s">
        <v>51</v>
      </c>
      <c r="C463" t="s">
        <v>51</v>
      </c>
      <c r="D463">
        <v>1563</v>
      </c>
      <c r="E463" s="12">
        <v>40246</v>
      </c>
      <c r="F463" s="72">
        <f t="shared" si="69"/>
        <v>2010</v>
      </c>
      <c r="G463" s="70">
        <f t="shared" si="70"/>
        <v>10022.226487523993</v>
      </c>
      <c r="H463" s="70" cm="1">
        <f t="array" ref="H463">INDEX(magic_bricks_appreciation_pivot!$A$13:$K$20,MATCH(C463,magic_bricks_appreciation_pivot!$A$13:$A$20,0),1+MATCH(F463,INDEX(magic_bricks_appreciation_pivot!$B$13:$K$13,0),0))</f>
        <v>0.55311029796131728</v>
      </c>
      <c r="I463" s="70">
        <f t="shared" si="71"/>
        <v>15565.623166274196</v>
      </c>
      <c r="J463">
        <v>57</v>
      </c>
      <c r="K463">
        <v>2</v>
      </c>
      <c r="L463">
        <v>1</v>
      </c>
      <c r="M463">
        <v>4</v>
      </c>
      <c r="N463" t="s">
        <v>193</v>
      </c>
      <c r="O463" t="s">
        <v>155</v>
      </c>
      <c r="P463" s="12">
        <v>35866</v>
      </c>
      <c r="Q463" t="s">
        <v>156</v>
      </c>
      <c r="R463" t="s">
        <v>157</v>
      </c>
      <c r="S463" t="s">
        <v>158</v>
      </c>
      <c r="T463" t="s">
        <v>182</v>
      </c>
      <c r="U463">
        <v>4.0999999999999996</v>
      </c>
      <c r="V463">
        <v>4.7</v>
      </c>
      <c r="W463">
        <v>2.7</v>
      </c>
      <c r="X463">
        <v>3.95</v>
      </c>
      <c r="Y463">
        <v>563931</v>
      </c>
      <c r="Z463">
        <v>156647</v>
      </c>
      <c r="AA463">
        <v>15664740</v>
      </c>
    </row>
    <row r="464" spans="1:27">
      <c r="A464" t="s">
        <v>646</v>
      </c>
      <c r="B464" t="s">
        <v>201</v>
      </c>
      <c r="C464" t="s">
        <v>201</v>
      </c>
      <c r="D464">
        <v>1723</v>
      </c>
      <c r="E464" s="12">
        <v>40759</v>
      </c>
      <c r="F464" s="72">
        <f t="shared" si="69"/>
        <v>2011</v>
      </c>
      <c r="G464" s="70">
        <f t="shared" si="70"/>
        <v>6538.3168891468367</v>
      </c>
      <c r="H464" s="70" cm="1">
        <f t="array" ref="H464">INDEX(magic_bricks_appreciation_pivot!$A$13:$K$20,MATCH(C464,magic_bricks_appreciation_pivot!$A$13:$A$20,0),1+MATCH(F464,INDEX(magic_bricks_appreciation_pivot!$B$13:$K$13,0),0))</f>
        <v>0.57884713052310821</v>
      </c>
      <c r="I464" s="70">
        <f t="shared" si="71"/>
        <v>10323.002858880258</v>
      </c>
      <c r="J464">
        <v>35</v>
      </c>
      <c r="K464">
        <v>2</v>
      </c>
      <c r="L464">
        <v>1</v>
      </c>
      <c r="M464">
        <v>4</v>
      </c>
      <c r="N464" t="s">
        <v>193</v>
      </c>
      <c r="O464" t="s">
        <v>155</v>
      </c>
      <c r="P464" s="12">
        <v>38569</v>
      </c>
      <c r="Q464" t="s">
        <v>194</v>
      </c>
      <c r="R464" t="s">
        <v>157</v>
      </c>
      <c r="S464" t="s">
        <v>162</v>
      </c>
      <c r="T464" t="s">
        <v>166</v>
      </c>
      <c r="U464">
        <v>2.2999999999999998</v>
      </c>
      <c r="V464">
        <v>2.7</v>
      </c>
      <c r="W464">
        <v>5</v>
      </c>
      <c r="X464">
        <v>3.5</v>
      </c>
      <c r="Y464">
        <v>518214</v>
      </c>
      <c r="Z464">
        <v>247841</v>
      </c>
      <c r="AA464">
        <v>11265520</v>
      </c>
    </row>
    <row r="465" spans="1:27" hidden="1">
      <c r="A465" t="s">
        <v>647</v>
      </c>
      <c r="B465" t="s">
        <v>51</v>
      </c>
      <c r="C465" t="s">
        <v>51</v>
      </c>
      <c r="D465">
        <v>1543</v>
      </c>
      <c r="E465" s="12">
        <v>38993</v>
      </c>
      <c r="F465" s="72">
        <f t="shared" si="69"/>
        <v>2006</v>
      </c>
      <c r="G465" s="70">
        <f t="shared" si="70"/>
        <v>8360.8489954633824</v>
      </c>
      <c r="H465" s="70" t="e" cm="1">
        <f t="array" ref="H465">INDEX(magic_bricks_appreciation_pivot!$A$13:$K$20,MATCH(C465,magic_bricks_appreciation_pivot!$A$13:$A$20,0),1+MATCH(F465,INDEX(magic_bricks_appreciation_pivot!$B$13:$K$13,0),0))</f>
        <v>#N/A</v>
      </c>
      <c r="I465" s="70"/>
      <c r="J465">
        <v>55</v>
      </c>
      <c r="K465">
        <v>2</v>
      </c>
      <c r="L465">
        <v>1</v>
      </c>
      <c r="M465">
        <v>4</v>
      </c>
      <c r="N465" t="s">
        <v>193</v>
      </c>
      <c r="O465" t="s">
        <v>161</v>
      </c>
      <c r="P465" s="12">
        <v>21838</v>
      </c>
      <c r="Q465" t="s">
        <v>156</v>
      </c>
      <c r="R465" t="s">
        <v>165</v>
      </c>
      <c r="S465" t="s">
        <v>178</v>
      </c>
      <c r="T465" t="s">
        <v>182</v>
      </c>
      <c r="U465">
        <v>3.8</v>
      </c>
      <c r="V465">
        <v>4.5</v>
      </c>
      <c r="W465">
        <v>2.2000000000000002</v>
      </c>
      <c r="X465">
        <v>3.64</v>
      </c>
      <c r="Y465">
        <v>425726</v>
      </c>
      <c r="Z465">
        <v>206413</v>
      </c>
      <c r="AA465">
        <v>12900790</v>
      </c>
    </row>
    <row r="466" spans="1:27" hidden="1">
      <c r="A466" t="s">
        <v>648</v>
      </c>
      <c r="B466" t="s">
        <v>175</v>
      </c>
      <c r="C466" t="s">
        <v>34</v>
      </c>
      <c r="D466">
        <v>1231</v>
      </c>
      <c r="E466" s="12">
        <v>39085</v>
      </c>
      <c r="F466" s="72">
        <f t="shared" si="69"/>
        <v>2007</v>
      </c>
      <c r="G466" s="70">
        <f t="shared" si="70"/>
        <v>8343.9642567018691</v>
      </c>
      <c r="H466" s="70" t="e" cm="1">
        <f t="array" ref="H466">INDEX(magic_bricks_appreciation_pivot!$A$13:$K$20,MATCH(C466,magic_bricks_appreciation_pivot!$A$13:$A$20,0),1+MATCH(F466,INDEX(magic_bricks_appreciation_pivot!$B$13:$K$13,0),0))</f>
        <v>#N/A</v>
      </c>
      <c r="I466" s="70"/>
      <c r="J466">
        <v>161</v>
      </c>
      <c r="K466">
        <v>2</v>
      </c>
      <c r="L466">
        <v>1</v>
      </c>
      <c r="M466">
        <v>4</v>
      </c>
      <c r="N466" t="s">
        <v>184</v>
      </c>
      <c r="O466" t="s">
        <v>161</v>
      </c>
      <c r="P466" s="12">
        <v>28500</v>
      </c>
      <c r="Q466" t="s">
        <v>169</v>
      </c>
      <c r="R466" t="s">
        <v>165</v>
      </c>
      <c r="S466" t="s">
        <v>162</v>
      </c>
      <c r="T466" t="s">
        <v>166</v>
      </c>
      <c r="U466">
        <v>4.4000000000000004</v>
      </c>
      <c r="V466">
        <v>2</v>
      </c>
      <c r="W466">
        <v>3.2</v>
      </c>
      <c r="X466">
        <v>3.08</v>
      </c>
      <c r="Y466">
        <v>287600</v>
      </c>
      <c r="Z466">
        <v>143800</v>
      </c>
      <c r="AA466">
        <v>10271420</v>
      </c>
    </row>
    <row r="467" spans="1:27">
      <c r="A467" t="s">
        <v>649</v>
      </c>
      <c r="B467" t="s">
        <v>75</v>
      </c>
      <c r="C467" t="s">
        <v>75</v>
      </c>
      <c r="D467">
        <v>1995</v>
      </c>
      <c r="E467" s="12">
        <v>41412</v>
      </c>
      <c r="F467" s="72">
        <f t="shared" si="69"/>
        <v>2013</v>
      </c>
      <c r="G467" s="70">
        <f t="shared" si="70"/>
        <v>7095.1578947368425</v>
      </c>
      <c r="H467" s="70" cm="1">
        <f t="array" ref="H467">INDEX(magic_bricks_appreciation_pivot!$A$13:$K$20,MATCH(C467,magic_bricks_appreciation_pivot!$A$13:$A$20,0),1+MATCH(F467,INDEX(magic_bricks_appreciation_pivot!$B$13:$K$13,0),0))</f>
        <v>0.18373644522676402</v>
      </c>
      <c r="I467" s="70">
        <f t="shared" ref="I467:I471" si="72">G467+G467*H467</f>
        <v>8398.7969846384003</v>
      </c>
      <c r="J467">
        <v>111</v>
      </c>
      <c r="K467">
        <v>2</v>
      </c>
      <c r="L467">
        <v>1</v>
      </c>
      <c r="M467">
        <v>5</v>
      </c>
      <c r="N467" t="s">
        <v>168</v>
      </c>
      <c r="O467" t="s">
        <v>161</v>
      </c>
      <c r="P467" s="12">
        <v>29732</v>
      </c>
      <c r="Q467" t="s">
        <v>169</v>
      </c>
      <c r="R467" t="s">
        <v>170</v>
      </c>
      <c r="S467" t="s">
        <v>158</v>
      </c>
      <c r="T467" t="s">
        <v>166</v>
      </c>
      <c r="U467">
        <v>3.9</v>
      </c>
      <c r="V467">
        <v>3.5</v>
      </c>
      <c r="W467">
        <v>3.2</v>
      </c>
      <c r="X467">
        <v>3.4849999999999999</v>
      </c>
      <c r="Y467">
        <v>396336</v>
      </c>
      <c r="Z467">
        <v>113239</v>
      </c>
      <c r="AA467">
        <v>14154840</v>
      </c>
    </row>
    <row r="468" spans="1:27">
      <c r="A468" t="s">
        <v>650</v>
      </c>
      <c r="B468" t="s">
        <v>201</v>
      </c>
      <c r="C468" t="s">
        <v>201</v>
      </c>
      <c r="D468">
        <v>2113</v>
      </c>
      <c r="E468" s="12">
        <v>40474</v>
      </c>
      <c r="F468" s="72">
        <f t="shared" si="69"/>
        <v>2010</v>
      </c>
      <c r="G468" s="70">
        <f t="shared" si="70"/>
        <v>5755.0496923805013</v>
      </c>
      <c r="H468" s="70" cm="1">
        <f t="array" ref="H468">INDEX(magic_bricks_appreciation_pivot!$A$13:$K$20,MATCH(C468,magic_bricks_appreciation_pivot!$A$13:$A$20,0),1+MATCH(F468,INDEX(magic_bricks_appreciation_pivot!$B$13:$K$13,0),0))</f>
        <v>0.62790190260080292</v>
      </c>
      <c r="I468" s="70">
        <f t="shared" si="72"/>
        <v>9368.6563437883833</v>
      </c>
      <c r="J468">
        <v>28</v>
      </c>
      <c r="K468">
        <v>3</v>
      </c>
      <c r="L468">
        <v>2</v>
      </c>
      <c r="M468">
        <v>5</v>
      </c>
      <c r="N468" t="s">
        <v>184</v>
      </c>
      <c r="O468" t="s">
        <v>161</v>
      </c>
      <c r="P468" s="12">
        <v>30254</v>
      </c>
      <c r="Q468" t="s">
        <v>169</v>
      </c>
      <c r="R468" t="s">
        <v>177</v>
      </c>
      <c r="S468" t="s">
        <v>158</v>
      </c>
      <c r="T468" t="s">
        <v>182</v>
      </c>
      <c r="U468">
        <v>4.4000000000000004</v>
      </c>
      <c r="V468">
        <v>4.4000000000000004</v>
      </c>
      <c r="W468">
        <v>2.9</v>
      </c>
      <c r="X468">
        <v>3.8</v>
      </c>
      <c r="Y468">
        <v>535058</v>
      </c>
      <c r="Z468">
        <v>304011</v>
      </c>
      <c r="AA468">
        <v>12160420</v>
      </c>
    </row>
    <row r="469" spans="1:27">
      <c r="A469" t="s">
        <v>651</v>
      </c>
      <c r="B469" t="s">
        <v>75</v>
      </c>
      <c r="C469" t="s">
        <v>75</v>
      </c>
      <c r="D469">
        <v>1849</v>
      </c>
      <c r="E469" s="12">
        <v>41802</v>
      </c>
      <c r="F469" s="72">
        <f t="shared" si="69"/>
        <v>2014</v>
      </c>
      <c r="G469" s="70">
        <f t="shared" si="70"/>
        <v>11943.850730124392</v>
      </c>
      <c r="H469" s="70" cm="1">
        <f t="array" ref="H469">INDEX(magic_bricks_appreciation_pivot!$A$13:$K$20,MATCH(C469,magic_bricks_appreciation_pivot!$A$13:$A$20,0),1+MATCH(F469,INDEX(magic_bricks_appreciation_pivot!$B$13:$K$13,0),0))</f>
        <v>0.20839433870180576</v>
      </c>
      <c r="I469" s="70">
        <f t="shared" si="72"/>
        <v>14432.881604581744</v>
      </c>
      <c r="J469">
        <v>93</v>
      </c>
      <c r="K469">
        <v>2</v>
      </c>
      <c r="L469">
        <v>1</v>
      </c>
      <c r="M469">
        <v>5</v>
      </c>
      <c r="N469" t="s">
        <v>176</v>
      </c>
      <c r="O469" t="s">
        <v>155</v>
      </c>
      <c r="P469" s="12">
        <v>33042</v>
      </c>
      <c r="Q469" t="s">
        <v>156</v>
      </c>
      <c r="R469" t="s">
        <v>170</v>
      </c>
      <c r="S469" t="s">
        <v>162</v>
      </c>
      <c r="T469" t="s">
        <v>182</v>
      </c>
      <c r="U469">
        <v>2.2999999999999998</v>
      </c>
      <c r="V469">
        <v>3.3</v>
      </c>
      <c r="W469">
        <v>3.1</v>
      </c>
      <c r="X469">
        <v>2.91</v>
      </c>
      <c r="Y469">
        <v>817115</v>
      </c>
      <c r="Z469">
        <v>375431</v>
      </c>
      <c r="AA469">
        <v>22084180</v>
      </c>
    </row>
    <row r="470" spans="1:27">
      <c r="A470" t="s">
        <v>652</v>
      </c>
      <c r="B470" t="s">
        <v>175</v>
      </c>
      <c r="C470" t="s">
        <v>34</v>
      </c>
      <c r="D470">
        <v>1095</v>
      </c>
      <c r="E470" s="12">
        <v>40620</v>
      </c>
      <c r="F470" s="72">
        <f t="shared" si="69"/>
        <v>2011</v>
      </c>
      <c r="G470" s="70">
        <f t="shared" si="70"/>
        <v>9089.8173515981744</v>
      </c>
      <c r="H470" s="70" cm="1">
        <f t="array" ref="H470">INDEX(magic_bricks_appreciation_pivot!$A$13:$K$20,MATCH(C470,magic_bricks_appreciation_pivot!$A$13:$A$20,0),1+MATCH(F470,INDEX(magic_bricks_appreciation_pivot!$B$13:$K$13,0),0))</f>
        <v>0.22839026915113872</v>
      </c>
      <c r="I470" s="70">
        <f t="shared" si="72"/>
        <v>11165.843183064371</v>
      </c>
      <c r="J470">
        <v>144</v>
      </c>
      <c r="K470">
        <v>1</v>
      </c>
      <c r="L470">
        <v>1</v>
      </c>
      <c r="M470">
        <v>3</v>
      </c>
      <c r="N470" t="s">
        <v>184</v>
      </c>
      <c r="O470" t="s">
        <v>155</v>
      </c>
      <c r="P470" s="12">
        <v>36240</v>
      </c>
      <c r="Q470" t="s">
        <v>169</v>
      </c>
      <c r="R470" t="s">
        <v>177</v>
      </c>
      <c r="S470" t="s">
        <v>158</v>
      </c>
      <c r="T470" t="s">
        <v>163</v>
      </c>
      <c r="U470">
        <v>5</v>
      </c>
      <c r="V470">
        <v>4.9000000000000004</v>
      </c>
      <c r="W470">
        <v>2.8</v>
      </c>
      <c r="X470">
        <v>4.3</v>
      </c>
      <c r="Y470">
        <v>308554</v>
      </c>
      <c r="Z470">
        <v>139347</v>
      </c>
      <c r="AA470">
        <v>9953350</v>
      </c>
    </row>
    <row r="471" spans="1:27">
      <c r="A471" t="s">
        <v>653</v>
      </c>
      <c r="B471" t="s">
        <v>23</v>
      </c>
      <c r="C471" t="s">
        <v>23</v>
      </c>
      <c r="D471">
        <v>1057</v>
      </c>
      <c r="E471" s="12">
        <v>40608</v>
      </c>
      <c r="F471" s="72">
        <f t="shared" si="69"/>
        <v>2011</v>
      </c>
      <c r="G471" s="70">
        <f t="shared" si="70"/>
        <v>8314.5695364238418</v>
      </c>
      <c r="H471" s="70" cm="1">
        <f t="array" ref="H471">INDEX(magic_bricks_appreciation_pivot!$A$13:$K$20,MATCH(C471,magic_bricks_appreciation_pivot!$A$13:$A$20,0),1+MATCH(F471,INDEX(magic_bricks_appreciation_pivot!$B$13:$K$13,0),0))</f>
        <v>0.30621792098525186</v>
      </c>
      <c r="I471" s="70">
        <f t="shared" si="72"/>
        <v>10860.639733754861</v>
      </c>
      <c r="J471">
        <v>187</v>
      </c>
      <c r="K471">
        <v>1</v>
      </c>
      <c r="L471">
        <v>1</v>
      </c>
      <c r="M471">
        <v>3</v>
      </c>
      <c r="N471" t="s">
        <v>184</v>
      </c>
      <c r="O471" t="s">
        <v>161</v>
      </c>
      <c r="P471" s="12">
        <v>23818</v>
      </c>
      <c r="Q471" t="s">
        <v>156</v>
      </c>
      <c r="R471" t="s">
        <v>170</v>
      </c>
      <c r="S471" t="s">
        <v>158</v>
      </c>
      <c r="T471" t="s">
        <v>163</v>
      </c>
      <c r="U471">
        <v>3.8</v>
      </c>
      <c r="V471">
        <v>3.5</v>
      </c>
      <c r="W471">
        <v>4.2</v>
      </c>
      <c r="X471">
        <v>3.87</v>
      </c>
      <c r="Y471">
        <v>307598</v>
      </c>
      <c r="Z471">
        <v>175770</v>
      </c>
      <c r="AA471">
        <v>8788500</v>
      </c>
    </row>
    <row r="472" spans="1:27" hidden="1">
      <c r="A472" t="s">
        <v>654</v>
      </c>
      <c r="B472" t="s">
        <v>23</v>
      </c>
      <c r="C472" t="s">
        <v>23</v>
      </c>
      <c r="D472">
        <v>841</v>
      </c>
      <c r="E472" s="12">
        <v>40071</v>
      </c>
      <c r="F472" s="72">
        <f t="shared" si="69"/>
        <v>2009</v>
      </c>
      <c r="G472" s="70">
        <f t="shared" si="70"/>
        <v>7450.9512485136738</v>
      </c>
      <c r="H472" s="70" t="e" cm="1">
        <f t="array" ref="H472">INDEX(magic_bricks_appreciation_pivot!$A$13:$K$20,MATCH(C472,magic_bricks_appreciation_pivot!$A$13:$A$20,0),1+MATCH(F472,INDEX(magic_bricks_appreciation_pivot!$B$13:$K$13,0),0))</f>
        <v>#N/A</v>
      </c>
      <c r="I472" s="70"/>
      <c r="J472">
        <v>187</v>
      </c>
      <c r="K472">
        <v>1</v>
      </c>
      <c r="L472">
        <v>1</v>
      </c>
      <c r="M472">
        <v>2</v>
      </c>
      <c r="N472" t="s">
        <v>176</v>
      </c>
      <c r="O472" t="s">
        <v>155</v>
      </c>
      <c r="P472" s="12">
        <v>30946</v>
      </c>
      <c r="Q472" t="s">
        <v>194</v>
      </c>
      <c r="R472" t="s">
        <v>170</v>
      </c>
      <c r="S472" t="s">
        <v>162</v>
      </c>
      <c r="T472" t="s">
        <v>171</v>
      </c>
      <c r="U472">
        <v>4.0999999999999996</v>
      </c>
      <c r="V472">
        <v>2.5</v>
      </c>
      <c r="W472">
        <v>3.8</v>
      </c>
      <c r="X472">
        <v>3.5</v>
      </c>
      <c r="Y472">
        <v>194254</v>
      </c>
      <c r="Z472">
        <v>100260</v>
      </c>
      <c r="AA472">
        <v>6266250</v>
      </c>
    </row>
    <row r="473" spans="1:27">
      <c r="A473" t="s">
        <v>655</v>
      </c>
      <c r="B473" t="s">
        <v>56</v>
      </c>
      <c r="C473" t="s">
        <v>56</v>
      </c>
      <c r="D473">
        <v>693</v>
      </c>
      <c r="E473" s="12">
        <v>40573</v>
      </c>
      <c r="F473" s="72">
        <f t="shared" si="69"/>
        <v>2011</v>
      </c>
      <c r="G473" s="70">
        <f t="shared" si="70"/>
        <v>9927.1428571428569</v>
      </c>
      <c r="H473" s="70" cm="1">
        <f t="array" ref="H473">INDEX(magic_bricks_appreciation_pivot!$A$13:$K$20,MATCH(C473,magic_bricks_appreciation_pivot!$A$13:$A$20,0),1+MATCH(F473,INDEX(magic_bricks_appreciation_pivot!$B$13:$K$13,0),0))</f>
        <v>0.33228770983948047</v>
      </c>
      <c r="I473" s="70">
        <f t="shared" ref="I473:I475" si="73">G473+G473*H473</f>
        <v>13225.810422392213</v>
      </c>
      <c r="J473">
        <v>80</v>
      </c>
      <c r="K473">
        <v>1</v>
      </c>
      <c r="L473">
        <v>1</v>
      </c>
      <c r="M473">
        <v>2</v>
      </c>
      <c r="N473" t="s">
        <v>184</v>
      </c>
      <c r="O473" t="s">
        <v>155</v>
      </c>
      <c r="P473" s="12">
        <v>28163</v>
      </c>
      <c r="Q473" t="s">
        <v>194</v>
      </c>
      <c r="R473" t="s">
        <v>165</v>
      </c>
      <c r="S473" t="s">
        <v>162</v>
      </c>
      <c r="T473" t="s">
        <v>173</v>
      </c>
      <c r="U473">
        <v>3</v>
      </c>
      <c r="V473">
        <v>3.3</v>
      </c>
      <c r="W473">
        <v>4.5999999999999996</v>
      </c>
      <c r="X473">
        <v>3.86</v>
      </c>
      <c r="Y473">
        <v>268301</v>
      </c>
      <c r="Z473">
        <v>75675</v>
      </c>
      <c r="AA473">
        <v>6879510</v>
      </c>
    </row>
    <row r="474" spans="1:27">
      <c r="A474" t="s">
        <v>656</v>
      </c>
      <c r="B474" t="s">
        <v>39</v>
      </c>
      <c r="C474" t="s">
        <v>39</v>
      </c>
      <c r="D474">
        <v>1666</v>
      </c>
      <c r="E474" s="12">
        <v>41238</v>
      </c>
      <c r="F474" s="72">
        <f t="shared" si="69"/>
        <v>2012</v>
      </c>
      <c r="G474" s="70">
        <f t="shared" si="70"/>
        <v>7197.6470588235297</v>
      </c>
      <c r="H474" s="70" cm="1">
        <f t="array" ref="H474">INDEX(magic_bricks_appreciation_pivot!$A$13:$K$20,MATCH(C474,magic_bricks_appreciation_pivot!$A$13:$A$20,0),1+MATCH(F474,INDEX(magic_bricks_appreciation_pivot!$B$13:$K$13,0),0))</f>
        <v>0.34576729802860456</v>
      </c>
      <c r="I474" s="70">
        <f t="shared" si="73"/>
        <v>9686.3580345164737</v>
      </c>
      <c r="J474">
        <v>173</v>
      </c>
      <c r="K474">
        <v>1</v>
      </c>
      <c r="L474">
        <v>1</v>
      </c>
      <c r="M474">
        <v>4</v>
      </c>
      <c r="N474" t="s">
        <v>176</v>
      </c>
      <c r="O474" t="s">
        <v>161</v>
      </c>
      <c r="P474" s="12">
        <v>32478</v>
      </c>
      <c r="Q474" t="s">
        <v>194</v>
      </c>
      <c r="R474" t="s">
        <v>157</v>
      </c>
      <c r="S474" t="s">
        <v>162</v>
      </c>
      <c r="T474" t="s">
        <v>166</v>
      </c>
      <c r="U474">
        <v>4.2</v>
      </c>
      <c r="V474">
        <v>3.8</v>
      </c>
      <c r="W474">
        <v>3.6</v>
      </c>
      <c r="X474">
        <v>3.86</v>
      </c>
      <c r="Y474">
        <v>383721</v>
      </c>
      <c r="Z474">
        <v>71948</v>
      </c>
      <c r="AA474">
        <v>11991280</v>
      </c>
    </row>
    <row r="475" spans="1:27">
      <c r="A475" t="s">
        <v>657</v>
      </c>
      <c r="B475" t="s">
        <v>75</v>
      </c>
      <c r="C475" t="s">
        <v>75</v>
      </c>
      <c r="D475">
        <v>1517</v>
      </c>
      <c r="E475" s="12">
        <v>40450</v>
      </c>
      <c r="F475" s="72">
        <f t="shared" si="69"/>
        <v>2010</v>
      </c>
      <c r="G475" s="70">
        <f t="shared" si="70"/>
        <v>13063.849703361899</v>
      </c>
      <c r="H475" s="70" cm="1">
        <f t="array" ref="H475">INDEX(magic_bricks_appreciation_pivot!$A$13:$K$20,MATCH(C475,magic_bricks_appreciation_pivot!$A$13:$A$20,0),1+MATCH(F475,INDEX(magic_bricks_appreciation_pivot!$B$13:$K$13,0),0))</f>
        <v>0.78146973215161719</v>
      </c>
      <c r="I475" s="70">
        <f t="shared" si="73"/>
        <v>23272.852831917106</v>
      </c>
      <c r="J475">
        <v>131</v>
      </c>
      <c r="K475">
        <v>1</v>
      </c>
      <c r="L475">
        <v>1</v>
      </c>
      <c r="M475">
        <v>4</v>
      </c>
      <c r="N475" t="s">
        <v>184</v>
      </c>
      <c r="O475" t="s">
        <v>155</v>
      </c>
      <c r="P475" s="12">
        <v>24755</v>
      </c>
      <c r="Q475" t="s">
        <v>156</v>
      </c>
      <c r="R475" t="s">
        <v>157</v>
      </c>
      <c r="S475" t="s">
        <v>162</v>
      </c>
      <c r="T475" t="s">
        <v>182</v>
      </c>
      <c r="U475">
        <v>4</v>
      </c>
      <c r="V475">
        <v>4.4000000000000004</v>
      </c>
      <c r="W475">
        <v>3.6</v>
      </c>
      <c r="X475">
        <v>3.92</v>
      </c>
      <c r="Y475">
        <v>653989</v>
      </c>
      <c r="Z475">
        <v>217996</v>
      </c>
      <c r="AA475">
        <v>19817860</v>
      </c>
    </row>
    <row r="476" spans="1:27" hidden="1">
      <c r="A476" t="s">
        <v>658</v>
      </c>
      <c r="B476" t="s">
        <v>39</v>
      </c>
      <c r="C476" t="s">
        <v>39</v>
      </c>
      <c r="D476">
        <v>1854</v>
      </c>
      <c r="E476" s="12">
        <v>39472</v>
      </c>
      <c r="F476" s="72">
        <f t="shared" si="69"/>
        <v>2008</v>
      </c>
      <c r="G476" s="70">
        <f t="shared" si="70"/>
        <v>10661.467098166127</v>
      </c>
      <c r="H476" s="70" t="e" cm="1">
        <f t="array" ref="H476">INDEX(magic_bricks_appreciation_pivot!$A$13:$K$20,MATCH(C476,magic_bricks_appreciation_pivot!$A$13:$A$20,0),1+MATCH(F476,INDEX(magic_bricks_appreciation_pivot!$B$13:$K$13,0),0))</f>
        <v>#N/A</v>
      </c>
      <c r="I476" s="70"/>
      <c r="J476">
        <v>72</v>
      </c>
      <c r="K476">
        <v>2</v>
      </c>
      <c r="L476">
        <v>1</v>
      </c>
      <c r="M476">
        <v>5</v>
      </c>
      <c r="N476" t="s">
        <v>168</v>
      </c>
      <c r="O476" t="s">
        <v>161</v>
      </c>
      <c r="P476" s="12">
        <v>23777</v>
      </c>
      <c r="Q476" t="s">
        <v>156</v>
      </c>
      <c r="R476" t="s">
        <v>157</v>
      </c>
      <c r="S476" t="s">
        <v>162</v>
      </c>
      <c r="T476" t="s">
        <v>163</v>
      </c>
      <c r="U476">
        <v>4.0999999999999996</v>
      </c>
      <c r="V476">
        <v>2.7</v>
      </c>
      <c r="W476">
        <v>2.2000000000000002</v>
      </c>
      <c r="X476">
        <v>2.99</v>
      </c>
      <c r="Y476">
        <v>553458</v>
      </c>
      <c r="Z476">
        <v>237196</v>
      </c>
      <c r="AA476">
        <v>19766360</v>
      </c>
    </row>
    <row r="477" spans="1:27" hidden="1">
      <c r="A477" t="s">
        <v>659</v>
      </c>
      <c r="B477" t="s">
        <v>56</v>
      </c>
      <c r="C477" t="s">
        <v>56</v>
      </c>
      <c r="D477">
        <v>789</v>
      </c>
      <c r="E477" s="12">
        <v>39817</v>
      </c>
      <c r="F477" s="72">
        <f t="shared" si="69"/>
        <v>2009</v>
      </c>
      <c r="G477" s="70">
        <f t="shared" si="70"/>
        <v>10263.713561470215</v>
      </c>
      <c r="H477" s="70" t="e" cm="1">
        <f t="array" ref="H477">INDEX(magic_bricks_appreciation_pivot!$A$13:$K$20,MATCH(C477,magic_bricks_appreciation_pivot!$A$13:$A$20,0),1+MATCH(F477,INDEX(magic_bricks_appreciation_pivot!$B$13:$K$13,0),0))</f>
        <v>#N/A</v>
      </c>
      <c r="I477" s="70"/>
      <c r="J477">
        <v>117</v>
      </c>
      <c r="K477">
        <v>1</v>
      </c>
      <c r="L477">
        <v>1</v>
      </c>
      <c r="M477">
        <v>2</v>
      </c>
      <c r="N477" t="s">
        <v>154</v>
      </c>
      <c r="O477" t="s">
        <v>161</v>
      </c>
      <c r="P477" s="12">
        <v>25947</v>
      </c>
      <c r="Q477" t="s">
        <v>156</v>
      </c>
      <c r="R477" t="s">
        <v>157</v>
      </c>
      <c r="S477" t="s">
        <v>158</v>
      </c>
      <c r="T477" t="s">
        <v>159</v>
      </c>
      <c r="U477">
        <v>4.5</v>
      </c>
      <c r="V477">
        <v>4.0999999999999996</v>
      </c>
      <c r="W477">
        <v>2.4</v>
      </c>
      <c r="X477">
        <v>3.37</v>
      </c>
      <c r="Y477">
        <v>315825</v>
      </c>
      <c r="Z477">
        <v>113373</v>
      </c>
      <c r="AA477">
        <v>8098070</v>
      </c>
    </row>
    <row r="478" spans="1:27" hidden="1">
      <c r="A478" t="s">
        <v>660</v>
      </c>
      <c r="B478" t="s">
        <v>175</v>
      </c>
      <c r="C478" t="s">
        <v>34</v>
      </c>
      <c r="D478">
        <v>760</v>
      </c>
      <c r="E478" s="12">
        <v>39996</v>
      </c>
      <c r="F478" s="72">
        <f t="shared" si="69"/>
        <v>2009</v>
      </c>
      <c r="G478" s="70">
        <f t="shared" si="70"/>
        <v>10886.842105263158</v>
      </c>
      <c r="H478" s="70" t="e" cm="1">
        <f t="array" ref="H478">INDEX(magic_bricks_appreciation_pivot!$A$13:$K$20,MATCH(C478,magic_bricks_appreciation_pivot!$A$13:$A$20,0),1+MATCH(F478,INDEX(magic_bricks_appreciation_pivot!$B$13:$K$13,0),0))</f>
        <v>#N/A</v>
      </c>
      <c r="I478" s="70"/>
      <c r="J478">
        <v>24</v>
      </c>
      <c r="K478">
        <v>1</v>
      </c>
      <c r="L478">
        <v>1</v>
      </c>
      <c r="M478">
        <v>2</v>
      </c>
      <c r="N478" t="s">
        <v>154</v>
      </c>
      <c r="O478" t="s">
        <v>155</v>
      </c>
      <c r="P478" s="12">
        <v>38536</v>
      </c>
      <c r="Q478" t="s">
        <v>194</v>
      </c>
      <c r="R478" t="s">
        <v>165</v>
      </c>
      <c r="S478" t="s">
        <v>158</v>
      </c>
      <c r="T478" t="s">
        <v>166</v>
      </c>
      <c r="U478">
        <v>3.7</v>
      </c>
      <c r="V478">
        <v>3.8</v>
      </c>
      <c r="W478">
        <v>4</v>
      </c>
      <c r="X478">
        <v>3.83</v>
      </c>
      <c r="Y478">
        <v>223398</v>
      </c>
      <c r="Z478">
        <v>41370</v>
      </c>
      <c r="AA478">
        <v>8274000</v>
      </c>
    </row>
    <row r="479" spans="1:27" hidden="1">
      <c r="A479" t="s">
        <v>661</v>
      </c>
      <c r="B479" t="s">
        <v>175</v>
      </c>
      <c r="C479" t="s">
        <v>34</v>
      </c>
      <c r="D479">
        <v>1137</v>
      </c>
      <c r="E479" s="12">
        <v>39560</v>
      </c>
      <c r="F479" s="72">
        <f t="shared" si="69"/>
        <v>2008</v>
      </c>
      <c r="G479" s="70">
        <f t="shared" si="70"/>
        <v>7838.6455584872474</v>
      </c>
      <c r="H479" s="70" t="e" cm="1">
        <f t="array" ref="H479">INDEX(magic_bricks_appreciation_pivot!$A$13:$K$20,MATCH(C479,magic_bricks_appreciation_pivot!$A$13:$A$20,0),1+MATCH(F479,INDEX(magic_bricks_appreciation_pivot!$B$13:$K$13,0),0))</f>
        <v>#N/A</v>
      </c>
      <c r="I479" s="70"/>
      <c r="J479">
        <v>29</v>
      </c>
      <c r="K479">
        <v>1</v>
      </c>
      <c r="L479">
        <v>1</v>
      </c>
      <c r="M479">
        <v>3</v>
      </c>
      <c r="N479" t="s">
        <v>168</v>
      </c>
      <c r="O479" t="s">
        <v>161</v>
      </c>
      <c r="P479" s="12">
        <v>35545</v>
      </c>
      <c r="Q479" t="s">
        <v>169</v>
      </c>
      <c r="R479" t="s">
        <v>157</v>
      </c>
      <c r="S479" t="s">
        <v>158</v>
      </c>
      <c r="T479" t="s">
        <v>163</v>
      </c>
      <c r="U479">
        <v>4.7</v>
      </c>
      <c r="V479">
        <v>2.2000000000000002</v>
      </c>
      <c r="W479">
        <v>4.8</v>
      </c>
      <c r="X479">
        <v>3.73</v>
      </c>
      <c r="Y479">
        <v>276289</v>
      </c>
      <c r="Z479">
        <v>53475</v>
      </c>
      <c r="AA479">
        <v>8912540</v>
      </c>
    </row>
    <row r="480" spans="1:27">
      <c r="A480" t="s">
        <v>662</v>
      </c>
      <c r="B480" t="s">
        <v>39</v>
      </c>
      <c r="C480" t="s">
        <v>39</v>
      </c>
      <c r="D480">
        <v>1687</v>
      </c>
      <c r="E480" s="12">
        <v>41960</v>
      </c>
      <c r="F480" s="72">
        <f t="shared" si="69"/>
        <v>2014</v>
      </c>
      <c r="G480" s="70">
        <f t="shared" si="70"/>
        <v>11624.072317723771</v>
      </c>
      <c r="H480" s="70" cm="1">
        <f t="array" ref="H480">INDEX(magic_bricks_appreciation_pivot!$A$13:$K$20,MATCH(C480,magic_bricks_appreciation_pivot!$A$13:$A$20,0),1+MATCH(F480,INDEX(magic_bricks_appreciation_pivot!$B$13:$K$13,0),0))</f>
        <v>2.7142646408024784E-2</v>
      </c>
      <c r="I480" s="70">
        <f t="shared" ref="I480:I482" si="74">G480+G480*H480</f>
        <v>11939.580402465055</v>
      </c>
      <c r="J480">
        <v>6</v>
      </c>
      <c r="K480">
        <v>1</v>
      </c>
      <c r="L480">
        <v>1</v>
      </c>
      <c r="M480">
        <v>4</v>
      </c>
      <c r="N480" t="s">
        <v>168</v>
      </c>
      <c r="O480" t="s">
        <v>155</v>
      </c>
      <c r="P480" s="12">
        <v>37215</v>
      </c>
      <c r="Q480" t="s">
        <v>156</v>
      </c>
      <c r="R480" t="s">
        <v>165</v>
      </c>
      <c r="S480" t="s">
        <v>162</v>
      </c>
      <c r="T480" t="s">
        <v>163</v>
      </c>
      <c r="U480">
        <v>3.9</v>
      </c>
      <c r="V480">
        <v>3.6</v>
      </c>
      <c r="W480">
        <v>3.9</v>
      </c>
      <c r="X480">
        <v>3.8250000000000002</v>
      </c>
      <c r="Y480">
        <v>725563</v>
      </c>
      <c r="Z480">
        <v>196098</v>
      </c>
      <c r="AA480">
        <v>19609810</v>
      </c>
    </row>
    <row r="481" spans="1:27">
      <c r="A481" t="s">
        <v>663</v>
      </c>
      <c r="B481" t="s">
        <v>23</v>
      </c>
      <c r="C481" t="s">
        <v>23</v>
      </c>
      <c r="D481">
        <v>984</v>
      </c>
      <c r="E481" s="12">
        <v>40451</v>
      </c>
      <c r="F481" s="72">
        <f t="shared" si="69"/>
        <v>2010</v>
      </c>
      <c r="G481" s="70">
        <f t="shared" si="70"/>
        <v>5427.5914634146338</v>
      </c>
      <c r="H481" s="70" cm="1">
        <f t="array" ref="H481">INDEX(magic_bricks_appreciation_pivot!$A$13:$K$20,MATCH(C481,magic_bricks_appreciation_pivot!$A$13:$A$20,0),1+MATCH(F481,INDEX(magic_bricks_appreciation_pivot!$B$13:$K$13,0),0))</f>
        <v>0.49881786187527283</v>
      </c>
      <c r="I481" s="70">
        <f t="shared" si="74"/>
        <v>8134.9710323276049</v>
      </c>
      <c r="J481">
        <v>183</v>
      </c>
      <c r="K481">
        <v>1</v>
      </c>
      <c r="L481">
        <v>1</v>
      </c>
      <c r="M481">
        <v>3</v>
      </c>
      <c r="N481" t="s">
        <v>168</v>
      </c>
      <c r="O481" t="s">
        <v>155</v>
      </c>
      <c r="P481" s="12">
        <v>35706</v>
      </c>
      <c r="Q481" t="s">
        <v>194</v>
      </c>
      <c r="R481" t="s">
        <v>170</v>
      </c>
      <c r="S481" t="s">
        <v>178</v>
      </c>
      <c r="T481" t="s">
        <v>173</v>
      </c>
      <c r="U481">
        <v>2.7</v>
      </c>
      <c r="V481">
        <v>2.7</v>
      </c>
      <c r="W481">
        <v>4.7</v>
      </c>
      <c r="Y481">
        <v>192267</v>
      </c>
      <c r="Z481">
        <v>48067</v>
      </c>
      <c r="AA481">
        <v>5340750</v>
      </c>
    </row>
    <row r="482" spans="1:27">
      <c r="A482" t="s">
        <v>664</v>
      </c>
      <c r="B482" t="s">
        <v>23</v>
      </c>
      <c r="C482" t="s">
        <v>23</v>
      </c>
      <c r="D482">
        <v>1662</v>
      </c>
      <c r="E482" s="12">
        <v>40236</v>
      </c>
      <c r="F482" s="72">
        <f t="shared" si="69"/>
        <v>2010</v>
      </c>
      <c r="G482" s="70">
        <f t="shared" si="70"/>
        <v>7716.9073405535501</v>
      </c>
      <c r="H482" s="70" cm="1">
        <f t="array" ref="H482">INDEX(magic_bricks_appreciation_pivot!$A$13:$K$20,MATCH(C482,magic_bricks_appreciation_pivot!$A$13:$A$20,0),1+MATCH(F482,INDEX(magic_bricks_appreciation_pivot!$B$13:$K$13,0),0))</f>
        <v>0.49881786187527283</v>
      </c>
      <c r="I482" s="70">
        <f t="shared" si="74"/>
        <v>11566.23856045807</v>
      </c>
      <c r="J482">
        <v>154</v>
      </c>
      <c r="K482">
        <v>2</v>
      </c>
      <c r="L482">
        <v>2</v>
      </c>
      <c r="M482">
        <v>4</v>
      </c>
      <c r="N482" t="s">
        <v>154</v>
      </c>
      <c r="O482" t="s">
        <v>161</v>
      </c>
      <c r="P482" s="12">
        <v>35126</v>
      </c>
      <c r="Q482" t="s">
        <v>156</v>
      </c>
      <c r="R482" t="s">
        <v>157</v>
      </c>
      <c r="S482" t="s">
        <v>162</v>
      </c>
      <c r="T482" t="s">
        <v>163</v>
      </c>
      <c r="U482">
        <v>2.2999999999999998</v>
      </c>
      <c r="V482">
        <v>4.2</v>
      </c>
      <c r="W482">
        <v>4.4000000000000004</v>
      </c>
      <c r="X482">
        <v>3.71</v>
      </c>
      <c r="Y482">
        <v>628450</v>
      </c>
      <c r="Z482">
        <v>128255</v>
      </c>
      <c r="AA482">
        <v>12825500</v>
      </c>
    </row>
    <row r="483" spans="1:27" hidden="1">
      <c r="A483" t="s">
        <v>665</v>
      </c>
      <c r="B483" t="s">
        <v>56</v>
      </c>
      <c r="C483" t="s">
        <v>56</v>
      </c>
      <c r="D483">
        <v>1065</v>
      </c>
      <c r="E483" s="12">
        <v>39982</v>
      </c>
      <c r="F483" s="72">
        <f t="shared" si="69"/>
        <v>2009</v>
      </c>
      <c r="G483" s="70">
        <f t="shared" si="70"/>
        <v>8185.3380281690143</v>
      </c>
      <c r="H483" s="70" t="e" cm="1">
        <f t="array" ref="H483">INDEX(magic_bricks_appreciation_pivot!$A$13:$K$20,MATCH(C483,magic_bricks_appreciation_pivot!$A$13:$A$20,0),1+MATCH(F483,INDEX(magic_bricks_appreciation_pivot!$B$13:$K$13,0),0))</f>
        <v>#N/A</v>
      </c>
      <c r="I483" s="70"/>
      <c r="J483">
        <v>75</v>
      </c>
      <c r="K483">
        <v>1</v>
      </c>
      <c r="L483">
        <v>1</v>
      </c>
      <c r="M483">
        <v>3</v>
      </c>
      <c r="N483" t="s">
        <v>184</v>
      </c>
      <c r="O483" t="s">
        <v>161</v>
      </c>
      <c r="P483" s="12">
        <v>33047</v>
      </c>
      <c r="Q483" t="s">
        <v>169</v>
      </c>
      <c r="R483" t="s">
        <v>170</v>
      </c>
      <c r="S483" t="s">
        <v>158</v>
      </c>
      <c r="T483" t="s">
        <v>171</v>
      </c>
      <c r="U483">
        <v>4.9000000000000004</v>
      </c>
      <c r="V483">
        <v>5</v>
      </c>
      <c r="W483">
        <v>3.5</v>
      </c>
      <c r="X483">
        <v>4.22</v>
      </c>
      <c r="Y483">
        <v>339978</v>
      </c>
      <c r="Z483">
        <v>69739</v>
      </c>
      <c r="AA483">
        <v>8717385</v>
      </c>
    </row>
    <row r="484" spans="1:27" hidden="1">
      <c r="A484" t="s">
        <v>666</v>
      </c>
      <c r="B484" t="s">
        <v>201</v>
      </c>
      <c r="C484" t="s">
        <v>201</v>
      </c>
      <c r="D484">
        <v>1621</v>
      </c>
      <c r="E484" s="12">
        <v>39950</v>
      </c>
      <c r="F484" s="72">
        <f t="shared" si="69"/>
        <v>2009</v>
      </c>
      <c r="G484" s="70">
        <f t="shared" si="70"/>
        <v>6124.7378161628621</v>
      </c>
      <c r="H484" s="70" t="e" cm="1">
        <f t="array" ref="H484">INDEX(magic_bricks_appreciation_pivot!$A$13:$K$20,MATCH(C484,magic_bricks_appreciation_pivot!$A$13:$A$20,0),1+MATCH(F484,INDEX(magic_bricks_appreciation_pivot!$B$13:$K$13,0),0))</f>
        <v>#N/A</v>
      </c>
      <c r="I484" s="70"/>
      <c r="J484">
        <v>101</v>
      </c>
      <c r="K484">
        <v>2</v>
      </c>
      <c r="L484">
        <v>1</v>
      </c>
      <c r="M484">
        <v>4</v>
      </c>
      <c r="N484" t="s">
        <v>168</v>
      </c>
      <c r="O484" t="s">
        <v>161</v>
      </c>
      <c r="P484" s="12">
        <v>29365</v>
      </c>
      <c r="Q484" t="s">
        <v>169</v>
      </c>
      <c r="R484" t="s">
        <v>177</v>
      </c>
      <c r="S484" t="s">
        <v>158</v>
      </c>
      <c r="T484" t="s">
        <v>182</v>
      </c>
      <c r="U484">
        <v>3.6</v>
      </c>
      <c r="V484">
        <v>4.7</v>
      </c>
      <c r="W484">
        <v>2.4</v>
      </c>
      <c r="X484">
        <v>3.45</v>
      </c>
      <c r="Y484">
        <v>446769</v>
      </c>
      <c r="Z484">
        <v>129067</v>
      </c>
      <c r="AA484">
        <v>9928200</v>
      </c>
    </row>
    <row r="485" spans="1:27">
      <c r="A485" t="s">
        <v>667</v>
      </c>
      <c r="B485" t="s">
        <v>175</v>
      </c>
      <c r="C485" t="s">
        <v>34</v>
      </c>
      <c r="D485">
        <v>703</v>
      </c>
      <c r="E485" s="12">
        <v>40204</v>
      </c>
      <c r="F485" s="72">
        <f t="shared" si="69"/>
        <v>2010</v>
      </c>
      <c r="G485" s="70">
        <f t="shared" si="70"/>
        <v>11709.615931721195</v>
      </c>
      <c r="H485" s="70" cm="1">
        <f t="array" ref="H485">INDEX(magic_bricks_appreciation_pivot!$A$13:$K$20,MATCH(C485,magic_bricks_appreciation_pivot!$A$13:$A$20,0),1+MATCH(F485,INDEX(magic_bricks_appreciation_pivot!$B$13:$K$13,0),0))</f>
        <v>0.46848170778869208</v>
      </c>
      <c r="I485" s="70">
        <f t="shared" ref="I485:I489" si="75">G485+G485*H485</f>
        <v>17195.356800963618</v>
      </c>
      <c r="J485">
        <v>60</v>
      </c>
      <c r="K485">
        <v>1</v>
      </c>
      <c r="L485">
        <v>1</v>
      </c>
      <c r="M485">
        <v>2</v>
      </c>
      <c r="N485" t="s">
        <v>193</v>
      </c>
      <c r="O485" t="s">
        <v>155</v>
      </c>
      <c r="P485" s="12">
        <v>32539</v>
      </c>
      <c r="Q485" t="s">
        <v>169</v>
      </c>
      <c r="R485" t="s">
        <v>177</v>
      </c>
      <c r="S485" t="s">
        <v>178</v>
      </c>
      <c r="T485" t="s">
        <v>182</v>
      </c>
      <c r="U485">
        <v>2</v>
      </c>
      <c r="V485">
        <v>4.2</v>
      </c>
      <c r="W485">
        <v>4.5</v>
      </c>
      <c r="X485">
        <v>3.63</v>
      </c>
      <c r="Y485">
        <v>255188</v>
      </c>
      <c r="Z485">
        <v>57623</v>
      </c>
      <c r="AA485">
        <v>8231860</v>
      </c>
    </row>
    <row r="486" spans="1:27">
      <c r="A486" t="s">
        <v>668</v>
      </c>
      <c r="B486" t="s">
        <v>175</v>
      </c>
      <c r="C486" t="s">
        <v>34</v>
      </c>
      <c r="D486">
        <v>1221</v>
      </c>
      <c r="E486" s="12">
        <v>41951</v>
      </c>
      <c r="F486" s="72">
        <f t="shared" si="69"/>
        <v>2014</v>
      </c>
      <c r="G486" s="70">
        <f t="shared" si="70"/>
        <v>8053.4561834561837</v>
      </c>
      <c r="H486" s="70" cm="1">
        <f t="array" ref="H486">INDEX(magic_bricks_appreciation_pivot!$A$13:$K$20,MATCH(C486,magic_bricks_appreciation_pivot!$A$13:$A$20,0),1+MATCH(F486,INDEX(magic_bricks_appreciation_pivot!$B$13:$K$13,0),0))</f>
        <v>5.1040744021257752E-2</v>
      </c>
      <c r="I486" s="70">
        <f t="shared" si="75"/>
        <v>8464.5105790023863</v>
      </c>
      <c r="J486">
        <v>62</v>
      </c>
      <c r="K486">
        <v>2</v>
      </c>
      <c r="L486">
        <v>1</v>
      </c>
      <c r="M486">
        <v>4</v>
      </c>
      <c r="N486" t="s">
        <v>154</v>
      </c>
      <c r="O486" t="s">
        <v>161</v>
      </c>
      <c r="P486" s="12">
        <v>29541</v>
      </c>
      <c r="Q486" t="s">
        <v>169</v>
      </c>
      <c r="R486" t="s">
        <v>177</v>
      </c>
      <c r="S486" t="s">
        <v>162</v>
      </c>
      <c r="T486" t="s">
        <v>166</v>
      </c>
      <c r="U486">
        <v>2.1</v>
      </c>
      <c r="V486">
        <v>2.5</v>
      </c>
      <c r="W486">
        <v>4</v>
      </c>
      <c r="X486">
        <v>2.83</v>
      </c>
      <c r="Y486">
        <v>324498</v>
      </c>
      <c r="Z486">
        <v>167166</v>
      </c>
      <c r="AA486">
        <v>9833270</v>
      </c>
    </row>
    <row r="487" spans="1:27">
      <c r="A487" t="s">
        <v>669</v>
      </c>
      <c r="B487" t="s">
        <v>201</v>
      </c>
      <c r="C487" t="s">
        <v>201</v>
      </c>
      <c r="D487">
        <v>1577</v>
      </c>
      <c r="E487" s="12">
        <v>40842</v>
      </c>
      <c r="F487" s="72">
        <f t="shared" si="69"/>
        <v>2011</v>
      </c>
      <c r="G487" s="70">
        <f t="shared" si="70"/>
        <v>8419.416613823716</v>
      </c>
      <c r="H487" s="70" cm="1">
        <f t="array" ref="H487">INDEX(magic_bricks_appreciation_pivot!$A$13:$K$20,MATCH(C487,magic_bricks_appreciation_pivot!$A$13:$A$20,0),1+MATCH(F487,INDEX(magic_bricks_appreciation_pivot!$B$13:$K$13,0),0))</f>
        <v>0.57884713052310821</v>
      </c>
      <c r="I487" s="70">
        <f t="shared" si="75"/>
        <v>13292.971761414159</v>
      </c>
      <c r="J487">
        <v>22</v>
      </c>
      <c r="K487">
        <v>2</v>
      </c>
      <c r="L487">
        <v>1</v>
      </c>
      <c r="M487">
        <v>4</v>
      </c>
      <c r="N487" t="s">
        <v>168</v>
      </c>
      <c r="O487" t="s">
        <v>161</v>
      </c>
      <c r="P487" s="12">
        <v>36827</v>
      </c>
      <c r="Q487" t="s">
        <v>156</v>
      </c>
      <c r="R487" t="s">
        <v>170</v>
      </c>
      <c r="S487" t="s">
        <v>162</v>
      </c>
      <c r="T487" t="s">
        <v>163</v>
      </c>
      <c r="U487">
        <v>4.5</v>
      </c>
      <c r="V487">
        <v>2</v>
      </c>
      <c r="W487">
        <v>3.4</v>
      </c>
      <c r="X487">
        <v>3.31</v>
      </c>
      <c r="Y487">
        <v>517819</v>
      </c>
      <c r="Z487">
        <v>172606</v>
      </c>
      <c r="AA487">
        <v>13277420</v>
      </c>
    </row>
    <row r="488" spans="1:27">
      <c r="A488" t="s">
        <v>670</v>
      </c>
      <c r="B488" t="s">
        <v>175</v>
      </c>
      <c r="C488" t="s">
        <v>34</v>
      </c>
      <c r="D488">
        <v>989</v>
      </c>
      <c r="E488" s="12">
        <v>40270</v>
      </c>
      <c r="F488" s="72">
        <f t="shared" si="69"/>
        <v>2010</v>
      </c>
      <c r="G488" s="70">
        <f t="shared" si="70"/>
        <v>10731.981799797775</v>
      </c>
      <c r="H488" s="70" cm="1">
        <f t="array" ref="H488">INDEX(magic_bricks_appreciation_pivot!$A$13:$K$20,MATCH(C488,magic_bricks_appreciation_pivot!$A$13:$A$20,0),1+MATCH(F488,INDEX(magic_bricks_appreciation_pivot!$B$13:$K$13,0),0))</f>
        <v>0.46848170778869208</v>
      </c>
      <c r="I488" s="70">
        <f t="shared" si="75"/>
        <v>15759.718961324197</v>
      </c>
      <c r="J488">
        <v>193</v>
      </c>
      <c r="K488">
        <v>1</v>
      </c>
      <c r="L488">
        <v>1</v>
      </c>
      <c r="M488">
        <v>3</v>
      </c>
      <c r="N488" t="s">
        <v>193</v>
      </c>
      <c r="O488" t="s">
        <v>155</v>
      </c>
      <c r="P488" s="12">
        <v>38810</v>
      </c>
      <c r="Q488" t="s">
        <v>169</v>
      </c>
      <c r="R488" t="s">
        <v>170</v>
      </c>
      <c r="S488" t="s">
        <v>158</v>
      </c>
      <c r="T488" t="s">
        <v>182</v>
      </c>
      <c r="U488">
        <v>4.2</v>
      </c>
      <c r="V488">
        <v>4</v>
      </c>
      <c r="W488">
        <v>2.7</v>
      </c>
      <c r="X488">
        <v>3.67</v>
      </c>
      <c r="Y488">
        <v>350260</v>
      </c>
      <c r="Z488">
        <v>74298</v>
      </c>
      <c r="AA488">
        <v>10613930</v>
      </c>
    </row>
    <row r="489" spans="1:27">
      <c r="A489" t="s">
        <v>671</v>
      </c>
      <c r="B489" t="s">
        <v>201</v>
      </c>
      <c r="C489" t="s">
        <v>201</v>
      </c>
      <c r="D489">
        <v>1368</v>
      </c>
      <c r="E489" s="12">
        <v>40428</v>
      </c>
      <c r="F489" s="72">
        <f t="shared" si="69"/>
        <v>2010</v>
      </c>
      <c r="G489" s="70">
        <f t="shared" si="70"/>
        <v>7895.8479532163747</v>
      </c>
      <c r="H489" s="70" cm="1">
        <f t="array" ref="H489">INDEX(magic_bricks_appreciation_pivot!$A$13:$K$20,MATCH(C489,magic_bricks_appreciation_pivot!$A$13:$A$20,0),1+MATCH(F489,INDEX(magic_bricks_appreciation_pivot!$B$13:$K$13,0),0))</f>
        <v>0.62790190260080292</v>
      </c>
      <c r="I489" s="70">
        <f t="shared" si="75"/>
        <v>12853.665905687591</v>
      </c>
      <c r="J489">
        <v>6</v>
      </c>
      <c r="K489">
        <v>2</v>
      </c>
      <c r="L489">
        <v>1</v>
      </c>
      <c r="M489">
        <v>4</v>
      </c>
      <c r="N489" t="s">
        <v>184</v>
      </c>
      <c r="O489" t="s">
        <v>155</v>
      </c>
      <c r="P489" s="12">
        <v>30208</v>
      </c>
      <c r="Q489" t="s">
        <v>169</v>
      </c>
      <c r="R489" t="s">
        <v>157</v>
      </c>
      <c r="S489" t="s">
        <v>162</v>
      </c>
      <c r="T489" t="s">
        <v>166</v>
      </c>
      <c r="U489">
        <v>3.3</v>
      </c>
      <c r="V489">
        <v>4</v>
      </c>
      <c r="W489">
        <v>4.4000000000000004</v>
      </c>
      <c r="X489">
        <v>3.95</v>
      </c>
      <c r="Y489">
        <v>453664</v>
      </c>
      <c r="Z489">
        <v>259236</v>
      </c>
      <c r="AA489">
        <v>10801520</v>
      </c>
    </row>
    <row r="490" spans="1:27" hidden="1">
      <c r="A490" t="s">
        <v>672</v>
      </c>
      <c r="B490" t="s">
        <v>201</v>
      </c>
      <c r="C490" t="s">
        <v>201</v>
      </c>
      <c r="D490">
        <v>2365</v>
      </c>
      <c r="E490" s="12">
        <v>39530</v>
      </c>
      <c r="F490" s="72">
        <f t="shared" si="69"/>
        <v>2008</v>
      </c>
      <c r="G490" s="70">
        <f t="shared" si="70"/>
        <v>7880.5919661733615</v>
      </c>
      <c r="H490" s="70" t="e" cm="1">
        <f t="array" ref="H490">INDEX(magic_bricks_appreciation_pivot!$A$13:$K$20,MATCH(C490,magic_bricks_appreciation_pivot!$A$13:$A$20,0),1+MATCH(F490,INDEX(magic_bricks_appreciation_pivot!$B$13:$K$13,0),0))</f>
        <v>#N/A</v>
      </c>
      <c r="I490" s="70"/>
      <c r="J490">
        <v>128</v>
      </c>
      <c r="K490">
        <v>4</v>
      </c>
      <c r="L490">
        <v>2</v>
      </c>
      <c r="M490">
        <v>6</v>
      </c>
      <c r="N490" t="s">
        <v>168</v>
      </c>
      <c r="O490" t="s">
        <v>155</v>
      </c>
      <c r="P490" s="12">
        <v>28580</v>
      </c>
      <c r="Q490" t="s">
        <v>156</v>
      </c>
      <c r="R490" t="s">
        <v>170</v>
      </c>
      <c r="S490" t="s">
        <v>158</v>
      </c>
      <c r="T490" t="s">
        <v>166</v>
      </c>
      <c r="U490">
        <v>2.9</v>
      </c>
      <c r="V490">
        <v>3.3</v>
      </c>
      <c r="W490">
        <v>3.2</v>
      </c>
      <c r="X490">
        <v>3.14</v>
      </c>
      <c r="Y490">
        <v>726866</v>
      </c>
      <c r="Z490">
        <v>149101</v>
      </c>
      <c r="AA490">
        <v>18637600</v>
      </c>
    </row>
    <row r="491" spans="1:27">
      <c r="A491" t="s">
        <v>673</v>
      </c>
      <c r="B491" t="s">
        <v>39</v>
      </c>
      <c r="C491" t="s">
        <v>39</v>
      </c>
      <c r="D491">
        <v>1525</v>
      </c>
      <c r="E491" s="12">
        <v>42047</v>
      </c>
      <c r="F491" s="72">
        <f t="shared" si="69"/>
        <v>2015</v>
      </c>
      <c r="G491" s="70">
        <f t="shared" si="70"/>
        <v>11519.075409836065</v>
      </c>
      <c r="H491" s="70" cm="1">
        <f t="array" ref="H491">INDEX(magic_bricks_appreciation_pivot!$A$13:$K$20,MATCH(C491,magic_bricks_appreciation_pivot!$A$13:$A$20,0),1+MATCH(F491,INDEX(magic_bricks_appreciation_pivot!$B$13:$K$13,0),0))</f>
        <v>-7.033979394290038E-2</v>
      </c>
      <c r="I491" s="70">
        <f t="shared" ref="I491:I494" si="76">G491+G491*H491</f>
        <v>10708.826019095466</v>
      </c>
      <c r="J491">
        <v>119</v>
      </c>
      <c r="K491">
        <v>1</v>
      </c>
      <c r="L491">
        <v>1</v>
      </c>
      <c r="M491">
        <v>4</v>
      </c>
      <c r="N491" t="s">
        <v>193</v>
      </c>
      <c r="O491" t="s">
        <v>161</v>
      </c>
      <c r="P491" s="12">
        <v>30367</v>
      </c>
      <c r="Q491" t="s">
        <v>156</v>
      </c>
      <c r="R491" t="s">
        <v>157</v>
      </c>
      <c r="S491" t="s">
        <v>158</v>
      </c>
      <c r="T491" t="s">
        <v>166</v>
      </c>
      <c r="U491">
        <v>4.2</v>
      </c>
      <c r="V491">
        <v>3.9</v>
      </c>
      <c r="W491">
        <v>5</v>
      </c>
      <c r="X491">
        <v>4.4450000000000003</v>
      </c>
      <c r="Y491">
        <v>526998</v>
      </c>
      <c r="Z491">
        <v>245932</v>
      </c>
      <c r="AA491">
        <v>17566590</v>
      </c>
    </row>
    <row r="492" spans="1:27">
      <c r="A492" t="s">
        <v>674</v>
      </c>
      <c r="B492" t="s">
        <v>56</v>
      </c>
      <c r="C492" t="s">
        <v>56</v>
      </c>
      <c r="D492">
        <v>1180</v>
      </c>
      <c r="E492" s="12">
        <v>40929</v>
      </c>
      <c r="F492" s="72">
        <f t="shared" si="69"/>
        <v>2012</v>
      </c>
      <c r="G492" s="70">
        <f t="shared" si="70"/>
        <v>7964.0550847457625</v>
      </c>
      <c r="H492" s="70" cm="1">
        <f t="array" ref="H492">INDEX(magic_bricks_appreciation_pivot!$A$13:$K$20,MATCH(C492,magic_bricks_appreciation_pivot!$A$13:$A$20,0),1+MATCH(F492,INDEX(magic_bricks_appreciation_pivot!$B$13:$K$13,0),0))</f>
        <v>0.4006045824602385</v>
      </c>
      <c r="I492" s="70">
        <f t="shared" si="76"/>
        <v>11154.492046660678</v>
      </c>
      <c r="J492">
        <v>63</v>
      </c>
      <c r="K492">
        <v>1</v>
      </c>
      <c r="L492">
        <v>1</v>
      </c>
      <c r="M492">
        <v>3</v>
      </c>
      <c r="N492" t="s">
        <v>184</v>
      </c>
      <c r="O492" t="s">
        <v>155</v>
      </c>
      <c r="P492" s="12">
        <v>33994</v>
      </c>
      <c r="Q492" t="s">
        <v>194</v>
      </c>
      <c r="R492" t="s">
        <v>170</v>
      </c>
      <c r="S492" t="s">
        <v>158</v>
      </c>
      <c r="T492" t="s">
        <v>171</v>
      </c>
      <c r="U492">
        <v>2.5</v>
      </c>
      <c r="V492">
        <v>3.2</v>
      </c>
      <c r="W492">
        <v>3.1</v>
      </c>
      <c r="X492">
        <v>2.94</v>
      </c>
      <c r="Y492">
        <v>347711</v>
      </c>
      <c r="Z492">
        <v>122169</v>
      </c>
      <c r="AA492">
        <v>9397585</v>
      </c>
    </row>
    <row r="493" spans="1:27">
      <c r="A493" t="s">
        <v>675</v>
      </c>
      <c r="B493" t="s">
        <v>23</v>
      </c>
      <c r="C493" t="s">
        <v>23</v>
      </c>
      <c r="D493">
        <v>1122</v>
      </c>
      <c r="E493" s="12">
        <v>40371</v>
      </c>
      <c r="F493" s="72">
        <f t="shared" si="69"/>
        <v>2010</v>
      </c>
      <c r="G493" s="70">
        <f t="shared" si="70"/>
        <v>6140.151515151515</v>
      </c>
      <c r="H493" s="70" cm="1">
        <f t="array" ref="H493">INDEX(magic_bricks_appreciation_pivot!$A$13:$K$20,MATCH(C493,magic_bricks_appreciation_pivot!$A$13:$A$20,0),1+MATCH(F493,INDEX(magic_bricks_appreciation_pivot!$B$13:$K$13,0),0))</f>
        <v>0.49881786187527283</v>
      </c>
      <c r="I493" s="70">
        <f t="shared" si="76"/>
        <v>9202.9687655296111</v>
      </c>
      <c r="J493">
        <v>58</v>
      </c>
      <c r="K493">
        <v>1</v>
      </c>
      <c r="L493">
        <v>1</v>
      </c>
      <c r="M493">
        <v>3</v>
      </c>
      <c r="N493" t="s">
        <v>154</v>
      </c>
      <c r="O493" t="s">
        <v>161</v>
      </c>
      <c r="P493" s="12">
        <v>33801</v>
      </c>
      <c r="Q493" t="s">
        <v>169</v>
      </c>
      <c r="R493" t="s">
        <v>170</v>
      </c>
      <c r="S493" t="s">
        <v>162</v>
      </c>
      <c r="T493" t="s">
        <v>171</v>
      </c>
      <c r="U493">
        <v>3.4</v>
      </c>
      <c r="V493">
        <v>5</v>
      </c>
      <c r="W493">
        <v>4</v>
      </c>
      <c r="X493">
        <v>4.12</v>
      </c>
      <c r="Y493">
        <v>248013</v>
      </c>
      <c r="Z493">
        <v>82671</v>
      </c>
      <c r="AA493">
        <v>6889250</v>
      </c>
    </row>
    <row r="494" spans="1:27">
      <c r="A494" t="s">
        <v>676</v>
      </c>
      <c r="B494" t="s">
        <v>39</v>
      </c>
      <c r="C494" t="s">
        <v>39</v>
      </c>
      <c r="D494">
        <v>1775</v>
      </c>
      <c r="E494" s="12">
        <v>40481</v>
      </c>
      <c r="F494" s="72">
        <f t="shared" si="69"/>
        <v>2010</v>
      </c>
      <c r="G494" s="70">
        <f t="shared" si="70"/>
        <v>10992.681690140846</v>
      </c>
      <c r="H494" s="70" cm="1">
        <f t="array" ref="H494">INDEX(magic_bricks_appreciation_pivot!$A$13:$K$20,MATCH(C494,magic_bricks_appreciation_pivot!$A$13:$A$20,0),1+MATCH(F494,INDEX(magic_bricks_appreciation_pivot!$B$13:$K$13,0),0))</f>
        <v>0.44211253020365898</v>
      </c>
      <c r="I494" s="70">
        <f t="shared" si="76"/>
        <v>15852.68400589245</v>
      </c>
      <c r="J494">
        <v>152</v>
      </c>
      <c r="K494">
        <v>1</v>
      </c>
      <c r="L494">
        <v>1</v>
      </c>
      <c r="M494">
        <v>4</v>
      </c>
      <c r="N494" t="s">
        <v>176</v>
      </c>
      <c r="O494" t="s">
        <v>155</v>
      </c>
      <c r="P494" s="12">
        <v>28436</v>
      </c>
      <c r="Q494" t="s">
        <v>156</v>
      </c>
      <c r="R494" t="s">
        <v>157</v>
      </c>
      <c r="S494" t="s">
        <v>158</v>
      </c>
      <c r="T494" t="s">
        <v>163</v>
      </c>
      <c r="U494">
        <v>2.7</v>
      </c>
      <c r="V494">
        <v>4</v>
      </c>
      <c r="W494">
        <v>2.6</v>
      </c>
      <c r="X494">
        <v>2.9849999999999999</v>
      </c>
      <c r="Y494">
        <v>565848</v>
      </c>
      <c r="Z494">
        <v>331704</v>
      </c>
      <c r="AA494">
        <v>19512010</v>
      </c>
    </row>
    <row r="495" spans="1:27" hidden="1">
      <c r="A495" t="s">
        <v>677</v>
      </c>
      <c r="B495" t="s">
        <v>39</v>
      </c>
      <c r="C495" t="s">
        <v>39</v>
      </c>
      <c r="D495">
        <v>1877</v>
      </c>
      <c r="E495" s="12">
        <v>40131</v>
      </c>
      <c r="F495" s="72">
        <f t="shared" si="69"/>
        <v>2009</v>
      </c>
      <c r="G495" s="70">
        <f t="shared" si="70"/>
        <v>6960.3143313798619</v>
      </c>
      <c r="H495" s="70" t="e" cm="1">
        <f t="array" ref="H495">INDEX(magic_bricks_appreciation_pivot!$A$13:$K$20,MATCH(C495,magic_bricks_appreciation_pivot!$A$13:$A$20,0),1+MATCH(F495,INDEX(magic_bricks_appreciation_pivot!$B$13:$K$13,0),0))</f>
        <v>#N/A</v>
      </c>
      <c r="I495" s="70"/>
      <c r="J495">
        <v>47</v>
      </c>
      <c r="K495">
        <v>2</v>
      </c>
      <c r="L495">
        <v>1</v>
      </c>
      <c r="M495">
        <v>5</v>
      </c>
      <c r="N495" t="s">
        <v>168</v>
      </c>
      <c r="O495" t="s">
        <v>161</v>
      </c>
      <c r="P495" s="12">
        <v>29181</v>
      </c>
      <c r="Q495" t="s">
        <v>169</v>
      </c>
      <c r="R495" t="s">
        <v>157</v>
      </c>
      <c r="S495" t="s">
        <v>178</v>
      </c>
      <c r="T495" t="s">
        <v>166</v>
      </c>
      <c r="U495">
        <v>4.5</v>
      </c>
      <c r="V495">
        <v>2.9</v>
      </c>
      <c r="W495">
        <v>2.5</v>
      </c>
      <c r="X495">
        <v>3.3</v>
      </c>
      <c r="Y495">
        <v>418064</v>
      </c>
      <c r="Z495">
        <v>156774</v>
      </c>
      <c r="AA495">
        <v>13064510</v>
      </c>
    </row>
    <row r="496" spans="1:27" hidden="1">
      <c r="A496" t="s">
        <v>678</v>
      </c>
      <c r="B496" t="s">
        <v>175</v>
      </c>
      <c r="C496" t="s">
        <v>34</v>
      </c>
      <c r="D496">
        <v>760</v>
      </c>
      <c r="E496" s="12">
        <v>39197</v>
      </c>
      <c r="F496" s="72">
        <f t="shared" si="69"/>
        <v>2007</v>
      </c>
      <c r="G496" s="70">
        <f t="shared" si="70"/>
        <v>11035.197368421053</v>
      </c>
      <c r="H496" s="70" t="e" cm="1">
        <f t="array" ref="H496">INDEX(magic_bricks_appreciation_pivot!$A$13:$K$20,MATCH(C496,magic_bricks_appreciation_pivot!$A$13:$A$20,0),1+MATCH(F496,INDEX(magic_bricks_appreciation_pivot!$B$13:$K$13,0),0))</f>
        <v>#N/A</v>
      </c>
      <c r="I496" s="70"/>
      <c r="J496">
        <v>127</v>
      </c>
      <c r="K496">
        <v>1</v>
      </c>
      <c r="L496">
        <v>1</v>
      </c>
      <c r="M496">
        <v>2</v>
      </c>
      <c r="N496" t="s">
        <v>154</v>
      </c>
      <c r="O496" t="s">
        <v>161</v>
      </c>
      <c r="P496" s="12">
        <v>32992</v>
      </c>
      <c r="Q496" t="s">
        <v>194</v>
      </c>
      <c r="R496" t="s">
        <v>157</v>
      </c>
      <c r="S496" t="s">
        <v>162</v>
      </c>
      <c r="T496" t="s">
        <v>182</v>
      </c>
      <c r="U496">
        <v>4.0999999999999996</v>
      </c>
      <c r="V496">
        <v>2.9</v>
      </c>
      <c r="W496">
        <v>2.8</v>
      </c>
      <c r="X496">
        <v>3.23</v>
      </c>
      <c r="Y496">
        <v>209669</v>
      </c>
      <c r="Z496">
        <v>50321</v>
      </c>
      <c r="AA496">
        <v>8386750</v>
      </c>
    </row>
    <row r="497" spans="1:27" hidden="1">
      <c r="A497" t="s">
        <v>679</v>
      </c>
      <c r="B497" t="s">
        <v>201</v>
      </c>
      <c r="C497" t="s">
        <v>201</v>
      </c>
      <c r="D497">
        <v>2297</v>
      </c>
      <c r="E497" s="12">
        <v>39829</v>
      </c>
      <c r="F497" s="72">
        <f t="shared" si="69"/>
        <v>2009</v>
      </c>
      <c r="G497" s="70">
        <f t="shared" si="70"/>
        <v>5036.865476708751</v>
      </c>
      <c r="H497" s="70" t="e" cm="1">
        <f t="array" ref="H497">INDEX(magic_bricks_appreciation_pivot!$A$13:$K$20,MATCH(C497,magic_bricks_appreciation_pivot!$A$13:$A$20,0),1+MATCH(F497,INDEX(magic_bricks_appreciation_pivot!$B$13:$K$13,0),0))</f>
        <v>#N/A</v>
      </c>
      <c r="I497" s="70"/>
      <c r="J497">
        <v>51</v>
      </c>
      <c r="K497">
        <v>4</v>
      </c>
      <c r="L497">
        <v>2</v>
      </c>
      <c r="M497">
        <v>6</v>
      </c>
      <c r="N497" t="s">
        <v>168</v>
      </c>
      <c r="O497" t="s">
        <v>161</v>
      </c>
      <c r="P497" s="12">
        <v>33624</v>
      </c>
      <c r="Q497" t="s">
        <v>169</v>
      </c>
      <c r="R497" t="s">
        <v>157</v>
      </c>
      <c r="S497" t="s">
        <v>158</v>
      </c>
      <c r="T497" t="s">
        <v>163</v>
      </c>
      <c r="U497">
        <v>3.8</v>
      </c>
      <c r="V497">
        <v>3.4</v>
      </c>
      <c r="W497">
        <v>2.9</v>
      </c>
      <c r="X497">
        <v>3.32</v>
      </c>
      <c r="Y497">
        <v>370230</v>
      </c>
      <c r="Z497">
        <v>231394</v>
      </c>
      <c r="AA497">
        <v>11569680</v>
      </c>
    </row>
    <row r="498" spans="1:27">
      <c r="A498" t="s">
        <v>680</v>
      </c>
      <c r="B498" t="s">
        <v>23</v>
      </c>
      <c r="C498" t="s">
        <v>23</v>
      </c>
      <c r="D498">
        <v>787</v>
      </c>
      <c r="E498" s="12">
        <v>40975</v>
      </c>
      <c r="F498" s="72">
        <f t="shared" si="69"/>
        <v>2012</v>
      </c>
      <c r="G498" s="70">
        <f t="shared" si="70"/>
        <v>9943.2973316391362</v>
      </c>
      <c r="H498" s="70" cm="1">
        <f t="array" ref="H498">INDEX(magic_bricks_appreciation_pivot!$A$13:$K$20,MATCH(C498,magic_bricks_appreciation_pivot!$A$13:$A$20,0),1+MATCH(F498,INDEX(magic_bricks_appreciation_pivot!$B$13:$K$13,0),0))</f>
        <v>0.26292059267573231</v>
      </c>
      <c r="I498" s="70">
        <f t="shared" ref="I498:I499" si="77">G498+G498*H498</f>
        <v>12557.594959224725</v>
      </c>
      <c r="J498">
        <v>43</v>
      </c>
      <c r="K498">
        <v>1</v>
      </c>
      <c r="L498">
        <v>1</v>
      </c>
      <c r="M498">
        <v>2</v>
      </c>
      <c r="N498" t="s">
        <v>176</v>
      </c>
      <c r="O498" t="s">
        <v>155</v>
      </c>
      <c r="P498" s="12">
        <v>37690</v>
      </c>
      <c r="Q498" t="s">
        <v>169</v>
      </c>
      <c r="R498" t="s">
        <v>177</v>
      </c>
      <c r="S498" t="s">
        <v>162</v>
      </c>
      <c r="T498" t="s">
        <v>166</v>
      </c>
      <c r="U498">
        <v>4.2</v>
      </c>
      <c r="V498">
        <v>2.9</v>
      </c>
      <c r="W498">
        <v>4.0999999999999996</v>
      </c>
      <c r="X498">
        <v>3.77</v>
      </c>
      <c r="Y498">
        <v>383443</v>
      </c>
      <c r="Z498">
        <v>117381</v>
      </c>
      <c r="AA498">
        <v>7825375</v>
      </c>
    </row>
    <row r="499" spans="1:27">
      <c r="A499" t="s">
        <v>681</v>
      </c>
      <c r="B499" t="s">
        <v>201</v>
      </c>
      <c r="C499" t="s">
        <v>201</v>
      </c>
      <c r="D499">
        <v>2317</v>
      </c>
      <c r="E499" s="12">
        <v>40626</v>
      </c>
      <c r="F499" s="72">
        <f t="shared" si="69"/>
        <v>2011</v>
      </c>
      <c r="G499" s="70">
        <f t="shared" si="70"/>
        <v>4532.6542943461372</v>
      </c>
      <c r="H499" s="70" cm="1">
        <f t="array" ref="H499">INDEX(magic_bricks_appreciation_pivot!$A$13:$K$20,MATCH(C499,magic_bricks_appreciation_pivot!$A$13:$A$20,0),1+MATCH(F499,INDEX(magic_bricks_appreciation_pivot!$B$13:$K$13,0),0))</f>
        <v>0.57884713052310821</v>
      </c>
      <c r="I499" s="70">
        <f t="shared" si="77"/>
        <v>7156.3682262816428</v>
      </c>
      <c r="J499">
        <v>37</v>
      </c>
      <c r="K499">
        <v>4</v>
      </c>
      <c r="L499">
        <v>2</v>
      </c>
      <c r="M499">
        <v>6</v>
      </c>
      <c r="N499" t="s">
        <v>154</v>
      </c>
      <c r="O499" t="s">
        <v>161</v>
      </c>
      <c r="P499" s="12">
        <v>30406</v>
      </c>
      <c r="Q499" t="s">
        <v>194</v>
      </c>
      <c r="R499" t="s">
        <v>170</v>
      </c>
      <c r="S499" t="s">
        <v>158</v>
      </c>
      <c r="T499" t="s">
        <v>163</v>
      </c>
      <c r="U499">
        <v>5</v>
      </c>
      <c r="V499">
        <v>4.5999999999999996</v>
      </c>
      <c r="W499">
        <v>2.2000000000000002</v>
      </c>
      <c r="X499">
        <v>3.76</v>
      </c>
      <c r="Y499">
        <v>462095</v>
      </c>
      <c r="Z499">
        <v>262554</v>
      </c>
      <c r="AA499">
        <v>10502160</v>
      </c>
    </row>
    <row r="500" spans="1:27" hidden="1">
      <c r="A500" t="s">
        <v>682</v>
      </c>
      <c r="B500" t="s">
        <v>23</v>
      </c>
      <c r="C500" t="s">
        <v>23</v>
      </c>
      <c r="D500">
        <v>749</v>
      </c>
      <c r="E500" s="12">
        <v>40042</v>
      </c>
      <c r="F500" s="72">
        <f t="shared" si="69"/>
        <v>2009</v>
      </c>
      <c r="G500" s="70">
        <f t="shared" si="70"/>
        <v>7057.4098798397863</v>
      </c>
      <c r="H500" s="70" t="e" cm="1">
        <f t="array" ref="H500">INDEX(magic_bricks_appreciation_pivot!$A$13:$K$20,MATCH(C500,magic_bricks_appreciation_pivot!$A$13:$A$20,0),1+MATCH(F500,INDEX(magic_bricks_appreciation_pivot!$B$13:$K$13,0),0))</f>
        <v>#N/A</v>
      </c>
      <c r="I500" s="70"/>
      <c r="J500">
        <v>187</v>
      </c>
      <c r="K500">
        <v>1</v>
      </c>
      <c r="L500">
        <v>1</v>
      </c>
      <c r="M500">
        <v>2</v>
      </c>
      <c r="N500" t="s">
        <v>168</v>
      </c>
      <c r="O500" t="s">
        <v>155</v>
      </c>
      <c r="P500" s="12">
        <v>27632</v>
      </c>
      <c r="Q500" t="s">
        <v>194</v>
      </c>
      <c r="R500" t="s">
        <v>177</v>
      </c>
      <c r="S500" t="s">
        <v>162</v>
      </c>
      <c r="T500" t="s">
        <v>173</v>
      </c>
      <c r="U500">
        <v>3.4</v>
      </c>
      <c r="V500">
        <v>3.8</v>
      </c>
      <c r="W500">
        <v>3</v>
      </c>
      <c r="X500">
        <v>3.36</v>
      </c>
      <c r="Y500">
        <v>232584</v>
      </c>
      <c r="Z500">
        <v>47574</v>
      </c>
      <c r="AA500">
        <v>5286000</v>
      </c>
    </row>
    <row r="501" spans="1:27" hidden="1">
      <c r="A501" t="s">
        <v>683</v>
      </c>
      <c r="B501" t="s">
        <v>51</v>
      </c>
      <c r="C501" t="s">
        <v>51</v>
      </c>
      <c r="D501">
        <v>1616</v>
      </c>
      <c r="E501" s="12">
        <v>39904</v>
      </c>
      <c r="F501" s="72">
        <f t="shared" si="69"/>
        <v>2009</v>
      </c>
      <c r="G501" s="70">
        <f t="shared" si="70"/>
        <v>6060.7858910891091</v>
      </c>
      <c r="H501" s="70" t="e" cm="1">
        <f t="array" ref="H501">INDEX(magic_bricks_appreciation_pivot!$A$13:$K$20,MATCH(C501,magic_bricks_appreciation_pivot!$A$13:$A$20,0),1+MATCH(F501,INDEX(magic_bricks_appreciation_pivot!$B$13:$K$13,0),0))</f>
        <v>#N/A</v>
      </c>
      <c r="I501" s="70"/>
      <c r="J501">
        <v>188</v>
      </c>
      <c r="K501">
        <v>2</v>
      </c>
      <c r="L501">
        <v>1</v>
      </c>
      <c r="M501">
        <v>4</v>
      </c>
      <c r="N501" t="s">
        <v>168</v>
      </c>
      <c r="O501" t="s">
        <v>161</v>
      </c>
      <c r="P501" s="12">
        <v>34794</v>
      </c>
      <c r="Q501" t="s">
        <v>194</v>
      </c>
      <c r="R501" t="s">
        <v>170</v>
      </c>
      <c r="S501" t="s">
        <v>158</v>
      </c>
      <c r="T501" t="s">
        <v>182</v>
      </c>
      <c r="U501">
        <v>4.4000000000000004</v>
      </c>
      <c r="V501">
        <v>3.7</v>
      </c>
      <c r="W501">
        <v>2.6</v>
      </c>
      <c r="X501">
        <v>3.55</v>
      </c>
      <c r="Y501">
        <v>313415</v>
      </c>
      <c r="Z501">
        <v>195885</v>
      </c>
      <c r="AA501">
        <v>9794230</v>
      </c>
    </row>
    <row r="502" spans="1:27">
      <c r="A502" t="s">
        <v>684</v>
      </c>
      <c r="B502" t="s">
        <v>56</v>
      </c>
      <c r="C502" t="s">
        <v>56</v>
      </c>
      <c r="D502">
        <v>1284</v>
      </c>
      <c r="E502" s="12">
        <v>40931</v>
      </c>
      <c r="F502" s="72">
        <f t="shared" si="69"/>
        <v>2012</v>
      </c>
      <c r="G502" s="70">
        <f t="shared" si="70"/>
        <v>7699.0459501557634</v>
      </c>
      <c r="H502" s="70" cm="1">
        <f t="array" ref="H502">INDEX(magic_bricks_appreciation_pivot!$A$13:$K$20,MATCH(C502,magic_bricks_appreciation_pivot!$A$13:$A$20,0),1+MATCH(F502,INDEX(magic_bricks_appreciation_pivot!$B$13:$K$13,0),0))</f>
        <v>0.4006045824602385</v>
      </c>
      <c r="I502" s="70">
        <f t="shared" ref="I502:I503" si="78">G502+G502*H502</f>
        <v>10783.319038360103</v>
      </c>
      <c r="J502">
        <v>199</v>
      </c>
      <c r="K502">
        <v>2</v>
      </c>
      <c r="L502">
        <v>2</v>
      </c>
      <c r="M502">
        <v>4</v>
      </c>
      <c r="N502" t="s">
        <v>154</v>
      </c>
      <c r="O502" t="s">
        <v>155</v>
      </c>
      <c r="P502" s="12">
        <v>31806</v>
      </c>
      <c r="Q502" t="s">
        <v>194</v>
      </c>
      <c r="R502" t="s">
        <v>177</v>
      </c>
      <c r="S502" t="s">
        <v>158</v>
      </c>
      <c r="T502" t="s">
        <v>163</v>
      </c>
      <c r="U502">
        <v>2.2999999999999998</v>
      </c>
      <c r="V502">
        <v>2.4</v>
      </c>
      <c r="W502">
        <v>2.4</v>
      </c>
      <c r="X502">
        <v>2.37</v>
      </c>
      <c r="Y502">
        <v>336110</v>
      </c>
      <c r="Z502">
        <v>148284</v>
      </c>
      <c r="AA502">
        <v>9885575</v>
      </c>
    </row>
    <row r="503" spans="1:27">
      <c r="A503" t="s">
        <v>685</v>
      </c>
      <c r="B503" t="s">
        <v>175</v>
      </c>
      <c r="C503" t="s">
        <v>34</v>
      </c>
      <c r="D503">
        <v>756</v>
      </c>
      <c r="E503" s="12">
        <v>41312</v>
      </c>
      <c r="F503" s="72">
        <f t="shared" si="69"/>
        <v>2013</v>
      </c>
      <c r="G503" s="70">
        <f t="shared" si="70"/>
        <v>13859.920634920634</v>
      </c>
      <c r="H503" s="70" cm="1">
        <f t="array" ref="H503">INDEX(magic_bricks_appreciation_pivot!$A$13:$K$20,MATCH(C503,magic_bricks_appreciation_pivot!$A$13:$A$20,0),1+MATCH(F503,INDEX(magic_bricks_appreciation_pivot!$B$13:$K$13,0),0))</f>
        <v>0.11656080922135968</v>
      </c>
      <c r="I503" s="70">
        <f t="shared" si="78"/>
        <v>15475.444199870804</v>
      </c>
      <c r="J503">
        <v>176</v>
      </c>
      <c r="K503">
        <v>1</v>
      </c>
      <c r="L503">
        <v>1</v>
      </c>
      <c r="M503">
        <v>2</v>
      </c>
      <c r="N503" t="s">
        <v>154</v>
      </c>
      <c r="O503" t="s">
        <v>155</v>
      </c>
      <c r="P503" s="12">
        <v>27442</v>
      </c>
      <c r="Q503" t="s">
        <v>156</v>
      </c>
      <c r="R503" t="s">
        <v>165</v>
      </c>
      <c r="S503" t="s">
        <v>178</v>
      </c>
      <c r="T503" t="s">
        <v>182</v>
      </c>
      <c r="U503">
        <v>3.1</v>
      </c>
      <c r="V503">
        <v>4.4000000000000004</v>
      </c>
      <c r="W503">
        <v>2.2000000000000002</v>
      </c>
      <c r="X503">
        <v>3.35</v>
      </c>
      <c r="Y503">
        <v>314343</v>
      </c>
      <c r="Z503">
        <v>104781</v>
      </c>
      <c r="AA503">
        <v>10478100</v>
      </c>
    </row>
    <row r="504" spans="1:27" hidden="1">
      <c r="A504" t="s">
        <v>686</v>
      </c>
      <c r="B504" t="s">
        <v>175</v>
      </c>
      <c r="C504" t="s">
        <v>34</v>
      </c>
      <c r="D504">
        <v>1238</v>
      </c>
      <c r="E504" s="12">
        <v>39708</v>
      </c>
      <c r="F504" s="72">
        <f t="shared" si="69"/>
        <v>2008</v>
      </c>
      <c r="G504" s="70">
        <f t="shared" si="70"/>
        <v>7549.1922455573504</v>
      </c>
      <c r="H504" s="70" t="e" cm="1">
        <f t="array" ref="H504">INDEX(magic_bricks_appreciation_pivot!$A$13:$K$20,MATCH(C504,magic_bricks_appreciation_pivot!$A$13:$A$20,0),1+MATCH(F504,INDEX(magic_bricks_appreciation_pivot!$B$13:$K$13,0),0))</f>
        <v>#N/A</v>
      </c>
      <c r="I504" s="70"/>
      <c r="J504">
        <v>132</v>
      </c>
      <c r="K504">
        <v>2</v>
      </c>
      <c r="L504">
        <v>1</v>
      </c>
      <c r="M504">
        <v>4</v>
      </c>
      <c r="N504" t="s">
        <v>193</v>
      </c>
      <c r="O504" t="s">
        <v>161</v>
      </c>
      <c r="P504" s="12">
        <v>27298</v>
      </c>
      <c r="Q504" t="s">
        <v>194</v>
      </c>
      <c r="R504" t="s">
        <v>165</v>
      </c>
      <c r="S504" t="s">
        <v>158</v>
      </c>
      <c r="T504" t="s">
        <v>182</v>
      </c>
      <c r="U504">
        <v>3.3</v>
      </c>
      <c r="V504">
        <v>4.0999999999999996</v>
      </c>
      <c r="W504">
        <v>2.6</v>
      </c>
      <c r="X504">
        <v>3.41</v>
      </c>
      <c r="Y504">
        <v>299069</v>
      </c>
      <c r="Z504">
        <v>65421</v>
      </c>
      <c r="AA504">
        <v>9345900</v>
      </c>
    </row>
    <row r="505" spans="1:27">
      <c r="A505" t="s">
        <v>687</v>
      </c>
      <c r="B505" t="s">
        <v>175</v>
      </c>
      <c r="C505" t="s">
        <v>34</v>
      </c>
      <c r="D505">
        <v>1236</v>
      </c>
      <c r="E505" s="12">
        <v>41598</v>
      </c>
      <c r="F505" s="72">
        <f t="shared" si="69"/>
        <v>2013</v>
      </c>
      <c r="G505" s="70">
        <f t="shared" si="70"/>
        <v>7535.6391585760521</v>
      </c>
      <c r="H505" s="70" cm="1">
        <f t="array" ref="H505">INDEX(magic_bricks_appreciation_pivot!$A$13:$K$20,MATCH(C505,magic_bricks_appreciation_pivot!$A$13:$A$20,0),1+MATCH(F505,INDEX(magic_bricks_appreciation_pivot!$B$13:$K$13,0),0))</f>
        <v>0.11656080922135968</v>
      </c>
      <c r="I505" s="70">
        <f t="shared" ref="I505:I507" si="79">G505+G505*H505</f>
        <v>8413.9993568998434</v>
      </c>
      <c r="J505">
        <v>41</v>
      </c>
      <c r="K505">
        <v>2</v>
      </c>
      <c r="L505">
        <v>1</v>
      </c>
      <c r="M505">
        <v>4</v>
      </c>
      <c r="N505" t="s">
        <v>154</v>
      </c>
      <c r="O505" t="s">
        <v>155</v>
      </c>
      <c r="P505" s="12">
        <v>30283</v>
      </c>
      <c r="Q505" t="s">
        <v>194</v>
      </c>
      <c r="R505" t="s">
        <v>170</v>
      </c>
      <c r="S505" t="s">
        <v>158</v>
      </c>
      <c r="T505" t="s">
        <v>163</v>
      </c>
      <c r="U505">
        <v>3.6</v>
      </c>
      <c r="V505">
        <v>2.7</v>
      </c>
      <c r="W505">
        <v>4.3</v>
      </c>
      <c r="X505">
        <v>3.45</v>
      </c>
      <c r="Y505">
        <v>307364</v>
      </c>
      <c r="Z505">
        <v>111769</v>
      </c>
      <c r="AA505">
        <v>9314050</v>
      </c>
    </row>
    <row r="506" spans="1:27">
      <c r="A506" t="s">
        <v>688</v>
      </c>
      <c r="B506" t="s">
        <v>75</v>
      </c>
      <c r="C506" t="s">
        <v>75</v>
      </c>
      <c r="D506">
        <v>1664</v>
      </c>
      <c r="E506" s="12">
        <v>40587</v>
      </c>
      <c r="F506" s="72">
        <f t="shared" si="69"/>
        <v>2011</v>
      </c>
      <c r="G506" s="70">
        <f t="shared" si="70"/>
        <v>7963.8882211538457</v>
      </c>
      <c r="H506" s="70" cm="1">
        <f t="array" ref="H506">INDEX(magic_bricks_appreciation_pivot!$A$13:$K$20,MATCH(C506,magic_bricks_appreciation_pivot!$A$13:$A$20,0),1+MATCH(F506,INDEX(magic_bricks_appreciation_pivot!$B$13:$K$13,0),0))</f>
        <v>0.51504700450575736</v>
      </c>
      <c r="I506" s="70">
        <f t="shared" si="79"/>
        <v>12065.664993677819</v>
      </c>
      <c r="J506">
        <v>108</v>
      </c>
      <c r="K506">
        <v>1</v>
      </c>
      <c r="L506">
        <v>1</v>
      </c>
      <c r="M506">
        <v>4</v>
      </c>
      <c r="N506" t="s">
        <v>193</v>
      </c>
      <c r="O506" t="s">
        <v>161</v>
      </c>
      <c r="P506" s="12">
        <v>25257</v>
      </c>
      <c r="Q506" t="s">
        <v>169</v>
      </c>
      <c r="R506" t="s">
        <v>157</v>
      </c>
      <c r="S506" t="s">
        <v>158</v>
      </c>
      <c r="T506" t="s">
        <v>182</v>
      </c>
      <c r="U506">
        <v>2.2999999999999998</v>
      </c>
      <c r="V506">
        <v>4.3</v>
      </c>
      <c r="W506">
        <v>4.4000000000000004</v>
      </c>
      <c r="X506">
        <v>3.7450000000000001</v>
      </c>
      <c r="Y506">
        <v>516824</v>
      </c>
      <c r="Z506">
        <v>119267</v>
      </c>
      <c r="AA506">
        <v>13251910</v>
      </c>
    </row>
    <row r="507" spans="1:27">
      <c r="A507" t="s">
        <v>689</v>
      </c>
      <c r="B507" t="s">
        <v>39</v>
      </c>
      <c r="C507" t="s">
        <v>39</v>
      </c>
      <c r="D507">
        <v>1537</v>
      </c>
      <c r="E507" s="12">
        <v>41601</v>
      </c>
      <c r="F507" s="72">
        <f t="shared" si="69"/>
        <v>2013</v>
      </c>
      <c r="G507" s="70">
        <f t="shared" si="70"/>
        <v>11927.052700065062</v>
      </c>
      <c r="H507" s="70" cm="1">
        <f t="array" ref="H507">INDEX(magic_bricks_appreciation_pivot!$A$13:$K$20,MATCH(C507,magic_bricks_appreciation_pivot!$A$13:$A$20,0),1+MATCH(F507,INDEX(magic_bricks_appreciation_pivot!$B$13:$K$13,0),0))</f>
        <v>4.727764965406598E-2</v>
      </c>
      <c r="I507" s="70">
        <f t="shared" si="79"/>
        <v>12490.935719024319</v>
      </c>
      <c r="J507">
        <v>37</v>
      </c>
      <c r="K507">
        <v>1</v>
      </c>
      <c r="L507">
        <v>1</v>
      </c>
      <c r="M507">
        <v>4</v>
      </c>
      <c r="N507" t="s">
        <v>193</v>
      </c>
      <c r="O507" t="s">
        <v>161</v>
      </c>
      <c r="P507" s="12">
        <v>34666</v>
      </c>
      <c r="Q507" t="s">
        <v>156</v>
      </c>
      <c r="R507" t="s">
        <v>170</v>
      </c>
      <c r="S507" t="s">
        <v>158</v>
      </c>
      <c r="T507" t="s">
        <v>182</v>
      </c>
      <c r="U507">
        <v>3.6</v>
      </c>
      <c r="V507">
        <v>4.2</v>
      </c>
      <c r="W507">
        <v>3.4</v>
      </c>
      <c r="X507">
        <v>3.67</v>
      </c>
      <c r="Y507">
        <v>476629</v>
      </c>
      <c r="Z507">
        <v>293310</v>
      </c>
      <c r="AA507">
        <v>18331880</v>
      </c>
    </row>
    <row r="508" spans="1:27" hidden="1">
      <c r="A508" t="s">
        <v>690</v>
      </c>
      <c r="B508" t="s">
        <v>51</v>
      </c>
      <c r="C508" t="s">
        <v>51</v>
      </c>
      <c r="D508">
        <v>1731</v>
      </c>
      <c r="E508" s="12">
        <v>38601</v>
      </c>
      <c r="F508" s="72">
        <f t="shared" si="69"/>
        <v>2005</v>
      </c>
      <c r="G508" s="70">
        <f t="shared" si="70"/>
        <v>7786.643558636626</v>
      </c>
      <c r="H508" s="70" t="e" cm="1">
        <f t="array" ref="H508">INDEX(magic_bricks_appreciation_pivot!$A$13:$K$20,MATCH(C508,magic_bricks_appreciation_pivot!$A$13:$A$20,0),1+MATCH(F508,INDEX(magic_bricks_appreciation_pivot!$B$13:$K$13,0),0))</f>
        <v>#N/A</v>
      </c>
      <c r="I508" s="70"/>
      <c r="J508">
        <v>184</v>
      </c>
      <c r="K508">
        <v>2</v>
      </c>
      <c r="L508">
        <v>1</v>
      </c>
      <c r="M508">
        <v>4</v>
      </c>
      <c r="N508" t="s">
        <v>176</v>
      </c>
      <c r="O508" t="s">
        <v>161</v>
      </c>
      <c r="P508" s="12">
        <v>22541</v>
      </c>
      <c r="Q508" t="s">
        <v>156</v>
      </c>
      <c r="R508" t="s">
        <v>170</v>
      </c>
      <c r="S508" t="s">
        <v>158</v>
      </c>
      <c r="T508" t="s">
        <v>163</v>
      </c>
      <c r="U508">
        <v>2.4</v>
      </c>
      <c r="V508">
        <v>4.2</v>
      </c>
      <c r="W508">
        <v>4.3</v>
      </c>
      <c r="X508">
        <v>3.78</v>
      </c>
      <c r="Y508">
        <v>539147</v>
      </c>
      <c r="Z508">
        <v>242616</v>
      </c>
      <c r="AA508">
        <v>13478680</v>
      </c>
    </row>
    <row r="509" spans="1:27">
      <c r="A509" t="s">
        <v>691</v>
      </c>
      <c r="B509" t="s">
        <v>175</v>
      </c>
      <c r="C509" t="s">
        <v>34</v>
      </c>
      <c r="D509">
        <v>929</v>
      </c>
      <c r="E509" s="12">
        <v>40242</v>
      </c>
      <c r="F509" s="72">
        <f t="shared" si="69"/>
        <v>2010</v>
      </c>
      <c r="G509" s="70">
        <f t="shared" si="70"/>
        <v>9588.1593110871909</v>
      </c>
      <c r="H509" s="70" cm="1">
        <f t="array" ref="H509">INDEX(magic_bricks_appreciation_pivot!$A$13:$K$20,MATCH(C509,magic_bricks_appreciation_pivot!$A$13:$A$20,0),1+MATCH(F509,INDEX(magic_bricks_appreciation_pivot!$B$13:$K$13,0),0))</f>
        <v>0.46848170778869208</v>
      </c>
      <c r="I509" s="70">
        <f>G509+G509*H509</f>
        <v>14080.036559695367</v>
      </c>
      <c r="J509">
        <v>39</v>
      </c>
      <c r="K509">
        <v>1</v>
      </c>
      <c r="L509">
        <v>1</v>
      </c>
      <c r="M509">
        <v>3</v>
      </c>
      <c r="N509" t="s">
        <v>184</v>
      </c>
      <c r="O509" t="s">
        <v>155</v>
      </c>
      <c r="P509" s="12">
        <v>38782</v>
      </c>
      <c r="Q509" t="s">
        <v>194</v>
      </c>
      <c r="R509" t="s">
        <v>170</v>
      </c>
      <c r="S509" t="s">
        <v>158</v>
      </c>
      <c r="T509" t="s">
        <v>163</v>
      </c>
      <c r="U509">
        <v>3.1</v>
      </c>
      <c r="V509">
        <v>4.5</v>
      </c>
      <c r="W509">
        <v>3.4</v>
      </c>
      <c r="X509">
        <v>3.75</v>
      </c>
      <c r="Y509">
        <v>293944</v>
      </c>
      <c r="Z509">
        <v>35630</v>
      </c>
      <c r="AA509">
        <v>8907400</v>
      </c>
    </row>
    <row r="510" spans="1:27" hidden="1">
      <c r="A510" t="s">
        <v>692</v>
      </c>
      <c r="B510" t="s">
        <v>175</v>
      </c>
      <c r="C510" t="s">
        <v>34</v>
      </c>
      <c r="D510">
        <v>786</v>
      </c>
      <c r="E510" s="12">
        <v>39628</v>
      </c>
      <c r="F510" s="72">
        <f t="shared" si="69"/>
        <v>2008</v>
      </c>
      <c r="G510" s="70">
        <f t="shared" si="70"/>
        <v>10414.503816793893</v>
      </c>
      <c r="H510" s="70" t="e" cm="1">
        <f t="array" ref="H510">INDEX(magic_bricks_appreciation_pivot!$A$13:$K$20,MATCH(C510,magic_bricks_appreciation_pivot!$A$13:$A$20,0),1+MATCH(F510,INDEX(magic_bricks_appreciation_pivot!$B$13:$K$13,0),0))</f>
        <v>#N/A</v>
      </c>
      <c r="I510" s="70"/>
      <c r="J510">
        <v>21</v>
      </c>
      <c r="K510">
        <v>1</v>
      </c>
      <c r="L510">
        <v>1</v>
      </c>
      <c r="M510">
        <v>2</v>
      </c>
      <c r="N510" t="s">
        <v>193</v>
      </c>
      <c r="O510" t="s">
        <v>161</v>
      </c>
      <c r="P510" s="12">
        <v>32328</v>
      </c>
      <c r="Q510" t="s">
        <v>194</v>
      </c>
      <c r="R510" t="s">
        <v>165</v>
      </c>
      <c r="S510" t="s">
        <v>162</v>
      </c>
      <c r="T510" t="s">
        <v>182</v>
      </c>
      <c r="U510">
        <v>3</v>
      </c>
      <c r="V510">
        <v>4</v>
      </c>
      <c r="W510">
        <v>3.1</v>
      </c>
      <c r="X510">
        <v>3.43</v>
      </c>
      <c r="Y510">
        <v>212831</v>
      </c>
      <c r="Z510">
        <v>122787</v>
      </c>
      <c r="AA510">
        <v>8185800</v>
      </c>
    </row>
    <row r="511" spans="1:27" hidden="1">
      <c r="A511" t="s">
        <v>693</v>
      </c>
      <c r="B511" t="s">
        <v>23</v>
      </c>
      <c r="C511" t="s">
        <v>23</v>
      </c>
      <c r="D511">
        <v>1370</v>
      </c>
      <c r="E511" s="12">
        <v>40084</v>
      </c>
      <c r="F511" s="72">
        <f t="shared" si="69"/>
        <v>2009</v>
      </c>
      <c r="G511" s="70">
        <f t="shared" si="70"/>
        <v>6660.7664233576643</v>
      </c>
      <c r="H511" s="70" t="e" cm="1">
        <f t="array" ref="H511">INDEX(magic_bricks_appreciation_pivot!$A$13:$K$20,MATCH(C511,magic_bricks_appreciation_pivot!$A$13:$A$20,0),1+MATCH(F511,INDEX(magic_bricks_appreciation_pivot!$B$13:$K$13,0),0))</f>
        <v>#N/A</v>
      </c>
      <c r="I511" s="70"/>
      <c r="J511">
        <v>178</v>
      </c>
      <c r="K511">
        <v>2</v>
      </c>
      <c r="L511">
        <v>2</v>
      </c>
      <c r="M511">
        <v>4</v>
      </c>
      <c r="N511" t="s">
        <v>184</v>
      </c>
      <c r="O511" t="s">
        <v>155</v>
      </c>
      <c r="P511" s="12">
        <v>34974</v>
      </c>
      <c r="Q511" t="s">
        <v>169</v>
      </c>
      <c r="R511" t="s">
        <v>170</v>
      </c>
      <c r="S511" t="s">
        <v>158</v>
      </c>
      <c r="T511" t="s">
        <v>163</v>
      </c>
      <c r="U511">
        <v>3.6</v>
      </c>
      <c r="V511">
        <v>2.6</v>
      </c>
      <c r="W511">
        <v>5</v>
      </c>
      <c r="X511">
        <v>3.86</v>
      </c>
      <c r="Y511">
        <v>401511</v>
      </c>
      <c r="Z511">
        <v>146004</v>
      </c>
      <c r="AA511">
        <v>9125250</v>
      </c>
    </row>
    <row r="512" spans="1:27">
      <c r="A512" t="s">
        <v>694</v>
      </c>
      <c r="B512" t="s">
        <v>23</v>
      </c>
      <c r="C512" t="s">
        <v>23</v>
      </c>
      <c r="D512">
        <v>1685</v>
      </c>
      <c r="E512" s="12">
        <v>40361</v>
      </c>
      <c r="F512" s="72">
        <f t="shared" si="69"/>
        <v>2010</v>
      </c>
      <c r="G512" s="70">
        <f t="shared" si="70"/>
        <v>4108.4569732937689</v>
      </c>
      <c r="H512" s="70" cm="1">
        <f t="array" ref="H512">INDEX(magic_bricks_appreciation_pivot!$A$13:$K$20,MATCH(C512,magic_bricks_appreciation_pivot!$A$13:$A$20,0),1+MATCH(F512,INDEX(magic_bricks_appreciation_pivot!$B$13:$K$13,0),0))</f>
        <v>0.49881786187527283</v>
      </c>
      <c r="I512" s="70">
        <f>G512+G512*H512</f>
        <v>6157.828696318722</v>
      </c>
      <c r="J512">
        <v>58</v>
      </c>
      <c r="K512">
        <v>2</v>
      </c>
      <c r="L512">
        <v>2</v>
      </c>
      <c r="M512">
        <v>4</v>
      </c>
      <c r="N512" t="s">
        <v>154</v>
      </c>
      <c r="O512" t="s">
        <v>161</v>
      </c>
      <c r="P512" s="12">
        <v>26126</v>
      </c>
      <c r="Q512" t="s">
        <v>194</v>
      </c>
      <c r="R512" t="s">
        <v>170</v>
      </c>
      <c r="S512" t="s">
        <v>162</v>
      </c>
      <c r="T512" t="s">
        <v>173</v>
      </c>
      <c r="U512">
        <v>3.8</v>
      </c>
      <c r="V512">
        <v>4.8</v>
      </c>
      <c r="W512">
        <v>2.1</v>
      </c>
      <c r="X512">
        <v>3.42</v>
      </c>
      <c r="Y512">
        <v>290756</v>
      </c>
      <c r="Z512">
        <v>166146</v>
      </c>
      <c r="AA512">
        <v>6922750</v>
      </c>
    </row>
    <row r="513" spans="1:27" hidden="1">
      <c r="A513" t="s">
        <v>695</v>
      </c>
      <c r="B513" t="s">
        <v>75</v>
      </c>
      <c r="D513">
        <v>1549</v>
      </c>
      <c r="E513" s="12">
        <v>39758</v>
      </c>
      <c r="F513" s="72">
        <f t="shared" si="69"/>
        <v>2008</v>
      </c>
      <c r="G513" s="70">
        <f t="shared" si="70"/>
        <v>7833.2149774047775</v>
      </c>
      <c r="H513" s="70" t="e" cm="1">
        <f t="array" ref="H513">INDEX(magic_bricks_appreciation_pivot!$A$13:$K$20,MATCH(C513,magic_bricks_appreciation_pivot!$A$13:$A$20,0),1+MATCH(F513,INDEX(magic_bricks_appreciation_pivot!$B$13:$K$13,0),0))</f>
        <v>#N/A</v>
      </c>
      <c r="I513" s="70"/>
      <c r="J513">
        <v>77</v>
      </c>
      <c r="K513">
        <v>1</v>
      </c>
      <c r="L513">
        <v>1</v>
      </c>
      <c r="M513">
        <v>4</v>
      </c>
      <c r="N513" t="s">
        <v>184</v>
      </c>
      <c r="O513" t="s">
        <v>161</v>
      </c>
      <c r="P513" s="12">
        <v>28808</v>
      </c>
      <c r="Q513" t="s">
        <v>194</v>
      </c>
      <c r="R513" t="s">
        <v>177</v>
      </c>
      <c r="S513" t="s">
        <v>158</v>
      </c>
      <c r="T513" t="s">
        <v>182</v>
      </c>
      <c r="U513">
        <v>4.8</v>
      </c>
      <c r="V513">
        <v>3.1</v>
      </c>
      <c r="W513">
        <v>4.8</v>
      </c>
      <c r="X513">
        <v>4.375</v>
      </c>
      <c r="Y513">
        <v>461079</v>
      </c>
      <c r="Z513">
        <v>97069</v>
      </c>
      <c r="AA513">
        <v>12133650</v>
      </c>
    </row>
    <row r="514" spans="1:27">
      <c r="A514" t="s">
        <v>696</v>
      </c>
      <c r="B514" t="s">
        <v>39</v>
      </c>
      <c r="C514" t="s">
        <v>39</v>
      </c>
      <c r="D514">
        <v>1539</v>
      </c>
      <c r="E514" s="12">
        <v>41779</v>
      </c>
      <c r="F514" s="72">
        <f t="shared" si="69"/>
        <v>2014</v>
      </c>
      <c r="G514" s="70">
        <f t="shared" si="70"/>
        <v>11826.1273554256</v>
      </c>
      <c r="H514" s="70" cm="1">
        <f t="array" ref="H514">INDEX(magic_bricks_appreciation_pivot!$A$13:$K$20,MATCH(C514,magic_bricks_appreciation_pivot!$A$13:$A$20,0),1+MATCH(F514,INDEX(magic_bricks_appreciation_pivot!$B$13:$K$13,0),0))</f>
        <v>2.7142646408024784E-2</v>
      </c>
      <c r="I514" s="70">
        <f>G514+G514*H514</f>
        <v>12147.119748610186</v>
      </c>
      <c r="J514">
        <v>107</v>
      </c>
      <c r="K514">
        <v>1</v>
      </c>
      <c r="L514">
        <v>1</v>
      </c>
      <c r="M514">
        <v>4</v>
      </c>
      <c r="N514" t="s">
        <v>184</v>
      </c>
      <c r="O514" t="s">
        <v>155</v>
      </c>
      <c r="P514" s="12">
        <v>35209</v>
      </c>
      <c r="Q514" t="s">
        <v>156</v>
      </c>
      <c r="R514" t="s">
        <v>165</v>
      </c>
      <c r="S514" t="s">
        <v>158</v>
      </c>
      <c r="T514" t="s">
        <v>163</v>
      </c>
      <c r="U514">
        <v>3.1</v>
      </c>
      <c r="V514">
        <v>3.8</v>
      </c>
      <c r="W514">
        <v>2.4</v>
      </c>
      <c r="X514">
        <v>2.9950000000000001</v>
      </c>
      <c r="Y514">
        <v>709816</v>
      </c>
      <c r="Z514">
        <v>91002</v>
      </c>
      <c r="AA514">
        <v>18200410</v>
      </c>
    </row>
    <row r="515" spans="1:27" hidden="1">
      <c r="A515" t="s">
        <v>697</v>
      </c>
      <c r="B515" t="s">
        <v>39</v>
      </c>
      <c r="C515" t="s">
        <v>39</v>
      </c>
      <c r="D515">
        <v>1898</v>
      </c>
      <c r="E515" s="12">
        <v>39364</v>
      </c>
      <c r="F515" s="72">
        <f t="shared" ref="F515:F578" si="80">YEAR(E515)</f>
        <v>2007</v>
      </c>
      <c r="G515" s="70">
        <f t="shared" ref="G515:G578" si="81">AA515/D515</f>
        <v>7104.9157007376189</v>
      </c>
      <c r="H515" s="70" t="e" cm="1">
        <f t="array" ref="H515">INDEX(magic_bricks_appreciation_pivot!$A$13:$K$20,MATCH(C515,magic_bricks_appreciation_pivot!$A$13:$A$20,0),1+MATCH(F515,INDEX(magic_bricks_appreciation_pivot!$B$13:$K$13,0),0))</f>
        <v>#N/A</v>
      </c>
      <c r="I515" s="70"/>
      <c r="J515">
        <v>111</v>
      </c>
      <c r="K515">
        <v>2</v>
      </c>
      <c r="L515">
        <v>1</v>
      </c>
      <c r="M515">
        <v>5</v>
      </c>
      <c r="N515" t="s">
        <v>154</v>
      </c>
      <c r="O515" t="s">
        <v>161</v>
      </c>
      <c r="P515" s="12">
        <v>24034</v>
      </c>
      <c r="Q515" t="s">
        <v>169</v>
      </c>
      <c r="R515" t="s">
        <v>177</v>
      </c>
      <c r="S515" t="s">
        <v>178</v>
      </c>
      <c r="T515" t="s">
        <v>182</v>
      </c>
      <c r="U515">
        <v>4.4000000000000004</v>
      </c>
      <c r="V515">
        <v>2.5</v>
      </c>
      <c r="W515">
        <v>3.2</v>
      </c>
      <c r="Y515">
        <v>337128</v>
      </c>
      <c r="Z515">
        <v>94396</v>
      </c>
      <c r="AA515">
        <v>13485130</v>
      </c>
    </row>
    <row r="516" spans="1:27" hidden="1">
      <c r="A516" t="s">
        <v>698</v>
      </c>
      <c r="B516" t="s">
        <v>175</v>
      </c>
      <c r="C516" t="s">
        <v>34</v>
      </c>
      <c r="D516">
        <v>918</v>
      </c>
      <c r="E516" s="12">
        <v>39446</v>
      </c>
      <c r="F516" s="72">
        <f t="shared" si="80"/>
        <v>2007</v>
      </c>
      <c r="G516" s="70">
        <f t="shared" si="81"/>
        <v>12813.235294117647</v>
      </c>
      <c r="H516" s="70" t="e" cm="1">
        <f t="array" ref="H516">INDEX(magic_bricks_appreciation_pivot!$A$13:$K$20,MATCH(C516,magic_bricks_appreciation_pivot!$A$13:$A$20,0),1+MATCH(F516,INDEX(magic_bricks_appreciation_pivot!$B$13:$K$13,0),0))</f>
        <v>#N/A</v>
      </c>
      <c r="I516" s="70"/>
      <c r="J516">
        <v>131</v>
      </c>
      <c r="K516">
        <v>1</v>
      </c>
      <c r="L516">
        <v>1</v>
      </c>
      <c r="M516">
        <v>3</v>
      </c>
      <c r="N516" t="s">
        <v>176</v>
      </c>
      <c r="O516" t="s">
        <v>155</v>
      </c>
      <c r="P516" s="12">
        <v>37621</v>
      </c>
      <c r="Q516" t="s">
        <v>156</v>
      </c>
      <c r="R516" t="s">
        <v>170</v>
      </c>
      <c r="S516" t="s">
        <v>158</v>
      </c>
      <c r="T516" t="s">
        <v>163</v>
      </c>
      <c r="U516">
        <v>4.9000000000000004</v>
      </c>
      <c r="V516">
        <v>4.0999999999999996</v>
      </c>
      <c r="W516">
        <v>2.2000000000000002</v>
      </c>
      <c r="X516">
        <v>3.77</v>
      </c>
      <c r="Y516">
        <v>376402</v>
      </c>
      <c r="Z516">
        <v>70575</v>
      </c>
      <c r="AA516">
        <v>11762550</v>
      </c>
    </row>
    <row r="517" spans="1:27" hidden="1">
      <c r="A517" t="s">
        <v>699</v>
      </c>
      <c r="B517" t="s">
        <v>175</v>
      </c>
      <c r="C517" t="s">
        <v>34</v>
      </c>
      <c r="D517">
        <v>774</v>
      </c>
      <c r="E517" s="12">
        <v>40075</v>
      </c>
      <c r="F517" s="72">
        <f t="shared" si="80"/>
        <v>2009</v>
      </c>
      <c r="G517" s="70">
        <f t="shared" si="81"/>
        <v>11762.764857881137</v>
      </c>
      <c r="H517" s="70" t="e" cm="1">
        <f t="array" ref="H517">INDEX(magic_bricks_appreciation_pivot!$A$13:$K$20,MATCH(C517,magic_bricks_appreciation_pivot!$A$13:$A$20,0),1+MATCH(F517,INDEX(magic_bricks_appreciation_pivot!$B$13:$K$13,0),0))</f>
        <v>#N/A</v>
      </c>
      <c r="I517" s="70"/>
      <c r="J517">
        <v>50</v>
      </c>
      <c r="K517">
        <v>1</v>
      </c>
      <c r="L517">
        <v>1</v>
      </c>
      <c r="M517">
        <v>2</v>
      </c>
      <c r="N517" t="s">
        <v>154</v>
      </c>
      <c r="O517" t="s">
        <v>155</v>
      </c>
      <c r="P517" s="12">
        <v>26935</v>
      </c>
      <c r="Q517" t="s">
        <v>169</v>
      </c>
      <c r="R517" t="s">
        <v>157</v>
      </c>
      <c r="S517" t="s">
        <v>158</v>
      </c>
      <c r="T517" t="s">
        <v>182</v>
      </c>
      <c r="U517">
        <v>2.9</v>
      </c>
      <c r="V517">
        <v>3.9</v>
      </c>
      <c r="W517">
        <v>5</v>
      </c>
      <c r="X517">
        <v>3.93</v>
      </c>
      <c r="Y517">
        <v>227610</v>
      </c>
      <c r="Z517">
        <v>63731</v>
      </c>
      <c r="AA517">
        <v>9104380</v>
      </c>
    </row>
    <row r="518" spans="1:27" hidden="1">
      <c r="A518" t="s">
        <v>700</v>
      </c>
      <c r="B518" t="s">
        <v>175</v>
      </c>
      <c r="C518" t="s">
        <v>34</v>
      </c>
      <c r="D518">
        <v>1072</v>
      </c>
      <c r="E518" s="12">
        <v>39699</v>
      </c>
      <c r="F518" s="72">
        <f t="shared" si="80"/>
        <v>2008</v>
      </c>
      <c r="G518" s="70">
        <f t="shared" si="81"/>
        <v>11134.281716417911</v>
      </c>
      <c r="H518" s="70" t="e" cm="1">
        <f t="array" ref="H518">INDEX(magic_bricks_appreciation_pivot!$A$13:$K$20,MATCH(C518,magic_bricks_appreciation_pivot!$A$13:$A$20,0),1+MATCH(F518,INDEX(magic_bricks_appreciation_pivot!$B$13:$K$13,0),0))</f>
        <v>#N/A</v>
      </c>
      <c r="I518" s="70"/>
      <c r="J518">
        <v>36</v>
      </c>
      <c r="K518">
        <v>1</v>
      </c>
      <c r="L518">
        <v>1</v>
      </c>
      <c r="M518">
        <v>3</v>
      </c>
      <c r="N518" t="s">
        <v>176</v>
      </c>
      <c r="O518" t="s">
        <v>161</v>
      </c>
      <c r="P518" s="12">
        <v>26194</v>
      </c>
      <c r="Q518" t="s">
        <v>156</v>
      </c>
      <c r="R518" t="s">
        <v>157</v>
      </c>
      <c r="S518" t="s">
        <v>162</v>
      </c>
      <c r="T518" t="s">
        <v>163</v>
      </c>
      <c r="U518">
        <v>4.5</v>
      </c>
      <c r="V518">
        <v>2.5</v>
      </c>
      <c r="W518">
        <v>3.7</v>
      </c>
      <c r="X518">
        <v>3.46</v>
      </c>
      <c r="Y518">
        <v>370014</v>
      </c>
      <c r="Z518">
        <v>47744</v>
      </c>
      <c r="AA518">
        <v>11935950</v>
      </c>
    </row>
    <row r="519" spans="1:27" hidden="1">
      <c r="A519" t="s">
        <v>701</v>
      </c>
      <c r="B519" t="s">
        <v>175</v>
      </c>
      <c r="C519" t="s">
        <v>34</v>
      </c>
      <c r="D519">
        <v>1239</v>
      </c>
      <c r="E519" s="12">
        <v>39456</v>
      </c>
      <c r="F519" s="72">
        <f t="shared" si="80"/>
        <v>2008</v>
      </c>
      <c r="G519" s="70">
        <f t="shared" si="81"/>
        <v>8782.1872477804682</v>
      </c>
      <c r="H519" s="70" t="e" cm="1">
        <f t="array" ref="H519">INDEX(magic_bricks_appreciation_pivot!$A$13:$K$20,MATCH(C519,magic_bricks_appreciation_pivot!$A$13:$A$20,0),1+MATCH(F519,INDEX(magic_bricks_appreciation_pivot!$B$13:$K$13,0),0))</f>
        <v>#N/A</v>
      </c>
      <c r="I519" s="70"/>
      <c r="J519">
        <v>59</v>
      </c>
      <c r="K519">
        <v>2</v>
      </c>
      <c r="L519">
        <v>1</v>
      </c>
      <c r="M519">
        <v>4</v>
      </c>
      <c r="N519" t="s">
        <v>184</v>
      </c>
      <c r="O519" t="s">
        <v>155</v>
      </c>
      <c r="P519" s="12">
        <v>31426</v>
      </c>
      <c r="Q519" t="s">
        <v>169</v>
      </c>
      <c r="R519" t="s">
        <v>165</v>
      </c>
      <c r="S519" t="s">
        <v>162</v>
      </c>
      <c r="T519" t="s">
        <v>163</v>
      </c>
      <c r="U519">
        <v>3.3</v>
      </c>
      <c r="V519">
        <v>3.4</v>
      </c>
      <c r="W519">
        <v>4.5</v>
      </c>
      <c r="X519">
        <v>3.7</v>
      </c>
      <c r="Y519">
        <v>282909</v>
      </c>
      <c r="Z519">
        <v>65287</v>
      </c>
      <c r="AA519">
        <v>10881130</v>
      </c>
    </row>
    <row r="520" spans="1:27">
      <c r="A520" t="s">
        <v>702</v>
      </c>
      <c r="B520" t="s">
        <v>201</v>
      </c>
      <c r="C520" t="s">
        <v>201</v>
      </c>
      <c r="D520">
        <v>1362</v>
      </c>
      <c r="E520" s="12">
        <v>40840</v>
      </c>
      <c r="F520" s="72">
        <f t="shared" si="80"/>
        <v>2011</v>
      </c>
      <c r="G520" s="70">
        <f t="shared" si="81"/>
        <v>8918.3113069016144</v>
      </c>
      <c r="H520" s="70" cm="1">
        <f t="array" ref="H520">INDEX(magic_bricks_appreciation_pivot!$A$13:$K$20,MATCH(C520,magic_bricks_appreciation_pivot!$A$13:$A$20,0),1+MATCH(F520,INDEX(magic_bricks_appreciation_pivot!$B$13:$K$13,0),0))</f>
        <v>0.57884713052310821</v>
      </c>
      <c r="I520" s="70">
        <f t="shared" ref="I520:I521" si="82">G520+G520*H520</f>
        <v>14080.650216013404</v>
      </c>
      <c r="J520">
        <v>96</v>
      </c>
      <c r="K520">
        <v>2</v>
      </c>
      <c r="L520">
        <v>1</v>
      </c>
      <c r="M520">
        <v>4</v>
      </c>
      <c r="N520" t="s">
        <v>184</v>
      </c>
      <c r="O520" t="s">
        <v>161</v>
      </c>
      <c r="P520" s="12">
        <v>30985</v>
      </c>
      <c r="Q520" t="s">
        <v>156</v>
      </c>
      <c r="R520" t="s">
        <v>177</v>
      </c>
      <c r="S520" t="s">
        <v>162</v>
      </c>
      <c r="T520" t="s">
        <v>163</v>
      </c>
      <c r="U520">
        <v>2.5</v>
      </c>
      <c r="V520">
        <v>3.9</v>
      </c>
      <c r="W520">
        <v>3.8</v>
      </c>
      <c r="X520">
        <v>3.44</v>
      </c>
      <c r="Y520">
        <v>376549</v>
      </c>
      <c r="Z520">
        <v>230788</v>
      </c>
      <c r="AA520">
        <v>12146740</v>
      </c>
    </row>
    <row r="521" spans="1:27">
      <c r="A521" t="s">
        <v>703</v>
      </c>
      <c r="B521" t="s">
        <v>75</v>
      </c>
      <c r="C521" t="s">
        <v>75</v>
      </c>
      <c r="D521">
        <v>1785</v>
      </c>
      <c r="E521" s="12">
        <v>41701</v>
      </c>
      <c r="F521" s="72">
        <f t="shared" si="80"/>
        <v>2014</v>
      </c>
      <c r="G521" s="70">
        <f t="shared" si="81"/>
        <v>7915.4005602240895</v>
      </c>
      <c r="H521" s="70" cm="1">
        <f t="array" ref="H521">INDEX(magic_bricks_appreciation_pivot!$A$13:$K$20,MATCH(C521,magic_bricks_appreciation_pivot!$A$13:$A$20,0),1+MATCH(F521,INDEX(magic_bricks_appreciation_pivot!$B$13:$K$13,0),0))</f>
        <v>0.20839433870180576</v>
      </c>
      <c r="I521" s="70">
        <f t="shared" si="82"/>
        <v>9564.9252255318916</v>
      </c>
      <c r="J521">
        <v>128</v>
      </c>
      <c r="K521">
        <v>1</v>
      </c>
      <c r="L521">
        <v>1</v>
      </c>
      <c r="M521">
        <v>4</v>
      </c>
      <c r="N521" t="s">
        <v>176</v>
      </c>
      <c r="O521" t="s">
        <v>155</v>
      </c>
      <c r="P521" s="12">
        <v>30021</v>
      </c>
      <c r="Q521" t="s">
        <v>169</v>
      </c>
      <c r="R521" t="s">
        <v>177</v>
      </c>
      <c r="S521" t="s">
        <v>162</v>
      </c>
      <c r="T521" t="s">
        <v>166</v>
      </c>
      <c r="U521">
        <v>3.3</v>
      </c>
      <c r="V521">
        <v>2.4</v>
      </c>
      <c r="W521">
        <v>2.2000000000000002</v>
      </c>
      <c r="X521">
        <v>2.58</v>
      </c>
      <c r="Y521">
        <v>437999</v>
      </c>
      <c r="Z521">
        <v>169548</v>
      </c>
      <c r="AA521">
        <v>14128990</v>
      </c>
    </row>
    <row r="522" spans="1:27" hidden="1">
      <c r="A522" t="s">
        <v>704</v>
      </c>
      <c r="B522" t="s">
        <v>201</v>
      </c>
      <c r="C522" t="s">
        <v>201</v>
      </c>
      <c r="D522">
        <v>2181</v>
      </c>
      <c r="E522" s="12">
        <v>39802</v>
      </c>
      <c r="F522" s="72">
        <f t="shared" si="80"/>
        <v>2008</v>
      </c>
      <c r="G522" s="70">
        <f t="shared" si="81"/>
        <v>5420.1742320036683</v>
      </c>
      <c r="H522" s="70" t="e" cm="1">
        <f t="array" ref="H522">INDEX(magic_bricks_appreciation_pivot!$A$13:$K$20,MATCH(C522,magic_bricks_appreciation_pivot!$A$13:$A$20,0),1+MATCH(F522,INDEX(magic_bricks_appreciation_pivot!$B$13:$K$13,0),0))</f>
        <v>#N/A</v>
      </c>
      <c r="I522" s="70"/>
      <c r="J522">
        <v>104</v>
      </c>
      <c r="K522">
        <v>3</v>
      </c>
      <c r="L522">
        <v>2</v>
      </c>
      <c r="M522">
        <v>5</v>
      </c>
      <c r="N522" t="s">
        <v>168</v>
      </c>
      <c r="O522" t="s">
        <v>155</v>
      </c>
      <c r="P522" s="12">
        <v>28852</v>
      </c>
      <c r="Q522" t="s">
        <v>194</v>
      </c>
      <c r="R522" t="s">
        <v>177</v>
      </c>
      <c r="S522" t="s">
        <v>162</v>
      </c>
      <c r="T522" t="s">
        <v>166</v>
      </c>
      <c r="U522">
        <v>4.2</v>
      </c>
      <c r="V522">
        <v>4.5</v>
      </c>
      <c r="W522">
        <v>2.6</v>
      </c>
      <c r="X522">
        <v>3.65</v>
      </c>
      <c r="Y522">
        <v>354642</v>
      </c>
      <c r="Z522">
        <v>118214</v>
      </c>
      <c r="AA522">
        <v>11821400</v>
      </c>
    </row>
    <row r="523" spans="1:27" hidden="1">
      <c r="A523" t="s">
        <v>705</v>
      </c>
      <c r="B523" t="s">
        <v>201</v>
      </c>
      <c r="C523" t="s">
        <v>201</v>
      </c>
      <c r="D523">
        <v>2033</v>
      </c>
      <c r="E523" s="12">
        <v>39529</v>
      </c>
      <c r="F523" s="72">
        <f t="shared" si="80"/>
        <v>2008</v>
      </c>
      <c r="G523" s="70">
        <f t="shared" si="81"/>
        <v>6162.7348745696017</v>
      </c>
      <c r="H523" s="70" t="e" cm="1">
        <f t="array" ref="H523">INDEX(magic_bricks_appreciation_pivot!$A$13:$K$20,MATCH(C523,magic_bricks_appreciation_pivot!$A$13:$A$20,0),1+MATCH(F523,INDEX(magic_bricks_appreciation_pivot!$B$13:$K$13,0),0))</f>
        <v>#N/A</v>
      </c>
      <c r="I523" s="70"/>
      <c r="J523">
        <v>99</v>
      </c>
      <c r="K523">
        <v>3</v>
      </c>
      <c r="L523">
        <v>2</v>
      </c>
      <c r="M523">
        <v>5</v>
      </c>
      <c r="N523" t="s">
        <v>154</v>
      </c>
      <c r="O523" t="s">
        <v>155</v>
      </c>
      <c r="P523" s="12">
        <v>28944</v>
      </c>
      <c r="Q523" t="s">
        <v>169</v>
      </c>
      <c r="R523" t="s">
        <v>177</v>
      </c>
      <c r="S523" t="s">
        <v>158</v>
      </c>
      <c r="T523" t="s">
        <v>182</v>
      </c>
      <c r="U523">
        <v>3.2</v>
      </c>
      <c r="V523">
        <v>4.0999999999999996</v>
      </c>
      <c r="W523">
        <v>4.0999999999999996</v>
      </c>
      <c r="X523">
        <v>3.83</v>
      </c>
      <c r="Y523">
        <v>438509</v>
      </c>
      <c r="Z523">
        <v>162875</v>
      </c>
      <c r="AA523">
        <v>12528840</v>
      </c>
    </row>
    <row r="524" spans="1:27">
      <c r="A524" t="s">
        <v>706</v>
      </c>
      <c r="B524" t="s">
        <v>56</v>
      </c>
      <c r="C524" t="s">
        <v>56</v>
      </c>
      <c r="D524">
        <v>952</v>
      </c>
      <c r="E524" s="12">
        <v>40181</v>
      </c>
      <c r="F524" s="72">
        <f t="shared" si="80"/>
        <v>2010</v>
      </c>
      <c r="G524" s="70">
        <f t="shared" si="81"/>
        <v>11084.080882352941</v>
      </c>
      <c r="H524" s="70" cm="1">
        <f t="array" ref="H524">INDEX(magic_bricks_appreciation_pivot!$A$13:$K$20,MATCH(C524,magic_bricks_appreciation_pivot!$A$13:$A$20,0),1+MATCH(F524,INDEX(magic_bricks_appreciation_pivot!$B$13:$K$13,0),0))</f>
        <v>0.62795711804515786</v>
      </c>
      <c r="I524" s="70">
        <f t="shared" ref="I524:I525" si="83">G524+G524*H524</f>
        <v>18044.408369414723</v>
      </c>
      <c r="J524">
        <v>167</v>
      </c>
      <c r="K524">
        <v>1</v>
      </c>
      <c r="L524">
        <v>1</v>
      </c>
      <c r="M524">
        <v>3</v>
      </c>
      <c r="N524" t="s">
        <v>176</v>
      </c>
      <c r="O524" t="s">
        <v>161</v>
      </c>
      <c r="P524" s="12">
        <v>31786</v>
      </c>
      <c r="Q524" t="s">
        <v>156</v>
      </c>
      <c r="R524" t="s">
        <v>170</v>
      </c>
      <c r="S524" t="s">
        <v>162</v>
      </c>
      <c r="T524" t="s">
        <v>173</v>
      </c>
      <c r="U524">
        <v>3.5</v>
      </c>
      <c r="V524">
        <v>4.7</v>
      </c>
      <c r="W524">
        <v>4.0999999999999996</v>
      </c>
      <c r="X524">
        <v>4.04</v>
      </c>
      <c r="Y524">
        <v>422082</v>
      </c>
      <c r="Z524">
        <v>158281</v>
      </c>
      <c r="AA524">
        <v>10552045</v>
      </c>
    </row>
    <row r="525" spans="1:27">
      <c r="A525" t="s">
        <v>707</v>
      </c>
      <c r="B525" t="s">
        <v>175</v>
      </c>
      <c r="C525" t="s">
        <v>34</v>
      </c>
      <c r="D525">
        <v>1066</v>
      </c>
      <c r="E525" s="12">
        <v>42052</v>
      </c>
      <c r="F525" s="72">
        <f t="shared" si="80"/>
        <v>2015</v>
      </c>
      <c r="G525" s="70">
        <f t="shared" si="81"/>
        <v>11637.992495309569</v>
      </c>
      <c r="H525" s="70" cm="1">
        <f t="array" ref="H525">INDEX(magic_bricks_appreciation_pivot!$A$13:$K$20,MATCH(C525,magic_bricks_appreciation_pivot!$A$13:$A$20,0),1+MATCH(F525,INDEX(magic_bricks_appreciation_pivot!$B$13:$K$13,0),0))</f>
        <v>-3.6830357142857144E-2</v>
      </c>
      <c r="I525" s="70">
        <f t="shared" si="83"/>
        <v>11209.361075281426</v>
      </c>
      <c r="J525">
        <v>176</v>
      </c>
      <c r="K525">
        <v>1</v>
      </c>
      <c r="L525">
        <v>1</v>
      </c>
      <c r="M525">
        <v>3</v>
      </c>
      <c r="N525" t="s">
        <v>154</v>
      </c>
      <c r="O525" t="s">
        <v>161</v>
      </c>
      <c r="P525" s="12">
        <v>31102</v>
      </c>
      <c r="Q525" t="s">
        <v>156</v>
      </c>
      <c r="R525" t="s">
        <v>157</v>
      </c>
      <c r="S525" t="s">
        <v>178</v>
      </c>
      <c r="T525" t="s">
        <v>182</v>
      </c>
      <c r="U525">
        <v>4.9000000000000004</v>
      </c>
      <c r="V525">
        <v>3.6</v>
      </c>
      <c r="W525">
        <v>2.5</v>
      </c>
      <c r="X525">
        <v>3.66</v>
      </c>
      <c r="Y525">
        <v>409401</v>
      </c>
      <c r="Z525">
        <v>62031</v>
      </c>
      <c r="AA525">
        <v>12406100</v>
      </c>
    </row>
    <row r="526" spans="1:27" hidden="1">
      <c r="A526" t="s">
        <v>708</v>
      </c>
      <c r="B526" t="s">
        <v>175</v>
      </c>
      <c r="C526" t="s">
        <v>34</v>
      </c>
      <c r="D526">
        <v>1153</v>
      </c>
      <c r="E526" s="12">
        <v>39515</v>
      </c>
      <c r="F526" s="72">
        <f t="shared" si="80"/>
        <v>2008</v>
      </c>
      <c r="G526" s="70">
        <f t="shared" si="81"/>
        <v>12469.47094535993</v>
      </c>
      <c r="H526" s="70" t="e" cm="1">
        <f t="array" ref="H526">INDEX(magic_bricks_appreciation_pivot!$A$13:$K$20,MATCH(C526,magic_bricks_appreciation_pivot!$A$13:$A$20,0),1+MATCH(F526,INDEX(magic_bricks_appreciation_pivot!$B$13:$K$13,0),0))</f>
        <v>#N/A</v>
      </c>
      <c r="I526" s="70"/>
      <c r="J526">
        <v>58</v>
      </c>
      <c r="K526">
        <v>1</v>
      </c>
      <c r="L526">
        <v>1</v>
      </c>
      <c r="M526">
        <v>3</v>
      </c>
      <c r="N526" t="s">
        <v>176</v>
      </c>
      <c r="O526" t="s">
        <v>155</v>
      </c>
      <c r="P526" s="12">
        <v>28565</v>
      </c>
      <c r="Q526" t="s">
        <v>156</v>
      </c>
      <c r="R526" t="s">
        <v>157</v>
      </c>
      <c r="S526" t="s">
        <v>158</v>
      </c>
      <c r="T526" t="s">
        <v>182</v>
      </c>
      <c r="U526">
        <v>2</v>
      </c>
      <c r="V526">
        <v>4.4000000000000004</v>
      </c>
      <c r="W526">
        <v>2.6</v>
      </c>
      <c r="X526">
        <v>3.14</v>
      </c>
      <c r="Y526">
        <v>460074</v>
      </c>
      <c r="Z526">
        <v>230037</v>
      </c>
      <c r="AA526">
        <v>14377300</v>
      </c>
    </row>
    <row r="527" spans="1:27">
      <c r="A527" t="s">
        <v>709</v>
      </c>
      <c r="B527" t="s">
        <v>51</v>
      </c>
      <c r="C527" t="s">
        <v>51</v>
      </c>
      <c r="D527">
        <v>1849</v>
      </c>
      <c r="E527" s="12">
        <v>40866</v>
      </c>
      <c r="F527" s="72">
        <f t="shared" si="80"/>
        <v>2011</v>
      </c>
      <c r="G527" s="70">
        <f t="shared" si="81"/>
        <v>5131.0978907517574</v>
      </c>
      <c r="H527" s="70" cm="1">
        <f t="array" ref="H527">INDEX(magic_bricks_appreciation_pivot!$A$13:$K$20,MATCH(C527,magic_bricks_appreciation_pivot!$A$13:$A$20,0),1+MATCH(F527,INDEX(magic_bricks_appreciation_pivot!$B$13:$K$13,0),0))</f>
        <v>0.33442622950819673</v>
      </c>
      <c r="I527" s="70">
        <f>G527+G527*H527</f>
        <v>6847.0716115933283</v>
      </c>
      <c r="J527">
        <v>190</v>
      </c>
      <c r="K527">
        <v>3</v>
      </c>
      <c r="L527">
        <v>2</v>
      </c>
      <c r="M527">
        <v>5</v>
      </c>
      <c r="N527" t="s">
        <v>176</v>
      </c>
      <c r="O527" t="s">
        <v>155</v>
      </c>
      <c r="P527" s="12">
        <v>35391</v>
      </c>
      <c r="Q527" t="s">
        <v>194</v>
      </c>
      <c r="R527" t="s">
        <v>165</v>
      </c>
      <c r="S527" t="s">
        <v>178</v>
      </c>
      <c r="T527" t="s">
        <v>163</v>
      </c>
      <c r="U527">
        <v>4.5999999999999996</v>
      </c>
      <c r="V527">
        <v>4</v>
      </c>
      <c r="W527">
        <v>3.2</v>
      </c>
      <c r="X527">
        <v>3.91</v>
      </c>
      <c r="Y527">
        <v>322572</v>
      </c>
      <c r="Z527">
        <v>123336</v>
      </c>
      <c r="AA527">
        <v>9487400</v>
      </c>
    </row>
    <row r="528" spans="1:27" hidden="1">
      <c r="A528" t="s">
        <v>710</v>
      </c>
      <c r="B528" t="s">
        <v>23</v>
      </c>
      <c r="C528" t="s">
        <v>23</v>
      </c>
      <c r="D528">
        <v>1095</v>
      </c>
      <c r="E528" s="12">
        <v>40043</v>
      </c>
      <c r="F528" s="72">
        <f t="shared" si="80"/>
        <v>2009</v>
      </c>
      <c r="G528" s="70">
        <f t="shared" si="81"/>
        <v>4997.7168949771685</v>
      </c>
      <c r="H528" s="70" t="e" cm="1">
        <f t="array" ref="H528">INDEX(magic_bricks_appreciation_pivot!$A$13:$K$20,MATCH(C528,magic_bricks_appreciation_pivot!$A$13:$A$20,0),1+MATCH(F528,INDEX(magic_bricks_appreciation_pivot!$B$13:$K$13,0),0))</f>
        <v>#N/A</v>
      </c>
      <c r="I528" s="70"/>
      <c r="J528">
        <v>190</v>
      </c>
      <c r="K528">
        <v>1</v>
      </c>
      <c r="L528">
        <v>1</v>
      </c>
      <c r="M528">
        <v>3</v>
      </c>
      <c r="N528" t="s">
        <v>176</v>
      </c>
      <c r="O528" t="s">
        <v>155</v>
      </c>
      <c r="P528" s="12">
        <v>28363</v>
      </c>
      <c r="Q528" t="s">
        <v>194</v>
      </c>
      <c r="R528" t="s">
        <v>165</v>
      </c>
      <c r="S528" t="s">
        <v>178</v>
      </c>
      <c r="T528" t="s">
        <v>171</v>
      </c>
      <c r="U528">
        <v>2.7</v>
      </c>
      <c r="V528">
        <v>3</v>
      </c>
      <c r="W528">
        <v>2.7</v>
      </c>
      <c r="X528">
        <v>2.79</v>
      </c>
      <c r="Y528">
        <v>246263</v>
      </c>
      <c r="Z528">
        <v>65670</v>
      </c>
      <c r="AA528">
        <v>5472500</v>
      </c>
    </row>
    <row r="529" spans="1:27" hidden="1">
      <c r="A529" t="s">
        <v>711</v>
      </c>
      <c r="B529" t="s">
        <v>56</v>
      </c>
      <c r="C529" t="s">
        <v>56</v>
      </c>
      <c r="D529">
        <v>1100</v>
      </c>
      <c r="E529" s="12">
        <v>39893</v>
      </c>
      <c r="F529" s="72">
        <f t="shared" si="80"/>
        <v>2009</v>
      </c>
      <c r="G529" s="70">
        <f t="shared" si="81"/>
        <v>9320.8136363636368</v>
      </c>
      <c r="H529" s="70" t="e" cm="1">
        <f t="array" ref="H529">INDEX(magic_bricks_appreciation_pivot!$A$13:$K$20,MATCH(C529,magic_bricks_appreciation_pivot!$A$13:$A$20,0),1+MATCH(F529,INDEX(magic_bricks_appreciation_pivot!$B$13:$K$13,0),0))</f>
        <v>#N/A</v>
      </c>
      <c r="I529" s="70"/>
      <c r="J529">
        <v>135</v>
      </c>
      <c r="K529">
        <v>1</v>
      </c>
      <c r="L529">
        <v>1</v>
      </c>
      <c r="M529">
        <v>3</v>
      </c>
      <c r="N529" t="s">
        <v>176</v>
      </c>
      <c r="O529" t="s">
        <v>155</v>
      </c>
      <c r="P529" s="12">
        <v>27848</v>
      </c>
      <c r="Q529" t="s">
        <v>169</v>
      </c>
      <c r="R529" t="s">
        <v>157</v>
      </c>
      <c r="S529" t="s">
        <v>178</v>
      </c>
      <c r="T529" t="s">
        <v>182</v>
      </c>
      <c r="U529">
        <v>4.9000000000000004</v>
      </c>
      <c r="V529">
        <v>2.7</v>
      </c>
      <c r="W529">
        <v>3.4</v>
      </c>
      <c r="X529">
        <v>3.71</v>
      </c>
      <c r="Y529">
        <v>369104</v>
      </c>
      <c r="Z529">
        <v>10253</v>
      </c>
      <c r="AA529">
        <v>10252895</v>
      </c>
    </row>
    <row r="530" spans="1:27">
      <c r="A530" t="s">
        <v>712</v>
      </c>
      <c r="B530" t="s">
        <v>56</v>
      </c>
      <c r="C530" t="s">
        <v>56</v>
      </c>
      <c r="D530">
        <v>1300</v>
      </c>
      <c r="E530" s="12">
        <v>40607</v>
      </c>
      <c r="F530" s="72">
        <f t="shared" si="80"/>
        <v>2011</v>
      </c>
      <c r="G530" s="70">
        <f t="shared" si="81"/>
        <v>8453.3115384615376</v>
      </c>
      <c r="H530" s="70" cm="1">
        <f t="array" ref="H530">INDEX(magic_bricks_appreciation_pivot!$A$13:$K$20,MATCH(C530,magic_bricks_appreciation_pivot!$A$13:$A$20,0),1+MATCH(F530,INDEX(magic_bricks_appreciation_pivot!$B$13:$K$13,0),0))</f>
        <v>0.33228770983948047</v>
      </c>
      <c r="I530" s="70">
        <f t="shared" ref="I530:I531" si="84">G530+G530*H530</f>
        <v>11262.243070136577</v>
      </c>
      <c r="J530">
        <v>72</v>
      </c>
      <c r="K530">
        <v>2</v>
      </c>
      <c r="L530">
        <v>2</v>
      </c>
      <c r="M530">
        <v>4</v>
      </c>
      <c r="N530" t="s">
        <v>154</v>
      </c>
      <c r="O530" t="s">
        <v>161</v>
      </c>
      <c r="P530" s="12">
        <v>30752</v>
      </c>
      <c r="Q530" t="s">
        <v>194</v>
      </c>
      <c r="R530" t="s">
        <v>157</v>
      </c>
      <c r="S530" t="s">
        <v>162</v>
      </c>
      <c r="T530" t="s">
        <v>182</v>
      </c>
      <c r="U530">
        <v>2.2000000000000002</v>
      </c>
      <c r="V530">
        <v>2.2999999999999998</v>
      </c>
      <c r="W530">
        <v>3.8</v>
      </c>
      <c r="X530">
        <v>3.02</v>
      </c>
      <c r="Y530">
        <v>439572</v>
      </c>
      <c r="Z530">
        <v>65936</v>
      </c>
      <c r="AA530">
        <v>10989305</v>
      </c>
    </row>
    <row r="531" spans="1:27">
      <c r="A531" t="s">
        <v>713</v>
      </c>
      <c r="B531" t="s">
        <v>75</v>
      </c>
      <c r="C531" t="s">
        <v>75</v>
      </c>
      <c r="D531">
        <v>1806</v>
      </c>
      <c r="E531" s="12">
        <v>40796</v>
      </c>
      <c r="F531" s="72">
        <f t="shared" si="80"/>
        <v>2011</v>
      </c>
      <c r="G531" s="70">
        <f t="shared" si="81"/>
        <v>6554.950166112957</v>
      </c>
      <c r="H531" s="70" cm="1">
        <f t="array" ref="H531">INDEX(magic_bricks_appreciation_pivot!$A$13:$K$20,MATCH(C531,magic_bricks_appreciation_pivot!$A$13:$A$20,0),1+MATCH(F531,INDEX(magic_bricks_appreciation_pivot!$B$13:$K$13,0),0))</f>
        <v>0.51504700450575736</v>
      </c>
      <c r="I531" s="70">
        <f t="shared" si="84"/>
        <v>9931.0576138539527</v>
      </c>
      <c r="J531">
        <v>12</v>
      </c>
      <c r="K531">
        <v>2</v>
      </c>
      <c r="L531">
        <v>1</v>
      </c>
      <c r="M531">
        <v>5</v>
      </c>
      <c r="N531" t="s">
        <v>193</v>
      </c>
      <c r="O531" t="s">
        <v>161</v>
      </c>
      <c r="P531" s="12">
        <v>29116</v>
      </c>
      <c r="Q531" t="s">
        <v>194</v>
      </c>
      <c r="R531" t="s">
        <v>157</v>
      </c>
      <c r="S531" t="s">
        <v>158</v>
      </c>
      <c r="T531" t="s">
        <v>163</v>
      </c>
      <c r="U531">
        <v>4</v>
      </c>
      <c r="V531">
        <v>2.2000000000000002</v>
      </c>
      <c r="W531">
        <v>4.2</v>
      </c>
      <c r="X531">
        <v>3.64</v>
      </c>
      <c r="Y531">
        <v>426177</v>
      </c>
      <c r="Z531">
        <v>153897</v>
      </c>
      <c r="AA531">
        <v>11838240</v>
      </c>
    </row>
    <row r="532" spans="1:27" hidden="1">
      <c r="A532" t="s">
        <v>714</v>
      </c>
      <c r="B532" t="s">
        <v>39</v>
      </c>
      <c r="C532" t="s">
        <v>39</v>
      </c>
      <c r="D532">
        <v>1897</v>
      </c>
      <c r="E532" s="12">
        <v>39227</v>
      </c>
      <c r="F532" s="72">
        <f t="shared" si="80"/>
        <v>2007</v>
      </c>
      <c r="G532" s="70">
        <f t="shared" si="81"/>
        <v>6654.7390616763314</v>
      </c>
      <c r="H532" s="70" t="e" cm="1">
        <f t="array" ref="H532">INDEX(magic_bricks_appreciation_pivot!$A$13:$K$20,MATCH(C532,magic_bricks_appreciation_pivot!$A$13:$A$20,0),1+MATCH(F532,INDEX(magic_bricks_appreciation_pivot!$B$13:$K$13,0),0))</f>
        <v>#N/A</v>
      </c>
      <c r="I532" s="70"/>
      <c r="J532">
        <v>167</v>
      </c>
      <c r="K532">
        <v>2</v>
      </c>
      <c r="L532">
        <v>1</v>
      </c>
      <c r="M532">
        <v>5</v>
      </c>
      <c r="N532" t="s">
        <v>168</v>
      </c>
      <c r="O532" t="s">
        <v>161</v>
      </c>
      <c r="P532" s="12">
        <v>34847</v>
      </c>
      <c r="Q532" t="s">
        <v>194</v>
      </c>
      <c r="R532" t="s">
        <v>177</v>
      </c>
      <c r="S532" t="s">
        <v>158</v>
      </c>
      <c r="T532" t="s">
        <v>166</v>
      </c>
      <c r="U532">
        <v>2.8</v>
      </c>
      <c r="V532">
        <v>3.2</v>
      </c>
      <c r="W532">
        <v>2.9</v>
      </c>
      <c r="X532">
        <v>2.94</v>
      </c>
      <c r="Y532">
        <v>492338</v>
      </c>
      <c r="Z532">
        <v>164113</v>
      </c>
      <c r="AA532">
        <v>12624040</v>
      </c>
    </row>
    <row r="533" spans="1:27" hidden="1">
      <c r="A533" t="s">
        <v>715</v>
      </c>
      <c r="B533" t="s">
        <v>175</v>
      </c>
      <c r="C533" t="s">
        <v>34</v>
      </c>
      <c r="D533">
        <v>1121</v>
      </c>
      <c r="E533" s="12">
        <v>39156</v>
      </c>
      <c r="F533" s="72">
        <f t="shared" si="80"/>
        <v>2007</v>
      </c>
      <c r="G533" s="70">
        <f t="shared" si="81"/>
        <v>7393.4433541480821</v>
      </c>
      <c r="H533" s="70" t="e" cm="1">
        <f t="array" ref="H533">INDEX(magic_bricks_appreciation_pivot!$A$13:$K$20,MATCH(C533,magic_bricks_appreciation_pivot!$A$13:$A$20,0),1+MATCH(F533,INDEX(magic_bricks_appreciation_pivot!$B$13:$K$13,0),0))</f>
        <v>#N/A</v>
      </c>
      <c r="I533" s="70"/>
      <c r="J533">
        <v>158</v>
      </c>
      <c r="K533">
        <v>1</v>
      </c>
      <c r="L533">
        <v>1</v>
      </c>
      <c r="M533">
        <v>3</v>
      </c>
      <c r="N533" t="s">
        <v>176</v>
      </c>
      <c r="O533" t="s">
        <v>161</v>
      </c>
      <c r="P533" s="12">
        <v>30761</v>
      </c>
      <c r="Q533" t="s">
        <v>194</v>
      </c>
      <c r="R533" t="s">
        <v>157</v>
      </c>
      <c r="S533" t="s">
        <v>162</v>
      </c>
      <c r="T533" t="s">
        <v>163</v>
      </c>
      <c r="U533">
        <v>2.2000000000000002</v>
      </c>
      <c r="V533">
        <v>3.6</v>
      </c>
      <c r="W533">
        <v>4</v>
      </c>
      <c r="X533">
        <v>3.3</v>
      </c>
      <c r="Y533">
        <v>215489</v>
      </c>
      <c r="Z533">
        <v>132609</v>
      </c>
      <c r="AA533">
        <v>8288050</v>
      </c>
    </row>
    <row r="534" spans="1:27" hidden="1">
      <c r="A534" t="s">
        <v>716</v>
      </c>
      <c r="B534" t="s">
        <v>56</v>
      </c>
      <c r="C534" t="s">
        <v>56</v>
      </c>
      <c r="D534">
        <v>985</v>
      </c>
      <c r="E534" s="12">
        <v>39007</v>
      </c>
      <c r="F534" s="72">
        <f t="shared" si="80"/>
        <v>2006</v>
      </c>
      <c r="G534" s="70">
        <f t="shared" si="81"/>
        <v>12085.142131979695</v>
      </c>
      <c r="H534" s="70" t="e" cm="1">
        <f t="array" ref="H534">INDEX(magic_bricks_appreciation_pivot!$A$13:$K$20,MATCH(C534,magic_bricks_appreciation_pivot!$A$13:$A$20,0),1+MATCH(F534,INDEX(magic_bricks_appreciation_pivot!$B$13:$K$13,0),0))</f>
        <v>#N/A</v>
      </c>
      <c r="I534" s="70"/>
      <c r="J534">
        <v>50</v>
      </c>
      <c r="K534">
        <v>1</v>
      </c>
      <c r="L534">
        <v>1</v>
      </c>
      <c r="M534">
        <v>3</v>
      </c>
      <c r="N534" t="s">
        <v>176</v>
      </c>
      <c r="O534" t="s">
        <v>161</v>
      </c>
      <c r="P534" s="12">
        <v>27692</v>
      </c>
      <c r="Q534" t="s">
        <v>156</v>
      </c>
      <c r="R534" t="s">
        <v>177</v>
      </c>
      <c r="S534" t="s">
        <v>158</v>
      </c>
      <c r="T534" t="s">
        <v>166</v>
      </c>
      <c r="U534">
        <v>4.5</v>
      </c>
      <c r="V534">
        <v>2.9</v>
      </c>
      <c r="W534">
        <v>4</v>
      </c>
      <c r="X534">
        <v>3.93</v>
      </c>
      <c r="Y534">
        <v>392828</v>
      </c>
      <c r="Z534">
        <v>71423</v>
      </c>
      <c r="AA534">
        <v>11903865</v>
      </c>
    </row>
    <row r="535" spans="1:27" hidden="1">
      <c r="A535" t="s">
        <v>717</v>
      </c>
      <c r="B535" t="s">
        <v>51</v>
      </c>
      <c r="C535" t="s">
        <v>51</v>
      </c>
      <c r="D535">
        <v>1782</v>
      </c>
      <c r="E535" s="12">
        <v>38596</v>
      </c>
      <c r="F535" s="72">
        <f t="shared" si="80"/>
        <v>2005</v>
      </c>
      <c r="G535" s="70">
        <f t="shared" si="81"/>
        <v>5765.460157126824</v>
      </c>
      <c r="H535" s="70" t="e" cm="1">
        <f t="array" ref="H535">INDEX(magic_bricks_appreciation_pivot!$A$13:$K$20,MATCH(C535,magic_bricks_appreciation_pivot!$A$13:$A$20,0),1+MATCH(F535,INDEX(magic_bricks_appreciation_pivot!$B$13:$K$13,0),0))</f>
        <v>#N/A</v>
      </c>
      <c r="I535" s="70"/>
      <c r="J535">
        <v>13</v>
      </c>
      <c r="K535">
        <v>2</v>
      </c>
      <c r="L535">
        <v>1</v>
      </c>
      <c r="M535">
        <v>4</v>
      </c>
      <c r="N535" t="s">
        <v>154</v>
      </c>
      <c r="O535" t="s">
        <v>155</v>
      </c>
      <c r="P535" s="12">
        <v>31296</v>
      </c>
      <c r="Q535" t="s">
        <v>169</v>
      </c>
      <c r="R535" t="s">
        <v>157</v>
      </c>
      <c r="S535" t="s">
        <v>162</v>
      </c>
      <c r="T535" t="s">
        <v>173</v>
      </c>
      <c r="U535">
        <v>2.1</v>
      </c>
      <c r="V535">
        <v>2.2000000000000002</v>
      </c>
      <c r="W535">
        <v>2.7</v>
      </c>
      <c r="X535">
        <v>2.33</v>
      </c>
      <c r="Y535">
        <v>308222</v>
      </c>
      <c r="Z535">
        <v>154111</v>
      </c>
      <c r="AA535">
        <v>10274050</v>
      </c>
    </row>
    <row r="536" spans="1:27">
      <c r="A536" t="s">
        <v>718</v>
      </c>
      <c r="B536" t="s">
        <v>39</v>
      </c>
      <c r="C536" t="s">
        <v>39</v>
      </c>
      <c r="D536">
        <v>1582</v>
      </c>
      <c r="E536" s="12">
        <v>40757</v>
      </c>
      <c r="F536" s="72">
        <f t="shared" si="80"/>
        <v>2011</v>
      </c>
      <c r="G536" s="70">
        <f t="shared" si="81"/>
        <v>10997.958280657396</v>
      </c>
      <c r="H536" s="70" cm="1">
        <f t="array" ref="H536">INDEX(magic_bricks_appreciation_pivot!$A$13:$K$20,MATCH(C536,magic_bricks_appreciation_pivot!$A$13:$A$20,0),1+MATCH(F536,INDEX(magic_bricks_appreciation_pivot!$B$13:$K$13,0),0))</f>
        <v>0.32133594787779113</v>
      </c>
      <c r="I536" s="70">
        <f>G536+G536*H536</f>
        <v>14531.997629492842</v>
      </c>
      <c r="J536">
        <v>198</v>
      </c>
      <c r="K536">
        <v>1</v>
      </c>
      <c r="L536">
        <v>1</v>
      </c>
      <c r="M536">
        <v>4</v>
      </c>
      <c r="N536" t="s">
        <v>184</v>
      </c>
      <c r="O536" t="s">
        <v>161</v>
      </c>
      <c r="P536" s="12">
        <v>31267</v>
      </c>
      <c r="Q536" t="s">
        <v>156</v>
      </c>
      <c r="R536" t="s">
        <v>165</v>
      </c>
      <c r="S536" t="s">
        <v>158</v>
      </c>
      <c r="T536" t="s">
        <v>163</v>
      </c>
      <c r="U536">
        <v>2.1</v>
      </c>
      <c r="V536">
        <v>2.4</v>
      </c>
      <c r="W536">
        <v>3.9</v>
      </c>
      <c r="X536">
        <v>2.895</v>
      </c>
      <c r="Y536">
        <v>434969</v>
      </c>
      <c r="Z536">
        <v>121791</v>
      </c>
      <c r="AA536">
        <v>17398770</v>
      </c>
    </row>
    <row r="537" spans="1:27" hidden="1">
      <c r="A537" t="s">
        <v>719</v>
      </c>
      <c r="B537" t="s">
        <v>175</v>
      </c>
      <c r="C537" t="s">
        <v>34</v>
      </c>
      <c r="D537">
        <v>1225</v>
      </c>
      <c r="E537" s="12">
        <v>39207</v>
      </c>
      <c r="F537" s="72">
        <f t="shared" si="80"/>
        <v>2007</v>
      </c>
      <c r="G537" s="70">
        <f t="shared" si="81"/>
        <v>7902.4489795918371</v>
      </c>
      <c r="H537" s="70" t="e" cm="1">
        <f t="array" ref="H537">INDEX(magic_bricks_appreciation_pivot!$A$13:$K$20,MATCH(C537,magic_bricks_appreciation_pivot!$A$13:$A$20,0),1+MATCH(F537,INDEX(magic_bricks_appreciation_pivot!$B$13:$K$13,0),0))</f>
        <v>#N/A</v>
      </c>
      <c r="I537" s="70"/>
      <c r="J537">
        <v>72</v>
      </c>
      <c r="K537">
        <v>2</v>
      </c>
      <c r="L537">
        <v>1</v>
      </c>
      <c r="M537">
        <v>4</v>
      </c>
      <c r="N537" t="s">
        <v>154</v>
      </c>
      <c r="O537" t="s">
        <v>155</v>
      </c>
      <c r="P537" s="12">
        <v>37017</v>
      </c>
      <c r="Q537" t="s">
        <v>194</v>
      </c>
      <c r="R537" t="s">
        <v>177</v>
      </c>
      <c r="S537" t="s">
        <v>178</v>
      </c>
      <c r="T537" t="s">
        <v>166</v>
      </c>
      <c r="U537">
        <v>2.6</v>
      </c>
      <c r="V537">
        <v>4.3</v>
      </c>
      <c r="W537">
        <v>5</v>
      </c>
      <c r="X537">
        <v>4</v>
      </c>
      <c r="Y537">
        <v>300096</v>
      </c>
      <c r="Z537">
        <v>48403</v>
      </c>
      <c r="AA537">
        <v>9680500</v>
      </c>
    </row>
    <row r="538" spans="1:27">
      <c r="A538" t="s">
        <v>720</v>
      </c>
      <c r="B538" t="s">
        <v>201</v>
      </c>
      <c r="C538" t="s">
        <v>201</v>
      </c>
      <c r="D538">
        <v>1727</v>
      </c>
      <c r="E538" s="12">
        <v>40401</v>
      </c>
      <c r="F538" s="72">
        <f t="shared" si="80"/>
        <v>2010</v>
      </c>
      <c r="G538" s="70">
        <f t="shared" si="81"/>
        <v>6864.5396641574989</v>
      </c>
      <c r="H538" s="70" cm="1">
        <f t="array" ref="H538">INDEX(magic_bricks_appreciation_pivot!$A$13:$K$20,MATCH(C538,magic_bricks_appreciation_pivot!$A$13:$A$20,0),1+MATCH(F538,INDEX(magic_bricks_appreciation_pivot!$B$13:$K$13,0),0))</f>
        <v>0.62790190260080292</v>
      </c>
      <c r="I538" s="70">
        <f>G538+G538*H538</f>
        <v>11174.79717976067</v>
      </c>
      <c r="J538">
        <v>25</v>
      </c>
      <c r="K538">
        <v>2</v>
      </c>
      <c r="L538">
        <v>1</v>
      </c>
      <c r="M538">
        <v>4</v>
      </c>
      <c r="N538" t="s">
        <v>184</v>
      </c>
      <c r="O538" t="s">
        <v>155</v>
      </c>
      <c r="P538" s="12">
        <v>32006</v>
      </c>
      <c r="Q538" t="s">
        <v>194</v>
      </c>
      <c r="R538" t="s">
        <v>170</v>
      </c>
      <c r="S538" t="s">
        <v>162</v>
      </c>
      <c r="T538" t="s">
        <v>182</v>
      </c>
      <c r="U538">
        <v>5</v>
      </c>
      <c r="V538">
        <v>4.8</v>
      </c>
      <c r="W538">
        <v>3.6</v>
      </c>
      <c r="X538">
        <v>4.38</v>
      </c>
      <c r="Y538">
        <v>379362</v>
      </c>
      <c r="Z538">
        <v>118551</v>
      </c>
      <c r="AA538">
        <v>11855060</v>
      </c>
    </row>
    <row r="539" spans="1:27" hidden="1">
      <c r="A539" t="s">
        <v>721</v>
      </c>
      <c r="B539" t="s">
        <v>51</v>
      </c>
      <c r="C539" t="s">
        <v>51</v>
      </c>
      <c r="D539">
        <v>1712</v>
      </c>
      <c r="E539" s="12">
        <v>38221</v>
      </c>
      <c r="F539" s="72">
        <f t="shared" si="80"/>
        <v>2004</v>
      </c>
      <c r="G539" s="70">
        <f t="shared" si="81"/>
        <v>9257.7161214953267</v>
      </c>
      <c r="H539" s="70" t="e" cm="1">
        <f t="array" ref="H539">INDEX(magic_bricks_appreciation_pivot!$A$13:$K$20,MATCH(C539,magic_bricks_appreciation_pivot!$A$13:$A$20,0),1+MATCH(F539,INDEX(magic_bricks_appreciation_pivot!$B$13:$K$13,0),0))</f>
        <v>#N/A</v>
      </c>
      <c r="I539" s="70"/>
      <c r="J539">
        <v>29</v>
      </c>
      <c r="K539">
        <v>2</v>
      </c>
      <c r="L539">
        <v>1</v>
      </c>
      <c r="M539">
        <v>4</v>
      </c>
      <c r="N539" t="s">
        <v>184</v>
      </c>
      <c r="O539" t="s">
        <v>155</v>
      </c>
      <c r="P539" s="12">
        <v>31651</v>
      </c>
      <c r="Q539" t="s">
        <v>156</v>
      </c>
      <c r="R539" t="s">
        <v>165</v>
      </c>
      <c r="S539" t="s">
        <v>158</v>
      </c>
      <c r="T539" t="s">
        <v>166</v>
      </c>
      <c r="U539">
        <v>3.1</v>
      </c>
      <c r="V539">
        <v>3.4</v>
      </c>
      <c r="W539">
        <v>4.0999999999999996</v>
      </c>
      <c r="X539">
        <v>3.54</v>
      </c>
      <c r="Y539">
        <v>618119</v>
      </c>
      <c r="Z539">
        <v>110944</v>
      </c>
      <c r="AA539">
        <v>15849210</v>
      </c>
    </row>
    <row r="540" spans="1:27" hidden="1">
      <c r="A540" t="s">
        <v>722</v>
      </c>
      <c r="B540" t="s">
        <v>56</v>
      </c>
      <c r="C540" t="s">
        <v>56</v>
      </c>
      <c r="D540">
        <v>1089</v>
      </c>
      <c r="E540" s="12">
        <v>39009</v>
      </c>
      <c r="F540" s="72">
        <f t="shared" si="80"/>
        <v>2006</v>
      </c>
      <c r="G540" s="70">
        <f t="shared" si="81"/>
        <v>7884.0358126721767</v>
      </c>
      <c r="H540" s="70" t="e" cm="1">
        <f t="array" ref="H540">INDEX(magic_bricks_appreciation_pivot!$A$13:$K$20,MATCH(C540,magic_bricks_appreciation_pivot!$A$13:$A$20,0),1+MATCH(F540,INDEX(magic_bricks_appreciation_pivot!$B$13:$K$13,0),0))</f>
        <v>#N/A</v>
      </c>
      <c r="I540" s="70"/>
      <c r="J540">
        <v>82</v>
      </c>
      <c r="K540">
        <v>1</v>
      </c>
      <c r="L540">
        <v>1</v>
      </c>
      <c r="M540">
        <v>3</v>
      </c>
      <c r="N540" t="s">
        <v>168</v>
      </c>
      <c r="O540" t="s">
        <v>155</v>
      </c>
      <c r="P540" s="12">
        <v>31344</v>
      </c>
      <c r="Q540" t="s">
        <v>169</v>
      </c>
      <c r="R540" t="s">
        <v>170</v>
      </c>
      <c r="S540" t="s">
        <v>178</v>
      </c>
      <c r="T540" t="s">
        <v>171</v>
      </c>
      <c r="U540">
        <v>2.8</v>
      </c>
      <c r="V540">
        <v>5</v>
      </c>
      <c r="W540">
        <v>3.7</v>
      </c>
      <c r="X540">
        <v>3.69</v>
      </c>
      <c r="Y540">
        <v>326257</v>
      </c>
      <c r="Z540">
        <v>85857</v>
      </c>
      <c r="AA540">
        <v>8585715</v>
      </c>
    </row>
    <row r="541" spans="1:27">
      <c r="A541" t="s">
        <v>723</v>
      </c>
      <c r="B541" t="s">
        <v>51</v>
      </c>
      <c r="C541" t="s">
        <v>51</v>
      </c>
      <c r="D541">
        <v>1532</v>
      </c>
      <c r="E541" s="12">
        <v>40726</v>
      </c>
      <c r="F541" s="72">
        <f t="shared" si="80"/>
        <v>2011</v>
      </c>
      <c r="G541" s="70">
        <f t="shared" si="81"/>
        <v>7475.2023498694516</v>
      </c>
      <c r="H541" s="70" cm="1">
        <f t="array" ref="H541">INDEX(magic_bricks_appreciation_pivot!$A$13:$K$20,MATCH(C541,magic_bricks_appreciation_pivot!$A$13:$A$20,0),1+MATCH(F541,INDEX(magic_bricks_appreciation_pivot!$B$13:$K$13,0),0))</f>
        <v>0.33442622950819673</v>
      </c>
      <c r="I541" s="70">
        <f t="shared" ref="I541:I542" si="85">G541+G541*H541</f>
        <v>9975.1060865471045</v>
      </c>
      <c r="J541">
        <v>80</v>
      </c>
      <c r="K541">
        <v>2</v>
      </c>
      <c r="L541">
        <v>1</v>
      </c>
      <c r="M541">
        <v>4</v>
      </c>
      <c r="N541" t="s">
        <v>168</v>
      </c>
      <c r="O541" t="s">
        <v>161</v>
      </c>
      <c r="P541" s="12">
        <v>21381</v>
      </c>
      <c r="Q541" t="s">
        <v>156</v>
      </c>
      <c r="R541" t="s">
        <v>165</v>
      </c>
      <c r="S541" t="s">
        <v>158</v>
      </c>
      <c r="T541" t="s">
        <v>171</v>
      </c>
      <c r="U541">
        <v>4.9000000000000004</v>
      </c>
      <c r="V541">
        <v>2.8</v>
      </c>
      <c r="W541">
        <v>2.2000000000000002</v>
      </c>
      <c r="X541">
        <v>3.15</v>
      </c>
      <c r="Y541">
        <v>423724</v>
      </c>
      <c r="Z541">
        <v>229040</v>
      </c>
      <c r="AA541">
        <v>11452010</v>
      </c>
    </row>
    <row r="542" spans="1:27">
      <c r="A542" t="s">
        <v>724</v>
      </c>
      <c r="B542" t="s">
        <v>201</v>
      </c>
      <c r="C542" t="s">
        <v>201</v>
      </c>
      <c r="D542">
        <v>1301</v>
      </c>
      <c r="E542" s="12">
        <v>40740</v>
      </c>
      <c r="F542" s="72">
        <f t="shared" si="80"/>
        <v>2011</v>
      </c>
      <c r="G542" s="70">
        <f t="shared" si="81"/>
        <v>7436.971560338201</v>
      </c>
      <c r="H542" s="70" cm="1">
        <f t="array" ref="H542">INDEX(magic_bricks_appreciation_pivot!$A$13:$K$20,MATCH(C542,magic_bricks_appreciation_pivot!$A$13:$A$20,0),1+MATCH(F542,INDEX(magic_bricks_appreciation_pivot!$B$13:$K$13,0),0))</f>
        <v>0.57884713052310821</v>
      </c>
      <c r="I542" s="70">
        <f t="shared" si="85"/>
        <v>11741.841207821932</v>
      </c>
      <c r="J542">
        <v>103</v>
      </c>
      <c r="K542">
        <v>1</v>
      </c>
      <c r="L542">
        <v>1</v>
      </c>
      <c r="M542">
        <v>3</v>
      </c>
      <c r="N542" t="s">
        <v>154</v>
      </c>
      <c r="O542" t="s">
        <v>155</v>
      </c>
      <c r="P542" s="12">
        <v>35630</v>
      </c>
      <c r="Q542" t="s">
        <v>169</v>
      </c>
      <c r="R542" t="s">
        <v>157</v>
      </c>
      <c r="S542" t="s">
        <v>162</v>
      </c>
      <c r="T542" t="s">
        <v>163</v>
      </c>
      <c r="U542">
        <v>2</v>
      </c>
      <c r="V542">
        <v>2.8</v>
      </c>
      <c r="W542">
        <v>3.7</v>
      </c>
      <c r="X542">
        <v>2.92</v>
      </c>
      <c r="Y542">
        <v>348318</v>
      </c>
      <c r="Z542">
        <v>232212</v>
      </c>
      <c r="AA542">
        <v>9675500</v>
      </c>
    </row>
    <row r="543" spans="1:27" hidden="1">
      <c r="A543" t="s">
        <v>725</v>
      </c>
      <c r="B543" t="s">
        <v>56</v>
      </c>
      <c r="C543" t="s">
        <v>56</v>
      </c>
      <c r="D543">
        <v>812</v>
      </c>
      <c r="E543" s="12">
        <v>39717</v>
      </c>
      <c r="F543" s="72">
        <f t="shared" si="80"/>
        <v>2008</v>
      </c>
      <c r="G543" s="70">
        <f t="shared" si="81"/>
        <v>7741.194581280788</v>
      </c>
      <c r="H543" s="70" t="e" cm="1">
        <f t="array" ref="H543">INDEX(magic_bricks_appreciation_pivot!$A$13:$K$20,MATCH(C543,magic_bricks_appreciation_pivot!$A$13:$A$20,0),1+MATCH(F543,INDEX(magic_bricks_appreciation_pivot!$B$13:$K$13,0),0))</f>
        <v>#N/A</v>
      </c>
      <c r="I543" s="70"/>
      <c r="J543">
        <v>180</v>
      </c>
      <c r="K543">
        <v>1</v>
      </c>
      <c r="L543">
        <v>1</v>
      </c>
      <c r="M543">
        <v>3</v>
      </c>
      <c r="N543" t="s">
        <v>154</v>
      </c>
      <c r="O543" t="s">
        <v>161</v>
      </c>
      <c r="P543" s="12">
        <v>28767</v>
      </c>
      <c r="Q543" t="s">
        <v>169</v>
      </c>
      <c r="R543" t="s">
        <v>157</v>
      </c>
      <c r="S543" t="s">
        <v>178</v>
      </c>
      <c r="T543" t="s">
        <v>171</v>
      </c>
      <c r="U543">
        <v>2</v>
      </c>
      <c r="V543">
        <v>2.6</v>
      </c>
      <c r="W543">
        <v>2.8</v>
      </c>
      <c r="X543">
        <v>2.52</v>
      </c>
      <c r="Y543">
        <v>251434</v>
      </c>
      <c r="Z543">
        <v>50287</v>
      </c>
      <c r="AA543">
        <v>6285850</v>
      </c>
    </row>
    <row r="544" spans="1:27">
      <c r="A544" t="s">
        <v>726</v>
      </c>
      <c r="B544" t="s">
        <v>175</v>
      </c>
      <c r="C544" t="s">
        <v>34</v>
      </c>
      <c r="D544">
        <v>863</v>
      </c>
      <c r="E544" s="12">
        <v>40329</v>
      </c>
      <c r="F544" s="72">
        <f t="shared" si="80"/>
        <v>2010</v>
      </c>
      <c r="G544" s="70">
        <f t="shared" si="81"/>
        <v>9054.1714947856308</v>
      </c>
      <c r="H544" s="70" cm="1">
        <f t="array" ref="H544">INDEX(magic_bricks_appreciation_pivot!$A$13:$K$20,MATCH(C544,magic_bricks_appreciation_pivot!$A$13:$A$20,0),1+MATCH(F544,INDEX(magic_bricks_appreciation_pivot!$B$13:$K$13,0),0))</f>
        <v>0.46848170778869208</v>
      </c>
      <c r="I544" s="70">
        <f t="shared" ref="I544:I551" si="86">G544+G544*H544</f>
        <v>13295.885219274498</v>
      </c>
      <c r="J544">
        <v>113</v>
      </c>
      <c r="K544">
        <v>1</v>
      </c>
      <c r="L544">
        <v>1</v>
      </c>
      <c r="M544">
        <v>3</v>
      </c>
      <c r="N544" t="s">
        <v>168</v>
      </c>
      <c r="O544" t="s">
        <v>161</v>
      </c>
      <c r="P544" s="12">
        <v>26824</v>
      </c>
      <c r="Q544" t="s">
        <v>194</v>
      </c>
      <c r="R544" t="s">
        <v>157</v>
      </c>
      <c r="S544" t="s">
        <v>162</v>
      </c>
      <c r="T544" t="s">
        <v>166</v>
      </c>
      <c r="U544">
        <v>5</v>
      </c>
      <c r="V544">
        <v>2.2999999999999998</v>
      </c>
      <c r="W544">
        <v>2.7</v>
      </c>
      <c r="X544">
        <v>3.23</v>
      </c>
      <c r="Y544">
        <v>242226</v>
      </c>
      <c r="Z544">
        <v>125020</v>
      </c>
      <c r="AA544">
        <v>7813750</v>
      </c>
    </row>
    <row r="545" spans="1:27">
      <c r="A545" t="s">
        <v>727</v>
      </c>
      <c r="B545" t="s">
        <v>51</v>
      </c>
      <c r="C545" t="s">
        <v>51</v>
      </c>
      <c r="D545">
        <v>1686</v>
      </c>
      <c r="E545" s="12">
        <v>40286</v>
      </c>
      <c r="F545" s="72">
        <f t="shared" si="80"/>
        <v>2010</v>
      </c>
      <c r="G545" s="70">
        <f t="shared" si="81"/>
        <v>5987.4495848161332</v>
      </c>
      <c r="H545" s="70" cm="1">
        <f t="array" ref="H545">INDEX(magic_bricks_appreciation_pivot!$A$13:$K$20,MATCH(C545,magic_bricks_appreciation_pivot!$A$13:$A$20,0),1+MATCH(F545,INDEX(magic_bricks_appreciation_pivot!$B$13:$K$13,0),0))</f>
        <v>0.55311029796131728</v>
      </c>
      <c r="I545" s="70">
        <f t="shared" si="86"/>
        <v>9299.1696087021501</v>
      </c>
      <c r="J545">
        <v>78</v>
      </c>
      <c r="K545">
        <v>2</v>
      </c>
      <c r="L545">
        <v>1</v>
      </c>
      <c r="M545">
        <v>4</v>
      </c>
      <c r="N545" t="s">
        <v>193</v>
      </c>
      <c r="O545" t="s">
        <v>155</v>
      </c>
      <c r="P545" s="12">
        <v>28606</v>
      </c>
      <c r="Q545" t="s">
        <v>194</v>
      </c>
      <c r="R545" t="s">
        <v>170</v>
      </c>
      <c r="S545" t="s">
        <v>178</v>
      </c>
      <c r="T545" t="s">
        <v>182</v>
      </c>
      <c r="U545">
        <v>2.2999999999999998</v>
      </c>
      <c r="V545">
        <v>2.1</v>
      </c>
      <c r="W545">
        <v>5</v>
      </c>
      <c r="X545">
        <v>3.02</v>
      </c>
      <c r="Y545">
        <v>312940</v>
      </c>
      <c r="Z545">
        <v>100948</v>
      </c>
      <c r="AA545">
        <v>10094840</v>
      </c>
    </row>
    <row r="546" spans="1:27">
      <c r="A546" t="s">
        <v>728</v>
      </c>
      <c r="B546" t="s">
        <v>23</v>
      </c>
      <c r="C546" t="s">
        <v>23</v>
      </c>
      <c r="D546">
        <v>1332</v>
      </c>
      <c r="E546" s="12">
        <v>40930</v>
      </c>
      <c r="F546" s="72">
        <f t="shared" si="80"/>
        <v>2012</v>
      </c>
      <c r="G546" s="70">
        <f t="shared" si="81"/>
        <v>8435.2477477477478</v>
      </c>
      <c r="H546" s="70" cm="1">
        <f t="array" ref="H546">INDEX(magic_bricks_appreciation_pivot!$A$13:$K$20,MATCH(C546,magic_bricks_appreciation_pivot!$A$13:$A$20,0),1+MATCH(F546,INDEX(magic_bricks_appreciation_pivot!$B$13:$K$13,0),0))</f>
        <v>0.26292059267573231</v>
      </c>
      <c r="I546" s="70">
        <f t="shared" si="86"/>
        <v>10653.048084952221</v>
      </c>
      <c r="J546">
        <v>146</v>
      </c>
      <c r="K546">
        <v>1</v>
      </c>
      <c r="L546">
        <v>1</v>
      </c>
      <c r="M546">
        <v>3</v>
      </c>
      <c r="N546" t="s">
        <v>193</v>
      </c>
      <c r="O546" t="s">
        <v>161</v>
      </c>
      <c r="P546" s="12">
        <v>27425</v>
      </c>
      <c r="Q546" t="s">
        <v>156</v>
      </c>
      <c r="R546" t="s">
        <v>170</v>
      </c>
      <c r="S546" t="s">
        <v>158</v>
      </c>
      <c r="T546" t="s">
        <v>182</v>
      </c>
      <c r="U546">
        <v>4.5999999999999996</v>
      </c>
      <c r="V546">
        <v>2.7</v>
      </c>
      <c r="W546">
        <v>4.3</v>
      </c>
      <c r="X546">
        <v>3.91</v>
      </c>
      <c r="Y546">
        <v>449430</v>
      </c>
      <c r="Z546">
        <v>235951</v>
      </c>
      <c r="AA546">
        <v>11235750</v>
      </c>
    </row>
    <row r="547" spans="1:27">
      <c r="A547" t="s">
        <v>729</v>
      </c>
      <c r="B547" t="s">
        <v>175</v>
      </c>
      <c r="C547" t="s">
        <v>34</v>
      </c>
      <c r="D547">
        <v>969</v>
      </c>
      <c r="E547" s="12">
        <v>41205</v>
      </c>
      <c r="F547" s="72">
        <f t="shared" si="80"/>
        <v>2012</v>
      </c>
      <c r="G547" s="70">
        <f t="shared" si="81"/>
        <v>13989.834881320949</v>
      </c>
      <c r="H547" s="70" cm="1">
        <f t="array" ref="H547">INDEX(magic_bricks_appreciation_pivot!$A$13:$K$20,MATCH(C547,magic_bricks_appreciation_pivot!$A$13:$A$20,0),1+MATCH(F547,INDEX(magic_bricks_appreciation_pivot!$B$13:$K$13,0),0))</f>
        <v>0.22606337179266398</v>
      </c>
      <c r="I547" s="70">
        <f t="shared" si="86"/>
        <v>17152.424125414986</v>
      </c>
      <c r="J547">
        <v>184</v>
      </c>
      <c r="K547">
        <v>1</v>
      </c>
      <c r="L547">
        <v>1</v>
      </c>
      <c r="M547">
        <v>3</v>
      </c>
      <c r="N547" t="s">
        <v>193</v>
      </c>
      <c r="O547" t="s">
        <v>155</v>
      </c>
      <c r="P547" s="12">
        <v>27700</v>
      </c>
      <c r="Q547" t="s">
        <v>156</v>
      </c>
      <c r="R547" t="s">
        <v>157</v>
      </c>
      <c r="S547" t="s">
        <v>162</v>
      </c>
      <c r="T547" t="s">
        <v>182</v>
      </c>
      <c r="U547">
        <v>2.4</v>
      </c>
      <c r="V547">
        <v>2.6</v>
      </c>
      <c r="W547">
        <v>2.5</v>
      </c>
      <c r="X547">
        <v>2.5099999999999998</v>
      </c>
      <c r="Y547">
        <v>420241</v>
      </c>
      <c r="Z547">
        <v>149118</v>
      </c>
      <c r="AA547">
        <v>13556150</v>
      </c>
    </row>
    <row r="548" spans="1:27">
      <c r="A548" t="s">
        <v>730</v>
      </c>
      <c r="B548" t="s">
        <v>56</v>
      </c>
      <c r="C548" t="s">
        <v>56</v>
      </c>
      <c r="D548">
        <v>1300</v>
      </c>
      <c r="E548" s="12">
        <v>40189</v>
      </c>
      <c r="F548" s="72">
        <f t="shared" si="80"/>
        <v>2010</v>
      </c>
      <c r="G548" s="70">
        <f t="shared" si="81"/>
        <v>6941.4807692307695</v>
      </c>
      <c r="H548" s="70" cm="1">
        <f t="array" ref="H548">INDEX(magic_bricks_appreciation_pivot!$A$13:$K$20,MATCH(C548,magic_bricks_appreciation_pivot!$A$13:$A$20,0),1+MATCH(F548,INDEX(magic_bricks_appreciation_pivot!$B$13:$K$13,0),0))</f>
        <v>0.62795711804515786</v>
      </c>
      <c r="I548" s="70">
        <f t="shared" si="86"/>
        <v>11300.433028042809</v>
      </c>
      <c r="J548">
        <v>77</v>
      </c>
      <c r="K548">
        <v>2</v>
      </c>
      <c r="L548">
        <v>2</v>
      </c>
      <c r="M548">
        <v>4</v>
      </c>
      <c r="N548" t="s">
        <v>193</v>
      </c>
      <c r="O548" t="s">
        <v>161</v>
      </c>
      <c r="P548" s="12">
        <v>27414</v>
      </c>
      <c r="Q548" t="s">
        <v>194</v>
      </c>
      <c r="R548" t="s">
        <v>170</v>
      </c>
      <c r="S548" t="s">
        <v>158</v>
      </c>
      <c r="T548" t="s">
        <v>163</v>
      </c>
      <c r="U548">
        <v>3.6</v>
      </c>
      <c r="V548">
        <v>3.3</v>
      </c>
      <c r="W548">
        <v>3.1</v>
      </c>
      <c r="X548">
        <v>3.29</v>
      </c>
      <c r="Y548">
        <v>333885</v>
      </c>
      <c r="Z548">
        <v>135359</v>
      </c>
      <c r="AA548">
        <v>9023925</v>
      </c>
    </row>
    <row r="549" spans="1:27">
      <c r="A549" t="s">
        <v>731</v>
      </c>
      <c r="B549" t="s">
        <v>23</v>
      </c>
      <c r="C549" t="s">
        <v>23</v>
      </c>
      <c r="D549">
        <v>593</v>
      </c>
      <c r="E549" s="12">
        <v>40969</v>
      </c>
      <c r="F549" s="72">
        <f t="shared" si="80"/>
        <v>2012</v>
      </c>
      <c r="G549" s="70">
        <f t="shared" si="81"/>
        <v>8201.3069139966265</v>
      </c>
      <c r="H549" s="70" cm="1">
        <f t="array" ref="H549">INDEX(magic_bricks_appreciation_pivot!$A$13:$K$20,MATCH(C549,magic_bricks_appreciation_pivot!$A$13:$A$20,0),1+MATCH(F549,INDEX(magic_bricks_appreciation_pivot!$B$13:$K$13,0),0))</f>
        <v>0.26292059267573231</v>
      </c>
      <c r="I549" s="70">
        <f t="shared" si="86"/>
        <v>10357.5993885402</v>
      </c>
      <c r="J549">
        <v>101</v>
      </c>
      <c r="K549">
        <v>1</v>
      </c>
      <c r="L549">
        <v>1</v>
      </c>
      <c r="M549">
        <v>2</v>
      </c>
      <c r="N549" t="s">
        <v>193</v>
      </c>
      <c r="O549" t="s">
        <v>155</v>
      </c>
      <c r="P549" s="12">
        <v>35859</v>
      </c>
      <c r="Q549" t="s">
        <v>169</v>
      </c>
      <c r="R549" t="s">
        <v>165</v>
      </c>
      <c r="S549" t="s">
        <v>162</v>
      </c>
      <c r="T549" t="s">
        <v>159</v>
      </c>
      <c r="U549">
        <v>2.2000000000000002</v>
      </c>
      <c r="V549">
        <v>4.5999999999999996</v>
      </c>
      <c r="W549">
        <v>2</v>
      </c>
      <c r="X549">
        <v>2.84</v>
      </c>
      <c r="Y549">
        <v>175082</v>
      </c>
      <c r="Z549">
        <v>87541</v>
      </c>
      <c r="AA549">
        <v>4863375</v>
      </c>
    </row>
    <row r="550" spans="1:27">
      <c r="A550" t="s">
        <v>732</v>
      </c>
      <c r="B550" t="s">
        <v>175</v>
      </c>
      <c r="C550" t="s">
        <v>34</v>
      </c>
      <c r="D550">
        <v>809</v>
      </c>
      <c r="E550" s="12">
        <v>40606</v>
      </c>
      <c r="F550" s="72">
        <f t="shared" si="80"/>
        <v>2011</v>
      </c>
      <c r="G550" s="70">
        <f t="shared" si="81"/>
        <v>8048.4548825710754</v>
      </c>
      <c r="H550" s="70" cm="1">
        <f t="array" ref="H550">INDEX(magic_bricks_appreciation_pivot!$A$13:$K$20,MATCH(C550,magic_bricks_appreciation_pivot!$A$13:$A$20,0),1+MATCH(F550,INDEX(magic_bricks_appreciation_pivot!$B$13:$K$13,0),0))</f>
        <v>0.22839026915113872</v>
      </c>
      <c r="I550" s="70">
        <f t="shared" si="86"/>
        <v>9886.6436594522802</v>
      </c>
      <c r="J550">
        <v>56</v>
      </c>
      <c r="K550">
        <v>1</v>
      </c>
      <c r="L550">
        <v>1</v>
      </c>
      <c r="M550">
        <v>3</v>
      </c>
      <c r="N550" t="s">
        <v>154</v>
      </c>
      <c r="O550" t="s">
        <v>161</v>
      </c>
      <c r="P550" s="12">
        <v>27466</v>
      </c>
      <c r="Q550" t="s">
        <v>194</v>
      </c>
      <c r="R550" t="s">
        <v>170</v>
      </c>
      <c r="S550" t="s">
        <v>158</v>
      </c>
      <c r="T550" t="s">
        <v>163</v>
      </c>
      <c r="U550">
        <v>4</v>
      </c>
      <c r="V550">
        <v>2.9</v>
      </c>
      <c r="W550">
        <v>4</v>
      </c>
      <c r="X550">
        <v>3.56</v>
      </c>
      <c r="Y550">
        <v>201847</v>
      </c>
      <c r="Z550">
        <v>110690</v>
      </c>
      <c r="AA550">
        <v>6511200</v>
      </c>
    </row>
    <row r="551" spans="1:27">
      <c r="A551" t="s">
        <v>733</v>
      </c>
      <c r="B551" t="s">
        <v>23</v>
      </c>
      <c r="C551" t="s">
        <v>23</v>
      </c>
      <c r="D551">
        <v>1105</v>
      </c>
      <c r="E551" s="12">
        <v>40642</v>
      </c>
      <c r="F551" s="72">
        <f t="shared" si="80"/>
        <v>2011</v>
      </c>
      <c r="G551" s="70">
        <f t="shared" si="81"/>
        <v>6797.3981900452491</v>
      </c>
      <c r="H551" s="70" cm="1">
        <f t="array" ref="H551">INDEX(magic_bricks_appreciation_pivot!$A$13:$K$20,MATCH(C551,magic_bricks_appreciation_pivot!$A$13:$A$20,0),1+MATCH(F551,INDEX(magic_bricks_appreciation_pivot!$B$13:$K$13,0),0))</f>
        <v>0.30621792098525186</v>
      </c>
      <c r="I551" s="70">
        <f t="shared" si="86"/>
        <v>8878.8833319098194</v>
      </c>
      <c r="J551">
        <v>138</v>
      </c>
      <c r="K551">
        <v>1</v>
      </c>
      <c r="L551">
        <v>1</v>
      </c>
      <c r="M551">
        <v>3</v>
      </c>
      <c r="N551" t="s">
        <v>193</v>
      </c>
      <c r="O551" t="s">
        <v>155</v>
      </c>
      <c r="P551" s="12">
        <v>38087</v>
      </c>
      <c r="Q551" t="s">
        <v>169</v>
      </c>
      <c r="R551" t="s">
        <v>170</v>
      </c>
      <c r="S551" t="s">
        <v>178</v>
      </c>
      <c r="T551" t="s">
        <v>163</v>
      </c>
      <c r="U551">
        <v>4</v>
      </c>
      <c r="V551">
        <v>4.2</v>
      </c>
      <c r="W551">
        <v>3.9</v>
      </c>
      <c r="X551">
        <v>4.0199999999999996</v>
      </c>
      <c r="Y551">
        <v>345512</v>
      </c>
      <c r="Z551">
        <v>90134</v>
      </c>
      <c r="AA551">
        <v>7511125</v>
      </c>
    </row>
    <row r="552" spans="1:27" hidden="1">
      <c r="A552" t="s">
        <v>734</v>
      </c>
      <c r="B552" t="s">
        <v>23</v>
      </c>
      <c r="C552" t="s">
        <v>23</v>
      </c>
      <c r="D552">
        <v>542</v>
      </c>
      <c r="E552" s="12">
        <v>40062</v>
      </c>
      <c r="F552" s="72">
        <f t="shared" si="80"/>
        <v>2009</v>
      </c>
      <c r="G552" s="70">
        <f t="shared" si="81"/>
        <v>5559.9630996309961</v>
      </c>
      <c r="H552" s="70" t="e" cm="1">
        <f t="array" ref="H552">INDEX(magic_bricks_appreciation_pivot!$A$13:$K$20,MATCH(C552,magic_bricks_appreciation_pivot!$A$13:$A$20,0),1+MATCH(F552,INDEX(magic_bricks_appreciation_pivot!$B$13:$K$13,0),0))</f>
        <v>#N/A</v>
      </c>
      <c r="I552" s="70"/>
      <c r="J552">
        <v>178</v>
      </c>
      <c r="K552">
        <v>1</v>
      </c>
      <c r="L552">
        <v>1</v>
      </c>
      <c r="M552">
        <v>2</v>
      </c>
      <c r="N552" t="s">
        <v>193</v>
      </c>
      <c r="O552" t="s">
        <v>161</v>
      </c>
      <c r="P552" s="12">
        <v>27287</v>
      </c>
      <c r="Q552" t="s">
        <v>169</v>
      </c>
      <c r="R552" t="s">
        <v>177</v>
      </c>
      <c r="S552" t="s">
        <v>158</v>
      </c>
      <c r="T552" t="s">
        <v>159</v>
      </c>
      <c r="U552">
        <v>4.8</v>
      </c>
      <c r="V552">
        <v>3.8</v>
      </c>
      <c r="W552">
        <v>4.9000000000000004</v>
      </c>
      <c r="X552">
        <v>4.54</v>
      </c>
      <c r="Y552">
        <v>126567</v>
      </c>
      <c r="Z552">
        <v>48216</v>
      </c>
      <c r="AA552">
        <v>3013500</v>
      </c>
    </row>
    <row r="553" spans="1:27">
      <c r="A553" t="s">
        <v>735</v>
      </c>
      <c r="B553" t="s">
        <v>23</v>
      </c>
      <c r="C553" t="s">
        <v>23</v>
      </c>
      <c r="D553">
        <v>1608</v>
      </c>
      <c r="E553" s="12">
        <v>40221</v>
      </c>
      <c r="F553" s="72">
        <f t="shared" si="80"/>
        <v>2010</v>
      </c>
      <c r="G553" s="70">
        <f t="shared" si="81"/>
        <v>5748.6007462686566</v>
      </c>
      <c r="H553" s="70" cm="1">
        <f t="array" ref="H553">INDEX(magic_bricks_appreciation_pivot!$A$13:$K$20,MATCH(C553,magic_bricks_appreciation_pivot!$A$13:$A$20,0),1+MATCH(F553,INDEX(magic_bricks_appreciation_pivot!$B$13:$K$13,0),0))</f>
        <v>0.49881786187527283</v>
      </c>
      <c r="I553" s="70">
        <f t="shared" ref="I553:I556" si="87">G553+G553*H553</f>
        <v>8616.1054792969862</v>
      </c>
      <c r="J553">
        <v>10</v>
      </c>
      <c r="K553">
        <v>2</v>
      </c>
      <c r="L553">
        <v>2</v>
      </c>
      <c r="M553">
        <v>4</v>
      </c>
      <c r="N553" t="s">
        <v>154</v>
      </c>
      <c r="O553" t="s">
        <v>161</v>
      </c>
      <c r="P553" s="12">
        <v>32556</v>
      </c>
      <c r="Q553" t="s">
        <v>194</v>
      </c>
      <c r="R553" t="s">
        <v>165</v>
      </c>
      <c r="S553" t="s">
        <v>162</v>
      </c>
      <c r="T553" t="s">
        <v>182</v>
      </c>
      <c r="U553">
        <v>3.3</v>
      </c>
      <c r="V553">
        <v>2.4</v>
      </c>
      <c r="W553">
        <v>3.4</v>
      </c>
      <c r="X553">
        <v>3.07</v>
      </c>
      <c r="Y553">
        <v>388238</v>
      </c>
      <c r="Z553">
        <v>138656</v>
      </c>
      <c r="AA553">
        <v>9243750</v>
      </c>
    </row>
    <row r="554" spans="1:27">
      <c r="A554" t="s">
        <v>736</v>
      </c>
      <c r="B554" t="s">
        <v>201</v>
      </c>
      <c r="C554" t="s">
        <v>201</v>
      </c>
      <c r="D554">
        <v>2271</v>
      </c>
      <c r="E554" s="12">
        <v>40888</v>
      </c>
      <c r="F554" s="72">
        <f t="shared" si="80"/>
        <v>2011</v>
      </c>
      <c r="G554" s="70">
        <f t="shared" si="81"/>
        <v>7671.8890356671072</v>
      </c>
      <c r="H554" s="70" cm="1">
        <f t="array" ref="H554">INDEX(magic_bricks_appreciation_pivot!$A$13:$K$20,MATCH(C554,magic_bricks_appreciation_pivot!$A$13:$A$20,0),1+MATCH(F554,INDEX(magic_bricks_appreciation_pivot!$B$13:$K$13,0),0))</f>
        <v>0.57884713052310821</v>
      </c>
      <c r="I554" s="70">
        <f t="shared" si="87"/>
        <v>12112.739989654707</v>
      </c>
      <c r="J554">
        <v>168</v>
      </c>
      <c r="K554">
        <v>4</v>
      </c>
      <c r="L554">
        <v>2</v>
      </c>
      <c r="M554">
        <v>6</v>
      </c>
      <c r="N554" t="s">
        <v>154</v>
      </c>
      <c r="O554" t="s">
        <v>161</v>
      </c>
      <c r="P554" s="12">
        <v>36143</v>
      </c>
      <c r="Q554" t="s">
        <v>156</v>
      </c>
      <c r="R554" t="s">
        <v>170</v>
      </c>
      <c r="S554" t="s">
        <v>162</v>
      </c>
      <c r="T554" t="s">
        <v>163</v>
      </c>
      <c r="U554">
        <v>2.2999999999999998</v>
      </c>
      <c r="V554">
        <v>3.9</v>
      </c>
      <c r="W554">
        <v>2.4</v>
      </c>
      <c r="X554">
        <v>2.82</v>
      </c>
      <c r="Y554">
        <v>644646</v>
      </c>
      <c r="Z554">
        <v>296189</v>
      </c>
      <c r="AA554">
        <v>17422860</v>
      </c>
    </row>
    <row r="555" spans="1:27">
      <c r="A555" t="s">
        <v>737</v>
      </c>
      <c r="B555" t="s">
        <v>201</v>
      </c>
      <c r="C555" t="s">
        <v>201</v>
      </c>
      <c r="D555">
        <v>1915</v>
      </c>
      <c r="E555" s="12">
        <v>40527</v>
      </c>
      <c r="F555" s="72">
        <f t="shared" si="80"/>
        <v>2010</v>
      </c>
      <c r="G555" s="70">
        <f t="shared" si="81"/>
        <v>5178.694516971279</v>
      </c>
      <c r="H555" s="70" cm="1">
        <f t="array" ref="H555">INDEX(magic_bricks_appreciation_pivot!$A$13:$K$20,MATCH(C555,magic_bricks_appreciation_pivot!$A$13:$A$20,0),1+MATCH(F555,INDEX(magic_bricks_appreciation_pivot!$B$13:$K$13,0),0))</f>
        <v>0.62790190260080292</v>
      </c>
      <c r="I555" s="70">
        <f t="shared" si="87"/>
        <v>8430.4066571658914</v>
      </c>
      <c r="J555">
        <v>31</v>
      </c>
      <c r="K555">
        <v>3</v>
      </c>
      <c r="L555">
        <v>2</v>
      </c>
      <c r="M555">
        <v>5</v>
      </c>
      <c r="N555" t="s">
        <v>176</v>
      </c>
      <c r="O555" t="s">
        <v>161</v>
      </c>
      <c r="P555" s="12">
        <v>36877</v>
      </c>
      <c r="Q555" t="s">
        <v>194</v>
      </c>
      <c r="R555" t="s">
        <v>157</v>
      </c>
      <c r="S555" t="s">
        <v>162</v>
      </c>
      <c r="T555" t="s">
        <v>163</v>
      </c>
      <c r="U555">
        <v>3.7</v>
      </c>
      <c r="V555">
        <v>4</v>
      </c>
      <c r="W555">
        <v>3.1</v>
      </c>
      <c r="X555">
        <v>3.55</v>
      </c>
      <c r="Y555">
        <v>327268</v>
      </c>
      <c r="Z555">
        <v>198344</v>
      </c>
      <c r="AA555">
        <v>9917200</v>
      </c>
    </row>
    <row r="556" spans="1:27">
      <c r="A556" t="s">
        <v>738</v>
      </c>
      <c r="B556" t="s">
        <v>201</v>
      </c>
      <c r="C556" t="s">
        <v>201</v>
      </c>
      <c r="D556">
        <v>2152</v>
      </c>
      <c r="E556" s="12">
        <v>40204</v>
      </c>
      <c r="F556" s="72">
        <f t="shared" si="80"/>
        <v>2010</v>
      </c>
      <c r="G556" s="70">
        <f t="shared" si="81"/>
        <v>7822.8624535315985</v>
      </c>
      <c r="H556" s="70" cm="1">
        <f t="array" ref="H556">INDEX(magic_bricks_appreciation_pivot!$A$13:$K$20,MATCH(C556,magic_bricks_appreciation_pivot!$A$13:$A$20,0),1+MATCH(F556,INDEX(magic_bricks_appreciation_pivot!$B$13:$K$13,0),0))</f>
        <v>0.62790190260080292</v>
      </c>
      <c r="I556" s="70">
        <f t="shared" si="87"/>
        <v>12734.852671888475</v>
      </c>
      <c r="J556">
        <v>69</v>
      </c>
      <c r="K556">
        <v>3</v>
      </c>
      <c r="L556">
        <v>2</v>
      </c>
      <c r="M556">
        <v>5</v>
      </c>
      <c r="N556" t="s">
        <v>176</v>
      </c>
      <c r="O556" t="s">
        <v>161</v>
      </c>
      <c r="P556" s="12">
        <v>29254</v>
      </c>
      <c r="Q556" t="s">
        <v>156</v>
      </c>
      <c r="R556" t="s">
        <v>170</v>
      </c>
      <c r="S556" t="s">
        <v>158</v>
      </c>
      <c r="T556" t="s">
        <v>182</v>
      </c>
      <c r="U556">
        <v>4</v>
      </c>
      <c r="V556">
        <v>2.2999999999999998</v>
      </c>
      <c r="W556">
        <v>4.5999999999999996</v>
      </c>
      <c r="X556">
        <v>3.73</v>
      </c>
      <c r="Y556">
        <v>707062</v>
      </c>
      <c r="Z556">
        <v>168348</v>
      </c>
      <c r="AA556">
        <v>16834800</v>
      </c>
    </row>
    <row r="557" spans="1:27" hidden="1">
      <c r="A557" t="s">
        <v>739</v>
      </c>
      <c r="B557" t="s">
        <v>56</v>
      </c>
      <c r="C557" t="s">
        <v>56</v>
      </c>
      <c r="D557">
        <v>1068</v>
      </c>
      <c r="E557" s="12">
        <v>39284</v>
      </c>
      <c r="F557" s="72">
        <f t="shared" si="80"/>
        <v>2007</v>
      </c>
      <c r="G557" s="70">
        <f t="shared" si="81"/>
        <v>7103.824906367041</v>
      </c>
      <c r="H557" s="70" t="e" cm="1">
        <f t="array" ref="H557">INDEX(magic_bricks_appreciation_pivot!$A$13:$K$20,MATCH(C557,magic_bricks_appreciation_pivot!$A$13:$A$20,0),1+MATCH(F557,INDEX(magic_bricks_appreciation_pivot!$B$13:$K$13,0),0))</f>
        <v>#N/A</v>
      </c>
      <c r="I557" s="70"/>
      <c r="J557">
        <v>167</v>
      </c>
      <c r="K557">
        <v>1</v>
      </c>
      <c r="L557">
        <v>1</v>
      </c>
      <c r="M557">
        <v>3</v>
      </c>
      <c r="N557" t="s">
        <v>184</v>
      </c>
      <c r="O557" t="s">
        <v>161</v>
      </c>
      <c r="P557" s="12">
        <v>25049</v>
      </c>
      <c r="Q557" t="s">
        <v>169</v>
      </c>
      <c r="R557" t="s">
        <v>177</v>
      </c>
      <c r="S557" t="s">
        <v>308</v>
      </c>
      <c r="T557" t="s">
        <v>173</v>
      </c>
      <c r="U557">
        <v>3.8</v>
      </c>
      <c r="V557">
        <v>3.1</v>
      </c>
      <c r="W557">
        <v>4.2</v>
      </c>
      <c r="X557">
        <v>3.86</v>
      </c>
      <c r="Y557">
        <v>288302</v>
      </c>
      <c r="Z557">
        <v>7587</v>
      </c>
      <c r="AA557">
        <v>7586885</v>
      </c>
    </row>
    <row r="558" spans="1:27" hidden="1">
      <c r="A558" t="s">
        <v>740</v>
      </c>
      <c r="B558" t="s">
        <v>51</v>
      </c>
      <c r="C558" t="s">
        <v>51</v>
      </c>
      <c r="D558">
        <v>1810</v>
      </c>
      <c r="E558" s="12">
        <v>40141</v>
      </c>
      <c r="F558" s="72">
        <f t="shared" si="80"/>
        <v>2009</v>
      </c>
      <c r="G558" s="70">
        <f t="shared" si="81"/>
        <v>4921.3425414364638</v>
      </c>
      <c r="H558" s="70" t="e" cm="1">
        <f t="array" ref="H558">INDEX(magic_bricks_appreciation_pivot!$A$13:$K$20,MATCH(C558,magic_bricks_appreciation_pivot!$A$13:$A$20,0),1+MATCH(F558,INDEX(magic_bricks_appreciation_pivot!$B$13:$K$13,0),0))</f>
        <v>#N/A</v>
      </c>
      <c r="I558" s="70"/>
      <c r="J558">
        <v>197</v>
      </c>
      <c r="K558">
        <v>3</v>
      </c>
      <c r="L558">
        <v>2</v>
      </c>
      <c r="M558">
        <v>5</v>
      </c>
      <c r="N558" t="s">
        <v>193</v>
      </c>
      <c r="O558" t="s">
        <v>161</v>
      </c>
      <c r="P558" s="12">
        <v>20431</v>
      </c>
      <c r="Q558" t="s">
        <v>194</v>
      </c>
      <c r="R558" t="s">
        <v>157</v>
      </c>
      <c r="S558" t="s">
        <v>158</v>
      </c>
      <c r="T558" t="s">
        <v>163</v>
      </c>
      <c r="U558">
        <v>4.4000000000000004</v>
      </c>
      <c r="V558">
        <v>4.7</v>
      </c>
      <c r="W558">
        <v>3.3</v>
      </c>
      <c r="X558">
        <v>4.21</v>
      </c>
      <c r="Y558">
        <v>347398</v>
      </c>
      <c r="Z558">
        <v>142522</v>
      </c>
      <c r="AA558">
        <v>8907630</v>
      </c>
    </row>
    <row r="559" spans="1:27" hidden="1">
      <c r="A559" t="s">
        <v>741</v>
      </c>
      <c r="B559" t="s">
        <v>51</v>
      </c>
      <c r="C559" t="s">
        <v>51</v>
      </c>
      <c r="D559">
        <v>1939</v>
      </c>
      <c r="E559" s="12">
        <v>38842</v>
      </c>
      <c r="F559" s="72">
        <f t="shared" si="80"/>
        <v>2006</v>
      </c>
      <c r="G559" s="70">
        <f t="shared" si="81"/>
        <v>4909.3965961836002</v>
      </c>
      <c r="H559" s="70" t="e" cm="1">
        <f t="array" ref="H559">INDEX(magic_bricks_appreciation_pivot!$A$13:$K$20,MATCH(C559,magic_bricks_appreciation_pivot!$A$13:$A$20,0),1+MATCH(F559,INDEX(magic_bricks_appreciation_pivot!$B$13:$K$13,0),0))</f>
        <v>#N/A</v>
      </c>
      <c r="I559" s="70"/>
      <c r="J559">
        <v>149</v>
      </c>
      <c r="K559">
        <v>3</v>
      </c>
      <c r="L559">
        <v>2</v>
      </c>
      <c r="M559">
        <v>5</v>
      </c>
      <c r="N559" t="s">
        <v>184</v>
      </c>
      <c r="O559" t="s">
        <v>155</v>
      </c>
      <c r="P559" s="12">
        <v>33002</v>
      </c>
      <c r="Q559" t="s">
        <v>169</v>
      </c>
      <c r="R559" t="s">
        <v>177</v>
      </c>
      <c r="S559" t="s">
        <v>178</v>
      </c>
      <c r="T559" t="s">
        <v>159</v>
      </c>
      <c r="U559">
        <v>4.8</v>
      </c>
      <c r="V559">
        <v>3.7</v>
      </c>
      <c r="W559">
        <v>2.1</v>
      </c>
      <c r="X559">
        <v>3.5</v>
      </c>
      <c r="Y559">
        <v>380773</v>
      </c>
      <c r="Z559">
        <v>199906</v>
      </c>
      <c r="AA559">
        <v>9519320</v>
      </c>
    </row>
    <row r="560" spans="1:27">
      <c r="A560" t="s">
        <v>742</v>
      </c>
      <c r="B560" t="s">
        <v>39</v>
      </c>
      <c r="C560" t="s">
        <v>39</v>
      </c>
      <c r="D560">
        <v>1905</v>
      </c>
      <c r="E560" s="12">
        <v>40187</v>
      </c>
      <c r="F560" s="72">
        <f t="shared" si="80"/>
        <v>2010</v>
      </c>
      <c r="G560" s="70">
        <f t="shared" si="81"/>
        <v>10809.396325459318</v>
      </c>
      <c r="H560" s="70" cm="1">
        <f t="array" ref="H560">INDEX(magic_bricks_appreciation_pivot!$A$13:$K$20,MATCH(C560,magic_bricks_appreciation_pivot!$A$13:$A$20,0),1+MATCH(F560,INDEX(magic_bricks_appreciation_pivot!$B$13:$K$13,0),0))</f>
        <v>0.44211253020365898</v>
      </c>
      <c r="I560" s="70">
        <f t="shared" ref="I560:I565" si="88">G560+G560*H560</f>
        <v>15588.365884882271</v>
      </c>
      <c r="J560">
        <v>6</v>
      </c>
      <c r="K560">
        <v>2</v>
      </c>
      <c r="L560">
        <v>1</v>
      </c>
      <c r="M560">
        <v>5</v>
      </c>
      <c r="N560" t="s">
        <v>154</v>
      </c>
      <c r="O560" t="s">
        <v>161</v>
      </c>
      <c r="P560" s="12">
        <v>31062</v>
      </c>
      <c r="Q560" t="s">
        <v>156</v>
      </c>
      <c r="R560" t="s">
        <v>165</v>
      </c>
      <c r="S560" t="s">
        <v>178</v>
      </c>
      <c r="T560" t="s">
        <v>182</v>
      </c>
      <c r="U560">
        <v>3.8</v>
      </c>
      <c r="V560">
        <v>3.4</v>
      </c>
      <c r="W560">
        <v>3.4</v>
      </c>
      <c r="X560">
        <v>3.54</v>
      </c>
      <c r="Y560">
        <v>555981</v>
      </c>
      <c r="Z560">
        <v>123551</v>
      </c>
      <c r="AA560">
        <v>20591900</v>
      </c>
    </row>
    <row r="561" spans="1:27">
      <c r="A561" t="s">
        <v>743</v>
      </c>
      <c r="B561" t="s">
        <v>175</v>
      </c>
      <c r="C561" t="s">
        <v>34</v>
      </c>
      <c r="D561">
        <v>1057</v>
      </c>
      <c r="E561" s="12">
        <v>42046</v>
      </c>
      <c r="F561" s="72">
        <f t="shared" si="80"/>
        <v>2015</v>
      </c>
      <c r="G561" s="70">
        <f t="shared" si="81"/>
        <v>7673.9356669820245</v>
      </c>
      <c r="H561" s="70" cm="1">
        <f t="array" ref="H561">INDEX(magic_bricks_appreciation_pivot!$A$13:$K$20,MATCH(C561,magic_bricks_appreciation_pivot!$A$13:$A$20,0),1+MATCH(F561,INDEX(magic_bricks_appreciation_pivot!$B$13:$K$13,0),0))</f>
        <v>-3.6830357142857144E-2</v>
      </c>
      <c r="I561" s="70">
        <f t="shared" si="88"/>
        <v>7391.3018756757665</v>
      </c>
      <c r="J561">
        <v>33</v>
      </c>
      <c r="K561">
        <v>1</v>
      </c>
      <c r="L561">
        <v>1</v>
      </c>
      <c r="M561">
        <v>3</v>
      </c>
      <c r="N561" t="s">
        <v>154</v>
      </c>
      <c r="O561" t="s">
        <v>155</v>
      </c>
      <c r="P561" s="12">
        <v>31461</v>
      </c>
      <c r="Q561" t="s">
        <v>194</v>
      </c>
      <c r="R561" t="s">
        <v>157</v>
      </c>
      <c r="S561" t="s">
        <v>178</v>
      </c>
      <c r="T561" t="s">
        <v>163</v>
      </c>
      <c r="U561">
        <v>3.3</v>
      </c>
      <c r="V561">
        <v>3.2</v>
      </c>
      <c r="W561">
        <v>4.7</v>
      </c>
      <c r="X561">
        <v>3.68</v>
      </c>
      <c r="Y561">
        <v>235229</v>
      </c>
      <c r="Z561">
        <v>121670</v>
      </c>
      <c r="AA561">
        <v>8111350</v>
      </c>
    </row>
    <row r="562" spans="1:27">
      <c r="A562" t="s">
        <v>744</v>
      </c>
      <c r="B562" t="s">
        <v>51</v>
      </c>
      <c r="C562" t="s">
        <v>51</v>
      </c>
      <c r="D562">
        <v>1920</v>
      </c>
      <c r="E562" s="12">
        <v>40833</v>
      </c>
      <c r="F562" s="72">
        <f t="shared" si="80"/>
        <v>2011</v>
      </c>
      <c r="G562" s="70">
        <f t="shared" si="81"/>
        <v>8585.8958333333339</v>
      </c>
      <c r="H562" s="70" cm="1">
        <f t="array" ref="H562">INDEX(magic_bricks_appreciation_pivot!$A$13:$K$20,MATCH(C562,magic_bricks_appreciation_pivot!$A$13:$A$20,0),1+MATCH(F562,INDEX(magic_bricks_appreciation_pivot!$B$13:$K$13,0),0))</f>
        <v>0.33442622950819673</v>
      </c>
      <c r="I562" s="70">
        <f t="shared" si="88"/>
        <v>11457.244603825136</v>
      </c>
      <c r="J562">
        <v>84</v>
      </c>
      <c r="K562">
        <v>3</v>
      </c>
      <c r="L562">
        <v>2</v>
      </c>
      <c r="M562">
        <v>5</v>
      </c>
      <c r="N562" t="s">
        <v>168</v>
      </c>
      <c r="O562" t="s">
        <v>155</v>
      </c>
      <c r="P562" s="12">
        <v>25868</v>
      </c>
      <c r="Q562" t="s">
        <v>156</v>
      </c>
      <c r="R562" t="s">
        <v>170</v>
      </c>
      <c r="S562" t="s">
        <v>158</v>
      </c>
      <c r="T562" t="s">
        <v>166</v>
      </c>
      <c r="U562">
        <v>3.6</v>
      </c>
      <c r="V562">
        <v>3.6</v>
      </c>
      <c r="W562">
        <v>3.3</v>
      </c>
      <c r="X562">
        <v>3.51</v>
      </c>
      <c r="Y562">
        <v>576972</v>
      </c>
      <c r="Z562">
        <v>263759</v>
      </c>
      <c r="AA562">
        <v>16484920</v>
      </c>
    </row>
    <row r="563" spans="1:27">
      <c r="A563" t="s">
        <v>745</v>
      </c>
      <c r="B563" t="s">
        <v>75</v>
      </c>
      <c r="C563" t="s">
        <v>75</v>
      </c>
      <c r="D563">
        <v>1577</v>
      </c>
      <c r="E563" s="12">
        <v>41424</v>
      </c>
      <c r="F563" s="72">
        <f t="shared" si="80"/>
        <v>2013</v>
      </c>
      <c r="G563" s="70">
        <f t="shared" si="81"/>
        <v>7604.7241597970833</v>
      </c>
      <c r="H563" s="70" cm="1">
        <f t="array" ref="H563">INDEX(magic_bricks_appreciation_pivot!$A$13:$K$20,MATCH(C563,magic_bricks_appreciation_pivot!$A$13:$A$20,0),1+MATCH(F563,INDEX(magic_bricks_appreciation_pivot!$B$13:$K$13,0),0))</f>
        <v>0.18373644522676402</v>
      </c>
      <c r="I563" s="70">
        <f t="shared" si="88"/>
        <v>9001.9891438482882</v>
      </c>
      <c r="J563">
        <v>111</v>
      </c>
      <c r="K563">
        <v>1</v>
      </c>
      <c r="L563">
        <v>1</v>
      </c>
      <c r="M563">
        <v>4</v>
      </c>
      <c r="N563" t="s">
        <v>154</v>
      </c>
      <c r="O563" t="s">
        <v>161</v>
      </c>
      <c r="P563" s="12">
        <v>37774</v>
      </c>
      <c r="Q563" t="s">
        <v>194</v>
      </c>
      <c r="R563" t="s">
        <v>177</v>
      </c>
      <c r="S563" t="s">
        <v>162</v>
      </c>
      <c r="T563" t="s">
        <v>166</v>
      </c>
      <c r="U563">
        <v>4.0999999999999996</v>
      </c>
      <c r="V563">
        <v>4.5</v>
      </c>
      <c r="W563">
        <v>2</v>
      </c>
      <c r="X563">
        <v>3.2549999999999999</v>
      </c>
      <c r="Y563">
        <v>383765</v>
      </c>
      <c r="Z563">
        <v>179890</v>
      </c>
      <c r="AA563">
        <v>11992650</v>
      </c>
    </row>
    <row r="564" spans="1:27">
      <c r="A564" t="s">
        <v>746</v>
      </c>
      <c r="B564" t="s">
        <v>23</v>
      </c>
      <c r="C564" t="s">
        <v>23</v>
      </c>
      <c r="D564">
        <v>787</v>
      </c>
      <c r="E564" s="12">
        <v>40918</v>
      </c>
      <c r="F564" s="72">
        <f t="shared" si="80"/>
        <v>2012</v>
      </c>
      <c r="G564" s="70">
        <f t="shared" si="81"/>
        <v>6679.320203303685</v>
      </c>
      <c r="H564" s="70" cm="1">
        <f t="array" ref="H564">INDEX(magic_bricks_appreciation_pivot!$A$13:$K$20,MATCH(C564,magic_bricks_appreciation_pivot!$A$13:$A$20,0),1+MATCH(F564,INDEX(magic_bricks_appreciation_pivot!$B$13:$K$13,0),0))</f>
        <v>0.26292059267573231</v>
      </c>
      <c r="I564" s="70">
        <f t="shared" si="88"/>
        <v>8435.4510298272835</v>
      </c>
      <c r="J564">
        <v>37</v>
      </c>
      <c r="K564">
        <v>1</v>
      </c>
      <c r="L564">
        <v>1</v>
      </c>
      <c r="M564">
        <v>2</v>
      </c>
      <c r="N564" t="s">
        <v>176</v>
      </c>
      <c r="O564" t="s">
        <v>155</v>
      </c>
      <c r="P564" s="12">
        <v>35078</v>
      </c>
      <c r="Q564" t="s">
        <v>169</v>
      </c>
      <c r="R564" t="s">
        <v>165</v>
      </c>
      <c r="S564" t="s">
        <v>158</v>
      </c>
      <c r="T564" t="s">
        <v>173</v>
      </c>
      <c r="U564">
        <v>3.9</v>
      </c>
      <c r="V564">
        <v>2.2999999999999998</v>
      </c>
      <c r="W564">
        <v>4</v>
      </c>
      <c r="X564">
        <v>3.46</v>
      </c>
      <c r="Y564">
        <v>210265</v>
      </c>
      <c r="Z564">
        <v>73593</v>
      </c>
      <c r="AA564">
        <v>5256625</v>
      </c>
    </row>
    <row r="565" spans="1:27">
      <c r="A565" t="s">
        <v>747</v>
      </c>
      <c r="B565" t="s">
        <v>75</v>
      </c>
      <c r="C565" t="s">
        <v>75</v>
      </c>
      <c r="D565">
        <v>1916</v>
      </c>
      <c r="E565" s="12">
        <v>41243</v>
      </c>
      <c r="F565" s="72">
        <f t="shared" si="80"/>
        <v>2012</v>
      </c>
      <c r="G565" s="70">
        <f t="shared" si="81"/>
        <v>7680.1826722338201</v>
      </c>
      <c r="H565" s="70" cm="1">
        <f t="array" ref="H565">INDEX(magic_bricks_appreciation_pivot!$A$13:$K$20,MATCH(C565,magic_bricks_appreciation_pivot!$A$13:$A$20,0),1+MATCH(F565,INDEX(magic_bricks_appreciation_pivot!$B$13:$K$13,0),0))</f>
        <v>0.4595405666106962</v>
      </c>
      <c r="I565" s="70">
        <f t="shared" si="88"/>
        <v>11209.538169105801</v>
      </c>
      <c r="J565">
        <v>129</v>
      </c>
      <c r="K565">
        <v>2</v>
      </c>
      <c r="L565">
        <v>1</v>
      </c>
      <c r="M565">
        <v>5</v>
      </c>
      <c r="N565" t="s">
        <v>154</v>
      </c>
      <c r="O565" t="s">
        <v>155</v>
      </c>
      <c r="P565" s="12">
        <v>28833</v>
      </c>
      <c r="Q565" t="s">
        <v>194</v>
      </c>
      <c r="R565" t="s">
        <v>165</v>
      </c>
      <c r="S565" t="s">
        <v>162</v>
      </c>
      <c r="T565" t="s">
        <v>182</v>
      </c>
      <c r="U565">
        <v>3.5</v>
      </c>
      <c r="V565">
        <v>4</v>
      </c>
      <c r="W565">
        <v>4.3</v>
      </c>
      <c r="X565">
        <v>3.9849999999999999</v>
      </c>
      <c r="Y565">
        <v>500318</v>
      </c>
      <c r="Z565">
        <v>103007</v>
      </c>
      <c r="AA565">
        <v>14715230</v>
      </c>
    </row>
    <row r="566" spans="1:27" hidden="1">
      <c r="A566" t="s">
        <v>748</v>
      </c>
      <c r="B566" t="s">
        <v>201</v>
      </c>
      <c r="C566" t="s">
        <v>201</v>
      </c>
      <c r="D566">
        <v>1527</v>
      </c>
      <c r="E566" s="12">
        <v>39724</v>
      </c>
      <c r="F566" s="72">
        <f t="shared" si="80"/>
        <v>2008</v>
      </c>
      <c r="G566" s="70">
        <f t="shared" si="81"/>
        <v>7091.9318925998687</v>
      </c>
      <c r="H566" s="70" t="e" cm="1">
        <f t="array" ref="H566">INDEX(magic_bricks_appreciation_pivot!$A$13:$K$20,MATCH(C566,magic_bricks_appreciation_pivot!$A$13:$A$20,0),1+MATCH(F566,INDEX(magic_bricks_appreciation_pivot!$B$13:$K$13,0),0))</f>
        <v>#N/A</v>
      </c>
      <c r="I566" s="70"/>
      <c r="J566">
        <v>107</v>
      </c>
      <c r="K566">
        <v>2</v>
      </c>
      <c r="L566">
        <v>1</v>
      </c>
      <c r="M566">
        <v>4</v>
      </c>
      <c r="N566" t="s">
        <v>176</v>
      </c>
      <c r="O566" t="s">
        <v>155</v>
      </c>
      <c r="P566" s="12">
        <v>31694</v>
      </c>
      <c r="Q566" t="s">
        <v>169</v>
      </c>
      <c r="R566" t="s">
        <v>157</v>
      </c>
      <c r="S566" t="s">
        <v>158</v>
      </c>
      <c r="T566" t="s">
        <v>182</v>
      </c>
      <c r="U566">
        <v>2.9</v>
      </c>
      <c r="V566">
        <v>3.1</v>
      </c>
      <c r="W566">
        <v>4</v>
      </c>
      <c r="X566">
        <v>3.4</v>
      </c>
      <c r="Y566">
        <v>411516</v>
      </c>
      <c r="Z566">
        <v>119123</v>
      </c>
      <c r="AA566">
        <v>10829380</v>
      </c>
    </row>
    <row r="567" spans="1:27">
      <c r="A567" t="s">
        <v>749</v>
      </c>
      <c r="B567" t="s">
        <v>175</v>
      </c>
      <c r="C567" t="s">
        <v>34</v>
      </c>
      <c r="D567">
        <v>1248</v>
      </c>
      <c r="E567" s="12">
        <v>41827</v>
      </c>
      <c r="F567" s="72">
        <f t="shared" si="80"/>
        <v>2014</v>
      </c>
      <c r="G567" s="70">
        <f t="shared" si="81"/>
        <v>7810.0961538461543</v>
      </c>
      <c r="H567" s="70" cm="1">
        <f t="array" ref="H567">INDEX(magic_bricks_appreciation_pivot!$A$13:$K$20,MATCH(C567,magic_bricks_appreciation_pivot!$A$13:$A$20,0),1+MATCH(F567,INDEX(magic_bricks_appreciation_pivot!$B$13:$K$13,0),0))</f>
        <v>5.1040744021257752E-2</v>
      </c>
      <c r="I567" s="70">
        <f>G567+G567*H567</f>
        <v>8208.7292724160252</v>
      </c>
      <c r="J567">
        <v>77</v>
      </c>
      <c r="K567">
        <v>2</v>
      </c>
      <c r="L567">
        <v>1</v>
      </c>
      <c r="M567">
        <v>4</v>
      </c>
      <c r="N567" t="s">
        <v>168</v>
      </c>
      <c r="O567" t="s">
        <v>161</v>
      </c>
      <c r="P567" s="12">
        <v>34527</v>
      </c>
      <c r="Q567" t="s">
        <v>194</v>
      </c>
      <c r="R567" t="s">
        <v>157</v>
      </c>
      <c r="S567" t="s">
        <v>162</v>
      </c>
      <c r="T567" t="s">
        <v>166</v>
      </c>
      <c r="U567">
        <v>4.7</v>
      </c>
      <c r="V567">
        <v>2.2999999999999998</v>
      </c>
      <c r="W567">
        <v>5</v>
      </c>
      <c r="X567">
        <v>3.83</v>
      </c>
      <c r="Y567">
        <v>311904</v>
      </c>
      <c r="Z567">
        <v>97470</v>
      </c>
      <c r="AA567">
        <v>9747000</v>
      </c>
    </row>
    <row r="568" spans="1:27" hidden="1">
      <c r="A568" t="s">
        <v>750</v>
      </c>
      <c r="B568" t="s">
        <v>51</v>
      </c>
      <c r="C568" t="s">
        <v>51</v>
      </c>
      <c r="D568">
        <v>1555</v>
      </c>
      <c r="E568" s="12">
        <v>39388</v>
      </c>
      <c r="F568" s="72">
        <f t="shared" si="80"/>
        <v>2007</v>
      </c>
      <c r="G568" s="70">
        <f t="shared" si="81"/>
        <v>5635.067524115756</v>
      </c>
      <c r="H568" s="70" t="e" cm="1">
        <f t="array" ref="H568">INDEX(magic_bricks_appreciation_pivot!$A$13:$K$20,MATCH(C568,magic_bricks_appreciation_pivot!$A$13:$A$20,0),1+MATCH(F568,INDEX(magic_bricks_appreciation_pivot!$B$13:$K$13,0),0))</f>
        <v>#N/A</v>
      </c>
      <c r="I568" s="70"/>
      <c r="J568">
        <v>120</v>
      </c>
      <c r="K568">
        <v>2</v>
      </c>
      <c r="L568">
        <v>1</v>
      </c>
      <c r="M568">
        <v>4</v>
      </c>
      <c r="N568" t="s">
        <v>176</v>
      </c>
      <c r="O568" t="s">
        <v>161</v>
      </c>
      <c r="P568" s="12">
        <v>23328</v>
      </c>
      <c r="Q568" t="s">
        <v>194</v>
      </c>
      <c r="R568" t="s">
        <v>177</v>
      </c>
      <c r="S568" t="s">
        <v>162</v>
      </c>
      <c r="T568" t="s">
        <v>166</v>
      </c>
      <c r="U568">
        <v>3.9</v>
      </c>
      <c r="V568">
        <v>4</v>
      </c>
      <c r="W568">
        <v>4.8</v>
      </c>
      <c r="X568">
        <v>4.22</v>
      </c>
      <c r="Y568">
        <v>306689</v>
      </c>
      <c r="Z568">
        <v>113913</v>
      </c>
      <c r="AA568">
        <v>8762530</v>
      </c>
    </row>
    <row r="569" spans="1:27">
      <c r="A569" t="s">
        <v>751</v>
      </c>
      <c r="B569" t="s">
        <v>201</v>
      </c>
      <c r="C569" t="s">
        <v>201</v>
      </c>
      <c r="D569">
        <v>2323</v>
      </c>
      <c r="E569" s="12">
        <v>40991</v>
      </c>
      <c r="F569" s="72">
        <f t="shared" si="80"/>
        <v>2012</v>
      </c>
      <c r="G569" s="70">
        <f t="shared" si="81"/>
        <v>7545.9922513990532</v>
      </c>
      <c r="H569" s="70" cm="1">
        <f t="array" ref="H569">INDEX(magic_bricks_appreciation_pivot!$A$13:$K$20,MATCH(C569,magic_bricks_appreciation_pivot!$A$13:$A$20,0),1+MATCH(F569,INDEX(magic_bricks_appreciation_pivot!$B$13:$K$13,0),0))</f>
        <v>0.26292059267573231</v>
      </c>
      <c r="I569" s="70">
        <f>G569+G569*H569</f>
        <v>9529.9890064633764</v>
      </c>
      <c r="J569">
        <v>101</v>
      </c>
      <c r="K569">
        <v>4</v>
      </c>
      <c r="L569">
        <v>2</v>
      </c>
      <c r="M569">
        <v>6</v>
      </c>
      <c r="N569" t="s">
        <v>184</v>
      </c>
      <c r="O569" t="s">
        <v>161</v>
      </c>
      <c r="P569" s="12">
        <v>31136</v>
      </c>
      <c r="Q569" t="s">
        <v>156</v>
      </c>
      <c r="R569" t="s">
        <v>157</v>
      </c>
      <c r="S569" t="s">
        <v>158</v>
      </c>
      <c r="T569" t="s">
        <v>163</v>
      </c>
      <c r="U569">
        <v>4.4000000000000004</v>
      </c>
      <c r="V569">
        <v>3.5</v>
      </c>
      <c r="W569">
        <v>3.7</v>
      </c>
      <c r="X569">
        <v>3.85</v>
      </c>
      <c r="Y569">
        <v>858938</v>
      </c>
      <c r="Z569">
        <v>315528</v>
      </c>
      <c r="AA569">
        <v>17529340</v>
      </c>
    </row>
    <row r="570" spans="1:27" hidden="1">
      <c r="A570" t="s">
        <v>752</v>
      </c>
      <c r="B570" t="s">
        <v>175</v>
      </c>
      <c r="C570" t="s">
        <v>34</v>
      </c>
      <c r="D570">
        <v>961</v>
      </c>
      <c r="E570" s="12">
        <v>39002</v>
      </c>
      <c r="F570" s="72">
        <f t="shared" si="80"/>
        <v>2006</v>
      </c>
      <c r="G570" s="70">
        <f t="shared" si="81"/>
        <v>9571.5920915712795</v>
      </c>
      <c r="H570" s="70" t="e" cm="1">
        <f t="array" ref="H570">INDEX(magic_bricks_appreciation_pivot!$A$13:$K$20,MATCH(C570,magic_bricks_appreciation_pivot!$A$13:$A$20,0),1+MATCH(F570,INDEX(magic_bricks_appreciation_pivot!$B$13:$K$13,0),0))</f>
        <v>#N/A</v>
      </c>
      <c r="I570" s="70"/>
      <c r="J570">
        <v>31</v>
      </c>
      <c r="K570">
        <v>1</v>
      </c>
      <c r="L570">
        <v>1</v>
      </c>
      <c r="M570">
        <v>3</v>
      </c>
      <c r="N570" t="s">
        <v>154</v>
      </c>
      <c r="O570" t="s">
        <v>155</v>
      </c>
      <c r="P570" s="12">
        <v>32432</v>
      </c>
      <c r="Q570" t="s">
        <v>194</v>
      </c>
      <c r="R570" t="s">
        <v>157</v>
      </c>
      <c r="S570" t="s">
        <v>158</v>
      </c>
      <c r="T570" t="s">
        <v>166</v>
      </c>
      <c r="U570">
        <v>4.8</v>
      </c>
      <c r="V570">
        <v>4.7</v>
      </c>
      <c r="W570">
        <v>2.4</v>
      </c>
      <c r="X570">
        <v>4.04</v>
      </c>
      <c r="Y570">
        <v>229958</v>
      </c>
      <c r="Z570">
        <v>73586</v>
      </c>
      <c r="AA570">
        <v>9198300</v>
      </c>
    </row>
    <row r="571" spans="1:27">
      <c r="A571" t="s">
        <v>753</v>
      </c>
      <c r="B571" t="s">
        <v>175</v>
      </c>
      <c r="C571" t="s">
        <v>34</v>
      </c>
      <c r="D571">
        <v>849</v>
      </c>
      <c r="E571" s="12">
        <v>41872</v>
      </c>
      <c r="F571" s="72">
        <f t="shared" si="80"/>
        <v>2014</v>
      </c>
      <c r="G571" s="70">
        <f t="shared" si="81"/>
        <v>10392.673733804475</v>
      </c>
      <c r="H571" s="70" cm="1">
        <f t="array" ref="H571">INDEX(magic_bricks_appreciation_pivot!$A$13:$K$20,MATCH(C571,magic_bricks_appreciation_pivot!$A$13:$A$20,0),1+MATCH(F571,INDEX(magic_bricks_appreciation_pivot!$B$13:$K$13,0),0))</f>
        <v>5.1040744021257752E-2</v>
      </c>
      <c r="I571" s="70">
        <f>G571+G571*H571</f>
        <v>10923.123533548038</v>
      </c>
      <c r="J571">
        <v>22</v>
      </c>
      <c r="K571">
        <v>1</v>
      </c>
      <c r="L571">
        <v>1</v>
      </c>
      <c r="M571">
        <v>3</v>
      </c>
      <c r="N571" t="s">
        <v>154</v>
      </c>
      <c r="O571" t="s">
        <v>161</v>
      </c>
      <c r="P571" s="12">
        <v>37857</v>
      </c>
      <c r="Q571" t="s">
        <v>169</v>
      </c>
      <c r="R571" t="s">
        <v>170</v>
      </c>
      <c r="S571" t="s">
        <v>158</v>
      </c>
      <c r="T571" t="s">
        <v>182</v>
      </c>
      <c r="U571">
        <v>3</v>
      </c>
      <c r="V571">
        <v>2.8</v>
      </c>
      <c r="W571">
        <v>4.8</v>
      </c>
      <c r="X571">
        <v>3.46</v>
      </c>
      <c r="Y571">
        <v>264701</v>
      </c>
      <c r="Z571">
        <v>79410</v>
      </c>
      <c r="AA571">
        <v>8823380</v>
      </c>
    </row>
    <row r="572" spans="1:27" hidden="1">
      <c r="A572" t="s">
        <v>754</v>
      </c>
      <c r="B572" t="s">
        <v>51</v>
      </c>
      <c r="C572" t="s">
        <v>51</v>
      </c>
      <c r="D572">
        <v>1938</v>
      </c>
      <c r="E572" s="12">
        <v>38299</v>
      </c>
      <c r="F572" s="72">
        <f t="shared" si="80"/>
        <v>2004</v>
      </c>
      <c r="G572" s="70">
        <f t="shared" si="81"/>
        <v>7903.8957688338496</v>
      </c>
      <c r="H572" s="70" t="e" cm="1">
        <f t="array" ref="H572">INDEX(magic_bricks_appreciation_pivot!$A$13:$K$20,MATCH(C572,magic_bricks_appreciation_pivot!$A$13:$A$20,0),1+MATCH(F572,INDEX(magic_bricks_appreciation_pivot!$B$13:$K$13,0),0))</f>
        <v>#N/A</v>
      </c>
      <c r="I572" s="70"/>
      <c r="J572">
        <v>70</v>
      </c>
      <c r="K572">
        <v>3</v>
      </c>
      <c r="L572">
        <v>2</v>
      </c>
      <c r="M572">
        <v>5</v>
      </c>
      <c r="N572" t="s">
        <v>193</v>
      </c>
      <c r="O572" t="s">
        <v>155</v>
      </c>
      <c r="P572" s="12">
        <v>29174</v>
      </c>
      <c r="Q572" t="s">
        <v>156</v>
      </c>
      <c r="R572" t="s">
        <v>157</v>
      </c>
      <c r="S572" t="s">
        <v>162</v>
      </c>
      <c r="T572" t="s">
        <v>159</v>
      </c>
      <c r="U572">
        <v>2.2000000000000002</v>
      </c>
      <c r="V572">
        <v>4.5</v>
      </c>
      <c r="W572">
        <v>2</v>
      </c>
      <c r="X572">
        <v>3.18</v>
      </c>
      <c r="Y572">
        <v>474850</v>
      </c>
      <c r="Z572">
        <v>122542</v>
      </c>
      <c r="AA572">
        <v>15317750</v>
      </c>
    </row>
    <row r="573" spans="1:27">
      <c r="A573" t="s">
        <v>755</v>
      </c>
      <c r="B573" t="s">
        <v>175</v>
      </c>
      <c r="C573" t="s">
        <v>34</v>
      </c>
      <c r="D573">
        <v>1147</v>
      </c>
      <c r="E573" s="12">
        <v>41493</v>
      </c>
      <c r="F573" s="72">
        <f t="shared" si="80"/>
        <v>2013</v>
      </c>
      <c r="G573" s="70">
        <f t="shared" si="81"/>
        <v>8851.2554489973845</v>
      </c>
      <c r="H573" s="70" cm="1">
        <f t="array" ref="H573">INDEX(magic_bricks_appreciation_pivot!$A$13:$K$20,MATCH(C573,magic_bricks_appreciation_pivot!$A$13:$A$20,0),1+MATCH(F573,INDEX(magic_bricks_appreciation_pivot!$B$13:$K$13,0),0))</f>
        <v>0.11656080922135968</v>
      </c>
      <c r="I573" s="70">
        <f>G573+G573*H573</f>
        <v>9882.9649467574891</v>
      </c>
      <c r="J573">
        <v>31</v>
      </c>
      <c r="K573">
        <v>1</v>
      </c>
      <c r="L573">
        <v>1</v>
      </c>
      <c r="M573">
        <v>3</v>
      </c>
      <c r="N573" t="s">
        <v>154</v>
      </c>
      <c r="O573" t="s">
        <v>161</v>
      </c>
      <c r="P573" s="12">
        <v>26893</v>
      </c>
      <c r="Q573" t="s">
        <v>169</v>
      </c>
      <c r="R573" t="s">
        <v>157</v>
      </c>
      <c r="S573" t="s">
        <v>162</v>
      </c>
      <c r="T573" t="s">
        <v>182</v>
      </c>
      <c r="U573">
        <v>2.9</v>
      </c>
      <c r="V573">
        <v>2.6</v>
      </c>
      <c r="W573">
        <v>3.1</v>
      </c>
      <c r="X573">
        <v>2.84</v>
      </c>
      <c r="Y573">
        <v>335029</v>
      </c>
      <c r="Z573">
        <v>131981</v>
      </c>
      <c r="AA573">
        <v>10152390</v>
      </c>
    </row>
    <row r="574" spans="1:27" hidden="1">
      <c r="A574" t="s">
        <v>756</v>
      </c>
      <c r="B574" t="s">
        <v>39</v>
      </c>
      <c r="C574" t="s">
        <v>39</v>
      </c>
      <c r="D574">
        <v>1976</v>
      </c>
      <c r="E574" s="12">
        <v>39456</v>
      </c>
      <c r="F574" s="72">
        <f t="shared" si="80"/>
        <v>2008</v>
      </c>
      <c r="G574" s="70">
        <f t="shared" si="81"/>
        <v>11553.203441295547</v>
      </c>
      <c r="H574" s="70" t="e" cm="1">
        <f t="array" ref="H574">INDEX(magic_bricks_appreciation_pivot!$A$13:$K$20,MATCH(C574,magic_bricks_appreciation_pivot!$A$13:$A$20,0),1+MATCH(F574,INDEX(magic_bricks_appreciation_pivot!$B$13:$K$13,0),0))</f>
        <v>#N/A</v>
      </c>
      <c r="I574" s="70"/>
      <c r="J574">
        <v>82</v>
      </c>
      <c r="K574">
        <v>2</v>
      </c>
      <c r="L574">
        <v>1</v>
      </c>
      <c r="M574">
        <v>5</v>
      </c>
      <c r="N574" t="s">
        <v>154</v>
      </c>
      <c r="O574" t="s">
        <v>155</v>
      </c>
      <c r="P574" s="12">
        <v>34346</v>
      </c>
      <c r="Q574" t="s">
        <v>156</v>
      </c>
      <c r="R574" t="s">
        <v>177</v>
      </c>
      <c r="S574" t="s">
        <v>162</v>
      </c>
      <c r="T574" t="s">
        <v>166</v>
      </c>
      <c r="U574">
        <v>2.5</v>
      </c>
      <c r="V574">
        <v>2.4</v>
      </c>
      <c r="W574">
        <v>2.8</v>
      </c>
      <c r="X574">
        <v>2.5950000000000002</v>
      </c>
      <c r="Y574">
        <v>662045</v>
      </c>
      <c r="Z574">
        <v>342437</v>
      </c>
      <c r="AA574">
        <v>22829130</v>
      </c>
    </row>
    <row r="575" spans="1:27">
      <c r="A575" t="s">
        <v>757</v>
      </c>
      <c r="B575" t="s">
        <v>23</v>
      </c>
      <c r="C575" t="s">
        <v>23</v>
      </c>
      <c r="D575">
        <v>973</v>
      </c>
      <c r="E575" s="12">
        <v>40417</v>
      </c>
      <c r="F575" s="72">
        <f t="shared" si="80"/>
        <v>2010</v>
      </c>
      <c r="G575" s="70">
        <f t="shared" si="81"/>
        <v>7069.7584789311404</v>
      </c>
      <c r="H575" s="70" cm="1">
        <f t="array" ref="H575">INDEX(magic_bricks_appreciation_pivot!$A$13:$K$20,MATCH(C575,magic_bricks_appreciation_pivot!$A$13:$A$20,0),1+MATCH(F575,INDEX(magic_bricks_appreciation_pivot!$B$13:$K$13,0),0))</f>
        <v>0.49881786187527283</v>
      </c>
      <c r="I575" s="70">
        <f>G575+G575*H575</f>
        <v>10596.280287366153</v>
      </c>
      <c r="J575">
        <v>51</v>
      </c>
      <c r="K575">
        <v>1</v>
      </c>
      <c r="L575">
        <v>1</v>
      </c>
      <c r="M575">
        <v>3</v>
      </c>
      <c r="N575" t="s">
        <v>176</v>
      </c>
      <c r="O575" t="s">
        <v>161</v>
      </c>
      <c r="P575" s="12">
        <v>38227</v>
      </c>
      <c r="Q575" t="s">
        <v>180</v>
      </c>
      <c r="R575" t="s">
        <v>165</v>
      </c>
      <c r="S575" t="s">
        <v>158</v>
      </c>
      <c r="T575" t="s">
        <v>166</v>
      </c>
      <c r="U575">
        <v>4.0999999999999996</v>
      </c>
      <c r="V575">
        <v>2.4</v>
      </c>
      <c r="W575">
        <v>3.9</v>
      </c>
      <c r="X575">
        <v>3.51</v>
      </c>
      <c r="Y575">
        <v>295792</v>
      </c>
      <c r="Z575">
        <v>151335</v>
      </c>
      <c r="AA575">
        <v>6878875</v>
      </c>
    </row>
    <row r="576" spans="1:27" hidden="1">
      <c r="A576" t="s">
        <v>758</v>
      </c>
      <c r="B576" t="s">
        <v>201</v>
      </c>
      <c r="C576" t="s">
        <v>201</v>
      </c>
      <c r="D576">
        <v>1472</v>
      </c>
      <c r="E576" s="12">
        <v>39571</v>
      </c>
      <c r="F576" s="72">
        <f t="shared" si="80"/>
        <v>2008</v>
      </c>
      <c r="G576" s="70">
        <f t="shared" si="81"/>
        <v>7817.241847826087</v>
      </c>
      <c r="H576" s="70" t="e" cm="1">
        <f t="array" ref="H576">INDEX(magic_bricks_appreciation_pivot!$A$13:$K$20,MATCH(C576,magic_bricks_appreciation_pivot!$A$13:$A$20,0),1+MATCH(F576,INDEX(magic_bricks_appreciation_pivot!$B$13:$K$13,0),0))</f>
        <v>#N/A</v>
      </c>
      <c r="I576" s="70"/>
      <c r="J576">
        <v>106</v>
      </c>
      <c r="K576">
        <v>2</v>
      </c>
      <c r="L576">
        <v>1</v>
      </c>
      <c r="M576">
        <v>4</v>
      </c>
      <c r="N576" t="s">
        <v>176</v>
      </c>
      <c r="O576" t="s">
        <v>155</v>
      </c>
      <c r="P576" s="12">
        <v>37016</v>
      </c>
      <c r="Q576" t="s">
        <v>169</v>
      </c>
      <c r="R576" t="s">
        <v>157</v>
      </c>
      <c r="S576" t="s">
        <v>162</v>
      </c>
      <c r="T576" t="s">
        <v>182</v>
      </c>
      <c r="U576">
        <v>2.5</v>
      </c>
      <c r="V576">
        <v>4.9000000000000004</v>
      </c>
      <c r="W576">
        <v>4.7</v>
      </c>
      <c r="X576">
        <v>4.0999999999999996</v>
      </c>
      <c r="Y576">
        <v>414251</v>
      </c>
      <c r="Z576">
        <v>276168</v>
      </c>
      <c r="AA576">
        <v>11506980</v>
      </c>
    </row>
    <row r="577" spans="1:27" hidden="1">
      <c r="A577" t="s">
        <v>759</v>
      </c>
      <c r="B577" t="s">
        <v>39</v>
      </c>
      <c r="C577" t="s">
        <v>39</v>
      </c>
      <c r="D577">
        <v>1689</v>
      </c>
      <c r="E577" s="12">
        <v>39822</v>
      </c>
      <c r="F577" s="72">
        <f t="shared" si="80"/>
        <v>2009</v>
      </c>
      <c r="G577" s="70">
        <f t="shared" si="81"/>
        <v>7966.1219656601543</v>
      </c>
      <c r="H577" s="70" t="e" cm="1">
        <f t="array" ref="H577">INDEX(magic_bricks_appreciation_pivot!$A$13:$K$20,MATCH(C577,magic_bricks_appreciation_pivot!$A$13:$A$20,0),1+MATCH(F577,INDEX(magic_bricks_appreciation_pivot!$B$13:$K$13,0),0))</f>
        <v>#N/A</v>
      </c>
      <c r="I577" s="70"/>
      <c r="J577">
        <v>48</v>
      </c>
      <c r="K577">
        <v>1</v>
      </c>
      <c r="L577">
        <v>1</v>
      </c>
      <c r="M577">
        <v>4</v>
      </c>
      <c r="N577" t="s">
        <v>193</v>
      </c>
      <c r="O577" t="s">
        <v>161</v>
      </c>
      <c r="P577" s="12">
        <v>29602</v>
      </c>
      <c r="Q577" t="s">
        <v>169</v>
      </c>
      <c r="R577" t="s">
        <v>157</v>
      </c>
      <c r="S577" t="s">
        <v>158</v>
      </c>
      <c r="T577" t="s">
        <v>182</v>
      </c>
      <c r="U577">
        <v>3.2</v>
      </c>
      <c r="V577">
        <v>2.5</v>
      </c>
      <c r="W577">
        <v>3.1</v>
      </c>
      <c r="X577">
        <v>2.9849999999999999</v>
      </c>
      <c r="Y577">
        <v>349824</v>
      </c>
      <c r="Z577">
        <v>148003</v>
      </c>
      <c r="AA577">
        <v>13454780</v>
      </c>
    </row>
    <row r="578" spans="1:27">
      <c r="A578" t="s">
        <v>760</v>
      </c>
      <c r="B578" t="s">
        <v>23</v>
      </c>
      <c r="C578" t="s">
        <v>23</v>
      </c>
      <c r="D578">
        <v>1208</v>
      </c>
      <c r="E578" s="12">
        <v>40230</v>
      </c>
      <c r="F578" s="72">
        <f t="shared" si="80"/>
        <v>2010</v>
      </c>
      <c r="G578" s="70">
        <f t="shared" si="81"/>
        <v>9973.5099337748343</v>
      </c>
      <c r="H578" s="70" cm="1">
        <f t="array" ref="H578">INDEX(magic_bricks_appreciation_pivot!$A$13:$K$20,MATCH(C578,magic_bricks_appreciation_pivot!$A$13:$A$20,0),1+MATCH(F578,INDEX(magic_bricks_appreciation_pivot!$B$13:$K$13,0),0))</f>
        <v>0.49881786187527283</v>
      </c>
      <c r="I578" s="70">
        <f t="shared" ref="I578:I579" si="89">G578+G578*H578</f>
        <v>14948.474834332192</v>
      </c>
      <c r="J578">
        <v>83</v>
      </c>
      <c r="K578">
        <v>1</v>
      </c>
      <c r="L578">
        <v>1</v>
      </c>
      <c r="M578">
        <v>3</v>
      </c>
      <c r="N578" t="s">
        <v>168</v>
      </c>
      <c r="O578" t="s">
        <v>155</v>
      </c>
      <c r="P578" s="12">
        <v>35850</v>
      </c>
      <c r="Q578" t="s">
        <v>156</v>
      </c>
      <c r="R578" t="s">
        <v>157</v>
      </c>
      <c r="S578" t="s">
        <v>158</v>
      </c>
      <c r="T578" t="s">
        <v>182</v>
      </c>
      <c r="U578">
        <v>2.6</v>
      </c>
      <c r="V578">
        <v>4.3</v>
      </c>
      <c r="W578">
        <v>3.3</v>
      </c>
      <c r="X578">
        <v>3.39</v>
      </c>
      <c r="Y578">
        <v>433728</v>
      </c>
      <c r="Z578">
        <v>192768</v>
      </c>
      <c r="AA578">
        <v>12048000</v>
      </c>
    </row>
    <row r="579" spans="1:27">
      <c r="A579" t="s">
        <v>761</v>
      </c>
      <c r="B579" t="s">
        <v>56</v>
      </c>
      <c r="C579" t="s">
        <v>56</v>
      </c>
      <c r="D579">
        <v>1268</v>
      </c>
      <c r="E579" s="12">
        <v>40779</v>
      </c>
      <c r="F579" s="72">
        <f t="shared" ref="F579:F642" si="90">YEAR(E579)</f>
        <v>2011</v>
      </c>
      <c r="G579" s="70">
        <f t="shared" ref="G579:G642" si="91">AA579/D579</f>
        <v>8493.3162460567819</v>
      </c>
      <c r="H579" s="70" cm="1">
        <f t="array" ref="H579">INDEX(magic_bricks_appreciation_pivot!$A$13:$K$20,MATCH(C579,magic_bricks_appreciation_pivot!$A$13:$A$20,0),1+MATCH(F579,INDEX(magic_bricks_appreciation_pivot!$B$13:$K$13,0),0))</f>
        <v>0.33228770983948047</v>
      </c>
      <c r="I579" s="70">
        <f t="shared" si="89"/>
        <v>11315.540850401443</v>
      </c>
      <c r="J579">
        <v>185</v>
      </c>
      <c r="K579">
        <v>2</v>
      </c>
      <c r="L579">
        <v>2</v>
      </c>
      <c r="M579">
        <v>4</v>
      </c>
      <c r="N579" t="s">
        <v>193</v>
      </c>
      <c r="O579" t="s">
        <v>161</v>
      </c>
      <c r="P579" s="12">
        <v>35304</v>
      </c>
      <c r="Q579" t="s">
        <v>169</v>
      </c>
      <c r="R579" t="s">
        <v>157</v>
      </c>
      <c r="S579" t="s">
        <v>178</v>
      </c>
      <c r="T579" t="s">
        <v>182</v>
      </c>
      <c r="U579">
        <v>2.7</v>
      </c>
      <c r="V579">
        <v>3.7</v>
      </c>
      <c r="W579">
        <v>3.9</v>
      </c>
      <c r="X579">
        <v>3.5</v>
      </c>
      <c r="Y579">
        <v>344625</v>
      </c>
      <c r="Z579">
        <v>150773</v>
      </c>
      <c r="AA579">
        <v>10769525</v>
      </c>
    </row>
    <row r="580" spans="1:27" hidden="1">
      <c r="A580" t="s">
        <v>762</v>
      </c>
      <c r="B580" t="s">
        <v>75</v>
      </c>
      <c r="D580">
        <v>1640</v>
      </c>
      <c r="E580" s="12">
        <v>39303</v>
      </c>
      <c r="F580" s="72">
        <f t="shared" si="90"/>
        <v>2007</v>
      </c>
      <c r="G580" s="70">
        <f t="shared" si="91"/>
        <v>6306.6036585365855</v>
      </c>
      <c r="H580" s="70" t="e" cm="1">
        <f t="array" ref="H580">INDEX(magic_bricks_appreciation_pivot!$A$13:$K$20,MATCH(C580,magic_bricks_appreciation_pivot!$A$13:$A$20,0),1+MATCH(F580,INDEX(magic_bricks_appreciation_pivot!$B$13:$K$13,0),0))</f>
        <v>#N/A</v>
      </c>
      <c r="I580" s="70"/>
      <c r="J580">
        <v>26</v>
      </c>
      <c r="K580">
        <v>1</v>
      </c>
      <c r="L580">
        <v>1</v>
      </c>
      <c r="M580">
        <v>4</v>
      </c>
      <c r="N580" t="s">
        <v>176</v>
      </c>
      <c r="O580" t="s">
        <v>161</v>
      </c>
      <c r="P580" s="12">
        <v>36018</v>
      </c>
      <c r="Q580" t="s">
        <v>194</v>
      </c>
      <c r="R580" t="s">
        <v>170</v>
      </c>
      <c r="S580" t="s">
        <v>178</v>
      </c>
      <c r="T580" t="s">
        <v>163</v>
      </c>
      <c r="U580">
        <v>3.6</v>
      </c>
      <c r="V580">
        <v>3.3</v>
      </c>
      <c r="W580">
        <v>3.8</v>
      </c>
      <c r="X580">
        <v>3.6150000000000002</v>
      </c>
      <c r="Y580">
        <v>413713</v>
      </c>
      <c r="Z580">
        <v>82743</v>
      </c>
      <c r="AA580">
        <v>10342830</v>
      </c>
    </row>
    <row r="581" spans="1:27" hidden="1">
      <c r="A581" t="s">
        <v>763</v>
      </c>
      <c r="B581" t="s">
        <v>56</v>
      </c>
      <c r="C581" t="s">
        <v>56</v>
      </c>
      <c r="D581">
        <v>635</v>
      </c>
      <c r="E581" s="12">
        <v>40009</v>
      </c>
      <c r="F581" s="72">
        <f t="shared" si="90"/>
        <v>2009</v>
      </c>
      <c r="G581" s="70">
        <f t="shared" si="91"/>
        <v>8814.5511811023625</v>
      </c>
      <c r="H581" s="70" t="e" cm="1">
        <f t="array" ref="H581">INDEX(magic_bricks_appreciation_pivot!$A$13:$K$20,MATCH(C581,magic_bricks_appreciation_pivot!$A$13:$A$20,0),1+MATCH(F581,INDEX(magic_bricks_appreciation_pivot!$B$13:$K$13,0),0))</f>
        <v>#N/A</v>
      </c>
      <c r="I581" s="70"/>
      <c r="J581">
        <v>186</v>
      </c>
      <c r="K581">
        <v>1</v>
      </c>
      <c r="L581">
        <v>1</v>
      </c>
      <c r="M581">
        <v>2</v>
      </c>
      <c r="N581" t="s">
        <v>193</v>
      </c>
      <c r="O581" t="s">
        <v>155</v>
      </c>
      <c r="P581" s="12">
        <v>34169</v>
      </c>
      <c r="Q581" t="s">
        <v>194</v>
      </c>
      <c r="R581" t="s">
        <v>177</v>
      </c>
      <c r="S581" t="s">
        <v>178</v>
      </c>
      <c r="T581" t="s">
        <v>173</v>
      </c>
      <c r="U581">
        <v>4.5</v>
      </c>
      <c r="V581">
        <v>4.2</v>
      </c>
      <c r="W581">
        <v>4.3</v>
      </c>
      <c r="X581">
        <v>4.34</v>
      </c>
      <c r="Y581">
        <v>223890</v>
      </c>
      <c r="Z581">
        <v>72764</v>
      </c>
      <c r="AA581">
        <v>5597240</v>
      </c>
    </row>
    <row r="582" spans="1:27">
      <c r="A582" t="s">
        <v>764</v>
      </c>
      <c r="B582" t="s">
        <v>51</v>
      </c>
      <c r="C582" t="s">
        <v>51</v>
      </c>
      <c r="D582">
        <v>1996</v>
      </c>
      <c r="E582" s="12">
        <v>40351</v>
      </c>
      <c r="F582" s="72">
        <f t="shared" si="90"/>
        <v>2010</v>
      </c>
      <c r="G582" s="70">
        <f t="shared" si="91"/>
        <v>5665.2404809619238</v>
      </c>
      <c r="H582" s="70" cm="1">
        <f t="array" ref="H582">INDEX(magic_bricks_appreciation_pivot!$A$13:$K$20,MATCH(C582,magic_bricks_appreciation_pivot!$A$13:$A$20,0),1+MATCH(F582,INDEX(magic_bricks_appreciation_pivot!$B$13:$K$13,0),0))</f>
        <v>0.55311029796131728</v>
      </c>
      <c r="I582" s="70">
        <f>G582+G582*H582</f>
        <v>8798.7433314092905</v>
      </c>
      <c r="J582">
        <v>38</v>
      </c>
      <c r="K582">
        <v>3</v>
      </c>
      <c r="L582">
        <v>2</v>
      </c>
      <c r="M582">
        <v>5</v>
      </c>
      <c r="N582" t="s">
        <v>154</v>
      </c>
      <c r="O582" t="s">
        <v>155</v>
      </c>
      <c r="P582" s="12">
        <v>30861</v>
      </c>
      <c r="Q582" t="s">
        <v>194</v>
      </c>
      <c r="R582" t="s">
        <v>170</v>
      </c>
      <c r="S582" t="s">
        <v>162</v>
      </c>
      <c r="T582" t="s">
        <v>163</v>
      </c>
      <c r="U582">
        <v>2</v>
      </c>
      <c r="V582">
        <v>4.5999999999999996</v>
      </c>
      <c r="W582">
        <v>4.2</v>
      </c>
      <c r="X582">
        <v>3.83</v>
      </c>
      <c r="Y582">
        <v>361850</v>
      </c>
      <c r="Z582">
        <v>203541</v>
      </c>
      <c r="AA582">
        <v>11307820</v>
      </c>
    </row>
    <row r="583" spans="1:27" hidden="1">
      <c r="A583" t="s">
        <v>765</v>
      </c>
      <c r="B583" t="s">
        <v>201</v>
      </c>
      <c r="C583" t="s">
        <v>201</v>
      </c>
      <c r="D583">
        <v>2404</v>
      </c>
      <c r="E583" s="12">
        <v>39640</v>
      </c>
      <c r="F583" s="72">
        <f t="shared" si="90"/>
        <v>2008</v>
      </c>
      <c r="G583" s="70">
        <f t="shared" si="91"/>
        <v>4592.6039933444263</v>
      </c>
      <c r="H583" s="70" t="e" cm="1">
        <f t="array" ref="H583">INDEX(magic_bricks_appreciation_pivot!$A$13:$K$20,MATCH(C583,magic_bricks_appreciation_pivot!$A$13:$A$20,0),1+MATCH(F583,INDEX(magic_bricks_appreciation_pivot!$B$13:$K$13,0),0))</f>
        <v>#N/A</v>
      </c>
      <c r="I583" s="70"/>
      <c r="J583">
        <v>28</v>
      </c>
      <c r="K583">
        <v>4</v>
      </c>
      <c r="L583">
        <v>2</v>
      </c>
      <c r="M583">
        <v>6</v>
      </c>
      <c r="N583" t="s">
        <v>193</v>
      </c>
      <c r="O583" t="s">
        <v>161</v>
      </c>
      <c r="P583" s="12">
        <v>31975</v>
      </c>
      <c r="Q583" t="s">
        <v>194</v>
      </c>
      <c r="R583" t="s">
        <v>157</v>
      </c>
      <c r="S583" t="s">
        <v>158</v>
      </c>
      <c r="T583" t="s">
        <v>163</v>
      </c>
      <c r="U583">
        <v>4.5</v>
      </c>
      <c r="V583">
        <v>3.5</v>
      </c>
      <c r="W583">
        <v>3.7</v>
      </c>
      <c r="X583">
        <v>3.88</v>
      </c>
      <c r="Y583">
        <v>331219</v>
      </c>
      <c r="Z583">
        <v>220812</v>
      </c>
      <c r="AA583">
        <v>11040620</v>
      </c>
    </row>
    <row r="584" spans="1:27">
      <c r="A584" t="s">
        <v>766</v>
      </c>
      <c r="B584" t="s">
        <v>51</v>
      </c>
      <c r="C584" t="s">
        <v>51</v>
      </c>
      <c r="D584">
        <v>1675</v>
      </c>
      <c r="E584" s="12">
        <v>40517</v>
      </c>
      <c r="F584" s="72">
        <f t="shared" si="90"/>
        <v>2010</v>
      </c>
      <c r="G584" s="70">
        <f t="shared" si="91"/>
        <v>7875.0567164179101</v>
      </c>
      <c r="H584" s="70" cm="1">
        <f t="array" ref="H584">INDEX(magic_bricks_appreciation_pivot!$A$13:$K$20,MATCH(C584,magic_bricks_appreciation_pivot!$A$13:$A$20,0),1+MATCH(F584,INDEX(magic_bricks_appreciation_pivot!$B$13:$K$13,0),0))</f>
        <v>0.55311029796131728</v>
      </c>
      <c r="I584" s="70">
        <f>G584+G584*H584</f>
        <v>12230.831683298093</v>
      </c>
      <c r="J584">
        <v>43</v>
      </c>
      <c r="K584">
        <v>2</v>
      </c>
      <c r="L584">
        <v>1</v>
      </c>
      <c r="M584">
        <v>4</v>
      </c>
      <c r="N584" t="s">
        <v>193</v>
      </c>
      <c r="O584" t="s">
        <v>155</v>
      </c>
      <c r="P584" s="12">
        <v>21902</v>
      </c>
      <c r="Q584" t="s">
        <v>156</v>
      </c>
      <c r="R584" t="s">
        <v>157</v>
      </c>
      <c r="S584" t="s">
        <v>178</v>
      </c>
      <c r="T584" t="s">
        <v>171</v>
      </c>
      <c r="U584">
        <v>4.5999999999999996</v>
      </c>
      <c r="V584">
        <v>4.2</v>
      </c>
      <c r="W584">
        <v>2.1</v>
      </c>
      <c r="X584">
        <v>3.67</v>
      </c>
      <c r="Y584">
        <v>488057</v>
      </c>
      <c r="Z584">
        <v>237433</v>
      </c>
      <c r="AA584">
        <v>13190720</v>
      </c>
    </row>
    <row r="585" spans="1:27" hidden="1">
      <c r="A585" t="s">
        <v>767</v>
      </c>
      <c r="B585" t="s">
        <v>175</v>
      </c>
      <c r="C585" t="s">
        <v>34</v>
      </c>
      <c r="D585">
        <v>797</v>
      </c>
      <c r="E585" s="12">
        <v>40144</v>
      </c>
      <c r="F585" s="72">
        <f t="shared" si="90"/>
        <v>2009</v>
      </c>
      <c r="G585" s="70">
        <f t="shared" si="91"/>
        <v>8984.8055207026355</v>
      </c>
      <c r="H585" s="70" t="e" cm="1">
        <f t="array" ref="H585">INDEX(magic_bricks_appreciation_pivot!$A$13:$K$20,MATCH(C585,magic_bricks_appreciation_pivot!$A$13:$A$20,0),1+MATCH(F585,INDEX(magic_bricks_appreciation_pivot!$B$13:$K$13,0),0))</f>
        <v>#N/A</v>
      </c>
      <c r="I585" s="70"/>
      <c r="J585">
        <v>183</v>
      </c>
      <c r="K585">
        <v>1</v>
      </c>
      <c r="L585">
        <v>1</v>
      </c>
      <c r="M585">
        <v>2</v>
      </c>
      <c r="N585" t="s">
        <v>193</v>
      </c>
      <c r="O585" t="s">
        <v>161</v>
      </c>
      <c r="P585" s="12">
        <v>34304</v>
      </c>
      <c r="Q585" t="s">
        <v>169</v>
      </c>
      <c r="R585" t="s">
        <v>177</v>
      </c>
      <c r="S585" t="s">
        <v>178</v>
      </c>
      <c r="T585" t="s">
        <v>166</v>
      </c>
      <c r="U585">
        <v>3.4</v>
      </c>
      <c r="V585">
        <v>4.5</v>
      </c>
      <c r="W585">
        <v>4.0999999999999996</v>
      </c>
      <c r="X585">
        <v>4.05</v>
      </c>
      <c r="Y585">
        <v>186183</v>
      </c>
      <c r="Z585">
        <v>78770</v>
      </c>
      <c r="AA585">
        <v>7160890</v>
      </c>
    </row>
    <row r="586" spans="1:27">
      <c r="A586" t="s">
        <v>768</v>
      </c>
      <c r="B586" t="s">
        <v>23</v>
      </c>
      <c r="C586" t="s">
        <v>23</v>
      </c>
      <c r="D586">
        <v>1256</v>
      </c>
      <c r="E586" s="12">
        <v>40989</v>
      </c>
      <c r="F586" s="72">
        <f t="shared" si="90"/>
        <v>2012</v>
      </c>
      <c r="G586" s="70">
        <f t="shared" si="91"/>
        <v>4492.8343949044583</v>
      </c>
      <c r="H586" s="70" cm="1">
        <f t="array" ref="H586">INDEX(magic_bricks_appreciation_pivot!$A$13:$K$20,MATCH(C586,magic_bricks_appreciation_pivot!$A$13:$A$20,0),1+MATCH(F586,INDEX(magic_bricks_appreciation_pivot!$B$13:$K$13,0),0))</f>
        <v>0.26292059267573231</v>
      </c>
      <c r="I586" s="70">
        <f t="shared" ref="I586:I588" si="92">G586+G586*H586</f>
        <v>5674.0930768066537</v>
      </c>
      <c r="J586">
        <v>67</v>
      </c>
      <c r="K586">
        <v>1</v>
      </c>
      <c r="L586">
        <v>1</v>
      </c>
      <c r="M586">
        <v>3</v>
      </c>
      <c r="N586" t="s">
        <v>176</v>
      </c>
      <c r="O586" t="s">
        <v>161</v>
      </c>
      <c r="P586" s="12">
        <v>33689</v>
      </c>
      <c r="Q586" t="s">
        <v>169</v>
      </c>
      <c r="R586" t="s">
        <v>165</v>
      </c>
      <c r="S586" t="s">
        <v>158</v>
      </c>
      <c r="T586" t="s">
        <v>173</v>
      </c>
      <c r="U586">
        <v>2.5</v>
      </c>
      <c r="V586">
        <v>5</v>
      </c>
      <c r="W586">
        <v>3.3</v>
      </c>
      <c r="X586">
        <v>3.57</v>
      </c>
      <c r="Y586">
        <v>259578</v>
      </c>
      <c r="Z586">
        <v>67716</v>
      </c>
      <c r="AA586">
        <v>5643000</v>
      </c>
    </row>
    <row r="587" spans="1:27">
      <c r="A587" t="s">
        <v>769</v>
      </c>
      <c r="B587" t="s">
        <v>75</v>
      </c>
      <c r="C587" t="s">
        <v>75</v>
      </c>
      <c r="D587">
        <v>1938</v>
      </c>
      <c r="E587" s="12">
        <v>41127</v>
      </c>
      <c r="F587" s="72">
        <f t="shared" si="90"/>
        <v>2012</v>
      </c>
      <c r="G587" s="70">
        <f t="shared" si="91"/>
        <v>11445.650154798761</v>
      </c>
      <c r="H587" s="70" cm="1">
        <f t="array" ref="H587">INDEX(magic_bricks_appreciation_pivot!$A$13:$K$20,MATCH(C587,magic_bricks_appreciation_pivot!$A$13:$A$20,0),1+MATCH(F587,INDEX(magic_bricks_appreciation_pivot!$B$13:$K$13,0),0))</f>
        <v>0.4595405666106962</v>
      </c>
      <c r="I587" s="70">
        <f t="shared" si="92"/>
        <v>16705.390712162785</v>
      </c>
      <c r="J587">
        <v>24</v>
      </c>
      <c r="K587">
        <v>2</v>
      </c>
      <c r="L587">
        <v>1</v>
      </c>
      <c r="M587">
        <v>5</v>
      </c>
      <c r="N587" t="s">
        <v>193</v>
      </c>
      <c r="O587" t="s">
        <v>155</v>
      </c>
      <c r="P587" s="12">
        <v>38937</v>
      </c>
      <c r="Q587" t="s">
        <v>156</v>
      </c>
      <c r="R587" t="s">
        <v>165</v>
      </c>
      <c r="S587" t="s">
        <v>162</v>
      </c>
      <c r="T587" t="s">
        <v>163</v>
      </c>
      <c r="U587">
        <v>2.8</v>
      </c>
      <c r="V587">
        <v>4.2</v>
      </c>
      <c r="W587">
        <v>3.1</v>
      </c>
      <c r="X587">
        <v>3.2850000000000001</v>
      </c>
      <c r="Y587">
        <v>820722</v>
      </c>
      <c r="Z587">
        <v>421452</v>
      </c>
      <c r="AA587">
        <v>22181670</v>
      </c>
    </row>
    <row r="588" spans="1:27">
      <c r="A588" t="s">
        <v>770</v>
      </c>
      <c r="B588" t="s">
        <v>175</v>
      </c>
      <c r="C588" t="s">
        <v>34</v>
      </c>
      <c r="D588">
        <v>757</v>
      </c>
      <c r="E588" s="12">
        <v>40989</v>
      </c>
      <c r="F588" s="72">
        <f t="shared" si="90"/>
        <v>2012</v>
      </c>
      <c r="G588" s="70">
        <f t="shared" si="91"/>
        <v>15080.184940554822</v>
      </c>
      <c r="H588" s="70" cm="1">
        <f t="array" ref="H588">INDEX(magic_bricks_appreciation_pivot!$A$13:$K$20,MATCH(C588,magic_bricks_appreciation_pivot!$A$13:$A$20,0),1+MATCH(F588,INDEX(magic_bricks_appreciation_pivot!$B$13:$K$13,0),0))</f>
        <v>0.22606337179266398</v>
      </c>
      <c r="I588" s="70">
        <f t="shared" si="92"/>
        <v>18489.262395473597</v>
      </c>
      <c r="J588">
        <v>99</v>
      </c>
      <c r="K588">
        <v>1</v>
      </c>
      <c r="L588">
        <v>1</v>
      </c>
      <c r="M588">
        <v>2</v>
      </c>
      <c r="N588" t="s">
        <v>154</v>
      </c>
      <c r="O588" t="s">
        <v>155</v>
      </c>
      <c r="P588" s="12">
        <v>28579</v>
      </c>
      <c r="Q588" t="s">
        <v>156</v>
      </c>
      <c r="R588" t="s">
        <v>157</v>
      </c>
      <c r="S588" t="s">
        <v>158</v>
      </c>
      <c r="T588" t="s">
        <v>182</v>
      </c>
      <c r="U588">
        <v>2.5</v>
      </c>
      <c r="V588">
        <v>3.3</v>
      </c>
      <c r="W588">
        <v>3</v>
      </c>
      <c r="X588">
        <v>2.97</v>
      </c>
      <c r="Y588">
        <v>376718</v>
      </c>
      <c r="Z588">
        <v>159820</v>
      </c>
      <c r="AA588">
        <v>11415700</v>
      </c>
    </row>
    <row r="589" spans="1:27" hidden="1">
      <c r="A589" t="s">
        <v>771</v>
      </c>
      <c r="B589" t="s">
        <v>772</v>
      </c>
      <c r="C589" t="s">
        <v>23</v>
      </c>
      <c r="D589">
        <v>520</v>
      </c>
      <c r="E589" s="12">
        <v>40053</v>
      </c>
      <c r="F589" s="72">
        <f t="shared" si="90"/>
        <v>2009</v>
      </c>
      <c r="G589" s="70">
        <f t="shared" si="91"/>
        <v>9325</v>
      </c>
      <c r="H589" s="70" t="e" cm="1">
        <f t="array" ref="H589">INDEX(magic_bricks_appreciation_pivot!$A$13:$K$20,MATCH(C589,magic_bricks_appreciation_pivot!$A$13:$A$20,0),1+MATCH(F589,INDEX(magic_bricks_appreciation_pivot!$B$13:$K$13,0),0))</f>
        <v>#N/A</v>
      </c>
      <c r="I589" s="70"/>
      <c r="J589">
        <v>130</v>
      </c>
      <c r="K589">
        <v>1</v>
      </c>
      <c r="L589">
        <v>1</v>
      </c>
      <c r="M589">
        <v>2</v>
      </c>
      <c r="N589" t="s">
        <v>176</v>
      </c>
      <c r="O589" t="s">
        <v>161</v>
      </c>
      <c r="P589" s="12">
        <v>28373</v>
      </c>
      <c r="Q589" t="s">
        <v>194</v>
      </c>
      <c r="R589" t="s">
        <v>165</v>
      </c>
      <c r="S589" t="s">
        <v>158</v>
      </c>
      <c r="T589" t="s">
        <v>166</v>
      </c>
      <c r="U589">
        <v>3.7</v>
      </c>
      <c r="V589">
        <v>4.2</v>
      </c>
      <c r="W589">
        <v>3.9</v>
      </c>
      <c r="X589">
        <v>3.93</v>
      </c>
      <c r="Y589">
        <v>193960</v>
      </c>
      <c r="Z589">
        <v>82433</v>
      </c>
      <c r="AA589">
        <v>4849000</v>
      </c>
    </row>
    <row r="590" spans="1:27">
      <c r="A590" t="s">
        <v>773</v>
      </c>
      <c r="B590" t="s">
        <v>23</v>
      </c>
      <c r="C590" t="s">
        <v>23</v>
      </c>
      <c r="D590">
        <v>878</v>
      </c>
      <c r="E590" s="12">
        <v>40385</v>
      </c>
      <c r="F590" s="72">
        <f t="shared" si="90"/>
        <v>2010</v>
      </c>
      <c r="G590" s="70">
        <f t="shared" si="91"/>
        <v>11830.580865603644</v>
      </c>
      <c r="H590" s="70" cm="1">
        <f t="array" ref="H590">INDEX(magic_bricks_appreciation_pivot!$A$13:$K$20,MATCH(C590,magic_bricks_appreciation_pivot!$A$13:$A$20,0),1+MATCH(F590,INDEX(magic_bricks_appreciation_pivot!$B$13:$K$13,0),0))</f>
        <v>0.49881786187527283</v>
      </c>
      <c r="I590" s="70">
        <f>G590+G590*H590</f>
        <v>17731.885917726569</v>
      </c>
      <c r="J590">
        <v>82</v>
      </c>
      <c r="K590">
        <v>1</v>
      </c>
      <c r="L590">
        <v>1</v>
      </c>
      <c r="M590">
        <v>2</v>
      </c>
      <c r="N590" t="s">
        <v>168</v>
      </c>
      <c r="O590" t="s">
        <v>155</v>
      </c>
      <c r="P590" s="12">
        <v>31990</v>
      </c>
      <c r="Q590" t="s">
        <v>156</v>
      </c>
      <c r="R590" t="s">
        <v>177</v>
      </c>
      <c r="S590" t="s">
        <v>162</v>
      </c>
      <c r="T590" t="s">
        <v>182</v>
      </c>
      <c r="U590">
        <v>2.1</v>
      </c>
      <c r="V590">
        <v>4.4000000000000004</v>
      </c>
      <c r="W590">
        <v>3.1</v>
      </c>
      <c r="X590">
        <v>3.19</v>
      </c>
      <c r="Y590">
        <v>436265</v>
      </c>
      <c r="Z590">
        <v>166196</v>
      </c>
      <c r="AA590">
        <v>10387250</v>
      </c>
    </row>
    <row r="591" spans="1:27" hidden="1">
      <c r="A591" t="s">
        <v>774</v>
      </c>
      <c r="B591" t="s">
        <v>56</v>
      </c>
      <c r="C591" t="s">
        <v>56</v>
      </c>
      <c r="D591">
        <v>927</v>
      </c>
      <c r="E591" s="12">
        <v>39907</v>
      </c>
      <c r="F591" s="72">
        <f t="shared" si="90"/>
        <v>2009</v>
      </c>
      <c r="G591" s="70">
        <f t="shared" si="91"/>
        <v>11747.108953613808</v>
      </c>
      <c r="H591" s="70" t="e" cm="1">
        <f t="array" ref="H591">INDEX(magic_bricks_appreciation_pivot!$A$13:$K$20,MATCH(C591,magic_bricks_appreciation_pivot!$A$13:$A$20,0),1+MATCH(F591,INDEX(magic_bricks_appreciation_pivot!$B$13:$K$13,0),0))</f>
        <v>#N/A</v>
      </c>
      <c r="I591" s="70"/>
      <c r="J591">
        <v>29</v>
      </c>
      <c r="K591">
        <v>1</v>
      </c>
      <c r="L591">
        <v>1</v>
      </c>
      <c r="M591">
        <v>3</v>
      </c>
      <c r="N591" t="s">
        <v>154</v>
      </c>
      <c r="O591" t="s">
        <v>155</v>
      </c>
      <c r="P591" s="12">
        <v>33337</v>
      </c>
      <c r="Q591" t="s">
        <v>156</v>
      </c>
      <c r="R591" t="s">
        <v>165</v>
      </c>
      <c r="S591" t="s">
        <v>162</v>
      </c>
      <c r="T591" t="s">
        <v>159</v>
      </c>
      <c r="U591">
        <v>4.8</v>
      </c>
      <c r="V591">
        <v>2.8</v>
      </c>
      <c r="W591">
        <v>3.1</v>
      </c>
      <c r="X591">
        <v>3.55</v>
      </c>
      <c r="Y591">
        <v>326687</v>
      </c>
      <c r="Z591">
        <v>163344</v>
      </c>
      <c r="AA591">
        <v>10889570</v>
      </c>
    </row>
    <row r="592" spans="1:27" hidden="1">
      <c r="A592" t="s">
        <v>775</v>
      </c>
      <c r="B592" t="s">
        <v>51</v>
      </c>
      <c r="C592" t="s">
        <v>51</v>
      </c>
      <c r="D592">
        <v>1751</v>
      </c>
      <c r="E592" s="12">
        <v>38548</v>
      </c>
      <c r="F592" s="72">
        <f t="shared" si="90"/>
        <v>2005</v>
      </c>
      <c r="G592" s="70">
        <f t="shared" si="91"/>
        <v>5915.825242718447</v>
      </c>
      <c r="H592" s="70" t="e" cm="1">
        <f t="array" ref="H592">INDEX(magic_bricks_appreciation_pivot!$A$13:$K$20,MATCH(C592,magic_bricks_appreciation_pivot!$A$13:$A$20,0),1+MATCH(F592,INDEX(magic_bricks_appreciation_pivot!$B$13:$K$13,0),0))</f>
        <v>#N/A</v>
      </c>
      <c r="I592" s="70"/>
      <c r="J592">
        <v>18</v>
      </c>
      <c r="K592">
        <v>2</v>
      </c>
      <c r="L592">
        <v>1</v>
      </c>
      <c r="M592">
        <v>4</v>
      </c>
      <c r="N592" t="s">
        <v>176</v>
      </c>
      <c r="O592" t="s">
        <v>155</v>
      </c>
      <c r="P592" s="12">
        <v>30153</v>
      </c>
      <c r="Q592" t="s">
        <v>194</v>
      </c>
      <c r="R592" t="s">
        <v>157</v>
      </c>
      <c r="S592" t="s">
        <v>158</v>
      </c>
      <c r="T592" t="s">
        <v>166</v>
      </c>
      <c r="U592">
        <v>4.7</v>
      </c>
      <c r="V592">
        <v>2</v>
      </c>
      <c r="W592">
        <v>3.3</v>
      </c>
      <c r="X592">
        <v>3.07</v>
      </c>
      <c r="Y592">
        <v>362551</v>
      </c>
      <c r="Z592">
        <v>165738</v>
      </c>
      <c r="AA592">
        <v>10358610</v>
      </c>
    </row>
    <row r="593" spans="1:27">
      <c r="A593" t="s">
        <v>776</v>
      </c>
      <c r="B593" t="s">
        <v>175</v>
      </c>
      <c r="C593" t="s">
        <v>34</v>
      </c>
      <c r="D593">
        <v>764</v>
      </c>
      <c r="E593" s="12">
        <v>41135</v>
      </c>
      <c r="F593" s="72">
        <f t="shared" si="90"/>
        <v>2012</v>
      </c>
      <c r="G593" s="70">
        <f t="shared" si="91"/>
        <v>11094.476439790576</v>
      </c>
      <c r="H593" s="70" cm="1">
        <f t="array" ref="H593">INDEX(magic_bricks_appreciation_pivot!$A$13:$K$20,MATCH(C593,magic_bricks_appreciation_pivot!$A$13:$A$20,0),1+MATCH(F593,INDEX(magic_bricks_appreciation_pivot!$B$13:$K$13,0),0))</f>
        <v>0.22606337179266398</v>
      </c>
      <c r="I593" s="70">
        <f>G593+G593*H593</f>
        <v>13602.531192043905</v>
      </c>
      <c r="J593">
        <v>36</v>
      </c>
      <c r="K593">
        <v>1</v>
      </c>
      <c r="L593">
        <v>1</v>
      </c>
      <c r="M593">
        <v>2</v>
      </c>
      <c r="N593" t="s">
        <v>154</v>
      </c>
      <c r="O593" t="s">
        <v>161</v>
      </c>
      <c r="P593" s="12">
        <v>30185</v>
      </c>
      <c r="Q593" t="s">
        <v>169</v>
      </c>
      <c r="R593" t="s">
        <v>177</v>
      </c>
      <c r="S593" t="s">
        <v>162</v>
      </c>
      <c r="T593" t="s">
        <v>182</v>
      </c>
      <c r="U593">
        <v>3.9</v>
      </c>
      <c r="V593">
        <v>4.8</v>
      </c>
      <c r="W593">
        <v>4.2</v>
      </c>
      <c r="X593">
        <v>4.3499999999999996</v>
      </c>
      <c r="Y593">
        <v>237333</v>
      </c>
      <c r="Z593">
        <v>135619</v>
      </c>
      <c r="AA593">
        <v>8476180</v>
      </c>
    </row>
    <row r="594" spans="1:27" hidden="1">
      <c r="A594" t="s">
        <v>777</v>
      </c>
      <c r="B594" t="s">
        <v>51</v>
      </c>
      <c r="C594" t="s">
        <v>51</v>
      </c>
      <c r="D594">
        <v>1674</v>
      </c>
      <c r="E594" s="12">
        <v>40142</v>
      </c>
      <c r="F594" s="72">
        <f t="shared" si="90"/>
        <v>2009</v>
      </c>
      <c r="G594" s="70">
        <f t="shared" si="91"/>
        <v>7824.3906810035842</v>
      </c>
      <c r="H594" s="70" t="e" cm="1">
        <f t="array" ref="H594">INDEX(magic_bricks_appreciation_pivot!$A$13:$K$20,MATCH(C594,magic_bricks_appreciation_pivot!$A$13:$A$20,0),1+MATCH(F594,INDEX(magic_bricks_appreciation_pivot!$B$13:$K$13,0),0))</f>
        <v>#N/A</v>
      </c>
      <c r="I594" s="70"/>
      <c r="J594">
        <v>2</v>
      </c>
      <c r="K594">
        <v>2</v>
      </c>
      <c r="L594">
        <v>1</v>
      </c>
      <c r="M594">
        <v>4</v>
      </c>
      <c r="N594" t="s">
        <v>184</v>
      </c>
      <c r="O594" t="s">
        <v>161</v>
      </c>
      <c r="P594" s="12">
        <v>31382</v>
      </c>
      <c r="Q594" t="s">
        <v>156</v>
      </c>
      <c r="R594" t="s">
        <v>157</v>
      </c>
      <c r="S594" t="s">
        <v>178</v>
      </c>
      <c r="T594" t="s">
        <v>171</v>
      </c>
      <c r="U594">
        <v>3.7</v>
      </c>
      <c r="V594">
        <v>4.5999999999999996</v>
      </c>
      <c r="W594">
        <v>4.7</v>
      </c>
      <c r="X594">
        <v>4.41</v>
      </c>
      <c r="Y594">
        <v>484627</v>
      </c>
      <c r="Z594">
        <v>248863</v>
      </c>
      <c r="AA594">
        <v>13098030</v>
      </c>
    </row>
    <row r="595" spans="1:27" hidden="1">
      <c r="A595" t="s">
        <v>778</v>
      </c>
      <c r="B595" t="s">
        <v>51</v>
      </c>
      <c r="C595" t="s">
        <v>51</v>
      </c>
      <c r="D595">
        <v>1681</v>
      </c>
      <c r="E595" s="12">
        <v>39318</v>
      </c>
      <c r="F595" s="72">
        <f t="shared" si="90"/>
        <v>2007</v>
      </c>
      <c r="G595" s="70">
        <f t="shared" si="91"/>
        <v>6332.4390243902435</v>
      </c>
      <c r="H595" s="70" t="e" cm="1">
        <f t="array" ref="H595">INDEX(magic_bricks_appreciation_pivot!$A$13:$K$20,MATCH(C595,magic_bricks_appreciation_pivot!$A$13:$A$20,0),1+MATCH(F595,INDEX(magic_bricks_appreciation_pivot!$B$13:$K$13,0),0))</f>
        <v>#N/A</v>
      </c>
      <c r="I595" s="70"/>
      <c r="J595">
        <v>8</v>
      </c>
      <c r="K595">
        <v>2</v>
      </c>
      <c r="L595">
        <v>1</v>
      </c>
      <c r="M595">
        <v>4</v>
      </c>
      <c r="N595" t="s">
        <v>168</v>
      </c>
      <c r="O595" t="s">
        <v>155</v>
      </c>
      <c r="P595" s="12">
        <v>34208</v>
      </c>
      <c r="Q595" t="s">
        <v>194</v>
      </c>
      <c r="R595" t="s">
        <v>165</v>
      </c>
      <c r="S595" t="s">
        <v>162</v>
      </c>
      <c r="T595" t="s">
        <v>166</v>
      </c>
      <c r="U595">
        <v>2.6</v>
      </c>
      <c r="V595">
        <v>2.1</v>
      </c>
      <c r="W595">
        <v>3.7</v>
      </c>
      <c r="X595">
        <v>2.71</v>
      </c>
      <c r="Y595">
        <v>415148</v>
      </c>
      <c r="Z595">
        <v>202252</v>
      </c>
      <c r="AA595">
        <v>10644830</v>
      </c>
    </row>
    <row r="596" spans="1:27" hidden="1">
      <c r="A596" t="s">
        <v>779</v>
      </c>
      <c r="B596" t="s">
        <v>39</v>
      </c>
      <c r="C596" t="s">
        <v>39</v>
      </c>
      <c r="D596">
        <v>1976</v>
      </c>
      <c r="E596" s="12">
        <v>39879</v>
      </c>
      <c r="F596" s="72">
        <f t="shared" si="90"/>
        <v>2009</v>
      </c>
      <c r="G596" s="70">
        <f t="shared" si="91"/>
        <v>10867.03947368421</v>
      </c>
      <c r="H596" s="70" t="e" cm="1">
        <f t="array" ref="H596">INDEX(magic_bricks_appreciation_pivot!$A$13:$K$20,MATCH(C596,magic_bricks_appreciation_pivot!$A$13:$A$20,0),1+MATCH(F596,INDEX(magic_bricks_appreciation_pivot!$B$13:$K$13,0),0))</f>
        <v>#N/A</v>
      </c>
      <c r="I596" s="70"/>
      <c r="J596">
        <v>65</v>
      </c>
      <c r="K596">
        <v>2</v>
      </c>
      <c r="L596">
        <v>1</v>
      </c>
      <c r="M596">
        <v>5</v>
      </c>
      <c r="N596" t="s">
        <v>184</v>
      </c>
      <c r="O596" t="s">
        <v>161</v>
      </c>
      <c r="P596" s="12">
        <v>28564</v>
      </c>
      <c r="Q596" t="s">
        <v>156</v>
      </c>
      <c r="R596" t="s">
        <v>177</v>
      </c>
      <c r="S596" t="s">
        <v>158</v>
      </c>
      <c r="T596" t="s">
        <v>166</v>
      </c>
      <c r="U596">
        <v>4.0999999999999996</v>
      </c>
      <c r="V596">
        <v>4.8</v>
      </c>
      <c r="W596">
        <v>2.1</v>
      </c>
      <c r="X596">
        <v>3.4750000000000001</v>
      </c>
      <c r="Y596">
        <v>751564</v>
      </c>
      <c r="Z596">
        <v>322099</v>
      </c>
      <c r="AA596">
        <v>21473270</v>
      </c>
    </row>
    <row r="597" spans="1:27" hidden="1">
      <c r="A597" t="s">
        <v>780</v>
      </c>
      <c r="B597" t="s">
        <v>39</v>
      </c>
      <c r="C597" t="s">
        <v>39</v>
      </c>
      <c r="D597">
        <v>1505</v>
      </c>
      <c r="E597" s="12">
        <v>39495</v>
      </c>
      <c r="F597" s="72">
        <f t="shared" si="90"/>
        <v>2008</v>
      </c>
      <c r="G597" s="70">
        <f t="shared" si="91"/>
        <v>6398.950166112957</v>
      </c>
      <c r="H597" s="70" t="e" cm="1">
        <f t="array" ref="H597">INDEX(magic_bricks_appreciation_pivot!$A$13:$K$20,MATCH(C597,magic_bricks_appreciation_pivot!$A$13:$A$20,0),1+MATCH(F597,INDEX(magic_bricks_appreciation_pivot!$B$13:$K$13,0),0))</f>
        <v>#N/A</v>
      </c>
      <c r="I597" s="70"/>
      <c r="J597">
        <v>79</v>
      </c>
      <c r="K597">
        <v>1</v>
      </c>
      <c r="L597">
        <v>1</v>
      </c>
      <c r="M597">
        <v>4</v>
      </c>
      <c r="N597" t="s">
        <v>193</v>
      </c>
      <c r="O597" t="s">
        <v>161</v>
      </c>
      <c r="P597" s="12">
        <v>31830</v>
      </c>
      <c r="Q597" t="s">
        <v>194</v>
      </c>
      <c r="R597" t="s">
        <v>165</v>
      </c>
      <c r="S597" t="s">
        <v>178</v>
      </c>
      <c r="T597" t="s">
        <v>163</v>
      </c>
      <c r="U597">
        <v>3.7</v>
      </c>
      <c r="V597">
        <v>2.1</v>
      </c>
      <c r="W597">
        <v>3.7</v>
      </c>
      <c r="X597">
        <v>3.3</v>
      </c>
      <c r="Y597">
        <v>240761</v>
      </c>
      <c r="Z597">
        <v>144456</v>
      </c>
      <c r="AA597">
        <v>9630420</v>
      </c>
    </row>
    <row r="598" spans="1:27" hidden="1">
      <c r="A598" t="s">
        <v>781</v>
      </c>
      <c r="B598" t="s">
        <v>23</v>
      </c>
      <c r="C598" t="s">
        <v>23</v>
      </c>
      <c r="D598">
        <v>888</v>
      </c>
      <c r="E598" s="12">
        <v>40143</v>
      </c>
      <c r="F598" s="72">
        <f t="shared" si="90"/>
        <v>2009</v>
      </c>
      <c r="G598" s="70">
        <f t="shared" si="91"/>
        <v>7239.02027027027</v>
      </c>
      <c r="H598" s="70" t="e" cm="1">
        <f t="array" ref="H598">INDEX(magic_bricks_appreciation_pivot!$A$13:$K$20,MATCH(C598,magic_bricks_appreciation_pivot!$A$13:$A$20,0),1+MATCH(F598,INDEX(magic_bricks_appreciation_pivot!$B$13:$K$13,0),0))</f>
        <v>#N/A</v>
      </c>
      <c r="I598" s="70"/>
      <c r="J598">
        <v>165</v>
      </c>
      <c r="K598">
        <v>1</v>
      </c>
      <c r="L598">
        <v>1</v>
      </c>
      <c r="M598">
        <v>2</v>
      </c>
      <c r="N598" t="s">
        <v>193</v>
      </c>
      <c r="O598" t="s">
        <v>161</v>
      </c>
      <c r="P598" s="12">
        <v>33208</v>
      </c>
      <c r="Q598" t="s">
        <v>194</v>
      </c>
      <c r="R598" t="s">
        <v>157</v>
      </c>
      <c r="S598" t="s">
        <v>158</v>
      </c>
      <c r="T598" t="s">
        <v>166</v>
      </c>
      <c r="U598">
        <v>3.1</v>
      </c>
      <c r="V598">
        <v>3.4</v>
      </c>
      <c r="W598">
        <v>2</v>
      </c>
      <c r="X598">
        <v>2.75</v>
      </c>
      <c r="Y598">
        <v>244274</v>
      </c>
      <c r="Z598">
        <v>96424</v>
      </c>
      <c r="AA598">
        <v>6428250</v>
      </c>
    </row>
    <row r="599" spans="1:27" hidden="1">
      <c r="A599" t="s">
        <v>782</v>
      </c>
      <c r="B599" t="s">
        <v>51</v>
      </c>
      <c r="C599" t="s">
        <v>51</v>
      </c>
      <c r="D599">
        <v>1680</v>
      </c>
      <c r="E599" s="12">
        <v>39803</v>
      </c>
      <c r="F599" s="72">
        <f t="shared" si="90"/>
        <v>2008</v>
      </c>
      <c r="G599" s="70">
        <f t="shared" si="91"/>
        <v>4415.5892857142853</v>
      </c>
      <c r="H599" s="70" t="e" cm="1">
        <f t="array" ref="H599">INDEX(magic_bricks_appreciation_pivot!$A$13:$K$20,MATCH(C599,magic_bricks_appreciation_pivot!$A$13:$A$20,0),1+MATCH(F599,INDEX(magic_bricks_appreciation_pivot!$B$13:$K$13,0),0))</f>
        <v>#N/A</v>
      </c>
      <c r="I599" s="70"/>
      <c r="J599">
        <v>24</v>
      </c>
      <c r="K599">
        <v>2</v>
      </c>
      <c r="L599">
        <v>1</v>
      </c>
      <c r="M599">
        <v>4</v>
      </c>
      <c r="N599" t="s">
        <v>168</v>
      </c>
      <c r="O599" t="s">
        <v>155</v>
      </c>
      <c r="P599" s="12">
        <v>37248</v>
      </c>
      <c r="Q599" t="s">
        <v>194</v>
      </c>
      <c r="R599" t="s">
        <v>165</v>
      </c>
      <c r="S599" t="s">
        <v>178</v>
      </c>
      <c r="T599" t="s">
        <v>159</v>
      </c>
      <c r="U599">
        <v>3.3</v>
      </c>
      <c r="V599">
        <v>4.4000000000000004</v>
      </c>
      <c r="W599">
        <v>2.5</v>
      </c>
      <c r="X599">
        <v>3.56</v>
      </c>
      <c r="Y599">
        <v>259637</v>
      </c>
      <c r="Z599">
        <v>59346</v>
      </c>
      <c r="AA599">
        <v>7418190</v>
      </c>
    </row>
    <row r="600" spans="1:27">
      <c r="A600" t="s">
        <v>783</v>
      </c>
      <c r="B600" t="s">
        <v>23</v>
      </c>
      <c r="C600" t="s">
        <v>23</v>
      </c>
      <c r="D600">
        <v>631</v>
      </c>
      <c r="E600" s="12">
        <v>40469</v>
      </c>
      <c r="F600" s="72">
        <f t="shared" si="90"/>
        <v>2010</v>
      </c>
      <c r="G600" s="70">
        <f t="shared" si="91"/>
        <v>10369.84944532488</v>
      </c>
      <c r="H600" s="70" cm="1">
        <f t="array" ref="H600">INDEX(magic_bricks_appreciation_pivot!$A$13:$K$20,MATCH(C600,magic_bricks_appreciation_pivot!$A$13:$A$20,0),1+MATCH(F600,INDEX(magic_bricks_appreciation_pivot!$B$13:$K$13,0),0))</f>
        <v>0.49881786187527283</v>
      </c>
      <c r="I600" s="70">
        <f t="shared" ref="I600:I602" si="93">G600+G600*H600</f>
        <v>15542.515573610322</v>
      </c>
      <c r="J600">
        <v>62</v>
      </c>
      <c r="K600">
        <v>1</v>
      </c>
      <c r="L600">
        <v>1</v>
      </c>
      <c r="M600">
        <v>2</v>
      </c>
      <c r="N600" t="s">
        <v>168</v>
      </c>
      <c r="O600" t="s">
        <v>155</v>
      </c>
      <c r="P600" s="12">
        <v>32074</v>
      </c>
      <c r="Q600" t="s">
        <v>169</v>
      </c>
      <c r="R600" t="s">
        <v>177</v>
      </c>
      <c r="S600" t="s">
        <v>162</v>
      </c>
      <c r="T600" t="s">
        <v>163</v>
      </c>
      <c r="U600">
        <v>2.2000000000000002</v>
      </c>
      <c r="V600">
        <v>2.2999999999999998</v>
      </c>
      <c r="W600">
        <v>2.9</v>
      </c>
      <c r="X600">
        <v>2.5099999999999998</v>
      </c>
      <c r="Y600">
        <v>287909</v>
      </c>
      <c r="Z600">
        <v>65434</v>
      </c>
      <c r="AA600">
        <v>6543375</v>
      </c>
    </row>
    <row r="601" spans="1:27">
      <c r="A601" t="s">
        <v>784</v>
      </c>
      <c r="B601" t="s">
        <v>175</v>
      </c>
      <c r="C601" t="s">
        <v>34</v>
      </c>
      <c r="D601">
        <v>1227</v>
      </c>
      <c r="E601" s="12">
        <v>40948</v>
      </c>
      <c r="F601" s="72">
        <f t="shared" si="90"/>
        <v>2012</v>
      </c>
      <c r="G601" s="70">
        <f t="shared" si="91"/>
        <v>8791.6462917685403</v>
      </c>
      <c r="H601" s="70" cm="1">
        <f t="array" ref="H601">INDEX(magic_bricks_appreciation_pivot!$A$13:$K$20,MATCH(C601,magic_bricks_appreciation_pivot!$A$13:$A$20,0),1+MATCH(F601,INDEX(magic_bricks_appreciation_pivot!$B$13:$K$13,0),0))</f>
        <v>0.22606337179266398</v>
      </c>
      <c r="I601" s="70">
        <f t="shared" si="93"/>
        <v>10779.115496094208</v>
      </c>
      <c r="J601">
        <v>151</v>
      </c>
      <c r="K601">
        <v>2</v>
      </c>
      <c r="L601">
        <v>1</v>
      </c>
      <c r="M601">
        <v>4</v>
      </c>
      <c r="N601" t="s">
        <v>176</v>
      </c>
      <c r="O601" t="s">
        <v>155</v>
      </c>
      <c r="P601" s="12">
        <v>39123</v>
      </c>
      <c r="Q601" t="s">
        <v>194</v>
      </c>
      <c r="R601" t="s">
        <v>170</v>
      </c>
      <c r="S601" t="s">
        <v>158</v>
      </c>
      <c r="T601" t="s">
        <v>182</v>
      </c>
      <c r="U601">
        <v>3.8</v>
      </c>
      <c r="V601">
        <v>3.2</v>
      </c>
      <c r="W601">
        <v>4.8</v>
      </c>
      <c r="X601">
        <v>3.86</v>
      </c>
      <c r="Y601">
        <v>269684</v>
      </c>
      <c r="Z601">
        <v>53937</v>
      </c>
      <c r="AA601">
        <v>10787350</v>
      </c>
    </row>
    <row r="602" spans="1:27">
      <c r="A602" t="s">
        <v>785</v>
      </c>
      <c r="B602" t="s">
        <v>23</v>
      </c>
      <c r="C602" t="s">
        <v>23</v>
      </c>
      <c r="D602">
        <v>1124</v>
      </c>
      <c r="E602" s="12">
        <v>40925</v>
      </c>
      <c r="F602" s="72">
        <f t="shared" si="90"/>
        <v>2012</v>
      </c>
      <c r="G602" s="70">
        <f t="shared" si="91"/>
        <v>6963.7455516014234</v>
      </c>
      <c r="H602" s="70" cm="1">
        <f t="array" ref="H602">INDEX(magic_bricks_appreciation_pivot!$A$13:$K$20,MATCH(C602,magic_bricks_appreciation_pivot!$A$13:$A$20,0),1+MATCH(F602,INDEX(magic_bricks_appreciation_pivot!$B$13:$K$13,0),0))</f>
        <v>0.26292059267573231</v>
      </c>
      <c r="I602" s="70">
        <f t="shared" si="93"/>
        <v>8794.6576592714646</v>
      </c>
      <c r="J602">
        <v>60</v>
      </c>
      <c r="K602">
        <v>1</v>
      </c>
      <c r="L602">
        <v>1</v>
      </c>
      <c r="M602">
        <v>3</v>
      </c>
      <c r="N602" t="s">
        <v>154</v>
      </c>
      <c r="O602" t="s">
        <v>155</v>
      </c>
      <c r="P602" s="12">
        <v>25960</v>
      </c>
      <c r="Q602" t="s">
        <v>169</v>
      </c>
      <c r="R602" t="s">
        <v>165</v>
      </c>
      <c r="S602" t="s">
        <v>158</v>
      </c>
      <c r="T602" t="s">
        <v>166</v>
      </c>
      <c r="U602">
        <v>2.1</v>
      </c>
      <c r="V602">
        <v>2.5</v>
      </c>
      <c r="W602">
        <v>3.9</v>
      </c>
      <c r="X602">
        <v>2.94</v>
      </c>
      <c r="Y602">
        <v>320917</v>
      </c>
      <c r="Z602">
        <v>86100</v>
      </c>
      <c r="AA602">
        <v>7827250</v>
      </c>
    </row>
    <row r="603" spans="1:27" hidden="1">
      <c r="A603" t="s">
        <v>786</v>
      </c>
      <c r="B603" t="s">
        <v>39</v>
      </c>
      <c r="C603" t="s">
        <v>39</v>
      </c>
      <c r="D603">
        <v>1962</v>
      </c>
      <c r="E603" s="12">
        <v>39334</v>
      </c>
      <c r="F603" s="72">
        <f t="shared" si="90"/>
        <v>2007</v>
      </c>
      <c r="G603" s="70">
        <f t="shared" si="91"/>
        <v>11442.125382262997</v>
      </c>
      <c r="H603" s="70" t="e" cm="1">
        <f t="array" ref="H603">INDEX(magic_bricks_appreciation_pivot!$A$13:$K$20,MATCH(C603,magic_bricks_appreciation_pivot!$A$13:$A$20,0),1+MATCH(F603,INDEX(magic_bricks_appreciation_pivot!$B$13:$K$13,0),0))</f>
        <v>#N/A</v>
      </c>
      <c r="I603" s="70"/>
      <c r="J603">
        <v>84</v>
      </c>
      <c r="K603">
        <v>2</v>
      </c>
      <c r="L603">
        <v>1</v>
      </c>
      <c r="M603">
        <v>5</v>
      </c>
      <c r="N603" t="s">
        <v>168</v>
      </c>
      <c r="O603" t="s">
        <v>155</v>
      </c>
      <c r="P603" s="12">
        <v>28384</v>
      </c>
      <c r="Q603" t="s">
        <v>156</v>
      </c>
      <c r="R603" t="s">
        <v>165</v>
      </c>
      <c r="S603" t="s">
        <v>158</v>
      </c>
      <c r="T603" t="s">
        <v>182</v>
      </c>
      <c r="U603">
        <v>5</v>
      </c>
      <c r="V603">
        <v>2.9</v>
      </c>
      <c r="W603">
        <v>3.2</v>
      </c>
      <c r="X603">
        <v>3.7549999999999999</v>
      </c>
      <c r="Y603">
        <v>740832</v>
      </c>
      <c r="Z603">
        <v>112247</v>
      </c>
      <c r="AA603">
        <v>22449450</v>
      </c>
    </row>
    <row r="604" spans="1:27" hidden="1">
      <c r="A604" t="s">
        <v>787</v>
      </c>
      <c r="B604" t="s">
        <v>175</v>
      </c>
      <c r="C604" t="s">
        <v>34</v>
      </c>
      <c r="D604">
        <v>1261</v>
      </c>
      <c r="E604" s="12">
        <v>40066</v>
      </c>
      <c r="F604" s="72">
        <f t="shared" si="90"/>
        <v>2009</v>
      </c>
      <c r="G604" s="70">
        <f t="shared" si="91"/>
        <v>7707.0340999206983</v>
      </c>
      <c r="H604" s="70" t="e" cm="1">
        <f t="array" ref="H604">INDEX(magic_bricks_appreciation_pivot!$A$13:$K$20,MATCH(C604,magic_bricks_appreciation_pivot!$A$13:$A$20,0),1+MATCH(F604,INDEX(magic_bricks_appreciation_pivot!$B$13:$K$13,0),0))</f>
        <v>#N/A</v>
      </c>
      <c r="I604" s="70"/>
      <c r="J604">
        <v>157</v>
      </c>
      <c r="K604">
        <v>2</v>
      </c>
      <c r="L604">
        <v>1</v>
      </c>
      <c r="M604">
        <v>4</v>
      </c>
      <c r="N604" t="s">
        <v>176</v>
      </c>
      <c r="O604" t="s">
        <v>161</v>
      </c>
      <c r="P604" s="12">
        <v>35686</v>
      </c>
      <c r="Q604" t="s">
        <v>169</v>
      </c>
      <c r="R604" t="s">
        <v>177</v>
      </c>
      <c r="S604" t="s">
        <v>158</v>
      </c>
      <c r="T604" t="s">
        <v>166</v>
      </c>
      <c r="U604">
        <v>2.5</v>
      </c>
      <c r="V604">
        <v>3.9</v>
      </c>
      <c r="W604">
        <v>3.3</v>
      </c>
      <c r="X604">
        <v>3.3</v>
      </c>
      <c r="Y604">
        <v>320713</v>
      </c>
      <c r="Z604">
        <v>77749</v>
      </c>
      <c r="AA604">
        <v>9718570</v>
      </c>
    </row>
    <row r="605" spans="1:27" hidden="1">
      <c r="A605" t="s">
        <v>788</v>
      </c>
      <c r="B605" t="s">
        <v>175</v>
      </c>
      <c r="C605" t="s">
        <v>34</v>
      </c>
      <c r="D605">
        <v>1164</v>
      </c>
      <c r="E605" s="12">
        <v>39471</v>
      </c>
      <c r="F605" s="72">
        <f t="shared" si="90"/>
        <v>2008</v>
      </c>
      <c r="G605" s="70">
        <f t="shared" si="91"/>
        <v>11401.202749140894</v>
      </c>
      <c r="H605" s="70" t="e" cm="1">
        <f t="array" ref="H605">INDEX(magic_bricks_appreciation_pivot!$A$13:$K$20,MATCH(C605,magic_bricks_appreciation_pivot!$A$13:$A$20,0),1+MATCH(F605,INDEX(magic_bricks_appreciation_pivot!$B$13:$K$13,0),0))</f>
        <v>#N/A</v>
      </c>
      <c r="I605" s="70"/>
      <c r="J605">
        <v>63</v>
      </c>
      <c r="K605">
        <v>1</v>
      </c>
      <c r="L605">
        <v>1</v>
      </c>
      <c r="M605">
        <v>3</v>
      </c>
      <c r="N605" t="s">
        <v>168</v>
      </c>
      <c r="O605" t="s">
        <v>161</v>
      </c>
      <c r="P605" s="12">
        <v>24871</v>
      </c>
      <c r="Q605" t="s">
        <v>156</v>
      </c>
      <c r="R605" t="s">
        <v>177</v>
      </c>
      <c r="S605" t="s">
        <v>158</v>
      </c>
      <c r="T605" t="s">
        <v>182</v>
      </c>
      <c r="U605">
        <v>3.3</v>
      </c>
      <c r="V605">
        <v>4.7</v>
      </c>
      <c r="W605">
        <v>3.4</v>
      </c>
      <c r="X605">
        <v>3.89</v>
      </c>
      <c r="Y605">
        <v>331775</v>
      </c>
      <c r="Z605">
        <v>66355</v>
      </c>
      <c r="AA605">
        <v>13271000</v>
      </c>
    </row>
    <row r="606" spans="1:27" hidden="1">
      <c r="A606" t="s">
        <v>789</v>
      </c>
      <c r="B606" t="s">
        <v>201</v>
      </c>
      <c r="C606" t="s">
        <v>201</v>
      </c>
      <c r="D606">
        <v>1313</v>
      </c>
      <c r="E606" s="12">
        <v>39948</v>
      </c>
      <c r="F606" s="72">
        <f t="shared" si="90"/>
        <v>2009</v>
      </c>
      <c r="G606" s="70">
        <f t="shared" si="91"/>
        <v>7170.2361005331304</v>
      </c>
      <c r="H606" s="70" t="e" cm="1">
        <f t="array" ref="H606">INDEX(magic_bricks_appreciation_pivot!$A$13:$K$20,MATCH(C606,magic_bricks_appreciation_pivot!$A$13:$A$20,0),1+MATCH(F606,INDEX(magic_bricks_appreciation_pivot!$B$13:$K$13,0),0))</f>
        <v>#N/A</v>
      </c>
      <c r="I606" s="70"/>
      <c r="J606">
        <v>169</v>
      </c>
      <c r="K606">
        <v>1</v>
      </c>
      <c r="L606">
        <v>1</v>
      </c>
      <c r="M606">
        <v>3</v>
      </c>
      <c r="N606" t="s">
        <v>193</v>
      </c>
      <c r="O606" t="s">
        <v>155</v>
      </c>
      <c r="P606" s="12">
        <v>37758</v>
      </c>
      <c r="Q606" t="s">
        <v>194</v>
      </c>
      <c r="R606" t="s">
        <v>157</v>
      </c>
      <c r="S606" t="s">
        <v>162</v>
      </c>
      <c r="T606" t="s">
        <v>163</v>
      </c>
      <c r="U606">
        <v>4.3</v>
      </c>
      <c r="V606">
        <v>4.3</v>
      </c>
      <c r="W606">
        <v>2.6</v>
      </c>
      <c r="X606">
        <v>3.62</v>
      </c>
      <c r="Y606">
        <v>470726</v>
      </c>
      <c r="Z606">
        <v>188290</v>
      </c>
      <c r="AA606">
        <v>9414520</v>
      </c>
    </row>
    <row r="607" spans="1:27">
      <c r="A607" t="s">
        <v>790</v>
      </c>
      <c r="B607" t="s">
        <v>75</v>
      </c>
      <c r="C607" t="s">
        <v>75</v>
      </c>
      <c r="D607">
        <v>1723</v>
      </c>
      <c r="E607" s="12">
        <v>40332</v>
      </c>
      <c r="F607" s="72">
        <f t="shared" si="90"/>
        <v>2010</v>
      </c>
      <c r="G607" s="70">
        <f t="shared" si="91"/>
        <v>11555.211839814277</v>
      </c>
      <c r="H607" s="70" cm="1">
        <f t="array" ref="H607">INDEX(magic_bricks_appreciation_pivot!$A$13:$K$20,MATCH(C607,magic_bricks_appreciation_pivot!$A$13:$A$20,0),1+MATCH(F607,INDEX(magic_bricks_appreciation_pivot!$B$13:$K$13,0),0))</f>
        <v>0.78146973215161719</v>
      </c>
      <c r="I607" s="70">
        <f>G607+G607*H607</f>
        <v>20585.260141229137</v>
      </c>
      <c r="J607">
        <v>24</v>
      </c>
      <c r="K607">
        <v>1</v>
      </c>
      <c r="L607">
        <v>1</v>
      </c>
      <c r="M607">
        <v>4</v>
      </c>
      <c r="N607" t="s">
        <v>184</v>
      </c>
      <c r="O607" t="s">
        <v>155</v>
      </c>
      <c r="P607" s="12">
        <v>26097</v>
      </c>
      <c r="Q607" t="s">
        <v>156</v>
      </c>
      <c r="R607" t="s">
        <v>157</v>
      </c>
      <c r="S607" t="s">
        <v>178</v>
      </c>
      <c r="T607" t="s">
        <v>166</v>
      </c>
      <c r="U607">
        <v>4.7</v>
      </c>
      <c r="V607">
        <v>2.5</v>
      </c>
      <c r="W607">
        <v>4.4000000000000004</v>
      </c>
      <c r="X607">
        <v>4.0149999999999997</v>
      </c>
      <c r="Y607">
        <v>557470</v>
      </c>
      <c r="Z607">
        <v>238916</v>
      </c>
      <c r="AA607">
        <v>19909630</v>
      </c>
    </row>
    <row r="608" spans="1:27" hidden="1">
      <c r="A608" t="s">
        <v>791</v>
      </c>
      <c r="B608" t="s">
        <v>56</v>
      </c>
      <c r="C608" t="s">
        <v>56</v>
      </c>
      <c r="D608">
        <v>1144</v>
      </c>
      <c r="E608" s="12">
        <v>39356</v>
      </c>
      <c r="F608" s="72">
        <f t="shared" si="90"/>
        <v>2007</v>
      </c>
      <c r="G608" s="70">
        <f t="shared" si="91"/>
        <v>13047.425699300698</v>
      </c>
      <c r="H608" s="70" t="e" cm="1">
        <f t="array" ref="H608">INDEX(magic_bricks_appreciation_pivot!$A$13:$K$20,MATCH(C608,magic_bricks_appreciation_pivot!$A$13:$A$20,0),1+MATCH(F608,INDEX(magic_bricks_appreciation_pivot!$B$13:$K$13,0),0))</f>
        <v>#N/A</v>
      </c>
      <c r="I608" s="70"/>
      <c r="J608">
        <v>128</v>
      </c>
      <c r="K608">
        <v>1</v>
      </c>
      <c r="L608">
        <v>1</v>
      </c>
      <c r="M608">
        <v>3</v>
      </c>
      <c r="N608" t="s">
        <v>193</v>
      </c>
      <c r="O608" t="s">
        <v>155</v>
      </c>
      <c r="P608" s="12">
        <v>25851</v>
      </c>
      <c r="Q608" t="s">
        <v>156</v>
      </c>
      <c r="R608" t="s">
        <v>177</v>
      </c>
      <c r="S608" t="s">
        <v>162</v>
      </c>
      <c r="T608" t="s">
        <v>166</v>
      </c>
      <c r="U608">
        <v>4.2</v>
      </c>
      <c r="V608">
        <v>2.7</v>
      </c>
      <c r="W608">
        <v>4.4000000000000004</v>
      </c>
      <c r="X608">
        <v>4</v>
      </c>
      <c r="Y608">
        <v>537345</v>
      </c>
      <c r="Z608">
        <v>119410</v>
      </c>
      <c r="AA608">
        <v>14926255</v>
      </c>
    </row>
    <row r="609" spans="1:27">
      <c r="A609" t="s">
        <v>792</v>
      </c>
      <c r="B609" t="s">
        <v>51</v>
      </c>
      <c r="C609" t="s">
        <v>51</v>
      </c>
      <c r="D609">
        <v>1740</v>
      </c>
      <c r="E609" s="12">
        <v>40329</v>
      </c>
      <c r="F609" s="72">
        <f t="shared" si="90"/>
        <v>2010</v>
      </c>
      <c r="G609" s="70">
        <f t="shared" si="91"/>
        <v>9657.0747126436781</v>
      </c>
      <c r="H609" s="70" cm="1">
        <f t="array" ref="H609">INDEX(magic_bricks_appreciation_pivot!$A$13:$K$20,MATCH(C609,magic_bricks_appreciation_pivot!$A$13:$A$20,0),1+MATCH(F609,INDEX(magic_bricks_appreciation_pivot!$B$13:$K$13,0),0))</f>
        <v>0.55311029796131728</v>
      </c>
      <c r="I609" s="70">
        <f>G609+G609*H609</f>
        <v>14998.502184388726</v>
      </c>
      <c r="J609">
        <v>83</v>
      </c>
      <c r="K609">
        <v>2</v>
      </c>
      <c r="L609">
        <v>1</v>
      </c>
      <c r="M609">
        <v>4</v>
      </c>
      <c r="N609" t="s">
        <v>184</v>
      </c>
      <c r="O609" t="s">
        <v>155</v>
      </c>
      <c r="P609" s="12">
        <v>31934</v>
      </c>
      <c r="Q609" t="s">
        <v>156</v>
      </c>
      <c r="R609" t="s">
        <v>157</v>
      </c>
      <c r="S609" t="s">
        <v>158</v>
      </c>
      <c r="T609" t="s">
        <v>182</v>
      </c>
      <c r="U609">
        <v>4.7</v>
      </c>
      <c r="V609">
        <v>2.8</v>
      </c>
      <c r="W609">
        <v>4</v>
      </c>
      <c r="X609">
        <v>3.64</v>
      </c>
      <c r="Y609">
        <v>504099</v>
      </c>
      <c r="Z609">
        <v>252050</v>
      </c>
      <c r="AA609">
        <v>16803310</v>
      </c>
    </row>
    <row r="610" spans="1:27" hidden="1">
      <c r="A610" t="s">
        <v>793</v>
      </c>
      <c r="B610" t="s">
        <v>175</v>
      </c>
      <c r="C610" t="s">
        <v>34</v>
      </c>
      <c r="D610">
        <v>1163</v>
      </c>
      <c r="E610" s="12">
        <v>39879</v>
      </c>
      <c r="F610" s="72">
        <f t="shared" si="90"/>
        <v>2009</v>
      </c>
      <c r="G610" s="70">
        <f t="shared" si="91"/>
        <v>9003.9208942390378</v>
      </c>
      <c r="H610" s="70" t="e" cm="1">
        <f t="array" ref="H610">INDEX(magic_bricks_appreciation_pivot!$A$13:$K$20,MATCH(C610,magic_bricks_appreciation_pivot!$A$13:$A$20,0),1+MATCH(F610,INDEX(magic_bricks_appreciation_pivot!$B$13:$K$13,0),0))</f>
        <v>#N/A</v>
      </c>
      <c r="I610" s="70"/>
      <c r="J610">
        <v>3</v>
      </c>
      <c r="K610">
        <v>1</v>
      </c>
      <c r="L610">
        <v>1</v>
      </c>
      <c r="M610">
        <v>3</v>
      </c>
      <c r="N610" t="s">
        <v>176</v>
      </c>
      <c r="O610" t="s">
        <v>155</v>
      </c>
      <c r="P610" s="12">
        <v>28564</v>
      </c>
      <c r="Q610" t="s">
        <v>169</v>
      </c>
      <c r="R610" t="s">
        <v>177</v>
      </c>
      <c r="S610" t="s">
        <v>158</v>
      </c>
      <c r="T610" t="s">
        <v>182</v>
      </c>
      <c r="U610">
        <v>4.8</v>
      </c>
      <c r="V610">
        <v>3.4</v>
      </c>
      <c r="W610">
        <v>2.1</v>
      </c>
      <c r="X610">
        <v>3.43</v>
      </c>
      <c r="Y610">
        <v>335090</v>
      </c>
      <c r="Z610">
        <v>104716</v>
      </c>
      <c r="AA610">
        <v>10471560</v>
      </c>
    </row>
    <row r="611" spans="1:27">
      <c r="A611" t="s">
        <v>794</v>
      </c>
      <c r="B611" t="s">
        <v>175</v>
      </c>
      <c r="C611" t="s">
        <v>34</v>
      </c>
      <c r="D611">
        <v>708</v>
      </c>
      <c r="E611" s="12">
        <v>40438</v>
      </c>
      <c r="F611" s="72">
        <f t="shared" si="90"/>
        <v>2010</v>
      </c>
      <c r="G611" s="70">
        <f t="shared" si="91"/>
        <v>10940.536723163841</v>
      </c>
      <c r="H611" s="70" cm="1">
        <f t="array" ref="H611">INDEX(magic_bricks_appreciation_pivot!$A$13:$K$20,MATCH(C611,magic_bricks_appreciation_pivot!$A$13:$A$20,0),1+MATCH(F611,INDEX(magic_bricks_appreciation_pivot!$B$13:$K$13,0),0))</f>
        <v>0.46848170778869208</v>
      </c>
      <c r="I611" s="70">
        <f t="shared" ref="I611:I613" si="94">G611+G611*H611</f>
        <v>16065.978051356538</v>
      </c>
      <c r="J611">
        <v>87</v>
      </c>
      <c r="K611">
        <v>1</v>
      </c>
      <c r="L611">
        <v>1</v>
      </c>
      <c r="M611">
        <v>2</v>
      </c>
      <c r="N611" t="s">
        <v>176</v>
      </c>
      <c r="O611" t="s">
        <v>161</v>
      </c>
      <c r="P611" s="12">
        <v>35328</v>
      </c>
      <c r="Q611" t="s">
        <v>194</v>
      </c>
      <c r="R611" t="s">
        <v>177</v>
      </c>
      <c r="S611" t="s">
        <v>162</v>
      </c>
      <c r="T611" t="s">
        <v>182</v>
      </c>
      <c r="U611">
        <v>2.1</v>
      </c>
      <c r="V611">
        <v>4.0999999999999996</v>
      </c>
      <c r="W611">
        <v>2.4</v>
      </c>
      <c r="X611">
        <v>2.99</v>
      </c>
      <c r="Y611">
        <v>240123</v>
      </c>
      <c r="Z611">
        <v>131680</v>
      </c>
      <c r="AA611">
        <v>7745900</v>
      </c>
    </row>
    <row r="612" spans="1:27">
      <c r="A612" t="s">
        <v>795</v>
      </c>
      <c r="B612" t="s">
        <v>51</v>
      </c>
      <c r="C612" t="s">
        <v>51</v>
      </c>
      <c r="D612">
        <v>1855</v>
      </c>
      <c r="E612" s="12">
        <v>40370</v>
      </c>
      <c r="F612" s="72">
        <f t="shared" si="90"/>
        <v>2010</v>
      </c>
      <c r="G612" s="70">
        <f t="shared" si="91"/>
        <v>4098.9919137466304</v>
      </c>
      <c r="H612" s="70" cm="1">
        <f t="array" ref="H612">INDEX(magic_bricks_appreciation_pivot!$A$13:$K$20,MATCH(C612,magic_bricks_appreciation_pivot!$A$13:$A$20,0),1+MATCH(F612,INDEX(magic_bricks_appreciation_pivot!$B$13:$K$13,0),0))</f>
        <v>0.55311029796131728</v>
      </c>
      <c r="I612" s="70">
        <f t="shared" si="94"/>
        <v>6366.1865525000594</v>
      </c>
      <c r="J612">
        <v>50</v>
      </c>
      <c r="K612">
        <v>3</v>
      </c>
      <c r="L612">
        <v>2</v>
      </c>
      <c r="M612">
        <v>5</v>
      </c>
      <c r="N612" t="s">
        <v>176</v>
      </c>
      <c r="O612" t="s">
        <v>161</v>
      </c>
      <c r="P612" s="12">
        <v>20660</v>
      </c>
      <c r="Q612" t="s">
        <v>194</v>
      </c>
      <c r="R612" t="s">
        <v>157</v>
      </c>
      <c r="S612" t="s">
        <v>158</v>
      </c>
      <c r="T612" t="s">
        <v>173</v>
      </c>
      <c r="U612">
        <v>4.8</v>
      </c>
      <c r="V612">
        <v>4.7</v>
      </c>
      <c r="W612">
        <v>3.3</v>
      </c>
      <c r="X612">
        <v>4.3099999999999996</v>
      </c>
      <c r="Y612">
        <v>250920</v>
      </c>
      <c r="Z612">
        <v>121658</v>
      </c>
      <c r="AA612">
        <v>7603630</v>
      </c>
    </row>
    <row r="613" spans="1:27">
      <c r="A613" t="s">
        <v>796</v>
      </c>
      <c r="B613" t="s">
        <v>23</v>
      </c>
      <c r="C613" t="s">
        <v>23</v>
      </c>
      <c r="D613">
        <v>563</v>
      </c>
      <c r="E613" s="12">
        <v>40606</v>
      </c>
      <c r="F613" s="72">
        <f t="shared" si="90"/>
        <v>2011</v>
      </c>
      <c r="G613" s="70">
        <f t="shared" si="91"/>
        <v>12639.431616341029</v>
      </c>
      <c r="H613" s="70" cm="1">
        <f t="array" ref="H613">INDEX(magic_bricks_appreciation_pivot!$A$13:$K$20,MATCH(C613,magic_bricks_appreciation_pivot!$A$13:$A$20,0),1+MATCH(F613,INDEX(magic_bricks_appreciation_pivot!$B$13:$K$13,0),0))</f>
        <v>0.30621792098525186</v>
      </c>
      <c r="I613" s="70">
        <f t="shared" si="94"/>
        <v>16509.852088332242</v>
      </c>
      <c r="J613">
        <v>87</v>
      </c>
      <c r="K613">
        <v>1</v>
      </c>
      <c r="L613">
        <v>1</v>
      </c>
      <c r="M613">
        <v>2</v>
      </c>
      <c r="N613" t="s">
        <v>168</v>
      </c>
      <c r="O613" t="s">
        <v>161</v>
      </c>
      <c r="P613" s="12">
        <v>23086</v>
      </c>
      <c r="Q613" t="s">
        <v>156</v>
      </c>
      <c r="R613" t="s">
        <v>157</v>
      </c>
      <c r="S613" t="s">
        <v>158</v>
      </c>
      <c r="T613" t="s">
        <v>182</v>
      </c>
      <c r="U613">
        <v>4.9000000000000004</v>
      </c>
      <c r="V613">
        <v>3</v>
      </c>
      <c r="W613">
        <v>3.8</v>
      </c>
      <c r="X613">
        <v>3.89</v>
      </c>
      <c r="Y613">
        <v>256176</v>
      </c>
      <c r="Z613">
        <v>149436</v>
      </c>
      <c r="AA613">
        <v>7116000</v>
      </c>
    </row>
    <row r="614" spans="1:27" hidden="1">
      <c r="A614" t="s">
        <v>797</v>
      </c>
      <c r="B614" t="s">
        <v>39</v>
      </c>
      <c r="C614" t="s">
        <v>39</v>
      </c>
      <c r="D614">
        <v>1768</v>
      </c>
      <c r="E614" s="12">
        <v>40160</v>
      </c>
      <c r="F614" s="72">
        <f t="shared" si="90"/>
        <v>2009</v>
      </c>
      <c r="G614" s="70">
        <f t="shared" si="91"/>
        <v>8336.679864253394</v>
      </c>
      <c r="H614" s="70" t="e" cm="1">
        <f t="array" ref="H614">INDEX(magic_bricks_appreciation_pivot!$A$13:$K$20,MATCH(C614,magic_bricks_appreciation_pivot!$A$13:$A$20,0),1+MATCH(F614,INDEX(magic_bricks_appreciation_pivot!$B$13:$K$13,0),0))</f>
        <v>#N/A</v>
      </c>
      <c r="I614" s="70"/>
      <c r="J614">
        <v>74</v>
      </c>
      <c r="K614">
        <v>1</v>
      </c>
      <c r="L614">
        <v>1</v>
      </c>
      <c r="M614">
        <v>4</v>
      </c>
      <c r="N614" t="s">
        <v>184</v>
      </c>
      <c r="O614" t="s">
        <v>155</v>
      </c>
      <c r="P614" s="12">
        <v>26290</v>
      </c>
      <c r="Q614" t="s">
        <v>169</v>
      </c>
      <c r="R614" t="s">
        <v>177</v>
      </c>
      <c r="S614" t="s">
        <v>158</v>
      </c>
      <c r="T614" t="s">
        <v>182</v>
      </c>
      <c r="U614">
        <v>4.4000000000000004</v>
      </c>
      <c r="V614">
        <v>2.2999999999999998</v>
      </c>
      <c r="W614">
        <v>2.1</v>
      </c>
      <c r="X614">
        <v>2.9550000000000001</v>
      </c>
      <c r="Y614">
        <v>368481</v>
      </c>
      <c r="Z614">
        <v>250567</v>
      </c>
      <c r="AA614">
        <v>14739250</v>
      </c>
    </row>
    <row r="615" spans="1:27">
      <c r="A615" t="s">
        <v>798</v>
      </c>
      <c r="B615" t="s">
        <v>23</v>
      </c>
      <c r="C615" t="s">
        <v>23</v>
      </c>
      <c r="D615">
        <v>943</v>
      </c>
      <c r="E615" s="12">
        <v>40825</v>
      </c>
      <c r="F615" s="72">
        <f t="shared" si="90"/>
        <v>2011</v>
      </c>
      <c r="G615" s="70">
        <f t="shared" si="91"/>
        <v>6146.3414634146338</v>
      </c>
      <c r="H615" s="70" cm="1">
        <f t="array" ref="H615">INDEX(magic_bricks_appreciation_pivot!$A$13:$K$20,MATCH(C615,magic_bricks_appreciation_pivot!$A$13:$A$20,0),1+MATCH(F615,INDEX(magic_bricks_appreciation_pivot!$B$13:$K$13,0),0))</f>
        <v>0.30621792098525186</v>
      </c>
      <c r="I615" s="70">
        <f>G615+G615*H615</f>
        <v>8028.4613680069133</v>
      </c>
      <c r="J615">
        <v>191</v>
      </c>
      <c r="K615">
        <v>1</v>
      </c>
      <c r="L615">
        <v>1</v>
      </c>
      <c r="M615">
        <v>3</v>
      </c>
      <c r="N615" t="s">
        <v>176</v>
      </c>
      <c r="O615" t="s">
        <v>155</v>
      </c>
      <c r="P615" s="12">
        <v>37175</v>
      </c>
      <c r="Q615" t="s">
        <v>194</v>
      </c>
      <c r="R615" t="s">
        <v>170</v>
      </c>
      <c r="S615" t="s">
        <v>158</v>
      </c>
      <c r="T615" t="s">
        <v>173</v>
      </c>
      <c r="U615">
        <v>4.0999999999999996</v>
      </c>
      <c r="V615">
        <v>3</v>
      </c>
      <c r="W615">
        <v>4.7</v>
      </c>
      <c r="X615">
        <v>4.01</v>
      </c>
      <c r="Y615">
        <v>289800</v>
      </c>
      <c r="Z615">
        <v>133308</v>
      </c>
      <c r="AA615">
        <v>5796000</v>
      </c>
    </row>
    <row r="616" spans="1:27" hidden="1">
      <c r="A616" t="s">
        <v>799</v>
      </c>
      <c r="B616" t="s">
        <v>175</v>
      </c>
      <c r="C616" t="s">
        <v>34</v>
      </c>
      <c r="D616">
        <v>931</v>
      </c>
      <c r="E616" s="12">
        <v>39766</v>
      </c>
      <c r="F616" s="72">
        <f t="shared" si="90"/>
        <v>2008</v>
      </c>
      <c r="G616" s="70">
        <f t="shared" si="91"/>
        <v>8078.1954887218044</v>
      </c>
      <c r="H616" s="70" t="e" cm="1">
        <f t="array" ref="H616">INDEX(magic_bricks_appreciation_pivot!$A$13:$K$20,MATCH(C616,magic_bricks_appreciation_pivot!$A$13:$A$20,0),1+MATCH(F616,INDEX(magic_bricks_appreciation_pivot!$B$13:$K$13,0),0))</f>
        <v>#N/A</v>
      </c>
      <c r="I616" s="70"/>
      <c r="J616">
        <v>58</v>
      </c>
      <c r="K616">
        <v>1</v>
      </c>
      <c r="L616">
        <v>1</v>
      </c>
      <c r="M616">
        <v>3</v>
      </c>
      <c r="N616" t="s">
        <v>154</v>
      </c>
      <c r="O616" t="s">
        <v>161</v>
      </c>
      <c r="P616" s="12">
        <v>26626</v>
      </c>
      <c r="Q616" t="s">
        <v>194</v>
      </c>
      <c r="R616" t="s">
        <v>170</v>
      </c>
      <c r="S616" t="s">
        <v>178</v>
      </c>
      <c r="T616" t="s">
        <v>182</v>
      </c>
      <c r="U616">
        <v>2.8</v>
      </c>
      <c r="V616">
        <v>2</v>
      </c>
      <c r="W616">
        <v>3.6</v>
      </c>
      <c r="X616">
        <v>2.72</v>
      </c>
      <c r="Y616">
        <v>233145</v>
      </c>
      <c r="Z616">
        <v>127854</v>
      </c>
      <c r="AA616">
        <v>7520800</v>
      </c>
    </row>
    <row r="617" spans="1:27">
      <c r="A617" t="s">
        <v>800</v>
      </c>
      <c r="B617" t="s">
        <v>175</v>
      </c>
      <c r="C617" t="s">
        <v>34</v>
      </c>
      <c r="D617">
        <v>1127</v>
      </c>
      <c r="E617" s="12">
        <v>40448</v>
      </c>
      <c r="F617" s="72">
        <f t="shared" si="90"/>
        <v>2010</v>
      </c>
      <c r="G617" s="70">
        <f t="shared" si="91"/>
        <v>8608.5181898846495</v>
      </c>
      <c r="H617" s="70" cm="1">
        <f t="array" ref="H617">INDEX(magic_bricks_appreciation_pivot!$A$13:$K$20,MATCH(C617,magic_bricks_appreciation_pivot!$A$13:$A$20,0),1+MATCH(F617,INDEX(magic_bricks_appreciation_pivot!$B$13:$K$13,0),0))</f>
        <v>0.46848170778869208</v>
      </c>
      <c r="I617" s="70">
        <f>G617+G617*H617</f>
        <v>12641.451493011831</v>
      </c>
      <c r="J617">
        <v>190</v>
      </c>
      <c r="K617">
        <v>1</v>
      </c>
      <c r="L617">
        <v>1</v>
      </c>
      <c r="M617">
        <v>3</v>
      </c>
      <c r="N617" t="s">
        <v>184</v>
      </c>
      <c r="O617" t="s">
        <v>155</v>
      </c>
      <c r="P617" s="12">
        <v>27308</v>
      </c>
      <c r="Q617" t="s">
        <v>194</v>
      </c>
      <c r="R617" t="s">
        <v>170</v>
      </c>
      <c r="S617" t="s">
        <v>158</v>
      </c>
      <c r="T617" t="s">
        <v>166</v>
      </c>
      <c r="U617">
        <v>4.5</v>
      </c>
      <c r="V617">
        <v>4.7</v>
      </c>
      <c r="W617">
        <v>2.1</v>
      </c>
      <c r="X617">
        <v>3.86</v>
      </c>
      <c r="Y617">
        <v>291054</v>
      </c>
      <c r="Z617">
        <v>126123</v>
      </c>
      <c r="AA617">
        <v>9701800</v>
      </c>
    </row>
    <row r="618" spans="1:27" hidden="1">
      <c r="A618" t="s">
        <v>801</v>
      </c>
      <c r="B618" t="s">
        <v>201</v>
      </c>
      <c r="C618" t="s">
        <v>201</v>
      </c>
      <c r="D618">
        <v>1629</v>
      </c>
      <c r="E618" s="12">
        <v>39916</v>
      </c>
      <c r="F618" s="72">
        <f t="shared" si="90"/>
        <v>2009</v>
      </c>
      <c r="G618" s="70">
        <f t="shared" si="91"/>
        <v>8712.6826273787592</v>
      </c>
      <c r="H618" s="70" t="e" cm="1">
        <f t="array" ref="H618">INDEX(magic_bricks_appreciation_pivot!$A$13:$K$20,MATCH(C618,magic_bricks_appreciation_pivot!$A$13:$A$20,0),1+MATCH(F618,INDEX(magic_bricks_appreciation_pivot!$B$13:$K$13,0),0))</f>
        <v>#N/A</v>
      </c>
      <c r="I618" s="70"/>
      <c r="J618">
        <v>113</v>
      </c>
      <c r="K618">
        <v>2</v>
      </c>
      <c r="L618">
        <v>1</v>
      </c>
      <c r="M618">
        <v>4</v>
      </c>
      <c r="N618" t="s">
        <v>168</v>
      </c>
      <c r="O618" t="s">
        <v>161</v>
      </c>
      <c r="P618" s="12">
        <v>29696</v>
      </c>
      <c r="Q618" t="s">
        <v>156</v>
      </c>
      <c r="R618" t="s">
        <v>157</v>
      </c>
      <c r="S618" t="s">
        <v>158</v>
      </c>
      <c r="T618" t="s">
        <v>182</v>
      </c>
      <c r="U618">
        <v>4.3</v>
      </c>
      <c r="V618">
        <v>4.9000000000000004</v>
      </c>
      <c r="W618">
        <v>4.3</v>
      </c>
      <c r="X618">
        <v>4.4800000000000004</v>
      </c>
      <c r="Y618">
        <v>510947</v>
      </c>
      <c r="Z618">
        <v>127737</v>
      </c>
      <c r="AA618">
        <v>14192960</v>
      </c>
    </row>
    <row r="619" spans="1:27" hidden="1">
      <c r="A619" t="s">
        <v>802</v>
      </c>
      <c r="B619" t="s">
        <v>39</v>
      </c>
      <c r="C619" t="s">
        <v>39</v>
      </c>
      <c r="D619">
        <v>1656</v>
      </c>
      <c r="E619" s="12">
        <v>39685</v>
      </c>
      <c r="F619" s="72">
        <f t="shared" si="90"/>
        <v>2008</v>
      </c>
      <c r="G619" s="70">
        <f t="shared" si="91"/>
        <v>9009.8852657004827</v>
      </c>
      <c r="H619" s="70" t="e" cm="1">
        <f t="array" ref="H619">INDEX(magic_bricks_appreciation_pivot!$A$13:$K$20,MATCH(C619,magic_bricks_appreciation_pivot!$A$13:$A$20,0),1+MATCH(F619,INDEX(magic_bricks_appreciation_pivot!$B$13:$K$13,0),0))</f>
        <v>#N/A</v>
      </c>
      <c r="I619" s="70"/>
      <c r="J619">
        <v>56</v>
      </c>
      <c r="K619">
        <v>1</v>
      </c>
      <c r="L619">
        <v>1</v>
      </c>
      <c r="M619">
        <v>4</v>
      </c>
      <c r="N619" t="s">
        <v>154</v>
      </c>
      <c r="O619" t="s">
        <v>155</v>
      </c>
      <c r="P619" s="12">
        <v>33480</v>
      </c>
      <c r="Q619" t="s">
        <v>169</v>
      </c>
      <c r="R619" t="s">
        <v>170</v>
      </c>
      <c r="S619" t="s">
        <v>162</v>
      </c>
      <c r="T619" t="s">
        <v>182</v>
      </c>
      <c r="U619">
        <v>3.9</v>
      </c>
      <c r="V619">
        <v>2.4</v>
      </c>
      <c r="W619">
        <v>4.0999999999999996</v>
      </c>
      <c r="X619">
        <v>3.605</v>
      </c>
      <c r="Y619">
        <v>447611</v>
      </c>
      <c r="Z619">
        <v>283487</v>
      </c>
      <c r="AA619">
        <v>14920370</v>
      </c>
    </row>
    <row r="620" spans="1:27">
      <c r="A620" t="s">
        <v>803</v>
      </c>
      <c r="B620" t="s">
        <v>75</v>
      </c>
      <c r="C620" t="s">
        <v>75</v>
      </c>
      <c r="D620">
        <v>1676</v>
      </c>
      <c r="E620" s="12">
        <v>41643</v>
      </c>
      <c r="F620" s="72">
        <f t="shared" si="90"/>
        <v>2014</v>
      </c>
      <c r="G620" s="70">
        <f t="shared" si="91"/>
        <v>7733.3353221957041</v>
      </c>
      <c r="H620" s="70" cm="1">
        <f t="array" ref="H620">INDEX(magic_bricks_appreciation_pivot!$A$13:$K$20,MATCH(C620,magic_bricks_appreciation_pivot!$A$13:$A$20,0),1+MATCH(F620,INDEX(magic_bricks_appreciation_pivot!$B$13:$K$13,0),0))</f>
        <v>0.20839433870180576</v>
      </c>
      <c r="I620" s="70">
        <f t="shared" ref="I620:I621" si="95">G620+G620*H620</f>
        <v>9344.9186226239945</v>
      </c>
      <c r="J620">
        <v>127</v>
      </c>
      <c r="K620">
        <v>1</v>
      </c>
      <c r="L620">
        <v>1</v>
      </c>
      <c r="M620">
        <v>4</v>
      </c>
      <c r="N620" t="s">
        <v>168</v>
      </c>
      <c r="O620" t="s">
        <v>155</v>
      </c>
      <c r="P620" s="12">
        <v>37628</v>
      </c>
      <c r="Q620" t="s">
        <v>194</v>
      </c>
      <c r="R620" t="s">
        <v>157</v>
      </c>
      <c r="S620" t="s">
        <v>158</v>
      </c>
      <c r="T620" t="s">
        <v>166</v>
      </c>
      <c r="U620">
        <v>3.1</v>
      </c>
      <c r="V620">
        <v>3.1</v>
      </c>
      <c r="W620">
        <v>3.8</v>
      </c>
      <c r="X620">
        <v>3.415</v>
      </c>
      <c r="Y620">
        <v>362910</v>
      </c>
      <c r="Z620">
        <v>207377</v>
      </c>
      <c r="AA620">
        <v>12961070</v>
      </c>
    </row>
    <row r="621" spans="1:27">
      <c r="A621" t="s">
        <v>804</v>
      </c>
      <c r="B621" t="s">
        <v>175</v>
      </c>
      <c r="C621" t="s">
        <v>34</v>
      </c>
      <c r="D621">
        <v>856</v>
      </c>
      <c r="E621" s="12">
        <v>40180</v>
      </c>
      <c r="F621" s="72">
        <f t="shared" si="90"/>
        <v>2010</v>
      </c>
      <c r="G621" s="70">
        <f t="shared" si="91"/>
        <v>9569.2172897196269</v>
      </c>
      <c r="H621" s="70" cm="1">
        <f t="array" ref="H621">INDEX(magic_bricks_appreciation_pivot!$A$13:$K$20,MATCH(C621,magic_bricks_appreciation_pivot!$A$13:$A$20,0),1+MATCH(F621,INDEX(magic_bricks_appreciation_pivot!$B$13:$K$13,0),0))</f>
        <v>0.46848170778869208</v>
      </c>
      <c r="I621" s="70">
        <f t="shared" si="95"/>
        <v>14052.220547808556</v>
      </c>
      <c r="J621">
        <v>133</v>
      </c>
      <c r="K621">
        <v>1</v>
      </c>
      <c r="L621">
        <v>1</v>
      </c>
      <c r="M621">
        <v>3</v>
      </c>
      <c r="N621" t="s">
        <v>184</v>
      </c>
      <c r="O621" t="s">
        <v>161</v>
      </c>
      <c r="P621" s="12">
        <v>28865</v>
      </c>
      <c r="Q621" t="s">
        <v>194</v>
      </c>
      <c r="R621" t="s">
        <v>177</v>
      </c>
      <c r="S621" t="s">
        <v>162</v>
      </c>
      <c r="T621" t="s">
        <v>166</v>
      </c>
      <c r="U621">
        <v>4.8</v>
      </c>
      <c r="V621">
        <v>4.2</v>
      </c>
      <c r="W621">
        <v>4</v>
      </c>
      <c r="X621">
        <v>4.32</v>
      </c>
      <c r="Y621">
        <v>253929</v>
      </c>
      <c r="Z621">
        <v>122869</v>
      </c>
      <c r="AA621">
        <v>8191250</v>
      </c>
    </row>
    <row r="622" spans="1:27" hidden="1">
      <c r="A622" t="s">
        <v>805</v>
      </c>
      <c r="B622" t="s">
        <v>51</v>
      </c>
      <c r="C622" t="s">
        <v>51</v>
      </c>
      <c r="D622">
        <v>1663</v>
      </c>
      <c r="E622" s="12">
        <v>39285</v>
      </c>
      <c r="F622" s="72">
        <f t="shared" si="90"/>
        <v>2007</v>
      </c>
      <c r="G622" s="70">
        <f t="shared" si="91"/>
        <v>8830.0481058328314</v>
      </c>
      <c r="H622" s="70" t="e" cm="1">
        <f t="array" ref="H622">INDEX(magic_bricks_appreciation_pivot!$A$13:$K$20,MATCH(C622,magic_bricks_appreciation_pivot!$A$13:$A$20,0),1+MATCH(F622,INDEX(magic_bricks_appreciation_pivot!$B$13:$K$13,0),0))</f>
        <v>#N/A</v>
      </c>
      <c r="I622" s="70"/>
      <c r="J622">
        <v>1</v>
      </c>
      <c r="K622">
        <v>2</v>
      </c>
      <c r="L622">
        <v>1</v>
      </c>
      <c r="M622">
        <v>4</v>
      </c>
      <c r="N622" t="s">
        <v>184</v>
      </c>
      <c r="O622" t="s">
        <v>155</v>
      </c>
      <c r="P622" s="12">
        <v>35270</v>
      </c>
      <c r="Q622" t="s">
        <v>156</v>
      </c>
      <c r="R622" t="s">
        <v>157</v>
      </c>
      <c r="S622" t="s">
        <v>178</v>
      </c>
      <c r="T622" t="s">
        <v>163</v>
      </c>
      <c r="U622">
        <v>3.6</v>
      </c>
      <c r="V622">
        <v>2.9</v>
      </c>
      <c r="W622">
        <v>2.2000000000000002</v>
      </c>
      <c r="X622">
        <v>2.87</v>
      </c>
      <c r="Y622">
        <v>543322</v>
      </c>
      <c r="Z622">
        <v>132159</v>
      </c>
      <c r="AA622">
        <v>14684370</v>
      </c>
    </row>
    <row r="623" spans="1:27">
      <c r="A623" t="s">
        <v>806</v>
      </c>
      <c r="B623" t="s">
        <v>39</v>
      </c>
      <c r="C623" t="s">
        <v>39</v>
      </c>
      <c r="D623">
        <v>1905</v>
      </c>
      <c r="E623" s="12">
        <v>40352</v>
      </c>
      <c r="F623" s="72">
        <f t="shared" si="90"/>
        <v>2010</v>
      </c>
      <c r="G623" s="70">
        <f t="shared" si="91"/>
        <v>6904.3307086614177</v>
      </c>
      <c r="H623" s="70" cm="1">
        <f t="array" ref="H623">INDEX(magic_bricks_appreciation_pivot!$A$13:$K$20,MATCH(C623,magic_bricks_appreciation_pivot!$A$13:$A$20,0),1+MATCH(F623,INDEX(magic_bricks_appreciation_pivot!$B$13:$K$13,0),0))</f>
        <v>0.44211253020365898</v>
      </c>
      <c r="I623" s="70">
        <f t="shared" ref="I623:I627" si="96">G623+G623*H623</f>
        <v>9956.8218276305379</v>
      </c>
      <c r="J623">
        <v>182</v>
      </c>
      <c r="K623">
        <v>2</v>
      </c>
      <c r="L623">
        <v>1</v>
      </c>
      <c r="M623">
        <v>5</v>
      </c>
      <c r="N623" t="s">
        <v>184</v>
      </c>
      <c r="O623" t="s">
        <v>155</v>
      </c>
      <c r="P623" s="12">
        <v>29402</v>
      </c>
      <c r="Q623" t="s">
        <v>194</v>
      </c>
      <c r="R623" t="s">
        <v>165</v>
      </c>
      <c r="S623" t="s">
        <v>158</v>
      </c>
      <c r="T623" t="s">
        <v>163</v>
      </c>
      <c r="U623">
        <v>3.5</v>
      </c>
      <c r="V623">
        <v>2.8</v>
      </c>
      <c r="W623">
        <v>2.6</v>
      </c>
      <c r="X623">
        <v>2.9649999999999999</v>
      </c>
      <c r="Y623">
        <v>447194</v>
      </c>
      <c r="Z623">
        <v>65764</v>
      </c>
      <c r="AA623">
        <v>13152750</v>
      </c>
    </row>
    <row r="624" spans="1:27">
      <c r="A624" t="s">
        <v>807</v>
      </c>
      <c r="B624" t="s">
        <v>23</v>
      </c>
      <c r="C624" t="s">
        <v>23</v>
      </c>
      <c r="D624">
        <v>861</v>
      </c>
      <c r="E624" s="12">
        <v>40788</v>
      </c>
      <c r="F624" s="72">
        <f t="shared" si="90"/>
        <v>2011</v>
      </c>
      <c r="G624" s="70">
        <f t="shared" si="91"/>
        <v>9576.8002322880366</v>
      </c>
      <c r="H624" s="70" cm="1">
        <f t="array" ref="H624">INDEX(magic_bricks_appreciation_pivot!$A$13:$K$20,MATCH(C624,magic_bricks_appreciation_pivot!$A$13:$A$20,0),1+MATCH(F624,INDEX(magic_bricks_appreciation_pivot!$B$13:$K$13,0),0))</f>
        <v>0.30621792098525186</v>
      </c>
      <c r="I624" s="70">
        <f t="shared" si="96"/>
        <v>12509.388089110356</v>
      </c>
      <c r="J624">
        <v>195</v>
      </c>
      <c r="K624">
        <v>1</v>
      </c>
      <c r="L624">
        <v>1</v>
      </c>
      <c r="M624">
        <v>2</v>
      </c>
      <c r="N624" t="s">
        <v>184</v>
      </c>
      <c r="O624" t="s">
        <v>155</v>
      </c>
      <c r="P624" s="12">
        <v>38233</v>
      </c>
      <c r="Q624" t="s">
        <v>169</v>
      </c>
      <c r="R624" t="s">
        <v>170</v>
      </c>
      <c r="S624" t="s">
        <v>158</v>
      </c>
      <c r="T624" t="s">
        <v>166</v>
      </c>
      <c r="U624">
        <v>4.7</v>
      </c>
      <c r="V624">
        <v>4.3</v>
      </c>
      <c r="W624">
        <v>4.3</v>
      </c>
      <c r="X624">
        <v>4.42</v>
      </c>
      <c r="Y624">
        <v>329825</v>
      </c>
      <c r="Z624">
        <v>173158</v>
      </c>
      <c r="AA624">
        <v>8245625</v>
      </c>
    </row>
    <row r="625" spans="1:27">
      <c r="A625" t="s">
        <v>808</v>
      </c>
      <c r="B625" t="s">
        <v>175</v>
      </c>
      <c r="C625" t="s">
        <v>34</v>
      </c>
      <c r="D625">
        <v>1183</v>
      </c>
      <c r="E625" s="12">
        <v>40945</v>
      </c>
      <c r="F625" s="72">
        <f t="shared" si="90"/>
        <v>2012</v>
      </c>
      <c r="G625" s="70">
        <f t="shared" si="91"/>
        <v>8137.9628064243452</v>
      </c>
      <c r="H625" s="70" cm="1">
        <f t="array" ref="H625">INDEX(magic_bricks_appreciation_pivot!$A$13:$K$20,MATCH(C625,magic_bricks_appreciation_pivot!$A$13:$A$20,0),1+MATCH(F625,INDEX(magic_bricks_appreciation_pivot!$B$13:$K$13,0),0))</f>
        <v>0.22606337179266398</v>
      </c>
      <c r="I625" s="70">
        <f t="shared" si="96"/>
        <v>9977.6581179679233</v>
      </c>
      <c r="J625">
        <v>105</v>
      </c>
      <c r="K625">
        <v>1</v>
      </c>
      <c r="L625">
        <v>1</v>
      </c>
      <c r="M625">
        <v>3</v>
      </c>
      <c r="N625" t="s">
        <v>193</v>
      </c>
      <c r="O625" t="s">
        <v>155</v>
      </c>
      <c r="P625" s="12">
        <v>29995</v>
      </c>
      <c r="Q625" t="s">
        <v>169</v>
      </c>
      <c r="R625" t="s">
        <v>177</v>
      </c>
      <c r="S625" t="s">
        <v>158</v>
      </c>
      <c r="T625" t="s">
        <v>163</v>
      </c>
      <c r="U625">
        <v>3.7</v>
      </c>
      <c r="V625">
        <v>4</v>
      </c>
      <c r="W625">
        <v>2.8</v>
      </c>
      <c r="X625">
        <v>3.55</v>
      </c>
      <c r="Y625">
        <v>269562</v>
      </c>
      <c r="Z625">
        <v>96272</v>
      </c>
      <c r="AA625">
        <v>9627210</v>
      </c>
    </row>
    <row r="626" spans="1:27">
      <c r="A626" t="s">
        <v>809</v>
      </c>
      <c r="B626" t="s">
        <v>23</v>
      </c>
      <c r="C626" t="s">
        <v>23</v>
      </c>
      <c r="D626">
        <v>1352</v>
      </c>
      <c r="E626" s="12">
        <v>40878</v>
      </c>
      <c r="F626" s="72">
        <f t="shared" si="90"/>
        <v>2011</v>
      </c>
      <c r="G626" s="70">
        <f t="shared" si="91"/>
        <v>8089.6819526627223</v>
      </c>
      <c r="H626" s="70" cm="1">
        <f t="array" ref="H626">INDEX(magic_bricks_appreciation_pivot!$A$13:$K$20,MATCH(C626,magic_bricks_appreciation_pivot!$A$13:$A$20,0),1+MATCH(F626,INDEX(magic_bricks_appreciation_pivot!$B$13:$K$13,0),0))</f>
        <v>0.30621792098525186</v>
      </c>
      <c r="I626" s="70">
        <f t="shared" si="96"/>
        <v>10566.887541639015</v>
      </c>
      <c r="J626">
        <v>171</v>
      </c>
      <c r="K626">
        <v>2</v>
      </c>
      <c r="L626">
        <v>2</v>
      </c>
      <c r="M626">
        <v>4</v>
      </c>
      <c r="N626" t="s">
        <v>154</v>
      </c>
      <c r="O626" t="s">
        <v>155</v>
      </c>
      <c r="P626" s="12">
        <v>25183</v>
      </c>
      <c r="Q626" t="s">
        <v>156</v>
      </c>
      <c r="R626" t="s">
        <v>177</v>
      </c>
      <c r="S626" t="s">
        <v>162</v>
      </c>
      <c r="T626" t="s">
        <v>171</v>
      </c>
      <c r="U626">
        <v>3.8</v>
      </c>
      <c r="V626">
        <v>4</v>
      </c>
      <c r="W626">
        <v>4.2</v>
      </c>
      <c r="Y626">
        <v>415616</v>
      </c>
      <c r="Z626">
        <v>164059</v>
      </c>
      <c r="AA626">
        <v>10937250</v>
      </c>
    </row>
    <row r="627" spans="1:27">
      <c r="A627" t="s">
        <v>810</v>
      </c>
      <c r="B627" t="s">
        <v>39</v>
      </c>
      <c r="C627" t="s">
        <v>39</v>
      </c>
      <c r="D627">
        <v>1510</v>
      </c>
      <c r="E627" s="12">
        <v>40770</v>
      </c>
      <c r="F627" s="72">
        <f t="shared" si="90"/>
        <v>2011</v>
      </c>
      <c r="G627" s="70">
        <f t="shared" si="91"/>
        <v>7268.4966887417222</v>
      </c>
      <c r="H627" s="70" cm="1">
        <f t="array" ref="H627">INDEX(magic_bricks_appreciation_pivot!$A$13:$K$20,MATCH(C627,magic_bricks_appreciation_pivot!$A$13:$A$20,0),1+MATCH(F627,INDEX(magic_bricks_appreciation_pivot!$B$13:$K$13,0),0))</f>
        <v>0.32133594787779113</v>
      </c>
      <c r="I627" s="70">
        <f t="shared" si="96"/>
        <v>9604.1259618651293</v>
      </c>
      <c r="J627">
        <v>196</v>
      </c>
      <c r="K627">
        <v>1</v>
      </c>
      <c r="L627">
        <v>1</v>
      </c>
      <c r="M627">
        <v>4</v>
      </c>
      <c r="N627" t="s">
        <v>193</v>
      </c>
      <c r="O627" t="s">
        <v>161</v>
      </c>
      <c r="P627" s="12">
        <v>26535</v>
      </c>
      <c r="Q627" t="s">
        <v>169</v>
      </c>
      <c r="R627" t="s">
        <v>177</v>
      </c>
      <c r="S627" t="s">
        <v>158</v>
      </c>
      <c r="T627" t="s">
        <v>163</v>
      </c>
      <c r="U627">
        <v>4.0999999999999996</v>
      </c>
      <c r="V627">
        <v>4.5999999999999996</v>
      </c>
      <c r="W627">
        <v>3</v>
      </c>
      <c r="Y627">
        <v>406091</v>
      </c>
      <c r="Z627">
        <v>175607</v>
      </c>
      <c r="AA627">
        <v>10975430</v>
      </c>
    </row>
    <row r="628" spans="1:27" hidden="1">
      <c r="A628" t="s">
        <v>811</v>
      </c>
      <c r="B628" t="s">
        <v>175</v>
      </c>
      <c r="C628" t="s">
        <v>34</v>
      </c>
      <c r="D628">
        <v>987</v>
      </c>
      <c r="E628" s="12">
        <v>39771</v>
      </c>
      <c r="F628" s="72">
        <f t="shared" si="90"/>
        <v>2008</v>
      </c>
      <c r="G628" s="70">
        <f t="shared" si="91"/>
        <v>10094.67071935157</v>
      </c>
      <c r="H628" s="70" t="e" cm="1">
        <f t="array" ref="H628">INDEX(magic_bricks_appreciation_pivot!$A$13:$K$20,MATCH(C628,magic_bricks_appreciation_pivot!$A$13:$A$20,0),1+MATCH(F628,INDEX(magic_bricks_appreciation_pivot!$B$13:$K$13,0),0))</f>
        <v>#N/A</v>
      </c>
      <c r="I628" s="70"/>
      <c r="J628">
        <v>163</v>
      </c>
      <c r="K628">
        <v>1</v>
      </c>
      <c r="L628">
        <v>1</v>
      </c>
      <c r="M628">
        <v>3</v>
      </c>
      <c r="N628" t="s">
        <v>176</v>
      </c>
      <c r="O628" t="s">
        <v>155</v>
      </c>
      <c r="P628" s="12">
        <v>32836</v>
      </c>
      <c r="Q628" t="s">
        <v>169</v>
      </c>
      <c r="R628" t="s">
        <v>170</v>
      </c>
      <c r="S628" t="s">
        <v>158</v>
      </c>
      <c r="T628" t="s">
        <v>182</v>
      </c>
      <c r="U628">
        <v>2.9</v>
      </c>
      <c r="V628">
        <v>3</v>
      </c>
      <c r="W628">
        <v>2</v>
      </c>
      <c r="X628">
        <v>2.67</v>
      </c>
      <c r="Y628">
        <v>259049</v>
      </c>
      <c r="Z628">
        <v>29890</v>
      </c>
      <c r="AA628">
        <v>9963440</v>
      </c>
    </row>
    <row r="629" spans="1:27">
      <c r="A629" t="s">
        <v>812</v>
      </c>
      <c r="B629" t="s">
        <v>23</v>
      </c>
      <c r="C629" t="s">
        <v>23</v>
      </c>
      <c r="D629">
        <v>1245</v>
      </c>
      <c r="E629" s="12">
        <v>40788</v>
      </c>
      <c r="F629" s="72">
        <f t="shared" si="90"/>
        <v>2011</v>
      </c>
      <c r="G629" s="70">
        <f t="shared" si="91"/>
        <v>6289.4578313253014</v>
      </c>
      <c r="H629" s="70" cm="1">
        <f t="array" ref="H629">INDEX(magic_bricks_appreciation_pivot!$A$13:$K$20,MATCH(C629,magic_bricks_appreciation_pivot!$A$13:$A$20,0),1+MATCH(F629,INDEX(magic_bricks_appreciation_pivot!$B$13:$K$13,0),0))</f>
        <v>0.30621792098525186</v>
      </c>
      <c r="I629" s="70">
        <f t="shared" ref="I629:I631" si="97">G629+G629*H629</f>
        <v>8215.402532558146</v>
      </c>
      <c r="J629">
        <v>198</v>
      </c>
      <c r="K629">
        <v>1</v>
      </c>
      <c r="L629">
        <v>1</v>
      </c>
      <c r="M629">
        <v>3</v>
      </c>
      <c r="N629" t="s">
        <v>154</v>
      </c>
      <c r="O629" t="s">
        <v>155</v>
      </c>
      <c r="P629" s="12">
        <v>34948</v>
      </c>
      <c r="Q629" t="s">
        <v>169</v>
      </c>
      <c r="R629" t="s">
        <v>157</v>
      </c>
      <c r="S629" t="s">
        <v>158</v>
      </c>
      <c r="T629" t="s">
        <v>171</v>
      </c>
      <c r="U629">
        <v>3.8</v>
      </c>
      <c r="V629">
        <v>4.0999999999999996</v>
      </c>
      <c r="W629">
        <v>3.9</v>
      </c>
      <c r="X629">
        <v>3.93</v>
      </c>
      <c r="Y629">
        <v>234911</v>
      </c>
      <c r="Z629">
        <v>70473</v>
      </c>
      <c r="AA629">
        <v>7830375</v>
      </c>
    </row>
    <row r="630" spans="1:27">
      <c r="A630" t="s">
        <v>813</v>
      </c>
      <c r="B630" t="s">
        <v>175</v>
      </c>
      <c r="C630" t="s">
        <v>34</v>
      </c>
      <c r="D630">
        <v>1144</v>
      </c>
      <c r="E630" s="12">
        <v>41163</v>
      </c>
      <c r="F630" s="72">
        <f t="shared" si="90"/>
        <v>2012</v>
      </c>
      <c r="G630" s="70">
        <f t="shared" si="91"/>
        <v>6525.1748251748249</v>
      </c>
      <c r="H630" s="70" cm="1">
        <f t="array" ref="H630">INDEX(magic_bricks_appreciation_pivot!$A$13:$K$20,MATCH(C630,magic_bricks_appreciation_pivot!$A$13:$A$20,0),1+MATCH(F630,INDEX(magic_bricks_appreciation_pivot!$B$13:$K$13,0),0))</f>
        <v>0.22606337179266398</v>
      </c>
      <c r="I630" s="70">
        <f t="shared" si="97"/>
        <v>8000.2778476904523</v>
      </c>
      <c r="J630">
        <v>140</v>
      </c>
      <c r="K630">
        <v>1</v>
      </c>
      <c r="L630">
        <v>1</v>
      </c>
      <c r="M630">
        <v>3</v>
      </c>
      <c r="N630" t="s">
        <v>168</v>
      </c>
      <c r="O630" t="s">
        <v>161</v>
      </c>
      <c r="P630" s="12">
        <v>36783</v>
      </c>
      <c r="Q630" t="s">
        <v>194</v>
      </c>
      <c r="R630" t="s">
        <v>177</v>
      </c>
      <c r="S630" t="s">
        <v>178</v>
      </c>
      <c r="T630" t="s">
        <v>163</v>
      </c>
      <c r="U630">
        <v>4.7</v>
      </c>
      <c r="V630">
        <v>3.2</v>
      </c>
      <c r="W630">
        <v>4.4000000000000004</v>
      </c>
      <c r="X630">
        <v>4.01</v>
      </c>
      <c r="Y630">
        <v>216479</v>
      </c>
      <c r="Z630">
        <v>52254</v>
      </c>
      <c r="AA630">
        <v>7464800</v>
      </c>
    </row>
    <row r="631" spans="1:27">
      <c r="A631" t="s">
        <v>814</v>
      </c>
      <c r="B631" t="s">
        <v>175</v>
      </c>
      <c r="C631" t="s">
        <v>34</v>
      </c>
      <c r="D631">
        <v>790</v>
      </c>
      <c r="E631" s="12">
        <v>40751</v>
      </c>
      <c r="F631" s="72">
        <f t="shared" si="90"/>
        <v>2011</v>
      </c>
      <c r="G631" s="70">
        <f t="shared" si="91"/>
        <v>8665.9493670886077</v>
      </c>
      <c r="H631" s="70" cm="1">
        <f t="array" ref="H631">INDEX(magic_bricks_appreciation_pivot!$A$13:$K$20,MATCH(C631,magic_bricks_appreciation_pivot!$A$13:$A$20,0),1+MATCH(F631,INDEX(magic_bricks_appreciation_pivot!$B$13:$K$13,0),0))</f>
        <v>0.22839026915113872</v>
      </c>
      <c r="I631" s="70">
        <f t="shared" si="97"/>
        <v>10645.167875488114</v>
      </c>
      <c r="J631">
        <v>28</v>
      </c>
      <c r="K631">
        <v>1</v>
      </c>
      <c r="L631">
        <v>1</v>
      </c>
      <c r="M631">
        <v>2</v>
      </c>
      <c r="N631" t="s">
        <v>168</v>
      </c>
      <c r="O631" t="s">
        <v>161</v>
      </c>
      <c r="P631" s="12">
        <v>28341</v>
      </c>
      <c r="Q631" t="s">
        <v>194</v>
      </c>
      <c r="R631" t="s">
        <v>170</v>
      </c>
      <c r="S631" t="s">
        <v>158</v>
      </c>
      <c r="T631" t="s">
        <v>166</v>
      </c>
      <c r="U631">
        <v>2.6</v>
      </c>
      <c r="V631">
        <v>3.2</v>
      </c>
      <c r="W631">
        <v>3</v>
      </c>
      <c r="X631">
        <v>2.96</v>
      </c>
      <c r="Y631">
        <v>191691</v>
      </c>
      <c r="Z631">
        <v>102692</v>
      </c>
      <c r="AA631">
        <v>6846100</v>
      </c>
    </row>
    <row r="632" spans="1:27" hidden="1">
      <c r="A632" t="s">
        <v>815</v>
      </c>
      <c r="B632" t="s">
        <v>201</v>
      </c>
      <c r="C632" t="s">
        <v>201</v>
      </c>
      <c r="D632">
        <v>1736</v>
      </c>
      <c r="E632" s="12">
        <v>40045</v>
      </c>
      <c r="F632" s="72">
        <f t="shared" si="90"/>
        <v>2009</v>
      </c>
      <c r="G632" s="70">
        <f t="shared" si="91"/>
        <v>6481.7857142857147</v>
      </c>
      <c r="H632" s="70" t="e" cm="1">
        <f t="array" ref="H632">INDEX(magic_bricks_appreciation_pivot!$A$13:$K$20,MATCH(C632,magic_bricks_appreciation_pivot!$A$13:$A$20,0),1+MATCH(F632,INDEX(magic_bricks_appreciation_pivot!$B$13:$K$13,0),0))</f>
        <v>#N/A</v>
      </c>
      <c r="I632" s="70"/>
      <c r="J632">
        <v>91</v>
      </c>
      <c r="K632">
        <v>2</v>
      </c>
      <c r="L632">
        <v>1</v>
      </c>
      <c r="M632">
        <v>4</v>
      </c>
      <c r="N632" t="s">
        <v>176</v>
      </c>
      <c r="O632" t="s">
        <v>155</v>
      </c>
      <c r="P632" s="12">
        <v>31650</v>
      </c>
      <c r="Q632" t="s">
        <v>169</v>
      </c>
      <c r="R632" t="s">
        <v>177</v>
      </c>
      <c r="S632" t="s">
        <v>158</v>
      </c>
      <c r="T632" t="s">
        <v>182</v>
      </c>
      <c r="U632">
        <v>5</v>
      </c>
      <c r="V632">
        <v>3.7</v>
      </c>
      <c r="W632">
        <v>2.2000000000000002</v>
      </c>
      <c r="X632">
        <v>3.49</v>
      </c>
      <c r="Y632">
        <v>472600</v>
      </c>
      <c r="Z632">
        <v>168786</v>
      </c>
      <c r="AA632">
        <v>11252380</v>
      </c>
    </row>
    <row r="633" spans="1:27">
      <c r="A633" t="s">
        <v>816</v>
      </c>
      <c r="B633" t="s">
        <v>51</v>
      </c>
      <c r="C633" t="s">
        <v>51</v>
      </c>
      <c r="D633">
        <v>1950</v>
      </c>
      <c r="E633" s="12">
        <v>40640</v>
      </c>
      <c r="F633" s="72">
        <f t="shared" si="90"/>
        <v>2011</v>
      </c>
      <c r="G633" s="70">
        <f t="shared" si="91"/>
        <v>5777.5384615384619</v>
      </c>
      <c r="H633" s="70" cm="1">
        <f t="array" ref="H633">INDEX(magic_bricks_appreciation_pivot!$A$13:$K$20,MATCH(C633,magic_bricks_appreciation_pivot!$A$13:$A$20,0),1+MATCH(F633,INDEX(magic_bricks_appreciation_pivot!$B$13:$K$13,0),0))</f>
        <v>0.33442622950819673</v>
      </c>
      <c r="I633" s="70">
        <f t="shared" ref="I633:I635" si="98">G633+G633*H633</f>
        <v>7709.6988650693575</v>
      </c>
      <c r="J633">
        <v>149</v>
      </c>
      <c r="K633">
        <v>3</v>
      </c>
      <c r="L633">
        <v>2</v>
      </c>
      <c r="M633">
        <v>5</v>
      </c>
      <c r="N633" t="s">
        <v>154</v>
      </c>
      <c r="O633" t="s">
        <v>155</v>
      </c>
      <c r="P633" s="12">
        <v>24215</v>
      </c>
      <c r="Q633" t="s">
        <v>194</v>
      </c>
      <c r="R633" t="s">
        <v>177</v>
      </c>
      <c r="S633" t="s">
        <v>162</v>
      </c>
      <c r="T633" t="s">
        <v>166</v>
      </c>
      <c r="U633">
        <v>3.8</v>
      </c>
      <c r="V633">
        <v>3.2</v>
      </c>
      <c r="W633">
        <v>4.8</v>
      </c>
      <c r="X633">
        <v>3.83</v>
      </c>
      <c r="Y633">
        <v>394317</v>
      </c>
      <c r="Z633">
        <v>168993</v>
      </c>
      <c r="AA633">
        <v>11266200</v>
      </c>
    </row>
    <row r="634" spans="1:27">
      <c r="A634" t="s">
        <v>817</v>
      </c>
      <c r="B634" t="s">
        <v>201</v>
      </c>
      <c r="C634" t="s">
        <v>201</v>
      </c>
      <c r="D634">
        <v>2186</v>
      </c>
      <c r="E634" s="12">
        <v>40677</v>
      </c>
      <c r="F634" s="72">
        <f t="shared" si="90"/>
        <v>2011</v>
      </c>
      <c r="G634" s="70">
        <f t="shared" si="91"/>
        <v>8112.5160109789567</v>
      </c>
      <c r="H634" s="70" cm="1">
        <f t="array" ref="H634">INDEX(magic_bricks_appreciation_pivot!$A$13:$K$20,MATCH(C634,magic_bricks_appreciation_pivot!$A$13:$A$20,0),1+MATCH(F634,INDEX(magic_bricks_appreciation_pivot!$B$13:$K$13,0),0))</f>
        <v>0.57884713052310821</v>
      </c>
      <c r="I634" s="70">
        <f t="shared" si="98"/>
        <v>12808.422625256899</v>
      </c>
      <c r="J634">
        <v>48</v>
      </c>
      <c r="K634">
        <v>3</v>
      </c>
      <c r="L634">
        <v>2</v>
      </c>
      <c r="M634">
        <v>5</v>
      </c>
      <c r="N634" t="s">
        <v>154</v>
      </c>
      <c r="O634" t="s">
        <v>155</v>
      </c>
      <c r="P634" s="12">
        <v>34107</v>
      </c>
      <c r="Q634" t="s">
        <v>156</v>
      </c>
      <c r="R634" t="s">
        <v>177</v>
      </c>
      <c r="S634" t="s">
        <v>158</v>
      </c>
      <c r="T634" t="s">
        <v>166</v>
      </c>
      <c r="U634">
        <v>2.9</v>
      </c>
      <c r="V634">
        <v>2.2000000000000002</v>
      </c>
      <c r="W634">
        <v>3.4</v>
      </c>
      <c r="X634">
        <v>2.89</v>
      </c>
      <c r="Y634">
        <v>762560</v>
      </c>
      <c r="Z634">
        <v>443349</v>
      </c>
      <c r="AA634">
        <v>17733960</v>
      </c>
    </row>
    <row r="635" spans="1:27">
      <c r="A635" t="s">
        <v>818</v>
      </c>
      <c r="B635" t="s">
        <v>56</v>
      </c>
      <c r="C635" t="s">
        <v>56</v>
      </c>
      <c r="D635">
        <v>843</v>
      </c>
      <c r="E635" s="12">
        <v>40925</v>
      </c>
      <c r="F635" s="72">
        <f t="shared" si="90"/>
        <v>2012</v>
      </c>
      <c r="G635" s="70">
        <f t="shared" si="91"/>
        <v>9887.7698695136423</v>
      </c>
      <c r="H635" s="70" cm="1">
        <f t="array" ref="H635">INDEX(magic_bricks_appreciation_pivot!$A$13:$K$20,MATCH(C635,magic_bricks_appreciation_pivot!$A$13:$A$20,0),1+MATCH(F635,INDEX(magic_bricks_appreciation_pivot!$B$13:$K$13,0),0))</f>
        <v>0.4006045824602385</v>
      </c>
      <c r="I635" s="70">
        <f t="shared" si="98"/>
        <v>13848.855789553083</v>
      </c>
      <c r="J635">
        <v>68</v>
      </c>
      <c r="K635">
        <v>1</v>
      </c>
      <c r="L635">
        <v>1</v>
      </c>
      <c r="M635">
        <v>3</v>
      </c>
      <c r="N635" t="s">
        <v>193</v>
      </c>
      <c r="O635" t="s">
        <v>161</v>
      </c>
      <c r="P635" s="12">
        <v>31435</v>
      </c>
      <c r="Q635" t="s">
        <v>194</v>
      </c>
      <c r="R635" t="s">
        <v>165</v>
      </c>
      <c r="S635" t="s">
        <v>158</v>
      </c>
      <c r="T635" t="s">
        <v>182</v>
      </c>
      <c r="U635">
        <v>2.5</v>
      </c>
      <c r="V635">
        <v>2.7</v>
      </c>
      <c r="W635">
        <v>4.3</v>
      </c>
      <c r="X635">
        <v>3.44</v>
      </c>
      <c r="Y635">
        <v>291739</v>
      </c>
      <c r="Z635">
        <v>25006</v>
      </c>
      <c r="AA635">
        <v>8335390</v>
      </c>
    </row>
    <row r="636" spans="1:27" hidden="1">
      <c r="A636" t="s">
        <v>819</v>
      </c>
      <c r="B636" t="s">
        <v>56</v>
      </c>
      <c r="C636" t="s">
        <v>56</v>
      </c>
      <c r="D636">
        <v>1022</v>
      </c>
      <c r="E636" s="12">
        <v>39810</v>
      </c>
      <c r="F636" s="72">
        <f t="shared" si="90"/>
        <v>2008</v>
      </c>
      <c r="G636" s="70">
        <f t="shared" si="91"/>
        <v>8841.7318982387478</v>
      </c>
      <c r="H636" s="70" t="e" cm="1">
        <f t="array" ref="H636">INDEX(magic_bricks_appreciation_pivot!$A$13:$K$20,MATCH(C636,magic_bricks_appreciation_pivot!$A$13:$A$20,0),1+MATCH(F636,INDEX(magic_bricks_appreciation_pivot!$B$13:$K$13,0),0))</f>
        <v>#N/A</v>
      </c>
      <c r="I636" s="70"/>
      <c r="J636">
        <v>129</v>
      </c>
      <c r="K636">
        <v>1</v>
      </c>
      <c r="L636">
        <v>1</v>
      </c>
      <c r="M636">
        <v>3</v>
      </c>
      <c r="N636" t="s">
        <v>184</v>
      </c>
      <c r="O636" t="s">
        <v>161</v>
      </c>
      <c r="P636" s="12">
        <v>36160</v>
      </c>
      <c r="Q636" t="s">
        <v>194</v>
      </c>
      <c r="R636" t="s">
        <v>170</v>
      </c>
      <c r="S636" t="s">
        <v>162</v>
      </c>
      <c r="T636" t="s">
        <v>163</v>
      </c>
      <c r="U636">
        <v>2.1</v>
      </c>
      <c r="V636">
        <v>4.4000000000000004</v>
      </c>
      <c r="W636">
        <v>2.4</v>
      </c>
      <c r="X636">
        <v>2.71</v>
      </c>
      <c r="Y636">
        <v>289160</v>
      </c>
      <c r="Z636">
        <v>108435</v>
      </c>
      <c r="AA636">
        <v>9036250</v>
      </c>
    </row>
    <row r="637" spans="1:27">
      <c r="A637" t="s">
        <v>820</v>
      </c>
      <c r="B637" t="s">
        <v>201</v>
      </c>
      <c r="C637" t="s">
        <v>201</v>
      </c>
      <c r="D637">
        <v>2397</v>
      </c>
      <c r="E637" s="12">
        <v>40934</v>
      </c>
      <c r="F637" s="72">
        <f t="shared" si="90"/>
        <v>2012</v>
      </c>
      <c r="G637" s="70">
        <f t="shared" si="91"/>
        <v>4910.6549853984143</v>
      </c>
      <c r="H637" s="70" cm="1">
        <f t="array" ref="H637">INDEX(magic_bricks_appreciation_pivot!$A$13:$K$20,MATCH(C637,magic_bricks_appreciation_pivot!$A$13:$A$20,0),1+MATCH(F637,INDEX(magic_bricks_appreciation_pivot!$B$13:$K$13,0),0))</f>
        <v>0.26292059267573231</v>
      </c>
      <c r="I637" s="70">
        <f>G637+G637*H637</f>
        <v>6201.7673045854044</v>
      </c>
      <c r="J637">
        <v>175</v>
      </c>
      <c r="K637">
        <v>4</v>
      </c>
      <c r="L637">
        <v>2</v>
      </c>
      <c r="M637">
        <v>6</v>
      </c>
      <c r="N637" t="s">
        <v>193</v>
      </c>
      <c r="O637" t="s">
        <v>161</v>
      </c>
      <c r="P637" s="12">
        <v>31809</v>
      </c>
      <c r="Q637" t="s">
        <v>169</v>
      </c>
      <c r="R637" t="s">
        <v>170</v>
      </c>
      <c r="S637" t="s">
        <v>158</v>
      </c>
      <c r="T637" t="s">
        <v>163</v>
      </c>
      <c r="U637">
        <v>2.6</v>
      </c>
      <c r="V637">
        <v>3.5</v>
      </c>
      <c r="W637">
        <v>3.6</v>
      </c>
      <c r="X637">
        <v>3.27</v>
      </c>
      <c r="Y637">
        <v>400209</v>
      </c>
      <c r="Z637">
        <v>129479</v>
      </c>
      <c r="AA637">
        <v>11770840</v>
      </c>
    </row>
    <row r="638" spans="1:27" hidden="1">
      <c r="A638" t="s">
        <v>821</v>
      </c>
      <c r="B638" t="s">
        <v>175</v>
      </c>
      <c r="C638" t="s">
        <v>34</v>
      </c>
      <c r="D638">
        <v>1083</v>
      </c>
      <c r="E638" s="12">
        <v>39089</v>
      </c>
      <c r="F638" s="72">
        <f t="shared" si="90"/>
        <v>2007</v>
      </c>
      <c r="G638" s="70">
        <f t="shared" si="91"/>
        <v>8789.8984302862427</v>
      </c>
      <c r="H638" s="70" t="e" cm="1">
        <f t="array" ref="H638">INDEX(magic_bricks_appreciation_pivot!$A$13:$K$20,MATCH(C638,magic_bricks_appreciation_pivot!$A$13:$A$20,0),1+MATCH(F638,INDEX(magic_bricks_appreciation_pivot!$B$13:$K$13,0),0))</f>
        <v>#N/A</v>
      </c>
      <c r="I638" s="70"/>
      <c r="J638">
        <v>31</v>
      </c>
      <c r="K638">
        <v>1</v>
      </c>
      <c r="L638">
        <v>1</v>
      </c>
      <c r="M638">
        <v>3</v>
      </c>
      <c r="N638" t="s">
        <v>176</v>
      </c>
      <c r="O638" t="s">
        <v>161</v>
      </c>
      <c r="P638" s="12">
        <v>27044</v>
      </c>
      <c r="Q638" t="s">
        <v>169</v>
      </c>
      <c r="R638" t="s">
        <v>165</v>
      </c>
      <c r="S638" t="s">
        <v>162</v>
      </c>
      <c r="T638" t="s">
        <v>182</v>
      </c>
      <c r="U638">
        <v>2.1</v>
      </c>
      <c r="V638">
        <v>4.8</v>
      </c>
      <c r="W638">
        <v>2.7</v>
      </c>
      <c r="X638">
        <v>3.36</v>
      </c>
      <c r="Y638">
        <v>247506</v>
      </c>
      <c r="Z638">
        <v>123753</v>
      </c>
      <c r="AA638">
        <v>9519460</v>
      </c>
    </row>
    <row r="639" spans="1:27">
      <c r="A639" t="s">
        <v>822</v>
      </c>
      <c r="B639" t="s">
        <v>56</v>
      </c>
      <c r="C639" t="s">
        <v>56</v>
      </c>
      <c r="D639">
        <v>923</v>
      </c>
      <c r="E639" s="12">
        <v>40853</v>
      </c>
      <c r="F639" s="72">
        <f t="shared" si="90"/>
        <v>2011</v>
      </c>
      <c r="G639" s="70">
        <f t="shared" si="91"/>
        <v>9734.3553629469116</v>
      </c>
      <c r="H639" s="70" cm="1">
        <f t="array" ref="H639">INDEX(magic_bricks_appreciation_pivot!$A$13:$K$20,MATCH(C639,magic_bricks_appreciation_pivot!$A$13:$A$20,0),1+MATCH(F639,INDEX(magic_bricks_appreciation_pivot!$B$13:$K$13,0),0))</f>
        <v>0.33228770983948047</v>
      </c>
      <c r="I639" s="70">
        <f t="shared" ref="I639:I641" si="99">G639+G639*H639</f>
        <v>12968.962013264205</v>
      </c>
      <c r="J639">
        <v>9</v>
      </c>
      <c r="K639">
        <v>1</v>
      </c>
      <c r="L639">
        <v>1</v>
      </c>
      <c r="M639">
        <v>3</v>
      </c>
      <c r="N639" t="s">
        <v>154</v>
      </c>
      <c r="O639" t="s">
        <v>161</v>
      </c>
      <c r="P639" s="12">
        <v>28443</v>
      </c>
      <c r="Q639" t="s">
        <v>156</v>
      </c>
      <c r="R639" t="s">
        <v>165</v>
      </c>
      <c r="S639" t="s">
        <v>178</v>
      </c>
      <c r="T639" t="s">
        <v>173</v>
      </c>
      <c r="U639">
        <v>4.5</v>
      </c>
      <c r="V639">
        <v>2.2000000000000002</v>
      </c>
      <c r="W639">
        <v>2.4</v>
      </c>
      <c r="X639">
        <v>2.99</v>
      </c>
      <c r="Y639">
        <v>269544</v>
      </c>
      <c r="Z639">
        <v>125787</v>
      </c>
      <c r="AA639">
        <v>8984810</v>
      </c>
    </row>
    <row r="640" spans="1:27">
      <c r="A640" t="s">
        <v>823</v>
      </c>
      <c r="B640" t="s">
        <v>39</v>
      </c>
      <c r="C640" t="s">
        <v>39</v>
      </c>
      <c r="D640">
        <v>1958</v>
      </c>
      <c r="E640" s="12">
        <v>40563</v>
      </c>
      <c r="F640" s="72">
        <f t="shared" si="90"/>
        <v>2011</v>
      </c>
      <c r="G640" s="70">
        <f t="shared" si="91"/>
        <v>11616.343207354443</v>
      </c>
      <c r="H640" s="70" cm="1">
        <f t="array" ref="H640">INDEX(magic_bricks_appreciation_pivot!$A$13:$K$20,MATCH(C640,magic_bricks_appreciation_pivot!$A$13:$A$20,0),1+MATCH(F640,INDEX(magic_bricks_appreciation_pivot!$B$13:$K$13,0),0))</f>
        <v>0.32133594787779113</v>
      </c>
      <c r="I640" s="70">
        <f t="shared" si="99"/>
        <v>15349.091862763424</v>
      </c>
      <c r="J640">
        <v>141</v>
      </c>
      <c r="K640">
        <v>2</v>
      </c>
      <c r="L640">
        <v>1</v>
      </c>
      <c r="M640">
        <v>5</v>
      </c>
      <c r="N640" t="s">
        <v>168</v>
      </c>
      <c r="O640" t="s">
        <v>155</v>
      </c>
      <c r="P640" s="12">
        <v>31438</v>
      </c>
      <c r="Q640" t="s">
        <v>156</v>
      </c>
      <c r="R640" t="s">
        <v>157</v>
      </c>
      <c r="S640" t="s">
        <v>158</v>
      </c>
      <c r="T640" t="s">
        <v>182</v>
      </c>
      <c r="U640">
        <v>2.8</v>
      </c>
      <c r="V640">
        <v>4.2</v>
      </c>
      <c r="W640">
        <v>2.7</v>
      </c>
      <c r="X640">
        <v>3.11</v>
      </c>
      <c r="Y640">
        <v>659599</v>
      </c>
      <c r="Z640">
        <v>227448</v>
      </c>
      <c r="AA640">
        <v>22744800</v>
      </c>
    </row>
    <row r="641" spans="1:27">
      <c r="A641" t="s">
        <v>824</v>
      </c>
      <c r="B641" t="s">
        <v>56</v>
      </c>
      <c r="C641" t="s">
        <v>56</v>
      </c>
      <c r="D641">
        <v>631</v>
      </c>
      <c r="E641" s="12">
        <v>40636</v>
      </c>
      <c r="F641" s="72">
        <f t="shared" si="90"/>
        <v>2011</v>
      </c>
      <c r="G641" s="70">
        <f t="shared" si="91"/>
        <v>12902.266244057053</v>
      </c>
      <c r="H641" s="70" cm="1">
        <f t="array" ref="H641">INDEX(magic_bricks_appreciation_pivot!$A$13:$K$20,MATCH(C641,magic_bricks_appreciation_pivot!$A$13:$A$20,0),1+MATCH(F641,INDEX(magic_bricks_appreciation_pivot!$B$13:$K$13,0),0))</f>
        <v>0.33228770983948047</v>
      </c>
      <c r="I641" s="70">
        <f t="shared" si="99"/>
        <v>17189.530746034005</v>
      </c>
      <c r="J641">
        <v>91</v>
      </c>
      <c r="K641">
        <v>1</v>
      </c>
      <c r="L641">
        <v>1</v>
      </c>
      <c r="M641">
        <v>2</v>
      </c>
      <c r="N641" t="s">
        <v>176</v>
      </c>
      <c r="O641" t="s">
        <v>155</v>
      </c>
      <c r="P641" s="12">
        <v>32606</v>
      </c>
      <c r="Q641" t="s">
        <v>194</v>
      </c>
      <c r="R641" t="s">
        <v>177</v>
      </c>
      <c r="S641" t="s">
        <v>162</v>
      </c>
      <c r="T641" t="s">
        <v>166</v>
      </c>
      <c r="U641">
        <v>4.0999999999999996</v>
      </c>
      <c r="V641">
        <v>2.5</v>
      </c>
      <c r="W641">
        <v>4.9000000000000004</v>
      </c>
      <c r="X641">
        <v>4.18</v>
      </c>
      <c r="Y641">
        <v>301229</v>
      </c>
      <c r="Z641">
        <v>40707</v>
      </c>
      <c r="AA641">
        <v>8141330</v>
      </c>
    </row>
    <row r="642" spans="1:27" hidden="1">
      <c r="A642" t="s">
        <v>825</v>
      </c>
      <c r="B642" t="s">
        <v>39</v>
      </c>
      <c r="C642" t="s">
        <v>39</v>
      </c>
      <c r="D642">
        <v>1829</v>
      </c>
      <c r="E642" s="12">
        <v>39422</v>
      </c>
      <c r="F642" s="72">
        <f t="shared" si="90"/>
        <v>2007</v>
      </c>
      <c r="G642" s="70">
        <f t="shared" si="91"/>
        <v>10829.059595407327</v>
      </c>
      <c r="H642" s="70" t="e" cm="1">
        <f t="array" ref="H642">INDEX(magic_bricks_appreciation_pivot!$A$13:$K$20,MATCH(C642,magic_bricks_appreciation_pivot!$A$13:$A$20,0),1+MATCH(F642,INDEX(magic_bricks_appreciation_pivot!$B$13:$K$13,0),0))</f>
        <v>#N/A</v>
      </c>
      <c r="I642" s="70"/>
      <c r="J642">
        <v>121</v>
      </c>
      <c r="K642">
        <v>2</v>
      </c>
      <c r="L642">
        <v>1</v>
      </c>
      <c r="M642">
        <v>5</v>
      </c>
      <c r="N642" t="s">
        <v>193</v>
      </c>
      <c r="O642" t="s">
        <v>161</v>
      </c>
      <c r="P642" s="12">
        <v>26647</v>
      </c>
      <c r="Q642" t="s">
        <v>156</v>
      </c>
      <c r="R642" t="s">
        <v>165</v>
      </c>
      <c r="S642" t="s">
        <v>178</v>
      </c>
      <c r="T642" t="s">
        <v>182</v>
      </c>
      <c r="U642">
        <v>3.2</v>
      </c>
      <c r="V642">
        <v>3.9</v>
      </c>
      <c r="W642">
        <v>3.9</v>
      </c>
      <c r="X642">
        <v>3.6549999999999998</v>
      </c>
      <c r="Y642">
        <v>495159</v>
      </c>
      <c r="Z642">
        <v>297095</v>
      </c>
      <c r="AA642">
        <v>19806350</v>
      </c>
    </row>
    <row r="643" spans="1:27">
      <c r="A643" t="s">
        <v>826</v>
      </c>
      <c r="B643" t="s">
        <v>201</v>
      </c>
      <c r="C643" t="s">
        <v>201</v>
      </c>
      <c r="D643">
        <v>2228</v>
      </c>
      <c r="E643" s="12">
        <v>40870</v>
      </c>
      <c r="F643" s="72">
        <f t="shared" ref="F643:F706" si="100">YEAR(E643)</f>
        <v>2011</v>
      </c>
      <c r="G643" s="70">
        <f t="shared" ref="G643:G706" si="101">AA643/D643</f>
        <v>5371.1220825852779</v>
      </c>
      <c r="H643" s="70" cm="1">
        <f t="array" ref="H643">INDEX(magic_bricks_appreciation_pivot!$A$13:$K$20,MATCH(C643,magic_bricks_appreciation_pivot!$A$13:$A$20,0),1+MATCH(F643,INDEX(magic_bricks_appreciation_pivot!$B$13:$K$13,0),0))</f>
        <v>0.57884713052310821</v>
      </c>
      <c r="I643" s="70">
        <f>G643+G643*H643</f>
        <v>8480.1806877790659</v>
      </c>
      <c r="J643">
        <v>7</v>
      </c>
      <c r="K643">
        <v>4</v>
      </c>
      <c r="L643">
        <v>2</v>
      </c>
      <c r="M643">
        <v>6</v>
      </c>
      <c r="N643" t="s">
        <v>184</v>
      </c>
      <c r="O643" t="s">
        <v>161</v>
      </c>
      <c r="P643" s="12">
        <v>32475</v>
      </c>
      <c r="Q643" t="s">
        <v>194</v>
      </c>
      <c r="R643" t="s">
        <v>170</v>
      </c>
      <c r="S643" t="s">
        <v>158</v>
      </c>
      <c r="T643" t="s">
        <v>182</v>
      </c>
      <c r="U643">
        <v>3.6</v>
      </c>
      <c r="V643">
        <v>4.9000000000000004</v>
      </c>
      <c r="W643">
        <v>4.3</v>
      </c>
      <c r="X643">
        <v>4.2699999999999996</v>
      </c>
      <c r="Y643">
        <v>418840</v>
      </c>
      <c r="Z643">
        <v>167536</v>
      </c>
      <c r="AA643">
        <v>11966860</v>
      </c>
    </row>
    <row r="644" spans="1:27" hidden="1">
      <c r="A644" t="s">
        <v>827</v>
      </c>
      <c r="B644" t="s">
        <v>39</v>
      </c>
      <c r="C644" t="s">
        <v>39</v>
      </c>
      <c r="D644">
        <v>1969</v>
      </c>
      <c r="E644" s="12">
        <v>39234</v>
      </c>
      <c r="F644" s="72">
        <f t="shared" si="100"/>
        <v>2007</v>
      </c>
      <c r="G644" s="70">
        <f t="shared" si="101"/>
        <v>7792.1482986287456</v>
      </c>
      <c r="H644" s="70" t="e" cm="1">
        <f t="array" ref="H644">INDEX(magic_bricks_appreciation_pivot!$A$13:$K$20,MATCH(C644,magic_bricks_appreciation_pivot!$A$13:$A$20,0),1+MATCH(F644,INDEX(magic_bricks_appreciation_pivot!$B$13:$K$13,0),0))</f>
        <v>#N/A</v>
      </c>
      <c r="I644" s="70"/>
      <c r="J644">
        <v>102</v>
      </c>
      <c r="K644">
        <v>2</v>
      </c>
      <c r="L644">
        <v>1</v>
      </c>
      <c r="M644">
        <v>5</v>
      </c>
      <c r="N644" t="s">
        <v>184</v>
      </c>
      <c r="O644" t="s">
        <v>155</v>
      </c>
      <c r="P644" s="12">
        <v>31569</v>
      </c>
      <c r="Q644" t="s">
        <v>169</v>
      </c>
      <c r="R644" t="s">
        <v>165</v>
      </c>
      <c r="S644" t="s">
        <v>162</v>
      </c>
      <c r="T644" t="s">
        <v>163</v>
      </c>
      <c r="U644">
        <v>4.3</v>
      </c>
      <c r="V644">
        <v>3</v>
      </c>
      <c r="W644">
        <v>2</v>
      </c>
      <c r="X644">
        <v>3.0550000000000002</v>
      </c>
      <c r="Y644">
        <v>383569</v>
      </c>
      <c r="Z644">
        <v>138085</v>
      </c>
      <c r="AA644">
        <v>15342740</v>
      </c>
    </row>
    <row r="645" spans="1:27" hidden="1">
      <c r="A645" t="s">
        <v>828</v>
      </c>
      <c r="B645" t="s">
        <v>175</v>
      </c>
      <c r="C645" t="s">
        <v>34</v>
      </c>
      <c r="D645">
        <v>1128</v>
      </c>
      <c r="E645" s="12">
        <v>39667</v>
      </c>
      <c r="F645" s="72">
        <f t="shared" si="100"/>
        <v>2008</v>
      </c>
      <c r="G645" s="70">
        <f t="shared" si="101"/>
        <v>8852.5797872340427</v>
      </c>
      <c r="H645" s="70" t="e" cm="1">
        <f t="array" ref="H645">INDEX(magic_bricks_appreciation_pivot!$A$13:$K$20,MATCH(C645,magic_bricks_appreciation_pivot!$A$13:$A$20,0),1+MATCH(F645,INDEX(magic_bricks_appreciation_pivot!$B$13:$K$13,0),0))</f>
        <v>#N/A</v>
      </c>
      <c r="I645" s="70"/>
      <c r="J645">
        <v>100</v>
      </c>
      <c r="K645">
        <v>1</v>
      </c>
      <c r="L645">
        <v>1</v>
      </c>
      <c r="M645">
        <v>3</v>
      </c>
      <c r="N645" t="s">
        <v>168</v>
      </c>
      <c r="O645" t="s">
        <v>161</v>
      </c>
      <c r="P645" s="12">
        <v>34922</v>
      </c>
      <c r="Q645" t="s">
        <v>169</v>
      </c>
      <c r="R645" t="s">
        <v>157</v>
      </c>
      <c r="S645" t="s">
        <v>162</v>
      </c>
      <c r="T645" t="s">
        <v>166</v>
      </c>
      <c r="U645">
        <v>4.5999999999999996</v>
      </c>
      <c r="V645">
        <v>3.8</v>
      </c>
      <c r="W645">
        <v>3.9</v>
      </c>
      <c r="X645">
        <v>4.07</v>
      </c>
      <c r="Y645">
        <v>329528</v>
      </c>
      <c r="Z645">
        <v>49929</v>
      </c>
      <c r="AA645">
        <v>9985710</v>
      </c>
    </row>
    <row r="646" spans="1:27">
      <c r="A646" t="s">
        <v>829</v>
      </c>
      <c r="B646" t="s">
        <v>56</v>
      </c>
      <c r="C646" t="s">
        <v>56</v>
      </c>
      <c r="D646">
        <v>922</v>
      </c>
      <c r="E646" s="12">
        <v>40297</v>
      </c>
      <c r="F646" s="72">
        <f t="shared" si="100"/>
        <v>2010</v>
      </c>
      <c r="G646" s="70">
        <f t="shared" si="101"/>
        <v>6987.6952277657265</v>
      </c>
      <c r="H646" s="70" cm="1">
        <f t="array" ref="H646">INDEX(magic_bricks_appreciation_pivot!$A$13:$K$20,MATCH(C646,magic_bricks_appreciation_pivot!$A$13:$A$20,0),1+MATCH(F646,INDEX(magic_bricks_appreciation_pivot!$B$13:$K$13,0),0))</f>
        <v>0.62795711804515786</v>
      </c>
      <c r="I646" s="70">
        <f t="shared" ref="I646:I647" si="102">G646+G646*H646</f>
        <v>11375.668184771395</v>
      </c>
      <c r="J646">
        <v>40</v>
      </c>
      <c r="K646">
        <v>1</v>
      </c>
      <c r="L646">
        <v>1</v>
      </c>
      <c r="M646">
        <v>3</v>
      </c>
      <c r="N646" t="s">
        <v>154</v>
      </c>
      <c r="O646" t="s">
        <v>161</v>
      </c>
      <c r="P646" s="12">
        <v>26792</v>
      </c>
      <c r="Q646" t="s">
        <v>169</v>
      </c>
      <c r="R646" t="s">
        <v>165</v>
      </c>
      <c r="S646" t="s">
        <v>158</v>
      </c>
      <c r="T646" t="s">
        <v>173</v>
      </c>
      <c r="U646">
        <v>2.9</v>
      </c>
      <c r="V646">
        <v>4.5</v>
      </c>
      <c r="W646">
        <v>2.7</v>
      </c>
      <c r="X646">
        <v>3.12</v>
      </c>
      <c r="Y646">
        <v>212608</v>
      </c>
      <c r="Z646">
        <v>19328</v>
      </c>
      <c r="AA646">
        <v>6442655</v>
      </c>
    </row>
    <row r="647" spans="1:27">
      <c r="A647" t="s">
        <v>830</v>
      </c>
      <c r="B647" t="s">
        <v>175</v>
      </c>
      <c r="C647" t="s">
        <v>34</v>
      </c>
      <c r="D647">
        <v>1141</v>
      </c>
      <c r="E647" s="12">
        <v>40237</v>
      </c>
      <c r="F647" s="72">
        <f t="shared" si="100"/>
        <v>2010</v>
      </c>
      <c r="G647" s="70">
        <f t="shared" si="101"/>
        <v>12168.098159509202</v>
      </c>
      <c r="H647" s="70" cm="1">
        <f t="array" ref="H647">INDEX(magic_bricks_appreciation_pivot!$A$13:$K$20,MATCH(C647,magic_bricks_appreciation_pivot!$A$13:$A$20,0),1+MATCH(F647,INDEX(magic_bricks_appreciation_pivot!$B$13:$K$13,0),0))</f>
        <v>0.46848170778869208</v>
      </c>
      <c r="I647" s="70">
        <f t="shared" si="102"/>
        <v>17868.629565816515</v>
      </c>
      <c r="J647">
        <v>178</v>
      </c>
      <c r="K647">
        <v>1</v>
      </c>
      <c r="L647">
        <v>1</v>
      </c>
      <c r="M647">
        <v>3</v>
      </c>
      <c r="N647" t="s">
        <v>184</v>
      </c>
      <c r="O647" t="s">
        <v>155</v>
      </c>
      <c r="P647" s="12">
        <v>34397</v>
      </c>
      <c r="Q647" t="s">
        <v>156</v>
      </c>
      <c r="R647" t="s">
        <v>157</v>
      </c>
      <c r="S647" t="s">
        <v>158</v>
      </c>
      <c r="T647" t="s">
        <v>163</v>
      </c>
      <c r="U647">
        <v>3.6</v>
      </c>
      <c r="V647">
        <v>2.6</v>
      </c>
      <c r="W647">
        <v>3.3</v>
      </c>
      <c r="X647">
        <v>3.11</v>
      </c>
      <c r="Y647">
        <v>374863</v>
      </c>
      <c r="Z647">
        <v>166606</v>
      </c>
      <c r="AA647">
        <v>13883800</v>
      </c>
    </row>
    <row r="648" spans="1:27" hidden="1">
      <c r="A648" t="s">
        <v>831</v>
      </c>
      <c r="B648" t="s">
        <v>51</v>
      </c>
      <c r="C648" t="s">
        <v>51</v>
      </c>
      <c r="D648">
        <v>1537</v>
      </c>
      <c r="E648" s="12">
        <v>38795</v>
      </c>
      <c r="F648" s="72">
        <f t="shared" si="100"/>
        <v>2006</v>
      </c>
      <c r="G648" s="70">
        <f t="shared" si="101"/>
        <v>6454.5413142485359</v>
      </c>
      <c r="H648" s="70" t="e" cm="1">
        <f t="array" ref="H648">INDEX(magic_bricks_appreciation_pivot!$A$13:$K$20,MATCH(C648,magic_bricks_appreciation_pivot!$A$13:$A$20,0),1+MATCH(F648,INDEX(magic_bricks_appreciation_pivot!$B$13:$K$13,0),0))</f>
        <v>#N/A</v>
      </c>
      <c r="I648" s="70"/>
      <c r="J648">
        <v>89</v>
      </c>
      <c r="K648">
        <v>2</v>
      </c>
      <c r="L648">
        <v>1</v>
      </c>
      <c r="M648">
        <v>4</v>
      </c>
      <c r="N648" t="s">
        <v>154</v>
      </c>
      <c r="O648" t="s">
        <v>161</v>
      </c>
      <c r="P648" s="12">
        <v>35510</v>
      </c>
      <c r="Q648" t="s">
        <v>194</v>
      </c>
      <c r="R648" t="s">
        <v>157</v>
      </c>
      <c r="S648" t="s">
        <v>162</v>
      </c>
      <c r="T648" t="s">
        <v>166</v>
      </c>
      <c r="U648">
        <v>3.5</v>
      </c>
      <c r="V648">
        <v>5</v>
      </c>
      <c r="W648">
        <v>4.9000000000000004</v>
      </c>
      <c r="X648">
        <v>4.5999999999999996</v>
      </c>
      <c r="Y648">
        <v>307540</v>
      </c>
      <c r="Z648">
        <v>138889</v>
      </c>
      <c r="AA648">
        <v>9920630</v>
      </c>
    </row>
    <row r="649" spans="1:27" hidden="1">
      <c r="A649" t="s">
        <v>832</v>
      </c>
      <c r="B649" t="s">
        <v>56</v>
      </c>
      <c r="C649" t="s">
        <v>56</v>
      </c>
      <c r="D649">
        <v>720</v>
      </c>
      <c r="E649" s="12">
        <v>39658</v>
      </c>
      <c r="F649" s="72">
        <f t="shared" si="100"/>
        <v>2008</v>
      </c>
      <c r="G649" s="70">
        <f t="shared" si="101"/>
        <v>15870.895833333334</v>
      </c>
      <c r="H649" s="70" t="e" cm="1">
        <f t="array" ref="H649">INDEX(magic_bricks_appreciation_pivot!$A$13:$K$20,MATCH(C649,magic_bricks_appreciation_pivot!$A$13:$A$20,0),1+MATCH(F649,INDEX(magic_bricks_appreciation_pivot!$B$13:$K$13,0),0))</f>
        <v>#N/A</v>
      </c>
      <c r="I649" s="70"/>
      <c r="J649">
        <v>192</v>
      </c>
      <c r="K649">
        <v>1</v>
      </c>
      <c r="L649">
        <v>1</v>
      </c>
      <c r="M649">
        <v>2</v>
      </c>
      <c r="N649" t="s">
        <v>184</v>
      </c>
      <c r="O649" t="s">
        <v>155</v>
      </c>
      <c r="P649" s="12">
        <v>31263</v>
      </c>
      <c r="Q649" t="s">
        <v>156</v>
      </c>
      <c r="R649" t="s">
        <v>165</v>
      </c>
      <c r="S649" t="s">
        <v>158</v>
      </c>
      <c r="T649" t="s">
        <v>166</v>
      </c>
      <c r="U649">
        <v>3.8</v>
      </c>
      <c r="V649">
        <v>3</v>
      </c>
      <c r="W649">
        <v>4.2</v>
      </c>
      <c r="X649">
        <v>3.84</v>
      </c>
      <c r="Y649">
        <v>457082</v>
      </c>
      <c r="Z649">
        <v>102843</v>
      </c>
      <c r="AA649">
        <v>11427045</v>
      </c>
    </row>
    <row r="650" spans="1:27">
      <c r="A650" t="s">
        <v>833</v>
      </c>
      <c r="B650" t="s">
        <v>201</v>
      </c>
      <c r="C650" t="s">
        <v>201</v>
      </c>
      <c r="D650">
        <v>2175</v>
      </c>
      <c r="E650" s="12">
        <v>40709</v>
      </c>
      <c r="F650" s="72">
        <f t="shared" si="100"/>
        <v>2011</v>
      </c>
      <c r="G650" s="70">
        <f t="shared" si="101"/>
        <v>5420.9931034482761</v>
      </c>
      <c r="H650" s="70" cm="1">
        <f t="array" ref="H650">INDEX(magic_bricks_appreciation_pivot!$A$13:$K$20,MATCH(C650,magic_bricks_appreciation_pivot!$A$13:$A$20,0),1+MATCH(F650,INDEX(magic_bricks_appreciation_pivot!$B$13:$K$13,0),0))</f>
        <v>0.57884713052310821</v>
      </c>
      <c r="I650" s="70">
        <f>G650+G650*H650</f>
        <v>8558.9194059648689</v>
      </c>
      <c r="J650">
        <v>27</v>
      </c>
      <c r="K650">
        <v>3</v>
      </c>
      <c r="L650">
        <v>2</v>
      </c>
      <c r="M650">
        <v>5</v>
      </c>
      <c r="N650" t="s">
        <v>193</v>
      </c>
      <c r="O650" t="s">
        <v>161</v>
      </c>
      <c r="P650" s="12">
        <v>37789</v>
      </c>
      <c r="Q650" t="s">
        <v>169</v>
      </c>
      <c r="R650" t="s">
        <v>177</v>
      </c>
      <c r="S650" t="s">
        <v>158</v>
      </c>
      <c r="T650" t="s">
        <v>166</v>
      </c>
      <c r="U650">
        <v>3.1</v>
      </c>
      <c r="V650">
        <v>4.5</v>
      </c>
      <c r="W650">
        <v>3.4</v>
      </c>
      <c r="X650">
        <v>3.64</v>
      </c>
      <c r="Y650">
        <v>448045</v>
      </c>
      <c r="Z650">
        <v>94325</v>
      </c>
      <c r="AA650">
        <v>11790660</v>
      </c>
    </row>
    <row r="651" spans="1:27" hidden="1">
      <c r="A651" t="s">
        <v>834</v>
      </c>
      <c r="B651" t="s">
        <v>56</v>
      </c>
      <c r="C651" t="s">
        <v>56</v>
      </c>
      <c r="D651">
        <v>1152</v>
      </c>
      <c r="E651" s="12">
        <v>39740</v>
      </c>
      <c r="F651" s="72">
        <f t="shared" si="100"/>
        <v>2008</v>
      </c>
      <c r="G651" s="70">
        <f t="shared" si="101"/>
        <v>7149.088541666667</v>
      </c>
      <c r="H651" s="70" t="e" cm="1">
        <f t="array" ref="H651">INDEX(magic_bricks_appreciation_pivot!$A$13:$K$20,MATCH(C651,magic_bricks_appreciation_pivot!$A$13:$A$20,0),1+MATCH(F651,INDEX(magic_bricks_appreciation_pivot!$B$13:$K$13,0),0))</f>
        <v>#N/A</v>
      </c>
      <c r="I651" s="70"/>
      <c r="J651">
        <v>183</v>
      </c>
      <c r="K651">
        <v>1</v>
      </c>
      <c r="L651">
        <v>1</v>
      </c>
      <c r="M651">
        <v>3</v>
      </c>
      <c r="N651" t="s">
        <v>184</v>
      </c>
      <c r="O651" t="s">
        <v>155</v>
      </c>
      <c r="P651" s="12">
        <v>36090</v>
      </c>
      <c r="Q651" t="s">
        <v>169</v>
      </c>
      <c r="R651" t="s">
        <v>177</v>
      </c>
      <c r="S651" t="s">
        <v>178</v>
      </c>
      <c r="T651" t="s">
        <v>159</v>
      </c>
      <c r="U651">
        <v>4.5999999999999996</v>
      </c>
      <c r="V651">
        <v>4.3</v>
      </c>
      <c r="W651">
        <v>3.4</v>
      </c>
      <c r="X651">
        <v>3.94</v>
      </c>
      <c r="Y651">
        <v>247073</v>
      </c>
      <c r="Z651">
        <v>115301</v>
      </c>
      <c r="AA651">
        <v>8235750</v>
      </c>
    </row>
    <row r="652" spans="1:27" hidden="1">
      <c r="A652" t="s">
        <v>835</v>
      </c>
      <c r="B652" t="s">
        <v>201</v>
      </c>
      <c r="C652" t="s">
        <v>201</v>
      </c>
      <c r="D652">
        <v>2278</v>
      </c>
      <c r="E652" s="12">
        <v>39909</v>
      </c>
      <c r="F652" s="72">
        <f t="shared" si="100"/>
        <v>2009</v>
      </c>
      <c r="G652" s="70">
        <f t="shared" si="101"/>
        <v>5499.4468832309039</v>
      </c>
      <c r="H652" s="70" t="e" cm="1">
        <f t="array" ref="H652">INDEX(magic_bricks_appreciation_pivot!$A$13:$K$20,MATCH(C652,magic_bricks_appreciation_pivot!$A$13:$A$20,0),1+MATCH(F652,INDEX(magic_bricks_appreciation_pivot!$B$13:$K$13,0),0))</f>
        <v>#N/A</v>
      </c>
      <c r="I652" s="70"/>
      <c r="J652">
        <v>54</v>
      </c>
      <c r="K652">
        <v>4</v>
      </c>
      <c r="L652">
        <v>2</v>
      </c>
      <c r="M652">
        <v>6</v>
      </c>
      <c r="N652" t="s">
        <v>184</v>
      </c>
      <c r="O652" t="s">
        <v>155</v>
      </c>
      <c r="P652" s="12">
        <v>33704</v>
      </c>
      <c r="Q652" t="s">
        <v>194</v>
      </c>
      <c r="R652" t="s">
        <v>170</v>
      </c>
      <c r="S652" t="s">
        <v>158</v>
      </c>
      <c r="T652" t="s">
        <v>166</v>
      </c>
      <c r="U652">
        <v>2.2000000000000002</v>
      </c>
      <c r="V652">
        <v>2.7</v>
      </c>
      <c r="W652">
        <v>4.8</v>
      </c>
      <c r="X652">
        <v>3.39</v>
      </c>
      <c r="Y652">
        <v>526165</v>
      </c>
      <c r="Z652">
        <v>263083</v>
      </c>
      <c r="AA652">
        <v>12527740</v>
      </c>
    </row>
    <row r="653" spans="1:27" hidden="1">
      <c r="A653" t="s">
        <v>836</v>
      </c>
      <c r="B653" t="s">
        <v>201</v>
      </c>
      <c r="C653" t="s">
        <v>201</v>
      </c>
      <c r="D653">
        <v>2460</v>
      </c>
      <c r="E653" s="12">
        <v>40138</v>
      </c>
      <c r="F653" s="72">
        <f t="shared" si="100"/>
        <v>2009</v>
      </c>
      <c r="G653" s="70">
        <f t="shared" si="101"/>
        <v>7881.7642276422766</v>
      </c>
      <c r="H653" s="70" t="e" cm="1">
        <f t="array" ref="H653">INDEX(magic_bricks_appreciation_pivot!$A$13:$K$20,MATCH(C653,magic_bricks_appreciation_pivot!$A$13:$A$20,0),1+MATCH(F653,INDEX(magic_bricks_appreciation_pivot!$B$13:$K$13,0),0))</f>
        <v>#N/A</v>
      </c>
      <c r="I653" s="70"/>
      <c r="J653">
        <v>51</v>
      </c>
      <c r="K653">
        <v>4</v>
      </c>
      <c r="L653">
        <v>2</v>
      </c>
      <c r="M653">
        <v>6</v>
      </c>
      <c r="N653" t="s">
        <v>176</v>
      </c>
      <c r="O653" t="s">
        <v>155</v>
      </c>
      <c r="P653" s="12">
        <v>37583</v>
      </c>
      <c r="Q653" t="s">
        <v>156</v>
      </c>
      <c r="R653" t="s">
        <v>170</v>
      </c>
      <c r="S653" t="s">
        <v>158</v>
      </c>
      <c r="T653" t="s">
        <v>166</v>
      </c>
      <c r="U653">
        <v>2.2000000000000002</v>
      </c>
      <c r="V653">
        <v>3.7</v>
      </c>
      <c r="W653">
        <v>2.1</v>
      </c>
      <c r="X653">
        <v>2.61</v>
      </c>
      <c r="Y653">
        <v>698009</v>
      </c>
      <c r="Z653">
        <v>174502</v>
      </c>
      <c r="AA653">
        <v>19389140</v>
      </c>
    </row>
    <row r="654" spans="1:27" hidden="1">
      <c r="A654" t="s">
        <v>837</v>
      </c>
      <c r="B654" t="s">
        <v>51</v>
      </c>
      <c r="C654" t="s">
        <v>51</v>
      </c>
      <c r="D654">
        <v>1940</v>
      </c>
      <c r="E654" s="12">
        <v>39388</v>
      </c>
      <c r="F654" s="72">
        <f t="shared" si="100"/>
        <v>2007</v>
      </c>
      <c r="G654" s="70">
        <f t="shared" si="101"/>
        <v>9173.9845360824747</v>
      </c>
      <c r="H654" s="70" t="e" cm="1">
        <f t="array" ref="H654">INDEX(magic_bricks_appreciation_pivot!$A$13:$K$20,MATCH(C654,magic_bricks_appreciation_pivot!$A$13:$A$20,0),1+MATCH(F654,INDEX(magic_bricks_appreciation_pivot!$B$13:$K$13,0),0))</f>
        <v>#N/A</v>
      </c>
      <c r="I654" s="70"/>
      <c r="J654">
        <v>34</v>
      </c>
      <c r="K654">
        <v>3</v>
      </c>
      <c r="L654">
        <v>2</v>
      </c>
      <c r="M654">
        <v>5</v>
      </c>
      <c r="N654" t="s">
        <v>193</v>
      </c>
      <c r="O654" t="s">
        <v>155</v>
      </c>
      <c r="P654" s="12">
        <v>32453</v>
      </c>
      <c r="Q654" t="s">
        <v>156</v>
      </c>
      <c r="R654" t="s">
        <v>157</v>
      </c>
      <c r="S654" t="s">
        <v>162</v>
      </c>
      <c r="T654" t="s">
        <v>166</v>
      </c>
      <c r="U654">
        <v>4.0999999999999996</v>
      </c>
      <c r="V654">
        <v>3.4</v>
      </c>
      <c r="W654">
        <v>3.7</v>
      </c>
      <c r="X654">
        <v>3.67</v>
      </c>
      <c r="Y654">
        <v>622914</v>
      </c>
      <c r="Z654">
        <v>177975</v>
      </c>
      <c r="AA654">
        <v>17797530</v>
      </c>
    </row>
    <row r="655" spans="1:27">
      <c r="A655" t="s">
        <v>838</v>
      </c>
      <c r="B655" t="s">
        <v>23</v>
      </c>
      <c r="C655" t="s">
        <v>23</v>
      </c>
      <c r="D655">
        <v>693</v>
      </c>
      <c r="E655" s="12">
        <v>40260</v>
      </c>
      <c r="F655" s="72">
        <f t="shared" si="100"/>
        <v>2010</v>
      </c>
      <c r="G655" s="70">
        <f t="shared" si="101"/>
        <v>6753.4271284271281</v>
      </c>
      <c r="H655" s="70" cm="1">
        <f t="array" ref="H655">INDEX(magic_bricks_appreciation_pivot!$A$13:$K$20,MATCH(C655,magic_bricks_appreciation_pivot!$A$13:$A$20,0),1+MATCH(F655,INDEX(magic_bricks_appreciation_pivot!$B$13:$K$13,0),0))</f>
        <v>0.49881786187527283</v>
      </c>
      <c r="I655" s="70">
        <f t="shared" ref="I655:I664" si="103">G655+G655*H655</f>
        <v>10122.157208959612</v>
      </c>
      <c r="J655">
        <v>38</v>
      </c>
      <c r="K655">
        <v>1</v>
      </c>
      <c r="L655">
        <v>1</v>
      </c>
      <c r="M655">
        <v>2</v>
      </c>
      <c r="N655" t="s">
        <v>154</v>
      </c>
      <c r="O655" t="s">
        <v>161</v>
      </c>
      <c r="P655" s="12">
        <v>29675</v>
      </c>
      <c r="Q655" t="s">
        <v>169</v>
      </c>
      <c r="R655" t="s">
        <v>170</v>
      </c>
      <c r="S655" t="s">
        <v>158</v>
      </c>
      <c r="T655" t="s">
        <v>171</v>
      </c>
      <c r="U655">
        <v>2.6</v>
      </c>
      <c r="V655">
        <v>3.9</v>
      </c>
      <c r="W655">
        <v>2.2999999999999998</v>
      </c>
      <c r="X655">
        <v>2.87</v>
      </c>
      <c r="Y655">
        <v>224646</v>
      </c>
      <c r="Z655">
        <v>46801</v>
      </c>
      <c r="AA655">
        <v>4680125</v>
      </c>
    </row>
    <row r="656" spans="1:27">
      <c r="A656" t="s">
        <v>839</v>
      </c>
      <c r="B656" t="s">
        <v>175</v>
      </c>
      <c r="C656" t="s">
        <v>34</v>
      </c>
      <c r="D656">
        <v>966</v>
      </c>
      <c r="E656" s="12">
        <v>41763</v>
      </c>
      <c r="F656" s="72">
        <f t="shared" si="100"/>
        <v>2014</v>
      </c>
      <c r="G656" s="70">
        <f t="shared" si="101"/>
        <v>9267.6501035196688</v>
      </c>
      <c r="H656" s="70" cm="1">
        <f t="array" ref="H656">INDEX(magic_bricks_appreciation_pivot!$A$13:$K$20,MATCH(C656,magic_bricks_appreciation_pivot!$A$13:$A$20,0),1+MATCH(F656,INDEX(magic_bricks_appreciation_pivot!$B$13:$K$13,0),0))</f>
        <v>5.1040744021257752E-2</v>
      </c>
      <c r="I656" s="70">
        <f t="shared" si="103"/>
        <v>9740.6778601319984</v>
      </c>
      <c r="J656">
        <v>2</v>
      </c>
      <c r="K656">
        <v>1</v>
      </c>
      <c r="L656">
        <v>1</v>
      </c>
      <c r="M656">
        <v>3</v>
      </c>
      <c r="N656" t="s">
        <v>193</v>
      </c>
      <c r="O656" t="s">
        <v>161</v>
      </c>
      <c r="P656" s="12">
        <v>39938</v>
      </c>
      <c r="Q656" t="s">
        <v>194</v>
      </c>
      <c r="R656" t="s">
        <v>157</v>
      </c>
      <c r="S656" t="s">
        <v>162</v>
      </c>
      <c r="T656" t="s">
        <v>166</v>
      </c>
      <c r="U656">
        <v>4.4000000000000004</v>
      </c>
      <c r="V656">
        <v>3.6</v>
      </c>
      <c r="W656">
        <v>3.2</v>
      </c>
      <c r="X656">
        <v>3.72</v>
      </c>
      <c r="Y656">
        <v>223814</v>
      </c>
      <c r="Z656">
        <v>62668</v>
      </c>
      <c r="AA656">
        <v>8952550</v>
      </c>
    </row>
    <row r="657" spans="1:27">
      <c r="A657" t="s">
        <v>840</v>
      </c>
      <c r="B657" t="s">
        <v>56</v>
      </c>
      <c r="C657" t="s">
        <v>56</v>
      </c>
      <c r="D657">
        <v>898</v>
      </c>
      <c r="E657" s="12">
        <v>40679</v>
      </c>
      <c r="F657" s="72">
        <f t="shared" si="100"/>
        <v>2011</v>
      </c>
      <c r="G657" s="70">
        <f t="shared" si="101"/>
        <v>10412.449888641426</v>
      </c>
      <c r="H657" s="70" cm="1">
        <f t="array" ref="H657">INDEX(magic_bricks_appreciation_pivot!$A$13:$K$20,MATCH(C657,magic_bricks_appreciation_pivot!$A$13:$A$20,0),1+MATCH(F657,INDEX(magic_bricks_appreciation_pivot!$B$13:$K$13,0),0))</f>
        <v>0.33228770983948047</v>
      </c>
      <c r="I657" s="70">
        <f t="shared" si="103"/>
        <v>13872.379015956438</v>
      </c>
      <c r="J657">
        <v>4</v>
      </c>
      <c r="K657">
        <v>1</v>
      </c>
      <c r="L657">
        <v>1</v>
      </c>
      <c r="M657">
        <v>3</v>
      </c>
      <c r="N657" t="s">
        <v>154</v>
      </c>
      <c r="O657" t="s">
        <v>155</v>
      </c>
      <c r="P657" s="12">
        <v>36299</v>
      </c>
      <c r="Q657" t="s">
        <v>194</v>
      </c>
      <c r="R657" t="s">
        <v>177</v>
      </c>
      <c r="S657" t="s">
        <v>158</v>
      </c>
      <c r="T657" t="s">
        <v>166</v>
      </c>
      <c r="U657">
        <v>4.9000000000000004</v>
      </c>
      <c r="V657">
        <v>4.4000000000000004</v>
      </c>
      <c r="W657">
        <v>4.7</v>
      </c>
      <c r="X657">
        <v>4.7</v>
      </c>
      <c r="Y657">
        <v>327263</v>
      </c>
      <c r="Z657">
        <v>46752</v>
      </c>
      <c r="AA657">
        <v>9350380</v>
      </c>
    </row>
    <row r="658" spans="1:27">
      <c r="A658" t="s">
        <v>841</v>
      </c>
      <c r="B658" t="s">
        <v>56</v>
      </c>
      <c r="C658" t="s">
        <v>56</v>
      </c>
      <c r="D658">
        <v>918</v>
      </c>
      <c r="E658" s="12">
        <v>40536</v>
      </c>
      <c r="F658" s="72">
        <f t="shared" si="100"/>
        <v>2010</v>
      </c>
      <c r="G658" s="70">
        <f t="shared" si="101"/>
        <v>10758.758169934641</v>
      </c>
      <c r="H658" s="70" cm="1">
        <f t="array" ref="H658">INDEX(magic_bricks_appreciation_pivot!$A$13:$K$20,MATCH(C658,magic_bricks_appreciation_pivot!$A$13:$A$20,0),1+MATCH(F658,INDEX(magic_bricks_appreciation_pivot!$B$13:$K$13,0),0))</f>
        <v>0.62795711804515786</v>
      </c>
      <c r="I658" s="70">
        <f t="shared" si="103"/>
        <v>17514.796944071597</v>
      </c>
      <c r="J658">
        <v>75</v>
      </c>
      <c r="K658">
        <v>1</v>
      </c>
      <c r="L658">
        <v>1</v>
      </c>
      <c r="M658">
        <v>3</v>
      </c>
      <c r="N658" t="s">
        <v>154</v>
      </c>
      <c r="O658" t="s">
        <v>161</v>
      </c>
      <c r="P658" s="12">
        <v>27396</v>
      </c>
      <c r="Q658" t="s">
        <v>156</v>
      </c>
      <c r="R658" t="s">
        <v>157</v>
      </c>
      <c r="S658" t="s">
        <v>162</v>
      </c>
      <c r="T658" t="s">
        <v>159</v>
      </c>
      <c r="U658">
        <v>4.0999999999999996</v>
      </c>
      <c r="V658">
        <v>3.8</v>
      </c>
      <c r="W658">
        <v>4.5</v>
      </c>
      <c r="X658">
        <v>4.24</v>
      </c>
      <c r="Y658">
        <v>355555</v>
      </c>
      <c r="Z658">
        <v>9877</v>
      </c>
      <c r="AA658">
        <v>9876540</v>
      </c>
    </row>
    <row r="659" spans="1:27">
      <c r="A659" t="s">
        <v>842</v>
      </c>
      <c r="B659" t="s">
        <v>39</v>
      </c>
      <c r="C659" t="s">
        <v>39</v>
      </c>
      <c r="D659">
        <v>1918</v>
      </c>
      <c r="E659" s="12">
        <v>40892</v>
      </c>
      <c r="F659" s="72">
        <f t="shared" si="100"/>
        <v>2011</v>
      </c>
      <c r="G659" s="70">
        <f t="shared" si="101"/>
        <v>10224.113660062565</v>
      </c>
      <c r="H659" s="70" cm="1">
        <f t="array" ref="H659">INDEX(magic_bricks_appreciation_pivot!$A$13:$K$20,MATCH(C659,magic_bricks_appreciation_pivot!$A$13:$A$20,0),1+MATCH(F659,INDEX(magic_bricks_appreciation_pivot!$B$13:$K$13,0),0))</f>
        <v>0.32133594787779113</v>
      </c>
      <c r="I659" s="70">
        <f t="shared" si="103"/>
        <v>13509.488914229041</v>
      </c>
      <c r="J659">
        <v>188</v>
      </c>
      <c r="K659">
        <v>2</v>
      </c>
      <c r="L659">
        <v>1</v>
      </c>
      <c r="M659">
        <v>5</v>
      </c>
      <c r="N659" t="s">
        <v>193</v>
      </c>
      <c r="O659" t="s">
        <v>161</v>
      </c>
      <c r="P659" s="12">
        <v>35417</v>
      </c>
      <c r="Q659" t="s">
        <v>156</v>
      </c>
      <c r="R659" t="s">
        <v>165</v>
      </c>
      <c r="S659" t="s">
        <v>178</v>
      </c>
      <c r="T659" t="s">
        <v>163</v>
      </c>
      <c r="U659">
        <v>2</v>
      </c>
      <c r="V659">
        <v>2.1</v>
      </c>
      <c r="W659">
        <v>4.4000000000000004</v>
      </c>
      <c r="X659">
        <v>2.9849999999999999</v>
      </c>
      <c r="Y659">
        <v>588296</v>
      </c>
      <c r="Z659">
        <v>215708</v>
      </c>
      <c r="AA659">
        <v>19609850</v>
      </c>
    </row>
    <row r="660" spans="1:27">
      <c r="A660" t="s">
        <v>843</v>
      </c>
      <c r="B660" t="s">
        <v>201</v>
      </c>
      <c r="C660" t="s">
        <v>201</v>
      </c>
      <c r="D660">
        <v>2333</v>
      </c>
      <c r="E660" s="12">
        <v>40545</v>
      </c>
      <c r="F660" s="72">
        <f t="shared" si="100"/>
        <v>2011</v>
      </c>
      <c r="G660" s="70">
        <f t="shared" si="101"/>
        <v>7360.0942991855982</v>
      </c>
      <c r="H660" s="70" cm="1">
        <f t="array" ref="H660">INDEX(magic_bricks_appreciation_pivot!$A$13:$K$20,MATCH(C660,magic_bricks_appreciation_pivot!$A$13:$A$20,0),1+MATCH(F660,INDEX(magic_bricks_appreciation_pivot!$B$13:$K$13,0),0))</f>
        <v>0.57884713052310821</v>
      </c>
      <c r="I660" s="70">
        <f t="shared" si="103"/>
        <v>11620.46376464867</v>
      </c>
      <c r="J660">
        <v>193</v>
      </c>
      <c r="K660">
        <v>4</v>
      </c>
      <c r="L660">
        <v>2</v>
      </c>
      <c r="M660">
        <v>6</v>
      </c>
      <c r="N660" t="s">
        <v>193</v>
      </c>
      <c r="O660" t="s">
        <v>161</v>
      </c>
      <c r="P660" s="12">
        <v>35070</v>
      </c>
      <c r="Q660" t="s">
        <v>156</v>
      </c>
      <c r="R660" t="s">
        <v>177</v>
      </c>
      <c r="S660" t="s">
        <v>158</v>
      </c>
      <c r="T660" t="s">
        <v>163</v>
      </c>
      <c r="U660">
        <v>2.7</v>
      </c>
      <c r="V660">
        <v>2.6</v>
      </c>
      <c r="W660">
        <v>3.8</v>
      </c>
      <c r="X660">
        <v>3.11</v>
      </c>
      <c r="Y660">
        <v>515133</v>
      </c>
      <c r="Z660">
        <v>343422</v>
      </c>
      <c r="AA660">
        <v>17171100</v>
      </c>
    </row>
    <row r="661" spans="1:27">
      <c r="A661" t="s">
        <v>844</v>
      </c>
      <c r="B661" t="s">
        <v>23</v>
      </c>
      <c r="C661" t="s">
        <v>23</v>
      </c>
      <c r="D661">
        <v>768</v>
      </c>
      <c r="E661" s="12">
        <v>40256</v>
      </c>
      <c r="F661" s="72">
        <f t="shared" si="100"/>
        <v>2010</v>
      </c>
      <c r="G661" s="70">
        <f t="shared" si="101"/>
        <v>6321.614583333333</v>
      </c>
      <c r="H661" s="70" cm="1">
        <f t="array" ref="H661">INDEX(magic_bricks_appreciation_pivot!$A$13:$K$20,MATCH(C661,magic_bricks_appreciation_pivot!$A$13:$A$20,0),1+MATCH(F661,INDEX(magic_bricks_appreciation_pivot!$B$13:$K$13,0),0))</f>
        <v>0.49881786187527283</v>
      </c>
      <c r="I661" s="70">
        <f t="shared" si="103"/>
        <v>9474.9488533912099</v>
      </c>
      <c r="J661">
        <v>49</v>
      </c>
      <c r="K661">
        <v>1</v>
      </c>
      <c r="L661">
        <v>1</v>
      </c>
      <c r="M661">
        <v>2</v>
      </c>
      <c r="N661" t="s">
        <v>154</v>
      </c>
      <c r="O661" t="s">
        <v>155</v>
      </c>
      <c r="P661" s="12">
        <v>30036</v>
      </c>
      <c r="Q661" t="s">
        <v>194</v>
      </c>
      <c r="R661" t="s">
        <v>165</v>
      </c>
      <c r="S661" t="s">
        <v>158</v>
      </c>
      <c r="T661" t="s">
        <v>173</v>
      </c>
      <c r="U661">
        <v>3.2</v>
      </c>
      <c r="V661">
        <v>2.8</v>
      </c>
      <c r="W661">
        <v>2.9</v>
      </c>
      <c r="X661">
        <v>2.96</v>
      </c>
      <c r="Y661">
        <v>179635</v>
      </c>
      <c r="Z661">
        <v>48550</v>
      </c>
      <c r="AA661">
        <v>4855000</v>
      </c>
    </row>
    <row r="662" spans="1:27">
      <c r="A662" t="s">
        <v>845</v>
      </c>
      <c r="B662" t="s">
        <v>175</v>
      </c>
      <c r="C662" t="s">
        <v>34</v>
      </c>
      <c r="D662">
        <v>783</v>
      </c>
      <c r="E662" s="12">
        <v>41452</v>
      </c>
      <c r="F662" s="72">
        <f t="shared" si="100"/>
        <v>2013</v>
      </c>
      <c r="G662" s="70">
        <f t="shared" si="101"/>
        <v>11705.568326947638</v>
      </c>
      <c r="H662" s="70" cm="1">
        <f t="array" ref="H662">INDEX(magic_bricks_appreciation_pivot!$A$13:$K$20,MATCH(C662,magic_bricks_appreciation_pivot!$A$13:$A$20,0),1+MATCH(F662,INDEX(magic_bricks_appreciation_pivot!$B$13:$K$13,0),0))</f>
        <v>0.11656080922135968</v>
      </c>
      <c r="I662" s="70">
        <f t="shared" si="103"/>
        <v>13069.978843532572</v>
      </c>
      <c r="J662">
        <v>188</v>
      </c>
      <c r="K662">
        <v>1</v>
      </c>
      <c r="L662">
        <v>1</v>
      </c>
      <c r="M662">
        <v>2</v>
      </c>
      <c r="N662" t="s">
        <v>176</v>
      </c>
      <c r="O662" t="s">
        <v>155</v>
      </c>
      <c r="P662" s="12">
        <v>36707</v>
      </c>
      <c r="Q662" t="s">
        <v>169</v>
      </c>
      <c r="R662" t="s">
        <v>157</v>
      </c>
      <c r="S662" t="s">
        <v>162</v>
      </c>
      <c r="T662" t="s">
        <v>166</v>
      </c>
      <c r="U662">
        <v>4.2</v>
      </c>
      <c r="V662">
        <v>2.1</v>
      </c>
      <c r="W662">
        <v>4.5999999999999996</v>
      </c>
      <c r="X662">
        <v>3.48</v>
      </c>
      <c r="Y662">
        <v>284129</v>
      </c>
      <c r="Z662">
        <v>91655</v>
      </c>
      <c r="AA662">
        <v>9165460</v>
      </c>
    </row>
    <row r="663" spans="1:27">
      <c r="A663" t="s">
        <v>846</v>
      </c>
      <c r="B663" t="s">
        <v>39</v>
      </c>
      <c r="C663" t="s">
        <v>39</v>
      </c>
      <c r="D663">
        <v>1661</v>
      </c>
      <c r="E663" s="12">
        <v>41676</v>
      </c>
      <c r="F663" s="72">
        <f t="shared" si="100"/>
        <v>2014</v>
      </c>
      <c r="G663" s="70">
        <f t="shared" si="101"/>
        <v>7439.4701986754962</v>
      </c>
      <c r="H663" s="70" cm="1">
        <f t="array" ref="H663">INDEX(magic_bricks_appreciation_pivot!$A$13:$K$20,MATCH(C663,magic_bricks_appreciation_pivot!$A$13:$A$20,0),1+MATCH(F663,INDEX(magic_bricks_appreciation_pivot!$B$13:$K$13,0),0))</f>
        <v>2.7142646408024784E-2</v>
      </c>
      <c r="I663" s="70">
        <f t="shared" si="103"/>
        <v>7641.3971077411834</v>
      </c>
      <c r="J663">
        <v>131</v>
      </c>
      <c r="K663">
        <v>1</v>
      </c>
      <c r="L663">
        <v>1</v>
      </c>
      <c r="M663">
        <v>4</v>
      </c>
      <c r="N663" t="s">
        <v>154</v>
      </c>
      <c r="O663" t="s">
        <v>161</v>
      </c>
      <c r="P663" s="12">
        <v>31456</v>
      </c>
      <c r="Q663" t="s">
        <v>194</v>
      </c>
      <c r="R663" t="s">
        <v>157</v>
      </c>
      <c r="S663" t="s">
        <v>158</v>
      </c>
      <c r="T663" t="s">
        <v>182</v>
      </c>
      <c r="U663">
        <v>4.0999999999999996</v>
      </c>
      <c r="V663">
        <v>4.9000000000000004</v>
      </c>
      <c r="W663">
        <v>3.4</v>
      </c>
      <c r="X663">
        <v>4.0199999999999996</v>
      </c>
      <c r="Y663">
        <v>383066</v>
      </c>
      <c r="Z663">
        <v>197711</v>
      </c>
      <c r="AA663">
        <v>12356960</v>
      </c>
    </row>
    <row r="664" spans="1:27">
      <c r="A664" t="s">
        <v>847</v>
      </c>
      <c r="B664" t="s">
        <v>175</v>
      </c>
      <c r="C664" t="s">
        <v>34</v>
      </c>
      <c r="D664">
        <v>958</v>
      </c>
      <c r="E664" s="12">
        <v>42038</v>
      </c>
      <c r="F664" s="72">
        <f t="shared" si="100"/>
        <v>2015</v>
      </c>
      <c r="G664" s="70">
        <f t="shared" si="101"/>
        <v>13020.146137787056</v>
      </c>
      <c r="H664" s="70" cm="1">
        <f t="array" ref="H664">INDEX(magic_bricks_appreciation_pivot!$A$13:$K$20,MATCH(C664,magic_bricks_appreciation_pivot!$A$13:$A$20,0),1+MATCH(F664,INDEX(magic_bricks_appreciation_pivot!$B$13:$K$13,0),0))</f>
        <v>-3.6830357142857144E-2</v>
      </c>
      <c r="I664" s="70">
        <f t="shared" si="103"/>
        <v>12540.609505480166</v>
      </c>
      <c r="J664">
        <v>88</v>
      </c>
      <c r="K664">
        <v>1</v>
      </c>
      <c r="L664">
        <v>1</v>
      </c>
      <c r="M664">
        <v>3</v>
      </c>
      <c r="N664" t="s">
        <v>154</v>
      </c>
      <c r="O664" t="s">
        <v>155</v>
      </c>
      <c r="P664" s="12">
        <v>29628</v>
      </c>
      <c r="Q664" t="s">
        <v>156</v>
      </c>
      <c r="R664" t="s">
        <v>157</v>
      </c>
      <c r="S664" t="s">
        <v>158</v>
      </c>
      <c r="T664" t="s">
        <v>166</v>
      </c>
      <c r="U664">
        <v>3.7</v>
      </c>
      <c r="V664">
        <v>2.4</v>
      </c>
      <c r="W664">
        <v>4.5</v>
      </c>
      <c r="X664">
        <v>3.42</v>
      </c>
      <c r="Y664">
        <v>386672</v>
      </c>
      <c r="Z664">
        <v>87313</v>
      </c>
      <c r="AA664">
        <v>12473300</v>
      </c>
    </row>
    <row r="665" spans="1:27" hidden="1">
      <c r="A665" t="s">
        <v>848</v>
      </c>
      <c r="B665" t="s">
        <v>56</v>
      </c>
      <c r="C665" t="s">
        <v>56</v>
      </c>
      <c r="D665">
        <v>1276</v>
      </c>
      <c r="E665" s="12">
        <v>39954</v>
      </c>
      <c r="F665" s="72">
        <f t="shared" si="100"/>
        <v>2009</v>
      </c>
      <c r="G665" s="70">
        <f t="shared" si="101"/>
        <v>10076.865203761756</v>
      </c>
      <c r="H665" s="70" t="e" cm="1">
        <f t="array" ref="H665">INDEX(magic_bricks_appreciation_pivot!$A$13:$K$20,MATCH(C665,magic_bricks_appreciation_pivot!$A$13:$A$20,0),1+MATCH(F665,INDEX(magic_bricks_appreciation_pivot!$B$13:$K$13,0),0))</f>
        <v>#N/A</v>
      </c>
      <c r="I665" s="70"/>
      <c r="J665">
        <v>82</v>
      </c>
      <c r="K665">
        <v>2</v>
      </c>
      <c r="L665">
        <v>2</v>
      </c>
      <c r="M665">
        <v>4</v>
      </c>
      <c r="N665" t="s">
        <v>176</v>
      </c>
      <c r="O665" t="s">
        <v>161</v>
      </c>
      <c r="P665" s="12">
        <v>35574</v>
      </c>
      <c r="Q665" t="s">
        <v>156</v>
      </c>
      <c r="R665" t="s">
        <v>170</v>
      </c>
      <c r="S665" t="s">
        <v>178</v>
      </c>
      <c r="T665" t="s">
        <v>171</v>
      </c>
      <c r="U665">
        <v>3.6</v>
      </c>
      <c r="V665">
        <v>4.7</v>
      </c>
      <c r="W665">
        <v>2.9</v>
      </c>
      <c r="X665">
        <v>3.47</v>
      </c>
      <c r="Y665">
        <v>424317</v>
      </c>
      <c r="Z665">
        <v>38574</v>
      </c>
      <c r="AA665">
        <v>12858080</v>
      </c>
    </row>
    <row r="666" spans="1:27" hidden="1">
      <c r="A666" t="s">
        <v>849</v>
      </c>
      <c r="B666" t="s">
        <v>201</v>
      </c>
      <c r="C666" t="s">
        <v>201</v>
      </c>
      <c r="D666">
        <v>1877</v>
      </c>
      <c r="E666" s="12">
        <v>39933</v>
      </c>
      <c r="F666" s="72">
        <f t="shared" si="100"/>
        <v>2009</v>
      </c>
      <c r="G666" s="70">
        <f t="shared" si="101"/>
        <v>8346.116142781033</v>
      </c>
      <c r="H666" s="70" t="e" cm="1">
        <f t="array" ref="H666">INDEX(magic_bricks_appreciation_pivot!$A$13:$K$20,MATCH(C666,magic_bricks_appreciation_pivot!$A$13:$A$20,0),1+MATCH(F666,INDEX(magic_bricks_appreciation_pivot!$B$13:$K$13,0),0))</f>
        <v>#N/A</v>
      </c>
      <c r="I666" s="70"/>
      <c r="J666">
        <v>47</v>
      </c>
      <c r="K666">
        <v>3</v>
      </c>
      <c r="L666">
        <v>2</v>
      </c>
      <c r="M666">
        <v>5</v>
      </c>
      <c r="N666" t="s">
        <v>193</v>
      </c>
      <c r="O666" t="s">
        <v>155</v>
      </c>
      <c r="P666" s="12">
        <v>31538</v>
      </c>
      <c r="Q666" t="s">
        <v>156</v>
      </c>
      <c r="R666" t="s">
        <v>157</v>
      </c>
      <c r="S666" t="s">
        <v>158</v>
      </c>
      <c r="T666" t="s">
        <v>163</v>
      </c>
      <c r="U666">
        <v>3.6</v>
      </c>
      <c r="V666">
        <v>2.7</v>
      </c>
      <c r="W666">
        <v>4.8</v>
      </c>
      <c r="X666">
        <v>3.81</v>
      </c>
      <c r="Y666">
        <v>579629</v>
      </c>
      <c r="Z666">
        <v>281982</v>
      </c>
      <c r="AA666">
        <v>15665660</v>
      </c>
    </row>
    <row r="667" spans="1:27">
      <c r="A667" t="s">
        <v>850</v>
      </c>
      <c r="B667" t="s">
        <v>39</v>
      </c>
      <c r="C667" t="s">
        <v>39</v>
      </c>
      <c r="D667">
        <v>1845</v>
      </c>
      <c r="E667" s="12">
        <v>42014</v>
      </c>
      <c r="F667" s="72">
        <f t="shared" si="100"/>
        <v>2015</v>
      </c>
      <c r="G667" s="70">
        <f t="shared" si="101"/>
        <v>6532.8346883468839</v>
      </c>
      <c r="H667" s="70" cm="1">
        <f t="array" ref="H667">INDEX(magic_bricks_appreciation_pivot!$A$13:$K$20,MATCH(C667,magic_bricks_appreciation_pivot!$A$13:$A$20,0),1+MATCH(F667,INDEX(magic_bricks_appreciation_pivot!$B$13:$K$13,0),0))</f>
        <v>-7.033979394290038E-2</v>
      </c>
      <c r="I667" s="70">
        <f t="shared" ref="I667:I670" si="104">G667+G667*H667</f>
        <v>6073.316442505532</v>
      </c>
      <c r="J667">
        <v>159</v>
      </c>
      <c r="K667">
        <v>2</v>
      </c>
      <c r="L667">
        <v>1</v>
      </c>
      <c r="M667">
        <v>5</v>
      </c>
      <c r="N667" t="s">
        <v>176</v>
      </c>
      <c r="O667" t="s">
        <v>155</v>
      </c>
      <c r="P667" s="12">
        <v>25954</v>
      </c>
      <c r="Q667" t="s">
        <v>194</v>
      </c>
      <c r="R667" t="s">
        <v>165</v>
      </c>
      <c r="S667" t="s">
        <v>178</v>
      </c>
      <c r="T667" t="s">
        <v>166</v>
      </c>
      <c r="U667">
        <v>4.0999999999999996</v>
      </c>
      <c r="V667">
        <v>2.1</v>
      </c>
      <c r="W667">
        <v>4.4000000000000004</v>
      </c>
      <c r="X667">
        <v>3.72</v>
      </c>
      <c r="Y667">
        <v>361592</v>
      </c>
      <c r="Z667">
        <v>144637</v>
      </c>
      <c r="AA667">
        <v>12053080</v>
      </c>
    </row>
    <row r="668" spans="1:27">
      <c r="A668" t="s">
        <v>851</v>
      </c>
      <c r="B668" t="s">
        <v>201</v>
      </c>
      <c r="C668" t="s">
        <v>201</v>
      </c>
      <c r="D668">
        <v>1533</v>
      </c>
      <c r="E668" s="12">
        <v>40259</v>
      </c>
      <c r="F668" s="72">
        <f t="shared" si="100"/>
        <v>2010</v>
      </c>
      <c r="G668" s="70">
        <f t="shared" si="101"/>
        <v>6104.2400521852578</v>
      </c>
      <c r="H668" s="70" cm="1">
        <f t="array" ref="H668">INDEX(magic_bricks_appreciation_pivot!$A$13:$K$20,MATCH(C668,magic_bricks_appreciation_pivot!$A$13:$A$20,0),1+MATCH(F668,INDEX(magic_bricks_appreciation_pivot!$B$13:$K$13,0),0))</f>
        <v>0.62790190260080292</v>
      </c>
      <c r="I668" s="70">
        <f t="shared" si="104"/>
        <v>9937.1039948844063</v>
      </c>
      <c r="J668">
        <v>61</v>
      </c>
      <c r="K668">
        <v>2</v>
      </c>
      <c r="L668">
        <v>1</v>
      </c>
      <c r="M668">
        <v>4</v>
      </c>
      <c r="N668" t="s">
        <v>184</v>
      </c>
      <c r="O668" t="s">
        <v>155</v>
      </c>
      <c r="P668" s="12">
        <v>32959</v>
      </c>
      <c r="Q668" t="s">
        <v>194</v>
      </c>
      <c r="R668" t="s">
        <v>177</v>
      </c>
      <c r="S668" t="s">
        <v>158</v>
      </c>
      <c r="T668" t="s">
        <v>163</v>
      </c>
      <c r="U668">
        <v>2.2000000000000002</v>
      </c>
      <c r="V668">
        <v>3.7</v>
      </c>
      <c r="W668">
        <v>2</v>
      </c>
      <c r="X668">
        <v>2.57</v>
      </c>
      <c r="Y668">
        <v>467890</v>
      </c>
      <c r="Z668">
        <v>224587</v>
      </c>
      <c r="AA668">
        <v>9357800</v>
      </c>
    </row>
    <row r="669" spans="1:27">
      <c r="A669" t="s">
        <v>852</v>
      </c>
      <c r="B669" t="s">
        <v>175</v>
      </c>
      <c r="C669" t="s">
        <v>34</v>
      </c>
      <c r="D669">
        <v>1257</v>
      </c>
      <c r="E669" s="12">
        <v>41028</v>
      </c>
      <c r="F669" s="72">
        <f t="shared" si="100"/>
        <v>2012</v>
      </c>
      <c r="G669" s="70">
        <f t="shared" si="101"/>
        <v>10223.579952267302</v>
      </c>
      <c r="H669" s="70" cm="1">
        <f t="array" ref="H669">INDEX(magic_bricks_appreciation_pivot!$A$13:$K$20,MATCH(C669,magic_bricks_appreciation_pivot!$A$13:$A$20,0),1+MATCH(F669,INDEX(magic_bricks_appreciation_pivot!$B$13:$K$13,0),0))</f>
        <v>0.22606337179266398</v>
      </c>
      <c r="I669" s="70">
        <f t="shared" si="104"/>
        <v>12534.756908068732</v>
      </c>
      <c r="J669">
        <v>108</v>
      </c>
      <c r="K669">
        <v>2</v>
      </c>
      <c r="L669">
        <v>1</v>
      </c>
      <c r="M669">
        <v>4</v>
      </c>
      <c r="N669" t="s">
        <v>184</v>
      </c>
      <c r="O669" t="s">
        <v>155</v>
      </c>
      <c r="P669" s="12">
        <v>39203</v>
      </c>
      <c r="Q669" t="s">
        <v>169</v>
      </c>
      <c r="R669" t="s">
        <v>157</v>
      </c>
      <c r="S669" t="s">
        <v>162</v>
      </c>
      <c r="T669" t="s">
        <v>182</v>
      </c>
      <c r="U669">
        <v>5</v>
      </c>
      <c r="V669">
        <v>3.6</v>
      </c>
      <c r="W669">
        <v>4.4000000000000004</v>
      </c>
      <c r="X669">
        <v>4.26</v>
      </c>
      <c r="Y669">
        <v>334127</v>
      </c>
      <c r="Z669">
        <v>77106</v>
      </c>
      <c r="AA669">
        <v>12851040</v>
      </c>
    </row>
    <row r="670" spans="1:27">
      <c r="A670" t="s">
        <v>853</v>
      </c>
      <c r="B670" t="s">
        <v>23</v>
      </c>
      <c r="C670" t="s">
        <v>23</v>
      </c>
      <c r="D670">
        <v>1353</v>
      </c>
      <c r="E670" s="12">
        <v>40227</v>
      </c>
      <c r="F670" s="72">
        <f t="shared" si="100"/>
        <v>2010</v>
      </c>
      <c r="G670" s="70">
        <f t="shared" si="101"/>
        <v>6733.0007390983001</v>
      </c>
      <c r="H670" s="70" cm="1">
        <f t="array" ref="H670">INDEX(magic_bricks_appreciation_pivot!$A$13:$K$20,MATCH(C670,magic_bricks_appreciation_pivot!$A$13:$A$20,0),1+MATCH(F670,INDEX(magic_bricks_appreciation_pivot!$B$13:$K$13,0),0))</f>
        <v>0.49881786187527283</v>
      </c>
      <c r="I670" s="70">
        <f t="shared" si="104"/>
        <v>10091.541771779946</v>
      </c>
      <c r="J670">
        <v>128</v>
      </c>
      <c r="K670">
        <v>2</v>
      </c>
      <c r="L670">
        <v>2</v>
      </c>
      <c r="M670">
        <v>4</v>
      </c>
      <c r="N670" t="s">
        <v>193</v>
      </c>
      <c r="O670" t="s">
        <v>155</v>
      </c>
      <c r="P670" s="12">
        <v>28912</v>
      </c>
      <c r="Q670" t="s">
        <v>194</v>
      </c>
      <c r="R670" t="s">
        <v>170</v>
      </c>
      <c r="S670" t="s">
        <v>162</v>
      </c>
      <c r="T670" t="s">
        <v>166</v>
      </c>
      <c r="U670">
        <v>4.2</v>
      </c>
      <c r="V670">
        <v>3.1</v>
      </c>
      <c r="W670">
        <v>4.0999999999999996</v>
      </c>
      <c r="X670">
        <v>3.83</v>
      </c>
      <c r="Y670">
        <v>318841</v>
      </c>
      <c r="Z670">
        <v>127537</v>
      </c>
      <c r="AA670">
        <v>9109750</v>
      </c>
    </row>
    <row r="671" spans="1:27" hidden="1">
      <c r="A671" t="s">
        <v>854</v>
      </c>
      <c r="B671" t="s">
        <v>51</v>
      </c>
      <c r="C671" t="s">
        <v>51</v>
      </c>
      <c r="D671">
        <v>1672</v>
      </c>
      <c r="E671" s="12">
        <v>39153</v>
      </c>
      <c r="F671" s="72">
        <f t="shared" si="100"/>
        <v>2007</v>
      </c>
      <c r="G671" s="70">
        <f t="shared" si="101"/>
        <v>4492.840909090909</v>
      </c>
      <c r="H671" s="70" t="e" cm="1">
        <f t="array" ref="H671">INDEX(magic_bricks_appreciation_pivot!$A$13:$K$20,MATCH(C671,magic_bricks_appreciation_pivot!$A$13:$A$20,0),1+MATCH(F671,INDEX(magic_bricks_appreciation_pivot!$B$13:$K$13,0),0))</f>
        <v>#N/A</v>
      </c>
      <c r="I671" s="70"/>
      <c r="J671">
        <v>190</v>
      </c>
      <c r="K671">
        <v>2</v>
      </c>
      <c r="L671">
        <v>1</v>
      </c>
      <c r="M671">
        <v>4</v>
      </c>
      <c r="N671" t="s">
        <v>154</v>
      </c>
      <c r="O671" t="s">
        <v>155</v>
      </c>
      <c r="P671" s="12">
        <v>23093</v>
      </c>
      <c r="Q671" t="s">
        <v>194</v>
      </c>
      <c r="R671" t="s">
        <v>177</v>
      </c>
      <c r="S671" t="s">
        <v>158</v>
      </c>
      <c r="T671" t="s">
        <v>159</v>
      </c>
      <c r="U671">
        <v>4.3</v>
      </c>
      <c r="V671">
        <v>2.8</v>
      </c>
      <c r="W671">
        <v>4.0999999999999996</v>
      </c>
      <c r="X671">
        <v>3.57</v>
      </c>
      <c r="Y671">
        <v>240385</v>
      </c>
      <c r="Z671">
        <v>142729</v>
      </c>
      <c r="AA671">
        <v>7512030</v>
      </c>
    </row>
    <row r="672" spans="1:27" hidden="1">
      <c r="A672" t="s">
        <v>855</v>
      </c>
      <c r="B672" t="s">
        <v>175</v>
      </c>
      <c r="C672" t="s">
        <v>34</v>
      </c>
      <c r="D672">
        <v>1097</v>
      </c>
      <c r="E672" s="12">
        <v>39124</v>
      </c>
      <c r="F672" s="72">
        <f t="shared" si="100"/>
        <v>2007</v>
      </c>
      <c r="G672" s="70">
        <f t="shared" si="101"/>
        <v>11635.779398359162</v>
      </c>
      <c r="H672" s="70" t="e" cm="1">
        <f t="array" ref="H672">INDEX(magic_bricks_appreciation_pivot!$A$13:$K$20,MATCH(C672,magic_bricks_appreciation_pivot!$A$13:$A$20,0),1+MATCH(F672,INDEX(magic_bricks_appreciation_pivot!$B$13:$K$13,0),0))</f>
        <v>#N/A</v>
      </c>
      <c r="I672" s="70"/>
      <c r="J672">
        <v>31</v>
      </c>
      <c r="K672">
        <v>1</v>
      </c>
      <c r="L672">
        <v>1</v>
      </c>
      <c r="M672">
        <v>3</v>
      </c>
      <c r="N672" t="s">
        <v>193</v>
      </c>
      <c r="O672" t="s">
        <v>155</v>
      </c>
      <c r="P672" s="12">
        <v>33649</v>
      </c>
      <c r="Q672" t="s">
        <v>156</v>
      </c>
      <c r="R672" t="s">
        <v>157</v>
      </c>
      <c r="S672" t="s">
        <v>178</v>
      </c>
      <c r="T672" t="s">
        <v>163</v>
      </c>
      <c r="U672">
        <v>4.2</v>
      </c>
      <c r="V672">
        <v>4</v>
      </c>
      <c r="W672">
        <v>4.3</v>
      </c>
      <c r="X672">
        <v>4.1500000000000004</v>
      </c>
      <c r="Y672">
        <v>370169</v>
      </c>
      <c r="Z672">
        <v>165938</v>
      </c>
      <c r="AA672">
        <v>12764450</v>
      </c>
    </row>
    <row r="673" spans="1:27">
      <c r="A673" t="s">
        <v>856</v>
      </c>
      <c r="B673" t="s">
        <v>201</v>
      </c>
      <c r="C673" t="s">
        <v>201</v>
      </c>
      <c r="D673">
        <v>1986</v>
      </c>
      <c r="E673" s="12">
        <v>40728</v>
      </c>
      <c r="F673" s="72">
        <f t="shared" si="100"/>
        <v>2011</v>
      </c>
      <c r="G673" s="70">
        <f t="shared" si="101"/>
        <v>5291.6414904330313</v>
      </c>
      <c r="H673" s="70" cm="1">
        <f t="array" ref="H673">INDEX(magic_bricks_appreciation_pivot!$A$13:$K$20,MATCH(C673,magic_bricks_appreciation_pivot!$A$13:$A$20,0),1+MATCH(F673,INDEX(magic_bricks_appreciation_pivot!$B$13:$K$13,0),0))</f>
        <v>0.57884713052310821</v>
      </c>
      <c r="I673" s="70">
        <f>G673+G673*H673</f>
        <v>8354.6929829272158</v>
      </c>
      <c r="J673">
        <v>9</v>
      </c>
      <c r="K673">
        <v>3</v>
      </c>
      <c r="L673">
        <v>2</v>
      </c>
      <c r="M673">
        <v>5</v>
      </c>
      <c r="N673" t="s">
        <v>168</v>
      </c>
      <c r="O673" t="s">
        <v>155</v>
      </c>
      <c r="P673" s="12">
        <v>33428</v>
      </c>
      <c r="Q673" t="s">
        <v>194</v>
      </c>
      <c r="R673" t="s">
        <v>170</v>
      </c>
      <c r="S673" t="s">
        <v>158</v>
      </c>
      <c r="T673" t="s">
        <v>163</v>
      </c>
      <c r="U673">
        <v>4.8</v>
      </c>
      <c r="V673">
        <v>3</v>
      </c>
      <c r="W673">
        <v>4</v>
      </c>
      <c r="X673">
        <v>3.94</v>
      </c>
      <c r="Y673">
        <v>367822</v>
      </c>
      <c r="Z673">
        <v>178656</v>
      </c>
      <c r="AA673">
        <v>10509200</v>
      </c>
    </row>
    <row r="674" spans="1:27" hidden="1">
      <c r="A674" t="s">
        <v>857</v>
      </c>
      <c r="B674" t="s">
        <v>175</v>
      </c>
      <c r="C674" t="s">
        <v>34</v>
      </c>
      <c r="D674">
        <v>1083</v>
      </c>
      <c r="E674" s="12">
        <v>39213</v>
      </c>
      <c r="F674" s="72">
        <f t="shared" si="100"/>
        <v>2007</v>
      </c>
      <c r="G674" s="70">
        <f t="shared" si="101"/>
        <v>6607.2483841181902</v>
      </c>
      <c r="H674" s="70" t="e" cm="1">
        <f t="array" ref="H674">INDEX(magic_bricks_appreciation_pivot!$A$13:$K$20,MATCH(C674,magic_bricks_appreciation_pivot!$A$13:$A$20,0),1+MATCH(F674,INDEX(magic_bricks_appreciation_pivot!$B$13:$K$13,0),0))</f>
        <v>#N/A</v>
      </c>
      <c r="I674" s="70"/>
      <c r="J674">
        <v>176</v>
      </c>
      <c r="K674">
        <v>1</v>
      </c>
      <c r="L674">
        <v>1</v>
      </c>
      <c r="M674">
        <v>3</v>
      </c>
      <c r="N674" t="s">
        <v>154</v>
      </c>
      <c r="O674" t="s">
        <v>161</v>
      </c>
      <c r="P674" s="12">
        <v>29358</v>
      </c>
      <c r="Q674" t="s">
        <v>194</v>
      </c>
      <c r="R674" t="s">
        <v>170</v>
      </c>
      <c r="S674" t="s">
        <v>178</v>
      </c>
      <c r="T674" t="s">
        <v>163</v>
      </c>
      <c r="U674">
        <v>4.5</v>
      </c>
      <c r="V674">
        <v>3.5</v>
      </c>
      <c r="W674">
        <v>4</v>
      </c>
      <c r="X674">
        <v>3.95</v>
      </c>
      <c r="Y674">
        <v>200358</v>
      </c>
      <c r="Z674">
        <v>93023</v>
      </c>
      <c r="AA674">
        <v>7155650</v>
      </c>
    </row>
    <row r="675" spans="1:27">
      <c r="A675" t="s">
        <v>858</v>
      </c>
      <c r="B675" t="s">
        <v>175</v>
      </c>
      <c r="C675" t="s">
        <v>34</v>
      </c>
      <c r="D675">
        <v>1218</v>
      </c>
      <c r="E675" s="12">
        <v>40696</v>
      </c>
      <c r="F675" s="72">
        <f t="shared" si="100"/>
        <v>2011</v>
      </c>
      <c r="G675" s="70">
        <f t="shared" si="101"/>
        <v>10607.266009852217</v>
      </c>
      <c r="H675" s="70" cm="1">
        <f t="array" ref="H675">INDEX(magic_bricks_appreciation_pivot!$A$13:$K$20,MATCH(C675,magic_bricks_appreciation_pivot!$A$13:$A$20,0),1+MATCH(F675,INDEX(magic_bricks_appreciation_pivot!$B$13:$K$13,0),0))</f>
        <v>0.22839026915113872</v>
      </c>
      <c r="I675" s="70">
        <f t="shared" ref="I675:I676" si="105">G675+G675*H675</f>
        <v>13029.86234880009</v>
      </c>
      <c r="J675">
        <v>163</v>
      </c>
      <c r="K675">
        <v>2</v>
      </c>
      <c r="L675">
        <v>1</v>
      </c>
      <c r="M675">
        <v>4</v>
      </c>
      <c r="N675" t="s">
        <v>168</v>
      </c>
      <c r="O675" t="s">
        <v>155</v>
      </c>
      <c r="P675" s="12">
        <v>27921</v>
      </c>
      <c r="Q675" t="s">
        <v>156</v>
      </c>
      <c r="R675" t="s">
        <v>165</v>
      </c>
      <c r="S675" t="s">
        <v>178</v>
      </c>
      <c r="T675" t="s">
        <v>163</v>
      </c>
      <c r="U675">
        <v>3.5</v>
      </c>
      <c r="V675">
        <v>2.5</v>
      </c>
      <c r="W675">
        <v>4</v>
      </c>
      <c r="X675">
        <v>3.25</v>
      </c>
      <c r="Y675">
        <v>400509</v>
      </c>
      <c r="Z675">
        <v>180875</v>
      </c>
      <c r="AA675">
        <v>12919650</v>
      </c>
    </row>
    <row r="676" spans="1:27">
      <c r="A676" t="s">
        <v>859</v>
      </c>
      <c r="B676" t="s">
        <v>75</v>
      </c>
      <c r="C676" t="s">
        <v>75</v>
      </c>
      <c r="D676">
        <v>1903</v>
      </c>
      <c r="E676" s="12">
        <v>40301</v>
      </c>
      <c r="F676" s="72">
        <f t="shared" si="100"/>
        <v>2010</v>
      </c>
      <c r="G676" s="70">
        <f t="shared" si="101"/>
        <v>7332.31739358907</v>
      </c>
      <c r="H676" s="70" cm="1">
        <f t="array" ref="H676">INDEX(magic_bricks_appreciation_pivot!$A$13:$K$20,MATCH(C676,magic_bricks_appreciation_pivot!$A$13:$A$20,0),1+MATCH(F676,INDEX(magic_bricks_appreciation_pivot!$B$13:$K$13,0),0))</f>
        <v>0.78146973215161719</v>
      </c>
      <c r="I676" s="70">
        <f t="shared" si="105"/>
        <v>13062.301503207764</v>
      </c>
      <c r="J676">
        <v>5</v>
      </c>
      <c r="K676">
        <v>2</v>
      </c>
      <c r="L676">
        <v>1</v>
      </c>
      <c r="M676">
        <v>5</v>
      </c>
      <c r="N676" t="s">
        <v>193</v>
      </c>
      <c r="O676" t="s">
        <v>161</v>
      </c>
      <c r="P676" s="12">
        <v>30081</v>
      </c>
      <c r="Q676" t="s">
        <v>169</v>
      </c>
      <c r="R676" t="s">
        <v>177</v>
      </c>
      <c r="S676" t="s">
        <v>178</v>
      </c>
      <c r="T676" t="s">
        <v>182</v>
      </c>
      <c r="U676">
        <v>5</v>
      </c>
      <c r="V676">
        <v>4.5</v>
      </c>
      <c r="W676">
        <v>2.8</v>
      </c>
      <c r="X676">
        <v>3.8849999999999998</v>
      </c>
      <c r="Y676">
        <v>502322</v>
      </c>
      <c r="Z676">
        <v>265115</v>
      </c>
      <c r="AA676">
        <v>13953400</v>
      </c>
    </row>
    <row r="677" spans="1:27" hidden="1">
      <c r="A677" t="s">
        <v>860</v>
      </c>
      <c r="B677" t="s">
        <v>175</v>
      </c>
      <c r="C677" t="s">
        <v>34</v>
      </c>
      <c r="D677">
        <v>860</v>
      </c>
      <c r="E677" s="12">
        <v>39719</v>
      </c>
      <c r="F677" s="72">
        <f t="shared" si="100"/>
        <v>2008</v>
      </c>
      <c r="G677" s="70">
        <f t="shared" si="101"/>
        <v>14383.837209302326</v>
      </c>
      <c r="H677" s="70" t="e" cm="1">
        <f t="array" ref="H677">INDEX(magic_bricks_appreciation_pivot!$A$13:$K$20,MATCH(C677,magic_bricks_appreciation_pivot!$A$13:$A$20,0),1+MATCH(F677,INDEX(magic_bricks_appreciation_pivot!$B$13:$K$13,0),0))</f>
        <v>#N/A</v>
      </c>
      <c r="I677" s="70"/>
      <c r="J677">
        <v>103</v>
      </c>
      <c r="K677">
        <v>1</v>
      </c>
      <c r="L677">
        <v>1</v>
      </c>
      <c r="M677">
        <v>3</v>
      </c>
      <c r="N677" t="s">
        <v>168</v>
      </c>
      <c r="O677" t="s">
        <v>155</v>
      </c>
      <c r="P677" s="12">
        <v>37529</v>
      </c>
      <c r="Q677" t="s">
        <v>156</v>
      </c>
      <c r="R677" t="s">
        <v>177</v>
      </c>
      <c r="S677" t="s">
        <v>162</v>
      </c>
      <c r="T677" t="s">
        <v>166</v>
      </c>
      <c r="U677">
        <v>4.9000000000000004</v>
      </c>
      <c r="V677">
        <v>2</v>
      </c>
      <c r="W677">
        <v>2.2000000000000002</v>
      </c>
      <c r="X677">
        <v>2.93</v>
      </c>
      <c r="Y677">
        <v>408213</v>
      </c>
      <c r="Z677">
        <v>197922</v>
      </c>
      <c r="AA677">
        <v>12370100</v>
      </c>
    </row>
    <row r="678" spans="1:27">
      <c r="A678" t="s">
        <v>861</v>
      </c>
      <c r="B678" t="s">
        <v>23</v>
      </c>
      <c r="C678" t="s">
        <v>23</v>
      </c>
      <c r="D678">
        <v>1003</v>
      </c>
      <c r="E678" s="12">
        <v>40301</v>
      </c>
      <c r="F678" s="72">
        <f t="shared" si="100"/>
        <v>2010</v>
      </c>
      <c r="G678" s="70">
        <f t="shared" si="101"/>
        <v>6310.319042871386</v>
      </c>
      <c r="H678" s="70" cm="1">
        <f t="array" ref="H678">INDEX(magic_bricks_appreciation_pivot!$A$13:$K$20,MATCH(C678,magic_bricks_appreciation_pivot!$A$13:$A$20,0),1+MATCH(F678,INDEX(magic_bricks_appreciation_pivot!$B$13:$K$13,0),0))</f>
        <v>0.49881786187527283</v>
      </c>
      <c r="I678" s="70">
        <f t="shared" ref="I678:I680" si="106">G678+G678*H678</f>
        <v>9458.0188955873091</v>
      </c>
      <c r="J678">
        <v>92</v>
      </c>
      <c r="K678">
        <v>1</v>
      </c>
      <c r="L678">
        <v>1</v>
      </c>
      <c r="M678">
        <v>3</v>
      </c>
      <c r="N678" t="s">
        <v>184</v>
      </c>
      <c r="O678" t="s">
        <v>161</v>
      </c>
      <c r="P678" s="12">
        <v>28986</v>
      </c>
      <c r="Q678" t="s">
        <v>156</v>
      </c>
      <c r="R678" t="s">
        <v>170</v>
      </c>
      <c r="S678" t="s">
        <v>178</v>
      </c>
      <c r="T678" t="s">
        <v>159</v>
      </c>
      <c r="U678">
        <v>2.8</v>
      </c>
      <c r="V678">
        <v>3.6</v>
      </c>
      <c r="W678">
        <v>3.3</v>
      </c>
      <c r="X678">
        <v>3.24</v>
      </c>
      <c r="Y678">
        <v>291146</v>
      </c>
      <c r="Z678">
        <v>75951</v>
      </c>
      <c r="AA678">
        <v>6329250</v>
      </c>
    </row>
    <row r="679" spans="1:27">
      <c r="A679" t="s">
        <v>862</v>
      </c>
      <c r="B679" t="s">
        <v>175</v>
      </c>
      <c r="C679" t="s">
        <v>34</v>
      </c>
      <c r="D679">
        <v>1078</v>
      </c>
      <c r="E679" s="12">
        <v>41727</v>
      </c>
      <c r="F679" s="72">
        <f t="shared" si="100"/>
        <v>2014</v>
      </c>
      <c r="G679" s="70">
        <f t="shared" si="101"/>
        <v>11916.883116883117</v>
      </c>
      <c r="H679" s="70" cm="1">
        <f t="array" ref="H679">INDEX(magic_bricks_appreciation_pivot!$A$13:$K$20,MATCH(C679,magic_bricks_appreciation_pivot!$A$13:$A$20,0),1+MATCH(F679,INDEX(magic_bricks_appreciation_pivot!$B$13:$K$13,0),0))</f>
        <v>5.1040744021257752E-2</v>
      </c>
      <c r="I679" s="70">
        <f t="shared" si="106"/>
        <v>12525.129697583196</v>
      </c>
      <c r="J679">
        <v>29</v>
      </c>
      <c r="K679">
        <v>1</v>
      </c>
      <c r="L679">
        <v>1</v>
      </c>
      <c r="M679">
        <v>3</v>
      </c>
      <c r="N679" t="s">
        <v>168</v>
      </c>
      <c r="O679" t="s">
        <v>155</v>
      </c>
      <c r="P679" s="12">
        <v>31507</v>
      </c>
      <c r="Q679" t="s">
        <v>156</v>
      </c>
      <c r="R679" t="s">
        <v>157</v>
      </c>
      <c r="S679" t="s">
        <v>178</v>
      </c>
      <c r="T679" t="s">
        <v>166</v>
      </c>
      <c r="U679">
        <v>3.7</v>
      </c>
      <c r="V679">
        <v>4.2</v>
      </c>
      <c r="W679">
        <v>3.3</v>
      </c>
      <c r="X679">
        <v>3.78</v>
      </c>
      <c r="Y679">
        <v>398238</v>
      </c>
      <c r="Z679">
        <v>167003</v>
      </c>
      <c r="AA679">
        <v>12846400</v>
      </c>
    </row>
    <row r="680" spans="1:27">
      <c r="A680" t="s">
        <v>863</v>
      </c>
      <c r="B680" t="s">
        <v>175</v>
      </c>
      <c r="C680" t="s">
        <v>34</v>
      </c>
      <c r="D680">
        <v>1133</v>
      </c>
      <c r="E680" s="12">
        <v>41369</v>
      </c>
      <c r="F680" s="72">
        <f t="shared" si="100"/>
        <v>2013</v>
      </c>
      <c r="G680" s="70">
        <f t="shared" si="101"/>
        <v>8586.460723742277</v>
      </c>
      <c r="H680" s="70" cm="1">
        <f t="array" ref="H680">INDEX(magic_bricks_appreciation_pivot!$A$13:$K$20,MATCH(C680,magic_bricks_appreciation_pivot!$A$13:$A$20,0),1+MATCH(F680,INDEX(magic_bricks_appreciation_pivot!$B$13:$K$13,0),0))</f>
        <v>0.11656080922135968</v>
      </c>
      <c r="I680" s="70">
        <f t="shared" si="106"/>
        <v>9587.3055340490992</v>
      </c>
      <c r="J680">
        <v>198</v>
      </c>
      <c r="K680">
        <v>1</v>
      </c>
      <c r="L680">
        <v>1</v>
      </c>
      <c r="M680">
        <v>3</v>
      </c>
      <c r="N680" t="s">
        <v>154</v>
      </c>
      <c r="O680" t="s">
        <v>155</v>
      </c>
      <c r="P680" s="12">
        <v>32974</v>
      </c>
      <c r="Q680" t="s">
        <v>169</v>
      </c>
      <c r="R680" t="s">
        <v>157</v>
      </c>
      <c r="S680" t="s">
        <v>178</v>
      </c>
      <c r="T680" t="s">
        <v>166</v>
      </c>
      <c r="U680">
        <v>2.5</v>
      </c>
      <c r="V680">
        <v>4.0999999999999996</v>
      </c>
      <c r="W680">
        <v>2.9</v>
      </c>
      <c r="X680">
        <v>3.26</v>
      </c>
      <c r="Y680">
        <v>243212</v>
      </c>
      <c r="Z680">
        <v>145927</v>
      </c>
      <c r="AA680">
        <v>9728460</v>
      </c>
    </row>
    <row r="681" spans="1:27" hidden="1">
      <c r="A681" t="s">
        <v>864</v>
      </c>
      <c r="B681" t="s">
        <v>201</v>
      </c>
      <c r="C681" t="s">
        <v>201</v>
      </c>
      <c r="D681">
        <v>1494</v>
      </c>
      <c r="E681" s="12">
        <v>39729</v>
      </c>
      <c r="F681" s="72">
        <f t="shared" si="100"/>
        <v>2008</v>
      </c>
      <c r="G681" s="70">
        <f t="shared" si="101"/>
        <v>6261.4993306559572</v>
      </c>
      <c r="H681" s="70" t="e" cm="1">
        <f t="array" ref="H681">INDEX(magic_bricks_appreciation_pivot!$A$13:$K$20,MATCH(C681,magic_bricks_appreciation_pivot!$A$13:$A$20,0),1+MATCH(F681,INDEX(magic_bricks_appreciation_pivot!$B$13:$K$13,0),0))</f>
        <v>#N/A</v>
      </c>
      <c r="I681" s="70"/>
      <c r="J681">
        <v>157</v>
      </c>
      <c r="K681">
        <v>2</v>
      </c>
      <c r="L681">
        <v>1</v>
      </c>
      <c r="M681">
        <v>4</v>
      </c>
      <c r="N681" t="s">
        <v>154</v>
      </c>
      <c r="O681" t="s">
        <v>161</v>
      </c>
      <c r="P681" s="12">
        <v>30969</v>
      </c>
      <c r="Q681" t="s">
        <v>194</v>
      </c>
      <c r="R681" t="s">
        <v>157</v>
      </c>
      <c r="S681" t="s">
        <v>158</v>
      </c>
      <c r="T681" t="s">
        <v>182</v>
      </c>
      <c r="U681">
        <v>2.4</v>
      </c>
      <c r="V681">
        <v>4.5</v>
      </c>
      <c r="W681">
        <v>3.5</v>
      </c>
      <c r="X681">
        <v>3.47</v>
      </c>
      <c r="Y681">
        <v>439670</v>
      </c>
      <c r="Z681">
        <v>93547</v>
      </c>
      <c r="AA681">
        <v>9354680</v>
      </c>
    </row>
    <row r="682" spans="1:27" hidden="1">
      <c r="A682" t="s">
        <v>865</v>
      </c>
      <c r="B682" t="s">
        <v>56</v>
      </c>
      <c r="C682" t="s">
        <v>56</v>
      </c>
      <c r="D682">
        <v>626</v>
      </c>
      <c r="E682" s="12">
        <v>39040</v>
      </c>
      <c r="F682" s="72">
        <f t="shared" si="100"/>
        <v>2006</v>
      </c>
      <c r="G682" s="70">
        <f t="shared" si="101"/>
        <v>13056.198083067093</v>
      </c>
      <c r="H682" s="70" t="e" cm="1">
        <f t="array" ref="H682">INDEX(magic_bricks_appreciation_pivot!$A$13:$K$20,MATCH(C682,magic_bricks_appreciation_pivot!$A$13:$A$20,0),1+MATCH(F682,INDEX(magic_bricks_appreciation_pivot!$B$13:$K$13,0),0))</f>
        <v>#N/A</v>
      </c>
      <c r="I682" s="70"/>
      <c r="J682">
        <v>27</v>
      </c>
      <c r="K682">
        <v>1</v>
      </c>
      <c r="L682">
        <v>1</v>
      </c>
      <c r="M682">
        <v>2</v>
      </c>
      <c r="N682" t="s">
        <v>184</v>
      </c>
      <c r="O682" t="s">
        <v>161</v>
      </c>
      <c r="P682" s="12">
        <v>27360</v>
      </c>
      <c r="Q682" t="s">
        <v>169</v>
      </c>
      <c r="R682" t="s">
        <v>157</v>
      </c>
      <c r="S682" t="s">
        <v>162</v>
      </c>
      <c r="T682" t="s">
        <v>166</v>
      </c>
      <c r="U682">
        <v>2.1</v>
      </c>
      <c r="V682">
        <v>3.3</v>
      </c>
      <c r="W682">
        <v>4.5999999999999996</v>
      </c>
      <c r="X682">
        <v>3.59</v>
      </c>
      <c r="Y682">
        <v>326927</v>
      </c>
      <c r="Z682">
        <v>16346</v>
      </c>
      <c r="AA682">
        <v>8173180</v>
      </c>
    </row>
    <row r="683" spans="1:27" hidden="1">
      <c r="A683" t="s">
        <v>866</v>
      </c>
      <c r="B683" t="s">
        <v>175</v>
      </c>
      <c r="C683" t="s">
        <v>34</v>
      </c>
      <c r="D683">
        <v>719</v>
      </c>
      <c r="E683" s="12">
        <v>40049</v>
      </c>
      <c r="F683" s="72">
        <f t="shared" si="100"/>
        <v>2009</v>
      </c>
      <c r="G683" s="70">
        <f t="shared" si="101"/>
        <v>10225.521557719054</v>
      </c>
      <c r="H683" s="70" t="e" cm="1">
        <f t="array" ref="H683">INDEX(magic_bricks_appreciation_pivot!$A$13:$K$20,MATCH(C683,magic_bricks_appreciation_pivot!$A$13:$A$20,0),1+MATCH(F683,INDEX(magic_bricks_appreciation_pivot!$B$13:$K$13,0),0))</f>
        <v>#N/A</v>
      </c>
      <c r="I683" s="70"/>
      <c r="J683">
        <v>82</v>
      </c>
      <c r="K683">
        <v>1</v>
      </c>
      <c r="L683">
        <v>1</v>
      </c>
      <c r="M683">
        <v>2</v>
      </c>
      <c r="N683" t="s">
        <v>184</v>
      </c>
      <c r="O683" t="s">
        <v>161</v>
      </c>
      <c r="P683" s="12">
        <v>26544</v>
      </c>
      <c r="Q683" t="s">
        <v>194</v>
      </c>
      <c r="R683" t="s">
        <v>165</v>
      </c>
      <c r="S683" t="s">
        <v>158</v>
      </c>
      <c r="T683" t="s">
        <v>182</v>
      </c>
      <c r="U683">
        <v>2.2000000000000002</v>
      </c>
      <c r="V683">
        <v>3.3</v>
      </c>
      <c r="W683">
        <v>2.2999999999999998</v>
      </c>
      <c r="X683">
        <v>2.67</v>
      </c>
      <c r="Y683">
        <v>198508</v>
      </c>
      <c r="Z683">
        <v>36761</v>
      </c>
      <c r="AA683">
        <v>7352150</v>
      </c>
    </row>
    <row r="684" spans="1:27">
      <c r="A684" t="s">
        <v>867</v>
      </c>
      <c r="B684" t="s">
        <v>23</v>
      </c>
      <c r="C684" t="s">
        <v>23</v>
      </c>
      <c r="D684">
        <v>921</v>
      </c>
      <c r="E684" s="12">
        <v>40993</v>
      </c>
      <c r="F684" s="72">
        <f t="shared" si="100"/>
        <v>2012</v>
      </c>
      <c r="G684" s="70">
        <f t="shared" si="101"/>
        <v>6140.7437567861025</v>
      </c>
      <c r="H684" s="70" cm="1">
        <f t="array" ref="H684">INDEX(magic_bricks_appreciation_pivot!$A$13:$K$20,MATCH(C684,magic_bricks_appreciation_pivot!$A$13:$A$20,0),1+MATCH(F684,INDEX(magic_bricks_appreciation_pivot!$B$13:$K$13,0),0))</f>
        <v>0.26292059267573231</v>
      </c>
      <c r="I684" s="70">
        <f t="shared" ref="I684:I685" si="107">G684+G684*H684</f>
        <v>7755.2717447901077</v>
      </c>
      <c r="J684">
        <v>121</v>
      </c>
      <c r="K684">
        <v>1</v>
      </c>
      <c r="L684">
        <v>1</v>
      </c>
      <c r="M684">
        <v>3</v>
      </c>
      <c r="N684" t="s">
        <v>184</v>
      </c>
      <c r="O684" t="s">
        <v>155</v>
      </c>
      <c r="P684" s="12">
        <v>28948</v>
      </c>
      <c r="Q684" t="s">
        <v>169</v>
      </c>
      <c r="R684" t="s">
        <v>157</v>
      </c>
      <c r="S684" t="s">
        <v>178</v>
      </c>
      <c r="T684" t="s">
        <v>173</v>
      </c>
      <c r="U684">
        <v>3.4</v>
      </c>
      <c r="V684">
        <v>2</v>
      </c>
      <c r="W684">
        <v>4.3</v>
      </c>
      <c r="X684">
        <v>3.34</v>
      </c>
      <c r="Y684">
        <v>192291</v>
      </c>
      <c r="Z684">
        <v>135735</v>
      </c>
      <c r="AA684">
        <v>5655625</v>
      </c>
    </row>
    <row r="685" spans="1:27">
      <c r="A685" t="s">
        <v>868</v>
      </c>
      <c r="B685" t="s">
        <v>75</v>
      </c>
      <c r="C685" t="s">
        <v>75</v>
      </c>
      <c r="D685">
        <v>1867</v>
      </c>
      <c r="E685" s="12">
        <v>40923</v>
      </c>
      <c r="F685" s="72">
        <f t="shared" si="100"/>
        <v>2012</v>
      </c>
      <c r="G685" s="70">
        <f t="shared" si="101"/>
        <v>11777.482592394215</v>
      </c>
      <c r="H685" s="70" cm="1">
        <f t="array" ref="H685">INDEX(magic_bricks_appreciation_pivot!$A$13:$K$20,MATCH(C685,magic_bricks_appreciation_pivot!$A$13:$A$20,0),1+MATCH(F685,INDEX(magic_bricks_appreciation_pivot!$B$13:$K$13,0),0))</f>
        <v>0.4595405666106962</v>
      </c>
      <c r="I685" s="70">
        <f t="shared" si="107"/>
        <v>17189.713616150664</v>
      </c>
      <c r="J685">
        <v>135</v>
      </c>
      <c r="K685">
        <v>2</v>
      </c>
      <c r="L685">
        <v>1</v>
      </c>
      <c r="M685">
        <v>5</v>
      </c>
      <c r="N685" t="s">
        <v>154</v>
      </c>
      <c r="O685" t="s">
        <v>155</v>
      </c>
      <c r="P685" s="12">
        <v>38003</v>
      </c>
      <c r="Q685" t="s">
        <v>156</v>
      </c>
      <c r="R685" t="s">
        <v>157</v>
      </c>
      <c r="S685" t="s">
        <v>158</v>
      </c>
      <c r="T685" t="s">
        <v>166</v>
      </c>
      <c r="U685">
        <v>2.4</v>
      </c>
      <c r="V685">
        <v>4.2</v>
      </c>
      <c r="W685">
        <v>4.2</v>
      </c>
      <c r="X685">
        <v>3.66</v>
      </c>
      <c r="Y685">
        <v>747611</v>
      </c>
      <c r="Z685">
        <v>219886</v>
      </c>
      <c r="AA685">
        <v>21988560</v>
      </c>
    </row>
    <row r="686" spans="1:27" hidden="1">
      <c r="A686" t="s">
        <v>869</v>
      </c>
      <c r="B686" t="s">
        <v>175</v>
      </c>
      <c r="C686" t="s">
        <v>34</v>
      </c>
      <c r="D686">
        <v>1010</v>
      </c>
      <c r="E686" s="12">
        <v>39106</v>
      </c>
      <c r="F686" s="72">
        <f t="shared" si="100"/>
        <v>2007</v>
      </c>
      <c r="G686" s="70">
        <f t="shared" si="101"/>
        <v>8779.801980198019</v>
      </c>
      <c r="H686" s="70" t="e" cm="1">
        <f t="array" ref="H686">INDEX(magic_bricks_appreciation_pivot!$A$13:$K$20,MATCH(C686,magic_bricks_appreciation_pivot!$A$13:$A$20,0),1+MATCH(F686,INDEX(magic_bricks_appreciation_pivot!$B$13:$K$13,0),0))</f>
        <v>#N/A</v>
      </c>
      <c r="I686" s="70"/>
      <c r="J686">
        <v>23</v>
      </c>
      <c r="K686">
        <v>1</v>
      </c>
      <c r="L686">
        <v>1</v>
      </c>
      <c r="M686">
        <v>3</v>
      </c>
      <c r="N686" t="s">
        <v>168</v>
      </c>
      <c r="O686" t="s">
        <v>161</v>
      </c>
      <c r="P686" s="12">
        <v>25966</v>
      </c>
      <c r="Q686" t="s">
        <v>194</v>
      </c>
      <c r="R686" t="s">
        <v>177</v>
      </c>
      <c r="S686" t="s">
        <v>162</v>
      </c>
      <c r="T686" t="s">
        <v>182</v>
      </c>
      <c r="U686">
        <v>5</v>
      </c>
      <c r="V686">
        <v>3.4</v>
      </c>
      <c r="W686">
        <v>4.5</v>
      </c>
      <c r="X686">
        <v>4.21</v>
      </c>
      <c r="Y686">
        <v>230558</v>
      </c>
      <c r="Z686">
        <v>26603</v>
      </c>
      <c r="AA686">
        <v>8867600</v>
      </c>
    </row>
    <row r="687" spans="1:27">
      <c r="A687" t="s">
        <v>870</v>
      </c>
      <c r="B687" t="s">
        <v>23</v>
      </c>
      <c r="C687" t="s">
        <v>23</v>
      </c>
      <c r="D687">
        <v>1404</v>
      </c>
      <c r="E687" s="12">
        <v>40433</v>
      </c>
      <c r="F687" s="72">
        <f t="shared" si="100"/>
        <v>2010</v>
      </c>
      <c r="G687" s="70">
        <f t="shared" si="101"/>
        <v>4679.3091168091169</v>
      </c>
      <c r="H687" s="70" cm="1">
        <f t="array" ref="H687">INDEX(magic_bricks_appreciation_pivot!$A$13:$K$20,MATCH(C687,magic_bricks_appreciation_pivot!$A$13:$A$20,0),1+MATCH(F687,INDEX(magic_bricks_appreciation_pivot!$B$13:$K$13,0),0))</f>
        <v>0.49881786187527283</v>
      </c>
      <c r="I687" s="70">
        <f t="shared" ref="I687:I690" si="108">G687+G687*H687</f>
        <v>7013.4320855093119</v>
      </c>
      <c r="J687">
        <v>66</v>
      </c>
      <c r="K687">
        <v>2</v>
      </c>
      <c r="L687">
        <v>2</v>
      </c>
      <c r="M687">
        <v>4</v>
      </c>
      <c r="N687" t="s">
        <v>168</v>
      </c>
      <c r="O687" t="s">
        <v>161</v>
      </c>
      <c r="P687" s="12">
        <v>35688</v>
      </c>
      <c r="Q687" t="s">
        <v>194</v>
      </c>
      <c r="R687" t="s">
        <v>165</v>
      </c>
      <c r="S687" t="s">
        <v>162</v>
      </c>
      <c r="T687" t="s">
        <v>173</v>
      </c>
      <c r="U687">
        <v>5</v>
      </c>
      <c r="V687">
        <v>3.9</v>
      </c>
      <c r="W687">
        <v>4.8</v>
      </c>
      <c r="X687">
        <v>4.59</v>
      </c>
      <c r="Y687">
        <v>223372</v>
      </c>
      <c r="Z687">
        <v>131395</v>
      </c>
      <c r="AA687">
        <v>6569750</v>
      </c>
    </row>
    <row r="688" spans="1:27">
      <c r="A688" t="s">
        <v>871</v>
      </c>
      <c r="B688" t="s">
        <v>23</v>
      </c>
      <c r="C688" t="s">
        <v>23</v>
      </c>
      <c r="D688">
        <v>1305</v>
      </c>
      <c r="E688" s="12">
        <v>40838</v>
      </c>
      <c r="F688" s="72">
        <f t="shared" si="100"/>
        <v>2011</v>
      </c>
      <c r="G688" s="70">
        <f t="shared" si="101"/>
        <v>5059.2911877394636</v>
      </c>
      <c r="H688" s="70" cm="1">
        <f t="array" ref="H688">INDEX(magic_bricks_appreciation_pivot!$A$13:$K$20,MATCH(C688,magic_bricks_appreciation_pivot!$A$13:$A$20,0),1+MATCH(F688,INDEX(magic_bricks_appreciation_pivot!$B$13:$K$13,0),0))</f>
        <v>0.30621792098525186</v>
      </c>
      <c r="I688" s="70">
        <f t="shared" si="108"/>
        <v>6608.5368169080475</v>
      </c>
      <c r="J688">
        <v>140</v>
      </c>
      <c r="K688">
        <v>1</v>
      </c>
      <c r="L688">
        <v>1</v>
      </c>
      <c r="M688">
        <v>3</v>
      </c>
      <c r="N688" t="s">
        <v>184</v>
      </c>
      <c r="O688" t="s">
        <v>161</v>
      </c>
      <c r="P688" s="12">
        <v>26968</v>
      </c>
      <c r="Q688" t="s">
        <v>169</v>
      </c>
      <c r="R688" t="s">
        <v>177</v>
      </c>
      <c r="S688" t="s">
        <v>178</v>
      </c>
      <c r="T688" t="s">
        <v>163</v>
      </c>
      <c r="U688">
        <v>2.5</v>
      </c>
      <c r="V688">
        <v>2.2999999999999998</v>
      </c>
      <c r="W688">
        <v>4.0999999999999996</v>
      </c>
      <c r="X688">
        <v>3.08</v>
      </c>
      <c r="Y688">
        <v>323516</v>
      </c>
      <c r="Z688">
        <v>125445</v>
      </c>
      <c r="AA688">
        <v>6602375</v>
      </c>
    </row>
    <row r="689" spans="1:27">
      <c r="A689" t="s">
        <v>872</v>
      </c>
      <c r="B689" t="s">
        <v>23</v>
      </c>
      <c r="C689" t="s">
        <v>23</v>
      </c>
      <c r="D689">
        <v>1647</v>
      </c>
      <c r="E689" s="12">
        <v>40253</v>
      </c>
      <c r="F689" s="72">
        <f t="shared" si="100"/>
        <v>2010</v>
      </c>
      <c r="G689" s="70">
        <f t="shared" si="101"/>
        <v>6216.9854280510017</v>
      </c>
      <c r="H689" s="70" cm="1">
        <f t="array" ref="H689">INDEX(magic_bricks_appreciation_pivot!$A$13:$K$20,MATCH(C689,magic_bricks_appreciation_pivot!$A$13:$A$20,0),1+MATCH(F689,INDEX(magic_bricks_appreciation_pivot!$B$13:$K$13,0),0))</f>
        <v>0.49881786187527283</v>
      </c>
      <c r="I689" s="70">
        <f t="shared" si="108"/>
        <v>9318.1288065811295</v>
      </c>
      <c r="J689">
        <v>127</v>
      </c>
      <c r="K689">
        <v>2</v>
      </c>
      <c r="L689">
        <v>2</v>
      </c>
      <c r="M689">
        <v>4</v>
      </c>
      <c r="N689" t="s">
        <v>168</v>
      </c>
      <c r="O689" t="s">
        <v>155</v>
      </c>
      <c r="P689" s="12">
        <v>34778</v>
      </c>
      <c r="Q689" t="s">
        <v>169</v>
      </c>
      <c r="R689" t="s">
        <v>157</v>
      </c>
      <c r="S689" t="s">
        <v>178</v>
      </c>
      <c r="T689" t="s">
        <v>182</v>
      </c>
      <c r="U689">
        <v>2.8</v>
      </c>
      <c r="V689">
        <v>4.5999999999999996</v>
      </c>
      <c r="W689">
        <v>4.2</v>
      </c>
      <c r="X689">
        <v>3.9</v>
      </c>
      <c r="Y689">
        <v>471011</v>
      </c>
      <c r="Z689">
        <v>143351</v>
      </c>
      <c r="AA689">
        <v>10239375</v>
      </c>
    </row>
    <row r="690" spans="1:27">
      <c r="A690" t="s">
        <v>873</v>
      </c>
      <c r="B690" t="s">
        <v>23</v>
      </c>
      <c r="C690" t="s">
        <v>23</v>
      </c>
      <c r="D690">
        <v>1433</v>
      </c>
      <c r="E690" s="12">
        <v>40200</v>
      </c>
      <c r="F690" s="72">
        <f t="shared" si="100"/>
        <v>2010</v>
      </c>
      <c r="G690" s="70">
        <f t="shared" si="101"/>
        <v>6860.6943475226799</v>
      </c>
      <c r="H690" s="70" cm="1">
        <f t="array" ref="H690">INDEX(magic_bricks_appreciation_pivot!$A$13:$K$20,MATCH(C690,magic_bricks_appreciation_pivot!$A$13:$A$20,0),1+MATCH(F690,INDEX(magic_bricks_appreciation_pivot!$B$13:$K$13,0),0))</f>
        <v>0.49881786187527283</v>
      </c>
      <c r="I690" s="70">
        <f t="shared" si="108"/>
        <v>10282.931232933714</v>
      </c>
      <c r="J690">
        <v>85</v>
      </c>
      <c r="K690">
        <v>2</v>
      </c>
      <c r="L690">
        <v>2</v>
      </c>
      <c r="M690">
        <v>4</v>
      </c>
      <c r="N690" t="s">
        <v>184</v>
      </c>
      <c r="O690" t="s">
        <v>155</v>
      </c>
      <c r="P690" s="12">
        <v>38010</v>
      </c>
      <c r="Q690" t="s">
        <v>169</v>
      </c>
      <c r="R690" t="s">
        <v>165</v>
      </c>
      <c r="S690" t="s">
        <v>178</v>
      </c>
      <c r="T690" t="s">
        <v>182</v>
      </c>
      <c r="U690">
        <v>2.5</v>
      </c>
      <c r="V690">
        <v>4.5999999999999996</v>
      </c>
      <c r="W690">
        <v>3.3</v>
      </c>
      <c r="X690">
        <v>3.45</v>
      </c>
      <c r="Y690">
        <v>491569</v>
      </c>
      <c r="Z690">
        <v>88482</v>
      </c>
      <c r="AA690">
        <v>9831375</v>
      </c>
    </row>
    <row r="691" spans="1:27" hidden="1">
      <c r="A691" t="s">
        <v>874</v>
      </c>
      <c r="B691" t="s">
        <v>175</v>
      </c>
      <c r="C691" t="s">
        <v>34</v>
      </c>
      <c r="D691">
        <v>925</v>
      </c>
      <c r="E691" s="12">
        <v>39352</v>
      </c>
      <c r="F691" s="72">
        <f t="shared" si="100"/>
        <v>2007</v>
      </c>
      <c r="G691" s="70">
        <f t="shared" si="101"/>
        <v>9892.9729729729734</v>
      </c>
      <c r="H691" s="70" t="e" cm="1">
        <f t="array" ref="H691">INDEX(magic_bricks_appreciation_pivot!$A$13:$K$20,MATCH(C691,magic_bricks_appreciation_pivot!$A$13:$A$20,0),1+MATCH(F691,INDEX(magic_bricks_appreciation_pivot!$B$13:$K$13,0),0))</f>
        <v>#N/A</v>
      </c>
      <c r="I691" s="70"/>
      <c r="J691">
        <v>186</v>
      </c>
      <c r="K691">
        <v>1</v>
      </c>
      <c r="L691">
        <v>1</v>
      </c>
      <c r="M691">
        <v>3</v>
      </c>
      <c r="N691" t="s">
        <v>193</v>
      </c>
      <c r="O691" t="s">
        <v>161</v>
      </c>
      <c r="P691" s="12">
        <v>28767</v>
      </c>
      <c r="Q691" t="s">
        <v>169</v>
      </c>
      <c r="R691" t="s">
        <v>165</v>
      </c>
      <c r="S691" t="s">
        <v>162</v>
      </c>
      <c r="T691" t="s">
        <v>182</v>
      </c>
      <c r="U691">
        <v>2</v>
      </c>
      <c r="V691">
        <v>2.9</v>
      </c>
      <c r="W691">
        <v>4.7</v>
      </c>
      <c r="X691">
        <v>3.17</v>
      </c>
      <c r="Y691">
        <v>301983</v>
      </c>
      <c r="Z691">
        <v>45755</v>
      </c>
      <c r="AA691">
        <v>9151000</v>
      </c>
    </row>
    <row r="692" spans="1:27">
      <c r="A692" t="s">
        <v>875</v>
      </c>
      <c r="B692" t="s">
        <v>175</v>
      </c>
      <c r="C692" t="s">
        <v>34</v>
      </c>
      <c r="D692">
        <v>964</v>
      </c>
      <c r="E692" s="12">
        <v>41192</v>
      </c>
      <c r="F692" s="72">
        <f t="shared" si="100"/>
        <v>2012</v>
      </c>
      <c r="G692" s="70">
        <f t="shared" si="101"/>
        <v>10442.614107883817</v>
      </c>
      <c r="H692" s="70" cm="1">
        <f t="array" ref="H692">INDEX(magic_bricks_appreciation_pivot!$A$13:$K$20,MATCH(C692,magic_bricks_appreciation_pivot!$A$13:$A$20,0),1+MATCH(F692,INDEX(magic_bricks_appreciation_pivot!$B$13:$K$13,0),0))</f>
        <v>0.22606337179266398</v>
      </c>
      <c r="I692" s="70">
        <f t="shared" ref="I692:I695" si="109">G692+G692*H692</f>
        <v>12803.306663441675</v>
      </c>
      <c r="J692">
        <v>166</v>
      </c>
      <c r="K692">
        <v>1</v>
      </c>
      <c r="L692">
        <v>1</v>
      </c>
      <c r="M692">
        <v>3</v>
      </c>
      <c r="N692" t="s">
        <v>176</v>
      </c>
      <c r="O692" t="s">
        <v>155</v>
      </c>
      <c r="P692" s="12">
        <v>38272</v>
      </c>
      <c r="Q692" t="s">
        <v>169</v>
      </c>
      <c r="R692" t="s">
        <v>170</v>
      </c>
      <c r="S692" t="s">
        <v>158</v>
      </c>
      <c r="T692" t="s">
        <v>182</v>
      </c>
      <c r="U692">
        <v>2.1</v>
      </c>
      <c r="V692">
        <v>2.4</v>
      </c>
      <c r="W692">
        <v>3.7</v>
      </c>
      <c r="X692">
        <v>2.7</v>
      </c>
      <c r="Y692">
        <v>322134</v>
      </c>
      <c r="Z692">
        <v>140934</v>
      </c>
      <c r="AA692">
        <v>10066680</v>
      </c>
    </row>
    <row r="693" spans="1:27">
      <c r="A693" t="s">
        <v>876</v>
      </c>
      <c r="B693" t="s">
        <v>23</v>
      </c>
      <c r="C693" t="s">
        <v>23</v>
      </c>
      <c r="D693">
        <v>571</v>
      </c>
      <c r="E693" s="12">
        <v>40633</v>
      </c>
      <c r="F693" s="72">
        <f t="shared" si="100"/>
        <v>2011</v>
      </c>
      <c r="G693" s="70">
        <f t="shared" si="101"/>
        <v>13834.500875656742</v>
      </c>
      <c r="H693" s="70" cm="1">
        <f t="array" ref="H693">INDEX(magic_bricks_appreciation_pivot!$A$13:$K$20,MATCH(C693,magic_bricks_appreciation_pivot!$A$13:$A$20,0),1+MATCH(F693,INDEX(magic_bricks_appreciation_pivot!$B$13:$K$13,0),0))</f>
        <v>0.30621792098525186</v>
      </c>
      <c r="I693" s="70">
        <f t="shared" si="109"/>
        <v>18070.872971668996</v>
      </c>
      <c r="J693">
        <v>122</v>
      </c>
      <c r="K693">
        <v>1</v>
      </c>
      <c r="L693">
        <v>1</v>
      </c>
      <c r="M693">
        <v>2</v>
      </c>
      <c r="N693" t="s">
        <v>184</v>
      </c>
      <c r="O693" t="s">
        <v>161</v>
      </c>
      <c r="P693" s="12">
        <v>32603</v>
      </c>
      <c r="Q693" t="s">
        <v>156</v>
      </c>
      <c r="R693" t="s">
        <v>170</v>
      </c>
      <c r="S693" t="s">
        <v>158</v>
      </c>
      <c r="T693" t="s">
        <v>182</v>
      </c>
      <c r="U693">
        <v>4.3</v>
      </c>
      <c r="V693">
        <v>4.7</v>
      </c>
      <c r="W693">
        <v>3</v>
      </c>
      <c r="X693">
        <v>3.9</v>
      </c>
      <c r="Y693">
        <v>268583</v>
      </c>
      <c r="Z693">
        <v>126392</v>
      </c>
      <c r="AA693">
        <v>7899500</v>
      </c>
    </row>
    <row r="694" spans="1:27">
      <c r="A694" t="s">
        <v>877</v>
      </c>
      <c r="B694" t="s">
        <v>39</v>
      </c>
      <c r="C694" t="s">
        <v>39</v>
      </c>
      <c r="D694">
        <v>1828</v>
      </c>
      <c r="E694" s="12">
        <v>40718</v>
      </c>
      <c r="F694" s="72">
        <f t="shared" si="100"/>
        <v>2011</v>
      </c>
      <c r="G694" s="70">
        <f t="shared" si="101"/>
        <v>6702.3632385120354</v>
      </c>
      <c r="H694" s="70" cm="1">
        <f t="array" ref="H694">INDEX(magic_bricks_appreciation_pivot!$A$13:$K$20,MATCH(C694,magic_bricks_appreciation_pivot!$A$13:$A$20,0),1+MATCH(F694,INDEX(magic_bricks_appreciation_pivot!$B$13:$K$13,0),0))</f>
        <v>0.32133594787779113</v>
      </c>
      <c r="I694" s="70">
        <f t="shared" si="109"/>
        <v>8856.0734827805627</v>
      </c>
      <c r="J694">
        <v>23</v>
      </c>
      <c r="K694">
        <v>2</v>
      </c>
      <c r="L694">
        <v>1</v>
      </c>
      <c r="M694">
        <v>5</v>
      </c>
      <c r="N694" t="s">
        <v>193</v>
      </c>
      <c r="O694" t="s">
        <v>161</v>
      </c>
      <c r="P694" s="12">
        <v>28308</v>
      </c>
      <c r="Q694" t="s">
        <v>169</v>
      </c>
      <c r="R694" t="s">
        <v>157</v>
      </c>
      <c r="S694" t="s">
        <v>178</v>
      </c>
      <c r="T694" t="s">
        <v>163</v>
      </c>
      <c r="U694">
        <v>2.6</v>
      </c>
      <c r="V694">
        <v>4.2</v>
      </c>
      <c r="W694">
        <v>2.1</v>
      </c>
      <c r="X694">
        <v>2.8</v>
      </c>
      <c r="Y694">
        <v>416565</v>
      </c>
      <c r="Z694">
        <v>98015</v>
      </c>
      <c r="AA694">
        <v>12251920</v>
      </c>
    </row>
    <row r="695" spans="1:27">
      <c r="A695" t="s">
        <v>878</v>
      </c>
      <c r="B695" t="s">
        <v>23</v>
      </c>
      <c r="C695" t="s">
        <v>23</v>
      </c>
      <c r="D695">
        <v>1595</v>
      </c>
      <c r="E695" s="12">
        <v>40301</v>
      </c>
      <c r="F695" s="72">
        <f t="shared" si="100"/>
        <v>2010</v>
      </c>
      <c r="G695" s="70">
        <f t="shared" si="101"/>
        <v>5953.2131661442008</v>
      </c>
      <c r="H695" s="70" cm="1">
        <f t="array" ref="H695">INDEX(magic_bricks_appreciation_pivot!$A$13:$K$20,MATCH(C695,magic_bricks_appreciation_pivot!$A$13:$A$20,0),1+MATCH(F695,INDEX(magic_bricks_appreciation_pivot!$B$13:$K$13,0),0))</f>
        <v>0.49881786187527283</v>
      </c>
      <c r="I695" s="70">
        <f t="shared" si="109"/>
        <v>8922.7822289679752</v>
      </c>
      <c r="J695">
        <v>131</v>
      </c>
      <c r="K695">
        <v>2</v>
      </c>
      <c r="L695">
        <v>2</v>
      </c>
      <c r="M695">
        <v>4</v>
      </c>
      <c r="N695" t="s">
        <v>193</v>
      </c>
      <c r="O695" t="s">
        <v>155</v>
      </c>
      <c r="P695" s="12">
        <v>25336</v>
      </c>
      <c r="Q695" t="s">
        <v>169</v>
      </c>
      <c r="R695" t="s">
        <v>177</v>
      </c>
      <c r="S695" t="s">
        <v>178</v>
      </c>
      <c r="T695" t="s">
        <v>182</v>
      </c>
      <c r="U695">
        <v>4.7</v>
      </c>
      <c r="V695">
        <v>4.3</v>
      </c>
      <c r="W695">
        <v>3.7</v>
      </c>
      <c r="X695">
        <v>4.18</v>
      </c>
      <c r="Y695">
        <v>341834</v>
      </c>
      <c r="Z695">
        <v>151926</v>
      </c>
      <c r="AA695">
        <v>9495375</v>
      </c>
    </row>
    <row r="696" spans="1:27" hidden="1">
      <c r="A696" t="s">
        <v>879</v>
      </c>
      <c r="B696" t="s">
        <v>56</v>
      </c>
      <c r="C696" t="s">
        <v>56</v>
      </c>
      <c r="D696">
        <v>615</v>
      </c>
      <c r="E696" s="12">
        <v>39709</v>
      </c>
      <c r="F696" s="72">
        <f t="shared" si="100"/>
        <v>2008</v>
      </c>
      <c r="G696" s="70">
        <f t="shared" si="101"/>
        <v>12521.49593495935</v>
      </c>
      <c r="H696" s="70" t="e" cm="1">
        <f t="array" ref="H696">INDEX(magic_bricks_appreciation_pivot!$A$13:$K$20,MATCH(C696,magic_bricks_appreciation_pivot!$A$13:$A$20,0),1+MATCH(F696,INDEX(magic_bricks_appreciation_pivot!$B$13:$K$13,0),0))</f>
        <v>#N/A</v>
      </c>
      <c r="I696" s="70"/>
      <c r="J696">
        <v>98</v>
      </c>
      <c r="K696">
        <v>1</v>
      </c>
      <c r="L696">
        <v>1</v>
      </c>
      <c r="M696">
        <v>2</v>
      </c>
      <c r="N696" t="s">
        <v>184</v>
      </c>
      <c r="O696" t="s">
        <v>155</v>
      </c>
      <c r="P696" s="12">
        <v>29489</v>
      </c>
      <c r="Q696" t="s">
        <v>169</v>
      </c>
      <c r="R696" t="s">
        <v>165</v>
      </c>
      <c r="S696" t="s">
        <v>162</v>
      </c>
      <c r="T696" t="s">
        <v>171</v>
      </c>
      <c r="U696">
        <v>4.8</v>
      </c>
      <c r="V696">
        <v>4.8</v>
      </c>
      <c r="W696">
        <v>3.5</v>
      </c>
      <c r="X696">
        <v>4.1500000000000004</v>
      </c>
      <c r="Y696">
        <v>254124</v>
      </c>
      <c r="Z696">
        <v>69306</v>
      </c>
      <c r="AA696">
        <v>7700720</v>
      </c>
    </row>
    <row r="697" spans="1:27">
      <c r="A697" t="s">
        <v>880</v>
      </c>
      <c r="B697" t="s">
        <v>175</v>
      </c>
      <c r="C697" t="s">
        <v>34</v>
      </c>
      <c r="D697">
        <v>919</v>
      </c>
      <c r="E697" s="12">
        <v>41127</v>
      </c>
      <c r="F697" s="72">
        <f t="shared" si="100"/>
        <v>2012</v>
      </c>
      <c r="G697" s="70">
        <f t="shared" si="101"/>
        <v>13293.906420021764</v>
      </c>
      <c r="H697" s="70" cm="1">
        <f t="array" ref="H697">INDEX(magic_bricks_appreciation_pivot!$A$13:$K$20,MATCH(C697,magic_bricks_appreciation_pivot!$A$13:$A$20,0),1+MATCH(F697,INDEX(magic_bricks_appreciation_pivot!$B$13:$K$13,0),0))</f>
        <v>0.22606337179266398</v>
      </c>
      <c r="I697" s="70">
        <f>G697+G697*H697</f>
        <v>16299.171729628026</v>
      </c>
      <c r="J697">
        <v>42</v>
      </c>
      <c r="K697">
        <v>1</v>
      </c>
      <c r="L697">
        <v>1</v>
      </c>
      <c r="M697">
        <v>3</v>
      </c>
      <c r="N697" t="s">
        <v>184</v>
      </c>
      <c r="O697" t="s">
        <v>155</v>
      </c>
      <c r="P697" s="12">
        <v>27257</v>
      </c>
      <c r="Q697" t="s">
        <v>156</v>
      </c>
      <c r="R697" t="s">
        <v>170</v>
      </c>
      <c r="S697" t="s">
        <v>158</v>
      </c>
      <c r="T697" t="s">
        <v>166</v>
      </c>
      <c r="U697">
        <v>2.2999999999999998</v>
      </c>
      <c r="V697">
        <v>2.6</v>
      </c>
      <c r="W697">
        <v>2.1</v>
      </c>
      <c r="X697">
        <v>2.36</v>
      </c>
      <c r="Y697">
        <v>305428</v>
      </c>
      <c r="Z697">
        <v>73303</v>
      </c>
      <c r="AA697">
        <v>12217100</v>
      </c>
    </row>
    <row r="698" spans="1:27" hidden="1">
      <c r="A698" t="s">
        <v>881</v>
      </c>
      <c r="B698" t="s">
        <v>175</v>
      </c>
      <c r="C698" t="s">
        <v>34</v>
      </c>
      <c r="D698">
        <v>1018</v>
      </c>
      <c r="E698" s="12">
        <v>39973</v>
      </c>
      <c r="F698" s="72">
        <f t="shared" si="100"/>
        <v>2009</v>
      </c>
      <c r="G698" s="70">
        <f t="shared" si="101"/>
        <v>10942.642436149312</v>
      </c>
      <c r="H698" s="70" t="e" cm="1">
        <f t="array" ref="H698">INDEX(magic_bricks_appreciation_pivot!$A$13:$K$20,MATCH(C698,magic_bricks_appreciation_pivot!$A$13:$A$20,0),1+MATCH(F698,INDEX(magic_bricks_appreciation_pivot!$B$13:$K$13,0),0))</f>
        <v>#N/A</v>
      </c>
      <c r="I698" s="70"/>
      <c r="J698">
        <v>30</v>
      </c>
      <c r="K698">
        <v>1</v>
      </c>
      <c r="L698">
        <v>1</v>
      </c>
      <c r="M698">
        <v>3</v>
      </c>
      <c r="N698" t="s">
        <v>184</v>
      </c>
      <c r="O698" t="s">
        <v>155</v>
      </c>
      <c r="P698" s="12">
        <v>27928</v>
      </c>
      <c r="Q698" t="s">
        <v>169</v>
      </c>
      <c r="R698" t="s">
        <v>157</v>
      </c>
      <c r="S698" t="s">
        <v>162</v>
      </c>
      <c r="T698" t="s">
        <v>182</v>
      </c>
      <c r="U698">
        <v>4.4000000000000004</v>
      </c>
      <c r="V698">
        <v>2.5</v>
      </c>
      <c r="W698">
        <v>4.5999999999999996</v>
      </c>
      <c r="X698">
        <v>3.7</v>
      </c>
      <c r="Y698">
        <v>367607</v>
      </c>
      <c r="Z698">
        <v>122536</v>
      </c>
      <c r="AA698">
        <v>11139610</v>
      </c>
    </row>
    <row r="699" spans="1:27">
      <c r="A699" t="s">
        <v>882</v>
      </c>
      <c r="B699" t="s">
        <v>75</v>
      </c>
      <c r="C699" t="s">
        <v>75</v>
      </c>
      <c r="D699">
        <v>1578</v>
      </c>
      <c r="E699" s="12">
        <v>41320</v>
      </c>
      <c r="F699" s="72">
        <f t="shared" si="100"/>
        <v>2013</v>
      </c>
      <c r="G699" s="70">
        <f t="shared" si="101"/>
        <v>11168.225602027884</v>
      </c>
      <c r="H699" s="70" cm="1">
        <f t="array" ref="H699">INDEX(magic_bricks_appreciation_pivot!$A$13:$K$20,MATCH(C699,magic_bricks_appreciation_pivot!$A$13:$A$20,0),1+MATCH(F699,INDEX(magic_bricks_appreciation_pivot!$B$13:$K$13,0),0))</f>
        <v>0.18373644522676402</v>
      </c>
      <c r="I699" s="70">
        <f t="shared" ref="I699:I701" si="110">G699+G699*H699</f>
        <v>13220.235673635023</v>
      </c>
      <c r="J699">
        <v>64</v>
      </c>
      <c r="K699">
        <v>1</v>
      </c>
      <c r="L699">
        <v>1</v>
      </c>
      <c r="M699">
        <v>4</v>
      </c>
      <c r="N699" t="s">
        <v>168</v>
      </c>
      <c r="O699" t="s">
        <v>161</v>
      </c>
      <c r="P699" s="12">
        <v>29275</v>
      </c>
      <c r="Q699" t="s">
        <v>156</v>
      </c>
      <c r="R699" t="s">
        <v>170</v>
      </c>
      <c r="S699" t="s">
        <v>178</v>
      </c>
      <c r="T699" t="s">
        <v>182</v>
      </c>
      <c r="U699">
        <v>2.9</v>
      </c>
      <c r="V699">
        <v>2.1</v>
      </c>
      <c r="W699">
        <v>3.7</v>
      </c>
      <c r="X699">
        <v>3.06</v>
      </c>
      <c r="Y699">
        <v>599198</v>
      </c>
      <c r="Z699">
        <v>299599</v>
      </c>
      <c r="AA699">
        <v>17623460</v>
      </c>
    </row>
    <row r="700" spans="1:27">
      <c r="A700" t="s">
        <v>883</v>
      </c>
      <c r="B700" t="s">
        <v>75</v>
      </c>
      <c r="C700" t="s">
        <v>75</v>
      </c>
      <c r="D700">
        <v>1660</v>
      </c>
      <c r="E700" s="12">
        <v>41131</v>
      </c>
      <c r="F700" s="72">
        <f t="shared" si="100"/>
        <v>2012</v>
      </c>
      <c r="G700" s="70">
        <f t="shared" si="101"/>
        <v>8194.6506024096379</v>
      </c>
      <c r="H700" s="70" cm="1">
        <f t="array" ref="H700">INDEX(magic_bricks_appreciation_pivot!$A$13:$K$20,MATCH(C700,magic_bricks_appreciation_pivot!$A$13:$A$20,0),1+MATCH(F700,INDEX(magic_bricks_appreciation_pivot!$B$13:$K$13,0),0))</f>
        <v>0.4595405666106962</v>
      </c>
      <c r="I700" s="70">
        <f t="shared" si="110"/>
        <v>11960.424983417646</v>
      </c>
      <c r="J700">
        <v>134</v>
      </c>
      <c r="K700">
        <v>1</v>
      </c>
      <c r="L700">
        <v>1</v>
      </c>
      <c r="M700">
        <v>4</v>
      </c>
      <c r="N700" t="s">
        <v>154</v>
      </c>
      <c r="O700" t="s">
        <v>161</v>
      </c>
      <c r="P700" s="12">
        <v>35291</v>
      </c>
      <c r="Q700" t="s">
        <v>169</v>
      </c>
      <c r="R700" t="s">
        <v>157</v>
      </c>
      <c r="S700" t="s">
        <v>158</v>
      </c>
      <c r="T700" t="s">
        <v>182</v>
      </c>
      <c r="U700">
        <v>3.5</v>
      </c>
      <c r="V700">
        <v>2</v>
      </c>
      <c r="W700">
        <v>3</v>
      </c>
      <c r="X700">
        <v>2.9</v>
      </c>
      <c r="Y700">
        <v>394490</v>
      </c>
      <c r="Z700">
        <v>231253</v>
      </c>
      <c r="AA700">
        <v>13603120</v>
      </c>
    </row>
    <row r="701" spans="1:27">
      <c r="A701" t="s">
        <v>884</v>
      </c>
      <c r="B701" t="s">
        <v>175</v>
      </c>
      <c r="C701" t="s">
        <v>34</v>
      </c>
      <c r="D701">
        <v>796</v>
      </c>
      <c r="E701" s="12">
        <v>40728</v>
      </c>
      <c r="F701" s="72">
        <f t="shared" si="100"/>
        <v>2011</v>
      </c>
      <c r="G701" s="70">
        <f t="shared" si="101"/>
        <v>14545.288944723618</v>
      </c>
      <c r="H701" s="70" cm="1">
        <f t="array" ref="H701">INDEX(magic_bricks_appreciation_pivot!$A$13:$K$20,MATCH(C701,magic_bricks_appreciation_pivot!$A$13:$A$20,0),1+MATCH(F701,INDEX(magic_bricks_appreciation_pivot!$B$13:$K$13,0),0))</f>
        <v>0.22839026915113872</v>
      </c>
      <c r="I701" s="70">
        <f t="shared" si="110"/>
        <v>17867.291401690127</v>
      </c>
      <c r="J701">
        <v>191</v>
      </c>
      <c r="K701">
        <v>1</v>
      </c>
      <c r="L701">
        <v>1</v>
      </c>
      <c r="M701">
        <v>2</v>
      </c>
      <c r="N701" t="s">
        <v>184</v>
      </c>
      <c r="O701" t="s">
        <v>155</v>
      </c>
      <c r="P701" s="12">
        <v>26493</v>
      </c>
      <c r="Q701" t="s">
        <v>156</v>
      </c>
      <c r="R701" t="s">
        <v>165</v>
      </c>
      <c r="S701" t="s">
        <v>162</v>
      </c>
      <c r="T701" t="s">
        <v>166</v>
      </c>
      <c r="U701">
        <v>4.5</v>
      </c>
      <c r="V701">
        <v>3</v>
      </c>
      <c r="W701">
        <v>2.4</v>
      </c>
      <c r="X701">
        <v>3.27</v>
      </c>
      <c r="Y701">
        <v>289451</v>
      </c>
      <c r="Z701">
        <v>104202</v>
      </c>
      <c r="AA701">
        <v>11578050</v>
      </c>
    </row>
    <row r="702" spans="1:27" hidden="1">
      <c r="A702" t="s">
        <v>885</v>
      </c>
      <c r="B702" t="s">
        <v>201</v>
      </c>
      <c r="C702" t="s">
        <v>201</v>
      </c>
      <c r="D702">
        <v>2416</v>
      </c>
      <c r="E702" s="12">
        <v>40097</v>
      </c>
      <c r="F702" s="72">
        <f t="shared" si="100"/>
        <v>2009</v>
      </c>
      <c r="G702" s="70">
        <f t="shared" si="101"/>
        <v>5367.1026490066224</v>
      </c>
      <c r="H702" s="70" t="e" cm="1">
        <f t="array" ref="H702">INDEX(magic_bricks_appreciation_pivot!$A$13:$K$20,MATCH(C702,magic_bricks_appreciation_pivot!$A$13:$A$20,0),1+MATCH(F702,INDEX(magic_bricks_appreciation_pivot!$B$13:$K$13,0),0))</f>
        <v>#N/A</v>
      </c>
      <c r="I702" s="70"/>
      <c r="J702">
        <v>111</v>
      </c>
      <c r="K702">
        <v>4</v>
      </c>
      <c r="L702">
        <v>2</v>
      </c>
      <c r="M702">
        <v>6</v>
      </c>
      <c r="N702" t="s">
        <v>184</v>
      </c>
      <c r="O702" t="s">
        <v>161</v>
      </c>
      <c r="P702" s="12">
        <v>32797</v>
      </c>
      <c r="Q702" t="s">
        <v>169</v>
      </c>
      <c r="R702" t="s">
        <v>170</v>
      </c>
      <c r="S702" t="s">
        <v>158</v>
      </c>
      <c r="T702" t="s">
        <v>166</v>
      </c>
      <c r="U702">
        <v>5</v>
      </c>
      <c r="V702">
        <v>3.6</v>
      </c>
      <c r="W702">
        <v>4.4000000000000004</v>
      </c>
      <c r="X702">
        <v>4.34</v>
      </c>
      <c r="Y702">
        <v>453842</v>
      </c>
      <c r="Z702">
        <v>155603</v>
      </c>
      <c r="AA702">
        <v>12966920</v>
      </c>
    </row>
    <row r="703" spans="1:27">
      <c r="A703" t="s">
        <v>886</v>
      </c>
      <c r="B703" t="s">
        <v>175</v>
      </c>
      <c r="C703" t="s">
        <v>34</v>
      </c>
      <c r="D703">
        <v>760</v>
      </c>
      <c r="E703" s="12">
        <v>40205</v>
      </c>
      <c r="F703" s="72">
        <f t="shared" si="100"/>
        <v>2010</v>
      </c>
      <c r="G703" s="70">
        <f t="shared" si="101"/>
        <v>11209.473684210527</v>
      </c>
      <c r="H703" s="70" cm="1">
        <f t="array" ref="H703">INDEX(magic_bricks_appreciation_pivot!$A$13:$K$20,MATCH(C703,magic_bricks_appreciation_pivot!$A$13:$A$20,0),1+MATCH(F703,INDEX(magic_bricks_appreciation_pivot!$B$13:$K$13,0),0))</f>
        <v>0.46848170778869208</v>
      </c>
      <c r="I703" s="70">
        <f>G703+G703*H703</f>
        <v>16460.907059201876</v>
      </c>
      <c r="J703">
        <v>73</v>
      </c>
      <c r="K703">
        <v>1</v>
      </c>
      <c r="L703">
        <v>1</v>
      </c>
      <c r="M703">
        <v>2</v>
      </c>
      <c r="N703" t="s">
        <v>154</v>
      </c>
      <c r="O703" t="s">
        <v>155</v>
      </c>
      <c r="P703" s="12">
        <v>34365</v>
      </c>
      <c r="Q703" t="s">
        <v>169</v>
      </c>
      <c r="R703" t="s">
        <v>177</v>
      </c>
      <c r="S703" t="s">
        <v>178</v>
      </c>
      <c r="T703" t="s">
        <v>182</v>
      </c>
      <c r="U703">
        <v>3.2</v>
      </c>
      <c r="V703">
        <v>2.8</v>
      </c>
      <c r="W703">
        <v>4.4000000000000004</v>
      </c>
      <c r="X703">
        <v>3.4</v>
      </c>
      <c r="Y703">
        <v>238538</v>
      </c>
      <c r="Z703">
        <v>144826</v>
      </c>
      <c r="AA703">
        <v>8519200</v>
      </c>
    </row>
    <row r="704" spans="1:27" hidden="1">
      <c r="A704" t="s">
        <v>887</v>
      </c>
      <c r="B704" t="s">
        <v>51</v>
      </c>
      <c r="C704" t="s">
        <v>51</v>
      </c>
      <c r="D704">
        <v>1767</v>
      </c>
      <c r="E704" s="12">
        <v>40115</v>
      </c>
      <c r="F704" s="72">
        <f t="shared" si="100"/>
        <v>2009</v>
      </c>
      <c r="G704" s="70">
        <f t="shared" si="101"/>
        <v>7371.3978494623652</v>
      </c>
      <c r="H704" s="70" t="e" cm="1">
        <f t="array" ref="H704">INDEX(magic_bricks_appreciation_pivot!$A$13:$K$20,MATCH(C704,magic_bricks_appreciation_pivot!$A$13:$A$20,0),1+MATCH(F704,INDEX(magic_bricks_appreciation_pivot!$B$13:$K$13,0),0))</f>
        <v>#N/A</v>
      </c>
      <c r="I704" s="70"/>
      <c r="J704">
        <v>174</v>
      </c>
      <c r="K704">
        <v>2</v>
      </c>
      <c r="L704">
        <v>1</v>
      </c>
      <c r="M704">
        <v>4</v>
      </c>
      <c r="N704" t="s">
        <v>168</v>
      </c>
      <c r="O704" t="s">
        <v>161</v>
      </c>
      <c r="P704" s="12">
        <v>31720</v>
      </c>
      <c r="Q704" t="s">
        <v>156</v>
      </c>
      <c r="R704" t="s">
        <v>157</v>
      </c>
      <c r="S704" t="s">
        <v>178</v>
      </c>
      <c r="T704" t="s">
        <v>171</v>
      </c>
      <c r="U704">
        <v>2.2000000000000002</v>
      </c>
      <c r="V704">
        <v>2.4</v>
      </c>
      <c r="W704">
        <v>3.5</v>
      </c>
      <c r="X704">
        <v>2.68</v>
      </c>
      <c r="Y704">
        <v>390758</v>
      </c>
      <c r="Z704">
        <v>182354</v>
      </c>
      <c r="AA704">
        <v>13025260</v>
      </c>
    </row>
    <row r="705" spans="1:27">
      <c r="A705" t="s">
        <v>888</v>
      </c>
      <c r="B705" t="s">
        <v>175</v>
      </c>
      <c r="C705" t="s">
        <v>34</v>
      </c>
      <c r="D705">
        <v>817</v>
      </c>
      <c r="E705" s="12">
        <v>40746</v>
      </c>
      <c r="F705" s="72">
        <f t="shared" si="100"/>
        <v>2011</v>
      </c>
      <c r="G705" s="70">
        <f t="shared" si="101"/>
        <v>9577.2337821297424</v>
      </c>
      <c r="H705" s="70" cm="1">
        <f t="array" ref="H705">INDEX(magic_bricks_appreciation_pivot!$A$13:$K$20,MATCH(C705,magic_bricks_appreciation_pivot!$A$13:$A$20,0),1+MATCH(F705,INDEX(magic_bricks_appreciation_pivot!$B$13:$K$13,0),0))</f>
        <v>0.22839026915113872</v>
      </c>
      <c r="I705" s="70">
        <f t="shared" ref="I705:I706" si="111">G705+G705*H705</f>
        <v>11764.580783353733</v>
      </c>
      <c r="J705">
        <v>97</v>
      </c>
      <c r="K705">
        <v>1</v>
      </c>
      <c r="L705">
        <v>1</v>
      </c>
      <c r="M705">
        <v>3</v>
      </c>
      <c r="N705" t="s">
        <v>193</v>
      </c>
      <c r="O705" t="s">
        <v>155</v>
      </c>
      <c r="P705" s="12">
        <v>33446</v>
      </c>
      <c r="Q705" t="s">
        <v>194</v>
      </c>
      <c r="R705" t="s">
        <v>177</v>
      </c>
      <c r="S705" t="s">
        <v>178</v>
      </c>
      <c r="T705" t="s">
        <v>166</v>
      </c>
      <c r="U705">
        <v>4.5</v>
      </c>
      <c r="V705">
        <v>4.8</v>
      </c>
      <c r="W705">
        <v>3.1</v>
      </c>
      <c r="X705">
        <v>4.2</v>
      </c>
      <c r="Y705">
        <v>234738</v>
      </c>
      <c r="Z705">
        <v>54772</v>
      </c>
      <c r="AA705">
        <v>7824600</v>
      </c>
    </row>
    <row r="706" spans="1:27">
      <c r="A706" t="s">
        <v>889</v>
      </c>
      <c r="B706" t="s">
        <v>56</v>
      </c>
      <c r="C706" t="s">
        <v>56</v>
      </c>
      <c r="D706">
        <v>630</v>
      </c>
      <c r="E706" s="12">
        <v>40328</v>
      </c>
      <c r="F706" s="72">
        <f t="shared" si="100"/>
        <v>2010</v>
      </c>
      <c r="G706" s="70">
        <f t="shared" si="101"/>
        <v>13567.992063492064</v>
      </c>
      <c r="H706" s="70" cm="1">
        <f t="array" ref="H706">INDEX(magic_bricks_appreciation_pivot!$A$13:$K$20,MATCH(C706,magic_bricks_appreciation_pivot!$A$13:$A$20,0),1+MATCH(F706,INDEX(magic_bricks_appreciation_pivot!$B$13:$K$13,0),0))</f>
        <v>0.62795711804515786</v>
      </c>
      <c r="I706" s="70">
        <f t="shared" si="111"/>
        <v>22088.109257342112</v>
      </c>
      <c r="J706">
        <v>77</v>
      </c>
      <c r="K706">
        <v>1</v>
      </c>
      <c r="L706">
        <v>1</v>
      </c>
      <c r="M706">
        <v>2</v>
      </c>
      <c r="N706" t="s">
        <v>184</v>
      </c>
      <c r="O706" t="s">
        <v>155</v>
      </c>
      <c r="P706" s="12">
        <v>37043</v>
      </c>
      <c r="Q706" t="s">
        <v>194</v>
      </c>
      <c r="R706" t="s">
        <v>170</v>
      </c>
      <c r="S706" t="s">
        <v>158</v>
      </c>
      <c r="T706" t="s">
        <v>166</v>
      </c>
      <c r="U706">
        <v>3.9</v>
      </c>
      <c r="V706">
        <v>2.8</v>
      </c>
      <c r="W706">
        <v>2.9</v>
      </c>
      <c r="X706">
        <v>3.18</v>
      </c>
      <c r="Y706">
        <v>273531</v>
      </c>
      <c r="Z706">
        <v>68383</v>
      </c>
      <c r="AA706">
        <v>8547835</v>
      </c>
    </row>
    <row r="707" spans="1:27" hidden="1">
      <c r="A707" t="s">
        <v>890</v>
      </c>
      <c r="B707" t="s">
        <v>56</v>
      </c>
      <c r="C707" t="s">
        <v>56</v>
      </c>
      <c r="D707">
        <v>833</v>
      </c>
      <c r="E707" s="12">
        <v>39595</v>
      </c>
      <c r="F707" s="72">
        <f t="shared" ref="F707:F770" si="112">YEAR(E707)</f>
        <v>2008</v>
      </c>
      <c r="G707" s="70">
        <f t="shared" ref="G707:G770" si="113">AA707/D707</f>
        <v>13404.501800720289</v>
      </c>
      <c r="H707" s="70" t="e" cm="1">
        <f t="array" ref="H707">INDEX(magic_bricks_appreciation_pivot!$A$13:$K$20,MATCH(C707,magic_bricks_appreciation_pivot!$A$13:$A$20,0),1+MATCH(F707,INDEX(magic_bricks_appreciation_pivot!$B$13:$K$13,0),0))</f>
        <v>#N/A</v>
      </c>
      <c r="I707" s="70"/>
      <c r="J707">
        <v>130</v>
      </c>
      <c r="K707">
        <v>1</v>
      </c>
      <c r="L707">
        <v>1</v>
      </c>
      <c r="M707">
        <v>3</v>
      </c>
      <c r="N707" t="s">
        <v>176</v>
      </c>
      <c r="O707" t="s">
        <v>161</v>
      </c>
      <c r="P707" s="12">
        <v>35945</v>
      </c>
      <c r="Q707" t="s">
        <v>156</v>
      </c>
      <c r="R707" t="s">
        <v>157</v>
      </c>
      <c r="S707" t="s">
        <v>178</v>
      </c>
      <c r="T707" t="s">
        <v>182</v>
      </c>
      <c r="U707">
        <v>2.8</v>
      </c>
      <c r="V707">
        <v>4.7</v>
      </c>
      <c r="W707">
        <v>2</v>
      </c>
      <c r="X707">
        <v>2.78</v>
      </c>
      <c r="Y707">
        <v>390808</v>
      </c>
      <c r="Z707">
        <v>167489</v>
      </c>
      <c r="AA707">
        <v>11165950</v>
      </c>
    </row>
    <row r="708" spans="1:27" hidden="1">
      <c r="A708" t="s">
        <v>891</v>
      </c>
      <c r="B708" t="s">
        <v>175</v>
      </c>
      <c r="C708" t="s">
        <v>34</v>
      </c>
      <c r="D708">
        <v>740</v>
      </c>
      <c r="E708" s="12">
        <v>39211</v>
      </c>
      <c r="F708" s="72">
        <f t="shared" si="112"/>
        <v>2007</v>
      </c>
      <c r="G708" s="70">
        <f t="shared" si="113"/>
        <v>12517.567567567568</v>
      </c>
      <c r="H708" s="70" t="e" cm="1">
        <f t="array" ref="H708">INDEX(magic_bricks_appreciation_pivot!$A$13:$K$20,MATCH(C708,magic_bricks_appreciation_pivot!$A$13:$A$20,0),1+MATCH(F708,INDEX(magic_bricks_appreciation_pivot!$B$13:$K$13,0),0))</f>
        <v>#N/A</v>
      </c>
      <c r="I708" s="70"/>
      <c r="J708">
        <v>21</v>
      </c>
      <c r="K708">
        <v>1</v>
      </c>
      <c r="L708">
        <v>1</v>
      </c>
      <c r="M708">
        <v>2</v>
      </c>
      <c r="N708" t="s">
        <v>176</v>
      </c>
      <c r="O708" t="s">
        <v>161</v>
      </c>
      <c r="P708" s="12">
        <v>37751</v>
      </c>
      <c r="Q708" t="s">
        <v>156</v>
      </c>
      <c r="R708" t="s">
        <v>177</v>
      </c>
      <c r="S708" t="s">
        <v>178</v>
      </c>
      <c r="T708" t="s">
        <v>166</v>
      </c>
      <c r="U708">
        <v>2.5</v>
      </c>
      <c r="V708">
        <v>4.9000000000000004</v>
      </c>
      <c r="W708">
        <v>4.8</v>
      </c>
      <c r="X708">
        <v>4.1500000000000004</v>
      </c>
      <c r="Y708">
        <v>250101</v>
      </c>
      <c r="Z708">
        <v>101893</v>
      </c>
      <c r="AA708">
        <v>9263000</v>
      </c>
    </row>
    <row r="709" spans="1:27">
      <c r="A709" t="s">
        <v>892</v>
      </c>
      <c r="B709" t="s">
        <v>201</v>
      </c>
      <c r="C709" t="s">
        <v>201</v>
      </c>
      <c r="D709">
        <v>1520</v>
      </c>
      <c r="E709" s="12">
        <v>40688</v>
      </c>
      <c r="F709" s="72">
        <f t="shared" si="112"/>
        <v>2011</v>
      </c>
      <c r="G709" s="70">
        <f t="shared" si="113"/>
        <v>8921.25</v>
      </c>
      <c r="H709" s="70" cm="1">
        <f t="array" ref="H709">INDEX(magic_bricks_appreciation_pivot!$A$13:$K$20,MATCH(C709,magic_bricks_appreciation_pivot!$A$13:$A$20,0),1+MATCH(F709,INDEX(magic_bricks_appreciation_pivot!$B$13:$K$13,0),0))</f>
        <v>0.57884713052310821</v>
      </c>
      <c r="I709" s="70">
        <f t="shared" ref="I709:I711" si="114">G709+G709*H709</f>
        <v>14085.289963179279</v>
      </c>
      <c r="J709">
        <v>147</v>
      </c>
      <c r="K709">
        <v>2</v>
      </c>
      <c r="L709">
        <v>1</v>
      </c>
      <c r="M709">
        <v>4</v>
      </c>
      <c r="N709" t="s">
        <v>168</v>
      </c>
      <c r="O709" t="s">
        <v>161</v>
      </c>
      <c r="P709" s="12">
        <v>35213</v>
      </c>
      <c r="Q709" t="s">
        <v>156</v>
      </c>
      <c r="R709" t="s">
        <v>170</v>
      </c>
      <c r="S709" t="s">
        <v>162</v>
      </c>
      <c r="T709" t="s">
        <v>166</v>
      </c>
      <c r="U709">
        <v>4</v>
      </c>
      <c r="V709">
        <v>2.8</v>
      </c>
      <c r="W709">
        <v>5</v>
      </c>
      <c r="X709">
        <v>4.04</v>
      </c>
      <c r="Y709">
        <v>596653</v>
      </c>
      <c r="Z709">
        <v>244085</v>
      </c>
      <c r="AA709">
        <v>13560300</v>
      </c>
    </row>
    <row r="710" spans="1:27">
      <c r="A710" t="s">
        <v>893</v>
      </c>
      <c r="B710" t="s">
        <v>175</v>
      </c>
      <c r="C710" t="s">
        <v>34</v>
      </c>
      <c r="D710">
        <v>769</v>
      </c>
      <c r="E710" s="12">
        <v>40809</v>
      </c>
      <c r="F710" s="72">
        <f t="shared" si="112"/>
        <v>2011</v>
      </c>
      <c r="G710" s="70">
        <f t="shared" si="113"/>
        <v>8190.7672301690509</v>
      </c>
      <c r="H710" s="70" cm="1">
        <f t="array" ref="H710">INDEX(magic_bricks_appreciation_pivot!$A$13:$K$20,MATCH(C710,magic_bricks_appreciation_pivot!$A$13:$A$20,0),1+MATCH(F710,INDEX(magic_bricks_appreciation_pivot!$B$13:$K$13,0),0))</f>
        <v>0.22839026915113872</v>
      </c>
      <c r="I710" s="70">
        <f t="shared" si="114"/>
        <v>10061.458762421687</v>
      </c>
      <c r="J710">
        <v>151</v>
      </c>
      <c r="K710">
        <v>1</v>
      </c>
      <c r="L710">
        <v>1</v>
      </c>
      <c r="M710">
        <v>2</v>
      </c>
      <c r="N710" t="s">
        <v>176</v>
      </c>
      <c r="O710" t="s">
        <v>161</v>
      </c>
      <c r="P710" s="12">
        <v>28399</v>
      </c>
      <c r="Q710" t="s">
        <v>194</v>
      </c>
      <c r="R710" t="s">
        <v>165</v>
      </c>
      <c r="S710" t="s">
        <v>162</v>
      </c>
      <c r="T710" t="s">
        <v>163</v>
      </c>
      <c r="U710">
        <v>2.1</v>
      </c>
      <c r="V710">
        <v>2.8</v>
      </c>
      <c r="W710">
        <v>3.3</v>
      </c>
      <c r="X710">
        <v>2.74</v>
      </c>
      <c r="Y710">
        <v>207857</v>
      </c>
      <c r="Z710">
        <v>44091</v>
      </c>
      <c r="AA710">
        <v>6298700</v>
      </c>
    </row>
    <row r="711" spans="1:27">
      <c r="A711" t="s">
        <v>894</v>
      </c>
      <c r="B711" t="s">
        <v>39</v>
      </c>
      <c r="C711" t="s">
        <v>39</v>
      </c>
      <c r="D711">
        <v>1638</v>
      </c>
      <c r="E711" s="12">
        <v>41100</v>
      </c>
      <c r="F711" s="72">
        <f t="shared" si="112"/>
        <v>2012</v>
      </c>
      <c r="G711" s="70">
        <f t="shared" si="113"/>
        <v>7770.3235653235652</v>
      </c>
      <c r="H711" s="70" cm="1">
        <f t="array" ref="H711">INDEX(magic_bricks_appreciation_pivot!$A$13:$K$20,MATCH(C711,magic_bricks_appreciation_pivot!$A$13:$A$20,0),1+MATCH(F711,INDEX(magic_bricks_appreciation_pivot!$B$13:$K$13,0),0))</f>
        <v>0.34576729802860456</v>
      </c>
      <c r="I711" s="70">
        <f t="shared" si="114"/>
        <v>10457.047349313487</v>
      </c>
      <c r="J711">
        <v>15</v>
      </c>
      <c r="K711">
        <v>1</v>
      </c>
      <c r="L711">
        <v>1</v>
      </c>
      <c r="M711">
        <v>4</v>
      </c>
      <c r="N711" t="s">
        <v>184</v>
      </c>
      <c r="O711" t="s">
        <v>155</v>
      </c>
      <c r="P711" s="12">
        <v>31245</v>
      </c>
      <c r="Q711" t="s">
        <v>194</v>
      </c>
      <c r="R711" t="s">
        <v>177</v>
      </c>
      <c r="S711" t="s">
        <v>178</v>
      </c>
      <c r="T711" t="s">
        <v>182</v>
      </c>
      <c r="U711">
        <v>3.2</v>
      </c>
      <c r="V711">
        <v>2.7</v>
      </c>
      <c r="W711">
        <v>3.8</v>
      </c>
      <c r="X711">
        <v>3.3149999999999999</v>
      </c>
      <c r="Y711">
        <v>369106</v>
      </c>
      <c r="Z711">
        <v>89095</v>
      </c>
      <c r="AA711">
        <v>12727790</v>
      </c>
    </row>
    <row r="712" spans="1:27" hidden="1">
      <c r="A712" t="s">
        <v>895</v>
      </c>
      <c r="B712" t="s">
        <v>51</v>
      </c>
      <c r="C712" t="s">
        <v>51</v>
      </c>
      <c r="D712">
        <v>1857</v>
      </c>
      <c r="E712" s="12">
        <v>38966</v>
      </c>
      <c r="F712" s="72">
        <f t="shared" si="112"/>
        <v>2006</v>
      </c>
      <c r="G712" s="70">
        <f t="shared" si="113"/>
        <v>8715.6758212170171</v>
      </c>
      <c r="H712" s="70" t="e" cm="1">
        <f t="array" ref="H712">INDEX(magic_bricks_appreciation_pivot!$A$13:$K$20,MATCH(C712,magic_bricks_appreciation_pivot!$A$13:$A$20,0),1+MATCH(F712,INDEX(magic_bricks_appreciation_pivot!$B$13:$K$13,0),0))</f>
        <v>#N/A</v>
      </c>
      <c r="I712" s="70"/>
      <c r="J712">
        <v>14</v>
      </c>
      <c r="K712">
        <v>3</v>
      </c>
      <c r="L712">
        <v>2</v>
      </c>
      <c r="M712">
        <v>5</v>
      </c>
      <c r="N712" t="s">
        <v>154</v>
      </c>
      <c r="O712" t="s">
        <v>155</v>
      </c>
      <c r="P712" s="12">
        <v>36046</v>
      </c>
      <c r="Q712" t="s">
        <v>156</v>
      </c>
      <c r="R712" t="s">
        <v>170</v>
      </c>
      <c r="S712" t="s">
        <v>178</v>
      </c>
      <c r="T712" t="s">
        <v>166</v>
      </c>
      <c r="U712">
        <v>4.2</v>
      </c>
      <c r="V712">
        <v>3.1</v>
      </c>
      <c r="W712">
        <v>3.3</v>
      </c>
      <c r="X712">
        <v>3.44</v>
      </c>
      <c r="Y712">
        <v>631215</v>
      </c>
      <c r="Z712">
        <v>161850</v>
      </c>
      <c r="AA712">
        <v>16185010</v>
      </c>
    </row>
    <row r="713" spans="1:27">
      <c r="A713" t="s">
        <v>896</v>
      </c>
      <c r="B713" t="s">
        <v>23</v>
      </c>
      <c r="C713" t="s">
        <v>23</v>
      </c>
      <c r="D713">
        <v>924</v>
      </c>
      <c r="E713" s="12">
        <v>40300</v>
      </c>
      <c r="F713" s="72">
        <f t="shared" si="112"/>
        <v>2010</v>
      </c>
      <c r="G713" s="70">
        <f t="shared" si="113"/>
        <v>9863.636363636364</v>
      </c>
      <c r="H713" s="70" cm="1">
        <f t="array" ref="H713">INDEX(magic_bricks_appreciation_pivot!$A$13:$K$20,MATCH(C713,magic_bricks_appreciation_pivot!$A$13:$A$20,0),1+MATCH(F713,INDEX(magic_bricks_appreciation_pivot!$B$13:$K$13,0),0))</f>
        <v>0.49881786187527283</v>
      </c>
      <c r="I713" s="70">
        <f>G713+G713*H713</f>
        <v>14783.794364860645</v>
      </c>
      <c r="J713">
        <v>181</v>
      </c>
      <c r="K713">
        <v>1</v>
      </c>
      <c r="L713">
        <v>1</v>
      </c>
      <c r="M713">
        <v>3</v>
      </c>
      <c r="N713" t="s">
        <v>184</v>
      </c>
      <c r="O713" t="s">
        <v>155</v>
      </c>
      <c r="P713" s="12">
        <v>27890</v>
      </c>
      <c r="Q713" t="s">
        <v>169</v>
      </c>
      <c r="R713" t="s">
        <v>157</v>
      </c>
      <c r="S713" t="s">
        <v>162</v>
      </c>
      <c r="T713" t="s">
        <v>182</v>
      </c>
      <c r="U713">
        <v>2</v>
      </c>
      <c r="V713">
        <v>3.6</v>
      </c>
      <c r="W713">
        <v>2.1</v>
      </c>
      <c r="X713">
        <v>2.52</v>
      </c>
      <c r="Y713">
        <v>346332</v>
      </c>
      <c r="Z713">
        <v>118482</v>
      </c>
      <c r="AA713">
        <v>9114000</v>
      </c>
    </row>
    <row r="714" spans="1:27" hidden="1">
      <c r="A714" t="s">
        <v>897</v>
      </c>
      <c r="B714" t="s">
        <v>56</v>
      </c>
      <c r="C714" t="s">
        <v>56</v>
      </c>
      <c r="D714">
        <v>600</v>
      </c>
      <c r="E714" s="12">
        <v>39665</v>
      </c>
      <c r="F714" s="72">
        <f t="shared" si="112"/>
        <v>2008</v>
      </c>
      <c r="G714" s="70">
        <f t="shared" si="113"/>
        <v>11377.758333333333</v>
      </c>
      <c r="H714" s="70" t="e" cm="1">
        <f t="array" ref="H714">INDEX(magic_bricks_appreciation_pivot!$A$13:$K$20,MATCH(C714,magic_bricks_appreciation_pivot!$A$13:$A$20,0),1+MATCH(F714,INDEX(magic_bricks_appreciation_pivot!$B$13:$K$13,0),0))</f>
        <v>#N/A</v>
      </c>
      <c r="I714" s="70"/>
      <c r="J714">
        <v>96</v>
      </c>
      <c r="K714">
        <v>1</v>
      </c>
      <c r="L714">
        <v>1</v>
      </c>
      <c r="M714">
        <v>2</v>
      </c>
      <c r="N714" t="s">
        <v>193</v>
      </c>
      <c r="O714" t="s">
        <v>155</v>
      </c>
      <c r="P714" s="12">
        <v>33460</v>
      </c>
      <c r="Q714" t="s">
        <v>169</v>
      </c>
      <c r="R714" t="s">
        <v>165</v>
      </c>
      <c r="S714" t="s">
        <v>178</v>
      </c>
      <c r="T714" t="s">
        <v>163</v>
      </c>
      <c r="U714">
        <v>2.2000000000000002</v>
      </c>
      <c r="V714">
        <v>2.8</v>
      </c>
      <c r="W714">
        <v>3.3</v>
      </c>
      <c r="X714">
        <v>2.87</v>
      </c>
      <c r="Y714">
        <v>204800</v>
      </c>
      <c r="Z714">
        <v>13653</v>
      </c>
      <c r="AA714">
        <v>6826655</v>
      </c>
    </row>
    <row r="715" spans="1:27">
      <c r="A715" t="s">
        <v>898</v>
      </c>
      <c r="B715" t="s">
        <v>51</v>
      </c>
      <c r="C715" t="s">
        <v>51</v>
      </c>
      <c r="D715">
        <v>1964</v>
      </c>
      <c r="E715" s="12">
        <v>40484</v>
      </c>
      <c r="F715" s="72">
        <f t="shared" si="112"/>
        <v>2010</v>
      </c>
      <c r="G715" s="70">
        <f t="shared" si="113"/>
        <v>4750.0152749490835</v>
      </c>
      <c r="H715" s="70" cm="1">
        <f t="array" ref="H715">INDEX(magic_bricks_appreciation_pivot!$A$13:$K$20,MATCH(C715,magic_bricks_appreciation_pivot!$A$13:$A$20,0),1+MATCH(F715,INDEX(magic_bricks_appreciation_pivot!$B$13:$K$13,0),0))</f>
        <v>0.55311029796131728</v>
      </c>
      <c r="I715" s="70">
        <f t="shared" ref="I715:I720" si="115">G715+G715*H715</f>
        <v>7377.297638996979</v>
      </c>
      <c r="J715">
        <v>187</v>
      </c>
      <c r="K715">
        <v>3</v>
      </c>
      <c r="L715">
        <v>2</v>
      </c>
      <c r="M715">
        <v>5</v>
      </c>
      <c r="N715" t="s">
        <v>154</v>
      </c>
      <c r="O715" t="s">
        <v>161</v>
      </c>
      <c r="P715" s="12">
        <v>24424</v>
      </c>
      <c r="Q715" t="s">
        <v>194</v>
      </c>
      <c r="R715" t="s">
        <v>157</v>
      </c>
      <c r="S715" t="s">
        <v>162</v>
      </c>
      <c r="T715" t="s">
        <v>171</v>
      </c>
      <c r="U715">
        <v>2.6</v>
      </c>
      <c r="V715">
        <v>2.7</v>
      </c>
      <c r="W715">
        <v>4</v>
      </c>
      <c r="X715">
        <v>3.07</v>
      </c>
      <c r="Y715">
        <v>279871</v>
      </c>
      <c r="Z715">
        <v>195910</v>
      </c>
      <c r="AA715">
        <v>9329030</v>
      </c>
    </row>
    <row r="716" spans="1:27">
      <c r="A716" t="s">
        <v>899</v>
      </c>
      <c r="B716" t="s">
        <v>39</v>
      </c>
      <c r="C716" t="s">
        <v>39</v>
      </c>
      <c r="D716">
        <v>1914</v>
      </c>
      <c r="E716" s="12">
        <v>40566</v>
      </c>
      <c r="F716" s="72">
        <f t="shared" si="112"/>
        <v>2011</v>
      </c>
      <c r="G716" s="70">
        <f t="shared" si="113"/>
        <v>7103.5057471264372</v>
      </c>
      <c r="H716" s="70" cm="1">
        <f t="array" ref="H716">INDEX(magic_bricks_appreciation_pivot!$A$13:$K$20,MATCH(C716,magic_bricks_appreciation_pivot!$A$13:$A$20,0),1+MATCH(F716,INDEX(magic_bricks_appreciation_pivot!$B$13:$K$13,0),0))</f>
        <v>0.32133594787779113</v>
      </c>
      <c r="I716" s="70">
        <f t="shared" si="115"/>
        <v>9386.1174996346472</v>
      </c>
      <c r="J716">
        <v>66</v>
      </c>
      <c r="K716">
        <v>2</v>
      </c>
      <c r="L716">
        <v>1</v>
      </c>
      <c r="M716">
        <v>5</v>
      </c>
      <c r="N716" t="s">
        <v>176</v>
      </c>
      <c r="O716" t="s">
        <v>155</v>
      </c>
      <c r="P716" s="12">
        <v>28521</v>
      </c>
      <c r="Q716" t="s">
        <v>194</v>
      </c>
      <c r="R716" t="s">
        <v>165</v>
      </c>
      <c r="S716" t="s">
        <v>162</v>
      </c>
      <c r="T716" t="s">
        <v>166</v>
      </c>
      <c r="U716">
        <v>3.6</v>
      </c>
      <c r="V716">
        <v>2.7</v>
      </c>
      <c r="W716">
        <v>3.2</v>
      </c>
      <c r="Y716">
        <v>489460</v>
      </c>
      <c r="Z716">
        <v>190346</v>
      </c>
      <c r="AA716">
        <v>13596110</v>
      </c>
    </row>
    <row r="717" spans="1:27">
      <c r="A717" t="s">
        <v>900</v>
      </c>
      <c r="B717" t="s">
        <v>39</v>
      </c>
      <c r="C717" t="s">
        <v>39</v>
      </c>
      <c r="D717">
        <v>1678</v>
      </c>
      <c r="E717" s="12">
        <v>40409</v>
      </c>
      <c r="F717" s="72">
        <f t="shared" si="112"/>
        <v>2010</v>
      </c>
      <c r="G717" s="70">
        <f t="shared" si="113"/>
        <v>7898.4684147794997</v>
      </c>
      <c r="H717" s="70" cm="1">
        <f t="array" ref="H717">INDEX(magic_bricks_appreciation_pivot!$A$13:$K$20,MATCH(C717,magic_bricks_appreciation_pivot!$A$13:$A$20,0),1+MATCH(F717,INDEX(magic_bricks_appreciation_pivot!$B$13:$K$13,0),0))</f>
        <v>0.44211253020365898</v>
      </c>
      <c r="I717" s="70">
        <f t="shared" si="115"/>
        <v>11390.480270371347</v>
      </c>
      <c r="J717">
        <v>31</v>
      </c>
      <c r="K717">
        <v>1</v>
      </c>
      <c r="L717">
        <v>1</v>
      </c>
      <c r="M717">
        <v>4</v>
      </c>
      <c r="N717" t="s">
        <v>193</v>
      </c>
      <c r="O717" t="s">
        <v>155</v>
      </c>
      <c r="P717" s="12">
        <v>34204</v>
      </c>
      <c r="Q717" t="s">
        <v>169</v>
      </c>
      <c r="R717" t="s">
        <v>177</v>
      </c>
      <c r="S717" t="s">
        <v>178</v>
      </c>
      <c r="T717" t="s">
        <v>166</v>
      </c>
      <c r="U717">
        <v>4.3</v>
      </c>
      <c r="V717">
        <v>4.4000000000000004</v>
      </c>
      <c r="W717">
        <v>3.5</v>
      </c>
      <c r="X717">
        <v>4.0049999999999999</v>
      </c>
      <c r="Y717">
        <v>516892</v>
      </c>
      <c r="Z717">
        <v>225312</v>
      </c>
      <c r="AA717">
        <v>13253630</v>
      </c>
    </row>
    <row r="718" spans="1:27">
      <c r="A718" t="s">
        <v>901</v>
      </c>
      <c r="B718" t="s">
        <v>23</v>
      </c>
      <c r="C718" t="s">
        <v>23</v>
      </c>
      <c r="D718">
        <v>758</v>
      </c>
      <c r="E718" s="12">
        <v>40220</v>
      </c>
      <c r="F718" s="72">
        <f t="shared" si="112"/>
        <v>2010</v>
      </c>
      <c r="G718" s="70">
        <f t="shared" si="113"/>
        <v>9219.6569920844322</v>
      </c>
      <c r="H718" s="70" cm="1">
        <f t="array" ref="H718">INDEX(magic_bricks_appreciation_pivot!$A$13:$K$20,MATCH(C718,magic_bricks_appreciation_pivot!$A$13:$A$20,0),1+MATCH(F718,INDEX(magic_bricks_appreciation_pivot!$B$13:$K$13,0),0))</f>
        <v>0.49881786187527283</v>
      </c>
      <c r="I718" s="70">
        <f t="shared" si="115"/>
        <v>13818.586580099398</v>
      </c>
      <c r="J718">
        <v>43</v>
      </c>
      <c r="K718">
        <v>1</v>
      </c>
      <c r="L718">
        <v>1</v>
      </c>
      <c r="M718">
        <v>2</v>
      </c>
      <c r="N718" t="s">
        <v>184</v>
      </c>
      <c r="O718" t="s">
        <v>155</v>
      </c>
      <c r="P718" s="12">
        <v>26350</v>
      </c>
      <c r="Q718" t="s">
        <v>194</v>
      </c>
      <c r="R718" t="s">
        <v>170</v>
      </c>
      <c r="S718" t="s">
        <v>162</v>
      </c>
      <c r="T718" t="s">
        <v>163</v>
      </c>
      <c r="U718">
        <v>5</v>
      </c>
      <c r="V718">
        <v>2.1</v>
      </c>
      <c r="W718">
        <v>4.2</v>
      </c>
      <c r="X718">
        <v>3.81</v>
      </c>
      <c r="Y718">
        <v>265563</v>
      </c>
      <c r="Z718">
        <v>83862</v>
      </c>
      <c r="AA718">
        <v>6988500</v>
      </c>
    </row>
    <row r="719" spans="1:27">
      <c r="A719" t="s">
        <v>902</v>
      </c>
      <c r="B719" t="s">
        <v>23</v>
      </c>
      <c r="C719" t="s">
        <v>23</v>
      </c>
      <c r="D719">
        <v>1110</v>
      </c>
      <c r="E719" s="12">
        <v>40939</v>
      </c>
      <c r="F719" s="72">
        <f t="shared" si="112"/>
        <v>2012</v>
      </c>
      <c r="G719" s="70">
        <f t="shared" si="113"/>
        <v>6168.6936936936936</v>
      </c>
      <c r="H719" s="70" cm="1">
        <f t="array" ref="H719">INDEX(magic_bricks_appreciation_pivot!$A$13:$K$20,MATCH(C719,magic_bricks_appreciation_pivot!$A$13:$A$20,0),1+MATCH(F719,INDEX(magic_bricks_appreciation_pivot!$B$13:$K$13,0),0))</f>
        <v>0.26292059267573231</v>
      </c>
      <c r="I719" s="70">
        <f t="shared" si="115"/>
        <v>7790.5702956746918</v>
      </c>
      <c r="J719">
        <v>157</v>
      </c>
      <c r="K719">
        <v>1</v>
      </c>
      <c r="L719">
        <v>1</v>
      </c>
      <c r="M719">
        <v>3</v>
      </c>
      <c r="N719" t="s">
        <v>193</v>
      </c>
      <c r="O719" t="s">
        <v>161</v>
      </c>
      <c r="P719" s="12">
        <v>32179</v>
      </c>
      <c r="Q719" t="s">
        <v>169</v>
      </c>
      <c r="R719" t="s">
        <v>157</v>
      </c>
      <c r="S719" t="s">
        <v>178</v>
      </c>
      <c r="T719" t="s">
        <v>166</v>
      </c>
      <c r="U719">
        <v>2.2999999999999998</v>
      </c>
      <c r="V719">
        <v>4.7</v>
      </c>
      <c r="W719">
        <v>2.6</v>
      </c>
      <c r="X719">
        <v>3.14</v>
      </c>
      <c r="Y719">
        <v>287585</v>
      </c>
      <c r="Z719">
        <v>150640</v>
      </c>
      <c r="AA719">
        <v>6847250</v>
      </c>
    </row>
    <row r="720" spans="1:27">
      <c r="A720" t="s">
        <v>903</v>
      </c>
      <c r="B720" t="s">
        <v>51</v>
      </c>
      <c r="C720" t="s">
        <v>51</v>
      </c>
      <c r="D720">
        <v>1782</v>
      </c>
      <c r="E720" s="12">
        <v>40639</v>
      </c>
      <c r="F720" s="72">
        <f t="shared" si="112"/>
        <v>2011</v>
      </c>
      <c r="G720" s="70">
        <f t="shared" si="113"/>
        <v>6549.5735129068462</v>
      </c>
      <c r="H720" s="70" cm="1">
        <f t="array" ref="H720">INDEX(magic_bricks_appreciation_pivot!$A$13:$K$20,MATCH(C720,magic_bricks_appreciation_pivot!$A$13:$A$20,0),1+MATCH(F720,INDEX(magic_bricks_appreciation_pivot!$B$13:$K$13,0),0))</f>
        <v>0.33442622950819673</v>
      </c>
      <c r="I720" s="70">
        <f t="shared" si="115"/>
        <v>8739.9226877150377</v>
      </c>
      <c r="J720">
        <v>88</v>
      </c>
      <c r="K720">
        <v>2</v>
      </c>
      <c r="L720">
        <v>1</v>
      </c>
      <c r="M720">
        <v>4</v>
      </c>
      <c r="N720" t="s">
        <v>193</v>
      </c>
      <c r="O720" t="s">
        <v>155</v>
      </c>
      <c r="P720" s="12">
        <v>38084</v>
      </c>
      <c r="Q720" t="s">
        <v>169</v>
      </c>
      <c r="R720" t="s">
        <v>170</v>
      </c>
      <c r="S720" t="s">
        <v>178</v>
      </c>
      <c r="T720" t="s">
        <v>182</v>
      </c>
      <c r="U720">
        <v>3.7</v>
      </c>
      <c r="V720">
        <v>2.1</v>
      </c>
      <c r="W720">
        <v>4.2</v>
      </c>
      <c r="X720">
        <v>3.13</v>
      </c>
      <c r="Y720">
        <v>443511</v>
      </c>
      <c r="Z720">
        <v>81699</v>
      </c>
      <c r="AA720">
        <v>11671340</v>
      </c>
    </row>
    <row r="721" spans="1:27" hidden="1">
      <c r="A721" t="s">
        <v>904</v>
      </c>
      <c r="B721" t="s">
        <v>56</v>
      </c>
      <c r="C721" t="s">
        <v>56</v>
      </c>
      <c r="D721">
        <v>1282</v>
      </c>
      <c r="E721" s="12">
        <v>39508</v>
      </c>
      <c r="F721" s="72">
        <f t="shared" si="112"/>
        <v>2008</v>
      </c>
      <c r="G721" s="70">
        <f t="shared" si="113"/>
        <v>7177.9017160686426</v>
      </c>
      <c r="H721" s="70" t="e" cm="1">
        <f t="array" ref="H721">INDEX(magic_bricks_appreciation_pivot!$A$13:$K$20,MATCH(C721,magic_bricks_appreciation_pivot!$A$13:$A$20,0),1+MATCH(F721,INDEX(magic_bricks_appreciation_pivot!$B$13:$K$13,0),0))</f>
        <v>#N/A</v>
      </c>
      <c r="I721" s="70"/>
      <c r="J721">
        <v>63</v>
      </c>
      <c r="K721">
        <v>2</v>
      </c>
      <c r="L721">
        <v>2</v>
      </c>
      <c r="M721">
        <v>4</v>
      </c>
      <c r="N721" t="s">
        <v>154</v>
      </c>
      <c r="O721" t="s">
        <v>155</v>
      </c>
      <c r="P721" s="12">
        <v>25638</v>
      </c>
      <c r="Q721" t="s">
        <v>169</v>
      </c>
      <c r="R721" t="s">
        <v>170</v>
      </c>
      <c r="S721" t="s">
        <v>162</v>
      </c>
      <c r="T721" t="s">
        <v>159</v>
      </c>
      <c r="U721">
        <v>3.2</v>
      </c>
      <c r="V721">
        <v>2.7</v>
      </c>
      <c r="W721">
        <v>2.2999999999999998</v>
      </c>
      <c r="X721">
        <v>2.65</v>
      </c>
      <c r="Y721">
        <v>358881</v>
      </c>
      <c r="Z721">
        <v>92021</v>
      </c>
      <c r="AA721">
        <v>9202070</v>
      </c>
    </row>
    <row r="722" spans="1:27">
      <c r="A722" t="s">
        <v>905</v>
      </c>
      <c r="B722" t="s">
        <v>175</v>
      </c>
      <c r="C722" t="s">
        <v>34</v>
      </c>
      <c r="D722">
        <v>913</v>
      </c>
      <c r="E722" s="12">
        <v>41081</v>
      </c>
      <c r="F722" s="72">
        <f t="shared" si="112"/>
        <v>2012</v>
      </c>
      <c r="G722" s="70">
        <f t="shared" si="113"/>
        <v>10366.812705366921</v>
      </c>
      <c r="H722" s="70" cm="1">
        <f t="array" ref="H722">INDEX(magic_bricks_appreciation_pivot!$A$13:$K$20,MATCH(C722,magic_bricks_appreciation_pivot!$A$13:$A$20,0),1+MATCH(F722,INDEX(magic_bricks_appreciation_pivot!$B$13:$K$13,0),0))</f>
        <v>0.22606337179266398</v>
      </c>
      <c r="I722" s="70">
        <f t="shared" ref="I722:I723" si="116">G722+G722*H722</f>
        <v>12710.369340285197</v>
      </c>
      <c r="J722">
        <v>77</v>
      </c>
      <c r="K722">
        <v>1</v>
      </c>
      <c r="L722">
        <v>1</v>
      </c>
      <c r="M722">
        <v>3</v>
      </c>
      <c r="N722" t="s">
        <v>193</v>
      </c>
      <c r="O722" t="s">
        <v>155</v>
      </c>
      <c r="P722" s="12">
        <v>28671</v>
      </c>
      <c r="Q722" t="s">
        <v>194</v>
      </c>
      <c r="R722" t="s">
        <v>165</v>
      </c>
      <c r="S722" t="s">
        <v>162</v>
      </c>
      <c r="T722" t="s">
        <v>182</v>
      </c>
      <c r="U722">
        <v>3.7</v>
      </c>
      <c r="V722">
        <v>2.5</v>
      </c>
      <c r="W722">
        <v>2.8</v>
      </c>
      <c r="X722">
        <v>2.95</v>
      </c>
      <c r="Y722">
        <v>293412</v>
      </c>
      <c r="Z722">
        <v>132509</v>
      </c>
      <c r="AA722">
        <v>9464900</v>
      </c>
    </row>
    <row r="723" spans="1:27">
      <c r="A723" t="s">
        <v>906</v>
      </c>
      <c r="B723" t="s">
        <v>51</v>
      </c>
      <c r="C723" t="s">
        <v>51</v>
      </c>
      <c r="D723">
        <v>1545</v>
      </c>
      <c r="E723" s="12">
        <v>40256</v>
      </c>
      <c r="F723" s="72">
        <f t="shared" si="112"/>
        <v>2010</v>
      </c>
      <c r="G723" s="70">
        <f t="shared" si="113"/>
        <v>5377.8187702265368</v>
      </c>
      <c r="H723" s="70" cm="1">
        <f t="array" ref="H723">INDEX(magic_bricks_appreciation_pivot!$A$13:$K$20,MATCH(C723,magic_bricks_appreciation_pivot!$A$13:$A$20,0),1+MATCH(F723,INDEX(magic_bricks_appreciation_pivot!$B$13:$K$13,0),0))</f>
        <v>0.55311029796131728</v>
      </c>
      <c r="I723" s="70">
        <f t="shared" si="116"/>
        <v>8352.3457126085013</v>
      </c>
      <c r="J723">
        <v>70</v>
      </c>
      <c r="K723">
        <v>2</v>
      </c>
      <c r="L723">
        <v>1</v>
      </c>
      <c r="M723">
        <v>4</v>
      </c>
      <c r="N723" t="s">
        <v>168</v>
      </c>
      <c r="O723" t="s">
        <v>161</v>
      </c>
      <c r="P723" s="12">
        <v>33321</v>
      </c>
      <c r="Q723" t="s">
        <v>169</v>
      </c>
      <c r="R723" t="s">
        <v>165</v>
      </c>
      <c r="S723" t="s">
        <v>158</v>
      </c>
      <c r="T723" t="s">
        <v>171</v>
      </c>
      <c r="U723">
        <v>2.1</v>
      </c>
      <c r="V723">
        <v>4.9000000000000004</v>
      </c>
      <c r="W723">
        <v>3.6</v>
      </c>
      <c r="X723">
        <v>3.81</v>
      </c>
      <c r="Y723">
        <v>332349</v>
      </c>
      <c r="Z723">
        <v>166175</v>
      </c>
      <c r="AA723">
        <v>8308730</v>
      </c>
    </row>
    <row r="724" spans="1:27" hidden="1">
      <c r="A724" t="s">
        <v>907</v>
      </c>
      <c r="B724" t="s">
        <v>175</v>
      </c>
      <c r="C724" t="s">
        <v>34</v>
      </c>
      <c r="D724">
        <v>971</v>
      </c>
      <c r="E724" s="12">
        <v>39755</v>
      </c>
      <c r="F724" s="72">
        <f t="shared" si="112"/>
        <v>2008</v>
      </c>
      <c r="G724" s="70">
        <f t="shared" si="113"/>
        <v>12398.403707518022</v>
      </c>
      <c r="H724" s="70" t="e" cm="1">
        <f t="array" ref="H724">INDEX(magic_bricks_appreciation_pivot!$A$13:$K$20,MATCH(C724,magic_bricks_appreciation_pivot!$A$13:$A$20,0),1+MATCH(F724,INDEX(magic_bricks_appreciation_pivot!$B$13:$K$13,0),0))</f>
        <v>#N/A</v>
      </c>
      <c r="I724" s="70"/>
      <c r="J724">
        <v>91</v>
      </c>
      <c r="K724">
        <v>1</v>
      </c>
      <c r="L724">
        <v>1</v>
      </c>
      <c r="M724">
        <v>3</v>
      </c>
      <c r="N724" t="s">
        <v>176</v>
      </c>
      <c r="O724" t="s">
        <v>161</v>
      </c>
      <c r="P724" s="12">
        <v>32820</v>
      </c>
      <c r="Q724" t="s">
        <v>156</v>
      </c>
      <c r="R724" t="s">
        <v>170</v>
      </c>
      <c r="S724" t="s">
        <v>162</v>
      </c>
      <c r="T724" t="s">
        <v>166</v>
      </c>
      <c r="U724">
        <v>3.9</v>
      </c>
      <c r="V724">
        <v>3.7</v>
      </c>
      <c r="W724">
        <v>4.2</v>
      </c>
      <c r="X724">
        <v>3.91</v>
      </c>
      <c r="Y724">
        <v>325049</v>
      </c>
      <c r="Z724">
        <v>96311</v>
      </c>
      <c r="AA724">
        <v>12038850</v>
      </c>
    </row>
    <row r="725" spans="1:27" hidden="1">
      <c r="A725" t="s">
        <v>908</v>
      </c>
      <c r="B725" t="s">
        <v>56</v>
      </c>
      <c r="C725" t="s">
        <v>56</v>
      </c>
      <c r="D725">
        <v>605</v>
      </c>
      <c r="E725" s="12">
        <v>39618</v>
      </c>
      <c r="F725" s="72">
        <f t="shared" si="112"/>
        <v>2008</v>
      </c>
      <c r="G725" s="70">
        <f t="shared" si="113"/>
        <v>9458.3553719008269</v>
      </c>
      <c r="H725" s="70" t="e" cm="1">
        <f t="array" ref="H725">INDEX(magic_bricks_appreciation_pivot!$A$13:$K$20,MATCH(C725,magic_bricks_appreciation_pivot!$A$13:$A$20,0),1+MATCH(F725,INDEX(magic_bricks_appreciation_pivot!$B$13:$K$13,0),0))</f>
        <v>#N/A</v>
      </c>
      <c r="I725" s="70"/>
      <c r="J725">
        <v>60</v>
      </c>
      <c r="K725">
        <v>1</v>
      </c>
      <c r="L725">
        <v>1</v>
      </c>
      <c r="M725">
        <v>2</v>
      </c>
      <c r="N725" t="s">
        <v>154</v>
      </c>
      <c r="O725" t="s">
        <v>155</v>
      </c>
      <c r="P725" s="12">
        <v>29763</v>
      </c>
      <c r="Q725" t="s">
        <v>169</v>
      </c>
      <c r="R725" t="s">
        <v>170</v>
      </c>
      <c r="S725" t="s">
        <v>178</v>
      </c>
      <c r="T725" t="s">
        <v>173</v>
      </c>
      <c r="U725">
        <v>4.7</v>
      </c>
      <c r="V725">
        <v>4.3</v>
      </c>
      <c r="W725">
        <v>3.9</v>
      </c>
      <c r="X725">
        <v>4.22</v>
      </c>
      <c r="Y725">
        <v>171669</v>
      </c>
      <c r="Z725">
        <v>40056</v>
      </c>
      <c r="AA725">
        <v>5722305</v>
      </c>
    </row>
    <row r="726" spans="1:27" hidden="1">
      <c r="A726" t="s">
        <v>909</v>
      </c>
      <c r="B726" t="s">
        <v>175</v>
      </c>
      <c r="C726" t="s">
        <v>34</v>
      </c>
      <c r="D726">
        <v>1014</v>
      </c>
      <c r="E726" s="12">
        <v>39016</v>
      </c>
      <c r="F726" s="72">
        <f t="shared" si="112"/>
        <v>2006</v>
      </c>
      <c r="G726" s="70">
        <f t="shared" si="113"/>
        <v>9049.9506903353049</v>
      </c>
      <c r="H726" s="70" t="e" cm="1">
        <f t="array" ref="H726">INDEX(magic_bricks_appreciation_pivot!$A$13:$K$20,MATCH(C726,magic_bricks_appreciation_pivot!$A$13:$A$20,0),1+MATCH(F726,INDEX(magic_bricks_appreciation_pivot!$B$13:$K$13,0),0))</f>
        <v>#N/A</v>
      </c>
      <c r="I726" s="70"/>
      <c r="J726">
        <v>83</v>
      </c>
      <c r="K726">
        <v>1</v>
      </c>
      <c r="L726">
        <v>1</v>
      </c>
      <c r="M726">
        <v>3</v>
      </c>
      <c r="N726" t="s">
        <v>184</v>
      </c>
      <c r="O726" t="s">
        <v>155</v>
      </c>
      <c r="P726" s="12">
        <v>26241</v>
      </c>
      <c r="Q726" t="s">
        <v>194</v>
      </c>
      <c r="R726" t="s">
        <v>170</v>
      </c>
      <c r="S726" t="s">
        <v>158</v>
      </c>
      <c r="T726" t="s">
        <v>166</v>
      </c>
      <c r="U726">
        <v>3.2</v>
      </c>
      <c r="V726">
        <v>2.2999999999999998</v>
      </c>
      <c r="W726">
        <v>2.8</v>
      </c>
      <c r="X726">
        <v>2.72</v>
      </c>
      <c r="Y726">
        <v>266123</v>
      </c>
      <c r="Z726">
        <v>91767</v>
      </c>
      <c r="AA726">
        <v>9176650</v>
      </c>
    </row>
    <row r="727" spans="1:27" hidden="1">
      <c r="A727" t="s">
        <v>910</v>
      </c>
      <c r="B727" t="s">
        <v>175</v>
      </c>
      <c r="C727" t="s">
        <v>34</v>
      </c>
      <c r="D727">
        <v>982</v>
      </c>
      <c r="E727" s="12">
        <v>39136</v>
      </c>
      <c r="F727" s="72">
        <f t="shared" si="112"/>
        <v>2007</v>
      </c>
      <c r="G727" s="70">
        <f t="shared" si="113"/>
        <v>13009.877800407332</v>
      </c>
      <c r="H727" s="70" t="e" cm="1">
        <f t="array" ref="H727">INDEX(magic_bricks_appreciation_pivot!$A$13:$K$20,MATCH(C727,magic_bricks_appreciation_pivot!$A$13:$A$20,0),1+MATCH(F727,INDEX(magic_bricks_appreciation_pivot!$B$13:$K$13,0),0))</f>
        <v>#N/A</v>
      </c>
      <c r="I727" s="70"/>
      <c r="J727">
        <v>79</v>
      </c>
      <c r="K727">
        <v>1</v>
      </c>
      <c r="L727">
        <v>1</v>
      </c>
      <c r="M727">
        <v>3</v>
      </c>
      <c r="N727" t="s">
        <v>176</v>
      </c>
      <c r="O727" t="s">
        <v>161</v>
      </c>
      <c r="P727" s="12">
        <v>35486</v>
      </c>
      <c r="Q727" t="s">
        <v>156</v>
      </c>
      <c r="R727" t="s">
        <v>165</v>
      </c>
      <c r="S727" t="s">
        <v>162</v>
      </c>
      <c r="T727" t="s">
        <v>182</v>
      </c>
      <c r="U727">
        <v>3.9</v>
      </c>
      <c r="V727">
        <v>4.5999999999999996</v>
      </c>
      <c r="W727">
        <v>4.7</v>
      </c>
      <c r="X727">
        <v>4.42</v>
      </c>
      <c r="Y727">
        <v>357720</v>
      </c>
      <c r="Z727">
        <v>38327</v>
      </c>
      <c r="AA727">
        <v>12775700</v>
      </c>
    </row>
    <row r="728" spans="1:27">
      <c r="A728" t="s">
        <v>911</v>
      </c>
      <c r="B728" t="s">
        <v>51</v>
      </c>
      <c r="C728" t="s">
        <v>51</v>
      </c>
      <c r="D728">
        <v>1651</v>
      </c>
      <c r="E728" s="12">
        <v>40997</v>
      </c>
      <c r="F728" s="72">
        <f t="shared" si="112"/>
        <v>2012</v>
      </c>
      <c r="G728" s="70">
        <f t="shared" si="113"/>
        <v>8259.9757722592367</v>
      </c>
      <c r="H728" s="70" cm="1">
        <f t="array" ref="H728">INDEX(magic_bricks_appreciation_pivot!$A$13:$K$20,MATCH(C728,magic_bricks_appreciation_pivot!$A$13:$A$20,0),1+MATCH(F728,INDEX(magic_bricks_appreciation_pivot!$B$13:$K$13,0),0))</f>
        <v>0.25776818220303105</v>
      </c>
      <c r="I728" s="70">
        <f t="shared" ref="I728:I729" si="117">G728+G728*H728</f>
        <v>10389.134712115578</v>
      </c>
      <c r="J728">
        <v>100</v>
      </c>
      <c r="K728">
        <v>2</v>
      </c>
      <c r="L728">
        <v>1</v>
      </c>
      <c r="M728">
        <v>4</v>
      </c>
      <c r="N728" t="s">
        <v>168</v>
      </c>
      <c r="O728" t="s">
        <v>155</v>
      </c>
      <c r="P728" s="12">
        <v>35157</v>
      </c>
      <c r="Q728" t="s">
        <v>156</v>
      </c>
      <c r="R728" t="s">
        <v>157</v>
      </c>
      <c r="S728" t="s">
        <v>158</v>
      </c>
      <c r="T728" t="s">
        <v>173</v>
      </c>
      <c r="U728">
        <v>3.8</v>
      </c>
      <c r="V728">
        <v>3.8</v>
      </c>
      <c r="W728">
        <v>3.1</v>
      </c>
      <c r="X728">
        <v>3.59</v>
      </c>
      <c r="Y728">
        <v>436391</v>
      </c>
      <c r="Z728">
        <v>122735</v>
      </c>
      <c r="AA728">
        <v>13637220</v>
      </c>
    </row>
    <row r="729" spans="1:27">
      <c r="A729" t="s">
        <v>912</v>
      </c>
      <c r="B729" t="s">
        <v>23</v>
      </c>
      <c r="C729" t="s">
        <v>23</v>
      </c>
      <c r="D729">
        <v>1288</v>
      </c>
      <c r="E729" s="12">
        <v>40811</v>
      </c>
      <c r="F729" s="72">
        <f t="shared" si="112"/>
        <v>2011</v>
      </c>
      <c r="G729" s="70">
        <f t="shared" si="113"/>
        <v>3832.4922360248447</v>
      </c>
      <c r="H729" s="70" cm="1">
        <f t="array" ref="H729">INDEX(magic_bricks_appreciation_pivot!$A$13:$K$20,MATCH(C729,magic_bricks_appreciation_pivot!$A$13:$A$20,0),1+MATCH(F729,INDEX(magic_bricks_appreciation_pivot!$B$13:$K$13,0),0))</f>
        <v>0.30621792098525186</v>
      </c>
      <c r="I729" s="70">
        <f t="shared" si="117"/>
        <v>5006.0700407324921</v>
      </c>
      <c r="J729">
        <v>133</v>
      </c>
      <c r="K729">
        <v>1</v>
      </c>
      <c r="L729">
        <v>1</v>
      </c>
      <c r="M729">
        <v>3</v>
      </c>
      <c r="N729" t="s">
        <v>176</v>
      </c>
      <c r="O729" t="s">
        <v>161</v>
      </c>
      <c r="P729" s="12">
        <v>25116</v>
      </c>
      <c r="Q729" t="s">
        <v>194</v>
      </c>
      <c r="R729" t="s">
        <v>170</v>
      </c>
      <c r="S729" t="s">
        <v>178</v>
      </c>
      <c r="T729" t="s">
        <v>171</v>
      </c>
      <c r="U729">
        <v>3.3</v>
      </c>
      <c r="V729">
        <v>2.6</v>
      </c>
      <c r="W729">
        <v>2.6</v>
      </c>
      <c r="X729">
        <v>2.81</v>
      </c>
      <c r="Y729">
        <v>182641</v>
      </c>
      <c r="Z729">
        <v>59235</v>
      </c>
      <c r="AA729">
        <v>4936250</v>
      </c>
    </row>
    <row r="730" spans="1:27" hidden="1">
      <c r="A730" t="s">
        <v>913</v>
      </c>
      <c r="B730" t="s">
        <v>51</v>
      </c>
      <c r="C730" t="s">
        <v>51</v>
      </c>
      <c r="D730">
        <v>1661</v>
      </c>
      <c r="E730" s="12">
        <v>38017</v>
      </c>
      <c r="F730" s="72">
        <f t="shared" si="112"/>
        <v>2004</v>
      </c>
      <c r="G730" s="70">
        <f t="shared" si="113"/>
        <v>6355.1234196267305</v>
      </c>
      <c r="H730" s="70" t="e" cm="1">
        <f t="array" ref="H730">INDEX(magic_bricks_appreciation_pivot!$A$13:$K$20,MATCH(C730,magic_bricks_appreciation_pivot!$A$13:$A$20,0),1+MATCH(F730,INDEX(magic_bricks_appreciation_pivot!$B$13:$K$13,0),0))</f>
        <v>#N/A</v>
      </c>
      <c r="I730" s="70"/>
      <c r="J730">
        <v>83</v>
      </c>
      <c r="K730">
        <v>2</v>
      </c>
      <c r="L730">
        <v>1</v>
      </c>
      <c r="M730">
        <v>4</v>
      </c>
      <c r="N730" t="s">
        <v>176</v>
      </c>
      <c r="O730" t="s">
        <v>155</v>
      </c>
      <c r="P730" s="12">
        <v>27797</v>
      </c>
      <c r="Q730" t="s">
        <v>169</v>
      </c>
      <c r="R730" t="s">
        <v>170</v>
      </c>
      <c r="S730" t="s">
        <v>178</v>
      </c>
      <c r="T730" t="s">
        <v>182</v>
      </c>
      <c r="U730">
        <v>3.9</v>
      </c>
      <c r="V730">
        <v>2.2000000000000002</v>
      </c>
      <c r="W730">
        <v>3.9</v>
      </c>
      <c r="X730">
        <v>3.14</v>
      </c>
      <c r="Y730">
        <v>380011</v>
      </c>
      <c r="Z730">
        <v>95003</v>
      </c>
      <c r="AA730">
        <v>10555860</v>
      </c>
    </row>
    <row r="731" spans="1:27">
      <c r="A731" t="s">
        <v>914</v>
      </c>
      <c r="B731" t="s">
        <v>51</v>
      </c>
      <c r="C731" t="s">
        <v>51</v>
      </c>
      <c r="D731">
        <v>1578</v>
      </c>
      <c r="E731" s="12">
        <v>40565</v>
      </c>
      <c r="F731" s="72">
        <f t="shared" si="112"/>
        <v>2011</v>
      </c>
      <c r="G731" s="70">
        <f t="shared" si="113"/>
        <v>6152.110266159696</v>
      </c>
      <c r="H731" s="70" cm="1">
        <f t="array" ref="H731">INDEX(magic_bricks_appreciation_pivot!$A$13:$K$20,MATCH(C731,magic_bricks_appreciation_pivot!$A$13:$A$20,0),1+MATCH(F731,INDEX(magic_bricks_appreciation_pivot!$B$13:$K$13,0),0))</f>
        <v>0.33442622950819673</v>
      </c>
      <c r="I731" s="70">
        <f t="shared" ref="I731:I733" si="118">G731+G731*H731</f>
        <v>8209.5373059901522</v>
      </c>
      <c r="J731">
        <v>68</v>
      </c>
      <c r="K731">
        <v>2</v>
      </c>
      <c r="L731">
        <v>1</v>
      </c>
      <c r="M731">
        <v>4</v>
      </c>
      <c r="N731" t="s">
        <v>168</v>
      </c>
      <c r="O731" t="s">
        <v>155</v>
      </c>
      <c r="P731" s="12">
        <v>29980</v>
      </c>
      <c r="Q731" t="s">
        <v>169</v>
      </c>
      <c r="R731" t="s">
        <v>165</v>
      </c>
      <c r="S731" t="s">
        <v>178</v>
      </c>
      <c r="T731" t="s">
        <v>166</v>
      </c>
      <c r="U731">
        <v>4.5</v>
      </c>
      <c r="V731">
        <v>3.2</v>
      </c>
      <c r="W731">
        <v>3.4</v>
      </c>
      <c r="X731">
        <v>3.59</v>
      </c>
      <c r="Y731">
        <v>300949</v>
      </c>
      <c r="Z731">
        <v>87372</v>
      </c>
      <c r="AA731">
        <v>9708030</v>
      </c>
    </row>
    <row r="732" spans="1:27">
      <c r="A732" t="s">
        <v>915</v>
      </c>
      <c r="B732" t="s">
        <v>201</v>
      </c>
      <c r="C732" t="s">
        <v>201</v>
      </c>
      <c r="D732">
        <v>1937</v>
      </c>
      <c r="E732" s="12">
        <v>40493</v>
      </c>
      <c r="F732" s="72">
        <f t="shared" si="112"/>
        <v>2010</v>
      </c>
      <c r="G732" s="70">
        <f t="shared" si="113"/>
        <v>6598.998451213216</v>
      </c>
      <c r="H732" s="70" cm="1">
        <f t="array" ref="H732">INDEX(magic_bricks_appreciation_pivot!$A$13:$K$20,MATCH(C732,magic_bricks_appreciation_pivot!$A$13:$A$20,0),1+MATCH(F732,INDEX(magic_bricks_appreciation_pivot!$B$13:$K$13,0),0))</f>
        <v>0.62790190260080292</v>
      </c>
      <c r="I732" s="70">
        <f t="shared" si="118"/>
        <v>10742.522133989747</v>
      </c>
      <c r="J732">
        <v>4</v>
      </c>
      <c r="K732">
        <v>3</v>
      </c>
      <c r="L732">
        <v>2</v>
      </c>
      <c r="M732">
        <v>5</v>
      </c>
      <c r="N732" t="s">
        <v>168</v>
      </c>
      <c r="O732" t="s">
        <v>155</v>
      </c>
      <c r="P732" s="12">
        <v>38303</v>
      </c>
      <c r="Q732" t="s">
        <v>169</v>
      </c>
      <c r="R732" t="s">
        <v>157</v>
      </c>
      <c r="S732" t="s">
        <v>158</v>
      </c>
      <c r="T732" t="s">
        <v>182</v>
      </c>
      <c r="U732">
        <v>4.3</v>
      </c>
      <c r="V732">
        <v>3</v>
      </c>
      <c r="W732">
        <v>4.4000000000000004</v>
      </c>
      <c r="X732">
        <v>3.95</v>
      </c>
      <c r="Y732">
        <v>549637</v>
      </c>
      <c r="Z732">
        <v>268427</v>
      </c>
      <c r="AA732">
        <v>12782260</v>
      </c>
    </row>
    <row r="733" spans="1:27">
      <c r="A733" t="s">
        <v>916</v>
      </c>
      <c r="B733" t="s">
        <v>23</v>
      </c>
      <c r="C733" t="s">
        <v>23</v>
      </c>
      <c r="D733">
        <v>1403</v>
      </c>
      <c r="E733" s="12">
        <v>40373</v>
      </c>
      <c r="F733" s="72">
        <f t="shared" si="112"/>
        <v>2010</v>
      </c>
      <c r="G733" s="70">
        <f t="shared" si="113"/>
        <v>3850.6771204561655</v>
      </c>
      <c r="H733" s="70" cm="1">
        <f t="array" ref="H733">INDEX(magic_bricks_appreciation_pivot!$A$13:$K$20,MATCH(C733,magic_bricks_appreciation_pivot!$A$13:$A$20,0),1+MATCH(F733,INDEX(magic_bricks_appreciation_pivot!$B$13:$K$13,0),0))</f>
        <v>0.49881786187527283</v>
      </c>
      <c r="I733" s="70">
        <f t="shared" si="118"/>
        <v>5771.4636484541425</v>
      </c>
      <c r="J733">
        <v>74</v>
      </c>
      <c r="K733">
        <v>2</v>
      </c>
      <c r="L733">
        <v>2</v>
      </c>
      <c r="M733">
        <v>4</v>
      </c>
      <c r="N733" t="s">
        <v>176</v>
      </c>
      <c r="O733" t="s">
        <v>161</v>
      </c>
      <c r="P733" s="12">
        <v>24313</v>
      </c>
      <c r="Q733" t="s">
        <v>194</v>
      </c>
      <c r="R733" t="s">
        <v>170</v>
      </c>
      <c r="S733" t="s">
        <v>178</v>
      </c>
      <c r="T733" t="s">
        <v>171</v>
      </c>
      <c r="U733">
        <v>3.8</v>
      </c>
      <c r="V733">
        <v>2.4</v>
      </c>
      <c r="W733">
        <v>4.8</v>
      </c>
      <c r="X733">
        <v>3.78</v>
      </c>
      <c r="Y733">
        <v>172880</v>
      </c>
      <c r="Z733">
        <v>59428</v>
      </c>
      <c r="AA733">
        <v>5402500</v>
      </c>
    </row>
    <row r="734" spans="1:27" hidden="1">
      <c r="A734" t="s">
        <v>917</v>
      </c>
      <c r="B734" t="s">
        <v>56</v>
      </c>
      <c r="C734" t="s">
        <v>56</v>
      </c>
      <c r="D734">
        <v>968</v>
      </c>
      <c r="E734" s="12">
        <v>39699</v>
      </c>
      <c r="F734" s="72">
        <f t="shared" si="112"/>
        <v>2008</v>
      </c>
      <c r="G734" s="70">
        <f t="shared" si="113"/>
        <v>10869.684917355371</v>
      </c>
      <c r="H734" s="70" t="e" cm="1">
        <f t="array" ref="H734">INDEX(magic_bricks_appreciation_pivot!$A$13:$K$20,MATCH(C734,magic_bricks_appreciation_pivot!$A$13:$A$20,0),1+MATCH(F734,INDEX(magic_bricks_appreciation_pivot!$B$13:$K$13,0),0))</f>
        <v>#N/A</v>
      </c>
      <c r="I734" s="70"/>
      <c r="J734">
        <v>49</v>
      </c>
      <c r="K734">
        <v>1</v>
      </c>
      <c r="L734">
        <v>1</v>
      </c>
      <c r="M734">
        <v>3</v>
      </c>
      <c r="N734" t="s">
        <v>184</v>
      </c>
      <c r="O734" t="s">
        <v>155</v>
      </c>
      <c r="P734" s="12">
        <v>26194</v>
      </c>
      <c r="Q734" t="s">
        <v>169</v>
      </c>
      <c r="R734" t="s">
        <v>165</v>
      </c>
      <c r="S734" t="s">
        <v>162</v>
      </c>
      <c r="T734" t="s">
        <v>166</v>
      </c>
      <c r="U734">
        <v>3.5</v>
      </c>
      <c r="V734">
        <v>3.9</v>
      </c>
      <c r="W734">
        <v>4.7</v>
      </c>
      <c r="X734">
        <v>4.18</v>
      </c>
      <c r="Y734">
        <v>368265</v>
      </c>
      <c r="Z734">
        <v>115740</v>
      </c>
      <c r="AA734">
        <v>10521855</v>
      </c>
    </row>
    <row r="735" spans="1:27">
      <c r="A735" t="s">
        <v>918</v>
      </c>
      <c r="B735" t="s">
        <v>23</v>
      </c>
      <c r="C735" t="s">
        <v>23</v>
      </c>
      <c r="D735">
        <v>1628</v>
      </c>
      <c r="E735" s="12">
        <v>40946</v>
      </c>
      <c r="F735" s="72">
        <f t="shared" si="112"/>
        <v>2012</v>
      </c>
      <c r="G735" s="70">
        <f t="shared" si="113"/>
        <v>4392.1990171990174</v>
      </c>
      <c r="H735" s="70" cm="1">
        <f t="array" ref="H735">INDEX(magic_bricks_appreciation_pivot!$A$13:$K$20,MATCH(C735,magic_bricks_appreciation_pivot!$A$13:$A$20,0),1+MATCH(F735,INDEX(magic_bricks_appreciation_pivot!$B$13:$K$13,0),0))</f>
        <v>0.26292059267573231</v>
      </c>
      <c r="I735" s="70">
        <f>G735+G735*H735</f>
        <v>5546.9985859507524</v>
      </c>
      <c r="J735">
        <v>185</v>
      </c>
      <c r="K735">
        <v>2</v>
      </c>
      <c r="L735">
        <v>2</v>
      </c>
      <c r="M735">
        <v>4</v>
      </c>
      <c r="N735" t="s">
        <v>193</v>
      </c>
      <c r="O735" t="s">
        <v>161</v>
      </c>
      <c r="P735" s="12">
        <v>24886</v>
      </c>
      <c r="Q735" t="s">
        <v>169</v>
      </c>
      <c r="R735" t="s">
        <v>177</v>
      </c>
      <c r="S735" t="s">
        <v>162</v>
      </c>
      <c r="T735" t="s">
        <v>173</v>
      </c>
      <c r="U735">
        <v>2.2000000000000002</v>
      </c>
      <c r="V735">
        <v>4.3</v>
      </c>
      <c r="W735">
        <v>2.2000000000000002</v>
      </c>
      <c r="X735">
        <v>2.83</v>
      </c>
      <c r="Y735">
        <v>357525</v>
      </c>
      <c r="Z735">
        <v>150161</v>
      </c>
      <c r="AA735">
        <v>7150500</v>
      </c>
    </row>
    <row r="736" spans="1:27" hidden="1">
      <c r="A736" t="s">
        <v>919</v>
      </c>
      <c r="B736" t="s">
        <v>56</v>
      </c>
      <c r="C736" t="s">
        <v>56</v>
      </c>
      <c r="D736">
        <v>1287</v>
      </c>
      <c r="E736" s="12">
        <v>39916</v>
      </c>
      <c r="F736" s="72">
        <f t="shared" si="112"/>
        <v>2009</v>
      </c>
      <c r="G736" s="70">
        <f t="shared" si="113"/>
        <v>10968.383838383839</v>
      </c>
      <c r="H736" s="70" t="e" cm="1">
        <f t="array" ref="H736">INDEX(magic_bricks_appreciation_pivot!$A$13:$K$20,MATCH(C736,magic_bricks_appreciation_pivot!$A$13:$A$20,0),1+MATCH(F736,INDEX(magic_bricks_appreciation_pivot!$B$13:$K$13,0),0))</f>
        <v>#N/A</v>
      </c>
      <c r="I736" s="70"/>
      <c r="J736">
        <v>18</v>
      </c>
      <c r="K736">
        <v>2</v>
      </c>
      <c r="L736">
        <v>2</v>
      </c>
      <c r="M736">
        <v>4</v>
      </c>
      <c r="N736" t="s">
        <v>168</v>
      </c>
      <c r="O736" t="s">
        <v>155</v>
      </c>
      <c r="P736" s="12">
        <v>34806</v>
      </c>
      <c r="Q736" t="s">
        <v>156</v>
      </c>
      <c r="R736" t="s">
        <v>157</v>
      </c>
      <c r="S736" t="s">
        <v>158</v>
      </c>
      <c r="T736" t="s">
        <v>173</v>
      </c>
      <c r="U736">
        <v>2.1</v>
      </c>
      <c r="V736">
        <v>3.2</v>
      </c>
      <c r="W736">
        <v>2.6</v>
      </c>
      <c r="X736">
        <v>2.57</v>
      </c>
      <c r="Y736">
        <v>564652</v>
      </c>
      <c r="Z736">
        <v>28233</v>
      </c>
      <c r="AA736">
        <v>14116310</v>
      </c>
    </row>
    <row r="737" spans="1:27">
      <c r="A737" t="s">
        <v>920</v>
      </c>
      <c r="B737" t="s">
        <v>23</v>
      </c>
      <c r="C737" t="s">
        <v>23</v>
      </c>
      <c r="D737">
        <v>1438</v>
      </c>
      <c r="E737" s="12">
        <v>40300</v>
      </c>
      <c r="F737" s="72">
        <f t="shared" si="112"/>
        <v>2010</v>
      </c>
      <c r="G737" s="70">
        <f t="shared" si="113"/>
        <v>4671.5924895688458</v>
      </c>
      <c r="H737" s="70" cm="1">
        <f t="array" ref="H737">INDEX(magic_bricks_appreciation_pivot!$A$13:$K$20,MATCH(C737,magic_bricks_appreciation_pivot!$A$13:$A$20,0),1+MATCH(F737,INDEX(magic_bricks_appreciation_pivot!$B$13:$K$13,0),0))</f>
        <v>0.49881786187527283</v>
      </c>
      <c r="I737" s="70">
        <f>G737+G737*H737</f>
        <v>7001.8662667681601</v>
      </c>
      <c r="J737">
        <v>77</v>
      </c>
      <c r="K737">
        <v>2</v>
      </c>
      <c r="L737">
        <v>2</v>
      </c>
      <c r="M737">
        <v>4</v>
      </c>
      <c r="N737" t="s">
        <v>154</v>
      </c>
      <c r="O737" t="s">
        <v>161</v>
      </c>
      <c r="P737" s="12">
        <v>26430</v>
      </c>
      <c r="Q737" t="s">
        <v>169</v>
      </c>
      <c r="R737" t="s">
        <v>165</v>
      </c>
      <c r="S737" t="s">
        <v>178</v>
      </c>
      <c r="T737" t="s">
        <v>163</v>
      </c>
      <c r="U737">
        <v>4</v>
      </c>
      <c r="V737">
        <v>3.3</v>
      </c>
      <c r="W737">
        <v>2.7</v>
      </c>
      <c r="X737">
        <v>3.27</v>
      </c>
      <c r="Y737">
        <v>208250</v>
      </c>
      <c r="Z737">
        <v>127637</v>
      </c>
      <c r="AA737">
        <v>6717750</v>
      </c>
    </row>
    <row r="738" spans="1:27" hidden="1">
      <c r="A738" t="s">
        <v>921</v>
      </c>
      <c r="B738" t="s">
        <v>23</v>
      </c>
      <c r="C738" t="s">
        <v>23</v>
      </c>
      <c r="D738">
        <v>1351</v>
      </c>
      <c r="E738" s="12">
        <v>40070</v>
      </c>
      <c r="F738" s="72">
        <f t="shared" si="112"/>
        <v>2009</v>
      </c>
      <c r="G738" s="70">
        <f t="shared" si="113"/>
        <v>4584.8445595854919</v>
      </c>
      <c r="H738" s="70" t="e" cm="1">
        <f t="array" ref="H738">INDEX(magic_bricks_appreciation_pivot!$A$13:$K$20,MATCH(C738,magic_bricks_appreciation_pivot!$A$13:$A$20,0),1+MATCH(F738,INDEX(magic_bricks_appreciation_pivot!$B$13:$K$13,0),0))</f>
        <v>#N/A</v>
      </c>
      <c r="I738" s="70"/>
      <c r="J738">
        <v>95</v>
      </c>
      <c r="K738">
        <v>2</v>
      </c>
      <c r="L738">
        <v>2</v>
      </c>
      <c r="M738">
        <v>4</v>
      </c>
      <c r="N738" t="s">
        <v>176</v>
      </c>
      <c r="O738" t="s">
        <v>155</v>
      </c>
      <c r="P738" s="12">
        <v>24010</v>
      </c>
      <c r="Q738" t="s">
        <v>169</v>
      </c>
      <c r="R738" t="s">
        <v>157</v>
      </c>
      <c r="S738" t="s">
        <v>178</v>
      </c>
      <c r="T738" t="s">
        <v>173</v>
      </c>
      <c r="U738">
        <v>3.3</v>
      </c>
      <c r="V738">
        <v>2.2000000000000002</v>
      </c>
      <c r="W738">
        <v>2.7</v>
      </c>
      <c r="X738">
        <v>2.73</v>
      </c>
      <c r="Y738">
        <v>204406</v>
      </c>
      <c r="Z738">
        <v>123883</v>
      </c>
      <c r="AA738">
        <v>6194125</v>
      </c>
    </row>
    <row r="739" spans="1:27" hidden="1">
      <c r="A739" t="s">
        <v>922</v>
      </c>
      <c r="B739" t="s">
        <v>175</v>
      </c>
      <c r="C739" t="s">
        <v>34</v>
      </c>
      <c r="D739">
        <v>956</v>
      </c>
      <c r="E739" s="12">
        <v>39968</v>
      </c>
      <c r="F739" s="72">
        <f t="shared" si="112"/>
        <v>2009</v>
      </c>
      <c r="G739" s="70">
        <f t="shared" si="113"/>
        <v>10354.864016736401</v>
      </c>
      <c r="H739" s="70" t="e" cm="1">
        <f t="array" ref="H739">INDEX(magic_bricks_appreciation_pivot!$A$13:$K$20,MATCH(C739,magic_bricks_appreciation_pivot!$A$13:$A$20,0),1+MATCH(F739,INDEX(magic_bricks_appreciation_pivot!$B$13:$K$13,0),0))</f>
        <v>#N/A</v>
      </c>
      <c r="I739" s="70"/>
      <c r="J739">
        <v>16</v>
      </c>
      <c r="K739">
        <v>1</v>
      </c>
      <c r="L739">
        <v>1</v>
      </c>
      <c r="M739">
        <v>3</v>
      </c>
      <c r="N739" t="s">
        <v>184</v>
      </c>
      <c r="O739" t="s">
        <v>155</v>
      </c>
      <c r="P739" s="12">
        <v>33033</v>
      </c>
      <c r="Q739" t="s">
        <v>194</v>
      </c>
      <c r="R739" t="s">
        <v>157</v>
      </c>
      <c r="S739" t="s">
        <v>162</v>
      </c>
      <c r="T739" t="s">
        <v>166</v>
      </c>
      <c r="U739">
        <v>2.2999999999999998</v>
      </c>
      <c r="V739">
        <v>2.2999999999999998</v>
      </c>
      <c r="W739">
        <v>4.8</v>
      </c>
      <c r="X739">
        <v>3.05</v>
      </c>
      <c r="Y739">
        <v>326675</v>
      </c>
      <c r="Z739">
        <v>138590</v>
      </c>
      <c r="AA739">
        <v>9899250</v>
      </c>
    </row>
    <row r="740" spans="1:27" hidden="1">
      <c r="A740" t="s">
        <v>923</v>
      </c>
      <c r="B740" t="s">
        <v>56</v>
      </c>
      <c r="C740" t="s">
        <v>56</v>
      </c>
      <c r="D740">
        <v>1177</v>
      </c>
      <c r="E740" s="12">
        <v>39312</v>
      </c>
      <c r="F740" s="72">
        <f t="shared" si="112"/>
        <v>2007</v>
      </c>
      <c r="G740" s="70">
        <f t="shared" si="113"/>
        <v>9060.6669498725569</v>
      </c>
      <c r="H740" s="70" t="e" cm="1">
        <f t="array" ref="H740">INDEX(magic_bricks_appreciation_pivot!$A$13:$K$20,MATCH(C740,magic_bricks_appreciation_pivot!$A$13:$A$20,0),1+MATCH(F740,INDEX(magic_bricks_appreciation_pivot!$B$13:$K$13,0),0))</f>
        <v>#N/A</v>
      </c>
      <c r="I740" s="70"/>
      <c r="J740">
        <v>47</v>
      </c>
      <c r="K740">
        <v>1</v>
      </c>
      <c r="L740">
        <v>1</v>
      </c>
      <c r="M740">
        <v>3</v>
      </c>
      <c r="N740" t="s">
        <v>184</v>
      </c>
      <c r="O740" t="s">
        <v>155</v>
      </c>
      <c r="P740" s="12">
        <v>36757</v>
      </c>
      <c r="Q740" t="s">
        <v>194</v>
      </c>
      <c r="R740" t="s">
        <v>165</v>
      </c>
      <c r="S740" t="s">
        <v>162</v>
      </c>
      <c r="T740" t="s">
        <v>163</v>
      </c>
      <c r="U740">
        <v>5</v>
      </c>
      <c r="V740">
        <v>2.8</v>
      </c>
      <c r="W740">
        <v>3.8</v>
      </c>
      <c r="X740">
        <v>3.96</v>
      </c>
      <c r="Y740">
        <v>394583</v>
      </c>
      <c r="Z740">
        <v>159966</v>
      </c>
      <c r="AA740">
        <v>10664405</v>
      </c>
    </row>
    <row r="741" spans="1:27">
      <c r="A741" t="s">
        <v>924</v>
      </c>
      <c r="B741" t="s">
        <v>175</v>
      </c>
      <c r="C741" t="s">
        <v>34</v>
      </c>
      <c r="D741">
        <v>774</v>
      </c>
      <c r="E741" s="12">
        <v>40718</v>
      </c>
      <c r="F741" s="72">
        <f t="shared" si="112"/>
        <v>2011</v>
      </c>
      <c r="G741" s="70">
        <f t="shared" si="113"/>
        <v>7622.02842377261</v>
      </c>
      <c r="H741" s="70" cm="1">
        <f t="array" ref="H741">INDEX(magic_bricks_appreciation_pivot!$A$13:$K$20,MATCH(C741,magic_bricks_appreciation_pivot!$A$13:$A$20,0),1+MATCH(F741,INDEX(magic_bricks_appreciation_pivot!$B$13:$K$13,0),0))</f>
        <v>0.22839026915113872</v>
      </c>
      <c r="I741" s="70">
        <f t="shared" ref="I741:I745" si="119">G741+G741*H741</f>
        <v>9362.8255469556661</v>
      </c>
      <c r="J741">
        <v>113</v>
      </c>
      <c r="K741">
        <v>1</v>
      </c>
      <c r="L741">
        <v>1</v>
      </c>
      <c r="M741">
        <v>2</v>
      </c>
      <c r="N741" t="s">
        <v>176</v>
      </c>
      <c r="O741" t="s">
        <v>161</v>
      </c>
      <c r="P741" s="12">
        <v>29403</v>
      </c>
      <c r="Q741" t="s">
        <v>194</v>
      </c>
      <c r="R741" t="s">
        <v>165</v>
      </c>
      <c r="S741" t="s">
        <v>158</v>
      </c>
      <c r="T741" t="s">
        <v>163</v>
      </c>
      <c r="U741">
        <v>2</v>
      </c>
      <c r="V741">
        <v>4</v>
      </c>
      <c r="W741">
        <v>2.7</v>
      </c>
      <c r="X741">
        <v>3.01</v>
      </c>
      <c r="Y741">
        <v>153386</v>
      </c>
      <c r="Z741">
        <v>76693</v>
      </c>
      <c r="AA741">
        <v>5899450</v>
      </c>
    </row>
    <row r="742" spans="1:27">
      <c r="A742" t="s">
        <v>925</v>
      </c>
      <c r="B742" t="s">
        <v>23</v>
      </c>
      <c r="C742" t="s">
        <v>23</v>
      </c>
      <c r="D742">
        <v>1207</v>
      </c>
      <c r="E742" s="12">
        <v>40362</v>
      </c>
      <c r="F742" s="72">
        <f t="shared" si="112"/>
        <v>2010</v>
      </c>
      <c r="G742" s="70">
        <f t="shared" si="113"/>
        <v>4939.7265948632976</v>
      </c>
      <c r="H742" s="70" cm="1">
        <f t="array" ref="H742">INDEX(magic_bricks_appreciation_pivot!$A$13:$K$20,MATCH(C742,magic_bricks_appreciation_pivot!$A$13:$A$20,0),1+MATCH(F742,INDEX(magic_bricks_appreciation_pivot!$B$13:$K$13,0),0))</f>
        <v>0.49881786187527283</v>
      </c>
      <c r="I742" s="70">
        <f t="shared" si="119"/>
        <v>7403.7504531614295</v>
      </c>
      <c r="J742">
        <v>145</v>
      </c>
      <c r="K742">
        <v>1</v>
      </c>
      <c r="L742">
        <v>1</v>
      </c>
      <c r="M742">
        <v>3</v>
      </c>
      <c r="N742" t="s">
        <v>168</v>
      </c>
      <c r="O742" t="s">
        <v>161</v>
      </c>
      <c r="P742" s="12">
        <v>28317</v>
      </c>
      <c r="Q742" t="s">
        <v>194</v>
      </c>
      <c r="R742" t="s">
        <v>157</v>
      </c>
      <c r="S742" t="s">
        <v>178</v>
      </c>
      <c r="T742" t="s">
        <v>163</v>
      </c>
      <c r="U742">
        <v>4.5</v>
      </c>
      <c r="V742">
        <v>4.8</v>
      </c>
      <c r="W742">
        <v>4.5</v>
      </c>
      <c r="X742">
        <v>4.59</v>
      </c>
      <c r="Y742">
        <v>250415</v>
      </c>
      <c r="Z742">
        <v>119245</v>
      </c>
      <c r="AA742">
        <v>5962250</v>
      </c>
    </row>
    <row r="743" spans="1:27">
      <c r="A743" t="s">
        <v>926</v>
      </c>
      <c r="B743" t="s">
        <v>201</v>
      </c>
      <c r="C743" t="s">
        <v>201</v>
      </c>
      <c r="D743">
        <v>1561</v>
      </c>
      <c r="E743" s="12">
        <v>40523</v>
      </c>
      <c r="F743" s="72">
        <f t="shared" si="112"/>
        <v>2010</v>
      </c>
      <c r="G743" s="70">
        <f t="shared" si="113"/>
        <v>8641.7168481742465</v>
      </c>
      <c r="H743" s="70" cm="1">
        <f t="array" ref="H743">INDEX(magic_bricks_appreciation_pivot!$A$13:$K$20,MATCH(C743,magic_bricks_appreciation_pivot!$A$13:$A$20,0),1+MATCH(F743,INDEX(magic_bricks_appreciation_pivot!$B$13:$K$13,0),0))</f>
        <v>0.62790190260080292</v>
      </c>
      <c r="I743" s="70">
        <f t="shared" si="119"/>
        <v>14067.86729888027</v>
      </c>
      <c r="J743">
        <v>70</v>
      </c>
      <c r="K743">
        <v>2</v>
      </c>
      <c r="L743">
        <v>1</v>
      </c>
      <c r="M743">
        <v>4</v>
      </c>
      <c r="N743" t="s">
        <v>154</v>
      </c>
      <c r="O743" t="s">
        <v>161</v>
      </c>
      <c r="P743" s="12">
        <v>38333</v>
      </c>
      <c r="Q743" t="s">
        <v>156</v>
      </c>
      <c r="R743" t="s">
        <v>177</v>
      </c>
      <c r="S743" t="s">
        <v>158</v>
      </c>
      <c r="T743" t="s">
        <v>166</v>
      </c>
      <c r="U743">
        <v>4.8</v>
      </c>
      <c r="V743">
        <v>4.9000000000000004</v>
      </c>
      <c r="W743">
        <v>3.4</v>
      </c>
      <c r="X743">
        <v>4.2699999999999996</v>
      </c>
      <c r="Y743">
        <v>485630</v>
      </c>
      <c r="Z743">
        <v>148387</v>
      </c>
      <c r="AA743">
        <v>13489720</v>
      </c>
    </row>
    <row r="744" spans="1:27">
      <c r="A744" t="s">
        <v>927</v>
      </c>
      <c r="B744" t="s">
        <v>23</v>
      </c>
      <c r="C744" t="s">
        <v>23</v>
      </c>
      <c r="D744">
        <v>1156</v>
      </c>
      <c r="E744" s="12">
        <v>40412</v>
      </c>
      <c r="F744" s="72">
        <f t="shared" si="112"/>
        <v>2010</v>
      </c>
      <c r="G744" s="70">
        <f t="shared" si="113"/>
        <v>8699.1782006920421</v>
      </c>
      <c r="H744" s="70" cm="1">
        <f t="array" ref="H744">INDEX(magic_bricks_appreciation_pivot!$A$13:$K$20,MATCH(C744,magic_bricks_appreciation_pivot!$A$13:$A$20,0),1+MATCH(F744,INDEX(magic_bricks_appreciation_pivot!$B$13:$K$13,0),0))</f>
        <v>0.49881786187527283</v>
      </c>
      <c r="I744" s="70">
        <f t="shared" si="119"/>
        <v>13038.48367083323</v>
      </c>
      <c r="J744">
        <v>46</v>
      </c>
      <c r="K744">
        <v>1</v>
      </c>
      <c r="L744">
        <v>1</v>
      </c>
      <c r="M744">
        <v>3</v>
      </c>
      <c r="N744" t="s">
        <v>184</v>
      </c>
      <c r="O744" t="s">
        <v>161</v>
      </c>
      <c r="P744" s="12">
        <v>37857</v>
      </c>
      <c r="Q744" t="s">
        <v>156</v>
      </c>
      <c r="R744" t="s">
        <v>157</v>
      </c>
      <c r="S744" t="s">
        <v>162</v>
      </c>
      <c r="T744" t="s">
        <v>171</v>
      </c>
      <c r="U744">
        <v>2.2999999999999998</v>
      </c>
      <c r="V744">
        <v>4.7</v>
      </c>
      <c r="W744">
        <v>4.2</v>
      </c>
      <c r="X744">
        <v>3.78</v>
      </c>
      <c r="Y744">
        <v>351969</v>
      </c>
      <c r="Z744">
        <v>160900</v>
      </c>
      <c r="AA744">
        <v>10056250</v>
      </c>
    </row>
    <row r="745" spans="1:27">
      <c r="A745" t="s">
        <v>928</v>
      </c>
      <c r="B745" t="s">
        <v>201</v>
      </c>
      <c r="C745" t="s">
        <v>201</v>
      </c>
      <c r="D745">
        <v>1852</v>
      </c>
      <c r="E745" s="12">
        <v>40480</v>
      </c>
      <c r="F745" s="72">
        <f t="shared" si="112"/>
        <v>2010</v>
      </c>
      <c r="G745" s="70">
        <f t="shared" si="113"/>
        <v>8419.254859611232</v>
      </c>
      <c r="H745" s="70" cm="1">
        <f t="array" ref="H745">INDEX(magic_bricks_appreciation_pivot!$A$13:$K$20,MATCH(C745,magic_bricks_appreciation_pivot!$A$13:$A$20,0),1+MATCH(F745,INDEX(magic_bricks_appreciation_pivot!$B$13:$K$13,0),0))</f>
        <v>0.62790190260080292</v>
      </c>
      <c r="I745" s="70">
        <f t="shared" si="119"/>
        <v>13705.721004442181</v>
      </c>
      <c r="J745">
        <v>11</v>
      </c>
      <c r="K745">
        <v>3</v>
      </c>
      <c r="L745">
        <v>2</v>
      </c>
      <c r="M745">
        <v>5</v>
      </c>
      <c r="N745" t="s">
        <v>168</v>
      </c>
      <c r="O745" t="s">
        <v>161</v>
      </c>
      <c r="P745" s="12">
        <v>35735</v>
      </c>
      <c r="Q745" t="s">
        <v>156</v>
      </c>
      <c r="R745" t="s">
        <v>170</v>
      </c>
      <c r="S745" t="s">
        <v>158</v>
      </c>
      <c r="T745" t="s">
        <v>182</v>
      </c>
      <c r="U745">
        <v>3.1</v>
      </c>
      <c r="V745">
        <v>4.0999999999999996</v>
      </c>
      <c r="W745">
        <v>2.7</v>
      </c>
      <c r="X745">
        <v>3.24</v>
      </c>
      <c r="Y745">
        <v>732846</v>
      </c>
      <c r="Z745">
        <v>311849</v>
      </c>
      <c r="AA745">
        <v>15592460</v>
      </c>
    </row>
    <row r="746" spans="1:27" hidden="1">
      <c r="A746" t="s">
        <v>929</v>
      </c>
      <c r="B746" t="s">
        <v>175</v>
      </c>
      <c r="C746" t="s">
        <v>34</v>
      </c>
      <c r="D746">
        <v>1190</v>
      </c>
      <c r="E746" s="12">
        <v>39092</v>
      </c>
      <c r="F746" s="72">
        <f t="shared" si="112"/>
        <v>2007</v>
      </c>
      <c r="G746" s="70">
        <f t="shared" si="113"/>
        <v>10614.915966386554</v>
      </c>
      <c r="H746" s="70" t="e" cm="1">
        <f t="array" ref="H746">INDEX(magic_bricks_appreciation_pivot!$A$13:$K$20,MATCH(C746,magic_bricks_appreciation_pivot!$A$13:$A$20,0),1+MATCH(F746,INDEX(magic_bricks_appreciation_pivot!$B$13:$K$13,0),0))</f>
        <v>#N/A</v>
      </c>
      <c r="I746" s="70"/>
      <c r="J746">
        <v>56</v>
      </c>
      <c r="K746">
        <v>1</v>
      </c>
      <c r="L746">
        <v>1</v>
      </c>
      <c r="M746">
        <v>3</v>
      </c>
      <c r="N746" t="s">
        <v>154</v>
      </c>
      <c r="O746" t="s">
        <v>161</v>
      </c>
      <c r="P746" s="12">
        <v>27047</v>
      </c>
      <c r="Q746" t="s">
        <v>156</v>
      </c>
      <c r="R746" t="s">
        <v>157</v>
      </c>
      <c r="S746" t="s">
        <v>158</v>
      </c>
      <c r="T746" t="s">
        <v>163</v>
      </c>
      <c r="U746">
        <v>3.3</v>
      </c>
      <c r="V746">
        <v>4</v>
      </c>
      <c r="W746">
        <v>2.5</v>
      </c>
      <c r="X746">
        <v>3.34</v>
      </c>
      <c r="Y746">
        <v>315794</v>
      </c>
      <c r="Z746">
        <v>164213</v>
      </c>
      <c r="AA746">
        <v>12631750</v>
      </c>
    </row>
    <row r="747" spans="1:27" hidden="1">
      <c r="A747" t="s">
        <v>930</v>
      </c>
      <c r="B747" t="s">
        <v>51</v>
      </c>
      <c r="C747" t="s">
        <v>51</v>
      </c>
      <c r="D747">
        <v>1823</v>
      </c>
      <c r="E747" s="12">
        <v>39128</v>
      </c>
      <c r="F747" s="72">
        <f t="shared" si="112"/>
        <v>2007</v>
      </c>
      <c r="G747" s="70">
        <f t="shared" si="113"/>
        <v>5622.424574876577</v>
      </c>
      <c r="H747" s="70" t="e" cm="1">
        <f t="array" ref="H747">INDEX(magic_bricks_appreciation_pivot!$A$13:$K$20,MATCH(C747,magic_bricks_appreciation_pivot!$A$13:$A$20,0),1+MATCH(F747,INDEX(magic_bricks_appreciation_pivot!$B$13:$K$13,0),0))</f>
        <v>#N/A</v>
      </c>
      <c r="I747" s="70"/>
      <c r="J747">
        <v>200</v>
      </c>
      <c r="K747">
        <v>3</v>
      </c>
      <c r="L747">
        <v>2</v>
      </c>
      <c r="M747">
        <v>5</v>
      </c>
      <c r="N747" t="s">
        <v>184</v>
      </c>
      <c r="O747" t="s">
        <v>155</v>
      </c>
      <c r="P747" s="12">
        <v>23068</v>
      </c>
      <c r="Q747" t="s">
        <v>194</v>
      </c>
      <c r="R747" t="s">
        <v>170</v>
      </c>
      <c r="S747" t="s">
        <v>162</v>
      </c>
      <c r="T747" t="s">
        <v>171</v>
      </c>
      <c r="U747">
        <v>2.7</v>
      </c>
      <c r="V747">
        <v>4.3</v>
      </c>
      <c r="W747">
        <v>4.9000000000000004</v>
      </c>
      <c r="X747">
        <v>4.08</v>
      </c>
      <c r="Y747">
        <v>409987</v>
      </c>
      <c r="Z747">
        <v>143496</v>
      </c>
      <c r="AA747">
        <v>10249680</v>
      </c>
    </row>
    <row r="748" spans="1:27">
      <c r="A748" t="s">
        <v>931</v>
      </c>
      <c r="B748" t="s">
        <v>51</v>
      </c>
      <c r="C748" t="s">
        <v>51</v>
      </c>
      <c r="D748">
        <v>1527</v>
      </c>
      <c r="E748" s="12">
        <v>40948</v>
      </c>
      <c r="F748" s="72">
        <f t="shared" si="112"/>
        <v>2012</v>
      </c>
      <c r="G748" s="70">
        <f t="shared" si="113"/>
        <v>5067.7406679764244</v>
      </c>
      <c r="H748" s="70" cm="1">
        <f t="array" ref="H748">INDEX(magic_bricks_appreciation_pivot!$A$13:$K$20,MATCH(C748,magic_bricks_appreciation_pivot!$A$13:$A$20,0),1+MATCH(F748,INDEX(magic_bricks_appreciation_pivot!$B$13:$K$13,0),0))</f>
        <v>0.25776818220303105</v>
      </c>
      <c r="I748" s="70">
        <f>G748+G748*H748</f>
        <v>6374.042967837082</v>
      </c>
      <c r="J748">
        <v>176</v>
      </c>
      <c r="K748">
        <v>2</v>
      </c>
      <c r="L748">
        <v>1</v>
      </c>
      <c r="M748">
        <v>4</v>
      </c>
      <c r="N748" t="s">
        <v>176</v>
      </c>
      <c r="O748" t="s">
        <v>161</v>
      </c>
      <c r="P748" s="12">
        <v>36568</v>
      </c>
      <c r="Q748" t="s">
        <v>169</v>
      </c>
      <c r="R748" t="s">
        <v>170</v>
      </c>
      <c r="S748" t="s">
        <v>158</v>
      </c>
      <c r="T748" t="s">
        <v>173</v>
      </c>
      <c r="U748">
        <v>3.4</v>
      </c>
      <c r="V748">
        <v>3.3</v>
      </c>
      <c r="W748">
        <v>2.4</v>
      </c>
      <c r="X748">
        <v>3.06</v>
      </c>
      <c r="Y748">
        <v>278584</v>
      </c>
      <c r="Z748">
        <v>116077</v>
      </c>
      <c r="AA748">
        <v>7738440</v>
      </c>
    </row>
    <row r="749" spans="1:27" hidden="1">
      <c r="A749" t="s">
        <v>932</v>
      </c>
      <c r="B749" t="s">
        <v>23</v>
      </c>
      <c r="C749" t="s">
        <v>23</v>
      </c>
      <c r="D749">
        <v>581</v>
      </c>
      <c r="E749" s="12">
        <v>40096</v>
      </c>
      <c r="F749" s="72">
        <f t="shared" si="112"/>
        <v>2009</v>
      </c>
      <c r="G749" s="70">
        <f t="shared" si="113"/>
        <v>12457.831325301206</v>
      </c>
      <c r="H749" s="70" t="e" cm="1">
        <f t="array" ref="H749">INDEX(magic_bricks_appreciation_pivot!$A$13:$K$20,MATCH(C749,magic_bricks_appreciation_pivot!$A$13:$A$20,0),1+MATCH(F749,INDEX(magic_bricks_appreciation_pivot!$B$13:$K$13,0),0))</f>
        <v>#N/A</v>
      </c>
      <c r="I749" s="70"/>
      <c r="J749">
        <v>128</v>
      </c>
      <c r="K749">
        <v>1</v>
      </c>
      <c r="L749">
        <v>1</v>
      </c>
      <c r="M749">
        <v>2</v>
      </c>
      <c r="N749" t="s">
        <v>168</v>
      </c>
      <c r="O749" t="s">
        <v>155</v>
      </c>
      <c r="P749" s="12">
        <v>35716</v>
      </c>
      <c r="Q749" t="s">
        <v>156</v>
      </c>
      <c r="R749" t="s">
        <v>165</v>
      </c>
      <c r="S749" t="s">
        <v>162</v>
      </c>
      <c r="T749" t="s">
        <v>171</v>
      </c>
      <c r="U749">
        <v>3.7</v>
      </c>
      <c r="V749">
        <v>2.5</v>
      </c>
      <c r="W749">
        <v>3.2</v>
      </c>
      <c r="X749">
        <v>3.14</v>
      </c>
      <c r="Y749">
        <v>318472</v>
      </c>
      <c r="Z749">
        <v>137522</v>
      </c>
      <c r="AA749">
        <v>7238000</v>
      </c>
    </row>
    <row r="750" spans="1:27" hidden="1">
      <c r="A750" t="s">
        <v>933</v>
      </c>
      <c r="B750" t="s">
        <v>23</v>
      </c>
      <c r="C750" t="s">
        <v>23</v>
      </c>
      <c r="D750">
        <v>519</v>
      </c>
      <c r="E750" s="12">
        <v>40089</v>
      </c>
      <c r="F750" s="72">
        <f t="shared" si="112"/>
        <v>2009</v>
      </c>
      <c r="G750" s="70">
        <f t="shared" si="113"/>
        <v>13105.97302504817</v>
      </c>
      <c r="H750" s="70" t="e" cm="1">
        <f t="array" ref="H750">INDEX(magic_bricks_appreciation_pivot!$A$13:$K$20,MATCH(C750,magic_bricks_appreciation_pivot!$A$13:$A$20,0),1+MATCH(F750,INDEX(magic_bricks_appreciation_pivot!$B$13:$K$13,0),0))</f>
        <v>#N/A</v>
      </c>
      <c r="I750" s="70"/>
      <c r="J750">
        <v>13</v>
      </c>
      <c r="K750">
        <v>1</v>
      </c>
      <c r="L750">
        <v>1</v>
      </c>
      <c r="M750">
        <v>2</v>
      </c>
      <c r="N750" t="s">
        <v>176</v>
      </c>
      <c r="O750" t="s">
        <v>155</v>
      </c>
      <c r="P750" s="12">
        <v>32789</v>
      </c>
      <c r="Q750" t="s">
        <v>156</v>
      </c>
      <c r="R750" t="s">
        <v>177</v>
      </c>
      <c r="S750" t="s">
        <v>178</v>
      </c>
      <c r="T750" t="s">
        <v>166</v>
      </c>
      <c r="U750">
        <v>4.9000000000000004</v>
      </c>
      <c r="V750">
        <v>2.2999999999999998</v>
      </c>
      <c r="W750">
        <v>3.9</v>
      </c>
      <c r="X750">
        <v>3.72</v>
      </c>
      <c r="Y750">
        <v>265278</v>
      </c>
      <c r="Z750">
        <v>163248</v>
      </c>
      <c r="AA750">
        <v>6802000</v>
      </c>
    </row>
    <row r="751" spans="1:27">
      <c r="A751" t="s">
        <v>934</v>
      </c>
      <c r="B751" t="s">
        <v>23</v>
      </c>
      <c r="C751" t="s">
        <v>23</v>
      </c>
      <c r="D751">
        <v>1290</v>
      </c>
      <c r="E751" s="12">
        <v>40248</v>
      </c>
      <c r="F751" s="72">
        <f t="shared" si="112"/>
        <v>2010</v>
      </c>
      <c r="G751" s="70">
        <f t="shared" si="113"/>
        <v>7312.5968992248063</v>
      </c>
      <c r="H751" s="70" cm="1">
        <f t="array" ref="H751">INDEX(magic_bricks_appreciation_pivot!$A$13:$K$20,MATCH(C751,magic_bricks_appreciation_pivot!$A$13:$A$20,0),1+MATCH(F751,INDEX(magic_bricks_appreciation_pivot!$B$13:$K$13,0),0))</f>
        <v>0.49881786187527283</v>
      </c>
      <c r="I751" s="70">
        <f>G751+G751*H751</f>
        <v>10960.250849251874</v>
      </c>
      <c r="J751">
        <v>149</v>
      </c>
      <c r="K751">
        <v>1</v>
      </c>
      <c r="L751">
        <v>1</v>
      </c>
      <c r="M751">
        <v>3</v>
      </c>
      <c r="N751" t="s">
        <v>193</v>
      </c>
      <c r="O751" t="s">
        <v>155</v>
      </c>
      <c r="P751" s="12">
        <v>30393</v>
      </c>
      <c r="Q751" t="s">
        <v>194</v>
      </c>
      <c r="R751" t="s">
        <v>165</v>
      </c>
      <c r="S751" t="s">
        <v>162</v>
      </c>
      <c r="T751" t="s">
        <v>182</v>
      </c>
      <c r="U751">
        <v>5</v>
      </c>
      <c r="V751">
        <v>4.3</v>
      </c>
      <c r="W751">
        <v>4.8</v>
      </c>
      <c r="X751">
        <v>4.71</v>
      </c>
      <c r="Y751">
        <v>443363</v>
      </c>
      <c r="Z751">
        <v>207532</v>
      </c>
      <c r="AA751">
        <v>9433250</v>
      </c>
    </row>
    <row r="752" spans="1:27" hidden="1">
      <c r="A752" t="s">
        <v>935</v>
      </c>
      <c r="B752" t="s">
        <v>175</v>
      </c>
      <c r="C752" t="s">
        <v>34</v>
      </c>
      <c r="D752">
        <v>1274</v>
      </c>
      <c r="E752" s="12">
        <v>39326</v>
      </c>
      <c r="F752" s="72">
        <f t="shared" si="112"/>
        <v>2007</v>
      </c>
      <c r="G752" s="70">
        <f t="shared" si="113"/>
        <v>7200.5102040816328</v>
      </c>
      <c r="H752" s="70" t="e" cm="1">
        <f t="array" ref="H752">INDEX(magic_bricks_appreciation_pivot!$A$13:$K$20,MATCH(C752,magic_bricks_appreciation_pivot!$A$13:$A$20,0),1+MATCH(F752,INDEX(magic_bricks_appreciation_pivot!$B$13:$K$13,0),0))</f>
        <v>#N/A</v>
      </c>
      <c r="I752" s="70"/>
      <c r="J752">
        <v>10</v>
      </c>
      <c r="K752">
        <v>2</v>
      </c>
      <c r="L752">
        <v>1</v>
      </c>
      <c r="M752">
        <v>4</v>
      </c>
      <c r="N752" t="s">
        <v>193</v>
      </c>
      <c r="O752" t="s">
        <v>155</v>
      </c>
      <c r="P752" s="12">
        <v>35311</v>
      </c>
      <c r="Q752" t="s">
        <v>194</v>
      </c>
      <c r="R752" t="s">
        <v>165</v>
      </c>
      <c r="S752" t="s">
        <v>178</v>
      </c>
      <c r="T752" t="s">
        <v>163</v>
      </c>
      <c r="U752">
        <v>4.3</v>
      </c>
      <c r="V752">
        <v>4.5999999999999996</v>
      </c>
      <c r="W752">
        <v>4.3</v>
      </c>
      <c r="X752">
        <v>4.42</v>
      </c>
      <c r="Y752">
        <v>275204</v>
      </c>
      <c r="Z752">
        <v>110081</v>
      </c>
      <c r="AA752">
        <v>9173450</v>
      </c>
    </row>
    <row r="753" spans="1:27">
      <c r="A753" t="s">
        <v>936</v>
      </c>
      <c r="B753" t="s">
        <v>175</v>
      </c>
      <c r="C753" t="s">
        <v>34</v>
      </c>
      <c r="D753">
        <v>1041</v>
      </c>
      <c r="E753" s="12">
        <v>40505</v>
      </c>
      <c r="F753" s="72">
        <f t="shared" si="112"/>
        <v>2010</v>
      </c>
      <c r="G753" s="70">
        <f t="shared" si="113"/>
        <v>13370.989433237271</v>
      </c>
      <c r="H753" s="70" cm="1">
        <f t="array" ref="H753">INDEX(magic_bricks_appreciation_pivot!$A$13:$K$20,MATCH(C753,magic_bricks_appreciation_pivot!$A$13:$A$20,0),1+MATCH(F753,INDEX(magic_bricks_appreciation_pivot!$B$13:$K$13,0),0))</f>
        <v>0.46848170778869208</v>
      </c>
      <c r="I753" s="70">
        <f t="shared" ref="I753:I755" si="120">G753+G753*H753</f>
        <v>19635.053397744825</v>
      </c>
      <c r="J753">
        <v>198</v>
      </c>
      <c r="K753">
        <v>1</v>
      </c>
      <c r="L753">
        <v>1</v>
      </c>
      <c r="M753">
        <v>3</v>
      </c>
      <c r="N753" t="s">
        <v>168</v>
      </c>
      <c r="O753" t="s">
        <v>155</v>
      </c>
      <c r="P753" s="12">
        <v>25905</v>
      </c>
      <c r="Q753" t="s">
        <v>156</v>
      </c>
      <c r="R753" t="s">
        <v>170</v>
      </c>
      <c r="S753" t="s">
        <v>162</v>
      </c>
      <c r="T753" t="s">
        <v>182</v>
      </c>
      <c r="U753">
        <v>3.5</v>
      </c>
      <c r="V753">
        <v>3.3</v>
      </c>
      <c r="W753">
        <v>3.9</v>
      </c>
      <c r="X753">
        <v>3.54</v>
      </c>
      <c r="Y753">
        <v>417576</v>
      </c>
      <c r="Z753">
        <v>83515</v>
      </c>
      <c r="AA753">
        <v>13919200</v>
      </c>
    </row>
    <row r="754" spans="1:27">
      <c r="A754" t="s">
        <v>937</v>
      </c>
      <c r="B754" t="s">
        <v>23</v>
      </c>
      <c r="C754" t="s">
        <v>23</v>
      </c>
      <c r="D754">
        <v>908</v>
      </c>
      <c r="E754" s="12">
        <v>40677</v>
      </c>
      <c r="F754" s="72">
        <f t="shared" si="112"/>
        <v>2011</v>
      </c>
      <c r="G754" s="70">
        <f t="shared" si="113"/>
        <v>4783.0396475770922</v>
      </c>
      <c r="H754" s="70" cm="1">
        <f t="array" ref="H754">INDEX(magic_bricks_appreciation_pivot!$A$13:$K$20,MATCH(C754,magic_bricks_appreciation_pivot!$A$13:$A$20,0),1+MATCH(F754,INDEX(magic_bricks_appreciation_pivot!$B$13:$K$13,0),0))</f>
        <v>0.30621792098525186</v>
      </c>
      <c r="I754" s="70">
        <f t="shared" si="120"/>
        <v>6247.6921044481805</v>
      </c>
      <c r="J754">
        <v>46</v>
      </c>
      <c r="K754">
        <v>1</v>
      </c>
      <c r="L754">
        <v>1</v>
      </c>
      <c r="M754">
        <v>3</v>
      </c>
      <c r="N754" t="s">
        <v>154</v>
      </c>
      <c r="O754" t="s">
        <v>161</v>
      </c>
      <c r="P754" s="12">
        <v>24617</v>
      </c>
      <c r="Q754" t="s">
        <v>194</v>
      </c>
      <c r="R754" t="s">
        <v>157</v>
      </c>
      <c r="S754" t="s">
        <v>158</v>
      </c>
      <c r="T754" t="s">
        <v>173</v>
      </c>
      <c r="U754">
        <v>2.2000000000000002</v>
      </c>
      <c r="V754">
        <v>3.2</v>
      </c>
      <c r="W754">
        <v>4.0999999999999996</v>
      </c>
      <c r="X754">
        <v>3.26</v>
      </c>
      <c r="Y754">
        <v>191092</v>
      </c>
      <c r="Z754">
        <v>47773</v>
      </c>
      <c r="AA754">
        <v>4343000</v>
      </c>
    </row>
    <row r="755" spans="1:27">
      <c r="A755" t="s">
        <v>938</v>
      </c>
      <c r="B755" t="s">
        <v>23</v>
      </c>
      <c r="C755" t="s">
        <v>23</v>
      </c>
      <c r="D755">
        <v>1525</v>
      </c>
      <c r="E755" s="12">
        <v>40235</v>
      </c>
      <c r="F755" s="72">
        <f t="shared" si="112"/>
        <v>2010</v>
      </c>
      <c r="G755" s="70">
        <f t="shared" si="113"/>
        <v>8144.4262295081971</v>
      </c>
      <c r="H755" s="70" cm="1">
        <f t="array" ref="H755">INDEX(magic_bricks_appreciation_pivot!$A$13:$K$20,MATCH(C755,magic_bricks_appreciation_pivot!$A$13:$A$20,0),1+MATCH(F755,INDEX(magic_bricks_appreciation_pivot!$B$13:$K$13,0),0))</f>
        <v>0.49881786187527283</v>
      </c>
      <c r="I755" s="70">
        <f t="shared" si="120"/>
        <v>12207.011507512367</v>
      </c>
      <c r="J755">
        <v>27</v>
      </c>
      <c r="K755">
        <v>2</v>
      </c>
      <c r="L755">
        <v>2</v>
      </c>
      <c r="M755">
        <v>4</v>
      </c>
      <c r="N755" t="s">
        <v>184</v>
      </c>
      <c r="O755" t="s">
        <v>155</v>
      </c>
      <c r="P755" s="12">
        <v>37680</v>
      </c>
      <c r="Q755" t="s">
        <v>156</v>
      </c>
      <c r="R755" t="s">
        <v>157</v>
      </c>
      <c r="S755" t="s">
        <v>158</v>
      </c>
      <c r="T755" t="s">
        <v>171</v>
      </c>
      <c r="U755">
        <v>4.5</v>
      </c>
      <c r="V755">
        <v>2.8</v>
      </c>
      <c r="W755">
        <v>3.2</v>
      </c>
      <c r="X755">
        <v>3.47</v>
      </c>
      <c r="Y755">
        <v>372608</v>
      </c>
      <c r="Z755">
        <v>248405</v>
      </c>
      <c r="AA755">
        <v>12420250</v>
      </c>
    </row>
    <row r="756" spans="1:27" hidden="1">
      <c r="A756" t="s">
        <v>939</v>
      </c>
      <c r="B756" t="s">
        <v>51</v>
      </c>
      <c r="C756" t="s">
        <v>51</v>
      </c>
      <c r="D756">
        <v>1984</v>
      </c>
      <c r="E756" s="12">
        <v>38955</v>
      </c>
      <c r="F756" s="72">
        <f t="shared" si="112"/>
        <v>2006</v>
      </c>
      <c r="G756" s="70">
        <f t="shared" si="113"/>
        <v>5125.8064516129034</v>
      </c>
      <c r="H756" s="70" t="e" cm="1">
        <f t="array" ref="H756">INDEX(magic_bricks_appreciation_pivot!$A$13:$K$20,MATCH(C756,magic_bricks_appreciation_pivot!$A$13:$A$20,0),1+MATCH(F756,INDEX(magic_bricks_appreciation_pivot!$B$13:$K$13,0),0))</f>
        <v>#N/A</v>
      </c>
      <c r="I756" s="70"/>
      <c r="J756">
        <v>102</v>
      </c>
      <c r="K756">
        <v>3</v>
      </c>
      <c r="L756">
        <v>2</v>
      </c>
      <c r="M756">
        <v>5</v>
      </c>
      <c r="N756" t="s">
        <v>168</v>
      </c>
      <c r="O756" t="s">
        <v>161</v>
      </c>
      <c r="P756" s="12">
        <v>20705</v>
      </c>
      <c r="Q756" t="s">
        <v>169</v>
      </c>
      <c r="R756" t="s">
        <v>157</v>
      </c>
      <c r="S756" t="s">
        <v>178</v>
      </c>
      <c r="T756" t="s">
        <v>166</v>
      </c>
      <c r="U756">
        <v>2.4</v>
      </c>
      <c r="V756">
        <v>4.5999999999999996</v>
      </c>
      <c r="W756">
        <v>4.7</v>
      </c>
      <c r="X756">
        <v>4.08</v>
      </c>
      <c r="Y756">
        <v>386445</v>
      </c>
      <c r="Z756">
        <v>132205</v>
      </c>
      <c r="AA756">
        <v>10169600</v>
      </c>
    </row>
    <row r="757" spans="1:27">
      <c r="A757" t="s">
        <v>940</v>
      </c>
      <c r="B757" t="s">
        <v>23</v>
      </c>
      <c r="C757" t="s">
        <v>23</v>
      </c>
      <c r="D757">
        <v>1537</v>
      </c>
      <c r="E757" s="12">
        <v>40247</v>
      </c>
      <c r="F757" s="72">
        <f t="shared" si="112"/>
        <v>2010</v>
      </c>
      <c r="G757" s="70">
        <f t="shared" si="113"/>
        <v>7856.2134027325956</v>
      </c>
      <c r="H757" s="70" cm="1">
        <f t="array" ref="H757">INDEX(magic_bricks_appreciation_pivot!$A$13:$K$20,MATCH(C757,magic_bricks_appreciation_pivot!$A$13:$A$20,0),1+MATCH(F757,INDEX(magic_bricks_appreciation_pivot!$B$13:$K$13,0),0))</f>
        <v>0.49881786187527283</v>
      </c>
      <c r="I757" s="70">
        <f>G757+G757*H757</f>
        <v>11775.03297471953</v>
      </c>
      <c r="J757">
        <v>65</v>
      </c>
      <c r="K757">
        <v>2</v>
      </c>
      <c r="L757">
        <v>2</v>
      </c>
      <c r="M757">
        <v>4</v>
      </c>
      <c r="N757" t="s">
        <v>184</v>
      </c>
      <c r="O757" t="s">
        <v>161</v>
      </c>
      <c r="P757" s="12">
        <v>30027</v>
      </c>
      <c r="Q757" t="s">
        <v>156</v>
      </c>
      <c r="R757" t="s">
        <v>165</v>
      </c>
      <c r="S757" t="s">
        <v>158</v>
      </c>
      <c r="T757" t="s">
        <v>166</v>
      </c>
      <c r="U757">
        <v>3.7</v>
      </c>
      <c r="V757">
        <v>4.2</v>
      </c>
      <c r="W757">
        <v>4.7</v>
      </c>
      <c r="X757">
        <v>4.25</v>
      </c>
      <c r="Y757">
        <v>591675</v>
      </c>
      <c r="Z757">
        <v>144900</v>
      </c>
      <c r="AA757">
        <v>12075000</v>
      </c>
    </row>
    <row r="758" spans="1:27" hidden="1">
      <c r="A758" t="s">
        <v>941</v>
      </c>
      <c r="B758" t="s">
        <v>51</v>
      </c>
      <c r="C758" t="s">
        <v>51</v>
      </c>
      <c r="D758">
        <v>1806</v>
      </c>
      <c r="E758" s="12">
        <v>38021</v>
      </c>
      <c r="F758" s="72">
        <f t="shared" si="112"/>
        <v>2004</v>
      </c>
      <c r="G758" s="70">
        <f t="shared" si="113"/>
        <v>6027.1982281284609</v>
      </c>
      <c r="H758" s="70" t="e" cm="1">
        <f t="array" ref="H758">INDEX(magic_bricks_appreciation_pivot!$A$13:$K$20,MATCH(C758,magic_bricks_appreciation_pivot!$A$13:$A$20,0),1+MATCH(F758,INDEX(magic_bricks_appreciation_pivot!$B$13:$K$13,0),0))</f>
        <v>#N/A</v>
      </c>
      <c r="I758" s="70"/>
      <c r="J758">
        <v>71</v>
      </c>
      <c r="K758">
        <v>3</v>
      </c>
      <c r="L758">
        <v>2</v>
      </c>
      <c r="M758">
        <v>5</v>
      </c>
      <c r="N758" t="s">
        <v>176</v>
      </c>
      <c r="O758" t="s">
        <v>155</v>
      </c>
      <c r="P758" s="12">
        <v>23056</v>
      </c>
      <c r="Q758" t="s">
        <v>194</v>
      </c>
      <c r="R758" t="s">
        <v>157</v>
      </c>
      <c r="S758" t="s">
        <v>158</v>
      </c>
      <c r="T758" t="s">
        <v>182</v>
      </c>
      <c r="U758">
        <v>3.2</v>
      </c>
      <c r="V758">
        <v>3.4</v>
      </c>
      <c r="W758">
        <v>3</v>
      </c>
      <c r="X758">
        <v>3.23</v>
      </c>
      <c r="Y758">
        <v>359209</v>
      </c>
      <c r="Z758">
        <v>108851</v>
      </c>
      <c r="AA758">
        <v>10885120</v>
      </c>
    </row>
    <row r="759" spans="1:27" hidden="1">
      <c r="A759" t="s">
        <v>942</v>
      </c>
      <c r="B759" t="s">
        <v>56</v>
      </c>
      <c r="C759" t="s">
        <v>56</v>
      </c>
      <c r="D759">
        <v>1152</v>
      </c>
      <c r="E759" s="12">
        <v>39864</v>
      </c>
      <c r="F759" s="72">
        <f t="shared" si="112"/>
        <v>2009</v>
      </c>
      <c r="G759" s="70">
        <f t="shared" si="113"/>
        <v>8561.875</v>
      </c>
      <c r="H759" s="70" t="e" cm="1">
        <f t="array" ref="H759">INDEX(magic_bricks_appreciation_pivot!$A$13:$K$20,MATCH(C759,magic_bricks_appreciation_pivot!$A$13:$A$20,0),1+MATCH(F759,INDEX(magic_bricks_appreciation_pivot!$B$13:$K$13,0),0))</f>
        <v>#N/A</v>
      </c>
      <c r="I759" s="70"/>
      <c r="J759">
        <v>75</v>
      </c>
      <c r="K759">
        <v>1</v>
      </c>
      <c r="L759">
        <v>1</v>
      </c>
      <c r="M759">
        <v>3</v>
      </c>
      <c r="N759" t="s">
        <v>154</v>
      </c>
      <c r="O759" t="s">
        <v>161</v>
      </c>
      <c r="P759" s="12">
        <v>35484</v>
      </c>
      <c r="Q759" t="s">
        <v>169</v>
      </c>
      <c r="R759" t="s">
        <v>177</v>
      </c>
      <c r="S759" t="s">
        <v>178</v>
      </c>
      <c r="T759" t="s">
        <v>182</v>
      </c>
      <c r="U759">
        <v>2.1</v>
      </c>
      <c r="V759">
        <v>3.2</v>
      </c>
      <c r="W759">
        <v>3.6</v>
      </c>
      <c r="X759">
        <v>3.07</v>
      </c>
      <c r="Y759">
        <v>295898</v>
      </c>
      <c r="Z759">
        <v>69043</v>
      </c>
      <c r="AA759">
        <v>9863280</v>
      </c>
    </row>
    <row r="760" spans="1:27">
      <c r="A760" t="s">
        <v>943</v>
      </c>
      <c r="B760" t="s">
        <v>175</v>
      </c>
      <c r="C760" t="s">
        <v>34</v>
      </c>
      <c r="D760">
        <v>1288</v>
      </c>
      <c r="E760" s="12">
        <v>40272</v>
      </c>
      <c r="F760" s="72">
        <f t="shared" si="112"/>
        <v>2010</v>
      </c>
      <c r="G760" s="70">
        <f t="shared" si="113"/>
        <v>12215.295031055901</v>
      </c>
      <c r="H760" s="70" cm="1">
        <f t="array" ref="H760">INDEX(magic_bricks_appreciation_pivot!$A$13:$K$20,MATCH(C760,magic_bricks_appreciation_pivot!$A$13:$A$20,0),1+MATCH(F760,INDEX(magic_bricks_appreciation_pivot!$B$13:$K$13,0),0))</f>
        <v>0.46848170778869208</v>
      </c>
      <c r="I760" s="70">
        <f t="shared" ref="I760:I761" si="121">G760+G760*H760</f>
        <v>17937.937308347693</v>
      </c>
      <c r="J760">
        <v>190</v>
      </c>
      <c r="K760">
        <v>2</v>
      </c>
      <c r="L760">
        <v>1</v>
      </c>
      <c r="M760">
        <v>4</v>
      </c>
      <c r="N760" t="s">
        <v>176</v>
      </c>
      <c r="O760" t="s">
        <v>155</v>
      </c>
      <c r="P760" s="12">
        <v>29322</v>
      </c>
      <c r="Q760" t="s">
        <v>156</v>
      </c>
      <c r="R760" t="s">
        <v>177</v>
      </c>
      <c r="S760" t="s">
        <v>162</v>
      </c>
      <c r="T760" t="s">
        <v>182</v>
      </c>
      <c r="U760">
        <v>2.1</v>
      </c>
      <c r="V760">
        <v>3.4</v>
      </c>
      <c r="W760">
        <v>2.7</v>
      </c>
      <c r="X760">
        <v>2.8</v>
      </c>
      <c r="Y760">
        <v>487732</v>
      </c>
      <c r="Z760">
        <v>94400</v>
      </c>
      <c r="AA760">
        <v>15733300</v>
      </c>
    </row>
    <row r="761" spans="1:27">
      <c r="A761" t="s">
        <v>944</v>
      </c>
      <c r="B761" t="s">
        <v>23</v>
      </c>
      <c r="C761" t="s">
        <v>23</v>
      </c>
      <c r="D761">
        <v>730</v>
      </c>
      <c r="E761" s="12">
        <v>40855</v>
      </c>
      <c r="F761" s="72">
        <f t="shared" si="112"/>
        <v>2011</v>
      </c>
      <c r="G761" s="70">
        <f t="shared" si="113"/>
        <v>7121.232876712329</v>
      </c>
      <c r="H761" s="70" cm="1">
        <f t="array" ref="H761">INDEX(magic_bricks_appreciation_pivot!$A$13:$K$20,MATCH(C761,magic_bricks_appreciation_pivot!$A$13:$A$20,0),1+MATCH(F761,INDEX(magic_bricks_appreciation_pivot!$B$13:$K$13,0),0))</f>
        <v>0.30621792098525186</v>
      </c>
      <c r="I761" s="70">
        <f t="shared" si="121"/>
        <v>9301.8820030710031</v>
      </c>
      <c r="J761">
        <v>9</v>
      </c>
      <c r="K761">
        <v>1</v>
      </c>
      <c r="L761">
        <v>1</v>
      </c>
      <c r="M761">
        <v>2</v>
      </c>
      <c r="N761" t="s">
        <v>168</v>
      </c>
      <c r="O761" t="s">
        <v>161</v>
      </c>
      <c r="P761" s="12">
        <v>24065</v>
      </c>
      <c r="Q761" t="s">
        <v>156</v>
      </c>
      <c r="R761" t="s">
        <v>165</v>
      </c>
      <c r="S761" t="s">
        <v>158</v>
      </c>
      <c r="T761" t="s">
        <v>173</v>
      </c>
      <c r="U761">
        <v>2.5</v>
      </c>
      <c r="V761">
        <v>4.3</v>
      </c>
      <c r="W761">
        <v>2.4</v>
      </c>
      <c r="X761">
        <v>3</v>
      </c>
      <c r="Y761">
        <v>233933</v>
      </c>
      <c r="Z761">
        <v>109169</v>
      </c>
      <c r="AA761">
        <v>5198500</v>
      </c>
    </row>
    <row r="762" spans="1:27" hidden="1">
      <c r="A762" t="s">
        <v>945</v>
      </c>
      <c r="B762" t="s">
        <v>51</v>
      </c>
      <c r="C762" t="s">
        <v>51</v>
      </c>
      <c r="D762">
        <v>1730</v>
      </c>
      <c r="E762" s="12">
        <v>38706</v>
      </c>
      <c r="F762" s="72">
        <f t="shared" si="112"/>
        <v>2005</v>
      </c>
      <c r="G762" s="70">
        <f t="shared" si="113"/>
        <v>6136.4277456647396</v>
      </c>
      <c r="H762" s="70" t="e" cm="1">
        <f t="array" ref="H762">INDEX(magic_bricks_appreciation_pivot!$A$13:$K$20,MATCH(C762,magic_bricks_appreciation_pivot!$A$13:$A$20,0),1+MATCH(F762,INDEX(magic_bricks_appreciation_pivot!$B$13:$K$13,0),0))</f>
        <v>#N/A</v>
      </c>
      <c r="I762" s="70"/>
      <c r="J762">
        <v>162</v>
      </c>
      <c r="K762">
        <v>2</v>
      </c>
      <c r="L762">
        <v>1</v>
      </c>
      <c r="M762">
        <v>4</v>
      </c>
      <c r="N762" t="s">
        <v>168</v>
      </c>
      <c r="O762" t="s">
        <v>161</v>
      </c>
      <c r="P762" s="12">
        <v>29216</v>
      </c>
      <c r="Q762" t="s">
        <v>169</v>
      </c>
      <c r="R762" t="s">
        <v>170</v>
      </c>
      <c r="S762" t="s">
        <v>158</v>
      </c>
      <c r="T762" t="s">
        <v>182</v>
      </c>
      <c r="U762">
        <v>2.9</v>
      </c>
      <c r="V762">
        <v>2.1</v>
      </c>
      <c r="W762">
        <v>4.0999999999999996</v>
      </c>
      <c r="X762">
        <v>2.9</v>
      </c>
      <c r="Y762">
        <v>382177</v>
      </c>
      <c r="Z762">
        <v>191088</v>
      </c>
      <c r="AA762">
        <v>10616020</v>
      </c>
    </row>
    <row r="763" spans="1:27">
      <c r="A763" t="s">
        <v>946</v>
      </c>
      <c r="B763" t="s">
        <v>175</v>
      </c>
      <c r="C763" t="s">
        <v>34</v>
      </c>
      <c r="D763">
        <v>845</v>
      </c>
      <c r="E763" s="12">
        <v>41984</v>
      </c>
      <c r="F763" s="72">
        <f t="shared" si="112"/>
        <v>2014</v>
      </c>
      <c r="G763" s="70">
        <f t="shared" si="113"/>
        <v>12631.775147928995</v>
      </c>
      <c r="H763" s="70" cm="1">
        <f t="array" ref="H763">INDEX(magic_bricks_appreciation_pivot!$A$13:$K$20,MATCH(C763,magic_bricks_appreciation_pivot!$A$13:$A$20,0),1+MATCH(F763,INDEX(magic_bricks_appreciation_pivot!$B$13:$K$13,0),0))</f>
        <v>5.1040744021257752E-2</v>
      </c>
      <c r="I763" s="70">
        <f>G763+G763*H763</f>
        <v>13276.510349788523</v>
      </c>
      <c r="J763">
        <v>101</v>
      </c>
      <c r="K763">
        <v>1</v>
      </c>
      <c r="L763">
        <v>1</v>
      </c>
      <c r="M763">
        <v>3</v>
      </c>
      <c r="N763" t="s">
        <v>168</v>
      </c>
      <c r="O763" t="s">
        <v>161</v>
      </c>
      <c r="P763" s="12">
        <v>33589</v>
      </c>
      <c r="Q763" t="s">
        <v>156</v>
      </c>
      <c r="R763" t="s">
        <v>170</v>
      </c>
      <c r="S763" t="s">
        <v>158</v>
      </c>
      <c r="T763" t="s">
        <v>166</v>
      </c>
      <c r="U763">
        <v>3</v>
      </c>
      <c r="V763">
        <v>4.9000000000000004</v>
      </c>
      <c r="W763">
        <v>3.9</v>
      </c>
      <c r="X763">
        <v>4.03</v>
      </c>
      <c r="Y763">
        <v>320216</v>
      </c>
      <c r="Z763">
        <v>138760</v>
      </c>
      <c r="AA763">
        <v>10673850</v>
      </c>
    </row>
    <row r="764" spans="1:27" hidden="1">
      <c r="A764" t="s">
        <v>947</v>
      </c>
      <c r="B764" t="s">
        <v>51</v>
      </c>
      <c r="C764" t="s">
        <v>51</v>
      </c>
      <c r="D764">
        <v>1776</v>
      </c>
      <c r="E764" s="12">
        <v>40084</v>
      </c>
      <c r="F764" s="72">
        <f t="shared" si="112"/>
        <v>2009</v>
      </c>
      <c r="G764" s="70">
        <f t="shared" si="113"/>
        <v>8352.9954954954956</v>
      </c>
      <c r="H764" s="70" t="e" cm="1">
        <f t="array" ref="H764">INDEX(magic_bricks_appreciation_pivot!$A$13:$K$20,MATCH(C764,magic_bricks_appreciation_pivot!$A$13:$A$20,0),1+MATCH(F764,INDEX(magic_bricks_appreciation_pivot!$B$13:$K$13,0),0))</f>
        <v>#N/A</v>
      </c>
      <c r="I764" s="70"/>
      <c r="J764">
        <v>136</v>
      </c>
      <c r="K764">
        <v>2</v>
      </c>
      <c r="L764">
        <v>1</v>
      </c>
      <c r="M764">
        <v>4</v>
      </c>
      <c r="N764" t="s">
        <v>168</v>
      </c>
      <c r="O764" t="s">
        <v>161</v>
      </c>
      <c r="P764" s="12">
        <v>36069</v>
      </c>
      <c r="Q764" t="s">
        <v>156</v>
      </c>
      <c r="R764" t="s">
        <v>165</v>
      </c>
      <c r="S764" t="s">
        <v>162</v>
      </c>
      <c r="T764" t="s">
        <v>163</v>
      </c>
      <c r="U764">
        <v>3.6</v>
      </c>
      <c r="V764">
        <v>2.8</v>
      </c>
      <c r="W764">
        <v>4.7</v>
      </c>
      <c r="X764">
        <v>3.57</v>
      </c>
      <c r="Y764">
        <v>459883</v>
      </c>
      <c r="Z764">
        <v>133514</v>
      </c>
      <c r="AA764">
        <v>14834920</v>
      </c>
    </row>
    <row r="765" spans="1:27" hidden="1">
      <c r="A765" t="s">
        <v>948</v>
      </c>
      <c r="B765" t="s">
        <v>175</v>
      </c>
      <c r="C765" t="s">
        <v>34</v>
      </c>
      <c r="D765">
        <v>913</v>
      </c>
      <c r="E765" s="12">
        <v>40173</v>
      </c>
      <c r="F765" s="72">
        <f t="shared" si="112"/>
        <v>2009</v>
      </c>
      <c r="G765" s="70">
        <f t="shared" si="113"/>
        <v>14121.631982475355</v>
      </c>
      <c r="H765" s="70" t="e" cm="1">
        <f t="array" ref="H765">INDEX(magic_bricks_appreciation_pivot!$A$13:$K$20,MATCH(C765,magic_bricks_appreciation_pivot!$A$13:$A$20,0),1+MATCH(F765,INDEX(magic_bricks_appreciation_pivot!$B$13:$K$13,0),0))</f>
        <v>#N/A</v>
      </c>
      <c r="I765" s="70"/>
      <c r="J765">
        <v>200</v>
      </c>
      <c r="K765">
        <v>1</v>
      </c>
      <c r="L765">
        <v>1</v>
      </c>
      <c r="M765">
        <v>3</v>
      </c>
      <c r="N765" t="s">
        <v>154</v>
      </c>
      <c r="O765" t="s">
        <v>155</v>
      </c>
      <c r="P765" s="12">
        <v>33238</v>
      </c>
      <c r="Q765" t="s">
        <v>156</v>
      </c>
      <c r="R765" t="s">
        <v>170</v>
      </c>
      <c r="S765" t="s">
        <v>158</v>
      </c>
      <c r="T765" t="s">
        <v>182</v>
      </c>
      <c r="U765">
        <v>3.9</v>
      </c>
      <c r="V765">
        <v>3</v>
      </c>
      <c r="W765">
        <v>3.2</v>
      </c>
      <c r="X765">
        <v>3.33</v>
      </c>
      <c r="Y765">
        <v>425471</v>
      </c>
      <c r="Z765">
        <v>154717</v>
      </c>
      <c r="AA765">
        <v>12893050</v>
      </c>
    </row>
    <row r="766" spans="1:27" hidden="1">
      <c r="A766" t="s">
        <v>949</v>
      </c>
      <c r="B766" t="s">
        <v>175</v>
      </c>
      <c r="C766" t="s">
        <v>34</v>
      </c>
      <c r="D766">
        <v>1124</v>
      </c>
      <c r="E766" s="12">
        <v>39794</v>
      </c>
      <c r="F766" s="72">
        <f t="shared" si="112"/>
        <v>2008</v>
      </c>
      <c r="G766" s="70">
        <f t="shared" si="113"/>
        <v>7334.4128113879005</v>
      </c>
      <c r="H766" s="70" t="e" cm="1">
        <f t="array" ref="H766">INDEX(magic_bricks_appreciation_pivot!$A$13:$K$20,MATCH(C766,magic_bricks_appreciation_pivot!$A$13:$A$20,0),1+MATCH(F766,INDEX(magic_bricks_appreciation_pivot!$B$13:$K$13,0),0))</f>
        <v>#N/A</v>
      </c>
      <c r="I766" s="70"/>
      <c r="J766">
        <v>141</v>
      </c>
      <c r="K766">
        <v>1</v>
      </c>
      <c r="L766">
        <v>1</v>
      </c>
      <c r="M766">
        <v>3</v>
      </c>
      <c r="N766" t="s">
        <v>193</v>
      </c>
      <c r="O766" t="s">
        <v>161</v>
      </c>
      <c r="P766" s="12">
        <v>25194</v>
      </c>
      <c r="Q766" t="s">
        <v>169</v>
      </c>
      <c r="R766" t="s">
        <v>170</v>
      </c>
      <c r="S766" t="s">
        <v>158</v>
      </c>
      <c r="T766" t="s">
        <v>163</v>
      </c>
      <c r="U766">
        <v>2.7</v>
      </c>
      <c r="V766">
        <v>2.7</v>
      </c>
      <c r="W766">
        <v>3.5</v>
      </c>
      <c r="X766">
        <v>2.94</v>
      </c>
      <c r="Y766">
        <v>214341</v>
      </c>
      <c r="Z766">
        <v>82439</v>
      </c>
      <c r="AA766">
        <v>8243880</v>
      </c>
    </row>
    <row r="767" spans="1:27">
      <c r="A767" t="s">
        <v>950</v>
      </c>
      <c r="B767" t="s">
        <v>23</v>
      </c>
      <c r="C767" t="s">
        <v>23</v>
      </c>
      <c r="D767">
        <v>766</v>
      </c>
      <c r="E767" s="12">
        <v>40592</v>
      </c>
      <c r="F767" s="72">
        <f t="shared" si="112"/>
        <v>2011</v>
      </c>
      <c r="G767" s="70">
        <f t="shared" si="113"/>
        <v>6178.8511749347263</v>
      </c>
      <c r="H767" s="70" cm="1">
        <f t="array" ref="H767">INDEX(magic_bricks_appreciation_pivot!$A$13:$K$20,MATCH(C767,magic_bricks_appreciation_pivot!$A$13:$A$20,0),1+MATCH(F767,INDEX(magic_bricks_appreciation_pivot!$B$13:$K$13,0),0))</f>
        <v>0.30621792098525186</v>
      </c>
      <c r="I767" s="70">
        <f t="shared" ref="I767:I774" si="122">G767+G767*H767</f>
        <v>8070.9261358005188</v>
      </c>
      <c r="J767">
        <v>152</v>
      </c>
      <c r="K767">
        <v>1</v>
      </c>
      <c r="L767">
        <v>1</v>
      </c>
      <c r="M767">
        <v>2</v>
      </c>
      <c r="N767" t="s">
        <v>176</v>
      </c>
      <c r="O767" t="s">
        <v>161</v>
      </c>
      <c r="P767" s="12">
        <v>24532</v>
      </c>
      <c r="Q767" t="s">
        <v>156</v>
      </c>
      <c r="R767" t="s">
        <v>177</v>
      </c>
      <c r="S767" t="s">
        <v>178</v>
      </c>
      <c r="T767" t="s">
        <v>173</v>
      </c>
      <c r="U767">
        <v>3.3</v>
      </c>
      <c r="V767">
        <v>2.1</v>
      </c>
      <c r="W767">
        <v>3.6</v>
      </c>
      <c r="X767">
        <v>3.06</v>
      </c>
      <c r="Y767">
        <v>194053</v>
      </c>
      <c r="Z767">
        <v>70995</v>
      </c>
      <c r="AA767">
        <v>4733000</v>
      </c>
    </row>
    <row r="768" spans="1:27">
      <c r="A768" t="s">
        <v>951</v>
      </c>
      <c r="B768" t="s">
        <v>23</v>
      </c>
      <c r="C768" t="s">
        <v>23</v>
      </c>
      <c r="D768">
        <v>665</v>
      </c>
      <c r="E768" s="12">
        <v>40263</v>
      </c>
      <c r="F768" s="72">
        <f t="shared" si="112"/>
        <v>2010</v>
      </c>
      <c r="G768" s="70">
        <f t="shared" si="113"/>
        <v>10175.939849624061</v>
      </c>
      <c r="H768" s="70" cm="1">
        <f t="array" ref="H768">INDEX(magic_bricks_appreciation_pivot!$A$13:$K$20,MATCH(C768,magic_bricks_appreciation_pivot!$A$13:$A$20,0),1+MATCH(F768,INDEX(magic_bricks_appreciation_pivot!$B$13:$K$13,0),0))</f>
        <v>0.49881786187527283</v>
      </c>
      <c r="I768" s="70">
        <f t="shared" si="122"/>
        <v>15251.880407984921</v>
      </c>
      <c r="J768">
        <v>190</v>
      </c>
      <c r="K768">
        <v>1</v>
      </c>
      <c r="L768">
        <v>1</v>
      </c>
      <c r="M768">
        <v>2</v>
      </c>
      <c r="N768" t="s">
        <v>154</v>
      </c>
      <c r="O768" t="s">
        <v>161</v>
      </c>
      <c r="P768" s="12">
        <v>34423</v>
      </c>
      <c r="Q768" t="s">
        <v>156</v>
      </c>
      <c r="R768" t="s">
        <v>177</v>
      </c>
      <c r="S768" t="s">
        <v>158</v>
      </c>
      <c r="T768" t="s">
        <v>163</v>
      </c>
      <c r="U768">
        <v>3.2</v>
      </c>
      <c r="V768">
        <v>2.4</v>
      </c>
      <c r="W768">
        <v>3.9</v>
      </c>
      <c r="X768">
        <v>3.24</v>
      </c>
      <c r="Y768">
        <v>311282</v>
      </c>
      <c r="Z768">
        <v>155641</v>
      </c>
      <c r="AA768">
        <v>6767000</v>
      </c>
    </row>
    <row r="769" spans="1:27">
      <c r="A769" t="s">
        <v>952</v>
      </c>
      <c r="B769" t="s">
        <v>175</v>
      </c>
      <c r="C769" t="s">
        <v>34</v>
      </c>
      <c r="D769">
        <v>762</v>
      </c>
      <c r="E769" s="12">
        <v>40292</v>
      </c>
      <c r="F769" s="72">
        <f t="shared" si="112"/>
        <v>2010</v>
      </c>
      <c r="G769" s="70">
        <f t="shared" si="113"/>
        <v>7874.7244094488187</v>
      </c>
      <c r="H769" s="70" cm="1">
        <f t="array" ref="H769">INDEX(magic_bricks_appreciation_pivot!$A$13:$K$20,MATCH(C769,magic_bricks_appreciation_pivot!$A$13:$A$20,0),1+MATCH(F769,INDEX(magic_bricks_appreciation_pivot!$B$13:$K$13,0),0))</f>
        <v>0.46848170778869208</v>
      </c>
      <c r="I769" s="70">
        <f t="shared" si="122"/>
        <v>11563.888749152702</v>
      </c>
      <c r="J769">
        <v>149</v>
      </c>
      <c r="K769">
        <v>1</v>
      </c>
      <c r="L769">
        <v>1</v>
      </c>
      <c r="M769">
        <v>2</v>
      </c>
      <c r="N769" t="s">
        <v>168</v>
      </c>
      <c r="O769" t="s">
        <v>161</v>
      </c>
      <c r="P769" s="12">
        <v>25692</v>
      </c>
      <c r="Q769" t="s">
        <v>169</v>
      </c>
      <c r="R769" t="s">
        <v>157</v>
      </c>
      <c r="S769" t="s">
        <v>178</v>
      </c>
      <c r="T769" t="s">
        <v>163</v>
      </c>
      <c r="U769">
        <v>2</v>
      </c>
      <c r="V769">
        <v>4.0999999999999996</v>
      </c>
      <c r="W769">
        <v>3.5</v>
      </c>
      <c r="X769">
        <v>3.29</v>
      </c>
      <c r="Y769">
        <v>192017</v>
      </c>
      <c r="Z769">
        <v>30003</v>
      </c>
      <c r="AA769">
        <v>6000540</v>
      </c>
    </row>
    <row r="770" spans="1:27">
      <c r="A770" t="s">
        <v>953</v>
      </c>
      <c r="B770" t="s">
        <v>51</v>
      </c>
      <c r="C770" t="s">
        <v>51</v>
      </c>
      <c r="D770">
        <v>1833</v>
      </c>
      <c r="E770" s="12">
        <v>40669</v>
      </c>
      <c r="F770" s="72">
        <f t="shared" si="112"/>
        <v>2011</v>
      </c>
      <c r="G770" s="70">
        <f t="shared" si="113"/>
        <v>5958.6252045826513</v>
      </c>
      <c r="H770" s="70" cm="1">
        <f t="array" ref="H770">INDEX(magic_bricks_appreciation_pivot!$A$13:$K$20,MATCH(C770,magic_bricks_appreciation_pivot!$A$13:$A$20,0),1+MATCH(F770,INDEX(magic_bricks_appreciation_pivot!$B$13:$K$13,0),0))</f>
        <v>0.33442622950819673</v>
      </c>
      <c r="I770" s="70">
        <f t="shared" si="122"/>
        <v>7951.3457648037347</v>
      </c>
      <c r="J770">
        <v>190</v>
      </c>
      <c r="K770">
        <v>3</v>
      </c>
      <c r="L770">
        <v>2</v>
      </c>
      <c r="M770">
        <v>5</v>
      </c>
      <c r="N770" t="s">
        <v>193</v>
      </c>
      <c r="O770" t="s">
        <v>155</v>
      </c>
      <c r="P770" s="12">
        <v>37749</v>
      </c>
      <c r="Q770" t="s">
        <v>194</v>
      </c>
      <c r="R770" t="s">
        <v>165</v>
      </c>
      <c r="S770" t="s">
        <v>162</v>
      </c>
      <c r="T770" t="s">
        <v>163</v>
      </c>
      <c r="U770">
        <v>3</v>
      </c>
      <c r="V770">
        <v>3.4</v>
      </c>
      <c r="W770">
        <v>2.4</v>
      </c>
      <c r="X770">
        <v>3</v>
      </c>
      <c r="Y770">
        <v>349509</v>
      </c>
      <c r="Z770">
        <v>141988</v>
      </c>
      <c r="AA770">
        <v>10922160</v>
      </c>
    </row>
    <row r="771" spans="1:27">
      <c r="A771" t="s">
        <v>954</v>
      </c>
      <c r="B771" t="s">
        <v>175</v>
      </c>
      <c r="C771" t="s">
        <v>34</v>
      </c>
      <c r="D771">
        <v>944</v>
      </c>
      <c r="E771" s="12">
        <v>41031</v>
      </c>
      <c r="F771" s="72">
        <f t="shared" ref="F771:F834" si="123">YEAR(E771)</f>
        <v>2012</v>
      </c>
      <c r="G771" s="70">
        <f t="shared" ref="G771:G834" si="124">AA771/D771</f>
        <v>12355.402542372882</v>
      </c>
      <c r="H771" s="70" cm="1">
        <f t="array" ref="H771">INDEX(magic_bricks_appreciation_pivot!$A$13:$K$20,MATCH(C771,magic_bricks_appreciation_pivot!$A$13:$A$20,0),1+MATCH(F771,INDEX(magic_bricks_appreciation_pivot!$B$13:$K$13,0),0))</f>
        <v>0.22606337179266398</v>
      </c>
      <c r="I771" s="70">
        <f t="shared" si="122"/>
        <v>15148.506500957348</v>
      </c>
      <c r="J771">
        <v>132</v>
      </c>
      <c r="K771">
        <v>1</v>
      </c>
      <c r="L771">
        <v>1</v>
      </c>
      <c r="M771">
        <v>3</v>
      </c>
      <c r="N771" t="s">
        <v>168</v>
      </c>
      <c r="O771" t="s">
        <v>161</v>
      </c>
      <c r="P771" s="12">
        <v>37381</v>
      </c>
      <c r="Q771" t="s">
        <v>156</v>
      </c>
      <c r="R771" t="s">
        <v>170</v>
      </c>
      <c r="S771" t="s">
        <v>158</v>
      </c>
      <c r="T771" t="s">
        <v>166</v>
      </c>
      <c r="U771">
        <v>4.8</v>
      </c>
      <c r="V771">
        <v>4.5999999999999996</v>
      </c>
      <c r="W771">
        <v>2.5</v>
      </c>
      <c r="Y771">
        <v>303251</v>
      </c>
      <c r="Z771">
        <v>128299</v>
      </c>
      <c r="AA771">
        <v>11663500</v>
      </c>
    </row>
    <row r="772" spans="1:27">
      <c r="A772" t="s">
        <v>955</v>
      </c>
      <c r="B772" t="s">
        <v>39</v>
      </c>
      <c r="C772" t="s">
        <v>39</v>
      </c>
      <c r="D772">
        <v>1754</v>
      </c>
      <c r="E772" s="12">
        <v>41189</v>
      </c>
      <c r="F772" s="72">
        <f t="shared" si="123"/>
        <v>2012</v>
      </c>
      <c r="G772" s="70">
        <f t="shared" si="124"/>
        <v>6818.7400228050174</v>
      </c>
      <c r="H772" s="70" cm="1">
        <f t="array" ref="H772">INDEX(magic_bricks_appreciation_pivot!$A$13:$K$20,MATCH(C772,magic_bricks_appreciation_pivot!$A$13:$A$20,0),1+MATCH(F772,INDEX(magic_bricks_appreciation_pivot!$B$13:$K$13,0),0))</f>
        <v>0.34576729802860456</v>
      </c>
      <c r="I772" s="70">
        <f t="shared" si="122"/>
        <v>9176.4373364498133</v>
      </c>
      <c r="J772">
        <v>118</v>
      </c>
      <c r="K772">
        <v>1</v>
      </c>
      <c r="L772">
        <v>1</v>
      </c>
      <c r="M772">
        <v>4</v>
      </c>
      <c r="N772" t="s">
        <v>168</v>
      </c>
      <c r="O772" t="s">
        <v>161</v>
      </c>
      <c r="P772" s="12">
        <v>24764</v>
      </c>
      <c r="Q772" t="s">
        <v>169</v>
      </c>
      <c r="R772" t="s">
        <v>170</v>
      </c>
      <c r="S772" t="s">
        <v>158</v>
      </c>
      <c r="T772" t="s">
        <v>163</v>
      </c>
      <c r="U772">
        <v>3.8</v>
      </c>
      <c r="V772">
        <v>3.1</v>
      </c>
      <c r="W772">
        <v>3.7</v>
      </c>
      <c r="X772">
        <v>3.585</v>
      </c>
      <c r="Y772">
        <v>442523</v>
      </c>
      <c r="Z772">
        <v>179401</v>
      </c>
      <c r="AA772">
        <v>11960070</v>
      </c>
    </row>
    <row r="773" spans="1:27">
      <c r="A773" t="s">
        <v>956</v>
      </c>
      <c r="B773" t="s">
        <v>175</v>
      </c>
      <c r="C773" t="s">
        <v>34</v>
      </c>
      <c r="D773">
        <v>875</v>
      </c>
      <c r="E773" s="12">
        <v>41306</v>
      </c>
      <c r="F773" s="72">
        <f t="shared" si="123"/>
        <v>2013</v>
      </c>
      <c r="G773" s="70">
        <f t="shared" si="124"/>
        <v>13661.142857142857</v>
      </c>
      <c r="H773" s="70" cm="1">
        <f t="array" ref="H773">INDEX(magic_bricks_appreciation_pivot!$A$13:$K$20,MATCH(C773,magic_bricks_appreciation_pivot!$A$13:$A$20,0),1+MATCH(F773,INDEX(magic_bricks_appreciation_pivot!$B$13:$K$13,0),0))</f>
        <v>0.11656080922135968</v>
      </c>
      <c r="I773" s="70">
        <f t="shared" si="122"/>
        <v>15253.496723460026</v>
      </c>
      <c r="J773">
        <v>39</v>
      </c>
      <c r="K773">
        <v>1</v>
      </c>
      <c r="L773">
        <v>1</v>
      </c>
      <c r="M773">
        <v>3</v>
      </c>
      <c r="N773" t="s">
        <v>154</v>
      </c>
      <c r="O773" t="s">
        <v>155</v>
      </c>
      <c r="P773" s="12">
        <v>34736</v>
      </c>
      <c r="Q773" t="s">
        <v>156</v>
      </c>
      <c r="R773" t="s">
        <v>170</v>
      </c>
      <c r="S773" t="s">
        <v>158</v>
      </c>
      <c r="T773" t="s">
        <v>166</v>
      </c>
      <c r="U773">
        <v>2.2999999999999998</v>
      </c>
      <c r="V773">
        <v>2.7</v>
      </c>
      <c r="W773">
        <v>3.4</v>
      </c>
      <c r="X773">
        <v>2.79</v>
      </c>
      <c r="Y773">
        <v>298838</v>
      </c>
      <c r="Z773">
        <v>59768</v>
      </c>
      <c r="AA773">
        <v>11953500</v>
      </c>
    </row>
    <row r="774" spans="1:27">
      <c r="A774" t="s">
        <v>957</v>
      </c>
      <c r="B774" t="s">
        <v>23</v>
      </c>
      <c r="C774" t="s">
        <v>23</v>
      </c>
      <c r="D774">
        <v>1392</v>
      </c>
      <c r="E774" s="12">
        <v>40934</v>
      </c>
      <c r="F774" s="72">
        <f t="shared" si="123"/>
        <v>2012</v>
      </c>
      <c r="G774" s="70">
        <f t="shared" si="124"/>
        <v>6134.51867816092</v>
      </c>
      <c r="H774" s="70" cm="1">
        <f t="array" ref="H774">INDEX(magic_bricks_appreciation_pivot!$A$13:$K$20,MATCH(C774,magic_bricks_appreciation_pivot!$A$13:$A$20,0),1+MATCH(F774,INDEX(magic_bricks_appreciation_pivot!$B$13:$K$13,0),0))</f>
        <v>0.26292059267573231</v>
      </c>
      <c r="I774" s="70">
        <f t="shared" si="122"/>
        <v>7747.4099648033389</v>
      </c>
      <c r="J774">
        <v>33</v>
      </c>
      <c r="K774">
        <v>2</v>
      </c>
      <c r="L774">
        <v>2</v>
      </c>
      <c r="M774">
        <v>4</v>
      </c>
      <c r="N774" t="s">
        <v>184</v>
      </c>
      <c r="O774" t="s">
        <v>155</v>
      </c>
      <c r="P774" s="12">
        <v>25239</v>
      </c>
      <c r="Q774" t="s">
        <v>194</v>
      </c>
      <c r="R774" t="s">
        <v>177</v>
      </c>
      <c r="S774" t="s">
        <v>178</v>
      </c>
      <c r="T774" t="s">
        <v>182</v>
      </c>
      <c r="U774">
        <v>2</v>
      </c>
      <c r="V774">
        <v>2.4</v>
      </c>
      <c r="W774">
        <v>4.4000000000000004</v>
      </c>
      <c r="X774">
        <v>3.08</v>
      </c>
      <c r="Y774">
        <v>315952</v>
      </c>
      <c r="Z774">
        <v>102471</v>
      </c>
      <c r="AA774">
        <v>8539250</v>
      </c>
    </row>
    <row r="775" spans="1:27" hidden="1">
      <c r="A775" t="s">
        <v>958</v>
      </c>
      <c r="B775" t="s">
        <v>75</v>
      </c>
      <c r="D775">
        <v>1853</v>
      </c>
      <c r="E775" s="12">
        <v>39786</v>
      </c>
      <c r="F775" s="72">
        <f t="shared" si="123"/>
        <v>2008</v>
      </c>
      <c r="G775" s="70">
        <f t="shared" si="124"/>
        <v>7313.9989206691853</v>
      </c>
      <c r="H775" s="70" t="e" cm="1">
        <f t="array" ref="H775">INDEX(magic_bricks_appreciation_pivot!$A$13:$K$20,MATCH(C775,magic_bricks_appreciation_pivot!$A$13:$A$20,0),1+MATCH(F775,INDEX(magic_bricks_appreciation_pivot!$B$13:$K$13,0),0))</f>
        <v>#N/A</v>
      </c>
      <c r="I775" s="70"/>
      <c r="J775">
        <v>158</v>
      </c>
      <c r="K775">
        <v>2</v>
      </c>
      <c r="L775">
        <v>1</v>
      </c>
      <c r="M775">
        <v>5</v>
      </c>
      <c r="N775" t="s">
        <v>168</v>
      </c>
      <c r="O775" t="s">
        <v>155</v>
      </c>
      <c r="P775" s="12">
        <v>35406</v>
      </c>
      <c r="Q775" t="s">
        <v>194</v>
      </c>
      <c r="R775" t="s">
        <v>177</v>
      </c>
      <c r="S775" t="s">
        <v>178</v>
      </c>
      <c r="T775" t="s">
        <v>182</v>
      </c>
      <c r="U775">
        <v>2.7</v>
      </c>
      <c r="V775">
        <v>2</v>
      </c>
      <c r="W775">
        <v>4.2</v>
      </c>
      <c r="X775">
        <v>3.2</v>
      </c>
      <c r="Y775">
        <v>542114</v>
      </c>
      <c r="Z775">
        <v>81317</v>
      </c>
      <c r="AA775">
        <v>13552840</v>
      </c>
    </row>
    <row r="776" spans="1:27">
      <c r="A776" t="s">
        <v>959</v>
      </c>
      <c r="B776" t="s">
        <v>51</v>
      </c>
      <c r="C776" t="s">
        <v>51</v>
      </c>
      <c r="D776">
        <v>1576</v>
      </c>
      <c r="E776" s="12">
        <v>40981</v>
      </c>
      <c r="F776" s="72">
        <f t="shared" si="123"/>
        <v>2012</v>
      </c>
      <c r="G776" s="70">
        <f t="shared" si="124"/>
        <v>6936.465736040609</v>
      </c>
      <c r="H776" s="70" cm="1">
        <f t="array" ref="H776">INDEX(magic_bricks_appreciation_pivot!$A$13:$K$20,MATCH(C776,magic_bricks_appreciation_pivot!$A$13:$A$20,0),1+MATCH(F776,INDEX(magic_bricks_appreciation_pivot!$B$13:$K$13,0),0))</f>
        <v>0.25776818220303105</v>
      </c>
      <c r="I776" s="70">
        <f t="shared" ref="I776:I780" si="125">G776+G776*H776</f>
        <v>8724.4658997334063</v>
      </c>
      <c r="J776">
        <v>185</v>
      </c>
      <c r="K776">
        <v>2</v>
      </c>
      <c r="L776">
        <v>1</v>
      </c>
      <c r="M776">
        <v>4</v>
      </c>
      <c r="N776" t="s">
        <v>193</v>
      </c>
      <c r="O776" t="s">
        <v>155</v>
      </c>
      <c r="P776" s="12">
        <v>29666</v>
      </c>
      <c r="Q776" t="s">
        <v>194</v>
      </c>
      <c r="R776" t="s">
        <v>177</v>
      </c>
      <c r="S776" t="s">
        <v>162</v>
      </c>
      <c r="T776" t="s">
        <v>182</v>
      </c>
      <c r="U776">
        <v>4</v>
      </c>
      <c r="V776">
        <v>4.7</v>
      </c>
      <c r="W776">
        <v>3.2</v>
      </c>
      <c r="X776">
        <v>4.08</v>
      </c>
      <c r="Y776">
        <v>349820</v>
      </c>
      <c r="Z776">
        <v>207706</v>
      </c>
      <c r="AA776">
        <v>10931870</v>
      </c>
    </row>
    <row r="777" spans="1:27">
      <c r="A777" t="s">
        <v>960</v>
      </c>
      <c r="B777" t="s">
        <v>175</v>
      </c>
      <c r="C777" t="s">
        <v>34</v>
      </c>
      <c r="D777">
        <v>1022</v>
      </c>
      <c r="E777" s="12">
        <v>41452</v>
      </c>
      <c r="F777" s="72">
        <f t="shared" si="123"/>
        <v>2013</v>
      </c>
      <c r="G777" s="70">
        <f t="shared" si="124"/>
        <v>12629.3542074364</v>
      </c>
      <c r="H777" s="70" cm="1">
        <f t="array" ref="H777">INDEX(magic_bricks_appreciation_pivot!$A$13:$K$20,MATCH(C777,magic_bricks_appreciation_pivot!$A$13:$A$20,0),1+MATCH(F777,INDEX(magic_bricks_appreciation_pivot!$B$13:$K$13,0),0))</f>
        <v>0.11656080922135968</v>
      </c>
      <c r="I777" s="70">
        <f t="shared" si="125"/>
        <v>14101.44195379837</v>
      </c>
      <c r="J777">
        <v>0</v>
      </c>
      <c r="K777">
        <v>1</v>
      </c>
      <c r="L777">
        <v>1</v>
      </c>
      <c r="M777">
        <v>3</v>
      </c>
      <c r="N777" t="s">
        <v>176</v>
      </c>
      <c r="O777" t="s">
        <v>155</v>
      </c>
      <c r="P777" s="12">
        <v>37072</v>
      </c>
      <c r="Q777" t="s">
        <v>156</v>
      </c>
      <c r="R777" t="s">
        <v>177</v>
      </c>
      <c r="S777" t="s">
        <v>158</v>
      </c>
      <c r="T777" t="s">
        <v>166</v>
      </c>
      <c r="U777">
        <v>3.4</v>
      </c>
      <c r="V777">
        <v>4.4000000000000004</v>
      </c>
      <c r="W777">
        <v>2.8</v>
      </c>
      <c r="X777">
        <v>3.62</v>
      </c>
      <c r="Y777">
        <v>400123</v>
      </c>
      <c r="Z777">
        <v>154886</v>
      </c>
      <c r="AA777">
        <v>12907200</v>
      </c>
    </row>
    <row r="778" spans="1:27">
      <c r="A778" t="s">
        <v>961</v>
      </c>
      <c r="B778" t="s">
        <v>39</v>
      </c>
      <c r="C778" t="s">
        <v>39</v>
      </c>
      <c r="D778">
        <v>1640</v>
      </c>
      <c r="E778" s="12">
        <v>40355</v>
      </c>
      <c r="F778" s="72">
        <f t="shared" si="123"/>
        <v>2010</v>
      </c>
      <c r="G778" s="70">
        <f t="shared" si="124"/>
        <v>6493.3292682926831</v>
      </c>
      <c r="H778" s="70" cm="1">
        <f t="array" ref="H778">INDEX(magic_bricks_appreciation_pivot!$A$13:$K$20,MATCH(C778,magic_bricks_appreciation_pivot!$A$13:$A$20,0),1+MATCH(F778,INDEX(magic_bricks_appreciation_pivot!$B$13:$K$13,0),0))</f>
        <v>0.44211253020365898</v>
      </c>
      <c r="I778" s="70">
        <f t="shared" si="125"/>
        <v>9364.1115005430347</v>
      </c>
      <c r="J778">
        <v>132</v>
      </c>
      <c r="K778">
        <v>1</v>
      </c>
      <c r="L778">
        <v>1</v>
      </c>
      <c r="M778">
        <v>4</v>
      </c>
      <c r="N778" t="s">
        <v>193</v>
      </c>
      <c r="O778" t="s">
        <v>161</v>
      </c>
      <c r="P778" s="12">
        <v>28310</v>
      </c>
      <c r="Q778" t="s">
        <v>194</v>
      </c>
      <c r="R778" t="s">
        <v>177</v>
      </c>
      <c r="S778" t="s">
        <v>178</v>
      </c>
      <c r="T778" t="s">
        <v>166</v>
      </c>
      <c r="U778">
        <v>3.5</v>
      </c>
      <c r="V778">
        <v>3.1</v>
      </c>
      <c r="W778">
        <v>3.1</v>
      </c>
      <c r="X778">
        <v>3.24</v>
      </c>
      <c r="Y778">
        <v>372717</v>
      </c>
      <c r="Z778">
        <v>202332</v>
      </c>
      <c r="AA778">
        <v>10649060</v>
      </c>
    </row>
    <row r="779" spans="1:27">
      <c r="A779" t="s">
        <v>962</v>
      </c>
      <c r="B779" t="s">
        <v>175</v>
      </c>
      <c r="C779" t="s">
        <v>34</v>
      </c>
      <c r="D779">
        <v>779</v>
      </c>
      <c r="E779" s="12">
        <v>40750</v>
      </c>
      <c r="F779" s="72">
        <f t="shared" si="123"/>
        <v>2011</v>
      </c>
      <c r="G779" s="70">
        <f t="shared" si="124"/>
        <v>10523.72272143774</v>
      </c>
      <c r="H779" s="70" cm="1">
        <f t="array" ref="H779">INDEX(magic_bricks_appreciation_pivot!$A$13:$K$20,MATCH(C779,magic_bricks_appreciation_pivot!$A$13:$A$20,0),1+MATCH(F779,INDEX(magic_bricks_appreciation_pivot!$B$13:$K$13,0),0))</f>
        <v>0.22839026915113872</v>
      </c>
      <c r="I779" s="70">
        <f t="shared" si="125"/>
        <v>12927.23858625886</v>
      </c>
      <c r="J779">
        <v>24</v>
      </c>
      <c r="K779">
        <v>1</v>
      </c>
      <c r="L779">
        <v>1</v>
      </c>
      <c r="M779">
        <v>2</v>
      </c>
      <c r="N779" t="s">
        <v>176</v>
      </c>
      <c r="O779" t="s">
        <v>155</v>
      </c>
      <c r="P779" s="12">
        <v>31625</v>
      </c>
      <c r="Q779" t="s">
        <v>169</v>
      </c>
      <c r="R779" t="s">
        <v>177</v>
      </c>
      <c r="S779" t="s">
        <v>158</v>
      </c>
      <c r="T779" t="s">
        <v>166</v>
      </c>
      <c r="U779">
        <v>4</v>
      </c>
      <c r="V779">
        <v>2.9</v>
      </c>
      <c r="W779">
        <v>3.9</v>
      </c>
      <c r="X779">
        <v>3.53</v>
      </c>
      <c r="Y779">
        <v>270533</v>
      </c>
      <c r="Z779">
        <v>40990</v>
      </c>
      <c r="AA779">
        <v>8197980</v>
      </c>
    </row>
    <row r="780" spans="1:27">
      <c r="A780" t="s">
        <v>963</v>
      </c>
      <c r="B780" t="s">
        <v>51</v>
      </c>
      <c r="C780" t="s">
        <v>51</v>
      </c>
      <c r="D780">
        <v>1729</v>
      </c>
      <c r="E780" s="12">
        <v>40805</v>
      </c>
      <c r="F780" s="72">
        <f t="shared" si="123"/>
        <v>2011</v>
      </c>
      <c r="G780" s="70">
        <f t="shared" si="124"/>
        <v>6915.2978600347024</v>
      </c>
      <c r="H780" s="70" cm="1">
        <f t="array" ref="H780">INDEX(magic_bricks_appreciation_pivot!$A$13:$K$20,MATCH(C780,magic_bricks_appreciation_pivot!$A$13:$A$20,0),1+MATCH(F780,INDEX(magic_bricks_appreciation_pivot!$B$13:$K$13,0),0))</f>
        <v>0.33442622950819673</v>
      </c>
      <c r="I780" s="70">
        <f t="shared" si="125"/>
        <v>9227.9548492922095</v>
      </c>
      <c r="J780">
        <v>92</v>
      </c>
      <c r="K780">
        <v>2</v>
      </c>
      <c r="L780">
        <v>1</v>
      </c>
      <c r="M780">
        <v>4</v>
      </c>
      <c r="N780" t="s">
        <v>154</v>
      </c>
      <c r="O780" t="s">
        <v>155</v>
      </c>
      <c r="P780" s="12">
        <v>24380</v>
      </c>
      <c r="Q780" t="s">
        <v>169</v>
      </c>
      <c r="R780" t="s">
        <v>170</v>
      </c>
      <c r="S780" t="s">
        <v>162</v>
      </c>
      <c r="T780" t="s">
        <v>182</v>
      </c>
      <c r="U780">
        <v>4</v>
      </c>
      <c r="V780">
        <v>4.5999999999999996</v>
      </c>
      <c r="W780">
        <v>2.2999999999999998</v>
      </c>
      <c r="X780">
        <v>3.76</v>
      </c>
      <c r="Y780">
        <v>358697</v>
      </c>
      <c r="Z780">
        <v>95652</v>
      </c>
      <c r="AA780">
        <v>11956550</v>
      </c>
    </row>
    <row r="781" spans="1:27" hidden="1">
      <c r="A781" t="s">
        <v>964</v>
      </c>
      <c r="B781" t="s">
        <v>175</v>
      </c>
      <c r="C781" t="s">
        <v>34</v>
      </c>
      <c r="D781">
        <v>715</v>
      </c>
      <c r="E781" s="12">
        <v>40022</v>
      </c>
      <c r="F781" s="72">
        <f t="shared" si="123"/>
        <v>2009</v>
      </c>
      <c r="G781" s="70">
        <f t="shared" si="124"/>
        <v>14383.006993006993</v>
      </c>
      <c r="H781" s="70" t="e" cm="1">
        <f t="array" ref="H781">INDEX(magic_bricks_appreciation_pivot!$A$13:$K$20,MATCH(C781,magic_bricks_appreciation_pivot!$A$13:$A$20,0),1+MATCH(F781,INDEX(magic_bricks_appreciation_pivot!$B$13:$K$13,0),0))</f>
        <v>#N/A</v>
      </c>
      <c r="I781" s="70"/>
      <c r="J781">
        <v>129</v>
      </c>
      <c r="K781">
        <v>1</v>
      </c>
      <c r="L781">
        <v>1</v>
      </c>
      <c r="M781">
        <v>2</v>
      </c>
      <c r="N781" t="s">
        <v>168</v>
      </c>
      <c r="O781" t="s">
        <v>155</v>
      </c>
      <c r="P781" s="12">
        <v>27247</v>
      </c>
      <c r="Q781" t="s">
        <v>156</v>
      </c>
      <c r="R781" t="s">
        <v>157</v>
      </c>
      <c r="S781" t="s">
        <v>162</v>
      </c>
      <c r="T781" t="s">
        <v>163</v>
      </c>
      <c r="U781">
        <v>4.5</v>
      </c>
      <c r="V781">
        <v>2.2999999999999998</v>
      </c>
      <c r="W781">
        <v>3</v>
      </c>
      <c r="X781">
        <v>3.17</v>
      </c>
      <c r="Y781">
        <v>308516</v>
      </c>
      <c r="Z781">
        <v>82271</v>
      </c>
      <c r="AA781">
        <v>10283850</v>
      </c>
    </row>
    <row r="782" spans="1:27">
      <c r="A782" t="s">
        <v>965</v>
      </c>
      <c r="B782" t="s">
        <v>39</v>
      </c>
      <c r="C782" t="s">
        <v>39</v>
      </c>
      <c r="D782">
        <v>1562</v>
      </c>
      <c r="E782" s="12">
        <v>41922</v>
      </c>
      <c r="F782" s="72">
        <f t="shared" si="123"/>
        <v>2014</v>
      </c>
      <c r="G782" s="70">
        <f t="shared" si="124"/>
        <v>11084.750320102432</v>
      </c>
      <c r="H782" s="70" cm="1">
        <f t="array" ref="H782">INDEX(magic_bricks_appreciation_pivot!$A$13:$K$20,MATCH(C782,magic_bricks_appreciation_pivot!$A$13:$A$20,0),1+MATCH(F782,INDEX(magic_bricks_appreciation_pivot!$B$13:$K$13,0),0))</f>
        <v>2.7142646408024784E-2</v>
      </c>
      <c r="I782" s="70">
        <f>G782+G782*H782</f>
        <v>11385.619778562212</v>
      </c>
      <c r="J782">
        <v>161</v>
      </c>
      <c r="K782">
        <v>1</v>
      </c>
      <c r="L782">
        <v>1</v>
      </c>
      <c r="M782">
        <v>4</v>
      </c>
      <c r="N782" t="s">
        <v>184</v>
      </c>
      <c r="O782" t="s">
        <v>155</v>
      </c>
      <c r="P782" s="12">
        <v>25862</v>
      </c>
      <c r="Q782" t="s">
        <v>156</v>
      </c>
      <c r="R782" t="s">
        <v>177</v>
      </c>
      <c r="S782" t="s">
        <v>178</v>
      </c>
      <c r="T782" t="s">
        <v>163</v>
      </c>
      <c r="U782">
        <v>2.1</v>
      </c>
      <c r="V782">
        <v>3.5</v>
      </c>
      <c r="W782">
        <v>2.4</v>
      </c>
      <c r="X782">
        <v>2.57</v>
      </c>
      <c r="Y782">
        <v>657946</v>
      </c>
      <c r="Z782">
        <v>259716</v>
      </c>
      <c r="AA782">
        <v>17314380</v>
      </c>
    </row>
    <row r="783" spans="1:27" hidden="1">
      <c r="A783" t="s">
        <v>966</v>
      </c>
      <c r="B783" t="s">
        <v>23</v>
      </c>
      <c r="C783" t="s">
        <v>23</v>
      </c>
      <c r="D783">
        <v>1203</v>
      </c>
      <c r="E783" s="12">
        <v>40022</v>
      </c>
      <c r="F783" s="72">
        <f t="shared" si="123"/>
        <v>2009</v>
      </c>
      <c r="G783" s="70">
        <f t="shared" si="124"/>
        <v>5502.8054862842891</v>
      </c>
      <c r="H783" s="70" t="e" cm="1">
        <f t="array" ref="H783">INDEX(magic_bricks_appreciation_pivot!$A$13:$K$20,MATCH(C783,magic_bricks_appreciation_pivot!$A$13:$A$20,0),1+MATCH(F783,INDEX(magic_bricks_appreciation_pivot!$B$13:$K$13,0),0))</f>
        <v>#N/A</v>
      </c>
      <c r="I783" s="70"/>
      <c r="J783">
        <v>36</v>
      </c>
      <c r="K783">
        <v>1</v>
      </c>
      <c r="L783">
        <v>1</v>
      </c>
      <c r="M783">
        <v>3</v>
      </c>
      <c r="N783" t="s">
        <v>176</v>
      </c>
      <c r="O783" t="s">
        <v>155</v>
      </c>
      <c r="P783" s="12">
        <v>24327</v>
      </c>
      <c r="Q783" t="s">
        <v>169</v>
      </c>
      <c r="R783" t="s">
        <v>165</v>
      </c>
      <c r="S783" t="s">
        <v>162</v>
      </c>
      <c r="T783" t="s">
        <v>173</v>
      </c>
      <c r="U783">
        <v>4.2</v>
      </c>
      <c r="V783">
        <v>4.5999999999999996</v>
      </c>
      <c r="W783">
        <v>2.2999999999999998</v>
      </c>
      <c r="X783">
        <v>3.56</v>
      </c>
      <c r="Y783">
        <v>238316</v>
      </c>
      <c r="Z783">
        <v>72819</v>
      </c>
      <c r="AA783">
        <v>6619875</v>
      </c>
    </row>
    <row r="784" spans="1:27">
      <c r="A784" t="s">
        <v>967</v>
      </c>
      <c r="B784" t="s">
        <v>201</v>
      </c>
      <c r="C784" t="s">
        <v>201</v>
      </c>
      <c r="D784">
        <v>1825</v>
      </c>
      <c r="E784" s="12">
        <v>40267</v>
      </c>
      <c r="F784" s="72">
        <f t="shared" si="123"/>
        <v>2010</v>
      </c>
      <c r="G784" s="70">
        <f t="shared" si="124"/>
        <v>5908.5260273972599</v>
      </c>
      <c r="H784" s="70" cm="1">
        <f t="array" ref="H784">INDEX(magic_bricks_appreciation_pivot!$A$13:$K$20,MATCH(C784,magic_bricks_appreciation_pivot!$A$13:$A$20,0),1+MATCH(F784,INDEX(magic_bricks_appreciation_pivot!$B$13:$K$13,0),0))</f>
        <v>0.62790190260080292</v>
      </c>
      <c r="I784" s="70">
        <f t="shared" ref="I784:I785" si="126">G784+G784*H784</f>
        <v>9618.5007615663635</v>
      </c>
      <c r="J784">
        <v>155</v>
      </c>
      <c r="K784">
        <v>3</v>
      </c>
      <c r="L784">
        <v>2</v>
      </c>
      <c r="M784">
        <v>5</v>
      </c>
      <c r="N784" t="s">
        <v>184</v>
      </c>
      <c r="O784" t="s">
        <v>161</v>
      </c>
      <c r="P784" s="12">
        <v>30047</v>
      </c>
      <c r="Q784" t="s">
        <v>169</v>
      </c>
      <c r="R784" t="s">
        <v>157</v>
      </c>
      <c r="S784" t="s">
        <v>162</v>
      </c>
      <c r="T784" t="s">
        <v>163</v>
      </c>
      <c r="U784">
        <v>4.4000000000000004</v>
      </c>
      <c r="V784">
        <v>4.4000000000000004</v>
      </c>
      <c r="W784">
        <v>3.4</v>
      </c>
      <c r="X784">
        <v>4</v>
      </c>
      <c r="Y784">
        <v>485238</v>
      </c>
      <c r="Z784">
        <v>215661</v>
      </c>
      <c r="AA784">
        <v>10783060</v>
      </c>
    </row>
    <row r="785" spans="1:27">
      <c r="A785" t="s">
        <v>968</v>
      </c>
      <c r="B785" t="s">
        <v>51</v>
      </c>
      <c r="C785" t="s">
        <v>51</v>
      </c>
      <c r="D785">
        <v>1707</v>
      </c>
      <c r="E785" s="12">
        <v>40971</v>
      </c>
      <c r="F785" s="72">
        <f t="shared" si="123"/>
        <v>2012</v>
      </c>
      <c r="G785" s="70">
        <f t="shared" si="124"/>
        <v>5345.6942003514941</v>
      </c>
      <c r="H785" s="70" cm="1">
        <f t="array" ref="H785">INDEX(magic_bricks_appreciation_pivot!$A$13:$K$20,MATCH(C785,magic_bricks_appreciation_pivot!$A$13:$A$20,0),1+MATCH(F785,INDEX(magic_bricks_appreciation_pivot!$B$13:$K$13,0),0))</f>
        <v>0.25776818220303105</v>
      </c>
      <c r="I785" s="70">
        <f t="shared" si="126"/>
        <v>6723.6440769893843</v>
      </c>
      <c r="J785">
        <v>48</v>
      </c>
      <c r="K785">
        <v>2</v>
      </c>
      <c r="L785">
        <v>1</v>
      </c>
      <c r="M785">
        <v>4</v>
      </c>
      <c r="N785" t="s">
        <v>168</v>
      </c>
      <c r="O785" t="s">
        <v>161</v>
      </c>
      <c r="P785" s="12">
        <v>28196</v>
      </c>
      <c r="Q785" t="s">
        <v>194</v>
      </c>
      <c r="R785" t="s">
        <v>157</v>
      </c>
      <c r="S785" t="s">
        <v>162</v>
      </c>
      <c r="T785" t="s">
        <v>163</v>
      </c>
      <c r="U785">
        <v>2</v>
      </c>
      <c r="V785">
        <v>3.2</v>
      </c>
      <c r="W785">
        <v>5</v>
      </c>
      <c r="X785">
        <v>3.44</v>
      </c>
      <c r="Y785">
        <v>337629</v>
      </c>
      <c r="Z785">
        <v>136877</v>
      </c>
      <c r="AA785">
        <v>9125100</v>
      </c>
    </row>
    <row r="786" spans="1:27" hidden="1">
      <c r="A786" t="s">
        <v>969</v>
      </c>
      <c r="B786" t="s">
        <v>56</v>
      </c>
      <c r="C786" t="s">
        <v>56</v>
      </c>
      <c r="D786">
        <v>998</v>
      </c>
      <c r="E786" s="12">
        <v>40067</v>
      </c>
      <c r="F786" s="72">
        <f t="shared" si="123"/>
        <v>2009</v>
      </c>
      <c r="G786" s="70">
        <f t="shared" si="124"/>
        <v>7873.201402805611</v>
      </c>
      <c r="H786" s="70" t="e" cm="1">
        <f t="array" ref="H786">INDEX(magic_bricks_appreciation_pivot!$A$13:$K$20,MATCH(C786,magic_bricks_appreciation_pivot!$A$13:$A$20,0),1+MATCH(F786,INDEX(magic_bricks_appreciation_pivot!$B$13:$K$13,0),0))</f>
        <v>#N/A</v>
      </c>
      <c r="I786" s="70"/>
      <c r="J786">
        <v>140</v>
      </c>
      <c r="K786">
        <v>1</v>
      </c>
      <c r="L786">
        <v>1</v>
      </c>
      <c r="M786">
        <v>3</v>
      </c>
      <c r="N786" t="s">
        <v>176</v>
      </c>
      <c r="O786" t="s">
        <v>155</v>
      </c>
      <c r="P786" s="12">
        <v>33862</v>
      </c>
      <c r="Q786" t="s">
        <v>169</v>
      </c>
      <c r="R786" t="s">
        <v>177</v>
      </c>
      <c r="S786" t="s">
        <v>162</v>
      </c>
      <c r="T786" t="s">
        <v>159</v>
      </c>
      <c r="U786">
        <v>5</v>
      </c>
      <c r="V786">
        <v>4.5999999999999996</v>
      </c>
      <c r="W786">
        <v>2.7</v>
      </c>
      <c r="X786">
        <v>3.77</v>
      </c>
      <c r="Y786">
        <v>259296</v>
      </c>
      <c r="Z786">
        <v>110004</v>
      </c>
      <c r="AA786">
        <v>7857455</v>
      </c>
    </row>
    <row r="787" spans="1:27">
      <c r="A787" t="s">
        <v>970</v>
      </c>
      <c r="B787" t="s">
        <v>23</v>
      </c>
      <c r="C787" t="s">
        <v>23</v>
      </c>
      <c r="D787">
        <v>1675</v>
      </c>
      <c r="E787" s="12">
        <v>40304</v>
      </c>
      <c r="F787" s="72">
        <f t="shared" si="123"/>
        <v>2010</v>
      </c>
      <c r="G787" s="70">
        <f t="shared" si="124"/>
        <v>4953.7313432835817</v>
      </c>
      <c r="H787" s="70" cm="1">
        <f t="array" ref="H787">INDEX(magic_bricks_appreciation_pivot!$A$13:$K$20,MATCH(C787,magic_bricks_appreciation_pivot!$A$13:$A$20,0),1+MATCH(F787,INDEX(magic_bricks_appreciation_pivot!$B$13:$K$13,0),0))</f>
        <v>0.49881786187527283</v>
      </c>
      <c r="I787" s="70">
        <f t="shared" ref="I787:I791" si="127">G787+G787*H787</f>
        <v>7424.7410202448209</v>
      </c>
      <c r="J787">
        <v>34</v>
      </c>
      <c r="K787">
        <v>2</v>
      </c>
      <c r="L787">
        <v>2</v>
      </c>
      <c r="M787">
        <v>4</v>
      </c>
      <c r="N787" t="s">
        <v>193</v>
      </c>
      <c r="O787" t="s">
        <v>155</v>
      </c>
      <c r="P787" s="12">
        <v>30084</v>
      </c>
      <c r="Q787" t="s">
        <v>194</v>
      </c>
      <c r="R787" t="s">
        <v>157</v>
      </c>
      <c r="S787" t="s">
        <v>178</v>
      </c>
      <c r="T787" t="s">
        <v>163</v>
      </c>
      <c r="U787">
        <v>3.7</v>
      </c>
      <c r="V787">
        <v>4.2</v>
      </c>
      <c r="W787">
        <v>2.6</v>
      </c>
      <c r="X787">
        <v>3.41</v>
      </c>
      <c r="Y787">
        <v>340198</v>
      </c>
      <c r="Z787">
        <v>124463</v>
      </c>
      <c r="AA787">
        <v>8297500</v>
      </c>
    </row>
    <row r="788" spans="1:27">
      <c r="A788" t="s">
        <v>971</v>
      </c>
      <c r="B788" t="s">
        <v>39</v>
      </c>
      <c r="C788" t="s">
        <v>39</v>
      </c>
      <c r="D788">
        <v>1792</v>
      </c>
      <c r="E788" s="12">
        <v>41702</v>
      </c>
      <c r="F788" s="72">
        <f t="shared" si="123"/>
        <v>2014</v>
      </c>
      <c r="G788" s="70">
        <f t="shared" si="124"/>
        <v>11549.815848214286</v>
      </c>
      <c r="H788" s="70" cm="1">
        <f t="array" ref="H788">INDEX(magic_bricks_appreciation_pivot!$A$13:$K$20,MATCH(C788,magic_bricks_appreciation_pivot!$A$13:$A$20,0),1+MATCH(F788,INDEX(magic_bricks_appreciation_pivot!$B$13:$K$13,0),0))</f>
        <v>2.7142646408024784E-2</v>
      </c>
      <c r="I788" s="70">
        <f t="shared" si="127"/>
        <v>11863.308415860167</v>
      </c>
      <c r="J788">
        <v>156</v>
      </c>
      <c r="K788">
        <v>1</v>
      </c>
      <c r="L788">
        <v>1</v>
      </c>
      <c r="M788">
        <v>4</v>
      </c>
      <c r="N788" t="s">
        <v>168</v>
      </c>
      <c r="O788" t="s">
        <v>161</v>
      </c>
      <c r="P788" s="12">
        <v>37687</v>
      </c>
      <c r="Q788" t="s">
        <v>156</v>
      </c>
      <c r="R788" t="s">
        <v>165</v>
      </c>
      <c r="S788" t="s">
        <v>162</v>
      </c>
      <c r="T788" t="s">
        <v>182</v>
      </c>
      <c r="U788">
        <v>5</v>
      </c>
      <c r="V788">
        <v>2.1</v>
      </c>
      <c r="W788">
        <v>2</v>
      </c>
      <c r="X788">
        <v>3.0750000000000002</v>
      </c>
      <c r="Y788">
        <v>683010</v>
      </c>
      <c r="Z788">
        <v>103486</v>
      </c>
      <c r="AA788">
        <v>20697270</v>
      </c>
    </row>
    <row r="789" spans="1:27">
      <c r="A789" t="s">
        <v>972</v>
      </c>
      <c r="B789" t="s">
        <v>39</v>
      </c>
      <c r="C789" t="s">
        <v>39</v>
      </c>
      <c r="D789">
        <v>1574</v>
      </c>
      <c r="E789" s="12">
        <v>40832</v>
      </c>
      <c r="F789" s="72">
        <f t="shared" si="123"/>
        <v>2011</v>
      </c>
      <c r="G789" s="70">
        <f t="shared" si="124"/>
        <v>7479.3392630241424</v>
      </c>
      <c r="H789" s="70" cm="1">
        <f t="array" ref="H789">INDEX(magic_bricks_appreciation_pivot!$A$13:$K$20,MATCH(C789,magic_bricks_appreciation_pivot!$A$13:$A$20,0),1+MATCH(F789,INDEX(magic_bricks_appreciation_pivot!$B$13:$K$13,0),0))</f>
        <v>0.32133594787779113</v>
      </c>
      <c r="I789" s="70">
        <f t="shared" si="127"/>
        <v>9882.7198346075857</v>
      </c>
      <c r="J789">
        <v>54</v>
      </c>
      <c r="K789">
        <v>1</v>
      </c>
      <c r="L789">
        <v>1</v>
      </c>
      <c r="M789">
        <v>4</v>
      </c>
      <c r="N789" t="s">
        <v>176</v>
      </c>
      <c r="O789" t="s">
        <v>155</v>
      </c>
      <c r="P789" s="12">
        <v>33897</v>
      </c>
      <c r="Q789" t="s">
        <v>194</v>
      </c>
      <c r="R789" t="s">
        <v>177</v>
      </c>
      <c r="S789" t="s">
        <v>162</v>
      </c>
      <c r="T789" t="s">
        <v>163</v>
      </c>
      <c r="U789">
        <v>4.0999999999999996</v>
      </c>
      <c r="V789">
        <v>3.9</v>
      </c>
      <c r="W789">
        <v>2.2999999999999998</v>
      </c>
      <c r="X789">
        <v>3.33</v>
      </c>
      <c r="Y789">
        <v>470899</v>
      </c>
      <c r="Z789">
        <v>211905</v>
      </c>
      <c r="AA789">
        <v>11772480</v>
      </c>
    </row>
    <row r="790" spans="1:27">
      <c r="A790" t="s">
        <v>973</v>
      </c>
      <c r="B790" t="s">
        <v>23</v>
      </c>
      <c r="C790" t="s">
        <v>23</v>
      </c>
      <c r="D790">
        <v>1070</v>
      </c>
      <c r="E790" s="12">
        <v>40191</v>
      </c>
      <c r="F790" s="72">
        <f t="shared" si="123"/>
        <v>2010</v>
      </c>
      <c r="G790" s="70">
        <f t="shared" si="124"/>
        <v>9091.1214953271028</v>
      </c>
      <c r="H790" s="70" cm="1">
        <f t="array" ref="H790">INDEX(magic_bricks_appreciation_pivot!$A$13:$K$20,MATCH(C790,magic_bricks_appreciation_pivot!$A$13:$A$20,0),1+MATCH(F790,INDEX(magic_bricks_appreciation_pivot!$B$13:$K$13,0),0))</f>
        <v>0.49881786187527283</v>
      </c>
      <c r="I790" s="70">
        <f t="shared" si="127"/>
        <v>13625.935281674501</v>
      </c>
      <c r="J790">
        <v>67</v>
      </c>
      <c r="K790">
        <v>1</v>
      </c>
      <c r="L790">
        <v>1</v>
      </c>
      <c r="M790">
        <v>3</v>
      </c>
      <c r="N790" t="s">
        <v>168</v>
      </c>
      <c r="O790" t="s">
        <v>155</v>
      </c>
      <c r="P790" s="12">
        <v>29241</v>
      </c>
      <c r="Q790" t="s">
        <v>156</v>
      </c>
      <c r="R790" t="s">
        <v>170</v>
      </c>
      <c r="S790" t="s">
        <v>162</v>
      </c>
      <c r="T790" t="s">
        <v>171</v>
      </c>
      <c r="U790">
        <v>3.6</v>
      </c>
      <c r="V790">
        <v>4.9000000000000004</v>
      </c>
      <c r="W790">
        <v>3.8</v>
      </c>
      <c r="X790">
        <v>4.07</v>
      </c>
      <c r="Y790">
        <v>447465</v>
      </c>
      <c r="Z790">
        <v>136185</v>
      </c>
      <c r="AA790">
        <v>9727500</v>
      </c>
    </row>
    <row r="791" spans="1:27">
      <c r="A791" t="s">
        <v>974</v>
      </c>
      <c r="B791" t="s">
        <v>175</v>
      </c>
      <c r="C791" t="s">
        <v>34</v>
      </c>
      <c r="D791">
        <v>1125</v>
      </c>
      <c r="E791" s="12">
        <v>41377</v>
      </c>
      <c r="F791" s="72">
        <f t="shared" si="123"/>
        <v>2013</v>
      </c>
      <c r="G791" s="70">
        <f t="shared" si="124"/>
        <v>11023.111111111111</v>
      </c>
      <c r="H791" s="70" cm="1">
        <f t="array" ref="H791">INDEX(magic_bricks_appreciation_pivot!$A$13:$K$20,MATCH(C791,magic_bricks_appreciation_pivot!$A$13:$A$20,0),1+MATCH(F791,INDEX(magic_bricks_appreciation_pivot!$B$13:$K$13,0),0))</f>
        <v>0.11656080922135968</v>
      </c>
      <c r="I791" s="70">
        <f t="shared" si="127"/>
        <v>12307.973862359184</v>
      </c>
      <c r="J791">
        <v>156</v>
      </c>
      <c r="K791">
        <v>1</v>
      </c>
      <c r="L791">
        <v>1</v>
      </c>
      <c r="M791">
        <v>3</v>
      </c>
      <c r="N791" t="s">
        <v>193</v>
      </c>
      <c r="O791" t="s">
        <v>161</v>
      </c>
      <c r="P791" s="12">
        <v>28237</v>
      </c>
      <c r="Q791" t="s">
        <v>156</v>
      </c>
      <c r="R791" t="s">
        <v>165</v>
      </c>
      <c r="S791" t="s">
        <v>162</v>
      </c>
      <c r="T791" t="s">
        <v>163</v>
      </c>
      <c r="U791">
        <v>3.8</v>
      </c>
      <c r="V791">
        <v>4.2</v>
      </c>
      <c r="W791">
        <v>4.5</v>
      </c>
      <c r="X791">
        <v>4.17</v>
      </c>
      <c r="Y791">
        <v>359629</v>
      </c>
      <c r="Z791">
        <v>86807</v>
      </c>
      <c r="AA791">
        <v>12401000</v>
      </c>
    </row>
    <row r="792" spans="1:27" hidden="1">
      <c r="A792" t="s">
        <v>975</v>
      </c>
      <c r="B792" t="s">
        <v>51</v>
      </c>
      <c r="C792" t="s">
        <v>51</v>
      </c>
      <c r="D792">
        <v>1971</v>
      </c>
      <c r="E792" s="12">
        <v>38103</v>
      </c>
      <c r="F792" s="72">
        <f t="shared" si="123"/>
        <v>2004</v>
      </c>
      <c r="G792" s="70">
        <f t="shared" si="124"/>
        <v>7415.6062912227299</v>
      </c>
      <c r="H792" s="70" t="e" cm="1">
        <f t="array" ref="H792">INDEX(magic_bricks_appreciation_pivot!$A$13:$K$20,MATCH(C792,magic_bricks_appreciation_pivot!$A$13:$A$20,0),1+MATCH(F792,INDEX(magic_bricks_appreciation_pivot!$B$13:$K$13,0),0))</f>
        <v>#N/A</v>
      </c>
      <c r="I792" s="70"/>
      <c r="J792">
        <v>12</v>
      </c>
      <c r="K792">
        <v>3</v>
      </c>
      <c r="L792">
        <v>2</v>
      </c>
      <c r="M792">
        <v>5</v>
      </c>
      <c r="N792" t="s">
        <v>168</v>
      </c>
      <c r="O792" t="s">
        <v>155</v>
      </c>
      <c r="P792" s="12">
        <v>26058</v>
      </c>
      <c r="Q792" t="s">
        <v>156</v>
      </c>
      <c r="R792" t="s">
        <v>170</v>
      </c>
      <c r="S792" t="s">
        <v>178</v>
      </c>
      <c r="T792" t="s">
        <v>173</v>
      </c>
      <c r="U792">
        <v>3.8</v>
      </c>
      <c r="V792">
        <v>3.4</v>
      </c>
      <c r="W792">
        <v>4.9000000000000004</v>
      </c>
      <c r="X792">
        <v>3.95</v>
      </c>
      <c r="Y792">
        <v>555414</v>
      </c>
      <c r="Z792">
        <v>306939</v>
      </c>
      <c r="AA792">
        <v>14616160</v>
      </c>
    </row>
    <row r="793" spans="1:27">
      <c r="A793" t="s">
        <v>976</v>
      </c>
      <c r="B793" t="s">
        <v>201</v>
      </c>
      <c r="C793" t="s">
        <v>201</v>
      </c>
      <c r="D793">
        <v>1361</v>
      </c>
      <c r="E793" s="12">
        <v>40284</v>
      </c>
      <c r="F793" s="72">
        <f t="shared" si="123"/>
        <v>2010</v>
      </c>
      <c r="G793" s="70">
        <f t="shared" si="124"/>
        <v>6595.841293166789</v>
      </c>
      <c r="H793" s="70" cm="1">
        <f t="array" ref="H793">INDEX(magic_bricks_appreciation_pivot!$A$13:$K$20,MATCH(C793,magic_bricks_appreciation_pivot!$A$13:$A$20,0),1+MATCH(F793,INDEX(magic_bricks_appreciation_pivot!$B$13:$K$13,0),0))</f>
        <v>0.62790190260080292</v>
      </c>
      <c r="I793" s="70">
        <f t="shared" ref="I793:I794" si="128">G793+G793*H793</f>
        <v>10737.382590399156</v>
      </c>
      <c r="J793">
        <v>93</v>
      </c>
      <c r="K793">
        <v>2</v>
      </c>
      <c r="L793">
        <v>1</v>
      </c>
      <c r="M793">
        <v>4</v>
      </c>
      <c r="N793" t="s">
        <v>168</v>
      </c>
      <c r="O793" t="s">
        <v>161</v>
      </c>
      <c r="P793" s="12">
        <v>37729</v>
      </c>
      <c r="Q793" t="s">
        <v>194</v>
      </c>
      <c r="R793" t="s">
        <v>177</v>
      </c>
      <c r="S793" t="s">
        <v>158</v>
      </c>
      <c r="T793" t="s">
        <v>182</v>
      </c>
      <c r="U793">
        <v>4.5</v>
      </c>
      <c r="V793">
        <v>3.4</v>
      </c>
      <c r="W793">
        <v>3.7</v>
      </c>
      <c r="X793">
        <v>3.85</v>
      </c>
      <c r="Y793">
        <v>368055</v>
      </c>
      <c r="Z793">
        <v>152608</v>
      </c>
      <c r="AA793">
        <v>8976940</v>
      </c>
    </row>
    <row r="794" spans="1:27">
      <c r="A794" t="s">
        <v>977</v>
      </c>
      <c r="B794" t="s">
        <v>201</v>
      </c>
      <c r="C794" t="s">
        <v>201</v>
      </c>
      <c r="D794">
        <v>1786</v>
      </c>
      <c r="E794" s="12">
        <v>40491</v>
      </c>
      <c r="F794" s="72">
        <f t="shared" si="123"/>
        <v>2010</v>
      </c>
      <c r="G794" s="70">
        <f t="shared" si="124"/>
        <v>5576.8645016797309</v>
      </c>
      <c r="H794" s="70" cm="1">
        <f t="array" ref="H794">INDEX(magic_bricks_appreciation_pivot!$A$13:$K$20,MATCH(C794,magic_bricks_appreciation_pivot!$A$13:$A$20,0),1+MATCH(F794,INDEX(magic_bricks_appreciation_pivot!$B$13:$K$13,0),0))</f>
        <v>0.62790190260080292</v>
      </c>
      <c r="I794" s="70">
        <f t="shared" si="128"/>
        <v>9078.5883328313121</v>
      </c>
      <c r="J794">
        <v>74</v>
      </c>
      <c r="K794">
        <v>3</v>
      </c>
      <c r="L794">
        <v>2</v>
      </c>
      <c r="M794">
        <v>5</v>
      </c>
      <c r="N794" t="s">
        <v>168</v>
      </c>
      <c r="O794" t="s">
        <v>161</v>
      </c>
      <c r="P794" s="12">
        <v>31731</v>
      </c>
      <c r="Q794" t="s">
        <v>194</v>
      </c>
      <c r="R794" t="s">
        <v>170</v>
      </c>
      <c r="S794" t="s">
        <v>162</v>
      </c>
      <c r="T794" t="s">
        <v>166</v>
      </c>
      <c r="U794">
        <v>3</v>
      </c>
      <c r="V794">
        <v>3</v>
      </c>
      <c r="W794">
        <v>4.9000000000000004</v>
      </c>
      <c r="X794">
        <v>3.76</v>
      </c>
      <c r="Y794">
        <v>478093</v>
      </c>
      <c r="Z794">
        <v>229086</v>
      </c>
      <c r="AA794">
        <v>9960280</v>
      </c>
    </row>
    <row r="795" spans="1:27" hidden="1">
      <c r="A795" t="s">
        <v>978</v>
      </c>
      <c r="B795" t="s">
        <v>23</v>
      </c>
      <c r="C795" t="s">
        <v>23</v>
      </c>
      <c r="D795">
        <v>612</v>
      </c>
      <c r="E795" s="12">
        <v>40015</v>
      </c>
      <c r="F795" s="72">
        <f t="shared" si="123"/>
        <v>2009</v>
      </c>
      <c r="G795" s="70">
        <f t="shared" si="124"/>
        <v>8685.8660130718963</v>
      </c>
      <c r="H795" s="70" t="e" cm="1">
        <f t="array" ref="H795">INDEX(magic_bricks_appreciation_pivot!$A$13:$K$20,MATCH(C795,magic_bricks_appreciation_pivot!$A$13:$A$20,0),1+MATCH(F795,INDEX(magic_bricks_appreciation_pivot!$B$13:$K$13,0),0))</f>
        <v>#N/A</v>
      </c>
      <c r="I795" s="70"/>
      <c r="J795">
        <v>32</v>
      </c>
      <c r="K795">
        <v>1</v>
      </c>
      <c r="L795">
        <v>1</v>
      </c>
      <c r="M795">
        <v>2</v>
      </c>
      <c r="N795" t="s">
        <v>193</v>
      </c>
      <c r="O795" t="s">
        <v>155</v>
      </c>
      <c r="P795" s="12">
        <v>30890</v>
      </c>
      <c r="Q795" t="s">
        <v>156</v>
      </c>
      <c r="R795" t="s">
        <v>157</v>
      </c>
      <c r="S795" t="s">
        <v>178</v>
      </c>
      <c r="T795" t="s">
        <v>159</v>
      </c>
      <c r="U795">
        <v>4</v>
      </c>
      <c r="V795">
        <v>4.4000000000000004</v>
      </c>
      <c r="W795">
        <v>4.5</v>
      </c>
      <c r="X795">
        <v>4.32</v>
      </c>
      <c r="Y795">
        <v>159473</v>
      </c>
      <c r="Z795">
        <v>116947</v>
      </c>
      <c r="AA795">
        <v>5315750</v>
      </c>
    </row>
    <row r="796" spans="1:27" hidden="1">
      <c r="A796" t="s">
        <v>979</v>
      </c>
      <c r="B796" t="s">
        <v>75</v>
      </c>
      <c r="D796">
        <v>1596</v>
      </c>
      <c r="E796" s="12">
        <v>39443</v>
      </c>
      <c r="F796" s="72">
        <f t="shared" si="123"/>
        <v>2007</v>
      </c>
      <c r="G796" s="70">
        <f t="shared" si="124"/>
        <v>7056.7669172932328</v>
      </c>
      <c r="H796" s="70" t="e" cm="1">
        <f t="array" ref="H796">INDEX(magic_bricks_appreciation_pivot!$A$13:$K$20,MATCH(C796,magic_bricks_appreciation_pivot!$A$13:$A$20,0),1+MATCH(F796,INDEX(magic_bricks_appreciation_pivot!$B$13:$K$13,0),0))</f>
        <v>#N/A</v>
      </c>
      <c r="I796" s="70"/>
      <c r="J796">
        <v>154</v>
      </c>
      <c r="K796">
        <v>1</v>
      </c>
      <c r="L796">
        <v>1</v>
      </c>
      <c r="M796">
        <v>4</v>
      </c>
      <c r="N796" t="s">
        <v>184</v>
      </c>
      <c r="O796" t="s">
        <v>161</v>
      </c>
      <c r="P796" s="12">
        <v>32143</v>
      </c>
      <c r="Q796" t="s">
        <v>194</v>
      </c>
      <c r="R796" t="s">
        <v>177</v>
      </c>
      <c r="S796" t="s">
        <v>158</v>
      </c>
      <c r="T796" t="s">
        <v>163</v>
      </c>
      <c r="U796">
        <v>4.4000000000000004</v>
      </c>
      <c r="V796">
        <v>3.1</v>
      </c>
      <c r="W796">
        <v>4.9000000000000004</v>
      </c>
      <c r="X796">
        <v>4.3</v>
      </c>
      <c r="Y796">
        <v>360403</v>
      </c>
      <c r="Z796">
        <v>191464</v>
      </c>
      <c r="AA796">
        <v>11262600</v>
      </c>
    </row>
    <row r="797" spans="1:27" hidden="1">
      <c r="A797" t="s">
        <v>980</v>
      </c>
      <c r="B797" t="s">
        <v>39</v>
      </c>
      <c r="C797" t="s">
        <v>39</v>
      </c>
      <c r="D797">
        <v>1644</v>
      </c>
      <c r="E797" s="12">
        <v>39395</v>
      </c>
      <c r="F797" s="72">
        <f t="shared" si="123"/>
        <v>2007</v>
      </c>
      <c r="G797" s="70">
        <f t="shared" si="124"/>
        <v>7105.6690997566911</v>
      </c>
      <c r="H797" s="70" t="e" cm="1">
        <f t="array" ref="H797">INDEX(magic_bricks_appreciation_pivot!$A$13:$K$20,MATCH(C797,magic_bricks_appreciation_pivot!$A$13:$A$20,0),1+MATCH(F797,INDEX(magic_bricks_appreciation_pivot!$B$13:$K$13,0),0))</f>
        <v>#N/A</v>
      </c>
      <c r="I797" s="70"/>
      <c r="J797">
        <v>66</v>
      </c>
      <c r="K797">
        <v>1</v>
      </c>
      <c r="L797">
        <v>1</v>
      </c>
      <c r="M797">
        <v>4</v>
      </c>
      <c r="N797" t="s">
        <v>193</v>
      </c>
      <c r="O797" t="s">
        <v>161</v>
      </c>
      <c r="P797" s="12">
        <v>32095</v>
      </c>
      <c r="Q797" t="s">
        <v>169</v>
      </c>
      <c r="R797" t="s">
        <v>157</v>
      </c>
      <c r="S797" t="s">
        <v>178</v>
      </c>
      <c r="T797" t="s">
        <v>163</v>
      </c>
      <c r="U797">
        <v>4.7</v>
      </c>
      <c r="V797">
        <v>2.7</v>
      </c>
      <c r="W797">
        <v>4.9000000000000004</v>
      </c>
      <c r="X797">
        <v>4.28</v>
      </c>
      <c r="Y797">
        <v>455587</v>
      </c>
      <c r="Z797">
        <v>175226</v>
      </c>
      <c r="AA797">
        <v>11681720</v>
      </c>
    </row>
    <row r="798" spans="1:27" hidden="1">
      <c r="A798" t="s">
        <v>981</v>
      </c>
      <c r="B798" t="s">
        <v>56</v>
      </c>
      <c r="C798" t="s">
        <v>56</v>
      </c>
      <c r="D798">
        <v>1041</v>
      </c>
      <c r="E798" s="12">
        <v>39190</v>
      </c>
      <c r="F798" s="72">
        <f t="shared" si="123"/>
        <v>2007</v>
      </c>
      <c r="G798" s="70">
        <f t="shared" si="124"/>
        <v>10227.214217098943</v>
      </c>
      <c r="H798" s="70" t="e" cm="1">
        <f t="array" ref="H798">INDEX(magic_bricks_appreciation_pivot!$A$13:$K$20,MATCH(C798,magic_bricks_appreciation_pivot!$A$13:$A$20,0),1+MATCH(F798,INDEX(magic_bricks_appreciation_pivot!$B$13:$K$13,0),0))</f>
        <v>#N/A</v>
      </c>
      <c r="I798" s="70"/>
      <c r="J798">
        <v>78</v>
      </c>
      <c r="K798">
        <v>1</v>
      </c>
      <c r="L798">
        <v>1</v>
      </c>
      <c r="M798">
        <v>3</v>
      </c>
      <c r="N798" t="s">
        <v>184</v>
      </c>
      <c r="O798" t="s">
        <v>161</v>
      </c>
      <c r="P798" s="12">
        <v>31160</v>
      </c>
      <c r="Q798" t="s">
        <v>156</v>
      </c>
      <c r="R798" t="s">
        <v>165</v>
      </c>
      <c r="S798" t="s">
        <v>158</v>
      </c>
      <c r="T798" t="s">
        <v>159</v>
      </c>
      <c r="U798">
        <v>3.6</v>
      </c>
      <c r="V798">
        <v>4.0999999999999996</v>
      </c>
      <c r="W798">
        <v>4.4000000000000004</v>
      </c>
      <c r="X798">
        <v>4.0999999999999996</v>
      </c>
      <c r="Y798">
        <v>372629</v>
      </c>
      <c r="Z798">
        <v>42586</v>
      </c>
      <c r="AA798">
        <v>10646530</v>
      </c>
    </row>
    <row r="799" spans="1:27" hidden="1">
      <c r="A799" t="s">
        <v>982</v>
      </c>
      <c r="B799" t="s">
        <v>175</v>
      </c>
      <c r="C799" t="s">
        <v>34</v>
      </c>
      <c r="D799">
        <v>810</v>
      </c>
      <c r="E799" s="12">
        <v>39924</v>
      </c>
      <c r="F799" s="72">
        <f t="shared" si="123"/>
        <v>2009</v>
      </c>
      <c r="G799" s="70">
        <f t="shared" si="124"/>
        <v>11546.604938271605</v>
      </c>
      <c r="H799" s="70" t="e" cm="1">
        <f t="array" ref="H799">INDEX(magic_bricks_appreciation_pivot!$A$13:$K$20,MATCH(C799,magic_bricks_appreciation_pivot!$A$13:$A$20,0),1+MATCH(F799,INDEX(magic_bricks_appreciation_pivot!$B$13:$K$13,0),0))</f>
        <v>#N/A</v>
      </c>
      <c r="I799" s="70"/>
      <c r="J799">
        <v>24</v>
      </c>
      <c r="K799">
        <v>1</v>
      </c>
      <c r="L799">
        <v>1</v>
      </c>
      <c r="M799">
        <v>3</v>
      </c>
      <c r="N799" t="s">
        <v>176</v>
      </c>
      <c r="O799" t="s">
        <v>161</v>
      </c>
      <c r="P799" s="12">
        <v>29339</v>
      </c>
      <c r="Q799" t="s">
        <v>156</v>
      </c>
      <c r="R799" t="s">
        <v>165</v>
      </c>
      <c r="S799" t="s">
        <v>158</v>
      </c>
      <c r="T799" t="s">
        <v>163</v>
      </c>
      <c r="U799">
        <v>3.2</v>
      </c>
      <c r="V799">
        <v>4</v>
      </c>
      <c r="W799">
        <v>4.9000000000000004</v>
      </c>
      <c r="X799">
        <v>4.03</v>
      </c>
      <c r="Y799">
        <v>271230</v>
      </c>
      <c r="Z799">
        <v>56117</v>
      </c>
      <c r="AA799">
        <v>9352750</v>
      </c>
    </row>
    <row r="800" spans="1:27">
      <c r="A800" t="s">
        <v>983</v>
      </c>
      <c r="B800" t="s">
        <v>175</v>
      </c>
      <c r="C800" t="s">
        <v>34</v>
      </c>
      <c r="D800">
        <v>837</v>
      </c>
      <c r="E800" s="12">
        <v>40262</v>
      </c>
      <c r="F800" s="72">
        <f t="shared" si="123"/>
        <v>2010</v>
      </c>
      <c r="G800" s="70">
        <f t="shared" si="124"/>
        <v>10253.751493428912</v>
      </c>
      <c r="H800" s="70" cm="1">
        <f t="array" ref="H800">INDEX(magic_bricks_appreciation_pivot!$A$13:$K$20,MATCH(C800,magic_bricks_appreciation_pivot!$A$13:$A$20,0),1+MATCH(F800,INDEX(magic_bricks_appreciation_pivot!$B$13:$K$13,0),0))</f>
        <v>0.46848170778869208</v>
      </c>
      <c r="I800" s="70">
        <f t="shared" ref="I800:I804" si="129">G800+G800*H800</f>
        <v>15057.446504311341</v>
      </c>
      <c r="J800">
        <v>117</v>
      </c>
      <c r="K800">
        <v>1</v>
      </c>
      <c r="L800">
        <v>1</v>
      </c>
      <c r="M800">
        <v>3</v>
      </c>
      <c r="N800" t="s">
        <v>184</v>
      </c>
      <c r="O800" t="s">
        <v>161</v>
      </c>
      <c r="P800" s="12">
        <v>38072</v>
      </c>
      <c r="Q800" t="s">
        <v>169</v>
      </c>
      <c r="R800" t="s">
        <v>170</v>
      </c>
      <c r="S800" t="s">
        <v>178</v>
      </c>
      <c r="T800" t="s">
        <v>182</v>
      </c>
      <c r="U800">
        <v>3.9</v>
      </c>
      <c r="V800">
        <v>3.2</v>
      </c>
      <c r="W800">
        <v>2.8</v>
      </c>
      <c r="X800">
        <v>3.29</v>
      </c>
      <c r="Y800">
        <v>240307</v>
      </c>
      <c r="Z800">
        <v>102989</v>
      </c>
      <c r="AA800">
        <v>8582390</v>
      </c>
    </row>
    <row r="801" spans="1:27">
      <c r="A801" t="s">
        <v>984</v>
      </c>
      <c r="B801" t="s">
        <v>75</v>
      </c>
      <c r="C801" t="s">
        <v>75</v>
      </c>
      <c r="D801">
        <v>1884</v>
      </c>
      <c r="E801" s="12">
        <v>41925</v>
      </c>
      <c r="F801" s="72">
        <f t="shared" si="123"/>
        <v>2014</v>
      </c>
      <c r="G801" s="70">
        <f t="shared" si="124"/>
        <v>7457.3513800424626</v>
      </c>
      <c r="H801" s="70" cm="1">
        <f t="array" ref="H801">INDEX(magic_bricks_appreciation_pivot!$A$13:$K$20,MATCH(C801,magic_bricks_appreciation_pivot!$A$13:$A$20,0),1+MATCH(F801,INDEX(magic_bricks_appreciation_pivot!$B$13:$K$13,0),0))</f>
        <v>0.20839433870180576</v>
      </c>
      <c r="I801" s="70">
        <f t="shared" si="129"/>
        <v>9011.4211893534102</v>
      </c>
      <c r="J801">
        <v>181</v>
      </c>
      <c r="K801">
        <v>2</v>
      </c>
      <c r="L801">
        <v>1</v>
      </c>
      <c r="M801">
        <v>5</v>
      </c>
      <c r="N801" t="s">
        <v>154</v>
      </c>
      <c r="O801" t="s">
        <v>155</v>
      </c>
      <c r="P801" s="12">
        <v>36450</v>
      </c>
      <c r="Q801" t="s">
        <v>194</v>
      </c>
      <c r="R801" t="s">
        <v>157</v>
      </c>
      <c r="S801" t="s">
        <v>178</v>
      </c>
      <c r="T801" t="s">
        <v>182</v>
      </c>
      <c r="U801">
        <v>2</v>
      </c>
      <c r="V801">
        <v>2.1</v>
      </c>
      <c r="W801">
        <v>4.4000000000000004</v>
      </c>
      <c r="X801">
        <v>3.105</v>
      </c>
      <c r="Y801">
        <v>533887</v>
      </c>
      <c r="Z801">
        <v>196695</v>
      </c>
      <c r="AA801">
        <v>14049650</v>
      </c>
    </row>
    <row r="802" spans="1:27">
      <c r="A802" t="s">
        <v>985</v>
      </c>
      <c r="B802" t="s">
        <v>175</v>
      </c>
      <c r="C802" t="s">
        <v>34</v>
      </c>
      <c r="D802">
        <v>1063</v>
      </c>
      <c r="E802" s="12">
        <v>40563</v>
      </c>
      <c r="F802" s="72">
        <f t="shared" si="123"/>
        <v>2011</v>
      </c>
      <c r="G802" s="70">
        <f t="shared" si="124"/>
        <v>8704.6190028222009</v>
      </c>
      <c r="H802" s="70" cm="1">
        <f t="array" ref="H802">INDEX(magic_bricks_appreciation_pivot!$A$13:$K$20,MATCH(C802,magic_bricks_appreciation_pivot!$A$13:$A$20,0),1+MATCH(F802,INDEX(magic_bricks_appreciation_pivot!$B$13:$K$13,0),0))</f>
        <v>0.22839026915113872</v>
      </c>
      <c r="I802" s="70">
        <f t="shared" si="129"/>
        <v>10692.669279734881</v>
      </c>
      <c r="J802">
        <v>187</v>
      </c>
      <c r="K802">
        <v>1</v>
      </c>
      <c r="L802">
        <v>1</v>
      </c>
      <c r="M802">
        <v>3</v>
      </c>
      <c r="N802" t="s">
        <v>184</v>
      </c>
      <c r="O802" t="s">
        <v>155</v>
      </c>
      <c r="P802" s="12">
        <v>29613</v>
      </c>
      <c r="Q802" t="s">
        <v>169</v>
      </c>
      <c r="R802" t="s">
        <v>165</v>
      </c>
      <c r="S802" t="s">
        <v>178</v>
      </c>
      <c r="T802" t="s">
        <v>166</v>
      </c>
      <c r="U802">
        <v>3</v>
      </c>
      <c r="V802">
        <v>2</v>
      </c>
      <c r="W802">
        <v>2.4</v>
      </c>
      <c r="X802">
        <v>2.42</v>
      </c>
      <c r="Y802">
        <v>305349</v>
      </c>
      <c r="Z802">
        <v>148048</v>
      </c>
      <c r="AA802">
        <v>9253010</v>
      </c>
    </row>
    <row r="803" spans="1:27">
      <c r="A803" t="s">
        <v>986</v>
      </c>
      <c r="B803" t="s">
        <v>23</v>
      </c>
      <c r="C803" t="s">
        <v>23</v>
      </c>
      <c r="D803">
        <v>1298</v>
      </c>
      <c r="E803" s="12">
        <v>40778</v>
      </c>
      <c r="F803" s="72">
        <f t="shared" si="123"/>
        <v>2011</v>
      </c>
      <c r="G803" s="70">
        <f t="shared" si="124"/>
        <v>5151.0015408320496</v>
      </c>
      <c r="H803" s="70" cm="1">
        <f t="array" ref="H803">INDEX(magic_bricks_appreciation_pivot!$A$13:$K$20,MATCH(C803,magic_bricks_appreciation_pivot!$A$13:$A$20,0),1+MATCH(F803,INDEX(magic_bricks_appreciation_pivot!$B$13:$K$13,0),0))</f>
        <v>0.30621792098525186</v>
      </c>
      <c r="I803" s="70">
        <f t="shared" si="129"/>
        <v>6728.3305236574688</v>
      </c>
      <c r="J803">
        <v>69</v>
      </c>
      <c r="K803">
        <v>1</v>
      </c>
      <c r="L803">
        <v>1</v>
      </c>
      <c r="M803">
        <v>3</v>
      </c>
      <c r="N803" t="s">
        <v>168</v>
      </c>
      <c r="O803" t="s">
        <v>161</v>
      </c>
      <c r="P803" s="12">
        <v>33843</v>
      </c>
      <c r="Q803" t="s">
        <v>169</v>
      </c>
      <c r="R803" t="s">
        <v>170</v>
      </c>
      <c r="S803" t="s">
        <v>158</v>
      </c>
      <c r="T803" t="s">
        <v>171</v>
      </c>
      <c r="U803">
        <v>2.4</v>
      </c>
      <c r="V803">
        <v>4.7</v>
      </c>
      <c r="W803">
        <v>3</v>
      </c>
      <c r="X803">
        <v>3.33</v>
      </c>
      <c r="Y803">
        <v>307556</v>
      </c>
      <c r="Z803">
        <v>120348</v>
      </c>
      <c r="AA803">
        <v>6686000</v>
      </c>
    </row>
    <row r="804" spans="1:27">
      <c r="A804" t="s">
        <v>987</v>
      </c>
      <c r="B804" t="s">
        <v>39</v>
      </c>
      <c r="C804" t="s">
        <v>39</v>
      </c>
      <c r="D804">
        <v>1867</v>
      </c>
      <c r="E804" s="12">
        <v>40291</v>
      </c>
      <c r="F804" s="72">
        <f t="shared" si="123"/>
        <v>2010</v>
      </c>
      <c r="G804" s="70">
        <f t="shared" si="124"/>
        <v>5742.5549009105516</v>
      </c>
      <c r="H804" s="70" cm="1">
        <f t="array" ref="H804">INDEX(magic_bricks_appreciation_pivot!$A$13:$K$20,MATCH(C804,magic_bricks_appreciation_pivot!$A$13:$A$20,0),1+MATCH(F804,INDEX(magic_bricks_appreciation_pivot!$B$13:$K$13,0),0))</f>
        <v>0.44211253020365898</v>
      </c>
      <c r="I804" s="70">
        <f t="shared" si="129"/>
        <v>8281.4103779855377</v>
      </c>
      <c r="J804">
        <v>149</v>
      </c>
      <c r="K804">
        <v>2</v>
      </c>
      <c r="L804">
        <v>1</v>
      </c>
      <c r="M804">
        <v>5</v>
      </c>
      <c r="N804" t="s">
        <v>154</v>
      </c>
      <c r="O804" t="s">
        <v>161</v>
      </c>
      <c r="P804" s="12">
        <v>23866</v>
      </c>
      <c r="Q804" t="s">
        <v>194</v>
      </c>
      <c r="R804" t="s">
        <v>177</v>
      </c>
      <c r="S804" t="s">
        <v>178</v>
      </c>
      <c r="T804" t="s">
        <v>163</v>
      </c>
      <c r="U804">
        <v>2.2999999999999998</v>
      </c>
      <c r="V804">
        <v>2.6</v>
      </c>
      <c r="W804">
        <v>2</v>
      </c>
      <c r="X804">
        <v>2.2549999999999999</v>
      </c>
      <c r="Y804">
        <v>268034</v>
      </c>
      <c r="Z804">
        <v>182263</v>
      </c>
      <c r="AA804">
        <v>10721350</v>
      </c>
    </row>
    <row r="805" spans="1:27" hidden="1">
      <c r="A805" t="s">
        <v>988</v>
      </c>
      <c r="B805" t="s">
        <v>75</v>
      </c>
      <c r="D805">
        <v>1575</v>
      </c>
      <c r="E805" s="12">
        <v>39758</v>
      </c>
      <c r="F805" s="72">
        <f t="shared" si="123"/>
        <v>2008</v>
      </c>
      <c r="G805" s="70">
        <f t="shared" si="124"/>
        <v>6350.609523809524</v>
      </c>
      <c r="H805" s="70" t="e" cm="1">
        <f t="array" ref="H805">INDEX(magic_bricks_appreciation_pivot!$A$13:$K$20,MATCH(C805,magic_bricks_appreciation_pivot!$A$13:$A$20,0),1+MATCH(F805,INDEX(magic_bricks_appreciation_pivot!$B$13:$K$13,0),0))</f>
        <v>#N/A</v>
      </c>
      <c r="I805" s="70"/>
      <c r="J805">
        <v>172</v>
      </c>
      <c r="K805">
        <v>1</v>
      </c>
      <c r="L805">
        <v>1</v>
      </c>
      <c r="M805">
        <v>4</v>
      </c>
      <c r="N805" t="s">
        <v>176</v>
      </c>
      <c r="O805" t="s">
        <v>161</v>
      </c>
      <c r="P805" s="12">
        <v>24063</v>
      </c>
      <c r="Q805" t="s">
        <v>194</v>
      </c>
      <c r="R805" t="s">
        <v>170</v>
      </c>
      <c r="S805" t="s">
        <v>178</v>
      </c>
      <c r="T805" t="s">
        <v>166</v>
      </c>
      <c r="U805">
        <v>2.5</v>
      </c>
      <c r="V805">
        <v>3.8</v>
      </c>
      <c r="W805">
        <v>3.3</v>
      </c>
      <c r="X805">
        <v>3.1850000000000001</v>
      </c>
      <c r="Y805">
        <v>300066</v>
      </c>
      <c r="Z805">
        <v>80018</v>
      </c>
      <c r="AA805">
        <v>10002210</v>
      </c>
    </row>
    <row r="806" spans="1:27">
      <c r="A806" t="s">
        <v>989</v>
      </c>
      <c r="B806" t="s">
        <v>23</v>
      </c>
      <c r="C806" t="s">
        <v>23</v>
      </c>
      <c r="D806">
        <v>1463</v>
      </c>
      <c r="E806" s="12">
        <v>40306</v>
      </c>
      <c r="F806" s="72">
        <f t="shared" si="123"/>
        <v>2010</v>
      </c>
      <c r="G806" s="70">
        <f t="shared" si="124"/>
        <v>5544.002050580998</v>
      </c>
      <c r="H806" s="70" cm="1">
        <f t="array" ref="H806">INDEX(magic_bricks_appreciation_pivot!$A$13:$K$20,MATCH(C806,magic_bricks_appreciation_pivot!$A$13:$A$20,0),1+MATCH(F806,INDEX(magic_bricks_appreciation_pivot!$B$13:$K$13,0),0))</f>
        <v>0.49881786187527283</v>
      </c>
      <c r="I806" s="70">
        <f t="shared" ref="I806:I814" si="130">G806+G806*H806</f>
        <v>8309.4492996839399</v>
      </c>
      <c r="J806">
        <v>74</v>
      </c>
      <c r="K806">
        <v>2</v>
      </c>
      <c r="L806">
        <v>2</v>
      </c>
      <c r="M806">
        <v>4</v>
      </c>
      <c r="N806" t="s">
        <v>193</v>
      </c>
      <c r="O806" t="s">
        <v>155</v>
      </c>
      <c r="P806" s="12">
        <v>29721</v>
      </c>
      <c r="Q806" t="s">
        <v>169</v>
      </c>
      <c r="R806" t="s">
        <v>177</v>
      </c>
      <c r="S806" t="s">
        <v>162</v>
      </c>
      <c r="T806" t="s">
        <v>173</v>
      </c>
      <c r="U806">
        <v>4.0999999999999996</v>
      </c>
      <c r="V806">
        <v>4.7</v>
      </c>
      <c r="W806">
        <v>4.5</v>
      </c>
      <c r="X806">
        <v>4.4400000000000004</v>
      </c>
      <c r="Y806">
        <v>364989</v>
      </c>
      <c r="Z806">
        <v>186550</v>
      </c>
      <c r="AA806">
        <v>8110875</v>
      </c>
    </row>
    <row r="807" spans="1:27">
      <c r="A807" t="s">
        <v>990</v>
      </c>
      <c r="B807" t="s">
        <v>23</v>
      </c>
      <c r="C807" t="s">
        <v>23</v>
      </c>
      <c r="D807">
        <v>1164</v>
      </c>
      <c r="E807" s="12">
        <v>40861</v>
      </c>
      <c r="F807" s="72">
        <f t="shared" si="123"/>
        <v>2011</v>
      </c>
      <c r="G807" s="70">
        <f t="shared" si="124"/>
        <v>7200.8161512027491</v>
      </c>
      <c r="H807" s="70" cm="1">
        <f t="array" ref="H807">INDEX(magic_bricks_appreciation_pivot!$A$13:$K$20,MATCH(C807,magic_bricks_appreciation_pivot!$A$13:$A$20,0),1+MATCH(F807,INDEX(magic_bricks_appreciation_pivot!$B$13:$K$13,0),0))</f>
        <v>0.30621792098525186</v>
      </c>
      <c r="I807" s="70">
        <f t="shared" si="130"/>
        <v>9405.8351024210788</v>
      </c>
      <c r="J807">
        <v>0</v>
      </c>
      <c r="K807">
        <v>1</v>
      </c>
      <c r="L807">
        <v>1</v>
      </c>
      <c r="M807">
        <v>3</v>
      </c>
      <c r="N807" t="s">
        <v>154</v>
      </c>
      <c r="O807" t="s">
        <v>155</v>
      </c>
      <c r="P807" s="12">
        <v>32466</v>
      </c>
      <c r="Q807" t="s">
        <v>169</v>
      </c>
      <c r="R807" t="s">
        <v>177</v>
      </c>
      <c r="S807" t="s">
        <v>178</v>
      </c>
      <c r="T807" t="s">
        <v>182</v>
      </c>
      <c r="U807">
        <v>3</v>
      </c>
      <c r="V807">
        <v>2.9</v>
      </c>
      <c r="W807">
        <v>4.2</v>
      </c>
      <c r="X807">
        <v>3.45</v>
      </c>
      <c r="Y807">
        <v>284980</v>
      </c>
      <c r="Z807">
        <v>83818</v>
      </c>
      <c r="AA807">
        <v>8381750</v>
      </c>
    </row>
    <row r="808" spans="1:27">
      <c r="A808" t="s">
        <v>991</v>
      </c>
      <c r="B808" t="s">
        <v>39</v>
      </c>
      <c r="C808" t="s">
        <v>39</v>
      </c>
      <c r="D808">
        <v>1805</v>
      </c>
      <c r="E808" s="12">
        <v>40559</v>
      </c>
      <c r="F808" s="72">
        <f t="shared" si="123"/>
        <v>2011</v>
      </c>
      <c r="G808" s="70">
        <f t="shared" si="124"/>
        <v>11323.429362880886</v>
      </c>
      <c r="H808" s="70" cm="1">
        <f t="array" ref="H808">INDEX(magic_bricks_appreciation_pivot!$A$13:$K$20,MATCH(C808,magic_bricks_appreciation_pivot!$A$13:$A$20,0),1+MATCH(F808,INDEX(magic_bricks_appreciation_pivot!$B$13:$K$13,0),0))</f>
        <v>0.32133594787779113</v>
      </c>
      <c r="I808" s="70">
        <f t="shared" si="130"/>
        <v>14962.054270429428</v>
      </c>
      <c r="J808">
        <v>149</v>
      </c>
      <c r="K808">
        <v>2</v>
      </c>
      <c r="L808">
        <v>1</v>
      </c>
      <c r="M808">
        <v>5</v>
      </c>
      <c r="N808" t="s">
        <v>193</v>
      </c>
      <c r="O808" t="s">
        <v>161</v>
      </c>
      <c r="P808" s="12">
        <v>32529</v>
      </c>
      <c r="Q808" t="s">
        <v>156</v>
      </c>
      <c r="R808" t="s">
        <v>177</v>
      </c>
      <c r="S808" t="s">
        <v>158</v>
      </c>
      <c r="T808" t="s">
        <v>182</v>
      </c>
      <c r="U808">
        <v>3.4</v>
      </c>
      <c r="V808">
        <v>3.5</v>
      </c>
      <c r="W808">
        <v>2.2999999999999998</v>
      </c>
      <c r="X808">
        <v>2.9849999999999999</v>
      </c>
      <c r="Y808">
        <v>510970</v>
      </c>
      <c r="Z808">
        <v>245265</v>
      </c>
      <c r="AA808">
        <v>20438790</v>
      </c>
    </row>
    <row r="809" spans="1:27">
      <c r="A809" t="s">
        <v>992</v>
      </c>
      <c r="B809" t="s">
        <v>56</v>
      </c>
      <c r="C809" t="s">
        <v>56</v>
      </c>
      <c r="D809">
        <v>733</v>
      </c>
      <c r="E809" s="12">
        <v>40200</v>
      </c>
      <c r="F809" s="72">
        <f t="shared" si="123"/>
        <v>2010</v>
      </c>
      <c r="G809" s="70">
        <f t="shared" si="124"/>
        <v>6666.9031377899046</v>
      </c>
      <c r="H809" s="70" cm="1">
        <f t="array" ref="H809">INDEX(magic_bricks_appreciation_pivot!$A$13:$K$20,MATCH(C809,magic_bricks_appreciation_pivot!$A$13:$A$20,0),1+MATCH(F809,INDEX(magic_bricks_appreciation_pivot!$B$13:$K$13,0),0))</f>
        <v>0.62795711804515786</v>
      </c>
      <c r="I809" s="70">
        <f t="shared" si="130"/>
        <v>10853.432418482673</v>
      </c>
      <c r="J809">
        <v>190</v>
      </c>
      <c r="K809">
        <v>1</v>
      </c>
      <c r="L809">
        <v>1</v>
      </c>
      <c r="M809">
        <v>2</v>
      </c>
      <c r="N809" t="s">
        <v>154</v>
      </c>
      <c r="O809" t="s">
        <v>161</v>
      </c>
      <c r="P809" s="12">
        <v>27060</v>
      </c>
      <c r="Q809" t="s">
        <v>169</v>
      </c>
      <c r="R809" t="s">
        <v>165</v>
      </c>
      <c r="S809" t="s">
        <v>178</v>
      </c>
      <c r="T809" t="s">
        <v>173</v>
      </c>
      <c r="U809">
        <v>4.3</v>
      </c>
      <c r="V809">
        <v>5</v>
      </c>
      <c r="W809">
        <v>2.4</v>
      </c>
      <c r="X809">
        <v>3.49</v>
      </c>
      <c r="Y809">
        <v>146605</v>
      </c>
      <c r="Z809">
        <v>73303</v>
      </c>
      <c r="AA809">
        <v>4886840</v>
      </c>
    </row>
    <row r="810" spans="1:27">
      <c r="A810" t="s">
        <v>993</v>
      </c>
      <c r="B810" t="s">
        <v>56</v>
      </c>
      <c r="C810" t="s">
        <v>56</v>
      </c>
      <c r="D810">
        <v>1197</v>
      </c>
      <c r="E810" s="12">
        <v>40442</v>
      </c>
      <c r="F810" s="72">
        <f t="shared" si="123"/>
        <v>2010</v>
      </c>
      <c r="G810" s="70">
        <f t="shared" si="124"/>
        <v>8275.2798663324975</v>
      </c>
      <c r="H810" s="70" cm="1">
        <f t="array" ref="H810">INDEX(magic_bricks_appreciation_pivot!$A$13:$K$20,MATCH(C810,magic_bricks_appreciation_pivot!$A$13:$A$20,0),1+MATCH(F810,INDEX(magic_bricks_appreciation_pivot!$B$13:$K$13,0),0))</f>
        <v>0.62795711804515786</v>
      </c>
      <c r="I810" s="70">
        <f t="shared" si="130"/>
        <v>13471.800762211773</v>
      </c>
      <c r="J810">
        <v>76</v>
      </c>
      <c r="K810">
        <v>1</v>
      </c>
      <c r="L810">
        <v>1</v>
      </c>
      <c r="M810">
        <v>3</v>
      </c>
      <c r="N810" t="s">
        <v>184</v>
      </c>
      <c r="O810" t="s">
        <v>155</v>
      </c>
      <c r="P810" s="12">
        <v>35332</v>
      </c>
      <c r="Q810" t="s">
        <v>169</v>
      </c>
      <c r="R810" t="s">
        <v>157</v>
      </c>
      <c r="S810" t="s">
        <v>158</v>
      </c>
      <c r="T810" t="s">
        <v>173</v>
      </c>
      <c r="U810">
        <v>4.8</v>
      </c>
      <c r="V810">
        <v>4.9000000000000004</v>
      </c>
      <c r="W810">
        <v>3.5</v>
      </c>
      <c r="X810">
        <v>4.17</v>
      </c>
      <c r="Y810">
        <v>386315</v>
      </c>
      <c r="Z810">
        <v>89150</v>
      </c>
      <c r="AA810">
        <v>9905510</v>
      </c>
    </row>
    <row r="811" spans="1:27">
      <c r="A811" t="s">
        <v>994</v>
      </c>
      <c r="B811" t="s">
        <v>201</v>
      </c>
      <c r="C811" t="s">
        <v>201</v>
      </c>
      <c r="D811">
        <v>2069</v>
      </c>
      <c r="E811" s="12">
        <v>40282</v>
      </c>
      <c r="F811" s="72">
        <f t="shared" si="123"/>
        <v>2010</v>
      </c>
      <c r="G811" s="70">
        <f t="shared" si="124"/>
        <v>4853.765103914935</v>
      </c>
      <c r="H811" s="70" cm="1">
        <f t="array" ref="H811">INDEX(magic_bricks_appreciation_pivot!$A$13:$K$20,MATCH(C811,magic_bricks_appreciation_pivot!$A$13:$A$20,0),1+MATCH(F811,INDEX(magic_bricks_appreciation_pivot!$B$13:$K$13,0),0))</f>
        <v>0.62790190260080292</v>
      </c>
      <c r="I811" s="70">
        <f t="shared" si="130"/>
        <v>7901.4534474405064</v>
      </c>
      <c r="J811">
        <v>131</v>
      </c>
      <c r="K811">
        <v>3</v>
      </c>
      <c r="L811">
        <v>2</v>
      </c>
      <c r="M811">
        <v>5</v>
      </c>
      <c r="N811" t="s">
        <v>193</v>
      </c>
      <c r="O811" t="s">
        <v>161</v>
      </c>
      <c r="P811" s="12">
        <v>35902</v>
      </c>
      <c r="Q811" t="s">
        <v>194</v>
      </c>
      <c r="R811" t="s">
        <v>157</v>
      </c>
      <c r="S811" t="s">
        <v>158</v>
      </c>
      <c r="T811" t="s">
        <v>163</v>
      </c>
      <c r="U811">
        <v>4.0999999999999996</v>
      </c>
      <c r="V811">
        <v>2</v>
      </c>
      <c r="W811">
        <v>2.1</v>
      </c>
      <c r="X811">
        <v>2.67</v>
      </c>
      <c r="Y811">
        <v>341443</v>
      </c>
      <c r="Z811">
        <v>90382</v>
      </c>
      <c r="AA811">
        <v>10042440</v>
      </c>
    </row>
    <row r="812" spans="1:27">
      <c r="A812" t="s">
        <v>995</v>
      </c>
      <c r="B812" t="s">
        <v>175</v>
      </c>
      <c r="C812" t="s">
        <v>34</v>
      </c>
      <c r="D812">
        <v>956</v>
      </c>
      <c r="E812" s="12">
        <v>41996</v>
      </c>
      <c r="F812" s="72">
        <f t="shared" si="123"/>
        <v>2014</v>
      </c>
      <c r="G812" s="70">
        <f t="shared" si="124"/>
        <v>11851.569037656904</v>
      </c>
      <c r="H812" s="70" cm="1">
        <f t="array" ref="H812">INDEX(magic_bricks_appreciation_pivot!$A$13:$K$20,MATCH(C812,magic_bricks_appreciation_pivot!$A$13:$A$20,0),1+MATCH(F812,INDEX(magic_bricks_appreciation_pivot!$B$13:$K$13,0),0))</f>
        <v>5.1040744021257752E-2</v>
      </c>
      <c r="I812" s="70">
        <f t="shared" si="130"/>
        <v>12456.481939158213</v>
      </c>
      <c r="J812">
        <v>22</v>
      </c>
      <c r="K812">
        <v>1</v>
      </c>
      <c r="L812">
        <v>1</v>
      </c>
      <c r="M812">
        <v>3</v>
      </c>
      <c r="N812" t="s">
        <v>176</v>
      </c>
      <c r="O812" t="s">
        <v>161</v>
      </c>
      <c r="P812" s="12">
        <v>38346</v>
      </c>
      <c r="Q812" t="s">
        <v>156</v>
      </c>
      <c r="R812" t="s">
        <v>170</v>
      </c>
      <c r="S812" t="s">
        <v>162</v>
      </c>
      <c r="T812" t="s">
        <v>163</v>
      </c>
      <c r="U812">
        <v>2.2000000000000002</v>
      </c>
      <c r="V812">
        <v>2.5</v>
      </c>
      <c r="W812">
        <v>2.7</v>
      </c>
      <c r="X812">
        <v>2.4700000000000002</v>
      </c>
      <c r="Y812">
        <v>317243</v>
      </c>
      <c r="Z812">
        <v>67981</v>
      </c>
      <c r="AA812">
        <v>11330100</v>
      </c>
    </row>
    <row r="813" spans="1:27">
      <c r="A813" t="s">
        <v>996</v>
      </c>
      <c r="B813" t="s">
        <v>56</v>
      </c>
      <c r="C813" t="s">
        <v>56</v>
      </c>
      <c r="D813">
        <v>736</v>
      </c>
      <c r="E813" s="12">
        <v>40634</v>
      </c>
      <c r="F813" s="72">
        <f t="shared" si="123"/>
        <v>2011</v>
      </c>
      <c r="G813" s="70">
        <f t="shared" si="124"/>
        <v>10651.365489130434</v>
      </c>
      <c r="H813" s="70" cm="1">
        <f t="array" ref="H813">INDEX(magic_bricks_appreciation_pivot!$A$13:$K$20,MATCH(C813,magic_bricks_appreciation_pivot!$A$13:$A$20,0),1+MATCH(F813,INDEX(magic_bricks_appreciation_pivot!$B$13:$K$13,0),0))</f>
        <v>0.33228770983948047</v>
      </c>
      <c r="I813" s="70">
        <f t="shared" si="130"/>
        <v>14190.683334176863</v>
      </c>
      <c r="J813">
        <v>79</v>
      </c>
      <c r="K813">
        <v>1</v>
      </c>
      <c r="L813">
        <v>1</v>
      </c>
      <c r="M813">
        <v>2</v>
      </c>
      <c r="N813" t="s">
        <v>184</v>
      </c>
      <c r="O813" t="s">
        <v>155</v>
      </c>
      <c r="P813" s="12">
        <v>38079</v>
      </c>
      <c r="Q813" t="s">
        <v>194</v>
      </c>
      <c r="R813" t="s">
        <v>170</v>
      </c>
      <c r="S813" t="s">
        <v>178</v>
      </c>
      <c r="T813" t="s">
        <v>163</v>
      </c>
      <c r="U813">
        <v>4.2</v>
      </c>
      <c r="V813">
        <v>4.5</v>
      </c>
      <c r="W813">
        <v>3.8</v>
      </c>
      <c r="X813">
        <v>4.0599999999999996</v>
      </c>
      <c r="Y813">
        <v>243022</v>
      </c>
      <c r="Z813">
        <v>31358</v>
      </c>
      <c r="AA813">
        <v>7839405</v>
      </c>
    </row>
    <row r="814" spans="1:27">
      <c r="A814" t="s">
        <v>997</v>
      </c>
      <c r="B814" t="s">
        <v>175</v>
      </c>
      <c r="C814" t="s">
        <v>34</v>
      </c>
      <c r="D814">
        <v>1050</v>
      </c>
      <c r="E814" s="12">
        <v>40978</v>
      </c>
      <c r="F814" s="72">
        <f t="shared" si="123"/>
        <v>2012</v>
      </c>
      <c r="G814" s="70">
        <f t="shared" si="124"/>
        <v>9517.7142857142862</v>
      </c>
      <c r="H814" s="70" cm="1">
        <f t="array" ref="H814">INDEX(magic_bricks_appreciation_pivot!$A$13:$K$20,MATCH(C814,magic_bricks_appreciation_pivot!$A$13:$A$20,0),1+MATCH(F814,INDEX(magic_bricks_appreciation_pivot!$B$13:$K$13,0),0))</f>
        <v>0.22606337179266398</v>
      </c>
      <c r="I814" s="70">
        <f t="shared" si="130"/>
        <v>11669.320868902065</v>
      </c>
      <c r="J814">
        <v>198</v>
      </c>
      <c r="K814">
        <v>1</v>
      </c>
      <c r="L814">
        <v>1</v>
      </c>
      <c r="M814">
        <v>3</v>
      </c>
      <c r="N814" t="s">
        <v>168</v>
      </c>
      <c r="O814" t="s">
        <v>155</v>
      </c>
      <c r="P814" s="12">
        <v>36598</v>
      </c>
      <c r="Q814" t="s">
        <v>194</v>
      </c>
      <c r="R814" t="s">
        <v>170</v>
      </c>
      <c r="S814" t="s">
        <v>158</v>
      </c>
      <c r="T814" t="s">
        <v>182</v>
      </c>
      <c r="U814">
        <v>4.4000000000000004</v>
      </c>
      <c r="V814">
        <v>3</v>
      </c>
      <c r="W814">
        <v>2.9</v>
      </c>
      <c r="X814">
        <v>3.39</v>
      </c>
      <c r="Y814">
        <v>309802</v>
      </c>
      <c r="Z814">
        <v>119923</v>
      </c>
      <c r="AA814">
        <v>9993600</v>
      </c>
    </row>
    <row r="815" spans="1:27" hidden="1">
      <c r="A815" t="s">
        <v>998</v>
      </c>
      <c r="B815" t="s">
        <v>201</v>
      </c>
      <c r="C815" t="s">
        <v>201</v>
      </c>
      <c r="D815">
        <v>2047</v>
      </c>
      <c r="E815" s="12">
        <v>39508</v>
      </c>
      <c r="F815" s="72">
        <f t="shared" si="123"/>
        <v>2008</v>
      </c>
      <c r="G815" s="70">
        <f t="shared" si="124"/>
        <v>5858.7787005373721</v>
      </c>
      <c r="H815" s="70" t="e" cm="1">
        <f t="array" ref="H815">INDEX(magic_bricks_appreciation_pivot!$A$13:$K$20,MATCH(C815,magic_bricks_appreciation_pivot!$A$13:$A$20,0),1+MATCH(F815,INDEX(magic_bricks_appreciation_pivot!$B$13:$K$13,0),0))</f>
        <v>#N/A</v>
      </c>
      <c r="I815" s="70"/>
      <c r="J815">
        <v>70</v>
      </c>
      <c r="K815">
        <v>3</v>
      </c>
      <c r="L815">
        <v>2</v>
      </c>
      <c r="M815">
        <v>5</v>
      </c>
      <c r="N815" t="s">
        <v>193</v>
      </c>
      <c r="O815" t="s">
        <v>155</v>
      </c>
      <c r="P815" s="12">
        <v>28923</v>
      </c>
      <c r="Q815" t="s">
        <v>169</v>
      </c>
      <c r="R815" t="s">
        <v>177</v>
      </c>
      <c r="S815" t="s">
        <v>158</v>
      </c>
      <c r="T815" t="s">
        <v>166</v>
      </c>
      <c r="U815">
        <v>5</v>
      </c>
      <c r="V815">
        <v>3.3</v>
      </c>
      <c r="W815">
        <v>3.2</v>
      </c>
      <c r="X815">
        <v>3.77</v>
      </c>
      <c r="Y815">
        <v>515696</v>
      </c>
      <c r="Z815">
        <v>167901</v>
      </c>
      <c r="AA815">
        <v>11992920</v>
      </c>
    </row>
    <row r="816" spans="1:27" hidden="1">
      <c r="A816" t="s">
        <v>999</v>
      </c>
      <c r="B816" t="s">
        <v>56</v>
      </c>
      <c r="C816" t="s">
        <v>56</v>
      </c>
      <c r="D816">
        <v>632</v>
      </c>
      <c r="E816" s="12">
        <v>40122</v>
      </c>
      <c r="F816" s="72">
        <f t="shared" si="123"/>
        <v>2009</v>
      </c>
      <c r="G816" s="70">
        <f t="shared" si="124"/>
        <v>14081.487341772152</v>
      </c>
      <c r="H816" s="70" t="e" cm="1">
        <f t="array" ref="H816">INDEX(magic_bricks_appreciation_pivot!$A$13:$K$20,MATCH(C816,magic_bricks_appreciation_pivot!$A$13:$A$20,0),1+MATCH(F816,INDEX(magic_bricks_appreciation_pivot!$B$13:$K$13,0),0))</f>
        <v>#N/A</v>
      </c>
      <c r="I816" s="70"/>
      <c r="J816">
        <v>50</v>
      </c>
      <c r="K816">
        <v>1</v>
      </c>
      <c r="L816">
        <v>1</v>
      </c>
      <c r="M816">
        <v>2</v>
      </c>
      <c r="N816" t="s">
        <v>154</v>
      </c>
      <c r="O816" t="s">
        <v>155</v>
      </c>
      <c r="P816" s="12">
        <v>32822</v>
      </c>
      <c r="Q816" t="s">
        <v>169</v>
      </c>
      <c r="R816" t="s">
        <v>177</v>
      </c>
      <c r="S816" t="s">
        <v>158</v>
      </c>
      <c r="T816" t="s">
        <v>182</v>
      </c>
      <c r="U816">
        <v>2.2000000000000002</v>
      </c>
      <c r="V816">
        <v>2.2000000000000002</v>
      </c>
      <c r="W816">
        <v>4.5999999999999996</v>
      </c>
      <c r="X816">
        <v>3.4</v>
      </c>
      <c r="Y816">
        <v>266985</v>
      </c>
      <c r="Z816">
        <v>124593</v>
      </c>
      <c r="AA816">
        <v>8899500</v>
      </c>
    </row>
    <row r="817" spans="1:27">
      <c r="A817" t="s">
        <v>1000</v>
      </c>
      <c r="B817" t="s">
        <v>23</v>
      </c>
      <c r="C817" t="s">
        <v>23</v>
      </c>
      <c r="D817">
        <v>871</v>
      </c>
      <c r="E817" s="12">
        <v>40263</v>
      </c>
      <c r="F817" s="72">
        <f t="shared" si="123"/>
        <v>2010</v>
      </c>
      <c r="G817" s="70">
        <f t="shared" si="124"/>
        <v>9262.9161882893222</v>
      </c>
      <c r="H817" s="70" cm="1">
        <f t="array" ref="H817">INDEX(magic_bricks_appreciation_pivot!$A$13:$K$20,MATCH(C817,magic_bricks_appreciation_pivot!$A$13:$A$20,0),1+MATCH(F817,INDEX(magic_bricks_appreciation_pivot!$B$13:$K$13,0),0))</f>
        <v>0.49881786187527283</v>
      </c>
      <c r="I817" s="70">
        <f t="shared" ref="I817:I818" si="131">G817+G817*H817</f>
        <v>13883.424236061655</v>
      </c>
      <c r="J817">
        <v>118</v>
      </c>
      <c r="K817">
        <v>1</v>
      </c>
      <c r="L817">
        <v>1</v>
      </c>
      <c r="M817">
        <v>2</v>
      </c>
      <c r="N817" t="s">
        <v>168</v>
      </c>
      <c r="O817" t="s">
        <v>161</v>
      </c>
      <c r="P817" s="12">
        <v>28583</v>
      </c>
      <c r="Q817" t="s">
        <v>156</v>
      </c>
      <c r="R817" t="s">
        <v>165</v>
      </c>
      <c r="S817" t="s">
        <v>158</v>
      </c>
      <c r="T817" t="s">
        <v>166</v>
      </c>
      <c r="U817">
        <v>4</v>
      </c>
      <c r="V817">
        <v>4.7</v>
      </c>
      <c r="W817">
        <v>3.7</v>
      </c>
      <c r="X817">
        <v>4.09</v>
      </c>
      <c r="Y817">
        <v>282380</v>
      </c>
      <c r="Z817">
        <v>153292</v>
      </c>
      <c r="AA817">
        <v>8068000</v>
      </c>
    </row>
    <row r="818" spans="1:27">
      <c r="A818" t="s">
        <v>1001</v>
      </c>
      <c r="B818" t="s">
        <v>56</v>
      </c>
      <c r="C818" t="s">
        <v>56</v>
      </c>
      <c r="D818">
        <v>811</v>
      </c>
      <c r="E818" s="12">
        <v>40735</v>
      </c>
      <c r="F818" s="72">
        <f t="shared" si="123"/>
        <v>2011</v>
      </c>
      <c r="G818" s="70">
        <f t="shared" si="124"/>
        <v>10880.875462392109</v>
      </c>
      <c r="H818" s="70" cm="1">
        <f t="array" ref="H818">INDEX(magic_bricks_appreciation_pivot!$A$13:$K$20,MATCH(C818,magic_bricks_appreciation_pivot!$A$13:$A$20,0),1+MATCH(F818,INDEX(magic_bricks_appreciation_pivot!$B$13:$K$13,0),0))</f>
        <v>0.33228770983948047</v>
      </c>
      <c r="I818" s="70">
        <f t="shared" si="131"/>
        <v>14496.45665083898</v>
      </c>
      <c r="J818">
        <v>192</v>
      </c>
      <c r="K818">
        <v>1</v>
      </c>
      <c r="L818">
        <v>1</v>
      </c>
      <c r="M818">
        <v>3</v>
      </c>
      <c r="N818" t="s">
        <v>176</v>
      </c>
      <c r="O818" t="s">
        <v>155</v>
      </c>
      <c r="P818" s="12">
        <v>38545</v>
      </c>
      <c r="Q818" t="s">
        <v>156</v>
      </c>
      <c r="R818" t="s">
        <v>170</v>
      </c>
      <c r="S818" t="s">
        <v>178</v>
      </c>
      <c r="T818" t="s">
        <v>159</v>
      </c>
      <c r="U818">
        <v>2.4</v>
      </c>
      <c r="V818">
        <v>4.5</v>
      </c>
      <c r="W818">
        <v>2.5</v>
      </c>
      <c r="X818">
        <v>2.87</v>
      </c>
      <c r="Y818">
        <v>291205</v>
      </c>
      <c r="Z818">
        <v>35298</v>
      </c>
      <c r="AA818">
        <v>8824390</v>
      </c>
    </row>
    <row r="819" spans="1:27" hidden="1">
      <c r="A819" t="s">
        <v>1002</v>
      </c>
      <c r="B819" t="s">
        <v>56</v>
      </c>
      <c r="C819" t="s">
        <v>56</v>
      </c>
      <c r="D819">
        <v>1087</v>
      </c>
      <c r="E819" s="12">
        <v>40127</v>
      </c>
      <c r="F819" s="72">
        <f t="shared" si="123"/>
        <v>2009</v>
      </c>
      <c r="G819" s="70">
        <f t="shared" si="124"/>
        <v>7596.573137074517</v>
      </c>
      <c r="H819" s="70" t="e" cm="1">
        <f t="array" ref="H819">INDEX(magic_bricks_appreciation_pivot!$A$13:$K$20,MATCH(C819,magic_bricks_appreciation_pivot!$A$13:$A$20,0),1+MATCH(F819,INDEX(magic_bricks_appreciation_pivot!$B$13:$K$13,0),0))</f>
        <v>#N/A</v>
      </c>
      <c r="I819" s="70"/>
      <c r="J819">
        <v>141</v>
      </c>
      <c r="K819">
        <v>1</v>
      </c>
      <c r="L819">
        <v>1</v>
      </c>
      <c r="M819">
        <v>3</v>
      </c>
      <c r="N819" t="s">
        <v>193</v>
      </c>
      <c r="O819" t="s">
        <v>161</v>
      </c>
      <c r="P819" s="12">
        <v>38302</v>
      </c>
      <c r="Q819" t="s">
        <v>169</v>
      </c>
      <c r="R819" t="s">
        <v>157</v>
      </c>
      <c r="S819" t="s">
        <v>158</v>
      </c>
      <c r="T819" t="s">
        <v>173</v>
      </c>
      <c r="U819">
        <v>4.8</v>
      </c>
      <c r="V819">
        <v>4.4000000000000004</v>
      </c>
      <c r="W819">
        <v>4.3</v>
      </c>
      <c r="X819">
        <v>4.47</v>
      </c>
      <c r="Y819">
        <v>322042</v>
      </c>
      <c r="Z819">
        <v>8257</v>
      </c>
      <c r="AA819">
        <v>8257475</v>
      </c>
    </row>
    <row r="820" spans="1:27" hidden="1">
      <c r="A820" t="s">
        <v>1003</v>
      </c>
      <c r="B820" t="s">
        <v>175</v>
      </c>
      <c r="C820" t="s">
        <v>34</v>
      </c>
      <c r="D820">
        <v>1170</v>
      </c>
      <c r="E820" s="12">
        <v>39861</v>
      </c>
      <c r="F820" s="72">
        <f t="shared" si="123"/>
        <v>2009</v>
      </c>
      <c r="G820" s="70">
        <f t="shared" si="124"/>
        <v>8760.8119658119649</v>
      </c>
      <c r="H820" s="70" t="e" cm="1">
        <f t="array" ref="H820">INDEX(magic_bricks_appreciation_pivot!$A$13:$K$20,MATCH(C820,magic_bricks_appreciation_pivot!$A$13:$A$20,0),1+MATCH(F820,INDEX(magic_bricks_appreciation_pivot!$B$13:$K$13,0),0))</f>
        <v>#N/A</v>
      </c>
      <c r="I820" s="70"/>
      <c r="J820">
        <v>126</v>
      </c>
      <c r="K820">
        <v>1</v>
      </c>
      <c r="L820">
        <v>1</v>
      </c>
      <c r="M820">
        <v>3</v>
      </c>
      <c r="N820" t="s">
        <v>154</v>
      </c>
      <c r="O820" t="s">
        <v>155</v>
      </c>
      <c r="P820" s="12">
        <v>34386</v>
      </c>
      <c r="Q820" t="s">
        <v>169</v>
      </c>
      <c r="R820" t="s">
        <v>177</v>
      </c>
      <c r="S820" t="s">
        <v>162</v>
      </c>
      <c r="T820" t="s">
        <v>163</v>
      </c>
      <c r="U820">
        <v>3.5</v>
      </c>
      <c r="V820">
        <v>2.4</v>
      </c>
      <c r="W820">
        <v>3</v>
      </c>
      <c r="X820">
        <v>2.91</v>
      </c>
      <c r="Y820">
        <v>317755</v>
      </c>
      <c r="Z820">
        <v>30750</v>
      </c>
      <c r="AA820">
        <v>10250150</v>
      </c>
    </row>
    <row r="821" spans="1:27" hidden="1">
      <c r="A821" t="s">
        <v>1004</v>
      </c>
      <c r="B821" t="s">
        <v>51</v>
      </c>
      <c r="C821" t="s">
        <v>51</v>
      </c>
      <c r="D821">
        <v>1843</v>
      </c>
      <c r="E821" s="12">
        <v>39892</v>
      </c>
      <c r="F821" s="72">
        <f t="shared" si="123"/>
        <v>2009</v>
      </c>
      <c r="G821" s="70">
        <f t="shared" si="124"/>
        <v>5228.1768855127511</v>
      </c>
      <c r="H821" s="70" t="e" cm="1">
        <f t="array" ref="H821">INDEX(magic_bricks_appreciation_pivot!$A$13:$K$20,MATCH(C821,magic_bricks_appreciation_pivot!$A$13:$A$20,0),1+MATCH(F821,INDEX(magic_bricks_appreciation_pivot!$B$13:$K$13,0),0))</f>
        <v>#N/A</v>
      </c>
      <c r="I821" s="70"/>
      <c r="J821">
        <v>149</v>
      </c>
      <c r="K821">
        <v>3</v>
      </c>
      <c r="L821">
        <v>2</v>
      </c>
      <c r="M821">
        <v>5</v>
      </c>
      <c r="N821" t="s">
        <v>176</v>
      </c>
      <c r="O821" t="s">
        <v>161</v>
      </c>
      <c r="P821" s="12">
        <v>29307</v>
      </c>
      <c r="Q821" t="s">
        <v>169</v>
      </c>
      <c r="R821" t="s">
        <v>165</v>
      </c>
      <c r="S821" t="s">
        <v>162</v>
      </c>
      <c r="T821" t="s">
        <v>171</v>
      </c>
      <c r="U821">
        <v>3.2</v>
      </c>
      <c r="V821">
        <v>4.4000000000000004</v>
      </c>
      <c r="W821">
        <v>4.5999999999999996</v>
      </c>
      <c r="X821">
        <v>4.16</v>
      </c>
      <c r="Y821">
        <v>366150</v>
      </c>
      <c r="Z821">
        <v>134897</v>
      </c>
      <c r="AA821">
        <v>9635530</v>
      </c>
    </row>
    <row r="822" spans="1:27">
      <c r="A822" t="s">
        <v>1005</v>
      </c>
      <c r="B822" t="s">
        <v>75</v>
      </c>
      <c r="C822" t="s">
        <v>75</v>
      </c>
      <c r="D822">
        <v>1783</v>
      </c>
      <c r="E822" s="12">
        <v>41729</v>
      </c>
      <c r="F822" s="72">
        <f t="shared" si="123"/>
        <v>2014</v>
      </c>
      <c r="G822" s="70">
        <f t="shared" si="124"/>
        <v>7911.7218171620862</v>
      </c>
      <c r="H822" s="70" cm="1">
        <f t="array" ref="H822">INDEX(magic_bricks_appreciation_pivot!$A$13:$K$20,MATCH(C822,magic_bricks_appreciation_pivot!$A$13:$A$20,0),1+MATCH(F822,INDEX(magic_bricks_appreciation_pivot!$B$13:$K$13,0),0))</f>
        <v>0.20839433870180576</v>
      </c>
      <c r="I822" s="70">
        <f>G822+G822*H822</f>
        <v>9560.4798532422283</v>
      </c>
      <c r="J822">
        <v>99</v>
      </c>
      <c r="K822">
        <v>1</v>
      </c>
      <c r="L822">
        <v>1</v>
      </c>
      <c r="M822">
        <v>4</v>
      </c>
      <c r="N822" t="s">
        <v>184</v>
      </c>
      <c r="O822" t="s">
        <v>155</v>
      </c>
      <c r="P822" s="12">
        <v>26034</v>
      </c>
      <c r="Q822" t="s">
        <v>169</v>
      </c>
      <c r="R822" t="s">
        <v>177</v>
      </c>
      <c r="S822" t="s">
        <v>162</v>
      </c>
      <c r="T822" t="s">
        <v>163</v>
      </c>
      <c r="U822">
        <v>3.8</v>
      </c>
      <c r="V822">
        <v>4.2</v>
      </c>
      <c r="W822">
        <v>2.1</v>
      </c>
      <c r="X822">
        <v>3.1349999999999998</v>
      </c>
      <c r="Y822">
        <v>536051</v>
      </c>
      <c r="Z822">
        <v>141066</v>
      </c>
      <c r="AA822">
        <v>14106600</v>
      </c>
    </row>
    <row r="823" spans="1:27" hidden="1">
      <c r="A823" t="s">
        <v>1006</v>
      </c>
      <c r="B823" t="s">
        <v>23</v>
      </c>
      <c r="C823" t="s">
        <v>23</v>
      </c>
      <c r="D823">
        <v>847</v>
      </c>
      <c r="E823" s="12">
        <v>40108</v>
      </c>
      <c r="F823" s="72">
        <f t="shared" si="123"/>
        <v>2009</v>
      </c>
      <c r="G823" s="70">
        <f t="shared" si="124"/>
        <v>10664.403778040141</v>
      </c>
      <c r="H823" s="70" t="e" cm="1">
        <f t="array" ref="H823">INDEX(magic_bricks_appreciation_pivot!$A$13:$K$20,MATCH(C823,magic_bricks_appreciation_pivot!$A$13:$A$20,0),1+MATCH(F823,INDEX(magic_bricks_appreciation_pivot!$B$13:$K$13,0),0))</f>
        <v>#N/A</v>
      </c>
      <c r="I823" s="70"/>
      <c r="J823">
        <v>39</v>
      </c>
      <c r="K823">
        <v>1</v>
      </c>
      <c r="L823">
        <v>1</v>
      </c>
      <c r="M823">
        <v>2</v>
      </c>
      <c r="N823" t="s">
        <v>193</v>
      </c>
      <c r="O823" t="s">
        <v>155</v>
      </c>
      <c r="P823" s="12">
        <v>36823</v>
      </c>
      <c r="Q823" t="s">
        <v>156</v>
      </c>
      <c r="R823" t="s">
        <v>170</v>
      </c>
      <c r="S823" t="s">
        <v>158</v>
      </c>
      <c r="T823" t="s">
        <v>163</v>
      </c>
      <c r="U823">
        <v>2.7</v>
      </c>
      <c r="V823">
        <v>4.7</v>
      </c>
      <c r="W823">
        <v>4.5</v>
      </c>
      <c r="X823">
        <v>4.0199999999999996</v>
      </c>
      <c r="Y823">
        <v>415507</v>
      </c>
      <c r="Z823">
        <v>216786</v>
      </c>
      <c r="AA823">
        <v>9032750</v>
      </c>
    </row>
    <row r="824" spans="1:27">
      <c r="A824" t="s">
        <v>1007</v>
      </c>
      <c r="B824" t="s">
        <v>175</v>
      </c>
      <c r="C824" t="s">
        <v>34</v>
      </c>
      <c r="D824">
        <v>1258</v>
      </c>
      <c r="E824" s="12">
        <v>40438</v>
      </c>
      <c r="F824" s="72">
        <f t="shared" si="123"/>
        <v>2010</v>
      </c>
      <c r="G824" s="70">
        <f t="shared" si="124"/>
        <v>6532.7583465818761</v>
      </c>
      <c r="H824" s="70" cm="1">
        <f t="array" ref="H824">INDEX(magic_bricks_appreciation_pivot!$A$13:$K$20,MATCH(C824,magic_bricks_appreciation_pivot!$A$13:$A$20,0),1+MATCH(F824,INDEX(magic_bricks_appreciation_pivot!$B$13:$K$13,0),0))</f>
        <v>0.46848170778869208</v>
      </c>
      <c r="I824" s="70">
        <f>G824+G824*H824</f>
        <v>9593.2361333593853</v>
      </c>
      <c r="J824">
        <v>78</v>
      </c>
      <c r="K824">
        <v>2</v>
      </c>
      <c r="L824">
        <v>1</v>
      </c>
      <c r="M824">
        <v>4</v>
      </c>
      <c r="N824" t="s">
        <v>176</v>
      </c>
      <c r="O824" t="s">
        <v>161</v>
      </c>
      <c r="P824" s="12">
        <v>29853</v>
      </c>
      <c r="Q824" t="s">
        <v>169</v>
      </c>
      <c r="R824" t="s">
        <v>165</v>
      </c>
      <c r="S824" t="s">
        <v>178</v>
      </c>
      <c r="T824" t="s">
        <v>163</v>
      </c>
      <c r="U824">
        <v>4.4000000000000004</v>
      </c>
      <c r="V824">
        <v>4.9000000000000004</v>
      </c>
      <c r="W824">
        <v>3.3</v>
      </c>
      <c r="Y824">
        <v>230110</v>
      </c>
      <c r="Z824">
        <v>32873</v>
      </c>
      <c r="AA824">
        <v>8218210</v>
      </c>
    </row>
    <row r="825" spans="1:27" hidden="1">
      <c r="A825" t="s">
        <v>1008</v>
      </c>
      <c r="B825" t="s">
        <v>23</v>
      </c>
      <c r="C825" t="s">
        <v>23</v>
      </c>
      <c r="D825">
        <v>979</v>
      </c>
      <c r="E825" s="12">
        <v>40019</v>
      </c>
      <c r="F825" s="72">
        <f t="shared" si="123"/>
        <v>2009</v>
      </c>
      <c r="G825" s="70">
        <f t="shared" si="124"/>
        <v>7430.6690500510722</v>
      </c>
      <c r="H825" s="70" t="e" cm="1">
        <f t="array" ref="H825">INDEX(magic_bricks_appreciation_pivot!$A$13:$K$20,MATCH(C825,magic_bricks_appreciation_pivot!$A$13:$A$20,0),1+MATCH(F825,INDEX(magic_bricks_appreciation_pivot!$B$13:$K$13,0),0))</f>
        <v>#N/A</v>
      </c>
      <c r="I825" s="70"/>
      <c r="J825">
        <v>176</v>
      </c>
      <c r="K825">
        <v>1</v>
      </c>
      <c r="L825">
        <v>1</v>
      </c>
      <c r="M825">
        <v>3</v>
      </c>
      <c r="N825" t="s">
        <v>184</v>
      </c>
      <c r="O825" t="s">
        <v>161</v>
      </c>
      <c r="P825" s="12">
        <v>34179</v>
      </c>
      <c r="Q825" t="s">
        <v>169</v>
      </c>
      <c r="R825" t="s">
        <v>165</v>
      </c>
      <c r="S825" t="s">
        <v>158</v>
      </c>
      <c r="T825" t="s">
        <v>166</v>
      </c>
      <c r="U825">
        <v>2.2999999999999998</v>
      </c>
      <c r="V825">
        <v>4.0999999999999996</v>
      </c>
      <c r="W825">
        <v>4.5999999999999996</v>
      </c>
      <c r="X825">
        <v>3.76</v>
      </c>
      <c r="Y825">
        <v>320084</v>
      </c>
      <c r="Z825">
        <v>174591</v>
      </c>
      <c r="AA825">
        <v>7274625</v>
      </c>
    </row>
    <row r="826" spans="1:27">
      <c r="A826" t="s">
        <v>1009</v>
      </c>
      <c r="B826" t="s">
        <v>23</v>
      </c>
      <c r="C826" t="s">
        <v>23</v>
      </c>
      <c r="D826">
        <v>1607</v>
      </c>
      <c r="E826" s="12">
        <v>40796</v>
      </c>
      <c r="F826" s="72">
        <f t="shared" si="123"/>
        <v>2011</v>
      </c>
      <c r="G826" s="70">
        <f t="shared" si="124"/>
        <v>4607.576228998133</v>
      </c>
      <c r="H826" s="70" cm="1">
        <f t="array" ref="H826">INDEX(magic_bricks_appreciation_pivot!$A$13:$K$20,MATCH(C826,magic_bricks_appreciation_pivot!$A$13:$A$20,0),1+MATCH(F826,INDEX(magic_bricks_appreciation_pivot!$B$13:$K$13,0),0))</f>
        <v>0.30621792098525186</v>
      </c>
      <c r="I826" s="70">
        <f>G826+G826*H826</f>
        <v>6018.498642623008</v>
      </c>
      <c r="J826">
        <v>77</v>
      </c>
      <c r="K826">
        <v>2</v>
      </c>
      <c r="L826">
        <v>2</v>
      </c>
      <c r="M826">
        <v>4</v>
      </c>
      <c r="N826" t="s">
        <v>176</v>
      </c>
      <c r="O826" t="s">
        <v>161</v>
      </c>
      <c r="P826" s="12">
        <v>29481</v>
      </c>
      <c r="Q826" t="s">
        <v>169</v>
      </c>
      <c r="R826" t="s">
        <v>157</v>
      </c>
      <c r="S826" t="s">
        <v>162</v>
      </c>
      <c r="T826" t="s">
        <v>173</v>
      </c>
      <c r="U826">
        <v>4.3</v>
      </c>
      <c r="V826">
        <v>4.5</v>
      </c>
      <c r="W826">
        <v>2.4</v>
      </c>
      <c r="X826">
        <v>3.6</v>
      </c>
      <c r="Y826">
        <v>325793</v>
      </c>
      <c r="Z826">
        <v>96257</v>
      </c>
      <c r="AA826">
        <v>7404375</v>
      </c>
    </row>
    <row r="827" spans="1:27" hidden="1">
      <c r="A827" t="s">
        <v>1010</v>
      </c>
      <c r="B827" t="s">
        <v>175</v>
      </c>
      <c r="C827" t="s">
        <v>34</v>
      </c>
      <c r="D827">
        <v>775</v>
      </c>
      <c r="E827" s="12">
        <v>39459</v>
      </c>
      <c r="F827" s="72">
        <f t="shared" si="123"/>
        <v>2008</v>
      </c>
      <c r="G827" s="70">
        <f t="shared" si="124"/>
        <v>9970</v>
      </c>
      <c r="H827" s="70" t="e" cm="1">
        <f t="array" ref="H827">INDEX(magic_bricks_appreciation_pivot!$A$13:$K$20,MATCH(C827,magic_bricks_appreciation_pivot!$A$13:$A$20,0),1+MATCH(F827,INDEX(magic_bricks_appreciation_pivot!$B$13:$K$13,0),0))</f>
        <v>#N/A</v>
      </c>
      <c r="I827" s="70"/>
      <c r="J827">
        <v>127</v>
      </c>
      <c r="K827">
        <v>1</v>
      </c>
      <c r="L827">
        <v>1</v>
      </c>
      <c r="M827">
        <v>2</v>
      </c>
      <c r="N827" t="s">
        <v>193</v>
      </c>
      <c r="O827" t="s">
        <v>161</v>
      </c>
      <c r="P827" s="12">
        <v>32159</v>
      </c>
      <c r="Q827" t="s">
        <v>169</v>
      </c>
      <c r="R827" t="s">
        <v>170</v>
      </c>
      <c r="S827" t="s">
        <v>158</v>
      </c>
      <c r="T827" t="s">
        <v>166</v>
      </c>
      <c r="U827">
        <v>4</v>
      </c>
      <c r="V827">
        <v>4.0999999999999996</v>
      </c>
      <c r="W827">
        <v>4.5999999999999996</v>
      </c>
      <c r="X827">
        <v>4.22</v>
      </c>
      <c r="Y827">
        <v>193169</v>
      </c>
      <c r="Z827">
        <v>100448</v>
      </c>
      <c r="AA827">
        <v>7726750</v>
      </c>
    </row>
    <row r="828" spans="1:27">
      <c r="A828" t="s">
        <v>1011</v>
      </c>
      <c r="B828" t="s">
        <v>51</v>
      </c>
      <c r="C828" t="s">
        <v>51</v>
      </c>
      <c r="D828">
        <v>1830</v>
      </c>
      <c r="E828" s="12">
        <v>40384</v>
      </c>
      <c r="F828" s="72">
        <f t="shared" si="123"/>
        <v>2010</v>
      </c>
      <c r="G828" s="70">
        <f t="shared" si="124"/>
        <v>6071.8196721311479</v>
      </c>
      <c r="H828" s="70" cm="1">
        <f t="array" ref="H828">INDEX(magic_bricks_appreciation_pivot!$A$13:$K$20,MATCH(C828,magic_bricks_appreciation_pivot!$A$13:$A$20,0),1+MATCH(F828,INDEX(magic_bricks_appreciation_pivot!$B$13:$K$13,0),0))</f>
        <v>0.55311029796131728</v>
      </c>
      <c r="I828" s="70">
        <f t="shared" ref="I828:I829" si="132">G828+G828*H828</f>
        <v>9430.2056601509939</v>
      </c>
      <c r="J828">
        <v>84</v>
      </c>
      <c r="K828">
        <v>3</v>
      </c>
      <c r="L828">
        <v>2</v>
      </c>
      <c r="M828">
        <v>5</v>
      </c>
      <c r="N828" t="s">
        <v>193</v>
      </c>
      <c r="O828" t="s">
        <v>161</v>
      </c>
      <c r="P828" s="12">
        <v>33449</v>
      </c>
      <c r="Q828" t="s">
        <v>194</v>
      </c>
      <c r="R828" t="s">
        <v>157</v>
      </c>
      <c r="S828" t="s">
        <v>162</v>
      </c>
      <c r="T828" t="s">
        <v>182</v>
      </c>
      <c r="U828">
        <v>3.9</v>
      </c>
      <c r="V828">
        <v>2</v>
      </c>
      <c r="W828">
        <v>2.6</v>
      </c>
      <c r="X828">
        <v>2.66</v>
      </c>
      <c r="Y828">
        <v>422234</v>
      </c>
      <c r="Z828">
        <v>177783</v>
      </c>
      <c r="AA828">
        <v>11111430</v>
      </c>
    </row>
    <row r="829" spans="1:27">
      <c r="A829" t="s">
        <v>1012</v>
      </c>
      <c r="B829" t="s">
        <v>175</v>
      </c>
      <c r="C829" t="s">
        <v>34</v>
      </c>
      <c r="D829">
        <v>961</v>
      </c>
      <c r="E829" s="12">
        <v>40874</v>
      </c>
      <c r="F829" s="72">
        <f t="shared" si="123"/>
        <v>2011</v>
      </c>
      <c r="G829" s="70">
        <f t="shared" si="124"/>
        <v>8747.6586888657657</v>
      </c>
      <c r="H829" s="70" cm="1">
        <f t="array" ref="H829">INDEX(magic_bricks_appreciation_pivot!$A$13:$K$20,MATCH(C829,magic_bricks_appreciation_pivot!$A$13:$A$20,0),1+MATCH(F829,INDEX(magic_bricks_appreciation_pivot!$B$13:$K$13,0),0))</f>
        <v>0.22839026915113872</v>
      </c>
      <c r="I829" s="70">
        <f t="shared" si="132"/>
        <v>10745.538811258115</v>
      </c>
      <c r="J829">
        <v>61</v>
      </c>
      <c r="K829">
        <v>1</v>
      </c>
      <c r="L829">
        <v>1</v>
      </c>
      <c r="M829">
        <v>3</v>
      </c>
      <c r="N829" t="s">
        <v>184</v>
      </c>
      <c r="O829" t="s">
        <v>155</v>
      </c>
      <c r="P829" s="12">
        <v>34304</v>
      </c>
      <c r="Q829" t="s">
        <v>194</v>
      </c>
      <c r="R829" t="s">
        <v>157</v>
      </c>
      <c r="S829" t="s">
        <v>178</v>
      </c>
      <c r="T829" t="s">
        <v>163</v>
      </c>
      <c r="U829">
        <v>4.8</v>
      </c>
      <c r="V829">
        <v>4.9000000000000004</v>
      </c>
      <c r="W829">
        <v>5</v>
      </c>
      <c r="X829">
        <v>4.9000000000000004</v>
      </c>
      <c r="Y829">
        <v>226976</v>
      </c>
      <c r="Z829">
        <v>117691</v>
      </c>
      <c r="AA829">
        <v>8406500</v>
      </c>
    </row>
    <row r="830" spans="1:27" hidden="1">
      <c r="A830" t="s">
        <v>1013</v>
      </c>
      <c r="B830" t="s">
        <v>51</v>
      </c>
      <c r="C830" t="s">
        <v>51</v>
      </c>
      <c r="D830">
        <v>1925</v>
      </c>
      <c r="E830" s="12">
        <v>38053</v>
      </c>
      <c r="F830" s="72">
        <f t="shared" si="123"/>
        <v>2004</v>
      </c>
      <c r="G830" s="70">
        <f t="shared" si="124"/>
        <v>4349.3766233766237</v>
      </c>
      <c r="H830" s="70" t="e" cm="1">
        <f t="array" ref="H830">INDEX(magic_bricks_appreciation_pivot!$A$13:$K$20,MATCH(C830,magic_bricks_appreciation_pivot!$A$13:$A$20,0),1+MATCH(F830,INDEX(magic_bricks_appreciation_pivot!$B$13:$K$13,0),0))</f>
        <v>#N/A</v>
      </c>
      <c r="I830" s="70"/>
      <c r="J830">
        <v>38</v>
      </c>
      <c r="K830">
        <v>3</v>
      </c>
      <c r="L830">
        <v>2</v>
      </c>
      <c r="M830">
        <v>5</v>
      </c>
      <c r="N830" t="s">
        <v>168</v>
      </c>
      <c r="O830" t="s">
        <v>161</v>
      </c>
      <c r="P830" s="12">
        <v>21628</v>
      </c>
      <c r="Q830" t="s">
        <v>194</v>
      </c>
      <c r="R830" t="s">
        <v>165</v>
      </c>
      <c r="S830" t="s">
        <v>162</v>
      </c>
      <c r="T830" t="s">
        <v>173</v>
      </c>
      <c r="U830">
        <v>4.8</v>
      </c>
      <c r="V830">
        <v>4.7</v>
      </c>
      <c r="W830">
        <v>4</v>
      </c>
      <c r="X830">
        <v>4.5199999999999996</v>
      </c>
      <c r="Y830">
        <v>259549</v>
      </c>
      <c r="Z830">
        <v>83726</v>
      </c>
      <c r="AA830">
        <v>8372550</v>
      </c>
    </row>
    <row r="831" spans="1:27">
      <c r="A831" t="s">
        <v>1014</v>
      </c>
      <c r="B831" t="s">
        <v>201</v>
      </c>
      <c r="C831" t="s">
        <v>201</v>
      </c>
      <c r="D831">
        <v>1301</v>
      </c>
      <c r="E831" s="12">
        <v>40832</v>
      </c>
      <c r="F831" s="72">
        <f t="shared" si="123"/>
        <v>2011</v>
      </c>
      <c r="G831" s="70">
        <f t="shared" si="124"/>
        <v>10713.389700230591</v>
      </c>
      <c r="H831" s="70" cm="1">
        <f t="array" ref="H831">INDEX(magic_bricks_appreciation_pivot!$A$13:$K$20,MATCH(C831,magic_bricks_appreciation_pivot!$A$13:$A$20,0),1+MATCH(F831,INDEX(magic_bricks_appreciation_pivot!$B$13:$K$13,0),0))</f>
        <v>0.57884713052310821</v>
      </c>
      <c r="I831" s="70">
        <f t="shared" ref="I831:I834" si="133">G831+G831*H831</f>
        <v>16914.804586384889</v>
      </c>
      <c r="J831">
        <v>164</v>
      </c>
      <c r="K831">
        <v>1</v>
      </c>
      <c r="L831">
        <v>1</v>
      </c>
      <c r="M831">
        <v>3</v>
      </c>
      <c r="N831" t="s">
        <v>184</v>
      </c>
      <c r="O831" t="s">
        <v>155</v>
      </c>
      <c r="P831" s="12">
        <v>31342</v>
      </c>
      <c r="Q831" t="s">
        <v>156</v>
      </c>
      <c r="R831" t="s">
        <v>177</v>
      </c>
      <c r="S831" t="s">
        <v>162</v>
      </c>
      <c r="T831" t="s">
        <v>182</v>
      </c>
      <c r="U831">
        <v>3.7</v>
      </c>
      <c r="V831">
        <v>4.0999999999999996</v>
      </c>
      <c r="W831">
        <v>3.1</v>
      </c>
      <c r="X831">
        <v>3.58</v>
      </c>
      <c r="Y831">
        <v>529649</v>
      </c>
      <c r="Z831">
        <v>209072</v>
      </c>
      <c r="AA831">
        <v>13938120</v>
      </c>
    </row>
    <row r="832" spans="1:27">
      <c r="A832" t="s">
        <v>1015</v>
      </c>
      <c r="B832" t="s">
        <v>175</v>
      </c>
      <c r="C832" t="s">
        <v>34</v>
      </c>
      <c r="D832">
        <v>1041</v>
      </c>
      <c r="E832" s="12">
        <v>41780</v>
      </c>
      <c r="F832" s="72">
        <f t="shared" si="123"/>
        <v>2014</v>
      </c>
      <c r="G832" s="70">
        <f t="shared" si="124"/>
        <v>8835.5139289145045</v>
      </c>
      <c r="H832" s="70" cm="1">
        <f t="array" ref="H832">INDEX(magic_bricks_appreciation_pivot!$A$13:$K$20,MATCH(C832,magic_bricks_appreciation_pivot!$A$13:$A$20,0),1+MATCH(F832,INDEX(magic_bricks_appreciation_pivot!$B$13:$K$13,0),0))</f>
        <v>5.1040744021257752E-2</v>
      </c>
      <c r="I832" s="70">
        <f t="shared" si="133"/>
        <v>9286.485133656488</v>
      </c>
      <c r="J832">
        <v>35</v>
      </c>
      <c r="K832">
        <v>1</v>
      </c>
      <c r="L832">
        <v>1</v>
      </c>
      <c r="M832">
        <v>3</v>
      </c>
      <c r="N832" t="s">
        <v>168</v>
      </c>
      <c r="O832" t="s">
        <v>155</v>
      </c>
      <c r="P832" s="12">
        <v>37400</v>
      </c>
      <c r="Q832" t="s">
        <v>169</v>
      </c>
      <c r="R832" t="s">
        <v>177</v>
      </c>
      <c r="S832" t="s">
        <v>158</v>
      </c>
      <c r="T832" t="s">
        <v>163</v>
      </c>
      <c r="U832">
        <v>4.3</v>
      </c>
      <c r="V832">
        <v>2.2999999999999998</v>
      </c>
      <c r="W832">
        <v>3.7</v>
      </c>
      <c r="X832">
        <v>3.32</v>
      </c>
      <c r="Y832">
        <v>239142</v>
      </c>
      <c r="Z832">
        <v>91978</v>
      </c>
      <c r="AA832">
        <v>9197770</v>
      </c>
    </row>
    <row r="833" spans="1:27">
      <c r="A833" t="s">
        <v>1016</v>
      </c>
      <c r="B833" t="s">
        <v>23</v>
      </c>
      <c r="C833" t="s">
        <v>23</v>
      </c>
      <c r="D833">
        <v>1593</v>
      </c>
      <c r="E833" s="12">
        <v>40210</v>
      </c>
      <c r="F833" s="72">
        <f t="shared" si="123"/>
        <v>2010</v>
      </c>
      <c r="G833" s="70">
        <f t="shared" si="124"/>
        <v>5017.6553672316386</v>
      </c>
      <c r="H833" s="70" cm="1">
        <f t="array" ref="H833">INDEX(magic_bricks_appreciation_pivot!$A$13:$K$20,MATCH(C833,magic_bricks_appreciation_pivot!$A$13:$A$20,0),1+MATCH(F833,INDEX(magic_bricks_appreciation_pivot!$B$13:$K$13,0),0))</f>
        <v>0.49881786187527283</v>
      </c>
      <c r="I833" s="70">
        <f t="shared" si="133"/>
        <v>7520.5514891411112</v>
      </c>
      <c r="J833">
        <v>6</v>
      </c>
      <c r="K833">
        <v>2</v>
      </c>
      <c r="L833">
        <v>2</v>
      </c>
      <c r="M833">
        <v>4</v>
      </c>
      <c r="N833" t="s">
        <v>154</v>
      </c>
      <c r="O833" t="s">
        <v>155</v>
      </c>
      <c r="P833" s="12">
        <v>33275</v>
      </c>
      <c r="Q833" t="s">
        <v>169</v>
      </c>
      <c r="R833" t="s">
        <v>177</v>
      </c>
      <c r="S833" t="s">
        <v>178</v>
      </c>
      <c r="T833" t="s">
        <v>171</v>
      </c>
      <c r="U833">
        <v>3.3</v>
      </c>
      <c r="V833">
        <v>3.7</v>
      </c>
      <c r="W833">
        <v>3.5</v>
      </c>
      <c r="X833">
        <v>3.5</v>
      </c>
      <c r="Y833">
        <v>239794</v>
      </c>
      <c r="Z833">
        <v>183842</v>
      </c>
      <c r="AA833">
        <v>7993125</v>
      </c>
    </row>
    <row r="834" spans="1:27">
      <c r="A834" t="s">
        <v>1017</v>
      </c>
      <c r="B834" t="s">
        <v>175</v>
      </c>
      <c r="C834" t="s">
        <v>34</v>
      </c>
      <c r="D834">
        <v>779</v>
      </c>
      <c r="E834" s="12">
        <v>41621</v>
      </c>
      <c r="F834" s="72">
        <f t="shared" si="123"/>
        <v>2013</v>
      </c>
      <c r="G834" s="70">
        <f t="shared" si="124"/>
        <v>13079.589216944802</v>
      </c>
      <c r="H834" s="70" cm="1">
        <f t="array" ref="H834">INDEX(magic_bricks_appreciation_pivot!$A$13:$K$20,MATCH(C834,magic_bricks_appreciation_pivot!$A$13:$A$20,0),1+MATCH(F834,INDEX(magic_bricks_appreciation_pivot!$B$13:$K$13,0),0))</f>
        <v>0.11656080922135968</v>
      </c>
      <c r="I834" s="70">
        <f t="shared" si="133"/>
        <v>14604.156720354858</v>
      </c>
      <c r="J834">
        <v>42</v>
      </c>
      <c r="K834">
        <v>1</v>
      </c>
      <c r="L834">
        <v>1</v>
      </c>
      <c r="M834">
        <v>2</v>
      </c>
      <c r="N834" t="s">
        <v>168</v>
      </c>
      <c r="O834" t="s">
        <v>161</v>
      </c>
      <c r="P834" s="12">
        <v>38701</v>
      </c>
      <c r="Q834" t="s">
        <v>156</v>
      </c>
      <c r="R834" t="s">
        <v>170</v>
      </c>
      <c r="S834" t="s">
        <v>162</v>
      </c>
      <c r="T834" t="s">
        <v>163</v>
      </c>
      <c r="U834">
        <v>3.4</v>
      </c>
      <c r="V834">
        <v>2.8</v>
      </c>
      <c r="W834">
        <v>4.9000000000000004</v>
      </c>
      <c r="X834">
        <v>3.61</v>
      </c>
      <c r="Y834">
        <v>264914</v>
      </c>
      <c r="Z834">
        <v>132457</v>
      </c>
      <c r="AA834">
        <v>10189000</v>
      </c>
    </row>
    <row r="835" spans="1:27" hidden="1">
      <c r="A835" t="s">
        <v>1018</v>
      </c>
      <c r="B835" t="s">
        <v>56</v>
      </c>
      <c r="C835" t="s">
        <v>56</v>
      </c>
      <c r="D835">
        <v>725</v>
      </c>
      <c r="E835" s="12">
        <v>39332</v>
      </c>
      <c r="F835" s="72">
        <f t="shared" ref="F835:F898" si="134">YEAR(E835)</f>
        <v>2007</v>
      </c>
      <c r="G835" s="70">
        <f t="shared" ref="G835:G898" si="135">AA835/D835</f>
        <v>11132.931034482759</v>
      </c>
      <c r="H835" s="70" t="e" cm="1">
        <f t="array" ref="H835">INDEX(magic_bricks_appreciation_pivot!$A$13:$K$20,MATCH(C835,magic_bricks_appreciation_pivot!$A$13:$A$20,0),1+MATCH(F835,INDEX(magic_bricks_appreciation_pivot!$B$13:$K$13,0),0))</f>
        <v>#N/A</v>
      </c>
      <c r="I835" s="70"/>
      <c r="J835">
        <v>2</v>
      </c>
      <c r="K835">
        <v>1</v>
      </c>
      <c r="L835">
        <v>1</v>
      </c>
      <c r="M835">
        <v>2</v>
      </c>
      <c r="N835" t="s">
        <v>193</v>
      </c>
      <c r="O835" t="s">
        <v>161</v>
      </c>
      <c r="P835" s="12">
        <v>37507</v>
      </c>
      <c r="Q835" t="s">
        <v>169</v>
      </c>
      <c r="R835" t="s">
        <v>177</v>
      </c>
      <c r="S835" t="s">
        <v>178</v>
      </c>
      <c r="T835" t="s">
        <v>182</v>
      </c>
      <c r="U835">
        <v>4.9000000000000004</v>
      </c>
      <c r="V835">
        <v>4.3</v>
      </c>
      <c r="W835">
        <v>3.7</v>
      </c>
      <c r="X835">
        <v>4.18</v>
      </c>
      <c r="Y835">
        <v>258284</v>
      </c>
      <c r="Z835">
        <v>24214</v>
      </c>
      <c r="AA835">
        <v>8071375</v>
      </c>
    </row>
    <row r="836" spans="1:27">
      <c r="A836" t="s">
        <v>1019</v>
      </c>
      <c r="B836" t="s">
        <v>201</v>
      </c>
      <c r="C836" t="s">
        <v>201</v>
      </c>
      <c r="D836">
        <v>1717</v>
      </c>
      <c r="E836" s="12">
        <v>40758</v>
      </c>
      <c r="F836" s="72">
        <f t="shared" si="134"/>
        <v>2011</v>
      </c>
      <c r="G836" s="70">
        <f t="shared" si="135"/>
        <v>8357.9266161910309</v>
      </c>
      <c r="H836" s="70" cm="1">
        <f t="array" ref="H836">INDEX(magic_bricks_appreciation_pivot!$A$13:$K$20,MATCH(C836,magic_bricks_appreciation_pivot!$A$13:$A$20,0),1+MATCH(F836,INDEX(magic_bricks_appreciation_pivot!$B$13:$K$13,0),0))</f>
        <v>0.57884713052310821</v>
      </c>
      <c r="I836" s="70">
        <f t="shared" ref="I836:I838" si="136">G836+G836*H836</f>
        <v>13195.888455095921</v>
      </c>
      <c r="J836">
        <v>115</v>
      </c>
      <c r="K836">
        <v>2</v>
      </c>
      <c r="L836">
        <v>1</v>
      </c>
      <c r="M836">
        <v>4</v>
      </c>
      <c r="N836" t="s">
        <v>154</v>
      </c>
      <c r="O836" t="s">
        <v>161</v>
      </c>
      <c r="P836" s="12">
        <v>34188</v>
      </c>
      <c r="Q836" t="s">
        <v>156</v>
      </c>
      <c r="R836" t="s">
        <v>157</v>
      </c>
      <c r="S836" t="s">
        <v>158</v>
      </c>
      <c r="T836" t="s">
        <v>166</v>
      </c>
      <c r="U836">
        <v>4.9000000000000004</v>
      </c>
      <c r="V836">
        <v>2.5</v>
      </c>
      <c r="W836">
        <v>4.5</v>
      </c>
      <c r="X836">
        <v>4.0199999999999996</v>
      </c>
      <c r="Y836">
        <v>530971</v>
      </c>
      <c r="Z836">
        <v>186557</v>
      </c>
      <c r="AA836">
        <v>14350560</v>
      </c>
    </row>
    <row r="837" spans="1:27">
      <c r="A837" t="s">
        <v>1020</v>
      </c>
      <c r="B837" t="s">
        <v>56</v>
      </c>
      <c r="C837" t="s">
        <v>56</v>
      </c>
      <c r="D837">
        <v>1248</v>
      </c>
      <c r="E837" s="12">
        <v>40386</v>
      </c>
      <c r="F837" s="72">
        <f t="shared" si="134"/>
        <v>2010</v>
      </c>
      <c r="G837" s="70">
        <f t="shared" si="135"/>
        <v>7003.1129807692305</v>
      </c>
      <c r="H837" s="70" cm="1">
        <f t="array" ref="H837">INDEX(magic_bricks_appreciation_pivot!$A$13:$K$20,MATCH(C837,magic_bricks_appreciation_pivot!$A$13:$A$20,0),1+MATCH(F837,INDEX(magic_bricks_appreciation_pivot!$B$13:$K$13,0),0))</f>
        <v>0.62795711804515786</v>
      </c>
      <c r="I837" s="70">
        <f t="shared" si="136"/>
        <v>11400.76762551771</v>
      </c>
      <c r="J837">
        <v>159</v>
      </c>
      <c r="K837">
        <v>2</v>
      </c>
      <c r="L837">
        <v>2</v>
      </c>
      <c r="M837">
        <v>4</v>
      </c>
      <c r="N837" t="s">
        <v>193</v>
      </c>
      <c r="O837" t="s">
        <v>161</v>
      </c>
      <c r="P837" s="12">
        <v>33451</v>
      </c>
      <c r="Q837" t="s">
        <v>194</v>
      </c>
      <c r="R837" t="s">
        <v>157</v>
      </c>
      <c r="S837" t="s">
        <v>158</v>
      </c>
      <c r="T837" t="s">
        <v>171</v>
      </c>
      <c r="U837">
        <v>4.5999999999999996</v>
      </c>
      <c r="V837">
        <v>3.7</v>
      </c>
      <c r="W837">
        <v>4.9000000000000004</v>
      </c>
      <c r="X837">
        <v>4.57</v>
      </c>
      <c r="Y837">
        <v>305896</v>
      </c>
      <c r="Z837">
        <v>87399</v>
      </c>
      <c r="AA837">
        <v>8739885</v>
      </c>
    </row>
    <row r="838" spans="1:27">
      <c r="A838" t="s">
        <v>1021</v>
      </c>
      <c r="B838" t="s">
        <v>175</v>
      </c>
      <c r="C838" t="s">
        <v>34</v>
      </c>
      <c r="D838">
        <v>1223</v>
      </c>
      <c r="E838" s="12">
        <v>40645</v>
      </c>
      <c r="F838" s="72">
        <f t="shared" si="134"/>
        <v>2011</v>
      </c>
      <c r="G838" s="70">
        <f t="shared" si="135"/>
        <v>8586.3859362224048</v>
      </c>
      <c r="H838" s="70" cm="1">
        <f t="array" ref="H838">INDEX(magic_bricks_appreciation_pivot!$A$13:$K$20,MATCH(C838,magic_bricks_appreciation_pivot!$A$13:$A$20,0),1+MATCH(F838,INDEX(magic_bricks_appreciation_pivot!$B$13:$K$13,0),0))</f>
        <v>0.22839026915113872</v>
      </c>
      <c r="I838" s="70">
        <f t="shared" si="136"/>
        <v>10547.432931231791</v>
      </c>
      <c r="J838">
        <v>70</v>
      </c>
      <c r="K838">
        <v>2</v>
      </c>
      <c r="L838">
        <v>1</v>
      </c>
      <c r="M838">
        <v>4</v>
      </c>
      <c r="N838" t="s">
        <v>154</v>
      </c>
      <c r="O838" t="s">
        <v>161</v>
      </c>
      <c r="P838" s="12">
        <v>37360</v>
      </c>
      <c r="Q838" t="s">
        <v>194</v>
      </c>
      <c r="R838" t="s">
        <v>157</v>
      </c>
      <c r="S838" t="s">
        <v>162</v>
      </c>
      <c r="T838" t="s">
        <v>182</v>
      </c>
      <c r="U838">
        <v>3.6</v>
      </c>
      <c r="V838">
        <v>2.9</v>
      </c>
      <c r="W838">
        <v>3.6</v>
      </c>
      <c r="X838">
        <v>3.32</v>
      </c>
      <c r="Y838">
        <v>283531</v>
      </c>
      <c r="Z838">
        <v>126014</v>
      </c>
      <c r="AA838">
        <v>10501150</v>
      </c>
    </row>
    <row r="839" spans="1:27" hidden="1">
      <c r="A839" t="s">
        <v>1022</v>
      </c>
      <c r="B839" t="s">
        <v>75</v>
      </c>
      <c r="D839">
        <v>1925</v>
      </c>
      <c r="E839" s="12">
        <v>39227</v>
      </c>
      <c r="F839" s="72">
        <f t="shared" si="134"/>
        <v>2007</v>
      </c>
      <c r="G839" s="70">
        <f t="shared" si="135"/>
        <v>12294.722077922079</v>
      </c>
      <c r="H839" s="70" t="e" cm="1">
        <f t="array" ref="H839">INDEX(magic_bricks_appreciation_pivot!$A$13:$K$20,MATCH(C839,magic_bricks_appreciation_pivot!$A$13:$A$20,0),1+MATCH(F839,INDEX(magic_bricks_appreciation_pivot!$B$13:$K$13,0),0))</f>
        <v>#N/A</v>
      </c>
      <c r="I839" s="70"/>
      <c r="J839">
        <v>177</v>
      </c>
      <c r="K839">
        <v>2</v>
      </c>
      <c r="L839">
        <v>1</v>
      </c>
      <c r="M839">
        <v>5</v>
      </c>
      <c r="N839" t="s">
        <v>193</v>
      </c>
      <c r="O839" t="s">
        <v>155</v>
      </c>
      <c r="P839" s="12">
        <v>36672</v>
      </c>
      <c r="Q839" t="s">
        <v>156</v>
      </c>
      <c r="R839" t="s">
        <v>157</v>
      </c>
      <c r="S839" t="s">
        <v>162</v>
      </c>
      <c r="T839" t="s">
        <v>182</v>
      </c>
      <c r="U839">
        <v>3.5</v>
      </c>
      <c r="V839">
        <v>4.5999999999999996</v>
      </c>
      <c r="W839">
        <v>3.6</v>
      </c>
      <c r="X839">
        <v>3.82</v>
      </c>
      <c r="Y839">
        <v>923026</v>
      </c>
      <c r="Z839">
        <v>378677</v>
      </c>
      <c r="AA839">
        <v>23667340</v>
      </c>
    </row>
    <row r="840" spans="1:27">
      <c r="A840" t="s">
        <v>1023</v>
      </c>
      <c r="B840" t="s">
        <v>175</v>
      </c>
      <c r="C840" t="s">
        <v>34</v>
      </c>
      <c r="D840">
        <v>907</v>
      </c>
      <c r="E840" s="12">
        <v>40327</v>
      </c>
      <c r="F840" s="72">
        <f t="shared" si="134"/>
        <v>2010</v>
      </c>
      <c r="G840" s="70">
        <f t="shared" si="135"/>
        <v>11020.496141124586</v>
      </c>
      <c r="H840" s="70" cm="1">
        <f t="array" ref="H840">INDEX(magic_bricks_appreciation_pivot!$A$13:$K$20,MATCH(C840,magic_bricks_appreciation_pivot!$A$13:$A$20,0),1+MATCH(F840,INDEX(magic_bricks_appreciation_pivot!$B$13:$K$13,0),0))</f>
        <v>0.46848170778869208</v>
      </c>
      <c r="I840" s="70">
        <f t="shared" ref="I840:I843" si="137">G840+G840*H840</f>
        <v>16183.396993997323</v>
      </c>
      <c r="J840">
        <v>5</v>
      </c>
      <c r="K840">
        <v>1</v>
      </c>
      <c r="L840">
        <v>1</v>
      </c>
      <c r="M840">
        <v>3</v>
      </c>
      <c r="N840" t="s">
        <v>154</v>
      </c>
      <c r="O840" t="s">
        <v>155</v>
      </c>
      <c r="P840" s="12">
        <v>27187</v>
      </c>
      <c r="Q840" t="s">
        <v>169</v>
      </c>
      <c r="R840" t="s">
        <v>165</v>
      </c>
      <c r="S840" t="s">
        <v>162</v>
      </c>
      <c r="T840" t="s">
        <v>182</v>
      </c>
      <c r="U840">
        <v>4.4000000000000004</v>
      </c>
      <c r="V840">
        <v>4.4000000000000004</v>
      </c>
      <c r="W840">
        <v>3</v>
      </c>
      <c r="X840">
        <v>3.98</v>
      </c>
      <c r="Y840">
        <v>249890</v>
      </c>
      <c r="Z840">
        <v>59974</v>
      </c>
      <c r="AA840">
        <v>9995590</v>
      </c>
    </row>
    <row r="841" spans="1:27">
      <c r="A841" t="s">
        <v>1024</v>
      </c>
      <c r="B841" t="s">
        <v>175</v>
      </c>
      <c r="C841" t="s">
        <v>34</v>
      </c>
      <c r="D841">
        <v>1089</v>
      </c>
      <c r="E841" s="12">
        <v>40785</v>
      </c>
      <c r="F841" s="72">
        <f t="shared" si="134"/>
        <v>2011</v>
      </c>
      <c r="G841" s="70">
        <f t="shared" si="135"/>
        <v>9183.5904499540866</v>
      </c>
      <c r="H841" s="70" cm="1">
        <f t="array" ref="H841">INDEX(magic_bricks_appreciation_pivot!$A$13:$K$20,MATCH(C841,magic_bricks_appreciation_pivot!$A$13:$A$20,0),1+MATCH(F841,INDEX(magic_bricks_appreciation_pivot!$B$13:$K$13,0),0))</f>
        <v>0.22839026915113872</v>
      </c>
      <c r="I841" s="70">
        <f t="shared" si="137"/>
        <v>11281.033144592928</v>
      </c>
      <c r="J841">
        <v>29</v>
      </c>
      <c r="K841">
        <v>1</v>
      </c>
      <c r="L841">
        <v>1</v>
      </c>
      <c r="M841">
        <v>3</v>
      </c>
      <c r="N841" t="s">
        <v>176</v>
      </c>
      <c r="O841" t="s">
        <v>161</v>
      </c>
      <c r="P841" s="12">
        <v>36405</v>
      </c>
      <c r="Q841" t="s">
        <v>169</v>
      </c>
      <c r="R841" t="s">
        <v>177</v>
      </c>
      <c r="S841" t="s">
        <v>162</v>
      </c>
      <c r="T841" t="s">
        <v>182</v>
      </c>
      <c r="U841">
        <v>3.3</v>
      </c>
      <c r="V841">
        <v>4</v>
      </c>
      <c r="W841">
        <v>3</v>
      </c>
      <c r="X841">
        <v>3.49</v>
      </c>
      <c r="Y841">
        <v>320030</v>
      </c>
      <c r="Z841">
        <v>80007</v>
      </c>
      <c r="AA841">
        <v>10000930</v>
      </c>
    </row>
    <row r="842" spans="1:27">
      <c r="A842" t="s">
        <v>1025</v>
      </c>
      <c r="B842" t="s">
        <v>39</v>
      </c>
      <c r="C842" t="s">
        <v>39</v>
      </c>
      <c r="D842">
        <v>1574</v>
      </c>
      <c r="E842" s="12">
        <v>40580</v>
      </c>
      <c r="F842" s="72">
        <f t="shared" si="134"/>
        <v>2011</v>
      </c>
      <c r="G842" s="70">
        <f t="shared" si="135"/>
        <v>7138.3545108005083</v>
      </c>
      <c r="H842" s="70" cm="1">
        <f t="array" ref="H842">INDEX(magic_bricks_appreciation_pivot!$A$13:$K$20,MATCH(C842,magic_bricks_appreciation_pivot!$A$13:$A$20,0),1+MATCH(F842,INDEX(magic_bricks_appreciation_pivot!$B$13:$K$13,0),0))</f>
        <v>0.32133594787779113</v>
      </c>
      <c r="I842" s="70">
        <f t="shared" si="137"/>
        <v>9432.1644238162953</v>
      </c>
      <c r="J842">
        <v>102</v>
      </c>
      <c r="K842">
        <v>1</v>
      </c>
      <c r="L842">
        <v>1</v>
      </c>
      <c r="M842">
        <v>4</v>
      </c>
      <c r="N842" t="s">
        <v>154</v>
      </c>
      <c r="O842" t="s">
        <v>161</v>
      </c>
      <c r="P842" s="12">
        <v>31090</v>
      </c>
      <c r="Q842" t="s">
        <v>194</v>
      </c>
      <c r="R842" t="s">
        <v>170</v>
      </c>
      <c r="S842" t="s">
        <v>158</v>
      </c>
      <c r="T842" t="s">
        <v>166</v>
      </c>
      <c r="U842">
        <v>4.2</v>
      </c>
      <c r="V842">
        <v>4.5</v>
      </c>
      <c r="W842">
        <v>2.5</v>
      </c>
      <c r="X842">
        <v>3.5950000000000002</v>
      </c>
      <c r="Y842">
        <v>292130</v>
      </c>
      <c r="Z842">
        <v>101122</v>
      </c>
      <c r="AA842">
        <v>11235770</v>
      </c>
    </row>
    <row r="843" spans="1:27">
      <c r="A843" t="s">
        <v>1026</v>
      </c>
      <c r="B843" t="s">
        <v>23</v>
      </c>
      <c r="C843" t="s">
        <v>23</v>
      </c>
      <c r="D843">
        <v>1335</v>
      </c>
      <c r="E843" s="12">
        <v>40504</v>
      </c>
      <c r="F843" s="72">
        <f t="shared" si="134"/>
        <v>2010</v>
      </c>
      <c r="G843" s="70">
        <f t="shared" si="135"/>
        <v>9727.7153558052432</v>
      </c>
      <c r="H843" s="70" cm="1">
        <f t="array" ref="H843">INDEX(magic_bricks_appreciation_pivot!$A$13:$K$20,MATCH(C843,magic_bricks_appreciation_pivot!$A$13:$A$20,0),1+MATCH(F843,INDEX(magic_bricks_appreciation_pivot!$B$13:$K$13,0),0))</f>
        <v>0.49881786187527283</v>
      </c>
      <c r="I843" s="70">
        <f t="shared" si="137"/>
        <v>14580.073530519274</v>
      </c>
      <c r="J843">
        <v>89</v>
      </c>
      <c r="K843">
        <v>2</v>
      </c>
      <c r="L843">
        <v>2</v>
      </c>
      <c r="M843">
        <v>4</v>
      </c>
      <c r="N843" t="s">
        <v>176</v>
      </c>
      <c r="O843" t="s">
        <v>155</v>
      </c>
      <c r="P843" s="12">
        <v>36854</v>
      </c>
      <c r="Q843" t="s">
        <v>156</v>
      </c>
      <c r="R843" t="s">
        <v>177</v>
      </c>
      <c r="S843" t="s">
        <v>162</v>
      </c>
      <c r="T843" t="s">
        <v>182</v>
      </c>
      <c r="U843">
        <v>3</v>
      </c>
      <c r="V843">
        <v>2.6</v>
      </c>
      <c r="W843">
        <v>4.4000000000000004</v>
      </c>
      <c r="X843">
        <v>3.44</v>
      </c>
      <c r="Y843">
        <v>649325</v>
      </c>
      <c r="Z843">
        <v>168825</v>
      </c>
      <c r="AA843">
        <v>12986500</v>
      </c>
    </row>
    <row r="844" spans="1:27" hidden="1">
      <c r="A844" t="s">
        <v>1027</v>
      </c>
      <c r="B844" t="s">
        <v>201</v>
      </c>
      <c r="C844" t="s">
        <v>201</v>
      </c>
      <c r="D844">
        <v>1876</v>
      </c>
      <c r="E844" s="12">
        <v>39817</v>
      </c>
      <c r="F844" s="72">
        <f t="shared" si="134"/>
        <v>2009</v>
      </c>
      <c r="G844" s="70">
        <f t="shared" si="135"/>
        <v>8809.7228144989331</v>
      </c>
      <c r="H844" s="70" t="e" cm="1">
        <f t="array" ref="H844">INDEX(magic_bricks_appreciation_pivot!$A$13:$K$20,MATCH(C844,magic_bricks_appreciation_pivot!$A$13:$A$20,0),1+MATCH(F844,INDEX(magic_bricks_appreciation_pivot!$B$13:$K$13,0),0))</f>
        <v>#N/A</v>
      </c>
      <c r="I844" s="70"/>
      <c r="J844">
        <v>50</v>
      </c>
      <c r="K844">
        <v>3</v>
      </c>
      <c r="L844">
        <v>2</v>
      </c>
      <c r="M844">
        <v>5</v>
      </c>
      <c r="N844" t="s">
        <v>168</v>
      </c>
      <c r="O844" t="s">
        <v>155</v>
      </c>
      <c r="P844" s="12">
        <v>31787</v>
      </c>
      <c r="Q844" t="s">
        <v>156</v>
      </c>
      <c r="R844" t="s">
        <v>170</v>
      </c>
      <c r="S844" t="s">
        <v>162</v>
      </c>
      <c r="T844" t="s">
        <v>166</v>
      </c>
      <c r="U844">
        <v>3.1</v>
      </c>
      <c r="V844">
        <v>4.5</v>
      </c>
      <c r="W844">
        <v>4.3</v>
      </c>
      <c r="X844">
        <v>4</v>
      </c>
      <c r="Y844">
        <v>710663</v>
      </c>
      <c r="Z844">
        <v>181797</v>
      </c>
      <c r="AA844">
        <v>16527040</v>
      </c>
    </row>
    <row r="845" spans="1:27">
      <c r="A845" t="s">
        <v>1028</v>
      </c>
      <c r="B845" t="s">
        <v>201</v>
      </c>
      <c r="C845" t="s">
        <v>201</v>
      </c>
      <c r="D845">
        <v>2455</v>
      </c>
      <c r="E845" s="12">
        <v>40778</v>
      </c>
      <c r="F845" s="72">
        <f t="shared" si="134"/>
        <v>2011</v>
      </c>
      <c r="G845" s="70">
        <f t="shared" si="135"/>
        <v>8172.3421588594701</v>
      </c>
      <c r="H845" s="70" cm="1">
        <f t="array" ref="H845">INDEX(magic_bricks_appreciation_pivot!$A$13:$K$20,MATCH(C845,magic_bricks_appreciation_pivot!$A$13:$A$20,0),1+MATCH(F845,INDEX(magic_bricks_appreciation_pivot!$B$13:$K$13,0),0))</f>
        <v>0.57884713052310821</v>
      </c>
      <c r="I845" s="70">
        <f t="shared" ref="I845:I847" si="138">G845+G845*H845</f>
        <v>12902.878967168297</v>
      </c>
      <c r="J845">
        <v>122</v>
      </c>
      <c r="K845">
        <v>4</v>
      </c>
      <c r="L845">
        <v>2</v>
      </c>
      <c r="M845">
        <v>6</v>
      </c>
      <c r="N845" t="s">
        <v>193</v>
      </c>
      <c r="O845" t="s">
        <v>161</v>
      </c>
      <c r="P845" s="12">
        <v>38953</v>
      </c>
      <c r="Q845" t="s">
        <v>156</v>
      </c>
      <c r="R845" t="s">
        <v>157</v>
      </c>
      <c r="S845" t="s">
        <v>162</v>
      </c>
      <c r="T845" t="s">
        <v>182</v>
      </c>
      <c r="U845">
        <v>3.8</v>
      </c>
      <c r="V845">
        <v>3.8</v>
      </c>
      <c r="W845">
        <v>3.8</v>
      </c>
      <c r="X845">
        <v>3.8</v>
      </c>
      <c r="Y845">
        <v>963029</v>
      </c>
      <c r="Z845">
        <v>341073</v>
      </c>
      <c r="AA845">
        <v>20063100</v>
      </c>
    </row>
    <row r="846" spans="1:27">
      <c r="A846" t="s">
        <v>1029</v>
      </c>
      <c r="B846" t="s">
        <v>23</v>
      </c>
      <c r="C846" t="s">
        <v>23</v>
      </c>
      <c r="D846">
        <v>1280</v>
      </c>
      <c r="E846" s="12">
        <v>40317</v>
      </c>
      <c r="F846" s="72">
        <f t="shared" si="134"/>
        <v>2010</v>
      </c>
      <c r="G846" s="70">
        <f t="shared" si="135"/>
        <v>5299.609375</v>
      </c>
      <c r="H846" s="70" cm="1">
        <f t="array" ref="H846">INDEX(magic_bricks_appreciation_pivot!$A$13:$K$20,MATCH(C846,magic_bricks_appreciation_pivot!$A$13:$A$20,0),1+MATCH(F846,INDEX(magic_bricks_appreciation_pivot!$B$13:$K$13,0),0))</f>
        <v>0.49881786187527283</v>
      </c>
      <c r="I846" s="70">
        <f t="shared" si="138"/>
        <v>7943.1491922116511</v>
      </c>
      <c r="J846">
        <v>162</v>
      </c>
      <c r="K846">
        <v>1</v>
      </c>
      <c r="L846">
        <v>1</v>
      </c>
      <c r="M846">
        <v>3</v>
      </c>
      <c r="N846" t="s">
        <v>193</v>
      </c>
      <c r="O846" t="s">
        <v>161</v>
      </c>
      <c r="P846" s="12">
        <v>36667</v>
      </c>
      <c r="Q846" t="s">
        <v>169</v>
      </c>
      <c r="R846" t="s">
        <v>165</v>
      </c>
      <c r="S846" t="s">
        <v>158</v>
      </c>
      <c r="T846" t="s">
        <v>171</v>
      </c>
      <c r="U846">
        <v>3.8</v>
      </c>
      <c r="V846">
        <v>3.2</v>
      </c>
      <c r="W846">
        <v>4.9000000000000004</v>
      </c>
      <c r="X846">
        <v>4.0599999999999996</v>
      </c>
      <c r="Y846">
        <v>203505</v>
      </c>
      <c r="Z846">
        <v>122103</v>
      </c>
      <c r="AA846">
        <v>6783500</v>
      </c>
    </row>
    <row r="847" spans="1:27">
      <c r="A847" t="s">
        <v>1030</v>
      </c>
      <c r="B847" t="s">
        <v>201</v>
      </c>
      <c r="C847" t="s">
        <v>201</v>
      </c>
      <c r="D847">
        <v>2169</v>
      </c>
      <c r="E847" s="12">
        <v>40633</v>
      </c>
      <c r="F847" s="72">
        <f t="shared" si="134"/>
        <v>2011</v>
      </c>
      <c r="G847" s="70">
        <f t="shared" si="135"/>
        <v>7855.9612724757953</v>
      </c>
      <c r="H847" s="70" cm="1">
        <f t="array" ref="H847">INDEX(magic_bricks_appreciation_pivot!$A$13:$K$20,MATCH(C847,magic_bricks_appreciation_pivot!$A$13:$A$20,0),1+MATCH(F847,INDEX(magic_bricks_appreciation_pivot!$B$13:$K$13,0),0))</f>
        <v>0.57884713052310821</v>
      </c>
      <c r="I847" s="70">
        <f t="shared" si="138"/>
        <v>12403.361912549075</v>
      </c>
      <c r="J847">
        <v>92</v>
      </c>
      <c r="K847">
        <v>3</v>
      </c>
      <c r="L847">
        <v>2</v>
      </c>
      <c r="M847">
        <v>5</v>
      </c>
      <c r="N847" t="s">
        <v>193</v>
      </c>
      <c r="O847" t="s">
        <v>161</v>
      </c>
      <c r="P847" s="12">
        <v>37348</v>
      </c>
      <c r="Q847" t="s">
        <v>156</v>
      </c>
      <c r="R847" t="s">
        <v>170</v>
      </c>
      <c r="S847" t="s">
        <v>158</v>
      </c>
      <c r="T847" t="s">
        <v>166</v>
      </c>
      <c r="U847">
        <v>4.5999999999999996</v>
      </c>
      <c r="V847">
        <v>3.7</v>
      </c>
      <c r="W847">
        <v>3</v>
      </c>
      <c r="X847">
        <v>3.69</v>
      </c>
      <c r="Y847">
        <v>851979</v>
      </c>
      <c r="Z847">
        <v>408950</v>
      </c>
      <c r="AA847">
        <v>17039580</v>
      </c>
    </row>
    <row r="848" spans="1:27" hidden="1">
      <c r="A848" t="s">
        <v>1031</v>
      </c>
      <c r="B848" t="s">
        <v>51</v>
      </c>
      <c r="C848" t="s">
        <v>51</v>
      </c>
      <c r="D848">
        <v>1897</v>
      </c>
      <c r="E848" s="12">
        <v>39178</v>
      </c>
      <c r="F848" s="72">
        <f t="shared" si="134"/>
        <v>2007</v>
      </c>
      <c r="G848" s="70">
        <f t="shared" si="135"/>
        <v>5292.6199261992624</v>
      </c>
      <c r="H848" s="70" t="e" cm="1">
        <f t="array" ref="H848">INDEX(magic_bricks_appreciation_pivot!$A$13:$K$20,MATCH(C848,magic_bricks_appreciation_pivot!$A$13:$A$20,0),1+MATCH(F848,INDEX(magic_bricks_appreciation_pivot!$B$13:$K$13,0),0))</f>
        <v>#N/A</v>
      </c>
      <c r="I848" s="70"/>
      <c r="J848">
        <v>1</v>
      </c>
      <c r="K848">
        <v>3</v>
      </c>
      <c r="L848">
        <v>2</v>
      </c>
      <c r="M848">
        <v>5</v>
      </c>
      <c r="N848" t="s">
        <v>184</v>
      </c>
      <c r="O848" t="s">
        <v>161</v>
      </c>
      <c r="P848" s="12">
        <v>24578</v>
      </c>
      <c r="Q848" t="s">
        <v>194</v>
      </c>
      <c r="R848" t="s">
        <v>170</v>
      </c>
      <c r="S848" t="s">
        <v>178</v>
      </c>
      <c r="T848" t="s">
        <v>182</v>
      </c>
      <c r="U848">
        <v>4.5</v>
      </c>
      <c r="V848">
        <v>3.5</v>
      </c>
      <c r="W848">
        <v>2.1</v>
      </c>
      <c r="X848">
        <v>3.33</v>
      </c>
      <c r="Y848">
        <v>321283</v>
      </c>
      <c r="Z848">
        <v>90361</v>
      </c>
      <c r="AA848">
        <v>10040100</v>
      </c>
    </row>
    <row r="849" spans="1:27" hidden="1">
      <c r="A849" t="s">
        <v>1032</v>
      </c>
      <c r="B849" t="s">
        <v>175</v>
      </c>
      <c r="C849" t="s">
        <v>34</v>
      </c>
      <c r="D849">
        <v>975</v>
      </c>
      <c r="E849" s="12">
        <v>39086</v>
      </c>
      <c r="F849" s="72">
        <f t="shared" si="134"/>
        <v>2007</v>
      </c>
      <c r="G849" s="70">
        <f t="shared" si="135"/>
        <v>8559.7435897435898</v>
      </c>
      <c r="H849" s="70" t="e" cm="1">
        <f t="array" ref="H849">INDEX(magic_bricks_appreciation_pivot!$A$13:$K$20,MATCH(C849,magic_bricks_appreciation_pivot!$A$13:$A$20,0),1+MATCH(F849,INDEX(magic_bricks_appreciation_pivot!$B$13:$K$13,0),0))</f>
        <v>#N/A</v>
      </c>
      <c r="I849" s="70"/>
      <c r="J849">
        <v>147</v>
      </c>
      <c r="K849">
        <v>1</v>
      </c>
      <c r="L849">
        <v>1</v>
      </c>
      <c r="M849">
        <v>3</v>
      </c>
      <c r="N849" t="s">
        <v>154</v>
      </c>
      <c r="O849" t="s">
        <v>161</v>
      </c>
      <c r="P849" s="12">
        <v>25946</v>
      </c>
      <c r="Q849" t="s">
        <v>169</v>
      </c>
      <c r="R849" t="s">
        <v>157</v>
      </c>
      <c r="S849" t="s">
        <v>162</v>
      </c>
      <c r="T849" t="s">
        <v>163</v>
      </c>
      <c r="U849">
        <v>4.9000000000000004</v>
      </c>
      <c r="V849">
        <v>2.9</v>
      </c>
      <c r="W849">
        <v>4.0999999999999996</v>
      </c>
      <c r="X849">
        <v>3.86</v>
      </c>
      <c r="Y849">
        <v>275410</v>
      </c>
      <c r="Z849">
        <v>141878</v>
      </c>
      <c r="AA849">
        <v>8345750</v>
      </c>
    </row>
    <row r="850" spans="1:27">
      <c r="A850" t="s">
        <v>1033</v>
      </c>
      <c r="B850" t="s">
        <v>75</v>
      </c>
      <c r="C850" t="s">
        <v>75</v>
      </c>
      <c r="D850">
        <v>1876</v>
      </c>
      <c r="E850" s="12">
        <v>40316</v>
      </c>
      <c r="F850" s="72">
        <f t="shared" si="134"/>
        <v>2010</v>
      </c>
      <c r="G850" s="70">
        <f t="shared" si="135"/>
        <v>7828.246268656716</v>
      </c>
      <c r="H850" s="70" cm="1">
        <f t="array" ref="H850">INDEX(magic_bricks_appreciation_pivot!$A$13:$K$20,MATCH(C850,magic_bricks_appreciation_pivot!$A$13:$A$20,0),1+MATCH(F850,INDEX(magic_bricks_appreciation_pivot!$B$13:$K$13,0),0))</f>
        <v>0.78146973215161719</v>
      </c>
      <c r="I850" s="70">
        <f t="shared" ref="I850:I853" si="139">G850+G850*H850</f>
        <v>13945.783783440776</v>
      </c>
      <c r="J850">
        <v>196</v>
      </c>
      <c r="K850">
        <v>2</v>
      </c>
      <c r="L850">
        <v>1</v>
      </c>
      <c r="M850">
        <v>5</v>
      </c>
      <c r="N850" t="s">
        <v>154</v>
      </c>
      <c r="O850" t="s">
        <v>155</v>
      </c>
      <c r="P850" s="12">
        <v>37761</v>
      </c>
      <c r="Q850" t="s">
        <v>194</v>
      </c>
      <c r="R850" t="s">
        <v>157</v>
      </c>
      <c r="S850" t="s">
        <v>162</v>
      </c>
      <c r="T850" t="s">
        <v>166</v>
      </c>
      <c r="U850">
        <v>4.2</v>
      </c>
      <c r="V850">
        <v>4.8</v>
      </c>
      <c r="W850">
        <v>2.2999999999999998</v>
      </c>
      <c r="X850">
        <v>3.4950000000000001</v>
      </c>
      <c r="Y850">
        <v>572746</v>
      </c>
      <c r="Z850">
        <v>161544</v>
      </c>
      <c r="AA850">
        <v>14685790</v>
      </c>
    </row>
    <row r="851" spans="1:27">
      <c r="A851" t="s">
        <v>1034</v>
      </c>
      <c r="B851" t="s">
        <v>39</v>
      </c>
      <c r="C851" t="s">
        <v>39</v>
      </c>
      <c r="D851">
        <v>1931</v>
      </c>
      <c r="E851" s="12">
        <v>40680</v>
      </c>
      <c r="F851" s="72">
        <f t="shared" si="134"/>
        <v>2011</v>
      </c>
      <c r="G851" s="70">
        <f t="shared" si="135"/>
        <v>7663.9668565510101</v>
      </c>
      <c r="H851" s="70" cm="1">
        <f t="array" ref="H851">INDEX(magic_bricks_appreciation_pivot!$A$13:$K$20,MATCH(C851,magic_bricks_appreciation_pivot!$A$13:$A$20,0),1+MATCH(F851,INDEX(magic_bricks_appreciation_pivot!$B$13:$K$13,0),0))</f>
        <v>0.32133594787779113</v>
      </c>
      <c r="I851" s="70">
        <f t="shared" si="139"/>
        <v>10126.674910904803</v>
      </c>
      <c r="J851">
        <v>28</v>
      </c>
      <c r="K851">
        <v>2</v>
      </c>
      <c r="L851">
        <v>1</v>
      </c>
      <c r="M851">
        <v>5</v>
      </c>
      <c r="N851" t="s">
        <v>176</v>
      </c>
      <c r="O851" t="s">
        <v>155</v>
      </c>
      <c r="P851" s="12">
        <v>36665</v>
      </c>
      <c r="Q851" t="s">
        <v>194</v>
      </c>
      <c r="R851" t="s">
        <v>177</v>
      </c>
      <c r="S851" t="s">
        <v>162</v>
      </c>
      <c r="T851" t="s">
        <v>182</v>
      </c>
      <c r="U851">
        <v>4.4000000000000004</v>
      </c>
      <c r="V851">
        <v>4.2</v>
      </c>
      <c r="W851">
        <v>2.2000000000000002</v>
      </c>
      <c r="X851">
        <v>3.47</v>
      </c>
      <c r="Y851">
        <v>591965</v>
      </c>
      <c r="Z851">
        <v>266384</v>
      </c>
      <c r="AA851">
        <v>14799120</v>
      </c>
    </row>
    <row r="852" spans="1:27">
      <c r="A852" t="s">
        <v>1035</v>
      </c>
      <c r="B852" t="s">
        <v>39</v>
      </c>
      <c r="C852" t="s">
        <v>39</v>
      </c>
      <c r="D852">
        <v>1793</v>
      </c>
      <c r="E852" s="12">
        <v>41931</v>
      </c>
      <c r="F852" s="72">
        <f t="shared" si="134"/>
        <v>2014</v>
      </c>
      <c r="G852" s="70">
        <f t="shared" si="135"/>
        <v>12464.500836586727</v>
      </c>
      <c r="H852" s="70" cm="1">
        <f t="array" ref="H852">INDEX(magic_bricks_appreciation_pivot!$A$13:$K$20,MATCH(C852,magic_bricks_appreciation_pivot!$A$13:$A$20,0),1+MATCH(F852,INDEX(magic_bricks_appreciation_pivot!$B$13:$K$13,0),0))</f>
        <v>2.7142646408024784E-2</v>
      </c>
      <c r="I852" s="70">
        <f t="shared" si="139"/>
        <v>12802.82037544673</v>
      </c>
      <c r="J852">
        <v>157</v>
      </c>
      <c r="K852">
        <v>1</v>
      </c>
      <c r="L852">
        <v>1</v>
      </c>
      <c r="M852">
        <v>4</v>
      </c>
      <c r="N852" t="s">
        <v>184</v>
      </c>
      <c r="O852" t="s">
        <v>155</v>
      </c>
      <c r="P852" s="12">
        <v>40106</v>
      </c>
      <c r="Q852" t="s">
        <v>156</v>
      </c>
      <c r="R852" t="s">
        <v>177</v>
      </c>
      <c r="S852" t="s">
        <v>162</v>
      </c>
      <c r="T852" t="s">
        <v>182</v>
      </c>
      <c r="U852">
        <v>2.4</v>
      </c>
      <c r="V852">
        <v>2.9</v>
      </c>
      <c r="W852">
        <v>2.6</v>
      </c>
      <c r="X852">
        <v>2.605</v>
      </c>
      <c r="Y852">
        <v>625768</v>
      </c>
      <c r="Z852">
        <v>402279</v>
      </c>
      <c r="AA852">
        <v>22348850</v>
      </c>
    </row>
    <row r="853" spans="1:27">
      <c r="A853" t="s">
        <v>1036</v>
      </c>
      <c r="B853" t="s">
        <v>75</v>
      </c>
      <c r="C853" t="s">
        <v>75</v>
      </c>
      <c r="D853">
        <v>1618</v>
      </c>
      <c r="E853" s="12">
        <v>40338</v>
      </c>
      <c r="F853" s="72">
        <f t="shared" si="134"/>
        <v>2010</v>
      </c>
      <c r="G853" s="70">
        <f t="shared" si="135"/>
        <v>7794.3881334981461</v>
      </c>
      <c r="H853" s="70" cm="1">
        <f t="array" ref="H853">INDEX(magic_bricks_appreciation_pivot!$A$13:$K$20,MATCH(C853,magic_bricks_appreciation_pivot!$A$13:$A$20,0),1+MATCH(F853,INDEX(magic_bricks_appreciation_pivot!$B$13:$K$13,0),0))</f>
        <v>0.78146973215161719</v>
      </c>
      <c r="I853" s="70">
        <f t="shared" si="139"/>
        <v>13885.466540468686</v>
      </c>
      <c r="J853">
        <v>98</v>
      </c>
      <c r="K853">
        <v>1</v>
      </c>
      <c r="L853">
        <v>1</v>
      </c>
      <c r="M853">
        <v>4</v>
      </c>
      <c r="N853" t="s">
        <v>168</v>
      </c>
      <c r="O853" t="s">
        <v>155</v>
      </c>
      <c r="P853" s="12">
        <v>29753</v>
      </c>
      <c r="Q853" t="s">
        <v>169</v>
      </c>
      <c r="R853" t="s">
        <v>170</v>
      </c>
      <c r="S853" t="s">
        <v>158</v>
      </c>
      <c r="T853" t="s">
        <v>163</v>
      </c>
      <c r="U853">
        <v>4</v>
      </c>
      <c r="V853">
        <v>3.2</v>
      </c>
      <c r="W853">
        <v>2.4</v>
      </c>
      <c r="X853">
        <v>3.08</v>
      </c>
      <c r="Y853">
        <v>454008</v>
      </c>
      <c r="Z853">
        <v>201781</v>
      </c>
      <c r="AA853">
        <v>12611320</v>
      </c>
    </row>
    <row r="854" spans="1:27" hidden="1">
      <c r="A854" t="s">
        <v>1037</v>
      </c>
      <c r="B854" t="s">
        <v>51</v>
      </c>
      <c r="C854" t="s">
        <v>51</v>
      </c>
      <c r="D854">
        <v>1582</v>
      </c>
      <c r="E854" s="12">
        <v>40006</v>
      </c>
      <c r="F854" s="72">
        <f t="shared" si="134"/>
        <v>2009</v>
      </c>
      <c r="G854" s="70">
        <f t="shared" si="135"/>
        <v>5155.031605562579</v>
      </c>
      <c r="H854" s="70" t="e" cm="1">
        <f t="array" ref="H854">INDEX(magic_bricks_appreciation_pivot!$A$13:$K$20,MATCH(C854,magic_bricks_appreciation_pivot!$A$13:$A$20,0),1+MATCH(F854,INDEX(magic_bricks_appreciation_pivot!$B$13:$K$13,0),0))</f>
        <v>#N/A</v>
      </c>
      <c r="I854" s="70"/>
      <c r="J854">
        <v>50</v>
      </c>
      <c r="K854">
        <v>2</v>
      </c>
      <c r="L854">
        <v>1</v>
      </c>
      <c r="M854">
        <v>4</v>
      </c>
      <c r="N854" t="s">
        <v>184</v>
      </c>
      <c r="O854" t="s">
        <v>161</v>
      </c>
      <c r="P854" s="12">
        <v>31611</v>
      </c>
      <c r="Q854" t="s">
        <v>169</v>
      </c>
      <c r="R854" t="s">
        <v>165</v>
      </c>
      <c r="S854" t="s">
        <v>158</v>
      </c>
      <c r="T854" t="s">
        <v>173</v>
      </c>
      <c r="U854">
        <v>3.8</v>
      </c>
      <c r="V854">
        <v>2.4</v>
      </c>
      <c r="W854">
        <v>3.2</v>
      </c>
      <c r="X854">
        <v>2.99</v>
      </c>
      <c r="Y854">
        <v>277279</v>
      </c>
      <c r="Z854">
        <v>57087</v>
      </c>
      <c r="AA854">
        <v>8155260</v>
      </c>
    </row>
    <row r="855" spans="1:27" hidden="1">
      <c r="A855" t="s">
        <v>1038</v>
      </c>
      <c r="B855" t="s">
        <v>175</v>
      </c>
      <c r="C855" t="s">
        <v>34</v>
      </c>
      <c r="D855">
        <v>1050</v>
      </c>
      <c r="E855" s="12">
        <v>39604</v>
      </c>
      <c r="F855" s="72">
        <f t="shared" si="134"/>
        <v>2008</v>
      </c>
      <c r="G855" s="70">
        <f t="shared" si="135"/>
        <v>13728.333333333334</v>
      </c>
      <c r="H855" s="70" t="e" cm="1">
        <f t="array" ref="H855">INDEX(magic_bricks_appreciation_pivot!$A$13:$K$20,MATCH(C855,magic_bricks_appreciation_pivot!$A$13:$A$20,0),1+MATCH(F855,INDEX(magic_bricks_appreciation_pivot!$B$13:$K$13,0),0))</f>
        <v>#N/A</v>
      </c>
      <c r="I855" s="70"/>
      <c r="J855">
        <v>195</v>
      </c>
      <c r="K855">
        <v>1</v>
      </c>
      <c r="L855">
        <v>1</v>
      </c>
      <c r="M855">
        <v>3</v>
      </c>
      <c r="N855" t="s">
        <v>193</v>
      </c>
      <c r="O855" t="s">
        <v>155</v>
      </c>
      <c r="P855" s="12">
        <v>31939</v>
      </c>
      <c r="Q855" t="s">
        <v>156</v>
      </c>
      <c r="R855" t="s">
        <v>170</v>
      </c>
      <c r="S855" t="s">
        <v>162</v>
      </c>
      <c r="T855" t="s">
        <v>182</v>
      </c>
      <c r="U855">
        <v>2.6</v>
      </c>
      <c r="V855">
        <v>3.2</v>
      </c>
      <c r="W855">
        <v>3.8</v>
      </c>
      <c r="X855">
        <v>3.2</v>
      </c>
      <c r="Y855">
        <v>389198</v>
      </c>
      <c r="Z855">
        <v>43244</v>
      </c>
      <c r="AA855">
        <v>14414750</v>
      </c>
    </row>
    <row r="856" spans="1:27">
      <c r="A856" t="s">
        <v>1039</v>
      </c>
      <c r="B856" t="s">
        <v>201</v>
      </c>
      <c r="C856" t="s">
        <v>201</v>
      </c>
      <c r="D856">
        <v>1938</v>
      </c>
      <c r="E856" s="12">
        <v>40324</v>
      </c>
      <c r="F856" s="72">
        <f t="shared" si="134"/>
        <v>2010</v>
      </c>
      <c r="G856" s="70">
        <f t="shared" si="135"/>
        <v>6116.9246646026832</v>
      </c>
      <c r="H856" s="70" cm="1">
        <f t="array" ref="H856">INDEX(magic_bricks_appreciation_pivot!$A$13:$K$20,MATCH(C856,magic_bricks_appreciation_pivot!$A$13:$A$20,0),1+MATCH(F856,INDEX(magic_bricks_appreciation_pivot!$B$13:$K$13,0),0))</f>
        <v>0.62790190260080292</v>
      </c>
      <c r="I856" s="70">
        <f t="shared" ref="I856:I859" si="140">G856+G856*H856</f>
        <v>9957.7532995724869</v>
      </c>
      <c r="J856">
        <v>108</v>
      </c>
      <c r="K856">
        <v>3</v>
      </c>
      <c r="L856">
        <v>2</v>
      </c>
      <c r="M856">
        <v>5</v>
      </c>
      <c r="N856" t="s">
        <v>154</v>
      </c>
      <c r="O856" t="s">
        <v>155</v>
      </c>
      <c r="P856" s="12">
        <v>35944</v>
      </c>
      <c r="Q856" t="s">
        <v>169</v>
      </c>
      <c r="R856" t="s">
        <v>177</v>
      </c>
      <c r="S856" t="s">
        <v>162</v>
      </c>
      <c r="T856" t="s">
        <v>163</v>
      </c>
      <c r="U856">
        <v>5</v>
      </c>
      <c r="V856">
        <v>2.8</v>
      </c>
      <c r="W856">
        <v>4.2</v>
      </c>
      <c r="X856">
        <v>4.0199999999999996</v>
      </c>
      <c r="Y856">
        <v>462329</v>
      </c>
      <c r="Z856">
        <v>94837</v>
      </c>
      <c r="AA856">
        <v>11854600</v>
      </c>
    </row>
    <row r="857" spans="1:27">
      <c r="A857" t="s">
        <v>1040</v>
      </c>
      <c r="B857" t="s">
        <v>1041</v>
      </c>
      <c r="C857" t="s">
        <v>39</v>
      </c>
      <c r="D857">
        <v>1894</v>
      </c>
      <c r="E857" s="12">
        <v>41580</v>
      </c>
      <c r="F857" s="72">
        <f t="shared" si="134"/>
        <v>2013</v>
      </c>
      <c r="G857" s="70">
        <f t="shared" si="135"/>
        <v>7555.6599788806761</v>
      </c>
      <c r="H857" s="70" cm="1">
        <f t="array" ref="H857">INDEX(magic_bricks_appreciation_pivot!$A$13:$K$20,MATCH(C857,magic_bricks_appreciation_pivot!$A$13:$A$20,0),1+MATCH(F857,INDEX(magic_bricks_appreciation_pivot!$B$13:$K$13,0),0))</f>
        <v>4.727764965406598E-2</v>
      </c>
      <c r="I857" s="70">
        <f t="shared" si="140"/>
        <v>7912.8738242674444</v>
      </c>
      <c r="J857">
        <v>189</v>
      </c>
      <c r="K857">
        <v>2</v>
      </c>
      <c r="L857">
        <v>1</v>
      </c>
      <c r="M857">
        <v>5</v>
      </c>
      <c r="N857" t="s">
        <v>184</v>
      </c>
      <c r="O857" t="s">
        <v>155</v>
      </c>
      <c r="P857" s="12">
        <v>26980</v>
      </c>
      <c r="Q857" t="s">
        <v>169</v>
      </c>
      <c r="R857" t="s">
        <v>165</v>
      </c>
      <c r="S857" t="s">
        <v>178</v>
      </c>
      <c r="T857" t="s">
        <v>166</v>
      </c>
      <c r="U857">
        <v>5</v>
      </c>
      <c r="V857">
        <v>5</v>
      </c>
      <c r="W857">
        <v>3.9</v>
      </c>
      <c r="X857">
        <v>4.5599999999999996</v>
      </c>
      <c r="Y857">
        <v>457933</v>
      </c>
      <c r="Z857">
        <v>243277</v>
      </c>
      <c r="AA857">
        <v>14310420</v>
      </c>
    </row>
    <row r="858" spans="1:27">
      <c r="A858" t="s">
        <v>1042</v>
      </c>
      <c r="B858" t="s">
        <v>39</v>
      </c>
      <c r="C858" t="s">
        <v>39</v>
      </c>
      <c r="D858">
        <v>1780</v>
      </c>
      <c r="E858" s="12">
        <v>41273</v>
      </c>
      <c r="F858" s="72">
        <f t="shared" si="134"/>
        <v>2012</v>
      </c>
      <c r="G858" s="70">
        <f t="shared" si="135"/>
        <v>6502.6853932584272</v>
      </c>
      <c r="H858" s="70" cm="1">
        <f t="array" ref="H858">INDEX(magic_bricks_appreciation_pivot!$A$13:$K$20,MATCH(C858,magic_bricks_appreciation_pivot!$A$13:$A$20,0),1+MATCH(F858,INDEX(magic_bricks_appreciation_pivot!$B$13:$K$13,0),0))</f>
        <v>0.34576729802860456</v>
      </c>
      <c r="I858" s="70">
        <f t="shared" si="140"/>
        <v>8751.1013516154671</v>
      </c>
      <c r="J858">
        <v>30</v>
      </c>
      <c r="K858">
        <v>1</v>
      </c>
      <c r="L858">
        <v>1</v>
      </c>
      <c r="M858">
        <v>4</v>
      </c>
      <c r="N858" t="s">
        <v>193</v>
      </c>
      <c r="O858" t="s">
        <v>155</v>
      </c>
      <c r="P858" s="12">
        <v>25213</v>
      </c>
      <c r="Q858" t="s">
        <v>194</v>
      </c>
      <c r="R858" t="s">
        <v>170</v>
      </c>
      <c r="S858" t="s">
        <v>178</v>
      </c>
      <c r="T858" t="s">
        <v>163</v>
      </c>
      <c r="U858">
        <v>4.2</v>
      </c>
      <c r="V858">
        <v>2.8</v>
      </c>
      <c r="W858">
        <v>3.8</v>
      </c>
      <c r="X858">
        <v>3.69</v>
      </c>
      <c r="Y858">
        <v>335669</v>
      </c>
      <c r="Z858">
        <v>104173</v>
      </c>
      <c r="AA858">
        <v>11574780</v>
      </c>
    </row>
    <row r="859" spans="1:27">
      <c r="A859" t="s">
        <v>1043</v>
      </c>
      <c r="B859" t="s">
        <v>51</v>
      </c>
      <c r="C859" t="s">
        <v>51</v>
      </c>
      <c r="D859">
        <v>1636</v>
      </c>
      <c r="E859" s="12">
        <v>40201</v>
      </c>
      <c r="F859" s="72">
        <f t="shared" si="134"/>
        <v>2010</v>
      </c>
      <c r="G859" s="70">
        <f t="shared" si="135"/>
        <v>5365.8740831295845</v>
      </c>
      <c r="H859" s="70" cm="1">
        <f t="array" ref="H859">INDEX(magic_bricks_appreciation_pivot!$A$13:$K$20,MATCH(C859,magic_bricks_appreciation_pivot!$A$13:$A$20,0),1+MATCH(F859,INDEX(magic_bricks_appreciation_pivot!$B$13:$K$13,0),0))</f>
        <v>0.55311029796131728</v>
      </c>
      <c r="I859" s="70">
        <f t="shared" si="140"/>
        <v>8333.7942960722994</v>
      </c>
      <c r="J859">
        <v>34</v>
      </c>
      <c r="K859">
        <v>2</v>
      </c>
      <c r="L859">
        <v>1</v>
      </c>
      <c r="M859">
        <v>4</v>
      </c>
      <c r="N859" t="s">
        <v>176</v>
      </c>
      <c r="O859" t="s">
        <v>155</v>
      </c>
      <c r="P859" s="12">
        <v>23411</v>
      </c>
      <c r="Q859" t="s">
        <v>169</v>
      </c>
      <c r="R859" t="s">
        <v>177</v>
      </c>
      <c r="S859" t="s">
        <v>162</v>
      </c>
      <c r="T859" t="s">
        <v>173</v>
      </c>
      <c r="U859">
        <v>2.5</v>
      </c>
      <c r="V859">
        <v>2.6</v>
      </c>
      <c r="W859">
        <v>2</v>
      </c>
      <c r="X859">
        <v>2.4</v>
      </c>
      <c r="Y859">
        <v>333586</v>
      </c>
      <c r="Z859">
        <v>61450</v>
      </c>
      <c r="AA859">
        <v>8778570</v>
      </c>
    </row>
    <row r="860" spans="1:27" hidden="1">
      <c r="A860" t="s">
        <v>1044</v>
      </c>
      <c r="B860" t="s">
        <v>39</v>
      </c>
      <c r="C860" t="s">
        <v>39</v>
      </c>
      <c r="D860">
        <v>1864</v>
      </c>
      <c r="E860" s="12">
        <v>39009</v>
      </c>
      <c r="F860" s="72">
        <f t="shared" si="134"/>
        <v>2006</v>
      </c>
      <c r="G860" s="70">
        <f t="shared" si="135"/>
        <v>11100.740343347639</v>
      </c>
      <c r="H860" s="70" t="e" cm="1">
        <f t="array" ref="H860">INDEX(magic_bricks_appreciation_pivot!$A$13:$K$20,MATCH(C860,magic_bricks_appreciation_pivot!$A$13:$A$20,0),1+MATCH(F860,INDEX(magic_bricks_appreciation_pivot!$B$13:$K$13,0),0))</f>
        <v>#N/A</v>
      </c>
      <c r="I860" s="70"/>
      <c r="J860">
        <v>67</v>
      </c>
      <c r="K860">
        <v>2</v>
      </c>
      <c r="L860">
        <v>1</v>
      </c>
      <c r="M860">
        <v>5</v>
      </c>
      <c r="N860" t="s">
        <v>168</v>
      </c>
      <c r="O860" t="s">
        <v>161</v>
      </c>
      <c r="P860" s="12">
        <v>24774</v>
      </c>
      <c r="Q860" t="s">
        <v>156</v>
      </c>
      <c r="R860" t="s">
        <v>170</v>
      </c>
      <c r="S860" t="s">
        <v>158</v>
      </c>
      <c r="T860" t="s">
        <v>182</v>
      </c>
      <c r="U860">
        <v>4.9000000000000004</v>
      </c>
      <c r="V860">
        <v>2.9</v>
      </c>
      <c r="W860">
        <v>4.5</v>
      </c>
      <c r="X860">
        <v>4.24</v>
      </c>
      <c r="Y860">
        <v>620753</v>
      </c>
      <c r="Z860">
        <v>310377</v>
      </c>
      <c r="AA860">
        <v>20691780</v>
      </c>
    </row>
    <row r="861" spans="1:27">
      <c r="A861" t="s">
        <v>1045</v>
      </c>
      <c r="B861" t="s">
        <v>201</v>
      </c>
      <c r="C861" t="s">
        <v>201</v>
      </c>
      <c r="D861">
        <v>2478</v>
      </c>
      <c r="E861" s="12">
        <v>40494</v>
      </c>
      <c r="F861" s="72">
        <f t="shared" si="134"/>
        <v>2010</v>
      </c>
      <c r="G861" s="70">
        <f t="shared" si="135"/>
        <v>7909.9838579499592</v>
      </c>
      <c r="H861" s="70" cm="1">
        <f t="array" ref="H861">INDEX(magic_bricks_appreciation_pivot!$A$13:$K$20,MATCH(C861,magic_bricks_appreciation_pivot!$A$13:$A$20,0),1+MATCH(F861,INDEX(magic_bricks_appreciation_pivot!$B$13:$K$13,0),0))</f>
        <v>0.62790190260080292</v>
      </c>
      <c r="I861" s="70">
        <f>G861+G861*H861</f>
        <v>12876.677771898378</v>
      </c>
      <c r="J861">
        <v>93</v>
      </c>
      <c r="K861">
        <v>4</v>
      </c>
      <c r="L861">
        <v>2</v>
      </c>
      <c r="M861">
        <v>6</v>
      </c>
      <c r="N861" t="s">
        <v>176</v>
      </c>
      <c r="O861" t="s">
        <v>155</v>
      </c>
      <c r="P861" s="12">
        <v>37939</v>
      </c>
      <c r="Q861" t="s">
        <v>156</v>
      </c>
      <c r="R861" t="s">
        <v>170</v>
      </c>
      <c r="S861" t="s">
        <v>158</v>
      </c>
      <c r="T861" t="s">
        <v>166</v>
      </c>
      <c r="U861">
        <v>2.8</v>
      </c>
      <c r="V861">
        <v>4.4000000000000004</v>
      </c>
      <c r="W861">
        <v>3.9</v>
      </c>
      <c r="X861">
        <v>3.72</v>
      </c>
      <c r="Y861">
        <v>823239</v>
      </c>
      <c r="Z861">
        <v>156808</v>
      </c>
      <c r="AA861">
        <v>19600940</v>
      </c>
    </row>
    <row r="862" spans="1:27" hidden="1">
      <c r="A862" t="s">
        <v>1046</v>
      </c>
      <c r="B862" t="s">
        <v>23</v>
      </c>
      <c r="C862" t="s">
        <v>23</v>
      </c>
      <c r="D862">
        <v>725</v>
      </c>
      <c r="E862" s="12">
        <v>40160</v>
      </c>
      <c r="F862" s="72">
        <f t="shared" si="134"/>
        <v>2009</v>
      </c>
      <c r="G862" s="70">
        <f t="shared" si="135"/>
        <v>6832.0689655172409</v>
      </c>
      <c r="H862" s="70" t="e" cm="1">
        <f t="array" ref="H862">INDEX(magic_bricks_appreciation_pivot!$A$13:$K$20,MATCH(C862,magic_bricks_appreciation_pivot!$A$13:$A$20,0),1+MATCH(F862,INDEX(magic_bricks_appreciation_pivot!$B$13:$K$13,0),0))</f>
        <v>#N/A</v>
      </c>
      <c r="I862" s="70"/>
      <c r="J862">
        <v>147</v>
      </c>
      <c r="K862">
        <v>1</v>
      </c>
      <c r="L862">
        <v>1</v>
      </c>
      <c r="M862">
        <v>2</v>
      </c>
      <c r="N862" t="s">
        <v>184</v>
      </c>
      <c r="O862" t="s">
        <v>155</v>
      </c>
      <c r="P862" s="12">
        <v>28115</v>
      </c>
      <c r="Q862" t="s">
        <v>194</v>
      </c>
      <c r="R862" t="s">
        <v>165</v>
      </c>
      <c r="S862" t="s">
        <v>158</v>
      </c>
      <c r="T862" t="s">
        <v>173</v>
      </c>
      <c r="U862">
        <v>2</v>
      </c>
      <c r="V862">
        <v>3.7</v>
      </c>
      <c r="W862">
        <v>2.4</v>
      </c>
      <c r="X862">
        <v>2.67</v>
      </c>
      <c r="Y862">
        <v>178317</v>
      </c>
      <c r="Z862">
        <v>49533</v>
      </c>
      <c r="AA862">
        <v>4953250</v>
      </c>
    </row>
    <row r="863" spans="1:27" hidden="1">
      <c r="A863" t="s">
        <v>1047</v>
      </c>
      <c r="B863" t="s">
        <v>39</v>
      </c>
      <c r="C863" t="s">
        <v>39</v>
      </c>
      <c r="D863">
        <v>1627</v>
      </c>
      <c r="E863" s="12">
        <v>39726</v>
      </c>
      <c r="F863" s="72">
        <f t="shared" si="134"/>
        <v>2008</v>
      </c>
      <c r="G863" s="70">
        <f t="shared" si="135"/>
        <v>7433.0669944683468</v>
      </c>
      <c r="H863" s="70" t="e" cm="1">
        <f t="array" ref="H863">INDEX(magic_bricks_appreciation_pivot!$A$13:$K$20,MATCH(C863,magic_bricks_appreciation_pivot!$A$13:$A$20,0),1+MATCH(F863,INDEX(magic_bricks_appreciation_pivot!$B$13:$K$13,0),0))</f>
        <v>#N/A</v>
      </c>
      <c r="I863" s="70"/>
      <c r="J863">
        <v>50</v>
      </c>
      <c r="K863">
        <v>1</v>
      </c>
      <c r="L863">
        <v>1</v>
      </c>
      <c r="M863">
        <v>4</v>
      </c>
      <c r="N863" t="s">
        <v>154</v>
      </c>
      <c r="O863" t="s">
        <v>161</v>
      </c>
      <c r="P863" s="12">
        <v>32426</v>
      </c>
      <c r="Q863" t="s">
        <v>194</v>
      </c>
      <c r="R863" t="s">
        <v>157</v>
      </c>
      <c r="S863" t="s">
        <v>162</v>
      </c>
      <c r="T863" t="s">
        <v>166</v>
      </c>
      <c r="U863">
        <v>3</v>
      </c>
      <c r="V863">
        <v>3</v>
      </c>
      <c r="W863">
        <v>2.2000000000000002</v>
      </c>
      <c r="X863">
        <v>2.68</v>
      </c>
      <c r="Y863">
        <v>483744</v>
      </c>
      <c r="Z863">
        <v>145123</v>
      </c>
      <c r="AA863">
        <v>12093600</v>
      </c>
    </row>
    <row r="864" spans="1:27">
      <c r="A864" t="s">
        <v>1048</v>
      </c>
      <c r="B864" t="s">
        <v>23</v>
      </c>
      <c r="C864" t="s">
        <v>23</v>
      </c>
      <c r="D864">
        <v>1652</v>
      </c>
      <c r="E864" s="12">
        <v>40432</v>
      </c>
      <c r="F864" s="72">
        <f t="shared" si="134"/>
        <v>2010</v>
      </c>
      <c r="G864" s="70">
        <f t="shared" si="135"/>
        <v>3631.5072639225182</v>
      </c>
      <c r="H864" s="70" cm="1">
        <f t="array" ref="H864">INDEX(magic_bricks_appreciation_pivot!$A$13:$K$20,MATCH(C864,magic_bricks_appreciation_pivot!$A$13:$A$20,0),1+MATCH(F864,INDEX(magic_bricks_appreciation_pivot!$B$13:$K$13,0),0))</f>
        <v>0.49881786187527283</v>
      </c>
      <c r="I864" s="70">
        <f>G864+G864*H864</f>
        <v>5442.9679526968703</v>
      </c>
      <c r="J864">
        <v>145</v>
      </c>
      <c r="K864">
        <v>2</v>
      </c>
      <c r="L864">
        <v>2</v>
      </c>
      <c r="M864">
        <v>4</v>
      </c>
      <c r="N864" t="s">
        <v>168</v>
      </c>
      <c r="O864" t="s">
        <v>161</v>
      </c>
      <c r="P864" s="12">
        <v>33497</v>
      </c>
      <c r="Q864" t="s">
        <v>194</v>
      </c>
      <c r="R864" t="s">
        <v>157</v>
      </c>
      <c r="S864" t="s">
        <v>178</v>
      </c>
      <c r="T864" t="s">
        <v>173</v>
      </c>
      <c r="U864">
        <v>2.6</v>
      </c>
      <c r="V864">
        <v>2.2000000000000002</v>
      </c>
      <c r="W864">
        <v>2.1</v>
      </c>
      <c r="X864">
        <v>2.2799999999999998</v>
      </c>
      <c r="Y864">
        <v>293963</v>
      </c>
      <c r="Z864">
        <v>59993</v>
      </c>
      <c r="AA864">
        <v>5999250</v>
      </c>
    </row>
    <row r="865" spans="1:27" hidden="1">
      <c r="A865" t="s">
        <v>1049</v>
      </c>
      <c r="B865" t="s">
        <v>39</v>
      </c>
      <c r="C865" t="s">
        <v>39</v>
      </c>
      <c r="D865">
        <v>1996</v>
      </c>
      <c r="E865" s="12">
        <v>39683</v>
      </c>
      <c r="F865" s="72">
        <f t="shared" si="134"/>
        <v>2008</v>
      </c>
      <c r="G865" s="70">
        <f t="shared" si="135"/>
        <v>11306.137274549099</v>
      </c>
      <c r="H865" s="70" t="e" cm="1">
        <f t="array" ref="H865">INDEX(magic_bricks_appreciation_pivot!$A$13:$K$20,MATCH(C865,magic_bricks_appreciation_pivot!$A$13:$A$20,0),1+MATCH(F865,INDEX(magic_bricks_appreciation_pivot!$B$13:$K$13,0),0))</f>
        <v>#N/A</v>
      </c>
      <c r="I865" s="70"/>
      <c r="J865">
        <v>46</v>
      </c>
      <c r="K865">
        <v>2</v>
      </c>
      <c r="L865">
        <v>1</v>
      </c>
      <c r="M865">
        <v>5</v>
      </c>
      <c r="N865" t="s">
        <v>193</v>
      </c>
      <c r="O865" t="s">
        <v>161</v>
      </c>
      <c r="P865" s="12">
        <v>37858</v>
      </c>
      <c r="Q865" t="s">
        <v>156</v>
      </c>
      <c r="R865" t="s">
        <v>170</v>
      </c>
      <c r="S865" t="s">
        <v>158</v>
      </c>
      <c r="T865" t="s">
        <v>182</v>
      </c>
      <c r="U865">
        <v>3.2</v>
      </c>
      <c r="V865">
        <v>3.3</v>
      </c>
      <c r="W865">
        <v>4.4000000000000004</v>
      </c>
      <c r="X865">
        <v>3.7050000000000001</v>
      </c>
      <c r="Y865">
        <v>880115</v>
      </c>
      <c r="Z865">
        <v>270805</v>
      </c>
      <c r="AA865">
        <v>22567050</v>
      </c>
    </row>
    <row r="866" spans="1:27">
      <c r="A866" t="s">
        <v>1050</v>
      </c>
      <c r="B866" t="s">
        <v>201</v>
      </c>
      <c r="C866" t="s">
        <v>201</v>
      </c>
      <c r="D866">
        <v>1463</v>
      </c>
      <c r="E866" s="12">
        <v>40444</v>
      </c>
      <c r="F866" s="72">
        <f t="shared" si="134"/>
        <v>2010</v>
      </c>
      <c r="G866" s="70">
        <f t="shared" si="135"/>
        <v>8750.5809979494188</v>
      </c>
      <c r="H866" s="70" cm="1">
        <f t="array" ref="H866">INDEX(magic_bricks_appreciation_pivot!$A$13:$K$20,MATCH(C866,magic_bricks_appreciation_pivot!$A$13:$A$20,0),1+MATCH(F866,INDEX(magic_bricks_appreciation_pivot!$B$13:$K$13,0),0))</f>
        <v>0.62790190260080292</v>
      </c>
      <c r="I866" s="70">
        <f t="shared" ref="I866:I867" si="141">G866+G866*H866</f>
        <v>14245.087455424291</v>
      </c>
      <c r="J866">
        <v>85</v>
      </c>
      <c r="K866">
        <v>2</v>
      </c>
      <c r="L866">
        <v>1</v>
      </c>
      <c r="M866">
        <v>4</v>
      </c>
      <c r="N866" t="s">
        <v>193</v>
      </c>
      <c r="O866" t="s">
        <v>161</v>
      </c>
      <c r="P866" s="12">
        <v>34969</v>
      </c>
      <c r="Q866" t="s">
        <v>156</v>
      </c>
      <c r="R866" t="s">
        <v>157</v>
      </c>
      <c r="S866" t="s">
        <v>162</v>
      </c>
      <c r="T866" t="s">
        <v>163</v>
      </c>
      <c r="U866">
        <v>2.2999999999999998</v>
      </c>
      <c r="V866">
        <v>2.7</v>
      </c>
      <c r="W866">
        <v>3.6</v>
      </c>
      <c r="X866">
        <v>2.94</v>
      </c>
      <c r="Y866">
        <v>486480</v>
      </c>
      <c r="Z866">
        <v>217636</v>
      </c>
      <c r="AA866">
        <v>12802100</v>
      </c>
    </row>
    <row r="867" spans="1:27">
      <c r="A867" t="s">
        <v>1051</v>
      </c>
      <c r="B867" t="s">
        <v>23</v>
      </c>
      <c r="C867" t="s">
        <v>23</v>
      </c>
      <c r="D867">
        <v>1302</v>
      </c>
      <c r="E867" s="12">
        <v>40893</v>
      </c>
      <c r="F867" s="72">
        <f t="shared" si="134"/>
        <v>2011</v>
      </c>
      <c r="G867" s="70">
        <f t="shared" si="135"/>
        <v>6813.5560675883253</v>
      </c>
      <c r="H867" s="70" cm="1">
        <f t="array" ref="H867">INDEX(magic_bricks_appreciation_pivot!$A$13:$K$20,MATCH(C867,magic_bricks_appreciation_pivot!$A$13:$A$20,0),1+MATCH(F867,INDEX(magic_bricks_appreciation_pivot!$B$13:$K$13,0),0))</f>
        <v>0.30621792098525186</v>
      </c>
      <c r="I867" s="70">
        <f t="shared" si="141"/>
        <v>8899.9890411216711</v>
      </c>
      <c r="J867">
        <v>45</v>
      </c>
      <c r="K867">
        <v>1</v>
      </c>
      <c r="L867">
        <v>1</v>
      </c>
      <c r="M867">
        <v>3</v>
      </c>
      <c r="N867" t="s">
        <v>184</v>
      </c>
      <c r="O867" t="s">
        <v>155</v>
      </c>
      <c r="P867" s="12">
        <v>29213</v>
      </c>
      <c r="Q867" t="s">
        <v>169</v>
      </c>
      <c r="R867" t="s">
        <v>165</v>
      </c>
      <c r="S867" t="s">
        <v>162</v>
      </c>
      <c r="T867" t="s">
        <v>163</v>
      </c>
      <c r="U867">
        <v>2.6</v>
      </c>
      <c r="V867">
        <v>4</v>
      </c>
      <c r="W867">
        <v>4.7</v>
      </c>
      <c r="X867">
        <v>3.86</v>
      </c>
      <c r="Y867">
        <v>390335</v>
      </c>
      <c r="Z867">
        <v>221781</v>
      </c>
      <c r="AA867">
        <v>8871250</v>
      </c>
    </row>
    <row r="868" spans="1:27" hidden="1">
      <c r="A868" t="s">
        <v>1052</v>
      </c>
      <c r="B868" t="s">
        <v>175</v>
      </c>
      <c r="C868" t="s">
        <v>34</v>
      </c>
      <c r="D868">
        <v>1294</v>
      </c>
      <c r="E868" s="12">
        <v>39903</v>
      </c>
      <c r="F868" s="72">
        <f t="shared" si="134"/>
        <v>2009</v>
      </c>
      <c r="G868" s="70">
        <f t="shared" si="135"/>
        <v>6786.8238021638326</v>
      </c>
      <c r="H868" s="70" t="e" cm="1">
        <f t="array" ref="H868">INDEX(magic_bricks_appreciation_pivot!$A$13:$K$20,MATCH(C868,magic_bricks_appreciation_pivot!$A$13:$A$20,0),1+MATCH(F868,INDEX(magic_bricks_appreciation_pivot!$B$13:$K$13,0),0))</f>
        <v>#N/A</v>
      </c>
      <c r="I868" s="70"/>
      <c r="J868">
        <v>31</v>
      </c>
      <c r="K868">
        <v>2</v>
      </c>
      <c r="L868">
        <v>1</v>
      </c>
      <c r="M868">
        <v>4</v>
      </c>
      <c r="N868" t="s">
        <v>184</v>
      </c>
      <c r="O868" t="s">
        <v>161</v>
      </c>
      <c r="P868" s="12">
        <v>38078</v>
      </c>
      <c r="Q868" t="s">
        <v>194</v>
      </c>
      <c r="R868" t="s">
        <v>170</v>
      </c>
      <c r="S868" t="s">
        <v>178</v>
      </c>
      <c r="T868" t="s">
        <v>163</v>
      </c>
      <c r="U868">
        <v>3.9</v>
      </c>
      <c r="V868">
        <v>4.5</v>
      </c>
      <c r="W868">
        <v>2.8</v>
      </c>
      <c r="X868">
        <v>3.81</v>
      </c>
      <c r="Y868">
        <v>289811</v>
      </c>
      <c r="Z868">
        <v>87822</v>
      </c>
      <c r="AA868">
        <v>8782150</v>
      </c>
    </row>
    <row r="869" spans="1:27">
      <c r="A869" t="s">
        <v>1053</v>
      </c>
      <c r="B869" t="s">
        <v>23</v>
      </c>
      <c r="C869" t="s">
        <v>23</v>
      </c>
      <c r="D869">
        <v>1685</v>
      </c>
      <c r="E869" s="12">
        <v>40704</v>
      </c>
      <c r="F869" s="72">
        <f t="shared" si="134"/>
        <v>2011</v>
      </c>
      <c r="G869" s="70">
        <f t="shared" si="135"/>
        <v>5279.3026706231458</v>
      </c>
      <c r="H869" s="70" cm="1">
        <f t="array" ref="H869">INDEX(magic_bricks_appreciation_pivot!$A$13:$K$20,MATCH(C869,magic_bricks_appreciation_pivot!$A$13:$A$20,0),1+MATCH(F869,INDEX(magic_bricks_appreciation_pivot!$B$13:$K$13,0),0))</f>
        <v>0.30621792098525186</v>
      </c>
      <c r="I869" s="70">
        <f t="shared" ref="I869:I871" si="142">G869+G869*H869</f>
        <v>6895.9197586732535</v>
      </c>
      <c r="J869">
        <v>56</v>
      </c>
      <c r="K869">
        <v>2</v>
      </c>
      <c r="L869">
        <v>2</v>
      </c>
      <c r="M869">
        <v>4</v>
      </c>
      <c r="N869" t="s">
        <v>176</v>
      </c>
      <c r="O869" t="s">
        <v>155</v>
      </c>
      <c r="P869" s="12">
        <v>36689</v>
      </c>
      <c r="Q869" t="s">
        <v>169</v>
      </c>
      <c r="R869" t="s">
        <v>170</v>
      </c>
      <c r="S869" t="s">
        <v>158</v>
      </c>
      <c r="T869" t="s">
        <v>171</v>
      </c>
      <c r="U869">
        <v>2.2999999999999998</v>
      </c>
      <c r="V869">
        <v>3.7</v>
      </c>
      <c r="W869">
        <v>3.8</v>
      </c>
      <c r="X869">
        <v>3.32</v>
      </c>
      <c r="Y869">
        <v>355825</v>
      </c>
      <c r="Z869">
        <v>133434</v>
      </c>
      <c r="AA869">
        <v>8895625</v>
      </c>
    </row>
    <row r="870" spans="1:27">
      <c r="A870" t="s">
        <v>1054</v>
      </c>
      <c r="B870" t="s">
        <v>51</v>
      </c>
      <c r="C870" t="s">
        <v>51</v>
      </c>
      <c r="D870">
        <v>1790</v>
      </c>
      <c r="E870" s="12">
        <v>40499</v>
      </c>
      <c r="F870" s="72">
        <f t="shared" si="134"/>
        <v>2010</v>
      </c>
      <c r="G870" s="70">
        <f t="shared" si="135"/>
        <v>4261.0837988826815</v>
      </c>
      <c r="H870" s="70" cm="1">
        <f t="array" ref="H870">INDEX(magic_bricks_appreciation_pivot!$A$13:$K$20,MATCH(C870,magic_bricks_appreciation_pivot!$A$13:$A$20,0),1+MATCH(F870,INDEX(magic_bricks_appreciation_pivot!$B$13:$K$13,0),0))</f>
        <v>0.55311029796131728</v>
      </c>
      <c r="I870" s="70">
        <f t="shared" si="142"/>
        <v>6617.9331285208227</v>
      </c>
      <c r="J870">
        <v>183</v>
      </c>
      <c r="K870">
        <v>2</v>
      </c>
      <c r="L870">
        <v>1</v>
      </c>
      <c r="M870">
        <v>4</v>
      </c>
      <c r="N870" t="s">
        <v>193</v>
      </c>
      <c r="O870" t="s">
        <v>161</v>
      </c>
      <c r="P870" s="12">
        <v>23344</v>
      </c>
      <c r="Q870" t="s">
        <v>180</v>
      </c>
      <c r="R870" t="s">
        <v>177</v>
      </c>
      <c r="S870" t="s">
        <v>178</v>
      </c>
      <c r="T870" t="s">
        <v>173</v>
      </c>
      <c r="U870">
        <v>3.7</v>
      </c>
      <c r="V870">
        <v>4.7</v>
      </c>
      <c r="W870">
        <v>3.5</v>
      </c>
      <c r="X870">
        <v>4.09</v>
      </c>
      <c r="Y870">
        <v>251702</v>
      </c>
      <c r="Z870">
        <v>137292</v>
      </c>
      <c r="AA870">
        <v>7627340</v>
      </c>
    </row>
    <row r="871" spans="1:27">
      <c r="A871" t="s">
        <v>1055</v>
      </c>
      <c r="B871" t="s">
        <v>175</v>
      </c>
      <c r="C871" t="s">
        <v>34</v>
      </c>
      <c r="D871">
        <v>1036</v>
      </c>
      <c r="E871" s="12">
        <v>41628</v>
      </c>
      <c r="F871" s="72">
        <f t="shared" si="134"/>
        <v>2013</v>
      </c>
      <c r="G871" s="70">
        <f t="shared" si="135"/>
        <v>9682.1138996138998</v>
      </c>
      <c r="H871" s="70" cm="1">
        <f t="array" ref="H871">INDEX(magic_bricks_appreciation_pivot!$A$13:$K$20,MATCH(C871,magic_bricks_appreciation_pivot!$A$13:$A$20,0),1+MATCH(F871,INDEX(magic_bricks_appreciation_pivot!$B$13:$K$13,0),0))</f>
        <v>0.11656080922135968</v>
      </c>
      <c r="I871" s="70">
        <f t="shared" si="142"/>
        <v>10810.668930726271</v>
      </c>
      <c r="J871">
        <v>51</v>
      </c>
      <c r="K871">
        <v>1</v>
      </c>
      <c r="L871">
        <v>1</v>
      </c>
      <c r="M871">
        <v>3</v>
      </c>
      <c r="N871" t="s">
        <v>168</v>
      </c>
      <c r="O871" t="s">
        <v>155</v>
      </c>
      <c r="P871" s="12">
        <v>31043</v>
      </c>
      <c r="Q871" t="s">
        <v>169</v>
      </c>
      <c r="R871" t="s">
        <v>177</v>
      </c>
      <c r="S871" t="s">
        <v>162</v>
      </c>
      <c r="T871" t="s">
        <v>166</v>
      </c>
      <c r="U871">
        <v>4.9000000000000004</v>
      </c>
      <c r="V871">
        <v>3.4</v>
      </c>
      <c r="W871">
        <v>3.3</v>
      </c>
      <c r="X871">
        <v>3.82</v>
      </c>
      <c r="Y871">
        <v>300920</v>
      </c>
      <c r="Z871">
        <v>120368</v>
      </c>
      <c r="AA871">
        <v>10030670</v>
      </c>
    </row>
    <row r="872" spans="1:27" hidden="1">
      <c r="A872" t="s">
        <v>1056</v>
      </c>
      <c r="B872" t="s">
        <v>39</v>
      </c>
      <c r="C872" t="s">
        <v>39</v>
      </c>
      <c r="D872">
        <v>1688</v>
      </c>
      <c r="E872" s="12">
        <v>39892</v>
      </c>
      <c r="F872" s="72">
        <f t="shared" si="134"/>
        <v>2009</v>
      </c>
      <c r="G872" s="70">
        <f t="shared" si="135"/>
        <v>11630.876777251186</v>
      </c>
      <c r="H872" s="70" t="e" cm="1">
        <f t="array" ref="H872">INDEX(magic_bricks_appreciation_pivot!$A$13:$K$20,MATCH(C872,magic_bricks_appreciation_pivot!$A$13:$A$20,0),1+MATCH(F872,INDEX(magic_bricks_appreciation_pivot!$B$13:$K$13,0),0))</f>
        <v>#N/A</v>
      </c>
      <c r="I872" s="70"/>
      <c r="J872">
        <v>93</v>
      </c>
      <c r="K872">
        <v>1</v>
      </c>
      <c r="L872">
        <v>1</v>
      </c>
      <c r="M872">
        <v>4</v>
      </c>
      <c r="N872" t="s">
        <v>184</v>
      </c>
      <c r="O872" t="s">
        <v>155</v>
      </c>
      <c r="P872" s="12">
        <v>28577</v>
      </c>
      <c r="Q872" t="s">
        <v>156</v>
      </c>
      <c r="R872" t="s">
        <v>157</v>
      </c>
      <c r="S872" t="s">
        <v>158</v>
      </c>
      <c r="T872" t="s">
        <v>163</v>
      </c>
      <c r="U872">
        <v>4.8</v>
      </c>
      <c r="V872">
        <v>3</v>
      </c>
      <c r="W872">
        <v>4.2</v>
      </c>
      <c r="X872">
        <v>4.1100000000000003</v>
      </c>
      <c r="Y872">
        <v>667519</v>
      </c>
      <c r="Z872">
        <v>215962</v>
      </c>
      <c r="AA872">
        <v>19632920</v>
      </c>
    </row>
    <row r="873" spans="1:27" hidden="1">
      <c r="A873" t="s">
        <v>1057</v>
      </c>
      <c r="B873" t="s">
        <v>39</v>
      </c>
      <c r="C873" t="s">
        <v>39</v>
      </c>
      <c r="D873">
        <v>1707</v>
      </c>
      <c r="E873" s="12">
        <v>39094</v>
      </c>
      <c r="F873" s="72">
        <f t="shared" si="134"/>
        <v>2007</v>
      </c>
      <c r="G873" s="70">
        <f t="shared" si="135"/>
        <v>11829.027533684828</v>
      </c>
      <c r="H873" s="70" t="e" cm="1">
        <f t="array" ref="H873">INDEX(magic_bricks_appreciation_pivot!$A$13:$K$20,MATCH(C873,magic_bricks_appreciation_pivot!$A$13:$A$20,0),1+MATCH(F873,INDEX(magic_bricks_appreciation_pivot!$B$13:$K$13,0),0))</f>
        <v>#N/A</v>
      </c>
      <c r="I873" s="70"/>
      <c r="J873">
        <v>184</v>
      </c>
      <c r="K873">
        <v>1</v>
      </c>
      <c r="L873">
        <v>1</v>
      </c>
      <c r="M873">
        <v>4</v>
      </c>
      <c r="N873" t="s">
        <v>193</v>
      </c>
      <c r="O873" t="s">
        <v>161</v>
      </c>
      <c r="P873" s="12">
        <v>35444</v>
      </c>
      <c r="Q873" t="s">
        <v>156</v>
      </c>
      <c r="R873" t="s">
        <v>165</v>
      </c>
      <c r="S873" t="s">
        <v>162</v>
      </c>
      <c r="T873" t="s">
        <v>182</v>
      </c>
      <c r="U873">
        <v>3.2</v>
      </c>
      <c r="V873">
        <v>2.9</v>
      </c>
      <c r="W873">
        <v>3.3</v>
      </c>
      <c r="X873">
        <v>3.165</v>
      </c>
      <c r="Y873">
        <v>605765</v>
      </c>
      <c r="Z873">
        <v>323074</v>
      </c>
      <c r="AA873">
        <v>20192150</v>
      </c>
    </row>
    <row r="874" spans="1:27" hidden="1">
      <c r="A874" t="s">
        <v>1058</v>
      </c>
      <c r="B874" t="s">
        <v>175</v>
      </c>
      <c r="C874" t="s">
        <v>34</v>
      </c>
      <c r="D874">
        <v>919</v>
      </c>
      <c r="E874" s="12">
        <v>39992</v>
      </c>
      <c r="F874" s="72">
        <f t="shared" si="134"/>
        <v>2009</v>
      </c>
      <c r="G874" s="70">
        <f t="shared" si="135"/>
        <v>8693.6343852013051</v>
      </c>
      <c r="H874" s="70" t="e" cm="1">
        <f t="array" ref="H874">INDEX(magic_bricks_appreciation_pivot!$A$13:$K$20,MATCH(C874,magic_bricks_appreciation_pivot!$A$13:$A$20,0),1+MATCH(F874,INDEX(magic_bricks_appreciation_pivot!$B$13:$K$13,0),0))</f>
        <v>#N/A</v>
      </c>
      <c r="I874" s="70"/>
      <c r="J874">
        <v>184</v>
      </c>
      <c r="K874">
        <v>1</v>
      </c>
      <c r="L874">
        <v>1</v>
      </c>
      <c r="M874">
        <v>3</v>
      </c>
      <c r="N874" t="s">
        <v>193</v>
      </c>
      <c r="O874" t="s">
        <v>161</v>
      </c>
      <c r="P874" s="12">
        <v>34517</v>
      </c>
      <c r="Q874" t="s">
        <v>194</v>
      </c>
      <c r="R874" t="s">
        <v>157</v>
      </c>
      <c r="S874" t="s">
        <v>162</v>
      </c>
      <c r="T874" t="s">
        <v>163</v>
      </c>
      <c r="U874">
        <v>2.9</v>
      </c>
      <c r="V874">
        <v>4.3</v>
      </c>
      <c r="W874">
        <v>4.2</v>
      </c>
      <c r="X874">
        <v>3.85</v>
      </c>
      <c r="Y874">
        <v>263652</v>
      </c>
      <c r="Z874">
        <v>127831</v>
      </c>
      <c r="AA874">
        <v>7989450</v>
      </c>
    </row>
    <row r="875" spans="1:27" hidden="1">
      <c r="A875" t="s">
        <v>1059</v>
      </c>
      <c r="B875" t="s">
        <v>51</v>
      </c>
      <c r="C875" t="s">
        <v>51</v>
      </c>
      <c r="D875">
        <v>1528</v>
      </c>
      <c r="E875" s="12">
        <v>38333</v>
      </c>
      <c r="F875" s="72">
        <f t="shared" si="134"/>
        <v>2004</v>
      </c>
      <c r="G875" s="70">
        <f t="shared" si="135"/>
        <v>5361.7735602094244</v>
      </c>
      <c r="H875" s="70" t="e" cm="1">
        <f t="array" ref="H875">INDEX(magic_bricks_appreciation_pivot!$A$13:$K$20,MATCH(C875,magic_bricks_appreciation_pivot!$A$13:$A$20,0),1+MATCH(F875,INDEX(magic_bricks_appreciation_pivot!$B$13:$K$13,0),0))</f>
        <v>#N/A</v>
      </c>
      <c r="I875" s="70"/>
      <c r="J875">
        <v>125</v>
      </c>
      <c r="K875">
        <v>2</v>
      </c>
      <c r="L875">
        <v>1</v>
      </c>
      <c r="M875">
        <v>4</v>
      </c>
      <c r="N875" t="s">
        <v>193</v>
      </c>
      <c r="O875" t="s">
        <v>155</v>
      </c>
      <c r="P875" s="12">
        <v>35778</v>
      </c>
      <c r="Q875" t="s">
        <v>194</v>
      </c>
      <c r="R875" t="s">
        <v>165</v>
      </c>
      <c r="S875" t="s">
        <v>178</v>
      </c>
      <c r="T875" t="s">
        <v>171</v>
      </c>
      <c r="U875">
        <v>3.3</v>
      </c>
      <c r="V875">
        <v>2.8</v>
      </c>
      <c r="W875">
        <v>3.1</v>
      </c>
      <c r="X875">
        <v>3.02</v>
      </c>
      <c r="Y875">
        <v>286748</v>
      </c>
      <c r="Z875">
        <v>172049</v>
      </c>
      <c r="AA875">
        <v>8192790</v>
      </c>
    </row>
    <row r="876" spans="1:27" hidden="1">
      <c r="A876" t="s">
        <v>1060</v>
      </c>
      <c r="B876" t="s">
        <v>51</v>
      </c>
      <c r="C876" t="s">
        <v>51</v>
      </c>
      <c r="D876">
        <v>1746</v>
      </c>
      <c r="E876" s="12">
        <v>39313</v>
      </c>
      <c r="F876" s="72">
        <f t="shared" si="134"/>
        <v>2007</v>
      </c>
      <c r="G876" s="70">
        <f t="shared" si="135"/>
        <v>8543.6197021764037</v>
      </c>
      <c r="H876" s="70" t="e" cm="1">
        <f t="array" ref="H876">INDEX(magic_bricks_appreciation_pivot!$A$13:$K$20,MATCH(C876,magic_bricks_appreciation_pivot!$A$13:$A$20,0),1+MATCH(F876,INDEX(magic_bricks_appreciation_pivot!$B$13:$K$13,0),0))</f>
        <v>#N/A</v>
      </c>
      <c r="I876" s="70"/>
      <c r="J876">
        <v>162</v>
      </c>
      <c r="K876">
        <v>2</v>
      </c>
      <c r="L876">
        <v>1</v>
      </c>
      <c r="M876">
        <v>4</v>
      </c>
      <c r="N876" t="s">
        <v>193</v>
      </c>
      <c r="O876" t="s">
        <v>155</v>
      </c>
      <c r="P876" s="12">
        <v>21793</v>
      </c>
      <c r="Q876" t="s">
        <v>156</v>
      </c>
      <c r="R876" t="s">
        <v>157</v>
      </c>
      <c r="S876" t="s">
        <v>178</v>
      </c>
      <c r="T876" t="s">
        <v>166</v>
      </c>
      <c r="U876">
        <v>5</v>
      </c>
      <c r="V876">
        <v>4.5999999999999996</v>
      </c>
      <c r="W876">
        <v>4</v>
      </c>
      <c r="X876">
        <v>4.5199999999999996</v>
      </c>
      <c r="Y876">
        <v>566852</v>
      </c>
      <c r="Z876">
        <v>208840</v>
      </c>
      <c r="AA876">
        <v>14917160</v>
      </c>
    </row>
    <row r="877" spans="1:27">
      <c r="A877" t="s">
        <v>1061</v>
      </c>
      <c r="B877" t="s">
        <v>39</v>
      </c>
      <c r="C877" t="s">
        <v>39</v>
      </c>
      <c r="D877">
        <v>1885</v>
      </c>
      <c r="E877" s="12">
        <v>41893</v>
      </c>
      <c r="F877" s="72">
        <f t="shared" si="134"/>
        <v>2014</v>
      </c>
      <c r="G877" s="70">
        <f t="shared" si="135"/>
        <v>7162.5517241379312</v>
      </c>
      <c r="H877" s="70" cm="1">
        <f t="array" ref="H877">INDEX(magic_bricks_appreciation_pivot!$A$13:$K$20,MATCH(C877,magic_bricks_appreciation_pivot!$A$13:$A$20,0),1+MATCH(F877,INDEX(magic_bricks_appreciation_pivot!$B$13:$K$13,0),0))</f>
        <v>2.7142646408024784E-2</v>
      </c>
      <c r="I877" s="70">
        <f>G877+G877*H877</f>
        <v>7356.962332965395</v>
      </c>
      <c r="J877">
        <v>109</v>
      </c>
      <c r="K877">
        <v>2</v>
      </c>
      <c r="L877">
        <v>1</v>
      </c>
      <c r="M877">
        <v>5</v>
      </c>
      <c r="N877" t="s">
        <v>176</v>
      </c>
      <c r="O877" t="s">
        <v>155</v>
      </c>
      <c r="P877" s="12">
        <v>35323</v>
      </c>
      <c r="Q877" t="s">
        <v>194</v>
      </c>
      <c r="R877" t="s">
        <v>170</v>
      </c>
      <c r="S877" t="s">
        <v>158</v>
      </c>
      <c r="T877" t="s">
        <v>166</v>
      </c>
      <c r="U877">
        <v>4.7</v>
      </c>
      <c r="V877">
        <v>4.5999999999999996</v>
      </c>
      <c r="W877">
        <v>2.4</v>
      </c>
      <c r="X877">
        <v>3.7549999999999999</v>
      </c>
      <c r="Y877">
        <v>337535</v>
      </c>
      <c r="Z877">
        <v>162017</v>
      </c>
      <c r="AA877">
        <v>13501410</v>
      </c>
    </row>
    <row r="878" spans="1:27" hidden="1">
      <c r="A878" t="s">
        <v>1062</v>
      </c>
      <c r="B878" t="s">
        <v>56</v>
      </c>
      <c r="C878" t="s">
        <v>56</v>
      </c>
      <c r="D878">
        <v>1135</v>
      </c>
      <c r="E878" s="12">
        <v>39707</v>
      </c>
      <c r="F878" s="72">
        <f t="shared" si="134"/>
        <v>2008</v>
      </c>
      <c r="G878" s="70">
        <f t="shared" si="135"/>
        <v>7664.4273127753304</v>
      </c>
      <c r="H878" s="70" t="e" cm="1">
        <f t="array" ref="H878">INDEX(magic_bricks_appreciation_pivot!$A$13:$K$20,MATCH(C878,magic_bricks_appreciation_pivot!$A$13:$A$20,0),1+MATCH(F878,INDEX(magic_bricks_appreciation_pivot!$B$13:$K$13,0),0))</f>
        <v>#N/A</v>
      </c>
      <c r="I878" s="70"/>
      <c r="J878">
        <v>124</v>
      </c>
      <c r="K878">
        <v>1</v>
      </c>
      <c r="L878">
        <v>1</v>
      </c>
      <c r="M878">
        <v>3</v>
      </c>
      <c r="N878" t="s">
        <v>154</v>
      </c>
      <c r="O878" t="s">
        <v>161</v>
      </c>
      <c r="P878" s="12">
        <v>34232</v>
      </c>
      <c r="Q878" t="s">
        <v>169</v>
      </c>
      <c r="R878" t="s">
        <v>157</v>
      </c>
      <c r="S878" t="s">
        <v>162</v>
      </c>
      <c r="T878" t="s">
        <v>173</v>
      </c>
      <c r="U878">
        <v>3.4</v>
      </c>
      <c r="V878">
        <v>3.1</v>
      </c>
      <c r="W878">
        <v>4.2</v>
      </c>
      <c r="X878">
        <v>3.74</v>
      </c>
      <c r="Y878">
        <v>295770</v>
      </c>
      <c r="Z878">
        <v>86991</v>
      </c>
      <c r="AA878">
        <v>8699125</v>
      </c>
    </row>
    <row r="879" spans="1:27">
      <c r="A879" t="s">
        <v>1063</v>
      </c>
      <c r="B879" t="s">
        <v>175</v>
      </c>
      <c r="C879" t="s">
        <v>34</v>
      </c>
      <c r="D879">
        <v>871</v>
      </c>
      <c r="E879" s="12">
        <v>41796</v>
      </c>
      <c r="F879" s="72">
        <f t="shared" si="134"/>
        <v>2014</v>
      </c>
      <c r="G879" s="70">
        <f t="shared" si="135"/>
        <v>8464.982778415615</v>
      </c>
      <c r="H879" s="70" cm="1">
        <f t="array" ref="H879">INDEX(magic_bricks_appreciation_pivot!$A$13:$K$20,MATCH(C879,magic_bricks_appreciation_pivot!$A$13:$A$20,0),1+MATCH(F879,INDEX(magic_bricks_appreciation_pivot!$B$13:$K$13,0),0))</f>
        <v>5.1040744021257752E-2</v>
      </c>
      <c r="I879" s="70">
        <f>G879+G879*H879</f>
        <v>8897.0417975530818</v>
      </c>
      <c r="J879">
        <v>47</v>
      </c>
      <c r="K879">
        <v>1</v>
      </c>
      <c r="L879">
        <v>1</v>
      </c>
      <c r="M879">
        <v>3</v>
      </c>
      <c r="N879" t="s">
        <v>184</v>
      </c>
      <c r="O879" t="s">
        <v>161</v>
      </c>
      <c r="P879" s="12">
        <v>27196</v>
      </c>
      <c r="Q879" t="s">
        <v>194</v>
      </c>
      <c r="R879" t="s">
        <v>165</v>
      </c>
      <c r="S879" t="s">
        <v>178</v>
      </c>
      <c r="T879" t="s">
        <v>182</v>
      </c>
      <c r="U879">
        <v>2</v>
      </c>
      <c r="V879">
        <v>3.1</v>
      </c>
      <c r="W879">
        <v>2.7</v>
      </c>
      <c r="X879">
        <v>2.65</v>
      </c>
      <c r="Y879">
        <v>235936</v>
      </c>
      <c r="Z879">
        <v>95849</v>
      </c>
      <c r="AA879">
        <v>7373000</v>
      </c>
    </row>
    <row r="880" spans="1:27" hidden="1">
      <c r="A880" t="s">
        <v>1064</v>
      </c>
      <c r="B880" t="s">
        <v>56</v>
      </c>
      <c r="C880" t="s">
        <v>56</v>
      </c>
      <c r="D880">
        <v>831</v>
      </c>
      <c r="E880" s="12">
        <v>39020</v>
      </c>
      <c r="F880" s="72">
        <f t="shared" si="134"/>
        <v>2006</v>
      </c>
      <c r="G880" s="70">
        <f t="shared" si="135"/>
        <v>9282.6654632972331</v>
      </c>
      <c r="H880" s="70" t="e" cm="1">
        <f t="array" ref="H880">INDEX(magic_bricks_appreciation_pivot!$A$13:$K$20,MATCH(C880,magic_bricks_appreciation_pivot!$A$13:$A$20,0),1+MATCH(F880,INDEX(magic_bricks_appreciation_pivot!$B$13:$K$13,0),0))</f>
        <v>#N/A</v>
      </c>
      <c r="I880" s="70"/>
      <c r="J880">
        <v>139</v>
      </c>
      <c r="K880">
        <v>1</v>
      </c>
      <c r="L880">
        <v>1</v>
      </c>
      <c r="M880">
        <v>3</v>
      </c>
      <c r="N880" t="s">
        <v>168</v>
      </c>
      <c r="O880" t="s">
        <v>161</v>
      </c>
      <c r="P880" s="12">
        <v>34275</v>
      </c>
      <c r="Q880" t="s">
        <v>169</v>
      </c>
      <c r="R880" t="s">
        <v>170</v>
      </c>
      <c r="S880" t="s">
        <v>178</v>
      </c>
      <c r="T880" t="s">
        <v>166</v>
      </c>
      <c r="U880">
        <v>2.2000000000000002</v>
      </c>
      <c r="V880">
        <v>2.1</v>
      </c>
      <c r="W880">
        <v>3.8</v>
      </c>
      <c r="X880">
        <v>2.98</v>
      </c>
      <c r="Y880">
        <v>262272</v>
      </c>
      <c r="Z880">
        <v>77139</v>
      </c>
      <c r="AA880">
        <v>7713895</v>
      </c>
    </row>
    <row r="881" spans="1:27">
      <c r="A881" t="s">
        <v>1065</v>
      </c>
      <c r="B881" t="s">
        <v>175</v>
      </c>
      <c r="C881" t="s">
        <v>34</v>
      </c>
      <c r="D881">
        <v>1216</v>
      </c>
      <c r="E881" s="12">
        <v>41226</v>
      </c>
      <c r="F881" s="72">
        <f t="shared" si="134"/>
        <v>2012</v>
      </c>
      <c r="G881" s="70">
        <f t="shared" si="135"/>
        <v>8017.1875</v>
      </c>
      <c r="H881" s="70" cm="1">
        <f t="array" ref="H881">INDEX(magic_bricks_appreciation_pivot!$A$13:$K$20,MATCH(C881,magic_bricks_appreciation_pivot!$A$13:$A$20,0),1+MATCH(F881,INDEX(magic_bricks_appreciation_pivot!$B$13:$K$13,0),0))</f>
        <v>0.22606337179266398</v>
      </c>
      <c r="I881" s="70">
        <f t="shared" ref="I881:I884" si="143">G881+G881*H881</f>
        <v>9829.5799385439987</v>
      </c>
      <c r="J881">
        <v>12</v>
      </c>
      <c r="K881">
        <v>2</v>
      </c>
      <c r="L881">
        <v>1</v>
      </c>
      <c r="M881">
        <v>4</v>
      </c>
      <c r="N881" t="s">
        <v>168</v>
      </c>
      <c r="O881" t="s">
        <v>155</v>
      </c>
      <c r="P881" s="12">
        <v>33196</v>
      </c>
      <c r="Q881" t="s">
        <v>194</v>
      </c>
      <c r="R881" t="s">
        <v>165</v>
      </c>
      <c r="S881" t="s">
        <v>162</v>
      </c>
      <c r="T881" t="s">
        <v>163</v>
      </c>
      <c r="U881">
        <v>4.2</v>
      </c>
      <c r="V881">
        <v>4.5</v>
      </c>
      <c r="W881">
        <v>4.9000000000000004</v>
      </c>
      <c r="X881">
        <v>4.53</v>
      </c>
      <c r="Y881">
        <v>292467</v>
      </c>
      <c r="Z881">
        <v>48745</v>
      </c>
      <c r="AA881">
        <v>9748900</v>
      </c>
    </row>
    <row r="882" spans="1:27">
      <c r="A882" t="s">
        <v>1066</v>
      </c>
      <c r="B882" t="s">
        <v>201</v>
      </c>
      <c r="C882" t="s">
        <v>201</v>
      </c>
      <c r="D882">
        <v>1728</v>
      </c>
      <c r="E882" s="12">
        <v>40344</v>
      </c>
      <c r="F882" s="72">
        <f t="shared" si="134"/>
        <v>2010</v>
      </c>
      <c r="G882" s="70">
        <f t="shared" si="135"/>
        <v>6325.625</v>
      </c>
      <c r="H882" s="70" cm="1">
        <f t="array" ref="H882">INDEX(magic_bricks_appreciation_pivot!$A$13:$K$20,MATCH(C882,magic_bricks_appreciation_pivot!$A$13:$A$20,0),1+MATCH(F882,INDEX(magic_bricks_appreciation_pivot!$B$13:$K$13,0),0))</f>
        <v>0.62790190260080292</v>
      </c>
      <c r="I882" s="70">
        <f t="shared" si="143"/>
        <v>10297.496972639205</v>
      </c>
      <c r="J882">
        <v>45</v>
      </c>
      <c r="K882">
        <v>2</v>
      </c>
      <c r="L882">
        <v>1</v>
      </c>
      <c r="M882">
        <v>4</v>
      </c>
      <c r="N882" t="s">
        <v>176</v>
      </c>
      <c r="O882" t="s">
        <v>155</v>
      </c>
      <c r="P882" s="12">
        <v>35234</v>
      </c>
      <c r="Q882" t="s">
        <v>194</v>
      </c>
      <c r="R882" t="s">
        <v>157</v>
      </c>
      <c r="S882" t="s">
        <v>158</v>
      </c>
      <c r="T882" t="s">
        <v>182</v>
      </c>
      <c r="U882">
        <v>5</v>
      </c>
      <c r="V882">
        <v>2.6</v>
      </c>
      <c r="W882">
        <v>3.5</v>
      </c>
      <c r="X882">
        <v>3.68</v>
      </c>
      <c r="Y882">
        <v>426297</v>
      </c>
      <c r="Z882">
        <v>218614</v>
      </c>
      <c r="AA882">
        <v>10930680</v>
      </c>
    </row>
    <row r="883" spans="1:27">
      <c r="A883" t="s">
        <v>1067</v>
      </c>
      <c r="B883" t="s">
        <v>39</v>
      </c>
      <c r="C883" t="s">
        <v>39</v>
      </c>
      <c r="D883">
        <v>1677</v>
      </c>
      <c r="E883" s="12">
        <v>41058</v>
      </c>
      <c r="F883" s="72">
        <f t="shared" si="134"/>
        <v>2012</v>
      </c>
      <c r="G883" s="70">
        <f t="shared" si="135"/>
        <v>7124.0608228980318</v>
      </c>
      <c r="H883" s="70" cm="1">
        <f t="array" ref="H883">INDEX(magic_bricks_appreciation_pivot!$A$13:$K$20,MATCH(C883,magic_bricks_appreciation_pivot!$A$13:$A$20,0),1+MATCH(F883,INDEX(magic_bricks_appreciation_pivot!$B$13:$K$13,0),0))</f>
        <v>0.34576729802860456</v>
      </c>
      <c r="I883" s="70">
        <f t="shared" si="143"/>
        <v>9587.3280846229209</v>
      </c>
      <c r="J883">
        <v>123</v>
      </c>
      <c r="K883">
        <v>1</v>
      </c>
      <c r="L883">
        <v>1</v>
      </c>
      <c r="M883">
        <v>4</v>
      </c>
      <c r="N883" t="s">
        <v>176</v>
      </c>
      <c r="O883" t="s">
        <v>161</v>
      </c>
      <c r="P883" s="12">
        <v>37408</v>
      </c>
      <c r="Q883" t="s">
        <v>194</v>
      </c>
      <c r="R883" t="s">
        <v>165</v>
      </c>
      <c r="S883" t="s">
        <v>162</v>
      </c>
      <c r="T883" t="s">
        <v>166</v>
      </c>
      <c r="U883">
        <v>2.5</v>
      </c>
      <c r="V883">
        <v>3.2</v>
      </c>
      <c r="W883">
        <v>4.3</v>
      </c>
      <c r="X883">
        <v>3.395</v>
      </c>
      <c r="Y883">
        <v>310623</v>
      </c>
      <c r="Z883">
        <v>203100</v>
      </c>
      <c r="AA883">
        <v>11947050</v>
      </c>
    </row>
    <row r="884" spans="1:27">
      <c r="A884" t="s">
        <v>1068</v>
      </c>
      <c r="B884" t="s">
        <v>23</v>
      </c>
      <c r="C884" t="s">
        <v>23</v>
      </c>
      <c r="D884">
        <v>1463</v>
      </c>
      <c r="E884" s="12">
        <v>40523</v>
      </c>
      <c r="F884" s="72">
        <f t="shared" si="134"/>
        <v>2010</v>
      </c>
      <c r="G884" s="70">
        <f t="shared" si="135"/>
        <v>4022.5563909774437</v>
      </c>
      <c r="H884" s="70" cm="1">
        <f t="array" ref="H884">INDEX(magic_bricks_appreciation_pivot!$A$13:$K$20,MATCH(C884,magic_bricks_appreciation_pivot!$A$13:$A$20,0),1+MATCH(F884,INDEX(magic_bricks_appreciation_pivot!$B$13:$K$13,0),0))</f>
        <v>0.49881786187527283</v>
      </c>
      <c r="I884" s="70">
        <f t="shared" si="143"/>
        <v>6029.0793691975259</v>
      </c>
      <c r="J884">
        <v>19</v>
      </c>
      <c r="K884">
        <v>2</v>
      </c>
      <c r="L884">
        <v>2</v>
      </c>
      <c r="M884">
        <v>4</v>
      </c>
      <c r="N884" t="s">
        <v>193</v>
      </c>
      <c r="O884" t="s">
        <v>161</v>
      </c>
      <c r="P884" s="12">
        <v>38333</v>
      </c>
      <c r="Q884" t="s">
        <v>194</v>
      </c>
      <c r="R884" t="s">
        <v>170</v>
      </c>
      <c r="S884" t="s">
        <v>178</v>
      </c>
      <c r="T884" t="s">
        <v>173</v>
      </c>
      <c r="U884">
        <v>3</v>
      </c>
      <c r="V884">
        <v>4.5</v>
      </c>
      <c r="W884">
        <v>3.8</v>
      </c>
      <c r="X884">
        <v>3.77</v>
      </c>
      <c r="Y884">
        <v>217745</v>
      </c>
      <c r="Z884">
        <v>88275</v>
      </c>
      <c r="AA884">
        <v>5885000</v>
      </c>
    </row>
    <row r="885" spans="1:27" hidden="1">
      <c r="A885" t="s">
        <v>1069</v>
      </c>
      <c r="B885" t="s">
        <v>75</v>
      </c>
      <c r="D885">
        <v>1739</v>
      </c>
      <c r="E885" s="12">
        <v>39951</v>
      </c>
      <c r="F885" s="72">
        <f t="shared" si="134"/>
        <v>2009</v>
      </c>
      <c r="G885" s="70">
        <f t="shared" si="135"/>
        <v>5934.847613571018</v>
      </c>
      <c r="H885" s="70" t="e" cm="1">
        <f t="array" ref="H885">INDEX(magic_bricks_appreciation_pivot!$A$13:$K$20,MATCH(C885,magic_bricks_appreciation_pivot!$A$13:$A$20,0),1+MATCH(F885,INDEX(magic_bricks_appreciation_pivot!$B$13:$K$13,0),0))</f>
        <v>#N/A</v>
      </c>
      <c r="I885" s="70"/>
      <c r="J885">
        <v>67</v>
      </c>
      <c r="K885">
        <v>1</v>
      </c>
      <c r="L885">
        <v>1</v>
      </c>
      <c r="M885">
        <v>4</v>
      </c>
      <c r="N885" t="s">
        <v>176</v>
      </c>
      <c r="O885" t="s">
        <v>161</v>
      </c>
      <c r="P885" s="12">
        <v>27176</v>
      </c>
      <c r="Q885" t="s">
        <v>194</v>
      </c>
      <c r="R885" t="s">
        <v>170</v>
      </c>
      <c r="S885" t="s">
        <v>178</v>
      </c>
      <c r="T885" t="s">
        <v>163</v>
      </c>
      <c r="U885">
        <v>3.2</v>
      </c>
      <c r="V885">
        <v>4.9000000000000004</v>
      </c>
      <c r="W885">
        <v>4.3</v>
      </c>
      <c r="X885">
        <v>4.12</v>
      </c>
      <c r="Y885">
        <v>288980</v>
      </c>
      <c r="Z885">
        <v>196093</v>
      </c>
      <c r="AA885">
        <v>10320700</v>
      </c>
    </row>
    <row r="886" spans="1:27">
      <c r="A886" t="s">
        <v>1070</v>
      </c>
      <c r="B886" t="s">
        <v>23</v>
      </c>
      <c r="C886" t="s">
        <v>23</v>
      </c>
      <c r="D886">
        <v>668</v>
      </c>
      <c r="E886" s="12">
        <v>40593</v>
      </c>
      <c r="F886" s="72">
        <f t="shared" si="134"/>
        <v>2011</v>
      </c>
      <c r="G886" s="70">
        <f t="shared" si="135"/>
        <v>4998.5029940119757</v>
      </c>
      <c r="H886" s="70" cm="1">
        <f t="array" ref="H886">INDEX(magic_bricks_appreciation_pivot!$A$13:$K$20,MATCH(C886,magic_bricks_appreciation_pivot!$A$13:$A$20,0),1+MATCH(F886,INDEX(magic_bricks_appreciation_pivot!$B$13:$K$13,0),0))</f>
        <v>0.30621792098525186</v>
      </c>
      <c r="I886" s="70">
        <f>G886+G886*H886</f>
        <v>6529.1341888768802</v>
      </c>
      <c r="J886">
        <v>122</v>
      </c>
      <c r="K886">
        <v>1</v>
      </c>
      <c r="L886">
        <v>1</v>
      </c>
      <c r="M886">
        <v>2</v>
      </c>
      <c r="N886" t="s">
        <v>176</v>
      </c>
      <c r="O886" t="s">
        <v>161</v>
      </c>
      <c r="P886" s="12">
        <v>27453</v>
      </c>
      <c r="Q886" t="s">
        <v>194</v>
      </c>
      <c r="R886" t="s">
        <v>177</v>
      </c>
      <c r="S886" t="s">
        <v>158</v>
      </c>
      <c r="T886" t="s">
        <v>173</v>
      </c>
      <c r="U886">
        <v>4.0999999999999996</v>
      </c>
      <c r="V886">
        <v>2.1</v>
      </c>
      <c r="W886">
        <v>3.5</v>
      </c>
      <c r="X886">
        <v>3.26</v>
      </c>
      <c r="Y886">
        <v>120204</v>
      </c>
      <c r="Z886">
        <v>36729</v>
      </c>
      <c r="AA886">
        <v>3339000</v>
      </c>
    </row>
    <row r="887" spans="1:27" hidden="1">
      <c r="A887" t="s">
        <v>1071</v>
      </c>
      <c r="B887" t="s">
        <v>39</v>
      </c>
      <c r="C887" t="s">
        <v>39</v>
      </c>
      <c r="D887">
        <v>1878</v>
      </c>
      <c r="E887" s="12">
        <v>39146</v>
      </c>
      <c r="F887" s="72">
        <f t="shared" si="134"/>
        <v>2007</v>
      </c>
      <c r="G887" s="70">
        <f t="shared" si="135"/>
        <v>8251.4164004259856</v>
      </c>
      <c r="H887" s="70" t="e" cm="1">
        <f t="array" ref="H887">INDEX(magic_bricks_appreciation_pivot!$A$13:$K$20,MATCH(C887,magic_bricks_appreciation_pivot!$A$13:$A$20,0),1+MATCH(F887,INDEX(magic_bricks_appreciation_pivot!$B$13:$K$13,0),0))</f>
        <v>#N/A</v>
      </c>
      <c r="I887" s="70"/>
      <c r="J887">
        <v>44</v>
      </c>
      <c r="K887">
        <v>2</v>
      </c>
      <c r="L887">
        <v>1</v>
      </c>
      <c r="M887">
        <v>5</v>
      </c>
      <c r="N887" t="s">
        <v>184</v>
      </c>
      <c r="O887" t="s">
        <v>155</v>
      </c>
      <c r="P887" s="12">
        <v>36956</v>
      </c>
      <c r="Q887" t="s">
        <v>169</v>
      </c>
      <c r="R887" t="s">
        <v>170</v>
      </c>
      <c r="S887" t="s">
        <v>178</v>
      </c>
      <c r="T887" t="s">
        <v>182</v>
      </c>
      <c r="U887">
        <v>4.3</v>
      </c>
      <c r="V887">
        <v>2.1</v>
      </c>
      <c r="W887">
        <v>2</v>
      </c>
      <c r="X887">
        <v>2.83</v>
      </c>
      <c r="Y887">
        <v>588854</v>
      </c>
      <c r="Z887">
        <v>263435</v>
      </c>
      <c r="AA887">
        <v>15496160</v>
      </c>
    </row>
    <row r="888" spans="1:27" hidden="1">
      <c r="A888" t="s">
        <v>1072</v>
      </c>
      <c r="B888" t="s">
        <v>39</v>
      </c>
      <c r="C888" t="s">
        <v>39</v>
      </c>
      <c r="D888">
        <v>1780</v>
      </c>
      <c r="E888" s="12">
        <v>39283</v>
      </c>
      <c r="F888" s="72">
        <f t="shared" si="134"/>
        <v>2007</v>
      </c>
      <c r="G888" s="70">
        <f t="shared" si="135"/>
        <v>7382.348314606742</v>
      </c>
      <c r="H888" s="70" t="e" cm="1">
        <f t="array" ref="H888">INDEX(magic_bricks_appreciation_pivot!$A$13:$K$20,MATCH(C888,magic_bricks_appreciation_pivot!$A$13:$A$20,0),1+MATCH(F888,INDEX(magic_bricks_appreciation_pivot!$B$13:$K$13,0),0))</f>
        <v>#N/A</v>
      </c>
      <c r="I888" s="70"/>
      <c r="J888">
        <v>9</v>
      </c>
      <c r="K888">
        <v>1</v>
      </c>
      <c r="L888">
        <v>1</v>
      </c>
      <c r="M888">
        <v>4</v>
      </c>
      <c r="N888" t="s">
        <v>193</v>
      </c>
      <c r="O888" t="s">
        <v>161</v>
      </c>
      <c r="P888" s="12">
        <v>25048</v>
      </c>
      <c r="Q888" t="s">
        <v>194</v>
      </c>
      <c r="R888" t="s">
        <v>157</v>
      </c>
      <c r="S888" t="s">
        <v>162</v>
      </c>
      <c r="T888" t="s">
        <v>182</v>
      </c>
      <c r="U888">
        <v>4</v>
      </c>
      <c r="V888">
        <v>3.2</v>
      </c>
      <c r="W888">
        <v>3.7</v>
      </c>
      <c r="X888">
        <v>3.68</v>
      </c>
      <c r="Y888">
        <v>433639</v>
      </c>
      <c r="Z888">
        <v>236530</v>
      </c>
      <c r="AA888">
        <v>13140580</v>
      </c>
    </row>
    <row r="889" spans="1:27" hidden="1">
      <c r="A889" t="s">
        <v>1073</v>
      </c>
      <c r="B889" t="s">
        <v>51</v>
      </c>
      <c r="C889" t="s">
        <v>51</v>
      </c>
      <c r="D889">
        <v>1513</v>
      </c>
      <c r="E889" s="12">
        <v>40087</v>
      </c>
      <c r="F889" s="72">
        <f t="shared" si="134"/>
        <v>2009</v>
      </c>
      <c r="G889" s="70">
        <f t="shared" si="135"/>
        <v>5293.4236615994714</v>
      </c>
      <c r="H889" s="70" t="e" cm="1">
        <f t="array" ref="H889">INDEX(magic_bricks_appreciation_pivot!$A$13:$K$20,MATCH(C889,magic_bricks_appreciation_pivot!$A$13:$A$20,0),1+MATCH(F889,INDEX(magic_bricks_appreciation_pivot!$B$13:$K$13,0),0))</f>
        <v>#N/A</v>
      </c>
      <c r="I889" s="70"/>
      <c r="J889">
        <v>72</v>
      </c>
      <c r="K889">
        <v>2</v>
      </c>
      <c r="L889">
        <v>1</v>
      </c>
      <c r="M889">
        <v>4</v>
      </c>
      <c r="N889" t="s">
        <v>193</v>
      </c>
      <c r="O889" t="s">
        <v>155</v>
      </c>
      <c r="P889" s="12">
        <v>27312</v>
      </c>
      <c r="Q889" t="s">
        <v>169</v>
      </c>
      <c r="R889" t="s">
        <v>157</v>
      </c>
      <c r="S889" t="s">
        <v>178</v>
      </c>
      <c r="T889" t="s">
        <v>173</v>
      </c>
      <c r="U889">
        <v>2.4</v>
      </c>
      <c r="V889">
        <v>2.8</v>
      </c>
      <c r="W889">
        <v>3.6</v>
      </c>
      <c r="X889">
        <v>2.94</v>
      </c>
      <c r="Y889">
        <v>312349</v>
      </c>
      <c r="Z889">
        <v>80090</v>
      </c>
      <c r="AA889">
        <v>8008950</v>
      </c>
    </row>
    <row r="890" spans="1:27">
      <c r="A890" t="s">
        <v>1074</v>
      </c>
      <c r="B890" t="s">
        <v>175</v>
      </c>
      <c r="C890" t="s">
        <v>34</v>
      </c>
      <c r="D890">
        <v>917</v>
      </c>
      <c r="E890" s="12">
        <v>40407</v>
      </c>
      <c r="F890" s="72">
        <f t="shared" si="134"/>
        <v>2010</v>
      </c>
      <c r="G890" s="70">
        <f t="shared" si="135"/>
        <v>13640.839694656488</v>
      </c>
      <c r="H890" s="70" cm="1">
        <f t="array" ref="H890">INDEX(magic_bricks_appreciation_pivot!$A$13:$K$20,MATCH(C890,magic_bricks_appreciation_pivot!$A$13:$A$20,0),1+MATCH(F890,INDEX(magic_bricks_appreciation_pivot!$B$13:$K$13,0),0))</f>
        <v>0.46848170778869208</v>
      </c>
      <c r="I890" s="70">
        <f>G890+G890*H890</f>
        <v>20031.323570480941</v>
      </c>
      <c r="J890">
        <v>114</v>
      </c>
      <c r="K890">
        <v>1</v>
      </c>
      <c r="L890">
        <v>1</v>
      </c>
      <c r="M890">
        <v>3</v>
      </c>
      <c r="N890" t="s">
        <v>184</v>
      </c>
      <c r="O890" t="s">
        <v>161</v>
      </c>
      <c r="P890" s="12">
        <v>30552</v>
      </c>
      <c r="Q890" t="s">
        <v>156</v>
      </c>
      <c r="R890" t="s">
        <v>177</v>
      </c>
      <c r="S890" t="s">
        <v>162</v>
      </c>
      <c r="T890" t="s">
        <v>182</v>
      </c>
      <c r="U890">
        <v>4.0999999999999996</v>
      </c>
      <c r="V890">
        <v>3.9</v>
      </c>
      <c r="W890">
        <v>2.2000000000000002</v>
      </c>
      <c r="X890">
        <v>3.45</v>
      </c>
      <c r="Y890">
        <v>387768</v>
      </c>
      <c r="Z890">
        <v>112578</v>
      </c>
      <c r="AA890">
        <v>12508650</v>
      </c>
    </row>
    <row r="891" spans="1:27" hidden="1">
      <c r="A891" t="s">
        <v>1075</v>
      </c>
      <c r="B891" t="s">
        <v>201</v>
      </c>
      <c r="C891" t="s">
        <v>201</v>
      </c>
      <c r="D891">
        <v>2157</v>
      </c>
      <c r="E891" s="12">
        <v>39558</v>
      </c>
      <c r="F891" s="72">
        <f t="shared" si="134"/>
        <v>2008</v>
      </c>
      <c r="G891" s="70">
        <f t="shared" si="135"/>
        <v>5495.1970329160868</v>
      </c>
      <c r="H891" s="70" t="e" cm="1">
        <f t="array" ref="H891">INDEX(magic_bricks_appreciation_pivot!$A$13:$K$20,MATCH(C891,magic_bricks_appreciation_pivot!$A$13:$A$20,0),1+MATCH(F891,INDEX(magic_bricks_appreciation_pivot!$B$13:$K$13,0),0))</f>
        <v>#N/A</v>
      </c>
      <c r="I891" s="70"/>
      <c r="J891">
        <v>133</v>
      </c>
      <c r="K891">
        <v>3</v>
      </c>
      <c r="L891">
        <v>2</v>
      </c>
      <c r="M891">
        <v>5</v>
      </c>
      <c r="N891" t="s">
        <v>168</v>
      </c>
      <c r="O891" t="s">
        <v>161</v>
      </c>
      <c r="P891" s="12">
        <v>28608</v>
      </c>
      <c r="Q891" t="s">
        <v>169</v>
      </c>
      <c r="R891" t="s">
        <v>170</v>
      </c>
      <c r="S891" t="s">
        <v>158</v>
      </c>
      <c r="T891" t="s">
        <v>182</v>
      </c>
      <c r="U891">
        <v>3</v>
      </c>
      <c r="V891">
        <v>3.3</v>
      </c>
      <c r="W891">
        <v>3.6</v>
      </c>
      <c r="X891">
        <v>3.33</v>
      </c>
      <c r="Y891">
        <v>592657</v>
      </c>
      <c r="Z891">
        <v>165944</v>
      </c>
      <c r="AA891">
        <v>11853140</v>
      </c>
    </row>
    <row r="892" spans="1:27" hidden="1">
      <c r="A892" t="s">
        <v>1076</v>
      </c>
      <c r="B892" t="s">
        <v>23</v>
      </c>
      <c r="C892" t="s">
        <v>23</v>
      </c>
      <c r="D892">
        <v>730</v>
      </c>
      <c r="E892" s="12">
        <v>40066</v>
      </c>
      <c r="F892" s="72">
        <f t="shared" si="134"/>
        <v>2009</v>
      </c>
      <c r="G892" s="70">
        <f t="shared" si="135"/>
        <v>6693.1506849315065</v>
      </c>
      <c r="H892" s="70" t="e" cm="1">
        <f t="array" ref="H892">INDEX(magic_bricks_appreciation_pivot!$A$13:$K$20,MATCH(C892,magic_bricks_appreciation_pivot!$A$13:$A$20,0),1+MATCH(F892,INDEX(magic_bricks_appreciation_pivot!$B$13:$K$13,0),0))</f>
        <v>#N/A</v>
      </c>
      <c r="I892" s="70"/>
      <c r="J892">
        <v>73</v>
      </c>
      <c r="K892">
        <v>1</v>
      </c>
      <c r="L892">
        <v>1</v>
      </c>
      <c r="M892">
        <v>2</v>
      </c>
      <c r="N892" t="s">
        <v>154</v>
      </c>
      <c r="O892" t="s">
        <v>161</v>
      </c>
      <c r="P892" s="12">
        <v>24006</v>
      </c>
      <c r="Q892" t="s">
        <v>156</v>
      </c>
      <c r="R892" t="s">
        <v>177</v>
      </c>
      <c r="S892" t="s">
        <v>178</v>
      </c>
      <c r="T892" t="s">
        <v>173</v>
      </c>
      <c r="U892">
        <v>4.0999999999999996</v>
      </c>
      <c r="V892">
        <v>5</v>
      </c>
      <c r="W892">
        <v>3.9</v>
      </c>
      <c r="X892">
        <v>4.29</v>
      </c>
      <c r="Y892">
        <v>190554</v>
      </c>
      <c r="Z892">
        <v>39088</v>
      </c>
      <c r="AA892">
        <v>4886000</v>
      </c>
    </row>
    <row r="893" spans="1:27" hidden="1">
      <c r="A893" t="s">
        <v>1077</v>
      </c>
      <c r="B893" t="s">
        <v>75</v>
      </c>
      <c r="D893">
        <v>1912</v>
      </c>
      <c r="E893" s="12">
        <v>39175</v>
      </c>
      <c r="F893" s="72">
        <f t="shared" si="134"/>
        <v>2007</v>
      </c>
      <c r="G893" s="70">
        <f t="shared" si="135"/>
        <v>11039.388075313807</v>
      </c>
      <c r="H893" s="70" t="e" cm="1">
        <f t="array" ref="H893">INDEX(magic_bricks_appreciation_pivot!$A$13:$K$20,MATCH(C893,magic_bricks_appreciation_pivot!$A$13:$A$20,0),1+MATCH(F893,INDEX(magic_bricks_appreciation_pivot!$B$13:$K$13,0),0))</f>
        <v>#N/A</v>
      </c>
      <c r="I893" s="70"/>
      <c r="J893">
        <v>194</v>
      </c>
      <c r="K893">
        <v>2</v>
      </c>
      <c r="L893">
        <v>1</v>
      </c>
      <c r="M893">
        <v>5</v>
      </c>
      <c r="N893" t="s">
        <v>154</v>
      </c>
      <c r="O893" t="s">
        <v>161</v>
      </c>
      <c r="P893" s="12">
        <v>34430</v>
      </c>
      <c r="Q893" t="s">
        <v>156</v>
      </c>
      <c r="R893" t="s">
        <v>170</v>
      </c>
      <c r="S893" t="s">
        <v>158</v>
      </c>
      <c r="T893" t="s">
        <v>166</v>
      </c>
      <c r="U893">
        <v>4.2</v>
      </c>
      <c r="V893">
        <v>4.0999999999999996</v>
      </c>
      <c r="W893">
        <v>2.2000000000000002</v>
      </c>
      <c r="X893">
        <v>3.2749999999999999</v>
      </c>
      <c r="Y893">
        <v>717649</v>
      </c>
      <c r="Z893">
        <v>337717</v>
      </c>
      <c r="AA893">
        <v>21107310</v>
      </c>
    </row>
    <row r="894" spans="1:27" hidden="1">
      <c r="A894" t="s">
        <v>1078</v>
      </c>
      <c r="B894" t="s">
        <v>201</v>
      </c>
      <c r="C894" t="s">
        <v>201</v>
      </c>
      <c r="D894">
        <v>2411</v>
      </c>
      <c r="E894" s="12">
        <v>39851</v>
      </c>
      <c r="F894" s="72">
        <f t="shared" si="134"/>
        <v>2009</v>
      </c>
      <c r="G894" s="70">
        <f t="shared" si="135"/>
        <v>5193.0900041476561</v>
      </c>
      <c r="H894" s="70" t="e" cm="1">
        <f t="array" ref="H894">INDEX(magic_bricks_appreciation_pivot!$A$13:$K$20,MATCH(C894,magic_bricks_appreciation_pivot!$A$13:$A$20,0),1+MATCH(F894,INDEX(magic_bricks_appreciation_pivot!$B$13:$K$13,0),0))</f>
        <v>#N/A</v>
      </c>
      <c r="I894" s="70"/>
      <c r="J894">
        <v>143</v>
      </c>
      <c r="K894">
        <v>4</v>
      </c>
      <c r="L894">
        <v>2</v>
      </c>
      <c r="M894">
        <v>6</v>
      </c>
      <c r="N894" t="s">
        <v>193</v>
      </c>
      <c r="O894" t="s">
        <v>161</v>
      </c>
      <c r="P894" s="12">
        <v>37661</v>
      </c>
      <c r="Q894" t="s">
        <v>169</v>
      </c>
      <c r="R894" t="s">
        <v>177</v>
      </c>
      <c r="S894" t="s">
        <v>162</v>
      </c>
      <c r="T894" t="s">
        <v>163</v>
      </c>
      <c r="U894">
        <v>2.1</v>
      </c>
      <c r="V894">
        <v>2</v>
      </c>
      <c r="W894">
        <v>4.2</v>
      </c>
      <c r="X894">
        <v>2.91</v>
      </c>
      <c r="Y894">
        <v>513342</v>
      </c>
      <c r="Z894">
        <v>200329</v>
      </c>
      <c r="AA894">
        <v>12520540</v>
      </c>
    </row>
    <row r="895" spans="1:27">
      <c r="A895" t="s">
        <v>1079</v>
      </c>
      <c r="B895" t="s">
        <v>75</v>
      </c>
      <c r="C895" t="s">
        <v>75</v>
      </c>
      <c r="D895">
        <v>1854</v>
      </c>
      <c r="E895" s="12">
        <v>40486</v>
      </c>
      <c r="F895" s="72">
        <f t="shared" si="134"/>
        <v>2010</v>
      </c>
      <c r="G895" s="70">
        <f t="shared" si="135"/>
        <v>7105.3937432578214</v>
      </c>
      <c r="H895" s="70" cm="1">
        <f t="array" ref="H895">INDEX(magic_bricks_appreciation_pivot!$A$13:$K$20,MATCH(C895,magic_bricks_appreciation_pivot!$A$13:$A$20,0),1+MATCH(F895,INDEX(magic_bricks_appreciation_pivot!$B$13:$K$13,0),0))</f>
        <v>0.78146973215161719</v>
      </c>
      <c r="I895" s="70">
        <f>G895+G895*H895</f>
        <v>12658.043888633289</v>
      </c>
      <c r="J895">
        <v>92</v>
      </c>
      <c r="K895">
        <v>2</v>
      </c>
      <c r="L895">
        <v>1</v>
      </c>
      <c r="M895">
        <v>5</v>
      </c>
      <c r="N895" t="s">
        <v>184</v>
      </c>
      <c r="O895" t="s">
        <v>161</v>
      </c>
      <c r="P895" s="12">
        <v>28076</v>
      </c>
      <c r="Q895" t="s">
        <v>169</v>
      </c>
      <c r="R895" t="s">
        <v>177</v>
      </c>
      <c r="S895" t="s">
        <v>178</v>
      </c>
      <c r="T895" t="s">
        <v>166</v>
      </c>
      <c r="U895">
        <v>2.2999999999999998</v>
      </c>
      <c r="V895">
        <v>3.2</v>
      </c>
      <c r="W895">
        <v>2</v>
      </c>
      <c r="X895">
        <v>2.39</v>
      </c>
      <c r="Y895">
        <v>342508</v>
      </c>
      <c r="Z895">
        <v>144907</v>
      </c>
      <c r="AA895">
        <v>13173400</v>
      </c>
    </row>
    <row r="896" spans="1:27" hidden="1">
      <c r="A896" t="s">
        <v>1080</v>
      </c>
      <c r="B896" t="s">
        <v>201</v>
      </c>
      <c r="C896" t="s">
        <v>201</v>
      </c>
      <c r="D896">
        <v>2075</v>
      </c>
      <c r="E896" s="12">
        <v>39712</v>
      </c>
      <c r="F896" s="72">
        <f t="shared" si="134"/>
        <v>2008</v>
      </c>
      <c r="G896" s="70">
        <f t="shared" si="135"/>
        <v>5154.7373493975902</v>
      </c>
      <c r="H896" s="70" t="e" cm="1">
        <f t="array" ref="H896">INDEX(magic_bricks_appreciation_pivot!$A$13:$K$20,MATCH(C896,magic_bricks_appreciation_pivot!$A$13:$A$20,0),1+MATCH(F896,INDEX(magic_bricks_appreciation_pivot!$B$13:$K$13,0),0))</f>
        <v>#N/A</v>
      </c>
      <c r="I896" s="70"/>
      <c r="J896">
        <v>6</v>
      </c>
      <c r="K896">
        <v>3</v>
      </c>
      <c r="L896">
        <v>2</v>
      </c>
      <c r="M896">
        <v>5</v>
      </c>
      <c r="N896" t="s">
        <v>154</v>
      </c>
      <c r="O896" t="s">
        <v>161</v>
      </c>
      <c r="P896" s="12">
        <v>29127</v>
      </c>
      <c r="Q896" t="s">
        <v>169</v>
      </c>
      <c r="R896" t="s">
        <v>157</v>
      </c>
      <c r="S896" t="s">
        <v>158</v>
      </c>
      <c r="T896" t="s">
        <v>163</v>
      </c>
      <c r="U896">
        <v>4.8</v>
      </c>
      <c r="V896">
        <v>2.2999999999999998</v>
      </c>
      <c r="W896">
        <v>4.3</v>
      </c>
      <c r="X896">
        <v>3.85</v>
      </c>
      <c r="Y896">
        <v>374363</v>
      </c>
      <c r="Z896">
        <v>181833</v>
      </c>
      <c r="AA896">
        <v>10696080</v>
      </c>
    </row>
    <row r="897" spans="1:27">
      <c r="A897" t="s">
        <v>1081</v>
      </c>
      <c r="B897" t="s">
        <v>23</v>
      </c>
      <c r="C897" t="s">
        <v>23</v>
      </c>
      <c r="D897">
        <v>1239</v>
      </c>
      <c r="E897" s="12">
        <v>40455</v>
      </c>
      <c r="F897" s="72">
        <f t="shared" si="134"/>
        <v>2010</v>
      </c>
      <c r="G897" s="70">
        <f t="shared" si="135"/>
        <v>4262.7118644067796</v>
      </c>
      <c r="H897" s="70" cm="1">
        <f t="array" ref="H897">INDEX(magic_bricks_appreciation_pivot!$A$13:$K$20,MATCH(C897,magic_bricks_appreciation_pivot!$A$13:$A$20,0),1+MATCH(F897,INDEX(magic_bricks_appreciation_pivot!$B$13:$K$13,0),0))</f>
        <v>0.49881786187527283</v>
      </c>
      <c r="I897" s="70">
        <f t="shared" ref="I897:I899" si="144">G897+G897*H897</f>
        <v>6389.028682400527</v>
      </c>
      <c r="J897">
        <v>166</v>
      </c>
      <c r="K897">
        <v>1</v>
      </c>
      <c r="L897">
        <v>1</v>
      </c>
      <c r="M897">
        <v>3</v>
      </c>
      <c r="N897" t="s">
        <v>184</v>
      </c>
      <c r="O897" t="s">
        <v>161</v>
      </c>
      <c r="P897" s="12">
        <v>25855</v>
      </c>
      <c r="Q897" t="s">
        <v>194</v>
      </c>
      <c r="R897" t="s">
        <v>165</v>
      </c>
      <c r="S897" t="s">
        <v>178</v>
      </c>
      <c r="T897" t="s">
        <v>171</v>
      </c>
      <c r="U897">
        <v>2.1</v>
      </c>
      <c r="V897">
        <v>4.5</v>
      </c>
      <c r="W897">
        <v>3.5</v>
      </c>
      <c r="X897">
        <v>3.38</v>
      </c>
      <c r="Y897">
        <v>216542</v>
      </c>
      <c r="Z897">
        <v>73941</v>
      </c>
      <c r="AA897">
        <v>5281500</v>
      </c>
    </row>
    <row r="898" spans="1:27">
      <c r="A898" t="s">
        <v>1082</v>
      </c>
      <c r="B898" t="s">
        <v>56</v>
      </c>
      <c r="C898" t="s">
        <v>56</v>
      </c>
      <c r="D898">
        <v>890</v>
      </c>
      <c r="E898" s="12">
        <v>40715</v>
      </c>
      <c r="F898" s="72">
        <f t="shared" si="134"/>
        <v>2011</v>
      </c>
      <c r="G898" s="70">
        <f t="shared" si="135"/>
        <v>9454.9157303370794</v>
      </c>
      <c r="H898" s="70" cm="1">
        <f t="array" ref="H898">INDEX(magic_bricks_appreciation_pivot!$A$13:$K$20,MATCH(C898,magic_bricks_appreciation_pivot!$A$13:$A$20,0),1+MATCH(F898,INDEX(magic_bricks_appreciation_pivot!$B$13:$K$13,0),0))</f>
        <v>0.33228770983948047</v>
      </c>
      <c r="I898" s="70">
        <f t="shared" si="144"/>
        <v>12596.668025096067</v>
      </c>
      <c r="J898">
        <v>97</v>
      </c>
      <c r="K898">
        <v>1</v>
      </c>
      <c r="L898">
        <v>1</v>
      </c>
      <c r="M898">
        <v>3</v>
      </c>
      <c r="N898" t="s">
        <v>193</v>
      </c>
      <c r="O898" t="s">
        <v>161</v>
      </c>
      <c r="P898" s="12">
        <v>31590</v>
      </c>
      <c r="Q898" t="s">
        <v>156</v>
      </c>
      <c r="R898" t="s">
        <v>177</v>
      </c>
      <c r="S898" t="s">
        <v>178</v>
      </c>
      <c r="T898" t="s">
        <v>159</v>
      </c>
      <c r="U898">
        <v>3.5</v>
      </c>
      <c r="V898">
        <v>3</v>
      </c>
      <c r="W898">
        <v>3.9</v>
      </c>
      <c r="X898">
        <v>3.6</v>
      </c>
      <c r="Y898">
        <v>328180</v>
      </c>
      <c r="Z898">
        <v>58904</v>
      </c>
      <c r="AA898">
        <v>8414875</v>
      </c>
    </row>
    <row r="899" spans="1:27">
      <c r="A899" t="s">
        <v>1083</v>
      </c>
      <c r="B899" t="s">
        <v>201</v>
      </c>
      <c r="C899" t="s">
        <v>201</v>
      </c>
      <c r="D899">
        <v>2471</v>
      </c>
      <c r="E899" s="12">
        <v>40355</v>
      </c>
      <c r="F899" s="72">
        <f t="shared" ref="F899:F962" si="145">YEAR(E899)</f>
        <v>2010</v>
      </c>
      <c r="G899" s="70">
        <f t="shared" ref="G899:G962" si="146">AA899/D899</f>
        <v>5365.8680696074462</v>
      </c>
      <c r="H899" s="70" cm="1">
        <f t="array" ref="H899">INDEX(magic_bricks_appreciation_pivot!$A$13:$K$20,MATCH(C899,magic_bricks_appreciation_pivot!$A$13:$A$20,0),1+MATCH(F899,INDEX(magic_bricks_appreciation_pivot!$B$13:$K$13,0),0))</f>
        <v>0.62790190260080292</v>
      </c>
      <c r="I899" s="70">
        <f t="shared" si="144"/>
        <v>8735.1068396188602</v>
      </c>
      <c r="J899">
        <v>92</v>
      </c>
      <c r="K899">
        <v>4</v>
      </c>
      <c r="L899">
        <v>2</v>
      </c>
      <c r="M899">
        <v>6</v>
      </c>
      <c r="N899" t="s">
        <v>168</v>
      </c>
      <c r="O899" t="s">
        <v>161</v>
      </c>
      <c r="P899" s="12">
        <v>32325</v>
      </c>
      <c r="Q899" t="s">
        <v>169</v>
      </c>
      <c r="R899" t="s">
        <v>170</v>
      </c>
      <c r="S899" t="s">
        <v>158</v>
      </c>
      <c r="T899" t="s">
        <v>182</v>
      </c>
      <c r="U899">
        <v>4.8</v>
      </c>
      <c r="V899">
        <v>4.5999999999999996</v>
      </c>
      <c r="W899">
        <v>4.5999999999999996</v>
      </c>
      <c r="X899">
        <v>4.66</v>
      </c>
      <c r="Y899">
        <v>623176</v>
      </c>
      <c r="Z899">
        <v>119332</v>
      </c>
      <c r="AA899">
        <v>13259060</v>
      </c>
    </row>
    <row r="900" spans="1:27" hidden="1">
      <c r="A900" t="s">
        <v>1084</v>
      </c>
      <c r="B900" t="s">
        <v>201</v>
      </c>
      <c r="C900" t="s">
        <v>201</v>
      </c>
      <c r="D900">
        <v>1303</v>
      </c>
      <c r="E900" s="12">
        <v>39538</v>
      </c>
      <c r="F900" s="72">
        <f t="shared" si="145"/>
        <v>2008</v>
      </c>
      <c r="G900" s="70">
        <f t="shared" si="146"/>
        <v>6520.8442056792019</v>
      </c>
      <c r="H900" s="70" t="e" cm="1">
        <f t="array" ref="H900">INDEX(magic_bricks_appreciation_pivot!$A$13:$K$20,MATCH(C900,magic_bricks_appreciation_pivot!$A$13:$A$20,0),1+MATCH(F900,INDEX(magic_bricks_appreciation_pivot!$B$13:$K$13,0),0))</f>
        <v>#N/A</v>
      </c>
      <c r="I900" s="70"/>
      <c r="J900">
        <v>147</v>
      </c>
      <c r="K900">
        <v>1</v>
      </c>
      <c r="L900">
        <v>1</v>
      </c>
      <c r="M900">
        <v>3</v>
      </c>
      <c r="N900" t="s">
        <v>154</v>
      </c>
      <c r="O900" t="s">
        <v>155</v>
      </c>
      <c r="P900" s="12">
        <v>34793</v>
      </c>
      <c r="Q900" t="s">
        <v>194</v>
      </c>
      <c r="R900" t="s">
        <v>177</v>
      </c>
      <c r="S900" t="s">
        <v>158</v>
      </c>
      <c r="T900" t="s">
        <v>163</v>
      </c>
      <c r="U900">
        <v>3.4</v>
      </c>
      <c r="V900">
        <v>4.3</v>
      </c>
      <c r="W900">
        <v>3.6</v>
      </c>
      <c r="X900">
        <v>3.75</v>
      </c>
      <c r="Y900">
        <v>305880</v>
      </c>
      <c r="Z900">
        <v>152940</v>
      </c>
      <c r="AA900">
        <v>8496660</v>
      </c>
    </row>
    <row r="901" spans="1:27">
      <c r="A901" t="s">
        <v>1085</v>
      </c>
      <c r="B901" t="s">
        <v>201</v>
      </c>
      <c r="C901" t="s">
        <v>201</v>
      </c>
      <c r="D901">
        <v>1532</v>
      </c>
      <c r="E901" s="12">
        <v>40736</v>
      </c>
      <c r="F901" s="72">
        <f t="shared" si="145"/>
        <v>2011</v>
      </c>
      <c r="G901" s="70">
        <f t="shared" si="146"/>
        <v>8750.2872062663191</v>
      </c>
      <c r="H901" s="70" cm="1">
        <f t="array" ref="H901">INDEX(magic_bricks_appreciation_pivot!$A$13:$K$20,MATCH(C901,magic_bricks_appreciation_pivot!$A$13:$A$20,0),1+MATCH(F901,INDEX(magic_bricks_appreciation_pivot!$B$13:$K$13,0),0))</f>
        <v>0.57884713052310821</v>
      </c>
      <c r="I901" s="70">
        <f t="shared" ref="I901:I902" si="147">G901+G901*H901</f>
        <v>13815.365846866644</v>
      </c>
      <c r="J901">
        <v>60</v>
      </c>
      <c r="K901">
        <v>2</v>
      </c>
      <c r="L901">
        <v>1</v>
      </c>
      <c r="M901">
        <v>4</v>
      </c>
      <c r="N901" t="s">
        <v>176</v>
      </c>
      <c r="O901" t="s">
        <v>155</v>
      </c>
      <c r="P901" s="12">
        <v>36356</v>
      </c>
      <c r="Q901" t="s">
        <v>156</v>
      </c>
      <c r="R901" t="s">
        <v>170</v>
      </c>
      <c r="S901" t="s">
        <v>158</v>
      </c>
      <c r="T901" t="s">
        <v>163</v>
      </c>
      <c r="U901">
        <v>5</v>
      </c>
      <c r="V901">
        <v>4</v>
      </c>
      <c r="W901">
        <v>3.1</v>
      </c>
      <c r="Y901">
        <v>643461</v>
      </c>
      <c r="Z901">
        <v>254703</v>
      </c>
      <c r="AA901">
        <v>13405440</v>
      </c>
    </row>
    <row r="902" spans="1:27">
      <c r="A902" t="s">
        <v>1086</v>
      </c>
      <c r="B902" t="s">
        <v>23</v>
      </c>
      <c r="C902" t="s">
        <v>23</v>
      </c>
      <c r="D902">
        <v>947</v>
      </c>
      <c r="E902" s="12">
        <v>40518</v>
      </c>
      <c r="F902" s="72">
        <f t="shared" si="145"/>
        <v>2010</v>
      </c>
      <c r="G902" s="70">
        <f t="shared" si="146"/>
        <v>9196.805702217529</v>
      </c>
      <c r="H902" s="70" cm="1">
        <f t="array" ref="H902">INDEX(magic_bricks_appreciation_pivot!$A$13:$K$20,MATCH(C902,magic_bricks_appreciation_pivot!$A$13:$A$20,0),1+MATCH(F902,INDEX(magic_bricks_appreciation_pivot!$B$13:$K$13,0),0))</f>
        <v>0.49881786187527283</v>
      </c>
      <c r="I902" s="70">
        <f t="shared" si="147"/>
        <v>13784.336658679993</v>
      </c>
      <c r="J902">
        <v>112</v>
      </c>
      <c r="K902">
        <v>1</v>
      </c>
      <c r="L902">
        <v>1</v>
      </c>
      <c r="M902">
        <v>3</v>
      </c>
      <c r="N902" t="s">
        <v>176</v>
      </c>
      <c r="O902" t="s">
        <v>155</v>
      </c>
      <c r="P902" s="12">
        <v>29933</v>
      </c>
      <c r="Q902" t="s">
        <v>169</v>
      </c>
      <c r="R902" t="s">
        <v>170</v>
      </c>
      <c r="S902" t="s">
        <v>162</v>
      </c>
      <c r="T902" t="s">
        <v>182</v>
      </c>
      <c r="U902">
        <v>2.1</v>
      </c>
      <c r="V902">
        <v>4.0999999999999996</v>
      </c>
      <c r="W902">
        <v>4</v>
      </c>
      <c r="X902">
        <v>3.46</v>
      </c>
      <c r="Y902">
        <v>391922</v>
      </c>
      <c r="Z902">
        <v>87094</v>
      </c>
      <c r="AA902">
        <v>8709375</v>
      </c>
    </row>
    <row r="903" spans="1:27" hidden="1">
      <c r="A903" t="s">
        <v>1087</v>
      </c>
      <c r="B903" t="s">
        <v>201</v>
      </c>
      <c r="C903" t="s">
        <v>201</v>
      </c>
      <c r="D903">
        <v>2271</v>
      </c>
      <c r="E903" s="12">
        <v>39920</v>
      </c>
      <c r="F903" s="72">
        <f t="shared" si="145"/>
        <v>2009</v>
      </c>
      <c r="G903" s="70">
        <f t="shared" si="146"/>
        <v>8118.3971818582122</v>
      </c>
      <c r="H903" s="70" t="e" cm="1">
        <f t="array" ref="H903">INDEX(magic_bricks_appreciation_pivot!$A$13:$K$20,MATCH(C903,magic_bricks_appreciation_pivot!$A$13:$A$20,0),1+MATCH(F903,INDEX(magic_bricks_appreciation_pivot!$B$13:$K$13,0),0))</f>
        <v>#N/A</v>
      </c>
      <c r="I903" s="70"/>
      <c r="J903">
        <v>46</v>
      </c>
      <c r="K903">
        <v>4</v>
      </c>
      <c r="L903">
        <v>2</v>
      </c>
      <c r="M903">
        <v>6</v>
      </c>
      <c r="N903" t="s">
        <v>184</v>
      </c>
      <c r="O903" t="s">
        <v>161</v>
      </c>
      <c r="P903" s="12">
        <v>34810</v>
      </c>
      <c r="Q903" t="s">
        <v>156</v>
      </c>
      <c r="R903" t="s">
        <v>177</v>
      </c>
      <c r="S903" t="s">
        <v>158</v>
      </c>
      <c r="T903" t="s">
        <v>182</v>
      </c>
      <c r="U903">
        <v>3.9</v>
      </c>
      <c r="V903">
        <v>4.2</v>
      </c>
      <c r="W903">
        <v>3.1</v>
      </c>
      <c r="X903">
        <v>3.67</v>
      </c>
      <c r="Y903">
        <v>571543</v>
      </c>
      <c r="Z903">
        <v>442485</v>
      </c>
      <c r="AA903">
        <v>18436880</v>
      </c>
    </row>
    <row r="904" spans="1:27">
      <c r="A904" t="s">
        <v>1088</v>
      </c>
      <c r="B904" t="s">
        <v>23</v>
      </c>
      <c r="C904" t="s">
        <v>23</v>
      </c>
      <c r="D904">
        <v>1610</v>
      </c>
      <c r="E904" s="12">
        <v>40552</v>
      </c>
      <c r="F904" s="72">
        <f t="shared" si="145"/>
        <v>2011</v>
      </c>
      <c r="G904" s="70">
        <f t="shared" si="146"/>
        <v>7997.6708074534163</v>
      </c>
      <c r="H904" s="70" cm="1">
        <f t="array" ref="H904">INDEX(magic_bricks_appreciation_pivot!$A$13:$K$20,MATCH(C904,magic_bricks_appreciation_pivot!$A$13:$A$20,0),1+MATCH(F904,INDEX(magic_bricks_appreciation_pivot!$B$13:$K$13,0),0))</f>
        <v>0.30621792098525186</v>
      </c>
      <c r="I904" s="70">
        <f>G904+G904*H904</f>
        <v>10446.700934836243</v>
      </c>
      <c r="J904">
        <v>149</v>
      </c>
      <c r="K904">
        <v>2</v>
      </c>
      <c r="L904">
        <v>2</v>
      </c>
      <c r="M904">
        <v>4</v>
      </c>
      <c r="N904" t="s">
        <v>184</v>
      </c>
      <c r="O904" t="s">
        <v>155</v>
      </c>
      <c r="P904" s="12">
        <v>30697</v>
      </c>
      <c r="Q904" t="s">
        <v>156</v>
      </c>
      <c r="R904" t="s">
        <v>177</v>
      </c>
      <c r="S904" t="s">
        <v>158</v>
      </c>
      <c r="T904" t="s">
        <v>163</v>
      </c>
      <c r="U904">
        <v>3.9</v>
      </c>
      <c r="V904">
        <v>5</v>
      </c>
      <c r="W904">
        <v>2.9</v>
      </c>
      <c r="X904">
        <v>3.83</v>
      </c>
      <c r="Y904">
        <v>592308</v>
      </c>
      <c r="Z904">
        <v>141639</v>
      </c>
      <c r="AA904">
        <v>12876250</v>
      </c>
    </row>
    <row r="905" spans="1:27" hidden="1">
      <c r="A905" t="s">
        <v>1089</v>
      </c>
      <c r="B905" t="s">
        <v>175</v>
      </c>
      <c r="C905" t="s">
        <v>34</v>
      </c>
      <c r="D905">
        <v>808</v>
      </c>
      <c r="E905" s="12">
        <v>39061</v>
      </c>
      <c r="F905" s="72">
        <f t="shared" si="145"/>
        <v>2006</v>
      </c>
      <c r="G905" s="70">
        <f t="shared" si="146"/>
        <v>11811.94306930693</v>
      </c>
      <c r="H905" s="70" t="e" cm="1">
        <f t="array" ref="H905">INDEX(magic_bricks_appreciation_pivot!$A$13:$K$20,MATCH(C905,magic_bricks_appreciation_pivot!$A$13:$A$20,0),1+MATCH(F905,INDEX(magic_bricks_appreciation_pivot!$B$13:$K$13,0),0))</f>
        <v>#N/A</v>
      </c>
      <c r="I905" s="70"/>
      <c r="J905">
        <v>39</v>
      </c>
      <c r="K905">
        <v>1</v>
      </c>
      <c r="L905">
        <v>1</v>
      </c>
      <c r="M905">
        <v>3</v>
      </c>
      <c r="N905" t="s">
        <v>193</v>
      </c>
      <c r="O905" t="s">
        <v>161</v>
      </c>
      <c r="P905" s="12">
        <v>36506</v>
      </c>
      <c r="Q905" t="s">
        <v>156</v>
      </c>
      <c r="R905" t="s">
        <v>170</v>
      </c>
      <c r="S905" t="s">
        <v>178</v>
      </c>
      <c r="T905" t="s">
        <v>163</v>
      </c>
      <c r="U905">
        <v>3.3</v>
      </c>
      <c r="V905">
        <v>3</v>
      </c>
      <c r="W905">
        <v>4.8</v>
      </c>
      <c r="X905">
        <v>3.63</v>
      </c>
      <c r="Y905">
        <v>314954</v>
      </c>
      <c r="Z905">
        <v>95441</v>
      </c>
      <c r="AA905">
        <v>9544050</v>
      </c>
    </row>
    <row r="906" spans="1:27" hidden="1">
      <c r="A906" t="s">
        <v>1090</v>
      </c>
      <c r="B906" t="s">
        <v>23</v>
      </c>
      <c r="C906" t="s">
        <v>23</v>
      </c>
      <c r="D906">
        <v>1626</v>
      </c>
      <c r="E906" s="12">
        <v>40016</v>
      </c>
      <c r="F906" s="72">
        <f t="shared" si="145"/>
        <v>2009</v>
      </c>
      <c r="G906" s="70">
        <f t="shared" si="146"/>
        <v>5829.3357933579337</v>
      </c>
      <c r="H906" s="70" t="e" cm="1">
        <f t="array" ref="H906">INDEX(magic_bricks_appreciation_pivot!$A$13:$K$20,MATCH(C906,magic_bricks_appreciation_pivot!$A$13:$A$20,0),1+MATCH(F906,INDEX(magic_bricks_appreciation_pivot!$B$13:$K$13,0),0))</f>
        <v>#N/A</v>
      </c>
      <c r="I906" s="70"/>
      <c r="J906">
        <v>73</v>
      </c>
      <c r="K906">
        <v>2</v>
      </c>
      <c r="L906">
        <v>2</v>
      </c>
      <c r="M906">
        <v>4</v>
      </c>
      <c r="N906" t="s">
        <v>176</v>
      </c>
      <c r="O906" t="s">
        <v>155</v>
      </c>
      <c r="P906" s="12">
        <v>30891</v>
      </c>
      <c r="Q906" t="s">
        <v>169</v>
      </c>
      <c r="R906" t="s">
        <v>165</v>
      </c>
      <c r="S906" t="s">
        <v>178</v>
      </c>
      <c r="T906" t="s">
        <v>182</v>
      </c>
      <c r="U906">
        <v>3.5</v>
      </c>
      <c r="V906">
        <v>3.7</v>
      </c>
      <c r="W906">
        <v>2.6</v>
      </c>
      <c r="X906">
        <v>3.2</v>
      </c>
      <c r="Y906">
        <v>322269</v>
      </c>
      <c r="Z906">
        <v>142178</v>
      </c>
      <c r="AA906">
        <v>9478500</v>
      </c>
    </row>
    <row r="907" spans="1:27">
      <c r="A907" t="s">
        <v>1091</v>
      </c>
      <c r="B907" t="s">
        <v>201</v>
      </c>
      <c r="C907" t="s">
        <v>201</v>
      </c>
      <c r="D907">
        <v>1596</v>
      </c>
      <c r="E907" s="12">
        <v>40924</v>
      </c>
      <c r="F907" s="72">
        <f t="shared" si="145"/>
        <v>2012</v>
      </c>
      <c r="G907" s="70">
        <f t="shared" si="146"/>
        <v>8460</v>
      </c>
      <c r="H907" s="70" cm="1">
        <f t="array" ref="H907">INDEX(magic_bricks_appreciation_pivot!$A$13:$K$20,MATCH(C907,magic_bricks_appreciation_pivot!$A$13:$A$20,0),1+MATCH(F907,INDEX(magic_bricks_appreciation_pivot!$B$13:$K$13,0),0))</f>
        <v>0.26292059267573231</v>
      </c>
      <c r="I907" s="70">
        <f>G907+G907*H907</f>
        <v>10684.308214036695</v>
      </c>
      <c r="J907">
        <v>93</v>
      </c>
      <c r="K907">
        <v>2</v>
      </c>
      <c r="L907">
        <v>1</v>
      </c>
      <c r="M907">
        <v>4</v>
      </c>
      <c r="N907" t="s">
        <v>176</v>
      </c>
      <c r="O907" t="s">
        <v>155</v>
      </c>
      <c r="P907" s="12">
        <v>30704</v>
      </c>
      <c r="Q907" t="s">
        <v>156</v>
      </c>
      <c r="R907" t="s">
        <v>157</v>
      </c>
      <c r="S907" t="s">
        <v>158</v>
      </c>
      <c r="T907" t="s">
        <v>163</v>
      </c>
      <c r="U907">
        <v>3.3</v>
      </c>
      <c r="V907">
        <v>3.5</v>
      </c>
      <c r="W907">
        <v>2.8</v>
      </c>
      <c r="X907">
        <v>3.16</v>
      </c>
      <c r="Y907">
        <v>418567</v>
      </c>
      <c r="Z907">
        <v>162026</v>
      </c>
      <c r="AA907">
        <v>13502160</v>
      </c>
    </row>
    <row r="908" spans="1:27" hidden="1">
      <c r="A908" t="s">
        <v>1092</v>
      </c>
      <c r="B908" t="s">
        <v>201</v>
      </c>
      <c r="C908" t="s">
        <v>201</v>
      </c>
      <c r="D908">
        <v>1653</v>
      </c>
      <c r="E908" s="12">
        <v>39823</v>
      </c>
      <c r="F908" s="72">
        <f t="shared" si="145"/>
        <v>2009</v>
      </c>
      <c r="G908" s="70">
        <f t="shared" si="146"/>
        <v>6789.3284936479131</v>
      </c>
      <c r="H908" s="70" t="e" cm="1">
        <f t="array" ref="H908">INDEX(magic_bricks_appreciation_pivot!$A$13:$K$20,MATCH(C908,magic_bricks_appreciation_pivot!$A$13:$A$20,0),1+MATCH(F908,INDEX(magic_bricks_appreciation_pivot!$B$13:$K$13,0),0))</f>
        <v>#N/A</v>
      </c>
      <c r="I908" s="70"/>
      <c r="J908">
        <v>27</v>
      </c>
      <c r="K908">
        <v>2</v>
      </c>
      <c r="L908">
        <v>1</v>
      </c>
      <c r="M908">
        <v>4</v>
      </c>
      <c r="N908" t="s">
        <v>193</v>
      </c>
      <c r="O908" t="s">
        <v>155</v>
      </c>
      <c r="P908" s="12">
        <v>37998</v>
      </c>
      <c r="Q908" t="s">
        <v>169</v>
      </c>
      <c r="R908" t="s">
        <v>170</v>
      </c>
      <c r="S908" t="s">
        <v>158</v>
      </c>
      <c r="T908" t="s">
        <v>166</v>
      </c>
      <c r="U908">
        <v>4.7</v>
      </c>
      <c r="V908">
        <v>3.5</v>
      </c>
      <c r="W908">
        <v>4.0999999999999996</v>
      </c>
      <c r="X908">
        <v>4.0999999999999996</v>
      </c>
      <c r="Y908">
        <v>460133</v>
      </c>
      <c r="Z908">
        <v>190787</v>
      </c>
      <c r="AA908">
        <v>11222760</v>
      </c>
    </row>
    <row r="909" spans="1:27" hidden="1">
      <c r="A909" t="s">
        <v>1093</v>
      </c>
      <c r="B909" t="s">
        <v>51</v>
      </c>
      <c r="C909" t="s">
        <v>51</v>
      </c>
      <c r="D909">
        <v>1609</v>
      </c>
      <c r="E909" s="12">
        <v>38452</v>
      </c>
      <c r="F909" s="72">
        <f t="shared" si="145"/>
        <v>2005</v>
      </c>
      <c r="G909" s="70">
        <f t="shared" si="146"/>
        <v>5959.3971410814174</v>
      </c>
      <c r="H909" s="70" t="e" cm="1">
        <f t="array" ref="H909">INDEX(magic_bricks_appreciation_pivot!$A$13:$K$20,MATCH(C909,magic_bricks_appreciation_pivot!$A$13:$A$20,0),1+MATCH(F909,INDEX(magic_bricks_appreciation_pivot!$B$13:$K$13,0),0))</f>
        <v>#N/A</v>
      </c>
      <c r="I909" s="70"/>
      <c r="J909">
        <v>44</v>
      </c>
      <c r="K909">
        <v>2</v>
      </c>
      <c r="L909">
        <v>1</v>
      </c>
      <c r="M909">
        <v>4</v>
      </c>
      <c r="N909" t="s">
        <v>176</v>
      </c>
      <c r="O909" t="s">
        <v>155</v>
      </c>
      <c r="P909" s="12">
        <v>36262</v>
      </c>
      <c r="Q909" t="s">
        <v>194</v>
      </c>
      <c r="R909" t="s">
        <v>170</v>
      </c>
      <c r="S909" t="s">
        <v>158</v>
      </c>
      <c r="T909" t="s">
        <v>163</v>
      </c>
      <c r="U909">
        <v>2.6</v>
      </c>
      <c r="V909">
        <v>2.9</v>
      </c>
      <c r="W909">
        <v>4.5</v>
      </c>
      <c r="X909">
        <v>3.31</v>
      </c>
      <c r="Y909">
        <v>316426</v>
      </c>
      <c r="Z909">
        <v>86298</v>
      </c>
      <c r="AA909">
        <v>9588670</v>
      </c>
    </row>
    <row r="910" spans="1:27" hidden="1">
      <c r="A910" t="s">
        <v>1094</v>
      </c>
      <c r="B910" t="s">
        <v>75</v>
      </c>
      <c r="D910">
        <v>1503</v>
      </c>
      <c r="E910" s="12">
        <v>39379</v>
      </c>
      <c r="F910" s="72">
        <f t="shared" si="145"/>
        <v>2007</v>
      </c>
      <c r="G910" s="70">
        <f t="shared" si="146"/>
        <v>11961.477045908183</v>
      </c>
      <c r="H910" s="70" t="e" cm="1">
        <f t="array" ref="H910">INDEX(magic_bricks_appreciation_pivot!$A$13:$K$20,MATCH(C910,magic_bricks_appreciation_pivot!$A$13:$A$20,0),1+MATCH(F910,INDEX(magic_bricks_appreciation_pivot!$B$13:$K$13,0),0))</f>
        <v>#N/A</v>
      </c>
      <c r="I910" s="70"/>
      <c r="J910">
        <v>64</v>
      </c>
      <c r="K910">
        <v>1</v>
      </c>
      <c r="L910">
        <v>1</v>
      </c>
      <c r="M910">
        <v>4</v>
      </c>
      <c r="N910" t="s">
        <v>168</v>
      </c>
      <c r="O910" t="s">
        <v>155</v>
      </c>
      <c r="P910" s="12">
        <v>26604</v>
      </c>
      <c r="Q910" t="s">
        <v>156</v>
      </c>
      <c r="R910" t="s">
        <v>157</v>
      </c>
      <c r="S910" t="s">
        <v>162</v>
      </c>
      <c r="T910" t="s">
        <v>163</v>
      </c>
      <c r="U910">
        <v>4</v>
      </c>
      <c r="V910">
        <v>4.5999999999999996</v>
      </c>
      <c r="W910">
        <v>2.6</v>
      </c>
      <c r="X910">
        <v>3.52</v>
      </c>
      <c r="Y910">
        <v>575299</v>
      </c>
      <c r="Z910">
        <v>287650</v>
      </c>
      <c r="AA910">
        <v>17978100</v>
      </c>
    </row>
    <row r="911" spans="1:27">
      <c r="A911" t="s">
        <v>1095</v>
      </c>
      <c r="B911" t="s">
        <v>175</v>
      </c>
      <c r="C911" t="s">
        <v>34</v>
      </c>
      <c r="D911">
        <v>1232</v>
      </c>
      <c r="E911" s="12">
        <v>41275</v>
      </c>
      <c r="F911" s="72">
        <f t="shared" si="145"/>
        <v>2013</v>
      </c>
      <c r="G911" s="70">
        <f t="shared" si="146"/>
        <v>7606.4123376623374</v>
      </c>
      <c r="H911" s="70" cm="1">
        <f t="array" ref="H911">INDEX(magic_bricks_appreciation_pivot!$A$13:$K$20,MATCH(C911,magic_bricks_appreciation_pivot!$A$13:$A$20,0),1+MATCH(F911,INDEX(magic_bricks_appreciation_pivot!$B$13:$K$13,0),0))</f>
        <v>0.11656080922135968</v>
      </c>
      <c r="I911" s="70">
        <f>G911+G911*H911</f>
        <v>8493.0219150115936</v>
      </c>
      <c r="J911">
        <v>151</v>
      </c>
      <c r="K911">
        <v>2</v>
      </c>
      <c r="L911">
        <v>1</v>
      </c>
      <c r="M911">
        <v>4</v>
      </c>
      <c r="N911" t="s">
        <v>154</v>
      </c>
      <c r="O911" t="s">
        <v>155</v>
      </c>
      <c r="P911" s="12">
        <v>33245</v>
      </c>
      <c r="Q911" t="s">
        <v>194</v>
      </c>
      <c r="R911" t="s">
        <v>177</v>
      </c>
      <c r="S911" t="s">
        <v>178</v>
      </c>
      <c r="T911" t="s">
        <v>166</v>
      </c>
      <c r="U911">
        <v>2.4</v>
      </c>
      <c r="V911">
        <v>3.5</v>
      </c>
      <c r="W911">
        <v>4.8</v>
      </c>
      <c r="X911">
        <v>3.56</v>
      </c>
      <c r="Y911">
        <v>253020</v>
      </c>
      <c r="Z911">
        <v>121824</v>
      </c>
      <c r="AA911">
        <v>9371100</v>
      </c>
    </row>
    <row r="912" spans="1:27" hidden="1">
      <c r="A912" t="s">
        <v>1096</v>
      </c>
      <c r="B912" t="s">
        <v>201</v>
      </c>
      <c r="C912" t="s">
        <v>201</v>
      </c>
      <c r="D912">
        <v>1838</v>
      </c>
      <c r="E912" s="12">
        <v>40100</v>
      </c>
      <c r="F912" s="72">
        <f t="shared" si="145"/>
        <v>2009</v>
      </c>
      <c r="G912" s="70">
        <f t="shared" si="146"/>
        <v>5029.7714907508162</v>
      </c>
      <c r="H912" s="70" t="e" cm="1">
        <f t="array" ref="H912">INDEX(magic_bricks_appreciation_pivot!$A$13:$K$20,MATCH(C912,magic_bricks_appreciation_pivot!$A$13:$A$20,0),1+MATCH(F912,INDEX(magic_bricks_appreciation_pivot!$B$13:$K$13,0),0))</f>
        <v>#N/A</v>
      </c>
      <c r="I912" s="70"/>
      <c r="J912">
        <v>157</v>
      </c>
      <c r="K912">
        <v>3</v>
      </c>
      <c r="L912">
        <v>2</v>
      </c>
      <c r="M912">
        <v>5</v>
      </c>
      <c r="N912" t="s">
        <v>154</v>
      </c>
      <c r="O912" t="s">
        <v>161</v>
      </c>
      <c r="P912" s="12">
        <v>34260</v>
      </c>
      <c r="Q912" t="s">
        <v>194</v>
      </c>
      <c r="R912" t="s">
        <v>170</v>
      </c>
      <c r="S912" t="s">
        <v>158</v>
      </c>
      <c r="T912" t="s">
        <v>163</v>
      </c>
      <c r="U912">
        <v>5</v>
      </c>
      <c r="V912">
        <v>2.4</v>
      </c>
      <c r="W912">
        <v>3</v>
      </c>
      <c r="X912">
        <v>3.42</v>
      </c>
      <c r="Y912">
        <v>462236</v>
      </c>
      <c r="Z912">
        <v>175650</v>
      </c>
      <c r="AA912">
        <v>9244720</v>
      </c>
    </row>
    <row r="913" spans="1:27">
      <c r="A913" t="s">
        <v>1097</v>
      </c>
      <c r="B913" t="s">
        <v>51</v>
      </c>
      <c r="C913" t="s">
        <v>51</v>
      </c>
      <c r="D913">
        <v>1511</v>
      </c>
      <c r="E913" s="12">
        <v>40947</v>
      </c>
      <c r="F913" s="72">
        <f t="shared" si="145"/>
        <v>2012</v>
      </c>
      <c r="G913" s="70">
        <f t="shared" si="146"/>
        <v>4435.711449371277</v>
      </c>
      <c r="H913" s="70" cm="1">
        <f t="array" ref="H913">INDEX(magic_bricks_appreciation_pivot!$A$13:$K$20,MATCH(C913,magic_bricks_appreciation_pivot!$A$13:$A$20,0),1+MATCH(F913,INDEX(magic_bricks_appreciation_pivot!$B$13:$K$13,0),0))</f>
        <v>0.25776818220303105</v>
      </c>
      <c r="I913" s="70">
        <f t="shared" ref="I913:I914" si="148">G913+G913*H913</f>
        <v>5579.0967264528836</v>
      </c>
      <c r="J913">
        <v>72</v>
      </c>
      <c r="K913">
        <v>2</v>
      </c>
      <c r="L913">
        <v>1</v>
      </c>
      <c r="M913">
        <v>4</v>
      </c>
      <c r="N913" t="s">
        <v>168</v>
      </c>
      <c r="O913" t="s">
        <v>161</v>
      </c>
      <c r="P913" s="12">
        <v>28902</v>
      </c>
      <c r="Q913" t="s">
        <v>194</v>
      </c>
      <c r="R913" t="s">
        <v>170</v>
      </c>
      <c r="S913" t="s">
        <v>162</v>
      </c>
      <c r="T913" t="s">
        <v>159</v>
      </c>
      <c r="U913">
        <v>2.6</v>
      </c>
      <c r="V913">
        <v>2.6</v>
      </c>
      <c r="W913">
        <v>4.5</v>
      </c>
      <c r="X913">
        <v>3.17</v>
      </c>
      <c r="Y913">
        <v>247987</v>
      </c>
      <c r="Z913">
        <v>127345</v>
      </c>
      <c r="AA913">
        <v>6702360</v>
      </c>
    </row>
    <row r="914" spans="1:27">
      <c r="A914" t="s">
        <v>1098</v>
      </c>
      <c r="B914" t="s">
        <v>175</v>
      </c>
      <c r="C914" t="s">
        <v>34</v>
      </c>
      <c r="D914">
        <v>1072</v>
      </c>
      <c r="E914" s="12">
        <v>41679</v>
      </c>
      <c r="F914" s="72">
        <f t="shared" si="145"/>
        <v>2014</v>
      </c>
      <c r="G914" s="70">
        <f t="shared" si="146"/>
        <v>12027.192164179105</v>
      </c>
      <c r="H914" s="70" cm="1">
        <f t="array" ref="H914">INDEX(magic_bricks_appreciation_pivot!$A$13:$K$20,MATCH(C914,magic_bricks_appreciation_pivot!$A$13:$A$20,0),1+MATCH(F914,INDEX(magic_bricks_appreciation_pivot!$B$13:$K$13,0),0))</f>
        <v>5.1040744021257752E-2</v>
      </c>
      <c r="I914" s="70">
        <f t="shared" si="148"/>
        <v>12641.069000725447</v>
      </c>
      <c r="J914">
        <v>182</v>
      </c>
      <c r="K914">
        <v>1</v>
      </c>
      <c r="L914">
        <v>1</v>
      </c>
      <c r="M914">
        <v>3</v>
      </c>
      <c r="N914" t="s">
        <v>184</v>
      </c>
      <c r="O914" t="s">
        <v>155</v>
      </c>
      <c r="P914" s="12">
        <v>31094</v>
      </c>
      <c r="Q914" t="s">
        <v>156</v>
      </c>
      <c r="R914" t="s">
        <v>177</v>
      </c>
      <c r="S914" t="s">
        <v>158</v>
      </c>
      <c r="T914" t="s">
        <v>163</v>
      </c>
      <c r="U914">
        <v>3.4</v>
      </c>
      <c r="V914">
        <v>3.6</v>
      </c>
      <c r="W914">
        <v>2.4</v>
      </c>
      <c r="X914">
        <v>3.18</v>
      </c>
      <c r="Y914">
        <v>425474</v>
      </c>
      <c r="Z914">
        <v>180504</v>
      </c>
      <c r="AA914">
        <v>12893150</v>
      </c>
    </row>
    <row r="915" spans="1:27" hidden="1">
      <c r="A915" t="s">
        <v>1099</v>
      </c>
      <c r="B915" t="s">
        <v>56</v>
      </c>
      <c r="C915" t="s">
        <v>56</v>
      </c>
      <c r="D915">
        <v>1291</v>
      </c>
      <c r="E915" s="12">
        <v>39395</v>
      </c>
      <c r="F915" s="72">
        <f t="shared" si="145"/>
        <v>2007</v>
      </c>
      <c r="G915" s="70">
        <f t="shared" si="146"/>
        <v>7876.4097598760654</v>
      </c>
      <c r="H915" s="70" t="e" cm="1">
        <f t="array" ref="H915">INDEX(magic_bricks_appreciation_pivot!$A$13:$K$20,MATCH(C915,magic_bricks_appreciation_pivot!$A$13:$A$20,0),1+MATCH(F915,INDEX(magic_bricks_appreciation_pivot!$B$13:$K$13,0),0))</f>
        <v>#N/A</v>
      </c>
      <c r="I915" s="70"/>
      <c r="J915">
        <v>112</v>
      </c>
      <c r="K915">
        <v>2</v>
      </c>
      <c r="L915">
        <v>2</v>
      </c>
      <c r="M915">
        <v>4</v>
      </c>
      <c r="N915" t="s">
        <v>184</v>
      </c>
      <c r="O915" t="s">
        <v>161</v>
      </c>
      <c r="P915" s="12">
        <v>31000</v>
      </c>
      <c r="Q915" t="s">
        <v>169</v>
      </c>
      <c r="R915" t="s">
        <v>170</v>
      </c>
      <c r="S915" t="s">
        <v>162</v>
      </c>
      <c r="T915" t="s">
        <v>171</v>
      </c>
      <c r="U915">
        <v>3.4</v>
      </c>
      <c r="V915">
        <v>2</v>
      </c>
      <c r="W915">
        <v>3.2</v>
      </c>
      <c r="X915">
        <v>3.02</v>
      </c>
      <c r="Y915">
        <v>305053</v>
      </c>
      <c r="Z915">
        <v>20337</v>
      </c>
      <c r="AA915">
        <v>10168445</v>
      </c>
    </row>
    <row r="916" spans="1:27" hidden="1">
      <c r="A916" t="s">
        <v>1100</v>
      </c>
      <c r="B916" t="s">
        <v>39</v>
      </c>
      <c r="C916" t="s">
        <v>39</v>
      </c>
      <c r="D916">
        <v>1771</v>
      </c>
      <c r="E916" s="12">
        <v>39145</v>
      </c>
      <c r="F916" s="72">
        <f t="shared" si="145"/>
        <v>2007</v>
      </c>
      <c r="G916" s="70">
        <f t="shared" si="146"/>
        <v>6280.9373235460189</v>
      </c>
      <c r="H916" s="70" t="e" cm="1">
        <f t="array" ref="H916">INDEX(magic_bricks_appreciation_pivot!$A$13:$K$20,MATCH(C916,magic_bricks_appreciation_pivot!$A$13:$A$20,0),1+MATCH(F916,INDEX(magic_bricks_appreciation_pivot!$B$13:$K$13,0),0))</f>
        <v>#N/A</v>
      </c>
      <c r="I916" s="70"/>
      <c r="J916">
        <v>37</v>
      </c>
      <c r="K916">
        <v>1</v>
      </c>
      <c r="L916">
        <v>1</v>
      </c>
      <c r="M916">
        <v>4</v>
      </c>
      <c r="N916" t="s">
        <v>168</v>
      </c>
      <c r="O916" t="s">
        <v>161</v>
      </c>
      <c r="P916" s="12">
        <v>23815</v>
      </c>
      <c r="Q916" t="s">
        <v>194</v>
      </c>
      <c r="R916" t="s">
        <v>157</v>
      </c>
      <c r="S916" t="s">
        <v>308</v>
      </c>
      <c r="T916" t="s">
        <v>163</v>
      </c>
      <c r="U916">
        <v>2.1</v>
      </c>
      <c r="V916">
        <v>4.7</v>
      </c>
      <c r="W916">
        <v>4.5999999999999996</v>
      </c>
      <c r="X916">
        <v>3.75</v>
      </c>
      <c r="Y916">
        <v>322583</v>
      </c>
      <c r="Z916">
        <v>122359</v>
      </c>
      <c r="AA916">
        <v>11123540</v>
      </c>
    </row>
    <row r="917" spans="1:27" hidden="1">
      <c r="A917" t="s">
        <v>1101</v>
      </c>
      <c r="B917" t="s">
        <v>175</v>
      </c>
      <c r="C917" t="s">
        <v>34</v>
      </c>
      <c r="D917">
        <v>709</v>
      </c>
      <c r="E917" s="12">
        <v>40172</v>
      </c>
      <c r="F917" s="72">
        <f t="shared" si="145"/>
        <v>2009</v>
      </c>
      <c r="G917" s="70">
        <f t="shared" si="146"/>
        <v>13162.5952045134</v>
      </c>
      <c r="H917" s="70" t="e" cm="1">
        <f t="array" ref="H917">INDEX(magic_bricks_appreciation_pivot!$A$13:$K$20,MATCH(C917,magic_bricks_appreciation_pivot!$A$13:$A$20,0),1+MATCH(F917,INDEX(magic_bricks_appreciation_pivot!$B$13:$K$13,0),0))</f>
        <v>#N/A</v>
      </c>
      <c r="I917" s="70"/>
      <c r="J917">
        <v>129</v>
      </c>
      <c r="K917">
        <v>1</v>
      </c>
      <c r="L917">
        <v>1</v>
      </c>
      <c r="M917">
        <v>2</v>
      </c>
      <c r="N917" t="s">
        <v>184</v>
      </c>
      <c r="O917" t="s">
        <v>155</v>
      </c>
      <c r="P917" s="12">
        <v>26667</v>
      </c>
      <c r="Q917" t="s">
        <v>169</v>
      </c>
      <c r="R917" t="s">
        <v>165</v>
      </c>
      <c r="S917" t="s">
        <v>162</v>
      </c>
      <c r="T917" t="s">
        <v>182</v>
      </c>
      <c r="U917">
        <v>4</v>
      </c>
      <c r="V917">
        <v>3</v>
      </c>
      <c r="W917">
        <v>4.7</v>
      </c>
      <c r="X917">
        <v>3.81</v>
      </c>
      <c r="Y917">
        <v>251972</v>
      </c>
      <c r="Z917">
        <v>55994</v>
      </c>
      <c r="AA917">
        <v>9332280</v>
      </c>
    </row>
    <row r="918" spans="1:27">
      <c r="A918" t="s">
        <v>1102</v>
      </c>
      <c r="B918" t="s">
        <v>75</v>
      </c>
      <c r="C918" t="s">
        <v>75</v>
      </c>
      <c r="D918">
        <v>1886</v>
      </c>
      <c r="E918" s="12">
        <v>40703</v>
      </c>
      <c r="F918" s="72">
        <f t="shared" si="145"/>
        <v>2011</v>
      </c>
      <c r="G918" s="70">
        <f t="shared" si="146"/>
        <v>8173.9713679745491</v>
      </c>
      <c r="H918" s="70" cm="1">
        <f t="array" ref="H918">INDEX(magic_bricks_appreciation_pivot!$A$13:$K$20,MATCH(C918,magic_bricks_appreciation_pivot!$A$13:$A$20,0),1+MATCH(F918,INDEX(magic_bricks_appreciation_pivot!$B$13:$K$13,0),0))</f>
        <v>0.51504700450575736</v>
      </c>
      <c r="I918" s="70">
        <f>G918+G918*H918</f>
        <v>12383.950835965668</v>
      </c>
      <c r="J918">
        <v>53</v>
      </c>
      <c r="K918">
        <v>2</v>
      </c>
      <c r="L918">
        <v>1</v>
      </c>
      <c r="M918">
        <v>5</v>
      </c>
      <c r="N918" t="s">
        <v>193</v>
      </c>
      <c r="O918" t="s">
        <v>161</v>
      </c>
      <c r="P918" s="12">
        <v>35593</v>
      </c>
      <c r="Q918" t="s">
        <v>169</v>
      </c>
      <c r="R918" t="s">
        <v>157</v>
      </c>
      <c r="S918" t="s">
        <v>162</v>
      </c>
      <c r="T918" t="s">
        <v>182</v>
      </c>
      <c r="U918">
        <v>2</v>
      </c>
      <c r="V918">
        <v>3.4</v>
      </c>
      <c r="W918">
        <v>4.0999999999999996</v>
      </c>
      <c r="X918">
        <v>3.2949999999999999</v>
      </c>
      <c r="Y918">
        <v>477899</v>
      </c>
      <c r="Z918">
        <v>262074</v>
      </c>
      <c r="AA918">
        <v>15416110</v>
      </c>
    </row>
    <row r="919" spans="1:27" hidden="1">
      <c r="A919" t="s">
        <v>1103</v>
      </c>
      <c r="B919" t="s">
        <v>51</v>
      </c>
      <c r="C919" t="s">
        <v>51</v>
      </c>
      <c r="D919">
        <v>1540</v>
      </c>
      <c r="E919" s="12">
        <v>39389</v>
      </c>
      <c r="F919" s="72">
        <f t="shared" si="145"/>
        <v>2007</v>
      </c>
      <c r="G919" s="70">
        <f t="shared" si="146"/>
        <v>5308.090909090909</v>
      </c>
      <c r="H919" s="70" t="e" cm="1">
        <f t="array" ref="H919">INDEX(magic_bricks_appreciation_pivot!$A$13:$K$20,MATCH(C919,magic_bricks_appreciation_pivot!$A$13:$A$20,0),1+MATCH(F919,INDEX(magic_bricks_appreciation_pivot!$B$13:$K$13,0),0))</f>
        <v>#N/A</v>
      </c>
      <c r="I919" s="70"/>
      <c r="J919">
        <v>20</v>
      </c>
      <c r="K919">
        <v>2</v>
      </c>
      <c r="L919">
        <v>1</v>
      </c>
      <c r="M919">
        <v>4</v>
      </c>
      <c r="N919" t="s">
        <v>193</v>
      </c>
      <c r="O919" t="s">
        <v>155</v>
      </c>
      <c r="P919" s="12">
        <v>21869</v>
      </c>
      <c r="Q919" t="s">
        <v>194</v>
      </c>
      <c r="R919" t="s">
        <v>177</v>
      </c>
      <c r="S919" t="s">
        <v>158</v>
      </c>
      <c r="T919" t="s">
        <v>171</v>
      </c>
      <c r="U919">
        <v>3.6</v>
      </c>
      <c r="V919">
        <v>2.6</v>
      </c>
      <c r="W919">
        <v>3.6</v>
      </c>
      <c r="X919">
        <v>3.15</v>
      </c>
      <c r="Y919">
        <v>310629</v>
      </c>
      <c r="Z919">
        <v>130791</v>
      </c>
      <c r="AA919">
        <v>8174460</v>
      </c>
    </row>
    <row r="920" spans="1:27">
      <c r="A920" t="s">
        <v>1104</v>
      </c>
      <c r="B920" t="s">
        <v>39</v>
      </c>
      <c r="C920" t="s">
        <v>39</v>
      </c>
      <c r="D920">
        <v>1712</v>
      </c>
      <c r="E920" s="12">
        <v>41630</v>
      </c>
      <c r="F920" s="72">
        <f t="shared" si="145"/>
        <v>2013</v>
      </c>
      <c r="G920" s="70">
        <f t="shared" si="146"/>
        <v>11295.414719626167</v>
      </c>
      <c r="H920" s="70" cm="1">
        <f t="array" ref="H920">INDEX(magic_bricks_appreciation_pivot!$A$13:$K$20,MATCH(C920,magic_bricks_appreciation_pivot!$A$13:$A$20,0),1+MATCH(F920,INDEX(magic_bricks_appreciation_pivot!$B$13:$K$13,0),0))</f>
        <v>4.727764965406598E-2</v>
      </c>
      <c r="I920" s="70">
        <f>G920+G920*H920</f>
        <v>11829.435379438033</v>
      </c>
      <c r="J920">
        <v>42</v>
      </c>
      <c r="K920">
        <v>1</v>
      </c>
      <c r="L920">
        <v>1</v>
      </c>
      <c r="M920">
        <v>4</v>
      </c>
      <c r="N920" t="s">
        <v>168</v>
      </c>
      <c r="O920" t="s">
        <v>161</v>
      </c>
      <c r="P920" s="12">
        <v>28855</v>
      </c>
      <c r="Q920" t="s">
        <v>156</v>
      </c>
      <c r="R920" t="s">
        <v>157</v>
      </c>
      <c r="S920" t="s">
        <v>162</v>
      </c>
      <c r="T920" t="s">
        <v>166</v>
      </c>
      <c r="U920">
        <v>3.8</v>
      </c>
      <c r="V920">
        <v>4.0999999999999996</v>
      </c>
      <c r="W920">
        <v>3.8</v>
      </c>
      <c r="X920">
        <v>3.875</v>
      </c>
      <c r="Y920">
        <v>696159</v>
      </c>
      <c r="Z920">
        <v>348080</v>
      </c>
      <c r="AA920">
        <v>19337750</v>
      </c>
    </row>
    <row r="921" spans="1:27" hidden="1">
      <c r="A921" t="s">
        <v>1105</v>
      </c>
      <c r="B921" t="s">
        <v>175</v>
      </c>
      <c r="C921" t="s">
        <v>34</v>
      </c>
      <c r="D921">
        <v>853</v>
      </c>
      <c r="E921" s="12">
        <v>39947</v>
      </c>
      <c r="F921" s="72">
        <f t="shared" si="145"/>
        <v>2009</v>
      </c>
      <c r="G921" s="70">
        <f t="shared" si="146"/>
        <v>11573.56389214537</v>
      </c>
      <c r="H921" s="70" t="e" cm="1">
        <f t="array" ref="H921">INDEX(magic_bricks_appreciation_pivot!$A$13:$K$20,MATCH(C921,magic_bricks_appreciation_pivot!$A$13:$A$20,0),1+MATCH(F921,INDEX(magic_bricks_appreciation_pivot!$B$13:$K$13,0),0))</f>
        <v>#N/A</v>
      </c>
      <c r="I921" s="70"/>
      <c r="J921">
        <v>125</v>
      </c>
      <c r="K921">
        <v>1</v>
      </c>
      <c r="L921">
        <v>1</v>
      </c>
      <c r="M921">
        <v>3</v>
      </c>
      <c r="N921" t="s">
        <v>168</v>
      </c>
      <c r="O921" t="s">
        <v>155</v>
      </c>
      <c r="P921" s="12">
        <v>37392</v>
      </c>
      <c r="Q921" t="s">
        <v>194</v>
      </c>
      <c r="R921" t="s">
        <v>170</v>
      </c>
      <c r="S921" t="s">
        <v>162</v>
      </c>
      <c r="T921" t="s">
        <v>182</v>
      </c>
      <c r="U921">
        <v>2.5</v>
      </c>
      <c r="V921">
        <v>4.2</v>
      </c>
      <c r="W921">
        <v>4.4000000000000004</v>
      </c>
      <c r="X921">
        <v>3.75</v>
      </c>
      <c r="Y921">
        <v>276423</v>
      </c>
      <c r="Z921">
        <v>148084</v>
      </c>
      <c r="AA921">
        <v>9872250</v>
      </c>
    </row>
    <row r="922" spans="1:27">
      <c r="A922" t="s">
        <v>1106</v>
      </c>
      <c r="B922" t="s">
        <v>175</v>
      </c>
      <c r="C922" t="s">
        <v>34</v>
      </c>
      <c r="D922">
        <v>890</v>
      </c>
      <c r="E922" s="12">
        <v>41062</v>
      </c>
      <c r="F922" s="72">
        <f t="shared" si="145"/>
        <v>2012</v>
      </c>
      <c r="G922" s="70">
        <f t="shared" si="146"/>
        <v>12912.865168539325</v>
      </c>
      <c r="H922" s="70" cm="1">
        <f t="array" ref="H922">INDEX(magic_bricks_appreciation_pivot!$A$13:$K$20,MATCH(C922,magic_bricks_appreciation_pivot!$A$13:$A$20,0),1+MATCH(F922,INDEX(magic_bricks_appreciation_pivot!$B$13:$K$13,0),0))</f>
        <v>0.22606337179266398</v>
      </c>
      <c r="I922" s="70">
        <f t="shared" ref="I922:I927" si="149">G922+G922*H922</f>
        <v>15831.991008043371</v>
      </c>
      <c r="J922">
        <v>143</v>
      </c>
      <c r="K922">
        <v>1</v>
      </c>
      <c r="L922">
        <v>1</v>
      </c>
      <c r="M922">
        <v>3</v>
      </c>
      <c r="N922" t="s">
        <v>184</v>
      </c>
      <c r="O922" t="s">
        <v>155</v>
      </c>
      <c r="P922" s="12">
        <v>28287</v>
      </c>
      <c r="Q922" t="s">
        <v>156</v>
      </c>
      <c r="R922" t="s">
        <v>177</v>
      </c>
      <c r="S922" t="s">
        <v>178</v>
      </c>
      <c r="T922" t="s">
        <v>166</v>
      </c>
      <c r="U922">
        <v>2.9</v>
      </c>
      <c r="V922">
        <v>5</v>
      </c>
      <c r="W922">
        <v>3.6</v>
      </c>
      <c r="X922">
        <v>3.95</v>
      </c>
      <c r="Y922">
        <v>333281</v>
      </c>
      <c r="Z922">
        <v>126417</v>
      </c>
      <c r="AA922">
        <v>11492450</v>
      </c>
    </row>
    <row r="923" spans="1:27">
      <c r="A923" t="s">
        <v>1107</v>
      </c>
      <c r="B923" t="s">
        <v>175</v>
      </c>
      <c r="C923" t="s">
        <v>34</v>
      </c>
      <c r="D923">
        <v>934</v>
      </c>
      <c r="E923" s="12">
        <v>41631</v>
      </c>
      <c r="F923" s="72">
        <f t="shared" si="145"/>
        <v>2013</v>
      </c>
      <c r="G923" s="70">
        <f t="shared" si="146"/>
        <v>9369.0364025695926</v>
      </c>
      <c r="H923" s="70" cm="1">
        <f t="array" ref="H923">INDEX(magic_bricks_appreciation_pivot!$A$13:$K$20,MATCH(C923,magic_bricks_appreciation_pivot!$A$13:$A$20,0),1+MATCH(F923,INDEX(magic_bricks_appreciation_pivot!$B$13:$K$13,0),0))</f>
        <v>0.11656080922135968</v>
      </c>
      <c r="I923" s="70">
        <f t="shared" si="149"/>
        <v>10461.09886727748</v>
      </c>
      <c r="J923">
        <v>24</v>
      </c>
      <c r="K923">
        <v>1</v>
      </c>
      <c r="L923">
        <v>1</v>
      </c>
      <c r="M923">
        <v>3</v>
      </c>
      <c r="N923" t="s">
        <v>168</v>
      </c>
      <c r="O923" t="s">
        <v>161</v>
      </c>
      <c r="P923" s="12">
        <v>33601</v>
      </c>
      <c r="Q923" t="s">
        <v>169</v>
      </c>
      <c r="R923" t="s">
        <v>177</v>
      </c>
      <c r="S923" t="s">
        <v>162</v>
      </c>
      <c r="T923" t="s">
        <v>166</v>
      </c>
      <c r="U923">
        <v>4.3</v>
      </c>
      <c r="V923">
        <v>4.8</v>
      </c>
      <c r="W923">
        <v>3.3</v>
      </c>
      <c r="X923">
        <v>4.2</v>
      </c>
      <c r="Y923">
        <v>245019</v>
      </c>
      <c r="Z923">
        <v>96257</v>
      </c>
      <c r="AA923">
        <v>8750680</v>
      </c>
    </row>
    <row r="924" spans="1:27">
      <c r="A924" t="s">
        <v>1108</v>
      </c>
      <c r="B924" t="s">
        <v>56</v>
      </c>
      <c r="C924" t="s">
        <v>56</v>
      </c>
      <c r="D924">
        <v>1113</v>
      </c>
      <c r="E924" s="12">
        <v>40986</v>
      </c>
      <c r="F924" s="72">
        <f t="shared" si="145"/>
        <v>2012</v>
      </c>
      <c r="G924" s="70">
        <f t="shared" si="146"/>
        <v>7591.635220125786</v>
      </c>
      <c r="H924" s="70" cm="1">
        <f t="array" ref="H924">INDEX(magic_bricks_appreciation_pivot!$A$13:$K$20,MATCH(C924,magic_bricks_appreciation_pivot!$A$13:$A$20,0),1+MATCH(F924,INDEX(magic_bricks_appreciation_pivot!$B$13:$K$13,0),0))</f>
        <v>0.4006045824602385</v>
      </c>
      <c r="I924" s="70">
        <f t="shared" si="149"/>
        <v>10632.879077674717</v>
      </c>
      <c r="J924">
        <v>33</v>
      </c>
      <c r="K924">
        <v>1</v>
      </c>
      <c r="L924">
        <v>1</v>
      </c>
      <c r="M924">
        <v>3</v>
      </c>
      <c r="N924" t="s">
        <v>193</v>
      </c>
      <c r="O924" t="s">
        <v>155</v>
      </c>
      <c r="P924" s="12">
        <v>38796</v>
      </c>
      <c r="Q924" t="s">
        <v>169</v>
      </c>
      <c r="R924" t="s">
        <v>177</v>
      </c>
      <c r="S924" t="s">
        <v>158</v>
      </c>
      <c r="T924" t="s">
        <v>159</v>
      </c>
      <c r="U924">
        <v>2.8</v>
      </c>
      <c r="V924">
        <v>3.8</v>
      </c>
      <c r="W924">
        <v>5</v>
      </c>
      <c r="X924">
        <v>4.0999999999999996</v>
      </c>
      <c r="Y924">
        <v>295732</v>
      </c>
      <c r="Z924">
        <v>109843</v>
      </c>
      <c r="AA924">
        <v>8449490</v>
      </c>
    </row>
    <row r="925" spans="1:27">
      <c r="A925" t="s">
        <v>1109</v>
      </c>
      <c r="B925" t="s">
        <v>56</v>
      </c>
      <c r="C925" t="s">
        <v>56</v>
      </c>
      <c r="D925">
        <v>1183</v>
      </c>
      <c r="E925" s="12">
        <v>41024</v>
      </c>
      <c r="F925" s="72">
        <f t="shared" si="145"/>
        <v>2012</v>
      </c>
      <c r="G925" s="70">
        <f t="shared" si="146"/>
        <v>11873.474218089603</v>
      </c>
      <c r="H925" s="70" cm="1">
        <f t="array" ref="H925">INDEX(magic_bricks_appreciation_pivot!$A$13:$K$20,MATCH(C925,magic_bricks_appreciation_pivot!$A$13:$A$20,0),1+MATCH(F925,INDEX(magic_bricks_appreciation_pivot!$B$13:$K$13,0),0))</f>
        <v>0.4006045824602385</v>
      </c>
      <c r="I925" s="70">
        <f t="shared" si="149"/>
        <v>16630.042399579794</v>
      </c>
      <c r="J925">
        <v>179</v>
      </c>
      <c r="K925">
        <v>1</v>
      </c>
      <c r="L925">
        <v>1</v>
      </c>
      <c r="M925">
        <v>3</v>
      </c>
      <c r="N925" t="s">
        <v>193</v>
      </c>
      <c r="O925" t="s">
        <v>155</v>
      </c>
      <c r="P925" s="12">
        <v>38104</v>
      </c>
      <c r="Q925" t="s">
        <v>156</v>
      </c>
      <c r="R925" t="s">
        <v>170</v>
      </c>
      <c r="S925" t="s">
        <v>158</v>
      </c>
      <c r="T925" t="s">
        <v>171</v>
      </c>
      <c r="U925">
        <v>3</v>
      </c>
      <c r="V925">
        <v>2.7</v>
      </c>
      <c r="W925">
        <v>3.8</v>
      </c>
      <c r="X925">
        <v>3.34</v>
      </c>
      <c r="Y925">
        <v>491621</v>
      </c>
      <c r="Z925">
        <v>28093</v>
      </c>
      <c r="AA925">
        <v>14046320</v>
      </c>
    </row>
    <row r="926" spans="1:27">
      <c r="A926" t="s">
        <v>1110</v>
      </c>
      <c r="B926" t="s">
        <v>23</v>
      </c>
      <c r="C926" t="s">
        <v>23</v>
      </c>
      <c r="D926">
        <v>527</v>
      </c>
      <c r="E926" s="12">
        <v>40234</v>
      </c>
      <c r="F926" s="72">
        <f t="shared" si="145"/>
        <v>2010</v>
      </c>
      <c r="G926" s="70">
        <f t="shared" si="146"/>
        <v>9816.4136622390888</v>
      </c>
      <c r="H926" s="70" cm="1">
        <f t="array" ref="H926">INDEX(magic_bricks_appreciation_pivot!$A$13:$K$20,MATCH(C926,magic_bricks_appreciation_pivot!$A$13:$A$20,0),1+MATCH(F926,INDEX(magic_bricks_appreciation_pivot!$B$13:$K$13,0),0))</f>
        <v>0.49881786187527283</v>
      </c>
      <c r="I926" s="70">
        <f t="shared" si="149"/>
        <v>14713.016136520408</v>
      </c>
      <c r="J926">
        <v>147</v>
      </c>
      <c r="K926">
        <v>1</v>
      </c>
      <c r="L926">
        <v>1</v>
      </c>
      <c r="M926">
        <v>2</v>
      </c>
      <c r="N926" t="s">
        <v>176</v>
      </c>
      <c r="O926" t="s">
        <v>155</v>
      </c>
      <c r="P926" s="12">
        <v>22349</v>
      </c>
      <c r="Q926" t="s">
        <v>194</v>
      </c>
      <c r="R926" t="s">
        <v>170</v>
      </c>
      <c r="S926" t="s">
        <v>158</v>
      </c>
      <c r="T926" t="s">
        <v>163</v>
      </c>
      <c r="U926">
        <v>4.5</v>
      </c>
      <c r="V926">
        <v>4.5</v>
      </c>
      <c r="W926">
        <v>4</v>
      </c>
      <c r="X926">
        <v>4.3</v>
      </c>
      <c r="Y926">
        <v>232796</v>
      </c>
      <c r="Z926">
        <v>62079</v>
      </c>
      <c r="AA926">
        <v>5173250</v>
      </c>
    </row>
    <row r="927" spans="1:27">
      <c r="A927" t="s">
        <v>1111</v>
      </c>
      <c r="B927" t="s">
        <v>175</v>
      </c>
      <c r="C927" t="s">
        <v>34</v>
      </c>
      <c r="D927">
        <v>996</v>
      </c>
      <c r="E927" s="12">
        <v>41639</v>
      </c>
      <c r="F927" s="72">
        <f t="shared" si="145"/>
        <v>2013</v>
      </c>
      <c r="G927" s="70">
        <f t="shared" si="146"/>
        <v>9870.6024096385536</v>
      </c>
      <c r="H927" s="70" cm="1">
        <f t="array" ref="H927">INDEX(magic_bricks_appreciation_pivot!$A$13:$K$20,MATCH(C927,magic_bricks_appreciation_pivot!$A$13:$A$20,0),1+MATCH(F927,INDEX(magic_bricks_appreciation_pivot!$B$13:$K$13,0),0))</f>
        <v>0.11656080922135968</v>
      </c>
      <c r="I927" s="70">
        <f t="shared" si="149"/>
        <v>11021.127814008327</v>
      </c>
      <c r="J927">
        <v>92</v>
      </c>
      <c r="K927">
        <v>1</v>
      </c>
      <c r="L927">
        <v>1</v>
      </c>
      <c r="M927">
        <v>3</v>
      </c>
      <c r="N927" t="s">
        <v>168</v>
      </c>
      <c r="O927" t="s">
        <v>155</v>
      </c>
      <c r="P927" s="12">
        <v>31419</v>
      </c>
      <c r="Q927" t="s">
        <v>169</v>
      </c>
      <c r="R927" t="s">
        <v>177</v>
      </c>
      <c r="S927" t="s">
        <v>162</v>
      </c>
      <c r="T927" t="s">
        <v>166</v>
      </c>
      <c r="U927">
        <v>3.9</v>
      </c>
      <c r="V927">
        <v>3.6</v>
      </c>
      <c r="W927">
        <v>2.6</v>
      </c>
      <c r="X927">
        <v>3.39</v>
      </c>
      <c r="Y927">
        <v>255609</v>
      </c>
      <c r="Z927">
        <v>29493</v>
      </c>
      <c r="AA927">
        <v>9831120</v>
      </c>
    </row>
    <row r="928" spans="1:27" hidden="1">
      <c r="A928" t="s">
        <v>1112</v>
      </c>
      <c r="B928" t="s">
        <v>201</v>
      </c>
      <c r="C928" t="s">
        <v>201</v>
      </c>
      <c r="D928">
        <v>1730</v>
      </c>
      <c r="E928" s="12">
        <v>40138</v>
      </c>
      <c r="F928" s="72">
        <f t="shared" si="145"/>
        <v>2009</v>
      </c>
      <c r="G928" s="70">
        <f t="shared" si="146"/>
        <v>6156.7283236994217</v>
      </c>
      <c r="H928" s="70" t="e" cm="1">
        <f t="array" ref="H928">INDEX(magic_bricks_appreciation_pivot!$A$13:$K$20,MATCH(C928,magic_bricks_appreciation_pivot!$A$13:$A$20,0),1+MATCH(F928,INDEX(magic_bricks_appreciation_pivot!$B$13:$K$13,0),0))</f>
        <v>#N/A</v>
      </c>
      <c r="I928" s="70"/>
      <c r="J928">
        <v>2</v>
      </c>
      <c r="K928">
        <v>2</v>
      </c>
      <c r="L928">
        <v>1</v>
      </c>
      <c r="M928">
        <v>4</v>
      </c>
      <c r="N928" t="s">
        <v>193</v>
      </c>
      <c r="O928" t="s">
        <v>155</v>
      </c>
      <c r="P928" s="12">
        <v>37583</v>
      </c>
      <c r="Q928" t="s">
        <v>194</v>
      </c>
      <c r="R928" t="s">
        <v>170</v>
      </c>
      <c r="S928" t="s">
        <v>158</v>
      </c>
      <c r="T928" t="s">
        <v>166</v>
      </c>
      <c r="U928">
        <v>4.3</v>
      </c>
      <c r="V928">
        <v>3</v>
      </c>
      <c r="W928">
        <v>3.4</v>
      </c>
      <c r="X928">
        <v>3.55</v>
      </c>
      <c r="Y928">
        <v>404743</v>
      </c>
      <c r="Z928">
        <v>117163</v>
      </c>
      <c r="AA928">
        <v>10651140</v>
      </c>
    </row>
    <row r="929" spans="1:27">
      <c r="A929" t="s">
        <v>1113</v>
      </c>
      <c r="B929" t="s">
        <v>51</v>
      </c>
      <c r="C929" t="s">
        <v>51</v>
      </c>
      <c r="D929">
        <v>1697</v>
      </c>
      <c r="E929" s="12">
        <v>40292</v>
      </c>
      <c r="F929" s="72">
        <f t="shared" si="145"/>
        <v>2010</v>
      </c>
      <c r="G929" s="70">
        <f t="shared" si="146"/>
        <v>7464.2192103712432</v>
      </c>
      <c r="H929" s="70" cm="1">
        <f t="array" ref="H929">INDEX(magic_bricks_appreciation_pivot!$A$13:$K$20,MATCH(C929,magic_bricks_appreciation_pivot!$A$13:$A$20,0),1+MATCH(F929,INDEX(magic_bricks_appreciation_pivot!$B$13:$K$13,0),0))</f>
        <v>0.55311029796131728</v>
      </c>
      <c r="I929" s="70">
        <f>G929+G929*H929</f>
        <v>11592.75572186827</v>
      </c>
      <c r="J929">
        <v>41</v>
      </c>
      <c r="K929">
        <v>2</v>
      </c>
      <c r="L929">
        <v>1</v>
      </c>
      <c r="M929">
        <v>4</v>
      </c>
      <c r="N929" t="s">
        <v>168</v>
      </c>
      <c r="O929" t="s">
        <v>161</v>
      </c>
      <c r="P929" s="12">
        <v>35182</v>
      </c>
      <c r="Q929" t="s">
        <v>156</v>
      </c>
      <c r="R929" t="s">
        <v>177</v>
      </c>
      <c r="S929" t="s">
        <v>158</v>
      </c>
      <c r="T929" t="s">
        <v>173</v>
      </c>
      <c r="U929">
        <v>2.4</v>
      </c>
      <c r="V929">
        <v>3.4</v>
      </c>
      <c r="W929">
        <v>3.4</v>
      </c>
      <c r="X929">
        <v>3.15</v>
      </c>
      <c r="Y929">
        <v>392670</v>
      </c>
      <c r="Z929">
        <v>228002</v>
      </c>
      <c r="AA929">
        <v>12666780</v>
      </c>
    </row>
    <row r="930" spans="1:27" hidden="1">
      <c r="A930" t="s">
        <v>1114</v>
      </c>
      <c r="B930" t="s">
        <v>201</v>
      </c>
      <c r="C930" t="s">
        <v>201</v>
      </c>
      <c r="D930">
        <v>2260</v>
      </c>
      <c r="E930" s="12">
        <v>39648</v>
      </c>
      <c r="F930" s="72">
        <f t="shared" si="145"/>
        <v>2008</v>
      </c>
      <c r="G930" s="70">
        <f t="shared" si="146"/>
        <v>5543.5575221238942</v>
      </c>
      <c r="H930" s="70" t="e" cm="1">
        <f t="array" ref="H930">INDEX(magic_bricks_appreciation_pivot!$A$13:$K$20,MATCH(C930,magic_bricks_appreciation_pivot!$A$13:$A$20,0),1+MATCH(F930,INDEX(magic_bricks_appreciation_pivot!$B$13:$K$13,0),0))</f>
        <v>#N/A</v>
      </c>
      <c r="I930" s="70"/>
      <c r="J930">
        <v>101</v>
      </c>
      <c r="K930">
        <v>4</v>
      </c>
      <c r="L930">
        <v>2</v>
      </c>
      <c r="M930">
        <v>6</v>
      </c>
      <c r="N930" t="s">
        <v>184</v>
      </c>
      <c r="O930" t="s">
        <v>161</v>
      </c>
      <c r="P930" s="12">
        <v>31618</v>
      </c>
      <c r="Q930" t="s">
        <v>194</v>
      </c>
      <c r="R930" t="s">
        <v>170</v>
      </c>
      <c r="S930" t="s">
        <v>162</v>
      </c>
      <c r="T930" t="s">
        <v>182</v>
      </c>
      <c r="U930">
        <v>5</v>
      </c>
      <c r="V930">
        <v>3</v>
      </c>
      <c r="W930">
        <v>3.5</v>
      </c>
      <c r="X930">
        <v>3.8</v>
      </c>
      <c r="Y930">
        <v>375853</v>
      </c>
      <c r="Z930">
        <v>162870</v>
      </c>
      <c r="AA930">
        <v>12528440</v>
      </c>
    </row>
    <row r="931" spans="1:27" hidden="1">
      <c r="A931" t="s">
        <v>1115</v>
      </c>
      <c r="B931" t="s">
        <v>39</v>
      </c>
      <c r="C931" t="s">
        <v>39</v>
      </c>
      <c r="D931">
        <v>1754</v>
      </c>
      <c r="E931" s="12">
        <v>39454</v>
      </c>
      <c r="F931" s="72">
        <f t="shared" si="145"/>
        <v>2008</v>
      </c>
      <c r="G931" s="70">
        <f t="shared" si="146"/>
        <v>7600.2394526795897</v>
      </c>
      <c r="H931" s="70" t="e" cm="1">
        <f t="array" ref="H931">INDEX(magic_bricks_appreciation_pivot!$A$13:$K$20,MATCH(C931,magic_bricks_appreciation_pivot!$A$13:$A$20,0),1+MATCH(F931,INDEX(magic_bricks_appreciation_pivot!$B$13:$K$13,0),0))</f>
        <v>#N/A</v>
      </c>
      <c r="I931" s="70"/>
      <c r="J931">
        <v>184</v>
      </c>
      <c r="K931">
        <v>1</v>
      </c>
      <c r="L931">
        <v>1</v>
      </c>
      <c r="M931">
        <v>4</v>
      </c>
      <c r="N931" t="s">
        <v>193</v>
      </c>
      <c r="O931" t="s">
        <v>155</v>
      </c>
      <c r="P931" s="12">
        <v>28504</v>
      </c>
      <c r="Q931" t="s">
        <v>169</v>
      </c>
      <c r="R931" t="s">
        <v>177</v>
      </c>
      <c r="S931" t="s">
        <v>158</v>
      </c>
      <c r="T931" t="s">
        <v>163</v>
      </c>
      <c r="U931">
        <v>3.6</v>
      </c>
      <c r="V931">
        <v>4.4000000000000004</v>
      </c>
      <c r="W931">
        <v>3.7</v>
      </c>
      <c r="X931">
        <v>3.84</v>
      </c>
      <c r="Y931">
        <v>453248</v>
      </c>
      <c r="Z931">
        <v>93316</v>
      </c>
      <c r="AA931">
        <v>13330820</v>
      </c>
    </row>
    <row r="932" spans="1:27">
      <c r="A932" t="s">
        <v>1116</v>
      </c>
      <c r="B932" t="s">
        <v>39</v>
      </c>
      <c r="C932" t="s">
        <v>39</v>
      </c>
      <c r="D932">
        <v>1633</v>
      </c>
      <c r="E932" s="12">
        <v>41356</v>
      </c>
      <c r="F932" s="72">
        <f t="shared" si="145"/>
        <v>2013</v>
      </c>
      <c r="G932" s="70">
        <f t="shared" si="146"/>
        <v>11819.161053276179</v>
      </c>
      <c r="H932" s="70" cm="1">
        <f t="array" ref="H932">INDEX(magic_bricks_appreciation_pivot!$A$13:$K$20,MATCH(C932,magic_bricks_appreciation_pivot!$A$13:$A$20,0),1+MATCH(F932,INDEX(magic_bricks_appreciation_pivot!$B$13:$K$13,0),0))</f>
        <v>4.727764965406598E-2</v>
      </c>
      <c r="I932" s="70">
        <f t="shared" ref="I932:I933" si="150">G932+G932*H932</f>
        <v>12377.943208757952</v>
      </c>
      <c r="J932">
        <v>154</v>
      </c>
      <c r="K932">
        <v>1</v>
      </c>
      <c r="L932">
        <v>1</v>
      </c>
      <c r="M932">
        <v>4</v>
      </c>
      <c r="N932" t="s">
        <v>168</v>
      </c>
      <c r="O932" t="s">
        <v>155</v>
      </c>
      <c r="P932" s="12">
        <v>36976</v>
      </c>
      <c r="Q932" t="s">
        <v>156</v>
      </c>
      <c r="R932" t="s">
        <v>177</v>
      </c>
      <c r="S932" t="s">
        <v>158</v>
      </c>
      <c r="T932" t="s">
        <v>166</v>
      </c>
      <c r="U932">
        <v>3.4</v>
      </c>
      <c r="V932">
        <v>4.5</v>
      </c>
      <c r="W932">
        <v>2.4</v>
      </c>
      <c r="X932">
        <v>3.2749999999999999</v>
      </c>
      <c r="Y932">
        <v>752727</v>
      </c>
      <c r="Z932">
        <v>328112</v>
      </c>
      <c r="AA932">
        <v>19300690</v>
      </c>
    </row>
    <row r="933" spans="1:27">
      <c r="A933" t="s">
        <v>1117</v>
      </c>
      <c r="B933" t="s">
        <v>175</v>
      </c>
      <c r="C933" t="s">
        <v>34</v>
      </c>
      <c r="D933">
        <v>914</v>
      </c>
      <c r="E933" s="12">
        <v>40201</v>
      </c>
      <c r="F933" s="72">
        <f t="shared" si="145"/>
        <v>2010</v>
      </c>
      <c r="G933" s="70">
        <f t="shared" si="146"/>
        <v>8922.5382932166303</v>
      </c>
      <c r="H933" s="70" cm="1">
        <f t="array" ref="H933">INDEX(magic_bricks_appreciation_pivot!$A$13:$K$20,MATCH(C933,magic_bricks_appreciation_pivot!$A$13:$A$20,0),1+MATCH(F933,INDEX(magic_bricks_appreciation_pivot!$B$13:$K$13,0),0))</f>
        <v>0.46848170778869208</v>
      </c>
      <c r="I933" s="70">
        <f t="shared" si="150"/>
        <v>13102.58427063276</v>
      </c>
      <c r="J933">
        <v>18</v>
      </c>
      <c r="K933">
        <v>1</v>
      </c>
      <c r="L933">
        <v>1</v>
      </c>
      <c r="M933">
        <v>3</v>
      </c>
      <c r="N933" t="s">
        <v>193</v>
      </c>
      <c r="O933" t="s">
        <v>161</v>
      </c>
      <c r="P933" s="12">
        <v>28521</v>
      </c>
      <c r="Q933" t="s">
        <v>194</v>
      </c>
      <c r="R933" t="s">
        <v>177</v>
      </c>
      <c r="S933" t="s">
        <v>158</v>
      </c>
      <c r="T933" t="s">
        <v>182</v>
      </c>
      <c r="U933">
        <v>3.9</v>
      </c>
      <c r="V933">
        <v>4.7</v>
      </c>
      <c r="W933">
        <v>2.7</v>
      </c>
      <c r="X933">
        <v>3.86</v>
      </c>
      <c r="Y933">
        <v>269122</v>
      </c>
      <c r="Z933">
        <v>65242</v>
      </c>
      <c r="AA933">
        <v>8155200</v>
      </c>
    </row>
    <row r="934" spans="1:27" hidden="1">
      <c r="A934" t="s">
        <v>1118</v>
      </c>
      <c r="B934" t="s">
        <v>201</v>
      </c>
      <c r="C934" t="s">
        <v>201</v>
      </c>
      <c r="D934">
        <v>2457</v>
      </c>
      <c r="E934" s="12">
        <v>39562</v>
      </c>
      <c r="F934" s="72">
        <f t="shared" si="145"/>
        <v>2008</v>
      </c>
      <c r="G934" s="70">
        <f t="shared" si="146"/>
        <v>5660.2035002035</v>
      </c>
      <c r="H934" s="70" t="e" cm="1">
        <f t="array" ref="H934">INDEX(magic_bricks_appreciation_pivot!$A$13:$K$20,MATCH(C934,magic_bricks_appreciation_pivot!$A$13:$A$20,0),1+MATCH(F934,INDEX(magic_bricks_appreciation_pivot!$B$13:$K$13,0),0))</f>
        <v>#N/A</v>
      </c>
      <c r="I934" s="70"/>
      <c r="J934">
        <v>179</v>
      </c>
      <c r="K934">
        <v>4</v>
      </c>
      <c r="L934">
        <v>2</v>
      </c>
      <c r="M934">
        <v>6</v>
      </c>
      <c r="N934" t="s">
        <v>184</v>
      </c>
      <c r="O934" t="s">
        <v>155</v>
      </c>
      <c r="P934" s="12">
        <v>28977</v>
      </c>
      <c r="Q934" t="s">
        <v>169</v>
      </c>
      <c r="R934" t="s">
        <v>170</v>
      </c>
      <c r="S934" t="s">
        <v>158</v>
      </c>
      <c r="T934" t="s">
        <v>166</v>
      </c>
      <c r="U934">
        <v>4.5</v>
      </c>
      <c r="V934">
        <v>5</v>
      </c>
      <c r="W934">
        <v>3.2</v>
      </c>
      <c r="X934">
        <v>4.13</v>
      </c>
      <c r="Y934">
        <v>486749</v>
      </c>
      <c r="Z934">
        <v>194700</v>
      </c>
      <c r="AA934">
        <v>13907120</v>
      </c>
    </row>
    <row r="935" spans="1:27">
      <c r="A935" t="s">
        <v>1119</v>
      </c>
      <c r="B935" t="s">
        <v>75</v>
      </c>
      <c r="C935" t="s">
        <v>75</v>
      </c>
      <c r="D935">
        <v>1946</v>
      </c>
      <c r="E935" s="12">
        <v>40708</v>
      </c>
      <c r="F935" s="72">
        <f t="shared" si="145"/>
        <v>2011</v>
      </c>
      <c r="G935" s="70">
        <f t="shared" si="146"/>
        <v>11252.641315519013</v>
      </c>
      <c r="H935" s="70" cm="1">
        <f t="array" ref="H935">INDEX(magic_bricks_appreciation_pivot!$A$13:$K$20,MATCH(C935,magic_bricks_appreciation_pivot!$A$13:$A$20,0),1+MATCH(F935,INDEX(magic_bricks_appreciation_pivot!$B$13:$K$13,0),0))</f>
        <v>0.51504700450575736</v>
      </c>
      <c r="I935" s="70">
        <f>G935+G935*H935</f>
        <v>17048.280517854804</v>
      </c>
      <c r="J935">
        <v>135</v>
      </c>
      <c r="K935">
        <v>2</v>
      </c>
      <c r="L935">
        <v>1</v>
      </c>
      <c r="M935">
        <v>5</v>
      </c>
      <c r="N935" t="s">
        <v>168</v>
      </c>
      <c r="O935" t="s">
        <v>161</v>
      </c>
      <c r="P935" s="12">
        <v>38153</v>
      </c>
      <c r="Q935" t="s">
        <v>156</v>
      </c>
      <c r="R935" t="s">
        <v>170</v>
      </c>
      <c r="S935" t="s">
        <v>162</v>
      </c>
      <c r="T935" t="s">
        <v>166</v>
      </c>
      <c r="U935">
        <v>3.6</v>
      </c>
      <c r="V935">
        <v>3.8</v>
      </c>
      <c r="W935">
        <v>4.4000000000000004</v>
      </c>
      <c r="X935">
        <v>4.01</v>
      </c>
      <c r="Y935">
        <v>656929</v>
      </c>
      <c r="Z935">
        <v>372260</v>
      </c>
      <c r="AA935">
        <v>21897640</v>
      </c>
    </row>
    <row r="936" spans="1:27" hidden="1">
      <c r="A936" t="s">
        <v>1120</v>
      </c>
      <c r="B936" t="s">
        <v>56</v>
      </c>
      <c r="C936" t="s">
        <v>56</v>
      </c>
      <c r="D936">
        <v>713</v>
      </c>
      <c r="E936" s="12">
        <v>39077</v>
      </c>
      <c r="F936" s="72">
        <f t="shared" si="145"/>
        <v>2006</v>
      </c>
      <c r="G936" s="70">
        <f t="shared" si="146"/>
        <v>10765.778401122019</v>
      </c>
      <c r="H936" s="70" t="e" cm="1">
        <f t="array" ref="H936">INDEX(magic_bricks_appreciation_pivot!$A$13:$K$20,MATCH(C936,magic_bricks_appreciation_pivot!$A$13:$A$20,0),1+MATCH(F936,INDEX(magic_bricks_appreciation_pivot!$B$13:$K$13,0),0))</f>
        <v>#N/A</v>
      </c>
      <c r="I936" s="70"/>
      <c r="J936">
        <v>39</v>
      </c>
      <c r="K936">
        <v>1</v>
      </c>
      <c r="L936">
        <v>1</v>
      </c>
      <c r="M936">
        <v>2</v>
      </c>
      <c r="N936" t="s">
        <v>193</v>
      </c>
      <c r="O936" t="s">
        <v>161</v>
      </c>
      <c r="P936" s="12">
        <v>31777</v>
      </c>
      <c r="Q936" t="s">
        <v>169</v>
      </c>
      <c r="R936" t="s">
        <v>177</v>
      </c>
      <c r="S936" t="s">
        <v>158</v>
      </c>
      <c r="T936" t="s">
        <v>166</v>
      </c>
      <c r="U936">
        <v>2.7</v>
      </c>
      <c r="V936">
        <v>4.9000000000000004</v>
      </c>
      <c r="W936">
        <v>3.2</v>
      </c>
      <c r="X936">
        <v>3.39</v>
      </c>
      <c r="Y936">
        <v>237956</v>
      </c>
      <c r="Z936">
        <v>69084</v>
      </c>
      <c r="AA936">
        <v>7676000</v>
      </c>
    </row>
    <row r="937" spans="1:27">
      <c r="A937" t="s">
        <v>1121</v>
      </c>
      <c r="B937" t="s">
        <v>175</v>
      </c>
      <c r="C937" t="s">
        <v>34</v>
      </c>
      <c r="D937">
        <v>1179</v>
      </c>
      <c r="E937" s="12">
        <v>41798</v>
      </c>
      <c r="F937" s="72">
        <f t="shared" si="145"/>
        <v>2014</v>
      </c>
      <c r="G937" s="70">
        <f t="shared" si="146"/>
        <v>8519.2536047497888</v>
      </c>
      <c r="H937" s="70" cm="1">
        <f t="array" ref="H937">INDEX(magic_bricks_appreciation_pivot!$A$13:$K$20,MATCH(C937,magic_bricks_appreciation_pivot!$A$13:$A$20,0),1+MATCH(F937,INDEX(magic_bricks_appreciation_pivot!$B$13:$K$13,0),0))</f>
        <v>5.1040744021257752E-2</v>
      </c>
      <c r="I937" s="70">
        <f>G937+G937*H937</f>
        <v>8954.0826472419994</v>
      </c>
      <c r="J937">
        <v>162</v>
      </c>
      <c r="K937">
        <v>1</v>
      </c>
      <c r="L937">
        <v>1</v>
      </c>
      <c r="M937">
        <v>3</v>
      </c>
      <c r="N937" t="s">
        <v>154</v>
      </c>
      <c r="O937" t="s">
        <v>155</v>
      </c>
      <c r="P937" s="12">
        <v>40338</v>
      </c>
      <c r="Q937" t="s">
        <v>194</v>
      </c>
      <c r="R937" t="s">
        <v>170</v>
      </c>
      <c r="S937" t="s">
        <v>158</v>
      </c>
      <c r="T937" t="s">
        <v>166</v>
      </c>
      <c r="U937">
        <v>2.2000000000000002</v>
      </c>
      <c r="V937">
        <v>3.5</v>
      </c>
      <c r="W937">
        <v>2.6</v>
      </c>
      <c r="X937">
        <v>2.84</v>
      </c>
      <c r="Y937">
        <v>331459</v>
      </c>
      <c r="Z937">
        <v>110486</v>
      </c>
      <c r="AA937">
        <v>10044200</v>
      </c>
    </row>
    <row r="938" spans="1:27" hidden="1">
      <c r="A938" t="s">
        <v>1122</v>
      </c>
      <c r="B938" t="s">
        <v>51</v>
      </c>
      <c r="C938" t="s">
        <v>51</v>
      </c>
      <c r="D938">
        <v>1770</v>
      </c>
      <c r="E938" s="12">
        <v>38353</v>
      </c>
      <c r="F938" s="72">
        <f t="shared" si="145"/>
        <v>2005</v>
      </c>
      <c r="G938" s="70">
        <f t="shared" si="146"/>
        <v>4829.4237288135591</v>
      </c>
      <c r="H938" s="70" t="e" cm="1">
        <f t="array" ref="H938">INDEX(magic_bricks_appreciation_pivot!$A$13:$K$20,MATCH(C938,magic_bricks_appreciation_pivot!$A$13:$A$20,0),1+MATCH(F938,INDEX(magic_bricks_appreciation_pivot!$B$13:$K$13,0),0))</f>
        <v>#N/A</v>
      </c>
      <c r="I938" s="70"/>
      <c r="J938">
        <v>138</v>
      </c>
      <c r="K938">
        <v>2</v>
      </c>
      <c r="L938">
        <v>1</v>
      </c>
      <c r="M938">
        <v>4</v>
      </c>
      <c r="N938" t="s">
        <v>176</v>
      </c>
      <c r="O938" t="s">
        <v>161</v>
      </c>
      <c r="P938" s="12">
        <v>29593</v>
      </c>
      <c r="Q938" t="s">
        <v>194</v>
      </c>
      <c r="R938" t="s">
        <v>165</v>
      </c>
      <c r="S938" t="s">
        <v>158</v>
      </c>
      <c r="T938" t="s">
        <v>163</v>
      </c>
      <c r="U938">
        <v>4.0999999999999996</v>
      </c>
      <c r="V938">
        <v>3.3</v>
      </c>
      <c r="W938">
        <v>2.5</v>
      </c>
      <c r="X938">
        <v>3.26</v>
      </c>
      <c r="Y938">
        <v>264990</v>
      </c>
      <c r="Z938">
        <v>170962</v>
      </c>
      <c r="AA938">
        <v>8548080</v>
      </c>
    </row>
    <row r="939" spans="1:27" hidden="1">
      <c r="A939" t="s">
        <v>1123</v>
      </c>
      <c r="B939" t="s">
        <v>51</v>
      </c>
      <c r="C939" t="s">
        <v>51</v>
      </c>
      <c r="D939">
        <v>1833</v>
      </c>
      <c r="E939" s="12">
        <v>38749</v>
      </c>
      <c r="F939" s="72">
        <f t="shared" si="145"/>
        <v>2006</v>
      </c>
      <c r="G939" s="70">
        <f t="shared" si="146"/>
        <v>8587.6704855428252</v>
      </c>
      <c r="H939" s="70" t="e" cm="1">
        <f t="array" ref="H939">INDEX(magic_bricks_appreciation_pivot!$A$13:$K$20,MATCH(C939,magic_bricks_appreciation_pivot!$A$13:$A$20,0),1+MATCH(F939,INDEX(magic_bricks_appreciation_pivot!$B$13:$K$13,0),0))</f>
        <v>#N/A</v>
      </c>
      <c r="I939" s="70"/>
      <c r="J939">
        <v>164</v>
      </c>
      <c r="K939">
        <v>3</v>
      </c>
      <c r="L939">
        <v>2</v>
      </c>
      <c r="M939">
        <v>5</v>
      </c>
      <c r="N939" t="s">
        <v>184</v>
      </c>
      <c r="O939" t="s">
        <v>155</v>
      </c>
      <c r="P939" s="12">
        <v>24149</v>
      </c>
      <c r="Q939" t="s">
        <v>156</v>
      </c>
      <c r="R939" t="s">
        <v>177</v>
      </c>
      <c r="S939" t="s">
        <v>158</v>
      </c>
      <c r="T939" t="s">
        <v>163</v>
      </c>
      <c r="U939">
        <v>2.6</v>
      </c>
      <c r="V939">
        <v>3.2</v>
      </c>
      <c r="W939">
        <v>4.5</v>
      </c>
      <c r="X939">
        <v>3.44</v>
      </c>
      <c r="Y939">
        <v>550942</v>
      </c>
      <c r="Z939">
        <v>188894</v>
      </c>
      <c r="AA939">
        <v>15741200</v>
      </c>
    </row>
    <row r="940" spans="1:27" hidden="1">
      <c r="A940" t="s">
        <v>1124</v>
      </c>
      <c r="B940" t="s">
        <v>201</v>
      </c>
      <c r="C940" t="s">
        <v>201</v>
      </c>
      <c r="D940">
        <v>2335</v>
      </c>
      <c r="E940" s="12">
        <v>39720</v>
      </c>
      <c r="F940" s="72">
        <f t="shared" si="145"/>
        <v>2008</v>
      </c>
      <c r="G940" s="70">
        <f t="shared" si="146"/>
        <v>5263.7858672376869</v>
      </c>
      <c r="H940" s="70" t="e" cm="1">
        <f t="array" ref="H940">INDEX(magic_bricks_appreciation_pivot!$A$13:$K$20,MATCH(C940,magic_bricks_appreciation_pivot!$A$13:$A$20,0),1+MATCH(F940,INDEX(magic_bricks_appreciation_pivot!$B$13:$K$13,0),0))</f>
        <v>#N/A</v>
      </c>
      <c r="I940" s="70"/>
      <c r="J940">
        <v>19</v>
      </c>
      <c r="K940">
        <v>4</v>
      </c>
      <c r="L940">
        <v>2</v>
      </c>
      <c r="M940">
        <v>6</v>
      </c>
      <c r="N940" t="s">
        <v>193</v>
      </c>
      <c r="O940" t="s">
        <v>161</v>
      </c>
      <c r="P940" s="12">
        <v>35340</v>
      </c>
      <c r="Q940" t="s">
        <v>169</v>
      </c>
      <c r="R940" t="s">
        <v>177</v>
      </c>
      <c r="S940" t="s">
        <v>162</v>
      </c>
      <c r="T940" t="s">
        <v>163</v>
      </c>
      <c r="U940">
        <v>4.7</v>
      </c>
      <c r="V940">
        <v>4.9000000000000004</v>
      </c>
      <c r="W940">
        <v>3.3</v>
      </c>
      <c r="X940">
        <v>4.2</v>
      </c>
      <c r="Y940">
        <v>577674</v>
      </c>
      <c r="Z940">
        <v>159782</v>
      </c>
      <c r="AA940">
        <v>12290940</v>
      </c>
    </row>
    <row r="941" spans="1:27">
      <c r="A941" t="s">
        <v>1125</v>
      </c>
      <c r="B941" t="s">
        <v>56</v>
      </c>
      <c r="C941" t="s">
        <v>56</v>
      </c>
      <c r="D941">
        <v>1122</v>
      </c>
      <c r="E941" s="12">
        <v>40888</v>
      </c>
      <c r="F941" s="72">
        <f t="shared" si="145"/>
        <v>2011</v>
      </c>
      <c r="G941" s="70">
        <f t="shared" si="146"/>
        <v>6682.954545454545</v>
      </c>
      <c r="H941" s="70" cm="1">
        <f t="array" ref="H941">INDEX(magic_bricks_appreciation_pivot!$A$13:$K$20,MATCH(C941,magic_bricks_appreciation_pivot!$A$13:$A$20,0),1+MATCH(F941,INDEX(magic_bricks_appreciation_pivot!$B$13:$K$13,0),0))</f>
        <v>0.33228770983948047</v>
      </c>
      <c r="I941" s="70">
        <f t="shared" ref="I941:I943" si="151">G941+G941*H941</f>
        <v>8903.6182063249817</v>
      </c>
      <c r="J941">
        <v>32</v>
      </c>
      <c r="K941">
        <v>1</v>
      </c>
      <c r="L941">
        <v>1</v>
      </c>
      <c r="M941">
        <v>3</v>
      </c>
      <c r="N941" t="s">
        <v>154</v>
      </c>
      <c r="O941" t="s">
        <v>161</v>
      </c>
      <c r="P941" s="12">
        <v>31763</v>
      </c>
      <c r="Q941" t="s">
        <v>194</v>
      </c>
      <c r="R941" t="s">
        <v>165</v>
      </c>
      <c r="S941" t="s">
        <v>158</v>
      </c>
      <c r="T941" t="s">
        <v>171</v>
      </c>
      <c r="U941">
        <v>4.2</v>
      </c>
      <c r="V941">
        <v>2.9</v>
      </c>
      <c r="W941">
        <v>2</v>
      </c>
      <c r="X941">
        <v>2.84</v>
      </c>
      <c r="Y941">
        <v>254941</v>
      </c>
      <c r="Z941">
        <v>82481</v>
      </c>
      <c r="AA941">
        <v>7498275</v>
      </c>
    </row>
    <row r="942" spans="1:27">
      <c r="A942" t="s">
        <v>1126</v>
      </c>
      <c r="B942" t="s">
        <v>39</v>
      </c>
      <c r="C942" t="s">
        <v>39</v>
      </c>
      <c r="D942">
        <v>1866</v>
      </c>
      <c r="E942" s="12">
        <v>41776</v>
      </c>
      <c r="F942" s="72">
        <f t="shared" si="145"/>
        <v>2014</v>
      </c>
      <c r="G942" s="70">
        <f t="shared" si="146"/>
        <v>7721.9882100750265</v>
      </c>
      <c r="H942" s="70" cm="1">
        <f t="array" ref="H942">INDEX(magic_bricks_appreciation_pivot!$A$13:$K$20,MATCH(C942,magic_bricks_appreciation_pivot!$A$13:$A$20,0),1+MATCH(F942,INDEX(magic_bricks_appreciation_pivot!$B$13:$K$13,0),0))</f>
        <v>2.7142646408024784E-2</v>
      </c>
      <c r="I942" s="70">
        <f t="shared" si="151"/>
        <v>7931.5834056280291</v>
      </c>
      <c r="J942">
        <v>137</v>
      </c>
      <c r="K942">
        <v>2</v>
      </c>
      <c r="L942">
        <v>1</v>
      </c>
      <c r="M942">
        <v>5</v>
      </c>
      <c r="N942" t="s">
        <v>193</v>
      </c>
      <c r="O942" t="s">
        <v>155</v>
      </c>
      <c r="P942" s="12">
        <v>34476</v>
      </c>
      <c r="Q942" t="s">
        <v>169</v>
      </c>
      <c r="R942" t="s">
        <v>157</v>
      </c>
      <c r="S942" t="s">
        <v>178</v>
      </c>
      <c r="T942" t="s">
        <v>166</v>
      </c>
      <c r="U942">
        <v>4.4000000000000004</v>
      </c>
      <c r="V942">
        <v>4.7</v>
      </c>
      <c r="W942">
        <v>2.1</v>
      </c>
      <c r="X942">
        <v>3.5550000000000002</v>
      </c>
      <c r="Y942">
        <v>374640</v>
      </c>
      <c r="Z942">
        <v>86455</v>
      </c>
      <c r="AA942">
        <v>14409230</v>
      </c>
    </row>
    <row r="943" spans="1:27">
      <c r="A943" t="s">
        <v>1127</v>
      </c>
      <c r="B943" t="s">
        <v>23</v>
      </c>
      <c r="C943" t="s">
        <v>23</v>
      </c>
      <c r="D943">
        <v>1635</v>
      </c>
      <c r="E943" s="12">
        <v>40879</v>
      </c>
      <c r="F943" s="72">
        <f t="shared" si="145"/>
        <v>2011</v>
      </c>
      <c r="G943" s="70">
        <f t="shared" si="146"/>
        <v>6582.8746177370031</v>
      </c>
      <c r="H943" s="70" cm="1">
        <f t="array" ref="H943">INDEX(magic_bricks_appreciation_pivot!$A$13:$K$20,MATCH(C943,magic_bricks_appreciation_pivot!$A$13:$A$20,0),1+MATCH(F943,INDEX(magic_bricks_appreciation_pivot!$B$13:$K$13,0),0))</f>
        <v>0.30621792098525186</v>
      </c>
      <c r="I943" s="70">
        <f t="shared" si="151"/>
        <v>8598.6687972870131</v>
      </c>
      <c r="J943">
        <v>196</v>
      </c>
      <c r="K943">
        <v>2</v>
      </c>
      <c r="L943">
        <v>2</v>
      </c>
      <c r="M943">
        <v>4</v>
      </c>
      <c r="N943" t="s">
        <v>154</v>
      </c>
      <c r="O943" t="s">
        <v>161</v>
      </c>
      <c r="P943" s="12">
        <v>24819</v>
      </c>
      <c r="Q943" t="s">
        <v>156</v>
      </c>
      <c r="R943" t="s">
        <v>170</v>
      </c>
      <c r="S943" t="s">
        <v>162</v>
      </c>
      <c r="T943" t="s">
        <v>173</v>
      </c>
      <c r="U943">
        <v>5</v>
      </c>
      <c r="V943">
        <v>2.7</v>
      </c>
      <c r="W943">
        <v>2</v>
      </c>
      <c r="X943">
        <v>3.11</v>
      </c>
      <c r="Y943">
        <v>527387</v>
      </c>
      <c r="Z943">
        <v>161445</v>
      </c>
      <c r="AA943">
        <v>10763000</v>
      </c>
    </row>
    <row r="944" spans="1:27" hidden="1">
      <c r="A944" t="s">
        <v>1128</v>
      </c>
      <c r="B944" t="s">
        <v>39</v>
      </c>
      <c r="C944" t="s">
        <v>39</v>
      </c>
      <c r="D944">
        <v>1514</v>
      </c>
      <c r="E944" s="12">
        <v>39490</v>
      </c>
      <c r="F944" s="72">
        <f t="shared" si="145"/>
        <v>2008</v>
      </c>
      <c r="G944" s="70">
        <f t="shared" si="146"/>
        <v>7957.4966974900926</v>
      </c>
      <c r="H944" s="70" t="e" cm="1">
        <f t="array" ref="H944">INDEX(magic_bricks_appreciation_pivot!$A$13:$K$20,MATCH(C944,magic_bricks_appreciation_pivot!$A$13:$A$20,0),1+MATCH(F944,INDEX(magic_bricks_appreciation_pivot!$B$13:$K$13,0),0))</f>
        <v>#N/A</v>
      </c>
      <c r="I944" s="70"/>
      <c r="J944">
        <v>6</v>
      </c>
      <c r="K944">
        <v>1</v>
      </c>
      <c r="L944">
        <v>1</v>
      </c>
      <c r="M944">
        <v>4</v>
      </c>
      <c r="N944" t="s">
        <v>168</v>
      </c>
      <c r="O944" t="s">
        <v>161</v>
      </c>
      <c r="P944" s="12">
        <v>32555</v>
      </c>
      <c r="Q944" t="s">
        <v>169</v>
      </c>
      <c r="R944" t="s">
        <v>157</v>
      </c>
      <c r="S944" t="s">
        <v>178</v>
      </c>
      <c r="T944" t="s">
        <v>182</v>
      </c>
      <c r="U944">
        <v>4</v>
      </c>
      <c r="V944">
        <v>3.9</v>
      </c>
      <c r="W944">
        <v>2.6</v>
      </c>
      <c r="X944">
        <v>3.415</v>
      </c>
      <c r="Y944">
        <v>349382</v>
      </c>
      <c r="Z944">
        <v>192762</v>
      </c>
      <c r="AA944">
        <v>12047650</v>
      </c>
    </row>
    <row r="945" spans="1:27" hidden="1">
      <c r="A945" t="s">
        <v>1129</v>
      </c>
      <c r="B945" t="s">
        <v>56</v>
      </c>
      <c r="C945" t="s">
        <v>56</v>
      </c>
      <c r="D945">
        <v>1242</v>
      </c>
      <c r="E945" s="12">
        <v>39934</v>
      </c>
      <c r="F945" s="72">
        <f t="shared" si="145"/>
        <v>2009</v>
      </c>
      <c r="G945" s="70">
        <f t="shared" si="146"/>
        <v>7551.1151368760065</v>
      </c>
      <c r="H945" s="70" t="e" cm="1">
        <f t="array" ref="H945">INDEX(magic_bricks_appreciation_pivot!$A$13:$K$20,MATCH(C945,magic_bricks_appreciation_pivot!$A$13:$A$20,0),1+MATCH(F945,INDEX(magic_bricks_appreciation_pivot!$B$13:$K$13,0),0))</f>
        <v>#N/A</v>
      </c>
      <c r="I945" s="70"/>
      <c r="J945">
        <v>196</v>
      </c>
      <c r="K945">
        <v>2</v>
      </c>
      <c r="L945">
        <v>2</v>
      </c>
      <c r="M945">
        <v>4</v>
      </c>
      <c r="N945" t="s">
        <v>168</v>
      </c>
      <c r="O945" t="s">
        <v>155</v>
      </c>
      <c r="P945" s="12">
        <v>25699</v>
      </c>
      <c r="Q945" t="s">
        <v>194</v>
      </c>
      <c r="R945" t="s">
        <v>177</v>
      </c>
      <c r="S945" t="s">
        <v>162</v>
      </c>
      <c r="T945" t="s">
        <v>171</v>
      </c>
      <c r="U945">
        <v>3.6</v>
      </c>
      <c r="V945">
        <v>4.5999999999999996</v>
      </c>
      <c r="W945">
        <v>3.8</v>
      </c>
      <c r="X945">
        <v>3.9</v>
      </c>
      <c r="Y945">
        <v>356382</v>
      </c>
      <c r="Z945">
        <v>65649</v>
      </c>
      <c r="AA945">
        <v>9378485</v>
      </c>
    </row>
    <row r="946" spans="1:27">
      <c r="A946" t="s">
        <v>1130</v>
      </c>
      <c r="B946" t="s">
        <v>39</v>
      </c>
      <c r="C946" t="s">
        <v>39</v>
      </c>
      <c r="D946">
        <v>1861</v>
      </c>
      <c r="E946" s="12">
        <v>40344</v>
      </c>
      <c r="F946" s="72">
        <f t="shared" si="145"/>
        <v>2010</v>
      </c>
      <c r="G946" s="70">
        <f t="shared" si="146"/>
        <v>6451.8269747447612</v>
      </c>
      <c r="H946" s="70" cm="1">
        <f t="array" ref="H946">INDEX(magic_bricks_appreciation_pivot!$A$13:$K$20,MATCH(C946,magic_bricks_appreciation_pivot!$A$13:$A$20,0),1+MATCH(F946,INDEX(magic_bricks_appreciation_pivot!$B$13:$K$13,0),0))</f>
        <v>0.44211253020365898</v>
      </c>
      <c r="I946" s="70">
        <f t="shared" ref="I946:I948" si="152">G946+G946*H946</f>
        <v>9304.2605229853871</v>
      </c>
      <c r="J946">
        <v>1</v>
      </c>
      <c r="K946">
        <v>2</v>
      </c>
      <c r="L946">
        <v>1</v>
      </c>
      <c r="M946">
        <v>5</v>
      </c>
      <c r="N946" t="s">
        <v>168</v>
      </c>
      <c r="O946" t="s">
        <v>155</v>
      </c>
      <c r="P946" s="12">
        <v>29394</v>
      </c>
      <c r="Q946" t="s">
        <v>194</v>
      </c>
      <c r="R946" t="s">
        <v>177</v>
      </c>
      <c r="S946" t="s">
        <v>178</v>
      </c>
      <c r="T946" t="s">
        <v>163</v>
      </c>
      <c r="U946">
        <v>2.2999999999999998</v>
      </c>
      <c r="V946">
        <v>5</v>
      </c>
      <c r="W946">
        <v>4.5</v>
      </c>
      <c r="X946">
        <v>3.855</v>
      </c>
      <c r="Y946">
        <v>372212</v>
      </c>
      <c r="Z946">
        <v>156089</v>
      </c>
      <c r="AA946">
        <v>12006850</v>
      </c>
    </row>
    <row r="947" spans="1:27">
      <c r="A947" t="s">
        <v>1131</v>
      </c>
      <c r="B947" t="s">
        <v>201</v>
      </c>
      <c r="C947" t="s">
        <v>201</v>
      </c>
      <c r="D947">
        <v>1650</v>
      </c>
      <c r="E947" s="12">
        <v>40179</v>
      </c>
      <c r="F947" s="72">
        <f t="shared" si="145"/>
        <v>2010</v>
      </c>
      <c r="G947" s="70">
        <f t="shared" si="146"/>
        <v>8653.4909090909096</v>
      </c>
      <c r="H947" s="70" cm="1">
        <f t="array" ref="H947">INDEX(magic_bricks_appreciation_pivot!$A$13:$K$20,MATCH(C947,magic_bricks_appreciation_pivot!$A$13:$A$20,0),1+MATCH(F947,INDEX(magic_bricks_appreciation_pivot!$B$13:$K$13,0),0))</f>
        <v>0.62790190260080292</v>
      </c>
      <c r="I947" s="70">
        <f t="shared" si="152"/>
        <v>14087.034315047844</v>
      </c>
      <c r="J947">
        <v>129</v>
      </c>
      <c r="K947">
        <v>2</v>
      </c>
      <c r="L947">
        <v>1</v>
      </c>
      <c r="M947">
        <v>4</v>
      </c>
      <c r="N947" t="s">
        <v>193</v>
      </c>
      <c r="O947" t="s">
        <v>155</v>
      </c>
      <c r="P947" s="12">
        <v>35434</v>
      </c>
      <c r="Q947" t="s">
        <v>156</v>
      </c>
      <c r="R947" t="s">
        <v>170</v>
      </c>
      <c r="S947" t="s">
        <v>158</v>
      </c>
      <c r="T947" t="s">
        <v>163</v>
      </c>
      <c r="U947">
        <v>2.5</v>
      </c>
      <c r="V947">
        <v>4.5999999999999996</v>
      </c>
      <c r="W947">
        <v>2.2999999999999998</v>
      </c>
      <c r="X947">
        <v>3.05</v>
      </c>
      <c r="Y947">
        <v>556852</v>
      </c>
      <c r="Z947">
        <v>271287</v>
      </c>
      <c r="AA947">
        <v>14278260</v>
      </c>
    </row>
    <row r="948" spans="1:27">
      <c r="A948" t="s">
        <v>1132</v>
      </c>
      <c r="B948" t="s">
        <v>51</v>
      </c>
      <c r="C948" t="s">
        <v>51</v>
      </c>
      <c r="D948">
        <v>1802</v>
      </c>
      <c r="E948" s="12">
        <v>40378</v>
      </c>
      <c r="F948" s="72">
        <f t="shared" si="145"/>
        <v>2010</v>
      </c>
      <c r="G948" s="70">
        <f t="shared" si="146"/>
        <v>4599.8557158712538</v>
      </c>
      <c r="H948" s="70" cm="1">
        <f t="array" ref="H948">INDEX(magic_bricks_appreciation_pivot!$A$13:$K$20,MATCH(C948,magic_bricks_appreciation_pivot!$A$13:$A$20,0),1+MATCH(F948,INDEX(magic_bricks_appreciation_pivot!$B$13:$K$13,0),0))</f>
        <v>0.55311029796131728</v>
      </c>
      <c r="I948" s="70">
        <f t="shared" si="152"/>
        <v>7144.0832814558707</v>
      </c>
      <c r="J948">
        <v>64</v>
      </c>
      <c r="K948">
        <v>3</v>
      </c>
      <c r="L948">
        <v>2</v>
      </c>
      <c r="M948">
        <v>5</v>
      </c>
      <c r="N948" t="s">
        <v>176</v>
      </c>
      <c r="O948" t="s">
        <v>161</v>
      </c>
      <c r="P948" s="12">
        <v>35998</v>
      </c>
      <c r="Q948" t="s">
        <v>194</v>
      </c>
      <c r="R948" t="s">
        <v>165</v>
      </c>
      <c r="S948" t="s">
        <v>162</v>
      </c>
      <c r="T948" t="s">
        <v>173</v>
      </c>
      <c r="U948">
        <v>2.2999999999999998</v>
      </c>
      <c r="V948">
        <v>2.7</v>
      </c>
      <c r="W948">
        <v>3.6</v>
      </c>
      <c r="X948">
        <v>2.87</v>
      </c>
      <c r="Y948">
        <v>248668</v>
      </c>
      <c r="Z948">
        <v>140912</v>
      </c>
      <c r="AA948">
        <v>8288940</v>
      </c>
    </row>
    <row r="949" spans="1:27" hidden="1">
      <c r="A949" t="s">
        <v>1133</v>
      </c>
      <c r="B949" t="s">
        <v>51</v>
      </c>
      <c r="C949" t="s">
        <v>51</v>
      </c>
      <c r="D949">
        <v>1594</v>
      </c>
      <c r="E949" s="12">
        <v>38750</v>
      </c>
      <c r="F949" s="72">
        <f t="shared" si="145"/>
        <v>2006</v>
      </c>
      <c r="G949" s="70">
        <f t="shared" si="146"/>
        <v>6188.9585947302385</v>
      </c>
      <c r="H949" s="70" t="e" cm="1">
        <f t="array" ref="H949">INDEX(magic_bricks_appreciation_pivot!$A$13:$K$20,MATCH(C949,magic_bricks_appreciation_pivot!$A$13:$A$20,0),1+MATCH(F949,INDEX(magic_bricks_appreciation_pivot!$B$13:$K$13,0),0))</f>
        <v>#N/A</v>
      </c>
      <c r="I949" s="70"/>
      <c r="J949">
        <v>154</v>
      </c>
      <c r="K949">
        <v>2</v>
      </c>
      <c r="L949">
        <v>1</v>
      </c>
      <c r="M949">
        <v>4</v>
      </c>
      <c r="N949" t="s">
        <v>154</v>
      </c>
      <c r="O949" t="s">
        <v>155</v>
      </c>
      <c r="P949" s="12">
        <v>35100</v>
      </c>
      <c r="Q949" t="s">
        <v>169</v>
      </c>
      <c r="R949" t="s">
        <v>170</v>
      </c>
      <c r="S949" t="s">
        <v>158</v>
      </c>
      <c r="T949" t="s">
        <v>171</v>
      </c>
      <c r="U949">
        <v>3.5</v>
      </c>
      <c r="V949">
        <v>2.9</v>
      </c>
      <c r="W949">
        <v>3.3</v>
      </c>
      <c r="X949">
        <v>3.17</v>
      </c>
      <c r="Y949">
        <v>355147</v>
      </c>
      <c r="Z949">
        <v>118382</v>
      </c>
      <c r="AA949">
        <v>9865200</v>
      </c>
    </row>
    <row r="950" spans="1:27" hidden="1">
      <c r="A950" t="s">
        <v>1134</v>
      </c>
      <c r="B950" t="s">
        <v>56</v>
      </c>
      <c r="C950" t="s">
        <v>56</v>
      </c>
      <c r="D950">
        <v>1217</v>
      </c>
      <c r="E950" s="12">
        <v>40034</v>
      </c>
      <c r="F950" s="72">
        <f t="shared" si="145"/>
        <v>2009</v>
      </c>
      <c r="G950" s="70">
        <f t="shared" si="146"/>
        <v>11650.513557929335</v>
      </c>
      <c r="H950" s="70" t="e" cm="1">
        <f t="array" ref="H950">INDEX(magic_bricks_appreciation_pivot!$A$13:$K$20,MATCH(C950,magic_bricks_appreciation_pivot!$A$13:$A$20,0),1+MATCH(F950,INDEX(magic_bricks_appreciation_pivot!$B$13:$K$13,0),0))</f>
        <v>#N/A</v>
      </c>
      <c r="I950" s="70"/>
      <c r="J950">
        <v>189</v>
      </c>
      <c r="K950">
        <v>2</v>
      </c>
      <c r="L950">
        <v>2</v>
      </c>
      <c r="M950">
        <v>4</v>
      </c>
      <c r="N950" t="s">
        <v>176</v>
      </c>
      <c r="O950" t="s">
        <v>161</v>
      </c>
      <c r="P950" s="12">
        <v>38209</v>
      </c>
      <c r="Q950" t="s">
        <v>156</v>
      </c>
      <c r="R950" t="s">
        <v>165</v>
      </c>
      <c r="S950" t="s">
        <v>158</v>
      </c>
      <c r="T950" t="s">
        <v>166</v>
      </c>
      <c r="U950">
        <v>3.7</v>
      </c>
      <c r="V950">
        <v>2.5</v>
      </c>
      <c r="W950">
        <v>3</v>
      </c>
      <c r="X950">
        <v>3.11</v>
      </c>
      <c r="Y950">
        <v>496254</v>
      </c>
      <c r="Z950">
        <v>170144</v>
      </c>
      <c r="AA950">
        <v>14178675</v>
      </c>
    </row>
    <row r="951" spans="1:27" hidden="1">
      <c r="A951" t="s">
        <v>1135</v>
      </c>
      <c r="B951" t="s">
        <v>201</v>
      </c>
      <c r="C951" t="s">
        <v>201</v>
      </c>
      <c r="D951">
        <v>1926</v>
      </c>
      <c r="E951" s="12">
        <v>39946</v>
      </c>
      <c r="F951" s="72">
        <f t="shared" si="145"/>
        <v>2009</v>
      </c>
      <c r="G951" s="70">
        <f t="shared" si="146"/>
        <v>5109.0134994807895</v>
      </c>
      <c r="H951" s="70" t="e" cm="1">
        <f t="array" ref="H951">INDEX(magic_bricks_appreciation_pivot!$A$13:$K$20,MATCH(C951,magic_bricks_appreciation_pivot!$A$13:$A$20,0),1+MATCH(F951,INDEX(magic_bricks_appreciation_pivot!$B$13:$K$13,0),0))</f>
        <v>#N/A</v>
      </c>
      <c r="I951" s="70"/>
      <c r="J951">
        <v>198</v>
      </c>
      <c r="K951">
        <v>3</v>
      </c>
      <c r="L951">
        <v>2</v>
      </c>
      <c r="M951">
        <v>5</v>
      </c>
      <c r="N951" t="s">
        <v>176</v>
      </c>
      <c r="O951" t="s">
        <v>161</v>
      </c>
      <c r="P951" s="12">
        <v>37026</v>
      </c>
      <c r="Q951" t="s">
        <v>194</v>
      </c>
      <c r="R951" t="s">
        <v>170</v>
      </c>
      <c r="S951" t="s">
        <v>162</v>
      </c>
      <c r="T951" t="s">
        <v>163</v>
      </c>
      <c r="U951">
        <v>2.7</v>
      </c>
      <c r="V951">
        <v>3.2</v>
      </c>
      <c r="W951">
        <v>3.8</v>
      </c>
      <c r="X951">
        <v>3.29</v>
      </c>
      <c r="Y951">
        <v>373918</v>
      </c>
      <c r="Z951">
        <v>118080</v>
      </c>
      <c r="AA951">
        <v>9839960</v>
      </c>
    </row>
    <row r="952" spans="1:27">
      <c r="A952" t="s">
        <v>1136</v>
      </c>
      <c r="B952" t="s">
        <v>23</v>
      </c>
      <c r="C952" t="s">
        <v>23</v>
      </c>
      <c r="D952">
        <v>1143</v>
      </c>
      <c r="E952" s="12">
        <v>40285</v>
      </c>
      <c r="F952" s="72">
        <f t="shared" si="145"/>
        <v>2010</v>
      </c>
      <c r="G952" s="70">
        <f t="shared" si="146"/>
        <v>4619.8600174978128</v>
      </c>
      <c r="H952" s="70" cm="1">
        <f t="array" ref="H952">INDEX(magic_bricks_appreciation_pivot!$A$13:$K$20,MATCH(C952,magic_bricks_appreciation_pivot!$A$13:$A$20,0),1+MATCH(F952,INDEX(magic_bricks_appreciation_pivot!$B$13:$K$13,0),0))</f>
        <v>0.49881786187527283</v>
      </c>
      <c r="I952" s="70">
        <f t="shared" ref="I952:I953" si="153">G952+G952*H952</f>
        <v>6924.3287135891323</v>
      </c>
      <c r="J952">
        <v>49</v>
      </c>
      <c r="K952">
        <v>1</v>
      </c>
      <c r="L952">
        <v>1</v>
      </c>
      <c r="M952">
        <v>3</v>
      </c>
      <c r="N952" t="s">
        <v>154</v>
      </c>
      <c r="O952" t="s">
        <v>155</v>
      </c>
      <c r="P952" s="12">
        <v>27145</v>
      </c>
      <c r="Q952" t="s">
        <v>194</v>
      </c>
      <c r="R952" t="s">
        <v>177</v>
      </c>
      <c r="S952" t="s">
        <v>178</v>
      </c>
      <c r="T952" t="s">
        <v>173</v>
      </c>
      <c r="U952">
        <v>2.8</v>
      </c>
      <c r="V952">
        <v>3</v>
      </c>
      <c r="W952">
        <v>4.9000000000000004</v>
      </c>
      <c r="X952">
        <v>3.7</v>
      </c>
      <c r="Y952">
        <v>232342</v>
      </c>
      <c r="Z952">
        <v>63366</v>
      </c>
      <c r="AA952">
        <v>5280500</v>
      </c>
    </row>
    <row r="953" spans="1:27">
      <c r="A953" t="s">
        <v>1137</v>
      </c>
      <c r="B953" t="s">
        <v>175</v>
      </c>
      <c r="C953" t="s">
        <v>34</v>
      </c>
      <c r="D953">
        <v>1129</v>
      </c>
      <c r="E953" s="12">
        <v>40307</v>
      </c>
      <c r="F953" s="72">
        <f t="shared" si="145"/>
        <v>2010</v>
      </c>
      <c r="G953" s="70">
        <f t="shared" si="146"/>
        <v>8162.0283436669615</v>
      </c>
      <c r="H953" s="70" cm="1">
        <f t="array" ref="H953">INDEX(magic_bricks_appreciation_pivot!$A$13:$K$20,MATCH(C953,magic_bricks_appreciation_pivot!$A$13:$A$20,0),1+MATCH(F953,INDEX(magic_bricks_appreciation_pivot!$B$13:$K$13,0),0))</f>
        <v>0.46848170778869208</v>
      </c>
      <c r="I953" s="70">
        <f t="shared" si="153"/>
        <v>11985.78932112777</v>
      </c>
      <c r="J953">
        <v>124</v>
      </c>
      <c r="K953">
        <v>1</v>
      </c>
      <c r="L953">
        <v>1</v>
      </c>
      <c r="M953">
        <v>3</v>
      </c>
      <c r="N953" t="s">
        <v>184</v>
      </c>
      <c r="O953" t="s">
        <v>161</v>
      </c>
      <c r="P953" s="12">
        <v>28627</v>
      </c>
      <c r="Q953" t="s">
        <v>169</v>
      </c>
      <c r="R953" t="s">
        <v>165</v>
      </c>
      <c r="S953" t="s">
        <v>158</v>
      </c>
      <c r="T953" t="s">
        <v>166</v>
      </c>
      <c r="U953">
        <v>4.4000000000000004</v>
      </c>
      <c r="V953">
        <v>2.8</v>
      </c>
      <c r="W953">
        <v>3.6</v>
      </c>
      <c r="X953">
        <v>3.52</v>
      </c>
      <c r="Y953">
        <v>239588</v>
      </c>
      <c r="Z953">
        <v>82934</v>
      </c>
      <c r="AA953">
        <v>9214930</v>
      </c>
    </row>
    <row r="954" spans="1:27" hidden="1">
      <c r="A954" t="s">
        <v>1138</v>
      </c>
      <c r="B954" t="s">
        <v>175</v>
      </c>
      <c r="C954" t="s">
        <v>34</v>
      </c>
      <c r="D954">
        <v>937</v>
      </c>
      <c r="E954" s="12">
        <v>39927</v>
      </c>
      <c r="F954" s="72">
        <f t="shared" si="145"/>
        <v>2009</v>
      </c>
      <c r="G954" s="70">
        <f t="shared" si="146"/>
        <v>8800.3735325506932</v>
      </c>
      <c r="H954" s="70" t="e" cm="1">
        <f t="array" ref="H954">INDEX(magic_bricks_appreciation_pivot!$A$13:$K$20,MATCH(C954,magic_bricks_appreciation_pivot!$A$13:$A$20,0),1+MATCH(F954,INDEX(magic_bricks_appreciation_pivot!$B$13:$K$13,0),0))</f>
        <v>#N/A</v>
      </c>
      <c r="I954" s="70"/>
      <c r="J954">
        <v>145</v>
      </c>
      <c r="K954">
        <v>1</v>
      </c>
      <c r="L954">
        <v>1</v>
      </c>
      <c r="M954">
        <v>3</v>
      </c>
      <c r="N954" t="s">
        <v>168</v>
      </c>
      <c r="O954" t="s">
        <v>155</v>
      </c>
      <c r="P954" s="12">
        <v>30802</v>
      </c>
      <c r="Q954" t="s">
        <v>194</v>
      </c>
      <c r="R954" t="s">
        <v>157</v>
      </c>
      <c r="S954" t="s">
        <v>158</v>
      </c>
      <c r="T954" t="s">
        <v>163</v>
      </c>
      <c r="U954">
        <v>4.2</v>
      </c>
      <c r="V954">
        <v>4.5999999999999996</v>
      </c>
      <c r="W954">
        <v>2</v>
      </c>
      <c r="X954">
        <v>3.7</v>
      </c>
      <c r="Y954">
        <v>214395</v>
      </c>
      <c r="Z954">
        <v>123689</v>
      </c>
      <c r="AA954">
        <v>8245950</v>
      </c>
    </row>
    <row r="955" spans="1:27" hidden="1">
      <c r="A955" t="s">
        <v>1139</v>
      </c>
      <c r="B955" t="s">
        <v>56</v>
      </c>
      <c r="C955" t="s">
        <v>56</v>
      </c>
      <c r="D955">
        <v>790</v>
      </c>
      <c r="E955" s="12">
        <v>39041</v>
      </c>
      <c r="F955" s="72">
        <f t="shared" si="145"/>
        <v>2006</v>
      </c>
      <c r="G955" s="70">
        <f t="shared" si="146"/>
        <v>9278.3544303797462</v>
      </c>
      <c r="H955" s="70" t="e" cm="1">
        <f t="array" ref="H955">INDEX(magic_bricks_appreciation_pivot!$A$13:$K$20,MATCH(C955,magic_bricks_appreciation_pivot!$A$13:$A$20,0),1+MATCH(F955,INDEX(magic_bricks_appreciation_pivot!$B$13:$K$13,0),0))</f>
        <v>#N/A</v>
      </c>
      <c r="I955" s="70"/>
      <c r="J955">
        <v>102</v>
      </c>
      <c r="K955">
        <v>1</v>
      </c>
      <c r="L955">
        <v>1</v>
      </c>
      <c r="M955">
        <v>2</v>
      </c>
      <c r="N955" t="s">
        <v>184</v>
      </c>
      <c r="O955" t="s">
        <v>161</v>
      </c>
      <c r="P955" s="12">
        <v>24441</v>
      </c>
      <c r="Q955" t="s">
        <v>194</v>
      </c>
      <c r="R955" t="s">
        <v>165</v>
      </c>
      <c r="S955" t="s">
        <v>162</v>
      </c>
      <c r="T955" t="s">
        <v>163</v>
      </c>
      <c r="U955">
        <v>4.2</v>
      </c>
      <c r="V955">
        <v>3.1</v>
      </c>
      <c r="W955">
        <v>2.5</v>
      </c>
      <c r="X955">
        <v>3.13</v>
      </c>
      <c r="Y955">
        <v>256547</v>
      </c>
      <c r="Z955">
        <v>43979</v>
      </c>
      <c r="AA955">
        <v>7329900</v>
      </c>
    </row>
    <row r="956" spans="1:27" hidden="1">
      <c r="A956" t="s">
        <v>1140</v>
      </c>
      <c r="B956" t="s">
        <v>56</v>
      </c>
      <c r="C956" t="s">
        <v>56</v>
      </c>
      <c r="D956">
        <v>1215</v>
      </c>
      <c r="E956" s="12">
        <v>39483</v>
      </c>
      <c r="F956" s="72">
        <f t="shared" si="145"/>
        <v>2008</v>
      </c>
      <c r="G956" s="70">
        <f t="shared" si="146"/>
        <v>12430.897119341564</v>
      </c>
      <c r="H956" s="70" t="e" cm="1">
        <f t="array" ref="H956">INDEX(magic_bricks_appreciation_pivot!$A$13:$K$20,MATCH(C956,magic_bricks_appreciation_pivot!$A$13:$A$20,0),1+MATCH(F956,INDEX(magic_bricks_appreciation_pivot!$B$13:$K$13,0),0))</f>
        <v>#N/A</v>
      </c>
      <c r="I956" s="70"/>
      <c r="J956">
        <v>199</v>
      </c>
      <c r="K956">
        <v>2</v>
      </c>
      <c r="L956">
        <v>2</v>
      </c>
      <c r="M956">
        <v>4</v>
      </c>
      <c r="N956" t="s">
        <v>193</v>
      </c>
      <c r="O956" t="s">
        <v>161</v>
      </c>
      <c r="P956" s="12">
        <v>26343</v>
      </c>
      <c r="Q956" t="s">
        <v>156</v>
      </c>
      <c r="R956" t="s">
        <v>177</v>
      </c>
      <c r="S956" t="s">
        <v>162</v>
      </c>
      <c r="T956" t="s">
        <v>182</v>
      </c>
      <c r="U956">
        <v>3.9</v>
      </c>
      <c r="V956">
        <v>2.1</v>
      </c>
      <c r="W956">
        <v>2.2999999999999998</v>
      </c>
      <c r="X956">
        <v>2.74</v>
      </c>
      <c r="Y956">
        <v>543727</v>
      </c>
      <c r="Z956">
        <v>90621</v>
      </c>
      <c r="AA956">
        <v>15103540</v>
      </c>
    </row>
    <row r="957" spans="1:27">
      <c r="A957" t="s">
        <v>1141</v>
      </c>
      <c r="B957" t="s">
        <v>175</v>
      </c>
      <c r="C957" t="s">
        <v>34</v>
      </c>
      <c r="D957">
        <v>976</v>
      </c>
      <c r="E957" s="12">
        <v>40807</v>
      </c>
      <c r="F957" s="72">
        <f t="shared" si="145"/>
        <v>2011</v>
      </c>
      <c r="G957" s="70">
        <f t="shared" si="146"/>
        <v>12237.397540983606</v>
      </c>
      <c r="H957" s="70" cm="1">
        <f t="array" ref="H957">INDEX(magic_bricks_appreciation_pivot!$A$13:$K$20,MATCH(C957,magic_bricks_appreciation_pivot!$A$13:$A$20,0),1+MATCH(F957,INDEX(magic_bricks_appreciation_pivot!$B$13:$K$13,0),0))</f>
        <v>0.22839026915113872</v>
      </c>
      <c r="I957" s="70">
        <f t="shared" ref="I957:I960" si="154">G957+G957*H957</f>
        <v>15032.300059078334</v>
      </c>
      <c r="J957">
        <v>64</v>
      </c>
      <c r="K957">
        <v>1</v>
      </c>
      <c r="L957">
        <v>1</v>
      </c>
      <c r="M957">
        <v>3</v>
      </c>
      <c r="N957" t="s">
        <v>168</v>
      </c>
      <c r="O957" t="s">
        <v>155</v>
      </c>
      <c r="P957" s="12">
        <v>32777</v>
      </c>
      <c r="Q957" t="s">
        <v>156</v>
      </c>
      <c r="R957" t="s">
        <v>177</v>
      </c>
      <c r="S957" t="s">
        <v>158</v>
      </c>
      <c r="T957" t="s">
        <v>163</v>
      </c>
      <c r="U957">
        <v>4.5999999999999996</v>
      </c>
      <c r="V957">
        <v>4.7</v>
      </c>
      <c r="W957">
        <v>2.2000000000000002</v>
      </c>
      <c r="Y957">
        <v>358311</v>
      </c>
      <c r="Z957">
        <v>71662</v>
      </c>
      <c r="AA957">
        <v>11943700</v>
      </c>
    </row>
    <row r="958" spans="1:27">
      <c r="A958" t="s">
        <v>1142</v>
      </c>
      <c r="B958" t="s">
        <v>56</v>
      </c>
      <c r="C958" t="s">
        <v>56</v>
      </c>
      <c r="D958">
        <v>604</v>
      </c>
      <c r="E958" s="12">
        <v>41006</v>
      </c>
      <c r="F958" s="72">
        <f t="shared" si="145"/>
        <v>2012</v>
      </c>
      <c r="G958" s="70">
        <f t="shared" si="146"/>
        <v>10467.814569536424</v>
      </c>
      <c r="H958" s="70" cm="1">
        <f t="array" ref="H958">INDEX(magic_bricks_appreciation_pivot!$A$13:$K$20,MATCH(C958,magic_bricks_appreciation_pivot!$A$13:$A$20,0),1+MATCH(F958,INDEX(magic_bricks_appreciation_pivot!$B$13:$K$13,0),0))</f>
        <v>0.4006045824602385</v>
      </c>
      <c r="I958" s="70">
        <f t="shared" si="154"/>
        <v>14661.269054436765</v>
      </c>
      <c r="J958">
        <v>156</v>
      </c>
      <c r="K958">
        <v>1</v>
      </c>
      <c r="L958">
        <v>1</v>
      </c>
      <c r="M958">
        <v>2</v>
      </c>
      <c r="N958" t="s">
        <v>154</v>
      </c>
      <c r="O958" t="s">
        <v>155</v>
      </c>
      <c r="P958" s="12">
        <v>32246</v>
      </c>
      <c r="Q958" t="s">
        <v>169</v>
      </c>
      <c r="R958" t="s">
        <v>157</v>
      </c>
      <c r="S958" t="s">
        <v>178</v>
      </c>
      <c r="T958" t="s">
        <v>171</v>
      </c>
      <c r="U958">
        <v>2.1</v>
      </c>
      <c r="V958">
        <v>3.3</v>
      </c>
      <c r="W958">
        <v>2.2999999999999998</v>
      </c>
      <c r="X958">
        <v>2.44</v>
      </c>
      <c r="Y958">
        <v>246580</v>
      </c>
      <c r="Z958">
        <v>94838</v>
      </c>
      <c r="AA958">
        <v>6322560</v>
      </c>
    </row>
    <row r="959" spans="1:27">
      <c r="A959" t="s">
        <v>1143</v>
      </c>
      <c r="B959" t="s">
        <v>51</v>
      </c>
      <c r="C959" t="s">
        <v>51</v>
      </c>
      <c r="D959">
        <v>1672</v>
      </c>
      <c r="E959" s="12">
        <v>40720</v>
      </c>
      <c r="F959" s="72">
        <f t="shared" si="145"/>
        <v>2011</v>
      </c>
      <c r="G959" s="70">
        <f t="shared" si="146"/>
        <v>6521.9736842105267</v>
      </c>
      <c r="H959" s="70" cm="1">
        <f t="array" ref="H959">INDEX(magic_bricks_appreciation_pivot!$A$13:$K$20,MATCH(C959,magic_bricks_appreciation_pivot!$A$13:$A$20,0),1+MATCH(F959,INDEX(magic_bricks_appreciation_pivot!$B$13:$K$13,0),0))</f>
        <v>0.33442622950819673</v>
      </c>
      <c r="I959" s="70">
        <f t="shared" si="154"/>
        <v>8703.092752372735</v>
      </c>
      <c r="J959">
        <v>194</v>
      </c>
      <c r="K959">
        <v>2</v>
      </c>
      <c r="L959">
        <v>1</v>
      </c>
      <c r="M959">
        <v>4</v>
      </c>
      <c r="N959" t="s">
        <v>176</v>
      </c>
      <c r="O959" t="s">
        <v>161</v>
      </c>
      <c r="P959" s="12">
        <v>32690</v>
      </c>
      <c r="Q959" t="s">
        <v>169</v>
      </c>
      <c r="R959" t="s">
        <v>157</v>
      </c>
      <c r="S959" t="s">
        <v>162</v>
      </c>
      <c r="T959" t="s">
        <v>182</v>
      </c>
      <c r="U959">
        <v>2.4</v>
      </c>
      <c r="V959">
        <v>2</v>
      </c>
      <c r="W959">
        <v>3.3</v>
      </c>
      <c r="X959">
        <v>2.4900000000000002</v>
      </c>
      <c r="Y959">
        <v>414380</v>
      </c>
      <c r="Z959">
        <v>163571</v>
      </c>
      <c r="AA959">
        <v>10904740</v>
      </c>
    </row>
    <row r="960" spans="1:27">
      <c r="A960" t="s">
        <v>1144</v>
      </c>
      <c r="B960" t="s">
        <v>201</v>
      </c>
      <c r="C960" t="s">
        <v>201</v>
      </c>
      <c r="D960">
        <v>2382</v>
      </c>
      <c r="E960" s="12">
        <v>40761</v>
      </c>
      <c r="F960" s="72">
        <f t="shared" si="145"/>
        <v>2011</v>
      </c>
      <c r="G960" s="70">
        <f t="shared" si="146"/>
        <v>7637.5734676742231</v>
      </c>
      <c r="H960" s="70" cm="1">
        <f t="array" ref="H960">INDEX(magic_bricks_appreciation_pivot!$A$13:$K$20,MATCH(C960,magic_bricks_appreciation_pivot!$A$13:$A$20,0),1+MATCH(F960,INDEX(magic_bricks_appreciation_pivot!$B$13:$K$13,0),0))</f>
        <v>0.57884713052310821</v>
      </c>
      <c r="I960" s="70">
        <f t="shared" si="154"/>
        <v>12058.560953596872</v>
      </c>
      <c r="J960">
        <v>49</v>
      </c>
      <c r="K960">
        <v>4</v>
      </c>
      <c r="L960">
        <v>2</v>
      </c>
      <c r="M960">
        <v>6</v>
      </c>
      <c r="N960" t="s">
        <v>168</v>
      </c>
      <c r="O960" t="s">
        <v>161</v>
      </c>
      <c r="P960" s="12">
        <v>31636</v>
      </c>
      <c r="Q960" t="s">
        <v>156</v>
      </c>
      <c r="R960" t="s">
        <v>177</v>
      </c>
      <c r="S960" t="s">
        <v>162</v>
      </c>
      <c r="T960" t="s">
        <v>166</v>
      </c>
      <c r="U960">
        <v>2.4</v>
      </c>
      <c r="V960">
        <v>4.9000000000000004</v>
      </c>
      <c r="W960">
        <v>2</v>
      </c>
      <c r="X960">
        <v>2.99</v>
      </c>
      <c r="Y960">
        <v>582166</v>
      </c>
      <c r="Z960">
        <v>418432</v>
      </c>
      <c r="AA960">
        <v>18192700</v>
      </c>
    </row>
    <row r="961" spans="1:27" hidden="1">
      <c r="A961" t="s">
        <v>1145</v>
      </c>
      <c r="B961" t="s">
        <v>201</v>
      </c>
      <c r="C961" t="s">
        <v>201</v>
      </c>
      <c r="D961">
        <v>1324</v>
      </c>
      <c r="E961" s="12">
        <v>39795</v>
      </c>
      <c r="F961" s="72">
        <f t="shared" si="145"/>
        <v>2008</v>
      </c>
      <c r="G961" s="70">
        <f t="shared" si="146"/>
        <v>6769.4108761329308</v>
      </c>
      <c r="H961" s="70" t="e" cm="1">
        <f t="array" ref="H961">INDEX(magic_bricks_appreciation_pivot!$A$13:$K$20,MATCH(C961,magic_bricks_appreciation_pivot!$A$13:$A$20,0),1+MATCH(F961,INDEX(magic_bricks_appreciation_pivot!$B$13:$K$13,0),0))</f>
        <v>#N/A</v>
      </c>
      <c r="I961" s="70"/>
      <c r="J961">
        <v>85</v>
      </c>
      <c r="K961">
        <v>1</v>
      </c>
      <c r="L961">
        <v>1</v>
      </c>
      <c r="M961">
        <v>3</v>
      </c>
      <c r="N961" t="s">
        <v>193</v>
      </c>
      <c r="O961" t="s">
        <v>155</v>
      </c>
      <c r="P961" s="12">
        <v>30670</v>
      </c>
      <c r="Q961" t="s">
        <v>194</v>
      </c>
      <c r="R961" t="s">
        <v>177</v>
      </c>
      <c r="S961" t="s">
        <v>158</v>
      </c>
      <c r="T961" t="s">
        <v>166</v>
      </c>
      <c r="U961">
        <v>4.5</v>
      </c>
      <c r="V961">
        <v>2.8</v>
      </c>
      <c r="W961">
        <v>3.9</v>
      </c>
      <c r="X961">
        <v>3.75</v>
      </c>
      <c r="Y961">
        <v>322657</v>
      </c>
      <c r="Z961">
        <v>89627</v>
      </c>
      <c r="AA961">
        <v>8962700</v>
      </c>
    </row>
    <row r="962" spans="1:27">
      <c r="A962" t="s">
        <v>1146</v>
      </c>
      <c r="B962" t="s">
        <v>23</v>
      </c>
      <c r="C962" t="s">
        <v>23</v>
      </c>
      <c r="D962">
        <v>1198</v>
      </c>
      <c r="E962" s="12">
        <v>40805</v>
      </c>
      <c r="F962" s="72">
        <f t="shared" si="145"/>
        <v>2011</v>
      </c>
      <c r="G962" s="70">
        <f t="shared" si="146"/>
        <v>8847.2454090150259</v>
      </c>
      <c r="H962" s="70" cm="1">
        <f t="array" ref="H962">INDEX(magic_bricks_appreciation_pivot!$A$13:$K$20,MATCH(C962,magic_bricks_appreciation_pivot!$A$13:$A$20,0),1+MATCH(F962,INDEX(magic_bricks_appreciation_pivot!$B$13:$K$13,0),0))</f>
        <v>0.30621792098525186</v>
      </c>
      <c r="I962" s="70">
        <f t="shared" ref="I962:I963" si="155">G962+G962*H962</f>
        <v>11556.430504609922</v>
      </c>
      <c r="J962">
        <v>51</v>
      </c>
      <c r="K962">
        <v>1</v>
      </c>
      <c r="L962">
        <v>1</v>
      </c>
      <c r="M962">
        <v>3</v>
      </c>
      <c r="N962" t="s">
        <v>168</v>
      </c>
      <c r="O962" t="s">
        <v>155</v>
      </c>
      <c r="P962" s="12">
        <v>27665</v>
      </c>
      <c r="Q962" t="s">
        <v>156</v>
      </c>
      <c r="R962" t="s">
        <v>165</v>
      </c>
      <c r="S962" t="s">
        <v>162</v>
      </c>
      <c r="T962" t="s">
        <v>163</v>
      </c>
      <c r="U962">
        <v>2.9</v>
      </c>
      <c r="V962">
        <v>2.7</v>
      </c>
      <c r="W962">
        <v>4</v>
      </c>
      <c r="X962">
        <v>3.28</v>
      </c>
      <c r="Y962">
        <v>466356</v>
      </c>
      <c r="Z962">
        <v>116589</v>
      </c>
      <c r="AA962">
        <v>10599000</v>
      </c>
    </row>
    <row r="963" spans="1:27">
      <c r="A963" t="s">
        <v>1147</v>
      </c>
      <c r="B963" t="s">
        <v>23</v>
      </c>
      <c r="C963" t="s">
        <v>23</v>
      </c>
      <c r="D963">
        <v>1347</v>
      </c>
      <c r="E963" s="12">
        <v>40949</v>
      </c>
      <c r="F963" s="72">
        <f t="shared" ref="F963:F1026" si="156">YEAR(E963)</f>
        <v>2012</v>
      </c>
      <c r="G963" s="70">
        <f t="shared" ref="G963:G1026" si="157">AA963/D963</f>
        <v>6138.7342242019304</v>
      </c>
      <c r="H963" s="70" cm="1">
        <f t="array" ref="H963">INDEX(magic_bricks_appreciation_pivot!$A$13:$K$20,MATCH(C963,magic_bricks_appreciation_pivot!$A$13:$A$20,0),1+MATCH(F963,INDEX(magic_bricks_appreciation_pivot!$B$13:$K$13,0),0))</f>
        <v>0.26292059267573231</v>
      </c>
      <c r="I963" s="70">
        <f t="shared" si="155"/>
        <v>7752.7338647079032</v>
      </c>
      <c r="J963">
        <v>41</v>
      </c>
      <c r="K963">
        <v>2</v>
      </c>
      <c r="L963">
        <v>2</v>
      </c>
      <c r="M963">
        <v>4</v>
      </c>
      <c r="N963" t="s">
        <v>168</v>
      </c>
      <c r="O963" t="s">
        <v>161</v>
      </c>
      <c r="P963" s="12">
        <v>29634</v>
      </c>
      <c r="Q963" t="s">
        <v>169</v>
      </c>
      <c r="R963" t="s">
        <v>165</v>
      </c>
      <c r="S963" t="s">
        <v>162</v>
      </c>
      <c r="T963" t="s">
        <v>166</v>
      </c>
      <c r="U963">
        <v>3.3</v>
      </c>
      <c r="V963">
        <v>2.2999999999999998</v>
      </c>
      <c r="W963">
        <v>3.9</v>
      </c>
      <c r="X963">
        <v>3.24</v>
      </c>
      <c r="Y963">
        <v>405175</v>
      </c>
      <c r="Z963">
        <v>140571</v>
      </c>
      <c r="AA963">
        <v>8268875</v>
      </c>
    </row>
    <row r="964" spans="1:27" hidden="1">
      <c r="A964" t="s">
        <v>1148</v>
      </c>
      <c r="B964" t="s">
        <v>51</v>
      </c>
      <c r="C964" t="s">
        <v>51</v>
      </c>
      <c r="D964">
        <v>1845</v>
      </c>
      <c r="E964" s="12">
        <v>38526</v>
      </c>
      <c r="F964" s="72">
        <f t="shared" si="156"/>
        <v>2005</v>
      </c>
      <c r="G964" s="70">
        <f t="shared" si="157"/>
        <v>6176.4552845528451</v>
      </c>
      <c r="H964" s="70" t="e" cm="1">
        <f t="array" ref="H964">INDEX(magic_bricks_appreciation_pivot!$A$13:$K$20,MATCH(C964,magic_bricks_appreciation_pivot!$A$13:$A$20,0),1+MATCH(F964,INDEX(magic_bricks_appreciation_pivot!$B$13:$K$13,0),0))</f>
        <v>#N/A</v>
      </c>
      <c r="I964" s="70"/>
      <c r="J964">
        <v>45</v>
      </c>
      <c r="K964">
        <v>3</v>
      </c>
      <c r="L964">
        <v>2</v>
      </c>
      <c r="M964">
        <v>5</v>
      </c>
      <c r="N964" t="s">
        <v>176</v>
      </c>
      <c r="O964" t="s">
        <v>155</v>
      </c>
      <c r="P964" s="12">
        <v>30131</v>
      </c>
      <c r="Q964" t="s">
        <v>169</v>
      </c>
      <c r="R964" t="s">
        <v>170</v>
      </c>
      <c r="S964" t="s">
        <v>162</v>
      </c>
      <c r="T964" t="s">
        <v>163</v>
      </c>
      <c r="U964">
        <v>2.1</v>
      </c>
      <c r="V964">
        <v>4</v>
      </c>
      <c r="W964">
        <v>2.7</v>
      </c>
      <c r="X964">
        <v>3.14</v>
      </c>
      <c r="Y964">
        <v>376053</v>
      </c>
      <c r="Z964">
        <v>170933</v>
      </c>
      <c r="AA964">
        <v>11395560</v>
      </c>
    </row>
    <row r="965" spans="1:27">
      <c r="A965" t="s">
        <v>1149</v>
      </c>
      <c r="B965" t="s">
        <v>23</v>
      </c>
      <c r="C965" t="s">
        <v>23</v>
      </c>
      <c r="D965">
        <v>1569</v>
      </c>
      <c r="E965" s="12">
        <v>40458</v>
      </c>
      <c r="F965" s="72">
        <f t="shared" si="156"/>
        <v>2010</v>
      </c>
      <c r="G965" s="70">
        <f t="shared" si="157"/>
        <v>5603.887826641173</v>
      </c>
      <c r="H965" s="70" cm="1">
        <f t="array" ref="H965">INDEX(magic_bricks_appreciation_pivot!$A$13:$K$20,MATCH(C965,magic_bricks_appreciation_pivot!$A$13:$A$20,0),1+MATCH(F965,INDEX(magic_bricks_appreciation_pivot!$B$13:$K$13,0),0))</f>
        <v>0.49881786187527283</v>
      </c>
      <c r="I965" s="70">
        <f t="shared" ref="I965:I970" si="158">G965+G965*H965</f>
        <v>8399.207170515192</v>
      </c>
      <c r="J965">
        <v>66</v>
      </c>
      <c r="K965">
        <v>2</v>
      </c>
      <c r="L965">
        <v>2</v>
      </c>
      <c r="M965">
        <v>4</v>
      </c>
      <c r="N965" t="s">
        <v>184</v>
      </c>
      <c r="O965" t="s">
        <v>161</v>
      </c>
      <c r="P965" s="12">
        <v>36078</v>
      </c>
      <c r="Q965" t="s">
        <v>194</v>
      </c>
      <c r="R965" t="s">
        <v>157</v>
      </c>
      <c r="S965" t="s">
        <v>162</v>
      </c>
      <c r="T965" t="s">
        <v>163</v>
      </c>
      <c r="U965">
        <v>4</v>
      </c>
      <c r="V965">
        <v>4.5</v>
      </c>
      <c r="W965">
        <v>2.7</v>
      </c>
      <c r="X965">
        <v>3.63</v>
      </c>
      <c r="Y965">
        <v>334115</v>
      </c>
      <c r="Z965">
        <v>87925</v>
      </c>
      <c r="AA965">
        <v>8792500</v>
      </c>
    </row>
    <row r="966" spans="1:27">
      <c r="A966" t="s">
        <v>1150</v>
      </c>
      <c r="B966" t="s">
        <v>75</v>
      </c>
      <c r="C966" t="s">
        <v>75</v>
      </c>
      <c r="D966">
        <v>1548</v>
      </c>
      <c r="E966" s="12">
        <v>41664</v>
      </c>
      <c r="F966" s="72">
        <f t="shared" si="156"/>
        <v>2014</v>
      </c>
      <c r="G966" s="70">
        <f t="shared" si="157"/>
        <v>8559.0762273901801</v>
      </c>
      <c r="H966" s="70" cm="1">
        <f t="array" ref="H966">INDEX(magic_bricks_appreciation_pivot!$A$13:$K$20,MATCH(C966,magic_bricks_appreciation_pivot!$A$13:$A$20,0),1+MATCH(F966,INDEX(magic_bricks_appreciation_pivot!$B$13:$K$13,0),0))</f>
        <v>0.20839433870180576</v>
      </c>
      <c r="I966" s="70">
        <f t="shared" si="158"/>
        <v>10342.739257695503</v>
      </c>
      <c r="J966">
        <v>149</v>
      </c>
      <c r="K966">
        <v>1</v>
      </c>
      <c r="L966">
        <v>1</v>
      </c>
      <c r="M966">
        <v>4</v>
      </c>
      <c r="N966" t="s">
        <v>193</v>
      </c>
      <c r="O966" t="s">
        <v>161</v>
      </c>
      <c r="P966" s="12">
        <v>33269</v>
      </c>
      <c r="Q966" t="s">
        <v>169</v>
      </c>
      <c r="R966" t="s">
        <v>165</v>
      </c>
      <c r="S966" t="s">
        <v>162</v>
      </c>
      <c r="T966" t="s">
        <v>182</v>
      </c>
      <c r="U966">
        <v>2.5</v>
      </c>
      <c r="V966">
        <v>4.5</v>
      </c>
      <c r="W966">
        <v>4.2</v>
      </c>
      <c r="X966">
        <v>3.7650000000000001</v>
      </c>
      <c r="Y966">
        <v>529978</v>
      </c>
      <c r="Z966">
        <v>79497</v>
      </c>
      <c r="AA966">
        <v>13249450</v>
      </c>
    </row>
    <row r="967" spans="1:27">
      <c r="A967" t="s">
        <v>1151</v>
      </c>
      <c r="B967" t="s">
        <v>175</v>
      </c>
      <c r="C967" t="s">
        <v>34</v>
      </c>
      <c r="D967">
        <v>1143</v>
      </c>
      <c r="E967" s="12">
        <v>42044</v>
      </c>
      <c r="F967" s="72">
        <f t="shared" si="156"/>
        <v>2015</v>
      </c>
      <c r="G967" s="70">
        <f t="shared" si="157"/>
        <v>8141.4348206474187</v>
      </c>
      <c r="H967" s="70" cm="1">
        <f t="array" ref="H967">INDEX(magic_bricks_appreciation_pivot!$A$13:$K$20,MATCH(C967,magic_bricks_appreciation_pivot!$A$13:$A$20,0),1+MATCH(F967,INDEX(magic_bricks_appreciation_pivot!$B$13:$K$13,0),0))</f>
        <v>-3.6830357142857144E-2</v>
      </c>
      <c r="I967" s="70">
        <f t="shared" si="158"/>
        <v>7841.5828685476808</v>
      </c>
      <c r="J967">
        <v>105</v>
      </c>
      <c r="K967">
        <v>1</v>
      </c>
      <c r="L967">
        <v>1</v>
      </c>
      <c r="M967">
        <v>3</v>
      </c>
      <c r="N967" t="s">
        <v>193</v>
      </c>
      <c r="O967" t="s">
        <v>155</v>
      </c>
      <c r="P967" s="12">
        <v>38759</v>
      </c>
      <c r="Q967" t="s">
        <v>169</v>
      </c>
      <c r="R967" t="s">
        <v>177</v>
      </c>
      <c r="S967" t="s">
        <v>178</v>
      </c>
      <c r="T967" t="s">
        <v>163</v>
      </c>
      <c r="U967">
        <v>5</v>
      </c>
      <c r="V967">
        <v>5</v>
      </c>
      <c r="W967">
        <v>2.5</v>
      </c>
      <c r="X967">
        <v>4.25</v>
      </c>
      <c r="Y967">
        <v>307087</v>
      </c>
      <c r="Z967">
        <v>102362</v>
      </c>
      <c r="AA967">
        <v>9305660</v>
      </c>
    </row>
    <row r="968" spans="1:27">
      <c r="A968" t="s">
        <v>1152</v>
      </c>
      <c r="B968" t="s">
        <v>175</v>
      </c>
      <c r="C968" t="s">
        <v>34</v>
      </c>
      <c r="D968">
        <v>1127</v>
      </c>
      <c r="E968" s="12">
        <v>40934</v>
      </c>
      <c r="F968" s="72">
        <f t="shared" si="156"/>
        <v>2012</v>
      </c>
      <c r="G968" s="70">
        <f t="shared" si="157"/>
        <v>8161.5794143744452</v>
      </c>
      <c r="H968" s="70" cm="1">
        <f t="array" ref="H968">INDEX(magic_bricks_appreciation_pivot!$A$13:$K$20,MATCH(C968,magic_bricks_appreciation_pivot!$A$13:$A$20,0),1+MATCH(F968,INDEX(magic_bricks_appreciation_pivot!$B$13:$K$13,0),0))</f>
        <v>0.22606337179266398</v>
      </c>
      <c r="I968" s="70">
        <f t="shared" si="158"/>
        <v>10006.613575941528</v>
      </c>
      <c r="J968">
        <v>185</v>
      </c>
      <c r="K968">
        <v>1</v>
      </c>
      <c r="L968">
        <v>1</v>
      </c>
      <c r="M968">
        <v>3</v>
      </c>
      <c r="N968" t="s">
        <v>193</v>
      </c>
      <c r="O968" t="s">
        <v>161</v>
      </c>
      <c r="P968" s="12">
        <v>35824</v>
      </c>
      <c r="Q968" t="s">
        <v>194</v>
      </c>
      <c r="R968" t="s">
        <v>170</v>
      </c>
      <c r="S968" t="s">
        <v>162</v>
      </c>
      <c r="T968" t="s">
        <v>166</v>
      </c>
      <c r="U968">
        <v>2.9</v>
      </c>
      <c r="V968">
        <v>2.4</v>
      </c>
      <c r="W968">
        <v>3.5</v>
      </c>
      <c r="X968">
        <v>2.88</v>
      </c>
      <c r="Y968">
        <v>239151</v>
      </c>
      <c r="Z968">
        <v>73585</v>
      </c>
      <c r="AA968">
        <v>9198100</v>
      </c>
    </row>
    <row r="969" spans="1:27">
      <c r="A969" t="s">
        <v>1153</v>
      </c>
      <c r="B969" t="s">
        <v>23</v>
      </c>
      <c r="C969" t="s">
        <v>23</v>
      </c>
      <c r="D969">
        <v>585</v>
      </c>
      <c r="E969" s="12">
        <v>40424</v>
      </c>
      <c r="F969" s="72">
        <f t="shared" si="156"/>
        <v>2010</v>
      </c>
      <c r="G969" s="70">
        <f t="shared" si="157"/>
        <v>6678.2051282051279</v>
      </c>
      <c r="H969" s="70" cm="1">
        <f t="array" ref="H969">INDEX(magic_bricks_appreciation_pivot!$A$13:$K$20,MATCH(C969,magic_bricks_appreciation_pivot!$A$13:$A$20,0),1+MATCH(F969,INDEX(magic_bricks_appreciation_pivot!$B$13:$K$13,0),0))</f>
        <v>0.49881786187527283</v>
      </c>
      <c r="I969" s="70">
        <f t="shared" si="158"/>
        <v>10009.413131420892</v>
      </c>
      <c r="J969">
        <v>101</v>
      </c>
      <c r="K969">
        <v>1</v>
      </c>
      <c r="L969">
        <v>1</v>
      </c>
      <c r="M969">
        <v>2</v>
      </c>
      <c r="N969" t="s">
        <v>184</v>
      </c>
      <c r="O969" t="s">
        <v>155</v>
      </c>
      <c r="P969" s="12">
        <v>34949</v>
      </c>
      <c r="Q969" t="s">
        <v>194</v>
      </c>
      <c r="R969" t="s">
        <v>177</v>
      </c>
      <c r="S969" t="s">
        <v>178</v>
      </c>
      <c r="T969" t="s">
        <v>159</v>
      </c>
      <c r="U969">
        <v>4.8</v>
      </c>
      <c r="V969">
        <v>4.2</v>
      </c>
      <c r="W969">
        <v>2.8</v>
      </c>
      <c r="X969">
        <v>3.82</v>
      </c>
      <c r="Y969">
        <v>195338</v>
      </c>
      <c r="Z969">
        <v>42974</v>
      </c>
      <c r="AA969">
        <v>3906750</v>
      </c>
    </row>
    <row r="970" spans="1:27">
      <c r="A970" t="s">
        <v>1154</v>
      </c>
      <c r="B970" t="s">
        <v>201</v>
      </c>
      <c r="C970" t="s">
        <v>201</v>
      </c>
      <c r="D970">
        <v>1823</v>
      </c>
      <c r="E970" s="12">
        <v>40663</v>
      </c>
      <c r="F970" s="72">
        <f t="shared" si="156"/>
        <v>2011</v>
      </c>
      <c r="G970" s="70">
        <f t="shared" si="157"/>
        <v>5896.0504662643989</v>
      </c>
      <c r="H970" s="70" cm="1">
        <f t="array" ref="H970">INDEX(magic_bricks_appreciation_pivot!$A$13:$K$20,MATCH(C970,magic_bricks_appreciation_pivot!$A$13:$A$20,0),1+MATCH(F970,INDEX(magic_bricks_appreciation_pivot!$B$13:$K$13,0),0))</f>
        <v>0.57884713052310821</v>
      </c>
      <c r="I970" s="70">
        <f t="shared" si="158"/>
        <v>9308.9623600809809</v>
      </c>
      <c r="J970">
        <v>69</v>
      </c>
      <c r="K970">
        <v>3</v>
      </c>
      <c r="L970">
        <v>2</v>
      </c>
      <c r="M970">
        <v>5</v>
      </c>
      <c r="N970" t="s">
        <v>176</v>
      </c>
      <c r="O970" t="s">
        <v>161</v>
      </c>
      <c r="P970" s="12">
        <v>32633</v>
      </c>
      <c r="Q970" t="s">
        <v>169</v>
      </c>
      <c r="R970" t="s">
        <v>170</v>
      </c>
      <c r="S970" t="s">
        <v>162</v>
      </c>
      <c r="T970" t="s">
        <v>166</v>
      </c>
      <c r="U970">
        <v>3.5</v>
      </c>
      <c r="V970">
        <v>4</v>
      </c>
      <c r="W970">
        <v>4.9000000000000004</v>
      </c>
      <c r="X970">
        <v>4.21</v>
      </c>
      <c r="Y970">
        <v>376198</v>
      </c>
      <c r="Z970">
        <v>85988</v>
      </c>
      <c r="AA970">
        <v>10748500</v>
      </c>
    </row>
    <row r="971" spans="1:27" hidden="1">
      <c r="A971" t="s">
        <v>1155</v>
      </c>
      <c r="B971" t="s">
        <v>201</v>
      </c>
      <c r="C971" t="s">
        <v>201</v>
      </c>
      <c r="D971">
        <v>1891</v>
      </c>
      <c r="E971" s="12">
        <v>39813</v>
      </c>
      <c r="F971" s="72">
        <f t="shared" si="156"/>
        <v>2008</v>
      </c>
      <c r="G971" s="70">
        <f t="shared" si="157"/>
        <v>8918.5510312004226</v>
      </c>
      <c r="H971" s="70" t="e" cm="1">
        <f t="array" ref="H971">INDEX(magic_bricks_appreciation_pivot!$A$13:$K$20,MATCH(C971,magic_bricks_appreciation_pivot!$A$13:$A$20,0),1+MATCH(F971,INDEX(magic_bricks_appreciation_pivot!$B$13:$K$13,0),0))</f>
        <v>#N/A</v>
      </c>
      <c r="I971" s="70"/>
      <c r="J971">
        <v>64</v>
      </c>
      <c r="K971">
        <v>3</v>
      </c>
      <c r="L971">
        <v>2</v>
      </c>
      <c r="M971">
        <v>5</v>
      </c>
      <c r="N971" t="s">
        <v>154</v>
      </c>
      <c r="O971" t="s">
        <v>155</v>
      </c>
      <c r="P971" s="12">
        <v>32878</v>
      </c>
      <c r="Q971" t="s">
        <v>156</v>
      </c>
      <c r="R971" t="s">
        <v>170</v>
      </c>
      <c r="S971" t="s">
        <v>158</v>
      </c>
      <c r="T971" t="s">
        <v>182</v>
      </c>
      <c r="U971">
        <v>2.8</v>
      </c>
      <c r="V971">
        <v>5</v>
      </c>
      <c r="W971">
        <v>3.3</v>
      </c>
      <c r="X971">
        <v>3.66</v>
      </c>
      <c r="Y971">
        <v>775789</v>
      </c>
      <c r="Z971">
        <v>202380</v>
      </c>
      <c r="AA971">
        <v>16864980</v>
      </c>
    </row>
    <row r="972" spans="1:27" hidden="1">
      <c r="A972" t="s">
        <v>1156</v>
      </c>
      <c r="B972" t="s">
        <v>51</v>
      </c>
      <c r="C972" t="s">
        <v>51</v>
      </c>
      <c r="D972">
        <v>1781</v>
      </c>
      <c r="E972" s="12">
        <v>38154</v>
      </c>
      <c r="F972" s="72">
        <f t="shared" si="156"/>
        <v>2004</v>
      </c>
      <c r="G972" s="70">
        <f t="shared" si="157"/>
        <v>4463.9640651319487</v>
      </c>
      <c r="H972" s="70" t="e" cm="1">
        <f t="array" ref="H972">INDEX(magic_bricks_appreciation_pivot!$A$13:$K$20,MATCH(C972,magic_bricks_appreciation_pivot!$A$13:$A$20,0),1+MATCH(F972,INDEX(magic_bricks_appreciation_pivot!$B$13:$K$13,0),0))</f>
        <v>#N/A</v>
      </c>
      <c r="I972" s="70"/>
      <c r="J972">
        <v>103</v>
      </c>
      <c r="K972">
        <v>2</v>
      </c>
      <c r="L972">
        <v>1</v>
      </c>
      <c r="M972">
        <v>4</v>
      </c>
      <c r="N972" t="s">
        <v>154</v>
      </c>
      <c r="O972" t="s">
        <v>161</v>
      </c>
      <c r="P972" s="12">
        <v>19539</v>
      </c>
      <c r="Q972" t="s">
        <v>194</v>
      </c>
      <c r="R972" t="s">
        <v>170</v>
      </c>
      <c r="S972" t="s">
        <v>162</v>
      </c>
      <c r="T972" t="s">
        <v>173</v>
      </c>
      <c r="U972">
        <v>4.5999999999999996</v>
      </c>
      <c r="V972">
        <v>4</v>
      </c>
      <c r="W972">
        <v>3.6</v>
      </c>
      <c r="X972">
        <v>4.03</v>
      </c>
      <c r="Y972">
        <v>310062</v>
      </c>
      <c r="Z972">
        <v>166957</v>
      </c>
      <c r="AA972">
        <v>7950320</v>
      </c>
    </row>
    <row r="973" spans="1:27" hidden="1">
      <c r="A973" t="s">
        <v>1157</v>
      </c>
      <c r="B973" t="s">
        <v>201</v>
      </c>
      <c r="C973" t="s">
        <v>201</v>
      </c>
      <c r="D973">
        <v>2328</v>
      </c>
      <c r="E973" s="12">
        <v>39529</v>
      </c>
      <c r="F973" s="72">
        <f t="shared" si="156"/>
        <v>2008</v>
      </c>
      <c r="G973" s="70">
        <f t="shared" si="157"/>
        <v>8009.5532646048114</v>
      </c>
      <c r="H973" s="70" t="e" cm="1">
        <f t="array" ref="H973">INDEX(magic_bricks_appreciation_pivot!$A$13:$K$20,MATCH(C973,magic_bricks_appreciation_pivot!$A$13:$A$20,0),1+MATCH(F973,INDEX(magic_bricks_appreciation_pivot!$B$13:$K$13,0),0))</f>
        <v>#N/A</v>
      </c>
      <c r="I973" s="70"/>
      <c r="J973">
        <v>58</v>
      </c>
      <c r="K973">
        <v>4</v>
      </c>
      <c r="L973">
        <v>2</v>
      </c>
      <c r="M973">
        <v>6</v>
      </c>
      <c r="N973" t="s">
        <v>154</v>
      </c>
      <c r="O973" t="s">
        <v>155</v>
      </c>
      <c r="P973" s="12">
        <v>31499</v>
      </c>
      <c r="Q973" t="s">
        <v>156</v>
      </c>
      <c r="R973" t="s">
        <v>170</v>
      </c>
      <c r="S973" t="s">
        <v>162</v>
      </c>
      <c r="T973" t="s">
        <v>163</v>
      </c>
      <c r="U973">
        <v>3.5</v>
      </c>
      <c r="V973">
        <v>4</v>
      </c>
      <c r="W973">
        <v>3.3</v>
      </c>
      <c r="X973">
        <v>3.57</v>
      </c>
      <c r="Y973">
        <v>913666</v>
      </c>
      <c r="Z973">
        <v>466156</v>
      </c>
      <c r="AA973">
        <v>18646240</v>
      </c>
    </row>
    <row r="974" spans="1:27" hidden="1">
      <c r="A974" t="s">
        <v>1158</v>
      </c>
      <c r="B974" t="s">
        <v>51</v>
      </c>
      <c r="C974" t="s">
        <v>51</v>
      </c>
      <c r="D974">
        <v>1958</v>
      </c>
      <c r="E974" s="12">
        <v>38842</v>
      </c>
      <c r="F974" s="72">
        <f t="shared" si="156"/>
        <v>2006</v>
      </c>
      <c r="G974" s="70">
        <f t="shared" si="157"/>
        <v>4847.696629213483</v>
      </c>
      <c r="H974" s="70" t="e" cm="1">
        <f t="array" ref="H974">INDEX(magic_bricks_appreciation_pivot!$A$13:$K$20,MATCH(C974,magic_bricks_appreciation_pivot!$A$13:$A$20,0),1+MATCH(F974,INDEX(magic_bricks_appreciation_pivot!$B$13:$K$13,0),0))</f>
        <v>#N/A</v>
      </c>
      <c r="I974" s="70"/>
      <c r="J974">
        <v>154</v>
      </c>
      <c r="K974">
        <v>3</v>
      </c>
      <c r="L974">
        <v>2</v>
      </c>
      <c r="M974">
        <v>5</v>
      </c>
      <c r="N974" t="s">
        <v>176</v>
      </c>
      <c r="O974" t="s">
        <v>161</v>
      </c>
      <c r="P974" s="12">
        <v>25337</v>
      </c>
      <c r="Q974" t="s">
        <v>169</v>
      </c>
      <c r="R974" t="s">
        <v>170</v>
      </c>
      <c r="S974" t="s">
        <v>162</v>
      </c>
      <c r="T974" t="s">
        <v>173</v>
      </c>
      <c r="U974">
        <v>4.2</v>
      </c>
      <c r="V974">
        <v>4.3</v>
      </c>
      <c r="W974">
        <v>4.2</v>
      </c>
      <c r="X974">
        <v>4.25</v>
      </c>
      <c r="Y974">
        <v>341704</v>
      </c>
      <c r="Z974">
        <v>75934</v>
      </c>
      <c r="AA974">
        <v>9491790</v>
      </c>
    </row>
    <row r="975" spans="1:27">
      <c r="A975" t="s">
        <v>1159</v>
      </c>
      <c r="B975" t="s">
        <v>23</v>
      </c>
      <c r="C975" t="s">
        <v>23</v>
      </c>
      <c r="D975">
        <v>977</v>
      </c>
      <c r="E975" s="12">
        <v>40859</v>
      </c>
      <c r="F975" s="72">
        <f t="shared" si="156"/>
        <v>2011</v>
      </c>
      <c r="G975" s="70">
        <f t="shared" si="157"/>
        <v>7262.282497441146</v>
      </c>
      <c r="H975" s="70" cm="1">
        <f t="array" ref="H975">INDEX(magic_bricks_appreciation_pivot!$A$13:$K$20,MATCH(C975,magic_bricks_appreciation_pivot!$A$13:$A$20,0),1+MATCH(F975,INDEX(magic_bricks_appreciation_pivot!$B$13:$K$13,0),0))</f>
        <v>0.30621792098525186</v>
      </c>
      <c r="I975" s="70">
        <f>G975+G975*H975</f>
        <v>9486.1235454151574</v>
      </c>
      <c r="J975">
        <v>39</v>
      </c>
      <c r="K975">
        <v>1</v>
      </c>
      <c r="L975">
        <v>1</v>
      </c>
      <c r="M975">
        <v>3</v>
      </c>
      <c r="N975" t="s">
        <v>176</v>
      </c>
      <c r="O975" t="s">
        <v>161</v>
      </c>
      <c r="P975" s="12">
        <v>35384</v>
      </c>
      <c r="Q975" t="s">
        <v>156</v>
      </c>
      <c r="R975" t="s">
        <v>170</v>
      </c>
      <c r="S975" t="s">
        <v>158</v>
      </c>
      <c r="T975" t="s">
        <v>173</v>
      </c>
      <c r="U975">
        <v>2.8</v>
      </c>
      <c r="V975">
        <v>2.4</v>
      </c>
      <c r="W975">
        <v>2.7</v>
      </c>
      <c r="X975">
        <v>2.64</v>
      </c>
      <c r="Y975">
        <v>354763</v>
      </c>
      <c r="Z975">
        <v>149000</v>
      </c>
      <c r="AA975">
        <v>7095250</v>
      </c>
    </row>
    <row r="976" spans="1:27" hidden="1">
      <c r="A976" t="s">
        <v>1160</v>
      </c>
      <c r="B976" t="s">
        <v>56</v>
      </c>
      <c r="C976" t="s">
        <v>56</v>
      </c>
      <c r="D976">
        <v>797</v>
      </c>
      <c r="E976" s="12">
        <v>39468</v>
      </c>
      <c r="F976" s="72">
        <f t="shared" si="156"/>
        <v>2008</v>
      </c>
      <c r="G976" s="70">
        <f t="shared" si="157"/>
        <v>10006.38017565872</v>
      </c>
      <c r="H976" s="70" t="e" cm="1">
        <f t="array" ref="H976">INDEX(magic_bricks_appreciation_pivot!$A$13:$K$20,MATCH(C976,magic_bricks_appreciation_pivot!$A$13:$A$20,0),1+MATCH(F976,INDEX(magic_bricks_appreciation_pivot!$B$13:$K$13,0),0))</f>
        <v>#N/A</v>
      </c>
      <c r="I976" s="70"/>
      <c r="J976">
        <v>74</v>
      </c>
      <c r="K976">
        <v>1</v>
      </c>
      <c r="L976">
        <v>1</v>
      </c>
      <c r="M976">
        <v>2</v>
      </c>
      <c r="N976" t="s">
        <v>184</v>
      </c>
      <c r="O976" t="s">
        <v>155</v>
      </c>
      <c r="P976" s="12">
        <v>25233</v>
      </c>
      <c r="Q976" t="s">
        <v>194</v>
      </c>
      <c r="R976" t="s">
        <v>165</v>
      </c>
      <c r="S976" t="s">
        <v>178</v>
      </c>
      <c r="T976" t="s">
        <v>166</v>
      </c>
      <c r="U976">
        <v>4.2</v>
      </c>
      <c r="V976">
        <v>4</v>
      </c>
      <c r="W976">
        <v>4.4000000000000004</v>
      </c>
      <c r="X976">
        <v>4.26</v>
      </c>
      <c r="Y976">
        <v>239253</v>
      </c>
      <c r="Z976">
        <v>111651</v>
      </c>
      <c r="AA976">
        <v>7975085</v>
      </c>
    </row>
    <row r="977" spans="1:27">
      <c r="A977" t="s">
        <v>1161</v>
      </c>
      <c r="B977" t="s">
        <v>175</v>
      </c>
      <c r="C977" t="s">
        <v>34</v>
      </c>
      <c r="D977">
        <v>700</v>
      </c>
      <c r="E977" s="12">
        <v>40496</v>
      </c>
      <c r="F977" s="72">
        <f t="shared" si="156"/>
        <v>2010</v>
      </c>
      <c r="G977" s="70">
        <f t="shared" si="157"/>
        <v>9962.5</v>
      </c>
      <c r="H977" s="70" cm="1">
        <f t="array" ref="H977">INDEX(magic_bricks_appreciation_pivot!$A$13:$K$20,MATCH(C977,magic_bricks_appreciation_pivot!$A$13:$A$20,0),1+MATCH(F977,INDEX(magic_bricks_appreciation_pivot!$B$13:$K$13,0),0))</f>
        <v>0.46848170778869208</v>
      </c>
      <c r="I977" s="70">
        <f t="shared" ref="I977:I980" si="159">G977+G977*H977</f>
        <v>14629.749013844845</v>
      </c>
      <c r="J977">
        <v>66</v>
      </c>
      <c r="K977">
        <v>1</v>
      </c>
      <c r="L977">
        <v>1</v>
      </c>
      <c r="M977">
        <v>2</v>
      </c>
      <c r="N977" t="s">
        <v>193</v>
      </c>
      <c r="O977" t="s">
        <v>155</v>
      </c>
      <c r="P977" s="12">
        <v>35751</v>
      </c>
      <c r="Q977" t="s">
        <v>194</v>
      </c>
      <c r="R977" t="s">
        <v>157</v>
      </c>
      <c r="S977" t="s">
        <v>178</v>
      </c>
      <c r="T977" t="s">
        <v>163</v>
      </c>
      <c r="U977">
        <v>3.6</v>
      </c>
      <c r="V977">
        <v>3.5</v>
      </c>
      <c r="W977">
        <v>3.9</v>
      </c>
      <c r="X977">
        <v>3.65</v>
      </c>
      <c r="Y977">
        <v>223160</v>
      </c>
      <c r="Z977">
        <v>104606</v>
      </c>
      <c r="AA977">
        <v>6973750</v>
      </c>
    </row>
    <row r="978" spans="1:27">
      <c r="A978" t="s">
        <v>1162</v>
      </c>
      <c r="B978" t="s">
        <v>23</v>
      </c>
      <c r="C978" t="s">
        <v>23</v>
      </c>
      <c r="D978">
        <v>1483</v>
      </c>
      <c r="E978" s="12">
        <v>40429</v>
      </c>
      <c r="F978" s="72">
        <f t="shared" si="156"/>
        <v>2010</v>
      </c>
      <c r="G978" s="70">
        <f t="shared" si="157"/>
        <v>6764.9190829399868</v>
      </c>
      <c r="H978" s="70" cm="1">
        <f t="array" ref="H978">INDEX(magic_bricks_appreciation_pivot!$A$13:$K$20,MATCH(C978,magic_bricks_appreciation_pivot!$A$13:$A$20,0),1+MATCH(F978,INDEX(magic_bricks_appreciation_pivot!$B$13:$K$13,0),0))</f>
        <v>0.49881786187527283</v>
      </c>
      <c r="I978" s="70">
        <f t="shared" si="159"/>
        <v>10139.381555651342</v>
      </c>
      <c r="J978">
        <v>21</v>
      </c>
      <c r="K978">
        <v>2</v>
      </c>
      <c r="L978">
        <v>2</v>
      </c>
      <c r="M978">
        <v>4</v>
      </c>
      <c r="N978" t="s">
        <v>184</v>
      </c>
      <c r="O978" t="s">
        <v>155</v>
      </c>
      <c r="P978" s="12">
        <v>38604</v>
      </c>
      <c r="Q978" t="s">
        <v>169</v>
      </c>
      <c r="R978" t="s">
        <v>177</v>
      </c>
      <c r="S978" t="s">
        <v>162</v>
      </c>
      <c r="T978" t="s">
        <v>163</v>
      </c>
      <c r="U978">
        <v>4.4000000000000004</v>
      </c>
      <c r="V978">
        <v>4.5999999999999996</v>
      </c>
      <c r="W978">
        <v>2.6</v>
      </c>
      <c r="X978">
        <v>3.74</v>
      </c>
      <c r="Y978">
        <v>351133</v>
      </c>
      <c r="Z978">
        <v>190615</v>
      </c>
      <c r="AA978">
        <v>10032375</v>
      </c>
    </row>
    <row r="979" spans="1:27">
      <c r="A979" t="s">
        <v>1163</v>
      </c>
      <c r="B979" t="s">
        <v>175</v>
      </c>
      <c r="C979" t="s">
        <v>34</v>
      </c>
      <c r="D979">
        <v>843</v>
      </c>
      <c r="E979" s="12">
        <v>40243</v>
      </c>
      <c r="F979" s="72">
        <f t="shared" si="156"/>
        <v>2010</v>
      </c>
      <c r="G979" s="70">
        <f t="shared" si="157"/>
        <v>9267.9833926453139</v>
      </c>
      <c r="H979" s="70" cm="1">
        <f t="array" ref="H979">INDEX(magic_bricks_appreciation_pivot!$A$13:$K$20,MATCH(C979,magic_bricks_appreciation_pivot!$A$13:$A$20,0),1+MATCH(F979,INDEX(magic_bricks_appreciation_pivot!$B$13:$K$13,0),0))</f>
        <v>0.46848170778869208</v>
      </c>
      <c r="I979" s="70">
        <f t="shared" si="159"/>
        <v>13609.864080189027</v>
      </c>
      <c r="J979">
        <v>99</v>
      </c>
      <c r="K979">
        <v>1</v>
      </c>
      <c r="L979">
        <v>1</v>
      </c>
      <c r="M979">
        <v>3</v>
      </c>
      <c r="N979" t="s">
        <v>154</v>
      </c>
      <c r="O979" t="s">
        <v>161</v>
      </c>
      <c r="P979" s="12">
        <v>27103</v>
      </c>
      <c r="Q979" t="s">
        <v>169</v>
      </c>
      <c r="R979" t="s">
        <v>157</v>
      </c>
      <c r="S979" t="s">
        <v>158</v>
      </c>
      <c r="T979" t="s">
        <v>166</v>
      </c>
      <c r="U979">
        <v>3</v>
      </c>
      <c r="V979">
        <v>2.7</v>
      </c>
      <c r="W979">
        <v>3.9</v>
      </c>
      <c r="X979">
        <v>3.15</v>
      </c>
      <c r="Y979">
        <v>250013</v>
      </c>
      <c r="Z979">
        <v>125007</v>
      </c>
      <c r="AA979">
        <v>7812910</v>
      </c>
    </row>
    <row r="980" spans="1:27">
      <c r="A980" t="s">
        <v>1164</v>
      </c>
      <c r="B980" t="s">
        <v>23</v>
      </c>
      <c r="C980" t="s">
        <v>23</v>
      </c>
      <c r="D980">
        <v>1464</v>
      </c>
      <c r="E980" s="12">
        <v>40584</v>
      </c>
      <c r="F980" s="72">
        <f t="shared" si="156"/>
        <v>2011</v>
      </c>
      <c r="G980" s="70">
        <f t="shared" si="157"/>
        <v>6139.8565573770493</v>
      </c>
      <c r="H980" s="70" cm="1">
        <f t="array" ref="H980">INDEX(magic_bricks_appreciation_pivot!$A$13:$K$20,MATCH(C980,magic_bricks_appreciation_pivot!$A$13:$A$20,0),1+MATCH(F980,INDEX(magic_bricks_appreciation_pivot!$B$13:$K$13,0),0))</f>
        <v>0.30621792098525186</v>
      </c>
      <c r="I980" s="70">
        <f t="shared" si="159"/>
        <v>8019.9906675247148</v>
      </c>
      <c r="J980">
        <v>185</v>
      </c>
      <c r="K980">
        <v>2</v>
      </c>
      <c r="L980">
        <v>2</v>
      </c>
      <c r="M980">
        <v>4</v>
      </c>
      <c r="N980" t="s">
        <v>176</v>
      </c>
      <c r="O980" t="s">
        <v>155</v>
      </c>
      <c r="P980" s="12">
        <v>38759</v>
      </c>
      <c r="Q980" t="s">
        <v>169</v>
      </c>
      <c r="R980" t="s">
        <v>170</v>
      </c>
      <c r="S980" t="s">
        <v>162</v>
      </c>
      <c r="T980" t="s">
        <v>171</v>
      </c>
      <c r="U980">
        <v>4.0999999999999996</v>
      </c>
      <c r="V980">
        <v>4.5999999999999996</v>
      </c>
      <c r="W980">
        <v>3.5</v>
      </c>
      <c r="X980">
        <v>4.01</v>
      </c>
      <c r="Y980">
        <v>431460</v>
      </c>
      <c r="Z980">
        <v>134831</v>
      </c>
      <c r="AA980">
        <v>8988750</v>
      </c>
    </row>
    <row r="981" spans="1:27" hidden="1">
      <c r="A981" t="s">
        <v>1165</v>
      </c>
      <c r="B981" t="s">
        <v>56</v>
      </c>
      <c r="C981" t="s">
        <v>56</v>
      </c>
      <c r="D981">
        <v>858</v>
      </c>
      <c r="E981" s="12">
        <v>39485</v>
      </c>
      <c r="F981" s="72">
        <f t="shared" si="156"/>
        <v>2008</v>
      </c>
      <c r="G981" s="70">
        <f t="shared" si="157"/>
        <v>11145.798368298369</v>
      </c>
      <c r="H981" s="70" t="e" cm="1">
        <f t="array" ref="H981">INDEX(magic_bricks_appreciation_pivot!$A$13:$K$20,MATCH(C981,magic_bricks_appreciation_pivot!$A$13:$A$20,0),1+MATCH(F981,INDEX(magic_bricks_appreciation_pivot!$B$13:$K$13,0),0))</f>
        <v>#N/A</v>
      </c>
      <c r="I981" s="70"/>
      <c r="J981">
        <v>149</v>
      </c>
      <c r="K981">
        <v>1</v>
      </c>
      <c r="L981">
        <v>1</v>
      </c>
      <c r="M981">
        <v>3</v>
      </c>
      <c r="N981" t="s">
        <v>168</v>
      </c>
      <c r="O981" t="s">
        <v>155</v>
      </c>
      <c r="P981" s="12">
        <v>34740</v>
      </c>
      <c r="Q981" t="s">
        <v>194</v>
      </c>
      <c r="R981" t="s">
        <v>177</v>
      </c>
      <c r="S981" t="s">
        <v>158</v>
      </c>
      <c r="T981" t="s">
        <v>182</v>
      </c>
      <c r="U981">
        <v>2.6</v>
      </c>
      <c r="V981">
        <v>4.4000000000000004</v>
      </c>
      <c r="W981">
        <v>4.4000000000000004</v>
      </c>
      <c r="X981">
        <v>3.86</v>
      </c>
      <c r="Y981">
        <v>315582</v>
      </c>
      <c r="Z981">
        <v>47815</v>
      </c>
      <c r="AA981">
        <v>9563095</v>
      </c>
    </row>
    <row r="982" spans="1:27" hidden="1">
      <c r="A982" t="s">
        <v>1166</v>
      </c>
      <c r="B982" t="s">
        <v>201</v>
      </c>
      <c r="C982" t="s">
        <v>201</v>
      </c>
      <c r="D982">
        <v>1927</v>
      </c>
      <c r="E982" s="12">
        <v>39843</v>
      </c>
      <c r="F982" s="72">
        <f t="shared" si="156"/>
        <v>2009</v>
      </c>
      <c r="G982" s="70">
        <f t="shared" si="157"/>
        <v>9160.0207576543853</v>
      </c>
      <c r="H982" s="70" t="e" cm="1">
        <f t="array" ref="H982">INDEX(magic_bricks_appreciation_pivot!$A$13:$K$20,MATCH(C982,magic_bricks_appreciation_pivot!$A$13:$A$20,0),1+MATCH(F982,INDEX(magic_bricks_appreciation_pivot!$B$13:$K$13,0),0))</f>
        <v>#N/A</v>
      </c>
      <c r="I982" s="70"/>
      <c r="J982">
        <v>36</v>
      </c>
      <c r="K982">
        <v>3</v>
      </c>
      <c r="L982">
        <v>2</v>
      </c>
      <c r="M982">
        <v>5</v>
      </c>
      <c r="N982" t="s">
        <v>154</v>
      </c>
      <c r="O982" t="s">
        <v>155</v>
      </c>
      <c r="P982" s="12">
        <v>36923</v>
      </c>
      <c r="Q982" t="s">
        <v>156</v>
      </c>
      <c r="R982" t="s">
        <v>177</v>
      </c>
      <c r="S982" t="s">
        <v>162</v>
      </c>
      <c r="T982" t="s">
        <v>182</v>
      </c>
      <c r="U982">
        <v>2.8</v>
      </c>
      <c r="V982">
        <v>4.2</v>
      </c>
      <c r="W982">
        <v>3.8</v>
      </c>
      <c r="X982">
        <v>3.62</v>
      </c>
      <c r="Y982">
        <v>688403</v>
      </c>
      <c r="Z982">
        <v>229468</v>
      </c>
      <c r="AA982">
        <v>17651360</v>
      </c>
    </row>
    <row r="983" spans="1:27">
      <c r="A983" t="s">
        <v>1167</v>
      </c>
      <c r="B983" t="s">
        <v>75</v>
      </c>
      <c r="C983" t="s">
        <v>75</v>
      </c>
      <c r="D983">
        <v>1664</v>
      </c>
      <c r="E983" s="12">
        <v>41388</v>
      </c>
      <c r="F983" s="72">
        <f t="shared" si="156"/>
        <v>2013</v>
      </c>
      <c r="G983" s="70">
        <f t="shared" si="157"/>
        <v>8069.5192307692305</v>
      </c>
      <c r="H983" s="70" cm="1">
        <f t="array" ref="H983">INDEX(magic_bricks_appreciation_pivot!$A$13:$K$20,MATCH(C983,magic_bricks_appreciation_pivot!$A$13:$A$20,0),1+MATCH(F983,INDEX(magic_bricks_appreciation_pivot!$B$13:$K$13,0),0))</f>
        <v>0.18373644522676402</v>
      </c>
      <c r="I983" s="70">
        <f t="shared" ref="I983:I984" si="160">G983+G983*H983</f>
        <v>9552.1840089197794</v>
      </c>
      <c r="J983">
        <v>90</v>
      </c>
      <c r="K983">
        <v>1</v>
      </c>
      <c r="L983">
        <v>1</v>
      </c>
      <c r="M983">
        <v>4</v>
      </c>
      <c r="N983" t="s">
        <v>154</v>
      </c>
      <c r="O983" t="s">
        <v>161</v>
      </c>
      <c r="P983" s="12">
        <v>34818</v>
      </c>
      <c r="Q983" t="s">
        <v>169</v>
      </c>
      <c r="R983" t="s">
        <v>170</v>
      </c>
      <c r="S983" t="s">
        <v>162</v>
      </c>
      <c r="T983" t="s">
        <v>166</v>
      </c>
      <c r="U983">
        <v>2.1</v>
      </c>
      <c r="V983">
        <v>4.8</v>
      </c>
      <c r="W983">
        <v>4.2</v>
      </c>
      <c r="X983">
        <v>3.72</v>
      </c>
      <c r="Y983">
        <v>416258</v>
      </c>
      <c r="Z983">
        <v>67138</v>
      </c>
      <c r="AA983">
        <v>13427680</v>
      </c>
    </row>
    <row r="984" spans="1:27">
      <c r="A984" t="s">
        <v>1168</v>
      </c>
      <c r="B984" t="s">
        <v>56</v>
      </c>
      <c r="C984" t="s">
        <v>56</v>
      </c>
      <c r="D984">
        <v>1293</v>
      </c>
      <c r="E984" s="12">
        <v>40389</v>
      </c>
      <c r="F984" s="72">
        <f t="shared" si="156"/>
        <v>2010</v>
      </c>
      <c r="G984" s="70">
        <f t="shared" si="157"/>
        <v>7041.2026295436972</v>
      </c>
      <c r="H984" s="70" cm="1">
        <f t="array" ref="H984">INDEX(magic_bricks_appreciation_pivot!$A$13:$K$20,MATCH(C984,magic_bricks_appreciation_pivot!$A$13:$A$20,0),1+MATCH(F984,INDEX(magic_bricks_appreciation_pivot!$B$13:$K$13,0),0))</f>
        <v>0.62795711804515786</v>
      </c>
      <c r="I984" s="70">
        <f t="shared" si="160"/>
        <v>11462.775940363945</v>
      </c>
      <c r="J984">
        <v>136</v>
      </c>
      <c r="K984">
        <v>2</v>
      </c>
      <c r="L984">
        <v>2</v>
      </c>
      <c r="M984">
        <v>4</v>
      </c>
      <c r="N984" t="s">
        <v>184</v>
      </c>
      <c r="O984" t="s">
        <v>161</v>
      </c>
      <c r="P984" s="12">
        <v>38564</v>
      </c>
      <c r="Q984" t="s">
        <v>194</v>
      </c>
      <c r="R984" t="s">
        <v>177</v>
      </c>
      <c r="S984" t="s">
        <v>178</v>
      </c>
      <c r="T984" t="s">
        <v>163</v>
      </c>
      <c r="U984">
        <v>3.1</v>
      </c>
      <c r="V984">
        <v>3.2</v>
      </c>
      <c r="W984">
        <v>3.4</v>
      </c>
      <c r="X984">
        <v>3.27</v>
      </c>
      <c r="Y984">
        <v>327754</v>
      </c>
      <c r="Z984">
        <v>45521</v>
      </c>
      <c r="AA984">
        <v>9104275</v>
      </c>
    </row>
    <row r="985" spans="1:27" hidden="1">
      <c r="A985" t="s">
        <v>1169</v>
      </c>
      <c r="B985" t="s">
        <v>39</v>
      </c>
      <c r="C985" t="s">
        <v>39</v>
      </c>
      <c r="D985">
        <v>1681</v>
      </c>
      <c r="E985" s="12">
        <v>39234</v>
      </c>
      <c r="F985" s="72">
        <f t="shared" si="156"/>
        <v>2007</v>
      </c>
      <c r="G985" s="70">
        <f t="shared" si="157"/>
        <v>10893.694229625224</v>
      </c>
      <c r="H985" s="70" t="e" cm="1">
        <f t="array" ref="H985">INDEX(magic_bricks_appreciation_pivot!$A$13:$K$20,MATCH(C985,magic_bricks_appreciation_pivot!$A$13:$A$20,0),1+MATCH(F985,INDEX(magic_bricks_appreciation_pivot!$B$13:$K$13,0),0))</f>
        <v>#N/A</v>
      </c>
      <c r="I985" s="70"/>
      <c r="J985">
        <v>93</v>
      </c>
      <c r="K985">
        <v>1</v>
      </c>
      <c r="L985">
        <v>1</v>
      </c>
      <c r="M985">
        <v>4</v>
      </c>
      <c r="N985" t="s">
        <v>193</v>
      </c>
      <c r="O985" t="s">
        <v>161</v>
      </c>
      <c r="P985" s="12">
        <v>37409</v>
      </c>
      <c r="Q985" t="s">
        <v>156</v>
      </c>
      <c r="R985" t="s">
        <v>165</v>
      </c>
      <c r="S985" t="s">
        <v>178</v>
      </c>
      <c r="T985" t="s">
        <v>166</v>
      </c>
      <c r="U985">
        <v>3</v>
      </c>
      <c r="V985">
        <v>3</v>
      </c>
      <c r="W985">
        <v>2.7</v>
      </c>
      <c r="X985">
        <v>2.88</v>
      </c>
      <c r="Y985">
        <v>677555</v>
      </c>
      <c r="Z985">
        <v>329621</v>
      </c>
      <c r="AA985">
        <v>18312300</v>
      </c>
    </row>
    <row r="986" spans="1:27">
      <c r="A986" t="s">
        <v>1170</v>
      </c>
      <c r="B986" t="s">
        <v>175</v>
      </c>
      <c r="C986" t="s">
        <v>34</v>
      </c>
      <c r="D986">
        <v>1073</v>
      </c>
      <c r="E986" s="12">
        <v>41165</v>
      </c>
      <c r="F986" s="72">
        <f t="shared" si="156"/>
        <v>2012</v>
      </c>
      <c r="G986" s="70">
        <f t="shared" si="157"/>
        <v>9096.8872320596456</v>
      </c>
      <c r="H986" s="70" cm="1">
        <f t="array" ref="H986">INDEX(magic_bricks_appreciation_pivot!$A$13:$K$20,MATCH(C986,magic_bricks_appreciation_pivot!$A$13:$A$20,0),1+MATCH(F986,INDEX(magic_bricks_appreciation_pivot!$B$13:$K$13,0),0))</f>
        <v>0.22606337179266398</v>
      </c>
      <c r="I986" s="70">
        <f>G986+G986*H986</f>
        <v>11153.360232556683</v>
      </c>
      <c r="J986">
        <v>163</v>
      </c>
      <c r="K986">
        <v>1</v>
      </c>
      <c r="L986">
        <v>1</v>
      </c>
      <c r="M986">
        <v>3</v>
      </c>
      <c r="N986" t="s">
        <v>184</v>
      </c>
      <c r="O986" t="s">
        <v>155</v>
      </c>
      <c r="P986" s="12">
        <v>34960</v>
      </c>
      <c r="Q986" t="s">
        <v>169</v>
      </c>
      <c r="R986" t="s">
        <v>177</v>
      </c>
      <c r="S986" t="s">
        <v>158</v>
      </c>
      <c r="T986" t="s">
        <v>163</v>
      </c>
      <c r="U986">
        <v>4</v>
      </c>
      <c r="V986">
        <v>5</v>
      </c>
      <c r="W986">
        <v>3.5</v>
      </c>
      <c r="X986">
        <v>4.25</v>
      </c>
      <c r="Y986">
        <v>253785</v>
      </c>
      <c r="Z986">
        <v>29283</v>
      </c>
      <c r="AA986">
        <v>9760960</v>
      </c>
    </row>
    <row r="987" spans="1:27" hidden="1">
      <c r="A987" t="s">
        <v>1171</v>
      </c>
      <c r="B987" t="s">
        <v>175</v>
      </c>
      <c r="C987" t="s">
        <v>34</v>
      </c>
      <c r="D987">
        <v>916</v>
      </c>
      <c r="E987" s="12">
        <v>39742</v>
      </c>
      <c r="F987" s="72">
        <f t="shared" si="156"/>
        <v>2008</v>
      </c>
      <c r="G987" s="70">
        <f t="shared" si="157"/>
        <v>7991.048034934498</v>
      </c>
      <c r="H987" s="70" t="e" cm="1">
        <f t="array" ref="H987">INDEX(magic_bricks_appreciation_pivot!$A$13:$K$20,MATCH(C987,magic_bricks_appreciation_pivot!$A$13:$A$20,0),1+MATCH(F987,INDEX(magic_bricks_appreciation_pivot!$B$13:$K$13,0),0))</f>
        <v>#N/A</v>
      </c>
      <c r="I987" s="70"/>
      <c r="J987">
        <v>109</v>
      </c>
      <c r="K987">
        <v>1</v>
      </c>
      <c r="L987">
        <v>1</v>
      </c>
      <c r="M987">
        <v>3</v>
      </c>
      <c r="N987" t="s">
        <v>154</v>
      </c>
      <c r="O987" t="s">
        <v>161</v>
      </c>
      <c r="P987" s="12">
        <v>33902</v>
      </c>
      <c r="Q987" t="s">
        <v>194</v>
      </c>
      <c r="R987" t="s">
        <v>157</v>
      </c>
      <c r="S987" t="s">
        <v>178</v>
      </c>
      <c r="T987" t="s">
        <v>166</v>
      </c>
      <c r="U987">
        <v>2.2000000000000002</v>
      </c>
      <c r="V987">
        <v>2</v>
      </c>
      <c r="W987">
        <v>3.8</v>
      </c>
      <c r="X987">
        <v>2.6</v>
      </c>
      <c r="Y987">
        <v>212274</v>
      </c>
      <c r="Z987">
        <v>87838</v>
      </c>
      <c r="AA987">
        <v>7319800</v>
      </c>
    </row>
    <row r="988" spans="1:27" hidden="1">
      <c r="A988" t="s">
        <v>1172</v>
      </c>
      <c r="B988" t="s">
        <v>51</v>
      </c>
      <c r="C988" t="s">
        <v>51</v>
      </c>
      <c r="D988">
        <v>1617</v>
      </c>
      <c r="E988" s="12">
        <v>39668</v>
      </c>
      <c r="F988" s="72">
        <f t="shared" si="156"/>
        <v>2008</v>
      </c>
      <c r="G988" s="70">
        <f t="shared" si="157"/>
        <v>7524.6072974644403</v>
      </c>
      <c r="H988" s="70" t="e" cm="1">
        <f t="array" ref="H988">INDEX(magic_bricks_appreciation_pivot!$A$13:$K$20,MATCH(C988,magic_bricks_appreciation_pivot!$A$13:$A$20,0),1+MATCH(F988,INDEX(magic_bricks_appreciation_pivot!$B$13:$K$13,0),0))</f>
        <v>#N/A</v>
      </c>
      <c r="I988" s="70"/>
      <c r="J988">
        <v>18</v>
      </c>
      <c r="K988">
        <v>2</v>
      </c>
      <c r="L988">
        <v>1</v>
      </c>
      <c r="M988">
        <v>4</v>
      </c>
      <c r="N988" t="s">
        <v>154</v>
      </c>
      <c r="O988" t="s">
        <v>161</v>
      </c>
      <c r="P988" s="12">
        <v>29813</v>
      </c>
      <c r="Q988" t="s">
        <v>156</v>
      </c>
      <c r="R988" t="s">
        <v>170</v>
      </c>
      <c r="S988" t="s">
        <v>162</v>
      </c>
      <c r="T988" t="s">
        <v>159</v>
      </c>
      <c r="U988">
        <v>4.8</v>
      </c>
      <c r="V988">
        <v>2.5</v>
      </c>
      <c r="W988">
        <v>5</v>
      </c>
      <c r="X988">
        <v>3.83</v>
      </c>
      <c r="Y988">
        <v>389353</v>
      </c>
      <c r="Z988">
        <v>97338</v>
      </c>
      <c r="AA988">
        <v>12167290</v>
      </c>
    </row>
    <row r="989" spans="1:27" hidden="1">
      <c r="A989" t="s">
        <v>1173</v>
      </c>
      <c r="B989" t="s">
        <v>201</v>
      </c>
      <c r="C989" t="s">
        <v>201</v>
      </c>
      <c r="D989">
        <v>2223</v>
      </c>
      <c r="E989" s="12">
        <v>39748</v>
      </c>
      <c r="F989" s="72">
        <f t="shared" si="156"/>
        <v>2008</v>
      </c>
      <c r="G989" s="70">
        <f t="shared" si="157"/>
        <v>5325.9919028340082</v>
      </c>
      <c r="H989" s="70" t="e" cm="1">
        <f t="array" ref="H989">INDEX(magic_bricks_appreciation_pivot!$A$13:$K$20,MATCH(C989,magic_bricks_appreciation_pivot!$A$13:$A$20,0),1+MATCH(F989,INDEX(magic_bricks_appreciation_pivot!$B$13:$K$13,0),0))</f>
        <v>#N/A</v>
      </c>
      <c r="I989" s="70"/>
      <c r="J989">
        <v>39</v>
      </c>
      <c r="K989">
        <v>4</v>
      </c>
      <c r="L989">
        <v>2</v>
      </c>
      <c r="M989">
        <v>6</v>
      </c>
      <c r="N989" t="s">
        <v>193</v>
      </c>
      <c r="O989" t="s">
        <v>161</v>
      </c>
      <c r="P989" s="12">
        <v>34638</v>
      </c>
      <c r="Q989" t="s">
        <v>194</v>
      </c>
      <c r="R989" t="s">
        <v>157</v>
      </c>
      <c r="S989" t="s">
        <v>162</v>
      </c>
      <c r="T989" t="s">
        <v>166</v>
      </c>
      <c r="U989">
        <v>4.4000000000000004</v>
      </c>
      <c r="V989">
        <v>4.4000000000000004</v>
      </c>
      <c r="W989">
        <v>4.8</v>
      </c>
      <c r="X989">
        <v>4.5599999999999996</v>
      </c>
      <c r="Y989">
        <v>390709</v>
      </c>
      <c r="Z989">
        <v>260473</v>
      </c>
      <c r="AA989">
        <v>11839680</v>
      </c>
    </row>
    <row r="990" spans="1:27">
      <c r="A990" t="s">
        <v>1174</v>
      </c>
      <c r="B990" t="s">
        <v>175</v>
      </c>
      <c r="C990" t="s">
        <v>34</v>
      </c>
      <c r="D990">
        <v>877</v>
      </c>
      <c r="E990" s="12">
        <v>41227</v>
      </c>
      <c r="F990" s="72">
        <f t="shared" si="156"/>
        <v>2012</v>
      </c>
      <c r="G990" s="70">
        <f t="shared" si="157"/>
        <v>14413.854047890536</v>
      </c>
      <c r="H990" s="70" cm="1">
        <f t="array" ref="H990">INDEX(magic_bricks_appreciation_pivot!$A$13:$K$20,MATCH(C990,magic_bricks_appreciation_pivot!$A$13:$A$20,0),1+MATCH(F990,INDEX(magic_bricks_appreciation_pivot!$B$13:$K$13,0),0))</f>
        <v>0.22606337179266398</v>
      </c>
      <c r="I990" s="70">
        <f t="shared" ref="I990:I991" si="161">G990+G990*H990</f>
        <v>17672.29849448401</v>
      </c>
      <c r="J990">
        <v>21</v>
      </c>
      <c r="K990">
        <v>1</v>
      </c>
      <c r="L990">
        <v>1</v>
      </c>
      <c r="M990">
        <v>3</v>
      </c>
      <c r="N990" t="s">
        <v>176</v>
      </c>
      <c r="O990" t="s">
        <v>155</v>
      </c>
      <c r="P990" s="12">
        <v>29182</v>
      </c>
      <c r="Q990" t="s">
        <v>156</v>
      </c>
      <c r="R990" t="s">
        <v>170</v>
      </c>
      <c r="S990" t="s">
        <v>162</v>
      </c>
      <c r="T990" t="s">
        <v>182</v>
      </c>
      <c r="U990">
        <v>2.9</v>
      </c>
      <c r="V990">
        <v>3.3</v>
      </c>
      <c r="W990">
        <v>4.3</v>
      </c>
      <c r="X990">
        <v>3.48</v>
      </c>
      <c r="Y990">
        <v>366588</v>
      </c>
      <c r="Z990">
        <v>63205</v>
      </c>
      <c r="AA990">
        <v>12640950</v>
      </c>
    </row>
    <row r="991" spans="1:27">
      <c r="A991" t="s">
        <v>1175</v>
      </c>
      <c r="B991" t="s">
        <v>23</v>
      </c>
      <c r="C991" t="s">
        <v>23</v>
      </c>
      <c r="D991">
        <v>802</v>
      </c>
      <c r="E991" s="12">
        <v>40748</v>
      </c>
      <c r="F991" s="72">
        <f t="shared" si="156"/>
        <v>2011</v>
      </c>
      <c r="G991" s="70">
        <f t="shared" si="157"/>
        <v>9766.2094763092264</v>
      </c>
      <c r="H991" s="70" cm="1">
        <f t="array" ref="H991">INDEX(magic_bricks_appreciation_pivot!$A$13:$K$20,MATCH(C991,magic_bricks_appreciation_pivot!$A$13:$A$20,0),1+MATCH(F991,INDEX(magic_bricks_appreciation_pivot!$B$13:$K$13,0),0))</f>
        <v>0.30621792098525186</v>
      </c>
      <c r="I991" s="70">
        <f t="shared" si="161"/>
        <v>12756.797838051103</v>
      </c>
      <c r="J991">
        <v>18</v>
      </c>
      <c r="K991">
        <v>1</v>
      </c>
      <c r="L991">
        <v>1</v>
      </c>
      <c r="M991">
        <v>2</v>
      </c>
      <c r="N991" t="s">
        <v>168</v>
      </c>
      <c r="O991" t="s">
        <v>155</v>
      </c>
      <c r="P991" s="12">
        <v>31258</v>
      </c>
      <c r="Q991" t="s">
        <v>156</v>
      </c>
      <c r="R991" t="s">
        <v>157</v>
      </c>
      <c r="S991" t="s">
        <v>178</v>
      </c>
      <c r="T991" t="s">
        <v>163</v>
      </c>
      <c r="U991">
        <v>3</v>
      </c>
      <c r="V991">
        <v>4.0999999999999996</v>
      </c>
      <c r="W991">
        <v>2.4</v>
      </c>
      <c r="X991">
        <v>3.09</v>
      </c>
      <c r="Y991">
        <v>266305</v>
      </c>
      <c r="Z991">
        <v>187980</v>
      </c>
      <c r="AA991">
        <v>7832500</v>
      </c>
    </row>
    <row r="992" spans="1:27" hidden="1">
      <c r="A992" t="s">
        <v>1176</v>
      </c>
      <c r="B992" t="s">
        <v>201</v>
      </c>
      <c r="C992" t="s">
        <v>201</v>
      </c>
      <c r="D992">
        <v>2057</v>
      </c>
      <c r="E992" s="12">
        <v>39656</v>
      </c>
      <c r="F992" s="72">
        <f t="shared" si="156"/>
        <v>2008</v>
      </c>
      <c r="G992" s="70">
        <f t="shared" si="157"/>
        <v>5540.1166747690813</v>
      </c>
      <c r="H992" s="70" t="e" cm="1">
        <f t="array" ref="H992">INDEX(magic_bricks_appreciation_pivot!$A$13:$K$20,MATCH(C992,magic_bricks_appreciation_pivot!$A$13:$A$20,0),1+MATCH(F992,INDEX(magic_bricks_appreciation_pivot!$B$13:$K$13,0),0))</f>
        <v>#N/A</v>
      </c>
      <c r="I992" s="70"/>
      <c r="J992">
        <v>131</v>
      </c>
      <c r="K992">
        <v>3</v>
      </c>
      <c r="L992">
        <v>2</v>
      </c>
      <c r="M992">
        <v>5</v>
      </c>
      <c r="N992" t="s">
        <v>193</v>
      </c>
      <c r="O992" t="s">
        <v>155</v>
      </c>
      <c r="P992" s="12">
        <v>31991</v>
      </c>
      <c r="Q992" t="s">
        <v>194</v>
      </c>
      <c r="R992" t="s">
        <v>170</v>
      </c>
      <c r="S992" t="s">
        <v>158</v>
      </c>
      <c r="T992" t="s">
        <v>166</v>
      </c>
      <c r="U992">
        <v>2.5</v>
      </c>
      <c r="V992">
        <v>2.7</v>
      </c>
      <c r="W992">
        <v>4.5999999999999996</v>
      </c>
      <c r="X992">
        <v>3.4</v>
      </c>
      <c r="Y992">
        <v>364673</v>
      </c>
      <c r="Z992">
        <v>91168</v>
      </c>
      <c r="AA992">
        <v>11396020</v>
      </c>
    </row>
    <row r="993" spans="1:27">
      <c r="A993" t="s">
        <v>1177</v>
      </c>
      <c r="B993" t="s">
        <v>39</v>
      </c>
      <c r="C993" t="s">
        <v>39</v>
      </c>
      <c r="D993">
        <v>1990</v>
      </c>
      <c r="E993" s="12">
        <v>41631</v>
      </c>
      <c r="F993" s="72">
        <f t="shared" si="156"/>
        <v>2013</v>
      </c>
      <c r="G993" s="70">
        <f t="shared" si="157"/>
        <v>7501.2311557788944</v>
      </c>
      <c r="H993" s="70" cm="1">
        <f t="array" ref="H993">INDEX(magic_bricks_appreciation_pivot!$A$13:$K$20,MATCH(C993,magic_bricks_appreciation_pivot!$A$13:$A$20,0),1+MATCH(F993,INDEX(magic_bricks_appreciation_pivot!$B$13:$K$13,0),0))</f>
        <v>4.727764965406598E-2</v>
      </c>
      <c r="I993" s="70">
        <f t="shared" ref="I993:I994" si="162">G993+G993*H993</f>
        <v>7855.8717343359731</v>
      </c>
      <c r="J993">
        <v>199</v>
      </c>
      <c r="K993">
        <v>2</v>
      </c>
      <c r="L993">
        <v>1</v>
      </c>
      <c r="M993">
        <v>5</v>
      </c>
      <c r="N993" t="s">
        <v>154</v>
      </c>
      <c r="O993" t="s">
        <v>155</v>
      </c>
      <c r="P993" s="12">
        <v>39806</v>
      </c>
      <c r="Q993" t="s">
        <v>194</v>
      </c>
      <c r="R993" t="s">
        <v>177</v>
      </c>
      <c r="S993" t="s">
        <v>158</v>
      </c>
      <c r="T993" t="s">
        <v>182</v>
      </c>
      <c r="U993">
        <v>3.3</v>
      </c>
      <c r="V993">
        <v>3</v>
      </c>
      <c r="W993">
        <v>2.7</v>
      </c>
      <c r="X993">
        <v>2.9849999999999999</v>
      </c>
      <c r="Y993">
        <v>507533</v>
      </c>
      <c r="Z993">
        <v>268694</v>
      </c>
      <c r="AA993">
        <v>14927450</v>
      </c>
    </row>
    <row r="994" spans="1:27">
      <c r="A994" t="s">
        <v>1178</v>
      </c>
      <c r="B994" t="s">
        <v>23</v>
      </c>
      <c r="C994" t="s">
        <v>23</v>
      </c>
      <c r="D994">
        <v>975</v>
      </c>
      <c r="E994" s="12">
        <v>40507</v>
      </c>
      <c r="F994" s="72">
        <f t="shared" si="156"/>
        <v>2010</v>
      </c>
      <c r="G994" s="70">
        <f t="shared" si="157"/>
        <v>8472.8205128205136</v>
      </c>
      <c r="H994" s="70" cm="1">
        <f t="array" ref="H994">INDEX(magic_bricks_appreciation_pivot!$A$13:$K$20,MATCH(C994,magic_bricks_appreciation_pivot!$A$13:$A$20,0),1+MATCH(F994,INDEX(magic_bricks_appreciation_pivot!$B$13:$K$13,0),0))</f>
        <v>0.49881786187527283</v>
      </c>
      <c r="I994" s="70">
        <f t="shared" si="162"/>
        <v>12699.214725078595</v>
      </c>
      <c r="J994">
        <v>78</v>
      </c>
      <c r="K994">
        <v>1</v>
      </c>
      <c r="L994">
        <v>1</v>
      </c>
      <c r="M994">
        <v>3</v>
      </c>
      <c r="N994" t="s">
        <v>184</v>
      </c>
      <c r="O994" t="s">
        <v>155</v>
      </c>
      <c r="P994" s="12">
        <v>37587</v>
      </c>
      <c r="Q994" t="s">
        <v>156</v>
      </c>
      <c r="R994" t="s">
        <v>170</v>
      </c>
      <c r="S994" t="s">
        <v>158</v>
      </c>
      <c r="T994" t="s">
        <v>159</v>
      </c>
      <c r="U994">
        <v>3.5</v>
      </c>
      <c r="V994">
        <v>3.7</v>
      </c>
      <c r="W994">
        <v>4</v>
      </c>
      <c r="X994">
        <v>3.76</v>
      </c>
      <c r="Y994">
        <v>363484</v>
      </c>
      <c r="Z994">
        <v>123915</v>
      </c>
      <c r="AA994">
        <v>8261000</v>
      </c>
    </row>
    <row r="995" spans="1:27" hidden="1">
      <c r="A995" t="s">
        <v>1179</v>
      </c>
      <c r="B995" t="s">
        <v>75</v>
      </c>
      <c r="D995">
        <v>1519</v>
      </c>
      <c r="E995" s="12">
        <v>39239</v>
      </c>
      <c r="F995" s="72">
        <f t="shared" si="156"/>
        <v>2007</v>
      </c>
      <c r="G995" s="70">
        <f t="shared" si="157"/>
        <v>11961.757735352205</v>
      </c>
      <c r="H995" s="70" t="e" cm="1">
        <f t="array" ref="H995">INDEX(magic_bricks_appreciation_pivot!$A$13:$K$20,MATCH(C995,magic_bricks_appreciation_pivot!$A$13:$A$20,0),1+MATCH(F995,INDEX(magic_bricks_appreciation_pivot!$B$13:$K$13,0),0))</f>
        <v>#N/A</v>
      </c>
      <c r="I995" s="70"/>
      <c r="J995">
        <v>115</v>
      </c>
      <c r="K995">
        <v>1</v>
      </c>
      <c r="L995">
        <v>1</v>
      </c>
      <c r="M995">
        <v>4</v>
      </c>
      <c r="N995" t="s">
        <v>168</v>
      </c>
      <c r="O995" t="s">
        <v>155</v>
      </c>
      <c r="P995" s="12">
        <v>25369</v>
      </c>
      <c r="Q995" t="s">
        <v>156</v>
      </c>
      <c r="R995" t="s">
        <v>170</v>
      </c>
      <c r="S995" t="s">
        <v>178</v>
      </c>
      <c r="T995" t="s">
        <v>182</v>
      </c>
      <c r="U995">
        <v>3.3</v>
      </c>
      <c r="V995">
        <v>4.8</v>
      </c>
      <c r="W995">
        <v>4.7</v>
      </c>
      <c r="Y995">
        <v>654117</v>
      </c>
      <c r="Z995">
        <v>127189</v>
      </c>
      <c r="AA995">
        <v>18169910</v>
      </c>
    </row>
    <row r="996" spans="1:27" hidden="1">
      <c r="A996" t="s">
        <v>1180</v>
      </c>
      <c r="B996" t="s">
        <v>23</v>
      </c>
      <c r="C996" t="s">
        <v>23</v>
      </c>
      <c r="D996">
        <v>1537</v>
      </c>
      <c r="E996" s="12">
        <v>40139</v>
      </c>
      <c r="F996" s="72">
        <f t="shared" si="156"/>
        <v>2009</v>
      </c>
      <c r="G996" s="70">
        <f t="shared" si="157"/>
        <v>5321.1613532856218</v>
      </c>
      <c r="H996" s="70" t="e" cm="1">
        <f t="array" ref="H996">INDEX(magic_bricks_appreciation_pivot!$A$13:$K$20,MATCH(C996,magic_bricks_appreciation_pivot!$A$13:$A$20,0),1+MATCH(F996,INDEX(magic_bricks_appreciation_pivot!$B$13:$K$13,0),0))</f>
        <v>#N/A</v>
      </c>
      <c r="I996" s="70"/>
      <c r="J996">
        <v>42</v>
      </c>
      <c r="K996">
        <v>2</v>
      </c>
      <c r="L996">
        <v>2</v>
      </c>
      <c r="M996">
        <v>4</v>
      </c>
      <c r="N996" t="s">
        <v>184</v>
      </c>
      <c r="O996" t="s">
        <v>161</v>
      </c>
      <c r="P996" s="12">
        <v>31014</v>
      </c>
      <c r="Q996" t="s">
        <v>169</v>
      </c>
      <c r="R996" t="s">
        <v>165</v>
      </c>
      <c r="S996" t="s">
        <v>158</v>
      </c>
      <c r="T996" t="s">
        <v>163</v>
      </c>
      <c r="U996">
        <v>3.7</v>
      </c>
      <c r="V996">
        <v>4.7</v>
      </c>
      <c r="W996">
        <v>2.2000000000000002</v>
      </c>
      <c r="X996">
        <v>3.4</v>
      </c>
      <c r="Y996">
        <v>359860</v>
      </c>
      <c r="Z996">
        <v>147215</v>
      </c>
      <c r="AA996">
        <v>8178625</v>
      </c>
    </row>
    <row r="997" spans="1:27">
      <c r="A997" t="s">
        <v>1181</v>
      </c>
      <c r="B997" t="s">
        <v>23</v>
      </c>
      <c r="C997" t="s">
        <v>23</v>
      </c>
      <c r="D997">
        <v>1502</v>
      </c>
      <c r="E997" s="12">
        <v>40436</v>
      </c>
      <c r="F997" s="72">
        <f t="shared" si="156"/>
        <v>2010</v>
      </c>
      <c r="G997" s="70">
        <f t="shared" si="157"/>
        <v>4445.4061251664443</v>
      </c>
      <c r="H997" s="70" cm="1">
        <f t="array" ref="H997">INDEX(magic_bricks_appreciation_pivot!$A$13:$K$20,MATCH(C997,magic_bricks_appreciation_pivot!$A$13:$A$20,0),1+MATCH(F997,INDEX(magic_bricks_appreciation_pivot!$B$13:$K$13,0),0))</f>
        <v>0.49881786187527283</v>
      </c>
      <c r="I997" s="70">
        <f>G997+G997*H997</f>
        <v>6662.8541036892111</v>
      </c>
      <c r="J997">
        <v>164</v>
      </c>
      <c r="K997">
        <v>2</v>
      </c>
      <c r="L997">
        <v>2</v>
      </c>
      <c r="M997">
        <v>4</v>
      </c>
      <c r="N997" t="s">
        <v>154</v>
      </c>
      <c r="O997" t="s">
        <v>155</v>
      </c>
      <c r="P997" s="12">
        <v>25471</v>
      </c>
      <c r="Q997" t="s">
        <v>169</v>
      </c>
      <c r="R997" t="s">
        <v>177</v>
      </c>
      <c r="S997" t="s">
        <v>178</v>
      </c>
      <c r="T997" t="s">
        <v>173</v>
      </c>
      <c r="U997">
        <v>3.3</v>
      </c>
      <c r="V997">
        <v>3.4</v>
      </c>
      <c r="W997">
        <v>2.4</v>
      </c>
      <c r="X997">
        <v>2.97</v>
      </c>
      <c r="Y997">
        <v>273757</v>
      </c>
      <c r="Z997">
        <v>113509</v>
      </c>
      <c r="AA997">
        <v>6677000</v>
      </c>
    </row>
    <row r="998" spans="1:27" hidden="1">
      <c r="A998" t="s">
        <v>1182</v>
      </c>
      <c r="B998" t="s">
        <v>56</v>
      </c>
      <c r="C998" t="s">
        <v>56</v>
      </c>
      <c r="D998">
        <v>1016</v>
      </c>
      <c r="E998" s="12">
        <v>39774</v>
      </c>
      <c r="F998" s="72">
        <f t="shared" si="156"/>
        <v>2008</v>
      </c>
      <c r="G998" s="70">
        <f t="shared" si="157"/>
        <v>6930.9448818897636</v>
      </c>
      <c r="H998" s="70" t="e" cm="1">
        <f t="array" ref="H998">INDEX(magic_bricks_appreciation_pivot!$A$13:$K$20,MATCH(C998,magic_bricks_appreciation_pivot!$A$13:$A$20,0),1+MATCH(F998,INDEX(magic_bricks_appreciation_pivot!$B$13:$K$13,0),0))</f>
        <v>#N/A</v>
      </c>
      <c r="I998" s="70"/>
      <c r="J998">
        <v>24</v>
      </c>
      <c r="K998">
        <v>1</v>
      </c>
      <c r="L998">
        <v>1</v>
      </c>
      <c r="M998">
        <v>3</v>
      </c>
      <c r="N998" t="s">
        <v>154</v>
      </c>
      <c r="O998" t="s">
        <v>161</v>
      </c>
      <c r="P998" s="12">
        <v>26634</v>
      </c>
      <c r="Q998" t="s">
        <v>194</v>
      </c>
      <c r="R998" t="s">
        <v>165</v>
      </c>
      <c r="S998" t="s">
        <v>178</v>
      </c>
      <c r="T998" t="s">
        <v>163</v>
      </c>
      <c r="U998">
        <v>4.8</v>
      </c>
      <c r="V998">
        <v>4.4000000000000004</v>
      </c>
      <c r="W998">
        <v>4.3</v>
      </c>
      <c r="X998">
        <v>4.47</v>
      </c>
      <c r="Y998">
        <v>246464</v>
      </c>
      <c r="Z998">
        <v>91544</v>
      </c>
      <c r="AA998">
        <v>7041840</v>
      </c>
    </row>
    <row r="999" spans="1:27">
      <c r="A999" t="s">
        <v>1183</v>
      </c>
      <c r="B999" t="s">
        <v>75</v>
      </c>
      <c r="C999" t="s">
        <v>75</v>
      </c>
      <c r="D999">
        <v>1502</v>
      </c>
      <c r="E999" s="12">
        <v>41027</v>
      </c>
      <c r="F999" s="72">
        <f t="shared" si="156"/>
        <v>2012</v>
      </c>
      <c r="G999" s="70">
        <f t="shared" si="157"/>
        <v>6280.6990679094542</v>
      </c>
      <c r="H999" s="70" cm="1">
        <f t="array" ref="H999">INDEX(magic_bricks_appreciation_pivot!$A$13:$K$20,MATCH(C999,magic_bricks_appreciation_pivot!$A$13:$A$20,0),1+MATCH(F999,INDEX(magic_bricks_appreciation_pivot!$B$13:$K$13,0),0))</f>
        <v>0.4595405666106962</v>
      </c>
      <c r="I999" s="70">
        <f t="shared" ref="I999:I1000" si="163">G999+G999*H999</f>
        <v>9166.9350762878366</v>
      </c>
      <c r="J999">
        <v>64</v>
      </c>
      <c r="K999">
        <v>1</v>
      </c>
      <c r="L999">
        <v>1</v>
      </c>
      <c r="M999">
        <v>4</v>
      </c>
      <c r="N999" t="s">
        <v>193</v>
      </c>
      <c r="O999" t="s">
        <v>161</v>
      </c>
      <c r="P999" s="12">
        <v>27157</v>
      </c>
      <c r="Q999" t="s">
        <v>194</v>
      </c>
      <c r="R999" t="s">
        <v>177</v>
      </c>
      <c r="S999" t="s">
        <v>178</v>
      </c>
      <c r="T999" t="s">
        <v>163</v>
      </c>
      <c r="U999">
        <v>2.1</v>
      </c>
      <c r="V999">
        <v>5</v>
      </c>
      <c r="W999">
        <v>2.7</v>
      </c>
      <c r="X999">
        <v>3.0950000000000002</v>
      </c>
      <c r="Y999">
        <v>320743</v>
      </c>
      <c r="Z999">
        <v>179239</v>
      </c>
      <c r="AA999">
        <v>9433610</v>
      </c>
    </row>
    <row r="1000" spans="1:27">
      <c r="A1000" t="s">
        <v>1184</v>
      </c>
      <c r="B1000" t="s">
        <v>23</v>
      </c>
      <c r="C1000" t="s">
        <v>23</v>
      </c>
      <c r="D1000">
        <v>1497</v>
      </c>
      <c r="E1000" s="12">
        <v>40272</v>
      </c>
      <c r="F1000" s="72">
        <f t="shared" si="156"/>
        <v>2010</v>
      </c>
      <c r="G1000" s="70">
        <f t="shared" si="157"/>
        <v>5454.1583166332666</v>
      </c>
      <c r="H1000" s="70" cm="1">
        <f t="array" ref="H1000">INDEX(magic_bricks_appreciation_pivot!$A$13:$K$20,MATCH(C1000,magic_bricks_appreciation_pivot!$A$13:$A$20,0),1+MATCH(F1000,INDEX(magic_bricks_appreciation_pivot!$B$13:$K$13,0),0))</f>
        <v>0.49881786187527283</v>
      </c>
      <c r="I1000" s="70">
        <f t="shared" si="163"/>
        <v>8174.7899064655103</v>
      </c>
      <c r="J1000">
        <v>170</v>
      </c>
      <c r="K1000">
        <v>2</v>
      </c>
      <c r="L1000">
        <v>2</v>
      </c>
      <c r="M1000">
        <v>4</v>
      </c>
      <c r="N1000" t="s">
        <v>168</v>
      </c>
      <c r="O1000" t="s">
        <v>161</v>
      </c>
      <c r="P1000" s="12">
        <v>34432</v>
      </c>
      <c r="Q1000" t="s">
        <v>169</v>
      </c>
      <c r="R1000" t="s">
        <v>157</v>
      </c>
      <c r="S1000" t="s">
        <v>178</v>
      </c>
      <c r="T1000" t="s">
        <v>166</v>
      </c>
      <c r="U1000">
        <v>3.1</v>
      </c>
      <c r="V1000">
        <v>4</v>
      </c>
      <c r="W1000">
        <v>3.8</v>
      </c>
      <c r="X1000">
        <v>3.65</v>
      </c>
      <c r="Y1000">
        <v>269441</v>
      </c>
      <c r="Z1000">
        <v>146968</v>
      </c>
      <c r="AA1000">
        <v>8164875</v>
      </c>
    </row>
    <row r="1001" spans="1:27" hidden="1">
      <c r="A1001" t="s">
        <v>1185</v>
      </c>
      <c r="B1001" t="s">
        <v>56</v>
      </c>
      <c r="C1001" t="s">
        <v>56</v>
      </c>
      <c r="D1001">
        <v>850</v>
      </c>
      <c r="E1001" s="12">
        <v>39038</v>
      </c>
      <c r="F1001" s="72">
        <f t="shared" si="156"/>
        <v>2006</v>
      </c>
      <c r="G1001" s="70">
        <f t="shared" si="157"/>
        <v>7735.411764705882</v>
      </c>
      <c r="H1001" s="70" t="e" cm="1">
        <f t="array" ref="H1001">INDEX(magic_bricks_appreciation_pivot!$A$13:$K$20,MATCH(C1001,magic_bricks_appreciation_pivot!$A$13:$A$20,0),1+MATCH(F1001,INDEX(magic_bricks_appreciation_pivot!$B$13:$K$13,0),0))</f>
        <v>#N/A</v>
      </c>
      <c r="I1001" s="70"/>
      <c r="J1001">
        <v>179</v>
      </c>
      <c r="K1001">
        <v>1</v>
      </c>
      <c r="L1001">
        <v>1</v>
      </c>
      <c r="M1001">
        <v>3</v>
      </c>
      <c r="N1001" t="s">
        <v>176</v>
      </c>
      <c r="O1001" t="s">
        <v>161</v>
      </c>
      <c r="P1001" s="12">
        <v>31738</v>
      </c>
      <c r="Q1001" t="s">
        <v>194</v>
      </c>
      <c r="R1001" t="s">
        <v>170</v>
      </c>
      <c r="S1001" t="s">
        <v>158</v>
      </c>
      <c r="T1001" t="s">
        <v>171</v>
      </c>
      <c r="U1001">
        <v>5</v>
      </c>
      <c r="V1001">
        <v>4.9000000000000004</v>
      </c>
      <c r="W1001">
        <v>4.4000000000000004</v>
      </c>
      <c r="X1001">
        <v>4.68</v>
      </c>
      <c r="Y1001">
        <v>223553</v>
      </c>
      <c r="Z1001">
        <v>52601</v>
      </c>
      <c r="AA1001">
        <v>6575100</v>
      </c>
    </row>
    <row r="1002" spans="1:27">
      <c r="A1002" t="s">
        <v>1186</v>
      </c>
      <c r="B1002" t="s">
        <v>39</v>
      </c>
      <c r="C1002" t="s">
        <v>39</v>
      </c>
      <c r="D1002">
        <v>1940</v>
      </c>
      <c r="E1002" s="12">
        <v>40433</v>
      </c>
      <c r="F1002" s="72">
        <f t="shared" si="156"/>
        <v>2010</v>
      </c>
      <c r="G1002" s="70">
        <f t="shared" si="157"/>
        <v>7319.0515463917527</v>
      </c>
      <c r="H1002" s="70" cm="1">
        <f t="array" ref="H1002">INDEX(magic_bricks_appreciation_pivot!$A$13:$K$20,MATCH(C1002,magic_bricks_appreciation_pivot!$A$13:$A$20,0),1+MATCH(F1002,INDEX(magic_bricks_appreciation_pivot!$B$13:$K$13,0),0))</f>
        <v>0.44211253020365898</v>
      </c>
      <c r="I1002" s="70">
        <f t="shared" ref="I1002:I1003" si="164">G1002+G1002*H1002</f>
        <v>10554.895944258013</v>
      </c>
      <c r="J1002">
        <v>163</v>
      </c>
      <c r="K1002">
        <v>2</v>
      </c>
      <c r="L1002">
        <v>1</v>
      </c>
      <c r="M1002">
        <v>5</v>
      </c>
      <c r="N1002" t="s">
        <v>168</v>
      </c>
      <c r="O1002" t="s">
        <v>161</v>
      </c>
      <c r="P1002" s="12">
        <v>24738</v>
      </c>
      <c r="Q1002" t="s">
        <v>169</v>
      </c>
      <c r="R1002" t="s">
        <v>157</v>
      </c>
      <c r="S1002" t="s">
        <v>162</v>
      </c>
      <c r="T1002" t="s">
        <v>166</v>
      </c>
      <c r="U1002">
        <v>2.2999999999999998</v>
      </c>
      <c r="V1002">
        <v>3.7</v>
      </c>
      <c r="W1002">
        <v>3.4</v>
      </c>
      <c r="X1002">
        <v>3.09</v>
      </c>
      <c r="Y1002">
        <v>411770</v>
      </c>
      <c r="Z1002">
        <v>85194</v>
      </c>
      <c r="AA1002">
        <v>14198960</v>
      </c>
    </row>
    <row r="1003" spans="1:27">
      <c r="A1003" t="s">
        <v>1187</v>
      </c>
      <c r="B1003" t="s">
        <v>23</v>
      </c>
      <c r="C1003" t="s">
        <v>23</v>
      </c>
      <c r="D1003">
        <v>1523</v>
      </c>
      <c r="E1003" s="12">
        <v>40947</v>
      </c>
      <c r="F1003" s="72">
        <f t="shared" si="156"/>
        <v>2012</v>
      </c>
      <c r="G1003" s="70">
        <f t="shared" si="157"/>
        <v>4541.2015758371635</v>
      </c>
      <c r="H1003" s="70" cm="1">
        <f t="array" ref="H1003">INDEX(magic_bricks_appreciation_pivot!$A$13:$K$20,MATCH(C1003,magic_bricks_appreciation_pivot!$A$13:$A$20,0),1+MATCH(F1003,INDEX(magic_bricks_appreciation_pivot!$B$13:$K$13,0),0))</f>
        <v>0.26292059267573231</v>
      </c>
      <c r="I1003" s="70">
        <f t="shared" si="164"/>
        <v>5735.17698561624</v>
      </c>
      <c r="J1003">
        <v>79</v>
      </c>
      <c r="K1003">
        <v>2</v>
      </c>
      <c r="L1003">
        <v>2</v>
      </c>
      <c r="M1003">
        <v>4</v>
      </c>
      <c r="N1003" t="s">
        <v>154</v>
      </c>
      <c r="O1003" t="s">
        <v>155</v>
      </c>
      <c r="P1003" s="12">
        <v>30362</v>
      </c>
      <c r="Q1003" t="s">
        <v>194</v>
      </c>
      <c r="R1003" t="s">
        <v>165</v>
      </c>
      <c r="S1003" t="s">
        <v>178</v>
      </c>
      <c r="T1003" t="s">
        <v>171</v>
      </c>
      <c r="U1003">
        <v>2.2999999999999998</v>
      </c>
      <c r="V1003">
        <v>2.5</v>
      </c>
      <c r="W1003">
        <v>3.6</v>
      </c>
      <c r="X1003">
        <v>2.88</v>
      </c>
      <c r="Y1003">
        <v>290483</v>
      </c>
      <c r="Z1003">
        <v>165990</v>
      </c>
      <c r="AA1003">
        <v>6916250</v>
      </c>
    </row>
    <row r="1004" spans="1:27" hidden="1">
      <c r="A1004" t="s">
        <v>1188</v>
      </c>
      <c r="B1004" t="s">
        <v>175</v>
      </c>
      <c r="C1004" t="s">
        <v>34</v>
      </c>
      <c r="D1004">
        <v>711</v>
      </c>
      <c r="E1004" s="12">
        <v>39585</v>
      </c>
      <c r="F1004" s="72">
        <f t="shared" si="156"/>
        <v>2008</v>
      </c>
      <c r="G1004" s="70">
        <f t="shared" si="157"/>
        <v>8937.4824191279895</v>
      </c>
      <c r="H1004" s="70" t="e" cm="1">
        <f t="array" ref="H1004">INDEX(magic_bricks_appreciation_pivot!$A$13:$K$20,MATCH(C1004,magic_bricks_appreciation_pivot!$A$13:$A$20,0),1+MATCH(F1004,INDEX(magic_bricks_appreciation_pivot!$B$13:$K$13,0),0))</f>
        <v>#N/A</v>
      </c>
      <c r="I1004" s="70"/>
      <c r="J1004">
        <v>94</v>
      </c>
      <c r="K1004">
        <v>1</v>
      </c>
      <c r="L1004">
        <v>1</v>
      </c>
      <c r="M1004">
        <v>2</v>
      </c>
      <c r="N1004" t="s">
        <v>154</v>
      </c>
      <c r="O1004" t="s">
        <v>155</v>
      </c>
      <c r="P1004" s="12">
        <v>27540</v>
      </c>
      <c r="Q1004" t="s">
        <v>194</v>
      </c>
      <c r="R1004" t="s">
        <v>165</v>
      </c>
      <c r="S1004" t="s">
        <v>178</v>
      </c>
      <c r="T1004" t="s">
        <v>163</v>
      </c>
      <c r="U1004">
        <v>3</v>
      </c>
      <c r="V1004">
        <v>4.9000000000000004</v>
      </c>
      <c r="W1004">
        <v>3.6</v>
      </c>
      <c r="X1004">
        <v>3.94</v>
      </c>
      <c r="Y1004">
        <v>184282</v>
      </c>
      <c r="Z1004">
        <v>101673</v>
      </c>
      <c r="AA1004">
        <v>6354550</v>
      </c>
    </row>
    <row r="1005" spans="1:27" hidden="1">
      <c r="A1005" t="s">
        <v>1189</v>
      </c>
      <c r="B1005" t="s">
        <v>51</v>
      </c>
      <c r="C1005" t="s">
        <v>51</v>
      </c>
      <c r="D1005">
        <v>1671</v>
      </c>
      <c r="E1005" s="12">
        <v>39437</v>
      </c>
      <c r="F1005" s="72">
        <f t="shared" si="156"/>
        <v>2007</v>
      </c>
      <c r="G1005" s="70">
        <f t="shared" si="157"/>
        <v>4400.0658288450031</v>
      </c>
      <c r="H1005" s="70" t="e" cm="1">
        <f t="array" ref="H1005">INDEX(magic_bricks_appreciation_pivot!$A$13:$K$20,MATCH(C1005,magic_bricks_appreciation_pivot!$A$13:$A$20,0),1+MATCH(F1005,INDEX(magic_bricks_appreciation_pivot!$B$13:$K$13,0),0))</f>
        <v>#N/A</v>
      </c>
      <c r="I1005" s="70"/>
      <c r="J1005">
        <v>62</v>
      </c>
      <c r="K1005">
        <v>2</v>
      </c>
      <c r="L1005">
        <v>1</v>
      </c>
      <c r="M1005">
        <v>4</v>
      </c>
      <c r="N1005" t="s">
        <v>184</v>
      </c>
      <c r="O1005" t="s">
        <v>161</v>
      </c>
      <c r="P1005" s="12">
        <v>31042</v>
      </c>
      <c r="Q1005" t="s">
        <v>194</v>
      </c>
      <c r="R1005" t="s">
        <v>170</v>
      </c>
      <c r="S1005" t="s">
        <v>158</v>
      </c>
      <c r="T1005" t="s">
        <v>159</v>
      </c>
      <c r="U1005">
        <v>4.3</v>
      </c>
      <c r="V1005">
        <v>2.2000000000000002</v>
      </c>
      <c r="W1005">
        <v>4.3</v>
      </c>
      <c r="X1005">
        <v>3.36</v>
      </c>
      <c r="Y1005">
        <v>286748</v>
      </c>
      <c r="Z1005">
        <v>73525</v>
      </c>
      <c r="AA1005">
        <v>7352510</v>
      </c>
    </row>
    <row r="1006" spans="1:27" hidden="1">
      <c r="A1006" t="s">
        <v>1190</v>
      </c>
      <c r="B1006" t="s">
        <v>175</v>
      </c>
      <c r="C1006" t="s">
        <v>34</v>
      </c>
      <c r="D1006">
        <v>1293</v>
      </c>
      <c r="E1006" s="12">
        <v>39006</v>
      </c>
      <c r="F1006" s="72">
        <f t="shared" si="156"/>
        <v>2006</v>
      </c>
      <c r="G1006" s="70">
        <f t="shared" si="157"/>
        <v>10841.299303944315</v>
      </c>
      <c r="H1006" s="70" t="e" cm="1">
        <f t="array" ref="H1006">INDEX(magic_bricks_appreciation_pivot!$A$13:$K$20,MATCH(C1006,magic_bricks_appreciation_pivot!$A$13:$A$20,0),1+MATCH(F1006,INDEX(magic_bricks_appreciation_pivot!$B$13:$K$13,0),0))</f>
        <v>#N/A</v>
      </c>
      <c r="I1006" s="70"/>
      <c r="J1006">
        <v>73</v>
      </c>
      <c r="K1006">
        <v>2</v>
      </c>
      <c r="L1006">
        <v>1</v>
      </c>
      <c r="M1006">
        <v>4</v>
      </c>
      <c r="N1006" t="s">
        <v>154</v>
      </c>
      <c r="O1006" t="s">
        <v>155</v>
      </c>
      <c r="P1006" s="12">
        <v>33166</v>
      </c>
      <c r="Q1006" t="s">
        <v>156</v>
      </c>
      <c r="R1006" t="s">
        <v>177</v>
      </c>
      <c r="S1006" t="s">
        <v>178</v>
      </c>
      <c r="T1006" t="s">
        <v>163</v>
      </c>
      <c r="U1006">
        <v>3.5</v>
      </c>
      <c r="V1006">
        <v>2.7</v>
      </c>
      <c r="W1006">
        <v>5</v>
      </c>
      <c r="X1006">
        <v>3.63</v>
      </c>
      <c r="Y1006">
        <v>392498</v>
      </c>
      <c r="Z1006">
        <v>168214</v>
      </c>
      <c r="AA1006">
        <v>14017800</v>
      </c>
    </row>
    <row r="1007" spans="1:27" hidden="1">
      <c r="A1007" t="s">
        <v>1191</v>
      </c>
      <c r="B1007" t="s">
        <v>23</v>
      </c>
      <c r="C1007" t="s">
        <v>23</v>
      </c>
      <c r="D1007">
        <v>1615</v>
      </c>
      <c r="E1007" s="12">
        <v>40126</v>
      </c>
      <c r="F1007" s="72">
        <f t="shared" si="156"/>
        <v>2009</v>
      </c>
      <c r="G1007" s="70">
        <f t="shared" si="157"/>
        <v>7608.8235294117649</v>
      </c>
      <c r="H1007" s="70" t="e" cm="1">
        <f t="array" ref="H1007">INDEX(magic_bricks_appreciation_pivot!$A$13:$K$20,MATCH(C1007,magic_bricks_appreciation_pivot!$A$13:$A$20,0),1+MATCH(F1007,INDEX(magic_bricks_appreciation_pivot!$B$13:$K$13,0),0))</f>
        <v>#N/A</v>
      </c>
      <c r="I1007" s="70"/>
      <c r="J1007">
        <v>106</v>
      </c>
      <c r="K1007">
        <v>2</v>
      </c>
      <c r="L1007">
        <v>2</v>
      </c>
      <c r="M1007">
        <v>4</v>
      </c>
      <c r="N1007" t="s">
        <v>184</v>
      </c>
      <c r="O1007" t="s">
        <v>155</v>
      </c>
      <c r="P1007" s="12">
        <v>31731</v>
      </c>
      <c r="Q1007" t="s">
        <v>156</v>
      </c>
      <c r="R1007" t="s">
        <v>165</v>
      </c>
      <c r="S1007" t="s">
        <v>158</v>
      </c>
      <c r="T1007" t="s">
        <v>171</v>
      </c>
      <c r="U1007">
        <v>2.6</v>
      </c>
      <c r="V1007">
        <v>4.9000000000000004</v>
      </c>
      <c r="W1007">
        <v>3.3</v>
      </c>
      <c r="X1007">
        <v>3.57</v>
      </c>
      <c r="Y1007">
        <v>565260</v>
      </c>
      <c r="Z1007">
        <v>294918</v>
      </c>
      <c r="AA1007">
        <v>12288250</v>
      </c>
    </row>
    <row r="1008" spans="1:27" hidden="1">
      <c r="A1008" t="s">
        <v>1192</v>
      </c>
      <c r="B1008" t="s">
        <v>51</v>
      </c>
      <c r="C1008" t="s">
        <v>51</v>
      </c>
      <c r="D1008">
        <v>1526</v>
      </c>
      <c r="E1008" s="12">
        <v>40088</v>
      </c>
      <c r="F1008" s="72">
        <f t="shared" si="156"/>
        <v>2009</v>
      </c>
      <c r="G1008" s="70">
        <f t="shared" si="157"/>
        <v>5957.660550458716</v>
      </c>
      <c r="H1008" s="70" t="e" cm="1">
        <f t="array" ref="H1008">INDEX(magic_bricks_appreciation_pivot!$A$13:$K$20,MATCH(C1008,magic_bricks_appreciation_pivot!$A$13:$A$20,0),1+MATCH(F1008,INDEX(magic_bricks_appreciation_pivot!$B$13:$K$13,0),0))</f>
        <v>#N/A</v>
      </c>
      <c r="I1008" s="70"/>
      <c r="J1008">
        <v>62</v>
      </c>
      <c r="K1008">
        <v>2</v>
      </c>
      <c r="L1008">
        <v>1</v>
      </c>
      <c r="M1008">
        <v>4</v>
      </c>
      <c r="N1008" t="s">
        <v>176</v>
      </c>
      <c r="O1008" t="s">
        <v>155</v>
      </c>
      <c r="P1008" s="12">
        <v>30233</v>
      </c>
      <c r="Q1008" t="s">
        <v>169</v>
      </c>
      <c r="R1008" t="s">
        <v>157</v>
      </c>
      <c r="S1008" t="s">
        <v>162</v>
      </c>
      <c r="T1008" t="s">
        <v>173</v>
      </c>
      <c r="U1008">
        <v>4.3</v>
      </c>
      <c r="V1008">
        <v>2.6</v>
      </c>
      <c r="W1008">
        <v>3.4</v>
      </c>
      <c r="X1008">
        <v>3.27</v>
      </c>
      <c r="Y1008">
        <v>354564</v>
      </c>
      <c r="Z1008">
        <v>90914</v>
      </c>
      <c r="AA1008">
        <v>9091390</v>
      </c>
    </row>
    <row r="1009" spans="1:27">
      <c r="A1009" t="s">
        <v>1193</v>
      </c>
      <c r="B1009" t="s">
        <v>201</v>
      </c>
      <c r="C1009" t="s">
        <v>201</v>
      </c>
      <c r="D1009">
        <v>2296</v>
      </c>
      <c r="E1009" s="12">
        <v>40503</v>
      </c>
      <c r="F1009" s="72">
        <f t="shared" si="156"/>
        <v>2010</v>
      </c>
      <c r="G1009" s="70">
        <f t="shared" si="157"/>
        <v>6240.1567944250874</v>
      </c>
      <c r="H1009" s="70" cm="1">
        <f t="array" ref="H1009">INDEX(magic_bricks_appreciation_pivot!$A$13:$K$20,MATCH(C1009,magic_bricks_appreciation_pivot!$A$13:$A$20,0),1+MATCH(F1009,INDEX(magic_bricks_appreciation_pivot!$B$13:$K$13,0),0))</f>
        <v>0.62790190260080292</v>
      </c>
      <c r="I1009" s="70">
        <f t="shared" ref="I1009:I1012" si="165">G1009+G1009*H1009</f>
        <v>10158.363118171927</v>
      </c>
      <c r="J1009">
        <v>170</v>
      </c>
      <c r="K1009">
        <v>4</v>
      </c>
      <c r="L1009">
        <v>2</v>
      </c>
      <c r="M1009">
        <v>6</v>
      </c>
      <c r="N1009" t="s">
        <v>168</v>
      </c>
      <c r="O1009" t="s">
        <v>155</v>
      </c>
      <c r="P1009" s="12">
        <v>35393</v>
      </c>
      <c r="Q1009" t="s">
        <v>169</v>
      </c>
      <c r="R1009" t="s">
        <v>157</v>
      </c>
      <c r="S1009" t="s">
        <v>162</v>
      </c>
      <c r="T1009" t="s">
        <v>182</v>
      </c>
      <c r="U1009">
        <v>4.5999999999999996</v>
      </c>
      <c r="V1009">
        <v>3.2</v>
      </c>
      <c r="W1009">
        <v>2.2999999999999998</v>
      </c>
      <c r="X1009">
        <v>3.26</v>
      </c>
      <c r="Y1009">
        <v>487132</v>
      </c>
      <c r="Z1009">
        <v>343858</v>
      </c>
      <c r="AA1009">
        <v>14327400</v>
      </c>
    </row>
    <row r="1010" spans="1:27">
      <c r="A1010" t="s">
        <v>1194</v>
      </c>
      <c r="B1010" t="s">
        <v>39</v>
      </c>
      <c r="C1010" t="s">
        <v>39</v>
      </c>
      <c r="D1010">
        <v>1600</v>
      </c>
      <c r="E1010" s="12">
        <v>41593</v>
      </c>
      <c r="F1010" s="72">
        <f t="shared" si="156"/>
        <v>2013</v>
      </c>
      <c r="G1010" s="70">
        <f t="shared" si="157"/>
        <v>7750.78125</v>
      </c>
      <c r="H1010" s="70" cm="1">
        <f t="array" ref="H1010">INDEX(magic_bricks_appreciation_pivot!$A$13:$K$20,MATCH(C1010,magic_bricks_appreciation_pivot!$A$13:$A$20,0),1+MATCH(F1010,INDEX(magic_bricks_appreciation_pivot!$B$13:$K$13,0),0))</f>
        <v>4.727764965406598E-2</v>
      </c>
      <c r="I1010" s="70">
        <f t="shared" si="165"/>
        <v>8117.2199704828035</v>
      </c>
      <c r="J1010">
        <v>92</v>
      </c>
      <c r="K1010">
        <v>1</v>
      </c>
      <c r="L1010">
        <v>1</v>
      </c>
      <c r="M1010">
        <v>4</v>
      </c>
      <c r="N1010" t="s">
        <v>168</v>
      </c>
      <c r="O1010" t="s">
        <v>161</v>
      </c>
      <c r="P1010" s="12">
        <v>30643</v>
      </c>
      <c r="Q1010" t="s">
        <v>194</v>
      </c>
      <c r="R1010" t="s">
        <v>157</v>
      </c>
      <c r="S1010" t="s">
        <v>162</v>
      </c>
      <c r="T1010" t="s">
        <v>182</v>
      </c>
      <c r="U1010">
        <v>5</v>
      </c>
      <c r="V1010">
        <v>2.1</v>
      </c>
      <c r="W1010">
        <v>4.0999999999999996</v>
      </c>
      <c r="X1010">
        <v>3.915</v>
      </c>
      <c r="Y1010">
        <v>483649</v>
      </c>
      <c r="Z1010">
        <v>235624</v>
      </c>
      <c r="AA1010">
        <v>12401250</v>
      </c>
    </row>
    <row r="1011" spans="1:27">
      <c r="A1011" t="s">
        <v>1195</v>
      </c>
      <c r="B1011" t="s">
        <v>23</v>
      </c>
      <c r="C1011" t="s">
        <v>23</v>
      </c>
      <c r="D1011">
        <v>1122</v>
      </c>
      <c r="E1011" s="12">
        <v>40833</v>
      </c>
      <c r="F1011" s="72">
        <f t="shared" si="156"/>
        <v>2011</v>
      </c>
      <c r="G1011" s="70">
        <f t="shared" si="157"/>
        <v>6960.3386809269159</v>
      </c>
      <c r="H1011" s="70" cm="1">
        <f t="array" ref="H1011">INDEX(magic_bricks_appreciation_pivot!$A$13:$K$20,MATCH(C1011,magic_bricks_appreciation_pivot!$A$13:$A$20,0),1+MATCH(F1011,INDEX(magic_bricks_appreciation_pivot!$B$13:$K$13,0),0))</f>
        <v>0.30621792098525186</v>
      </c>
      <c r="I1011" s="70">
        <f t="shared" si="165"/>
        <v>9091.7191211535865</v>
      </c>
      <c r="J1011">
        <v>115</v>
      </c>
      <c r="K1011">
        <v>1</v>
      </c>
      <c r="L1011">
        <v>1</v>
      </c>
      <c r="M1011">
        <v>3</v>
      </c>
      <c r="N1011" t="s">
        <v>168</v>
      </c>
      <c r="O1011" t="s">
        <v>161</v>
      </c>
      <c r="P1011" s="12">
        <v>33168</v>
      </c>
      <c r="Q1011" t="s">
        <v>169</v>
      </c>
      <c r="R1011" t="s">
        <v>165</v>
      </c>
      <c r="S1011" t="s">
        <v>158</v>
      </c>
      <c r="T1011" t="s">
        <v>182</v>
      </c>
      <c r="U1011">
        <v>3.7</v>
      </c>
      <c r="V1011">
        <v>3.6</v>
      </c>
      <c r="W1011">
        <v>4</v>
      </c>
      <c r="X1011">
        <v>3.79</v>
      </c>
      <c r="Y1011">
        <v>304571</v>
      </c>
      <c r="Z1011">
        <v>140571</v>
      </c>
      <c r="AA1011">
        <v>7809500</v>
      </c>
    </row>
    <row r="1012" spans="1:27">
      <c r="A1012" t="s">
        <v>1196</v>
      </c>
      <c r="B1012" t="s">
        <v>175</v>
      </c>
      <c r="C1012" t="s">
        <v>34</v>
      </c>
      <c r="D1012">
        <v>821</v>
      </c>
      <c r="E1012" s="12">
        <v>40238</v>
      </c>
      <c r="F1012" s="72">
        <f t="shared" si="156"/>
        <v>2010</v>
      </c>
      <c r="G1012" s="70">
        <f t="shared" si="157"/>
        <v>8134.5554202192452</v>
      </c>
      <c r="H1012" s="70" cm="1">
        <f t="array" ref="H1012">INDEX(magic_bricks_appreciation_pivot!$A$13:$K$20,MATCH(C1012,magic_bricks_appreciation_pivot!$A$13:$A$20,0),1+MATCH(F1012,INDEX(magic_bricks_appreciation_pivot!$B$13:$K$13,0),0))</f>
        <v>0.46848170778869208</v>
      </c>
      <c r="I1012" s="70">
        <f t="shared" si="165"/>
        <v>11945.445835585318</v>
      </c>
      <c r="J1012">
        <v>79</v>
      </c>
      <c r="K1012">
        <v>1</v>
      </c>
      <c r="L1012">
        <v>1</v>
      </c>
      <c r="M1012">
        <v>3</v>
      </c>
      <c r="N1012" t="s">
        <v>184</v>
      </c>
      <c r="O1012" t="s">
        <v>161</v>
      </c>
      <c r="P1012" s="12">
        <v>26368</v>
      </c>
      <c r="Q1012" t="s">
        <v>169</v>
      </c>
      <c r="R1012" t="s">
        <v>177</v>
      </c>
      <c r="S1012" t="s">
        <v>178</v>
      </c>
      <c r="T1012" t="s">
        <v>163</v>
      </c>
      <c r="U1012">
        <v>4.9000000000000004</v>
      </c>
      <c r="V1012">
        <v>4</v>
      </c>
      <c r="W1012">
        <v>4</v>
      </c>
      <c r="X1012">
        <v>4.2699999999999996</v>
      </c>
      <c r="Y1012">
        <v>166962</v>
      </c>
      <c r="Z1012">
        <v>40071</v>
      </c>
      <c r="AA1012">
        <v>6678470</v>
      </c>
    </row>
    <row r="1013" spans="1:27" hidden="1">
      <c r="A1013" t="s">
        <v>1197</v>
      </c>
      <c r="B1013" t="s">
        <v>51</v>
      </c>
      <c r="C1013" t="s">
        <v>51</v>
      </c>
      <c r="D1013">
        <v>1678</v>
      </c>
      <c r="E1013" s="12">
        <v>38902</v>
      </c>
      <c r="F1013" s="72">
        <f t="shared" si="156"/>
        <v>2006</v>
      </c>
      <c r="G1013" s="70">
        <f t="shared" si="157"/>
        <v>8612.9558998808097</v>
      </c>
      <c r="H1013" s="70" t="e" cm="1">
        <f t="array" ref="H1013">INDEX(magic_bricks_appreciation_pivot!$A$13:$K$20,MATCH(C1013,magic_bricks_appreciation_pivot!$A$13:$A$20,0),1+MATCH(F1013,INDEX(magic_bricks_appreciation_pivot!$B$13:$K$13,0),0))</f>
        <v>#N/A</v>
      </c>
      <c r="I1013" s="70"/>
      <c r="J1013">
        <v>19</v>
      </c>
      <c r="K1013">
        <v>2</v>
      </c>
      <c r="L1013">
        <v>1</v>
      </c>
      <c r="M1013">
        <v>4</v>
      </c>
      <c r="N1013" t="s">
        <v>184</v>
      </c>
      <c r="O1013" t="s">
        <v>155</v>
      </c>
      <c r="P1013" s="12">
        <v>30872</v>
      </c>
      <c r="Q1013" t="s">
        <v>156</v>
      </c>
      <c r="R1013" t="s">
        <v>170</v>
      </c>
      <c r="S1013" t="s">
        <v>162</v>
      </c>
      <c r="T1013" t="s">
        <v>173</v>
      </c>
      <c r="U1013">
        <v>2.1</v>
      </c>
      <c r="V1013">
        <v>3.9</v>
      </c>
      <c r="W1013">
        <v>2.1</v>
      </c>
      <c r="X1013">
        <v>2.91</v>
      </c>
      <c r="Y1013">
        <v>563649</v>
      </c>
      <c r="Z1013">
        <v>303503</v>
      </c>
      <c r="AA1013">
        <v>14452540</v>
      </c>
    </row>
    <row r="1014" spans="1:27">
      <c r="A1014" t="s">
        <v>1198</v>
      </c>
      <c r="B1014" t="s">
        <v>23</v>
      </c>
      <c r="C1014" t="s">
        <v>23</v>
      </c>
      <c r="D1014">
        <v>587</v>
      </c>
      <c r="E1014" s="12">
        <v>40681</v>
      </c>
      <c r="F1014" s="72">
        <f t="shared" si="156"/>
        <v>2011</v>
      </c>
      <c r="G1014" s="70">
        <f t="shared" si="157"/>
        <v>8833.2623509369678</v>
      </c>
      <c r="H1014" s="70" cm="1">
        <f t="array" ref="H1014">INDEX(magic_bricks_appreciation_pivot!$A$13:$K$20,MATCH(C1014,magic_bricks_appreciation_pivot!$A$13:$A$20,0),1+MATCH(F1014,INDEX(magic_bricks_appreciation_pivot!$B$13:$K$13,0),0))</f>
        <v>0.30621792098525186</v>
      </c>
      <c r="I1014" s="70">
        <f t="shared" ref="I1014:I1016" si="166">G1014+G1014*H1014</f>
        <v>11538.165583558184</v>
      </c>
      <c r="J1014">
        <v>171</v>
      </c>
      <c r="K1014">
        <v>1</v>
      </c>
      <c r="L1014">
        <v>1</v>
      </c>
      <c r="M1014">
        <v>2</v>
      </c>
      <c r="N1014" t="s">
        <v>176</v>
      </c>
      <c r="O1014" t="s">
        <v>155</v>
      </c>
      <c r="P1014" s="12">
        <v>29731</v>
      </c>
      <c r="Q1014" t="s">
        <v>169</v>
      </c>
      <c r="R1014" t="s">
        <v>170</v>
      </c>
      <c r="S1014" t="s">
        <v>162</v>
      </c>
      <c r="T1014" t="s">
        <v>173</v>
      </c>
      <c r="U1014">
        <v>2.4</v>
      </c>
      <c r="V1014">
        <v>4.5</v>
      </c>
      <c r="W1014">
        <v>4.2</v>
      </c>
      <c r="X1014">
        <v>3.75</v>
      </c>
      <c r="Y1014">
        <v>243701</v>
      </c>
      <c r="Z1014">
        <v>67407</v>
      </c>
      <c r="AA1014">
        <v>5185125</v>
      </c>
    </row>
    <row r="1015" spans="1:27">
      <c r="A1015" t="s">
        <v>1199</v>
      </c>
      <c r="B1015" t="s">
        <v>56</v>
      </c>
      <c r="C1015" t="s">
        <v>56</v>
      </c>
      <c r="D1015">
        <v>613</v>
      </c>
      <c r="E1015" s="12">
        <v>40294</v>
      </c>
      <c r="F1015" s="72">
        <f t="shared" si="156"/>
        <v>2010</v>
      </c>
      <c r="G1015" s="70">
        <f t="shared" si="157"/>
        <v>10103.564437194127</v>
      </c>
      <c r="H1015" s="70" cm="1">
        <f t="array" ref="H1015">INDEX(magic_bricks_appreciation_pivot!$A$13:$K$20,MATCH(C1015,magic_bricks_appreciation_pivot!$A$13:$A$20,0),1+MATCH(F1015,INDEX(magic_bricks_appreciation_pivot!$B$13:$K$13,0),0))</f>
        <v>0.62795711804515786</v>
      </c>
      <c r="I1015" s="70">
        <f t="shared" si="166"/>
        <v>16448.1696431581</v>
      </c>
      <c r="J1015">
        <v>74</v>
      </c>
      <c r="K1015">
        <v>1</v>
      </c>
      <c r="L1015">
        <v>1</v>
      </c>
      <c r="M1015">
        <v>2</v>
      </c>
      <c r="N1015" t="s">
        <v>193</v>
      </c>
      <c r="O1015" t="s">
        <v>161</v>
      </c>
      <c r="P1015" s="12">
        <v>26059</v>
      </c>
      <c r="Q1015" t="s">
        <v>169</v>
      </c>
      <c r="R1015" t="s">
        <v>165</v>
      </c>
      <c r="S1015" t="s">
        <v>158</v>
      </c>
      <c r="T1015" t="s">
        <v>163</v>
      </c>
      <c r="U1015">
        <v>2.7</v>
      </c>
      <c r="V1015">
        <v>2.8</v>
      </c>
      <c r="W1015">
        <v>4.0999999999999996</v>
      </c>
      <c r="X1015">
        <v>3.42</v>
      </c>
      <c r="Y1015">
        <v>216772</v>
      </c>
      <c r="Z1015">
        <v>12387</v>
      </c>
      <c r="AA1015">
        <v>6193485</v>
      </c>
    </row>
    <row r="1016" spans="1:27">
      <c r="A1016" t="s">
        <v>1200</v>
      </c>
      <c r="B1016" t="s">
        <v>175</v>
      </c>
      <c r="C1016" t="s">
        <v>34</v>
      </c>
      <c r="D1016">
        <v>714</v>
      </c>
      <c r="E1016" s="12">
        <v>40302</v>
      </c>
      <c r="F1016" s="72">
        <f t="shared" si="156"/>
        <v>2010</v>
      </c>
      <c r="G1016" s="70">
        <f t="shared" si="157"/>
        <v>11407.49299719888</v>
      </c>
      <c r="H1016" s="70" cm="1">
        <f t="array" ref="H1016">INDEX(magic_bricks_appreciation_pivot!$A$13:$K$20,MATCH(C1016,magic_bricks_appreciation_pivot!$A$13:$A$20,0),1+MATCH(F1016,INDEX(magic_bricks_appreciation_pivot!$B$13:$K$13,0),0))</f>
        <v>0.46848170778869208</v>
      </c>
      <c r="I1016" s="70">
        <f t="shared" si="166"/>
        <v>16751.694798114157</v>
      </c>
      <c r="J1016">
        <v>92</v>
      </c>
      <c r="K1016">
        <v>1</v>
      </c>
      <c r="L1016">
        <v>1</v>
      </c>
      <c r="M1016">
        <v>2</v>
      </c>
      <c r="N1016" t="s">
        <v>154</v>
      </c>
      <c r="O1016" t="s">
        <v>155</v>
      </c>
      <c r="P1016" s="12">
        <v>35557</v>
      </c>
      <c r="Q1016" t="s">
        <v>194</v>
      </c>
      <c r="R1016" t="s">
        <v>170</v>
      </c>
      <c r="S1016" t="s">
        <v>158</v>
      </c>
      <c r="T1016" t="s">
        <v>166</v>
      </c>
      <c r="U1016">
        <v>4.2</v>
      </c>
      <c r="V1016">
        <v>4.0999999999999996</v>
      </c>
      <c r="W1016">
        <v>4.2</v>
      </c>
      <c r="X1016">
        <v>4.16</v>
      </c>
      <c r="Y1016">
        <v>203624</v>
      </c>
      <c r="Z1016">
        <v>32580</v>
      </c>
      <c r="AA1016">
        <v>8144950</v>
      </c>
    </row>
    <row r="1017" spans="1:27" hidden="1">
      <c r="A1017" t="s">
        <v>1201</v>
      </c>
      <c r="B1017" t="s">
        <v>23</v>
      </c>
      <c r="C1017" t="s">
        <v>23</v>
      </c>
      <c r="D1017">
        <v>596</v>
      </c>
      <c r="E1017" s="12">
        <v>40176</v>
      </c>
      <c r="F1017" s="72">
        <f t="shared" si="156"/>
        <v>2009</v>
      </c>
      <c r="G1017" s="70">
        <f t="shared" si="157"/>
        <v>9674.4966442953028</v>
      </c>
      <c r="H1017" s="70" t="e" cm="1">
        <f t="array" ref="H1017">INDEX(magic_bricks_appreciation_pivot!$A$13:$K$20,MATCH(C1017,magic_bricks_appreciation_pivot!$A$13:$A$20,0),1+MATCH(F1017,INDEX(magic_bricks_appreciation_pivot!$B$13:$K$13,0),0))</f>
        <v>#N/A</v>
      </c>
      <c r="I1017" s="70"/>
      <c r="J1017">
        <v>118</v>
      </c>
      <c r="K1017">
        <v>1</v>
      </c>
      <c r="L1017">
        <v>1</v>
      </c>
      <c r="M1017">
        <v>2</v>
      </c>
      <c r="N1017" t="s">
        <v>193</v>
      </c>
      <c r="O1017" t="s">
        <v>161</v>
      </c>
      <c r="P1017" s="12">
        <v>32876</v>
      </c>
      <c r="Q1017" t="s">
        <v>156</v>
      </c>
      <c r="R1017" t="s">
        <v>165</v>
      </c>
      <c r="S1017" t="s">
        <v>162</v>
      </c>
      <c r="T1017" t="s">
        <v>173</v>
      </c>
      <c r="U1017">
        <v>4.9000000000000004</v>
      </c>
      <c r="V1017">
        <v>3.8</v>
      </c>
      <c r="W1017">
        <v>4</v>
      </c>
      <c r="X1017">
        <v>4.21</v>
      </c>
      <c r="Y1017">
        <v>207576</v>
      </c>
      <c r="Z1017">
        <v>138384</v>
      </c>
      <c r="AA1017">
        <v>5766000</v>
      </c>
    </row>
    <row r="1018" spans="1:27" hidden="1">
      <c r="A1018" t="s">
        <v>1202</v>
      </c>
      <c r="B1018" t="s">
        <v>201</v>
      </c>
      <c r="C1018" t="s">
        <v>201</v>
      </c>
      <c r="D1018">
        <v>1804</v>
      </c>
      <c r="E1018" s="12">
        <v>40005</v>
      </c>
      <c r="F1018" s="72">
        <f t="shared" si="156"/>
        <v>2009</v>
      </c>
      <c r="G1018" s="70">
        <f t="shared" si="157"/>
        <v>6133.6141906873618</v>
      </c>
      <c r="H1018" s="70" t="e" cm="1">
        <f t="array" ref="H1018">INDEX(magic_bricks_appreciation_pivot!$A$13:$K$20,MATCH(C1018,magic_bricks_appreciation_pivot!$A$13:$A$20,0),1+MATCH(F1018,INDEX(magic_bricks_appreciation_pivot!$B$13:$K$13,0),0))</f>
        <v>#N/A</v>
      </c>
      <c r="I1018" s="70"/>
      <c r="J1018">
        <v>75</v>
      </c>
      <c r="K1018">
        <v>3</v>
      </c>
      <c r="L1018">
        <v>2</v>
      </c>
      <c r="M1018">
        <v>5</v>
      </c>
      <c r="N1018" t="s">
        <v>176</v>
      </c>
      <c r="O1018" t="s">
        <v>155</v>
      </c>
      <c r="P1018" s="12">
        <v>37085</v>
      </c>
      <c r="Q1018" t="s">
        <v>169</v>
      </c>
      <c r="R1018" t="s">
        <v>177</v>
      </c>
      <c r="S1018" t="s">
        <v>162</v>
      </c>
      <c r="T1018" t="s">
        <v>163</v>
      </c>
      <c r="U1018">
        <v>2.8</v>
      </c>
      <c r="V1018">
        <v>2.2000000000000002</v>
      </c>
      <c r="W1018">
        <v>2.7</v>
      </c>
      <c r="X1018">
        <v>2.58</v>
      </c>
      <c r="Y1018">
        <v>376211</v>
      </c>
      <c r="Z1018">
        <v>232366</v>
      </c>
      <c r="AA1018">
        <v>11065040</v>
      </c>
    </row>
    <row r="1019" spans="1:27">
      <c r="A1019" t="s">
        <v>1203</v>
      </c>
      <c r="B1019" t="s">
        <v>23</v>
      </c>
      <c r="C1019" t="s">
        <v>23</v>
      </c>
      <c r="D1019">
        <v>1058</v>
      </c>
      <c r="E1019" s="12">
        <v>40378</v>
      </c>
      <c r="F1019" s="72">
        <f t="shared" si="156"/>
        <v>2010</v>
      </c>
      <c r="G1019" s="70">
        <f t="shared" si="157"/>
        <v>8620.9829867674853</v>
      </c>
      <c r="H1019" s="70" cm="1">
        <f t="array" ref="H1019">INDEX(magic_bricks_appreciation_pivot!$A$13:$K$20,MATCH(C1019,magic_bricks_appreciation_pivot!$A$13:$A$20,0),1+MATCH(F1019,INDEX(magic_bricks_appreciation_pivot!$B$13:$K$13,0),0))</f>
        <v>0.49881786187527283</v>
      </c>
      <c r="I1019" s="70">
        <f t="shared" ref="I1019:I1020" si="167">G1019+G1019*H1019</f>
        <v>12921.283287489947</v>
      </c>
      <c r="J1019">
        <v>111</v>
      </c>
      <c r="K1019">
        <v>1</v>
      </c>
      <c r="L1019">
        <v>1</v>
      </c>
      <c r="M1019">
        <v>3</v>
      </c>
      <c r="N1019" t="s">
        <v>193</v>
      </c>
      <c r="O1019" t="s">
        <v>155</v>
      </c>
      <c r="P1019" s="12">
        <v>36363</v>
      </c>
      <c r="Q1019" t="s">
        <v>169</v>
      </c>
      <c r="R1019" t="s">
        <v>157</v>
      </c>
      <c r="S1019" t="s">
        <v>162</v>
      </c>
      <c r="T1019" t="s">
        <v>166</v>
      </c>
      <c r="U1019">
        <v>2.4</v>
      </c>
      <c r="V1019">
        <v>3.4</v>
      </c>
      <c r="W1019">
        <v>4.4000000000000004</v>
      </c>
      <c r="X1019">
        <v>3.5</v>
      </c>
      <c r="Y1019">
        <v>437808</v>
      </c>
      <c r="Z1019">
        <v>100331</v>
      </c>
      <c r="AA1019">
        <v>9121000</v>
      </c>
    </row>
    <row r="1020" spans="1:27">
      <c r="A1020" t="s">
        <v>1204</v>
      </c>
      <c r="B1020" t="s">
        <v>358</v>
      </c>
      <c r="C1020" t="s">
        <v>34</v>
      </c>
      <c r="D1020">
        <v>884</v>
      </c>
      <c r="E1020" s="12">
        <v>41558</v>
      </c>
      <c r="F1020" s="72">
        <f t="shared" si="156"/>
        <v>2013</v>
      </c>
      <c r="G1020" s="70">
        <f t="shared" si="157"/>
        <v>10937.669683257918</v>
      </c>
      <c r="H1020" s="70" cm="1">
        <f t="array" ref="H1020">INDEX(magic_bricks_appreciation_pivot!$A$13:$K$20,MATCH(C1020,magic_bricks_appreciation_pivot!$A$13:$A$20,0),1+MATCH(F1020,INDEX(magic_bricks_appreciation_pivot!$B$13:$K$13,0),0))</f>
        <v>0.11656080922135968</v>
      </c>
      <c r="I1020" s="70">
        <f t="shared" si="167"/>
        <v>12212.573312534394</v>
      </c>
      <c r="J1020">
        <v>104</v>
      </c>
      <c r="K1020">
        <v>1</v>
      </c>
      <c r="L1020">
        <v>1</v>
      </c>
      <c r="M1020">
        <v>3</v>
      </c>
      <c r="N1020" t="s">
        <v>184</v>
      </c>
      <c r="O1020" t="s">
        <v>155</v>
      </c>
      <c r="P1020" s="12">
        <v>36448</v>
      </c>
      <c r="Q1020" t="s">
        <v>194</v>
      </c>
      <c r="R1020" t="s">
        <v>177</v>
      </c>
      <c r="S1020" t="s">
        <v>158</v>
      </c>
      <c r="T1020" t="s">
        <v>182</v>
      </c>
      <c r="U1020">
        <v>2.7</v>
      </c>
      <c r="V1020">
        <v>4.5</v>
      </c>
      <c r="W1020">
        <v>3.9</v>
      </c>
      <c r="X1020">
        <v>3.78</v>
      </c>
      <c r="Y1020">
        <v>261060</v>
      </c>
      <c r="Z1020">
        <v>67682</v>
      </c>
      <c r="AA1020">
        <v>9668900</v>
      </c>
    </row>
    <row r="1021" spans="1:27" hidden="1">
      <c r="A1021" t="s">
        <v>1205</v>
      </c>
      <c r="B1021" t="s">
        <v>201</v>
      </c>
      <c r="C1021" t="s">
        <v>201</v>
      </c>
      <c r="D1021">
        <v>2321</v>
      </c>
      <c r="E1021" s="12">
        <v>39670</v>
      </c>
      <c r="F1021" s="72">
        <f t="shared" si="156"/>
        <v>2008</v>
      </c>
      <c r="G1021" s="70">
        <f t="shared" si="157"/>
        <v>4864.8082722964236</v>
      </c>
      <c r="H1021" s="70" t="e" cm="1">
        <f t="array" ref="H1021">INDEX(magic_bricks_appreciation_pivot!$A$13:$K$20,MATCH(C1021,magic_bricks_appreciation_pivot!$A$13:$A$20,0),1+MATCH(F1021,INDEX(magic_bricks_appreciation_pivot!$B$13:$K$13,0),0))</f>
        <v>#N/A</v>
      </c>
      <c r="I1021" s="70"/>
      <c r="J1021">
        <v>18</v>
      </c>
      <c r="K1021">
        <v>4</v>
      </c>
      <c r="L1021">
        <v>2</v>
      </c>
      <c r="M1021">
        <v>6</v>
      </c>
      <c r="N1021" t="s">
        <v>193</v>
      </c>
      <c r="O1021" t="s">
        <v>161</v>
      </c>
      <c r="P1021" s="12">
        <v>32005</v>
      </c>
      <c r="Q1021" t="s">
        <v>194</v>
      </c>
      <c r="R1021" t="s">
        <v>157</v>
      </c>
      <c r="S1021" t="s">
        <v>162</v>
      </c>
      <c r="T1021" t="s">
        <v>163</v>
      </c>
      <c r="U1021">
        <v>3.9</v>
      </c>
      <c r="V1021">
        <v>3.4</v>
      </c>
      <c r="W1021">
        <v>3.8</v>
      </c>
      <c r="X1021">
        <v>3.71</v>
      </c>
      <c r="Y1021">
        <v>440358</v>
      </c>
      <c r="Z1021">
        <v>112912</v>
      </c>
      <c r="AA1021">
        <v>11291220</v>
      </c>
    </row>
    <row r="1022" spans="1:27" hidden="1">
      <c r="A1022" t="s">
        <v>1206</v>
      </c>
      <c r="B1022" t="s">
        <v>23</v>
      </c>
      <c r="C1022" t="s">
        <v>23</v>
      </c>
      <c r="D1022">
        <v>1603</v>
      </c>
      <c r="E1022" s="12">
        <v>40067</v>
      </c>
      <c r="F1022" s="72">
        <f t="shared" si="156"/>
        <v>2009</v>
      </c>
      <c r="G1022" s="70">
        <f t="shared" si="157"/>
        <v>8781.9713038053651</v>
      </c>
      <c r="H1022" s="70" t="e" cm="1">
        <f t="array" ref="H1022">INDEX(magic_bricks_appreciation_pivot!$A$13:$K$20,MATCH(C1022,magic_bricks_appreciation_pivot!$A$13:$A$20,0),1+MATCH(F1022,INDEX(magic_bricks_appreciation_pivot!$B$13:$K$13,0),0))</f>
        <v>#N/A</v>
      </c>
      <c r="I1022" s="70"/>
      <c r="J1022">
        <v>70</v>
      </c>
      <c r="K1022">
        <v>2</v>
      </c>
      <c r="L1022">
        <v>2</v>
      </c>
      <c r="M1022">
        <v>4</v>
      </c>
      <c r="N1022" t="s">
        <v>193</v>
      </c>
      <c r="O1022" t="s">
        <v>155</v>
      </c>
      <c r="P1022" s="12">
        <v>37877</v>
      </c>
      <c r="Q1022" t="s">
        <v>156</v>
      </c>
      <c r="R1022" t="s">
        <v>177</v>
      </c>
      <c r="S1022" t="s">
        <v>158</v>
      </c>
      <c r="T1022" t="s">
        <v>182</v>
      </c>
      <c r="U1022">
        <v>2.5</v>
      </c>
      <c r="V1022">
        <v>4.3</v>
      </c>
      <c r="W1022">
        <v>3.2</v>
      </c>
      <c r="X1022">
        <v>3.32</v>
      </c>
      <c r="Y1022">
        <v>605333</v>
      </c>
      <c r="Z1022">
        <v>281550</v>
      </c>
      <c r="AA1022">
        <v>14077500</v>
      </c>
    </row>
    <row r="1023" spans="1:27" hidden="1">
      <c r="A1023" t="s">
        <v>1207</v>
      </c>
      <c r="B1023" t="s">
        <v>56</v>
      </c>
      <c r="C1023" t="s">
        <v>56</v>
      </c>
      <c r="D1023">
        <v>715</v>
      </c>
      <c r="E1023" s="12">
        <v>39386</v>
      </c>
      <c r="F1023" s="72">
        <f t="shared" si="156"/>
        <v>2007</v>
      </c>
      <c r="G1023" s="70">
        <f t="shared" si="157"/>
        <v>14785.524475524475</v>
      </c>
      <c r="H1023" s="70" t="e" cm="1">
        <f t="array" ref="H1023">INDEX(magic_bricks_appreciation_pivot!$A$13:$K$20,MATCH(C1023,magic_bricks_appreciation_pivot!$A$13:$A$20,0),1+MATCH(F1023,INDEX(magic_bricks_appreciation_pivot!$B$13:$K$13,0),0))</f>
        <v>#N/A</v>
      </c>
      <c r="I1023" s="70"/>
      <c r="J1023">
        <v>131</v>
      </c>
      <c r="K1023">
        <v>1</v>
      </c>
      <c r="L1023">
        <v>1</v>
      </c>
      <c r="M1023">
        <v>2</v>
      </c>
      <c r="N1023" t="s">
        <v>193</v>
      </c>
      <c r="O1023" t="s">
        <v>155</v>
      </c>
      <c r="P1023" s="12">
        <v>35736</v>
      </c>
      <c r="Q1023" t="s">
        <v>156</v>
      </c>
      <c r="R1023" t="s">
        <v>165</v>
      </c>
      <c r="S1023" t="s">
        <v>158</v>
      </c>
      <c r="T1023" t="s">
        <v>163</v>
      </c>
      <c r="U1023">
        <v>2.2999999999999998</v>
      </c>
      <c r="V1023">
        <v>3.8</v>
      </c>
      <c r="W1023">
        <v>3.2</v>
      </c>
      <c r="X1023">
        <v>3.05</v>
      </c>
      <c r="Y1023">
        <v>348864</v>
      </c>
      <c r="Z1023">
        <v>95145</v>
      </c>
      <c r="AA1023">
        <v>10571650</v>
      </c>
    </row>
    <row r="1024" spans="1:27">
      <c r="A1024" t="s">
        <v>1208</v>
      </c>
      <c r="B1024" t="s">
        <v>23</v>
      </c>
      <c r="C1024" t="s">
        <v>23</v>
      </c>
      <c r="D1024">
        <v>1397</v>
      </c>
      <c r="E1024" s="12">
        <v>40573</v>
      </c>
      <c r="F1024" s="72">
        <f t="shared" si="156"/>
        <v>2011</v>
      </c>
      <c r="G1024" s="70">
        <f t="shared" si="157"/>
        <v>7078.0243378668574</v>
      </c>
      <c r="H1024" s="70" cm="1">
        <f t="array" ref="H1024">INDEX(magic_bricks_appreciation_pivot!$A$13:$K$20,MATCH(C1024,magic_bricks_appreciation_pivot!$A$13:$A$20,0),1+MATCH(F1024,INDEX(magic_bricks_appreciation_pivot!$B$13:$K$13,0),0))</f>
        <v>0.30621792098525186</v>
      </c>
      <c r="I1024" s="70">
        <f t="shared" ref="I1024:I1026" si="168">G1024+G1024*H1024</f>
        <v>9245.4422352914607</v>
      </c>
      <c r="J1024">
        <v>118</v>
      </c>
      <c r="K1024">
        <v>2</v>
      </c>
      <c r="L1024">
        <v>2</v>
      </c>
      <c r="M1024">
        <v>4</v>
      </c>
      <c r="N1024" t="s">
        <v>176</v>
      </c>
      <c r="O1024" t="s">
        <v>155</v>
      </c>
      <c r="P1024" s="12">
        <v>23053</v>
      </c>
      <c r="Q1024" t="s">
        <v>156</v>
      </c>
      <c r="R1024" t="s">
        <v>170</v>
      </c>
      <c r="S1024" t="s">
        <v>158</v>
      </c>
      <c r="T1024" t="s">
        <v>173</v>
      </c>
      <c r="U1024">
        <v>4.9000000000000004</v>
      </c>
      <c r="V1024">
        <v>4.4000000000000004</v>
      </c>
      <c r="W1024">
        <v>4.5</v>
      </c>
      <c r="X1024">
        <v>4.59</v>
      </c>
      <c r="Y1024">
        <v>444960</v>
      </c>
      <c r="Z1024">
        <v>177984</v>
      </c>
      <c r="AA1024">
        <v>9888000</v>
      </c>
    </row>
    <row r="1025" spans="1:27">
      <c r="A1025" t="s">
        <v>1209</v>
      </c>
      <c r="B1025" t="s">
        <v>39</v>
      </c>
      <c r="C1025" t="s">
        <v>39</v>
      </c>
      <c r="D1025">
        <v>1604</v>
      </c>
      <c r="E1025" s="12">
        <v>40977</v>
      </c>
      <c r="F1025" s="72">
        <f t="shared" si="156"/>
        <v>2012</v>
      </c>
      <c r="G1025" s="70">
        <f t="shared" si="157"/>
        <v>8095.6733167082293</v>
      </c>
      <c r="H1025" s="70" cm="1">
        <f t="array" ref="H1025">INDEX(magic_bricks_appreciation_pivot!$A$13:$K$20,MATCH(C1025,magic_bricks_appreciation_pivot!$A$13:$A$20,0),1+MATCH(F1025,INDEX(magic_bricks_appreciation_pivot!$B$13:$K$13,0),0))</f>
        <v>0.34576729802860456</v>
      </c>
      <c r="I1025" s="70">
        <f t="shared" si="168"/>
        <v>10894.892405148705</v>
      </c>
      <c r="J1025">
        <v>188</v>
      </c>
      <c r="K1025">
        <v>1</v>
      </c>
      <c r="L1025">
        <v>1</v>
      </c>
      <c r="M1025">
        <v>4</v>
      </c>
      <c r="N1025" t="s">
        <v>176</v>
      </c>
      <c r="O1025" t="s">
        <v>155</v>
      </c>
      <c r="P1025" s="12">
        <v>31122</v>
      </c>
      <c r="Q1025" t="s">
        <v>169</v>
      </c>
      <c r="R1025" t="s">
        <v>170</v>
      </c>
      <c r="S1025" t="s">
        <v>158</v>
      </c>
      <c r="T1025" t="s">
        <v>166</v>
      </c>
      <c r="U1025">
        <v>2.1</v>
      </c>
      <c r="V1025">
        <v>3.3</v>
      </c>
      <c r="W1025">
        <v>4</v>
      </c>
      <c r="X1025">
        <v>3.16</v>
      </c>
      <c r="Y1025">
        <v>389564</v>
      </c>
      <c r="Z1025">
        <v>246724</v>
      </c>
      <c r="AA1025">
        <v>12985460</v>
      </c>
    </row>
    <row r="1026" spans="1:27">
      <c r="A1026" t="s">
        <v>1210</v>
      </c>
      <c r="B1026" t="s">
        <v>201</v>
      </c>
      <c r="C1026" t="s">
        <v>201</v>
      </c>
      <c r="D1026">
        <v>1533</v>
      </c>
      <c r="E1026" s="12">
        <v>40530</v>
      </c>
      <c r="F1026" s="72">
        <f t="shared" si="156"/>
        <v>2010</v>
      </c>
      <c r="G1026" s="70">
        <f t="shared" si="157"/>
        <v>8378.5257664709716</v>
      </c>
      <c r="H1026" s="70" cm="1">
        <f t="array" ref="H1026">INDEX(magic_bricks_appreciation_pivot!$A$13:$K$20,MATCH(C1026,magic_bricks_appreciation_pivot!$A$13:$A$20,0),1+MATCH(F1026,INDEX(magic_bricks_appreciation_pivot!$B$13:$K$13,0),0))</f>
        <v>0.62790190260080292</v>
      </c>
      <c r="I1026" s="70">
        <f t="shared" si="168"/>
        <v>13639.418036227944</v>
      </c>
      <c r="J1026">
        <v>195</v>
      </c>
      <c r="K1026">
        <v>2</v>
      </c>
      <c r="L1026">
        <v>1</v>
      </c>
      <c r="M1026">
        <v>4</v>
      </c>
      <c r="N1026" t="s">
        <v>193</v>
      </c>
      <c r="O1026" t="s">
        <v>161</v>
      </c>
      <c r="P1026" s="12">
        <v>31770</v>
      </c>
      <c r="Q1026" t="s">
        <v>156</v>
      </c>
      <c r="R1026" t="s">
        <v>177</v>
      </c>
      <c r="S1026" t="s">
        <v>158</v>
      </c>
      <c r="T1026" t="s">
        <v>166</v>
      </c>
      <c r="U1026">
        <v>2.5</v>
      </c>
      <c r="V1026">
        <v>2.5</v>
      </c>
      <c r="W1026">
        <v>2.5</v>
      </c>
      <c r="X1026">
        <v>2.5</v>
      </c>
      <c r="Y1026">
        <v>513771</v>
      </c>
      <c r="Z1026">
        <v>231197</v>
      </c>
      <c r="AA1026">
        <v>12844280</v>
      </c>
    </row>
    <row r="1027" spans="1:27" hidden="1">
      <c r="A1027" t="s">
        <v>1211</v>
      </c>
      <c r="B1027" t="s">
        <v>39</v>
      </c>
      <c r="C1027" t="s">
        <v>39</v>
      </c>
      <c r="D1027">
        <v>1744</v>
      </c>
      <c r="E1027" s="12">
        <v>39942</v>
      </c>
      <c r="F1027" s="72">
        <f t="shared" ref="F1027:F1090" si="169">YEAR(E1027)</f>
        <v>2009</v>
      </c>
      <c r="G1027" s="70">
        <f t="shared" ref="G1027:G1090" si="170">AA1027/D1027</f>
        <v>7931.2098623853208</v>
      </c>
      <c r="H1027" s="70" t="e" cm="1">
        <f t="array" ref="H1027">INDEX(magic_bricks_appreciation_pivot!$A$13:$K$20,MATCH(C1027,magic_bricks_appreciation_pivot!$A$13:$A$20,0),1+MATCH(F1027,INDEX(magic_bricks_appreciation_pivot!$B$13:$K$13,0),0))</f>
        <v>#N/A</v>
      </c>
      <c r="I1027" s="70"/>
      <c r="J1027">
        <v>159</v>
      </c>
      <c r="K1027">
        <v>1</v>
      </c>
      <c r="L1027">
        <v>1</v>
      </c>
      <c r="M1027">
        <v>4</v>
      </c>
      <c r="N1027" t="s">
        <v>168</v>
      </c>
      <c r="O1027" t="s">
        <v>155</v>
      </c>
      <c r="P1027" s="12">
        <v>34832</v>
      </c>
      <c r="Q1027" t="s">
        <v>194</v>
      </c>
      <c r="R1027" t="s">
        <v>165</v>
      </c>
      <c r="S1027" t="s">
        <v>162</v>
      </c>
      <c r="T1027" t="s">
        <v>182</v>
      </c>
      <c r="U1027">
        <v>2.8</v>
      </c>
      <c r="V1027">
        <v>2.1</v>
      </c>
      <c r="W1027">
        <v>2.1</v>
      </c>
      <c r="X1027">
        <v>2.3450000000000002</v>
      </c>
      <c r="Y1027">
        <v>511785</v>
      </c>
      <c r="Z1027">
        <v>138320</v>
      </c>
      <c r="AA1027">
        <v>13832030</v>
      </c>
    </row>
    <row r="1028" spans="1:27" hidden="1">
      <c r="A1028" t="s">
        <v>1212</v>
      </c>
      <c r="B1028" t="s">
        <v>175</v>
      </c>
      <c r="C1028" t="s">
        <v>34</v>
      </c>
      <c r="D1028">
        <v>1097</v>
      </c>
      <c r="E1028" s="12">
        <v>39060</v>
      </c>
      <c r="F1028" s="72">
        <f t="shared" si="169"/>
        <v>2006</v>
      </c>
      <c r="G1028" s="70">
        <f t="shared" si="170"/>
        <v>8014.6763901549684</v>
      </c>
      <c r="H1028" s="70" t="e" cm="1">
        <f t="array" ref="H1028">INDEX(magic_bricks_appreciation_pivot!$A$13:$K$20,MATCH(C1028,magic_bricks_appreciation_pivot!$A$13:$A$20,0),1+MATCH(F1028,INDEX(magic_bricks_appreciation_pivot!$B$13:$K$13,0),0))</f>
        <v>#N/A</v>
      </c>
      <c r="I1028" s="70"/>
      <c r="J1028">
        <v>132</v>
      </c>
      <c r="K1028">
        <v>1</v>
      </c>
      <c r="L1028">
        <v>1</v>
      </c>
      <c r="M1028">
        <v>3</v>
      </c>
      <c r="N1028" t="s">
        <v>176</v>
      </c>
      <c r="O1028" t="s">
        <v>161</v>
      </c>
      <c r="P1028" s="12">
        <v>31030</v>
      </c>
      <c r="Q1028" t="s">
        <v>194</v>
      </c>
      <c r="R1028" t="s">
        <v>157</v>
      </c>
      <c r="S1028" t="s">
        <v>162</v>
      </c>
      <c r="T1028" t="s">
        <v>166</v>
      </c>
      <c r="U1028">
        <v>4.2</v>
      </c>
      <c r="V1028">
        <v>2.5</v>
      </c>
      <c r="W1028">
        <v>2.2000000000000002</v>
      </c>
      <c r="X1028">
        <v>2.92</v>
      </c>
      <c r="Y1028">
        <v>228595</v>
      </c>
      <c r="Z1028">
        <v>35168</v>
      </c>
      <c r="AA1028">
        <v>8792100</v>
      </c>
    </row>
    <row r="1029" spans="1:27" hidden="1">
      <c r="A1029" t="s">
        <v>1213</v>
      </c>
      <c r="B1029" t="s">
        <v>175</v>
      </c>
      <c r="C1029" t="s">
        <v>34</v>
      </c>
      <c r="D1029">
        <v>748</v>
      </c>
      <c r="E1029" s="12">
        <v>40024</v>
      </c>
      <c r="F1029" s="72">
        <f t="shared" si="169"/>
        <v>2009</v>
      </c>
      <c r="G1029" s="70">
        <f t="shared" si="170"/>
        <v>14341.243315508022</v>
      </c>
      <c r="H1029" s="70" t="e" cm="1">
        <f t="array" ref="H1029">INDEX(magic_bricks_appreciation_pivot!$A$13:$K$20,MATCH(C1029,magic_bricks_appreciation_pivot!$A$13:$A$20,0),1+MATCH(F1029,INDEX(magic_bricks_appreciation_pivot!$B$13:$K$13,0),0))</f>
        <v>#N/A</v>
      </c>
      <c r="I1029" s="70"/>
      <c r="J1029">
        <v>93</v>
      </c>
      <c r="K1029">
        <v>1</v>
      </c>
      <c r="L1029">
        <v>1</v>
      </c>
      <c r="M1029">
        <v>2</v>
      </c>
      <c r="N1029" t="s">
        <v>184</v>
      </c>
      <c r="O1029" t="s">
        <v>161</v>
      </c>
      <c r="P1029" s="12">
        <v>28709</v>
      </c>
      <c r="Q1029" t="s">
        <v>156</v>
      </c>
      <c r="R1029" t="s">
        <v>157</v>
      </c>
      <c r="S1029" t="s">
        <v>162</v>
      </c>
      <c r="T1029" t="s">
        <v>166</v>
      </c>
      <c r="U1029">
        <v>4.7</v>
      </c>
      <c r="V1029">
        <v>4.3</v>
      </c>
      <c r="W1029">
        <v>2.9</v>
      </c>
      <c r="X1029">
        <v>4</v>
      </c>
      <c r="Y1029">
        <v>311090</v>
      </c>
      <c r="Z1029">
        <v>139454</v>
      </c>
      <c r="AA1029">
        <v>10727250</v>
      </c>
    </row>
    <row r="1030" spans="1:27" hidden="1">
      <c r="A1030" t="s">
        <v>1214</v>
      </c>
      <c r="B1030" t="s">
        <v>56</v>
      </c>
      <c r="C1030" t="s">
        <v>56</v>
      </c>
      <c r="D1030">
        <v>847</v>
      </c>
      <c r="E1030" s="12">
        <v>39233</v>
      </c>
      <c r="F1030" s="72">
        <f t="shared" si="169"/>
        <v>2007</v>
      </c>
      <c r="G1030" s="70">
        <f t="shared" si="170"/>
        <v>6203.3589138134594</v>
      </c>
      <c r="H1030" s="70" t="e" cm="1">
        <f t="array" ref="H1030">INDEX(magic_bricks_appreciation_pivot!$A$13:$K$20,MATCH(C1030,magic_bricks_appreciation_pivot!$A$13:$A$20,0),1+MATCH(F1030,INDEX(magic_bricks_appreciation_pivot!$B$13:$K$13,0),0))</f>
        <v>#N/A</v>
      </c>
      <c r="I1030" s="70"/>
      <c r="J1030">
        <v>191</v>
      </c>
      <c r="K1030">
        <v>1</v>
      </c>
      <c r="L1030">
        <v>1</v>
      </c>
      <c r="M1030">
        <v>3</v>
      </c>
      <c r="N1030" t="s">
        <v>176</v>
      </c>
      <c r="O1030" t="s">
        <v>161</v>
      </c>
      <c r="P1030" s="12">
        <v>30838</v>
      </c>
      <c r="Q1030" t="s">
        <v>194</v>
      </c>
      <c r="R1030" t="s">
        <v>157</v>
      </c>
      <c r="S1030" t="s">
        <v>178</v>
      </c>
      <c r="T1030" t="s">
        <v>173</v>
      </c>
      <c r="U1030">
        <v>2.8</v>
      </c>
      <c r="V1030">
        <v>2.1</v>
      </c>
      <c r="W1030">
        <v>4.8</v>
      </c>
      <c r="X1030">
        <v>3.66</v>
      </c>
      <c r="Y1030">
        <v>157627</v>
      </c>
      <c r="Z1030">
        <v>15763</v>
      </c>
      <c r="AA1030">
        <v>5254245</v>
      </c>
    </row>
    <row r="1031" spans="1:27" hidden="1">
      <c r="A1031" t="s">
        <v>1215</v>
      </c>
      <c r="B1031" t="s">
        <v>75</v>
      </c>
      <c r="D1031">
        <v>1535</v>
      </c>
      <c r="E1031" s="12">
        <v>39540</v>
      </c>
      <c r="F1031" s="72">
        <f t="shared" si="169"/>
        <v>2008</v>
      </c>
      <c r="G1031" s="70">
        <f t="shared" si="170"/>
        <v>11833.153094462541</v>
      </c>
      <c r="H1031" s="70" t="e" cm="1">
        <f t="array" ref="H1031">INDEX(magic_bricks_appreciation_pivot!$A$13:$K$20,MATCH(C1031,magic_bricks_appreciation_pivot!$A$13:$A$20,0),1+MATCH(F1031,INDEX(magic_bricks_appreciation_pivot!$B$13:$K$13,0),0))</f>
        <v>#N/A</v>
      </c>
      <c r="I1031" s="70"/>
      <c r="J1031">
        <v>50</v>
      </c>
      <c r="K1031">
        <v>1</v>
      </c>
      <c r="L1031">
        <v>1</v>
      </c>
      <c r="M1031">
        <v>4</v>
      </c>
      <c r="N1031" t="s">
        <v>184</v>
      </c>
      <c r="O1031" t="s">
        <v>161</v>
      </c>
      <c r="P1031" s="12">
        <v>35160</v>
      </c>
      <c r="Q1031" t="s">
        <v>156</v>
      </c>
      <c r="R1031" t="s">
        <v>157</v>
      </c>
      <c r="S1031" t="s">
        <v>162</v>
      </c>
      <c r="T1031" t="s">
        <v>163</v>
      </c>
      <c r="U1031">
        <v>2.2999999999999998</v>
      </c>
      <c r="V1031">
        <v>3.2</v>
      </c>
      <c r="W1031">
        <v>2.5</v>
      </c>
      <c r="X1031">
        <v>2.6150000000000002</v>
      </c>
      <c r="Y1031">
        <v>581244</v>
      </c>
      <c r="Z1031">
        <v>108983</v>
      </c>
      <c r="AA1031">
        <v>18163890</v>
      </c>
    </row>
    <row r="1032" spans="1:27">
      <c r="A1032" t="s">
        <v>1216</v>
      </c>
      <c r="B1032" t="s">
        <v>23</v>
      </c>
      <c r="C1032" t="s">
        <v>23</v>
      </c>
      <c r="D1032">
        <v>1558</v>
      </c>
      <c r="E1032" s="12">
        <v>40926</v>
      </c>
      <c r="F1032" s="72">
        <f t="shared" si="169"/>
        <v>2012</v>
      </c>
      <c r="G1032" s="70">
        <f t="shared" si="170"/>
        <v>4523.5879332477534</v>
      </c>
      <c r="H1032" s="70" cm="1">
        <f t="array" ref="H1032">INDEX(magic_bricks_appreciation_pivot!$A$13:$K$20,MATCH(C1032,magic_bricks_appreciation_pivot!$A$13:$A$20,0),1+MATCH(F1032,INDEX(magic_bricks_appreciation_pivot!$B$13:$K$13,0),0))</f>
        <v>0.26292059267573231</v>
      </c>
      <c r="I1032" s="70">
        <f t="shared" ref="I1032:I1035" si="171">G1032+G1032*H1032</f>
        <v>5712.9323536780439</v>
      </c>
      <c r="J1032">
        <v>200</v>
      </c>
      <c r="K1032">
        <v>2</v>
      </c>
      <c r="L1032">
        <v>2</v>
      </c>
      <c r="M1032">
        <v>4</v>
      </c>
      <c r="N1032" t="s">
        <v>184</v>
      </c>
      <c r="O1032" t="s">
        <v>161</v>
      </c>
      <c r="P1032" s="12">
        <v>24501</v>
      </c>
      <c r="Q1032" t="s">
        <v>194</v>
      </c>
      <c r="R1032" t="s">
        <v>157</v>
      </c>
      <c r="S1032" t="s">
        <v>158</v>
      </c>
      <c r="T1032" t="s">
        <v>171</v>
      </c>
      <c r="U1032">
        <v>4</v>
      </c>
      <c r="V1032">
        <v>4.5999999999999996</v>
      </c>
      <c r="W1032">
        <v>3.5</v>
      </c>
      <c r="X1032">
        <v>3.98</v>
      </c>
      <c r="Y1032">
        <v>239624</v>
      </c>
      <c r="Z1032">
        <v>77525</v>
      </c>
      <c r="AA1032">
        <v>7047750</v>
      </c>
    </row>
    <row r="1033" spans="1:27">
      <c r="A1033" t="s">
        <v>1217</v>
      </c>
      <c r="B1033" t="s">
        <v>51</v>
      </c>
      <c r="C1033" t="s">
        <v>51</v>
      </c>
      <c r="D1033">
        <v>1696</v>
      </c>
      <c r="E1033" s="12">
        <v>40850</v>
      </c>
      <c r="F1033" s="72">
        <f t="shared" si="169"/>
        <v>2011</v>
      </c>
      <c r="G1033" s="70">
        <f t="shared" si="170"/>
        <v>5586.7334905660373</v>
      </c>
      <c r="H1033" s="70" cm="1">
        <f t="array" ref="H1033">INDEX(magic_bricks_appreciation_pivot!$A$13:$K$20,MATCH(C1033,magic_bricks_appreciation_pivot!$A$13:$A$20,0),1+MATCH(F1033,INDEX(magic_bricks_appreciation_pivot!$B$13:$K$13,0),0))</f>
        <v>0.33442622950819673</v>
      </c>
      <c r="I1033" s="70">
        <f t="shared" si="171"/>
        <v>7455.083707083204</v>
      </c>
      <c r="J1033">
        <v>63</v>
      </c>
      <c r="K1033">
        <v>2</v>
      </c>
      <c r="L1033">
        <v>1</v>
      </c>
      <c r="M1033">
        <v>4</v>
      </c>
      <c r="N1033" t="s">
        <v>154</v>
      </c>
      <c r="O1033" t="s">
        <v>161</v>
      </c>
      <c r="P1033" s="12">
        <v>35375</v>
      </c>
      <c r="Q1033" t="s">
        <v>169</v>
      </c>
      <c r="R1033" t="s">
        <v>165</v>
      </c>
      <c r="S1033" t="s">
        <v>158</v>
      </c>
      <c r="T1033" t="s">
        <v>163</v>
      </c>
      <c r="U1033">
        <v>3.3</v>
      </c>
      <c r="V1033">
        <v>2.2999999999999998</v>
      </c>
      <c r="W1033">
        <v>3</v>
      </c>
      <c r="X1033">
        <v>2.76</v>
      </c>
      <c r="Y1033">
        <v>303203</v>
      </c>
      <c r="Z1033">
        <v>142127</v>
      </c>
      <c r="AA1033">
        <v>9475100</v>
      </c>
    </row>
    <row r="1034" spans="1:27">
      <c r="A1034" t="s">
        <v>1218</v>
      </c>
      <c r="B1034" t="s">
        <v>39</v>
      </c>
      <c r="C1034" t="s">
        <v>39</v>
      </c>
      <c r="D1034">
        <v>1868</v>
      </c>
      <c r="E1034" s="12">
        <v>41010</v>
      </c>
      <c r="F1034" s="72">
        <f t="shared" si="169"/>
        <v>2012</v>
      </c>
      <c r="G1034" s="70">
        <f t="shared" si="170"/>
        <v>7016.8843683083514</v>
      </c>
      <c r="H1034" s="70" cm="1">
        <f t="array" ref="H1034">INDEX(magic_bricks_appreciation_pivot!$A$13:$K$20,MATCH(C1034,magic_bricks_appreciation_pivot!$A$13:$A$20,0),1+MATCH(F1034,INDEX(magic_bricks_appreciation_pivot!$B$13:$K$13,0),0))</f>
        <v>0.34576729802860456</v>
      </c>
      <c r="I1034" s="70">
        <f t="shared" si="171"/>
        <v>9443.0935169174809</v>
      </c>
      <c r="J1034">
        <v>157</v>
      </c>
      <c r="K1034">
        <v>2</v>
      </c>
      <c r="L1034">
        <v>1</v>
      </c>
      <c r="M1034">
        <v>5</v>
      </c>
      <c r="N1034" t="s">
        <v>176</v>
      </c>
      <c r="O1034" t="s">
        <v>155</v>
      </c>
      <c r="P1034" s="12">
        <v>33710</v>
      </c>
      <c r="Q1034" t="s">
        <v>169</v>
      </c>
      <c r="R1034" t="s">
        <v>165</v>
      </c>
      <c r="S1034" t="s">
        <v>178</v>
      </c>
      <c r="T1034" t="s">
        <v>163</v>
      </c>
      <c r="U1034">
        <v>4.8</v>
      </c>
      <c r="V1034">
        <v>3</v>
      </c>
      <c r="W1034">
        <v>2.1</v>
      </c>
      <c r="X1034">
        <v>3.27</v>
      </c>
      <c r="Y1034">
        <v>367011</v>
      </c>
      <c r="Z1034">
        <v>131075</v>
      </c>
      <c r="AA1034">
        <v>13107540</v>
      </c>
    </row>
    <row r="1035" spans="1:27">
      <c r="A1035" t="s">
        <v>1219</v>
      </c>
      <c r="B1035" t="s">
        <v>23</v>
      </c>
      <c r="C1035" t="s">
        <v>23</v>
      </c>
      <c r="D1035">
        <v>591</v>
      </c>
      <c r="E1035" s="12">
        <v>40207</v>
      </c>
      <c r="F1035" s="72">
        <f t="shared" si="169"/>
        <v>2010</v>
      </c>
      <c r="G1035" s="70">
        <f t="shared" si="170"/>
        <v>9925.3384094754656</v>
      </c>
      <c r="H1035" s="70" cm="1">
        <f t="array" ref="H1035">INDEX(magic_bricks_appreciation_pivot!$A$13:$K$20,MATCH(C1035,magic_bricks_appreciation_pivot!$A$13:$A$20,0),1+MATCH(F1035,INDEX(magic_bricks_appreciation_pivot!$B$13:$K$13,0),0))</f>
        <v>0.49881786187527283</v>
      </c>
      <c r="I1035" s="70">
        <f t="shared" si="171"/>
        <v>14876.274493278539</v>
      </c>
      <c r="J1035">
        <v>8</v>
      </c>
      <c r="K1035">
        <v>1</v>
      </c>
      <c r="L1035">
        <v>1</v>
      </c>
      <c r="M1035">
        <v>2</v>
      </c>
      <c r="N1035" t="s">
        <v>176</v>
      </c>
      <c r="O1035" t="s">
        <v>161</v>
      </c>
      <c r="P1035" s="12">
        <v>36922</v>
      </c>
      <c r="Q1035" t="s">
        <v>169</v>
      </c>
      <c r="R1035" t="s">
        <v>157</v>
      </c>
      <c r="S1035" t="s">
        <v>162</v>
      </c>
      <c r="T1035" t="s">
        <v>163</v>
      </c>
      <c r="U1035">
        <v>2.5</v>
      </c>
      <c r="V1035">
        <v>4.2</v>
      </c>
      <c r="W1035">
        <v>3.5</v>
      </c>
      <c r="X1035">
        <v>3.41</v>
      </c>
      <c r="Y1035">
        <v>175976</v>
      </c>
      <c r="Z1035">
        <v>146647</v>
      </c>
      <c r="AA1035">
        <v>5865875</v>
      </c>
    </row>
    <row r="1036" spans="1:27" hidden="1">
      <c r="A1036" t="s">
        <v>1220</v>
      </c>
      <c r="B1036" t="s">
        <v>39</v>
      </c>
      <c r="C1036" t="s">
        <v>39</v>
      </c>
      <c r="D1036">
        <v>1539</v>
      </c>
      <c r="E1036" s="12">
        <v>39573</v>
      </c>
      <c r="F1036" s="72">
        <f t="shared" si="169"/>
        <v>2008</v>
      </c>
      <c r="G1036" s="70">
        <f t="shared" si="170"/>
        <v>7121.1435997400913</v>
      </c>
      <c r="H1036" s="70" t="e" cm="1">
        <f t="array" ref="H1036">INDEX(magic_bricks_appreciation_pivot!$A$13:$K$20,MATCH(C1036,magic_bricks_appreciation_pivot!$A$13:$A$20,0),1+MATCH(F1036,INDEX(magic_bricks_appreciation_pivot!$B$13:$K$13,0),0))</f>
        <v>#N/A</v>
      </c>
      <c r="I1036" s="70"/>
      <c r="J1036">
        <v>39</v>
      </c>
      <c r="K1036">
        <v>1</v>
      </c>
      <c r="L1036">
        <v>1</v>
      </c>
      <c r="M1036">
        <v>4</v>
      </c>
      <c r="N1036" t="s">
        <v>154</v>
      </c>
      <c r="O1036" t="s">
        <v>161</v>
      </c>
      <c r="P1036" s="12">
        <v>33733</v>
      </c>
      <c r="Q1036" t="s">
        <v>169</v>
      </c>
      <c r="R1036" t="s">
        <v>177</v>
      </c>
      <c r="S1036" t="s">
        <v>178</v>
      </c>
      <c r="T1036" t="s">
        <v>163</v>
      </c>
      <c r="U1036">
        <v>3.6</v>
      </c>
      <c r="V1036">
        <v>4.0999999999999996</v>
      </c>
      <c r="W1036">
        <v>4.5999999999999996</v>
      </c>
      <c r="X1036">
        <v>4.125</v>
      </c>
      <c r="Y1036">
        <v>372621</v>
      </c>
      <c r="Z1036">
        <v>164392</v>
      </c>
      <c r="AA1036">
        <v>10959440</v>
      </c>
    </row>
    <row r="1037" spans="1:27">
      <c r="A1037" t="s">
        <v>1221</v>
      </c>
      <c r="B1037" t="s">
        <v>39</v>
      </c>
      <c r="C1037" t="s">
        <v>39</v>
      </c>
      <c r="D1037">
        <v>1594</v>
      </c>
      <c r="E1037" s="12">
        <v>41352</v>
      </c>
      <c r="F1037" s="72">
        <f t="shared" si="169"/>
        <v>2013</v>
      </c>
      <c r="G1037" s="70">
        <f t="shared" si="170"/>
        <v>8104.4102885821831</v>
      </c>
      <c r="H1037" s="70" cm="1">
        <f t="array" ref="H1037">INDEX(magic_bricks_appreciation_pivot!$A$13:$K$20,MATCH(C1037,magic_bricks_appreciation_pivot!$A$13:$A$20,0),1+MATCH(F1037,INDEX(magic_bricks_appreciation_pivot!$B$13:$K$13,0),0))</f>
        <v>4.727764965406598E-2</v>
      </c>
      <c r="I1037" s="70">
        <f>G1037+G1037*H1037</f>
        <v>8487.5677588585786</v>
      </c>
      <c r="J1037">
        <v>18</v>
      </c>
      <c r="K1037">
        <v>1</v>
      </c>
      <c r="L1037">
        <v>1</v>
      </c>
      <c r="M1037">
        <v>4</v>
      </c>
      <c r="N1037" t="s">
        <v>154</v>
      </c>
      <c r="O1037" t="s">
        <v>155</v>
      </c>
      <c r="P1037" s="12">
        <v>25292</v>
      </c>
      <c r="Q1037" t="s">
        <v>194</v>
      </c>
      <c r="R1037" t="s">
        <v>177</v>
      </c>
      <c r="S1037" t="s">
        <v>162</v>
      </c>
      <c r="T1037" t="s">
        <v>182</v>
      </c>
      <c r="U1037">
        <v>2.8</v>
      </c>
      <c r="V1037">
        <v>3.7</v>
      </c>
      <c r="W1037">
        <v>2.8</v>
      </c>
      <c r="X1037">
        <v>3.0249999999999999</v>
      </c>
      <c r="Y1037">
        <v>490900</v>
      </c>
      <c r="Z1037">
        <v>167940</v>
      </c>
      <c r="AA1037">
        <v>12918430</v>
      </c>
    </row>
    <row r="1038" spans="1:27" hidden="1">
      <c r="A1038" t="s">
        <v>1222</v>
      </c>
      <c r="B1038" t="s">
        <v>175</v>
      </c>
      <c r="C1038" t="s">
        <v>34</v>
      </c>
      <c r="D1038">
        <v>1074</v>
      </c>
      <c r="E1038" s="12">
        <v>39022</v>
      </c>
      <c r="F1038" s="72">
        <f t="shared" si="169"/>
        <v>2006</v>
      </c>
      <c r="G1038" s="70">
        <f t="shared" si="170"/>
        <v>13080.912476722533</v>
      </c>
      <c r="H1038" s="70" t="e" cm="1">
        <f t="array" ref="H1038">INDEX(magic_bricks_appreciation_pivot!$A$13:$K$20,MATCH(C1038,magic_bricks_appreciation_pivot!$A$13:$A$20,0),1+MATCH(F1038,INDEX(magic_bricks_appreciation_pivot!$B$13:$K$13,0),0))</f>
        <v>#N/A</v>
      </c>
      <c r="I1038" s="70"/>
      <c r="J1038">
        <v>140</v>
      </c>
      <c r="K1038">
        <v>1</v>
      </c>
      <c r="L1038">
        <v>1</v>
      </c>
      <c r="M1038">
        <v>3</v>
      </c>
      <c r="N1038" t="s">
        <v>154</v>
      </c>
      <c r="O1038" t="s">
        <v>155</v>
      </c>
      <c r="P1038" s="12">
        <v>28072</v>
      </c>
      <c r="Q1038" t="s">
        <v>156</v>
      </c>
      <c r="R1038" t="s">
        <v>157</v>
      </c>
      <c r="S1038" t="s">
        <v>158</v>
      </c>
      <c r="T1038" t="s">
        <v>182</v>
      </c>
      <c r="U1038">
        <v>3.3</v>
      </c>
      <c r="V1038">
        <v>4.5</v>
      </c>
      <c r="W1038">
        <v>2.2999999999999998</v>
      </c>
      <c r="X1038">
        <v>3.48</v>
      </c>
      <c r="Y1038">
        <v>435516</v>
      </c>
      <c r="Z1038">
        <v>168587</v>
      </c>
      <c r="AA1038">
        <v>14048900</v>
      </c>
    </row>
    <row r="1039" spans="1:27" hidden="1">
      <c r="A1039" t="s">
        <v>1223</v>
      </c>
      <c r="B1039" t="s">
        <v>175</v>
      </c>
      <c r="C1039" t="s">
        <v>34</v>
      </c>
      <c r="D1039">
        <v>736</v>
      </c>
      <c r="E1039" s="12">
        <v>39174</v>
      </c>
      <c r="F1039" s="72">
        <f t="shared" si="169"/>
        <v>2007</v>
      </c>
      <c r="G1039" s="70">
        <f t="shared" si="170"/>
        <v>14017.391304347826</v>
      </c>
      <c r="H1039" s="70" t="e" cm="1">
        <f t="array" ref="H1039">INDEX(magic_bricks_appreciation_pivot!$A$13:$K$20,MATCH(C1039,magic_bricks_appreciation_pivot!$A$13:$A$20,0),1+MATCH(F1039,INDEX(magic_bricks_appreciation_pivot!$B$13:$K$13,0),0))</f>
        <v>#N/A</v>
      </c>
      <c r="I1039" s="70"/>
      <c r="J1039">
        <v>167</v>
      </c>
      <c r="K1039">
        <v>1</v>
      </c>
      <c r="L1039">
        <v>1</v>
      </c>
      <c r="M1039">
        <v>2</v>
      </c>
      <c r="N1039" t="s">
        <v>184</v>
      </c>
      <c r="O1039" t="s">
        <v>161</v>
      </c>
      <c r="P1039" s="12">
        <v>36254</v>
      </c>
      <c r="Q1039" t="s">
        <v>156</v>
      </c>
      <c r="R1039" t="s">
        <v>157</v>
      </c>
      <c r="S1039" t="s">
        <v>162</v>
      </c>
      <c r="T1039" t="s">
        <v>163</v>
      </c>
      <c r="U1039">
        <v>3.8</v>
      </c>
      <c r="V1039">
        <v>2.1</v>
      </c>
      <c r="W1039">
        <v>2.6</v>
      </c>
      <c r="X1039">
        <v>2.76</v>
      </c>
      <c r="Y1039">
        <v>257920</v>
      </c>
      <c r="Z1039">
        <v>82534</v>
      </c>
      <c r="AA1039">
        <v>10316800</v>
      </c>
    </row>
    <row r="1040" spans="1:27" hidden="1">
      <c r="A1040" t="s">
        <v>1224</v>
      </c>
      <c r="B1040" t="s">
        <v>175</v>
      </c>
      <c r="C1040" t="s">
        <v>34</v>
      </c>
      <c r="D1040">
        <v>904</v>
      </c>
      <c r="E1040" s="12">
        <v>39800</v>
      </c>
      <c r="F1040" s="72">
        <f t="shared" si="169"/>
        <v>2008</v>
      </c>
      <c r="G1040" s="70">
        <f t="shared" si="170"/>
        <v>8663.5287610619471</v>
      </c>
      <c r="H1040" s="70" t="e" cm="1">
        <f t="array" ref="H1040">INDEX(magic_bricks_appreciation_pivot!$A$13:$K$20,MATCH(C1040,magic_bricks_appreciation_pivot!$A$13:$A$20,0),1+MATCH(F1040,INDEX(magic_bricks_appreciation_pivot!$B$13:$K$13,0),0))</f>
        <v>#N/A</v>
      </c>
      <c r="I1040" s="70"/>
      <c r="J1040">
        <v>98</v>
      </c>
      <c r="K1040">
        <v>1</v>
      </c>
      <c r="L1040">
        <v>1</v>
      </c>
      <c r="M1040">
        <v>3</v>
      </c>
      <c r="N1040" t="s">
        <v>168</v>
      </c>
      <c r="O1040" t="s">
        <v>161</v>
      </c>
      <c r="P1040" s="12">
        <v>27755</v>
      </c>
      <c r="Q1040" t="s">
        <v>169</v>
      </c>
      <c r="R1040" t="s">
        <v>170</v>
      </c>
      <c r="S1040" t="s">
        <v>162</v>
      </c>
      <c r="T1040" t="s">
        <v>163</v>
      </c>
      <c r="U1040">
        <v>2.8</v>
      </c>
      <c r="V1040">
        <v>3.3</v>
      </c>
      <c r="W1040">
        <v>3.8</v>
      </c>
      <c r="X1040">
        <v>3.3</v>
      </c>
      <c r="Y1040">
        <v>195796</v>
      </c>
      <c r="Z1040">
        <v>31327</v>
      </c>
      <c r="AA1040">
        <v>7831830</v>
      </c>
    </row>
    <row r="1041" spans="1:27" hidden="1">
      <c r="A1041" t="s">
        <v>1225</v>
      </c>
      <c r="B1041" t="s">
        <v>175</v>
      </c>
      <c r="C1041" t="s">
        <v>34</v>
      </c>
      <c r="D1041">
        <v>802</v>
      </c>
      <c r="E1041" s="12">
        <v>39860</v>
      </c>
      <c r="F1041" s="72">
        <f t="shared" si="169"/>
        <v>2009</v>
      </c>
      <c r="G1041" s="70">
        <f t="shared" si="170"/>
        <v>16173.503740648379</v>
      </c>
      <c r="H1041" s="70" t="e" cm="1">
        <f t="array" ref="H1041">INDEX(magic_bricks_appreciation_pivot!$A$13:$K$20,MATCH(C1041,magic_bricks_appreciation_pivot!$A$13:$A$20,0),1+MATCH(F1041,INDEX(magic_bricks_appreciation_pivot!$B$13:$K$13,0),0))</f>
        <v>#N/A</v>
      </c>
      <c r="I1041" s="70"/>
      <c r="J1041">
        <v>107</v>
      </c>
      <c r="K1041">
        <v>1</v>
      </c>
      <c r="L1041">
        <v>1</v>
      </c>
      <c r="M1041">
        <v>3</v>
      </c>
      <c r="N1041" t="s">
        <v>184</v>
      </c>
      <c r="O1041" t="s">
        <v>155</v>
      </c>
      <c r="P1041" s="12">
        <v>36575</v>
      </c>
      <c r="Q1041" t="s">
        <v>156</v>
      </c>
      <c r="R1041" t="s">
        <v>170</v>
      </c>
      <c r="S1041" t="s">
        <v>162</v>
      </c>
      <c r="T1041" t="s">
        <v>182</v>
      </c>
      <c r="U1041">
        <v>2.1</v>
      </c>
      <c r="V1041">
        <v>2.5</v>
      </c>
      <c r="W1041">
        <v>2.4</v>
      </c>
      <c r="X1041">
        <v>2.35</v>
      </c>
      <c r="Y1041">
        <v>415077</v>
      </c>
      <c r="Z1041">
        <v>207538</v>
      </c>
      <c r="AA1041">
        <v>12971150</v>
      </c>
    </row>
    <row r="1042" spans="1:27">
      <c r="A1042" t="s">
        <v>1226</v>
      </c>
      <c r="B1042" t="s">
        <v>23</v>
      </c>
      <c r="C1042" t="s">
        <v>23</v>
      </c>
      <c r="D1042">
        <v>1445</v>
      </c>
      <c r="E1042" s="12">
        <v>40820</v>
      </c>
      <c r="F1042" s="72">
        <f t="shared" si="169"/>
        <v>2011</v>
      </c>
      <c r="G1042" s="70">
        <f t="shared" si="170"/>
        <v>6078.5467128027685</v>
      </c>
      <c r="H1042" s="70" cm="1">
        <f t="array" ref="H1042">INDEX(magic_bricks_appreciation_pivot!$A$13:$K$20,MATCH(C1042,magic_bricks_appreciation_pivot!$A$13:$A$20,0),1+MATCH(F1042,INDEX(magic_bricks_appreciation_pivot!$B$13:$K$13,0),0))</f>
        <v>0.30621792098525186</v>
      </c>
      <c r="I1042" s="70">
        <f t="shared" ref="I1042:I1043" si="172">G1042+G1042*H1042</f>
        <v>7939.9066498089687</v>
      </c>
      <c r="J1042">
        <v>111</v>
      </c>
      <c r="K1042">
        <v>2</v>
      </c>
      <c r="L1042">
        <v>2</v>
      </c>
      <c r="M1042">
        <v>4</v>
      </c>
      <c r="N1042" t="s">
        <v>168</v>
      </c>
      <c r="O1042" t="s">
        <v>161</v>
      </c>
      <c r="P1042" s="12">
        <v>26950</v>
      </c>
      <c r="Q1042" t="s">
        <v>156</v>
      </c>
      <c r="R1042" t="s">
        <v>170</v>
      </c>
      <c r="S1042" t="s">
        <v>178</v>
      </c>
      <c r="T1042" t="s">
        <v>173</v>
      </c>
      <c r="U1042">
        <v>4.3</v>
      </c>
      <c r="V1042">
        <v>4.9000000000000004</v>
      </c>
      <c r="W1042">
        <v>2.7</v>
      </c>
      <c r="X1042">
        <v>3.84</v>
      </c>
      <c r="Y1042">
        <v>307423</v>
      </c>
      <c r="Z1042">
        <v>219588</v>
      </c>
      <c r="AA1042">
        <v>8783500</v>
      </c>
    </row>
    <row r="1043" spans="1:27">
      <c r="A1043" t="s">
        <v>1227</v>
      </c>
      <c r="B1043" t="s">
        <v>51</v>
      </c>
      <c r="C1043" t="s">
        <v>51</v>
      </c>
      <c r="D1043">
        <v>1623</v>
      </c>
      <c r="E1043" s="12">
        <v>40660</v>
      </c>
      <c r="F1043" s="72">
        <f t="shared" si="169"/>
        <v>2011</v>
      </c>
      <c r="G1043" s="70">
        <f t="shared" si="170"/>
        <v>6374.9599507085641</v>
      </c>
      <c r="H1043" s="70" cm="1">
        <f t="array" ref="H1043">INDEX(magic_bricks_appreciation_pivot!$A$13:$K$20,MATCH(C1043,magic_bricks_appreciation_pivot!$A$13:$A$20,0),1+MATCH(F1043,INDEX(magic_bricks_appreciation_pivot!$B$13:$K$13,0),0))</f>
        <v>0.33442622950819673</v>
      </c>
      <c r="I1043" s="70">
        <f t="shared" si="172"/>
        <v>8506.9137702897897</v>
      </c>
      <c r="J1043">
        <v>91</v>
      </c>
      <c r="K1043">
        <v>2</v>
      </c>
      <c r="L1043">
        <v>1</v>
      </c>
      <c r="M1043">
        <v>4</v>
      </c>
      <c r="N1043" t="s">
        <v>184</v>
      </c>
      <c r="O1043" t="s">
        <v>161</v>
      </c>
      <c r="P1043" s="12">
        <v>37740</v>
      </c>
      <c r="Q1043" t="s">
        <v>169</v>
      </c>
      <c r="R1043" t="s">
        <v>165</v>
      </c>
      <c r="S1043" t="s">
        <v>158</v>
      </c>
      <c r="T1043" t="s">
        <v>166</v>
      </c>
      <c r="U1043">
        <v>4.3</v>
      </c>
      <c r="V1043">
        <v>3.4</v>
      </c>
      <c r="W1043">
        <v>2.5</v>
      </c>
      <c r="X1043">
        <v>3.36</v>
      </c>
      <c r="Y1043">
        <v>372476</v>
      </c>
      <c r="Z1043">
        <v>206931</v>
      </c>
      <c r="AA1043">
        <v>10346560</v>
      </c>
    </row>
    <row r="1044" spans="1:27" hidden="1">
      <c r="A1044" t="s">
        <v>1228</v>
      </c>
      <c r="B1044" t="s">
        <v>39</v>
      </c>
      <c r="C1044" t="s">
        <v>39</v>
      </c>
      <c r="D1044">
        <v>1978</v>
      </c>
      <c r="E1044" s="12">
        <v>39905</v>
      </c>
      <c r="F1044" s="72">
        <f t="shared" si="169"/>
        <v>2009</v>
      </c>
      <c r="G1044" s="70">
        <f t="shared" si="170"/>
        <v>6992.7957532861474</v>
      </c>
      <c r="H1044" s="70" t="e" cm="1">
        <f t="array" ref="H1044">INDEX(magic_bricks_appreciation_pivot!$A$13:$K$20,MATCH(C1044,magic_bricks_appreciation_pivot!$A$13:$A$20,0),1+MATCH(F1044,INDEX(magic_bricks_appreciation_pivot!$B$13:$K$13,0),0))</f>
        <v>#N/A</v>
      </c>
      <c r="I1044" s="70"/>
      <c r="J1044">
        <v>193</v>
      </c>
      <c r="K1044">
        <v>2</v>
      </c>
      <c r="L1044">
        <v>1</v>
      </c>
      <c r="M1044">
        <v>5</v>
      </c>
      <c r="N1044" t="s">
        <v>193</v>
      </c>
      <c r="O1044" t="s">
        <v>155</v>
      </c>
      <c r="P1044" s="12">
        <v>28955</v>
      </c>
      <c r="Q1044" t="s">
        <v>194</v>
      </c>
      <c r="R1044" t="s">
        <v>177</v>
      </c>
      <c r="S1044" t="s">
        <v>158</v>
      </c>
      <c r="T1044" t="s">
        <v>166</v>
      </c>
      <c r="U1044">
        <v>2.9</v>
      </c>
      <c r="V1044">
        <v>4.5999999999999996</v>
      </c>
      <c r="W1044">
        <v>2.6</v>
      </c>
      <c r="X1044">
        <v>3.2050000000000001</v>
      </c>
      <c r="Y1044">
        <v>401121</v>
      </c>
      <c r="Z1044">
        <v>96822</v>
      </c>
      <c r="AA1044">
        <v>13831750</v>
      </c>
    </row>
    <row r="1045" spans="1:27">
      <c r="A1045" t="s">
        <v>1229</v>
      </c>
      <c r="B1045" t="s">
        <v>23</v>
      </c>
      <c r="C1045" t="s">
        <v>23</v>
      </c>
      <c r="D1045">
        <v>1546</v>
      </c>
      <c r="E1045" s="12">
        <v>40965</v>
      </c>
      <c r="F1045" s="72">
        <f t="shared" si="169"/>
        <v>2012</v>
      </c>
      <c r="G1045" s="70">
        <f t="shared" si="170"/>
        <v>5394.8900388098318</v>
      </c>
      <c r="H1045" s="70" cm="1">
        <f t="array" ref="H1045">INDEX(magic_bricks_appreciation_pivot!$A$13:$K$20,MATCH(C1045,magic_bricks_appreciation_pivot!$A$13:$A$20,0),1+MATCH(F1045,INDEX(magic_bricks_appreciation_pivot!$B$13:$K$13,0),0))</f>
        <v>0.26292059267573231</v>
      </c>
      <c r="I1045" s="70">
        <f t="shared" ref="I1045:I1046" si="173">G1045+G1045*H1045</f>
        <v>6813.3177252341175</v>
      </c>
      <c r="J1045">
        <v>105</v>
      </c>
      <c r="K1045">
        <v>2</v>
      </c>
      <c r="L1045">
        <v>2</v>
      </c>
      <c r="M1045">
        <v>4</v>
      </c>
      <c r="N1045" t="s">
        <v>154</v>
      </c>
      <c r="O1045" t="s">
        <v>161</v>
      </c>
      <c r="P1045" s="12">
        <v>24540</v>
      </c>
      <c r="Q1045" t="s">
        <v>169</v>
      </c>
      <c r="R1045" t="s">
        <v>170</v>
      </c>
      <c r="S1045" t="s">
        <v>162</v>
      </c>
      <c r="T1045" t="s">
        <v>163</v>
      </c>
      <c r="U1045">
        <v>3.5</v>
      </c>
      <c r="V1045">
        <v>4.4000000000000004</v>
      </c>
      <c r="W1045">
        <v>5</v>
      </c>
      <c r="X1045">
        <v>4.37</v>
      </c>
      <c r="Y1045">
        <v>375323</v>
      </c>
      <c r="Z1045">
        <v>158470</v>
      </c>
      <c r="AA1045">
        <v>8340500</v>
      </c>
    </row>
    <row r="1046" spans="1:27">
      <c r="A1046" t="s">
        <v>1230</v>
      </c>
      <c r="B1046" t="s">
        <v>201</v>
      </c>
      <c r="C1046" t="s">
        <v>201</v>
      </c>
      <c r="D1046">
        <v>1896</v>
      </c>
      <c r="E1046" s="12">
        <v>40553</v>
      </c>
      <c r="F1046" s="72">
        <f t="shared" si="169"/>
        <v>2011</v>
      </c>
      <c r="G1046" s="70">
        <f t="shared" si="170"/>
        <v>5517.6160337552747</v>
      </c>
      <c r="H1046" s="70" cm="1">
        <f t="array" ref="H1046">INDEX(magic_bricks_appreciation_pivot!$A$13:$K$20,MATCH(C1046,magic_bricks_appreciation_pivot!$A$13:$A$20,0),1+MATCH(F1046,INDEX(magic_bricks_appreciation_pivot!$B$13:$K$13,0),0))</f>
        <v>0.57884713052310821</v>
      </c>
      <c r="I1046" s="70">
        <f t="shared" si="173"/>
        <v>8711.4722422228078</v>
      </c>
      <c r="J1046">
        <v>182</v>
      </c>
      <c r="K1046">
        <v>3</v>
      </c>
      <c r="L1046">
        <v>2</v>
      </c>
      <c r="M1046">
        <v>5</v>
      </c>
      <c r="N1046" t="s">
        <v>176</v>
      </c>
      <c r="O1046" t="s">
        <v>161</v>
      </c>
      <c r="P1046" s="12">
        <v>35443</v>
      </c>
      <c r="Q1046" t="s">
        <v>169</v>
      </c>
      <c r="R1046" t="s">
        <v>177</v>
      </c>
      <c r="S1046" t="s">
        <v>158</v>
      </c>
      <c r="T1046" t="s">
        <v>166</v>
      </c>
      <c r="U1046">
        <v>3.2</v>
      </c>
      <c r="V1046">
        <v>3.3</v>
      </c>
      <c r="W1046">
        <v>4.3</v>
      </c>
      <c r="Y1046">
        <v>460302</v>
      </c>
      <c r="Z1046">
        <v>230151</v>
      </c>
      <c r="AA1046">
        <v>10461400</v>
      </c>
    </row>
    <row r="1047" spans="1:27" hidden="1">
      <c r="A1047" t="s">
        <v>1231</v>
      </c>
      <c r="B1047" t="s">
        <v>201</v>
      </c>
      <c r="C1047" t="s">
        <v>201</v>
      </c>
      <c r="D1047">
        <v>1673</v>
      </c>
      <c r="E1047" s="12">
        <v>39910</v>
      </c>
      <c r="F1047" s="72">
        <f t="shared" si="169"/>
        <v>2009</v>
      </c>
      <c r="G1047" s="70">
        <f t="shared" si="170"/>
        <v>9731.1057979677225</v>
      </c>
      <c r="H1047" s="70" t="e" cm="1">
        <f t="array" ref="H1047">INDEX(magic_bricks_appreciation_pivot!$A$13:$K$20,MATCH(C1047,magic_bricks_appreciation_pivot!$A$13:$A$20,0),1+MATCH(F1047,INDEX(magic_bricks_appreciation_pivot!$B$13:$K$13,0),0))</f>
        <v>#N/A</v>
      </c>
      <c r="I1047" s="70"/>
      <c r="J1047">
        <v>47</v>
      </c>
      <c r="K1047">
        <v>2</v>
      </c>
      <c r="L1047">
        <v>1</v>
      </c>
      <c r="M1047">
        <v>4</v>
      </c>
      <c r="N1047" t="s">
        <v>184</v>
      </c>
      <c r="O1047" t="s">
        <v>155</v>
      </c>
      <c r="P1047" s="12">
        <v>33705</v>
      </c>
      <c r="Q1047" t="s">
        <v>156</v>
      </c>
      <c r="R1047" t="s">
        <v>177</v>
      </c>
      <c r="S1047" t="s">
        <v>162</v>
      </c>
      <c r="T1047" t="s">
        <v>182</v>
      </c>
      <c r="U1047">
        <v>2</v>
      </c>
      <c r="V1047">
        <v>4.4000000000000004</v>
      </c>
      <c r="W1047">
        <v>3.6</v>
      </c>
      <c r="X1047">
        <v>3.36</v>
      </c>
      <c r="Y1047">
        <v>797727</v>
      </c>
      <c r="Z1047">
        <v>341883</v>
      </c>
      <c r="AA1047">
        <v>16280140</v>
      </c>
    </row>
    <row r="1048" spans="1:27" hidden="1">
      <c r="A1048" t="s">
        <v>1232</v>
      </c>
      <c r="B1048" t="s">
        <v>201</v>
      </c>
      <c r="C1048" t="s">
        <v>201</v>
      </c>
      <c r="D1048">
        <v>2334</v>
      </c>
      <c r="E1048" s="12">
        <v>40004</v>
      </c>
      <c r="F1048" s="72">
        <f t="shared" si="169"/>
        <v>2009</v>
      </c>
      <c r="G1048" s="70">
        <f t="shared" si="170"/>
        <v>7464.6786632390749</v>
      </c>
      <c r="H1048" s="70" t="e" cm="1">
        <f t="array" ref="H1048">INDEX(magic_bricks_appreciation_pivot!$A$13:$K$20,MATCH(C1048,magic_bricks_appreciation_pivot!$A$13:$A$20,0),1+MATCH(F1048,INDEX(magic_bricks_appreciation_pivot!$B$13:$K$13,0),0))</f>
        <v>#N/A</v>
      </c>
      <c r="I1048" s="70"/>
      <c r="J1048">
        <v>153</v>
      </c>
      <c r="K1048">
        <v>4</v>
      </c>
      <c r="L1048">
        <v>2</v>
      </c>
      <c r="M1048">
        <v>6</v>
      </c>
      <c r="N1048" t="s">
        <v>168</v>
      </c>
      <c r="O1048" t="s">
        <v>161</v>
      </c>
      <c r="P1048" s="12">
        <v>37084</v>
      </c>
      <c r="Q1048" t="s">
        <v>156</v>
      </c>
      <c r="R1048" t="s">
        <v>157</v>
      </c>
      <c r="S1048" t="s">
        <v>158</v>
      </c>
      <c r="T1048" t="s">
        <v>163</v>
      </c>
      <c r="U1048">
        <v>3.7</v>
      </c>
      <c r="V1048">
        <v>3.1</v>
      </c>
      <c r="W1048">
        <v>3.4</v>
      </c>
      <c r="X1048">
        <v>3.4</v>
      </c>
      <c r="Y1048">
        <v>836283</v>
      </c>
      <c r="Z1048">
        <v>313606</v>
      </c>
      <c r="AA1048">
        <v>17422560</v>
      </c>
    </row>
    <row r="1049" spans="1:27">
      <c r="A1049" t="s">
        <v>1233</v>
      </c>
      <c r="B1049" t="s">
        <v>175</v>
      </c>
      <c r="C1049" t="s">
        <v>34</v>
      </c>
      <c r="D1049">
        <v>1114</v>
      </c>
      <c r="E1049" s="12">
        <v>41802</v>
      </c>
      <c r="F1049" s="72">
        <f t="shared" si="169"/>
        <v>2014</v>
      </c>
      <c r="G1049" s="70">
        <f t="shared" si="170"/>
        <v>8271.7235188509876</v>
      </c>
      <c r="H1049" s="70" cm="1">
        <f t="array" ref="H1049">INDEX(magic_bricks_appreciation_pivot!$A$13:$K$20,MATCH(C1049,magic_bricks_appreciation_pivot!$A$13:$A$20,0),1+MATCH(F1049,INDEX(magic_bricks_appreciation_pivot!$B$13:$K$13,0),0))</f>
        <v>5.1040744021257752E-2</v>
      </c>
      <c r="I1049" s="70">
        <f t="shared" ref="I1049:I1053" si="174">G1049+G1049*H1049</f>
        <v>8693.9184415912787</v>
      </c>
      <c r="J1049">
        <v>106</v>
      </c>
      <c r="K1049">
        <v>1</v>
      </c>
      <c r="L1049">
        <v>1</v>
      </c>
      <c r="M1049">
        <v>3</v>
      </c>
      <c r="N1049" t="s">
        <v>176</v>
      </c>
      <c r="O1049" t="s">
        <v>161</v>
      </c>
      <c r="P1049" s="12">
        <v>27932</v>
      </c>
      <c r="Q1049" t="s">
        <v>194</v>
      </c>
      <c r="R1049" t="s">
        <v>157</v>
      </c>
      <c r="S1049" t="s">
        <v>162</v>
      </c>
      <c r="T1049" t="s">
        <v>182</v>
      </c>
      <c r="U1049">
        <v>2.6</v>
      </c>
      <c r="V1049">
        <v>3</v>
      </c>
      <c r="W1049">
        <v>4.3</v>
      </c>
      <c r="X1049">
        <v>3.27</v>
      </c>
      <c r="Y1049">
        <v>304085</v>
      </c>
      <c r="Z1049">
        <v>101362</v>
      </c>
      <c r="AA1049">
        <v>9214700</v>
      </c>
    </row>
    <row r="1050" spans="1:27">
      <c r="A1050" t="s">
        <v>1234</v>
      </c>
      <c r="B1050" t="s">
        <v>175</v>
      </c>
      <c r="C1050" t="s">
        <v>34</v>
      </c>
      <c r="D1050">
        <v>776</v>
      </c>
      <c r="E1050" s="12">
        <v>41252</v>
      </c>
      <c r="F1050" s="72">
        <f t="shared" si="169"/>
        <v>2012</v>
      </c>
      <c r="G1050" s="70">
        <f t="shared" si="170"/>
        <v>10615.399484536083</v>
      </c>
      <c r="H1050" s="70" cm="1">
        <f t="array" ref="H1050">INDEX(magic_bricks_appreciation_pivot!$A$13:$K$20,MATCH(C1050,magic_bricks_appreciation_pivot!$A$13:$A$20,0),1+MATCH(F1050,INDEX(magic_bricks_appreciation_pivot!$B$13:$K$13,0),0))</f>
        <v>0.22606337179266398</v>
      </c>
      <c r="I1050" s="70">
        <f t="shared" si="174"/>
        <v>13015.152484936418</v>
      </c>
      <c r="J1050">
        <v>97</v>
      </c>
      <c r="K1050">
        <v>1</v>
      </c>
      <c r="L1050">
        <v>1</v>
      </c>
      <c r="M1050">
        <v>2</v>
      </c>
      <c r="N1050" t="s">
        <v>193</v>
      </c>
      <c r="O1050" t="s">
        <v>155</v>
      </c>
      <c r="P1050" s="12">
        <v>37967</v>
      </c>
      <c r="Q1050" t="s">
        <v>194</v>
      </c>
      <c r="R1050" t="s">
        <v>165</v>
      </c>
      <c r="S1050" t="s">
        <v>158</v>
      </c>
      <c r="T1050" t="s">
        <v>166</v>
      </c>
      <c r="U1050">
        <v>3.3</v>
      </c>
      <c r="V1050">
        <v>2.9</v>
      </c>
      <c r="W1050">
        <v>4.4000000000000004</v>
      </c>
      <c r="X1050">
        <v>3.47</v>
      </c>
      <c r="Y1050">
        <v>263602</v>
      </c>
      <c r="Z1050">
        <v>24713</v>
      </c>
      <c r="AA1050">
        <v>8237550</v>
      </c>
    </row>
    <row r="1051" spans="1:27">
      <c r="A1051" t="s">
        <v>1235</v>
      </c>
      <c r="B1051" t="s">
        <v>23</v>
      </c>
      <c r="C1051" t="s">
        <v>23</v>
      </c>
      <c r="D1051">
        <v>1675</v>
      </c>
      <c r="E1051" s="12">
        <v>40337</v>
      </c>
      <c r="F1051" s="72">
        <f t="shared" si="169"/>
        <v>2010</v>
      </c>
      <c r="G1051" s="70">
        <f t="shared" si="170"/>
        <v>6503.5074626865671</v>
      </c>
      <c r="H1051" s="70" cm="1">
        <f t="array" ref="H1051">INDEX(magic_bricks_appreciation_pivot!$A$13:$K$20,MATCH(C1051,magic_bricks_appreciation_pivot!$A$13:$A$20,0),1+MATCH(F1051,INDEX(magic_bricks_appreciation_pivot!$B$13:$K$13,0),0))</f>
        <v>0.49881786187527283</v>
      </c>
      <c r="I1051" s="70">
        <f t="shared" si="174"/>
        <v>9747.5731499137619</v>
      </c>
      <c r="J1051">
        <v>185</v>
      </c>
      <c r="K1051">
        <v>2</v>
      </c>
      <c r="L1051">
        <v>2</v>
      </c>
      <c r="M1051">
        <v>4</v>
      </c>
      <c r="N1051" t="s">
        <v>184</v>
      </c>
      <c r="O1051" t="s">
        <v>155</v>
      </c>
      <c r="P1051" s="12">
        <v>38512</v>
      </c>
      <c r="Q1051" t="s">
        <v>169</v>
      </c>
      <c r="R1051" t="s">
        <v>157</v>
      </c>
      <c r="S1051" t="s">
        <v>158</v>
      </c>
      <c r="T1051" t="s">
        <v>166</v>
      </c>
      <c r="U1051">
        <v>4.5999999999999996</v>
      </c>
      <c r="V1051">
        <v>3.7</v>
      </c>
      <c r="W1051">
        <v>3.6</v>
      </c>
      <c r="X1051">
        <v>3.93</v>
      </c>
      <c r="Y1051">
        <v>359481</v>
      </c>
      <c r="Z1051">
        <v>174294</v>
      </c>
      <c r="AA1051">
        <v>10893375</v>
      </c>
    </row>
    <row r="1052" spans="1:27">
      <c r="A1052" t="s">
        <v>1236</v>
      </c>
      <c r="B1052" t="s">
        <v>75</v>
      </c>
      <c r="C1052" t="s">
        <v>75</v>
      </c>
      <c r="D1052">
        <v>1590</v>
      </c>
      <c r="E1052" s="12">
        <v>40319</v>
      </c>
      <c r="F1052" s="72">
        <f t="shared" si="169"/>
        <v>2010</v>
      </c>
      <c r="G1052" s="70">
        <f t="shared" si="170"/>
        <v>12668.459119496856</v>
      </c>
      <c r="H1052" s="70" cm="1">
        <f t="array" ref="H1052">INDEX(magic_bricks_appreciation_pivot!$A$13:$K$20,MATCH(C1052,magic_bricks_appreciation_pivot!$A$13:$A$20,0),1+MATCH(F1052,INDEX(magic_bricks_appreciation_pivot!$B$13:$K$13,0),0))</f>
        <v>0.78146973215161719</v>
      </c>
      <c r="I1052" s="70">
        <f t="shared" si="174"/>
        <v>22568.476474383777</v>
      </c>
      <c r="J1052">
        <v>39</v>
      </c>
      <c r="K1052">
        <v>1</v>
      </c>
      <c r="L1052">
        <v>1</v>
      </c>
      <c r="M1052">
        <v>4</v>
      </c>
      <c r="N1052" t="s">
        <v>154</v>
      </c>
      <c r="O1052" t="s">
        <v>155</v>
      </c>
      <c r="P1052" s="12">
        <v>27544</v>
      </c>
      <c r="Q1052" t="s">
        <v>156</v>
      </c>
      <c r="R1052" t="s">
        <v>157</v>
      </c>
      <c r="S1052" t="s">
        <v>162</v>
      </c>
      <c r="T1052" t="s">
        <v>182</v>
      </c>
      <c r="U1052">
        <v>4.5999999999999996</v>
      </c>
      <c r="V1052">
        <v>4.2</v>
      </c>
      <c r="W1052">
        <v>2.2999999999999998</v>
      </c>
      <c r="X1052">
        <v>3.4649999999999999</v>
      </c>
      <c r="Y1052">
        <v>765428</v>
      </c>
      <c r="Z1052">
        <v>161143</v>
      </c>
      <c r="AA1052">
        <v>20142850</v>
      </c>
    </row>
    <row r="1053" spans="1:27">
      <c r="A1053" t="s">
        <v>1237</v>
      </c>
      <c r="B1053" t="s">
        <v>75</v>
      </c>
      <c r="C1053" t="s">
        <v>75</v>
      </c>
      <c r="D1053">
        <v>1639</v>
      </c>
      <c r="E1053" s="12">
        <v>41870</v>
      </c>
      <c r="F1053" s="72">
        <f t="shared" si="169"/>
        <v>2014</v>
      </c>
      <c r="G1053" s="70">
        <f t="shared" si="170"/>
        <v>12022.403904820012</v>
      </c>
      <c r="H1053" s="70" cm="1">
        <f t="array" ref="H1053">INDEX(magic_bricks_appreciation_pivot!$A$13:$K$20,MATCH(C1053,magic_bricks_appreciation_pivot!$A$13:$A$20,0),1+MATCH(F1053,INDEX(magic_bricks_appreciation_pivot!$B$13:$K$13,0),0))</f>
        <v>0.20839433870180576</v>
      </c>
      <c r="I1053" s="70">
        <f t="shared" si="174"/>
        <v>14527.804816170985</v>
      </c>
      <c r="J1053">
        <v>76</v>
      </c>
      <c r="K1053">
        <v>1</v>
      </c>
      <c r="L1053">
        <v>1</v>
      </c>
      <c r="M1053">
        <v>4</v>
      </c>
      <c r="N1053" t="s">
        <v>176</v>
      </c>
      <c r="O1053" t="s">
        <v>161</v>
      </c>
      <c r="P1053" s="12">
        <v>39680</v>
      </c>
      <c r="Q1053" t="s">
        <v>156</v>
      </c>
      <c r="R1053" t="s">
        <v>170</v>
      </c>
      <c r="S1053" t="s">
        <v>162</v>
      </c>
      <c r="T1053" t="s">
        <v>182</v>
      </c>
      <c r="U1053">
        <v>4</v>
      </c>
      <c r="V1053">
        <v>4.3</v>
      </c>
      <c r="W1053">
        <v>4.5</v>
      </c>
      <c r="X1053">
        <v>4.3</v>
      </c>
      <c r="Y1053">
        <v>591142</v>
      </c>
      <c r="Z1053">
        <v>374390</v>
      </c>
      <c r="AA1053">
        <v>19704720</v>
      </c>
    </row>
    <row r="1054" spans="1:27" hidden="1">
      <c r="A1054" t="s">
        <v>1238</v>
      </c>
      <c r="B1054" t="s">
        <v>51</v>
      </c>
      <c r="C1054" t="s">
        <v>51</v>
      </c>
      <c r="D1054">
        <v>1712</v>
      </c>
      <c r="E1054" s="12">
        <v>38925</v>
      </c>
      <c r="F1054" s="72">
        <f t="shared" si="169"/>
        <v>2006</v>
      </c>
      <c r="G1054" s="70">
        <f t="shared" si="170"/>
        <v>4753.3878504672894</v>
      </c>
      <c r="H1054" s="70" t="e" cm="1">
        <f t="array" ref="H1054">INDEX(magic_bricks_appreciation_pivot!$A$13:$K$20,MATCH(C1054,magic_bricks_appreciation_pivot!$A$13:$A$20,0),1+MATCH(F1054,INDEX(magic_bricks_appreciation_pivot!$B$13:$K$13,0),0))</f>
        <v>#N/A</v>
      </c>
      <c r="I1054" s="70"/>
      <c r="J1054">
        <v>182</v>
      </c>
      <c r="K1054">
        <v>2</v>
      </c>
      <c r="L1054">
        <v>1</v>
      </c>
      <c r="M1054">
        <v>4</v>
      </c>
      <c r="N1054" t="s">
        <v>154</v>
      </c>
      <c r="O1054" t="s">
        <v>155</v>
      </c>
      <c r="P1054" s="12">
        <v>22500</v>
      </c>
      <c r="Q1054" t="s">
        <v>194</v>
      </c>
      <c r="R1054" t="s">
        <v>177</v>
      </c>
      <c r="S1054" t="s">
        <v>178</v>
      </c>
      <c r="T1054" t="s">
        <v>171</v>
      </c>
      <c r="U1054">
        <v>3.7</v>
      </c>
      <c r="V1054">
        <v>3.3</v>
      </c>
      <c r="W1054">
        <v>4.5999999999999996</v>
      </c>
      <c r="X1054">
        <v>3.79</v>
      </c>
      <c r="Y1054">
        <v>309236</v>
      </c>
      <c r="Z1054">
        <v>65102</v>
      </c>
      <c r="AA1054">
        <v>8137800</v>
      </c>
    </row>
    <row r="1055" spans="1:27">
      <c r="A1055" t="s">
        <v>1239</v>
      </c>
      <c r="B1055" t="s">
        <v>56</v>
      </c>
      <c r="C1055" t="s">
        <v>56</v>
      </c>
      <c r="D1055">
        <v>1118</v>
      </c>
      <c r="E1055" s="12">
        <v>40947</v>
      </c>
      <c r="F1055" s="72">
        <f t="shared" si="169"/>
        <v>2012</v>
      </c>
      <c r="G1055" s="70">
        <f t="shared" si="170"/>
        <v>7469.6511627906975</v>
      </c>
      <c r="H1055" s="70" cm="1">
        <f t="array" ref="H1055">INDEX(magic_bricks_appreciation_pivot!$A$13:$K$20,MATCH(C1055,magic_bricks_appreciation_pivot!$A$13:$A$20,0),1+MATCH(F1055,INDEX(magic_bricks_appreciation_pivot!$B$13:$K$13,0),0))</f>
        <v>0.4006045824602385</v>
      </c>
      <c r="I1055" s="70">
        <f>G1055+G1055*H1055</f>
        <v>10462.0276479841</v>
      </c>
      <c r="J1055">
        <v>145</v>
      </c>
      <c r="K1055">
        <v>1</v>
      </c>
      <c r="L1055">
        <v>1</v>
      </c>
      <c r="M1055">
        <v>3</v>
      </c>
      <c r="N1055" t="s">
        <v>193</v>
      </c>
      <c r="O1055" t="s">
        <v>155</v>
      </c>
      <c r="P1055" s="12">
        <v>27077</v>
      </c>
      <c r="Q1055" t="s">
        <v>194</v>
      </c>
      <c r="R1055" t="s">
        <v>177</v>
      </c>
      <c r="S1055" t="s">
        <v>178</v>
      </c>
      <c r="T1055" t="s">
        <v>163</v>
      </c>
      <c r="U1055">
        <v>2.6</v>
      </c>
      <c r="V1055">
        <v>3.2</v>
      </c>
      <c r="W1055">
        <v>3.3</v>
      </c>
      <c r="X1055">
        <v>3.07</v>
      </c>
      <c r="Y1055">
        <v>275585</v>
      </c>
      <c r="Z1055">
        <v>33404</v>
      </c>
      <c r="AA1055">
        <v>8351070</v>
      </c>
    </row>
    <row r="1056" spans="1:27" hidden="1">
      <c r="A1056" t="s">
        <v>1240</v>
      </c>
      <c r="B1056" t="s">
        <v>56</v>
      </c>
      <c r="C1056" t="s">
        <v>56</v>
      </c>
      <c r="D1056">
        <v>792</v>
      </c>
      <c r="E1056" s="12">
        <v>39393</v>
      </c>
      <c r="F1056" s="72">
        <f t="shared" si="169"/>
        <v>2007</v>
      </c>
      <c r="G1056" s="70">
        <f t="shared" si="170"/>
        <v>12022.916666666666</v>
      </c>
      <c r="H1056" s="70" t="e" cm="1">
        <f t="array" ref="H1056">INDEX(magic_bricks_appreciation_pivot!$A$13:$K$20,MATCH(C1056,magic_bricks_appreciation_pivot!$A$13:$A$20,0),1+MATCH(F1056,INDEX(magic_bricks_appreciation_pivot!$B$13:$K$13,0),0))</f>
        <v>#N/A</v>
      </c>
      <c r="I1056" s="70"/>
      <c r="J1056">
        <v>93</v>
      </c>
      <c r="K1056">
        <v>1</v>
      </c>
      <c r="L1056">
        <v>1</v>
      </c>
      <c r="M1056">
        <v>2</v>
      </c>
      <c r="N1056" t="s">
        <v>176</v>
      </c>
      <c r="O1056" t="s">
        <v>161</v>
      </c>
      <c r="P1056" s="12">
        <v>35743</v>
      </c>
      <c r="Q1056" t="s">
        <v>156</v>
      </c>
      <c r="R1056" t="s">
        <v>157</v>
      </c>
      <c r="S1056" t="s">
        <v>158</v>
      </c>
      <c r="T1056" t="s">
        <v>171</v>
      </c>
      <c r="U1056">
        <v>4.5</v>
      </c>
      <c r="V1056">
        <v>2</v>
      </c>
      <c r="W1056">
        <v>2.5</v>
      </c>
      <c r="X1056">
        <v>3</v>
      </c>
      <c r="Y1056">
        <v>361842</v>
      </c>
      <c r="Z1056">
        <v>123788</v>
      </c>
      <c r="AA1056">
        <v>9522150</v>
      </c>
    </row>
    <row r="1057" spans="1:27" hidden="1">
      <c r="A1057" t="s">
        <v>1241</v>
      </c>
      <c r="B1057" t="s">
        <v>56</v>
      </c>
      <c r="C1057" t="s">
        <v>56</v>
      </c>
      <c r="D1057">
        <v>1190</v>
      </c>
      <c r="E1057" s="12">
        <v>39105</v>
      </c>
      <c r="F1057" s="72">
        <f t="shared" si="169"/>
        <v>2007</v>
      </c>
      <c r="G1057" s="70">
        <f t="shared" si="170"/>
        <v>8094.8529411764703</v>
      </c>
      <c r="H1057" s="70" t="e" cm="1">
        <f t="array" ref="H1057">INDEX(magic_bricks_appreciation_pivot!$A$13:$K$20,MATCH(C1057,magic_bricks_appreciation_pivot!$A$13:$A$20,0),1+MATCH(F1057,INDEX(magic_bricks_appreciation_pivot!$B$13:$K$13,0),0))</f>
        <v>#N/A</v>
      </c>
      <c r="I1057" s="70"/>
      <c r="J1057">
        <v>37</v>
      </c>
      <c r="K1057">
        <v>1</v>
      </c>
      <c r="L1057">
        <v>1</v>
      </c>
      <c r="M1057">
        <v>3</v>
      </c>
      <c r="N1057" t="s">
        <v>193</v>
      </c>
      <c r="O1057" t="s">
        <v>155</v>
      </c>
      <c r="P1057" s="12">
        <v>29980</v>
      </c>
      <c r="Q1057" t="s">
        <v>194</v>
      </c>
      <c r="R1057" t="s">
        <v>170</v>
      </c>
      <c r="S1057" t="s">
        <v>178</v>
      </c>
      <c r="T1057" t="s">
        <v>166</v>
      </c>
      <c r="U1057">
        <v>2.4</v>
      </c>
      <c r="V1057">
        <v>2.4</v>
      </c>
      <c r="W1057">
        <v>4</v>
      </c>
      <c r="X1057">
        <v>3.2</v>
      </c>
      <c r="Y1057">
        <v>317885</v>
      </c>
      <c r="Z1057">
        <v>48164</v>
      </c>
      <c r="AA1057">
        <v>9632875</v>
      </c>
    </row>
    <row r="1058" spans="1:27">
      <c r="A1058" t="s">
        <v>1242</v>
      </c>
      <c r="B1058" t="s">
        <v>175</v>
      </c>
      <c r="C1058" t="s">
        <v>34</v>
      </c>
      <c r="D1058">
        <v>1243</v>
      </c>
      <c r="E1058" s="12">
        <v>41143</v>
      </c>
      <c r="F1058" s="72">
        <f t="shared" si="169"/>
        <v>2012</v>
      </c>
      <c r="G1058" s="70">
        <f t="shared" si="170"/>
        <v>7618.141592920354</v>
      </c>
      <c r="H1058" s="70" cm="1">
        <f t="array" ref="H1058">INDEX(magic_bricks_appreciation_pivot!$A$13:$K$20,MATCH(C1058,magic_bricks_appreciation_pivot!$A$13:$A$20,0),1+MATCH(F1058,INDEX(magic_bricks_appreciation_pivot!$B$13:$K$13,0),0))</f>
        <v>0.22606337179266398</v>
      </c>
      <c r="I1058" s="70">
        <f t="shared" ref="I1058:I1060" si="175">G1058+G1058*H1058</f>
        <v>9340.3243682098655</v>
      </c>
      <c r="J1058">
        <v>77</v>
      </c>
      <c r="K1058">
        <v>2</v>
      </c>
      <c r="L1058">
        <v>1</v>
      </c>
      <c r="M1058">
        <v>4</v>
      </c>
      <c r="N1058" t="s">
        <v>184</v>
      </c>
      <c r="O1058" t="s">
        <v>161</v>
      </c>
      <c r="P1058" s="12">
        <v>33478</v>
      </c>
      <c r="Q1058" t="s">
        <v>194</v>
      </c>
      <c r="R1058" t="s">
        <v>170</v>
      </c>
      <c r="S1058" t="s">
        <v>158</v>
      </c>
      <c r="T1058" t="s">
        <v>166</v>
      </c>
      <c r="U1058">
        <v>3.6</v>
      </c>
      <c r="V1058">
        <v>4.2</v>
      </c>
      <c r="W1058">
        <v>2.1</v>
      </c>
      <c r="X1058">
        <v>3.39</v>
      </c>
      <c r="Y1058">
        <v>284081</v>
      </c>
      <c r="Z1058">
        <v>142040</v>
      </c>
      <c r="AA1058">
        <v>9469350</v>
      </c>
    </row>
    <row r="1059" spans="1:27">
      <c r="A1059" t="s">
        <v>1243</v>
      </c>
      <c r="B1059" t="s">
        <v>39</v>
      </c>
      <c r="C1059" t="s">
        <v>39</v>
      </c>
      <c r="D1059">
        <v>1657</v>
      </c>
      <c r="E1059" s="12">
        <v>41927</v>
      </c>
      <c r="F1059" s="72">
        <f t="shared" si="169"/>
        <v>2014</v>
      </c>
      <c r="G1059" s="70">
        <f t="shared" si="170"/>
        <v>7312.1363910681957</v>
      </c>
      <c r="H1059" s="70" cm="1">
        <f t="array" ref="H1059">INDEX(magic_bricks_appreciation_pivot!$A$13:$K$20,MATCH(C1059,magic_bricks_appreciation_pivot!$A$13:$A$20,0),1+MATCH(F1059,INDEX(magic_bricks_appreciation_pivot!$B$13:$K$13,0),0))</f>
        <v>2.7142646408024784E-2</v>
      </c>
      <c r="I1059" s="70">
        <f t="shared" si="175"/>
        <v>7510.6071236182106</v>
      </c>
      <c r="J1059">
        <v>105</v>
      </c>
      <c r="K1059">
        <v>1</v>
      </c>
      <c r="L1059">
        <v>1</v>
      </c>
      <c r="M1059">
        <v>4</v>
      </c>
      <c r="N1059" t="s">
        <v>193</v>
      </c>
      <c r="O1059" t="s">
        <v>161</v>
      </c>
      <c r="P1059" s="12">
        <v>35357</v>
      </c>
      <c r="Q1059" t="s">
        <v>194</v>
      </c>
      <c r="R1059" t="s">
        <v>165</v>
      </c>
      <c r="S1059" t="s">
        <v>162</v>
      </c>
      <c r="T1059" t="s">
        <v>166</v>
      </c>
      <c r="U1059">
        <v>3.1</v>
      </c>
      <c r="V1059">
        <v>3.4</v>
      </c>
      <c r="W1059">
        <v>4.9000000000000004</v>
      </c>
      <c r="X1059">
        <v>3.895</v>
      </c>
      <c r="Y1059">
        <v>472532</v>
      </c>
      <c r="Z1059">
        <v>157511</v>
      </c>
      <c r="AA1059">
        <v>12116210</v>
      </c>
    </row>
    <row r="1060" spans="1:27">
      <c r="A1060" t="s">
        <v>1244</v>
      </c>
      <c r="B1060" t="s">
        <v>175</v>
      </c>
      <c r="C1060" t="s">
        <v>34</v>
      </c>
      <c r="D1060">
        <v>1008</v>
      </c>
      <c r="E1060" s="12">
        <v>41231</v>
      </c>
      <c r="F1060" s="72">
        <f t="shared" si="169"/>
        <v>2012</v>
      </c>
      <c r="G1060" s="70">
        <f t="shared" si="170"/>
        <v>9250.9523809523816</v>
      </c>
      <c r="H1060" s="70" cm="1">
        <f t="array" ref="H1060">INDEX(magic_bricks_appreciation_pivot!$A$13:$K$20,MATCH(C1060,magic_bricks_appreciation_pivot!$A$13:$A$20,0),1+MATCH(F1060,INDEX(magic_bricks_appreciation_pivot!$B$13:$K$13,0),0))</f>
        <v>0.22606337179266398</v>
      </c>
      <c r="I1060" s="70">
        <f t="shared" si="175"/>
        <v>11342.253868483851</v>
      </c>
      <c r="J1060">
        <v>84</v>
      </c>
      <c r="K1060">
        <v>1</v>
      </c>
      <c r="L1060">
        <v>1</v>
      </c>
      <c r="M1060">
        <v>3</v>
      </c>
      <c r="N1060" t="s">
        <v>176</v>
      </c>
      <c r="O1060" t="s">
        <v>161</v>
      </c>
      <c r="P1060" s="12">
        <v>29551</v>
      </c>
      <c r="Q1060" t="s">
        <v>169</v>
      </c>
      <c r="R1060" t="s">
        <v>177</v>
      </c>
      <c r="S1060" t="s">
        <v>162</v>
      </c>
      <c r="T1060" t="s">
        <v>182</v>
      </c>
      <c r="U1060">
        <v>2.6</v>
      </c>
      <c r="V1060">
        <v>4.4000000000000004</v>
      </c>
      <c r="W1060">
        <v>4.5999999999999996</v>
      </c>
      <c r="X1060">
        <v>3.92</v>
      </c>
      <c r="Y1060">
        <v>233124</v>
      </c>
      <c r="Z1060">
        <v>139874</v>
      </c>
      <c r="AA1060">
        <v>9324960</v>
      </c>
    </row>
    <row r="1061" spans="1:27" hidden="1">
      <c r="A1061" t="s">
        <v>1245</v>
      </c>
      <c r="B1061" t="s">
        <v>51</v>
      </c>
      <c r="C1061" t="s">
        <v>51</v>
      </c>
      <c r="D1061">
        <v>1658</v>
      </c>
      <c r="E1061" s="12">
        <v>39417</v>
      </c>
      <c r="F1061" s="72">
        <f t="shared" si="169"/>
        <v>2007</v>
      </c>
      <c r="G1061" s="70">
        <f t="shared" si="170"/>
        <v>8495.8624849215921</v>
      </c>
      <c r="H1061" s="70" t="e" cm="1">
        <f t="array" ref="H1061">INDEX(magic_bricks_appreciation_pivot!$A$13:$K$20,MATCH(C1061,magic_bricks_appreciation_pivot!$A$13:$A$20,0),1+MATCH(F1061,INDEX(magic_bricks_appreciation_pivot!$B$13:$K$13,0),0))</f>
        <v>#N/A</v>
      </c>
      <c r="I1061" s="70"/>
      <c r="J1061">
        <v>19</v>
      </c>
      <c r="K1061">
        <v>2</v>
      </c>
      <c r="L1061">
        <v>1</v>
      </c>
      <c r="M1061">
        <v>4</v>
      </c>
      <c r="N1061" t="s">
        <v>193</v>
      </c>
      <c r="O1061" t="s">
        <v>155</v>
      </c>
      <c r="P1061" s="12">
        <v>31387</v>
      </c>
      <c r="Q1061" t="s">
        <v>156</v>
      </c>
      <c r="R1061" t="s">
        <v>177</v>
      </c>
      <c r="S1061" t="s">
        <v>158</v>
      </c>
      <c r="T1061" t="s">
        <v>171</v>
      </c>
      <c r="U1061">
        <v>3.7</v>
      </c>
      <c r="V1061">
        <v>4.0999999999999996</v>
      </c>
      <c r="W1061">
        <v>4</v>
      </c>
      <c r="X1061">
        <v>3.97</v>
      </c>
      <c r="Y1061">
        <v>563446</v>
      </c>
      <c r="Z1061">
        <v>183120</v>
      </c>
      <c r="AA1061">
        <v>14086140</v>
      </c>
    </row>
    <row r="1062" spans="1:27" hidden="1">
      <c r="A1062" t="s">
        <v>1246</v>
      </c>
      <c r="B1062" t="s">
        <v>201</v>
      </c>
      <c r="C1062" t="s">
        <v>201</v>
      </c>
      <c r="D1062">
        <v>1381</v>
      </c>
      <c r="E1062" s="12">
        <v>39922</v>
      </c>
      <c r="F1062" s="72">
        <f t="shared" si="169"/>
        <v>2009</v>
      </c>
      <c r="G1062" s="70">
        <f t="shared" si="170"/>
        <v>9635.5829109341066</v>
      </c>
      <c r="H1062" s="70" t="e" cm="1">
        <f t="array" ref="H1062">INDEX(magic_bricks_appreciation_pivot!$A$13:$K$20,MATCH(C1062,magic_bricks_appreciation_pivot!$A$13:$A$20,0),1+MATCH(F1062,INDEX(magic_bricks_appreciation_pivot!$B$13:$K$13,0),0))</f>
        <v>#N/A</v>
      </c>
      <c r="I1062" s="70"/>
      <c r="J1062">
        <v>127</v>
      </c>
      <c r="K1062">
        <v>2</v>
      </c>
      <c r="L1062">
        <v>1</v>
      </c>
      <c r="M1062">
        <v>4</v>
      </c>
      <c r="N1062" t="s">
        <v>176</v>
      </c>
      <c r="O1062" t="s">
        <v>161</v>
      </c>
      <c r="P1062" s="12">
        <v>37367</v>
      </c>
      <c r="Q1062" t="s">
        <v>156</v>
      </c>
      <c r="R1062" t="s">
        <v>170</v>
      </c>
      <c r="S1062" t="s">
        <v>162</v>
      </c>
      <c r="T1062" t="s">
        <v>182</v>
      </c>
      <c r="U1062">
        <v>3.3</v>
      </c>
      <c r="V1062">
        <v>3.5</v>
      </c>
      <c r="W1062">
        <v>3.3</v>
      </c>
      <c r="X1062">
        <v>3.36</v>
      </c>
      <c r="Y1062">
        <v>625417</v>
      </c>
      <c r="Z1062">
        <v>119761</v>
      </c>
      <c r="AA1062">
        <v>13306740</v>
      </c>
    </row>
    <row r="1063" spans="1:27">
      <c r="A1063" t="s">
        <v>1247</v>
      </c>
      <c r="B1063" t="s">
        <v>23</v>
      </c>
      <c r="C1063" t="s">
        <v>23</v>
      </c>
      <c r="D1063">
        <v>929</v>
      </c>
      <c r="E1063" s="12">
        <v>40957</v>
      </c>
      <c r="F1063" s="72">
        <f t="shared" si="169"/>
        <v>2012</v>
      </c>
      <c r="G1063" s="70">
        <f t="shared" si="170"/>
        <v>8287.1367061356304</v>
      </c>
      <c r="H1063" s="70" cm="1">
        <f t="array" ref="H1063">INDEX(magic_bricks_appreciation_pivot!$A$13:$K$20,MATCH(C1063,magic_bricks_appreciation_pivot!$A$13:$A$20,0),1+MATCH(F1063,INDEX(magic_bricks_appreciation_pivot!$B$13:$K$13,0),0))</f>
        <v>0.26292059267573231</v>
      </c>
      <c r="I1063" s="70">
        <f t="shared" ref="I1063:I1064" si="176">G1063+G1063*H1063</f>
        <v>10465.995600497627</v>
      </c>
      <c r="J1063">
        <v>14</v>
      </c>
      <c r="K1063">
        <v>1</v>
      </c>
      <c r="L1063">
        <v>1</v>
      </c>
      <c r="M1063">
        <v>3</v>
      </c>
      <c r="N1063" t="s">
        <v>154</v>
      </c>
      <c r="O1063" t="s">
        <v>161</v>
      </c>
      <c r="P1063" s="12">
        <v>37672</v>
      </c>
      <c r="Q1063" t="s">
        <v>156</v>
      </c>
      <c r="R1063" t="s">
        <v>165</v>
      </c>
      <c r="S1063" t="s">
        <v>158</v>
      </c>
      <c r="T1063" t="s">
        <v>171</v>
      </c>
      <c r="U1063">
        <v>3.2</v>
      </c>
      <c r="V1063">
        <v>4.4000000000000004</v>
      </c>
      <c r="W1063">
        <v>3.5</v>
      </c>
      <c r="X1063">
        <v>3.68</v>
      </c>
      <c r="Y1063">
        <v>361841</v>
      </c>
      <c r="Z1063">
        <v>169373</v>
      </c>
      <c r="AA1063">
        <v>7698750</v>
      </c>
    </row>
    <row r="1064" spans="1:27">
      <c r="A1064" t="s">
        <v>1248</v>
      </c>
      <c r="B1064" t="s">
        <v>175</v>
      </c>
      <c r="C1064" t="s">
        <v>34</v>
      </c>
      <c r="D1064">
        <v>1166</v>
      </c>
      <c r="E1064" s="12">
        <v>41850</v>
      </c>
      <c r="F1064" s="72">
        <f t="shared" si="169"/>
        <v>2014</v>
      </c>
      <c r="G1064" s="70">
        <f t="shared" si="170"/>
        <v>8656.2349914236711</v>
      </c>
      <c r="H1064" s="70" cm="1">
        <f t="array" ref="H1064">INDEX(magic_bricks_appreciation_pivot!$A$13:$K$20,MATCH(C1064,magic_bricks_appreciation_pivot!$A$13:$A$20,0),1+MATCH(F1064,INDEX(magic_bricks_appreciation_pivot!$B$13:$K$13,0),0))</f>
        <v>5.1040744021257752E-2</v>
      </c>
      <c r="I1064" s="70">
        <f t="shared" si="176"/>
        <v>9098.0556658087808</v>
      </c>
      <c r="J1064">
        <v>31</v>
      </c>
      <c r="K1064">
        <v>1</v>
      </c>
      <c r="L1064">
        <v>1</v>
      </c>
      <c r="M1064">
        <v>3</v>
      </c>
      <c r="N1064" t="s">
        <v>193</v>
      </c>
      <c r="O1064" t="s">
        <v>161</v>
      </c>
      <c r="P1064" s="12">
        <v>40025</v>
      </c>
      <c r="Q1064" t="s">
        <v>169</v>
      </c>
      <c r="R1064" t="s">
        <v>177</v>
      </c>
      <c r="S1064" t="s">
        <v>162</v>
      </c>
      <c r="T1064" t="s">
        <v>166</v>
      </c>
      <c r="U1064">
        <v>2.6</v>
      </c>
      <c r="V1064">
        <v>2.4</v>
      </c>
      <c r="W1064">
        <v>5</v>
      </c>
      <c r="X1064">
        <v>3.24</v>
      </c>
      <c r="Y1064">
        <v>262422</v>
      </c>
      <c r="Z1064">
        <v>171584</v>
      </c>
      <c r="AA1064">
        <v>10093170</v>
      </c>
    </row>
    <row r="1065" spans="1:27" hidden="1">
      <c r="A1065" t="s">
        <v>1249</v>
      </c>
      <c r="B1065" t="s">
        <v>175</v>
      </c>
      <c r="C1065" t="s">
        <v>34</v>
      </c>
      <c r="D1065">
        <v>1239</v>
      </c>
      <c r="E1065" s="12">
        <v>39215</v>
      </c>
      <c r="F1065" s="72">
        <f t="shared" si="169"/>
        <v>2007</v>
      </c>
      <c r="G1065" s="70">
        <f t="shared" si="170"/>
        <v>7925.0443906376113</v>
      </c>
      <c r="H1065" s="70" t="e" cm="1">
        <f t="array" ref="H1065">INDEX(magic_bricks_appreciation_pivot!$A$13:$K$20,MATCH(C1065,magic_bricks_appreciation_pivot!$A$13:$A$20,0),1+MATCH(F1065,INDEX(magic_bricks_appreciation_pivot!$B$13:$K$13,0),0))</f>
        <v>#N/A</v>
      </c>
      <c r="I1065" s="70"/>
      <c r="J1065">
        <v>75</v>
      </c>
      <c r="K1065">
        <v>2</v>
      </c>
      <c r="L1065">
        <v>1</v>
      </c>
      <c r="M1065">
        <v>4</v>
      </c>
      <c r="N1065" t="s">
        <v>184</v>
      </c>
      <c r="O1065" t="s">
        <v>161</v>
      </c>
      <c r="P1065" s="12">
        <v>28265</v>
      </c>
      <c r="Q1065" t="s">
        <v>169</v>
      </c>
      <c r="R1065" t="s">
        <v>177</v>
      </c>
      <c r="S1065" t="s">
        <v>162</v>
      </c>
      <c r="T1065" t="s">
        <v>163</v>
      </c>
      <c r="U1065">
        <v>2.1</v>
      </c>
      <c r="V1065">
        <v>4.7</v>
      </c>
      <c r="W1065">
        <v>4.8</v>
      </c>
      <c r="X1065">
        <v>3.95</v>
      </c>
      <c r="Y1065">
        <v>255297</v>
      </c>
      <c r="Z1065">
        <v>127649</v>
      </c>
      <c r="AA1065">
        <v>9819130</v>
      </c>
    </row>
    <row r="1066" spans="1:27">
      <c r="A1066" t="s">
        <v>1250</v>
      </c>
      <c r="B1066" t="s">
        <v>175</v>
      </c>
      <c r="C1066" t="s">
        <v>34</v>
      </c>
      <c r="D1066">
        <v>1231</v>
      </c>
      <c r="E1066" s="12">
        <v>40591</v>
      </c>
      <c r="F1066" s="72">
        <f t="shared" si="169"/>
        <v>2011</v>
      </c>
      <c r="G1066" s="70">
        <f t="shared" si="170"/>
        <v>7792.8269699431357</v>
      </c>
      <c r="H1066" s="70" cm="1">
        <f t="array" ref="H1066">INDEX(magic_bricks_appreciation_pivot!$A$13:$K$20,MATCH(C1066,magic_bricks_appreciation_pivot!$A$13:$A$20,0),1+MATCH(F1066,INDEX(magic_bricks_appreciation_pivot!$B$13:$K$13,0),0))</f>
        <v>0.22839026915113872</v>
      </c>
      <c r="I1066" s="70">
        <f t="shared" ref="I1066:I1067" si="177">G1066+G1066*H1066</f>
        <v>9572.6328190567019</v>
      </c>
      <c r="J1066">
        <v>120</v>
      </c>
      <c r="K1066">
        <v>2</v>
      </c>
      <c r="L1066">
        <v>1</v>
      </c>
      <c r="M1066">
        <v>4</v>
      </c>
      <c r="N1066" t="s">
        <v>176</v>
      </c>
      <c r="O1066" t="s">
        <v>161</v>
      </c>
      <c r="P1066" s="12">
        <v>32561</v>
      </c>
      <c r="Q1066" t="s">
        <v>169</v>
      </c>
      <c r="R1066" t="s">
        <v>157</v>
      </c>
      <c r="S1066" t="s">
        <v>162</v>
      </c>
      <c r="T1066" t="s">
        <v>163</v>
      </c>
      <c r="U1066">
        <v>5</v>
      </c>
      <c r="V1066">
        <v>3.7</v>
      </c>
      <c r="W1066">
        <v>3.3</v>
      </c>
      <c r="X1066">
        <v>3.97</v>
      </c>
      <c r="Y1066">
        <v>239824</v>
      </c>
      <c r="Z1066">
        <v>163080</v>
      </c>
      <c r="AA1066">
        <v>9592970</v>
      </c>
    </row>
    <row r="1067" spans="1:27">
      <c r="A1067" t="s">
        <v>1251</v>
      </c>
      <c r="B1067" t="s">
        <v>39</v>
      </c>
      <c r="C1067" t="s">
        <v>39</v>
      </c>
      <c r="D1067">
        <v>1973</v>
      </c>
      <c r="E1067" s="12">
        <v>41867</v>
      </c>
      <c r="F1067" s="72">
        <f t="shared" si="169"/>
        <v>2014</v>
      </c>
      <c r="G1067" s="70">
        <f t="shared" si="170"/>
        <v>6182.6558540293972</v>
      </c>
      <c r="H1067" s="70" cm="1">
        <f t="array" ref="H1067">INDEX(magic_bricks_appreciation_pivot!$A$13:$K$20,MATCH(C1067,magic_bricks_appreciation_pivot!$A$13:$A$20,0),1+MATCH(F1067,INDEX(magic_bricks_appreciation_pivot!$B$13:$K$13,0),0))</f>
        <v>2.7142646408024784E-2</v>
      </c>
      <c r="I1067" s="70">
        <f t="shared" si="177"/>
        <v>6350.4694957378215</v>
      </c>
      <c r="J1067">
        <v>49</v>
      </c>
      <c r="K1067">
        <v>2</v>
      </c>
      <c r="L1067">
        <v>1</v>
      </c>
      <c r="M1067">
        <v>5</v>
      </c>
      <c r="N1067" t="s">
        <v>176</v>
      </c>
      <c r="O1067" t="s">
        <v>161</v>
      </c>
      <c r="P1067" s="12">
        <v>27632</v>
      </c>
      <c r="Q1067" t="s">
        <v>194</v>
      </c>
      <c r="R1067" t="s">
        <v>165</v>
      </c>
      <c r="S1067" t="s">
        <v>178</v>
      </c>
      <c r="T1067" t="s">
        <v>182</v>
      </c>
      <c r="U1067">
        <v>2.2999999999999998</v>
      </c>
      <c r="V1067">
        <v>3.1</v>
      </c>
      <c r="W1067">
        <v>2.8</v>
      </c>
      <c r="X1067">
        <v>2.7</v>
      </c>
      <c r="Y1067">
        <v>475737</v>
      </c>
      <c r="Z1067">
        <v>73190</v>
      </c>
      <c r="AA1067">
        <v>12198380</v>
      </c>
    </row>
    <row r="1068" spans="1:27" hidden="1">
      <c r="A1068" t="s">
        <v>1252</v>
      </c>
      <c r="B1068" t="s">
        <v>201</v>
      </c>
      <c r="C1068" t="s">
        <v>201</v>
      </c>
      <c r="D1068">
        <v>2244</v>
      </c>
      <c r="E1068" s="12">
        <v>40010</v>
      </c>
      <c r="F1068" s="72">
        <f t="shared" si="169"/>
        <v>2009</v>
      </c>
      <c r="G1068" s="70">
        <f t="shared" si="170"/>
        <v>5506.2834224598928</v>
      </c>
      <c r="H1068" s="70" t="e" cm="1">
        <f t="array" ref="H1068">INDEX(magic_bricks_appreciation_pivot!$A$13:$K$20,MATCH(C1068,magic_bricks_appreciation_pivot!$A$13:$A$20,0),1+MATCH(F1068,INDEX(magic_bricks_appreciation_pivot!$B$13:$K$13,0),0))</f>
        <v>#N/A</v>
      </c>
      <c r="I1068" s="70"/>
      <c r="J1068">
        <v>98</v>
      </c>
      <c r="K1068">
        <v>4</v>
      </c>
      <c r="L1068">
        <v>2</v>
      </c>
      <c r="M1068">
        <v>6</v>
      </c>
      <c r="N1068" t="s">
        <v>184</v>
      </c>
      <c r="O1068" t="s">
        <v>161</v>
      </c>
      <c r="P1068" s="12">
        <v>32345</v>
      </c>
      <c r="Q1068" t="s">
        <v>169</v>
      </c>
      <c r="R1068" t="s">
        <v>170</v>
      </c>
      <c r="S1068" t="s">
        <v>158</v>
      </c>
      <c r="T1068" t="s">
        <v>166</v>
      </c>
      <c r="U1068">
        <v>4.0999999999999996</v>
      </c>
      <c r="V1068">
        <v>3.5</v>
      </c>
      <c r="W1068">
        <v>4.2</v>
      </c>
      <c r="X1068">
        <v>3.96</v>
      </c>
      <c r="Y1068">
        <v>593093</v>
      </c>
      <c r="Z1068">
        <v>160629</v>
      </c>
      <c r="AA1068">
        <v>12356100</v>
      </c>
    </row>
    <row r="1069" spans="1:27" hidden="1">
      <c r="A1069" t="s">
        <v>1253</v>
      </c>
      <c r="B1069" t="s">
        <v>23</v>
      </c>
      <c r="C1069" t="s">
        <v>23</v>
      </c>
      <c r="D1069">
        <v>1577</v>
      </c>
      <c r="E1069" s="12">
        <v>40003</v>
      </c>
      <c r="F1069" s="72">
        <f t="shared" si="169"/>
        <v>2009</v>
      </c>
      <c r="G1069" s="70">
        <f t="shared" si="170"/>
        <v>4240.5675332910587</v>
      </c>
      <c r="H1069" s="70" t="e" cm="1">
        <f t="array" ref="H1069">INDEX(magic_bricks_appreciation_pivot!$A$13:$K$20,MATCH(C1069,magic_bricks_appreciation_pivot!$A$13:$A$20,0),1+MATCH(F1069,INDEX(magic_bricks_appreciation_pivot!$B$13:$K$13,0),0))</f>
        <v>#N/A</v>
      </c>
      <c r="I1069" s="70"/>
      <c r="J1069">
        <v>113</v>
      </c>
      <c r="K1069">
        <v>2</v>
      </c>
      <c r="L1069">
        <v>2</v>
      </c>
      <c r="M1069">
        <v>4</v>
      </c>
      <c r="N1069" t="s">
        <v>168</v>
      </c>
      <c r="O1069" t="s">
        <v>155</v>
      </c>
      <c r="P1069" s="12">
        <v>33433</v>
      </c>
      <c r="Q1069" t="s">
        <v>169</v>
      </c>
      <c r="R1069" t="s">
        <v>177</v>
      </c>
      <c r="S1069" t="s">
        <v>178</v>
      </c>
      <c r="T1069" t="s">
        <v>159</v>
      </c>
      <c r="U1069">
        <v>3.3</v>
      </c>
      <c r="V1069">
        <v>2.1</v>
      </c>
      <c r="W1069">
        <v>4.3</v>
      </c>
      <c r="X1069">
        <v>3.34</v>
      </c>
      <c r="Y1069">
        <v>287557</v>
      </c>
      <c r="Z1069">
        <v>106998</v>
      </c>
      <c r="AA1069">
        <v>6687375</v>
      </c>
    </row>
    <row r="1070" spans="1:27">
      <c r="A1070" t="s">
        <v>1254</v>
      </c>
      <c r="B1070" t="s">
        <v>75</v>
      </c>
      <c r="C1070" t="s">
        <v>75</v>
      </c>
      <c r="D1070">
        <v>1854</v>
      </c>
      <c r="E1070" s="12">
        <v>40195</v>
      </c>
      <c r="F1070" s="72">
        <f t="shared" si="169"/>
        <v>2010</v>
      </c>
      <c r="G1070" s="70">
        <f t="shared" si="170"/>
        <v>6884.5199568500539</v>
      </c>
      <c r="H1070" s="70" cm="1">
        <f t="array" ref="H1070">INDEX(magic_bricks_appreciation_pivot!$A$13:$K$20,MATCH(C1070,magic_bricks_appreciation_pivot!$A$13:$A$20,0),1+MATCH(F1070,INDEX(magic_bricks_appreciation_pivot!$B$13:$K$13,0),0))</f>
        <v>0.78146973215161719</v>
      </c>
      <c r="I1070" s="70">
        <f>G1070+G1070*H1070</f>
        <v>12264.563923522128</v>
      </c>
      <c r="J1070">
        <v>5</v>
      </c>
      <c r="K1070">
        <v>2</v>
      </c>
      <c r="L1070">
        <v>1</v>
      </c>
      <c r="M1070">
        <v>5</v>
      </c>
      <c r="N1070" t="s">
        <v>176</v>
      </c>
      <c r="O1070" t="s">
        <v>155</v>
      </c>
      <c r="P1070" s="12">
        <v>25960</v>
      </c>
      <c r="Q1070" t="s">
        <v>169</v>
      </c>
      <c r="R1070" t="s">
        <v>177</v>
      </c>
      <c r="S1070" t="s">
        <v>178</v>
      </c>
      <c r="T1070" t="s">
        <v>163</v>
      </c>
      <c r="U1070">
        <v>3.4</v>
      </c>
      <c r="V1070">
        <v>3</v>
      </c>
      <c r="W1070">
        <v>2.8</v>
      </c>
      <c r="X1070">
        <v>3.03</v>
      </c>
      <c r="Y1070">
        <v>433973</v>
      </c>
      <c r="Z1070">
        <v>242514</v>
      </c>
      <c r="AA1070">
        <v>12763900</v>
      </c>
    </row>
    <row r="1071" spans="1:27" hidden="1">
      <c r="A1071" t="s">
        <v>1255</v>
      </c>
      <c r="B1071" t="s">
        <v>175</v>
      </c>
      <c r="C1071" t="s">
        <v>34</v>
      </c>
      <c r="D1071">
        <v>1109</v>
      </c>
      <c r="E1071" s="12">
        <v>39966</v>
      </c>
      <c r="F1071" s="72">
        <f t="shared" si="169"/>
        <v>2009</v>
      </c>
      <c r="G1071" s="70">
        <f t="shared" si="170"/>
        <v>9087.9440937781783</v>
      </c>
      <c r="H1071" s="70" t="e" cm="1">
        <f t="array" ref="H1071">INDEX(magic_bricks_appreciation_pivot!$A$13:$K$20,MATCH(C1071,magic_bricks_appreciation_pivot!$A$13:$A$20,0),1+MATCH(F1071,INDEX(magic_bricks_appreciation_pivot!$B$13:$K$13,0),0))</f>
        <v>#N/A</v>
      </c>
      <c r="I1071" s="70"/>
      <c r="J1071">
        <v>60</v>
      </c>
      <c r="K1071">
        <v>1</v>
      </c>
      <c r="L1071">
        <v>1</v>
      </c>
      <c r="M1071">
        <v>3</v>
      </c>
      <c r="N1071" t="s">
        <v>184</v>
      </c>
      <c r="O1071" t="s">
        <v>161</v>
      </c>
      <c r="P1071" s="12">
        <v>35586</v>
      </c>
      <c r="Q1071" t="s">
        <v>169</v>
      </c>
      <c r="R1071" t="s">
        <v>165</v>
      </c>
      <c r="S1071" t="s">
        <v>158</v>
      </c>
      <c r="T1071" t="s">
        <v>182</v>
      </c>
      <c r="U1071">
        <v>3.4</v>
      </c>
      <c r="V1071">
        <v>2.6</v>
      </c>
      <c r="W1071">
        <v>3.9</v>
      </c>
      <c r="X1071">
        <v>3.23</v>
      </c>
      <c r="Y1071">
        <v>302356</v>
      </c>
      <c r="Z1071">
        <v>171335</v>
      </c>
      <c r="AA1071">
        <v>10078530</v>
      </c>
    </row>
    <row r="1072" spans="1:27">
      <c r="A1072" t="s">
        <v>1256</v>
      </c>
      <c r="B1072" t="s">
        <v>201</v>
      </c>
      <c r="C1072" t="s">
        <v>201</v>
      </c>
      <c r="D1072">
        <v>1801</v>
      </c>
      <c r="E1072" s="12">
        <v>40222</v>
      </c>
      <c r="F1072" s="72">
        <f t="shared" si="169"/>
        <v>2010</v>
      </c>
      <c r="G1072" s="70">
        <f t="shared" si="170"/>
        <v>5744.5530260966134</v>
      </c>
      <c r="H1072" s="70" cm="1">
        <f t="array" ref="H1072">INDEX(magic_bricks_appreciation_pivot!$A$13:$K$20,MATCH(C1072,magic_bricks_appreciation_pivot!$A$13:$A$20,0),1+MATCH(F1072,INDEX(magic_bricks_appreciation_pivot!$B$13:$K$13,0),0))</f>
        <v>0.62790190260080292</v>
      </c>
      <c r="I1072" s="70">
        <f t="shared" ref="I1072:I1075" si="178">G1072+G1072*H1072</f>
        <v>9351.5688007738772</v>
      </c>
      <c r="J1072">
        <v>115</v>
      </c>
      <c r="K1072">
        <v>3</v>
      </c>
      <c r="L1072">
        <v>2</v>
      </c>
      <c r="M1072">
        <v>5</v>
      </c>
      <c r="N1072" t="s">
        <v>184</v>
      </c>
      <c r="O1072" t="s">
        <v>161</v>
      </c>
      <c r="P1072" s="12">
        <v>37667</v>
      </c>
      <c r="Q1072" t="s">
        <v>194</v>
      </c>
      <c r="R1072" t="s">
        <v>157</v>
      </c>
      <c r="S1072" t="s">
        <v>162</v>
      </c>
      <c r="T1072" t="s">
        <v>163</v>
      </c>
      <c r="U1072">
        <v>5</v>
      </c>
      <c r="V1072">
        <v>3.6</v>
      </c>
      <c r="W1072">
        <v>3.5</v>
      </c>
      <c r="X1072">
        <v>3.98</v>
      </c>
      <c r="Y1072">
        <v>331070</v>
      </c>
      <c r="Z1072">
        <v>165535</v>
      </c>
      <c r="AA1072">
        <v>10345940</v>
      </c>
    </row>
    <row r="1073" spans="1:27">
      <c r="A1073" t="s">
        <v>1257</v>
      </c>
      <c r="B1073" t="s">
        <v>175</v>
      </c>
      <c r="C1073" t="s">
        <v>34</v>
      </c>
      <c r="D1073">
        <v>1257</v>
      </c>
      <c r="E1073" s="12">
        <v>40947</v>
      </c>
      <c r="F1073" s="72">
        <f t="shared" si="169"/>
        <v>2012</v>
      </c>
      <c r="G1073" s="70">
        <f t="shared" si="170"/>
        <v>10957.597454256165</v>
      </c>
      <c r="H1073" s="70" cm="1">
        <f t="array" ref="H1073">INDEX(magic_bricks_appreciation_pivot!$A$13:$K$20,MATCH(C1073,magic_bricks_appreciation_pivot!$A$13:$A$20,0),1+MATCH(F1073,INDEX(magic_bricks_appreciation_pivot!$B$13:$K$13,0),0))</f>
        <v>0.22606337179266398</v>
      </c>
      <c r="I1073" s="70">
        <f t="shared" si="178"/>
        <v>13434.708881512026</v>
      </c>
      <c r="J1073">
        <v>35</v>
      </c>
      <c r="K1073">
        <v>2</v>
      </c>
      <c r="L1073">
        <v>1</v>
      </c>
      <c r="M1073">
        <v>4</v>
      </c>
      <c r="N1073" t="s">
        <v>176</v>
      </c>
      <c r="O1073" t="s">
        <v>161</v>
      </c>
      <c r="P1073" s="12">
        <v>27077</v>
      </c>
      <c r="Q1073" t="s">
        <v>156</v>
      </c>
      <c r="R1073" t="s">
        <v>177</v>
      </c>
      <c r="S1073" t="s">
        <v>162</v>
      </c>
      <c r="T1073" t="s">
        <v>166</v>
      </c>
      <c r="U1073">
        <v>2.2000000000000002</v>
      </c>
      <c r="V1073">
        <v>4.4000000000000004</v>
      </c>
      <c r="W1073">
        <v>2.5</v>
      </c>
      <c r="X1073">
        <v>3.17</v>
      </c>
      <c r="Y1073">
        <v>426985</v>
      </c>
      <c r="Z1073">
        <v>179058</v>
      </c>
      <c r="AA1073">
        <v>13773700</v>
      </c>
    </row>
    <row r="1074" spans="1:27">
      <c r="A1074" t="s">
        <v>1258</v>
      </c>
      <c r="B1074" t="s">
        <v>23</v>
      </c>
      <c r="C1074" t="s">
        <v>23</v>
      </c>
      <c r="D1074">
        <v>531</v>
      </c>
      <c r="E1074" s="12">
        <v>40478</v>
      </c>
      <c r="F1074" s="72">
        <f t="shared" si="169"/>
        <v>2010</v>
      </c>
      <c r="G1074" s="70">
        <f t="shared" si="170"/>
        <v>7094.3973634651602</v>
      </c>
      <c r="H1074" s="70" cm="1">
        <f t="array" ref="H1074">INDEX(magic_bricks_appreciation_pivot!$A$13:$K$20,MATCH(C1074,magic_bricks_appreciation_pivot!$A$13:$A$20,0),1+MATCH(F1074,INDEX(magic_bricks_appreciation_pivot!$B$13:$K$13,0),0))</f>
        <v>0.49881786187527283</v>
      </c>
      <c r="I1074" s="70">
        <f t="shared" si="178"/>
        <v>10633.209487602424</v>
      </c>
      <c r="J1074">
        <v>41</v>
      </c>
      <c r="K1074">
        <v>1</v>
      </c>
      <c r="L1074">
        <v>1</v>
      </c>
      <c r="M1074">
        <v>2</v>
      </c>
      <c r="N1074" t="s">
        <v>176</v>
      </c>
      <c r="O1074" t="s">
        <v>161</v>
      </c>
      <c r="P1074" s="12">
        <v>28068</v>
      </c>
      <c r="Q1074" t="s">
        <v>169</v>
      </c>
      <c r="R1074" t="s">
        <v>165</v>
      </c>
      <c r="S1074" t="s">
        <v>178</v>
      </c>
      <c r="T1074" t="s">
        <v>163</v>
      </c>
      <c r="U1074">
        <v>4.2</v>
      </c>
      <c r="V1074">
        <v>2.5</v>
      </c>
      <c r="W1074">
        <v>3</v>
      </c>
      <c r="X1074">
        <v>3.21</v>
      </c>
      <c r="Y1074">
        <v>154452</v>
      </c>
      <c r="Z1074">
        <v>41438</v>
      </c>
      <c r="AA1074">
        <v>3767125</v>
      </c>
    </row>
    <row r="1075" spans="1:27">
      <c r="A1075" t="s">
        <v>1259</v>
      </c>
      <c r="B1075" t="s">
        <v>23</v>
      </c>
      <c r="C1075" t="s">
        <v>23</v>
      </c>
      <c r="D1075">
        <v>1380</v>
      </c>
      <c r="E1075" s="12">
        <v>40287</v>
      </c>
      <c r="F1075" s="72">
        <f t="shared" si="169"/>
        <v>2010</v>
      </c>
      <c r="G1075" s="70">
        <f t="shared" si="170"/>
        <v>6249.81884057971</v>
      </c>
      <c r="H1075" s="70" cm="1">
        <f t="array" ref="H1075">INDEX(magic_bricks_appreciation_pivot!$A$13:$K$20,MATCH(C1075,magic_bricks_appreciation_pivot!$A$13:$A$20,0),1+MATCH(F1075,INDEX(magic_bricks_appreciation_pivot!$B$13:$K$13,0),0))</f>
        <v>0.49881786187527283</v>
      </c>
      <c r="I1075" s="70">
        <f t="shared" si="178"/>
        <v>9367.3401117454778</v>
      </c>
      <c r="J1075">
        <v>185</v>
      </c>
      <c r="K1075">
        <v>2</v>
      </c>
      <c r="L1075">
        <v>2</v>
      </c>
      <c r="M1075">
        <v>4</v>
      </c>
      <c r="N1075" t="s">
        <v>154</v>
      </c>
      <c r="O1075" t="s">
        <v>161</v>
      </c>
      <c r="P1075" s="12">
        <v>29702</v>
      </c>
      <c r="Q1075" t="s">
        <v>194</v>
      </c>
      <c r="R1075" t="s">
        <v>177</v>
      </c>
      <c r="S1075" t="s">
        <v>162</v>
      </c>
      <c r="T1075" t="s">
        <v>182</v>
      </c>
      <c r="U1075">
        <v>2.6</v>
      </c>
      <c r="V1075">
        <v>2.2000000000000002</v>
      </c>
      <c r="W1075">
        <v>5</v>
      </c>
      <c r="X1075">
        <v>3.44</v>
      </c>
      <c r="Y1075">
        <v>396739</v>
      </c>
      <c r="Z1075">
        <v>198369</v>
      </c>
      <c r="AA1075">
        <v>8624750</v>
      </c>
    </row>
    <row r="1076" spans="1:27" hidden="1">
      <c r="A1076" t="s">
        <v>1260</v>
      </c>
      <c r="B1076" t="s">
        <v>201</v>
      </c>
      <c r="C1076" t="s">
        <v>201</v>
      </c>
      <c r="D1076">
        <v>1758</v>
      </c>
      <c r="E1076" s="12">
        <v>39546</v>
      </c>
      <c r="F1076" s="72">
        <f t="shared" si="169"/>
        <v>2008</v>
      </c>
      <c r="G1076" s="70">
        <f t="shared" si="170"/>
        <v>5034.5051194539246</v>
      </c>
      <c r="H1076" s="70" t="e" cm="1">
        <f t="array" ref="H1076">INDEX(magic_bricks_appreciation_pivot!$A$13:$K$20,MATCH(C1076,magic_bricks_appreciation_pivot!$A$13:$A$20,0),1+MATCH(F1076,INDEX(magic_bricks_appreciation_pivot!$B$13:$K$13,0),0))</f>
        <v>#N/A</v>
      </c>
      <c r="I1076" s="70"/>
      <c r="J1076">
        <v>14</v>
      </c>
      <c r="K1076">
        <v>2</v>
      </c>
      <c r="L1076">
        <v>1</v>
      </c>
      <c r="M1076">
        <v>4</v>
      </c>
      <c r="N1076" t="s">
        <v>168</v>
      </c>
      <c r="O1076" t="s">
        <v>161</v>
      </c>
      <c r="P1076" s="12">
        <v>34801</v>
      </c>
      <c r="Q1076" t="s">
        <v>194</v>
      </c>
      <c r="R1076" t="s">
        <v>170</v>
      </c>
      <c r="S1076" t="s">
        <v>158</v>
      </c>
      <c r="T1076" t="s">
        <v>163</v>
      </c>
      <c r="U1076">
        <v>3.9</v>
      </c>
      <c r="V1076">
        <v>4.2</v>
      </c>
      <c r="W1076">
        <v>2.7</v>
      </c>
      <c r="X1076">
        <v>3.51</v>
      </c>
      <c r="Y1076">
        <v>292072</v>
      </c>
      <c r="Z1076">
        <v>185864</v>
      </c>
      <c r="AA1076">
        <v>8850660</v>
      </c>
    </row>
    <row r="1077" spans="1:27">
      <c r="A1077" t="s">
        <v>1261</v>
      </c>
      <c r="B1077" t="s">
        <v>39</v>
      </c>
      <c r="C1077" t="s">
        <v>39</v>
      </c>
      <c r="D1077">
        <v>1777</v>
      </c>
      <c r="E1077" s="12">
        <v>41112</v>
      </c>
      <c r="F1077" s="72">
        <f t="shared" si="169"/>
        <v>2012</v>
      </c>
      <c r="G1077" s="70">
        <f t="shared" si="170"/>
        <v>8012.2678671918966</v>
      </c>
      <c r="H1077" s="70" cm="1">
        <f t="array" ref="H1077">INDEX(magic_bricks_appreciation_pivot!$A$13:$K$20,MATCH(C1077,magic_bricks_appreciation_pivot!$A$13:$A$20,0),1+MATCH(F1077,INDEX(magic_bricks_appreciation_pivot!$B$13:$K$13,0),0))</f>
        <v>0.34576729802860456</v>
      </c>
      <c r="I1077" s="70">
        <f t="shared" ref="I1077:I1079" si="179">G1077+G1077*H1077</f>
        <v>10782.648078712249</v>
      </c>
      <c r="J1077">
        <v>192</v>
      </c>
      <c r="K1077">
        <v>1</v>
      </c>
      <c r="L1077">
        <v>1</v>
      </c>
      <c r="M1077">
        <v>4</v>
      </c>
      <c r="N1077" t="s">
        <v>154</v>
      </c>
      <c r="O1077" t="s">
        <v>155</v>
      </c>
      <c r="P1077" s="12">
        <v>39287</v>
      </c>
      <c r="Q1077" t="s">
        <v>194</v>
      </c>
      <c r="R1077" t="s">
        <v>157</v>
      </c>
      <c r="S1077" t="s">
        <v>158</v>
      </c>
      <c r="T1077" t="s">
        <v>182</v>
      </c>
      <c r="U1077">
        <v>2.1</v>
      </c>
      <c r="V1077">
        <v>3.9</v>
      </c>
      <c r="W1077">
        <v>4.8</v>
      </c>
      <c r="X1077">
        <v>3.63</v>
      </c>
      <c r="Y1077">
        <v>569512</v>
      </c>
      <c r="Z1077">
        <v>113902</v>
      </c>
      <c r="AA1077">
        <v>14237800</v>
      </c>
    </row>
    <row r="1078" spans="1:27">
      <c r="A1078" t="s">
        <v>1262</v>
      </c>
      <c r="B1078" t="s">
        <v>39</v>
      </c>
      <c r="C1078" t="s">
        <v>39</v>
      </c>
      <c r="D1078">
        <v>1943</v>
      </c>
      <c r="E1078" s="12">
        <v>40908</v>
      </c>
      <c r="F1078" s="72">
        <f t="shared" si="169"/>
        <v>2011</v>
      </c>
      <c r="G1078" s="70">
        <f t="shared" si="170"/>
        <v>7245.8620689655172</v>
      </c>
      <c r="H1078" s="70" cm="1">
        <f t="array" ref="H1078">INDEX(magic_bricks_appreciation_pivot!$A$13:$K$20,MATCH(C1078,magic_bricks_appreciation_pivot!$A$13:$A$20,0),1+MATCH(F1078,INDEX(magic_bricks_appreciation_pivot!$B$13:$K$13,0),0))</f>
        <v>0.32133594787779113</v>
      </c>
      <c r="I1078" s="70">
        <f t="shared" si="179"/>
        <v>9574.2180250882848</v>
      </c>
      <c r="J1078">
        <v>108</v>
      </c>
      <c r="K1078">
        <v>2</v>
      </c>
      <c r="L1078">
        <v>1</v>
      </c>
      <c r="M1078">
        <v>5</v>
      </c>
      <c r="N1078" t="s">
        <v>193</v>
      </c>
      <c r="O1078" t="s">
        <v>161</v>
      </c>
      <c r="P1078" s="12">
        <v>31418</v>
      </c>
      <c r="Q1078" t="s">
        <v>169</v>
      </c>
      <c r="R1078" t="s">
        <v>170</v>
      </c>
      <c r="S1078" t="s">
        <v>158</v>
      </c>
      <c r="T1078" t="s">
        <v>166</v>
      </c>
      <c r="U1078">
        <v>3.4</v>
      </c>
      <c r="V1078">
        <v>3.2</v>
      </c>
      <c r="W1078">
        <v>2.4</v>
      </c>
      <c r="X1078">
        <v>2.95</v>
      </c>
      <c r="Y1078">
        <v>380125</v>
      </c>
      <c r="Z1078">
        <v>267495</v>
      </c>
      <c r="AA1078">
        <v>14078710</v>
      </c>
    </row>
    <row r="1079" spans="1:27">
      <c r="A1079" t="s">
        <v>1263</v>
      </c>
      <c r="B1079" t="s">
        <v>51</v>
      </c>
      <c r="C1079" t="s">
        <v>51</v>
      </c>
      <c r="D1079">
        <v>1964</v>
      </c>
      <c r="E1079" s="12">
        <v>40215</v>
      </c>
      <c r="F1079" s="72">
        <f t="shared" si="169"/>
        <v>2010</v>
      </c>
      <c r="G1079" s="70">
        <f t="shared" si="170"/>
        <v>5451.0947046843175</v>
      </c>
      <c r="H1079" s="70" cm="1">
        <f t="array" ref="H1079">INDEX(magic_bricks_appreciation_pivot!$A$13:$K$20,MATCH(C1079,magic_bricks_appreciation_pivot!$A$13:$A$20,0),1+MATCH(F1079,INDEX(magic_bricks_appreciation_pivot!$B$13:$K$13,0),0))</f>
        <v>0.55311029796131728</v>
      </c>
      <c r="I1079" s="70">
        <f t="shared" si="179"/>
        <v>8466.1513210076191</v>
      </c>
      <c r="J1079">
        <v>128</v>
      </c>
      <c r="K1079">
        <v>3</v>
      </c>
      <c r="L1079">
        <v>2</v>
      </c>
      <c r="M1079">
        <v>5</v>
      </c>
      <c r="N1079" t="s">
        <v>193</v>
      </c>
      <c r="O1079" t="s">
        <v>155</v>
      </c>
      <c r="P1079" s="12">
        <v>38390</v>
      </c>
      <c r="Q1079" t="s">
        <v>169</v>
      </c>
      <c r="R1079" t="s">
        <v>177</v>
      </c>
      <c r="S1079" t="s">
        <v>178</v>
      </c>
      <c r="T1079" t="s">
        <v>171</v>
      </c>
      <c r="U1079">
        <v>5</v>
      </c>
      <c r="V1079">
        <v>3.3</v>
      </c>
      <c r="W1079">
        <v>4.4000000000000004</v>
      </c>
      <c r="X1079">
        <v>4.0599999999999996</v>
      </c>
      <c r="Y1079">
        <v>417532</v>
      </c>
      <c r="Z1079">
        <v>139177</v>
      </c>
      <c r="AA1079">
        <v>10705950</v>
      </c>
    </row>
    <row r="1080" spans="1:27" hidden="1">
      <c r="A1080" t="s">
        <v>1264</v>
      </c>
      <c r="B1080" t="s">
        <v>39</v>
      </c>
      <c r="C1080" t="s">
        <v>39</v>
      </c>
      <c r="D1080">
        <v>1777</v>
      </c>
      <c r="E1080" s="12">
        <v>40027</v>
      </c>
      <c r="F1080" s="72">
        <f t="shared" si="169"/>
        <v>2009</v>
      </c>
      <c r="G1080" s="70">
        <f t="shared" si="170"/>
        <v>7956.6404051772652</v>
      </c>
      <c r="H1080" s="70" t="e" cm="1">
        <f t="array" ref="H1080">INDEX(magic_bricks_appreciation_pivot!$A$13:$K$20,MATCH(C1080,magic_bricks_appreciation_pivot!$A$13:$A$20,0),1+MATCH(F1080,INDEX(magic_bricks_appreciation_pivot!$B$13:$K$13,0),0))</f>
        <v>#N/A</v>
      </c>
      <c r="I1080" s="70"/>
      <c r="J1080">
        <v>139</v>
      </c>
      <c r="K1080">
        <v>1</v>
      </c>
      <c r="L1080">
        <v>1</v>
      </c>
      <c r="M1080">
        <v>4</v>
      </c>
      <c r="N1080" t="s">
        <v>184</v>
      </c>
      <c r="O1080" t="s">
        <v>155</v>
      </c>
      <c r="P1080" s="12">
        <v>28347</v>
      </c>
      <c r="Q1080" t="s">
        <v>169</v>
      </c>
      <c r="R1080" t="s">
        <v>165</v>
      </c>
      <c r="S1080" t="s">
        <v>162</v>
      </c>
      <c r="T1080" t="s">
        <v>163</v>
      </c>
      <c r="U1080">
        <v>2.4</v>
      </c>
      <c r="V1080">
        <v>4.8</v>
      </c>
      <c r="W1080">
        <v>3.5</v>
      </c>
      <c r="X1080">
        <v>3.44</v>
      </c>
      <c r="Y1080">
        <v>452446</v>
      </c>
      <c r="Z1080">
        <v>268640</v>
      </c>
      <c r="AA1080">
        <v>14138950</v>
      </c>
    </row>
    <row r="1081" spans="1:27">
      <c r="A1081" t="s">
        <v>1265</v>
      </c>
      <c r="B1081" t="s">
        <v>39</v>
      </c>
      <c r="C1081" t="s">
        <v>39</v>
      </c>
      <c r="D1081">
        <v>1751</v>
      </c>
      <c r="E1081" s="12">
        <v>40618</v>
      </c>
      <c r="F1081" s="72">
        <f t="shared" si="169"/>
        <v>2011</v>
      </c>
      <c r="G1081" s="70">
        <f t="shared" si="170"/>
        <v>6031.8218161050827</v>
      </c>
      <c r="H1081" s="70" cm="1">
        <f t="array" ref="H1081">INDEX(magic_bricks_appreciation_pivot!$A$13:$K$20,MATCH(C1081,magic_bricks_appreciation_pivot!$A$13:$A$20,0),1+MATCH(F1081,INDEX(magic_bricks_appreciation_pivot!$B$13:$K$13,0),0))</f>
        <v>0.32133594787779113</v>
      </c>
      <c r="I1081" s="70">
        <f>G1081+G1081*H1081</f>
        <v>7970.0629968131489</v>
      </c>
      <c r="J1081">
        <v>99</v>
      </c>
      <c r="K1081">
        <v>1</v>
      </c>
      <c r="L1081">
        <v>1</v>
      </c>
      <c r="M1081">
        <v>4</v>
      </c>
      <c r="N1081" t="s">
        <v>168</v>
      </c>
      <c r="O1081" t="s">
        <v>161</v>
      </c>
      <c r="P1081" s="12">
        <v>32953</v>
      </c>
      <c r="Q1081" t="s">
        <v>194</v>
      </c>
      <c r="R1081" t="s">
        <v>165</v>
      </c>
      <c r="S1081" t="s">
        <v>178</v>
      </c>
      <c r="T1081" t="s">
        <v>163</v>
      </c>
      <c r="U1081">
        <v>4.9000000000000004</v>
      </c>
      <c r="V1081">
        <v>2.2999999999999998</v>
      </c>
      <c r="W1081">
        <v>4.3</v>
      </c>
      <c r="X1081">
        <v>4.01</v>
      </c>
      <c r="Y1081">
        <v>401345</v>
      </c>
      <c r="Z1081">
        <v>116179</v>
      </c>
      <c r="AA1081">
        <v>10561720</v>
      </c>
    </row>
    <row r="1082" spans="1:27" hidden="1">
      <c r="A1082" t="s">
        <v>1266</v>
      </c>
      <c r="B1082" t="s">
        <v>201</v>
      </c>
      <c r="C1082" t="s">
        <v>201</v>
      </c>
      <c r="D1082">
        <v>1573</v>
      </c>
      <c r="E1082" s="12">
        <v>39525</v>
      </c>
      <c r="F1082" s="72">
        <f t="shared" si="169"/>
        <v>2008</v>
      </c>
      <c r="G1082" s="70">
        <f t="shared" si="170"/>
        <v>5935.6643356643353</v>
      </c>
      <c r="H1082" s="70" t="e" cm="1">
        <f t="array" ref="H1082">INDEX(magic_bricks_appreciation_pivot!$A$13:$K$20,MATCH(C1082,magic_bricks_appreciation_pivot!$A$13:$A$20,0),1+MATCH(F1082,INDEX(magic_bricks_appreciation_pivot!$B$13:$K$13,0),0))</f>
        <v>#N/A</v>
      </c>
      <c r="I1082" s="70"/>
      <c r="J1082">
        <v>76</v>
      </c>
      <c r="K1082">
        <v>2</v>
      </c>
      <c r="L1082">
        <v>1</v>
      </c>
      <c r="M1082">
        <v>4</v>
      </c>
      <c r="N1082" t="s">
        <v>168</v>
      </c>
      <c r="O1082" t="s">
        <v>161</v>
      </c>
      <c r="P1082" s="12">
        <v>32225</v>
      </c>
      <c r="Q1082" t="s">
        <v>194</v>
      </c>
      <c r="R1082" t="s">
        <v>170</v>
      </c>
      <c r="S1082" t="s">
        <v>158</v>
      </c>
      <c r="T1082" t="s">
        <v>182</v>
      </c>
      <c r="U1082">
        <v>3.2</v>
      </c>
      <c r="V1082">
        <v>3</v>
      </c>
      <c r="W1082">
        <v>2.2999999999999998</v>
      </c>
      <c r="X1082">
        <v>2.78</v>
      </c>
      <c r="Y1082">
        <v>373472</v>
      </c>
      <c r="Z1082">
        <v>186736</v>
      </c>
      <c r="AA1082">
        <v>9336800</v>
      </c>
    </row>
    <row r="1083" spans="1:27">
      <c r="A1083" t="s">
        <v>1267</v>
      </c>
      <c r="B1083" t="s">
        <v>201</v>
      </c>
      <c r="C1083" t="s">
        <v>201</v>
      </c>
      <c r="D1083">
        <v>1438</v>
      </c>
      <c r="E1083" s="12">
        <v>40518</v>
      </c>
      <c r="F1083" s="72">
        <f t="shared" si="169"/>
        <v>2010</v>
      </c>
      <c r="G1083" s="70">
        <f t="shared" si="170"/>
        <v>9562.127955493741</v>
      </c>
      <c r="H1083" s="70" cm="1">
        <f t="array" ref="H1083">INDEX(magic_bricks_appreciation_pivot!$A$13:$K$20,MATCH(C1083,magic_bricks_appreciation_pivot!$A$13:$A$20,0),1+MATCH(F1083,INDEX(magic_bricks_appreciation_pivot!$B$13:$K$13,0),0))</f>
        <v>0.62790190260080292</v>
      </c>
      <c r="I1083" s="70">
        <f t="shared" ref="I1083:I1085" si="180">G1083+G1083*H1083</f>
        <v>15566.206291660586</v>
      </c>
      <c r="J1083">
        <v>27</v>
      </c>
      <c r="K1083">
        <v>2</v>
      </c>
      <c r="L1083">
        <v>1</v>
      </c>
      <c r="M1083">
        <v>4</v>
      </c>
      <c r="N1083" t="s">
        <v>168</v>
      </c>
      <c r="O1083" t="s">
        <v>155</v>
      </c>
      <c r="P1083" s="12">
        <v>30663</v>
      </c>
      <c r="Q1083" t="s">
        <v>156</v>
      </c>
      <c r="R1083" t="s">
        <v>177</v>
      </c>
      <c r="S1083" t="s">
        <v>162</v>
      </c>
      <c r="T1083" t="s">
        <v>166</v>
      </c>
      <c r="U1083">
        <v>3.2</v>
      </c>
      <c r="V1083">
        <v>3.9</v>
      </c>
      <c r="W1083">
        <v>4.7</v>
      </c>
      <c r="X1083">
        <v>4.01</v>
      </c>
      <c r="Y1083">
        <v>495012</v>
      </c>
      <c r="Z1083">
        <v>261256</v>
      </c>
      <c r="AA1083">
        <v>13750340</v>
      </c>
    </row>
    <row r="1084" spans="1:27">
      <c r="A1084" t="s">
        <v>1268</v>
      </c>
      <c r="B1084" t="s">
        <v>56</v>
      </c>
      <c r="C1084" t="s">
        <v>56</v>
      </c>
      <c r="D1084">
        <v>925</v>
      </c>
      <c r="E1084" s="12">
        <v>40350</v>
      </c>
      <c r="F1084" s="72">
        <f t="shared" si="169"/>
        <v>2010</v>
      </c>
      <c r="G1084" s="70">
        <f t="shared" si="170"/>
        <v>8094.8378378378375</v>
      </c>
      <c r="H1084" s="70" cm="1">
        <f t="array" ref="H1084">INDEX(magic_bricks_appreciation_pivot!$A$13:$K$20,MATCH(C1084,magic_bricks_appreciation_pivot!$A$13:$A$20,0),1+MATCH(F1084,INDEX(magic_bricks_appreciation_pivot!$B$13:$K$13,0),0))</f>
        <v>0.62795711804515786</v>
      </c>
      <c r="I1084" s="70">
        <f t="shared" si="180"/>
        <v>13178.048877529382</v>
      </c>
      <c r="J1084">
        <v>19</v>
      </c>
      <c r="K1084">
        <v>1</v>
      </c>
      <c r="L1084">
        <v>1</v>
      </c>
      <c r="M1084">
        <v>3</v>
      </c>
      <c r="N1084" t="s">
        <v>176</v>
      </c>
      <c r="O1084" t="s">
        <v>161</v>
      </c>
      <c r="P1084" s="12">
        <v>27575</v>
      </c>
      <c r="Q1084" t="s">
        <v>169</v>
      </c>
      <c r="R1084" t="s">
        <v>177</v>
      </c>
      <c r="S1084" t="s">
        <v>158</v>
      </c>
      <c r="T1084" t="s">
        <v>163</v>
      </c>
      <c r="U1084">
        <v>3.3</v>
      </c>
      <c r="V1084">
        <v>2.4</v>
      </c>
      <c r="W1084">
        <v>3.2</v>
      </c>
      <c r="X1084">
        <v>3.07</v>
      </c>
      <c r="Y1084">
        <v>292021</v>
      </c>
      <c r="Z1084">
        <v>82365</v>
      </c>
      <c r="AA1084">
        <v>7487725</v>
      </c>
    </row>
    <row r="1085" spans="1:27">
      <c r="A1085" t="s">
        <v>1269</v>
      </c>
      <c r="B1085" t="s">
        <v>175</v>
      </c>
      <c r="C1085" t="s">
        <v>34</v>
      </c>
      <c r="D1085">
        <v>1280</v>
      </c>
      <c r="E1085" s="12">
        <v>41529</v>
      </c>
      <c r="F1085" s="72">
        <f t="shared" si="169"/>
        <v>2013</v>
      </c>
      <c r="G1085" s="70">
        <f t="shared" si="170"/>
        <v>8359.53125</v>
      </c>
      <c r="H1085" s="70" cm="1">
        <f t="array" ref="H1085">INDEX(magic_bricks_appreciation_pivot!$A$13:$K$20,MATCH(C1085,magic_bricks_appreciation_pivot!$A$13:$A$20,0),1+MATCH(F1085,INDEX(magic_bricks_appreciation_pivot!$B$13:$K$13,0),0))</f>
        <v>0.11656080922135968</v>
      </c>
      <c r="I1085" s="70">
        <f t="shared" si="180"/>
        <v>9333.9249772112453</v>
      </c>
      <c r="J1085">
        <v>78</v>
      </c>
      <c r="K1085">
        <v>2</v>
      </c>
      <c r="L1085">
        <v>1</v>
      </c>
      <c r="M1085">
        <v>4</v>
      </c>
      <c r="N1085" t="s">
        <v>168</v>
      </c>
      <c r="O1085" t="s">
        <v>161</v>
      </c>
      <c r="P1085" s="12">
        <v>35689</v>
      </c>
      <c r="Q1085" t="s">
        <v>169</v>
      </c>
      <c r="R1085" t="s">
        <v>157</v>
      </c>
      <c r="S1085" t="s">
        <v>158</v>
      </c>
      <c r="T1085" t="s">
        <v>182</v>
      </c>
      <c r="U1085">
        <v>2.4</v>
      </c>
      <c r="V1085">
        <v>3.6</v>
      </c>
      <c r="W1085">
        <v>2.7</v>
      </c>
      <c r="X1085">
        <v>2.97</v>
      </c>
      <c r="Y1085">
        <v>278205</v>
      </c>
      <c r="Z1085">
        <v>171203</v>
      </c>
      <c r="AA1085">
        <v>10700200</v>
      </c>
    </row>
    <row r="1086" spans="1:27" hidden="1">
      <c r="A1086" t="s">
        <v>1270</v>
      </c>
      <c r="B1086" t="s">
        <v>56</v>
      </c>
      <c r="C1086" t="s">
        <v>56</v>
      </c>
      <c r="D1086">
        <v>947</v>
      </c>
      <c r="E1086" s="12">
        <v>39579</v>
      </c>
      <c r="F1086" s="72">
        <f t="shared" si="169"/>
        <v>2008</v>
      </c>
      <c r="G1086" s="70">
        <f t="shared" si="170"/>
        <v>9431.2671594508975</v>
      </c>
      <c r="H1086" s="70" t="e" cm="1">
        <f t="array" ref="H1086">INDEX(magic_bricks_appreciation_pivot!$A$13:$K$20,MATCH(C1086,magic_bricks_appreciation_pivot!$A$13:$A$20,0),1+MATCH(F1086,INDEX(magic_bricks_appreciation_pivot!$B$13:$K$13,0),0))</f>
        <v>#N/A</v>
      </c>
      <c r="I1086" s="70"/>
      <c r="J1086">
        <v>151</v>
      </c>
      <c r="K1086">
        <v>1</v>
      </c>
      <c r="L1086">
        <v>1</v>
      </c>
      <c r="M1086">
        <v>3</v>
      </c>
      <c r="N1086" t="s">
        <v>184</v>
      </c>
      <c r="O1086" t="s">
        <v>155</v>
      </c>
      <c r="P1086" s="12">
        <v>34469</v>
      </c>
      <c r="Q1086" t="s">
        <v>194</v>
      </c>
      <c r="R1086" t="s">
        <v>165</v>
      </c>
      <c r="S1086" t="s">
        <v>178</v>
      </c>
      <c r="T1086" t="s">
        <v>166</v>
      </c>
      <c r="U1086">
        <v>2</v>
      </c>
      <c r="V1086">
        <v>4.4000000000000004</v>
      </c>
      <c r="W1086">
        <v>2</v>
      </c>
      <c r="X1086">
        <v>2.48</v>
      </c>
      <c r="Y1086">
        <v>321531</v>
      </c>
      <c r="Z1086">
        <v>8931</v>
      </c>
      <c r="AA1086">
        <v>8931410</v>
      </c>
    </row>
    <row r="1087" spans="1:27">
      <c r="A1087" t="s">
        <v>1271</v>
      </c>
      <c r="B1087" t="s">
        <v>75</v>
      </c>
      <c r="C1087" t="s">
        <v>75</v>
      </c>
      <c r="D1087">
        <v>1981</v>
      </c>
      <c r="E1087" s="12">
        <v>41807</v>
      </c>
      <c r="F1087" s="72">
        <f t="shared" si="169"/>
        <v>2014</v>
      </c>
      <c r="G1087" s="70">
        <f t="shared" si="170"/>
        <v>7028.6875315497227</v>
      </c>
      <c r="H1087" s="70" cm="1">
        <f t="array" ref="H1087">INDEX(magic_bricks_appreciation_pivot!$A$13:$K$20,MATCH(C1087,magic_bricks_appreciation_pivot!$A$13:$A$20,0),1+MATCH(F1087,INDEX(magic_bricks_appreciation_pivot!$B$13:$K$13,0),0))</f>
        <v>0.20839433870180576</v>
      </c>
      <c r="I1087" s="70">
        <f t="shared" ref="I1087:I1089" si="181">G1087+G1087*H1087</f>
        <v>8493.4262216286552</v>
      </c>
      <c r="J1087">
        <v>162</v>
      </c>
      <c r="K1087">
        <v>2</v>
      </c>
      <c r="L1087">
        <v>1</v>
      </c>
      <c r="M1087">
        <v>5</v>
      </c>
      <c r="N1087" t="s">
        <v>184</v>
      </c>
      <c r="O1087" t="s">
        <v>161</v>
      </c>
      <c r="P1087" s="12">
        <v>27207</v>
      </c>
      <c r="Q1087" t="s">
        <v>169</v>
      </c>
      <c r="R1087" t="s">
        <v>157</v>
      </c>
      <c r="S1087" t="s">
        <v>158</v>
      </c>
      <c r="T1087" t="s">
        <v>163</v>
      </c>
      <c r="U1087">
        <v>3.2</v>
      </c>
      <c r="V1087">
        <v>3.1</v>
      </c>
      <c r="W1087">
        <v>2.1</v>
      </c>
      <c r="X1087">
        <v>2.68</v>
      </c>
      <c r="Y1087">
        <v>543029</v>
      </c>
      <c r="Z1087">
        <v>139238</v>
      </c>
      <c r="AA1087">
        <v>13923830</v>
      </c>
    </row>
    <row r="1088" spans="1:27">
      <c r="A1088" t="s">
        <v>1272</v>
      </c>
      <c r="B1088" t="s">
        <v>201</v>
      </c>
      <c r="C1088" t="s">
        <v>201</v>
      </c>
      <c r="D1088">
        <v>1554</v>
      </c>
      <c r="E1088" s="12">
        <v>40388</v>
      </c>
      <c r="F1088" s="72">
        <f t="shared" si="169"/>
        <v>2010</v>
      </c>
      <c r="G1088" s="70">
        <f t="shared" si="170"/>
        <v>6077.5418275418278</v>
      </c>
      <c r="H1088" s="70" cm="1">
        <f t="array" ref="H1088">INDEX(magic_bricks_appreciation_pivot!$A$13:$K$20,MATCH(C1088,magic_bricks_appreciation_pivot!$A$13:$A$20,0),1+MATCH(F1088,INDEX(magic_bricks_appreciation_pivot!$B$13:$K$13,0),0))</f>
        <v>0.62790190260080292</v>
      </c>
      <c r="I1088" s="70">
        <f t="shared" si="181"/>
        <v>9893.6419041913032</v>
      </c>
      <c r="J1088">
        <v>169</v>
      </c>
      <c r="K1088">
        <v>2</v>
      </c>
      <c r="L1088">
        <v>1</v>
      </c>
      <c r="M1088">
        <v>4</v>
      </c>
      <c r="N1088" t="s">
        <v>168</v>
      </c>
      <c r="O1088" t="s">
        <v>161</v>
      </c>
      <c r="P1088" s="12">
        <v>34913</v>
      </c>
      <c r="Q1088" t="s">
        <v>194</v>
      </c>
      <c r="R1088" t="s">
        <v>170</v>
      </c>
      <c r="S1088" t="s">
        <v>162</v>
      </c>
      <c r="T1088" t="s">
        <v>166</v>
      </c>
      <c r="U1088">
        <v>4.5</v>
      </c>
      <c r="V1088">
        <v>4.2</v>
      </c>
      <c r="W1088">
        <v>4.7</v>
      </c>
      <c r="X1088">
        <v>4.49</v>
      </c>
      <c r="Y1088">
        <v>377780</v>
      </c>
      <c r="Z1088">
        <v>217224</v>
      </c>
      <c r="AA1088">
        <v>9444500</v>
      </c>
    </row>
    <row r="1089" spans="1:27">
      <c r="A1089" t="s">
        <v>1273</v>
      </c>
      <c r="B1089" t="s">
        <v>51</v>
      </c>
      <c r="C1089" t="s">
        <v>51</v>
      </c>
      <c r="D1089">
        <v>1762</v>
      </c>
      <c r="E1089" s="12">
        <v>40687</v>
      </c>
      <c r="F1089" s="72">
        <f t="shared" si="169"/>
        <v>2011</v>
      </c>
      <c r="G1089" s="70">
        <f t="shared" si="170"/>
        <v>5050.9534619750284</v>
      </c>
      <c r="H1089" s="70" cm="1">
        <f t="array" ref="H1089">INDEX(magic_bricks_appreciation_pivot!$A$13:$K$20,MATCH(C1089,magic_bricks_appreciation_pivot!$A$13:$A$20,0),1+MATCH(F1089,INDEX(magic_bricks_appreciation_pivot!$B$13:$K$13,0),0))</f>
        <v>0.33442622950819673</v>
      </c>
      <c r="I1089" s="70">
        <f t="shared" si="181"/>
        <v>6740.1247836847106</v>
      </c>
      <c r="J1089">
        <v>196</v>
      </c>
      <c r="K1089">
        <v>2</v>
      </c>
      <c r="L1089">
        <v>1</v>
      </c>
      <c r="M1089">
        <v>4</v>
      </c>
      <c r="N1089" t="s">
        <v>193</v>
      </c>
      <c r="O1089" t="s">
        <v>155</v>
      </c>
      <c r="P1089" s="12">
        <v>26452</v>
      </c>
      <c r="Q1089" t="s">
        <v>169</v>
      </c>
      <c r="R1089" t="s">
        <v>170</v>
      </c>
      <c r="S1089" t="s">
        <v>158</v>
      </c>
      <c r="T1089" t="s">
        <v>159</v>
      </c>
      <c r="U1089">
        <v>4.7</v>
      </c>
      <c r="V1089">
        <v>3.9</v>
      </c>
      <c r="W1089">
        <v>4.5999999999999996</v>
      </c>
      <c r="X1089">
        <v>4.3099999999999996</v>
      </c>
      <c r="Y1089">
        <v>302593</v>
      </c>
      <c r="Z1089">
        <v>142396</v>
      </c>
      <c r="AA1089">
        <v>8899780</v>
      </c>
    </row>
    <row r="1090" spans="1:27" hidden="1">
      <c r="A1090" t="s">
        <v>1274</v>
      </c>
      <c r="B1090" t="s">
        <v>39</v>
      </c>
      <c r="C1090" t="s">
        <v>39</v>
      </c>
      <c r="D1090">
        <v>1835</v>
      </c>
      <c r="E1090" s="12">
        <v>39075</v>
      </c>
      <c r="F1090" s="72">
        <f t="shared" si="169"/>
        <v>2006</v>
      </c>
      <c r="G1090" s="70">
        <f t="shared" si="170"/>
        <v>6869.4059945504086</v>
      </c>
      <c r="H1090" s="70" t="e" cm="1">
        <f t="array" ref="H1090">INDEX(magic_bricks_appreciation_pivot!$A$13:$K$20,MATCH(C1090,magic_bricks_appreciation_pivot!$A$13:$A$20,0),1+MATCH(F1090,INDEX(magic_bricks_appreciation_pivot!$B$13:$K$13,0),0))</f>
        <v>#N/A</v>
      </c>
      <c r="I1090" s="70"/>
      <c r="J1090">
        <v>52</v>
      </c>
      <c r="K1090">
        <v>2</v>
      </c>
      <c r="L1090">
        <v>1</v>
      </c>
      <c r="M1090">
        <v>5</v>
      </c>
      <c r="N1090" t="s">
        <v>193</v>
      </c>
      <c r="O1090" t="s">
        <v>161</v>
      </c>
      <c r="P1090" s="12">
        <v>32505</v>
      </c>
      <c r="Q1090" t="s">
        <v>194</v>
      </c>
      <c r="R1090" t="s">
        <v>170</v>
      </c>
      <c r="S1090" t="s">
        <v>178</v>
      </c>
      <c r="T1090" t="s">
        <v>182</v>
      </c>
      <c r="U1090">
        <v>2.2000000000000002</v>
      </c>
      <c r="V1090">
        <v>4.5999999999999996</v>
      </c>
      <c r="W1090">
        <v>3.2</v>
      </c>
      <c r="X1090">
        <v>3.2</v>
      </c>
      <c r="Y1090">
        <v>453793</v>
      </c>
      <c r="Z1090">
        <v>113448</v>
      </c>
      <c r="AA1090">
        <v>12605360</v>
      </c>
    </row>
    <row r="1091" spans="1:27">
      <c r="A1091" t="s">
        <v>1275</v>
      </c>
      <c r="B1091" t="s">
        <v>201</v>
      </c>
      <c r="C1091" t="s">
        <v>201</v>
      </c>
      <c r="D1091">
        <v>1351</v>
      </c>
      <c r="E1091" s="12">
        <v>40653</v>
      </c>
      <c r="F1091" s="72">
        <f t="shared" ref="F1091:F1154" si="182">YEAR(E1091)</f>
        <v>2011</v>
      </c>
      <c r="G1091" s="70">
        <f t="shared" ref="G1091:G1154" si="183">AA1091/D1091</f>
        <v>7338.8304959289417</v>
      </c>
      <c r="H1091" s="70" cm="1">
        <f t="array" ref="H1091">INDEX(magic_bricks_appreciation_pivot!$A$13:$K$20,MATCH(C1091,magic_bricks_appreciation_pivot!$A$13:$A$20,0),1+MATCH(F1091,INDEX(magic_bricks_appreciation_pivot!$B$13:$K$13,0),0))</f>
        <v>0.57884713052310821</v>
      </c>
      <c r="I1091" s="70">
        <f t="shared" ref="I1091:I1093" si="184">G1091+G1091*H1091</f>
        <v>11586.891469892889</v>
      </c>
      <c r="J1091">
        <v>41</v>
      </c>
      <c r="K1091">
        <v>2</v>
      </c>
      <c r="L1091">
        <v>1</v>
      </c>
      <c r="M1091">
        <v>4</v>
      </c>
      <c r="N1091" t="s">
        <v>184</v>
      </c>
      <c r="O1091" t="s">
        <v>155</v>
      </c>
      <c r="P1091" s="12">
        <v>30798</v>
      </c>
      <c r="Q1091" t="s">
        <v>169</v>
      </c>
      <c r="R1091" t="s">
        <v>177</v>
      </c>
      <c r="S1091" t="s">
        <v>162</v>
      </c>
      <c r="T1091" t="s">
        <v>163</v>
      </c>
      <c r="U1091">
        <v>3</v>
      </c>
      <c r="V1091">
        <v>4.0999999999999996</v>
      </c>
      <c r="W1091">
        <v>4.4000000000000004</v>
      </c>
      <c r="X1091">
        <v>3.89</v>
      </c>
      <c r="Y1091">
        <v>475908</v>
      </c>
      <c r="Z1091">
        <v>128892</v>
      </c>
      <c r="AA1091">
        <v>9914760</v>
      </c>
    </row>
    <row r="1092" spans="1:27">
      <c r="A1092" t="s">
        <v>1276</v>
      </c>
      <c r="B1092" t="s">
        <v>175</v>
      </c>
      <c r="C1092" t="s">
        <v>34</v>
      </c>
      <c r="D1092">
        <v>750</v>
      </c>
      <c r="E1092" s="12">
        <v>40860</v>
      </c>
      <c r="F1092" s="72">
        <f t="shared" si="182"/>
        <v>2011</v>
      </c>
      <c r="G1092" s="70">
        <f t="shared" si="183"/>
        <v>10606.333333333334</v>
      </c>
      <c r="H1092" s="70" cm="1">
        <f t="array" ref="H1092">INDEX(magic_bricks_appreciation_pivot!$A$13:$K$20,MATCH(C1092,magic_bricks_appreciation_pivot!$A$13:$A$20,0),1+MATCH(F1092,INDEX(magic_bricks_appreciation_pivot!$B$13:$K$13,0),0))</f>
        <v>0.22839026915113872</v>
      </c>
      <c r="I1092" s="70">
        <f t="shared" si="184"/>
        <v>13028.716658040028</v>
      </c>
      <c r="J1092">
        <v>33</v>
      </c>
      <c r="K1092">
        <v>1</v>
      </c>
      <c r="L1092">
        <v>1</v>
      </c>
      <c r="M1092">
        <v>2</v>
      </c>
      <c r="N1092" t="s">
        <v>193</v>
      </c>
      <c r="O1092" t="s">
        <v>161</v>
      </c>
      <c r="P1092" s="12">
        <v>32465</v>
      </c>
      <c r="Q1092" t="s">
        <v>169</v>
      </c>
      <c r="R1092" t="s">
        <v>170</v>
      </c>
      <c r="S1092" t="s">
        <v>162</v>
      </c>
      <c r="T1092" t="s">
        <v>166</v>
      </c>
      <c r="U1092">
        <v>4</v>
      </c>
      <c r="V1092">
        <v>2.2999999999999998</v>
      </c>
      <c r="W1092">
        <v>3.4</v>
      </c>
      <c r="X1092">
        <v>3.14</v>
      </c>
      <c r="Y1092">
        <v>198869</v>
      </c>
      <c r="Z1092">
        <v>111367</v>
      </c>
      <c r="AA1092">
        <v>7954750</v>
      </c>
    </row>
    <row r="1093" spans="1:27">
      <c r="A1093" t="s">
        <v>1277</v>
      </c>
      <c r="B1093" t="s">
        <v>51</v>
      </c>
      <c r="C1093" t="s">
        <v>51</v>
      </c>
      <c r="D1093">
        <v>1598</v>
      </c>
      <c r="E1093" s="12">
        <v>40384</v>
      </c>
      <c r="F1093" s="72">
        <f t="shared" si="182"/>
        <v>2010</v>
      </c>
      <c r="G1093" s="70">
        <f t="shared" si="183"/>
        <v>8189.9123904881098</v>
      </c>
      <c r="H1093" s="70" cm="1">
        <f t="array" ref="H1093">INDEX(magic_bricks_appreciation_pivot!$A$13:$K$20,MATCH(C1093,magic_bricks_appreciation_pivot!$A$13:$A$20,0),1+MATCH(F1093,INDEX(magic_bricks_appreciation_pivot!$B$13:$K$13,0),0))</f>
        <v>0.55311029796131728</v>
      </c>
      <c r="I1093" s="70">
        <f t="shared" si="184"/>
        <v>12719.837273068071</v>
      </c>
      <c r="J1093">
        <v>7</v>
      </c>
      <c r="K1093">
        <v>2</v>
      </c>
      <c r="L1093">
        <v>1</v>
      </c>
      <c r="M1093">
        <v>4</v>
      </c>
      <c r="N1093" t="s">
        <v>154</v>
      </c>
      <c r="O1093" t="s">
        <v>161</v>
      </c>
      <c r="P1093" s="12">
        <v>22499</v>
      </c>
      <c r="Q1093" t="s">
        <v>156</v>
      </c>
      <c r="R1093" t="s">
        <v>165</v>
      </c>
      <c r="S1093" t="s">
        <v>162</v>
      </c>
      <c r="T1093" t="s">
        <v>163</v>
      </c>
      <c r="U1093">
        <v>3.1</v>
      </c>
      <c r="V1093">
        <v>2.1</v>
      </c>
      <c r="W1093">
        <v>4.0999999999999996</v>
      </c>
      <c r="X1093">
        <v>2.95</v>
      </c>
      <c r="Y1093">
        <v>405712</v>
      </c>
      <c r="Z1093">
        <v>183225</v>
      </c>
      <c r="AA1093">
        <v>13087480</v>
      </c>
    </row>
    <row r="1094" spans="1:27" hidden="1">
      <c r="A1094" t="s">
        <v>1278</v>
      </c>
      <c r="B1094" t="s">
        <v>51</v>
      </c>
      <c r="C1094" t="s">
        <v>51</v>
      </c>
      <c r="D1094">
        <v>1856</v>
      </c>
      <c r="E1094" s="12">
        <v>38044</v>
      </c>
      <c r="F1094" s="72">
        <f t="shared" si="182"/>
        <v>2004</v>
      </c>
      <c r="G1094" s="70">
        <f t="shared" si="183"/>
        <v>5081.0398706896549</v>
      </c>
      <c r="H1094" s="70" t="e" cm="1">
        <f t="array" ref="H1094">INDEX(magic_bricks_appreciation_pivot!$A$13:$K$20,MATCH(C1094,magic_bricks_appreciation_pivot!$A$13:$A$20,0),1+MATCH(F1094,INDEX(magic_bricks_appreciation_pivot!$B$13:$K$13,0),0))</f>
        <v>#N/A</v>
      </c>
      <c r="I1094" s="70"/>
      <c r="J1094">
        <v>52</v>
      </c>
      <c r="K1094">
        <v>3</v>
      </c>
      <c r="L1094">
        <v>2</v>
      </c>
      <c r="M1094">
        <v>5</v>
      </c>
      <c r="N1094" t="s">
        <v>176</v>
      </c>
      <c r="O1094" t="s">
        <v>155</v>
      </c>
      <c r="P1094" s="12">
        <v>24174</v>
      </c>
      <c r="Q1094" t="s">
        <v>169</v>
      </c>
      <c r="R1094" t="s">
        <v>170</v>
      </c>
      <c r="S1094" t="s">
        <v>162</v>
      </c>
      <c r="T1094" t="s">
        <v>159</v>
      </c>
      <c r="U1094">
        <v>3.3</v>
      </c>
      <c r="V1094">
        <v>3.6</v>
      </c>
      <c r="W1094">
        <v>2.5</v>
      </c>
      <c r="X1094">
        <v>3.2</v>
      </c>
      <c r="Y1094">
        <v>348925</v>
      </c>
      <c r="Z1094">
        <v>188608</v>
      </c>
      <c r="AA1094">
        <v>9430410</v>
      </c>
    </row>
    <row r="1095" spans="1:27">
      <c r="A1095" t="s">
        <v>1279</v>
      </c>
      <c r="B1095" t="s">
        <v>51</v>
      </c>
      <c r="C1095" t="s">
        <v>51</v>
      </c>
      <c r="D1095">
        <v>1584</v>
      </c>
      <c r="E1095" s="12">
        <v>40396</v>
      </c>
      <c r="F1095" s="72">
        <f t="shared" si="182"/>
        <v>2010</v>
      </c>
      <c r="G1095" s="70">
        <f t="shared" si="183"/>
        <v>5166.117424242424</v>
      </c>
      <c r="H1095" s="70" cm="1">
        <f t="array" ref="H1095">INDEX(magic_bricks_appreciation_pivot!$A$13:$K$20,MATCH(C1095,magic_bricks_appreciation_pivot!$A$13:$A$20,0),1+MATCH(F1095,INDEX(magic_bricks_appreciation_pivot!$B$13:$K$13,0),0))</f>
        <v>0.55311029796131728</v>
      </c>
      <c r="I1095" s="70">
        <f t="shared" ref="I1095:I1098" si="185">G1095+G1095*H1095</f>
        <v>8023.5501720683042</v>
      </c>
      <c r="J1095">
        <v>11</v>
      </c>
      <c r="K1095">
        <v>2</v>
      </c>
      <c r="L1095">
        <v>1</v>
      </c>
      <c r="M1095">
        <v>4</v>
      </c>
      <c r="N1095" t="s">
        <v>184</v>
      </c>
      <c r="O1095" t="s">
        <v>161</v>
      </c>
      <c r="P1095" s="12">
        <v>22511</v>
      </c>
      <c r="Q1095" t="s">
        <v>194</v>
      </c>
      <c r="R1095" t="s">
        <v>170</v>
      </c>
      <c r="S1095" t="s">
        <v>178</v>
      </c>
      <c r="T1095" t="s">
        <v>166</v>
      </c>
      <c r="U1095">
        <v>2.2999999999999998</v>
      </c>
      <c r="V1095">
        <v>2.4</v>
      </c>
      <c r="W1095">
        <v>3.7</v>
      </c>
      <c r="X1095">
        <v>2.77</v>
      </c>
      <c r="Y1095">
        <v>261860</v>
      </c>
      <c r="Z1095">
        <v>90014</v>
      </c>
      <c r="AA1095">
        <v>8183130</v>
      </c>
    </row>
    <row r="1096" spans="1:27">
      <c r="A1096" t="s">
        <v>1280</v>
      </c>
      <c r="B1096" t="s">
        <v>56</v>
      </c>
      <c r="C1096" t="s">
        <v>56</v>
      </c>
      <c r="D1096">
        <v>852</v>
      </c>
      <c r="E1096" s="12">
        <v>40924</v>
      </c>
      <c r="F1096" s="72">
        <f t="shared" si="182"/>
        <v>2012</v>
      </c>
      <c r="G1096" s="70">
        <f t="shared" si="183"/>
        <v>9807.1126760563384</v>
      </c>
      <c r="H1096" s="70" cm="1">
        <f t="array" ref="H1096">INDEX(magic_bricks_appreciation_pivot!$A$13:$K$20,MATCH(C1096,magic_bricks_appreciation_pivot!$A$13:$A$20,0),1+MATCH(F1096,INDEX(magic_bricks_appreciation_pivot!$B$13:$K$13,0),0))</f>
        <v>0.4006045824602385</v>
      </c>
      <c r="I1096" s="70">
        <f t="shared" si="185"/>
        <v>13735.886954788401</v>
      </c>
      <c r="J1096">
        <v>68</v>
      </c>
      <c r="K1096">
        <v>1</v>
      </c>
      <c r="L1096">
        <v>1</v>
      </c>
      <c r="M1096">
        <v>3</v>
      </c>
      <c r="N1096" t="s">
        <v>176</v>
      </c>
      <c r="O1096" t="s">
        <v>161</v>
      </c>
      <c r="P1096" s="12">
        <v>32164</v>
      </c>
      <c r="Q1096" t="s">
        <v>156</v>
      </c>
      <c r="R1096" t="s">
        <v>165</v>
      </c>
      <c r="S1096" t="s">
        <v>158</v>
      </c>
      <c r="T1096" t="s">
        <v>159</v>
      </c>
      <c r="U1096">
        <v>3.9</v>
      </c>
      <c r="V1096">
        <v>4.5999999999999996</v>
      </c>
      <c r="W1096">
        <v>2.8</v>
      </c>
      <c r="X1096">
        <v>3.49</v>
      </c>
      <c r="Y1096">
        <v>317515</v>
      </c>
      <c r="Z1096">
        <v>41778</v>
      </c>
      <c r="AA1096">
        <v>8355660</v>
      </c>
    </row>
    <row r="1097" spans="1:27">
      <c r="A1097" t="s">
        <v>1281</v>
      </c>
      <c r="B1097" t="s">
        <v>23</v>
      </c>
      <c r="C1097" t="s">
        <v>23</v>
      </c>
      <c r="D1097">
        <v>1650</v>
      </c>
      <c r="E1097" s="12">
        <v>40481</v>
      </c>
      <c r="F1097" s="72">
        <f t="shared" si="182"/>
        <v>2010</v>
      </c>
      <c r="G1097" s="70">
        <f t="shared" si="183"/>
        <v>6396.666666666667</v>
      </c>
      <c r="H1097" s="70" cm="1">
        <f t="array" ref="H1097">INDEX(magic_bricks_appreciation_pivot!$A$13:$K$20,MATCH(C1097,magic_bricks_appreciation_pivot!$A$13:$A$20,0),1+MATCH(F1097,INDEX(magic_bricks_appreciation_pivot!$B$13:$K$13,0),0))</f>
        <v>0.49881786187527283</v>
      </c>
      <c r="I1097" s="70">
        <f t="shared" si="185"/>
        <v>9587.4382564621628</v>
      </c>
      <c r="J1097">
        <v>14</v>
      </c>
      <c r="K1097">
        <v>2</v>
      </c>
      <c r="L1097">
        <v>2</v>
      </c>
      <c r="M1097">
        <v>4</v>
      </c>
      <c r="N1097" t="s">
        <v>168</v>
      </c>
      <c r="O1097" t="s">
        <v>155</v>
      </c>
      <c r="P1097" s="12">
        <v>23691</v>
      </c>
      <c r="Q1097" t="s">
        <v>156</v>
      </c>
      <c r="R1097" t="s">
        <v>177</v>
      </c>
      <c r="S1097" t="s">
        <v>158</v>
      </c>
      <c r="T1097" t="s">
        <v>159</v>
      </c>
      <c r="U1097">
        <v>3</v>
      </c>
      <c r="V1097">
        <v>5</v>
      </c>
      <c r="W1097">
        <v>3.9</v>
      </c>
      <c r="X1097">
        <v>3.96</v>
      </c>
      <c r="Y1097">
        <v>411626</v>
      </c>
      <c r="Z1097">
        <v>84436</v>
      </c>
      <c r="AA1097">
        <v>10554500</v>
      </c>
    </row>
    <row r="1098" spans="1:27">
      <c r="A1098" t="s">
        <v>1282</v>
      </c>
      <c r="B1098" t="s">
        <v>23</v>
      </c>
      <c r="C1098" t="s">
        <v>23</v>
      </c>
      <c r="D1098">
        <v>1606</v>
      </c>
      <c r="E1098" s="12">
        <v>40936</v>
      </c>
      <c r="F1098" s="72">
        <f t="shared" si="182"/>
        <v>2012</v>
      </c>
      <c r="G1098" s="70">
        <f t="shared" si="183"/>
        <v>4705.4794520547948</v>
      </c>
      <c r="H1098" s="70" cm="1">
        <f t="array" ref="H1098">INDEX(magic_bricks_appreciation_pivot!$A$13:$K$20,MATCH(C1098,magic_bricks_appreciation_pivot!$A$13:$A$20,0),1+MATCH(F1098,INDEX(magic_bricks_appreciation_pivot!$B$13:$K$13,0),0))</f>
        <v>0.26292059267573231</v>
      </c>
      <c r="I1098" s="70">
        <f t="shared" si="185"/>
        <v>5942.6468984125213</v>
      </c>
      <c r="J1098">
        <v>40</v>
      </c>
      <c r="K1098">
        <v>2</v>
      </c>
      <c r="L1098">
        <v>2</v>
      </c>
      <c r="M1098">
        <v>4</v>
      </c>
      <c r="N1098" t="s">
        <v>176</v>
      </c>
      <c r="O1098" t="s">
        <v>161</v>
      </c>
      <c r="P1098" s="12">
        <v>36556</v>
      </c>
      <c r="Q1098" t="s">
        <v>194</v>
      </c>
      <c r="R1098" t="s">
        <v>170</v>
      </c>
      <c r="S1098" t="s">
        <v>162</v>
      </c>
      <c r="T1098" t="s">
        <v>171</v>
      </c>
      <c r="U1098">
        <v>2.1</v>
      </c>
      <c r="V1098">
        <v>2.4</v>
      </c>
      <c r="W1098">
        <v>3.9</v>
      </c>
      <c r="X1098">
        <v>2.91</v>
      </c>
      <c r="Y1098">
        <v>370293</v>
      </c>
      <c r="Z1098">
        <v>113355</v>
      </c>
      <c r="AA1098">
        <v>7557000</v>
      </c>
    </row>
    <row r="1099" spans="1:27" hidden="1">
      <c r="A1099" t="s">
        <v>1283</v>
      </c>
      <c r="B1099" t="s">
        <v>56</v>
      </c>
      <c r="C1099" t="s">
        <v>56</v>
      </c>
      <c r="D1099">
        <v>1152</v>
      </c>
      <c r="E1099" s="12">
        <v>39734</v>
      </c>
      <c r="F1099" s="72">
        <f t="shared" si="182"/>
        <v>2008</v>
      </c>
      <c r="G1099" s="70">
        <f t="shared" si="183"/>
        <v>8688.0946180555547</v>
      </c>
      <c r="H1099" s="70" t="e" cm="1">
        <f t="array" ref="H1099">INDEX(magic_bricks_appreciation_pivot!$A$13:$K$20,MATCH(C1099,magic_bricks_appreciation_pivot!$A$13:$A$20,0),1+MATCH(F1099,INDEX(magic_bricks_appreciation_pivot!$B$13:$K$13,0),0))</f>
        <v>#N/A</v>
      </c>
      <c r="I1099" s="70"/>
      <c r="J1099">
        <v>80</v>
      </c>
      <c r="K1099">
        <v>1</v>
      </c>
      <c r="L1099">
        <v>1</v>
      </c>
      <c r="M1099">
        <v>3</v>
      </c>
      <c r="N1099" t="s">
        <v>154</v>
      </c>
      <c r="O1099" t="s">
        <v>155</v>
      </c>
      <c r="P1099" s="12">
        <v>25499</v>
      </c>
      <c r="Q1099" t="s">
        <v>194</v>
      </c>
      <c r="R1099" t="s">
        <v>157</v>
      </c>
      <c r="S1099" t="s">
        <v>158</v>
      </c>
      <c r="T1099" t="s">
        <v>166</v>
      </c>
      <c r="U1099">
        <v>3.9</v>
      </c>
      <c r="V1099">
        <v>3</v>
      </c>
      <c r="W1099">
        <v>3.7</v>
      </c>
      <c r="X1099">
        <v>3.62</v>
      </c>
      <c r="Y1099">
        <v>370321</v>
      </c>
      <c r="Z1099">
        <v>60052</v>
      </c>
      <c r="AA1099">
        <v>10008685</v>
      </c>
    </row>
    <row r="1100" spans="1:27">
      <c r="A1100" t="s">
        <v>1284</v>
      </c>
      <c r="B1100" t="s">
        <v>201</v>
      </c>
      <c r="C1100" t="s">
        <v>201</v>
      </c>
      <c r="D1100">
        <v>1763</v>
      </c>
      <c r="E1100" s="12">
        <v>40546</v>
      </c>
      <c r="F1100" s="72">
        <f t="shared" si="182"/>
        <v>2011</v>
      </c>
      <c r="G1100" s="70">
        <f t="shared" si="183"/>
        <v>6909.9489506522968</v>
      </c>
      <c r="H1100" s="70" cm="1">
        <f t="array" ref="H1100">INDEX(magic_bricks_appreciation_pivot!$A$13:$K$20,MATCH(C1100,magic_bricks_appreciation_pivot!$A$13:$A$20,0),1+MATCH(F1100,INDEX(magic_bricks_appreciation_pivot!$B$13:$K$13,0),0))</f>
        <v>0.57884713052310821</v>
      </c>
      <c r="I1100" s="70">
        <f t="shared" ref="I1100:I1101" si="186">G1100+G1100*H1100</f>
        <v>10909.753072798541</v>
      </c>
      <c r="J1100">
        <v>79</v>
      </c>
      <c r="K1100">
        <v>2</v>
      </c>
      <c r="L1100">
        <v>1</v>
      </c>
      <c r="M1100">
        <v>4</v>
      </c>
      <c r="N1100" t="s">
        <v>154</v>
      </c>
      <c r="O1100" t="s">
        <v>155</v>
      </c>
      <c r="P1100" s="12">
        <v>33611</v>
      </c>
      <c r="Q1100" t="s">
        <v>169</v>
      </c>
      <c r="R1100" t="s">
        <v>177</v>
      </c>
      <c r="S1100" t="s">
        <v>162</v>
      </c>
      <c r="T1100" t="s">
        <v>182</v>
      </c>
      <c r="U1100">
        <v>4.2</v>
      </c>
      <c r="V1100">
        <v>2.8</v>
      </c>
      <c r="W1100">
        <v>2.9</v>
      </c>
      <c r="X1100">
        <v>3.26</v>
      </c>
      <c r="Y1100">
        <v>499472</v>
      </c>
      <c r="Z1100">
        <v>304556</v>
      </c>
      <c r="AA1100">
        <v>12182240</v>
      </c>
    </row>
    <row r="1101" spans="1:27">
      <c r="A1101" t="s">
        <v>1285</v>
      </c>
      <c r="B1101" t="s">
        <v>39</v>
      </c>
      <c r="C1101" t="s">
        <v>39</v>
      </c>
      <c r="D1101">
        <v>1969</v>
      </c>
      <c r="E1101" s="12">
        <v>41384</v>
      </c>
      <c r="F1101" s="72">
        <f t="shared" si="182"/>
        <v>2013</v>
      </c>
      <c r="G1101" s="70">
        <f t="shared" si="183"/>
        <v>11638.64906043677</v>
      </c>
      <c r="H1101" s="70" cm="1">
        <f t="array" ref="H1101">INDEX(magic_bricks_appreciation_pivot!$A$13:$K$20,MATCH(C1101,magic_bricks_appreciation_pivot!$A$13:$A$20,0),1+MATCH(F1101,INDEX(magic_bricks_appreciation_pivot!$B$13:$K$13,0),0))</f>
        <v>4.727764965406598E-2</v>
      </c>
      <c r="I1101" s="70">
        <f t="shared" si="186"/>
        <v>12188.897033162724</v>
      </c>
      <c r="J1101">
        <v>76</v>
      </c>
      <c r="K1101">
        <v>2</v>
      </c>
      <c r="L1101">
        <v>1</v>
      </c>
      <c r="M1101">
        <v>5</v>
      </c>
      <c r="N1101" t="s">
        <v>193</v>
      </c>
      <c r="O1101" t="s">
        <v>155</v>
      </c>
      <c r="P1101" s="12">
        <v>34084</v>
      </c>
      <c r="Q1101" t="s">
        <v>156</v>
      </c>
      <c r="R1101" t="s">
        <v>177</v>
      </c>
      <c r="S1101" t="s">
        <v>158</v>
      </c>
      <c r="T1101" t="s">
        <v>182</v>
      </c>
      <c r="U1101">
        <v>4.5999999999999996</v>
      </c>
      <c r="V1101">
        <v>4.4000000000000004</v>
      </c>
      <c r="W1101">
        <v>2.1</v>
      </c>
      <c r="X1101">
        <v>3.55</v>
      </c>
      <c r="Y1101">
        <v>893744</v>
      </c>
      <c r="Z1101">
        <v>183332</v>
      </c>
      <c r="AA1101">
        <v>22916500</v>
      </c>
    </row>
    <row r="1102" spans="1:27" hidden="1">
      <c r="A1102" t="s">
        <v>1286</v>
      </c>
      <c r="B1102" t="s">
        <v>56</v>
      </c>
      <c r="C1102" t="s">
        <v>56</v>
      </c>
      <c r="D1102">
        <v>994</v>
      </c>
      <c r="E1102" s="12">
        <v>39923</v>
      </c>
      <c r="F1102" s="72">
        <f t="shared" si="182"/>
        <v>2009</v>
      </c>
      <c r="G1102" s="70">
        <f t="shared" si="183"/>
        <v>7248.9989939637826</v>
      </c>
      <c r="H1102" s="70" t="e" cm="1">
        <f t="array" ref="H1102">INDEX(magic_bricks_appreciation_pivot!$A$13:$K$20,MATCH(C1102,magic_bricks_appreciation_pivot!$A$13:$A$20,0),1+MATCH(F1102,INDEX(magic_bricks_appreciation_pivot!$B$13:$K$13,0),0))</f>
        <v>#N/A</v>
      </c>
      <c r="I1102" s="70"/>
      <c r="J1102">
        <v>185</v>
      </c>
      <c r="K1102">
        <v>1</v>
      </c>
      <c r="L1102">
        <v>1</v>
      </c>
      <c r="M1102">
        <v>3</v>
      </c>
      <c r="N1102" t="s">
        <v>176</v>
      </c>
      <c r="O1102" t="s">
        <v>155</v>
      </c>
      <c r="P1102" s="12">
        <v>30068</v>
      </c>
      <c r="Q1102" t="s">
        <v>169</v>
      </c>
      <c r="R1102" t="s">
        <v>170</v>
      </c>
      <c r="S1102" t="s">
        <v>178</v>
      </c>
      <c r="T1102" t="s">
        <v>173</v>
      </c>
      <c r="U1102">
        <v>4.8</v>
      </c>
      <c r="V1102">
        <v>2.2999999999999998</v>
      </c>
      <c r="W1102">
        <v>2.8</v>
      </c>
      <c r="X1102">
        <v>3.3</v>
      </c>
      <c r="Y1102">
        <v>266604</v>
      </c>
      <c r="Z1102">
        <v>14411</v>
      </c>
      <c r="AA1102">
        <v>7205505</v>
      </c>
    </row>
    <row r="1103" spans="1:27">
      <c r="A1103" t="s">
        <v>1287</v>
      </c>
      <c r="B1103" t="s">
        <v>75</v>
      </c>
      <c r="C1103" t="s">
        <v>75</v>
      </c>
      <c r="D1103">
        <v>1566</v>
      </c>
      <c r="E1103" s="12">
        <v>41769</v>
      </c>
      <c r="F1103" s="72">
        <f t="shared" si="182"/>
        <v>2014</v>
      </c>
      <c r="G1103" s="70">
        <f t="shared" si="183"/>
        <v>7168.1864623243937</v>
      </c>
      <c r="H1103" s="70" cm="1">
        <f t="array" ref="H1103">INDEX(magic_bricks_appreciation_pivot!$A$13:$K$20,MATCH(C1103,magic_bricks_appreciation_pivot!$A$13:$A$20,0),1+MATCH(F1103,INDEX(magic_bricks_appreciation_pivot!$B$13:$K$13,0),0))</f>
        <v>0.20839433870180576</v>
      </c>
      <c r="I1103" s="70">
        <f t="shared" ref="I1103:I1106" si="187">G1103+G1103*H1103</f>
        <v>8661.9959398317224</v>
      </c>
      <c r="J1103">
        <v>68</v>
      </c>
      <c r="K1103">
        <v>1</v>
      </c>
      <c r="L1103">
        <v>1</v>
      </c>
      <c r="M1103">
        <v>4</v>
      </c>
      <c r="N1103" t="s">
        <v>176</v>
      </c>
      <c r="O1103" t="s">
        <v>161</v>
      </c>
      <c r="P1103" s="12">
        <v>32644</v>
      </c>
      <c r="Q1103" t="s">
        <v>169</v>
      </c>
      <c r="R1103" t="s">
        <v>177</v>
      </c>
      <c r="S1103" t="s">
        <v>158</v>
      </c>
      <c r="T1103" t="s">
        <v>163</v>
      </c>
      <c r="U1103">
        <v>3.4</v>
      </c>
      <c r="V1103">
        <v>4.9000000000000004</v>
      </c>
      <c r="W1103">
        <v>3.7</v>
      </c>
      <c r="X1103">
        <v>3.91</v>
      </c>
      <c r="Y1103">
        <v>347987</v>
      </c>
      <c r="Z1103">
        <v>145930</v>
      </c>
      <c r="AA1103">
        <v>11225380</v>
      </c>
    </row>
    <row r="1104" spans="1:27">
      <c r="A1104" t="s">
        <v>1288</v>
      </c>
      <c r="B1104" t="s">
        <v>175</v>
      </c>
      <c r="C1104" t="s">
        <v>34</v>
      </c>
      <c r="D1104">
        <v>914</v>
      </c>
      <c r="E1104" s="12">
        <v>41507</v>
      </c>
      <c r="F1104" s="72">
        <f t="shared" si="182"/>
        <v>2013</v>
      </c>
      <c r="G1104" s="70">
        <f t="shared" si="183"/>
        <v>13140.42669584245</v>
      </c>
      <c r="H1104" s="70" cm="1">
        <f t="array" ref="H1104">INDEX(magic_bricks_appreciation_pivot!$A$13:$K$20,MATCH(C1104,magic_bricks_appreciation_pivot!$A$13:$A$20,0),1+MATCH(F1104,INDEX(magic_bricks_appreciation_pivot!$B$13:$K$13,0),0))</f>
        <v>0.11656080922135968</v>
      </c>
      <c r="I1104" s="70">
        <f t="shared" si="187"/>
        <v>14672.085465023803</v>
      </c>
      <c r="J1104">
        <v>52</v>
      </c>
      <c r="K1104">
        <v>1</v>
      </c>
      <c r="L1104">
        <v>1</v>
      </c>
      <c r="M1104">
        <v>3</v>
      </c>
      <c r="N1104" t="s">
        <v>184</v>
      </c>
      <c r="O1104" t="s">
        <v>155</v>
      </c>
      <c r="P1104" s="12">
        <v>38222</v>
      </c>
      <c r="Q1104" t="s">
        <v>156</v>
      </c>
      <c r="R1104" t="s">
        <v>165</v>
      </c>
      <c r="S1104" t="s">
        <v>178</v>
      </c>
      <c r="T1104" t="s">
        <v>166</v>
      </c>
      <c r="U1104">
        <v>3.1</v>
      </c>
      <c r="V1104">
        <v>2.7</v>
      </c>
      <c r="W1104">
        <v>3.8</v>
      </c>
      <c r="X1104">
        <v>3.15</v>
      </c>
      <c r="Y1104">
        <v>384331</v>
      </c>
      <c r="Z1104">
        <v>132114</v>
      </c>
      <c r="AA1104">
        <v>12010350</v>
      </c>
    </row>
    <row r="1105" spans="1:27">
      <c r="A1105" t="s">
        <v>1289</v>
      </c>
      <c r="B1105" t="s">
        <v>39</v>
      </c>
      <c r="C1105" t="s">
        <v>39</v>
      </c>
      <c r="D1105">
        <v>1757</v>
      </c>
      <c r="E1105" s="12">
        <v>40348</v>
      </c>
      <c r="F1105" s="72">
        <f t="shared" si="182"/>
        <v>2010</v>
      </c>
      <c r="G1105" s="70">
        <f t="shared" si="183"/>
        <v>6738.480364257257</v>
      </c>
      <c r="H1105" s="70" cm="1">
        <f t="array" ref="H1105">INDEX(magic_bricks_appreciation_pivot!$A$13:$K$20,MATCH(C1105,magic_bricks_appreciation_pivot!$A$13:$A$20,0),1+MATCH(F1105,INDEX(magic_bricks_appreciation_pivot!$B$13:$K$13,0),0))</f>
        <v>0.44211253020365898</v>
      </c>
      <c r="I1105" s="70">
        <f t="shared" si="187"/>
        <v>9717.6469678267058</v>
      </c>
      <c r="J1105">
        <v>19</v>
      </c>
      <c r="K1105">
        <v>1</v>
      </c>
      <c r="L1105">
        <v>1</v>
      </c>
      <c r="M1105">
        <v>4</v>
      </c>
      <c r="N1105" t="s">
        <v>193</v>
      </c>
      <c r="O1105" t="s">
        <v>161</v>
      </c>
      <c r="P1105" s="12">
        <v>30128</v>
      </c>
      <c r="Q1105" t="s">
        <v>194</v>
      </c>
      <c r="R1105" t="s">
        <v>165</v>
      </c>
      <c r="S1105" t="s">
        <v>178</v>
      </c>
      <c r="T1105" t="s">
        <v>182</v>
      </c>
      <c r="U1105">
        <v>4.8</v>
      </c>
      <c r="V1105">
        <v>4.5</v>
      </c>
      <c r="W1105">
        <v>2</v>
      </c>
      <c r="X1105">
        <v>3.605</v>
      </c>
      <c r="Y1105">
        <v>449901</v>
      </c>
      <c r="Z1105">
        <v>94716</v>
      </c>
      <c r="AA1105">
        <v>11839510</v>
      </c>
    </row>
    <row r="1106" spans="1:27">
      <c r="A1106" t="s">
        <v>1290</v>
      </c>
      <c r="B1106" t="s">
        <v>56</v>
      </c>
      <c r="C1106" t="s">
        <v>56</v>
      </c>
      <c r="D1106">
        <v>1241</v>
      </c>
      <c r="E1106" s="12">
        <v>40521</v>
      </c>
      <c r="F1106" s="72">
        <f t="shared" si="182"/>
        <v>2010</v>
      </c>
      <c r="G1106" s="70">
        <f t="shared" si="183"/>
        <v>8516.434327155519</v>
      </c>
      <c r="H1106" s="70" cm="1">
        <f t="array" ref="H1106">INDEX(magic_bricks_appreciation_pivot!$A$13:$K$20,MATCH(C1106,magic_bricks_appreciation_pivot!$A$13:$A$20,0),1+MATCH(F1106,INDEX(magic_bricks_appreciation_pivot!$B$13:$K$13,0),0))</f>
        <v>0.62795711804515786</v>
      </c>
      <c r="I1106" s="70">
        <f t="shared" si="187"/>
        <v>13864.389883256952</v>
      </c>
      <c r="J1106">
        <v>62</v>
      </c>
      <c r="K1106">
        <v>2</v>
      </c>
      <c r="L1106">
        <v>2</v>
      </c>
      <c r="M1106">
        <v>4</v>
      </c>
      <c r="N1106" t="s">
        <v>184</v>
      </c>
      <c r="O1106" t="s">
        <v>161</v>
      </c>
      <c r="P1106" s="12">
        <v>28476</v>
      </c>
      <c r="Q1106" t="s">
        <v>169</v>
      </c>
      <c r="R1106" t="s">
        <v>170</v>
      </c>
      <c r="S1106" t="s">
        <v>158</v>
      </c>
      <c r="T1106" t="s">
        <v>166</v>
      </c>
      <c r="U1106">
        <v>4.2</v>
      </c>
      <c r="V1106">
        <v>3.7</v>
      </c>
      <c r="W1106">
        <v>3.3</v>
      </c>
      <c r="X1106">
        <v>3.65</v>
      </c>
      <c r="Y1106">
        <v>422756</v>
      </c>
      <c r="Z1106">
        <v>95120</v>
      </c>
      <c r="AA1106">
        <v>10568895</v>
      </c>
    </row>
    <row r="1107" spans="1:27" hidden="1">
      <c r="A1107" t="s">
        <v>1291</v>
      </c>
      <c r="B1107" t="s">
        <v>51</v>
      </c>
      <c r="C1107" t="s">
        <v>51</v>
      </c>
      <c r="D1107">
        <v>1926</v>
      </c>
      <c r="E1107" s="12">
        <v>38298</v>
      </c>
      <c r="F1107" s="72">
        <f t="shared" si="182"/>
        <v>2004</v>
      </c>
      <c r="G1107" s="70">
        <f t="shared" si="183"/>
        <v>7691.910695742471</v>
      </c>
      <c r="H1107" s="70" t="e" cm="1">
        <f t="array" ref="H1107">INDEX(magic_bricks_appreciation_pivot!$A$13:$K$20,MATCH(C1107,magic_bricks_appreciation_pivot!$A$13:$A$20,0),1+MATCH(F1107,INDEX(magic_bricks_appreciation_pivot!$B$13:$K$13,0),0))</f>
        <v>#N/A</v>
      </c>
      <c r="I1107" s="70"/>
      <c r="J1107">
        <v>150</v>
      </c>
      <c r="K1107">
        <v>3</v>
      </c>
      <c r="L1107">
        <v>2</v>
      </c>
      <c r="M1107">
        <v>5</v>
      </c>
      <c r="N1107" t="s">
        <v>176</v>
      </c>
      <c r="O1107" t="s">
        <v>161</v>
      </c>
      <c r="P1107" s="12">
        <v>25158</v>
      </c>
      <c r="Q1107" t="s">
        <v>156</v>
      </c>
      <c r="R1107" t="s">
        <v>170</v>
      </c>
      <c r="S1107" t="s">
        <v>178</v>
      </c>
      <c r="T1107" t="s">
        <v>166</v>
      </c>
      <c r="U1107">
        <v>3.8</v>
      </c>
      <c r="V1107">
        <v>2.8</v>
      </c>
      <c r="W1107">
        <v>4.5999999999999996</v>
      </c>
      <c r="X1107">
        <v>3.59</v>
      </c>
      <c r="Y1107">
        <v>518512</v>
      </c>
      <c r="Z1107">
        <v>133332</v>
      </c>
      <c r="AA1107">
        <v>14814620</v>
      </c>
    </row>
    <row r="1108" spans="1:27" hidden="1">
      <c r="A1108" t="s">
        <v>1292</v>
      </c>
      <c r="B1108" t="s">
        <v>51</v>
      </c>
      <c r="C1108" t="s">
        <v>51</v>
      </c>
      <c r="D1108">
        <v>1531</v>
      </c>
      <c r="E1108" s="12">
        <v>39108</v>
      </c>
      <c r="F1108" s="72">
        <f t="shared" si="182"/>
        <v>2007</v>
      </c>
      <c r="G1108" s="70">
        <f t="shared" si="183"/>
        <v>4405.8393207054214</v>
      </c>
      <c r="H1108" s="70" t="e" cm="1">
        <f t="array" ref="H1108">INDEX(magic_bricks_appreciation_pivot!$A$13:$K$20,MATCH(C1108,magic_bricks_appreciation_pivot!$A$13:$A$20,0),1+MATCH(F1108,INDEX(magic_bricks_appreciation_pivot!$B$13:$K$13,0),0))</f>
        <v>#N/A</v>
      </c>
      <c r="I1108" s="70"/>
      <c r="J1108">
        <v>67</v>
      </c>
      <c r="K1108">
        <v>2</v>
      </c>
      <c r="L1108">
        <v>1</v>
      </c>
      <c r="M1108">
        <v>4</v>
      </c>
      <c r="N1108" t="s">
        <v>154</v>
      </c>
      <c r="O1108" t="s">
        <v>161</v>
      </c>
      <c r="P1108" s="12">
        <v>34728</v>
      </c>
      <c r="Q1108" t="s">
        <v>194</v>
      </c>
      <c r="R1108" t="s">
        <v>177</v>
      </c>
      <c r="S1108" t="s">
        <v>158</v>
      </c>
      <c r="T1108" t="s">
        <v>159</v>
      </c>
      <c r="U1108">
        <v>2.6</v>
      </c>
      <c r="V1108">
        <v>4.2</v>
      </c>
      <c r="W1108">
        <v>4.9000000000000004</v>
      </c>
      <c r="X1108">
        <v>4.01</v>
      </c>
      <c r="Y1108">
        <v>202360</v>
      </c>
      <c r="Z1108">
        <v>134907</v>
      </c>
      <c r="AA1108">
        <v>6745340</v>
      </c>
    </row>
    <row r="1109" spans="1:27" hidden="1">
      <c r="A1109" t="s">
        <v>1293</v>
      </c>
      <c r="B1109" t="s">
        <v>56</v>
      </c>
      <c r="C1109" t="s">
        <v>56</v>
      </c>
      <c r="D1109">
        <v>928</v>
      </c>
      <c r="E1109" s="12">
        <v>40015</v>
      </c>
      <c r="F1109" s="72">
        <f t="shared" si="182"/>
        <v>2009</v>
      </c>
      <c r="G1109" s="70">
        <f t="shared" si="183"/>
        <v>11417.780172413793</v>
      </c>
      <c r="H1109" s="70" t="e" cm="1">
        <f t="array" ref="H1109">INDEX(magic_bricks_appreciation_pivot!$A$13:$K$20,MATCH(C1109,magic_bricks_appreciation_pivot!$A$13:$A$20,0),1+MATCH(F1109,INDEX(magic_bricks_appreciation_pivot!$B$13:$K$13,0),0))</f>
        <v>#N/A</v>
      </c>
      <c r="I1109" s="70"/>
      <c r="J1109">
        <v>126</v>
      </c>
      <c r="K1109">
        <v>1</v>
      </c>
      <c r="L1109">
        <v>1</v>
      </c>
      <c r="M1109">
        <v>3</v>
      </c>
      <c r="N1109" t="s">
        <v>154</v>
      </c>
      <c r="O1109" t="s">
        <v>161</v>
      </c>
      <c r="P1109" s="12">
        <v>25415</v>
      </c>
      <c r="Q1109" t="s">
        <v>156</v>
      </c>
      <c r="R1109" t="s">
        <v>157</v>
      </c>
      <c r="S1109" t="s">
        <v>178</v>
      </c>
      <c r="T1109" t="s">
        <v>163</v>
      </c>
      <c r="U1109">
        <v>4.2</v>
      </c>
      <c r="V1109">
        <v>3.5</v>
      </c>
      <c r="W1109">
        <v>4.3</v>
      </c>
      <c r="X1109">
        <v>4.1100000000000003</v>
      </c>
      <c r="Y1109">
        <v>360254</v>
      </c>
      <c r="Z1109">
        <v>158936</v>
      </c>
      <c r="AA1109">
        <v>10595700</v>
      </c>
    </row>
    <row r="1110" spans="1:27" hidden="1">
      <c r="A1110" t="s">
        <v>1294</v>
      </c>
      <c r="B1110" t="s">
        <v>51</v>
      </c>
      <c r="C1110" t="s">
        <v>51</v>
      </c>
      <c r="D1110">
        <v>1716</v>
      </c>
      <c r="E1110" s="12">
        <v>39548</v>
      </c>
      <c r="F1110" s="72">
        <f t="shared" si="182"/>
        <v>2008</v>
      </c>
      <c r="G1110" s="70">
        <f t="shared" si="183"/>
        <v>4532.3717948717949</v>
      </c>
      <c r="H1110" s="70" t="e" cm="1">
        <f t="array" ref="H1110">INDEX(magic_bricks_appreciation_pivot!$A$13:$K$20,MATCH(C1110,magic_bricks_appreciation_pivot!$A$13:$A$20,0),1+MATCH(F1110,INDEX(magic_bricks_appreciation_pivot!$B$13:$K$13,0),0))</f>
        <v>#N/A</v>
      </c>
      <c r="I1110" s="70"/>
      <c r="J1110">
        <v>113</v>
      </c>
      <c r="K1110">
        <v>2</v>
      </c>
      <c r="L1110">
        <v>1</v>
      </c>
      <c r="M1110">
        <v>4</v>
      </c>
      <c r="N1110" t="s">
        <v>168</v>
      </c>
      <c r="O1110" t="s">
        <v>161</v>
      </c>
      <c r="P1110" s="12">
        <v>23123</v>
      </c>
      <c r="Q1110" t="s">
        <v>194</v>
      </c>
      <c r="R1110" t="s">
        <v>170</v>
      </c>
      <c r="S1110" t="s">
        <v>158</v>
      </c>
      <c r="T1110" t="s">
        <v>171</v>
      </c>
      <c r="U1110">
        <v>4.4000000000000004</v>
      </c>
      <c r="V1110">
        <v>3.5</v>
      </c>
      <c r="W1110">
        <v>2.8</v>
      </c>
      <c r="X1110">
        <v>3.52</v>
      </c>
      <c r="Y1110">
        <v>264437</v>
      </c>
      <c r="Z1110">
        <v>62220</v>
      </c>
      <c r="AA1110">
        <v>7777550</v>
      </c>
    </row>
    <row r="1111" spans="1:27">
      <c r="A1111" t="s">
        <v>1295</v>
      </c>
      <c r="B1111" t="s">
        <v>51</v>
      </c>
      <c r="C1111" t="s">
        <v>51</v>
      </c>
      <c r="D1111">
        <v>1637</v>
      </c>
      <c r="E1111" s="12">
        <v>40422</v>
      </c>
      <c r="F1111" s="72">
        <f t="shared" si="182"/>
        <v>2010</v>
      </c>
      <c r="G1111" s="70">
        <f t="shared" si="183"/>
        <v>5506.9028711056808</v>
      </c>
      <c r="H1111" s="70" cm="1">
        <f t="array" ref="H1111">INDEX(magic_bricks_appreciation_pivot!$A$13:$K$20,MATCH(C1111,magic_bricks_appreciation_pivot!$A$13:$A$20,0),1+MATCH(F1111,INDEX(magic_bricks_appreciation_pivot!$B$13:$K$13,0),0))</f>
        <v>0.55311029796131728</v>
      </c>
      <c r="I1111" s="70">
        <f t="shared" ref="I1111:I1114" si="188">G1111+G1111*H1111</f>
        <v>8552.8275589869772</v>
      </c>
      <c r="J1111">
        <v>192</v>
      </c>
      <c r="K1111">
        <v>2</v>
      </c>
      <c r="L1111">
        <v>1</v>
      </c>
      <c r="M1111">
        <v>4</v>
      </c>
      <c r="N1111" t="s">
        <v>154</v>
      </c>
      <c r="O1111" t="s">
        <v>155</v>
      </c>
      <c r="P1111" s="12">
        <v>34947</v>
      </c>
      <c r="Q1111" t="s">
        <v>169</v>
      </c>
      <c r="R1111" t="s">
        <v>157</v>
      </c>
      <c r="S1111" t="s">
        <v>158</v>
      </c>
      <c r="T1111" t="s">
        <v>159</v>
      </c>
      <c r="U1111">
        <v>3.6</v>
      </c>
      <c r="V1111">
        <v>4.7</v>
      </c>
      <c r="W1111">
        <v>4.4000000000000004</v>
      </c>
      <c r="X1111">
        <v>4.34</v>
      </c>
      <c r="Y1111">
        <v>279459</v>
      </c>
      <c r="Z1111">
        <v>162266</v>
      </c>
      <c r="AA1111">
        <v>9014800</v>
      </c>
    </row>
    <row r="1112" spans="1:27">
      <c r="A1112" t="s">
        <v>1296</v>
      </c>
      <c r="B1112" t="s">
        <v>175</v>
      </c>
      <c r="C1112" t="s">
        <v>34</v>
      </c>
      <c r="D1112">
        <v>1286</v>
      </c>
      <c r="E1112" s="12">
        <v>41979</v>
      </c>
      <c r="F1112" s="72">
        <f t="shared" si="182"/>
        <v>2014</v>
      </c>
      <c r="G1112" s="70">
        <f t="shared" si="183"/>
        <v>8301.5707620528774</v>
      </c>
      <c r="H1112" s="70" cm="1">
        <f t="array" ref="H1112">INDEX(magic_bricks_appreciation_pivot!$A$13:$K$20,MATCH(C1112,magic_bricks_appreciation_pivot!$A$13:$A$20,0),1+MATCH(F1112,INDEX(magic_bricks_appreciation_pivot!$B$13:$K$13,0),0))</f>
        <v>5.1040744021257752E-2</v>
      </c>
      <c r="I1112" s="70">
        <f t="shared" si="188"/>
        <v>8725.2891102931753</v>
      </c>
      <c r="J1112">
        <v>103</v>
      </c>
      <c r="K1112">
        <v>2</v>
      </c>
      <c r="L1112">
        <v>1</v>
      </c>
      <c r="M1112">
        <v>4</v>
      </c>
      <c r="N1112" t="s">
        <v>193</v>
      </c>
      <c r="O1112" t="s">
        <v>155</v>
      </c>
      <c r="P1112" s="12">
        <v>36139</v>
      </c>
      <c r="Q1112" t="s">
        <v>169</v>
      </c>
      <c r="R1112" t="s">
        <v>157</v>
      </c>
      <c r="S1112" t="s">
        <v>178</v>
      </c>
      <c r="T1112" t="s">
        <v>166</v>
      </c>
      <c r="U1112">
        <v>2.2999999999999998</v>
      </c>
      <c r="V1112">
        <v>4.7</v>
      </c>
      <c r="W1112">
        <v>3</v>
      </c>
      <c r="X1112">
        <v>3.47</v>
      </c>
      <c r="Y1112">
        <v>320275</v>
      </c>
      <c r="Z1112">
        <v>96082</v>
      </c>
      <c r="AA1112">
        <v>10675820</v>
      </c>
    </row>
    <row r="1113" spans="1:27">
      <c r="A1113" t="s">
        <v>1297</v>
      </c>
      <c r="B1113" t="s">
        <v>23</v>
      </c>
      <c r="C1113" t="s">
        <v>23</v>
      </c>
      <c r="D1113">
        <v>1694</v>
      </c>
      <c r="E1113" s="12">
        <v>40766</v>
      </c>
      <c r="F1113" s="72">
        <f t="shared" si="182"/>
        <v>2011</v>
      </c>
      <c r="G1113" s="70">
        <f t="shared" si="183"/>
        <v>6732.8807556080283</v>
      </c>
      <c r="H1113" s="70" cm="1">
        <f t="array" ref="H1113">INDEX(magic_bricks_appreciation_pivot!$A$13:$K$20,MATCH(C1113,magic_bricks_appreciation_pivot!$A$13:$A$20,0),1+MATCH(F1113,INDEX(magic_bricks_appreciation_pivot!$B$13:$K$13,0),0))</f>
        <v>0.30621792098525186</v>
      </c>
      <c r="I1113" s="70">
        <f t="shared" si="188"/>
        <v>8794.6095028319305</v>
      </c>
      <c r="J1113">
        <v>61</v>
      </c>
      <c r="K1113">
        <v>2</v>
      </c>
      <c r="L1113">
        <v>2</v>
      </c>
      <c r="M1113">
        <v>4</v>
      </c>
      <c r="N1113" t="s">
        <v>154</v>
      </c>
      <c r="O1113" t="s">
        <v>161</v>
      </c>
      <c r="P1113" s="12">
        <v>34196</v>
      </c>
      <c r="Q1113" t="s">
        <v>156</v>
      </c>
      <c r="R1113" t="s">
        <v>165</v>
      </c>
      <c r="S1113" t="s">
        <v>158</v>
      </c>
      <c r="T1113" t="s">
        <v>171</v>
      </c>
      <c r="U1113">
        <v>3.3</v>
      </c>
      <c r="V1113">
        <v>2.1</v>
      </c>
      <c r="W1113">
        <v>3.8</v>
      </c>
      <c r="X1113">
        <v>3.14</v>
      </c>
      <c r="Y1113">
        <v>342165</v>
      </c>
      <c r="Z1113">
        <v>250921</v>
      </c>
      <c r="AA1113">
        <v>11405500</v>
      </c>
    </row>
    <row r="1114" spans="1:27">
      <c r="A1114" t="s">
        <v>1298</v>
      </c>
      <c r="B1114" t="s">
        <v>175</v>
      </c>
      <c r="C1114" t="s">
        <v>34</v>
      </c>
      <c r="D1114">
        <v>770</v>
      </c>
      <c r="E1114" s="12">
        <v>40880</v>
      </c>
      <c r="F1114" s="72">
        <f t="shared" si="182"/>
        <v>2011</v>
      </c>
      <c r="G1114" s="70">
        <f t="shared" si="183"/>
        <v>12826.948051948051</v>
      </c>
      <c r="H1114" s="70" cm="1">
        <f t="array" ref="H1114">INDEX(magic_bricks_appreciation_pivot!$A$13:$K$20,MATCH(C1114,magic_bricks_appreciation_pivot!$A$13:$A$20,0),1+MATCH(F1114,INDEX(magic_bricks_appreciation_pivot!$B$13:$K$13,0),0))</f>
        <v>0.22839026915113872</v>
      </c>
      <c r="I1114" s="70">
        <f t="shared" si="188"/>
        <v>15756.498169920142</v>
      </c>
      <c r="J1114">
        <v>25</v>
      </c>
      <c r="K1114">
        <v>1</v>
      </c>
      <c r="L1114">
        <v>1</v>
      </c>
      <c r="M1114">
        <v>2</v>
      </c>
      <c r="N1114" t="s">
        <v>154</v>
      </c>
      <c r="O1114" t="s">
        <v>161</v>
      </c>
      <c r="P1114" s="12">
        <v>33215</v>
      </c>
      <c r="Q1114" t="s">
        <v>156</v>
      </c>
      <c r="R1114" t="s">
        <v>177</v>
      </c>
      <c r="S1114" t="s">
        <v>162</v>
      </c>
      <c r="T1114" t="s">
        <v>163</v>
      </c>
      <c r="U1114">
        <v>4.4000000000000004</v>
      </c>
      <c r="V1114">
        <v>3.7</v>
      </c>
      <c r="W1114">
        <v>3.6</v>
      </c>
      <c r="X1114">
        <v>3.88</v>
      </c>
      <c r="Y1114">
        <v>325933</v>
      </c>
      <c r="Z1114">
        <v>98768</v>
      </c>
      <c r="AA1114">
        <v>9876750</v>
      </c>
    </row>
    <row r="1115" spans="1:27" hidden="1">
      <c r="A1115" t="s">
        <v>1299</v>
      </c>
      <c r="B1115" t="s">
        <v>51</v>
      </c>
      <c r="C1115" t="s">
        <v>51</v>
      </c>
      <c r="D1115">
        <v>1677</v>
      </c>
      <c r="E1115" s="12">
        <v>38485</v>
      </c>
      <c r="F1115" s="72">
        <f t="shared" si="182"/>
        <v>2005</v>
      </c>
      <c r="G1115" s="70">
        <f t="shared" si="183"/>
        <v>5282.778771615981</v>
      </c>
      <c r="H1115" s="70" t="e" cm="1">
        <f t="array" ref="H1115">INDEX(magic_bricks_appreciation_pivot!$A$13:$K$20,MATCH(C1115,magic_bricks_appreciation_pivot!$A$13:$A$20,0),1+MATCH(F1115,INDEX(magic_bricks_appreciation_pivot!$B$13:$K$13,0),0))</f>
        <v>#N/A</v>
      </c>
      <c r="I1115" s="70"/>
      <c r="J1115">
        <v>199</v>
      </c>
      <c r="K1115">
        <v>2</v>
      </c>
      <c r="L1115">
        <v>1</v>
      </c>
      <c r="M1115">
        <v>4</v>
      </c>
      <c r="N1115" t="s">
        <v>184</v>
      </c>
      <c r="O1115" t="s">
        <v>155</v>
      </c>
      <c r="P1115" s="12">
        <v>30820</v>
      </c>
      <c r="Q1115" t="s">
        <v>194</v>
      </c>
      <c r="R1115" t="s">
        <v>177</v>
      </c>
      <c r="S1115" t="s">
        <v>162</v>
      </c>
      <c r="T1115" t="s">
        <v>159</v>
      </c>
      <c r="U1115">
        <v>4.0999999999999996</v>
      </c>
      <c r="V1115">
        <v>3.7</v>
      </c>
      <c r="W1115">
        <v>4.3</v>
      </c>
      <c r="X1115">
        <v>3.98</v>
      </c>
      <c r="Y1115">
        <v>336650</v>
      </c>
      <c r="Z1115">
        <v>132888</v>
      </c>
      <c r="AA1115">
        <v>8859220</v>
      </c>
    </row>
    <row r="1116" spans="1:27" hidden="1">
      <c r="A1116" t="s">
        <v>1300</v>
      </c>
      <c r="B1116" t="s">
        <v>56</v>
      </c>
      <c r="C1116" t="s">
        <v>56</v>
      </c>
      <c r="D1116">
        <v>790</v>
      </c>
      <c r="E1116" s="12">
        <v>39267</v>
      </c>
      <c r="F1116" s="72">
        <f t="shared" si="182"/>
        <v>2007</v>
      </c>
      <c r="G1116" s="70">
        <f t="shared" si="183"/>
        <v>12351.943037974683</v>
      </c>
      <c r="H1116" s="70" t="e" cm="1">
        <f t="array" ref="H1116">INDEX(magic_bricks_appreciation_pivot!$A$13:$K$20,MATCH(C1116,magic_bricks_appreciation_pivot!$A$13:$A$20,0),1+MATCH(F1116,INDEX(magic_bricks_appreciation_pivot!$B$13:$K$13,0),0))</f>
        <v>#N/A</v>
      </c>
      <c r="I1116" s="70"/>
      <c r="J1116">
        <v>200</v>
      </c>
      <c r="K1116">
        <v>1</v>
      </c>
      <c r="L1116">
        <v>1</v>
      </c>
      <c r="M1116">
        <v>2</v>
      </c>
      <c r="N1116" t="s">
        <v>193</v>
      </c>
      <c r="O1116" t="s">
        <v>161</v>
      </c>
      <c r="P1116" s="12">
        <v>28682</v>
      </c>
      <c r="Q1116" t="s">
        <v>156</v>
      </c>
      <c r="R1116" t="s">
        <v>177</v>
      </c>
      <c r="S1116" t="s">
        <v>162</v>
      </c>
      <c r="T1116" t="s">
        <v>171</v>
      </c>
      <c r="U1116">
        <v>2.7</v>
      </c>
      <c r="V1116">
        <v>4.3</v>
      </c>
      <c r="W1116">
        <v>2.4</v>
      </c>
      <c r="X1116">
        <v>2.87</v>
      </c>
      <c r="Y1116">
        <v>341531</v>
      </c>
      <c r="Z1116">
        <v>107338</v>
      </c>
      <c r="AA1116">
        <v>9758035</v>
      </c>
    </row>
    <row r="1117" spans="1:27">
      <c r="A1117" t="s">
        <v>1301</v>
      </c>
      <c r="B1117" t="s">
        <v>175</v>
      </c>
      <c r="C1117" t="s">
        <v>34</v>
      </c>
      <c r="D1117">
        <v>1115</v>
      </c>
      <c r="E1117" s="12">
        <v>40591</v>
      </c>
      <c r="F1117" s="72">
        <f t="shared" si="182"/>
        <v>2011</v>
      </c>
      <c r="G1117" s="70">
        <f t="shared" si="183"/>
        <v>8076.7713004484303</v>
      </c>
      <c r="H1117" s="70" cm="1">
        <f t="array" ref="H1117">INDEX(magic_bricks_appreciation_pivot!$A$13:$K$20,MATCH(C1117,magic_bricks_appreciation_pivot!$A$13:$A$20,0),1+MATCH(F1117,INDEX(magic_bricks_appreciation_pivot!$B$13:$K$13,0),0))</f>
        <v>0.22839026915113872</v>
      </c>
      <c r="I1117" s="70">
        <f>G1117+G1117*H1117</f>
        <v>9921.4272716300402</v>
      </c>
      <c r="J1117">
        <v>144</v>
      </c>
      <c r="K1117">
        <v>1</v>
      </c>
      <c r="L1117">
        <v>1</v>
      </c>
      <c r="M1117">
        <v>3</v>
      </c>
      <c r="N1117" t="s">
        <v>168</v>
      </c>
      <c r="O1117" t="s">
        <v>155</v>
      </c>
      <c r="P1117" s="12">
        <v>27451</v>
      </c>
      <c r="Q1117" t="s">
        <v>194</v>
      </c>
      <c r="R1117" t="s">
        <v>165</v>
      </c>
      <c r="S1117" t="s">
        <v>158</v>
      </c>
      <c r="T1117" t="s">
        <v>166</v>
      </c>
      <c r="U1117">
        <v>2.9</v>
      </c>
      <c r="V1117">
        <v>3.1</v>
      </c>
      <c r="W1117">
        <v>4.0999999999999996</v>
      </c>
      <c r="X1117">
        <v>3.34</v>
      </c>
      <c r="Y1117">
        <v>225140</v>
      </c>
      <c r="Z1117">
        <v>108067</v>
      </c>
      <c r="AA1117">
        <v>9005600</v>
      </c>
    </row>
    <row r="1118" spans="1:27" hidden="1">
      <c r="A1118" t="s">
        <v>1302</v>
      </c>
      <c r="B1118" t="s">
        <v>201</v>
      </c>
      <c r="C1118" t="s">
        <v>201</v>
      </c>
      <c r="D1118">
        <v>1723</v>
      </c>
      <c r="E1118" s="12">
        <v>39902</v>
      </c>
      <c r="F1118" s="72">
        <f t="shared" si="182"/>
        <v>2009</v>
      </c>
      <c r="G1118" s="70">
        <f t="shared" si="183"/>
        <v>5316.8078932095186</v>
      </c>
      <c r="H1118" s="70" t="e" cm="1">
        <f t="array" ref="H1118">INDEX(magic_bricks_appreciation_pivot!$A$13:$K$20,MATCH(C1118,magic_bricks_appreciation_pivot!$A$13:$A$20,0),1+MATCH(F1118,INDEX(magic_bricks_appreciation_pivot!$B$13:$K$13,0),0))</f>
        <v>#N/A</v>
      </c>
      <c r="I1118" s="70"/>
      <c r="J1118">
        <v>86</v>
      </c>
      <c r="K1118">
        <v>2</v>
      </c>
      <c r="L1118">
        <v>1</v>
      </c>
      <c r="M1118">
        <v>4</v>
      </c>
      <c r="N1118" t="s">
        <v>168</v>
      </c>
      <c r="O1118" t="s">
        <v>161</v>
      </c>
      <c r="P1118" s="12">
        <v>31507</v>
      </c>
      <c r="Q1118" t="s">
        <v>194</v>
      </c>
      <c r="R1118" t="s">
        <v>157</v>
      </c>
      <c r="S1118" t="s">
        <v>158</v>
      </c>
      <c r="T1118" t="s">
        <v>166</v>
      </c>
      <c r="U1118">
        <v>2.2999999999999998</v>
      </c>
      <c r="V1118">
        <v>2.5</v>
      </c>
      <c r="W1118">
        <v>2</v>
      </c>
      <c r="X1118">
        <v>2.2400000000000002</v>
      </c>
      <c r="Y1118">
        <v>283987</v>
      </c>
      <c r="Z1118">
        <v>100769</v>
      </c>
      <c r="AA1118">
        <v>9160860</v>
      </c>
    </row>
    <row r="1119" spans="1:27">
      <c r="A1119" t="s">
        <v>1303</v>
      </c>
      <c r="B1119" t="s">
        <v>23</v>
      </c>
      <c r="C1119" t="s">
        <v>23</v>
      </c>
      <c r="D1119">
        <v>1013</v>
      </c>
      <c r="E1119" s="12">
        <v>40661</v>
      </c>
      <c r="F1119" s="72">
        <f t="shared" si="182"/>
        <v>2011</v>
      </c>
      <c r="G1119" s="70">
        <f t="shared" si="183"/>
        <v>9388.9437314906227</v>
      </c>
      <c r="H1119" s="70" cm="1">
        <f t="array" ref="H1119">INDEX(magic_bricks_appreciation_pivot!$A$13:$K$20,MATCH(C1119,magic_bricks_appreciation_pivot!$A$13:$A$20,0),1+MATCH(F1119,INDEX(magic_bricks_appreciation_pivot!$B$13:$K$13,0),0))</f>
        <v>0.30621792098525186</v>
      </c>
      <c r="I1119" s="70">
        <f t="shared" ref="I1119:I1121" si="189">G1119+G1119*H1119</f>
        <v>12264.006561195194</v>
      </c>
      <c r="J1119">
        <v>164</v>
      </c>
      <c r="K1119">
        <v>1</v>
      </c>
      <c r="L1119">
        <v>1</v>
      </c>
      <c r="M1119">
        <v>3</v>
      </c>
      <c r="N1119" t="s">
        <v>184</v>
      </c>
      <c r="O1119" t="s">
        <v>161</v>
      </c>
      <c r="P1119" s="12">
        <v>30441</v>
      </c>
      <c r="Q1119" t="s">
        <v>156</v>
      </c>
      <c r="R1119" t="s">
        <v>170</v>
      </c>
      <c r="S1119" t="s">
        <v>178</v>
      </c>
      <c r="T1119" t="s">
        <v>182</v>
      </c>
      <c r="U1119">
        <v>4.0999999999999996</v>
      </c>
      <c r="V1119">
        <v>2.6</v>
      </c>
      <c r="W1119">
        <v>5</v>
      </c>
      <c r="X1119">
        <v>4.01</v>
      </c>
      <c r="Y1119">
        <v>380440</v>
      </c>
      <c r="Z1119">
        <v>133154</v>
      </c>
      <c r="AA1119">
        <v>9511000</v>
      </c>
    </row>
    <row r="1120" spans="1:27">
      <c r="A1120" t="s">
        <v>1304</v>
      </c>
      <c r="B1120" t="s">
        <v>23</v>
      </c>
      <c r="C1120" t="s">
        <v>23</v>
      </c>
      <c r="D1120">
        <v>1143</v>
      </c>
      <c r="E1120" s="12">
        <v>40997</v>
      </c>
      <c r="F1120" s="72">
        <f t="shared" si="182"/>
        <v>2012</v>
      </c>
      <c r="G1120" s="70">
        <f t="shared" si="183"/>
        <v>5203.0839895013123</v>
      </c>
      <c r="H1120" s="70" cm="1">
        <f t="array" ref="H1120">INDEX(magic_bricks_appreciation_pivot!$A$13:$K$20,MATCH(C1120,magic_bricks_appreciation_pivot!$A$13:$A$20,0),1+MATCH(F1120,INDEX(magic_bricks_appreciation_pivot!$B$13:$K$13,0),0))</f>
        <v>0.26292059267573231</v>
      </c>
      <c r="I1120" s="70">
        <f t="shared" si="189"/>
        <v>6571.0819157626111</v>
      </c>
      <c r="J1120">
        <v>29</v>
      </c>
      <c r="K1120">
        <v>1</v>
      </c>
      <c r="L1120">
        <v>1</v>
      </c>
      <c r="M1120">
        <v>3</v>
      </c>
      <c r="N1120" t="s">
        <v>176</v>
      </c>
      <c r="O1120" t="s">
        <v>161</v>
      </c>
      <c r="P1120" s="12">
        <v>23477</v>
      </c>
      <c r="Q1120" t="s">
        <v>169</v>
      </c>
      <c r="R1120" t="s">
        <v>177</v>
      </c>
      <c r="S1120" t="s">
        <v>178</v>
      </c>
      <c r="T1120" t="s">
        <v>166</v>
      </c>
      <c r="U1120">
        <v>2.6</v>
      </c>
      <c r="V1120">
        <v>2.1</v>
      </c>
      <c r="W1120">
        <v>2.4</v>
      </c>
      <c r="X1120">
        <v>2.37</v>
      </c>
      <c r="Y1120">
        <v>273568</v>
      </c>
      <c r="Z1120">
        <v>65418</v>
      </c>
      <c r="AA1120">
        <v>5947125</v>
      </c>
    </row>
    <row r="1121" spans="1:27">
      <c r="A1121" t="s">
        <v>1305</v>
      </c>
      <c r="B1121" t="s">
        <v>201</v>
      </c>
      <c r="C1121" t="s">
        <v>201</v>
      </c>
      <c r="D1121">
        <v>1676</v>
      </c>
      <c r="E1121" s="12">
        <v>40407</v>
      </c>
      <c r="F1121" s="72">
        <f t="shared" si="182"/>
        <v>2010</v>
      </c>
      <c r="G1121" s="70">
        <f t="shared" si="183"/>
        <v>9095.9427207637236</v>
      </c>
      <c r="H1121" s="70" cm="1">
        <f t="array" ref="H1121">INDEX(magic_bricks_appreciation_pivot!$A$13:$K$20,MATCH(C1121,magic_bricks_appreciation_pivot!$A$13:$A$20,0),1+MATCH(F1121,INDEX(magic_bricks_appreciation_pivot!$B$13:$K$13,0),0))</f>
        <v>0.62790190260080292</v>
      </c>
      <c r="I1121" s="70">
        <f t="shared" si="189"/>
        <v>14807.302461079191</v>
      </c>
      <c r="J1121">
        <v>172</v>
      </c>
      <c r="K1121">
        <v>2</v>
      </c>
      <c r="L1121">
        <v>1</v>
      </c>
      <c r="M1121">
        <v>4</v>
      </c>
      <c r="N1121" t="s">
        <v>176</v>
      </c>
      <c r="O1121" t="s">
        <v>155</v>
      </c>
      <c r="P1121" s="12">
        <v>36757</v>
      </c>
      <c r="Q1121" t="s">
        <v>156</v>
      </c>
      <c r="R1121" t="s">
        <v>177</v>
      </c>
      <c r="S1121" t="s">
        <v>158</v>
      </c>
      <c r="T1121" t="s">
        <v>182</v>
      </c>
      <c r="U1121">
        <v>3</v>
      </c>
      <c r="V1121">
        <v>3.1</v>
      </c>
      <c r="W1121">
        <v>2.9</v>
      </c>
      <c r="X1121">
        <v>2.99</v>
      </c>
      <c r="Y1121">
        <v>503078</v>
      </c>
      <c r="Z1121">
        <v>121958</v>
      </c>
      <c r="AA1121">
        <v>15244800</v>
      </c>
    </row>
    <row r="1122" spans="1:27" hidden="1">
      <c r="A1122" t="s">
        <v>1306</v>
      </c>
      <c r="B1122" t="s">
        <v>56</v>
      </c>
      <c r="C1122" t="s">
        <v>56</v>
      </c>
      <c r="D1122">
        <v>960</v>
      </c>
      <c r="E1122" s="12">
        <v>39577</v>
      </c>
      <c r="F1122" s="72">
        <f t="shared" si="182"/>
        <v>2008</v>
      </c>
      <c r="G1122" s="70">
        <f t="shared" si="183"/>
        <v>8779.2604166666661</v>
      </c>
      <c r="H1122" s="70" t="e" cm="1">
        <f t="array" ref="H1122">INDEX(magic_bricks_appreciation_pivot!$A$13:$K$20,MATCH(C1122,magic_bricks_appreciation_pivot!$A$13:$A$20,0),1+MATCH(F1122,INDEX(magic_bricks_appreciation_pivot!$B$13:$K$13,0),0))</f>
        <v>#N/A</v>
      </c>
      <c r="I1122" s="70"/>
      <c r="J1122">
        <v>166</v>
      </c>
      <c r="K1122">
        <v>1</v>
      </c>
      <c r="L1122">
        <v>1</v>
      </c>
      <c r="M1122">
        <v>3</v>
      </c>
      <c r="N1122" t="s">
        <v>168</v>
      </c>
      <c r="O1122" t="s">
        <v>155</v>
      </c>
      <c r="P1122" s="12">
        <v>30087</v>
      </c>
      <c r="Q1122" t="s">
        <v>169</v>
      </c>
      <c r="R1122" t="s">
        <v>165</v>
      </c>
      <c r="S1122" t="s">
        <v>158</v>
      </c>
      <c r="T1122" t="s">
        <v>171</v>
      </c>
      <c r="U1122">
        <v>3.1</v>
      </c>
      <c r="V1122">
        <v>4.4000000000000004</v>
      </c>
      <c r="W1122">
        <v>5</v>
      </c>
      <c r="X1122">
        <v>4.3099999999999996</v>
      </c>
      <c r="Y1122">
        <v>252843</v>
      </c>
      <c r="Z1122">
        <v>50569</v>
      </c>
      <c r="AA1122">
        <v>8428090</v>
      </c>
    </row>
    <row r="1123" spans="1:27">
      <c r="A1123" t="s">
        <v>1307</v>
      </c>
      <c r="B1123" t="s">
        <v>75</v>
      </c>
      <c r="C1123" t="s">
        <v>75</v>
      </c>
      <c r="D1123">
        <v>1849</v>
      </c>
      <c r="E1123" s="12">
        <v>41352</v>
      </c>
      <c r="F1123" s="72">
        <f t="shared" si="182"/>
        <v>2013</v>
      </c>
      <c r="G1123" s="70">
        <f t="shared" si="183"/>
        <v>7243.6289886425093</v>
      </c>
      <c r="H1123" s="70" cm="1">
        <f t="array" ref="H1123">INDEX(magic_bricks_appreciation_pivot!$A$13:$K$20,MATCH(C1123,magic_bricks_appreciation_pivot!$A$13:$A$20,0),1+MATCH(F1123,INDEX(magic_bricks_appreciation_pivot!$B$13:$K$13,0),0))</f>
        <v>0.18373644522676402</v>
      </c>
      <c r="I1123" s="70">
        <f t="shared" ref="I1123:I1125" si="190">G1123+G1123*H1123</f>
        <v>8574.5476295572244</v>
      </c>
      <c r="J1123">
        <v>150</v>
      </c>
      <c r="K1123">
        <v>2</v>
      </c>
      <c r="L1123">
        <v>1</v>
      </c>
      <c r="M1123">
        <v>5</v>
      </c>
      <c r="N1123" t="s">
        <v>176</v>
      </c>
      <c r="O1123" t="s">
        <v>161</v>
      </c>
      <c r="P1123" s="12">
        <v>33687</v>
      </c>
      <c r="Q1123" t="s">
        <v>194</v>
      </c>
      <c r="R1123" t="s">
        <v>170</v>
      </c>
      <c r="S1123" t="s">
        <v>162</v>
      </c>
      <c r="T1123" t="s">
        <v>182</v>
      </c>
      <c r="U1123">
        <v>2.7</v>
      </c>
      <c r="V1123">
        <v>3.3</v>
      </c>
      <c r="W1123">
        <v>3.2</v>
      </c>
      <c r="X1123">
        <v>3.0750000000000002</v>
      </c>
      <c r="Y1123">
        <v>482165</v>
      </c>
      <c r="Z1123">
        <v>241082</v>
      </c>
      <c r="AA1123">
        <v>13393470</v>
      </c>
    </row>
    <row r="1124" spans="1:27">
      <c r="A1124" t="s">
        <v>1308</v>
      </c>
      <c r="B1124" t="s">
        <v>23</v>
      </c>
      <c r="C1124" t="s">
        <v>23</v>
      </c>
      <c r="D1124">
        <v>850</v>
      </c>
      <c r="E1124" s="12">
        <v>40748</v>
      </c>
      <c r="F1124" s="72">
        <f t="shared" si="182"/>
        <v>2011</v>
      </c>
      <c r="G1124" s="70">
        <f t="shared" si="183"/>
        <v>4558.2352941176468</v>
      </c>
      <c r="H1124" s="70" cm="1">
        <f t="array" ref="H1124">INDEX(magic_bricks_appreciation_pivot!$A$13:$K$20,MATCH(C1124,magic_bricks_appreciation_pivot!$A$13:$A$20,0),1+MATCH(F1124,INDEX(magic_bricks_appreciation_pivot!$B$13:$K$13,0),0))</f>
        <v>0.30621792098525186</v>
      </c>
      <c r="I1124" s="70">
        <f t="shared" si="190"/>
        <v>5954.0486292439509</v>
      </c>
      <c r="J1124">
        <v>99</v>
      </c>
      <c r="K1124">
        <v>1</v>
      </c>
      <c r="L1124">
        <v>1</v>
      </c>
      <c r="M1124">
        <v>2</v>
      </c>
      <c r="N1124" t="s">
        <v>176</v>
      </c>
      <c r="O1124" t="s">
        <v>161</v>
      </c>
      <c r="P1124" s="12">
        <v>29798</v>
      </c>
      <c r="Q1124" t="s">
        <v>194</v>
      </c>
      <c r="R1124" t="s">
        <v>177</v>
      </c>
      <c r="S1124" t="s">
        <v>162</v>
      </c>
      <c r="T1124" t="s">
        <v>159</v>
      </c>
      <c r="U1124">
        <v>4.3</v>
      </c>
      <c r="V1124">
        <v>4.2</v>
      </c>
      <c r="W1124">
        <v>2.2999999999999998</v>
      </c>
      <c r="X1124">
        <v>3.47</v>
      </c>
      <c r="Y1124">
        <v>189851</v>
      </c>
      <c r="Z1124">
        <v>58118</v>
      </c>
      <c r="AA1124">
        <v>3874500</v>
      </c>
    </row>
    <row r="1125" spans="1:27">
      <c r="A1125" t="s">
        <v>1309</v>
      </c>
      <c r="B1125" t="s">
        <v>175</v>
      </c>
      <c r="C1125" t="s">
        <v>34</v>
      </c>
      <c r="D1125">
        <v>935</v>
      </c>
      <c r="E1125" s="12">
        <v>40999</v>
      </c>
      <c r="F1125" s="72">
        <f t="shared" si="182"/>
        <v>2012</v>
      </c>
      <c r="G1125" s="70">
        <f t="shared" si="183"/>
        <v>12331.01604278075</v>
      </c>
      <c r="H1125" s="70" cm="1">
        <f t="array" ref="H1125">INDEX(magic_bricks_appreciation_pivot!$A$13:$K$20,MATCH(C1125,magic_bricks_appreciation_pivot!$A$13:$A$20,0),1+MATCH(F1125,INDEX(magic_bricks_appreciation_pivot!$B$13:$K$13,0),0))</f>
        <v>0.22606337179266398</v>
      </c>
      <c r="I1125" s="70">
        <f t="shared" si="190"/>
        <v>15118.607107041198</v>
      </c>
      <c r="J1125">
        <v>192</v>
      </c>
      <c r="K1125">
        <v>1</v>
      </c>
      <c r="L1125">
        <v>1</v>
      </c>
      <c r="M1125">
        <v>3</v>
      </c>
      <c r="N1125" t="s">
        <v>176</v>
      </c>
      <c r="O1125" t="s">
        <v>155</v>
      </c>
      <c r="P1125" s="12">
        <v>32969</v>
      </c>
      <c r="Q1125" t="s">
        <v>156</v>
      </c>
      <c r="R1125" t="s">
        <v>170</v>
      </c>
      <c r="S1125" t="s">
        <v>178</v>
      </c>
      <c r="T1125" t="s">
        <v>166</v>
      </c>
      <c r="U1125">
        <v>4.0999999999999996</v>
      </c>
      <c r="V1125">
        <v>3.1</v>
      </c>
      <c r="W1125">
        <v>2.1</v>
      </c>
      <c r="X1125">
        <v>3.1</v>
      </c>
      <c r="Y1125">
        <v>380474</v>
      </c>
      <c r="Z1125">
        <v>80707</v>
      </c>
      <c r="AA1125">
        <v>11529500</v>
      </c>
    </row>
    <row r="1126" spans="1:27" hidden="1">
      <c r="A1126" t="s">
        <v>1310</v>
      </c>
      <c r="B1126" t="s">
        <v>23</v>
      </c>
      <c r="C1126" t="s">
        <v>23</v>
      </c>
      <c r="D1126">
        <v>1247</v>
      </c>
      <c r="E1126" s="12">
        <v>40032</v>
      </c>
      <c r="F1126" s="72">
        <f t="shared" si="182"/>
        <v>2009</v>
      </c>
      <c r="G1126" s="70">
        <f t="shared" si="183"/>
        <v>8627.1050521251</v>
      </c>
      <c r="H1126" s="70" t="e" cm="1">
        <f t="array" ref="H1126">INDEX(magic_bricks_appreciation_pivot!$A$13:$K$20,MATCH(C1126,magic_bricks_appreciation_pivot!$A$13:$A$20,0),1+MATCH(F1126,INDEX(magic_bricks_appreciation_pivot!$B$13:$K$13,0),0))</f>
        <v>#N/A</v>
      </c>
      <c r="I1126" s="70"/>
      <c r="J1126">
        <v>185</v>
      </c>
      <c r="K1126">
        <v>1</v>
      </c>
      <c r="L1126">
        <v>1</v>
      </c>
      <c r="M1126">
        <v>3</v>
      </c>
      <c r="N1126" t="s">
        <v>154</v>
      </c>
      <c r="O1126" t="s">
        <v>155</v>
      </c>
      <c r="P1126" s="12">
        <v>29812</v>
      </c>
      <c r="Q1126" t="s">
        <v>156</v>
      </c>
      <c r="R1126" t="s">
        <v>157</v>
      </c>
      <c r="S1126" t="s">
        <v>162</v>
      </c>
      <c r="T1126" t="s">
        <v>171</v>
      </c>
      <c r="U1126">
        <v>3</v>
      </c>
      <c r="V1126">
        <v>2.4</v>
      </c>
      <c r="W1126">
        <v>4.3</v>
      </c>
      <c r="X1126">
        <v>3.34</v>
      </c>
      <c r="Y1126">
        <v>365772</v>
      </c>
      <c r="Z1126">
        <v>150612</v>
      </c>
      <c r="AA1126">
        <v>10758000</v>
      </c>
    </row>
    <row r="1127" spans="1:27">
      <c r="A1127" t="s">
        <v>1311</v>
      </c>
      <c r="B1127" t="s">
        <v>23</v>
      </c>
      <c r="C1127" t="s">
        <v>23</v>
      </c>
      <c r="D1127">
        <v>1420</v>
      </c>
      <c r="E1127" s="12">
        <v>40845</v>
      </c>
      <c r="F1127" s="72">
        <f t="shared" si="182"/>
        <v>2011</v>
      </c>
      <c r="G1127" s="70">
        <f t="shared" si="183"/>
        <v>6395.7746478873241</v>
      </c>
      <c r="H1127" s="70" cm="1">
        <f t="array" ref="H1127">INDEX(magic_bricks_appreciation_pivot!$A$13:$K$20,MATCH(C1127,magic_bricks_appreciation_pivot!$A$13:$A$20,0),1+MATCH(F1127,INDEX(magic_bricks_appreciation_pivot!$B$13:$K$13,0),0))</f>
        <v>0.30621792098525186</v>
      </c>
      <c r="I1127" s="70">
        <f>G1127+G1127*H1127</f>
        <v>8354.275463653561</v>
      </c>
      <c r="J1127">
        <v>30</v>
      </c>
      <c r="K1127">
        <v>2</v>
      </c>
      <c r="L1127">
        <v>2</v>
      </c>
      <c r="M1127">
        <v>4</v>
      </c>
      <c r="N1127" t="s">
        <v>154</v>
      </c>
      <c r="O1127" t="s">
        <v>161</v>
      </c>
      <c r="P1127" s="12">
        <v>38655</v>
      </c>
      <c r="Q1127" t="s">
        <v>169</v>
      </c>
      <c r="R1127" t="s">
        <v>177</v>
      </c>
      <c r="S1127" t="s">
        <v>162</v>
      </c>
      <c r="T1127" t="s">
        <v>166</v>
      </c>
      <c r="U1127">
        <v>5</v>
      </c>
      <c r="V1127">
        <v>3.7</v>
      </c>
      <c r="W1127">
        <v>2.2000000000000002</v>
      </c>
      <c r="X1127">
        <v>3.49</v>
      </c>
      <c r="Y1127">
        <v>399608</v>
      </c>
      <c r="Z1127">
        <v>217968</v>
      </c>
      <c r="AA1127">
        <v>9082000</v>
      </c>
    </row>
    <row r="1128" spans="1:27" hidden="1">
      <c r="A1128" t="s">
        <v>1312</v>
      </c>
      <c r="B1128" t="s">
        <v>175</v>
      </c>
      <c r="C1128" t="s">
        <v>34</v>
      </c>
      <c r="D1128">
        <v>989</v>
      </c>
      <c r="E1128" s="12">
        <v>39779</v>
      </c>
      <c r="F1128" s="72">
        <f t="shared" si="182"/>
        <v>2008</v>
      </c>
      <c r="G1128" s="70">
        <f t="shared" si="183"/>
        <v>9419.5146612740136</v>
      </c>
      <c r="H1128" s="70" t="e" cm="1">
        <f t="array" ref="H1128">INDEX(magic_bricks_appreciation_pivot!$A$13:$K$20,MATCH(C1128,magic_bricks_appreciation_pivot!$A$13:$A$20,0),1+MATCH(F1128,INDEX(magic_bricks_appreciation_pivot!$B$13:$K$13,0),0))</f>
        <v>#N/A</v>
      </c>
      <c r="I1128" s="70"/>
      <c r="J1128">
        <v>1</v>
      </c>
      <c r="K1128">
        <v>1</v>
      </c>
      <c r="L1128">
        <v>1</v>
      </c>
      <c r="M1128">
        <v>3</v>
      </c>
      <c r="N1128" t="s">
        <v>184</v>
      </c>
      <c r="O1128" t="s">
        <v>161</v>
      </c>
      <c r="P1128" s="12">
        <v>37589</v>
      </c>
      <c r="Q1128" t="s">
        <v>194</v>
      </c>
      <c r="R1128" t="s">
        <v>157</v>
      </c>
      <c r="S1128" t="s">
        <v>162</v>
      </c>
      <c r="T1128" t="s">
        <v>166</v>
      </c>
      <c r="U1128">
        <v>2.9</v>
      </c>
      <c r="V1128">
        <v>3.8</v>
      </c>
      <c r="W1128">
        <v>4</v>
      </c>
      <c r="X1128">
        <v>3.59</v>
      </c>
      <c r="Y1128">
        <v>232898</v>
      </c>
      <c r="Z1128">
        <v>111791</v>
      </c>
      <c r="AA1128">
        <v>9315900</v>
      </c>
    </row>
    <row r="1129" spans="1:27">
      <c r="A1129" t="s">
        <v>1313</v>
      </c>
      <c r="B1129" t="s">
        <v>175</v>
      </c>
      <c r="C1129" t="s">
        <v>34</v>
      </c>
      <c r="D1129">
        <v>1227</v>
      </c>
      <c r="E1129" s="12">
        <v>41219</v>
      </c>
      <c r="F1129" s="72">
        <f t="shared" si="182"/>
        <v>2012</v>
      </c>
      <c r="G1129" s="70">
        <f t="shared" si="183"/>
        <v>7209.1279543602286</v>
      </c>
      <c r="H1129" s="70" cm="1">
        <f t="array" ref="H1129">INDEX(magic_bricks_appreciation_pivot!$A$13:$K$20,MATCH(C1129,magic_bricks_appreciation_pivot!$A$13:$A$20,0),1+MATCH(F1129,INDEX(magic_bricks_appreciation_pivot!$B$13:$K$13,0),0))</f>
        <v>0.22606337179266398</v>
      </c>
      <c r="I1129" s="70">
        <f>G1129+G1129*H1129</f>
        <v>8838.8477274076522</v>
      </c>
      <c r="J1129">
        <v>143</v>
      </c>
      <c r="K1129">
        <v>2</v>
      </c>
      <c r="L1129">
        <v>1</v>
      </c>
      <c r="M1129">
        <v>4</v>
      </c>
      <c r="N1129" t="s">
        <v>193</v>
      </c>
      <c r="O1129" t="s">
        <v>155</v>
      </c>
      <c r="P1129" s="12">
        <v>35379</v>
      </c>
      <c r="Q1129" t="s">
        <v>194</v>
      </c>
      <c r="R1129" t="s">
        <v>177</v>
      </c>
      <c r="S1129" t="s">
        <v>178</v>
      </c>
      <c r="T1129" t="s">
        <v>163</v>
      </c>
      <c r="U1129">
        <v>3.4</v>
      </c>
      <c r="V1129">
        <v>2.2000000000000002</v>
      </c>
      <c r="W1129">
        <v>4.5</v>
      </c>
      <c r="X1129">
        <v>3.25</v>
      </c>
      <c r="Y1129">
        <v>238831</v>
      </c>
      <c r="Z1129">
        <v>132684</v>
      </c>
      <c r="AA1129">
        <v>8845600</v>
      </c>
    </row>
    <row r="1130" spans="1:27" hidden="1">
      <c r="A1130" t="s">
        <v>1314</v>
      </c>
      <c r="B1130" t="s">
        <v>51</v>
      </c>
      <c r="C1130" t="s">
        <v>51</v>
      </c>
      <c r="D1130">
        <v>1626</v>
      </c>
      <c r="E1130" s="12">
        <v>39291</v>
      </c>
      <c r="F1130" s="72">
        <f t="shared" si="182"/>
        <v>2007</v>
      </c>
      <c r="G1130" s="70">
        <f t="shared" si="183"/>
        <v>4463.3456334563343</v>
      </c>
      <c r="H1130" s="70" t="e" cm="1">
        <f t="array" ref="H1130">INDEX(magic_bricks_appreciation_pivot!$A$13:$K$20,MATCH(C1130,magic_bricks_appreciation_pivot!$A$13:$A$20,0),1+MATCH(F1130,INDEX(magic_bricks_appreciation_pivot!$B$13:$K$13,0),0))</f>
        <v>#N/A</v>
      </c>
      <c r="I1130" s="70"/>
      <c r="J1130">
        <v>102</v>
      </c>
      <c r="K1130">
        <v>2</v>
      </c>
      <c r="L1130">
        <v>1</v>
      </c>
      <c r="M1130">
        <v>4</v>
      </c>
      <c r="N1130" t="s">
        <v>193</v>
      </c>
      <c r="O1130" t="s">
        <v>161</v>
      </c>
      <c r="P1130" s="12">
        <v>21041</v>
      </c>
      <c r="Q1130" t="s">
        <v>194</v>
      </c>
      <c r="R1130" t="s">
        <v>165</v>
      </c>
      <c r="S1130" t="s">
        <v>308</v>
      </c>
      <c r="T1130" t="s">
        <v>171</v>
      </c>
      <c r="U1130">
        <v>2.2000000000000002</v>
      </c>
      <c r="V1130">
        <v>2.2000000000000002</v>
      </c>
      <c r="W1130">
        <v>3</v>
      </c>
      <c r="X1130">
        <v>2.44</v>
      </c>
      <c r="Y1130">
        <v>239494</v>
      </c>
      <c r="Z1130">
        <v>79831</v>
      </c>
      <c r="AA1130">
        <v>7257400</v>
      </c>
    </row>
    <row r="1131" spans="1:27" hidden="1">
      <c r="A1131" t="s">
        <v>1315</v>
      </c>
      <c r="B1131" t="s">
        <v>175</v>
      </c>
      <c r="C1131" t="s">
        <v>34</v>
      </c>
      <c r="D1131">
        <v>787</v>
      </c>
      <c r="E1131" s="12">
        <v>39064</v>
      </c>
      <c r="F1131" s="72">
        <f t="shared" si="182"/>
        <v>2006</v>
      </c>
      <c r="G1131" s="70">
        <f t="shared" si="183"/>
        <v>13661.626429479034</v>
      </c>
      <c r="H1131" s="70" t="e" cm="1">
        <f t="array" ref="H1131">INDEX(magic_bricks_appreciation_pivot!$A$13:$K$20,MATCH(C1131,magic_bricks_appreciation_pivot!$A$13:$A$20,0),1+MATCH(F1131,INDEX(magic_bricks_appreciation_pivot!$B$13:$K$13,0),0))</f>
        <v>#N/A</v>
      </c>
      <c r="I1131" s="70"/>
      <c r="J1131">
        <v>162</v>
      </c>
      <c r="K1131">
        <v>1</v>
      </c>
      <c r="L1131">
        <v>1</v>
      </c>
      <c r="M1131">
        <v>2</v>
      </c>
      <c r="N1131" t="s">
        <v>176</v>
      </c>
      <c r="O1131" t="s">
        <v>155</v>
      </c>
      <c r="P1131" s="12">
        <v>28114</v>
      </c>
      <c r="Q1131" t="s">
        <v>156</v>
      </c>
      <c r="R1131" t="s">
        <v>177</v>
      </c>
      <c r="S1131" t="s">
        <v>178</v>
      </c>
      <c r="T1131" t="s">
        <v>182</v>
      </c>
      <c r="U1131">
        <v>3.4</v>
      </c>
      <c r="V1131">
        <v>4.3</v>
      </c>
      <c r="W1131">
        <v>4.4000000000000004</v>
      </c>
      <c r="X1131">
        <v>4.0599999999999996</v>
      </c>
      <c r="Y1131">
        <v>311799</v>
      </c>
      <c r="Z1131">
        <v>182779</v>
      </c>
      <c r="AA1131">
        <v>10751700</v>
      </c>
    </row>
    <row r="1132" spans="1:27">
      <c r="A1132" t="s">
        <v>1316</v>
      </c>
      <c r="B1132" t="s">
        <v>51</v>
      </c>
      <c r="C1132" t="s">
        <v>51</v>
      </c>
      <c r="D1132">
        <v>1576</v>
      </c>
      <c r="E1132" s="12">
        <v>40655</v>
      </c>
      <c r="F1132" s="72">
        <f t="shared" si="182"/>
        <v>2011</v>
      </c>
      <c r="G1132" s="70">
        <f t="shared" si="183"/>
        <v>5436.0659898477161</v>
      </c>
      <c r="H1132" s="70" cm="1">
        <f t="array" ref="H1132">INDEX(magic_bricks_appreciation_pivot!$A$13:$K$20,MATCH(C1132,magic_bricks_appreciation_pivot!$A$13:$A$20,0),1+MATCH(F1132,INDEX(magic_bricks_appreciation_pivot!$B$13:$K$13,0),0))</f>
        <v>0.33442622950819673</v>
      </c>
      <c r="I1132" s="70">
        <f t="shared" ref="I1132:I1135" si="191">G1132+G1132*H1132</f>
        <v>7254.0290421902309</v>
      </c>
      <c r="J1132">
        <v>46</v>
      </c>
      <c r="K1132">
        <v>2</v>
      </c>
      <c r="L1132">
        <v>1</v>
      </c>
      <c r="M1132">
        <v>4</v>
      </c>
      <c r="N1132" t="s">
        <v>154</v>
      </c>
      <c r="O1132" t="s">
        <v>155</v>
      </c>
      <c r="P1132" s="12">
        <v>28975</v>
      </c>
      <c r="Q1132" t="s">
        <v>194</v>
      </c>
      <c r="R1132" t="s">
        <v>170</v>
      </c>
      <c r="S1132" t="s">
        <v>178</v>
      </c>
      <c r="T1132" t="s">
        <v>163</v>
      </c>
      <c r="U1132">
        <v>2.8</v>
      </c>
      <c r="V1132">
        <v>2</v>
      </c>
      <c r="W1132">
        <v>4.2</v>
      </c>
      <c r="X1132">
        <v>2.86</v>
      </c>
      <c r="Y1132">
        <v>316988</v>
      </c>
      <c r="Z1132">
        <v>171345</v>
      </c>
      <c r="AA1132">
        <v>8567240</v>
      </c>
    </row>
    <row r="1133" spans="1:27">
      <c r="A1133" t="s">
        <v>1317</v>
      </c>
      <c r="B1133" t="s">
        <v>23</v>
      </c>
      <c r="C1133" t="s">
        <v>23</v>
      </c>
      <c r="D1133">
        <v>594</v>
      </c>
      <c r="E1133" s="12">
        <v>40763</v>
      </c>
      <c r="F1133" s="72">
        <f t="shared" si="182"/>
        <v>2011</v>
      </c>
      <c r="G1133" s="70">
        <f t="shared" si="183"/>
        <v>8936.8686868686873</v>
      </c>
      <c r="H1133" s="70" cm="1">
        <f t="array" ref="H1133">INDEX(magic_bricks_appreciation_pivot!$A$13:$K$20,MATCH(C1133,magic_bricks_appreciation_pivot!$A$13:$A$20,0),1+MATCH(F1133,INDEX(magic_bricks_appreciation_pivot!$B$13:$K$13,0),0))</f>
        <v>0.30621792098525186</v>
      </c>
      <c r="I1133" s="70">
        <f t="shared" si="191"/>
        <v>11673.498036279814</v>
      </c>
      <c r="J1133">
        <v>195</v>
      </c>
      <c r="K1133">
        <v>1</v>
      </c>
      <c r="L1133">
        <v>1</v>
      </c>
      <c r="M1133">
        <v>2</v>
      </c>
      <c r="N1133" t="s">
        <v>168</v>
      </c>
      <c r="O1133" t="s">
        <v>161</v>
      </c>
      <c r="P1133" s="12">
        <v>25433</v>
      </c>
      <c r="Q1133" t="s">
        <v>194</v>
      </c>
      <c r="R1133" t="s">
        <v>157</v>
      </c>
      <c r="S1133" t="s">
        <v>178</v>
      </c>
      <c r="T1133" t="s">
        <v>182</v>
      </c>
      <c r="U1133">
        <v>3.9</v>
      </c>
      <c r="V1133">
        <v>3.5</v>
      </c>
      <c r="W1133">
        <v>4.5</v>
      </c>
      <c r="X1133">
        <v>4.0199999999999996</v>
      </c>
      <c r="Y1133">
        <v>201723</v>
      </c>
      <c r="Z1133">
        <v>69011</v>
      </c>
      <c r="AA1133">
        <v>5308500</v>
      </c>
    </row>
    <row r="1134" spans="1:27">
      <c r="A1134" t="s">
        <v>1318</v>
      </c>
      <c r="B1134" t="s">
        <v>1319</v>
      </c>
      <c r="C1134" t="s">
        <v>34</v>
      </c>
      <c r="D1134">
        <v>991</v>
      </c>
      <c r="E1134" s="12">
        <v>41024</v>
      </c>
      <c r="F1134" s="72">
        <f t="shared" si="182"/>
        <v>2012</v>
      </c>
      <c r="G1134" s="70">
        <f t="shared" si="183"/>
        <v>8844.6014127144299</v>
      </c>
      <c r="H1134" s="70" cm="1">
        <f t="array" ref="H1134">INDEX(magic_bricks_appreciation_pivot!$A$13:$K$20,MATCH(C1134,magic_bricks_appreciation_pivot!$A$13:$A$20,0),1+MATCH(F1134,INDEX(magic_bricks_appreciation_pivot!$B$13:$K$13,0),0))</f>
        <v>0.22606337179266398</v>
      </c>
      <c r="I1134" s="70">
        <f t="shared" si="191"/>
        <v>10844.041830234813</v>
      </c>
      <c r="J1134">
        <v>105</v>
      </c>
      <c r="K1134">
        <v>1</v>
      </c>
      <c r="L1134">
        <v>1</v>
      </c>
      <c r="M1134">
        <v>3</v>
      </c>
      <c r="N1134" t="s">
        <v>184</v>
      </c>
      <c r="O1134" t="s">
        <v>161</v>
      </c>
      <c r="P1134" s="12">
        <v>29344</v>
      </c>
      <c r="Q1134" t="s">
        <v>194</v>
      </c>
      <c r="R1134" t="s">
        <v>177</v>
      </c>
      <c r="S1134" t="s">
        <v>158</v>
      </c>
      <c r="T1134" t="s">
        <v>182</v>
      </c>
      <c r="U1134">
        <v>2.2000000000000002</v>
      </c>
      <c r="V1134">
        <v>4.8</v>
      </c>
      <c r="W1134">
        <v>4.5999999999999996</v>
      </c>
      <c r="X1134">
        <v>3.96</v>
      </c>
      <c r="Y1134">
        <v>236655</v>
      </c>
      <c r="Z1134">
        <v>52590</v>
      </c>
      <c r="AA1134">
        <v>8765000</v>
      </c>
    </row>
    <row r="1135" spans="1:27">
      <c r="A1135" t="s">
        <v>1320</v>
      </c>
      <c r="B1135" t="s">
        <v>23</v>
      </c>
      <c r="C1135" t="s">
        <v>23</v>
      </c>
      <c r="D1135">
        <v>684</v>
      </c>
      <c r="E1135" s="12">
        <v>40579</v>
      </c>
      <c r="F1135" s="72">
        <f t="shared" si="182"/>
        <v>2011</v>
      </c>
      <c r="G1135" s="70">
        <f t="shared" si="183"/>
        <v>5726.2426900584796</v>
      </c>
      <c r="H1135" s="70" cm="1">
        <f t="array" ref="H1135">INDEX(magic_bricks_appreciation_pivot!$A$13:$K$20,MATCH(C1135,magic_bricks_appreciation_pivot!$A$13:$A$20,0),1+MATCH(F1135,INDEX(magic_bricks_appreciation_pivot!$B$13:$K$13,0),0))</f>
        <v>0.30621792098525186</v>
      </c>
      <c r="I1135" s="70">
        <f t="shared" si="191"/>
        <v>7479.7208216651834</v>
      </c>
      <c r="J1135">
        <v>101</v>
      </c>
      <c r="K1135">
        <v>1</v>
      </c>
      <c r="L1135">
        <v>1</v>
      </c>
      <c r="M1135">
        <v>2</v>
      </c>
      <c r="N1135" t="s">
        <v>184</v>
      </c>
      <c r="O1135" t="s">
        <v>161</v>
      </c>
      <c r="P1135" s="12">
        <v>28534</v>
      </c>
      <c r="Q1135" t="s">
        <v>194</v>
      </c>
      <c r="R1135" t="s">
        <v>177</v>
      </c>
      <c r="S1135" t="s">
        <v>162</v>
      </c>
      <c r="T1135" t="s">
        <v>159</v>
      </c>
      <c r="U1135">
        <v>4.3</v>
      </c>
      <c r="V1135">
        <v>3.4</v>
      </c>
      <c r="W1135">
        <v>2.2999999999999998</v>
      </c>
      <c r="X1135">
        <v>3.23</v>
      </c>
      <c r="Y1135">
        <v>184087</v>
      </c>
      <c r="Z1135">
        <v>50918</v>
      </c>
      <c r="AA1135">
        <v>3916750</v>
      </c>
    </row>
    <row r="1136" spans="1:27" hidden="1">
      <c r="A1136" t="s">
        <v>1321</v>
      </c>
      <c r="B1136" t="s">
        <v>51</v>
      </c>
      <c r="C1136" t="s">
        <v>51</v>
      </c>
      <c r="D1136">
        <v>1717</v>
      </c>
      <c r="E1136" s="12">
        <v>38817</v>
      </c>
      <c r="F1136" s="72">
        <f t="shared" si="182"/>
        <v>2006</v>
      </c>
      <c r="G1136" s="70">
        <f t="shared" si="183"/>
        <v>4292.306348281887</v>
      </c>
      <c r="H1136" s="70" t="e" cm="1">
        <f t="array" ref="H1136">INDEX(magic_bricks_appreciation_pivot!$A$13:$K$20,MATCH(C1136,magic_bricks_appreciation_pivot!$A$13:$A$20,0),1+MATCH(F1136,INDEX(magic_bricks_appreciation_pivot!$B$13:$K$13,0),0))</f>
        <v>#N/A</v>
      </c>
      <c r="I1136" s="70"/>
      <c r="J1136">
        <v>26</v>
      </c>
      <c r="K1136">
        <v>2</v>
      </c>
      <c r="L1136">
        <v>1</v>
      </c>
      <c r="M1136">
        <v>4</v>
      </c>
      <c r="N1136" t="s">
        <v>193</v>
      </c>
      <c r="O1136" t="s">
        <v>161</v>
      </c>
      <c r="P1136" s="12">
        <v>28962</v>
      </c>
      <c r="Q1136" t="s">
        <v>194</v>
      </c>
      <c r="R1136" t="s">
        <v>177</v>
      </c>
      <c r="S1136" t="s">
        <v>178</v>
      </c>
      <c r="T1136" t="s">
        <v>171</v>
      </c>
      <c r="U1136">
        <v>2.7</v>
      </c>
      <c r="V1136">
        <v>2.4</v>
      </c>
      <c r="W1136">
        <v>2.1</v>
      </c>
      <c r="X1136">
        <v>2.39</v>
      </c>
      <c r="Y1136">
        <v>221097</v>
      </c>
      <c r="Z1136">
        <v>58959</v>
      </c>
      <c r="AA1136">
        <v>7369890</v>
      </c>
    </row>
    <row r="1137" spans="1:27" hidden="1">
      <c r="A1137" t="s">
        <v>1322</v>
      </c>
      <c r="B1137" t="s">
        <v>56</v>
      </c>
      <c r="C1137" t="s">
        <v>56</v>
      </c>
      <c r="D1137">
        <v>1195</v>
      </c>
      <c r="E1137" s="12">
        <v>39121</v>
      </c>
      <c r="F1137" s="72">
        <f t="shared" si="182"/>
        <v>2007</v>
      </c>
      <c r="G1137" s="70">
        <f t="shared" si="183"/>
        <v>8067.4267782426778</v>
      </c>
      <c r="H1137" s="70" t="e" cm="1">
        <f t="array" ref="H1137">INDEX(magic_bricks_appreciation_pivot!$A$13:$K$20,MATCH(C1137,magic_bricks_appreciation_pivot!$A$13:$A$20,0),1+MATCH(F1137,INDEX(magic_bricks_appreciation_pivot!$B$13:$K$13,0),0))</f>
        <v>#N/A</v>
      </c>
      <c r="I1137" s="70"/>
      <c r="J1137">
        <v>139</v>
      </c>
      <c r="K1137">
        <v>1</v>
      </c>
      <c r="L1137">
        <v>1</v>
      </c>
      <c r="M1137">
        <v>3</v>
      </c>
      <c r="N1137" t="s">
        <v>176</v>
      </c>
      <c r="O1137" t="s">
        <v>155</v>
      </c>
      <c r="P1137" s="12">
        <v>37296</v>
      </c>
      <c r="Q1137" t="s">
        <v>169</v>
      </c>
      <c r="R1137" t="s">
        <v>170</v>
      </c>
      <c r="S1137" t="s">
        <v>162</v>
      </c>
      <c r="T1137" t="s">
        <v>173</v>
      </c>
      <c r="U1137">
        <v>2.2000000000000002</v>
      </c>
      <c r="V1137">
        <v>2.2000000000000002</v>
      </c>
      <c r="W1137">
        <v>3.8</v>
      </c>
      <c r="X1137">
        <v>3</v>
      </c>
      <c r="Y1137">
        <v>327780</v>
      </c>
      <c r="Z1137">
        <v>28922</v>
      </c>
      <c r="AA1137">
        <v>9640575</v>
      </c>
    </row>
    <row r="1138" spans="1:27">
      <c r="A1138" t="s">
        <v>1323</v>
      </c>
      <c r="B1138" t="s">
        <v>175</v>
      </c>
      <c r="C1138" t="s">
        <v>34</v>
      </c>
      <c r="D1138">
        <v>951</v>
      </c>
      <c r="E1138" s="12">
        <v>40659</v>
      </c>
      <c r="F1138" s="72">
        <f t="shared" si="182"/>
        <v>2011</v>
      </c>
      <c r="G1138" s="70">
        <f t="shared" si="183"/>
        <v>11818.717139852786</v>
      </c>
      <c r="H1138" s="70" cm="1">
        <f t="array" ref="H1138">INDEX(magic_bricks_appreciation_pivot!$A$13:$K$20,MATCH(C1138,magic_bricks_appreciation_pivot!$A$13:$A$20,0),1+MATCH(F1138,INDEX(magic_bricks_appreciation_pivot!$B$13:$K$13,0),0))</f>
        <v>0.22839026915113872</v>
      </c>
      <c r="I1138" s="70">
        <f t="shared" ref="I1138:I1139" si="192">G1138+G1138*H1138</f>
        <v>14517.99712844494</v>
      </c>
      <c r="J1138">
        <v>73</v>
      </c>
      <c r="K1138">
        <v>1</v>
      </c>
      <c r="L1138">
        <v>1</v>
      </c>
      <c r="M1138">
        <v>3</v>
      </c>
      <c r="N1138" t="s">
        <v>176</v>
      </c>
      <c r="O1138" t="s">
        <v>161</v>
      </c>
      <c r="P1138" s="12">
        <v>37739</v>
      </c>
      <c r="Q1138" t="s">
        <v>156</v>
      </c>
      <c r="R1138" t="s">
        <v>177</v>
      </c>
      <c r="S1138" t="s">
        <v>162</v>
      </c>
      <c r="T1138" t="s">
        <v>163</v>
      </c>
      <c r="U1138">
        <v>2</v>
      </c>
      <c r="V1138">
        <v>3.6</v>
      </c>
      <c r="W1138">
        <v>2.4</v>
      </c>
      <c r="X1138">
        <v>2.76</v>
      </c>
      <c r="Y1138">
        <v>292230</v>
      </c>
      <c r="Z1138">
        <v>146115</v>
      </c>
      <c r="AA1138">
        <v>11239600</v>
      </c>
    </row>
    <row r="1139" spans="1:27">
      <c r="A1139" t="s">
        <v>1324</v>
      </c>
      <c r="B1139" t="s">
        <v>23</v>
      </c>
      <c r="C1139" t="s">
        <v>23</v>
      </c>
      <c r="D1139">
        <v>825</v>
      </c>
      <c r="E1139" s="12">
        <v>40887</v>
      </c>
      <c r="F1139" s="72">
        <f t="shared" si="182"/>
        <v>2011</v>
      </c>
      <c r="G1139" s="70">
        <f t="shared" si="183"/>
        <v>8215.757575757576</v>
      </c>
      <c r="H1139" s="70" cm="1">
        <f t="array" ref="H1139">INDEX(magic_bricks_appreciation_pivot!$A$13:$K$20,MATCH(C1139,magic_bricks_appreciation_pivot!$A$13:$A$20,0),1+MATCH(F1139,INDEX(magic_bricks_appreciation_pivot!$B$13:$K$13,0),0))</f>
        <v>0.30621792098525186</v>
      </c>
      <c r="I1139" s="70">
        <f t="shared" si="192"/>
        <v>10731.569779924894</v>
      </c>
      <c r="J1139">
        <v>200</v>
      </c>
      <c r="K1139">
        <v>1</v>
      </c>
      <c r="L1139">
        <v>1</v>
      </c>
      <c r="M1139">
        <v>2</v>
      </c>
      <c r="N1139" t="s">
        <v>193</v>
      </c>
      <c r="O1139" t="s">
        <v>155</v>
      </c>
      <c r="P1139" s="12">
        <v>29937</v>
      </c>
      <c r="Q1139" t="s">
        <v>194</v>
      </c>
      <c r="R1139" t="s">
        <v>165</v>
      </c>
      <c r="S1139" t="s">
        <v>178</v>
      </c>
      <c r="T1139" t="s">
        <v>182</v>
      </c>
      <c r="U1139">
        <v>2.7</v>
      </c>
      <c r="V1139">
        <v>3</v>
      </c>
      <c r="W1139">
        <v>2.8</v>
      </c>
      <c r="X1139">
        <v>2.83</v>
      </c>
      <c r="Y1139">
        <v>325344</v>
      </c>
      <c r="Z1139">
        <v>67780</v>
      </c>
      <c r="AA1139">
        <v>6778000</v>
      </c>
    </row>
    <row r="1140" spans="1:27" hidden="1">
      <c r="A1140" t="s">
        <v>1325</v>
      </c>
      <c r="B1140" t="s">
        <v>201</v>
      </c>
      <c r="C1140" t="s">
        <v>201</v>
      </c>
      <c r="D1140">
        <v>2498</v>
      </c>
      <c r="E1140" s="12">
        <v>39605</v>
      </c>
      <c r="F1140" s="72">
        <f t="shared" si="182"/>
        <v>2008</v>
      </c>
      <c r="G1140" s="70">
        <f t="shared" si="183"/>
        <v>7686.2530024019215</v>
      </c>
      <c r="H1140" s="70" t="e" cm="1">
        <f t="array" ref="H1140">INDEX(magic_bricks_appreciation_pivot!$A$13:$K$20,MATCH(C1140,magic_bricks_appreciation_pivot!$A$13:$A$20,0),1+MATCH(F1140,INDEX(magic_bricks_appreciation_pivot!$B$13:$K$13,0),0))</f>
        <v>#N/A</v>
      </c>
      <c r="I1140" s="70"/>
      <c r="J1140">
        <v>153</v>
      </c>
      <c r="K1140">
        <v>4</v>
      </c>
      <c r="L1140">
        <v>2</v>
      </c>
      <c r="M1140">
        <v>6</v>
      </c>
      <c r="N1140" t="s">
        <v>176</v>
      </c>
      <c r="O1140" t="s">
        <v>155</v>
      </c>
      <c r="P1140" s="12">
        <v>31210</v>
      </c>
      <c r="Q1140" t="s">
        <v>156</v>
      </c>
      <c r="R1140" t="s">
        <v>177</v>
      </c>
      <c r="S1140" t="s">
        <v>158</v>
      </c>
      <c r="T1140" t="s">
        <v>166</v>
      </c>
      <c r="U1140">
        <v>3</v>
      </c>
      <c r="V1140">
        <v>2.2999999999999998</v>
      </c>
      <c r="W1140">
        <v>3.1</v>
      </c>
      <c r="X1140">
        <v>2.83</v>
      </c>
      <c r="Y1140">
        <v>940813</v>
      </c>
      <c r="Z1140">
        <v>422406</v>
      </c>
      <c r="AA1140">
        <v>19200260</v>
      </c>
    </row>
    <row r="1141" spans="1:27">
      <c r="A1141" t="s">
        <v>1326</v>
      </c>
      <c r="B1141" t="s">
        <v>23</v>
      </c>
      <c r="C1141" t="s">
        <v>23</v>
      </c>
      <c r="D1141">
        <v>830</v>
      </c>
      <c r="E1141" s="12">
        <v>40972</v>
      </c>
      <c r="F1141" s="72">
        <f t="shared" si="182"/>
        <v>2012</v>
      </c>
      <c r="G1141" s="70">
        <f t="shared" si="183"/>
        <v>5110.8433734939763</v>
      </c>
      <c r="H1141" s="70" cm="1">
        <f t="array" ref="H1141">INDEX(magic_bricks_appreciation_pivot!$A$13:$K$20,MATCH(C1141,magic_bricks_appreciation_pivot!$A$13:$A$20,0),1+MATCH(F1141,INDEX(magic_bricks_appreciation_pivot!$B$13:$K$13,0),0))</f>
        <v>0.26292059267573231</v>
      </c>
      <c r="I1141" s="70">
        <f t="shared" ref="I1141:I1142" si="193">G1141+G1141*H1141</f>
        <v>6454.5893423258512</v>
      </c>
      <c r="J1141">
        <v>93</v>
      </c>
      <c r="K1141">
        <v>1</v>
      </c>
      <c r="L1141">
        <v>1</v>
      </c>
      <c r="M1141">
        <v>2</v>
      </c>
      <c r="N1141" t="s">
        <v>176</v>
      </c>
      <c r="O1141" t="s">
        <v>161</v>
      </c>
      <c r="P1141" s="12">
        <v>33672</v>
      </c>
      <c r="Q1141" t="s">
        <v>194</v>
      </c>
      <c r="R1141" t="s">
        <v>157</v>
      </c>
      <c r="S1141" t="s">
        <v>178</v>
      </c>
      <c r="T1141" t="s">
        <v>171</v>
      </c>
      <c r="U1141">
        <v>3</v>
      </c>
      <c r="V1141">
        <v>3.8</v>
      </c>
      <c r="W1141">
        <v>2.2000000000000002</v>
      </c>
      <c r="X1141">
        <v>2.92</v>
      </c>
      <c r="Y1141">
        <v>169680</v>
      </c>
      <c r="Z1141">
        <v>93324</v>
      </c>
      <c r="AA1141">
        <v>4242000</v>
      </c>
    </row>
    <row r="1142" spans="1:27">
      <c r="A1142" t="s">
        <v>1327</v>
      </c>
      <c r="B1142" t="s">
        <v>23</v>
      </c>
      <c r="C1142" t="s">
        <v>23</v>
      </c>
      <c r="D1142">
        <v>1459</v>
      </c>
      <c r="E1142" s="12">
        <v>40925</v>
      </c>
      <c r="F1142" s="72">
        <f t="shared" si="182"/>
        <v>2012</v>
      </c>
      <c r="G1142" s="70">
        <f t="shared" si="183"/>
        <v>7120.2021932830703</v>
      </c>
      <c r="H1142" s="70" cm="1">
        <f t="array" ref="H1142">INDEX(magic_bricks_appreciation_pivot!$A$13:$K$20,MATCH(C1142,magic_bricks_appreciation_pivot!$A$13:$A$20,0),1+MATCH(F1142,INDEX(magic_bricks_appreciation_pivot!$B$13:$K$13,0),0))</f>
        <v>0.26292059267573231</v>
      </c>
      <c r="I1142" s="70">
        <f t="shared" si="193"/>
        <v>8992.2499739121049</v>
      </c>
      <c r="J1142">
        <v>155</v>
      </c>
      <c r="K1142">
        <v>2</v>
      </c>
      <c r="L1142">
        <v>2</v>
      </c>
      <c r="M1142">
        <v>4</v>
      </c>
      <c r="N1142" t="s">
        <v>154</v>
      </c>
      <c r="O1142" t="s">
        <v>155</v>
      </c>
      <c r="P1142" s="12">
        <v>28880</v>
      </c>
      <c r="Q1142" t="s">
        <v>169</v>
      </c>
      <c r="R1142" t="s">
        <v>170</v>
      </c>
      <c r="S1142" t="s">
        <v>162</v>
      </c>
      <c r="T1142" t="s">
        <v>182</v>
      </c>
      <c r="U1142">
        <v>3.6</v>
      </c>
      <c r="V1142">
        <v>3.6</v>
      </c>
      <c r="W1142">
        <v>2.5</v>
      </c>
      <c r="X1142">
        <v>3.16</v>
      </c>
      <c r="Y1142">
        <v>311651</v>
      </c>
      <c r="Z1142">
        <v>155826</v>
      </c>
      <c r="AA1142">
        <v>10388375</v>
      </c>
    </row>
    <row r="1143" spans="1:27" hidden="1">
      <c r="A1143" t="s">
        <v>1328</v>
      </c>
      <c r="B1143" t="s">
        <v>175</v>
      </c>
      <c r="C1143" t="s">
        <v>34</v>
      </c>
      <c r="D1143">
        <v>820</v>
      </c>
      <c r="E1143" s="12">
        <v>40002</v>
      </c>
      <c r="F1143" s="72">
        <f t="shared" si="182"/>
        <v>2009</v>
      </c>
      <c r="G1143" s="70">
        <f t="shared" si="183"/>
        <v>10066.707317073171</v>
      </c>
      <c r="H1143" s="70" t="e" cm="1">
        <f t="array" ref="H1143">INDEX(magic_bricks_appreciation_pivot!$A$13:$K$20,MATCH(C1143,magic_bricks_appreciation_pivot!$A$13:$A$20,0),1+MATCH(F1143,INDEX(magic_bricks_appreciation_pivot!$B$13:$K$13,0),0))</f>
        <v>#N/A</v>
      </c>
      <c r="I1143" s="70"/>
      <c r="J1143">
        <v>16</v>
      </c>
      <c r="K1143">
        <v>1</v>
      </c>
      <c r="L1143">
        <v>1</v>
      </c>
      <c r="M1143">
        <v>3</v>
      </c>
      <c r="N1143" t="s">
        <v>184</v>
      </c>
      <c r="O1143" t="s">
        <v>161</v>
      </c>
      <c r="P1143" s="12">
        <v>30512</v>
      </c>
      <c r="Q1143" t="s">
        <v>194</v>
      </c>
      <c r="R1143" t="s">
        <v>157</v>
      </c>
      <c r="S1143" t="s">
        <v>162</v>
      </c>
      <c r="T1143" t="s">
        <v>166</v>
      </c>
      <c r="U1143">
        <v>3</v>
      </c>
      <c r="V1143">
        <v>2</v>
      </c>
      <c r="W1143">
        <v>4.5</v>
      </c>
      <c r="X1143">
        <v>3.05</v>
      </c>
      <c r="Y1143">
        <v>214622</v>
      </c>
      <c r="Z1143">
        <v>24764</v>
      </c>
      <c r="AA1143">
        <v>8254700</v>
      </c>
    </row>
    <row r="1144" spans="1:27" hidden="1">
      <c r="A1144" t="s">
        <v>1329</v>
      </c>
      <c r="B1144" t="s">
        <v>201</v>
      </c>
      <c r="C1144" t="s">
        <v>201</v>
      </c>
      <c r="D1144">
        <v>2434</v>
      </c>
      <c r="E1144" s="12">
        <v>39744</v>
      </c>
      <c r="F1144" s="72">
        <f t="shared" si="182"/>
        <v>2008</v>
      </c>
      <c r="G1144" s="70">
        <f t="shared" si="183"/>
        <v>5900.4601479046833</v>
      </c>
      <c r="H1144" s="70" t="e" cm="1">
        <f t="array" ref="H1144">INDEX(magic_bricks_appreciation_pivot!$A$13:$K$20,MATCH(C1144,magic_bricks_appreciation_pivot!$A$13:$A$20,0),1+MATCH(F1144,INDEX(magic_bricks_appreciation_pivot!$B$13:$K$13,0),0))</f>
        <v>#N/A</v>
      </c>
      <c r="I1144" s="70"/>
      <c r="J1144">
        <v>28</v>
      </c>
      <c r="K1144">
        <v>4</v>
      </c>
      <c r="L1144">
        <v>2</v>
      </c>
      <c r="M1144">
        <v>6</v>
      </c>
      <c r="N1144" t="s">
        <v>176</v>
      </c>
      <c r="O1144" t="s">
        <v>155</v>
      </c>
      <c r="P1144" s="12">
        <v>35364</v>
      </c>
      <c r="Q1144" t="s">
        <v>169</v>
      </c>
      <c r="R1144" t="s">
        <v>177</v>
      </c>
      <c r="S1144" t="s">
        <v>162</v>
      </c>
      <c r="T1144" t="s">
        <v>182</v>
      </c>
      <c r="U1144">
        <v>2.1</v>
      </c>
      <c r="V1144">
        <v>4.5</v>
      </c>
      <c r="W1144">
        <v>2.1</v>
      </c>
      <c r="Y1144">
        <v>459575</v>
      </c>
      <c r="Z1144">
        <v>272873</v>
      </c>
      <c r="AA1144">
        <v>14361720</v>
      </c>
    </row>
    <row r="1145" spans="1:27">
      <c r="A1145" t="s">
        <v>1330</v>
      </c>
      <c r="B1145" t="s">
        <v>23</v>
      </c>
      <c r="C1145" t="s">
        <v>23</v>
      </c>
      <c r="D1145">
        <v>1647</v>
      </c>
      <c r="E1145" s="12">
        <v>40855</v>
      </c>
      <c r="F1145" s="72">
        <f t="shared" si="182"/>
        <v>2011</v>
      </c>
      <c r="G1145" s="70">
        <f t="shared" si="183"/>
        <v>5767.4559805707349</v>
      </c>
      <c r="H1145" s="70" cm="1">
        <f t="array" ref="H1145">INDEX(magic_bricks_appreciation_pivot!$A$13:$K$20,MATCH(C1145,magic_bricks_appreciation_pivot!$A$13:$A$20,0),1+MATCH(F1145,INDEX(magic_bricks_appreciation_pivot!$B$13:$K$13,0),0))</f>
        <v>0.30621792098525186</v>
      </c>
      <c r="I1145" s="70">
        <f t="shared" ref="I1145:I1147" si="194">G1145+G1145*H1145</f>
        <v>7533.5543603150627</v>
      </c>
      <c r="J1145">
        <v>61</v>
      </c>
      <c r="K1145">
        <v>2</v>
      </c>
      <c r="L1145">
        <v>2</v>
      </c>
      <c r="M1145">
        <v>4</v>
      </c>
      <c r="N1145" t="s">
        <v>168</v>
      </c>
      <c r="O1145" t="s">
        <v>155</v>
      </c>
      <c r="P1145" s="12">
        <v>35745</v>
      </c>
      <c r="Q1145" t="s">
        <v>194</v>
      </c>
      <c r="R1145" t="s">
        <v>170</v>
      </c>
      <c r="S1145" t="s">
        <v>178</v>
      </c>
      <c r="T1145" t="s">
        <v>182</v>
      </c>
      <c r="U1145">
        <v>3.7</v>
      </c>
      <c r="V1145">
        <v>2.2000000000000002</v>
      </c>
      <c r="W1145">
        <v>4.8</v>
      </c>
      <c r="X1145">
        <v>3.69</v>
      </c>
      <c r="Y1145">
        <v>455952</v>
      </c>
      <c r="Z1145">
        <v>199479</v>
      </c>
      <c r="AA1145">
        <v>9499000</v>
      </c>
    </row>
    <row r="1146" spans="1:27">
      <c r="A1146" t="s">
        <v>1331</v>
      </c>
      <c r="B1146" t="s">
        <v>23</v>
      </c>
      <c r="C1146" t="s">
        <v>23</v>
      </c>
      <c r="D1146">
        <v>847</v>
      </c>
      <c r="E1146" s="12">
        <v>40187</v>
      </c>
      <c r="F1146" s="72">
        <f t="shared" si="182"/>
        <v>2010</v>
      </c>
      <c r="G1146" s="70">
        <f t="shared" si="183"/>
        <v>8044.8642266824081</v>
      </c>
      <c r="H1146" s="70" cm="1">
        <f t="array" ref="H1146">INDEX(magic_bricks_appreciation_pivot!$A$13:$K$20,MATCH(C1146,magic_bricks_appreciation_pivot!$A$13:$A$20,0),1+MATCH(F1146,INDEX(magic_bricks_appreciation_pivot!$B$13:$K$13,0),0))</f>
        <v>0.49881786187527283</v>
      </c>
      <c r="I1146" s="70">
        <f t="shared" si="194"/>
        <v>12057.786199312997</v>
      </c>
      <c r="J1146">
        <v>36</v>
      </c>
      <c r="K1146">
        <v>1</v>
      </c>
      <c r="L1146">
        <v>1</v>
      </c>
      <c r="M1146">
        <v>2</v>
      </c>
      <c r="N1146" t="s">
        <v>168</v>
      </c>
      <c r="O1146" t="s">
        <v>155</v>
      </c>
      <c r="P1146" s="12">
        <v>29237</v>
      </c>
      <c r="Q1146" t="s">
        <v>194</v>
      </c>
      <c r="R1146" t="s">
        <v>177</v>
      </c>
      <c r="S1146" t="s">
        <v>178</v>
      </c>
      <c r="T1146" t="s">
        <v>182</v>
      </c>
      <c r="U1146">
        <v>2.7</v>
      </c>
      <c r="V1146">
        <v>2.5</v>
      </c>
      <c r="W1146">
        <v>3.5</v>
      </c>
      <c r="X1146">
        <v>2.96</v>
      </c>
      <c r="Y1146">
        <v>258932</v>
      </c>
      <c r="Z1146">
        <v>122652</v>
      </c>
      <c r="AA1146">
        <v>6814000</v>
      </c>
    </row>
    <row r="1147" spans="1:27">
      <c r="A1147" t="s">
        <v>1332</v>
      </c>
      <c r="B1147" t="s">
        <v>39</v>
      </c>
      <c r="C1147" t="s">
        <v>39</v>
      </c>
      <c r="D1147">
        <v>1863</v>
      </c>
      <c r="E1147" s="12">
        <v>41411</v>
      </c>
      <c r="F1147" s="72">
        <f t="shared" si="182"/>
        <v>2013</v>
      </c>
      <c r="G1147" s="70">
        <f t="shared" si="183"/>
        <v>8095.9205582393988</v>
      </c>
      <c r="H1147" s="70" cm="1">
        <f t="array" ref="H1147">INDEX(magic_bricks_appreciation_pivot!$A$13:$K$20,MATCH(C1147,magic_bricks_appreciation_pivot!$A$13:$A$20,0),1+MATCH(F1147,INDEX(magic_bricks_appreciation_pivot!$B$13:$K$13,0),0))</f>
        <v>4.727764965406598E-2</v>
      </c>
      <c r="I1147" s="70">
        <f t="shared" si="194"/>
        <v>8478.676654018991</v>
      </c>
      <c r="J1147">
        <v>132</v>
      </c>
      <c r="K1147">
        <v>2</v>
      </c>
      <c r="L1147">
        <v>1</v>
      </c>
      <c r="M1147">
        <v>5</v>
      </c>
      <c r="N1147" t="s">
        <v>176</v>
      </c>
      <c r="O1147" t="s">
        <v>155</v>
      </c>
      <c r="P1147" s="12">
        <v>31191</v>
      </c>
      <c r="Q1147" t="s">
        <v>169</v>
      </c>
      <c r="R1147" t="s">
        <v>157</v>
      </c>
      <c r="S1147" t="s">
        <v>158</v>
      </c>
      <c r="T1147" t="s">
        <v>182</v>
      </c>
      <c r="U1147">
        <v>3.5</v>
      </c>
      <c r="V1147">
        <v>2.6</v>
      </c>
      <c r="W1147">
        <v>3.4</v>
      </c>
      <c r="X1147">
        <v>3.2349999999999999</v>
      </c>
      <c r="Y1147">
        <v>467564</v>
      </c>
      <c r="Z1147">
        <v>90496</v>
      </c>
      <c r="AA1147">
        <v>15082700</v>
      </c>
    </row>
    <row r="1148" spans="1:27" hidden="1">
      <c r="A1148" t="s">
        <v>1333</v>
      </c>
      <c r="B1148" t="s">
        <v>56</v>
      </c>
      <c r="C1148" t="s">
        <v>56</v>
      </c>
      <c r="D1148">
        <v>1080</v>
      </c>
      <c r="E1148" s="12">
        <v>39495</v>
      </c>
      <c r="F1148" s="72">
        <f t="shared" si="182"/>
        <v>2008</v>
      </c>
      <c r="G1148" s="70">
        <f t="shared" si="183"/>
        <v>9765.1898148148157</v>
      </c>
      <c r="H1148" s="70" t="e" cm="1">
        <f t="array" ref="H1148">INDEX(magic_bricks_appreciation_pivot!$A$13:$K$20,MATCH(C1148,magic_bricks_appreciation_pivot!$A$13:$A$20,0),1+MATCH(F1148,INDEX(magic_bricks_appreciation_pivot!$B$13:$K$13,0),0))</f>
        <v>#N/A</v>
      </c>
      <c r="I1148" s="70"/>
      <c r="J1148">
        <v>171</v>
      </c>
      <c r="K1148">
        <v>1</v>
      </c>
      <c r="L1148">
        <v>1</v>
      </c>
      <c r="M1148">
        <v>3</v>
      </c>
      <c r="N1148" t="s">
        <v>176</v>
      </c>
      <c r="O1148" t="s">
        <v>155</v>
      </c>
      <c r="P1148" s="12">
        <v>36940</v>
      </c>
      <c r="Q1148" t="s">
        <v>169</v>
      </c>
      <c r="R1148" t="s">
        <v>170</v>
      </c>
      <c r="S1148" t="s">
        <v>158</v>
      </c>
      <c r="T1148" t="s">
        <v>166</v>
      </c>
      <c r="U1148">
        <v>4.3</v>
      </c>
      <c r="V1148">
        <v>4.5999999999999996</v>
      </c>
      <c r="W1148">
        <v>3.5</v>
      </c>
      <c r="X1148">
        <v>3.96</v>
      </c>
      <c r="Y1148">
        <v>326939</v>
      </c>
      <c r="Z1148">
        <v>63278</v>
      </c>
      <c r="AA1148">
        <v>10546405</v>
      </c>
    </row>
    <row r="1149" spans="1:27" hidden="1">
      <c r="A1149" t="s">
        <v>1334</v>
      </c>
      <c r="B1149" t="s">
        <v>175</v>
      </c>
      <c r="C1149" t="s">
        <v>34</v>
      </c>
      <c r="D1149">
        <v>1292</v>
      </c>
      <c r="E1149" s="12">
        <v>40038</v>
      </c>
      <c r="F1149" s="72">
        <f t="shared" si="182"/>
        <v>2009</v>
      </c>
      <c r="G1149" s="70">
        <f t="shared" si="183"/>
        <v>7543.4210526315792</v>
      </c>
      <c r="H1149" s="70" t="e" cm="1">
        <f t="array" ref="H1149">INDEX(magic_bricks_appreciation_pivot!$A$13:$K$20,MATCH(C1149,magic_bricks_appreciation_pivot!$A$13:$A$20,0),1+MATCH(F1149,INDEX(magic_bricks_appreciation_pivot!$B$13:$K$13,0),0))</f>
        <v>#N/A</v>
      </c>
      <c r="I1149" s="70"/>
      <c r="J1149">
        <v>6</v>
      </c>
      <c r="K1149">
        <v>2</v>
      </c>
      <c r="L1149">
        <v>1</v>
      </c>
      <c r="M1149">
        <v>4</v>
      </c>
      <c r="N1149" t="s">
        <v>176</v>
      </c>
      <c r="O1149" t="s">
        <v>161</v>
      </c>
      <c r="P1149" s="12">
        <v>37848</v>
      </c>
      <c r="Q1149" t="s">
        <v>194</v>
      </c>
      <c r="R1149" t="s">
        <v>165</v>
      </c>
      <c r="S1149" t="s">
        <v>158</v>
      </c>
      <c r="T1149" t="s">
        <v>182</v>
      </c>
      <c r="U1149">
        <v>2.6</v>
      </c>
      <c r="V1149">
        <v>2.9</v>
      </c>
      <c r="W1149">
        <v>3.3</v>
      </c>
      <c r="X1149">
        <v>2.93</v>
      </c>
      <c r="Y1149">
        <v>263145</v>
      </c>
      <c r="Z1149">
        <v>155938</v>
      </c>
      <c r="AA1149">
        <v>9746100</v>
      </c>
    </row>
    <row r="1150" spans="1:27" hidden="1">
      <c r="A1150" t="s">
        <v>1335</v>
      </c>
      <c r="B1150" t="s">
        <v>201</v>
      </c>
      <c r="C1150" t="s">
        <v>201</v>
      </c>
      <c r="D1150">
        <v>1883</v>
      </c>
      <c r="E1150" s="12">
        <v>39630</v>
      </c>
      <c r="F1150" s="72">
        <f t="shared" si="182"/>
        <v>2008</v>
      </c>
      <c r="G1150" s="70">
        <f t="shared" si="183"/>
        <v>6079.5857673924593</v>
      </c>
      <c r="H1150" s="70" t="e" cm="1">
        <f t="array" ref="H1150">INDEX(magic_bricks_appreciation_pivot!$A$13:$K$20,MATCH(C1150,magic_bricks_appreciation_pivot!$A$13:$A$20,0),1+MATCH(F1150,INDEX(magic_bricks_appreciation_pivot!$B$13:$K$13,0),0))</f>
        <v>#N/A</v>
      </c>
      <c r="I1150" s="70"/>
      <c r="J1150">
        <v>97</v>
      </c>
      <c r="K1150">
        <v>3</v>
      </c>
      <c r="L1150">
        <v>2</v>
      </c>
      <c r="M1150">
        <v>5</v>
      </c>
      <c r="N1150" t="s">
        <v>168</v>
      </c>
      <c r="O1150" t="s">
        <v>155</v>
      </c>
      <c r="P1150" s="12">
        <v>28680</v>
      </c>
      <c r="Q1150" t="s">
        <v>169</v>
      </c>
      <c r="R1150" t="s">
        <v>157</v>
      </c>
      <c r="S1150" t="s">
        <v>162</v>
      </c>
      <c r="T1150" t="s">
        <v>163</v>
      </c>
      <c r="U1150">
        <v>4.9000000000000004</v>
      </c>
      <c r="V1150">
        <v>2.7</v>
      </c>
      <c r="W1150">
        <v>4.3</v>
      </c>
      <c r="X1150">
        <v>4</v>
      </c>
      <c r="Y1150">
        <v>400675</v>
      </c>
      <c r="Z1150">
        <v>137374</v>
      </c>
      <c r="AA1150">
        <v>11447860</v>
      </c>
    </row>
    <row r="1151" spans="1:27" hidden="1">
      <c r="A1151" t="s">
        <v>1336</v>
      </c>
      <c r="B1151" t="s">
        <v>51</v>
      </c>
      <c r="C1151" t="s">
        <v>51</v>
      </c>
      <c r="D1151">
        <v>1748</v>
      </c>
      <c r="E1151" s="12">
        <v>39089</v>
      </c>
      <c r="F1151" s="72">
        <f t="shared" si="182"/>
        <v>2007</v>
      </c>
      <c r="G1151" s="70">
        <f t="shared" si="183"/>
        <v>5444.4393592677343</v>
      </c>
      <c r="H1151" s="70" t="e" cm="1">
        <f t="array" ref="H1151">INDEX(magic_bricks_appreciation_pivot!$A$13:$K$20,MATCH(C1151,magic_bricks_appreciation_pivot!$A$13:$A$20,0),1+MATCH(F1151,INDEX(magic_bricks_appreciation_pivot!$B$13:$K$13,0),0))</f>
        <v>#N/A</v>
      </c>
      <c r="I1151" s="70"/>
      <c r="J1151">
        <v>76</v>
      </c>
      <c r="K1151">
        <v>2</v>
      </c>
      <c r="L1151">
        <v>1</v>
      </c>
      <c r="M1151">
        <v>4</v>
      </c>
      <c r="N1151" t="s">
        <v>168</v>
      </c>
      <c r="O1151" t="s">
        <v>161</v>
      </c>
      <c r="P1151" s="12">
        <v>21204</v>
      </c>
      <c r="Q1151" t="s">
        <v>169</v>
      </c>
      <c r="R1151" t="s">
        <v>165</v>
      </c>
      <c r="S1151" t="s">
        <v>178</v>
      </c>
      <c r="T1151" t="s">
        <v>182</v>
      </c>
      <c r="U1151">
        <v>4.0999999999999996</v>
      </c>
      <c r="V1151">
        <v>3.7</v>
      </c>
      <c r="W1151">
        <v>3.8</v>
      </c>
      <c r="X1151">
        <v>3.83</v>
      </c>
      <c r="Y1151">
        <v>342608</v>
      </c>
      <c r="Z1151">
        <v>66618</v>
      </c>
      <c r="AA1151">
        <v>9516880</v>
      </c>
    </row>
    <row r="1152" spans="1:27">
      <c r="A1152" t="s">
        <v>1337</v>
      </c>
      <c r="B1152" t="s">
        <v>23</v>
      </c>
      <c r="C1152" t="s">
        <v>23</v>
      </c>
      <c r="D1152">
        <v>1621</v>
      </c>
      <c r="E1152" s="12">
        <v>40458</v>
      </c>
      <c r="F1152" s="72">
        <f t="shared" si="182"/>
        <v>2010</v>
      </c>
      <c r="G1152" s="70">
        <f t="shared" si="183"/>
        <v>4676.2029611351018</v>
      </c>
      <c r="H1152" s="70" cm="1">
        <f t="array" ref="H1152">INDEX(magic_bricks_appreciation_pivot!$A$13:$K$20,MATCH(C1152,magic_bricks_appreciation_pivot!$A$13:$A$20,0),1+MATCH(F1152,INDEX(magic_bricks_appreciation_pivot!$B$13:$K$13,0),0))</f>
        <v>0.49881786187527283</v>
      </c>
      <c r="I1152" s="70">
        <f>G1152+G1152*H1152</f>
        <v>7008.7765239033324</v>
      </c>
      <c r="J1152">
        <v>9</v>
      </c>
      <c r="K1152">
        <v>2</v>
      </c>
      <c r="L1152">
        <v>2</v>
      </c>
      <c r="M1152">
        <v>4</v>
      </c>
      <c r="N1152" t="s">
        <v>193</v>
      </c>
      <c r="O1152" t="s">
        <v>161</v>
      </c>
      <c r="P1152" s="12">
        <v>26953</v>
      </c>
      <c r="Q1152" t="s">
        <v>169</v>
      </c>
      <c r="R1152" t="s">
        <v>170</v>
      </c>
      <c r="S1152" t="s">
        <v>158</v>
      </c>
      <c r="T1152" t="s">
        <v>171</v>
      </c>
      <c r="U1152">
        <v>4.7</v>
      </c>
      <c r="V1152">
        <v>3.8</v>
      </c>
      <c r="W1152">
        <v>4.5</v>
      </c>
      <c r="X1152">
        <v>4.3499999999999996</v>
      </c>
      <c r="Y1152">
        <v>234984</v>
      </c>
      <c r="Z1152">
        <v>151603</v>
      </c>
      <c r="AA1152">
        <v>7580125</v>
      </c>
    </row>
    <row r="1153" spans="1:27" hidden="1">
      <c r="A1153" t="s">
        <v>1338</v>
      </c>
      <c r="B1153" t="s">
        <v>201</v>
      </c>
      <c r="C1153" t="s">
        <v>201</v>
      </c>
      <c r="D1153">
        <v>2061</v>
      </c>
      <c r="E1153" s="12">
        <v>39664</v>
      </c>
      <c r="F1153" s="72">
        <f t="shared" si="182"/>
        <v>2008</v>
      </c>
      <c r="G1153" s="70">
        <f t="shared" si="183"/>
        <v>5518.6705482775351</v>
      </c>
      <c r="H1153" s="70" t="e" cm="1">
        <f t="array" ref="H1153">INDEX(magic_bricks_appreciation_pivot!$A$13:$K$20,MATCH(C1153,magic_bricks_appreciation_pivot!$A$13:$A$20,0),1+MATCH(F1153,INDEX(magic_bricks_appreciation_pivot!$B$13:$K$13,0),0))</f>
        <v>#N/A</v>
      </c>
      <c r="I1153" s="70"/>
      <c r="J1153">
        <v>64</v>
      </c>
      <c r="K1153">
        <v>3</v>
      </c>
      <c r="L1153">
        <v>2</v>
      </c>
      <c r="M1153">
        <v>5</v>
      </c>
      <c r="N1153" t="s">
        <v>168</v>
      </c>
      <c r="O1153" t="s">
        <v>155</v>
      </c>
      <c r="P1153" s="12">
        <v>36379</v>
      </c>
      <c r="Q1153" t="s">
        <v>194</v>
      </c>
      <c r="R1153" t="s">
        <v>177</v>
      </c>
      <c r="S1153" t="s">
        <v>158</v>
      </c>
      <c r="T1153" t="s">
        <v>166</v>
      </c>
      <c r="U1153">
        <v>4.5999999999999996</v>
      </c>
      <c r="V1153">
        <v>2.2999999999999998</v>
      </c>
      <c r="W1153">
        <v>3.7</v>
      </c>
      <c r="X1153">
        <v>3.55</v>
      </c>
      <c r="Y1153">
        <v>500455</v>
      </c>
      <c r="Z1153">
        <v>113740</v>
      </c>
      <c r="AA1153">
        <v>11373980</v>
      </c>
    </row>
    <row r="1154" spans="1:27" hidden="1">
      <c r="A1154" t="s">
        <v>1339</v>
      </c>
      <c r="B1154" t="s">
        <v>51</v>
      </c>
      <c r="C1154" t="s">
        <v>51</v>
      </c>
      <c r="D1154">
        <v>1521</v>
      </c>
      <c r="E1154" s="12">
        <v>39492</v>
      </c>
      <c r="F1154" s="72">
        <f t="shared" si="182"/>
        <v>2008</v>
      </c>
      <c r="G1154" s="70">
        <f t="shared" si="183"/>
        <v>8443.2084155161083</v>
      </c>
      <c r="H1154" s="70" t="e" cm="1">
        <f t="array" ref="H1154">INDEX(magic_bricks_appreciation_pivot!$A$13:$K$20,MATCH(C1154,magic_bricks_appreciation_pivot!$A$13:$A$20,0),1+MATCH(F1154,INDEX(magic_bricks_appreciation_pivot!$B$13:$K$13,0),0))</f>
        <v>#N/A</v>
      </c>
      <c r="I1154" s="70"/>
      <c r="J1154">
        <v>78</v>
      </c>
      <c r="K1154">
        <v>2</v>
      </c>
      <c r="L1154">
        <v>1</v>
      </c>
      <c r="M1154">
        <v>4</v>
      </c>
      <c r="N1154" t="s">
        <v>184</v>
      </c>
      <c r="O1154" t="s">
        <v>161</v>
      </c>
      <c r="P1154" s="12">
        <v>30002</v>
      </c>
      <c r="Q1154" t="s">
        <v>156</v>
      </c>
      <c r="R1154" t="s">
        <v>177</v>
      </c>
      <c r="S1154" t="s">
        <v>178</v>
      </c>
      <c r="T1154" t="s">
        <v>166</v>
      </c>
      <c r="U1154">
        <v>2.1</v>
      </c>
      <c r="V1154">
        <v>2.9</v>
      </c>
      <c r="W1154">
        <v>2.1</v>
      </c>
      <c r="X1154">
        <v>2.46</v>
      </c>
      <c r="Y1154">
        <v>436632</v>
      </c>
      <c r="Z1154">
        <v>231158</v>
      </c>
      <c r="AA1154">
        <v>12842120</v>
      </c>
    </row>
    <row r="1155" spans="1:27">
      <c r="A1155" t="s">
        <v>1340</v>
      </c>
      <c r="B1155" t="s">
        <v>175</v>
      </c>
      <c r="C1155" t="s">
        <v>34</v>
      </c>
      <c r="D1155">
        <v>839</v>
      </c>
      <c r="E1155" s="12">
        <v>40631</v>
      </c>
      <c r="F1155" s="72">
        <f t="shared" ref="F1155:F1218" si="195">YEAR(E1155)</f>
        <v>2011</v>
      </c>
      <c r="G1155" s="70">
        <f t="shared" ref="G1155:G1218" si="196">AA1155/D1155</f>
        <v>13885.876042908225</v>
      </c>
      <c r="H1155" s="70" cm="1">
        <f t="array" ref="H1155">INDEX(magic_bricks_appreciation_pivot!$A$13:$K$20,MATCH(C1155,magic_bricks_appreciation_pivot!$A$13:$A$20,0),1+MATCH(F1155,INDEX(magic_bricks_appreciation_pivot!$B$13:$K$13,0),0))</f>
        <v>0.22839026915113872</v>
      </c>
      <c r="I1155" s="70">
        <f t="shared" ref="I1155:I1159" si="197">G1155+G1155*H1155</f>
        <v>17057.275009747384</v>
      </c>
      <c r="J1155">
        <v>71</v>
      </c>
      <c r="K1155">
        <v>1</v>
      </c>
      <c r="L1155">
        <v>1</v>
      </c>
      <c r="M1155">
        <v>3</v>
      </c>
      <c r="N1155" t="s">
        <v>168</v>
      </c>
      <c r="O1155" t="s">
        <v>155</v>
      </c>
      <c r="P1155" s="12">
        <v>32236</v>
      </c>
      <c r="Q1155" t="s">
        <v>156</v>
      </c>
      <c r="R1155" t="s">
        <v>157</v>
      </c>
      <c r="S1155" t="s">
        <v>162</v>
      </c>
      <c r="T1155" t="s">
        <v>163</v>
      </c>
      <c r="U1155">
        <v>2.8</v>
      </c>
      <c r="V1155">
        <v>5</v>
      </c>
      <c r="W1155">
        <v>4.5999999999999996</v>
      </c>
      <c r="X1155">
        <v>4.22</v>
      </c>
      <c r="Y1155">
        <v>291256</v>
      </c>
      <c r="Z1155">
        <v>186404</v>
      </c>
      <c r="AA1155">
        <v>11650250</v>
      </c>
    </row>
    <row r="1156" spans="1:27">
      <c r="A1156" t="s">
        <v>1341</v>
      </c>
      <c r="B1156" t="s">
        <v>175</v>
      </c>
      <c r="C1156" t="s">
        <v>34</v>
      </c>
      <c r="D1156">
        <v>1296</v>
      </c>
      <c r="E1156" s="12">
        <v>41233</v>
      </c>
      <c r="F1156" s="72">
        <f t="shared" si="195"/>
        <v>2012</v>
      </c>
      <c r="G1156" s="70">
        <f t="shared" si="196"/>
        <v>7389.3132716049386</v>
      </c>
      <c r="H1156" s="70" cm="1">
        <f t="array" ref="H1156">INDEX(magic_bricks_appreciation_pivot!$A$13:$K$20,MATCH(C1156,magic_bricks_appreciation_pivot!$A$13:$A$20,0),1+MATCH(F1156,INDEX(magic_bricks_appreciation_pivot!$B$13:$K$13,0),0))</f>
        <v>0.22606337179266398</v>
      </c>
      <c r="I1156" s="70">
        <f t="shared" si="197"/>
        <v>9059.7663450162327</v>
      </c>
      <c r="J1156">
        <v>170</v>
      </c>
      <c r="K1156">
        <v>2</v>
      </c>
      <c r="L1156">
        <v>1</v>
      </c>
      <c r="M1156">
        <v>4</v>
      </c>
      <c r="N1156" t="s">
        <v>154</v>
      </c>
      <c r="O1156" t="s">
        <v>161</v>
      </c>
      <c r="P1156" s="12">
        <v>39408</v>
      </c>
      <c r="Q1156" t="s">
        <v>194</v>
      </c>
      <c r="R1156" t="s">
        <v>170</v>
      </c>
      <c r="S1156" t="s">
        <v>162</v>
      </c>
      <c r="T1156" t="s">
        <v>163</v>
      </c>
      <c r="U1156">
        <v>3.5</v>
      </c>
      <c r="V1156">
        <v>3.9</v>
      </c>
      <c r="W1156">
        <v>4.8</v>
      </c>
      <c r="X1156">
        <v>4.05</v>
      </c>
      <c r="Y1156">
        <v>306450</v>
      </c>
      <c r="Z1156">
        <v>105342</v>
      </c>
      <c r="AA1156">
        <v>9576550</v>
      </c>
    </row>
    <row r="1157" spans="1:27">
      <c r="A1157" t="s">
        <v>1342</v>
      </c>
      <c r="B1157" t="s">
        <v>175</v>
      </c>
      <c r="C1157" t="s">
        <v>34</v>
      </c>
      <c r="D1157">
        <v>1027</v>
      </c>
      <c r="E1157" s="12">
        <v>41459</v>
      </c>
      <c r="F1157" s="72">
        <f t="shared" si="195"/>
        <v>2013</v>
      </c>
      <c r="G1157" s="70">
        <f t="shared" si="196"/>
        <v>9021.8987341772154</v>
      </c>
      <c r="H1157" s="70" cm="1">
        <f t="array" ref="H1157">INDEX(magic_bricks_appreciation_pivot!$A$13:$K$20,MATCH(C1157,magic_bricks_appreciation_pivot!$A$13:$A$20,0),1+MATCH(F1157,INDEX(magic_bricks_appreciation_pivot!$B$13:$K$13,0),0))</f>
        <v>0.11656080922135968</v>
      </c>
      <c r="I1157" s="70">
        <f t="shared" si="197"/>
        <v>10073.498551346072</v>
      </c>
      <c r="J1157">
        <v>4</v>
      </c>
      <c r="K1157">
        <v>1</v>
      </c>
      <c r="L1157">
        <v>1</v>
      </c>
      <c r="M1157">
        <v>3</v>
      </c>
      <c r="N1157" t="s">
        <v>193</v>
      </c>
      <c r="O1157" t="s">
        <v>155</v>
      </c>
      <c r="P1157" s="12">
        <v>36349</v>
      </c>
      <c r="Q1157" t="s">
        <v>169</v>
      </c>
      <c r="R1157" t="s">
        <v>165</v>
      </c>
      <c r="S1157" t="s">
        <v>178</v>
      </c>
      <c r="T1157" t="s">
        <v>166</v>
      </c>
      <c r="U1157">
        <v>4.9000000000000004</v>
      </c>
      <c r="V1157">
        <v>4.9000000000000004</v>
      </c>
      <c r="W1157">
        <v>2.8</v>
      </c>
      <c r="X1157">
        <v>4.2699999999999996</v>
      </c>
      <c r="Y1157">
        <v>268699</v>
      </c>
      <c r="Z1157">
        <v>74124</v>
      </c>
      <c r="AA1157">
        <v>9265490</v>
      </c>
    </row>
    <row r="1158" spans="1:27">
      <c r="A1158" t="s">
        <v>1343</v>
      </c>
      <c r="B1158" t="s">
        <v>201</v>
      </c>
      <c r="C1158" t="s">
        <v>201</v>
      </c>
      <c r="D1158">
        <v>1921</v>
      </c>
      <c r="E1158" s="12">
        <v>40927</v>
      </c>
      <c r="F1158" s="72">
        <f t="shared" si="195"/>
        <v>2012</v>
      </c>
      <c r="G1158" s="70">
        <f t="shared" si="196"/>
        <v>5910.9630400832903</v>
      </c>
      <c r="H1158" s="70" cm="1">
        <f t="array" ref="H1158">INDEX(magic_bricks_appreciation_pivot!$A$13:$K$20,MATCH(C1158,magic_bricks_appreciation_pivot!$A$13:$A$20,0),1+MATCH(F1158,INDEX(magic_bricks_appreciation_pivot!$B$13:$K$13,0),0))</f>
        <v>0.26292059267573231</v>
      </c>
      <c r="I1158" s="70">
        <f t="shared" si="197"/>
        <v>7465.0769458663372</v>
      </c>
      <c r="J1158">
        <v>28</v>
      </c>
      <c r="K1158">
        <v>3</v>
      </c>
      <c r="L1158">
        <v>2</v>
      </c>
      <c r="M1158">
        <v>5</v>
      </c>
      <c r="N1158" t="s">
        <v>184</v>
      </c>
      <c r="O1158" t="s">
        <v>161</v>
      </c>
      <c r="P1158" s="12">
        <v>34722</v>
      </c>
      <c r="Q1158" t="s">
        <v>169</v>
      </c>
      <c r="R1158" t="s">
        <v>157</v>
      </c>
      <c r="S1158" t="s">
        <v>158</v>
      </c>
      <c r="T1158" t="s">
        <v>166</v>
      </c>
      <c r="U1158">
        <v>3.7</v>
      </c>
      <c r="V1158">
        <v>3.4</v>
      </c>
      <c r="W1158">
        <v>3.4</v>
      </c>
      <c r="X1158">
        <v>3.49</v>
      </c>
      <c r="Y1158">
        <v>556393</v>
      </c>
      <c r="Z1158">
        <v>124905</v>
      </c>
      <c r="AA1158">
        <v>11354960</v>
      </c>
    </row>
    <row r="1159" spans="1:27">
      <c r="A1159" t="s">
        <v>1344</v>
      </c>
      <c r="B1159" t="s">
        <v>56</v>
      </c>
      <c r="C1159" t="s">
        <v>56</v>
      </c>
      <c r="D1159">
        <v>855</v>
      </c>
      <c r="E1159" s="12">
        <v>40965</v>
      </c>
      <c r="F1159" s="72">
        <f t="shared" si="195"/>
        <v>2012</v>
      </c>
      <c r="G1159" s="70">
        <f t="shared" si="196"/>
        <v>9140.415204678362</v>
      </c>
      <c r="H1159" s="70" cm="1">
        <f t="array" ref="H1159">INDEX(magic_bricks_appreciation_pivot!$A$13:$K$20,MATCH(C1159,magic_bricks_appreciation_pivot!$A$13:$A$20,0),1+MATCH(F1159,INDEX(magic_bricks_appreciation_pivot!$B$13:$K$13,0),0))</f>
        <v>0.4006045824602385</v>
      </c>
      <c r="I1159" s="70">
        <f t="shared" si="197"/>
        <v>12802.107421261753</v>
      </c>
      <c r="J1159">
        <v>117</v>
      </c>
      <c r="K1159">
        <v>1</v>
      </c>
      <c r="L1159">
        <v>1</v>
      </c>
      <c r="M1159">
        <v>3</v>
      </c>
      <c r="N1159" t="s">
        <v>193</v>
      </c>
      <c r="O1159" t="s">
        <v>155</v>
      </c>
      <c r="P1159" s="12">
        <v>27460</v>
      </c>
      <c r="Q1159" t="s">
        <v>194</v>
      </c>
      <c r="R1159" t="s">
        <v>165</v>
      </c>
      <c r="S1159" t="s">
        <v>162</v>
      </c>
      <c r="T1159" t="s">
        <v>171</v>
      </c>
      <c r="U1159">
        <v>3.5</v>
      </c>
      <c r="V1159">
        <v>4.4000000000000004</v>
      </c>
      <c r="W1159">
        <v>2.9</v>
      </c>
      <c r="X1159">
        <v>3.38</v>
      </c>
      <c r="Y1159">
        <v>234452</v>
      </c>
      <c r="Z1159">
        <v>31260</v>
      </c>
      <c r="AA1159">
        <v>7815055</v>
      </c>
    </row>
    <row r="1160" spans="1:27" hidden="1">
      <c r="A1160" t="s">
        <v>1345</v>
      </c>
      <c r="B1160" t="s">
        <v>51</v>
      </c>
      <c r="C1160" t="s">
        <v>51</v>
      </c>
      <c r="D1160">
        <v>1857</v>
      </c>
      <c r="E1160" s="12">
        <v>38608</v>
      </c>
      <c r="F1160" s="72">
        <f t="shared" si="195"/>
        <v>2005</v>
      </c>
      <c r="G1160" s="70">
        <f t="shared" si="196"/>
        <v>5486.5212708669897</v>
      </c>
      <c r="H1160" s="70" t="e" cm="1">
        <f t="array" ref="H1160">INDEX(magic_bricks_appreciation_pivot!$A$13:$K$20,MATCH(C1160,magic_bricks_appreciation_pivot!$A$13:$A$20,0),1+MATCH(F1160,INDEX(magic_bricks_appreciation_pivot!$B$13:$K$13,0),0))</f>
        <v>#N/A</v>
      </c>
      <c r="I1160" s="70"/>
      <c r="J1160">
        <v>170</v>
      </c>
      <c r="K1160">
        <v>3</v>
      </c>
      <c r="L1160">
        <v>2</v>
      </c>
      <c r="M1160">
        <v>5</v>
      </c>
      <c r="N1160" t="s">
        <v>176</v>
      </c>
      <c r="O1160" t="s">
        <v>155</v>
      </c>
      <c r="P1160" s="12">
        <v>21818</v>
      </c>
      <c r="Q1160" t="s">
        <v>169</v>
      </c>
      <c r="R1160" t="s">
        <v>165</v>
      </c>
      <c r="S1160" t="s">
        <v>178</v>
      </c>
      <c r="T1160" t="s">
        <v>166</v>
      </c>
      <c r="U1160">
        <v>4</v>
      </c>
      <c r="V1160">
        <v>2.2000000000000002</v>
      </c>
      <c r="W1160">
        <v>2</v>
      </c>
      <c r="X1160">
        <v>2.59</v>
      </c>
      <c r="Y1160">
        <v>336220</v>
      </c>
      <c r="Z1160">
        <v>193581</v>
      </c>
      <c r="AA1160">
        <v>10188470</v>
      </c>
    </row>
    <row r="1161" spans="1:27" hidden="1">
      <c r="A1161" t="s">
        <v>1346</v>
      </c>
      <c r="B1161" t="s">
        <v>175</v>
      </c>
      <c r="C1161" t="s">
        <v>34</v>
      </c>
      <c r="D1161">
        <v>920</v>
      </c>
      <c r="E1161" s="12">
        <v>39510</v>
      </c>
      <c r="F1161" s="72">
        <f t="shared" si="195"/>
        <v>2008</v>
      </c>
      <c r="G1161" s="70">
        <f t="shared" si="196"/>
        <v>10012.391304347826</v>
      </c>
      <c r="H1161" s="70" t="e" cm="1">
        <f t="array" ref="H1161">INDEX(magic_bricks_appreciation_pivot!$A$13:$K$20,MATCH(C1161,magic_bricks_appreciation_pivot!$A$13:$A$20,0),1+MATCH(F1161,INDEX(magic_bricks_appreciation_pivot!$B$13:$K$13,0),0))</f>
        <v>#N/A</v>
      </c>
      <c r="I1161" s="70"/>
      <c r="J1161">
        <v>67</v>
      </c>
      <c r="K1161">
        <v>1</v>
      </c>
      <c r="L1161">
        <v>1</v>
      </c>
      <c r="M1161">
        <v>3</v>
      </c>
      <c r="N1161" t="s">
        <v>193</v>
      </c>
      <c r="O1161" t="s">
        <v>155</v>
      </c>
      <c r="P1161" s="12">
        <v>26370</v>
      </c>
      <c r="Q1161" t="s">
        <v>169</v>
      </c>
      <c r="R1161" t="s">
        <v>157</v>
      </c>
      <c r="S1161" t="s">
        <v>158</v>
      </c>
      <c r="T1161" t="s">
        <v>166</v>
      </c>
      <c r="U1161">
        <v>3.2</v>
      </c>
      <c r="V1161">
        <v>4.0999999999999996</v>
      </c>
      <c r="W1161">
        <v>2.9</v>
      </c>
      <c r="X1161">
        <v>3.47</v>
      </c>
      <c r="Y1161">
        <v>257919</v>
      </c>
      <c r="Z1161">
        <v>46057</v>
      </c>
      <c r="AA1161">
        <v>9211400</v>
      </c>
    </row>
    <row r="1162" spans="1:27" hidden="1">
      <c r="A1162" t="s">
        <v>1347</v>
      </c>
      <c r="B1162" t="s">
        <v>51</v>
      </c>
      <c r="C1162" t="s">
        <v>51</v>
      </c>
      <c r="D1162">
        <v>1781</v>
      </c>
      <c r="E1162" s="12">
        <v>38339</v>
      </c>
      <c r="F1162" s="72">
        <f t="shared" si="195"/>
        <v>2004</v>
      </c>
      <c r="G1162" s="70">
        <f t="shared" si="196"/>
        <v>6904.2953396967996</v>
      </c>
      <c r="H1162" s="70" t="e" cm="1">
        <f t="array" ref="H1162">INDEX(magic_bricks_appreciation_pivot!$A$13:$K$20,MATCH(C1162,magic_bricks_appreciation_pivot!$A$13:$A$20,0),1+MATCH(F1162,INDEX(magic_bricks_appreciation_pivot!$B$13:$K$13,0),0))</f>
        <v>#N/A</v>
      </c>
      <c r="I1162" s="70"/>
      <c r="J1162">
        <v>109</v>
      </c>
      <c r="K1162">
        <v>2</v>
      </c>
      <c r="L1162">
        <v>1</v>
      </c>
      <c r="M1162">
        <v>4</v>
      </c>
      <c r="N1162" t="s">
        <v>193</v>
      </c>
      <c r="O1162" t="s">
        <v>161</v>
      </c>
      <c r="P1162" s="12">
        <v>20089</v>
      </c>
      <c r="Q1162" t="s">
        <v>156</v>
      </c>
      <c r="R1162" t="s">
        <v>157</v>
      </c>
      <c r="S1162" t="s">
        <v>178</v>
      </c>
      <c r="T1162" t="s">
        <v>173</v>
      </c>
      <c r="U1162">
        <v>4.4000000000000004</v>
      </c>
      <c r="V1162">
        <v>4.0999999999999996</v>
      </c>
      <c r="W1162">
        <v>3.2</v>
      </c>
      <c r="X1162">
        <v>3.91</v>
      </c>
      <c r="Y1162">
        <v>491862</v>
      </c>
      <c r="Z1162">
        <v>122966</v>
      </c>
      <c r="AA1162">
        <v>12296550</v>
      </c>
    </row>
    <row r="1163" spans="1:27">
      <c r="A1163" t="s">
        <v>1348</v>
      </c>
      <c r="B1163" t="s">
        <v>39</v>
      </c>
      <c r="C1163" t="s">
        <v>39</v>
      </c>
      <c r="D1163">
        <v>1658</v>
      </c>
      <c r="E1163" s="12">
        <v>40364</v>
      </c>
      <c r="F1163" s="72">
        <f t="shared" si="195"/>
        <v>2010</v>
      </c>
      <c r="G1163" s="70">
        <f t="shared" si="196"/>
        <v>5799.2340168878163</v>
      </c>
      <c r="H1163" s="70" cm="1">
        <f t="array" ref="H1163">INDEX(magic_bricks_appreciation_pivot!$A$13:$K$20,MATCH(C1163,magic_bricks_appreciation_pivot!$A$13:$A$20,0),1+MATCH(F1163,INDEX(magic_bricks_appreciation_pivot!$B$13:$K$13,0),0))</f>
        <v>0.44211253020365898</v>
      </c>
      <c r="I1163" s="70">
        <f t="shared" ref="I1163:I1165" si="198">G1163+G1163*H1163</f>
        <v>8363.1480413372174</v>
      </c>
      <c r="J1163">
        <v>110</v>
      </c>
      <c r="K1163">
        <v>1</v>
      </c>
      <c r="L1163">
        <v>1</v>
      </c>
      <c r="M1163">
        <v>4</v>
      </c>
      <c r="N1163" t="s">
        <v>176</v>
      </c>
      <c r="O1163" t="s">
        <v>161</v>
      </c>
      <c r="P1163" s="12">
        <v>24304</v>
      </c>
      <c r="Q1163" t="s">
        <v>194</v>
      </c>
      <c r="R1163" t="s">
        <v>177</v>
      </c>
      <c r="S1163" t="s">
        <v>178</v>
      </c>
      <c r="T1163" t="s">
        <v>163</v>
      </c>
      <c r="U1163">
        <v>4.3</v>
      </c>
      <c r="V1163">
        <v>3.4</v>
      </c>
      <c r="W1163">
        <v>3.9</v>
      </c>
      <c r="X1163">
        <v>3.915</v>
      </c>
      <c r="Y1163">
        <v>240378</v>
      </c>
      <c r="Z1163">
        <v>115382</v>
      </c>
      <c r="AA1163">
        <v>9615130</v>
      </c>
    </row>
    <row r="1164" spans="1:27">
      <c r="A1164" t="s">
        <v>1349</v>
      </c>
      <c r="B1164" t="s">
        <v>23</v>
      </c>
      <c r="C1164" t="s">
        <v>23</v>
      </c>
      <c r="D1164">
        <v>1611</v>
      </c>
      <c r="E1164" s="12">
        <v>40715</v>
      </c>
      <c r="F1164" s="72">
        <f t="shared" si="195"/>
        <v>2011</v>
      </c>
      <c r="G1164" s="70">
        <f t="shared" si="196"/>
        <v>7882.6815642458105</v>
      </c>
      <c r="H1164" s="70" cm="1">
        <f t="array" ref="H1164">INDEX(magic_bricks_appreciation_pivot!$A$13:$K$20,MATCH(C1164,magic_bricks_appreciation_pivot!$A$13:$A$20,0),1+MATCH(F1164,INDEX(magic_bricks_appreciation_pivot!$B$13:$K$13,0),0))</f>
        <v>0.30621792098525186</v>
      </c>
      <c r="I1164" s="70">
        <f t="shared" si="198"/>
        <v>10296.499924637936</v>
      </c>
      <c r="J1164">
        <v>28</v>
      </c>
      <c r="K1164">
        <v>2</v>
      </c>
      <c r="L1164">
        <v>2</v>
      </c>
      <c r="M1164">
        <v>4</v>
      </c>
      <c r="N1164" t="s">
        <v>193</v>
      </c>
      <c r="O1164" t="s">
        <v>155</v>
      </c>
      <c r="P1164" s="12">
        <v>24655</v>
      </c>
      <c r="Q1164" t="s">
        <v>156</v>
      </c>
      <c r="R1164" t="s">
        <v>165</v>
      </c>
      <c r="S1164" t="s">
        <v>158</v>
      </c>
      <c r="T1164" t="s">
        <v>166</v>
      </c>
      <c r="U1164">
        <v>3.4</v>
      </c>
      <c r="V1164">
        <v>2.7</v>
      </c>
      <c r="W1164">
        <v>2.1</v>
      </c>
      <c r="X1164">
        <v>2.67</v>
      </c>
      <c r="Y1164">
        <v>520659</v>
      </c>
      <c r="Z1164">
        <v>190485</v>
      </c>
      <c r="AA1164">
        <v>12699000</v>
      </c>
    </row>
    <row r="1165" spans="1:27">
      <c r="A1165" t="s">
        <v>1350</v>
      </c>
      <c r="B1165" t="s">
        <v>201</v>
      </c>
      <c r="C1165" t="s">
        <v>201</v>
      </c>
      <c r="D1165">
        <v>1339</v>
      </c>
      <c r="E1165" s="12">
        <v>40715</v>
      </c>
      <c r="F1165" s="72">
        <f t="shared" si="195"/>
        <v>2011</v>
      </c>
      <c r="G1165" s="70">
        <f t="shared" si="196"/>
        <v>8278.3420463032107</v>
      </c>
      <c r="H1165" s="70" cm="1">
        <f t="array" ref="H1165">INDEX(magic_bricks_appreciation_pivot!$A$13:$K$20,MATCH(C1165,magic_bricks_appreciation_pivot!$A$13:$A$20,0),1+MATCH(F1165,INDEX(magic_bricks_appreciation_pivot!$B$13:$K$13,0),0))</f>
        <v>0.57884713052310821</v>
      </c>
      <c r="I1165" s="70">
        <f t="shared" si="198"/>
        <v>13070.23658529462</v>
      </c>
      <c r="J1165">
        <v>26</v>
      </c>
      <c r="K1165">
        <v>2</v>
      </c>
      <c r="L1165">
        <v>1</v>
      </c>
      <c r="M1165">
        <v>4</v>
      </c>
      <c r="N1165" t="s">
        <v>154</v>
      </c>
      <c r="O1165" t="s">
        <v>155</v>
      </c>
      <c r="P1165" s="12">
        <v>38525</v>
      </c>
      <c r="Q1165" t="s">
        <v>169</v>
      </c>
      <c r="R1165" t="s">
        <v>177</v>
      </c>
      <c r="S1165" t="s">
        <v>162</v>
      </c>
      <c r="T1165" t="s">
        <v>182</v>
      </c>
      <c r="U1165">
        <v>3.5</v>
      </c>
      <c r="V1165">
        <v>3</v>
      </c>
      <c r="W1165">
        <v>3.8</v>
      </c>
      <c r="X1165">
        <v>3.47</v>
      </c>
      <c r="Y1165">
        <v>387965</v>
      </c>
      <c r="Z1165">
        <v>266033</v>
      </c>
      <c r="AA1165">
        <v>11084700</v>
      </c>
    </row>
    <row r="1166" spans="1:27" hidden="1">
      <c r="A1166" t="s">
        <v>1351</v>
      </c>
      <c r="B1166" t="s">
        <v>23</v>
      </c>
      <c r="C1166" t="s">
        <v>23</v>
      </c>
      <c r="D1166">
        <v>876</v>
      </c>
      <c r="E1166" s="12">
        <v>40035</v>
      </c>
      <c r="F1166" s="72">
        <f t="shared" si="195"/>
        <v>2009</v>
      </c>
      <c r="G1166" s="70">
        <f t="shared" si="196"/>
        <v>7720.3196347031962</v>
      </c>
      <c r="H1166" s="70" t="e" cm="1">
        <f t="array" ref="H1166">INDEX(magic_bricks_appreciation_pivot!$A$13:$K$20,MATCH(C1166,magic_bricks_appreciation_pivot!$A$13:$A$20,0),1+MATCH(F1166,INDEX(magic_bricks_appreciation_pivot!$B$13:$K$13,0),0))</f>
        <v>#N/A</v>
      </c>
      <c r="I1166" s="70"/>
      <c r="J1166">
        <v>140</v>
      </c>
      <c r="K1166">
        <v>1</v>
      </c>
      <c r="L1166">
        <v>1</v>
      </c>
      <c r="M1166">
        <v>2</v>
      </c>
      <c r="N1166" t="s">
        <v>168</v>
      </c>
      <c r="O1166" t="s">
        <v>155</v>
      </c>
      <c r="P1166" s="12">
        <v>30545</v>
      </c>
      <c r="Q1166" t="s">
        <v>169</v>
      </c>
      <c r="R1166" t="s">
        <v>177</v>
      </c>
      <c r="S1166" t="s">
        <v>158</v>
      </c>
      <c r="T1166" t="s">
        <v>163</v>
      </c>
      <c r="U1166">
        <v>4.5999999999999996</v>
      </c>
      <c r="V1166">
        <v>3.1</v>
      </c>
      <c r="W1166">
        <v>3.5</v>
      </c>
      <c r="X1166">
        <v>3.71</v>
      </c>
      <c r="Y1166">
        <v>338150</v>
      </c>
      <c r="Z1166">
        <v>169075</v>
      </c>
      <c r="AA1166">
        <v>6763000</v>
      </c>
    </row>
    <row r="1167" spans="1:27">
      <c r="A1167" t="s">
        <v>1352</v>
      </c>
      <c r="B1167" t="s">
        <v>51</v>
      </c>
      <c r="C1167" t="s">
        <v>51</v>
      </c>
      <c r="D1167">
        <v>1880</v>
      </c>
      <c r="E1167" s="12">
        <v>40626</v>
      </c>
      <c r="F1167" s="72">
        <f t="shared" si="195"/>
        <v>2011</v>
      </c>
      <c r="G1167" s="70">
        <f t="shared" si="196"/>
        <v>8018.1276595744685</v>
      </c>
      <c r="H1167" s="70" cm="1">
        <f t="array" ref="H1167">INDEX(magic_bricks_appreciation_pivot!$A$13:$K$20,MATCH(C1167,magic_bricks_appreciation_pivot!$A$13:$A$20,0),1+MATCH(F1167,INDEX(magic_bricks_appreciation_pivot!$B$13:$K$13,0),0))</f>
        <v>0.33442622950819673</v>
      </c>
      <c r="I1167" s="70">
        <f t="shared" ref="I1167:I1174" si="199">G1167+G1167*H1167</f>
        <v>10699.599860481339</v>
      </c>
      <c r="J1167">
        <v>149</v>
      </c>
      <c r="K1167">
        <v>3</v>
      </c>
      <c r="L1167">
        <v>2</v>
      </c>
      <c r="M1167">
        <v>5</v>
      </c>
      <c r="N1167" t="s">
        <v>193</v>
      </c>
      <c r="O1167" t="s">
        <v>161</v>
      </c>
      <c r="P1167" s="12">
        <v>33691</v>
      </c>
      <c r="Q1167" t="s">
        <v>156</v>
      </c>
      <c r="R1167" t="s">
        <v>177</v>
      </c>
      <c r="S1167" t="s">
        <v>178</v>
      </c>
      <c r="T1167" t="s">
        <v>166</v>
      </c>
      <c r="U1167">
        <v>4.2</v>
      </c>
      <c r="V1167">
        <v>3.8</v>
      </c>
      <c r="W1167">
        <v>3.7</v>
      </c>
      <c r="X1167">
        <v>3.87</v>
      </c>
      <c r="Y1167">
        <v>572815</v>
      </c>
      <c r="Z1167">
        <v>256259</v>
      </c>
      <c r="AA1167">
        <v>15074080</v>
      </c>
    </row>
    <row r="1168" spans="1:27">
      <c r="A1168" t="s">
        <v>1353</v>
      </c>
      <c r="B1168" t="s">
        <v>23</v>
      </c>
      <c r="C1168" t="s">
        <v>23</v>
      </c>
      <c r="D1168">
        <v>1227</v>
      </c>
      <c r="E1168" s="12">
        <v>40250</v>
      </c>
      <c r="F1168" s="72">
        <f t="shared" si="195"/>
        <v>2010</v>
      </c>
      <c r="G1168" s="70">
        <f t="shared" si="196"/>
        <v>4049.918500407498</v>
      </c>
      <c r="H1168" s="70" cm="1">
        <f t="array" ref="H1168">INDEX(magic_bricks_appreciation_pivot!$A$13:$K$20,MATCH(C1168,magic_bricks_appreciation_pivot!$A$13:$A$20,0),1+MATCH(F1168,INDEX(magic_bricks_appreciation_pivot!$B$13:$K$13,0),0))</f>
        <v>0.49881786187527283</v>
      </c>
      <c r="I1168" s="70">
        <f t="shared" si="199"/>
        <v>6070.0901875498776</v>
      </c>
      <c r="J1168">
        <v>95</v>
      </c>
      <c r="K1168">
        <v>1</v>
      </c>
      <c r="L1168">
        <v>1</v>
      </c>
      <c r="M1168">
        <v>3</v>
      </c>
      <c r="N1168" t="s">
        <v>193</v>
      </c>
      <c r="O1168" t="s">
        <v>155</v>
      </c>
      <c r="P1168" s="12">
        <v>29665</v>
      </c>
      <c r="Q1168" t="s">
        <v>194</v>
      </c>
      <c r="R1168" t="s">
        <v>177</v>
      </c>
      <c r="S1168" t="s">
        <v>178</v>
      </c>
      <c r="T1168" t="s">
        <v>159</v>
      </c>
      <c r="U1168">
        <v>4.0999999999999996</v>
      </c>
      <c r="V1168">
        <v>2.4</v>
      </c>
      <c r="W1168">
        <v>2.4</v>
      </c>
      <c r="X1168">
        <v>2.91</v>
      </c>
      <c r="Y1168">
        <v>248463</v>
      </c>
      <c r="Z1168">
        <v>94416</v>
      </c>
      <c r="AA1168">
        <v>4969250</v>
      </c>
    </row>
    <row r="1169" spans="1:27">
      <c r="A1169" t="s">
        <v>1354</v>
      </c>
      <c r="B1169" t="s">
        <v>175</v>
      </c>
      <c r="C1169" t="s">
        <v>34</v>
      </c>
      <c r="D1169">
        <v>918</v>
      </c>
      <c r="E1169" s="12">
        <v>40304</v>
      </c>
      <c r="F1169" s="72">
        <f t="shared" si="195"/>
        <v>2010</v>
      </c>
      <c r="G1169" s="70">
        <f t="shared" si="196"/>
        <v>9526.8627450980384</v>
      </c>
      <c r="H1169" s="70" cm="1">
        <f t="array" ref="H1169">INDEX(magic_bricks_appreciation_pivot!$A$13:$K$20,MATCH(C1169,magic_bricks_appreciation_pivot!$A$13:$A$20,0),1+MATCH(F1169,INDEX(magic_bricks_appreciation_pivot!$B$13:$K$13,0),0))</f>
        <v>0.46848170778869208</v>
      </c>
      <c r="I1169" s="70">
        <f t="shared" si="199"/>
        <v>13990.023673790034</v>
      </c>
      <c r="J1169">
        <v>99</v>
      </c>
      <c r="K1169">
        <v>1</v>
      </c>
      <c r="L1169">
        <v>1</v>
      </c>
      <c r="M1169">
        <v>3</v>
      </c>
      <c r="N1169" t="s">
        <v>193</v>
      </c>
      <c r="O1169" t="s">
        <v>161</v>
      </c>
      <c r="P1169" s="12">
        <v>30084</v>
      </c>
      <c r="Q1169" t="s">
        <v>169</v>
      </c>
      <c r="R1169" t="s">
        <v>165</v>
      </c>
      <c r="S1169" t="s">
        <v>158</v>
      </c>
      <c r="T1169" t="s">
        <v>182</v>
      </c>
      <c r="U1169">
        <v>4.8</v>
      </c>
      <c r="V1169">
        <v>4.3</v>
      </c>
      <c r="W1169">
        <v>3.6</v>
      </c>
      <c r="X1169">
        <v>4.24</v>
      </c>
      <c r="Y1169">
        <v>236133</v>
      </c>
      <c r="Z1169">
        <v>148676</v>
      </c>
      <c r="AA1169">
        <v>8745660</v>
      </c>
    </row>
    <row r="1170" spans="1:27">
      <c r="A1170" t="s">
        <v>1355</v>
      </c>
      <c r="B1170" t="s">
        <v>175</v>
      </c>
      <c r="C1170" t="s">
        <v>34</v>
      </c>
      <c r="D1170">
        <v>750</v>
      </c>
      <c r="E1170" s="12">
        <v>41587</v>
      </c>
      <c r="F1170" s="72">
        <f t="shared" si="195"/>
        <v>2013</v>
      </c>
      <c r="G1170" s="70">
        <f t="shared" si="196"/>
        <v>13904</v>
      </c>
      <c r="H1170" s="70" cm="1">
        <f t="array" ref="H1170">INDEX(magic_bricks_appreciation_pivot!$A$13:$K$20,MATCH(C1170,magic_bricks_appreciation_pivot!$A$13:$A$20,0),1+MATCH(F1170,INDEX(magic_bricks_appreciation_pivot!$B$13:$K$13,0),0))</f>
        <v>0.11656080922135968</v>
      </c>
      <c r="I1170" s="70">
        <f t="shared" si="199"/>
        <v>15524.661491413784</v>
      </c>
      <c r="J1170">
        <v>78</v>
      </c>
      <c r="K1170">
        <v>1</v>
      </c>
      <c r="L1170">
        <v>1</v>
      </c>
      <c r="M1170">
        <v>2</v>
      </c>
      <c r="N1170" t="s">
        <v>176</v>
      </c>
      <c r="O1170" t="s">
        <v>155</v>
      </c>
      <c r="P1170" s="12">
        <v>32827</v>
      </c>
      <c r="Q1170" t="s">
        <v>156</v>
      </c>
      <c r="R1170" t="s">
        <v>165</v>
      </c>
      <c r="S1170" t="s">
        <v>158</v>
      </c>
      <c r="T1170" t="s">
        <v>166</v>
      </c>
      <c r="U1170">
        <v>2</v>
      </c>
      <c r="V1170">
        <v>3.7</v>
      </c>
      <c r="W1170">
        <v>4</v>
      </c>
      <c r="X1170">
        <v>3.28</v>
      </c>
      <c r="Y1170">
        <v>323268</v>
      </c>
      <c r="Z1170">
        <v>114708</v>
      </c>
      <c r="AA1170">
        <v>10428000</v>
      </c>
    </row>
    <row r="1171" spans="1:27">
      <c r="A1171" t="s">
        <v>1356</v>
      </c>
      <c r="B1171" t="s">
        <v>39</v>
      </c>
      <c r="C1171" t="s">
        <v>39</v>
      </c>
      <c r="D1171">
        <v>1631</v>
      </c>
      <c r="E1171" s="12">
        <v>41891</v>
      </c>
      <c r="F1171" s="72">
        <f t="shared" si="195"/>
        <v>2014</v>
      </c>
      <c r="G1171" s="70">
        <f t="shared" si="196"/>
        <v>6329.8467198038015</v>
      </c>
      <c r="H1171" s="70" cm="1">
        <f t="array" ref="H1171">INDEX(magic_bricks_appreciation_pivot!$A$13:$K$20,MATCH(C1171,magic_bricks_appreciation_pivot!$A$13:$A$20,0),1+MATCH(F1171,INDEX(magic_bricks_appreciation_pivot!$B$13:$K$13,0),0))</f>
        <v>2.7142646408024784E-2</v>
      </c>
      <c r="I1171" s="70">
        <f t="shared" si="199"/>
        <v>6501.6555111364314</v>
      </c>
      <c r="J1171">
        <v>137</v>
      </c>
      <c r="K1171">
        <v>1</v>
      </c>
      <c r="L1171">
        <v>1</v>
      </c>
      <c r="M1171">
        <v>4</v>
      </c>
      <c r="N1171" t="s">
        <v>168</v>
      </c>
      <c r="O1171" t="s">
        <v>161</v>
      </c>
      <c r="P1171" s="12">
        <v>25831</v>
      </c>
      <c r="Q1171" t="s">
        <v>194</v>
      </c>
      <c r="R1171" t="s">
        <v>177</v>
      </c>
      <c r="S1171" t="s">
        <v>158</v>
      </c>
      <c r="T1171" t="s">
        <v>163</v>
      </c>
      <c r="U1171">
        <v>4.8</v>
      </c>
      <c r="V1171">
        <v>3</v>
      </c>
      <c r="W1171">
        <v>4.9000000000000004</v>
      </c>
      <c r="X1171">
        <v>4.3899999999999997</v>
      </c>
      <c r="Y1171">
        <v>320043</v>
      </c>
      <c r="Z1171">
        <v>175508</v>
      </c>
      <c r="AA1171">
        <v>10323980</v>
      </c>
    </row>
    <row r="1172" spans="1:27">
      <c r="A1172" t="s">
        <v>1357</v>
      </c>
      <c r="B1172" t="s">
        <v>23</v>
      </c>
      <c r="C1172" t="s">
        <v>23</v>
      </c>
      <c r="D1172">
        <v>782</v>
      </c>
      <c r="E1172" s="12">
        <v>40384</v>
      </c>
      <c r="F1172" s="72">
        <f t="shared" si="195"/>
        <v>2010</v>
      </c>
      <c r="G1172" s="70">
        <f t="shared" si="196"/>
        <v>6192.7749360613807</v>
      </c>
      <c r="H1172" s="70" cm="1">
        <f t="array" ref="H1172">INDEX(magic_bricks_appreciation_pivot!$A$13:$K$20,MATCH(C1172,magic_bricks_appreciation_pivot!$A$13:$A$20,0),1+MATCH(F1172,INDEX(magic_bricks_appreciation_pivot!$B$13:$K$13,0),0))</f>
        <v>0.49881786187527283</v>
      </c>
      <c r="I1172" s="70">
        <f t="shared" si="199"/>
        <v>9281.8416887422973</v>
      </c>
      <c r="J1172">
        <v>71</v>
      </c>
      <c r="K1172">
        <v>1</v>
      </c>
      <c r="L1172">
        <v>1</v>
      </c>
      <c r="M1172">
        <v>2</v>
      </c>
      <c r="N1172" t="s">
        <v>168</v>
      </c>
      <c r="O1172" t="s">
        <v>161</v>
      </c>
      <c r="P1172" s="12">
        <v>23959</v>
      </c>
      <c r="Q1172" t="s">
        <v>194</v>
      </c>
      <c r="R1172" t="s">
        <v>177</v>
      </c>
      <c r="S1172" t="s">
        <v>162</v>
      </c>
      <c r="T1172" t="s">
        <v>171</v>
      </c>
      <c r="U1172">
        <v>4.7</v>
      </c>
      <c r="V1172">
        <v>3.4</v>
      </c>
      <c r="W1172">
        <v>4.2</v>
      </c>
      <c r="X1172">
        <v>4.1100000000000003</v>
      </c>
      <c r="Y1172">
        <v>179182</v>
      </c>
      <c r="Z1172">
        <v>62956</v>
      </c>
      <c r="AA1172">
        <v>4842750</v>
      </c>
    </row>
    <row r="1173" spans="1:27">
      <c r="A1173" t="s">
        <v>1358</v>
      </c>
      <c r="B1173" t="s">
        <v>175</v>
      </c>
      <c r="C1173" t="s">
        <v>34</v>
      </c>
      <c r="D1173">
        <v>1258</v>
      </c>
      <c r="E1173" s="12">
        <v>41206</v>
      </c>
      <c r="F1173" s="72">
        <f t="shared" si="195"/>
        <v>2012</v>
      </c>
      <c r="G1173" s="70">
        <f t="shared" si="196"/>
        <v>8867.1780604133546</v>
      </c>
      <c r="H1173" s="70" cm="1">
        <f t="array" ref="H1173">INDEX(magic_bricks_appreciation_pivot!$A$13:$K$20,MATCH(C1173,magic_bricks_appreciation_pivot!$A$13:$A$20,0),1+MATCH(F1173,INDEX(magic_bricks_appreciation_pivot!$B$13:$K$13,0),0))</f>
        <v>0.22606337179266398</v>
      </c>
      <c r="I1173" s="70">
        <f t="shared" si="199"/>
        <v>10871.722231036332</v>
      </c>
      <c r="J1173">
        <v>73</v>
      </c>
      <c r="K1173">
        <v>2</v>
      </c>
      <c r="L1173">
        <v>1</v>
      </c>
      <c r="M1173">
        <v>4</v>
      </c>
      <c r="N1173" t="s">
        <v>184</v>
      </c>
      <c r="O1173" t="s">
        <v>155</v>
      </c>
      <c r="P1173" s="12">
        <v>31351</v>
      </c>
      <c r="Q1173" t="s">
        <v>169</v>
      </c>
      <c r="R1173" t="s">
        <v>170</v>
      </c>
      <c r="S1173" t="s">
        <v>178</v>
      </c>
      <c r="T1173" t="s">
        <v>182</v>
      </c>
      <c r="U1173">
        <v>4.9000000000000004</v>
      </c>
      <c r="V1173">
        <v>2.4</v>
      </c>
      <c r="W1173">
        <v>3.4</v>
      </c>
      <c r="X1173">
        <v>3.45</v>
      </c>
      <c r="Y1173">
        <v>278873</v>
      </c>
      <c r="Z1173">
        <v>122704</v>
      </c>
      <c r="AA1173">
        <v>11154910</v>
      </c>
    </row>
    <row r="1174" spans="1:27">
      <c r="A1174" t="s">
        <v>1359</v>
      </c>
      <c r="B1174" t="s">
        <v>75</v>
      </c>
      <c r="C1174" t="s">
        <v>75</v>
      </c>
      <c r="D1174">
        <v>1536</v>
      </c>
      <c r="E1174" s="12">
        <v>40405</v>
      </c>
      <c r="F1174" s="72">
        <f t="shared" si="195"/>
        <v>2010</v>
      </c>
      <c r="G1174" s="70">
        <f t="shared" si="196"/>
        <v>8303.96484375</v>
      </c>
      <c r="H1174" s="70" cm="1">
        <f t="array" ref="H1174">INDEX(magic_bricks_appreciation_pivot!$A$13:$K$20,MATCH(C1174,magic_bricks_appreciation_pivot!$A$13:$A$20,0),1+MATCH(F1174,INDEX(magic_bricks_appreciation_pivot!$B$13:$K$13,0),0))</f>
        <v>0.78146973215161719</v>
      </c>
      <c r="I1174" s="70">
        <f t="shared" si="199"/>
        <v>14793.262025991758</v>
      </c>
      <c r="J1174">
        <v>5</v>
      </c>
      <c r="K1174">
        <v>1</v>
      </c>
      <c r="L1174">
        <v>1</v>
      </c>
      <c r="M1174">
        <v>4</v>
      </c>
      <c r="N1174" t="s">
        <v>184</v>
      </c>
      <c r="O1174" t="s">
        <v>155</v>
      </c>
      <c r="P1174" s="12">
        <v>37485</v>
      </c>
      <c r="Q1174" t="s">
        <v>169</v>
      </c>
      <c r="R1174" t="s">
        <v>157</v>
      </c>
      <c r="S1174" t="s">
        <v>178</v>
      </c>
      <c r="T1174" t="s">
        <v>163</v>
      </c>
      <c r="U1174">
        <v>3.8</v>
      </c>
      <c r="V1174">
        <v>3.6</v>
      </c>
      <c r="W1174">
        <v>3.1</v>
      </c>
      <c r="X1174">
        <v>3.4350000000000001</v>
      </c>
      <c r="Y1174">
        <v>420911</v>
      </c>
      <c r="Z1174">
        <v>204078</v>
      </c>
      <c r="AA1174">
        <v>12754890</v>
      </c>
    </row>
    <row r="1175" spans="1:27" hidden="1">
      <c r="A1175" t="s">
        <v>1360</v>
      </c>
      <c r="B1175" t="s">
        <v>23</v>
      </c>
      <c r="C1175" t="s">
        <v>23</v>
      </c>
      <c r="D1175">
        <v>643</v>
      </c>
      <c r="E1175" s="12">
        <v>40011</v>
      </c>
      <c r="F1175" s="72">
        <f t="shared" si="195"/>
        <v>2009</v>
      </c>
      <c r="G1175" s="70">
        <f t="shared" si="196"/>
        <v>10110.419906687403</v>
      </c>
      <c r="H1175" s="70" t="e" cm="1">
        <f t="array" ref="H1175">INDEX(magic_bricks_appreciation_pivot!$A$13:$K$20,MATCH(C1175,magic_bricks_appreciation_pivot!$A$13:$A$20,0),1+MATCH(F1175,INDEX(magic_bricks_appreciation_pivot!$B$13:$K$13,0),0))</f>
        <v>#N/A</v>
      </c>
      <c r="I1175" s="70"/>
      <c r="J1175">
        <v>167</v>
      </c>
      <c r="K1175">
        <v>1</v>
      </c>
      <c r="L1175">
        <v>1</v>
      </c>
      <c r="M1175">
        <v>2</v>
      </c>
      <c r="N1175" t="s">
        <v>193</v>
      </c>
      <c r="O1175" t="s">
        <v>161</v>
      </c>
      <c r="P1175" s="12">
        <v>25411</v>
      </c>
      <c r="Q1175" t="s">
        <v>156</v>
      </c>
      <c r="R1175" t="s">
        <v>157</v>
      </c>
      <c r="S1175" t="s">
        <v>1361</v>
      </c>
      <c r="T1175" t="s">
        <v>166</v>
      </c>
      <c r="U1175">
        <v>2.2000000000000002</v>
      </c>
      <c r="V1175">
        <v>4.2</v>
      </c>
      <c r="W1175">
        <v>3.6</v>
      </c>
      <c r="X1175">
        <v>3.36</v>
      </c>
      <c r="Y1175">
        <v>266541</v>
      </c>
      <c r="Z1175">
        <v>91014</v>
      </c>
      <c r="AA1175">
        <v>6501000</v>
      </c>
    </row>
    <row r="1176" spans="1:27" hidden="1">
      <c r="A1176" t="s">
        <v>1362</v>
      </c>
      <c r="B1176" t="s">
        <v>56</v>
      </c>
      <c r="C1176" t="s">
        <v>56</v>
      </c>
      <c r="D1176">
        <v>919</v>
      </c>
      <c r="E1176" s="12">
        <v>40060</v>
      </c>
      <c r="F1176" s="72">
        <f t="shared" si="195"/>
        <v>2009</v>
      </c>
      <c r="G1176" s="70">
        <f t="shared" si="196"/>
        <v>9578.6017410228505</v>
      </c>
      <c r="H1176" s="70" t="e" cm="1">
        <f t="array" ref="H1176">INDEX(magic_bricks_appreciation_pivot!$A$13:$K$20,MATCH(C1176,magic_bricks_appreciation_pivot!$A$13:$A$20,0),1+MATCH(F1176,INDEX(magic_bricks_appreciation_pivot!$B$13:$K$13,0),0))</f>
        <v>#N/A</v>
      </c>
      <c r="I1176" s="70"/>
      <c r="J1176">
        <v>111</v>
      </c>
      <c r="K1176">
        <v>1</v>
      </c>
      <c r="L1176">
        <v>1</v>
      </c>
      <c r="M1176">
        <v>3</v>
      </c>
      <c r="N1176" t="s">
        <v>168</v>
      </c>
      <c r="O1176" t="s">
        <v>155</v>
      </c>
      <c r="P1176" s="12">
        <v>36775</v>
      </c>
      <c r="Q1176" t="s">
        <v>169</v>
      </c>
      <c r="R1176" t="s">
        <v>157</v>
      </c>
      <c r="S1176" t="s">
        <v>178</v>
      </c>
      <c r="T1176" t="s">
        <v>163</v>
      </c>
      <c r="U1176">
        <v>3</v>
      </c>
      <c r="V1176">
        <v>3.4</v>
      </c>
      <c r="W1176">
        <v>4.9000000000000004</v>
      </c>
      <c r="X1176">
        <v>4.03</v>
      </c>
      <c r="Y1176">
        <v>290490</v>
      </c>
      <c r="Z1176">
        <v>105633</v>
      </c>
      <c r="AA1176">
        <v>8802735</v>
      </c>
    </row>
    <row r="1177" spans="1:27">
      <c r="A1177" t="s">
        <v>1363</v>
      </c>
      <c r="B1177" t="s">
        <v>23</v>
      </c>
      <c r="C1177" t="s">
        <v>23</v>
      </c>
      <c r="D1177">
        <v>1180</v>
      </c>
      <c r="E1177" s="12">
        <v>40922</v>
      </c>
      <c r="F1177" s="72">
        <f t="shared" si="195"/>
        <v>2012</v>
      </c>
      <c r="G1177" s="70">
        <f t="shared" si="196"/>
        <v>7090.4661016949149</v>
      </c>
      <c r="H1177" s="70" cm="1">
        <f t="array" ref="H1177">INDEX(magic_bricks_appreciation_pivot!$A$13:$K$20,MATCH(C1177,magic_bricks_appreciation_pivot!$A$13:$A$20,0),1+MATCH(F1177,INDEX(magic_bricks_appreciation_pivot!$B$13:$K$13,0),0))</f>
        <v>0.26292059267573231</v>
      </c>
      <c r="I1177" s="70">
        <f t="shared" ref="I1177:I1178" si="200">G1177+G1177*H1177</f>
        <v>8954.695651499731</v>
      </c>
      <c r="J1177">
        <v>81</v>
      </c>
      <c r="K1177">
        <v>1</v>
      </c>
      <c r="L1177">
        <v>1</v>
      </c>
      <c r="M1177">
        <v>3</v>
      </c>
      <c r="N1177" t="s">
        <v>176</v>
      </c>
      <c r="O1177" t="s">
        <v>161</v>
      </c>
      <c r="P1177" s="12">
        <v>33987</v>
      </c>
      <c r="Q1177" t="s">
        <v>169</v>
      </c>
      <c r="R1177" t="s">
        <v>177</v>
      </c>
      <c r="S1177" t="s">
        <v>162</v>
      </c>
      <c r="T1177" t="s">
        <v>182</v>
      </c>
      <c r="U1177">
        <v>2.2999999999999998</v>
      </c>
      <c r="V1177">
        <v>2.2000000000000002</v>
      </c>
      <c r="W1177">
        <v>3.4</v>
      </c>
      <c r="X1177">
        <v>2.71</v>
      </c>
      <c r="Y1177">
        <v>393237</v>
      </c>
      <c r="Z1177">
        <v>75301</v>
      </c>
      <c r="AA1177">
        <v>8366750</v>
      </c>
    </row>
    <row r="1178" spans="1:27">
      <c r="A1178" t="s">
        <v>1364</v>
      </c>
      <c r="B1178" t="s">
        <v>56</v>
      </c>
      <c r="C1178" t="s">
        <v>56</v>
      </c>
      <c r="D1178">
        <v>1167</v>
      </c>
      <c r="E1178" s="12">
        <v>40785</v>
      </c>
      <c r="F1178" s="72">
        <f t="shared" si="195"/>
        <v>2011</v>
      </c>
      <c r="G1178" s="70">
        <f t="shared" si="196"/>
        <v>8975.6683804627246</v>
      </c>
      <c r="H1178" s="70" cm="1">
        <f t="array" ref="H1178">INDEX(magic_bricks_appreciation_pivot!$A$13:$K$20,MATCH(C1178,magic_bricks_appreciation_pivot!$A$13:$A$20,0),1+MATCH(F1178,INDEX(magic_bricks_appreciation_pivot!$B$13:$K$13,0),0))</f>
        <v>0.33228770983948047</v>
      </c>
      <c r="I1178" s="70">
        <f t="shared" si="200"/>
        <v>11958.172670885322</v>
      </c>
      <c r="J1178">
        <v>15</v>
      </c>
      <c r="K1178">
        <v>1</v>
      </c>
      <c r="L1178">
        <v>1</v>
      </c>
      <c r="M1178">
        <v>3</v>
      </c>
      <c r="N1178" t="s">
        <v>184</v>
      </c>
      <c r="O1178" t="s">
        <v>161</v>
      </c>
      <c r="P1178" s="12">
        <v>38230</v>
      </c>
      <c r="Q1178" t="s">
        <v>169</v>
      </c>
      <c r="R1178" t="s">
        <v>177</v>
      </c>
      <c r="S1178" t="s">
        <v>178</v>
      </c>
      <c r="T1178" t="s">
        <v>182</v>
      </c>
      <c r="U1178">
        <v>4.7</v>
      </c>
      <c r="V1178">
        <v>5</v>
      </c>
      <c r="W1178">
        <v>2.9</v>
      </c>
      <c r="X1178">
        <v>3.86</v>
      </c>
      <c r="Y1178">
        <v>366611</v>
      </c>
      <c r="Z1178">
        <v>41898</v>
      </c>
      <c r="AA1178">
        <v>10474605</v>
      </c>
    </row>
    <row r="1179" spans="1:27" hidden="1">
      <c r="A1179" t="s">
        <v>1365</v>
      </c>
      <c r="B1179" t="s">
        <v>51</v>
      </c>
      <c r="C1179" t="s">
        <v>51</v>
      </c>
      <c r="D1179">
        <v>1698</v>
      </c>
      <c r="E1179" s="12">
        <v>40167</v>
      </c>
      <c r="F1179" s="72">
        <f t="shared" si="195"/>
        <v>2009</v>
      </c>
      <c r="G1179" s="70">
        <f t="shared" si="196"/>
        <v>6189.2402826855123</v>
      </c>
      <c r="H1179" s="70" t="e" cm="1">
        <f t="array" ref="H1179">INDEX(magic_bricks_appreciation_pivot!$A$13:$K$20,MATCH(C1179,magic_bricks_appreciation_pivot!$A$13:$A$20,0),1+MATCH(F1179,INDEX(magic_bricks_appreciation_pivot!$B$13:$K$13,0),0))</f>
        <v>#N/A</v>
      </c>
      <c r="I1179" s="70"/>
      <c r="J1179">
        <v>47</v>
      </c>
      <c r="K1179">
        <v>2</v>
      </c>
      <c r="L1179">
        <v>1</v>
      </c>
      <c r="M1179">
        <v>4</v>
      </c>
      <c r="N1179" t="s">
        <v>154</v>
      </c>
      <c r="O1179" t="s">
        <v>155</v>
      </c>
      <c r="P1179" s="12">
        <v>27757</v>
      </c>
      <c r="Q1179" t="s">
        <v>169</v>
      </c>
      <c r="R1179" t="s">
        <v>157</v>
      </c>
      <c r="S1179" t="s">
        <v>158</v>
      </c>
      <c r="T1179" t="s">
        <v>163</v>
      </c>
      <c r="U1179">
        <v>4.7</v>
      </c>
      <c r="V1179">
        <v>2.8</v>
      </c>
      <c r="W1179">
        <v>3.9</v>
      </c>
      <c r="X1179">
        <v>3.61</v>
      </c>
      <c r="Y1179">
        <v>388845</v>
      </c>
      <c r="Z1179">
        <v>94584</v>
      </c>
      <c r="AA1179">
        <v>10509330</v>
      </c>
    </row>
    <row r="1180" spans="1:27" hidden="1">
      <c r="A1180" t="s">
        <v>1366</v>
      </c>
      <c r="B1180" t="s">
        <v>56</v>
      </c>
      <c r="C1180" t="s">
        <v>56</v>
      </c>
      <c r="D1180">
        <v>1051</v>
      </c>
      <c r="E1180" s="12">
        <v>39011</v>
      </c>
      <c r="F1180" s="72">
        <f t="shared" si="195"/>
        <v>2006</v>
      </c>
      <c r="G1180" s="70">
        <f t="shared" si="196"/>
        <v>7698.0209324452899</v>
      </c>
      <c r="H1180" s="70" t="e" cm="1">
        <f t="array" ref="H1180">INDEX(magic_bricks_appreciation_pivot!$A$13:$K$20,MATCH(C1180,magic_bricks_appreciation_pivot!$A$13:$A$20,0),1+MATCH(F1180,INDEX(magic_bricks_appreciation_pivot!$B$13:$K$13,0),0))</f>
        <v>#N/A</v>
      </c>
      <c r="I1180" s="70"/>
      <c r="J1180">
        <v>38</v>
      </c>
      <c r="K1180">
        <v>1</v>
      </c>
      <c r="L1180">
        <v>1</v>
      </c>
      <c r="M1180">
        <v>3</v>
      </c>
      <c r="N1180" t="s">
        <v>184</v>
      </c>
      <c r="O1180" t="s">
        <v>161</v>
      </c>
      <c r="P1180" s="12">
        <v>28791</v>
      </c>
      <c r="Q1180" t="s">
        <v>169</v>
      </c>
      <c r="R1180" t="s">
        <v>165</v>
      </c>
      <c r="S1180" t="s">
        <v>162</v>
      </c>
      <c r="T1180" t="s">
        <v>173</v>
      </c>
      <c r="U1180">
        <v>2.6</v>
      </c>
      <c r="V1180">
        <v>4</v>
      </c>
      <c r="W1180">
        <v>3.4</v>
      </c>
      <c r="X1180">
        <v>3.28</v>
      </c>
      <c r="Y1180">
        <v>291262</v>
      </c>
      <c r="Z1180">
        <v>121359</v>
      </c>
      <c r="AA1180">
        <v>8090620</v>
      </c>
    </row>
    <row r="1181" spans="1:27">
      <c r="A1181" t="s">
        <v>1367</v>
      </c>
      <c r="B1181" t="s">
        <v>175</v>
      </c>
      <c r="C1181" t="s">
        <v>34</v>
      </c>
      <c r="D1181">
        <v>881</v>
      </c>
      <c r="E1181" s="12">
        <v>41473</v>
      </c>
      <c r="F1181" s="72">
        <f t="shared" si="195"/>
        <v>2013</v>
      </c>
      <c r="G1181" s="70">
        <f t="shared" si="196"/>
        <v>9914.7786606129393</v>
      </c>
      <c r="H1181" s="70" cm="1">
        <f t="array" ref="H1181">INDEX(magic_bricks_appreciation_pivot!$A$13:$K$20,MATCH(C1181,magic_bricks_appreciation_pivot!$A$13:$A$20,0),1+MATCH(F1181,INDEX(magic_bricks_appreciation_pivot!$B$13:$K$13,0),0))</f>
        <v>0.11656080922135968</v>
      </c>
      <c r="I1181" s="70">
        <f t="shared" ref="I1181:I1182" si="201">G1181+G1181*H1181</f>
        <v>11070.453284544652</v>
      </c>
      <c r="J1181">
        <v>79</v>
      </c>
      <c r="K1181">
        <v>1</v>
      </c>
      <c r="L1181">
        <v>1</v>
      </c>
      <c r="M1181">
        <v>3</v>
      </c>
      <c r="N1181" t="s">
        <v>184</v>
      </c>
      <c r="O1181" t="s">
        <v>161</v>
      </c>
      <c r="P1181" s="12">
        <v>39648</v>
      </c>
      <c r="Q1181" t="s">
        <v>169</v>
      </c>
      <c r="R1181" t="s">
        <v>170</v>
      </c>
      <c r="S1181" t="s">
        <v>162</v>
      </c>
      <c r="T1181" t="s">
        <v>163</v>
      </c>
      <c r="U1181">
        <v>4.4000000000000004</v>
      </c>
      <c r="V1181">
        <v>3.2</v>
      </c>
      <c r="W1181">
        <v>4.7</v>
      </c>
      <c r="X1181">
        <v>4.01</v>
      </c>
      <c r="Y1181">
        <v>253313</v>
      </c>
      <c r="Z1181">
        <v>61144</v>
      </c>
      <c r="AA1181">
        <v>8734920</v>
      </c>
    </row>
    <row r="1182" spans="1:27">
      <c r="A1182" t="s">
        <v>1368</v>
      </c>
      <c r="B1182" t="s">
        <v>23</v>
      </c>
      <c r="C1182" t="s">
        <v>23</v>
      </c>
      <c r="D1182">
        <v>1042</v>
      </c>
      <c r="E1182" s="12">
        <v>40855</v>
      </c>
      <c r="F1182" s="72">
        <f t="shared" si="195"/>
        <v>2011</v>
      </c>
      <c r="G1182" s="70">
        <f t="shared" si="196"/>
        <v>6112.5239923224572</v>
      </c>
      <c r="H1182" s="70" cm="1">
        <f t="array" ref="H1182">INDEX(magic_bricks_appreciation_pivot!$A$13:$K$20,MATCH(C1182,magic_bricks_appreciation_pivot!$A$13:$A$20,0),1+MATCH(F1182,INDEX(magic_bricks_appreciation_pivot!$B$13:$K$13,0),0))</f>
        <v>0.30621792098525186</v>
      </c>
      <c r="I1182" s="70">
        <f t="shared" si="201"/>
        <v>7984.2883812239115</v>
      </c>
      <c r="J1182">
        <v>82</v>
      </c>
      <c r="K1182">
        <v>1</v>
      </c>
      <c r="L1182">
        <v>1</v>
      </c>
      <c r="M1182">
        <v>3</v>
      </c>
      <c r="N1182" t="s">
        <v>184</v>
      </c>
      <c r="O1182" t="s">
        <v>155</v>
      </c>
      <c r="P1182" s="12">
        <v>26620</v>
      </c>
      <c r="Q1182" t="s">
        <v>194</v>
      </c>
      <c r="R1182" t="s">
        <v>165</v>
      </c>
      <c r="S1182" t="s">
        <v>158</v>
      </c>
      <c r="T1182" t="s">
        <v>171</v>
      </c>
      <c r="U1182">
        <v>3</v>
      </c>
      <c r="V1182">
        <v>3.4</v>
      </c>
      <c r="W1182">
        <v>2.7</v>
      </c>
      <c r="X1182">
        <v>3</v>
      </c>
      <c r="Y1182">
        <v>318463</v>
      </c>
      <c r="Z1182">
        <v>82800</v>
      </c>
      <c r="AA1182">
        <v>6369250</v>
      </c>
    </row>
    <row r="1183" spans="1:27" hidden="1">
      <c r="A1183" t="s">
        <v>1369</v>
      </c>
      <c r="B1183" t="s">
        <v>51</v>
      </c>
      <c r="C1183" t="s">
        <v>51</v>
      </c>
      <c r="D1183">
        <v>1954</v>
      </c>
      <c r="E1183" s="12">
        <v>38508</v>
      </c>
      <c r="F1183" s="72">
        <f t="shared" si="195"/>
        <v>2005</v>
      </c>
      <c r="G1183" s="70">
        <f t="shared" si="196"/>
        <v>4853.8587512794265</v>
      </c>
      <c r="H1183" s="70" t="e" cm="1">
        <f t="array" ref="H1183">INDEX(magic_bricks_appreciation_pivot!$A$13:$K$20,MATCH(C1183,magic_bricks_appreciation_pivot!$A$13:$A$20,0),1+MATCH(F1183,INDEX(magic_bricks_appreciation_pivot!$B$13:$K$13,0),0))</f>
        <v>#N/A</v>
      </c>
      <c r="I1183" s="70"/>
      <c r="J1183">
        <v>24</v>
      </c>
      <c r="K1183">
        <v>3</v>
      </c>
      <c r="L1183">
        <v>2</v>
      </c>
      <c r="M1183">
        <v>5</v>
      </c>
      <c r="N1183" t="s">
        <v>168</v>
      </c>
      <c r="O1183" t="s">
        <v>161</v>
      </c>
      <c r="P1183" s="12">
        <v>26828</v>
      </c>
      <c r="Q1183" t="s">
        <v>194</v>
      </c>
      <c r="R1183" t="s">
        <v>157</v>
      </c>
      <c r="S1183" t="s">
        <v>162</v>
      </c>
      <c r="T1183" t="s">
        <v>171</v>
      </c>
      <c r="U1183">
        <v>4.7</v>
      </c>
      <c r="V1183">
        <v>2.2999999999999998</v>
      </c>
      <c r="W1183">
        <v>4.9000000000000004</v>
      </c>
      <c r="X1183">
        <v>3.68</v>
      </c>
      <c r="Y1183">
        <v>284533</v>
      </c>
      <c r="Z1183">
        <v>75876</v>
      </c>
      <c r="AA1183">
        <v>9484440</v>
      </c>
    </row>
    <row r="1184" spans="1:27" hidden="1">
      <c r="A1184" t="s">
        <v>1370</v>
      </c>
      <c r="B1184" t="s">
        <v>56</v>
      </c>
      <c r="C1184" t="s">
        <v>56</v>
      </c>
      <c r="D1184">
        <v>919</v>
      </c>
      <c r="E1184" s="12">
        <v>39584</v>
      </c>
      <c r="F1184" s="72">
        <f t="shared" si="195"/>
        <v>2008</v>
      </c>
      <c r="G1184" s="70">
        <f t="shared" si="196"/>
        <v>10130.903155603917</v>
      </c>
      <c r="H1184" s="70" t="e" cm="1">
        <f t="array" ref="H1184">INDEX(magic_bricks_appreciation_pivot!$A$13:$K$20,MATCH(C1184,magic_bricks_appreciation_pivot!$A$13:$A$20,0),1+MATCH(F1184,INDEX(magic_bricks_appreciation_pivot!$B$13:$K$13,0),0))</f>
        <v>#N/A</v>
      </c>
      <c r="I1184" s="70"/>
      <c r="J1184">
        <v>147</v>
      </c>
      <c r="K1184">
        <v>1</v>
      </c>
      <c r="L1184">
        <v>1</v>
      </c>
      <c r="M1184">
        <v>3</v>
      </c>
      <c r="N1184" t="s">
        <v>184</v>
      </c>
      <c r="O1184" t="s">
        <v>161</v>
      </c>
      <c r="P1184" s="12">
        <v>24984</v>
      </c>
      <c r="Q1184" t="s">
        <v>194</v>
      </c>
      <c r="R1184" t="s">
        <v>177</v>
      </c>
      <c r="S1184" t="s">
        <v>162</v>
      </c>
      <c r="T1184" t="s">
        <v>182</v>
      </c>
      <c r="U1184">
        <v>2.6</v>
      </c>
      <c r="V1184">
        <v>2.2000000000000002</v>
      </c>
      <c r="W1184">
        <v>4.7</v>
      </c>
      <c r="X1184">
        <v>3.57</v>
      </c>
      <c r="Y1184">
        <v>297930</v>
      </c>
      <c r="Z1184">
        <v>130344</v>
      </c>
      <c r="AA1184">
        <v>9310300</v>
      </c>
    </row>
    <row r="1185" spans="1:27" hidden="1">
      <c r="A1185" t="s">
        <v>1371</v>
      </c>
      <c r="B1185" t="s">
        <v>23</v>
      </c>
      <c r="C1185" t="s">
        <v>23</v>
      </c>
      <c r="D1185">
        <v>1287</v>
      </c>
      <c r="E1185" s="12">
        <v>40094</v>
      </c>
      <c r="F1185" s="72">
        <f t="shared" si="195"/>
        <v>2009</v>
      </c>
      <c r="G1185" s="70">
        <f t="shared" si="196"/>
        <v>7195.6099456099455</v>
      </c>
      <c r="H1185" s="70" t="e" cm="1">
        <f t="array" ref="H1185">INDEX(magic_bricks_appreciation_pivot!$A$13:$K$20,MATCH(C1185,magic_bricks_appreciation_pivot!$A$13:$A$20,0),1+MATCH(F1185,INDEX(magic_bricks_appreciation_pivot!$B$13:$K$13,0),0))</f>
        <v>#N/A</v>
      </c>
      <c r="I1185" s="70"/>
      <c r="J1185">
        <v>19</v>
      </c>
      <c r="K1185">
        <v>1</v>
      </c>
      <c r="L1185">
        <v>1</v>
      </c>
      <c r="M1185">
        <v>3</v>
      </c>
      <c r="N1185" t="s">
        <v>184</v>
      </c>
      <c r="O1185" t="s">
        <v>161</v>
      </c>
      <c r="P1185" s="12">
        <v>33889</v>
      </c>
      <c r="Q1185" t="s">
        <v>156</v>
      </c>
      <c r="R1185" t="s">
        <v>170</v>
      </c>
      <c r="S1185" t="s">
        <v>158</v>
      </c>
      <c r="T1185" t="s">
        <v>173</v>
      </c>
      <c r="U1185">
        <v>2.1</v>
      </c>
      <c r="V1185">
        <v>4.7</v>
      </c>
      <c r="W1185">
        <v>4.4000000000000004</v>
      </c>
      <c r="X1185">
        <v>3.8</v>
      </c>
      <c r="Y1185">
        <v>324126</v>
      </c>
      <c r="Z1185">
        <v>120390</v>
      </c>
      <c r="AA1185">
        <v>9260750</v>
      </c>
    </row>
    <row r="1186" spans="1:27">
      <c r="A1186" t="s">
        <v>1372</v>
      </c>
      <c r="B1186" t="s">
        <v>39</v>
      </c>
      <c r="C1186" t="s">
        <v>39</v>
      </c>
      <c r="D1186">
        <v>1793</v>
      </c>
      <c r="E1186" s="12">
        <v>41764</v>
      </c>
      <c r="F1186" s="72">
        <f t="shared" si="195"/>
        <v>2014</v>
      </c>
      <c r="G1186" s="70">
        <f t="shared" si="196"/>
        <v>7354.3112102621308</v>
      </c>
      <c r="H1186" s="70" cm="1">
        <f t="array" ref="H1186">INDEX(magic_bricks_appreciation_pivot!$A$13:$K$20,MATCH(C1186,magic_bricks_appreciation_pivot!$A$13:$A$20,0),1+MATCH(F1186,INDEX(magic_bricks_appreciation_pivot!$B$13:$K$13,0),0))</f>
        <v>2.7142646408024784E-2</v>
      </c>
      <c r="I1186" s="70">
        <f>G1186+G1186*H1186</f>
        <v>7553.9266790168485</v>
      </c>
      <c r="J1186">
        <v>90</v>
      </c>
      <c r="K1186">
        <v>1</v>
      </c>
      <c r="L1186">
        <v>1</v>
      </c>
      <c r="M1186">
        <v>4</v>
      </c>
      <c r="N1186" t="s">
        <v>176</v>
      </c>
      <c r="O1186" t="s">
        <v>155</v>
      </c>
      <c r="P1186" s="12">
        <v>38479</v>
      </c>
      <c r="Q1186" t="s">
        <v>194</v>
      </c>
      <c r="R1186" t="s">
        <v>170</v>
      </c>
      <c r="S1186" t="s">
        <v>158</v>
      </c>
      <c r="T1186" t="s">
        <v>166</v>
      </c>
      <c r="U1186">
        <v>5</v>
      </c>
      <c r="V1186">
        <v>2.8</v>
      </c>
      <c r="W1186">
        <v>3.5</v>
      </c>
      <c r="X1186">
        <v>3.85</v>
      </c>
      <c r="Y1186">
        <v>382402</v>
      </c>
      <c r="Z1186">
        <v>158235</v>
      </c>
      <c r="AA1186">
        <v>13186280</v>
      </c>
    </row>
    <row r="1187" spans="1:27" hidden="1">
      <c r="A1187" t="s">
        <v>1373</v>
      </c>
      <c r="B1187" t="s">
        <v>201</v>
      </c>
      <c r="C1187" t="s">
        <v>201</v>
      </c>
      <c r="D1187">
        <v>1814</v>
      </c>
      <c r="E1187" s="12">
        <v>39568</v>
      </c>
      <c r="F1187" s="72">
        <f t="shared" si="195"/>
        <v>2008</v>
      </c>
      <c r="G1187" s="70">
        <f t="shared" si="196"/>
        <v>8970.0882028665928</v>
      </c>
      <c r="H1187" s="70" t="e" cm="1">
        <f t="array" ref="H1187">INDEX(magic_bricks_appreciation_pivot!$A$13:$K$20,MATCH(C1187,magic_bricks_appreciation_pivot!$A$13:$A$20,0),1+MATCH(F1187,INDEX(magic_bricks_appreciation_pivot!$B$13:$K$13,0),0))</f>
        <v>#N/A</v>
      </c>
      <c r="I1187" s="70"/>
      <c r="J1187">
        <v>159</v>
      </c>
      <c r="K1187">
        <v>3</v>
      </c>
      <c r="L1187">
        <v>2</v>
      </c>
      <c r="M1187">
        <v>5</v>
      </c>
      <c r="N1187" t="s">
        <v>176</v>
      </c>
      <c r="O1187" t="s">
        <v>155</v>
      </c>
      <c r="P1187" s="12">
        <v>33363</v>
      </c>
      <c r="Q1187" t="s">
        <v>156</v>
      </c>
      <c r="R1187" t="s">
        <v>157</v>
      </c>
      <c r="S1187" t="s">
        <v>158</v>
      </c>
      <c r="T1187" t="s">
        <v>182</v>
      </c>
      <c r="U1187">
        <v>2.5</v>
      </c>
      <c r="V1187">
        <v>4.3</v>
      </c>
      <c r="W1187">
        <v>3.3</v>
      </c>
      <c r="X1187">
        <v>3.36</v>
      </c>
      <c r="Y1187">
        <v>520696</v>
      </c>
      <c r="Z1187">
        <v>341707</v>
      </c>
      <c r="AA1187">
        <v>16271740</v>
      </c>
    </row>
    <row r="1188" spans="1:27" hidden="1">
      <c r="A1188" t="s">
        <v>1374</v>
      </c>
      <c r="B1188" t="s">
        <v>51</v>
      </c>
      <c r="C1188" t="s">
        <v>51</v>
      </c>
      <c r="D1188">
        <v>1889</v>
      </c>
      <c r="E1188" s="12">
        <v>38836</v>
      </c>
      <c r="F1188" s="72">
        <f t="shared" si="195"/>
        <v>2006</v>
      </c>
      <c r="G1188" s="70">
        <f t="shared" si="196"/>
        <v>3870.497617787189</v>
      </c>
      <c r="H1188" s="70" t="e" cm="1">
        <f t="array" ref="H1188">INDEX(magic_bricks_appreciation_pivot!$A$13:$K$20,MATCH(C1188,magic_bricks_appreciation_pivot!$A$13:$A$20,0),1+MATCH(F1188,INDEX(magic_bricks_appreciation_pivot!$B$13:$K$13,0),0))</f>
        <v>#N/A</v>
      </c>
      <c r="I1188" s="70"/>
      <c r="J1188">
        <v>117</v>
      </c>
      <c r="K1188">
        <v>3</v>
      </c>
      <c r="L1188">
        <v>2</v>
      </c>
      <c r="M1188">
        <v>5</v>
      </c>
      <c r="N1188" t="s">
        <v>154</v>
      </c>
      <c r="O1188" t="s">
        <v>161</v>
      </c>
      <c r="P1188" s="12">
        <v>25696</v>
      </c>
      <c r="Q1188" t="s">
        <v>194</v>
      </c>
      <c r="R1188" t="s">
        <v>177</v>
      </c>
      <c r="S1188" t="s">
        <v>178</v>
      </c>
      <c r="T1188" t="s">
        <v>173</v>
      </c>
      <c r="U1188">
        <v>5</v>
      </c>
      <c r="V1188">
        <v>2.9</v>
      </c>
      <c r="W1188">
        <v>2.2000000000000002</v>
      </c>
      <c r="X1188">
        <v>3.22</v>
      </c>
      <c r="Y1188">
        <v>263209</v>
      </c>
      <c r="Z1188">
        <v>73114</v>
      </c>
      <c r="AA1188">
        <v>7311370</v>
      </c>
    </row>
    <row r="1189" spans="1:27">
      <c r="A1189" t="s">
        <v>1375</v>
      </c>
      <c r="B1189" t="s">
        <v>51</v>
      </c>
      <c r="C1189" t="s">
        <v>51</v>
      </c>
      <c r="D1189">
        <v>1642</v>
      </c>
      <c r="E1189" s="12">
        <v>40946</v>
      </c>
      <c r="F1189" s="72">
        <f t="shared" si="195"/>
        <v>2012</v>
      </c>
      <c r="G1189" s="70">
        <f t="shared" si="196"/>
        <v>7097.2472594397077</v>
      </c>
      <c r="H1189" s="70" cm="1">
        <f t="array" ref="H1189">INDEX(magic_bricks_appreciation_pivot!$A$13:$K$20,MATCH(C1189,magic_bricks_appreciation_pivot!$A$13:$A$20,0),1+MATCH(F1189,INDEX(magic_bricks_appreciation_pivot!$B$13:$K$13,0),0))</f>
        <v>0.25776818220303105</v>
      </c>
      <c r="I1189" s="70">
        <f>G1189+G1189*H1189</f>
        <v>8926.6917841509257</v>
      </c>
      <c r="J1189">
        <v>80</v>
      </c>
      <c r="K1189">
        <v>2</v>
      </c>
      <c r="L1189">
        <v>1</v>
      </c>
      <c r="M1189">
        <v>4</v>
      </c>
      <c r="N1189" t="s">
        <v>176</v>
      </c>
      <c r="O1189" t="s">
        <v>161</v>
      </c>
      <c r="P1189" s="12">
        <v>24886</v>
      </c>
      <c r="Q1189" t="s">
        <v>156</v>
      </c>
      <c r="R1189" t="s">
        <v>170</v>
      </c>
      <c r="S1189" t="s">
        <v>178</v>
      </c>
      <c r="T1189" t="s">
        <v>171</v>
      </c>
      <c r="U1189">
        <v>2.4</v>
      </c>
      <c r="V1189">
        <v>4</v>
      </c>
      <c r="W1189">
        <v>2.6</v>
      </c>
      <c r="X1189">
        <v>3.18</v>
      </c>
      <c r="Y1189">
        <v>384571</v>
      </c>
      <c r="Z1189">
        <v>221420</v>
      </c>
      <c r="AA1189">
        <v>11653680</v>
      </c>
    </row>
    <row r="1190" spans="1:27" hidden="1">
      <c r="A1190" t="s">
        <v>1376</v>
      </c>
      <c r="B1190" t="s">
        <v>51</v>
      </c>
      <c r="C1190" t="s">
        <v>51</v>
      </c>
      <c r="D1190">
        <v>1910</v>
      </c>
      <c r="E1190" s="12">
        <v>40081</v>
      </c>
      <c r="F1190" s="72">
        <f t="shared" si="195"/>
        <v>2009</v>
      </c>
      <c r="G1190" s="70">
        <f t="shared" si="196"/>
        <v>8288.7696335078526</v>
      </c>
      <c r="H1190" s="70" t="e" cm="1">
        <f t="array" ref="H1190">INDEX(magic_bricks_appreciation_pivot!$A$13:$K$20,MATCH(C1190,magic_bricks_appreciation_pivot!$A$13:$A$20,0),1+MATCH(F1190,INDEX(magic_bricks_appreciation_pivot!$B$13:$K$13,0),0))</f>
        <v>#N/A</v>
      </c>
      <c r="I1190" s="70"/>
      <c r="J1190">
        <v>28</v>
      </c>
      <c r="K1190">
        <v>3</v>
      </c>
      <c r="L1190">
        <v>2</v>
      </c>
      <c r="M1190">
        <v>5</v>
      </c>
      <c r="N1190" t="s">
        <v>184</v>
      </c>
      <c r="O1190" t="s">
        <v>161</v>
      </c>
      <c r="P1190" s="12">
        <v>36431</v>
      </c>
      <c r="Q1190" t="s">
        <v>156</v>
      </c>
      <c r="R1190" t="s">
        <v>170</v>
      </c>
      <c r="S1190" t="s">
        <v>162</v>
      </c>
      <c r="T1190" t="s">
        <v>171</v>
      </c>
      <c r="U1190">
        <v>2.1</v>
      </c>
      <c r="V1190">
        <v>4.5999999999999996</v>
      </c>
      <c r="W1190">
        <v>3.3</v>
      </c>
      <c r="X1190">
        <v>3.59</v>
      </c>
      <c r="Y1190">
        <v>522441</v>
      </c>
      <c r="Z1190">
        <v>284968</v>
      </c>
      <c r="AA1190">
        <v>15831550</v>
      </c>
    </row>
    <row r="1191" spans="1:27">
      <c r="A1191" t="s">
        <v>1377</v>
      </c>
      <c r="B1191" t="s">
        <v>175</v>
      </c>
      <c r="C1191" t="s">
        <v>34</v>
      </c>
      <c r="D1191">
        <v>990</v>
      </c>
      <c r="E1191" s="12">
        <v>40657</v>
      </c>
      <c r="F1191" s="72">
        <f t="shared" si="195"/>
        <v>2011</v>
      </c>
      <c r="G1191" s="70">
        <f t="shared" si="196"/>
        <v>7376.0101010101007</v>
      </c>
      <c r="H1191" s="70" cm="1">
        <f t="array" ref="H1191">INDEX(magic_bricks_appreciation_pivot!$A$13:$K$20,MATCH(C1191,magic_bricks_appreciation_pivot!$A$13:$A$20,0),1+MATCH(F1191,INDEX(magic_bricks_appreciation_pivot!$B$13:$K$13,0),0))</f>
        <v>0.22839026915113872</v>
      </c>
      <c r="I1191" s="70">
        <f t="shared" ref="I1191:I1195" si="202">G1191+G1191*H1191</f>
        <v>9060.6190332413153</v>
      </c>
      <c r="J1191">
        <v>11</v>
      </c>
      <c r="K1191">
        <v>1</v>
      </c>
      <c r="L1191">
        <v>1</v>
      </c>
      <c r="M1191">
        <v>3</v>
      </c>
      <c r="N1191" t="s">
        <v>176</v>
      </c>
      <c r="O1191" t="s">
        <v>161</v>
      </c>
      <c r="P1191" s="12">
        <v>36642</v>
      </c>
      <c r="Q1191" t="s">
        <v>194</v>
      </c>
      <c r="R1191" t="s">
        <v>177</v>
      </c>
      <c r="S1191" t="s">
        <v>178</v>
      </c>
      <c r="T1191" t="s">
        <v>166</v>
      </c>
      <c r="U1191">
        <v>2.6</v>
      </c>
      <c r="V1191">
        <v>3.5</v>
      </c>
      <c r="W1191">
        <v>4.2</v>
      </c>
      <c r="X1191">
        <v>3.44</v>
      </c>
      <c r="Y1191">
        <v>197161</v>
      </c>
      <c r="Z1191">
        <v>124138</v>
      </c>
      <c r="AA1191">
        <v>7302250</v>
      </c>
    </row>
    <row r="1192" spans="1:27">
      <c r="A1192" t="s">
        <v>1378</v>
      </c>
      <c r="B1192" t="s">
        <v>201</v>
      </c>
      <c r="C1192" t="s">
        <v>201</v>
      </c>
      <c r="D1192">
        <v>1842</v>
      </c>
      <c r="E1192" s="12">
        <v>40449</v>
      </c>
      <c r="F1192" s="72">
        <f t="shared" si="195"/>
        <v>2010</v>
      </c>
      <c r="G1192" s="70">
        <f t="shared" si="196"/>
        <v>6462.9424538545063</v>
      </c>
      <c r="H1192" s="70" cm="1">
        <f t="array" ref="H1192">INDEX(magic_bricks_appreciation_pivot!$A$13:$K$20,MATCH(C1192,magic_bricks_appreciation_pivot!$A$13:$A$20,0),1+MATCH(F1192,INDEX(magic_bricks_appreciation_pivot!$B$13:$K$13,0),0))</f>
        <v>0.62790190260080292</v>
      </c>
      <c r="I1192" s="70">
        <f t="shared" si="202"/>
        <v>10521.036317029253</v>
      </c>
      <c r="J1192">
        <v>150</v>
      </c>
      <c r="K1192">
        <v>3</v>
      </c>
      <c r="L1192">
        <v>2</v>
      </c>
      <c r="M1192">
        <v>5</v>
      </c>
      <c r="N1192" t="s">
        <v>154</v>
      </c>
      <c r="O1192" t="s">
        <v>155</v>
      </c>
      <c r="P1192" s="12">
        <v>31324</v>
      </c>
      <c r="Q1192" t="s">
        <v>169</v>
      </c>
      <c r="R1192" t="s">
        <v>177</v>
      </c>
      <c r="S1192" t="s">
        <v>158</v>
      </c>
      <c r="T1192" t="s">
        <v>182</v>
      </c>
      <c r="U1192">
        <v>4.0999999999999996</v>
      </c>
      <c r="V1192">
        <v>2.9</v>
      </c>
      <c r="W1192">
        <v>2.2000000000000002</v>
      </c>
      <c r="X1192">
        <v>2.98</v>
      </c>
      <c r="Y1192">
        <v>369047</v>
      </c>
      <c r="Z1192">
        <v>238095</v>
      </c>
      <c r="AA1192">
        <v>11904740</v>
      </c>
    </row>
    <row r="1193" spans="1:27">
      <c r="A1193" t="s">
        <v>1379</v>
      </c>
      <c r="B1193" t="s">
        <v>23</v>
      </c>
      <c r="C1193" t="s">
        <v>23</v>
      </c>
      <c r="D1193">
        <v>825</v>
      </c>
      <c r="E1193" s="12">
        <v>40802</v>
      </c>
      <c r="F1193" s="72">
        <f t="shared" si="195"/>
        <v>2011</v>
      </c>
      <c r="G1193" s="70">
        <f t="shared" si="196"/>
        <v>11279.69696969697</v>
      </c>
      <c r="H1193" s="70" cm="1">
        <f t="array" ref="H1193">INDEX(magic_bricks_appreciation_pivot!$A$13:$K$20,MATCH(C1193,magic_bricks_appreciation_pivot!$A$13:$A$20,0),1+MATCH(F1193,INDEX(magic_bricks_appreciation_pivot!$B$13:$K$13,0),0))</f>
        <v>0.30621792098525186</v>
      </c>
      <c r="I1193" s="70">
        <f t="shared" si="202"/>
        <v>14733.742325101222</v>
      </c>
      <c r="J1193">
        <v>50</v>
      </c>
      <c r="K1193">
        <v>1</v>
      </c>
      <c r="L1193">
        <v>1</v>
      </c>
      <c r="M1193">
        <v>2</v>
      </c>
      <c r="N1193" t="s">
        <v>176</v>
      </c>
      <c r="O1193" t="s">
        <v>161</v>
      </c>
      <c r="P1193" s="12">
        <v>34597</v>
      </c>
      <c r="Q1193" t="s">
        <v>156</v>
      </c>
      <c r="R1193" t="s">
        <v>170</v>
      </c>
      <c r="S1193" t="s">
        <v>162</v>
      </c>
      <c r="T1193" t="s">
        <v>182</v>
      </c>
      <c r="U1193">
        <v>4.9000000000000004</v>
      </c>
      <c r="V1193">
        <v>4.5999999999999996</v>
      </c>
      <c r="W1193">
        <v>3.4</v>
      </c>
      <c r="X1193">
        <v>4.21</v>
      </c>
      <c r="Y1193">
        <v>353619</v>
      </c>
      <c r="Z1193">
        <v>120975</v>
      </c>
      <c r="AA1193">
        <v>9305750</v>
      </c>
    </row>
    <row r="1194" spans="1:27">
      <c r="A1194" t="s">
        <v>1380</v>
      </c>
      <c r="B1194" t="s">
        <v>175</v>
      </c>
      <c r="C1194" t="s">
        <v>34</v>
      </c>
      <c r="D1194">
        <v>802</v>
      </c>
      <c r="E1194" s="12">
        <v>40567</v>
      </c>
      <c r="F1194" s="72">
        <f t="shared" si="195"/>
        <v>2011</v>
      </c>
      <c r="G1194" s="70">
        <f t="shared" si="196"/>
        <v>10794.389027431422</v>
      </c>
      <c r="H1194" s="70" cm="1">
        <f t="array" ref="H1194">INDEX(magic_bricks_appreciation_pivot!$A$13:$K$20,MATCH(C1194,magic_bricks_appreciation_pivot!$A$13:$A$20,0),1+MATCH(F1194,INDEX(magic_bricks_appreciation_pivot!$B$13:$K$13,0),0))</f>
        <v>0.22839026915113872</v>
      </c>
      <c r="I1194" s="70">
        <f t="shared" si="202"/>
        <v>13259.722442728584</v>
      </c>
      <c r="J1194">
        <v>157</v>
      </c>
      <c r="K1194">
        <v>1</v>
      </c>
      <c r="L1194">
        <v>1</v>
      </c>
      <c r="M1194">
        <v>3</v>
      </c>
      <c r="N1194" t="s">
        <v>193</v>
      </c>
      <c r="O1194" t="s">
        <v>155</v>
      </c>
      <c r="P1194" s="12">
        <v>36917</v>
      </c>
      <c r="Q1194" t="s">
        <v>194</v>
      </c>
      <c r="R1194" t="s">
        <v>157</v>
      </c>
      <c r="S1194" t="s">
        <v>158</v>
      </c>
      <c r="T1194" t="s">
        <v>166</v>
      </c>
      <c r="U1194">
        <v>3.9</v>
      </c>
      <c r="V1194">
        <v>2.7</v>
      </c>
      <c r="W1194">
        <v>2.2000000000000002</v>
      </c>
      <c r="X1194">
        <v>2.91</v>
      </c>
      <c r="Y1194">
        <v>277027</v>
      </c>
      <c r="Z1194">
        <v>121199</v>
      </c>
      <c r="AA1194">
        <v>8657100</v>
      </c>
    </row>
    <row r="1195" spans="1:27">
      <c r="A1195" t="s">
        <v>1381</v>
      </c>
      <c r="B1195" t="s">
        <v>23</v>
      </c>
      <c r="C1195" t="s">
        <v>23</v>
      </c>
      <c r="D1195">
        <v>858</v>
      </c>
      <c r="E1195" s="12">
        <v>40635</v>
      </c>
      <c r="F1195" s="72">
        <f t="shared" si="195"/>
        <v>2011</v>
      </c>
      <c r="G1195" s="70">
        <f t="shared" si="196"/>
        <v>6528.8461538461543</v>
      </c>
      <c r="H1195" s="70" cm="1">
        <f t="array" ref="H1195">INDEX(magic_bricks_appreciation_pivot!$A$13:$K$20,MATCH(C1195,magic_bricks_appreciation_pivot!$A$13:$A$20,0),1+MATCH(F1195,INDEX(magic_bricks_appreciation_pivot!$B$13:$K$13,0),0))</f>
        <v>0.30621792098525186</v>
      </c>
      <c r="I1195" s="70">
        <f t="shared" si="202"/>
        <v>8528.0958495094819</v>
      </c>
      <c r="J1195">
        <v>160</v>
      </c>
      <c r="K1195">
        <v>1</v>
      </c>
      <c r="L1195">
        <v>1</v>
      </c>
      <c r="M1195">
        <v>2</v>
      </c>
      <c r="N1195" t="s">
        <v>193</v>
      </c>
      <c r="O1195" t="s">
        <v>161</v>
      </c>
      <c r="P1195" s="12">
        <v>36255</v>
      </c>
      <c r="Q1195" t="s">
        <v>169</v>
      </c>
      <c r="R1195" t="s">
        <v>157</v>
      </c>
      <c r="S1195" t="s">
        <v>162</v>
      </c>
      <c r="T1195" t="s">
        <v>173</v>
      </c>
      <c r="U1195">
        <v>2.6</v>
      </c>
      <c r="V1195">
        <v>3.8</v>
      </c>
      <c r="W1195">
        <v>3.3</v>
      </c>
      <c r="X1195">
        <v>3.24</v>
      </c>
      <c r="Y1195">
        <v>207265</v>
      </c>
      <c r="Z1195">
        <v>140044</v>
      </c>
      <c r="AA1195">
        <v>5601750</v>
      </c>
    </row>
    <row r="1196" spans="1:27" hidden="1">
      <c r="A1196" t="s">
        <v>1382</v>
      </c>
      <c r="B1196" t="s">
        <v>201</v>
      </c>
      <c r="C1196" t="s">
        <v>201</v>
      </c>
      <c r="D1196">
        <v>1499</v>
      </c>
      <c r="E1196" s="12">
        <v>39940</v>
      </c>
      <c r="F1196" s="72">
        <f t="shared" si="195"/>
        <v>2009</v>
      </c>
      <c r="G1196" s="70">
        <f t="shared" si="196"/>
        <v>6530.5003335557039</v>
      </c>
      <c r="H1196" s="70" t="e" cm="1">
        <f t="array" ref="H1196">INDEX(magic_bricks_appreciation_pivot!$A$13:$K$20,MATCH(C1196,magic_bricks_appreciation_pivot!$A$13:$A$20,0),1+MATCH(F1196,INDEX(magic_bricks_appreciation_pivot!$B$13:$K$13,0),0))</f>
        <v>#N/A</v>
      </c>
      <c r="I1196" s="70"/>
      <c r="J1196">
        <v>130</v>
      </c>
      <c r="K1196">
        <v>2</v>
      </c>
      <c r="L1196">
        <v>1</v>
      </c>
      <c r="M1196">
        <v>4</v>
      </c>
      <c r="N1196" t="s">
        <v>193</v>
      </c>
      <c r="O1196" t="s">
        <v>155</v>
      </c>
      <c r="P1196" s="12">
        <v>31910</v>
      </c>
      <c r="Q1196" t="s">
        <v>169</v>
      </c>
      <c r="R1196" t="s">
        <v>170</v>
      </c>
      <c r="S1196" t="s">
        <v>158</v>
      </c>
      <c r="T1196" t="s">
        <v>163</v>
      </c>
      <c r="U1196">
        <v>3.3</v>
      </c>
      <c r="V1196">
        <v>4.3</v>
      </c>
      <c r="W1196">
        <v>4.3</v>
      </c>
      <c r="X1196">
        <v>4</v>
      </c>
      <c r="Y1196">
        <v>430726</v>
      </c>
      <c r="Z1196">
        <v>215363</v>
      </c>
      <c r="AA1196">
        <v>9789220</v>
      </c>
    </row>
    <row r="1197" spans="1:27">
      <c r="A1197" t="s">
        <v>1383</v>
      </c>
      <c r="B1197" t="s">
        <v>39</v>
      </c>
      <c r="C1197" t="s">
        <v>39</v>
      </c>
      <c r="D1197">
        <v>1828</v>
      </c>
      <c r="E1197" s="12">
        <v>41887</v>
      </c>
      <c r="F1197" s="72">
        <f t="shared" si="195"/>
        <v>2014</v>
      </c>
      <c r="G1197" s="70">
        <f t="shared" si="196"/>
        <v>11258.933260393873</v>
      </c>
      <c r="H1197" s="70" cm="1">
        <f t="array" ref="H1197">INDEX(magic_bricks_appreciation_pivot!$A$13:$K$20,MATCH(C1197,magic_bricks_appreciation_pivot!$A$13:$A$20,0),1+MATCH(F1197,INDEX(magic_bricks_appreciation_pivot!$B$13:$K$13,0),0))</f>
        <v>2.7142646408024784E-2</v>
      </c>
      <c r="I1197" s="70">
        <f>G1197+G1197*H1197</f>
        <v>11564.530504812294</v>
      </c>
      <c r="J1197">
        <v>26</v>
      </c>
      <c r="K1197">
        <v>2</v>
      </c>
      <c r="L1197">
        <v>1</v>
      </c>
      <c r="M1197">
        <v>5</v>
      </c>
      <c r="N1197" t="s">
        <v>176</v>
      </c>
      <c r="O1197" t="s">
        <v>155</v>
      </c>
      <c r="P1197" s="12">
        <v>27652</v>
      </c>
      <c r="Q1197" t="s">
        <v>156</v>
      </c>
      <c r="R1197" t="s">
        <v>157</v>
      </c>
      <c r="S1197" t="s">
        <v>178</v>
      </c>
      <c r="T1197" t="s">
        <v>182</v>
      </c>
      <c r="U1197">
        <v>2.2999999999999998</v>
      </c>
      <c r="V1197">
        <v>2.8</v>
      </c>
      <c r="W1197">
        <v>3.2</v>
      </c>
      <c r="X1197">
        <v>2.7850000000000001</v>
      </c>
      <c r="Y1197">
        <v>782091</v>
      </c>
      <c r="Z1197">
        <v>267557</v>
      </c>
      <c r="AA1197">
        <v>20581330</v>
      </c>
    </row>
    <row r="1198" spans="1:27" hidden="1">
      <c r="A1198" t="s">
        <v>1384</v>
      </c>
      <c r="B1198" t="s">
        <v>175</v>
      </c>
      <c r="C1198" t="s">
        <v>34</v>
      </c>
      <c r="D1198">
        <v>717</v>
      </c>
      <c r="E1198" s="12">
        <v>39395</v>
      </c>
      <c r="F1198" s="72">
        <f t="shared" si="195"/>
        <v>2007</v>
      </c>
      <c r="G1198" s="70">
        <f t="shared" si="196"/>
        <v>10774.337517433753</v>
      </c>
      <c r="H1198" s="70" t="e" cm="1">
        <f t="array" ref="H1198">INDEX(magic_bricks_appreciation_pivot!$A$13:$K$20,MATCH(C1198,magic_bricks_appreciation_pivot!$A$13:$A$20,0),1+MATCH(F1198,INDEX(magic_bricks_appreciation_pivot!$B$13:$K$13,0),0))</f>
        <v>#N/A</v>
      </c>
      <c r="I1198" s="70"/>
      <c r="J1198">
        <v>100</v>
      </c>
      <c r="K1198">
        <v>1</v>
      </c>
      <c r="L1198">
        <v>1</v>
      </c>
      <c r="M1198">
        <v>2</v>
      </c>
      <c r="N1198" t="s">
        <v>168</v>
      </c>
      <c r="O1198" t="s">
        <v>155</v>
      </c>
      <c r="P1198" s="12">
        <v>30635</v>
      </c>
      <c r="Q1198" t="s">
        <v>194</v>
      </c>
      <c r="R1198" t="s">
        <v>170</v>
      </c>
      <c r="S1198" t="s">
        <v>162</v>
      </c>
      <c r="T1198" t="s">
        <v>163</v>
      </c>
      <c r="U1198">
        <v>3.5</v>
      </c>
      <c r="V1198">
        <v>4.9000000000000004</v>
      </c>
      <c r="W1198">
        <v>2.8</v>
      </c>
      <c r="X1198">
        <v>3.85</v>
      </c>
      <c r="Y1198">
        <v>239481</v>
      </c>
      <c r="Z1198">
        <v>84977</v>
      </c>
      <c r="AA1198">
        <v>7725200</v>
      </c>
    </row>
    <row r="1199" spans="1:27">
      <c r="A1199" t="s">
        <v>1385</v>
      </c>
      <c r="B1199" t="s">
        <v>23</v>
      </c>
      <c r="C1199" t="s">
        <v>23</v>
      </c>
      <c r="D1199">
        <v>504</v>
      </c>
      <c r="E1199" s="12">
        <v>40329</v>
      </c>
      <c r="F1199" s="72">
        <f t="shared" si="195"/>
        <v>2010</v>
      </c>
      <c r="G1199" s="70">
        <f t="shared" si="196"/>
        <v>13926.587301587302</v>
      </c>
      <c r="H1199" s="70" cm="1">
        <f t="array" ref="H1199">INDEX(magic_bricks_appreciation_pivot!$A$13:$K$20,MATCH(C1199,magic_bricks_appreciation_pivot!$A$13:$A$20,0),1+MATCH(F1199,INDEX(magic_bricks_appreciation_pivot!$B$13:$K$13,0),0))</f>
        <v>0.49881786187527283</v>
      </c>
      <c r="I1199" s="70">
        <f>G1199+G1199*H1199</f>
        <v>20873.417802584405</v>
      </c>
      <c r="J1199">
        <v>133</v>
      </c>
      <c r="K1199">
        <v>1</v>
      </c>
      <c r="L1199">
        <v>1</v>
      </c>
      <c r="M1199">
        <v>2</v>
      </c>
      <c r="N1199" t="s">
        <v>168</v>
      </c>
      <c r="O1199" t="s">
        <v>161</v>
      </c>
      <c r="P1199" s="12">
        <v>37409</v>
      </c>
      <c r="Q1199" t="s">
        <v>169</v>
      </c>
      <c r="R1199" t="s">
        <v>157</v>
      </c>
      <c r="S1199" t="s">
        <v>162</v>
      </c>
      <c r="T1199" t="s">
        <v>182</v>
      </c>
      <c r="U1199">
        <v>4.8</v>
      </c>
      <c r="V1199">
        <v>5</v>
      </c>
      <c r="W1199">
        <v>2.1</v>
      </c>
      <c r="X1199">
        <v>3.78</v>
      </c>
      <c r="Y1199">
        <v>287779</v>
      </c>
      <c r="Z1199">
        <v>161437</v>
      </c>
      <c r="AA1199">
        <v>7019000</v>
      </c>
    </row>
    <row r="1200" spans="1:27" hidden="1">
      <c r="A1200" t="s">
        <v>1386</v>
      </c>
      <c r="B1200" t="s">
        <v>39</v>
      </c>
      <c r="C1200" t="s">
        <v>39</v>
      </c>
      <c r="D1200">
        <v>1823</v>
      </c>
      <c r="E1200" s="12">
        <v>39927</v>
      </c>
      <c r="F1200" s="72">
        <f t="shared" si="195"/>
        <v>2009</v>
      </c>
      <c r="G1200" s="70">
        <f t="shared" si="196"/>
        <v>7356.0230389467906</v>
      </c>
      <c r="H1200" s="70" t="e" cm="1">
        <f t="array" ref="H1200">INDEX(magic_bricks_appreciation_pivot!$A$13:$K$20,MATCH(C1200,magic_bricks_appreciation_pivot!$A$13:$A$20,0),1+MATCH(F1200,INDEX(magic_bricks_appreciation_pivot!$B$13:$K$13,0),0))</f>
        <v>#N/A</v>
      </c>
      <c r="I1200" s="70"/>
      <c r="J1200">
        <v>11</v>
      </c>
      <c r="K1200">
        <v>2</v>
      </c>
      <c r="L1200">
        <v>1</v>
      </c>
      <c r="M1200">
        <v>5</v>
      </c>
      <c r="N1200" t="s">
        <v>176</v>
      </c>
      <c r="O1200" t="s">
        <v>155</v>
      </c>
      <c r="P1200" s="12">
        <v>31167</v>
      </c>
      <c r="Q1200" t="s">
        <v>194</v>
      </c>
      <c r="R1200" t="s">
        <v>165</v>
      </c>
      <c r="S1200" t="s">
        <v>162</v>
      </c>
      <c r="T1200" t="s">
        <v>166</v>
      </c>
      <c r="U1200">
        <v>2.5</v>
      </c>
      <c r="V1200">
        <v>5</v>
      </c>
      <c r="W1200">
        <v>3.3</v>
      </c>
      <c r="X1200">
        <v>3.4449999999999998</v>
      </c>
      <c r="Y1200">
        <v>388891</v>
      </c>
      <c r="Z1200">
        <v>227971</v>
      </c>
      <c r="AA1200">
        <v>13410030</v>
      </c>
    </row>
    <row r="1201" spans="1:27">
      <c r="A1201" t="s">
        <v>1387</v>
      </c>
      <c r="B1201" t="s">
        <v>201</v>
      </c>
      <c r="C1201" t="s">
        <v>201</v>
      </c>
      <c r="D1201">
        <v>1721</v>
      </c>
      <c r="E1201" s="12">
        <v>40674</v>
      </c>
      <c r="F1201" s="72">
        <f t="shared" si="195"/>
        <v>2011</v>
      </c>
      <c r="G1201" s="70">
        <f t="shared" si="196"/>
        <v>5926.4381173736201</v>
      </c>
      <c r="H1201" s="70" cm="1">
        <f t="array" ref="H1201">INDEX(magic_bricks_appreciation_pivot!$A$13:$K$20,MATCH(C1201,magic_bricks_appreciation_pivot!$A$13:$A$20,0),1+MATCH(F1201,INDEX(magic_bricks_appreciation_pivot!$B$13:$K$13,0),0))</f>
        <v>0.57884713052310821</v>
      </c>
      <c r="I1201" s="70">
        <f>G1201+G1201*H1201</f>
        <v>9356.9398158381118</v>
      </c>
      <c r="J1201">
        <v>33</v>
      </c>
      <c r="K1201">
        <v>2</v>
      </c>
      <c r="L1201">
        <v>1</v>
      </c>
      <c r="M1201">
        <v>4</v>
      </c>
      <c r="N1201" t="s">
        <v>193</v>
      </c>
      <c r="O1201" t="s">
        <v>155</v>
      </c>
      <c r="P1201" s="12">
        <v>29724</v>
      </c>
      <c r="Q1201" t="s">
        <v>194</v>
      </c>
      <c r="R1201" t="s">
        <v>157</v>
      </c>
      <c r="S1201" t="s">
        <v>158</v>
      </c>
      <c r="T1201" t="s">
        <v>166</v>
      </c>
      <c r="U1201">
        <v>3</v>
      </c>
      <c r="V1201">
        <v>2.1</v>
      </c>
      <c r="W1201">
        <v>2.2999999999999998</v>
      </c>
      <c r="X1201">
        <v>2.4500000000000002</v>
      </c>
      <c r="Y1201">
        <v>377378</v>
      </c>
      <c r="Z1201">
        <v>254985</v>
      </c>
      <c r="AA1201">
        <v>10199400</v>
      </c>
    </row>
    <row r="1202" spans="1:27" hidden="1">
      <c r="A1202" t="s">
        <v>1388</v>
      </c>
      <c r="B1202" t="s">
        <v>75</v>
      </c>
      <c r="D1202">
        <v>1734</v>
      </c>
      <c r="E1202" s="12">
        <v>39339</v>
      </c>
      <c r="F1202" s="72">
        <f t="shared" si="195"/>
        <v>2007</v>
      </c>
      <c r="G1202" s="70">
        <f t="shared" si="196"/>
        <v>10910.582468281431</v>
      </c>
      <c r="H1202" s="70" t="e" cm="1">
        <f t="array" ref="H1202">INDEX(magic_bricks_appreciation_pivot!$A$13:$K$20,MATCH(C1202,magic_bricks_appreciation_pivot!$A$13:$A$20,0),1+MATCH(F1202,INDEX(magic_bricks_appreciation_pivot!$B$13:$K$13,0),0))</f>
        <v>#N/A</v>
      </c>
      <c r="I1202" s="70"/>
      <c r="J1202">
        <v>28</v>
      </c>
      <c r="K1202">
        <v>1</v>
      </c>
      <c r="L1202">
        <v>1</v>
      </c>
      <c r="M1202">
        <v>4</v>
      </c>
      <c r="N1202" t="s">
        <v>154</v>
      </c>
      <c r="O1202" t="s">
        <v>161</v>
      </c>
      <c r="P1202" s="12">
        <v>22914</v>
      </c>
      <c r="Q1202" t="s">
        <v>156</v>
      </c>
      <c r="R1202" t="s">
        <v>170</v>
      </c>
      <c r="S1202" t="s">
        <v>158</v>
      </c>
      <c r="T1202" t="s">
        <v>166</v>
      </c>
      <c r="U1202">
        <v>2.4</v>
      </c>
      <c r="V1202">
        <v>3.9</v>
      </c>
      <c r="W1202">
        <v>4</v>
      </c>
      <c r="X1202">
        <v>3.4950000000000001</v>
      </c>
      <c r="Y1202">
        <v>756758</v>
      </c>
      <c r="Z1202">
        <v>227027</v>
      </c>
      <c r="AA1202">
        <v>18918950</v>
      </c>
    </row>
    <row r="1203" spans="1:27">
      <c r="A1203" t="s">
        <v>1389</v>
      </c>
      <c r="B1203" t="s">
        <v>175</v>
      </c>
      <c r="C1203" t="s">
        <v>34</v>
      </c>
      <c r="D1203">
        <v>787</v>
      </c>
      <c r="E1203" s="12">
        <v>40367</v>
      </c>
      <c r="F1203" s="72">
        <f t="shared" si="195"/>
        <v>2010</v>
      </c>
      <c r="G1203" s="70">
        <f t="shared" si="196"/>
        <v>14870.965692503176</v>
      </c>
      <c r="H1203" s="70" cm="1">
        <f t="array" ref="H1203">INDEX(magic_bricks_appreciation_pivot!$A$13:$K$20,MATCH(C1203,magic_bricks_appreciation_pivot!$A$13:$A$20,0),1+MATCH(F1203,INDEX(magic_bricks_appreciation_pivot!$B$13:$K$13,0),0))</f>
        <v>0.46848170778869208</v>
      </c>
      <c r="I1203" s="70">
        <f>G1203+G1203*H1203</f>
        <v>21837.741096594113</v>
      </c>
      <c r="J1203">
        <v>147</v>
      </c>
      <c r="K1203">
        <v>1</v>
      </c>
      <c r="L1203">
        <v>1</v>
      </c>
      <c r="M1203">
        <v>2</v>
      </c>
      <c r="N1203" t="s">
        <v>176</v>
      </c>
      <c r="O1203" t="s">
        <v>155</v>
      </c>
      <c r="P1203" s="12">
        <v>29052</v>
      </c>
      <c r="Q1203" t="s">
        <v>156</v>
      </c>
      <c r="R1203" t="s">
        <v>165</v>
      </c>
      <c r="S1203" t="s">
        <v>162</v>
      </c>
      <c r="T1203" t="s">
        <v>182</v>
      </c>
      <c r="U1203">
        <v>3.9</v>
      </c>
      <c r="V1203">
        <v>3.8</v>
      </c>
      <c r="W1203">
        <v>2.2000000000000002</v>
      </c>
      <c r="X1203">
        <v>3.35</v>
      </c>
      <c r="Y1203">
        <v>351104</v>
      </c>
      <c r="Z1203">
        <v>140441</v>
      </c>
      <c r="AA1203">
        <v>11703450</v>
      </c>
    </row>
    <row r="1204" spans="1:27" hidden="1">
      <c r="A1204" t="s">
        <v>1390</v>
      </c>
      <c r="B1204" t="s">
        <v>175</v>
      </c>
      <c r="C1204" t="s">
        <v>34</v>
      </c>
      <c r="D1204">
        <v>1265</v>
      </c>
      <c r="E1204" s="12">
        <v>40087</v>
      </c>
      <c r="F1204" s="72">
        <f t="shared" si="195"/>
        <v>2009</v>
      </c>
      <c r="G1204" s="70">
        <f t="shared" si="196"/>
        <v>7695.810276679842</v>
      </c>
      <c r="H1204" s="70" t="e" cm="1">
        <f t="array" ref="H1204">INDEX(magic_bricks_appreciation_pivot!$A$13:$K$20,MATCH(C1204,magic_bricks_appreciation_pivot!$A$13:$A$20,0),1+MATCH(F1204,INDEX(magic_bricks_appreciation_pivot!$B$13:$K$13,0),0))</f>
        <v>#N/A</v>
      </c>
      <c r="I1204" s="70"/>
      <c r="J1204">
        <v>30</v>
      </c>
      <c r="K1204">
        <v>2</v>
      </c>
      <c r="L1204">
        <v>1</v>
      </c>
      <c r="M1204">
        <v>4</v>
      </c>
      <c r="N1204" t="s">
        <v>184</v>
      </c>
      <c r="O1204" t="s">
        <v>161</v>
      </c>
      <c r="P1204" s="12">
        <v>31327</v>
      </c>
      <c r="Q1204" t="s">
        <v>194</v>
      </c>
      <c r="R1204" t="s">
        <v>165</v>
      </c>
      <c r="S1204" t="s">
        <v>162</v>
      </c>
      <c r="T1204" t="s">
        <v>166</v>
      </c>
      <c r="U1204">
        <v>2.1</v>
      </c>
      <c r="V1204">
        <v>2.8</v>
      </c>
      <c r="W1204">
        <v>2.6</v>
      </c>
      <c r="X1204">
        <v>2.5299999999999998</v>
      </c>
      <c r="Y1204">
        <v>253115</v>
      </c>
      <c r="Z1204">
        <v>165498</v>
      </c>
      <c r="AA1204">
        <v>9735200</v>
      </c>
    </row>
    <row r="1205" spans="1:27" hidden="1">
      <c r="A1205" t="s">
        <v>1391</v>
      </c>
      <c r="B1205" t="s">
        <v>51</v>
      </c>
      <c r="C1205" t="s">
        <v>51</v>
      </c>
      <c r="D1205">
        <v>1967</v>
      </c>
      <c r="E1205" s="12">
        <v>38277</v>
      </c>
      <c r="F1205" s="72">
        <f t="shared" si="195"/>
        <v>2004</v>
      </c>
      <c r="G1205" s="70">
        <f t="shared" si="196"/>
        <v>5504.2247076766653</v>
      </c>
      <c r="H1205" s="70" t="e" cm="1">
        <f t="array" ref="H1205">INDEX(magic_bricks_appreciation_pivot!$A$13:$K$20,MATCH(C1205,magic_bricks_appreciation_pivot!$A$13:$A$20,0),1+MATCH(F1205,INDEX(magic_bricks_appreciation_pivot!$B$13:$K$13,0),0))</f>
        <v>#N/A</v>
      </c>
      <c r="I1205" s="70"/>
      <c r="J1205">
        <v>142</v>
      </c>
      <c r="K1205">
        <v>3</v>
      </c>
      <c r="L1205">
        <v>2</v>
      </c>
      <c r="M1205">
        <v>5</v>
      </c>
      <c r="N1205" t="s">
        <v>154</v>
      </c>
      <c r="O1205" t="s">
        <v>161</v>
      </c>
      <c r="P1205" s="12">
        <v>26232</v>
      </c>
      <c r="Q1205" t="s">
        <v>194</v>
      </c>
      <c r="R1205" t="s">
        <v>157</v>
      </c>
      <c r="S1205" t="s">
        <v>158</v>
      </c>
      <c r="T1205" t="s">
        <v>182</v>
      </c>
      <c r="U1205">
        <v>2.8</v>
      </c>
      <c r="V1205">
        <v>4.9000000000000004</v>
      </c>
      <c r="W1205">
        <v>2.2000000000000002</v>
      </c>
      <c r="X1205">
        <v>3.57</v>
      </c>
      <c r="Y1205">
        <v>368112</v>
      </c>
      <c r="Z1205">
        <v>108268</v>
      </c>
      <c r="AA1205">
        <v>10826810</v>
      </c>
    </row>
    <row r="1206" spans="1:27">
      <c r="A1206" t="s">
        <v>1392</v>
      </c>
      <c r="B1206" t="s">
        <v>175</v>
      </c>
      <c r="C1206" t="s">
        <v>34</v>
      </c>
      <c r="D1206">
        <v>1008</v>
      </c>
      <c r="E1206" s="12">
        <v>40993</v>
      </c>
      <c r="F1206" s="72">
        <f t="shared" si="195"/>
        <v>2012</v>
      </c>
      <c r="G1206" s="70">
        <f t="shared" si="196"/>
        <v>12792.162698412698</v>
      </c>
      <c r="H1206" s="70" cm="1">
        <f t="array" ref="H1206">INDEX(magic_bricks_appreciation_pivot!$A$13:$K$20,MATCH(C1206,magic_bricks_appreciation_pivot!$A$13:$A$20,0),1+MATCH(F1206,INDEX(magic_bricks_appreciation_pivot!$B$13:$K$13,0),0))</f>
        <v>0.22606337179266398</v>
      </c>
      <c r="I1206" s="70">
        <f t="shared" ref="I1206:I1207" si="203">G1206+G1206*H1206</f>
        <v>15684.002130536215</v>
      </c>
      <c r="J1206">
        <v>148</v>
      </c>
      <c r="K1206">
        <v>1</v>
      </c>
      <c r="L1206">
        <v>1</v>
      </c>
      <c r="M1206">
        <v>3</v>
      </c>
      <c r="N1206" t="s">
        <v>184</v>
      </c>
      <c r="O1206" t="s">
        <v>155</v>
      </c>
      <c r="P1206" s="12">
        <v>37343</v>
      </c>
      <c r="Q1206" t="s">
        <v>156</v>
      </c>
      <c r="R1206" t="s">
        <v>170</v>
      </c>
      <c r="S1206" t="s">
        <v>158</v>
      </c>
      <c r="T1206" t="s">
        <v>163</v>
      </c>
      <c r="U1206">
        <v>3.3</v>
      </c>
      <c r="V1206">
        <v>2.9</v>
      </c>
      <c r="W1206">
        <v>4.2</v>
      </c>
      <c r="X1206">
        <v>3.41</v>
      </c>
      <c r="Y1206">
        <v>399730</v>
      </c>
      <c r="Z1206">
        <v>38684</v>
      </c>
      <c r="AA1206">
        <v>12894500</v>
      </c>
    </row>
    <row r="1207" spans="1:27">
      <c r="A1207" t="s">
        <v>1393</v>
      </c>
      <c r="B1207" t="s">
        <v>175</v>
      </c>
      <c r="C1207" t="s">
        <v>34</v>
      </c>
      <c r="D1207">
        <v>1120</v>
      </c>
      <c r="E1207" s="12">
        <v>41900</v>
      </c>
      <c r="F1207" s="72">
        <f t="shared" si="195"/>
        <v>2014</v>
      </c>
      <c r="G1207" s="70">
        <f t="shared" si="196"/>
        <v>11793.526785714286</v>
      </c>
      <c r="H1207" s="70" cm="1">
        <f t="array" ref="H1207">INDEX(magic_bricks_appreciation_pivot!$A$13:$K$20,MATCH(C1207,magic_bricks_appreciation_pivot!$A$13:$A$20,0),1+MATCH(F1207,INDEX(magic_bricks_appreciation_pivot!$B$13:$K$13,0),0))</f>
        <v>5.1040744021257752E-2</v>
      </c>
      <c r="I1207" s="70">
        <f t="shared" si="203"/>
        <v>12395.477167491776</v>
      </c>
      <c r="J1207">
        <v>166</v>
      </c>
      <c r="K1207">
        <v>1</v>
      </c>
      <c r="L1207">
        <v>1</v>
      </c>
      <c r="M1207">
        <v>3</v>
      </c>
      <c r="N1207" t="s">
        <v>176</v>
      </c>
      <c r="O1207" t="s">
        <v>155</v>
      </c>
      <c r="P1207" s="12">
        <v>28395</v>
      </c>
      <c r="Q1207" t="s">
        <v>156</v>
      </c>
      <c r="R1207" t="s">
        <v>165</v>
      </c>
      <c r="S1207" t="s">
        <v>178</v>
      </c>
      <c r="T1207" t="s">
        <v>182</v>
      </c>
      <c r="U1207">
        <v>5</v>
      </c>
      <c r="V1207">
        <v>3.5</v>
      </c>
      <c r="W1207">
        <v>4.3</v>
      </c>
      <c r="X1207">
        <v>4.1900000000000004</v>
      </c>
      <c r="Y1207">
        <v>356636</v>
      </c>
      <c r="Z1207">
        <v>211340</v>
      </c>
      <c r="AA1207">
        <v>13208750</v>
      </c>
    </row>
    <row r="1208" spans="1:27" hidden="1">
      <c r="A1208" t="s">
        <v>1394</v>
      </c>
      <c r="B1208" t="s">
        <v>39</v>
      </c>
      <c r="C1208" t="s">
        <v>39</v>
      </c>
      <c r="D1208">
        <v>1952</v>
      </c>
      <c r="E1208" s="12">
        <v>39136</v>
      </c>
      <c r="F1208" s="72">
        <f t="shared" si="195"/>
        <v>2007</v>
      </c>
      <c r="G1208" s="70">
        <f t="shared" si="196"/>
        <v>10771.972336065573</v>
      </c>
      <c r="H1208" s="70" t="e" cm="1">
        <f t="array" ref="H1208">INDEX(magic_bricks_appreciation_pivot!$A$13:$K$20,MATCH(C1208,magic_bricks_appreciation_pivot!$A$13:$A$20,0),1+MATCH(F1208,INDEX(magic_bricks_appreciation_pivot!$B$13:$K$13,0),0))</f>
        <v>#N/A</v>
      </c>
      <c r="I1208" s="70"/>
      <c r="J1208">
        <v>53</v>
      </c>
      <c r="K1208">
        <v>2</v>
      </c>
      <c r="L1208">
        <v>1</v>
      </c>
      <c r="M1208">
        <v>5</v>
      </c>
      <c r="N1208" t="s">
        <v>184</v>
      </c>
      <c r="O1208" t="s">
        <v>155</v>
      </c>
      <c r="P1208" s="12">
        <v>23806</v>
      </c>
      <c r="Q1208" t="s">
        <v>156</v>
      </c>
      <c r="R1208" t="s">
        <v>157</v>
      </c>
      <c r="S1208" t="s">
        <v>178</v>
      </c>
      <c r="T1208" t="s">
        <v>163</v>
      </c>
      <c r="U1208">
        <v>3.9</v>
      </c>
      <c r="V1208">
        <v>2.6</v>
      </c>
      <c r="W1208">
        <v>2.4</v>
      </c>
      <c r="Y1208">
        <v>693887</v>
      </c>
      <c r="Z1208">
        <v>126161</v>
      </c>
      <c r="AA1208">
        <v>21026890</v>
      </c>
    </row>
    <row r="1209" spans="1:27">
      <c r="A1209" t="s">
        <v>1395</v>
      </c>
      <c r="B1209" t="s">
        <v>23</v>
      </c>
      <c r="C1209" t="s">
        <v>23</v>
      </c>
      <c r="D1209">
        <v>1100</v>
      </c>
      <c r="E1209" s="12">
        <v>40681</v>
      </c>
      <c r="F1209" s="72">
        <f t="shared" si="195"/>
        <v>2011</v>
      </c>
      <c r="G1209" s="70">
        <f t="shared" si="196"/>
        <v>4944.318181818182</v>
      </c>
      <c r="H1209" s="70" cm="1">
        <f t="array" ref="H1209">INDEX(magic_bricks_appreciation_pivot!$A$13:$K$20,MATCH(C1209,magic_bricks_appreciation_pivot!$A$13:$A$20,0),1+MATCH(F1209,INDEX(magic_bricks_appreciation_pivot!$B$13:$K$13,0),0))</f>
        <v>0.30621792098525186</v>
      </c>
      <c r="I1209" s="70">
        <f>G1209+G1209*H1209</f>
        <v>6458.3570161441257</v>
      </c>
      <c r="J1209">
        <v>199</v>
      </c>
      <c r="K1209">
        <v>1</v>
      </c>
      <c r="L1209">
        <v>1</v>
      </c>
      <c r="M1209">
        <v>3</v>
      </c>
      <c r="N1209" t="s">
        <v>184</v>
      </c>
      <c r="O1209" t="s">
        <v>161</v>
      </c>
      <c r="P1209" s="12">
        <v>23526</v>
      </c>
      <c r="Q1209" t="s">
        <v>169</v>
      </c>
      <c r="R1209" t="s">
        <v>170</v>
      </c>
      <c r="S1209" t="s">
        <v>162</v>
      </c>
      <c r="T1209" t="s">
        <v>159</v>
      </c>
      <c r="U1209">
        <v>3.9</v>
      </c>
      <c r="V1209">
        <v>3.7</v>
      </c>
      <c r="W1209">
        <v>5</v>
      </c>
      <c r="X1209">
        <v>4.28</v>
      </c>
      <c r="Y1209">
        <v>179479</v>
      </c>
      <c r="Z1209">
        <v>135969</v>
      </c>
      <c r="AA1209">
        <v>5438750</v>
      </c>
    </row>
    <row r="1210" spans="1:27" hidden="1">
      <c r="A1210" t="s">
        <v>1396</v>
      </c>
      <c r="B1210" t="s">
        <v>56</v>
      </c>
      <c r="C1210" t="s">
        <v>56</v>
      </c>
      <c r="D1210">
        <v>1098</v>
      </c>
      <c r="E1210" s="12">
        <v>39949</v>
      </c>
      <c r="F1210" s="72">
        <f t="shared" si="195"/>
        <v>2009</v>
      </c>
      <c r="G1210" s="70">
        <f t="shared" si="196"/>
        <v>9614.2167577413475</v>
      </c>
      <c r="H1210" s="70" t="e" cm="1">
        <f t="array" ref="H1210">INDEX(magic_bricks_appreciation_pivot!$A$13:$K$20,MATCH(C1210,magic_bricks_appreciation_pivot!$A$13:$A$20,0),1+MATCH(F1210,INDEX(magic_bricks_appreciation_pivot!$B$13:$K$13,0),0))</f>
        <v>#N/A</v>
      </c>
      <c r="I1210" s="70"/>
      <c r="J1210">
        <v>18</v>
      </c>
      <c r="K1210">
        <v>1</v>
      </c>
      <c r="L1210">
        <v>1</v>
      </c>
      <c r="M1210">
        <v>3</v>
      </c>
      <c r="N1210" t="s">
        <v>176</v>
      </c>
      <c r="O1210" t="s">
        <v>155</v>
      </c>
      <c r="P1210" s="12">
        <v>27539</v>
      </c>
      <c r="Q1210" t="s">
        <v>194</v>
      </c>
      <c r="R1210" t="s">
        <v>157</v>
      </c>
      <c r="S1210" t="s">
        <v>162</v>
      </c>
      <c r="T1210" t="s">
        <v>182</v>
      </c>
      <c r="U1210">
        <v>2.1</v>
      </c>
      <c r="V1210">
        <v>2.6</v>
      </c>
      <c r="W1210">
        <v>2.2000000000000002</v>
      </c>
      <c r="X1210">
        <v>2.25</v>
      </c>
      <c r="Y1210">
        <v>337805</v>
      </c>
      <c r="Z1210">
        <v>63338</v>
      </c>
      <c r="AA1210">
        <v>10556410</v>
      </c>
    </row>
    <row r="1211" spans="1:27" hidden="1">
      <c r="A1211" t="s">
        <v>1397</v>
      </c>
      <c r="B1211" t="s">
        <v>201</v>
      </c>
      <c r="C1211" t="s">
        <v>201</v>
      </c>
      <c r="D1211">
        <v>1470</v>
      </c>
      <c r="E1211" s="12">
        <v>40135</v>
      </c>
      <c r="F1211" s="72">
        <f t="shared" si="195"/>
        <v>2009</v>
      </c>
      <c r="G1211" s="70">
        <f t="shared" si="196"/>
        <v>6233.5646258503402</v>
      </c>
      <c r="H1211" s="70" t="e" cm="1">
        <f t="array" ref="H1211">INDEX(magic_bricks_appreciation_pivot!$A$13:$K$20,MATCH(C1211,magic_bricks_appreciation_pivot!$A$13:$A$20,0),1+MATCH(F1211,INDEX(magic_bricks_appreciation_pivot!$B$13:$K$13,0),0))</f>
        <v>#N/A</v>
      </c>
      <c r="I1211" s="70"/>
      <c r="J1211">
        <v>3</v>
      </c>
      <c r="K1211">
        <v>2</v>
      </c>
      <c r="L1211">
        <v>1</v>
      </c>
      <c r="M1211">
        <v>4</v>
      </c>
      <c r="N1211" t="s">
        <v>154</v>
      </c>
      <c r="O1211" t="s">
        <v>161</v>
      </c>
      <c r="P1211" s="12">
        <v>33930</v>
      </c>
      <c r="Q1211" t="s">
        <v>194</v>
      </c>
      <c r="R1211" t="s">
        <v>170</v>
      </c>
      <c r="S1211" t="s">
        <v>162</v>
      </c>
      <c r="T1211" t="s">
        <v>166</v>
      </c>
      <c r="U1211">
        <v>4</v>
      </c>
      <c r="V1211">
        <v>2.9</v>
      </c>
      <c r="W1211">
        <v>2.7</v>
      </c>
      <c r="X1211">
        <v>3.15</v>
      </c>
      <c r="Y1211">
        <v>375697</v>
      </c>
      <c r="Z1211">
        <v>164940</v>
      </c>
      <c r="AA1211">
        <v>9163340</v>
      </c>
    </row>
    <row r="1212" spans="1:27" hidden="1">
      <c r="A1212" t="s">
        <v>1398</v>
      </c>
      <c r="B1212" t="s">
        <v>175</v>
      </c>
      <c r="C1212" t="s">
        <v>34</v>
      </c>
      <c r="D1212">
        <v>970</v>
      </c>
      <c r="E1212" s="12">
        <v>39392</v>
      </c>
      <c r="F1212" s="72">
        <f t="shared" si="195"/>
        <v>2007</v>
      </c>
      <c r="G1212" s="70">
        <f t="shared" si="196"/>
        <v>7694.5876288659792</v>
      </c>
      <c r="H1212" s="70" t="e" cm="1">
        <f t="array" ref="H1212">INDEX(magic_bricks_appreciation_pivot!$A$13:$K$20,MATCH(C1212,magic_bricks_appreciation_pivot!$A$13:$A$20,0),1+MATCH(F1212,INDEX(magic_bricks_appreciation_pivot!$B$13:$K$13,0),0))</f>
        <v>#N/A</v>
      </c>
      <c r="I1212" s="70"/>
      <c r="J1212">
        <v>152</v>
      </c>
      <c r="K1212">
        <v>1</v>
      </c>
      <c r="L1212">
        <v>1</v>
      </c>
      <c r="M1212">
        <v>3</v>
      </c>
      <c r="N1212" t="s">
        <v>176</v>
      </c>
      <c r="O1212" t="s">
        <v>155</v>
      </c>
      <c r="P1212" s="12">
        <v>33187</v>
      </c>
      <c r="Q1212" t="s">
        <v>194</v>
      </c>
      <c r="R1212" t="s">
        <v>165</v>
      </c>
      <c r="S1212" t="s">
        <v>178</v>
      </c>
      <c r="T1212" t="s">
        <v>163</v>
      </c>
      <c r="U1212">
        <v>3</v>
      </c>
      <c r="V1212">
        <v>4.4000000000000004</v>
      </c>
      <c r="W1212">
        <v>3.3</v>
      </c>
      <c r="X1212">
        <v>3.65</v>
      </c>
      <c r="Y1212">
        <v>216449</v>
      </c>
      <c r="Z1212">
        <v>67174</v>
      </c>
      <c r="AA1212">
        <v>7463750</v>
      </c>
    </row>
    <row r="1213" spans="1:27">
      <c r="A1213" t="s">
        <v>1399</v>
      </c>
      <c r="B1213" t="s">
        <v>201</v>
      </c>
      <c r="C1213" t="s">
        <v>201</v>
      </c>
      <c r="D1213">
        <v>1432</v>
      </c>
      <c r="E1213" s="12">
        <v>40472</v>
      </c>
      <c r="F1213" s="72">
        <f t="shared" si="195"/>
        <v>2010</v>
      </c>
      <c r="G1213" s="70">
        <f t="shared" si="196"/>
        <v>8023.4497206703909</v>
      </c>
      <c r="H1213" s="70" cm="1">
        <f t="array" ref="H1213">INDEX(magic_bricks_appreciation_pivot!$A$13:$K$20,MATCH(C1213,magic_bricks_appreciation_pivot!$A$13:$A$20,0),1+MATCH(F1213,INDEX(magic_bricks_appreciation_pivot!$B$13:$K$13,0),0))</f>
        <v>0.62790190260080292</v>
      </c>
      <c r="I1213" s="70">
        <f t="shared" ref="I1213:I1215" si="204">G1213+G1213*H1213</f>
        <v>13061.389065701209</v>
      </c>
      <c r="J1213">
        <v>111</v>
      </c>
      <c r="K1213">
        <v>2</v>
      </c>
      <c r="L1213">
        <v>1</v>
      </c>
      <c r="M1213">
        <v>4</v>
      </c>
      <c r="N1213" t="s">
        <v>184</v>
      </c>
      <c r="O1213" t="s">
        <v>155</v>
      </c>
      <c r="P1213" s="12">
        <v>30617</v>
      </c>
      <c r="Q1213" t="s">
        <v>169</v>
      </c>
      <c r="R1213" t="s">
        <v>170</v>
      </c>
      <c r="S1213" t="s">
        <v>162</v>
      </c>
      <c r="T1213" t="s">
        <v>182</v>
      </c>
      <c r="U1213">
        <v>3.8</v>
      </c>
      <c r="V1213">
        <v>2.5</v>
      </c>
      <c r="W1213">
        <v>4.5999999999999996</v>
      </c>
      <c r="X1213">
        <v>3.73</v>
      </c>
      <c r="Y1213">
        <v>344687</v>
      </c>
      <c r="Z1213">
        <v>183833</v>
      </c>
      <c r="AA1213">
        <v>11489580</v>
      </c>
    </row>
    <row r="1214" spans="1:27">
      <c r="A1214" t="s">
        <v>1400</v>
      </c>
      <c r="B1214" t="s">
        <v>23</v>
      </c>
      <c r="C1214" t="s">
        <v>23</v>
      </c>
      <c r="D1214">
        <v>790</v>
      </c>
      <c r="E1214" s="12">
        <v>40964</v>
      </c>
      <c r="F1214" s="72">
        <f t="shared" si="195"/>
        <v>2012</v>
      </c>
      <c r="G1214" s="70">
        <f t="shared" si="196"/>
        <v>7724.6835443037971</v>
      </c>
      <c r="H1214" s="70" cm="1">
        <f t="array" ref="H1214">INDEX(magic_bricks_appreciation_pivot!$A$13:$K$20,MATCH(C1214,magic_bricks_appreciation_pivot!$A$13:$A$20,0),1+MATCH(F1214,INDEX(magic_bricks_appreciation_pivot!$B$13:$K$13,0),0))</f>
        <v>0.26292059267573231</v>
      </c>
      <c r="I1214" s="70">
        <f t="shared" si="204"/>
        <v>9755.661920004628</v>
      </c>
      <c r="J1214">
        <v>119</v>
      </c>
      <c r="K1214">
        <v>1</v>
      </c>
      <c r="L1214">
        <v>1</v>
      </c>
      <c r="M1214">
        <v>2</v>
      </c>
      <c r="N1214" t="s">
        <v>184</v>
      </c>
      <c r="O1214" t="s">
        <v>161</v>
      </c>
      <c r="P1214" s="12">
        <v>34394</v>
      </c>
      <c r="Q1214" t="s">
        <v>156</v>
      </c>
      <c r="R1214" t="s">
        <v>157</v>
      </c>
      <c r="S1214" t="s">
        <v>158</v>
      </c>
      <c r="T1214" t="s">
        <v>159</v>
      </c>
      <c r="U1214">
        <v>4.9000000000000004</v>
      </c>
      <c r="V1214">
        <v>2.6</v>
      </c>
      <c r="W1214">
        <v>2</v>
      </c>
      <c r="X1214">
        <v>3.05</v>
      </c>
      <c r="Y1214">
        <v>231895</v>
      </c>
      <c r="Z1214">
        <v>85435</v>
      </c>
      <c r="AA1214">
        <v>6102500</v>
      </c>
    </row>
    <row r="1215" spans="1:27">
      <c r="A1215" t="s">
        <v>1401</v>
      </c>
      <c r="B1215" t="s">
        <v>175</v>
      </c>
      <c r="C1215" t="s">
        <v>34</v>
      </c>
      <c r="D1215">
        <v>1149</v>
      </c>
      <c r="E1215" s="12">
        <v>40610</v>
      </c>
      <c r="F1215" s="72">
        <f t="shared" si="195"/>
        <v>2011</v>
      </c>
      <c r="G1215" s="70">
        <f t="shared" si="196"/>
        <v>11953.307223672758</v>
      </c>
      <c r="H1215" s="70" cm="1">
        <f t="array" ref="H1215">INDEX(magic_bricks_appreciation_pivot!$A$13:$K$20,MATCH(C1215,magic_bricks_appreciation_pivot!$A$13:$A$20,0),1+MATCH(F1215,INDEX(magic_bricks_appreciation_pivot!$B$13:$K$13,0),0))</f>
        <v>0.22839026915113872</v>
      </c>
      <c r="I1215" s="70">
        <f t="shared" si="204"/>
        <v>14683.326277733631</v>
      </c>
      <c r="J1215">
        <v>52</v>
      </c>
      <c r="K1215">
        <v>1</v>
      </c>
      <c r="L1215">
        <v>1</v>
      </c>
      <c r="M1215">
        <v>3</v>
      </c>
      <c r="N1215" t="s">
        <v>184</v>
      </c>
      <c r="O1215" t="s">
        <v>161</v>
      </c>
      <c r="P1215" s="12">
        <v>38785</v>
      </c>
      <c r="Q1215" t="s">
        <v>156</v>
      </c>
      <c r="R1215" t="s">
        <v>157</v>
      </c>
      <c r="S1215" t="s">
        <v>158</v>
      </c>
      <c r="T1215" t="s">
        <v>166</v>
      </c>
      <c r="U1215">
        <v>2.6</v>
      </c>
      <c r="V1215">
        <v>3.3</v>
      </c>
      <c r="W1215">
        <v>2.5</v>
      </c>
      <c r="X1215">
        <v>2.85</v>
      </c>
      <c r="Y1215">
        <v>398296</v>
      </c>
      <c r="Z1215">
        <v>233484</v>
      </c>
      <c r="AA1215">
        <v>13734350</v>
      </c>
    </row>
    <row r="1216" spans="1:27" hidden="1">
      <c r="A1216" t="s">
        <v>1402</v>
      </c>
      <c r="B1216" t="s">
        <v>175</v>
      </c>
      <c r="C1216" t="s">
        <v>34</v>
      </c>
      <c r="D1216">
        <v>762</v>
      </c>
      <c r="E1216" s="12">
        <v>40164</v>
      </c>
      <c r="F1216" s="72">
        <f t="shared" si="195"/>
        <v>2009</v>
      </c>
      <c r="G1216" s="70">
        <f t="shared" si="196"/>
        <v>9235.0393700787408</v>
      </c>
      <c r="H1216" s="70" t="e" cm="1">
        <f t="array" ref="H1216">INDEX(magic_bricks_appreciation_pivot!$A$13:$K$20,MATCH(C1216,magic_bricks_appreciation_pivot!$A$13:$A$20,0),1+MATCH(F1216,INDEX(magic_bricks_appreciation_pivot!$B$13:$K$13,0),0))</f>
        <v>#N/A</v>
      </c>
      <c r="I1216" s="70"/>
      <c r="J1216">
        <v>154</v>
      </c>
      <c r="K1216">
        <v>1</v>
      </c>
      <c r="L1216">
        <v>1</v>
      </c>
      <c r="M1216">
        <v>2</v>
      </c>
      <c r="N1216" t="s">
        <v>154</v>
      </c>
      <c r="O1216" t="s">
        <v>161</v>
      </c>
      <c r="P1216" s="12">
        <v>30674</v>
      </c>
      <c r="Q1216" t="s">
        <v>194</v>
      </c>
      <c r="R1216" t="s">
        <v>170</v>
      </c>
      <c r="S1216" t="s">
        <v>158</v>
      </c>
      <c r="T1216" t="s">
        <v>166</v>
      </c>
      <c r="U1216">
        <v>2.1</v>
      </c>
      <c r="V1216">
        <v>4.8</v>
      </c>
      <c r="W1216">
        <v>3.6</v>
      </c>
      <c r="X1216">
        <v>3.63</v>
      </c>
      <c r="Y1216">
        <v>204076</v>
      </c>
      <c r="Z1216">
        <v>56297</v>
      </c>
      <c r="AA1216">
        <v>7037100</v>
      </c>
    </row>
    <row r="1217" spans="1:27">
      <c r="A1217" t="s">
        <v>1403</v>
      </c>
      <c r="B1217" t="s">
        <v>175</v>
      </c>
      <c r="C1217" t="s">
        <v>34</v>
      </c>
      <c r="D1217">
        <v>847</v>
      </c>
      <c r="E1217" s="12">
        <v>41274</v>
      </c>
      <c r="F1217" s="72">
        <f t="shared" si="195"/>
        <v>2012</v>
      </c>
      <c r="G1217" s="70">
        <f t="shared" si="196"/>
        <v>10544.805194805194</v>
      </c>
      <c r="H1217" s="70" cm="1">
        <f t="array" ref="H1217">INDEX(magic_bricks_appreciation_pivot!$A$13:$K$20,MATCH(C1217,magic_bricks_appreciation_pivot!$A$13:$A$20,0),1+MATCH(F1217,INDEX(magic_bricks_appreciation_pivot!$B$13:$K$13,0),0))</f>
        <v>0.22606337179266398</v>
      </c>
      <c r="I1217" s="70">
        <f>G1217+G1217*H1217</f>
        <v>12928.599412039655</v>
      </c>
      <c r="J1217">
        <v>6</v>
      </c>
      <c r="K1217">
        <v>1</v>
      </c>
      <c r="L1217">
        <v>1</v>
      </c>
      <c r="M1217">
        <v>3</v>
      </c>
      <c r="N1217" t="s">
        <v>168</v>
      </c>
      <c r="O1217" t="s">
        <v>155</v>
      </c>
      <c r="P1217" s="12">
        <v>28499</v>
      </c>
      <c r="Q1217" t="s">
        <v>194</v>
      </c>
      <c r="R1217" t="s">
        <v>157</v>
      </c>
      <c r="S1217" t="s">
        <v>158</v>
      </c>
      <c r="T1217" t="s">
        <v>182</v>
      </c>
      <c r="U1217">
        <v>4.2</v>
      </c>
      <c r="V1217">
        <v>3.8</v>
      </c>
      <c r="W1217">
        <v>2.4</v>
      </c>
      <c r="X1217">
        <v>3.5</v>
      </c>
      <c r="Y1217">
        <v>223286</v>
      </c>
      <c r="Z1217">
        <v>107177</v>
      </c>
      <c r="AA1217">
        <v>8931450</v>
      </c>
    </row>
    <row r="1218" spans="1:27" hidden="1">
      <c r="A1218" t="s">
        <v>1404</v>
      </c>
      <c r="B1218" t="s">
        <v>51</v>
      </c>
      <c r="C1218" t="s">
        <v>51</v>
      </c>
      <c r="D1218">
        <v>1954</v>
      </c>
      <c r="E1218" s="12">
        <v>39718</v>
      </c>
      <c r="F1218" s="72">
        <f t="shared" si="195"/>
        <v>2008</v>
      </c>
      <c r="G1218" s="70">
        <f t="shared" si="196"/>
        <v>5195.2354145342888</v>
      </c>
      <c r="H1218" s="70" t="e" cm="1">
        <f t="array" ref="H1218">INDEX(magic_bricks_appreciation_pivot!$A$13:$K$20,MATCH(C1218,magic_bricks_appreciation_pivot!$A$13:$A$20,0),1+MATCH(F1218,INDEX(magic_bricks_appreciation_pivot!$B$13:$K$13,0),0))</f>
        <v>#N/A</v>
      </c>
      <c r="I1218" s="70"/>
      <c r="J1218">
        <v>131</v>
      </c>
      <c r="K1218">
        <v>3</v>
      </c>
      <c r="L1218">
        <v>2</v>
      </c>
      <c r="M1218">
        <v>5</v>
      </c>
      <c r="N1218" t="s">
        <v>193</v>
      </c>
      <c r="O1218" t="s">
        <v>155</v>
      </c>
      <c r="P1218" s="12">
        <v>29863</v>
      </c>
      <c r="Q1218" t="s">
        <v>194</v>
      </c>
      <c r="R1218" t="s">
        <v>157</v>
      </c>
      <c r="S1218" t="s">
        <v>162</v>
      </c>
      <c r="T1218" t="s">
        <v>173</v>
      </c>
      <c r="U1218">
        <v>4.9000000000000004</v>
      </c>
      <c r="V1218">
        <v>2.4</v>
      </c>
      <c r="W1218">
        <v>4.8</v>
      </c>
      <c r="X1218">
        <v>3.75</v>
      </c>
      <c r="Y1218">
        <v>304545</v>
      </c>
      <c r="Z1218">
        <v>101515</v>
      </c>
      <c r="AA1218">
        <v>10151490</v>
      </c>
    </row>
    <row r="1219" spans="1:27">
      <c r="A1219" t="s">
        <v>1405</v>
      </c>
      <c r="B1219" t="s">
        <v>201</v>
      </c>
      <c r="C1219" t="s">
        <v>201</v>
      </c>
      <c r="D1219">
        <v>2232</v>
      </c>
      <c r="E1219" s="12">
        <v>40182</v>
      </c>
      <c r="F1219" s="72">
        <f t="shared" ref="F1219:F1282" si="205">YEAR(E1219)</f>
        <v>2010</v>
      </c>
      <c r="G1219" s="70">
        <f t="shared" ref="G1219:G1282" si="206">AA1219/D1219</f>
        <v>6305.6720430107525</v>
      </c>
      <c r="H1219" s="70" cm="1">
        <f t="array" ref="H1219">INDEX(magic_bricks_appreciation_pivot!$A$13:$K$20,MATCH(C1219,magic_bricks_appreciation_pivot!$A$13:$A$20,0),1+MATCH(F1219,INDEX(magic_bricks_appreciation_pivot!$B$13:$K$13,0),0))</f>
        <v>0.62790190260080292</v>
      </c>
      <c r="I1219" s="70">
        <f t="shared" ref="I1219:I1224" si="207">G1219+G1219*H1219</f>
        <v>10265.015515993895</v>
      </c>
      <c r="J1219">
        <v>172</v>
      </c>
      <c r="K1219">
        <v>4</v>
      </c>
      <c r="L1219">
        <v>2</v>
      </c>
      <c r="M1219">
        <v>6</v>
      </c>
      <c r="N1219" t="s">
        <v>193</v>
      </c>
      <c r="O1219" t="s">
        <v>155</v>
      </c>
      <c r="P1219" s="12">
        <v>36167</v>
      </c>
      <c r="Q1219" t="s">
        <v>169</v>
      </c>
      <c r="R1219" t="s">
        <v>177</v>
      </c>
      <c r="S1219" t="s">
        <v>162</v>
      </c>
      <c r="T1219" t="s">
        <v>182</v>
      </c>
      <c r="U1219">
        <v>3.3</v>
      </c>
      <c r="V1219">
        <v>2.1</v>
      </c>
      <c r="W1219">
        <v>3.6</v>
      </c>
      <c r="X1219">
        <v>3.06</v>
      </c>
      <c r="Y1219">
        <v>591119</v>
      </c>
      <c r="Z1219">
        <v>225188</v>
      </c>
      <c r="AA1219">
        <v>14074260</v>
      </c>
    </row>
    <row r="1220" spans="1:27">
      <c r="A1220" t="s">
        <v>1406</v>
      </c>
      <c r="B1220" t="s">
        <v>39</v>
      </c>
      <c r="C1220" t="s">
        <v>39</v>
      </c>
      <c r="D1220">
        <v>1587</v>
      </c>
      <c r="E1220" s="12">
        <v>40432</v>
      </c>
      <c r="F1220" s="72">
        <f t="shared" si="205"/>
        <v>2010</v>
      </c>
      <c r="G1220" s="70">
        <f t="shared" si="206"/>
        <v>11045.652173913044</v>
      </c>
      <c r="H1220" s="70" cm="1">
        <f t="array" ref="H1220">INDEX(magic_bricks_appreciation_pivot!$A$13:$K$20,MATCH(C1220,magic_bricks_appreciation_pivot!$A$13:$A$20,0),1+MATCH(F1220,INDEX(magic_bricks_appreciation_pivot!$B$13:$K$13,0),0))</f>
        <v>0.44211253020365898</v>
      </c>
      <c r="I1220" s="70">
        <f t="shared" si="207"/>
        <v>15929.073404271287</v>
      </c>
      <c r="J1220">
        <v>37</v>
      </c>
      <c r="K1220">
        <v>1</v>
      </c>
      <c r="L1220">
        <v>1</v>
      </c>
      <c r="M1220">
        <v>4</v>
      </c>
      <c r="N1220" t="s">
        <v>168</v>
      </c>
      <c r="O1220" t="s">
        <v>155</v>
      </c>
      <c r="P1220" s="12">
        <v>25832</v>
      </c>
      <c r="Q1220" t="s">
        <v>156</v>
      </c>
      <c r="R1220" t="s">
        <v>157</v>
      </c>
      <c r="S1220" t="s">
        <v>178</v>
      </c>
      <c r="T1220" t="s">
        <v>163</v>
      </c>
      <c r="U1220">
        <v>4.9000000000000004</v>
      </c>
      <c r="V1220">
        <v>4.8</v>
      </c>
      <c r="W1220">
        <v>3.8</v>
      </c>
      <c r="X1220">
        <v>4.4349999999999996</v>
      </c>
      <c r="Y1220">
        <v>683649</v>
      </c>
      <c r="Z1220">
        <v>105177</v>
      </c>
      <c r="AA1220">
        <v>17529450</v>
      </c>
    </row>
    <row r="1221" spans="1:27">
      <c r="A1221" t="s">
        <v>1407</v>
      </c>
      <c r="B1221" t="s">
        <v>75</v>
      </c>
      <c r="C1221" t="s">
        <v>75</v>
      </c>
      <c r="D1221">
        <v>1891</v>
      </c>
      <c r="E1221" s="12">
        <v>40696</v>
      </c>
      <c r="F1221" s="72">
        <f t="shared" si="205"/>
        <v>2011</v>
      </c>
      <c r="G1221" s="70">
        <f t="shared" si="206"/>
        <v>11278.450555261767</v>
      </c>
      <c r="H1221" s="70" cm="1">
        <f t="array" ref="H1221">INDEX(magic_bricks_appreciation_pivot!$A$13:$K$20,MATCH(C1221,magic_bricks_appreciation_pivot!$A$13:$A$20,0),1+MATCH(F1221,INDEX(magic_bricks_appreciation_pivot!$B$13:$K$13,0),0))</f>
        <v>0.51504700450575736</v>
      </c>
      <c r="I1221" s="70">
        <f t="shared" si="207"/>
        <v>17087.382729215635</v>
      </c>
      <c r="J1221">
        <v>100</v>
      </c>
      <c r="K1221">
        <v>2</v>
      </c>
      <c r="L1221">
        <v>1</v>
      </c>
      <c r="M1221">
        <v>5</v>
      </c>
      <c r="N1221" t="s">
        <v>168</v>
      </c>
      <c r="O1221" t="s">
        <v>155</v>
      </c>
      <c r="P1221" s="12">
        <v>35221</v>
      </c>
      <c r="Q1221" t="s">
        <v>156</v>
      </c>
      <c r="R1221" t="s">
        <v>157</v>
      </c>
      <c r="S1221" t="s">
        <v>158</v>
      </c>
      <c r="T1221" t="s">
        <v>163</v>
      </c>
      <c r="U1221">
        <v>3.6</v>
      </c>
      <c r="V1221">
        <v>4.5999999999999996</v>
      </c>
      <c r="W1221">
        <v>4.9000000000000004</v>
      </c>
      <c r="X1221">
        <v>4.4349999999999996</v>
      </c>
      <c r="Y1221">
        <v>575844</v>
      </c>
      <c r="Z1221">
        <v>170620</v>
      </c>
      <c r="AA1221">
        <v>21327550</v>
      </c>
    </row>
    <row r="1222" spans="1:27">
      <c r="A1222" t="s">
        <v>1408</v>
      </c>
      <c r="B1222" t="s">
        <v>201</v>
      </c>
      <c r="C1222" t="s">
        <v>201</v>
      </c>
      <c r="D1222">
        <v>1916</v>
      </c>
      <c r="E1222" s="12">
        <v>40576</v>
      </c>
      <c r="F1222" s="72">
        <f t="shared" si="205"/>
        <v>2011</v>
      </c>
      <c r="G1222" s="70">
        <f t="shared" si="206"/>
        <v>5561.5762004175367</v>
      </c>
      <c r="H1222" s="70" cm="1">
        <f t="array" ref="H1222">INDEX(magic_bricks_appreciation_pivot!$A$13:$K$20,MATCH(C1222,magic_bricks_appreciation_pivot!$A$13:$A$20,0),1+MATCH(F1222,INDEX(magic_bricks_appreciation_pivot!$B$13:$K$13,0),0))</f>
        <v>0.57884713052310821</v>
      </c>
      <c r="I1222" s="70">
        <f t="shared" si="207"/>
        <v>8780.8786252148384</v>
      </c>
      <c r="J1222">
        <v>193</v>
      </c>
      <c r="K1222">
        <v>3</v>
      </c>
      <c r="L1222">
        <v>2</v>
      </c>
      <c r="M1222">
        <v>5</v>
      </c>
      <c r="N1222" t="s">
        <v>168</v>
      </c>
      <c r="O1222" t="s">
        <v>161</v>
      </c>
      <c r="P1222" s="12">
        <v>32181</v>
      </c>
      <c r="Q1222" t="s">
        <v>169</v>
      </c>
      <c r="R1222" t="s">
        <v>157</v>
      </c>
      <c r="S1222" t="s">
        <v>162</v>
      </c>
      <c r="T1222" t="s">
        <v>163</v>
      </c>
      <c r="U1222">
        <v>2.8</v>
      </c>
      <c r="V1222">
        <v>3.5</v>
      </c>
      <c r="W1222">
        <v>4.5</v>
      </c>
      <c r="X1222">
        <v>3.69</v>
      </c>
      <c r="Y1222">
        <v>500831</v>
      </c>
      <c r="Z1222">
        <v>95904</v>
      </c>
      <c r="AA1222">
        <v>10655980</v>
      </c>
    </row>
    <row r="1223" spans="1:27">
      <c r="A1223" t="s">
        <v>1409</v>
      </c>
      <c r="B1223" t="s">
        <v>51</v>
      </c>
      <c r="C1223" t="s">
        <v>51</v>
      </c>
      <c r="D1223">
        <v>1622</v>
      </c>
      <c r="E1223" s="12">
        <v>40964</v>
      </c>
      <c r="F1223" s="72">
        <f t="shared" si="205"/>
        <v>2012</v>
      </c>
      <c r="G1223" s="70">
        <f t="shared" si="206"/>
        <v>6523.964241676942</v>
      </c>
      <c r="H1223" s="70" cm="1">
        <f t="array" ref="H1223">INDEX(magic_bricks_appreciation_pivot!$A$13:$K$20,MATCH(C1223,magic_bricks_appreciation_pivot!$A$13:$A$20,0),1+MATCH(F1223,INDEX(magic_bricks_appreciation_pivot!$B$13:$K$13,0),0))</f>
        <v>0.25776818220303105</v>
      </c>
      <c r="I1223" s="70">
        <f t="shared" si="207"/>
        <v>8205.6346450115834</v>
      </c>
      <c r="J1223">
        <v>62</v>
      </c>
      <c r="K1223">
        <v>2</v>
      </c>
      <c r="L1223">
        <v>1</v>
      </c>
      <c r="M1223">
        <v>4</v>
      </c>
      <c r="N1223" t="s">
        <v>176</v>
      </c>
      <c r="O1223" t="s">
        <v>155</v>
      </c>
      <c r="P1223" s="12">
        <v>33299</v>
      </c>
      <c r="Q1223" t="s">
        <v>169</v>
      </c>
      <c r="R1223" t="s">
        <v>170</v>
      </c>
      <c r="S1223" t="s">
        <v>158</v>
      </c>
      <c r="T1223" t="s">
        <v>166</v>
      </c>
      <c r="U1223">
        <v>4.0999999999999996</v>
      </c>
      <c r="V1223">
        <v>2.2000000000000002</v>
      </c>
      <c r="W1223">
        <v>2.2999999999999998</v>
      </c>
      <c r="X1223">
        <v>2.71</v>
      </c>
      <c r="Y1223">
        <v>359784</v>
      </c>
      <c r="Z1223">
        <v>190474</v>
      </c>
      <c r="AA1223">
        <v>10581870</v>
      </c>
    </row>
    <row r="1224" spans="1:27">
      <c r="A1224" t="s">
        <v>1410</v>
      </c>
      <c r="B1224" t="s">
        <v>51</v>
      </c>
      <c r="C1224" t="s">
        <v>51</v>
      </c>
      <c r="D1224">
        <v>1812</v>
      </c>
      <c r="E1224" s="12">
        <v>40796</v>
      </c>
      <c r="F1224" s="72">
        <f t="shared" si="205"/>
        <v>2011</v>
      </c>
      <c r="G1224" s="70">
        <f t="shared" si="206"/>
        <v>8319.3929359823396</v>
      </c>
      <c r="H1224" s="70" cm="1">
        <f t="array" ref="H1224">INDEX(magic_bricks_appreciation_pivot!$A$13:$K$20,MATCH(C1224,magic_bricks_appreciation_pivot!$A$13:$A$20,0),1+MATCH(F1224,INDEX(magic_bricks_appreciation_pivot!$B$13:$K$13,0),0))</f>
        <v>0.33442622950819673</v>
      </c>
      <c r="I1224" s="70">
        <f t="shared" si="207"/>
        <v>11101.61614736004</v>
      </c>
      <c r="J1224">
        <v>41</v>
      </c>
      <c r="K1224">
        <v>3</v>
      </c>
      <c r="L1224">
        <v>2</v>
      </c>
      <c r="M1224">
        <v>5</v>
      </c>
      <c r="N1224" t="s">
        <v>154</v>
      </c>
      <c r="O1224" t="s">
        <v>161</v>
      </c>
      <c r="P1224" s="12">
        <v>38241</v>
      </c>
      <c r="Q1224" t="s">
        <v>156</v>
      </c>
      <c r="R1224" t="s">
        <v>157</v>
      </c>
      <c r="S1224" t="s">
        <v>158</v>
      </c>
      <c r="T1224" t="s">
        <v>163</v>
      </c>
      <c r="U1224">
        <v>2.2999999999999998</v>
      </c>
      <c r="V1224">
        <v>2.5</v>
      </c>
      <c r="W1224">
        <v>4.2</v>
      </c>
      <c r="X1224">
        <v>2.96</v>
      </c>
      <c r="Y1224">
        <v>542691</v>
      </c>
      <c r="Z1224">
        <v>120598</v>
      </c>
      <c r="AA1224">
        <v>15074740</v>
      </c>
    </row>
    <row r="1225" spans="1:27" hidden="1">
      <c r="A1225" t="s">
        <v>1411</v>
      </c>
      <c r="B1225" t="s">
        <v>56</v>
      </c>
      <c r="C1225" t="s">
        <v>56</v>
      </c>
      <c r="D1225">
        <v>1010</v>
      </c>
      <c r="E1225" s="12">
        <v>39892</v>
      </c>
      <c r="F1225" s="72">
        <f t="shared" si="205"/>
        <v>2009</v>
      </c>
      <c r="G1225" s="70">
        <f t="shared" si="206"/>
        <v>9720.2970297029697</v>
      </c>
      <c r="H1225" s="70" t="e" cm="1">
        <f t="array" ref="H1225">INDEX(magic_bricks_appreciation_pivot!$A$13:$K$20,MATCH(C1225,magic_bricks_appreciation_pivot!$A$13:$A$20,0),1+MATCH(F1225,INDEX(magic_bricks_appreciation_pivot!$B$13:$K$13,0),0))</f>
        <v>#N/A</v>
      </c>
      <c r="I1225" s="70"/>
      <c r="J1225">
        <v>121</v>
      </c>
      <c r="K1225">
        <v>1</v>
      </c>
      <c r="L1225">
        <v>1</v>
      </c>
      <c r="M1225">
        <v>3</v>
      </c>
      <c r="N1225" t="s">
        <v>176</v>
      </c>
      <c r="O1225" t="s">
        <v>155</v>
      </c>
      <c r="P1225" s="12">
        <v>32592</v>
      </c>
      <c r="Q1225" t="s">
        <v>169</v>
      </c>
      <c r="R1225" t="s">
        <v>177</v>
      </c>
      <c r="S1225" t="s">
        <v>178</v>
      </c>
      <c r="T1225" t="s">
        <v>182</v>
      </c>
      <c r="U1225">
        <v>3.6</v>
      </c>
      <c r="V1225">
        <v>3.7</v>
      </c>
      <c r="W1225">
        <v>3.6</v>
      </c>
      <c r="X1225">
        <v>3.62</v>
      </c>
      <c r="Y1225">
        <v>304343</v>
      </c>
      <c r="Z1225">
        <v>39270</v>
      </c>
      <c r="AA1225">
        <v>9817500</v>
      </c>
    </row>
    <row r="1226" spans="1:27" hidden="1">
      <c r="A1226" t="s">
        <v>1412</v>
      </c>
      <c r="B1226" t="s">
        <v>75</v>
      </c>
      <c r="D1226">
        <v>1526</v>
      </c>
      <c r="E1226" s="12">
        <v>39383</v>
      </c>
      <c r="F1226" s="72">
        <f t="shared" si="205"/>
        <v>2007</v>
      </c>
      <c r="G1226" s="70">
        <f t="shared" si="206"/>
        <v>11581.500655307995</v>
      </c>
      <c r="H1226" s="70" t="e" cm="1">
        <f t="array" ref="H1226">INDEX(magic_bricks_appreciation_pivot!$A$13:$K$20,MATCH(C1226,magic_bricks_appreciation_pivot!$A$13:$A$20,0),1+MATCH(F1226,INDEX(magic_bricks_appreciation_pivot!$B$13:$K$13,0),0))</f>
        <v>#N/A</v>
      </c>
      <c r="I1226" s="70"/>
      <c r="J1226">
        <v>80</v>
      </c>
      <c r="K1226">
        <v>1</v>
      </c>
      <c r="L1226">
        <v>1</v>
      </c>
      <c r="M1226">
        <v>4</v>
      </c>
      <c r="N1226" t="s">
        <v>193</v>
      </c>
      <c r="O1226" t="s">
        <v>155</v>
      </c>
      <c r="P1226" s="12">
        <v>33543</v>
      </c>
      <c r="Q1226" t="s">
        <v>156</v>
      </c>
      <c r="R1226" t="s">
        <v>157</v>
      </c>
      <c r="S1226" t="s">
        <v>178</v>
      </c>
      <c r="T1226" t="s">
        <v>163</v>
      </c>
      <c r="U1226">
        <v>4.2</v>
      </c>
      <c r="V1226">
        <v>2.8</v>
      </c>
      <c r="W1226">
        <v>3.9</v>
      </c>
      <c r="X1226">
        <v>3.7149999999999999</v>
      </c>
      <c r="Y1226">
        <v>530201</v>
      </c>
      <c r="Z1226">
        <v>194407</v>
      </c>
      <c r="AA1226">
        <v>17673370</v>
      </c>
    </row>
    <row r="1227" spans="1:27">
      <c r="A1227" t="s">
        <v>1413</v>
      </c>
      <c r="B1227" t="s">
        <v>175</v>
      </c>
      <c r="C1227" t="s">
        <v>34</v>
      </c>
      <c r="D1227">
        <v>775</v>
      </c>
      <c r="E1227" s="12">
        <v>40450</v>
      </c>
      <c r="F1227" s="72">
        <f t="shared" si="205"/>
        <v>2010</v>
      </c>
      <c r="G1227" s="70">
        <f t="shared" si="206"/>
        <v>8520.322580645161</v>
      </c>
      <c r="H1227" s="70" cm="1">
        <f t="array" ref="H1227">INDEX(magic_bricks_appreciation_pivot!$A$13:$K$20,MATCH(C1227,magic_bricks_appreciation_pivot!$A$13:$A$20,0),1+MATCH(F1227,INDEX(magic_bricks_appreciation_pivot!$B$13:$K$13,0),0))</f>
        <v>0.46848170778869208</v>
      </c>
      <c r="I1227" s="70">
        <f t="shared" ref="I1227:I1228" si="208">G1227+G1227*H1227</f>
        <v>12511.937854136362</v>
      </c>
      <c r="J1227">
        <v>34</v>
      </c>
      <c r="K1227">
        <v>1</v>
      </c>
      <c r="L1227">
        <v>1</v>
      </c>
      <c r="M1227">
        <v>2</v>
      </c>
      <c r="N1227" t="s">
        <v>193</v>
      </c>
      <c r="O1227" t="s">
        <v>161</v>
      </c>
      <c r="P1227" s="12">
        <v>26215</v>
      </c>
      <c r="Q1227" t="s">
        <v>194</v>
      </c>
      <c r="R1227" t="s">
        <v>177</v>
      </c>
      <c r="S1227" t="s">
        <v>162</v>
      </c>
      <c r="T1227" t="s">
        <v>163</v>
      </c>
      <c r="U1227">
        <v>2.2000000000000002</v>
      </c>
      <c r="V1227">
        <v>4.7</v>
      </c>
      <c r="W1227">
        <v>2.2000000000000002</v>
      </c>
      <c r="X1227">
        <v>3.2</v>
      </c>
      <c r="Y1227">
        <v>211304</v>
      </c>
      <c r="Z1227">
        <v>105652</v>
      </c>
      <c r="AA1227">
        <v>6603250</v>
      </c>
    </row>
    <row r="1228" spans="1:27">
      <c r="A1228" t="s">
        <v>1414</v>
      </c>
      <c r="B1228" t="s">
        <v>23</v>
      </c>
      <c r="C1228" t="s">
        <v>23</v>
      </c>
      <c r="D1228">
        <v>1239</v>
      </c>
      <c r="E1228" s="12">
        <v>40185</v>
      </c>
      <c r="F1228" s="72">
        <f t="shared" si="205"/>
        <v>2010</v>
      </c>
      <c r="G1228" s="70">
        <f t="shared" si="206"/>
        <v>4800.3430185633579</v>
      </c>
      <c r="H1228" s="70" cm="1">
        <f t="array" ref="H1228">INDEX(magic_bricks_appreciation_pivot!$A$13:$K$20,MATCH(C1228,magic_bricks_appreciation_pivot!$A$13:$A$20,0),1+MATCH(F1228,INDEX(magic_bricks_appreciation_pivot!$B$13:$K$13,0),0))</f>
        <v>0.49881786187527283</v>
      </c>
      <c r="I1228" s="70">
        <f t="shared" si="208"/>
        <v>7194.8398593510246</v>
      </c>
      <c r="J1228">
        <v>78</v>
      </c>
      <c r="K1228">
        <v>1</v>
      </c>
      <c r="L1228">
        <v>1</v>
      </c>
      <c r="M1228">
        <v>3</v>
      </c>
      <c r="N1228" t="s">
        <v>168</v>
      </c>
      <c r="O1228" t="s">
        <v>155</v>
      </c>
      <c r="P1228" s="12">
        <v>35075</v>
      </c>
      <c r="Q1228" t="s">
        <v>169</v>
      </c>
      <c r="R1228" t="s">
        <v>157</v>
      </c>
      <c r="S1228" t="s">
        <v>178</v>
      </c>
      <c r="T1228" t="s">
        <v>159</v>
      </c>
      <c r="U1228">
        <v>3.1</v>
      </c>
      <c r="V1228">
        <v>2.4</v>
      </c>
      <c r="W1228">
        <v>4.7</v>
      </c>
      <c r="X1228">
        <v>3.53</v>
      </c>
      <c r="Y1228">
        <v>184376</v>
      </c>
      <c r="Z1228">
        <v>47581</v>
      </c>
      <c r="AA1228">
        <v>5947625</v>
      </c>
    </row>
    <row r="1229" spans="1:27" hidden="1">
      <c r="A1229" t="s">
        <v>1415</v>
      </c>
      <c r="B1229" t="s">
        <v>39</v>
      </c>
      <c r="C1229" t="s">
        <v>39</v>
      </c>
      <c r="D1229">
        <v>1538</v>
      </c>
      <c r="E1229" s="12">
        <v>39720</v>
      </c>
      <c r="F1229" s="72">
        <f t="shared" si="205"/>
        <v>2008</v>
      </c>
      <c r="G1229" s="70">
        <f t="shared" si="206"/>
        <v>6237.3472041612486</v>
      </c>
      <c r="H1229" s="70" t="e" cm="1">
        <f t="array" ref="H1229">INDEX(magic_bricks_appreciation_pivot!$A$13:$K$20,MATCH(C1229,magic_bricks_appreciation_pivot!$A$13:$A$20,0),1+MATCH(F1229,INDEX(magic_bricks_appreciation_pivot!$B$13:$K$13,0),0))</f>
        <v>#N/A</v>
      </c>
      <c r="I1229" s="70"/>
      <c r="J1229">
        <v>94</v>
      </c>
      <c r="K1229">
        <v>1</v>
      </c>
      <c r="L1229">
        <v>1</v>
      </c>
      <c r="M1229">
        <v>4</v>
      </c>
      <c r="N1229" t="s">
        <v>154</v>
      </c>
      <c r="O1229" t="s">
        <v>161</v>
      </c>
      <c r="P1229" s="12">
        <v>26215</v>
      </c>
      <c r="Q1229" t="s">
        <v>194</v>
      </c>
      <c r="R1229" t="s">
        <v>170</v>
      </c>
      <c r="S1229" t="s">
        <v>178</v>
      </c>
      <c r="T1229" t="s">
        <v>163</v>
      </c>
      <c r="U1229">
        <v>2.7</v>
      </c>
      <c r="V1229">
        <v>3.7</v>
      </c>
      <c r="W1229">
        <v>3</v>
      </c>
      <c r="X1229">
        <v>3.07</v>
      </c>
      <c r="Y1229">
        <v>287791</v>
      </c>
      <c r="Z1229">
        <v>163082</v>
      </c>
      <c r="AA1229">
        <v>9593040</v>
      </c>
    </row>
    <row r="1230" spans="1:27" hidden="1">
      <c r="A1230" t="s">
        <v>1416</v>
      </c>
      <c r="B1230" t="s">
        <v>39</v>
      </c>
      <c r="C1230" t="s">
        <v>39</v>
      </c>
      <c r="D1230">
        <v>1853</v>
      </c>
      <c r="E1230" s="12">
        <v>39598</v>
      </c>
      <c r="F1230" s="72">
        <f t="shared" si="205"/>
        <v>2008</v>
      </c>
      <c r="G1230" s="70">
        <f t="shared" si="206"/>
        <v>11076.724230976793</v>
      </c>
      <c r="H1230" s="70" t="e" cm="1">
        <f t="array" ref="H1230">INDEX(magic_bricks_appreciation_pivot!$A$13:$K$20,MATCH(C1230,magic_bricks_appreciation_pivot!$A$13:$A$20,0),1+MATCH(F1230,INDEX(magic_bricks_appreciation_pivot!$B$13:$K$13,0),0))</f>
        <v>#N/A</v>
      </c>
      <c r="I1230" s="70"/>
      <c r="J1230">
        <v>142</v>
      </c>
      <c r="K1230">
        <v>2</v>
      </c>
      <c r="L1230">
        <v>1</v>
      </c>
      <c r="M1230">
        <v>5</v>
      </c>
      <c r="N1230" t="s">
        <v>193</v>
      </c>
      <c r="O1230" t="s">
        <v>161</v>
      </c>
      <c r="P1230" s="12">
        <v>26458</v>
      </c>
      <c r="Q1230" t="s">
        <v>156</v>
      </c>
      <c r="R1230" t="s">
        <v>165</v>
      </c>
      <c r="S1230" t="s">
        <v>158</v>
      </c>
      <c r="T1230" t="s">
        <v>182</v>
      </c>
      <c r="U1230">
        <v>3.5</v>
      </c>
      <c r="V1230">
        <v>3.4</v>
      </c>
      <c r="W1230">
        <v>2.5</v>
      </c>
      <c r="X1230">
        <v>3.0750000000000002</v>
      </c>
      <c r="Y1230">
        <v>759431</v>
      </c>
      <c r="Z1230">
        <v>389978</v>
      </c>
      <c r="AA1230">
        <v>20525170</v>
      </c>
    </row>
    <row r="1231" spans="1:27">
      <c r="A1231" t="s">
        <v>1417</v>
      </c>
      <c r="B1231" t="s">
        <v>51</v>
      </c>
      <c r="C1231" t="s">
        <v>51</v>
      </c>
      <c r="D1231">
        <v>1536</v>
      </c>
      <c r="E1231" s="12">
        <v>40607</v>
      </c>
      <c r="F1231" s="72">
        <f t="shared" si="205"/>
        <v>2011</v>
      </c>
      <c r="G1231" s="70">
        <f t="shared" si="206"/>
        <v>8428.8606770833339</v>
      </c>
      <c r="H1231" s="70" cm="1">
        <f t="array" ref="H1231">INDEX(magic_bricks_appreciation_pivot!$A$13:$K$20,MATCH(C1231,magic_bricks_appreciation_pivot!$A$13:$A$20,0),1+MATCH(F1231,INDEX(magic_bricks_appreciation_pivot!$B$13:$K$13,0),0))</f>
        <v>0.33442622950819673</v>
      </c>
      <c r="I1231" s="70">
        <f>G1231+G1231*H1231</f>
        <v>11247.692772370219</v>
      </c>
      <c r="J1231">
        <v>37</v>
      </c>
      <c r="K1231">
        <v>2</v>
      </c>
      <c r="L1231">
        <v>1</v>
      </c>
      <c r="M1231">
        <v>4</v>
      </c>
      <c r="N1231" t="s">
        <v>168</v>
      </c>
      <c r="O1231" t="s">
        <v>155</v>
      </c>
      <c r="P1231" s="12">
        <v>30022</v>
      </c>
      <c r="Q1231" t="s">
        <v>156</v>
      </c>
      <c r="R1231" t="s">
        <v>165</v>
      </c>
      <c r="S1231" t="s">
        <v>178</v>
      </c>
      <c r="T1231" t="s">
        <v>163</v>
      </c>
      <c r="U1231">
        <v>3.2</v>
      </c>
      <c r="V1231">
        <v>3.7</v>
      </c>
      <c r="W1231">
        <v>5</v>
      </c>
      <c r="X1231">
        <v>3.97</v>
      </c>
      <c r="Y1231">
        <v>517869</v>
      </c>
      <c r="Z1231">
        <v>220094</v>
      </c>
      <c r="AA1231">
        <v>12946730</v>
      </c>
    </row>
    <row r="1232" spans="1:27" hidden="1">
      <c r="A1232" t="s">
        <v>1418</v>
      </c>
      <c r="B1232" t="s">
        <v>201</v>
      </c>
      <c r="C1232" t="s">
        <v>201</v>
      </c>
      <c r="D1232">
        <v>2241</v>
      </c>
      <c r="E1232" s="12">
        <v>39571</v>
      </c>
      <c r="F1232" s="72">
        <f t="shared" si="205"/>
        <v>2008</v>
      </c>
      <c r="G1232" s="70">
        <f t="shared" si="206"/>
        <v>5605.2208835341362</v>
      </c>
      <c r="H1232" s="70" t="e" cm="1">
        <f t="array" ref="H1232">INDEX(magic_bricks_appreciation_pivot!$A$13:$K$20,MATCH(C1232,magic_bricks_appreciation_pivot!$A$13:$A$20,0),1+MATCH(F1232,INDEX(magic_bricks_appreciation_pivot!$B$13:$K$13,0),0))</f>
        <v>#N/A</v>
      </c>
      <c r="I1232" s="70"/>
      <c r="J1232">
        <v>10</v>
      </c>
      <c r="K1232">
        <v>4</v>
      </c>
      <c r="L1232">
        <v>2</v>
      </c>
      <c r="M1232">
        <v>6</v>
      </c>
      <c r="N1232" t="s">
        <v>168</v>
      </c>
      <c r="O1232" t="s">
        <v>155</v>
      </c>
      <c r="P1232" s="12">
        <v>30446</v>
      </c>
      <c r="Q1232" t="s">
        <v>194</v>
      </c>
      <c r="R1232" t="s">
        <v>157</v>
      </c>
      <c r="S1232" t="s">
        <v>158</v>
      </c>
      <c r="T1232" t="s">
        <v>182</v>
      </c>
      <c r="U1232">
        <v>4.2</v>
      </c>
      <c r="V1232">
        <v>2.7</v>
      </c>
      <c r="W1232">
        <v>4.5</v>
      </c>
      <c r="X1232">
        <v>3.87</v>
      </c>
      <c r="Y1232">
        <v>477329</v>
      </c>
      <c r="Z1232">
        <v>238665</v>
      </c>
      <c r="AA1232">
        <v>12561300</v>
      </c>
    </row>
    <row r="1233" spans="1:27">
      <c r="A1233" t="s">
        <v>1419</v>
      </c>
      <c r="B1233" t="s">
        <v>51</v>
      </c>
      <c r="C1233" t="s">
        <v>51</v>
      </c>
      <c r="D1233">
        <v>1709</v>
      </c>
      <c r="E1233" s="12">
        <v>40505</v>
      </c>
      <c r="F1233" s="72">
        <f t="shared" si="205"/>
        <v>2010</v>
      </c>
      <c r="G1233" s="70">
        <f t="shared" si="206"/>
        <v>4759.3739028671735</v>
      </c>
      <c r="H1233" s="70" cm="1">
        <f t="array" ref="H1233">INDEX(magic_bricks_appreciation_pivot!$A$13:$K$20,MATCH(C1233,magic_bricks_appreciation_pivot!$A$13:$A$20,0),1+MATCH(F1233,INDEX(magic_bricks_appreciation_pivot!$B$13:$K$13,0),0))</f>
        <v>0.55311029796131728</v>
      </c>
      <c r="I1233" s="70">
        <f>G1233+G1233*H1233</f>
        <v>7391.832620391353</v>
      </c>
      <c r="J1233">
        <v>153</v>
      </c>
      <c r="K1233">
        <v>2</v>
      </c>
      <c r="L1233">
        <v>1</v>
      </c>
      <c r="M1233">
        <v>4</v>
      </c>
      <c r="N1233" t="s">
        <v>176</v>
      </c>
      <c r="O1233" t="s">
        <v>155</v>
      </c>
      <c r="P1233" s="12">
        <v>27365</v>
      </c>
      <c r="Q1233" t="s">
        <v>194</v>
      </c>
      <c r="R1233" t="s">
        <v>177</v>
      </c>
      <c r="S1233" t="s">
        <v>158</v>
      </c>
      <c r="T1233" t="s">
        <v>173</v>
      </c>
      <c r="U1233">
        <v>4.0999999999999996</v>
      </c>
      <c r="V1233">
        <v>4</v>
      </c>
      <c r="W1233">
        <v>4.0999999999999996</v>
      </c>
      <c r="X1233">
        <v>4.0599999999999996</v>
      </c>
      <c r="Y1233">
        <v>300949</v>
      </c>
      <c r="Z1233">
        <v>138274</v>
      </c>
      <c r="AA1233">
        <v>8133770</v>
      </c>
    </row>
    <row r="1234" spans="1:27" hidden="1">
      <c r="A1234" t="s">
        <v>1420</v>
      </c>
      <c r="B1234" t="s">
        <v>175</v>
      </c>
      <c r="C1234" t="s">
        <v>34</v>
      </c>
      <c r="D1234">
        <v>1282</v>
      </c>
      <c r="E1234" s="12">
        <v>39912</v>
      </c>
      <c r="F1234" s="72">
        <f t="shared" si="205"/>
        <v>2009</v>
      </c>
      <c r="G1234" s="70">
        <f t="shared" si="206"/>
        <v>11852.730109204369</v>
      </c>
      <c r="H1234" s="70" t="e" cm="1">
        <f t="array" ref="H1234">INDEX(magic_bricks_appreciation_pivot!$A$13:$K$20,MATCH(C1234,magic_bricks_appreciation_pivot!$A$13:$A$20,0),1+MATCH(F1234,INDEX(magic_bricks_appreciation_pivot!$B$13:$K$13,0),0))</f>
        <v>#N/A</v>
      </c>
      <c r="I1234" s="70"/>
      <c r="J1234">
        <v>137</v>
      </c>
      <c r="K1234">
        <v>2</v>
      </c>
      <c r="L1234">
        <v>1</v>
      </c>
      <c r="M1234">
        <v>4</v>
      </c>
      <c r="N1234" t="s">
        <v>176</v>
      </c>
      <c r="O1234" t="s">
        <v>161</v>
      </c>
      <c r="P1234" s="12">
        <v>36992</v>
      </c>
      <c r="Q1234" t="s">
        <v>156</v>
      </c>
      <c r="R1234" t="s">
        <v>177</v>
      </c>
      <c r="S1234" t="s">
        <v>162</v>
      </c>
      <c r="T1234" t="s">
        <v>182</v>
      </c>
      <c r="U1234">
        <v>2.1</v>
      </c>
      <c r="V1234">
        <v>4.4000000000000004</v>
      </c>
      <c r="W1234">
        <v>4.9000000000000004</v>
      </c>
      <c r="X1234">
        <v>3.86</v>
      </c>
      <c r="Y1234">
        <v>471051</v>
      </c>
      <c r="Z1234">
        <v>106366</v>
      </c>
      <c r="AA1234">
        <v>15195200</v>
      </c>
    </row>
    <row r="1235" spans="1:27">
      <c r="A1235" t="s">
        <v>1421</v>
      </c>
      <c r="B1235" t="s">
        <v>23</v>
      </c>
      <c r="C1235" t="s">
        <v>23</v>
      </c>
      <c r="D1235">
        <v>1319</v>
      </c>
      <c r="E1235" s="12">
        <v>40350</v>
      </c>
      <c r="F1235" s="72">
        <f t="shared" si="205"/>
        <v>2010</v>
      </c>
      <c r="G1235" s="70">
        <f t="shared" si="206"/>
        <v>3598.5595147839272</v>
      </c>
      <c r="H1235" s="70" cm="1">
        <f t="array" ref="H1235">INDEX(magic_bricks_appreciation_pivot!$A$13:$K$20,MATCH(C1235,magic_bricks_appreciation_pivot!$A$13:$A$20,0),1+MATCH(F1235,INDEX(magic_bricks_appreciation_pivot!$B$13:$K$13,0),0))</f>
        <v>0.49881786187527283</v>
      </c>
      <c r="I1235" s="70">
        <f>G1235+G1235*H1235</f>
        <v>5393.5852777793652</v>
      </c>
      <c r="J1235">
        <v>55</v>
      </c>
      <c r="K1235">
        <v>1</v>
      </c>
      <c r="L1235">
        <v>1</v>
      </c>
      <c r="M1235">
        <v>3</v>
      </c>
      <c r="N1235" t="s">
        <v>193</v>
      </c>
      <c r="O1235" t="s">
        <v>161</v>
      </c>
      <c r="P1235" s="12">
        <v>25750</v>
      </c>
      <c r="Q1235" t="s">
        <v>194</v>
      </c>
      <c r="R1235" t="s">
        <v>177</v>
      </c>
      <c r="S1235" t="s">
        <v>178</v>
      </c>
      <c r="T1235" t="s">
        <v>173</v>
      </c>
      <c r="U1235">
        <v>4.7</v>
      </c>
      <c r="V1235">
        <v>5</v>
      </c>
      <c r="W1235">
        <v>3.7</v>
      </c>
      <c r="X1235">
        <v>4.3899999999999997</v>
      </c>
      <c r="Y1235">
        <v>161381</v>
      </c>
      <c r="Z1235">
        <v>109170</v>
      </c>
      <c r="AA1235">
        <v>4746500</v>
      </c>
    </row>
    <row r="1236" spans="1:27" hidden="1">
      <c r="A1236" t="s">
        <v>1422</v>
      </c>
      <c r="B1236" t="s">
        <v>56</v>
      </c>
      <c r="C1236" t="s">
        <v>56</v>
      </c>
      <c r="D1236">
        <v>994</v>
      </c>
      <c r="E1236" s="12">
        <v>39277</v>
      </c>
      <c r="F1236" s="72">
        <f t="shared" si="205"/>
        <v>2007</v>
      </c>
      <c r="G1236" s="70">
        <f t="shared" si="206"/>
        <v>10444.562374245474</v>
      </c>
      <c r="H1236" s="70" t="e" cm="1">
        <f t="array" ref="H1236">INDEX(magic_bricks_appreciation_pivot!$A$13:$K$20,MATCH(C1236,magic_bricks_appreciation_pivot!$A$13:$A$20,0),1+MATCH(F1236,INDEX(magic_bricks_appreciation_pivot!$B$13:$K$13,0),0))</f>
        <v>#N/A</v>
      </c>
      <c r="I1236" s="70"/>
      <c r="J1236">
        <v>14</v>
      </c>
      <c r="K1236">
        <v>1</v>
      </c>
      <c r="L1236">
        <v>1</v>
      </c>
      <c r="M1236">
        <v>3</v>
      </c>
      <c r="N1236" t="s">
        <v>193</v>
      </c>
      <c r="O1236" t="s">
        <v>155</v>
      </c>
      <c r="P1236" s="12">
        <v>27232</v>
      </c>
      <c r="Q1236" t="s">
        <v>194</v>
      </c>
      <c r="R1236" t="s">
        <v>177</v>
      </c>
      <c r="S1236" t="s">
        <v>162</v>
      </c>
      <c r="T1236" t="s">
        <v>182</v>
      </c>
      <c r="U1236">
        <v>3.9</v>
      </c>
      <c r="V1236">
        <v>4.7</v>
      </c>
      <c r="W1236">
        <v>2.6</v>
      </c>
      <c r="X1236">
        <v>3.41</v>
      </c>
      <c r="Y1236">
        <v>352984</v>
      </c>
      <c r="Z1236">
        <v>83055</v>
      </c>
      <c r="AA1236">
        <v>10381895</v>
      </c>
    </row>
    <row r="1237" spans="1:27">
      <c r="A1237" t="s">
        <v>1423</v>
      </c>
      <c r="B1237" t="s">
        <v>175</v>
      </c>
      <c r="C1237" t="s">
        <v>34</v>
      </c>
      <c r="D1237">
        <v>782</v>
      </c>
      <c r="E1237" s="12">
        <v>41623</v>
      </c>
      <c r="F1237" s="72">
        <f t="shared" si="205"/>
        <v>2013</v>
      </c>
      <c r="G1237" s="70">
        <f t="shared" si="206"/>
        <v>9391.7391304347821</v>
      </c>
      <c r="H1237" s="70" cm="1">
        <f t="array" ref="H1237">INDEX(magic_bricks_appreciation_pivot!$A$13:$K$20,MATCH(C1237,magic_bricks_appreciation_pivot!$A$13:$A$20,0),1+MATCH(F1237,INDEX(magic_bricks_appreciation_pivot!$B$13:$K$13,0),0))</f>
        <v>0.11656080922135968</v>
      </c>
      <c r="I1237" s="70">
        <f t="shared" ref="I1237:I1240" si="209">G1237+G1237*H1237</f>
        <v>10486.447843474169</v>
      </c>
      <c r="J1237">
        <v>192</v>
      </c>
      <c r="K1237">
        <v>1</v>
      </c>
      <c r="L1237">
        <v>1</v>
      </c>
      <c r="M1237">
        <v>2</v>
      </c>
      <c r="N1237" t="s">
        <v>176</v>
      </c>
      <c r="O1237" t="s">
        <v>161</v>
      </c>
      <c r="P1237" s="12">
        <v>29943</v>
      </c>
      <c r="Q1237" t="s">
        <v>169</v>
      </c>
      <c r="R1237" t="s">
        <v>157</v>
      </c>
      <c r="S1237" t="s">
        <v>158</v>
      </c>
      <c r="T1237" t="s">
        <v>166</v>
      </c>
      <c r="U1237">
        <v>3.2</v>
      </c>
      <c r="V1237">
        <v>4.2</v>
      </c>
      <c r="W1237">
        <v>3.8</v>
      </c>
      <c r="X1237">
        <v>3.78</v>
      </c>
      <c r="Y1237">
        <v>212986</v>
      </c>
      <c r="Z1237">
        <v>88132</v>
      </c>
      <c r="AA1237">
        <v>7344340</v>
      </c>
    </row>
    <row r="1238" spans="1:27">
      <c r="A1238" t="s">
        <v>1424</v>
      </c>
      <c r="B1238" t="s">
        <v>201</v>
      </c>
      <c r="C1238" t="s">
        <v>201</v>
      </c>
      <c r="D1238">
        <v>2235</v>
      </c>
      <c r="E1238" s="12">
        <v>40242</v>
      </c>
      <c r="F1238" s="72">
        <f t="shared" si="205"/>
        <v>2010</v>
      </c>
      <c r="G1238" s="70">
        <f t="shared" si="206"/>
        <v>8143.7762863534672</v>
      </c>
      <c r="H1238" s="70" cm="1">
        <f t="array" ref="H1238">INDEX(magic_bricks_appreciation_pivot!$A$13:$K$20,MATCH(C1238,magic_bricks_appreciation_pivot!$A$13:$A$20,0),1+MATCH(F1238,INDEX(magic_bricks_appreciation_pivot!$B$13:$K$13,0),0))</f>
        <v>0.62790190260080292</v>
      </c>
      <c r="I1238" s="70">
        <f t="shared" si="209"/>
        <v>13257.26891091011</v>
      </c>
      <c r="J1238">
        <v>21</v>
      </c>
      <c r="K1238">
        <v>4</v>
      </c>
      <c r="L1238">
        <v>2</v>
      </c>
      <c r="M1238">
        <v>6</v>
      </c>
      <c r="N1238" t="s">
        <v>184</v>
      </c>
      <c r="O1238" t="s">
        <v>161</v>
      </c>
      <c r="P1238" s="12">
        <v>34037</v>
      </c>
      <c r="Q1238" t="s">
        <v>156</v>
      </c>
      <c r="R1238" t="s">
        <v>177</v>
      </c>
      <c r="S1238" t="s">
        <v>158</v>
      </c>
      <c r="T1238" t="s">
        <v>182</v>
      </c>
      <c r="U1238">
        <v>3.8</v>
      </c>
      <c r="V1238">
        <v>3.6</v>
      </c>
      <c r="W1238">
        <v>4.2</v>
      </c>
      <c r="X1238">
        <v>3.9</v>
      </c>
      <c r="Y1238">
        <v>891866</v>
      </c>
      <c r="Z1238">
        <v>455034</v>
      </c>
      <c r="AA1238">
        <v>18201340</v>
      </c>
    </row>
    <row r="1239" spans="1:27">
      <c r="A1239" t="s">
        <v>1425</v>
      </c>
      <c r="B1239" t="s">
        <v>56</v>
      </c>
      <c r="C1239" t="s">
        <v>56</v>
      </c>
      <c r="D1239">
        <v>650</v>
      </c>
      <c r="E1239" s="12">
        <v>40443</v>
      </c>
      <c r="F1239" s="72">
        <f t="shared" si="205"/>
        <v>2010</v>
      </c>
      <c r="G1239" s="70">
        <f t="shared" si="206"/>
        <v>13969.253846153846</v>
      </c>
      <c r="H1239" s="70" cm="1">
        <f t="array" ref="H1239">INDEX(magic_bricks_appreciation_pivot!$A$13:$K$20,MATCH(C1239,magic_bricks_appreciation_pivot!$A$13:$A$20,0),1+MATCH(F1239,INDEX(magic_bricks_appreciation_pivot!$B$13:$K$13,0),0))</f>
        <v>0.62795711804515786</v>
      </c>
      <c r="I1239" s="70">
        <f t="shared" si="209"/>
        <v>22741.346232625852</v>
      </c>
      <c r="J1239">
        <v>159</v>
      </c>
      <c r="K1239">
        <v>1</v>
      </c>
      <c r="L1239">
        <v>1</v>
      </c>
      <c r="M1239">
        <v>2</v>
      </c>
      <c r="N1239" t="s">
        <v>184</v>
      </c>
      <c r="O1239" t="s">
        <v>155</v>
      </c>
      <c r="P1239" s="12">
        <v>32778</v>
      </c>
      <c r="Q1239" t="s">
        <v>194</v>
      </c>
      <c r="R1239" t="s">
        <v>170</v>
      </c>
      <c r="S1239" t="s">
        <v>158</v>
      </c>
      <c r="T1239" t="s">
        <v>182</v>
      </c>
      <c r="U1239">
        <v>3.9</v>
      </c>
      <c r="V1239">
        <v>2.7</v>
      </c>
      <c r="W1239">
        <v>3.7</v>
      </c>
      <c r="X1239">
        <v>3.56</v>
      </c>
      <c r="Y1239">
        <v>299640</v>
      </c>
      <c r="Z1239">
        <v>90800</v>
      </c>
      <c r="AA1239">
        <v>9080015</v>
      </c>
    </row>
    <row r="1240" spans="1:27">
      <c r="A1240" t="s">
        <v>1426</v>
      </c>
      <c r="B1240" t="s">
        <v>39</v>
      </c>
      <c r="C1240" t="s">
        <v>39</v>
      </c>
      <c r="D1240">
        <v>1677</v>
      </c>
      <c r="E1240" s="12">
        <v>40547</v>
      </c>
      <c r="F1240" s="72">
        <f t="shared" si="205"/>
        <v>2011</v>
      </c>
      <c r="G1240" s="70">
        <f t="shared" si="206"/>
        <v>6331.0017889087658</v>
      </c>
      <c r="H1240" s="70" cm="1">
        <f t="array" ref="H1240">INDEX(magic_bricks_appreciation_pivot!$A$13:$K$20,MATCH(C1240,magic_bricks_appreciation_pivot!$A$13:$A$20,0),1+MATCH(F1240,INDEX(magic_bricks_appreciation_pivot!$B$13:$K$13,0),0))</f>
        <v>0.32133594787779113</v>
      </c>
      <c r="I1240" s="70">
        <f t="shared" si="209"/>
        <v>8365.3802497637553</v>
      </c>
      <c r="J1240">
        <v>55</v>
      </c>
      <c r="K1240">
        <v>1</v>
      </c>
      <c r="L1240">
        <v>1</v>
      </c>
      <c r="M1240">
        <v>4</v>
      </c>
      <c r="N1240" t="s">
        <v>168</v>
      </c>
      <c r="O1240" t="s">
        <v>161</v>
      </c>
      <c r="P1240" s="12">
        <v>25217</v>
      </c>
      <c r="Q1240" t="s">
        <v>194</v>
      </c>
      <c r="R1240" t="s">
        <v>157</v>
      </c>
      <c r="S1240" t="s">
        <v>158</v>
      </c>
      <c r="T1240" t="s">
        <v>163</v>
      </c>
      <c r="U1240">
        <v>2.1</v>
      </c>
      <c r="V1240">
        <v>4.8</v>
      </c>
      <c r="W1240">
        <v>2</v>
      </c>
      <c r="X1240">
        <v>2.7349999999999999</v>
      </c>
      <c r="Y1240">
        <v>414067</v>
      </c>
      <c r="Z1240">
        <v>84937</v>
      </c>
      <c r="AA1240">
        <v>10617090</v>
      </c>
    </row>
    <row r="1241" spans="1:27" hidden="1">
      <c r="A1241" t="s">
        <v>1427</v>
      </c>
      <c r="B1241" t="s">
        <v>56</v>
      </c>
      <c r="C1241" t="s">
        <v>56</v>
      </c>
      <c r="D1241">
        <v>684</v>
      </c>
      <c r="E1241" s="12">
        <v>39967</v>
      </c>
      <c r="F1241" s="72">
        <f t="shared" si="205"/>
        <v>2009</v>
      </c>
      <c r="G1241" s="70">
        <f t="shared" si="206"/>
        <v>6689.9488304093566</v>
      </c>
      <c r="H1241" s="70" t="e" cm="1">
        <f t="array" ref="H1241">INDEX(magic_bricks_appreciation_pivot!$A$13:$K$20,MATCH(C1241,magic_bricks_appreciation_pivot!$A$13:$A$20,0),1+MATCH(F1241,INDEX(magic_bricks_appreciation_pivot!$B$13:$K$13,0),0))</f>
        <v>#N/A</v>
      </c>
      <c r="I1241" s="70"/>
      <c r="J1241">
        <v>82</v>
      </c>
      <c r="K1241">
        <v>1</v>
      </c>
      <c r="L1241">
        <v>1</v>
      </c>
      <c r="M1241">
        <v>2</v>
      </c>
      <c r="N1241" t="s">
        <v>168</v>
      </c>
      <c r="O1241" t="s">
        <v>161</v>
      </c>
      <c r="P1241" s="12">
        <v>27192</v>
      </c>
      <c r="Q1241" t="s">
        <v>169</v>
      </c>
      <c r="R1241" t="s">
        <v>177</v>
      </c>
      <c r="S1241" t="s">
        <v>158</v>
      </c>
      <c r="T1241" t="s">
        <v>159</v>
      </c>
      <c r="U1241">
        <v>4.0999999999999996</v>
      </c>
      <c r="V1241">
        <v>3.6</v>
      </c>
      <c r="W1241">
        <v>2.4</v>
      </c>
      <c r="X1241">
        <v>3.15</v>
      </c>
      <c r="Y1241">
        <v>173885</v>
      </c>
      <c r="Z1241">
        <v>64063</v>
      </c>
      <c r="AA1241">
        <v>4575925</v>
      </c>
    </row>
    <row r="1242" spans="1:27">
      <c r="A1242" t="s">
        <v>1428</v>
      </c>
      <c r="B1242" t="s">
        <v>175</v>
      </c>
      <c r="C1242" t="s">
        <v>34</v>
      </c>
      <c r="D1242">
        <v>1128</v>
      </c>
      <c r="E1242" s="12">
        <v>41351</v>
      </c>
      <c r="F1242" s="72">
        <f t="shared" si="205"/>
        <v>2013</v>
      </c>
      <c r="G1242" s="70">
        <f t="shared" si="206"/>
        <v>8692.5088652482264</v>
      </c>
      <c r="H1242" s="70" cm="1">
        <f t="array" ref="H1242">INDEX(magic_bricks_appreciation_pivot!$A$13:$K$20,MATCH(C1242,magic_bricks_appreciation_pivot!$A$13:$A$20,0),1+MATCH(F1242,INDEX(magic_bricks_appreciation_pivot!$B$13:$K$13,0),0))</f>
        <v>0.11656080922135968</v>
      </c>
      <c r="I1242" s="70">
        <f>G1242+G1242*H1242</f>
        <v>9705.7147327454022</v>
      </c>
      <c r="J1242">
        <v>41</v>
      </c>
      <c r="K1242">
        <v>1</v>
      </c>
      <c r="L1242">
        <v>1</v>
      </c>
      <c r="M1242">
        <v>3</v>
      </c>
      <c r="N1242" t="s">
        <v>176</v>
      </c>
      <c r="O1242" t="s">
        <v>155</v>
      </c>
      <c r="P1242" s="12">
        <v>38066</v>
      </c>
      <c r="Q1242" t="s">
        <v>194</v>
      </c>
      <c r="R1242" t="s">
        <v>157</v>
      </c>
      <c r="S1242" t="s">
        <v>178</v>
      </c>
      <c r="T1242" t="s">
        <v>182</v>
      </c>
      <c r="U1242">
        <v>4.5999999999999996</v>
      </c>
      <c r="V1242">
        <v>4.8</v>
      </c>
      <c r="W1242">
        <v>3.5</v>
      </c>
      <c r="X1242">
        <v>4.3499999999999996</v>
      </c>
      <c r="Y1242">
        <v>303960</v>
      </c>
      <c r="Z1242">
        <v>49026</v>
      </c>
      <c r="AA1242">
        <v>9805150</v>
      </c>
    </row>
    <row r="1243" spans="1:27" hidden="1">
      <c r="A1243" t="s">
        <v>1429</v>
      </c>
      <c r="B1243" t="s">
        <v>201</v>
      </c>
      <c r="C1243" t="s">
        <v>201</v>
      </c>
      <c r="D1243">
        <v>1360</v>
      </c>
      <c r="E1243" s="12">
        <v>40037</v>
      </c>
      <c r="F1243" s="72">
        <f t="shared" si="205"/>
        <v>2009</v>
      </c>
      <c r="G1243" s="70">
        <f t="shared" si="206"/>
        <v>9281.8823529411766</v>
      </c>
      <c r="H1243" s="70" t="e" cm="1">
        <f t="array" ref="H1243">INDEX(magic_bricks_appreciation_pivot!$A$13:$K$20,MATCH(C1243,magic_bricks_appreciation_pivot!$A$13:$A$20,0),1+MATCH(F1243,INDEX(magic_bricks_appreciation_pivot!$B$13:$K$13,0),0))</f>
        <v>#N/A</v>
      </c>
      <c r="I1243" s="70"/>
      <c r="J1243">
        <v>157</v>
      </c>
      <c r="K1243">
        <v>2</v>
      </c>
      <c r="L1243">
        <v>1</v>
      </c>
      <c r="M1243">
        <v>4</v>
      </c>
      <c r="N1243" t="s">
        <v>193</v>
      </c>
      <c r="O1243" t="s">
        <v>155</v>
      </c>
      <c r="P1243" s="12">
        <v>33467</v>
      </c>
      <c r="Q1243" t="s">
        <v>156</v>
      </c>
      <c r="R1243" t="s">
        <v>170</v>
      </c>
      <c r="S1243" t="s">
        <v>158</v>
      </c>
      <c r="T1243" t="s">
        <v>163</v>
      </c>
      <c r="U1243">
        <v>2.2999999999999998</v>
      </c>
      <c r="V1243">
        <v>4.4000000000000004</v>
      </c>
      <c r="W1243">
        <v>4.2</v>
      </c>
      <c r="X1243">
        <v>3.69</v>
      </c>
      <c r="Y1243">
        <v>492311</v>
      </c>
      <c r="Z1243">
        <v>214597</v>
      </c>
      <c r="AA1243">
        <v>12623360</v>
      </c>
    </row>
    <row r="1244" spans="1:27" hidden="1">
      <c r="A1244" t="s">
        <v>1430</v>
      </c>
      <c r="B1244" t="s">
        <v>175</v>
      </c>
      <c r="C1244" t="s">
        <v>34</v>
      </c>
      <c r="D1244">
        <v>895</v>
      </c>
      <c r="E1244" s="12">
        <v>40148</v>
      </c>
      <c r="F1244" s="72">
        <f t="shared" si="205"/>
        <v>2009</v>
      </c>
      <c r="G1244" s="70">
        <f t="shared" si="206"/>
        <v>10651.843575418994</v>
      </c>
      <c r="H1244" s="70" t="e" cm="1">
        <f t="array" ref="H1244">INDEX(magic_bricks_appreciation_pivot!$A$13:$K$20,MATCH(C1244,magic_bricks_appreciation_pivot!$A$13:$A$20,0),1+MATCH(F1244,INDEX(magic_bricks_appreciation_pivot!$B$13:$K$13,0),0))</f>
        <v>#N/A</v>
      </c>
      <c r="I1244" s="70"/>
      <c r="J1244">
        <v>193</v>
      </c>
      <c r="K1244">
        <v>1</v>
      </c>
      <c r="L1244">
        <v>1</v>
      </c>
      <c r="M1244">
        <v>3</v>
      </c>
      <c r="N1244" t="s">
        <v>154</v>
      </c>
      <c r="O1244" t="s">
        <v>155</v>
      </c>
      <c r="P1244" s="12">
        <v>31753</v>
      </c>
      <c r="Q1244" t="s">
        <v>169</v>
      </c>
      <c r="R1244" t="s">
        <v>177</v>
      </c>
      <c r="S1244" t="s">
        <v>162</v>
      </c>
      <c r="T1244" t="s">
        <v>166</v>
      </c>
      <c r="U1244">
        <v>2</v>
      </c>
      <c r="V1244">
        <v>2.8</v>
      </c>
      <c r="W1244">
        <v>4.5</v>
      </c>
      <c r="X1244">
        <v>3.07</v>
      </c>
      <c r="Y1244">
        <v>295535</v>
      </c>
      <c r="Z1244">
        <v>38134</v>
      </c>
      <c r="AA1244">
        <v>9533400</v>
      </c>
    </row>
    <row r="1245" spans="1:27">
      <c r="A1245" t="s">
        <v>1431</v>
      </c>
      <c r="B1245" t="s">
        <v>175</v>
      </c>
      <c r="C1245" t="s">
        <v>34</v>
      </c>
      <c r="D1245">
        <v>1227</v>
      </c>
      <c r="E1245" s="12">
        <v>40854</v>
      </c>
      <c r="F1245" s="72">
        <f t="shared" si="205"/>
        <v>2011</v>
      </c>
      <c r="G1245" s="70">
        <f t="shared" si="206"/>
        <v>8556.8378158109208</v>
      </c>
      <c r="H1245" s="70" cm="1">
        <f t="array" ref="H1245">INDEX(magic_bricks_appreciation_pivot!$A$13:$K$20,MATCH(C1245,magic_bricks_appreciation_pivot!$A$13:$A$20,0),1+MATCH(F1245,INDEX(magic_bricks_appreciation_pivot!$B$13:$K$13,0),0))</f>
        <v>0.22839026915113872</v>
      </c>
      <c r="I1245" s="70">
        <f>G1245+G1245*H1245</f>
        <v>10511.136307646619</v>
      </c>
      <c r="J1245">
        <v>104</v>
      </c>
      <c r="K1245">
        <v>2</v>
      </c>
      <c r="L1245">
        <v>1</v>
      </c>
      <c r="M1245">
        <v>4</v>
      </c>
      <c r="N1245" t="s">
        <v>193</v>
      </c>
      <c r="O1245" t="s">
        <v>155</v>
      </c>
      <c r="P1245" s="12">
        <v>29539</v>
      </c>
      <c r="Q1245" t="s">
        <v>169</v>
      </c>
      <c r="R1245" t="s">
        <v>165</v>
      </c>
      <c r="S1245" t="s">
        <v>158</v>
      </c>
      <c r="T1245" t="s">
        <v>166</v>
      </c>
      <c r="U1245">
        <v>3.7</v>
      </c>
      <c r="V1245">
        <v>4.9000000000000004</v>
      </c>
      <c r="W1245">
        <v>3</v>
      </c>
      <c r="X1245">
        <v>3.97</v>
      </c>
      <c r="Y1245">
        <v>314977</v>
      </c>
      <c r="Z1245">
        <v>157489</v>
      </c>
      <c r="AA1245">
        <v>10499240</v>
      </c>
    </row>
    <row r="1246" spans="1:27" hidden="1">
      <c r="A1246" t="s">
        <v>1432</v>
      </c>
      <c r="B1246" t="s">
        <v>75</v>
      </c>
      <c r="D1246">
        <v>1720</v>
      </c>
      <c r="E1246" s="12">
        <v>39357</v>
      </c>
      <c r="F1246" s="72">
        <f t="shared" si="205"/>
        <v>2007</v>
      </c>
      <c r="G1246" s="70">
        <f t="shared" si="206"/>
        <v>6651.5639534883721</v>
      </c>
      <c r="H1246" s="70" t="e" cm="1">
        <f t="array" ref="H1246">INDEX(magic_bricks_appreciation_pivot!$A$13:$K$20,MATCH(C1246,magic_bricks_appreciation_pivot!$A$13:$A$20,0),1+MATCH(F1246,INDEX(magic_bricks_appreciation_pivot!$B$13:$K$13,0),0))</f>
        <v>#N/A</v>
      </c>
      <c r="I1246" s="70"/>
      <c r="J1246">
        <v>187</v>
      </c>
      <c r="K1246">
        <v>1</v>
      </c>
      <c r="L1246">
        <v>1</v>
      </c>
      <c r="M1246">
        <v>4</v>
      </c>
      <c r="N1246" t="s">
        <v>168</v>
      </c>
      <c r="O1246" t="s">
        <v>161</v>
      </c>
      <c r="P1246" s="12">
        <v>36802</v>
      </c>
      <c r="Q1246" t="s">
        <v>194</v>
      </c>
      <c r="R1246" t="s">
        <v>170</v>
      </c>
      <c r="S1246" t="s">
        <v>158</v>
      </c>
      <c r="T1246" t="s">
        <v>163</v>
      </c>
      <c r="U1246">
        <v>3.9</v>
      </c>
      <c r="V1246">
        <v>3.6</v>
      </c>
      <c r="W1246">
        <v>2.2999999999999998</v>
      </c>
      <c r="X1246">
        <v>3.105</v>
      </c>
      <c r="Y1246">
        <v>388983</v>
      </c>
      <c r="Z1246">
        <v>125848</v>
      </c>
      <c r="AA1246">
        <v>11440690</v>
      </c>
    </row>
    <row r="1247" spans="1:27">
      <c r="A1247" t="s">
        <v>1433</v>
      </c>
      <c r="B1247" t="s">
        <v>23</v>
      </c>
      <c r="C1247" t="s">
        <v>23</v>
      </c>
      <c r="D1247">
        <v>1003</v>
      </c>
      <c r="E1247" s="12">
        <v>40895</v>
      </c>
      <c r="F1247" s="72">
        <f t="shared" si="205"/>
        <v>2011</v>
      </c>
      <c r="G1247" s="70">
        <f t="shared" si="206"/>
        <v>7043.1206380857429</v>
      </c>
      <c r="H1247" s="70" cm="1">
        <f t="array" ref="H1247">INDEX(magic_bricks_appreciation_pivot!$A$13:$K$20,MATCH(C1247,magic_bricks_appreciation_pivot!$A$13:$A$20,0),1+MATCH(F1247,INDEX(magic_bricks_appreciation_pivot!$B$13:$K$13,0),0))</f>
        <v>0.30621792098525186</v>
      </c>
      <c r="I1247" s="70">
        <f t="shared" ref="I1247:I1249" si="210">G1247+G1247*H1247</f>
        <v>9199.8503971286791</v>
      </c>
      <c r="J1247">
        <v>42</v>
      </c>
      <c r="K1247">
        <v>1</v>
      </c>
      <c r="L1247">
        <v>1</v>
      </c>
      <c r="M1247">
        <v>3</v>
      </c>
      <c r="N1247" t="s">
        <v>184</v>
      </c>
      <c r="O1247" t="s">
        <v>161</v>
      </c>
      <c r="P1247" s="12">
        <v>36150</v>
      </c>
      <c r="Q1247" t="s">
        <v>194</v>
      </c>
      <c r="R1247" t="s">
        <v>165</v>
      </c>
      <c r="S1247" t="s">
        <v>158</v>
      </c>
      <c r="T1247" t="s">
        <v>166</v>
      </c>
      <c r="U1247">
        <v>4</v>
      </c>
      <c r="V1247">
        <v>3.4</v>
      </c>
      <c r="W1247">
        <v>4.9000000000000004</v>
      </c>
      <c r="X1247">
        <v>4.18</v>
      </c>
      <c r="Y1247">
        <v>282570</v>
      </c>
      <c r="Z1247">
        <v>84771</v>
      </c>
      <c r="AA1247">
        <v>7064250</v>
      </c>
    </row>
    <row r="1248" spans="1:27">
      <c r="A1248" t="s">
        <v>1434</v>
      </c>
      <c r="B1248" t="s">
        <v>201</v>
      </c>
      <c r="C1248" t="s">
        <v>201</v>
      </c>
      <c r="D1248">
        <v>2114</v>
      </c>
      <c r="E1248" s="12">
        <v>40559</v>
      </c>
      <c r="F1248" s="72">
        <f t="shared" si="205"/>
        <v>2011</v>
      </c>
      <c r="G1248" s="70">
        <f t="shared" si="206"/>
        <v>8008.4200567644275</v>
      </c>
      <c r="H1248" s="70" cm="1">
        <f t="array" ref="H1248">INDEX(magic_bricks_appreciation_pivot!$A$13:$K$20,MATCH(C1248,magic_bricks_appreciation_pivot!$A$13:$A$20,0),1+MATCH(F1248,INDEX(magic_bricks_appreciation_pivot!$B$13:$K$13,0),0))</f>
        <v>0.57884713052310821</v>
      </c>
      <c r="I1248" s="70">
        <f t="shared" si="210"/>
        <v>12644.071026646223</v>
      </c>
      <c r="J1248">
        <v>106</v>
      </c>
      <c r="K1248">
        <v>3</v>
      </c>
      <c r="L1248">
        <v>2</v>
      </c>
      <c r="M1248">
        <v>5</v>
      </c>
      <c r="N1248" t="s">
        <v>154</v>
      </c>
      <c r="O1248" t="s">
        <v>161</v>
      </c>
      <c r="P1248" s="12">
        <v>33259</v>
      </c>
      <c r="Q1248" t="s">
        <v>156</v>
      </c>
      <c r="R1248" t="s">
        <v>177</v>
      </c>
      <c r="S1248" t="s">
        <v>162</v>
      </c>
      <c r="T1248" t="s">
        <v>166</v>
      </c>
      <c r="U1248">
        <v>5</v>
      </c>
      <c r="V1248">
        <v>2.8</v>
      </c>
      <c r="W1248">
        <v>4.8</v>
      </c>
      <c r="X1248">
        <v>4.26</v>
      </c>
      <c r="Y1248">
        <v>778771</v>
      </c>
      <c r="Z1248">
        <v>406315</v>
      </c>
      <c r="AA1248">
        <v>16929800</v>
      </c>
    </row>
    <row r="1249" spans="1:27">
      <c r="A1249" t="s">
        <v>1435</v>
      </c>
      <c r="B1249" t="s">
        <v>175</v>
      </c>
      <c r="C1249" t="s">
        <v>34</v>
      </c>
      <c r="D1249">
        <v>973</v>
      </c>
      <c r="E1249" s="12">
        <v>41312</v>
      </c>
      <c r="F1249" s="72">
        <f t="shared" si="205"/>
        <v>2013</v>
      </c>
      <c r="G1249" s="70">
        <f t="shared" si="206"/>
        <v>8692.0349434737927</v>
      </c>
      <c r="H1249" s="70" cm="1">
        <f t="array" ref="H1249">INDEX(magic_bricks_appreciation_pivot!$A$13:$K$20,MATCH(C1249,magic_bricks_appreciation_pivot!$A$13:$A$20,0),1+MATCH(F1249,INDEX(magic_bricks_appreciation_pivot!$B$13:$K$13,0),0))</f>
        <v>0.11656080922135968</v>
      </c>
      <c r="I1249" s="70">
        <f t="shared" si="210"/>
        <v>9705.1855702654339</v>
      </c>
      <c r="J1249">
        <v>155</v>
      </c>
      <c r="K1249">
        <v>1</v>
      </c>
      <c r="L1249">
        <v>1</v>
      </c>
      <c r="M1249">
        <v>3</v>
      </c>
      <c r="N1249" t="s">
        <v>184</v>
      </c>
      <c r="O1249" t="s">
        <v>155</v>
      </c>
      <c r="P1249" s="12">
        <v>30727</v>
      </c>
      <c r="Q1249" t="s">
        <v>194</v>
      </c>
      <c r="R1249" t="s">
        <v>177</v>
      </c>
      <c r="S1249" t="s">
        <v>158</v>
      </c>
      <c r="T1249" t="s">
        <v>163</v>
      </c>
      <c r="U1249">
        <v>2.7</v>
      </c>
      <c r="V1249">
        <v>3.8</v>
      </c>
      <c r="W1249">
        <v>3.3</v>
      </c>
      <c r="X1249">
        <v>3.32</v>
      </c>
      <c r="Y1249">
        <v>245263</v>
      </c>
      <c r="Z1249">
        <v>143775</v>
      </c>
      <c r="AA1249">
        <v>8457350</v>
      </c>
    </row>
    <row r="1250" spans="1:27" hidden="1">
      <c r="A1250" t="s">
        <v>1436</v>
      </c>
      <c r="B1250" t="s">
        <v>51</v>
      </c>
      <c r="C1250" t="s">
        <v>51</v>
      </c>
      <c r="D1250">
        <v>1655</v>
      </c>
      <c r="E1250" s="12">
        <v>39800</v>
      </c>
      <c r="F1250" s="72">
        <f t="shared" si="205"/>
        <v>2008</v>
      </c>
      <c r="G1250" s="70">
        <f t="shared" si="206"/>
        <v>5272.3504531722056</v>
      </c>
      <c r="H1250" s="70" t="e" cm="1">
        <f t="array" ref="H1250">INDEX(magic_bricks_appreciation_pivot!$A$13:$K$20,MATCH(C1250,magic_bricks_appreciation_pivot!$A$13:$A$20,0),1+MATCH(F1250,INDEX(magic_bricks_appreciation_pivot!$B$13:$K$13,0),0))</f>
        <v>#N/A</v>
      </c>
      <c r="I1250" s="70"/>
      <c r="J1250">
        <v>139</v>
      </c>
      <c r="K1250">
        <v>2</v>
      </c>
      <c r="L1250">
        <v>1</v>
      </c>
      <c r="M1250">
        <v>4</v>
      </c>
      <c r="N1250" t="s">
        <v>184</v>
      </c>
      <c r="O1250" t="s">
        <v>155</v>
      </c>
      <c r="P1250" s="12">
        <v>28120</v>
      </c>
      <c r="Q1250" t="s">
        <v>194</v>
      </c>
      <c r="R1250" t="s">
        <v>170</v>
      </c>
      <c r="S1250" t="s">
        <v>158</v>
      </c>
      <c r="T1250" t="s">
        <v>173</v>
      </c>
      <c r="U1250">
        <v>3.6</v>
      </c>
      <c r="V1250">
        <v>3</v>
      </c>
      <c r="W1250">
        <v>4.2</v>
      </c>
      <c r="X1250">
        <v>3.51</v>
      </c>
      <c r="Y1250">
        <v>314127</v>
      </c>
      <c r="Z1250">
        <v>174515</v>
      </c>
      <c r="AA1250">
        <v>8725740</v>
      </c>
    </row>
    <row r="1251" spans="1:27" hidden="1">
      <c r="A1251" t="s">
        <v>1437</v>
      </c>
      <c r="B1251" t="s">
        <v>56</v>
      </c>
      <c r="C1251" t="s">
        <v>56</v>
      </c>
      <c r="D1251">
        <v>910</v>
      </c>
      <c r="E1251" s="12">
        <v>39433</v>
      </c>
      <c r="F1251" s="72">
        <f t="shared" si="205"/>
        <v>2007</v>
      </c>
      <c r="G1251" s="70">
        <f t="shared" si="206"/>
        <v>7157.7692307692305</v>
      </c>
      <c r="H1251" s="70" t="e" cm="1">
        <f t="array" ref="H1251">INDEX(magic_bricks_appreciation_pivot!$A$13:$K$20,MATCH(C1251,magic_bricks_appreciation_pivot!$A$13:$A$20,0),1+MATCH(F1251,INDEX(magic_bricks_appreciation_pivot!$B$13:$K$13,0),0))</f>
        <v>#N/A</v>
      </c>
      <c r="I1251" s="70"/>
      <c r="J1251">
        <v>141</v>
      </c>
      <c r="K1251">
        <v>1</v>
      </c>
      <c r="L1251">
        <v>1</v>
      </c>
      <c r="M1251">
        <v>3</v>
      </c>
      <c r="N1251" t="s">
        <v>193</v>
      </c>
      <c r="O1251" t="s">
        <v>161</v>
      </c>
      <c r="P1251" s="12">
        <v>25563</v>
      </c>
      <c r="Q1251" t="s">
        <v>194</v>
      </c>
      <c r="R1251" t="s">
        <v>170</v>
      </c>
      <c r="S1251" t="s">
        <v>162</v>
      </c>
      <c r="T1251" t="s">
        <v>173</v>
      </c>
      <c r="U1251">
        <v>2.5</v>
      </c>
      <c r="V1251">
        <v>4.0999999999999996</v>
      </c>
      <c r="W1251">
        <v>2.5</v>
      </c>
      <c r="X1251">
        <v>2.82</v>
      </c>
      <c r="Y1251">
        <v>208434</v>
      </c>
      <c r="Z1251">
        <v>45595</v>
      </c>
      <c r="AA1251">
        <v>6513570</v>
      </c>
    </row>
    <row r="1252" spans="1:27" hidden="1">
      <c r="A1252" t="s">
        <v>1438</v>
      </c>
      <c r="B1252" t="s">
        <v>56</v>
      </c>
      <c r="C1252" t="s">
        <v>56</v>
      </c>
      <c r="D1252">
        <v>840</v>
      </c>
      <c r="E1252" s="12">
        <v>39094</v>
      </c>
      <c r="F1252" s="72">
        <f t="shared" si="205"/>
        <v>2007</v>
      </c>
      <c r="G1252" s="70">
        <f t="shared" si="206"/>
        <v>10205.267857142857</v>
      </c>
      <c r="H1252" s="70" t="e" cm="1">
        <f t="array" ref="H1252">INDEX(magic_bricks_appreciation_pivot!$A$13:$K$20,MATCH(C1252,magic_bricks_appreciation_pivot!$A$13:$A$20,0),1+MATCH(F1252,INDEX(magic_bricks_appreciation_pivot!$B$13:$K$13,0),0))</f>
        <v>#N/A</v>
      </c>
      <c r="I1252" s="70"/>
      <c r="J1252">
        <v>97</v>
      </c>
      <c r="K1252">
        <v>1</v>
      </c>
      <c r="L1252">
        <v>1</v>
      </c>
      <c r="M1252">
        <v>3</v>
      </c>
      <c r="N1252" t="s">
        <v>193</v>
      </c>
      <c r="O1252" t="s">
        <v>155</v>
      </c>
      <c r="P1252" s="12">
        <v>26319</v>
      </c>
      <c r="Q1252" t="s">
        <v>194</v>
      </c>
      <c r="R1252" t="s">
        <v>177</v>
      </c>
      <c r="S1252" t="s">
        <v>178</v>
      </c>
      <c r="T1252" t="s">
        <v>182</v>
      </c>
      <c r="U1252">
        <v>2.7</v>
      </c>
      <c r="V1252">
        <v>4.4000000000000004</v>
      </c>
      <c r="W1252">
        <v>3.3</v>
      </c>
      <c r="X1252">
        <v>3.34</v>
      </c>
      <c r="Y1252">
        <v>274318</v>
      </c>
      <c r="Z1252">
        <v>34290</v>
      </c>
      <c r="AA1252">
        <v>8572425</v>
      </c>
    </row>
    <row r="1253" spans="1:27" hidden="1">
      <c r="A1253" t="s">
        <v>1439</v>
      </c>
      <c r="B1253" t="s">
        <v>201</v>
      </c>
      <c r="C1253" t="s">
        <v>201</v>
      </c>
      <c r="D1253">
        <v>1835</v>
      </c>
      <c r="E1253" s="12">
        <v>40020</v>
      </c>
      <c r="F1253" s="72">
        <f t="shared" si="205"/>
        <v>2009</v>
      </c>
      <c r="G1253" s="70">
        <f t="shared" si="206"/>
        <v>8443.1934604904636</v>
      </c>
      <c r="H1253" s="70" t="e" cm="1">
        <f t="array" ref="H1253">INDEX(magic_bricks_appreciation_pivot!$A$13:$K$20,MATCH(C1253,magic_bricks_appreciation_pivot!$A$13:$A$20,0),1+MATCH(F1253,INDEX(magic_bricks_appreciation_pivot!$B$13:$K$13,0),0))</f>
        <v>#N/A</v>
      </c>
      <c r="I1253" s="70"/>
      <c r="J1253">
        <v>194</v>
      </c>
      <c r="K1253">
        <v>3</v>
      </c>
      <c r="L1253">
        <v>2</v>
      </c>
      <c r="M1253">
        <v>5</v>
      </c>
      <c r="N1253" t="s">
        <v>168</v>
      </c>
      <c r="O1253" t="s">
        <v>161</v>
      </c>
      <c r="P1253" s="12">
        <v>35275</v>
      </c>
      <c r="Q1253" t="s">
        <v>156</v>
      </c>
      <c r="R1253" t="s">
        <v>177</v>
      </c>
      <c r="S1253" t="s">
        <v>158</v>
      </c>
      <c r="T1253" t="s">
        <v>182</v>
      </c>
      <c r="U1253">
        <v>3.9</v>
      </c>
      <c r="V1253">
        <v>4.9000000000000004</v>
      </c>
      <c r="W1253">
        <v>4.4000000000000004</v>
      </c>
      <c r="X1253">
        <v>4.4000000000000004</v>
      </c>
      <c r="Y1253">
        <v>526771</v>
      </c>
      <c r="Z1253">
        <v>247892</v>
      </c>
      <c r="AA1253">
        <v>15493260</v>
      </c>
    </row>
    <row r="1254" spans="1:27">
      <c r="A1254" t="s">
        <v>1440</v>
      </c>
      <c r="B1254" t="s">
        <v>175</v>
      </c>
      <c r="C1254" t="s">
        <v>34</v>
      </c>
      <c r="D1254">
        <v>1001</v>
      </c>
      <c r="E1254" s="12">
        <v>41396</v>
      </c>
      <c r="F1254" s="72">
        <f t="shared" si="205"/>
        <v>2013</v>
      </c>
      <c r="G1254" s="70">
        <f t="shared" si="206"/>
        <v>9714.6053946053944</v>
      </c>
      <c r="H1254" s="70" cm="1">
        <f t="array" ref="H1254">INDEX(magic_bricks_appreciation_pivot!$A$13:$K$20,MATCH(C1254,magic_bricks_appreciation_pivot!$A$13:$A$20,0),1+MATCH(F1254,INDEX(magic_bricks_appreciation_pivot!$B$13:$K$13,0),0))</f>
        <v>0.11656080922135968</v>
      </c>
      <c r="I1254" s="70">
        <f t="shared" ref="I1254:I1256" si="211">G1254+G1254*H1254</f>
        <v>10846.947660666785</v>
      </c>
      <c r="J1254">
        <v>1</v>
      </c>
      <c r="K1254">
        <v>1</v>
      </c>
      <c r="L1254">
        <v>1</v>
      </c>
      <c r="M1254">
        <v>3</v>
      </c>
      <c r="N1254" t="s">
        <v>184</v>
      </c>
      <c r="O1254" t="s">
        <v>161</v>
      </c>
      <c r="P1254" s="12">
        <v>36651</v>
      </c>
      <c r="Q1254" t="s">
        <v>169</v>
      </c>
      <c r="R1254" t="s">
        <v>157</v>
      </c>
      <c r="S1254" t="s">
        <v>162</v>
      </c>
      <c r="T1254" t="s">
        <v>166</v>
      </c>
      <c r="U1254">
        <v>2.2999999999999998</v>
      </c>
      <c r="V1254">
        <v>3.6</v>
      </c>
      <c r="W1254">
        <v>2.2000000000000002</v>
      </c>
      <c r="X1254">
        <v>2.79</v>
      </c>
      <c r="Y1254">
        <v>272281</v>
      </c>
      <c r="Z1254">
        <v>77795</v>
      </c>
      <c r="AA1254">
        <v>9724320</v>
      </c>
    </row>
    <row r="1255" spans="1:27">
      <c r="A1255" t="s">
        <v>1441</v>
      </c>
      <c r="B1255" t="s">
        <v>39</v>
      </c>
      <c r="C1255" t="s">
        <v>39</v>
      </c>
      <c r="D1255">
        <v>1646</v>
      </c>
      <c r="E1255" s="12">
        <v>40478</v>
      </c>
      <c r="F1255" s="72">
        <f t="shared" si="205"/>
        <v>2010</v>
      </c>
      <c r="G1255" s="70">
        <f t="shared" si="206"/>
        <v>12466.038882138517</v>
      </c>
      <c r="H1255" s="70" cm="1">
        <f t="array" ref="H1255">INDEX(magic_bricks_appreciation_pivot!$A$13:$K$20,MATCH(C1255,magic_bricks_appreciation_pivot!$A$13:$A$20,0),1+MATCH(F1255,INDEX(magic_bricks_appreciation_pivot!$B$13:$K$13,0),0))</f>
        <v>0.44211253020365898</v>
      </c>
      <c r="I1255" s="70">
        <f t="shared" si="211"/>
        <v>17977.43087393797</v>
      </c>
      <c r="J1255">
        <v>94</v>
      </c>
      <c r="K1255">
        <v>1</v>
      </c>
      <c r="L1255">
        <v>1</v>
      </c>
      <c r="M1255">
        <v>4</v>
      </c>
      <c r="N1255" t="s">
        <v>154</v>
      </c>
      <c r="O1255" t="s">
        <v>155</v>
      </c>
      <c r="P1255" s="12">
        <v>36828</v>
      </c>
      <c r="Q1255" t="s">
        <v>156</v>
      </c>
      <c r="R1255" t="s">
        <v>157</v>
      </c>
      <c r="S1255" t="s">
        <v>158</v>
      </c>
      <c r="T1255" t="s">
        <v>182</v>
      </c>
      <c r="U1255">
        <v>3.8</v>
      </c>
      <c r="V1255">
        <v>2.8</v>
      </c>
      <c r="W1255">
        <v>4.3</v>
      </c>
      <c r="X1255">
        <v>3.75</v>
      </c>
      <c r="Y1255">
        <v>800245</v>
      </c>
      <c r="Z1255">
        <v>389863</v>
      </c>
      <c r="AA1255">
        <v>20519100</v>
      </c>
    </row>
    <row r="1256" spans="1:27">
      <c r="A1256" t="s">
        <v>1442</v>
      </c>
      <c r="B1256" t="s">
        <v>175</v>
      </c>
      <c r="C1256" t="s">
        <v>34</v>
      </c>
      <c r="D1256">
        <v>907</v>
      </c>
      <c r="E1256" s="12">
        <v>40734</v>
      </c>
      <c r="F1256" s="72">
        <f t="shared" si="205"/>
        <v>2011</v>
      </c>
      <c r="G1256" s="70">
        <f t="shared" si="206"/>
        <v>9864.4321940463069</v>
      </c>
      <c r="H1256" s="70" cm="1">
        <f t="array" ref="H1256">INDEX(magic_bricks_appreciation_pivot!$A$13:$K$20,MATCH(C1256,magic_bricks_appreciation_pivot!$A$13:$A$20,0),1+MATCH(F1256,INDEX(magic_bricks_appreciation_pivot!$B$13:$K$13,0),0))</f>
        <v>0.22839026915113872</v>
      </c>
      <c r="I1256" s="70">
        <f t="shared" si="211"/>
        <v>12117.372517867701</v>
      </c>
      <c r="J1256">
        <v>38</v>
      </c>
      <c r="K1256">
        <v>1</v>
      </c>
      <c r="L1256">
        <v>1</v>
      </c>
      <c r="M1256">
        <v>3</v>
      </c>
      <c r="N1256" t="s">
        <v>184</v>
      </c>
      <c r="O1256" t="s">
        <v>161</v>
      </c>
      <c r="P1256" s="12">
        <v>30879</v>
      </c>
      <c r="Q1256" t="s">
        <v>169</v>
      </c>
      <c r="R1256" t="s">
        <v>165</v>
      </c>
      <c r="S1256" t="s">
        <v>162</v>
      </c>
      <c r="T1256" t="s">
        <v>166</v>
      </c>
      <c r="U1256">
        <v>4.5</v>
      </c>
      <c r="V1256">
        <v>4.9000000000000004</v>
      </c>
      <c r="W1256">
        <v>4.4000000000000004</v>
      </c>
      <c r="X1256">
        <v>4.63</v>
      </c>
      <c r="Y1256">
        <v>286305</v>
      </c>
      <c r="Z1256">
        <v>107364</v>
      </c>
      <c r="AA1256">
        <v>8947040</v>
      </c>
    </row>
    <row r="1257" spans="1:27" hidden="1">
      <c r="A1257" t="s">
        <v>1443</v>
      </c>
      <c r="B1257" t="s">
        <v>56</v>
      </c>
      <c r="C1257" t="s">
        <v>56</v>
      </c>
      <c r="D1257">
        <v>809</v>
      </c>
      <c r="E1257" s="12">
        <v>39539</v>
      </c>
      <c r="F1257" s="72">
        <f t="shared" si="205"/>
        <v>2008</v>
      </c>
      <c r="G1257" s="70">
        <f t="shared" si="206"/>
        <v>11178.782447466008</v>
      </c>
      <c r="H1257" s="70" t="e" cm="1">
        <f t="array" ref="H1257">INDEX(magic_bricks_appreciation_pivot!$A$13:$K$20,MATCH(C1257,magic_bricks_appreciation_pivot!$A$13:$A$20,0),1+MATCH(F1257,INDEX(magic_bricks_appreciation_pivot!$B$13:$K$13,0),0))</f>
        <v>#N/A</v>
      </c>
      <c r="I1257" s="70"/>
      <c r="J1257">
        <v>171</v>
      </c>
      <c r="K1257">
        <v>1</v>
      </c>
      <c r="L1257">
        <v>1</v>
      </c>
      <c r="M1257">
        <v>3</v>
      </c>
      <c r="N1257" t="s">
        <v>176</v>
      </c>
      <c r="O1257" t="s">
        <v>155</v>
      </c>
      <c r="P1257" s="12">
        <v>36254</v>
      </c>
      <c r="Q1257" t="s">
        <v>169</v>
      </c>
      <c r="R1257" t="s">
        <v>165</v>
      </c>
      <c r="S1257" t="s">
        <v>158</v>
      </c>
      <c r="T1257" t="s">
        <v>166</v>
      </c>
      <c r="U1257">
        <v>2.5</v>
      </c>
      <c r="V1257">
        <v>3.6</v>
      </c>
      <c r="W1257">
        <v>4.3</v>
      </c>
      <c r="X1257">
        <v>3.62</v>
      </c>
      <c r="Y1257">
        <v>361745</v>
      </c>
      <c r="Z1257">
        <v>108524</v>
      </c>
      <c r="AA1257">
        <v>9043635</v>
      </c>
    </row>
    <row r="1258" spans="1:27">
      <c r="A1258" t="s">
        <v>1444</v>
      </c>
      <c r="B1258" t="s">
        <v>175</v>
      </c>
      <c r="C1258" t="s">
        <v>34</v>
      </c>
      <c r="D1258">
        <v>1278</v>
      </c>
      <c r="E1258" s="12">
        <v>41021</v>
      </c>
      <c r="F1258" s="72">
        <f t="shared" si="205"/>
        <v>2012</v>
      </c>
      <c r="G1258" s="70">
        <f t="shared" si="206"/>
        <v>11421.987480438185</v>
      </c>
      <c r="H1258" s="70" cm="1">
        <f t="array" ref="H1258">INDEX(magic_bricks_appreciation_pivot!$A$13:$K$20,MATCH(C1258,magic_bricks_appreciation_pivot!$A$13:$A$20,0),1+MATCH(F1258,INDEX(magic_bricks_appreciation_pivot!$B$13:$K$13,0),0))</f>
        <v>0.22606337179266398</v>
      </c>
      <c r="I1258" s="70">
        <f>G1258+G1258*H1258</f>
        <v>14004.080482839636</v>
      </c>
      <c r="J1258">
        <v>99</v>
      </c>
      <c r="K1258">
        <v>2</v>
      </c>
      <c r="L1258">
        <v>1</v>
      </c>
      <c r="M1258">
        <v>4</v>
      </c>
      <c r="N1258" t="s">
        <v>193</v>
      </c>
      <c r="O1258" t="s">
        <v>161</v>
      </c>
      <c r="P1258" s="12">
        <v>31531</v>
      </c>
      <c r="Q1258" t="s">
        <v>156</v>
      </c>
      <c r="R1258" t="s">
        <v>157</v>
      </c>
      <c r="S1258" t="s">
        <v>162</v>
      </c>
      <c r="T1258" t="s">
        <v>166</v>
      </c>
      <c r="U1258">
        <v>2.1</v>
      </c>
      <c r="V1258">
        <v>2.1</v>
      </c>
      <c r="W1258">
        <v>3.7</v>
      </c>
      <c r="X1258">
        <v>2.58</v>
      </c>
      <c r="Y1258">
        <v>394127</v>
      </c>
      <c r="Z1258">
        <v>145973</v>
      </c>
      <c r="AA1258">
        <v>14597300</v>
      </c>
    </row>
    <row r="1259" spans="1:27" hidden="1">
      <c r="A1259" t="s">
        <v>1445</v>
      </c>
      <c r="B1259" t="s">
        <v>175</v>
      </c>
      <c r="C1259" t="s">
        <v>34</v>
      </c>
      <c r="D1259">
        <v>1051</v>
      </c>
      <c r="E1259" s="12">
        <v>39720</v>
      </c>
      <c r="F1259" s="72">
        <f t="shared" si="205"/>
        <v>2008</v>
      </c>
      <c r="G1259" s="70">
        <f t="shared" si="206"/>
        <v>8858.3444338725021</v>
      </c>
      <c r="H1259" s="70" t="e" cm="1">
        <f t="array" ref="H1259">INDEX(magic_bricks_appreciation_pivot!$A$13:$K$20,MATCH(C1259,magic_bricks_appreciation_pivot!$A$13:$A$20,0),1+MATCH(F1259,INDEX(magic_bricks_appreciation_pivot!$B$13:$K$13,0),0))</f>
        <v>#N/A</v>
      </c>
      <c r="I1259" s="70"/>
      <c r="J1259">
        <v>66</v>
      </c>
      <c r="K1259">
        <v>1</v>
      </c>
      <c r="L1259">
        <v>1</v>
      </c>
      <c r="M1259">
        <v>3</v>
      </c>
      <c r="N1259" t="s">
        <v>193</v>
      </c>
      <c r="O1259" t="s">
        <v>161</v>
      </c>
      <c r="P1259" s="12">
        <v>32785</v>
      </c>
      <c r="Q1259" t="s">
        <v>169</v>
      </c>
      <c r="R1259" t="s">
        <v>177</v>
      </c>
      <c r="S1259" t="s">
        <v>162</v>
      </c>
      <c r="T1259" t="s">
        <v>166</v>
      </c>
      <c r="U1259">
        <v>3.9</v>
      </c>
      <c r="V1259">
        <v>2</v>
      </c>
      <c r="W1259">
        <v>3.4</v>
      </c>
      <c r="X1259">
        <v>2.99</v>
      </c>
      <c r="Y1259">
        <v>251373</v>
      </c>
      <c r="Z1259">
        <v>55861</v>
      </c>
      <c r="AA1259">
        <v>9310120</v>
      </c>
    </row>
    <row r="1260" spans="1:27" hidden="1">
      <c r="A1260" t="s">
        <v>1446</v>
      </c>
      <c r="B1260" t="s">
        <v>56</v>
      </c>
      <c r="C1260" t="s">
        <v>56</v>
      </c>
      <c r="D1260">
        <v>1054</v>
      </c>
      <c r="E1260" s="12">
        <v>39966</v>
      </c>
      <c r="F1260" s="72">
        <f t="shared" si="205"/>
        <v>2009</v>
      </c>
      <c r="G1260" s="70">
        <f t="shared" si="206"/>
        <v>7343.5294117647063</v>
      </c>
      <c r="H1260" s="70" t="e" cm="1">
        <f t="array" ref="H1260">INDEX(magic_bricks_appreciation_pivot!$A$13:$K$20,MATCH(C1260,magic_bricks_appreciation_pivot!$A$13:$A$20,0),1+MATCH(F1260,INDEX(magic_bricks_appreciation_pivot!$B$13:$K$13,0),0))</f>
        <v>#N/A</v>
      </c>
      <c r="I1260" s="70"/>
      <c r="J1260">
        <v>59</v>
      </c>
      <c r="K1260">
        <v>1</v>
      </c>
      <c r="L1260">
        <v>1</v>
      </c>
      <c r="M1260">
        <v>3</v>
      </c>
      <c r="N1260" t="s">
        <v>193</v>
      </c>
      <c r="O1260" t="s">
        <v>161</v>
      </c>
      <c r="P1260" s="12">
        <v>35586</v>
      </c>
      <c r="Q1260" t="s">
        <v>169</v>
      </c>
      <c r="R1260" t="s">
        <v>170</v>
      </c>
      <c r="S1260" t="s">
        <v>178</v>
      </c>
      <c r="T1260" t="s">
        <v>171</v>
      </c>
      <c r="U1260">
        <v>2.8</v>
      </c>
      <c r="V1260">
        <v>3.7</v>
      </c>
      <c r="W1260">
        <v>3.9</v>
      </c>
      <c r="X1260">
        <v>3.53</v>
      </c>
      <c r="Y1260">
        <v>239942</v>
      </c>
      <c r="Z1260">
        <v>15480</v>
      </c>
      <c r="AA1260">
        <v>7740080</v>
      </c>
    </row>
    <row r="1261" spans="1:27">
      <c r="A1261" t="s">
        <v>1447</v>
      </c>
      <c r="B1261" t="s">
        <v>23</v>
      </c>
      <c r="C1261" t="s">
        <v>23</v>
      </c>
      <c r="D1261">
        <v>971</v>
      </c>
      <c r="E1261" s="12">
        <v>40250</v>
      </c>
      <c r="F1261" s="72">
        <f t="shared" si="205"/>
        <v>2010</v>
      </c>
      <c r="G1261" s="70">
        <f t="shared" si="206"/>
        <v>9143.4088568486095</v>
      </c>
      <c r="H1261" s="70" cm="1">
        <f t="array" ref="H1261">INDEX(magic_bricks_appreciation_pivot!$A$13:$K$20,MATCH(C1261,magic_bricks_appreciation_pivot!$A$13:$A$20,0),1+MATCH(F1261,INDEX(magic_bricks_appreciation_pivot!$B$13:$K$13,0),0))</f>
        <v>0.49881786187527283</v>
      </c>
      <c r="I1261" s="70">
        <f>G1261+G1261*H1261</f>
        <v>13704.304513073264</v>
      </c>
      <c r="J1261">
        <v>161</v>
      </c>
      <c r="K1261">
        <v>1</v>
      </c>
      <c r="L1261">
        <v>1</v>
      </c>
      <c r="M1261">
        <v>3</v>
      </c>
      <c r="N1261" t="s">
        <v>184</v>
      </c>
      <c r="O1261" t="s">
        <v>155</v>
      </c>
      <c r="P1261" s="12">
        <v>36235</v>
      </c>
      <c r="Q1261" t="s">
        <v>156</v>
      </c>
      <c r="R1261" t="s">
        <v>157</v>
      </c>
      <c r="S1261" t="s">
        <v>158</v>
      </c>
      <c r="T1261" t="s">
        <v>173</v>
      </c>
      <c r="U1261">
        <v>3</v>
      </c>
      <c r="V1261">
        <v>2.6</v>
      </c>
      <c r="W1261">
        <v>4.5</v>
      </c>
      <c r="X1261">
        <v>3.48</v>
      </c>
      <c r="Y1261">
        <v>408400</v>
      </c>
      <c r="Z1261">
        <v>142052</v>
      </c>
      <c r="AA1261">
        <v>8878250</v>
      </c>
    </row>
    <row r="1262" spans="1:27" hidden="1">
      <c r="A1262" t="s">
        <v>1448</v>
      </c>
      <c r="B1262" t="s">
        <v>201</v>
      </c>
      <c r="C1262" t="s">
        <v>201</v>
      </c>
      <c r="D1262">
        <v>1956</v>
      </c>
      <c r="E1262" s="12">
        <v>39820</v>
      </c>
      <c r="F1262" s="72">
        <f t="shared" si="205"/>
        <v>2009</v>
      </c>
      <c r="G1262" s="70">
        <f t="shared" si="206"/>
        <v>8526.1656441717787</v>
      </c>
      <c r="H1262" s="70" t="e" cm="1">
        <f t="array" ref="H1262">INDEX(magic_bricks_appreciation_pivot!$A$13:$K$20,MATCH(C1262,magic_bricks_appreciation_pivot!$A$13:$A$20,0),1+MATCH(F1262,INDEX(magic_bricks_appreciation_pivot!$B$13:$K$13,0),0))</f>
        <v>#N/A</v>
      </c>
      <c r="I1262" s="70"/>
      <c r="J1262">
        <v>103</v>
      </c>
      <c r="K1262">
        <v>3</v>
      </c>
      <c r="L1262">
        <v>2</v>
      </c>
      <c r="M1262">
        <v>5</v>
      </c>
      <c r="N1262" t="s">
        <v>193</v>
      </c>
      <c r="O1262" t="s">
        <v>161</v>
      </c>
      <c r="P1262" s="12">
        <v>29235</v>
      </c>
      <c r="Q1262" t="s">
        <v>156</v>
      </c>
      <c r="R1262" t="s">
        <v>157</v>
      </c>
      <c r="S1262" t="s">
        <v>162</v>
      </c>
      <c r="T1262" t="s">
        <v>182</v>
      </c>
      <c r="U1262">
        <v>4.4000000000000004</v>
      </c>
      <c r="V1262">
        <v>3</v>
      </c>
      <c r="W1262">
        <v>3.3</v>
      </c>
      <c r="X1262">
        <v>3.54</v>
      </c>
      <c r="Y1262">
        <v>516993</v>
      </c>
      <c r="Z1262">
        <v>150095</v>
      </c>
      <c r="AA1262">
        <v>16677180</v>
      </c>
    </row>
    <row r="1263" spans="1:27" hidden="1">
      <c r="A1263" t="s">
        <v>1449</v>
      </c>
      <c r="B1263" t="s">
        <v>39</v>
      </c>
      <c r="C1263" t="s">
        <v>39</v>
      </c>
      <c r="D1263">
        <v>1921</v>
      </c>
      <c r="E1263" s="12">
        <v>39179</v>
      </c>
      <c r="F1263" s="72">
        <f t="shared" si="205"/>
        <v>2007</v>
      </c>
      <c r="G1263" s="70">
        <f t="shared" si="206"/>
        <v>7444.6017699115046</v>
      </c>
      <c r="H1263" s="70" t="e" cm="1">
        <f t="array" ref="H1263">INDEX(magic_bricks_appreciation_pivot!$A$13:$K$20,MATCH(C1263,magic_bricks_appreciation_pivot!$A$13:$A$20,0),1+MATCH(F1263,INDEX(magic_bricks_appreciation_pivot!$B$13:$K$13,0),0))</f>
        <v>#N/A</v>
      </c>
      <c r="I1263" s="70"/>
      <c r="J1263">
        <v>106</v>
      </c>
      <c r="K1263">
        <v>2</v>
      </c>
      <c r="L1263">
        <v>1</v>
      </c>
      <c r="M1263">
        <v>5</v>
      </c>
      <c r="N1263" t="s">
        <v>184</v>
      </c>
      <c r="O1263" t="s">
        <v>155</v>
      </c>
      <c r="P1263" s="12">
        <v>24579</v>
      </c>
      <c r="Q1263" t="s">
        <v>169</v>
      </c>
      <c r="R1263" t="s">
        <v>177</v>
      </c>
      <c r="S1263" t="s">
        <v>178</v>
      </c>
      <c r="T1263" t="s">
        <v>166</v>
      </c>
      <c r="U1263">
        <v>2.5</v>
      </c>
      <c r="V1263">
        <v>2</v>
      </c>
      <c r="W1263">
        <v>3.4</v>
      </c>
      <c r="X1263">
        <v>2.7349999999999999</v>
      </c>
      <c r="Y1263">
        <v>457635</v>
      </c>
      <c r="Z1263">
        <v>257419</v>
      </c>
      <c r="AA1263">
        <v>14301080</v>
      </c>
    </row>
    <row r="1264" spans="1:27">
      <c r="A1264" t="s">
        <v>1450</v>
      </c>
      <c r="B1264" t="s">
        <v>23</v>
      </c>
      <c r="C1264" t="s">
        <v>23</v>
      </c>
      <c r="D1264">
        <v>947</v>
      </c>
      <c r="E1264" s="12">
        <v>40979</v>
      </c>
      <c r="F1264" s="72">
        <f t="shared" si="205"/>
        <v>2012</v>
      </c>
      <c r="G1264" s="70">
        <f t="shared" si="206"/>
        <v>5833.0253431890178</v>
      </c>
      <c r="H1264" s="70" cm="1">
        <f t="array" ref="H1264">INDEX(magic_bricks_appreciation_pivot!$A$13:$K$20,MATCH(C1264,magic_bricks_appreciation_pivot!$A$13:$A$20,0),1+MATCH(F1264,INDEX(magic_bricks_appreciation_pivot!$B$13:$K$13,0),0))</f>
        <v>0.26292059267573231</v>
      </c>
      <c r="I1264" s="70">
        <f>G1264+G1264*H1264</f>
        <v>7366.6478235128416</v>
      </c>
      <c r="J1264">
        <v>102</v>
      </c>
      <c r="K1264">
        <v>1</v>
      </c>
      <c r="L1264">
        <v>1</v>
      </c>
      <c r="M1264">
        <v>3</v>
      </c>
      <c r="N1264" t="s">
        <v>154</v>
      </c>
      <c r="O1264" t="s">
        <v>155</v>
      </c>
      <c r="P1264" s="12">
        <v>23824</v>
      </c>
      <c r="Q1264" t="s">
        <v>169</v>
      </c>
      <c r="R1264" t="s">
        <v>177</v>
      </c>
      <c r="S1264" t="s">
        <v>162</v>
      </c>
      <c r="T1264" t="s">
        <v>159</v>
      </c>
      <c r="U1264">
        <v>4.4000000000000004</v>
      </c>
      <c r="V1264">
        <v>4.5</v>
      </c>
      <c r="W1264">
        <v>3.3</v>
      </c>
      <c r="X1264">
        <v>3.99</v>
      </c>
      <c r="Y1264">
        <v>171240</v>
      </c>
      <c r="Z1264">
        <v>104954</v>
      </c>
      <c r="AA1264">
        <v>5523875</v>
      </c>
    </row>
    <row r="1265" spans="1:27" hidden="1">
      <c r="A1265" t="s">
        <v>1451</v>
      </c>
      <c r="B1265" t="s">
        <v>51</v>
      </c>
      <c r="C1265" t="s">
        <v>51</v>
      </c>
      <c r="D1265">
        <v>1514</v>
      </c>
      <c r="E1265" s="12">
        <v>39735</v>
      </c>
      <c r="F1265" s="72">
        <f t="shared" si="205"/>
        <v>2008</v>
      </c>
      <c r="G1265" s="70">
        <f t="shared" si="206"/>
        <v>5239.3328929986792</v>
      </c>
      <c r="H1265" s="70" t="e" cm="1">
        <f t="array" ref="H1265">INDEX(magic_bricks_appreciation_pivot!$A$13:$K$20,MATCH(C1265,magic_bricks_appreciation_pivot!$A$13:$A$20,0),1+MATCH(F1265,INDEX(magic_bricks_appreciation_pivot!$B$13:$K$13,0),0))</f>
        <v>#N/A</v>
      </c>
      <c r="I1265" s="70"/>
      <c r="J1265">
        <v>67</v>
      </c>
      <c r="K1265">
        <v>2</v>
      </c>
      <c r="L1265">
        <v>1</v>
      </c>
      <c r="M1265">
        <v>4</v>
      </c>
      <c r="N1265" t="s">
        <v>193</v>
      </c>
      <c r="O1265" t="s">
        <v>155</v>
      </c>
      <c r="P1265" s="12">
        <v>25135</v>
      </c>
      <c r="Q1265" t="s">
        <v>169</v>
      </c>
      <c r="R1265" t="s">
        <v>157</v>
      </c>
      <c r="S1265" t="s">
        <v>178</v>
      </c>
      <c r="T1265" t="s">
        <v>173</v>
      </c>
      <c r="U1265">
        <v>2.1</v>
      </c>
      <c r="V1265">
        <v>2.4</v>
      </c>
      <c r="W1265">
        <v>4.9000000000000004</v>
      </c>
      <c r="X1265">
        <v>3.08</v>
      </c>
      <c r="Y1265">
        <v>285565</v>
      </c>
      <c r="Z1265">
        <v>111053</v>
      </c>
      <c r="AA1265">
        <v>7932350</v>
      </c>
    </row>
    <row r="1266" spans="1:27">
      <c r="A1266" t="s">
        <v>1452</v>
      </c>
      <c r="B1266" t="s">
        <v>23</v>
      </c>
      <c r="C1266" t="s">
        <v>23</v>
      </c>
      <c r="D1266">
        <v>1125</v>
      </c>
      <c r="E1266" s="12">
        <v>40242</v>
      </c>
      <c r="F1266" s="72">
        <f t="shared" si="205"/>
        <v>2010</v>
      </c>
      <c r="G1266" s="70">
        <f t="shared" si="206"/>
        <v>7175.7777777777774</v>
      </c>
      <c r="H1266" s="70" cm="1">
        <f t="array" ref="H1266">INDEX(magic_bricks_appreciation_pivot!$A$13:$K$20,MATCH(C1266,magic_bricks_appreciation_pivot!$A$13:$A$20,0),1+MATCH(F1266,INDEX(magic_bricks_appreciation_pivot!$B$13:$K$13,0),0))</f>
        <v>0.49881786187527283</v>
      </c>
      <c r="I1266" s="70">
        <f t="shared" ref="I1266:I1267" si="212">G1266+G1266*H1266</f>
        <v>10755.183906180984</v>
      </c>
      <c r="J1266">
        <v>176</v>
      </c>
      <c r="K1266">
        <v>1</v>
      </c>
      <c r="L1266">
        <v>1</v>
      </c>
      <c r="M1266">
        <v>3</v>
      </c>
      <c r="N1266" t="s">
        <v>154</v>
      </c>
      <c r="O1266" t="s">
        <v>161</v>
      </c>
      <c r="P1266" s="12">
        <v>25277</v>
      </c>
      <c r="Q1266" t="s">
        <v>156</v>
      </c>
      <c r="R1266" t="s">
        <v>165</v>
      </c>
      <c r="S1266" t="s">
        <v>178</v>
      </c>
      <c r="T1266" t="s">
        <v>163</v>
      </c>
      <c r="U1266">
        <v>2.6</v>
      </c>
      <c r="V1266">
        <v>4.4000000000000004</v>
      </c>
      <c r="W1266">
        <v>3.4</v>
      </c>
      <c r="X1266">
        <v>3.46</v>
      </c>
      <c r="Y1266">
        <v>306765</v>
      </c>
      <c r="Z1266">
        <v>193746</v>
      </c>
      <c r="AA1266">
        <v>8072750</v>
      </c>
    </row>
    <row r="1267" spans="1:27">
      <c r="A1267" t="s">
        <v>1453</v>
      </c>
      <c r="B1267" t="s">
        <v>23</v>
      </c>
      <c r="C1267" t="s">
        <v>23</v>
      </c>
      <c r="D1267">
        <v>1394</v>
      </c>
      <c r="E1267" s="12">
        <v>40476</v>
      </c>
      <c r="F1267" s="72">
        <f t="shared" si="205"/>
        <v>2010</v>
      </c>
      <c r="G1267" s="70">
        <f t="shared" si="206"/>
        <v>4994.4404591104731</v>
      </c>
      <c r="H1267" s="70" cm="1">
        <f t="array" ref="H1267">INDEX(magic_bricks_appreciation_pivot!$A$13:$K$20,MATCH(C1267,magic_bricks_appreciation_pivot!$A$13:$A$20,0),1+MATCH(F1267,INDEX(magic_bricks_appreciation_pivot!$B$13:$K$13,0),0))</f>
        <v>0.49881786187527283</v>
      </c>
      <c r="I1267" s="70">
        <f t="shared" si="212"/>
        <v>7485.7565701873154</v>
      </c>
      <c r="J1267">
        <v>60</v>
      </c>
      <c r="K1267">
        <v>2</v>
      </c>
      <c r="L1267">
        <v>2</v>
      </c>
      <c r="M1267">
        <v>4</v>
      </c>
      <c r="N1267" t="s">
        <v>184</v>
      </c>
      <c r="O1267" t="s">
        <v>155</v>
      </c>
      <c r="P1267" s="12">
        <v>24781</v>
      </c>
      <c r="Q1267" t="s">
        <v>194</v>
      </c>
      <c r="R1267" t="s">
        <v>157</v>
      </c>
      <c r="S1267" t="s">
        <v>178</v>
      </c>
      <c r="T1267" t="s">
        <v>171</v>
      </c>
      <c r="U1267">
        <v>2.7</v>
      </c>
      <c r="V1267">
        <v>2.7</v>
      </c>
      <c r="W1267">
        <v>3.1</v>
      </c>
      <c r="X1267">
        <v>2.86</v>
      </c>
      <c r="Y1267">
        <v>243679</v>
      </c>
      <c r="Z1267">
        <v>111396</v>
      </c>
      <c r="AA1267">
        <v>6962250</v>
      </c>
    </row>
    <row r="1268" spans="1:27" hidden="1">
      <c r="A1268" t="s">
        <v>1454</v>
      </c>
      <c r="B1268" t="s">
        <v>23</v>
      </c>
      <c r="C1268" t="s">
        <v>23</v>
      </c>
      <c r="D1268">
        <v>1609</v>
      </c>
      <c r="E1268" s="12">
        <v>40030</v>
      </c>
      <c r="F1268" s="72">
        <f t="shared" si="205"/>
        <v>2009</v>
      </c>
      <c r="G1268" s="70">
        <f t="shared" si="206"/>
        <v>8065.257924176507</v>
      </c>
      <c r="H1268" s="70" t="e" cm="1">
        <f t="array" ref="H1268">INDEX(magic_bricks_appreciation_pivot!$A$13:$K$20,MATCH(C1268,magic_bricks_appreciation_pivot!$A$13:$A$20,0),1+MATCH(F1268,INDEX(magic_bricks_appreciation_pivot!$B$13:$K$13,0),0))</f>
        <v>#N/A</v>
      </c>
      <c r="I1268" s="70"/>
      <c r="J1268">
        <v>60</v>
      </c>
      <c r="K1268">
        <v>2</v>
      </c>
      <c r="L1268">
        <v>2</v>
      </c>
      <c r="M1268">
        <v>4</v>
      </c>
      <c r="N1268" t="s">
        <v>168</v>
      </c>
      <c r="O1268" t="s">
        <v>161</v>
      </c>
      <c r="P1268" s="12">
        <v>32730</v>
      </c>
      <c r="Q1268" t="s">
        <v>156</v>
      </c>
      <c r="R1268" t="s">
        <v>157</v>
      </c>
      <c r="S1268" t="s">
        <v>158</v>
      </c>
      <c r="T1268" t="s">
        <v>182</v>
      </c>
      <c r="U1268">
        <v>2.8</v>
      </c>
      <c r="V1268">
        <v>3.5</v>
      </c>
      <c r="W1268">
        <v>3</v>
      </c>
      <c r="X1268">
        <v>3.09</v>
      </c>
      <c r="Y1268">
        <v>428241</v>
      </c>
      <c r="Z1268">
        <v>129770</v>
      </c>
      <c r="AA1268">
        <v>12977000</v>
      </c>
    </row>
    <row r="1269" spans="1:27">
      <c r="A1269" t="s">
        <v>1455</v>
      </c>
      <c r="B1269" t="s">
        <v>75</v>
      </c>
      <c r="C1269" t="s">
        <v>75</v>
      </c>
      <c r="D1269">
        <v>1916</v>
      </c>
      <c r="E1269" s="12">
        <v>40495</v>
      </c>
      <c r="F1269" s="72">
        <f t="shared" si="205"/>
        <v>2010</v>
      </c>
      <c r="G1269" s="70">
        <f t="shared" si="206"/>
        <v>6876.2734864300628</v>
      </c>
      <c r="H1269" s="70" cm="1">
        <f t="array" ref="H1269">INDEX(magic_bricks_appreciation_pivot!$A$13:$K$20,MATCH(C1269,magic_bricks_appreciation_pivot!$A$13:$A$20,0),1+MATCH(F1269,INDEX(magic_bricks_appreciation_pivot!$B$13:$K$13,0),0))</f>
        <v>0.78146973215161719</v>
      </c>
      <c r="I1269" s="70">
        <f t="shared" ref="I1269:I1276" si="213">G1269+G1269*H1269</f>
        <v>12249.873086071831</v>
      </c>
      <c r="J1269">
        <v>166</v>
      </c>
      <c r="K1269">
        <v>2</v>
      </c>
      <c r="L1269">
        <v>1</v>
      </c>
      <c r="M1269">
        <v>5</v>
      </c>
      <c r="N1269" t="s">
        <v>176</v>
      </c>
      <c r="O1269" t="s">
        <v>161</v>
      </c>
      <c r="P1269" s="12">
        <v>37940</v>
      </c>
      <c r="Q1269" t="s">
        <v>194</v>
      </c>
      <c r="R1269" t="s">
        <v>165</v>
      </c>
      <c r="S1269" t="s">
        <v>162</v>
      </c>
      <c r="T1269" t="s">
        <v>166</v>
      </c>
      <c r="U1269">
        <v>4.3</v>
      </c>
      <c r="V1269">
        <v>2.2000000000000002</v>
      </c>
      <c r="W1269">
        <v>3.6</v>
      </c>
      <c r="X1269">
        <v>3.46</v>
      </c>
      <c r="Y1269">
        <v>342548</v>
      </c>
      <c r="Z1269">
        <v>184449</v>
      </c>
      <c r="AA1269">
        <v>13174940</v>
      </c>
    </row>
    <row r="1270" spans="1:27">
      <c r="A1270" t="s">
        <v>1456</v>
      </c>
      <c r="B1270" t="s">
        <v>175</v>
      </c>
      <c r="C1270" t="s">
        <v>34</v>
      </c>
      <c r="D1270">
        <v>1015</v>
      </c>
      <c r="E1270" s="12">
        <v>41355</v>
      </c>
      <c r="F1270" s="72">
        <f t="shared" si="205"/>
        <v>2013</v>
      </c>
      <c r="G1270" s="70">
        <f t="shared" si="206"/>
        <v>7627.5862068965516</v>
      </c>
      <c r="H1270" s="70" cm="1">
        <f t="array" ref="H1270">INDEX(magic_bricks_appreciation_pivot!$A$13:$K$20,MATCH(C1270,magic_bricks_appreciation_pivot!$A$13:$A$20,0),1+MATCH(F1270,INDEX(magic_bricks_appreciation_pivot!$B$13:$K$13,0),0))</f>
        <v>0.11656080922135968</v>
      </c>
      <c r="I1270" s="70">
        <f t="shared" si="213"/>
        <v>8516.6638275780952</v>
      </c>
      <c r="J1270">
        <v>24</v>
      </c>
      <c r="K1270">
        <v>1</v>
      </c>
      <c r="L1270">
        <v>1</v>
      </c>
      <c r="M1270">
        <v>3</v>
      </c>
      <c r="N1270" t="s">
        <v>193</v>
      </c>
      <c r="O1270" t="s">
        <v>161</v>
      </c>
      <c r="P1270" s="12">
        <v>38435</v>
      </c>
      <c r="Q1270" t="s">
        <v>194</v>
      </c>
      <c r="R1270" t="s">
        <v>177</v>
      </c>
      <c r="S1270" t="s">
        <v>178</v>
      </c>
      <c r="T1270" t="s">
        <v>166</v>
      </c>
      <c r="U1270">
        <v>4.4000000000000004</v>
      </c>
      <c r="V1270">
        <v>3.6</v>
      </c>
      <c r="W1270">
        <v>3</v>
      </c>
      <c r="X1270">
        <v>3.66</v>
      </c>
      <c r="Y1270">
        <v>255486</v>
      </c>
      <c r="Z1270">
        <v>92904</v>
      </c>
      <c r="AA1270">
        <v>7742000</v>
      </c>
    </row>
    <row r="1271" spans="1:27">
      <c r="A1271" t="s">
        <v>1457</v>
      </c>
      <c r="B1271" t="s">
        <v>175</v>
      </c>
      <c r="C1271" t="s">
        <v>34</v>
      </c>
      <c r="D1271">
        <v>835</v>
      </c>
      <c r="E1271" s="12">
        <v>41646</v>
      </c>
      <c r="F1271" s="72">
        <f t="shared" si="205"/>
        <v>2014</v>
      </c>
      <c r="G1271" s="70">
        <f t="shared" si="206"/>
        <v>8378.9820359281439</v>
      </c>
      <c r="H1271" s="70" cm="1">
        <f t="array" ref="H1271">INDEX(magic_bricks_appreciation_pivot!$A$13:$K$20,MATCH(C1271,magic_bricks_appreciation_pivot!$A$13:$A$20,0),1+MATCH(F1271,INDEX(magic_bricks_appreciation_pivot!$B$13:$K$13,0),0))</f>
        <v>5.1040744021257752E-2</v>
      </c>
      <c r="I1271" s="70">
        <f t="shared" si="213"/>
        <v>8806.6515131826691</v>
      </c>
      <c r="J1271">
        <v>124</v>
      </c>
      <c r="K1271">
        <v>1</v>
      </c>
      <c r="L1271">
        <v>1</v>
      </c>
      <c r="M1271">
        <v>3</v>
      </c>
      <c r="N1271" t="s">
        <v>176</v>
      </c>
      <c r="O1271" t="s">
        <v>161</v>
      </c>
      <c r="P1271" s="12">
        <v>30696</v>
      </c>
      <c r="Q1271" t="s">
        <v>169</v>
      </c>
      <c r="R1271" t="s">
        <v>170</v>
      </c>
      <c r="S1271" t="s">
        <v>158</v>
      </c>
      <c r="T1271" t="s">
        <v>163</v>
      </c>
      <c r="U1271">
        <v>5</v>
      </c>
      <c r="V1271">
        <v>4.0999999999999996</v>
      </c>
      <c r="W1271">
        <v>2.7</v>
      </c>
      <c r="X1271">
        <v>3.95</v>
      </c>
      <c r="Y1271">
        <v>230883</v>
      </c>
      <c r="Z1271">
        <v>83957</v>
      </c>
      <c r="AA1271">
        <v>6996450</v>
      </c>
    </row>
    <row r="1272" spans="1:27">
      <c r="A1272" t="s">
        <v>1458</v>
      </c>
      <c r="B1272" t="s">
        <v>39</v>
      </c>
      <c r="C1272" t="s">
        <v>39</v>
      </c>
      <c r="D1272">
        <v>1617</v>
      </c>
      <c r="E1272" s="12">
        <v>41240</v>
      </c>
      <c r="F1272" s="72">
        <f t="shared" si="205"/>
        <v>2012</v>
      </c>
      <c r="G1272" s="70">
        <f t="shared" si="206"/>
        <v>7030.1917130488555</v>
      </c>
      <c r="H1272" s="70" cm="1">
        <f t="array" ref="H1272">INDEX(magic_bricks_appreciation_pivot!$A$13:$K$20,MATCH(C1272,magic_bricks_appreciation_pivot!$A$13:$A$20,0),1+MATCH(F1272,INDEX(magic_bricks_appreciation_pivot!$B$13:$K$13,0),0))</f>
        <v>0.34576729802860456</v>
      </c>
      <c r="I1272" s="70">
        <f t="shared" si="213"/>
        <v>9461.0021062928463</v>
      </c>
      <c r="J1272">
        <v>128</v>
      </c>
      <c r="K1272">
        <v>1</v>
      </c>
      <c r="L1272">
        <v>1</v>
      </c>
      <c r="M1272">
        <v>4</v>
      </c>
      <c r="N1272" t="s">
        <v>193</v>
      </c>
      <c r="O1272" t="s">
        <v>161</v>
      </c>
      <c r="P1272" s="12">
        <v>28100</v>
      </c>
      <c r="Q1272" t="s">
        <v>194</v>
      </c>
      <c r="R1272" t="s">
        <v>157</v>
      </c>
      <c r="S1272" t="s">
        <v>178</v>
      </c>
      <c r="T1272" t="s">
        <v>182</v>
      </c>
      <c r="U1272">
        <v>2.8</v>
      </c>
      <c r="V1272">
        <v>4.2</v>
      </c>
      <c r="W1272">
        <v>3.1</v>
      </c>
      <c r="X1272">
        <v>3.27</v>
      </c>
      <c r="Y1272">
        <v>329667</v>
      </c>
      <c r="Z1272">
        <v>181885</v>
      </c>
      <c r="AA1272">
        <v>11367820</v>
      </c>
    </row>
    <row r="1273" spans="1:27">
      <c r="A1273" t="s">
        <v>1459</v>
      </c>
      <c r="B1273" t="s">
        <v>75</v>
      </c>
      <c r="C1273" t="s">
        <v>75</v>
      </c>
      <c r="D1273">
        <v>1901</v>
      </c>
      <c r="E1273" s="12">
        <v>40983</v>
      </c>
      <c r="F1273" s="72">
        <f t="shared" si="205"/>
        <v>2012</v>
      </c>
      <c r="G1273" s="70">
        <f t="shared" si="206"/>
        <v>7365.3498158863758</v>
      </c>
      <c r="H1273" s="70" cm="1">
        <f t="array" ref="H1273">INDEX(magic_bricks_appreciation_pivot!$A$13:$K$20,MATCH(C1273,magic_bricks_appreciation_pivot!$A$13:$A$20,0),1+MATCH(F1273,INDEX(magic_bricks_appreciation_pivot!$B$13:$K$13,0),0))</f>
        <v>0.4595405666106962</v>
      </c>
      <c r="I1273" s="70">
        <f t="shared" si="213"/>
        <v>10750.026843564789</v>
      </c>
      <c r="J1273">
        <v>75</v>
      </c>
      <c r="K1273">
        <v>2</v>
      </c>
      <c r="L1273">
        <v>1</v>
      </c>
      <c r="M1273">
        <v>5</v>
      </c>
      <c r="N1273" t="s">
        <v>193</v>
      </c>
      <c r="O1273" t="s">
        <v>161</v>
      </c>
      <c r="P1273" s="12">
        <v>34048</v>
      </c>
      <c r="Q1273" t="s">
        <v>194</v>
      </c>
      <c r="R1273" t="s">
        <v>177</v>
      </c>
      <c r="S1273" t="s">
        <v>162</v>
      </c>
      <c r="T1273" t="s">
        <v>182</v>
      </c>
      <c r="U1273">
        <v>4.7</v>
      </c>
      <c r="V1273">
        <v>2.5</v>
      </c>
      <c r="W1273">
        <v>3.8</v>
      </c>
      <c r="X1273">
        <v>3.7450000000000001</v>
      </c>
      <c r="Y1273">
        <v>448049</v>
      </c>
      <c r="Z1273">
        <v>238026</v>
      </c>
      <c r="AA1273">
        <v>14001530</v>
      </c>
    </row>
    <row r="1274" spans="1:27">
      <c r="A1274" t="s">
        <v>1460</v>
      </c>
      <c r="B1274" t="s">
        <v>39</v>
      </c>
      <c r="C1274" t="s">
        <v>39</v>
      </c>
      <c r="D1274">
        <v>1548</v>
      </c>
      <c r="E1274" s="12">
        <v>41613</v>
      </c>
      <c r="F1274" s="72">
        <f t="shared" si="205"/>
        <v>2013</v>
      </c>
      <c r="G1274" s="70">
        <f t="shared" si="206"/>
        <v>12014.586563307494</v>
      </c>
      <c r="H1274" s="70" cm="1">
        <f t="array" ref="H1274">INDEX(magic_bricks_appreciation_pivot!$A$13:$K$20,MATCH(C1274,magic_bricks_appreciation_pivot!$A$13:$A$20,0),1+MATCH(F1274,INDEX(magic_bricks_appreciation_pivot!$B$13:$K$13,0),0))</f>
        <v>4.727764965406598E-2</v>
      </c>
      <c r="I1274" s="70">
        <f t="shared" si="213"/>
        <v>12582.607977585994</v>
      </c>
      <c r="J1274">
        <v>81</v>
      </c>
      <c r="K1274">
        <v>1</v>
      </c>
      <c r="L1274">
        <v>1</v>
      </c>
      <c r="M1274">
        <v>4</v>
      </c>
      <c r="N1274" t="s">
        <v>1461</v>
      </c>
      <c r="O1274" t="s">
        <v>155</v>
      </c>
      <c r="P1274" s="12">
        <v>27378</v>
      </c>
      <c r="Q1274" t="s">
        <v>156</v>
      </c>
      <c r="R1274" t="s">
        <v>165</v>
      </c>
      <c r="S1274" t="s">
        <v>158</v>
      </c>
      <c r="T1274" t="s">
        <v>182</v>
      </c>
      <c r="U1274">
        <v>4.5999999999999996</v>
      </c>
      <c r="V1274">
        <v>3.4</v>
      </c>
      <c r="W1274">
        <v>5</v>
      </c>
      <c r="X1274">
        <v>4.46</v>
      </c>
      <c r="Y1274">
        <v>557957</v>
      </c>
      <c r="Z1274">
        <v>111591</v>
      </c>
      <c r="AA1274">
        <v>18598580</v>
      </c>
    </row>
    <row r="1275" spans="1:27">
      <c r="A1275" t="s">
        <v>1462</v>
      </c>
      <c r="B1275" t="s">
        <v>39</v>
      </c>
      <c r="C1275" t="s">
        <v>39</v>
      </c>
      <c r="D1275">
        <v>1660</v>
      </c>
      <c r="E1275" s="12">
        <v>42042</v>
      </c>
      <c r="F1275" s="72">
        <f t="shared" si="205"/>
        <v>2015</v>
      </c>
      <c r="G1275" s="70">
        <f t="shared" si="206"/>
        <v>6999.1024096385545</v>
      </c>
      <c r="H1275" s="70" cm="1">
        <f t="array" ref="H1275">INDEX(magic_bricks_appreciation_pivot!$A$13:$K$20,MATCH(C1275,magic_bricks_appreciation_pivot!$A$13:$A$20,0),1+MATCH(F1275,INDEX(magic_bricks_appreciation_pivot!$B$13:$K$13,0),0))</f>
        <v>-7.033979394290038E-2</v>
      </c>
      <c r="I1275" s="70">
        <f t="shared" si="213"/>
        <v>6506.7869883593212</v>
      </c>
      <c r="J1275">
        <v>50</v>
      </c>
      <c r="K1275">
        <v>1</v>
      </c>
      <c r="L1275">
        <v>1</v>
      </c>
      <c r="M1275">
        <v>4</v>
      </c>
      <c r="N1275" t="s">
        <v>168</v>
      </c>
      <c r="O1275" t="s">
        <v>155</v>
      </c>
      <c r="P1275" s="12">
        <v>29997</v>
      </c>
      <c r="Q1275" t="s">
        <v>194</v>
      </c>
      <c r="R1275" t="s">
        <v>177</v>
      </c>
      <c r="S1275" t="s">
        <v>178</v>
      </c>
      <c r="T1275" t="s">
        <v>166</v>
      </c>
      <c r="U1275">
        <v>4.9000000000000004</v>
      </c>
      <c r="V1275">
        <v>4</v>
      </c>
      <c r="W1275">
        <v>2.8</v>
      </c>
      <c r="X1275">
        <v>3.835</v>
      </c>
      <c r="Y1275">
        <v>371792</v>
      </c>
      <c r="Z1275">
        <v>174278</v>
      </c>
      <c r="AA1275">
        <v>11618510</v>
      </c>
    </row>
    <row r="1276" spans="1:27">
      <c r="A1276" t="s">
        <v>1463</v>
      </c>
      <c r="B1276" t="s">
        <v>23</v>
      </c>
      <c r="C1276" t="s">
        <v>23</v>
      </c>
      <c r="D1276">
        <v>890</v>
      </c>
      <c r="E1276" s="12">
        <v>40364</v>
      </c>
      <c r="F1276" s="72">
        <f t="shared" si="205"/>
        <v>2010</v>
      </c>
      <c r="G1276" s="70">
        <f t="shared" si="206"/>
        <v>7545.7865168539329</v>
      </c>
      <c r="H1276" s="70" cm="1">
        <f t="array" ref="H1276">INDEX(magic_bricks_appreciation_pivot!$A$13:$K$20,MATCH(C1276,magic_bricks_appreciation_pivot!$A$13:$A$20,0),1+MATCH(F1276,INDEX(magic_bricks_appreciation_pivot!$B$13:$K$13,0),0))</f>
        <v>0.49881786187527283</v>
      </c>
      <c r="I1276" s="70">
        <f t="shared" si="213"/>
        <v>11309.759613358274</v>
      </c>
      <c r="J1276">
        <v>163</v>
      </c>
      <c r="K1276">
        <v>1</v>
      </c>
      <c r="L1276">
        <v>1</v>
      </c>
      <c r="M1276">
        <v>3</v>
      </c>
      <c r="N1276" t="s">
        <v>184</v>
      </c>
      <c r="O1276" t="s">
        <v>155</v>
      </c>
      <c r="P1276" s="12">
        <v>34524</v>
      </c>
      <c r="Q1276" t="s">
        <v>169</v>
      </c>
      <c r="R1276" t="s">
        <v>165</v>
      </c>
      <c r="S1276" t="s">
        <v>162</v>
      </c>
      <c r="T1276" t="s">
        <v>173</v>
      </c>
      <c r="U1276">
        <v>3.1</v>
      </c>
      <c r="V1276">
        <v>5</v>
      </c>
      <c r="W1276">
        <v>2</v>
      </c>
      <c r="X1276">
        <v>3.23</v>
      </c>
      <c r="Y1276">
        <v>322356</v>
      </c>
      <c r="Z1276">
        <v>120884</v>
      </c>
      <c r="AA1276">
        <v>6715750</v>
      </c>
    </row>
    <row r="1277" spans="1:27" hidden="1">
      <c r="A1277" t="s">
        <v>1464</v>
      </c>
      <c r="B1277" t="s">
        <v>175</v>
      </c>
      <c r="C1277" t="s">
        <v>34</v>
      </c>
      <c r="D1277">
        <v>956</v>
      </c>
      <c r="E1277" s="12">
        <v>39165</v>
      </c>
      <c r="F1277" s="72">
        <f t="shared" si="205"/>
        <v>2007</v>
      </c>
      <c r="G1277" s="70">
        <f t="shared" si="206"/>
        <v>12390.115062761506</v>
      </c>
      <c r="H1277" s="70" t="e" cm="1">
        <f t="array" ref="H1277">INDEX(magic_bricks_appreciation_pivot!$A$13:$K$20,MATCH(C1277,magic_bricks_appreciation_pivot!$A$13:$A$20,0),1+MATCH(F1277,INDEX(magic_bricks_appreciation_pivot!$B$13:$K$13,0),0))</f>
        <v>#N/A</v>
      </c>
      <c r="I1277" s="70"/>
      <c r="J1277">
        <v>134</v>
      </c>
      <c r="K1277">
        <v>1</v>
      </c>
      <c r="L1277">
        <v>1</v>
      </c>
      <c r="M1277">
        <v>3</v>
      </c>
      <c r="N1277" t="s">
        <v>168</v>
      </c>
      <c r="O1277" t="s">
        <v>155</v>
      </c>
      <c r="P1277" s="12">
        <v>28580</v>
      </c>
      <c r="Q1277" t="s">
        <v>156</v>
      </c>
      <c r="R1277" t="s">
        <v>157</v>
      </c>
      <c r="S1277" t="s">
        <v>158</v>
      </c>
      <c r="T1277" t="s">
        <v>163</v>
      </c>
      <c r="U1277">
        <v>3</v>
      </c>
      <c r="V1277">
        <v>4.3</v>
      </c>
      <c r="W1277">
        <v>2.5</v>
      </c>
      <c r="X1277">
        <v>3.37</v>
      </c>
      <c r="Y1277">
        <v>296124</v>
      </c>
      <c r="Z1277">
        <v>130294</v>
      </c>
      <c r="AA1277">
        <v>11844950</v>
      </c>
    </row>
    <row r="1278" spans="1:27" hidden="1">
      <c r="A1278" t="s">
        <v>1465</v>
      </c>
      <c r="B1278" t="s">
        <v>51</v>
      </c>
      <c r="C1278" t="s">
        <v>51</v>
      </c>
      <c r="D1278">
        <v>1841</v>
      </c>
      <c r="E1278" s="12">
        <v>39120</v>
      </c>
      <c r="F1278" s="72">
        <f t="shared" si="205"/>
        <v>2007</v>
      </c>
      <c r="G1278" s="70">
        <f t="shared" si="206"/>
        <v>6242.3628462791958</v>
      </c>
      <c r="H1278" s="70" t="e" cm="1">
        <f t="array" ref="H1278">INDEX(magic_bricks_appreciation_pivot!$A$13:$K$20,MATCH(C1278,magic_bricks_appreciation_pivot!$A$13:$A$20,0),1+MATCH(F1278,INDEX(magic_bricks_appreciation_pivot!$B$13:$K$13,0),0))</f>
        <v>#N/A</v>
      </c>
      <c r="I1278" s="70"/>
      <c r="J1278">
        <v>37</v>
      </c>
      <c r="K1278">
        <v>3</v>
      </c>
      <c r="L1278">
        <v>2</v>
      </c>
      <c r="M1278">
        <v>5</v>
      </c>
      <c r="N1278" t="s">
        <v>184</v>
      </c>
      <c r="O1278" t="s">
        <v>155</v>
      </c>
      <c r="P1278" s="12">
        <v>21965</v>
      </c>
      <c r="Q1278" t="s">
        <v>194</v>
      </c>
      <c r="R1278" t="s">
        <v>157</v>
      </c>
      <c r="S1278" t="s">
        <v>162</v>
      </c>
      <c r="T1278" t="s">
        <v>166</v>
      </c>
      <c r="U1278">
        <v>3.5</v>
      </c>
      <c r="V1278">
        <v>3.8</v>
      </c>
      <c r="W1278">
        <v>4.3</v>
      </c>
      <c r="X1278">
        <v>3.88</v>
      </c>
      <c r="Y1278">
        <v>356258</v>
      </c>
      <c r="Z1278">
        <v>183875</v>
      </c>
      <c r="AA1278">
        <v>11492190</v>
      </c>
    </row>
    <row r="1279" spans="1:27">
      <c r="A1279" t="s">
        <v>1466</v>
      </c>
      <c r="B1279" t="s">
        <v>175</v>
      </c>
      <c r="C1279" t="s">
        <v>34</v>
      </c>
      <c r="D1279">
        <v>1280</v>
      </c>
      <c r="E1279" s="12">
        <v>40618</v>
      </c>
      <c r="F1279" s="72">
        <f t="shared" si="205"/>
        <v>2011</v>
      </c>
      <c r="G1279" s="70">
        <f t="shared" si="206"/>
        <v>11057.6953125</v>
      </c>
      <c r="H1279" s="70" cm="1">
        <f t="array" ref="H1279">INDEX(magic_bricks_appreciation_pivot!$A$13:$K$20,MATCH(C1279,magic_bricks_appreciation_pivot!$A$13:$A$20,0),1+MATCH(F1279,INDEX(magic_bricks_appreciation_pivot!$B$13:$K$13,0),0))</f>
        <v>0.22839026915113872</v>
      </c>
      <c r="I1279" s="70">
        <f t="shared" ref="I1279:I1282" si="214">G1279+G1279*H1279</f>
        <v>13583.16532111316</v>
      </c>
      <c r="J1279">
        <v>185</v>
      </c>
      <c r="K1279">
        <v>2</v>
      </c>
      <c r="L1279">
        <v>1</v>
      </c>
      <c r="M1279">
        <v>4</v>
      </c>
      <c r="N1279" t="s">
        <v>168</v>
      </c>
      <c r="O1279" t="s">
        <v>161</v>
      </c>
      <c r="P1279" s="12">
        <v>38063</v>
      </c>
      <c r="Q1279" t="s">
        <v>156</v>
      </c>
      <c r="R1279" t="s">
        <v>177</v>
      </c>
      <c r="S1279" t="s">
        <v>178</v>
      </c>
      <c r="T1279" t="s">
        <v>182</v>
      </c>
      <c r="U1279">
        <v>3.6</v>
      </c>
      <c r="V1279">
        <v>2.7</v>
      </c>
      <c r="W1279">
        <v>2.4</v>
      </c>
      <c r="X1279">
        <v>2.88</v>
      </c>
      <c r="Y1279">
        <v>396308</v>
      </c>
      <c r="Z1279">
        <v>127385</v>
      </c>
      <c r="AA1279">
        <v>14153850</v>
      </c>
    </row>
    <row r="1280" spans="1:27">
      <c r="A1280" t="s">
        <v>1467</v>
      </c>
      <c r="B1280" t="s">
        <v>39</v>
      </c>
      <c r="C1280" t="s">
        <v>39</v>
      </c>
      <c r="D1280">
        <v>1636</v>
      </c>
      <c r="E1280" s="12">
        <v>40228</v>
      </c>
      <c r="F1280" s="72">
        <f t="shared" si="205"/>
        <v>2010</v>
      </c>
      <c r="G1280" s="70">
        <f t="shared" si="206"/>
        <v>8241.9498777506105</v>
      </c>
      <c r="H1280" s="70" cm="1">
        <f t="array" ref="H1280">INDEX(magic_bricks_appreciation_pivot!$A$13:$K$20,MATCH(C1280,magic_bricks_appreciation_pivot!$A$13:$A$20,0),1+MATCH(F1280,INDEX(magic_bricks_appreciation_pivot!$B$13:$K$13,0),0))</f>
        <v>0.44211253020365898</v>
      </c>
      <c r="I1280" s="70">
        <f t="shared" si="214"/>
        <v>11885.819192014671</v>
      </c>
      <c r="J1280">
        <v>66</v>
      </c>
      <c r="K1280">
        <v>1</v>
      </c>
      <c r="L1280">
        <v>1</v>
      </c>
      <c r="M1280">
        <v>4</v>
      </c>
      <c r="N1280" t="s">
        <v>168</v>
      </c>
      <c r="O1280" t="s">
        <v>155</v>
      </c>
      <c r="P1280" s="12">
        <v>32928</v>
      </c>
      <c r="Q1280" t="s">
        <v>169</v>
      </c>
      <c r="R1280" t="s">
        <v>170</v>
      </c>
      <c r="S1280" t="s">
        <v>178</v>
      </c>
      <c r="T1280" t="s">
        <v>182</v>
      </c>
      <c r="U1280">
        <v>3.5</v>
      </c>
      <c r="V1280">
        <v>2.4</v>
      </c>
      <c r="W1280">
        <v>3.7</v>
      </c>
      <c r="X1280">
        <v>3.3050000000000002</v>
      </c>
      <c r="Y1280">
        <v>498902</v>
      </c>
      <c r="Z1280">
        <v>256193</v>
      </c>
      <c r="AA1280">
        <v>13483830</v>
      </c>
    </row>
    <row r="1281" spans="1:27">
      <c r="A1281" t="s">
        <v>1468</v>
      </c>
      <c r="B1281" t="s">
        <v>201</v>
      </c>
      <c r="C1281" t="s">
        <v>201</v>
      </c>
      <c r="D1281">
        <v>2204</v>
      </c>
      <c r="E1281" s="12">
        <v>40824</v>
      </c>
      <c r="F1281" s="72">
        <f t="shared" si="205"/>
        <v>2011</v>
      </c>
      <c r="G1281" s="70">
        <f t="shared" si="206"/>
        <v>5561.279491833031</v>
      </c>
      <c r="H1281" s="70" cm="1">
        <f t="array" ref="H1281">INDEX(magic_bricks_appreciation_pivot!$A$13:$K$20,MATCH(C1281,magic_bricks_appreciation_pivot!$A$13:$A$20,0),1+MATCH(F1281,INDEX(magic_bricks_appreciation_pivot!$B$13:$K$13,0),0))</f>
        <v>0.57884713052310821</v>
      </c>
      <c r="I1281" s="70">
        <f t="shared" si="214"/>
        <v>8780.4101677175895</v>
      </c>
      <c r="J1281">
        <v>126</v>
      </c>
      <c r="K1281">
        <v>3</v>
      </c>
      <c r="L1281">
        <v>2</v>
      </c>
      <c r="M1281">
        <v>5</v>
      </c>
      <c r="N1281" t="s">
        <v>193</v>
      </c>
      <c r="O1281" t="s">
        <v>155</v>
      </c>
      <c r="P1281" s="12">
        <v>37539</v>
      </c>
      <c r="Q1281" t="s">
        <v>169</v>
      </c>
      <c r="R1281" t="s">
        <v>177</v>
      </c>
      <c r="S1281" t="s">
        <v>158</v>
      </c>
      <c r="T1281" t="s">
        <v>163</v>
      </c>
      <c r="U1281">
        <v>4.7</v>
      </c>
      <c r="V1281">
        <v>2.8</v>
      </c>
      <c r="W1281">
        <v>3.4</v>
      </c>
      <c r="X1281">
        <v>3.61</v>
      </c>
      <c r="Y1281">
        <v>490282</v>
      </c>
      <c r="Z1281">
        <v>208370</v>
      </c>
      <c r="AA1281">
        <v>12257060</v>
      </c>
    </row>
    <row r="1282" spans="1:27">
      <c r="A1282" t="s">
        <v>1469</v>
      </c>
      <c r="B1282" t="s">
        <v>23</v>
      </c>
      <c r="C1282" t="s">
        <v>23</v>
      </c>
      <c r="D1282">
        <v>1203</v>
      </c>
      <c r="E1282" s="12">
        <v>40495</v>
      </c>
      <c r="F1282" s="72">
        <f t="shared" si="205"/>
        <v>2010</v>
      </c>
      <c r="G1282" s="70">
        <f t="shared" si="206"/>
        <v>5001.5586034912722</v>
      </c>
      <c r="H1282" s="70" cm="1">
        <f t="array" ref="H1282">INDEX(magic_bricks_appreciation_pivot!$A$13:$K$20,MATCH(C1282,magic_bricks_appreciation_pivot!$A$13:$A$20,0),1+MATCH(F1282,INDEX(magic_bricks_appreciation_pivot!$B$13:$K$13,0),0))</f>
        <v>0.49881786187527283</v>
      </c>
      <c r="I1282" s="70">
        <f t="shared" si="214"/>
        <v>7496.4253721286641</v>
      </c>
      <c r="J1282">
        <v>199</v>
      </c>
      <c r="K1282">
        <v>1</v>
      </c>
      <c r="L1282">
        <v>1</v>
      </c>
      <c r="M1282">
        <v>3</v>
      </c>
      <c r="N1282" t="s">
        <v>193</v>
      </c>
      <c r="O1282" t="s">
        <v>155</v>
      </c>
      <c r="P1282" s="12">
        <v>36480</v>
      </c>
      <c r="Q1282" t="s">
        <v>169</v>
      </c>
      <c r="R1282" t="s">
        <v>157</v>
      </c>
      <c r="S1282" t="s">
        <v>178</v>
      </c>
      <c r="T1282" t="s">
        <v>159</v>
      </c>
      <c r="U1282">
        <v>3.2</v>
      </c>
      <c r="V1282">
        <v>3.3</v>
      </c>
      <c r="W1282">
        <v>4.5999999999999996</v>
      </c>
      <c r="X1282">
        <v>3.79</v>
      </c>
      <c r="Y1282">
        <v>282793</v>
      </c>
      <c r="Z1282">
        <v>144405</v>
      </c>
      <c r="AA1282">
        <v>6016875</v>
      </c>
    </row>
    <row r="1283" spans="1:27" hidden="1">
      <c r="A1283" t="s">
        <v>1470</v>
      </c>
      <c r="B1283" t="s">
        <v>175</v>
      </c>
      <c r="C1283" t="s">
        <v>34</v>
      </c>
      <c r="D1283">
        <v>1122</v>
      </c>
      <c r="E1283" s="12">
        <v>39880</v>
      </c>
      <c r="F1283" s="72">
        <f t="shared" ref="F1283:F1346" si="215">YEAR(E1283)</f>
        <v>2009</v>
      </c>
      <c r="G1283" s="70">
        <f t="shared" ref="G1283:G1346" si="216">AA1283/D1283</f>
        <v>7144.2067736185381</v>
      </c>
      <c r="H1283" s="70" t="e" cm="1">
        <f t="array" ref="H1283">INDEX(magic_bricks_appreciation_pivot!$A$13:$K$20,MATCH(C1283,magic_bricks_appreciation_pivot!$A$13:$A$20,0),1+MATCH(F1283,INDEX(magic_bricks_appreciation_pivot!$B$13:$K$13,0),0))</f>
        <v>#N/A</v>
      </c>
      <c r="I1283" s="70"/>
      <c r="J1283">
        <v>33</v>
      </c>
      <c r="K1283">
        <v>1</v>
      </c>
      <c r="L1283">
        <v>1</v>
      </c>
      <c r="M1283">
        <v>3</v>
      </c>
      <c r="N1283" t="s">
        <v>184</v>
      </c>
      <c r="O1283" t="s">
        <v>161</v>
      </c>
      <c r="P1283" s="12">
        <v>31120</v>
      </c>
      <c r="Q1283" t="s">
        <v>194</v>
      </c>
      <c r="R1283" t="s">
        <v>165</v>
      </c>
      <c r="S1283" t="s">
        <v>158</v>
      </c>
      <c r="T1283" t="s">
        <v>163</v>
      </c>
      <c r="U1283">
        <v>2.1</v>
      </c>
      <c r="V1283">
        <v>3.1</v>
      </c>
      <c r="W1283">
        <v>3.5</v>
      </c>
      <c r="X1283">
        <v>2.92</v>
      </c>
      <c r="Y1283">
        <v>200395</v>
      </c>
      <c r="Z1283">
        <v>48095</v>
      </c>
      <c r="AA1283">
        <v>8015800</v>
      </c>
    </row>
    <row r="1284" spans="1:27">
      <c r="A1284" t="s">
        <v>1471</v>
      </c>
      <c r="B1284" t="s">
        <v>39</v>
      </c>
      <c r="C1284" t="s">
        <v>39</v>
      </c>
      <c r="D1284">
        <v>1574</v>
      </c>
      <c r="E1284" s="12">
        <v>40739</v>
      </c>
      <c r="F1284" s="72">
        <f t="shared" si="215"/>
        <v>2011</v>
      </c>
      <c r="G1284" s="70">
        <f t="shared" si="216"/>
        <v>6990.8958068614993</v>
      </c>
      <c r="H1284" s="70" cm="1">
        <f t="array" ref="H1284">INDEX(magic_bricks_appreciation_pivot!$A$13:$K$20,MATCH(C1284,magic_bricks_appreciation_pivot!$A$13:$A$20,0),1+MATCH(F1284,INDEX(magic_bricks_appreciation_pivot!$B$13:$K$13,0),0))</f>
        <v>0.32133594787779113</v>
      </c>
      <c r="I1284" s="70">
        <f t="shared" ref="I1284:I1288" si="217">G1284+G1284*H1284</f>
        <v>9237.3219374742148</v>
      </c>
      <c r="J1284">
        <v>78</v>
      </c>
      <c r="K1284">
        <v>1</v>
      </c>
      <c r="L1284">
        <v>1</v>
      </c>
      <c r="M1284">
        <v>4</v>
      </c>
      <c r="N1284" t="s">
        <v>176</v>
      </c>
      <c r="O1284" t="s">
        <v>161</v>
      </c>
      <c r="P1284" s="12">
        <v>29424</v>
      </c>
      <c r="Q1284" t="s">
        <v>194</v>
      </c>
      <c r="R1284" t="s">
        <v>165</v>
      </c>
      <c r="S1284" t="s">
        <v>162</v>
      </c>
      <c r="T1284" t="s">
        <v>166</v>
      </c>
      <c r="U1284">
        <v>2.5</v>
      </c>
      <c r="V1284">
        <v>2.8</v>
      </c>
      <c r="W1284">
        <v>2</v>
      </c>
      <c r="X1284">
        <v>2.375</v>
      </c>
      <c r="Y1284">
        <v>363121</v>
      </c>
      <c r="Z1284">
        <v>77026</v>
      </c>
      <c r="AA1284">
        <v>11003670</v>
      </c>
    </row>
    <row r="1285" spans="1:27">
      <c r="A1285" t="s">
        <v>1472</v>
      </c>
      <c r="B1285" t="s">
        <v>201</v>
      </c>
      <c r="C1285" t="s">
        <v>201</v>
      </c>
      <c r="D1285">
        <v>1374</v>
      </c>
      <c r="E1285" s="12">
        <v>40396</v>
      </c>
      <c r="F1285" s="72">
        <f t="shared" si="215"/>
        <v>2010</v>
      </c>
      <c r="G1285" s="70">
        <f t="shared" si="216"/>
        <v>7089.8981077147018</v>
      </c>
      <c r="H1285" s="70" cm="1">
        <f t="array" ref="H1285">INDEX(magic_bricks_appreciation_pivot!$A$13:$K$20,MATCH(C1285,magic_bricks_appreciation_pivot!$A$13:$A$20,0),1+MATCH(F1285,INDEX(magic_bricks_appreciation_pivot!$B$13:$K$13,0),0))</f>
        <v>0.62790190260080292</v>
      </c>
      <c r="I1285" s="70">
        <f t="shared" si="217"/>
        <v>11541.658618794596</v>
      </c>
      <c r="J1285">
        <v>172</v>
      </c>
      <c r="K1285">
        <v>2</v>
      </c>
      <c r="L1285">
        <v>1</v>
      </c>
      <c r="M1285">
        <v>4</v>
      </c>
      <c r="N1285" t="s">
        <v>193</v>
      </c>
      <c r="O1285" t="s">
        <v>161</v>
      </c>
      <c r="P1285" s="12">
        <v>34556</v>
      </c>
      <c r="Q1285" t="s">
        <v>194</v>
      </c>
      <c r="R1285" t="s">
        <v>157</v>
      </c>
      <c r="S1285" t="s">
        <v>162</v>
      </c>
      <c r="T1285" t="s">
        <v>182</v>
      </c>
      <c r="U1285">
        <v>2.2999999999999998</v>
      </c>
      <c r="V1285">
        <v>4.5</v>
      </c>
      <c r="W1285">
        <v>4.5999999999999996</v>
      </c>
      <c r="X1285">
        <v>3.88</v>
      </c>
      <c r="Y1285">
        <v>477334</v>
      </c>
      <c r="Z1285">
        <v>233796</v>
      </c>
      <c r="AA1285">
        <v>9741520</v>
      </c>
    </row>
    <row r="1286" spans="1:27">
      <c r="A1286" t="s">
        <v>1473</v>
      </c>
      <c r="B1286" t="s">
        <v>51</v>
      </c>
      <c r="C1286" t="s">
        <v>51</v>
      </c>
      <c r="D1286">
        <v>1746</v>
      </c>
      <c r="E1286" s="12">
        <v>40403</v>
      </c>
      <c r="F1286" s="72">
        <f t="shared" si="215"/>
        <v>2010</v>
      </c>
      <c r="G1286" s="70">
        <f t="shared" si="216"/>
        <v>7804.3642611683845</v>
      </c>
      <c r="H1286" s="70" cm="1">
        <f t="array" ref="H1286">INDEX(magic_bricks_appreciation_pivot!$A$13:$K$20,MATCH(C1286,magic_bricks_appreciation_pivot!$A$13:$A$20,0),1+MATCH(F1286,INDEX(magic_bricks_appreciation_pivot!$B$13:$K$13,0),0))</f>
        <v>0.55311029796131728</v>
      </c>
      <c r="I1286" s="70">
        <f t="shared" si="217"/>
        <v>12121.038503061885</v>
      </c>
      <c r="J1286">
        <v>163</v>
      </c>
      <c r="K1286">
        <v>2</v>
      </c>
      <c r="L1286">
        <v>1</v>
      </c>
      <c r="M1286">
        <v>4</v>
      </c>
      <c r="N1286" t="s">
        <v>193</v>
      </c>
      <c r="O1286" t="s">
        <v>155</v>
      </c>
      <c r="P1286" s="12">
        <v>27263</v>
      </c>
      <c r="Q1286" t="s">
        <v>156</v>
      </c>
      <c r="R1286" t="s">
        <v>165</v>
      </c>
      <c r="S1286" t="s">
        <v>158</v>
      </c>
      <c r="T1286" t="s">
        <v>173</v>
      </c>
      <c r="U1286">
        <v>2.9</v>
      </c>
      <c r="V1286">
        <v>3.5</v>
      </c>
      <c r="W1286">
        <v>2.9</v>
      </c>
      <c r="X1286">
        <v>3.17</v>
      </c>
      <c r="Y1286">
        <v>449672</v>
      </c>
      <c r="Z1286">
        <v>177143</v>
      </c>
      <c r="AA1286">
        <v>13626420</v>
      </c>
    </row>
    <row r="1287" spans="1:27">
      <c r="A1287" t="s">
        <v>1474</v>
      </c>
      <c r="B1287" t="s">
        <v>23</v>
      </c>
      <c r="C1287" t="s">
        <v>23</v>
      </c>
      <c r="D1287">
        <v>1370</v>
      </c>
      <c r="E1287" s="12">
        <v>40391</v>
      </c>
      <c r="F1287" s="72">
        <f t="shared" si="215"/>
        <v>2010</v>
      </c>
      <c r="G1287" s="70">
        <f t="shared" si="216"/>
        <v>5571.8978102189785</v>
      </c>
      <c r="H1287" s="70" cm="1">
        <f t="array" ref="H1287">INDEX(magic_bricks_appreciation_pivot!$A$13:$K$20,MATCH(C1287,magic_bricks_appreciation_pivot!$A$13:$A$20,0),1+MATCH(F1287,INDEX(magic_bricks_appreciation_pivot!$B$13:$K$13,0),0))</f>
        <v>0.49881786187527283</v>
      </c>
      <c r="I1287" s="70">
        <f t="shared" si="217"/>
        <v>8351.2599624999239</v>
      </c>
      <c r="J1287">
        <v>193</v>
      </c>
      <c r="K1287">
        <v>2</v>
      </c>
      <c r="L1287">
        <v>2</v>
      </c>
      <c r="M1287">
        <v>4</v>
      </c>
      <c r="N1287" t="s">
        <v>168</v>
      </c>
      <c r="O1287" t="s">
        <v>155</v>
      </c>
      <c r="P1287" s="12">
        <v>29441</v>
      </c>
      <c r="Q1287" t="s">
        <v>194</v>
      </c>
      <c r="R1287" t="s">
        <v>165</v>
      </c>
      <c r="S1287" t="s">
        <v>162</v>
      </c>
      <c r="T1287" t="s">
        <v>171</v>
      </c>
      <c r="U1287">
        <v>4.2</v>
      </c>
      <c r="V1287">
        <v>3.6</v>
      </c>
      <c r="W1287">
        <v>2.1</v>
      </c>
      <c r="X1287">
        <v>3.18</v>
      </c>
      <c r="Y1287">
        <v>229005</v>
      </c>
      <c r="Z1287">
        <v>152670</v>
      </c>
      <c r="AA1287">
        <v>7633500</v>
      </c>
    </row>
    <row r="1288" spans="1:27">
      <c r="A1288" t="s">
        <v>1475</v>
      </c>
      <c r="B1288" t="s">
        <v>23</v>
      </c>
      <c r="C1288" t="s">
        <v>23</v>
      </c>
      <c r="D1288">
        <v>1362</v>
      </c>
      <c r="E1288" s="12">
        <v>40968</v>
      </c>
      <c r="F1288" s="72">
        <f t="shared" si="215"/>
        <v>2012</v>
      </c>
      <c r="G1288" s="70">
        <f t="shared" si="216"/>
        <v>4315.712187958884</v>
      </c>
      <c r="H1288" s="70" cm="1">
        <f t="array" ref="H1288">INDEX(magic_bricks_appreciation_pivot!$A$13:$K$20,MATCH(C1288,magic_bricks_appreciation_pivot!$A$13:$A$20,0),1+MATCH(F1288,INDEX(magic_bricks_appreciation_pivot!$B$13:$K$13,0),0))</f>
        <v>0.26292059267573231</v>
      </c>
      <c r="I1288" s="70">
        <f t="shared" si="217"/>
        <v>5450.4017942349155</v>
      </c>
      <c r="J1288">
        <v>27</v>
      </c>
      <c r="K1288">
        <v>2</v>
      </c>
      <c r="L1288">
        <v>2</v>
      </c>
      <c r="M1288">
        <v>4</v>
      </c>
      <c r="N1288" t="s">
        <v>154</v>
      </c>
      <c r="O1288" t="s">
        <v>161</v>
      </c>
      <c r="P1288" s="12">
        <v>23448</v>
      </c>
      <c r="Q1288" t="s">
        <v>194</v>
      </c>
      <c r="R1288" t="s">
        <v>170</v>
      </c>
      <c r="S1288" t="s">
        <v>162</v>
      </c>
      <c r="T1288" t="s">
        <v>173</v>
      </c>
      <c r="U1288">
        <v>2.4</v>
      </c>
      <c r="V1288">
        <v>3.1</v>
      </c>
      <c r="W1288">
        <v>2.6</v>
      </c>
      <c r="X1288">
        <v>2.69</v>
      </c>
      <c r="Y1288">
        <v>252754</v>
      </c>
      <c r="Z1288">
        <v>135194</v>
      </c>
      <c r="AA1288">
        <v>5878000</v>
      </c>
    </row>
    <row r="1289" spans="1:27" hidden="1">
      <c r="A1289" t="s">
        <v>1476</v>
      </c>
      <c r="B1289" t="s">
        <v>39</v>
      </c>
      <c r="C1289" t="s">
        <v>39</v>
      </c>
      <c r="D1289">
        <v>1897</v>
      </c>
      <c r="E1289" s="12">
        <v>39378</v>
      </c>
      <c r="F1289" s="72">
        <f t="shared" si="215"/>
        <v>2007</v>
      </c>
      <c r="G1289" s="70">
        <f t="shared" si="216"/>
        <v>10932.22983658408</v>
      </c>
      <c r="H1289" s="70" t="e" cm="1">
        <f t="array" ref="H1289">INDEX(magic_bricks_appreciation_pivot!$A$13:$K$20,MATCH(C1289,magic_bricks_appreciation_pivot!$A$13:$A$20,0),1+MATCH(F1289,INDEX(magic_bricks_appreciation_pivot!$B$13:$K$13,0),0))</f>
        <v>#N/A</v>
      </c>
      <c r="I1289" s="70"/>
      <c r="J1289">
        <v>148</v>
      </c>
      <c r="K1289">
        <v>2</v>
      </c>
      <c r="L1289">
        <v>1</v>
      </c>
      <c r="M1289">
        <v>5</v>
      </c>
      <c r="N1289" t="s">
        <v>193</v>
      </c>
      <c r="O1289" t="s">
        <v>161</v>
      </c>
      <c r="P1289" s="12">
        <v>33173</v>
      </c>
      <c r="Q1289" t="s">
        <v>156</v>
      </c>
      <c r="R1289" t="s">
        <v>170</v>
      </c>
      <c r="S1289" t="s">
        <v>162</v>
      </c>
      <c r="T1289" t="s">
        <v>163</v>
      </c>
      <c r="U1289">
        <v>4.0999999999999996</v>
      </c>
      <c r="V1289">
        <v>3.1</v>
      </c>
      <c r="W1289">
        <v>3.3</v>
      </c>
      <c r="X1289">
        <v>3.53</v>
      </c>
      <c r="Y1289">
        <v>559938</v>
      </c>
      <c r="Z1289">
        <v>394030</v>
      </c>
      <c r="AA1289">
        <v>20738440</v>
      </c>
    </row>
    <row r="1290" spans="1:27">
      <c r="A1290" t="s">
        <v>1477</v>
      </c>
      <c r="B1290" t="s">
        <v>175</v>
      </c>
      <c r="C1290" t="s">
        <v>34</v>
      </c>
      <c r="D1290">
        <v>1020</v>
      </c>
      <c r="E1290" s="12">
        <v>41774</v>
      </c>
      <c r="F1290" s="72">
        <f t="shared" si="215"/>
        <v>2014</v>
      </c>
      <c r="G1290" s="70">
        <f t="shared" si="216"/>
        <v>7843.3823529411766</v>
      </c>
      <c r="H1290" s="70" cm="1">
        <f t="array" ref="H1290">INDEX(magic_bricks_appreciation_pivot!$A$13:$K$20,MATCH(C1290,magic_bricks_appreciation_pivot!$A$13:$A$20,0),1+MATCH(F1290,INDEX(magic_bricks_appreciation_pivot!$B$13:$K$13,0),0))</f>
        <v>5.1040744021257752E-2</v>
      </c>
      <c r="I1290" s="70">
        <f>G1290+G1290*H1290</f>
        <v>8243.7144238784967</v>
      </c>
      <c r="J1290">
        <v>80</v>
      </c>
      <c r="K1290">
        <v>1</v>
      </c>
      <c r="L1290">
        <v>1</v>
      </c>
      <c r="M1290">
        <v>3</v>
      </c>
      <c r="N1290" t="s">
        <v>193</v>
      </c>
      <c r="O1290" t="s">
        <v>161</v>
      </c>
      <c r="P1290" s="12">
        <v>28999</v>
      </c>
      <c r="Q1290" t="s">
        <v>194</v>
      </c>
      <c r="R1290" t="s">
        <v>170</v>
      </c>
      <c r="S1290" t="s">
        <v>158</v>
      </c>
      <c r="T1290" t="s">
        <v>166</v>
      </c>
      <c r="U1290">
        <v>4.2</v>
      </c>
      <c r="V1290">
        <v>3.8</v>
      </c>
      <c r="W1290">
        <v>3.4</v>
      </c>
      <c r="X1290">
        <v>3.8</v>
      </c>
      <c r="Y1290">
        <v>208007</v>
      </c>
      <c r="Z1290">
        <v>128004</v>
      </c>
      <c r="AA1290">
        <v>8000250</v>
      </c>
    </row>
    <row r="1291" spans="1:27" hidden="1">
      <c r="A1291" t="s">
        <v>1478</v>
      </c>
      <c r="B1291" t="s">
        <v>175</v>
      </c>
      <c r="C1291" t="s">
        <v>34</v>
      </c>
      <c r="D1291">
        <v>897</v>
      </c>
      <c r="E1291" s="12">
        <v>39535</v>
      </c>
      <c r="F1291" s="72">
        <f t="shared" si="215"/>
        <v>2008</v>
      </c>
      <c r="G1291" s="70">
        <f t="shared" si="216"/>
        <v>9918.6733556298768</v>
      </c>
      <c r="H1291" s="70" t="e" cm="1">
        <f t="array" ref="H1291">INDEX(magic_bricks_appreciation_pivot!$A$13:$K$20,MATCH(C1291,magic_bricks_appreciation_pivot!$A$13:$A$20,0),1+MATCH(F1291,INDEX(magic_bricks_appreciation_pivot!$B$13:$K$13,0),0))</f>
        <v>#N/A</v>
      </c>
      <c r="I1291" s="70"/>
      <c r="J1291">
        <v>79</v>
      </c>
      <c r="K1291">
        <v>1</v>
      </c>
      <c r="L1291">
        <v>1</v>
      </c>
      <c r="M1291">
        <v>3</v>
      </c>
      <c r="N1291" t="s">
        <v>184</v>
      </c>
      <c r="O1291" t="s">
        <v>155</v>
      </c>
      <c r="P1291" s="12">
        <v>26760</v>
      </c>
      <c r="Q1291" t="s">
        <v>194</v>
      </c>
      <c r="R1291" t="s">
        <v>157</v>
      </c>
      <c r="S1291" t="s">
        <v>178</v>
      </c>
      <c r="T1291" t="s">
        <v>182</v>
      </c>
      <c r="U1291">
        <v>2.2000000000000002</v>
      </c>
      <c r="V1291">
        <v>2.2000000000000002</v>
      </c>
      <c r="W1291">
        <v>5</v>
      </c>
      <c r="X1291">
        <v>3.04</v>
      </c>
      <c r="Y1291">
        <v>249117</v>
      </c>
      <c r="Z1291">
        <v>44485</v>
      </c>
      <c r="AA1291">
        <v>8897050</v>
      </c>
    </row>
    <row r="1292" spans="1:27" hidden="1">
      <c r="A1292" t="s">
        <v>1479</v>
      </c>
      <c r="B1292" t="s">
        <v>56</v>
      </c>
      <c r="C1292" t="s">
        <v>56</v>
      </c>
      <c r="D1292">
        <v>1023</v>
      </c>
      <c r="E1292" s="12">
        <v>39159</v>
      </c>
      <c r="F1292" s="72">
        <f t="shared" si="215"/>
        <v>2007</v>
      </c>
      <c r="G1292" s="70">
        <f t="shared" si="216"/>
        <v>11842.517106549365</v>
      </c>
      <c r="H1292" s="70" t="e" cm="1">
        <f t="array" ref="H1292">INDEX(magic_bricks_appreciation_pivot!$A$13:$K$20,MATCH(C1292,magic_bricks_appreciation_pivot!$A$13:$A$20,0),1+MATCH(F1292,INDEX(magic_bricks_appreciation_pivot!$B$13:$K$13,0),0))</f>
        <v>#N/A</v>
      </c>
      <c r="I1292" s="70"/>
      <c r="J1292">
        <v>198</v>
      </c>
      <c r="K1292">
        <v>1</v>
      </c>
      <c r="L1292">
        <v>1</v>
      </c>
      <c r="M1292">
        <v>3</v>
      </c>
      <c r="N1292" t="s">
        <v>168</v>
      </c>
      <c r="O1292" t="s">
        <v>161</v>
      </c>
      <c r="P1292" s="12">
        <v>34414</v>
      </c>
      <c r="Q1292" t="s">
        <v>156</v>
      </c>
      <c r="R1292" t="s">
        <v>157</v>
      </c>
      <c r="S1292" t="s">
        <v>162</v>
      </c>
      <c r="T1292" t="s">
        <v>171</v>
      </c>
      <c r="U1292">
        <v>3.5</v>
      </c>
      <c r="V1292">
        <v>3.7</v>
      </c>
      <c r="W1292">
        <v>2.7</v>
      </c>
      <c r="X1292">
        <v>3.14</v>
      </c>
      <c r="Y1292">
        <v>484596</v>
      </c>
      <c r="Z1292">
        <v>181723</v>
      </c>
      <c r="AA1292">
        <v>12114895</v>
      </c>
    </row>
    <row r="1293" spans="1:27">
      <c r="A1293" t="s">
        <v>1480</v>
      </c>
      <c r="B1293" t="s">
        <v>23</v>
      </c>
      <c r="C1293" t="s">
        <v>23</v>
      </c>
      <c r="D1293">
        <v>1344</v>
      </c>
      <c r="E1293" s="12">
        <v>40840</v>
      </c>
      <c r="F1293" s="72">
        <f t="shared" si="215"/>
        <v>2011</v>
      </c>
      <c r="G1293" s="70">
        <f t="shared" si="216"/>
        <v>6950.3348214285716</v>
      </c>
      <c r="H1293" s="70" cm="1">
        <f t="array" ref="H1293">INDEX(magic_bricks_appreciation_pivot!$A$13:$K$20,MATCH(C1293,magic_bricks_appreciation_pivot!$A$13:$A$20,0),1+MATCH(F1293,INDEX(magic_bricks_appreciation_pivot!$B$13:$K$13,0),0))</f>
        <v>0.30621792098525186</v>
      </c>
      <c r="I1293" s="70">
        <f t="shared" ref="I1293:I1294" si="218">G1293+G1293*H1293</f>
        <v>9078.6519005978298</v>
      </c>
      <c r="J1293">
        <v>100</v>
      </c>
      <c r="K1293">
        <v>2</v>
      </c>
      <c r="L1293">
        <v>2</v>
      </c>
      <c r="M1293">
        <v>4</v>
      </c>
      <c r="N1293" t="s">
        <v>176</v>
      </c>
      <c r="O1293" t="s">
        <v>155</v>
      </c>
      <c r="P1293" s="12">
        <v>26605</v>
      </c>
      <c r="Q1293" t="s">
        <v>169</v>
      </c>
      <c r="R1293" t="s">
        <v>170</v>
      </c>
      <c r="S1293" t="s">
        <v>158</v>
      </c>
      <c r="T1293" t="s">
        <v>182</v>
      </c>
      <c r="U1293">
        <v>4.4000000000000004</v>
      </c>
      <c r="V1293">
        <v>4.7</v>
      </c>
      <c r="W1293">
        <v>4.9000000000000004</v>
      </c>
      <c r="X1293">
        <v>4.6900000000000004</v>
      </c>
      <c r="Y1293">
        <v>289579</v>
      </c>
      <c r="Z1293">
        <v>224190</v>
      </c>
      <c r="AA1293">
        <v>9341250</v>
      </c>
    </row>
    <row r="1294" spans="1:27">
      <c r="A1294" t="s">
        <v>1481</v>
      </c>
      <c r="B1294" t="s">
        <v>39</v>
      </c>
      <c r="C1294" t="s">
        <v>39</v>
      </c>
      <c r="D1294">
        <v>1689</v>
      </c>
      <c r="E1294" s="12">
        <v>40701</v>
      </c>
      <c r="F1294" s="72">
        <f t="shared" si="215"/>
        <v>2011</v>
      </c>
      <c r="G1294" s="70">
        <f t="shared" si="216"/>
        <v>12146.015393724098</v>
      </c>
      <c r="H1294" s="70" cm="1">
        <f t="array" ref="H1294">INDEX(magic_bricks_appreciation_pivot!$A$13:$K$20,MATCH(C1294,magic_bricks_appreciation_pivot!$A$13:$A$20,0),1+MATCH(F1294,INDEX(magic_bricks_appreciation_pivot!$B$13:$K$13,0),0))</f>
        <v>0.32133594787779113</v>
      </c>
      <c r="I1294" s="70">
        <f t="shared" si="218"/>
        <v>16048.966763204673</v>
      </c>
      <c r="J1294">
        <v>96</v>
      </c>
      <c r="K1294">
        <v>1</v>
      </c>
      <c r="L1294">
        <v>1</v>
      </c>
      <c r="M1294">
        <v>4</v>
      </c>
      <c r="N1294" t="s">
        <v>184</v>
      </c>
      <c r="O1294" t="s">
        <v>155</v>
      </c>
      <c r="P1294" s="12">
        <v>29386</v>
      </c>
      <c r="Q1294" t="s">
        <v>156</v>
      </c>
      <c r="R1294" t="s">
        <v>177</v>
      </c>
      <c r="S1294" t="s">
        <v>162</v>
      </c>
      <c r="T1294" t="s">
        <v>166</v>
      </c>
      <c r="U1294">
        <v>3.3</v>
      </c>
      <c r="V1294">
        <v>3.7</v>
      </c>
      <c r="W1294">
        <v>4.9000000000000004</v>
      </c>
      <c r="X1294">
        <v>4.04</v>
      </c>
      <c r="Y1294">
        <v>574409</v>
      </c>
      <c r="Z1294">
        <v>307719</v>
      </c>
      <c r="AA1294">
        <v>20514620</v>
      </c>
    </row>
    <row r="1295" spans="1:27" hidden="1">
      <c r="A1295" t="s">
        <v>1482</v>
      </c>
      <c r="B1295" t="s">
        <v>51</v>
      </c>
      <c r="C1295" t="s">
        <v>51</v>
      </c>
      <c r="D1295">
        <v>1764</v>
      </c>
      <c r="E1295" s="12">
        <v>39122</v>
      </c>
      <c r="F1295" s="72">
        <f t="shared" si="215"/>
        <v>2007</v>
      </c>
      <c r="G1295" s="70">
        <f t="shared" si="216"/>
        <v>8326.3945578231287</v>
      </c>
      <c r="H1295" s="70" t="e" cm="1">
        <f t="array" ref="H1295">INDEX(magic_bricks_appreciation_pivot!$A$13:$K$20,MATCH(C1295,magic_bricks_appreciation_pivot!$A$13:$A$20,0),1+MATCH(F1295,INDEX(magic_bricks_appreciation_pivot!$B$13:$K$13,0),0))</f>
        <v>#N/A</v>
      </c>
      <c r="I1295" s="70"/>
      <c r="J1295">
        <v>28</v>
      </c>
      <c r="K1295">
        <v>2</v>
      </c>
      <c r="L1295">
        <v>1</v>
      </c>
      <c r="M1295">
        <v>4</v>
      </c>
      <c r="N1295" t="s">
        <v>184</v>
      </c>
      <c r="O1295" t="s">
        <v>161</v>
      </c>
      <c r="P1295" s="12">
        <v>19777</v>
      </c>
      <c r="Q1295" t="s">
        <v>156</v>
      </c>
      <c r="R1295" t="s">
        <v>157</v>
      </c>
      <c r="S1295" t="s">
        <v>178</v>
      </c>
      <c r="T1295" t="s">
        <v>182</v>
      </c>
      <c r="U1295">
        <v>4.5</v>
      </c>
      <c r="V1295">
        <v>2.5</v>
      </c>
      <c r="W1295">
        <v>3.4</v>
      </c>
      <c r="X1295">
        <v>3.27</v>
      </c>
      <c r="Y1295">
        <v>440633</v>
      </c>
      <c r="Z1295">
        <v>279067</v>
      </c>
      <c r="AA1295">
        <v>14687760</v>
      </c>
    </row>
    <row r="1296" spans="1:27" hidden="1">
      <c r="A1296" t="s">
        <v>1483</v>
      </c>
      <c r="B1296" t="s">
        <v>201</v>
      </c>
      <c r="C1296" t="s">
        <v>201</v>
      </c>
      <c r="D1296">
        <v>1820</v>
      </c>
      <c r="E1296" s="12">
        <v>39990</v>
      </c>
      <c r="F1296" s="72">
        <f t="shared" si="215"/>
        <v>2009</v>
      </c>
      <c r="G1296" s="70">
        <f t="shared" si="216"/>
        <v>6096.2087912087909</v>
      </c>
      <c r="H1296" s="70" t="e" cm="1">
        <f t="array" ref="H1296">INDEX(magic_bricks_appreciation_pivot!$A$13:$K$20,MATCH(C1296,magic_bricks_appreciation_pivot!$A$13:$A$20,0),1+MATCH(F1296,INDEX(magic_bricks_appreciation_pivot!$B$13:$K$13,0),0))</f>
        <v>#N/A</v>
      </c>
      <c r="I1296" s="70"/>
      <c r="J1296">
        <v>84</v>
      </c>
      <c r="K1296">
        <v>3</v>
      </c>
      <c r="L1296">
        <v>2</v>
      </c>
      <c r="M1296">
        <v>5</v>
      </c>
      <c r="N1296" t="s">
        <v>193</v>
      </c>
      <c r="O1296" t="s">
        <v>155</v>
      </c>
      <c r="P1296" s="12">
        <v>38165</v>
      </c>
      <c r="Q1296" t="s">
        <v>194</v>
      </c>
      <c r="R1296" t="s">
        <v>157</v>
      </c>
      <c r="S1296" t="s">
        <v>158</v>
      </c>
      <c r="T1296" t="s">
        <v>166</v>
      </c>
      <c r="U1296">
        <v>3.6</v>
      </c>
      <c r="V1296">
        <v>2.5</v>
      </c>
      <c r="W1296">
        <v>2.4</v>
      </c>
      <c r="X1296">
        <v>2.79</v>
      </c>
      <c r="Y1296">
        <v>388329</v>
      </c>
      <c r="Z1296">
        <v>221902</v>
      </c>
      <c r="AA1296">
        <v>11095100</v>
      </c>
    </row>
    <row r="1297" spans="1:27">
      <c r="A1297" t="s">
        <v>1484</v>
      </c>
      <c r="B1297" t="s">
        <v>175</v>
      </c>
      <c r="C1297" t="s">
        <v>34</v>
      </c>
      <c r="D1297">
        <v>987</v>
      </c>
      <c r="E1297" s="12">
        <v>40241</v>
      </c>
      <c r="F1297" s="72">
        <f t="shared" si="215"/>
        <v>2010</v>
      </c>
      <c r="G1297" s="70">
        <f t="shared" si="216"/>
        <v>10786.828774062817</v>
      </c>
      <c r="H1297" s="70" cm="1">
        <f t="array" ref="H1297">INDEX(magic_bricks_appreciation_pivot!$A$13:$K$20,MATCH(C1297,magic_bricks_appreciation_pivot!$A$13:$A$20,0),1+MATCH(F1297,INDEX(magic_bricks_appreciation_pivot!$B$13:$K$13,0),0))</f>
        <v>0.46848170778869208</v>
      </c>
      <c r="I1297" s="70">
        <f>G1297+G1297*H1297</f>
        <v>15840.260739759968</v>
      </c>
      <c r="J1297">
        <v>39</v>
      </c>
      <c r="K1297">
        <v>1</v>
      </c>
      <c r="L1297">
        <v>1</v>
      </c>
      <c r="M1297">
        <v>3</v>
      </c>
      <c r="N1297" t="s">
        <v>193</v>
      </c>
      <c r="O1297" t="s">
        <v>155</v>
      </c>
      <c r="P1297" s="12">
        <v>38781</v>
      </c>
      <c r="Q1297" t="s">
        <v>194</v>
      </c>
      <c r="R1297" t="s">
        <v>157</v>
      </c>
      <c r="S1297" t="s">
        <v>162</v>
      </c>
      <c r="T1297" t="s">
        <v>182</v>
      </c>
      <c r="U1297">
        <v>3.6</v>
      </c>
      <c r="V1297">
        <v>4.0999999999999996</v>
      </c>
      <c r="W1297">
        <v>2.7</v>
      </c>
      <c r="X1297">
        <v>3.53</v>
      </c>
      <c r="Y1297">
        <v>340691</v>
      </c>
      <c r="Z1297">
        <v>106466</v>
      </c>
      <c r="AA1297">
        <v>10646600</v>
      </c>
    </row>
    <row r="1298" spans="1:27" hidden="1">
      <c r="A1298" t="s">
        <v>1485</v>
      </c>
      <c r="B1298" t="s">
        <v>75</v>
      </c>
      <c r="D1298">
        <v>1688</v>
      </c>
      <c r="E1298" s="12">
        <v>39797</v>
      </c>
      <c r="F1298" s="72">
        <f t="shared" si="215"/>
        <v>2008</v>
      </c>
      <c r="G1298" s="70">
        <f t="shared" si="216"/>
        <v>7626.0722748815169</v>
      </c>
      <c r="H1298" s="70" t="e" cm="1">
        <f t="array" ref="H1298">INDEX(magic_bricks_appreciation_pivot!$A$13:$K$20,MATCH(C1298,magic_bricks_appreciation_pivot!$A$13:$A$20,0),1+MATCH(F1298,INDEX(magic_bricks_appreciation_pivot!$B$13:$K$13,0),0))</f>
        <v>#N/A</v>
      </c>
      <c r="I1298" s="70"/>
      <c r="J1298">
        <v>171</v>
      </c>
      <c r="K1298">
        <v>1</v>
      </c>
      <c r="L1298">
        <v>1</v>
      </c>
      <c r="M1298">
        <v>4</v>
      </c>
      <c r="N1298" t="s">
        <v>176</v>
      </c>
      <c r="O1298" t="s">
        <v>155</v>
      </c>
      <c r="P1298" s="12">
        <v>36877</v>
      </c>
      <c r="Q1298" t="s">
        <v>194</v>
      </c>
      <c r="R1298" t="s">
        <v>170</v>
      </c>
      <c r="S1298" t="s">
        <v>178</v>
      </c>
      <c r="T1298" t="s">
        <v>182</v>
      </c>
      <c r="U1298">
        <v>4.5999999999999996</v>
      </c>
      <c r="V1298">
        <v>3.9</v>
      </c>
      <c r="W1298">
        <v>4</v>
      </c>
      <c r="X1298">
        <v>4.1550000000000002</v>
      </c>
      <c r="Y1298">
        <v>321820</v>
      </c>
      <c r="Z1298">
        <v>141601</v>
      </c>
      <c r="AA1298">
        <v>12872810</v>
      </c>
    </row>
    <row r="1299" spans="1:27" hidden="1">
      <c r="A1299" t="s">
        <v>1486</v>
      </c>
      <c r="B1299" t="s">
        <v>39</v>
      </c>
      <c r="C1299" t="s">
        <v>39</v>
      </c>
      <c r="D1299">
        <v>1908</v>
      </c>
      <c r="E1299" s="12">
        <v>39834</v>
      </c>
      <c r="F1299" s="72">
        <f t="shared" si="215"/>
        <v>2009</v>
      </c>
      <c r="G1299" s="70">
        <f t="shared" si="216"/>
        <v>6349.0828092243182</v>
      </c>
      <c r="H1299" s="70" t="e" cm="1">
        <f t="array" ref="H1299">INDEX(magic_bricks_appreciation_pivot!$A$13:$K$20,MATCH(C1299,magic_bricks_appreciation_pivot!$A$13:$A$20,0),1+MATCH(F1299,INDEX(magic_bricks_appreciation_pivot!$B$13:$K$13,0),0))</f>
        <v>#N/A</v>
      </c>
      <c r="I1299" s="70"/>
      <c r="J1299">
        <v>164</v>
      </c>
      <c r="K1299">
        <v>2</v>
      </c>
      <c r="L1299">
        <v>1</v>
      </c>
      <c r="M1299">
        <v>5</v>
      </c>
      <c r="N1299" t="s">
        <v>184</v>
      </c>
      <c r="O1299" t="s">
        <v>161</v>
      </c>
      <c r="P1299" s="12">
        <v>32534</v>
      </c>
      <c r="Q1299" t="s">
        <v>194</v>
      </c>
      <c r="R1299" t="s">
        <v>157</v>
      </c>
      <c r="S1299" t="s">
        <v>178</v>
      </c>
      <c r="T1299" t="s">
        <v>163</v>
      </c>
      <c r="U1299">
        <v>2</v>
      </c>
      <c r="V1299">
        <v>3.5</v>
      </c>
      <c r="W1299">
        <v>4.7</v>
      </c>
      <c r="X1299">
        <v>3.4550000000000001</v>
      </c>
      <c r="Y1299">
        <v>339193</v>
      </c>
      <c r="Z1299">
        <v>181711</v>
      </c>
      <c r="AA1299">
        <v>12114050</v>
      </c>
    </row>
    <row r="1300" spans="1:27" hidden="1">
      <c r="A1300" t="s">
        <v>1487</v>
      </c>
      <c r="B1300" t="s">
        <v>175</v>
      </c>
      <c r="C1300" t="s">
        <v>34</v>
      </c>
      <c r="D1300">
        <v>1078</v>
      </c>
      <c r="E1300" s="12">
        <v>39851</v>
      </c>
      <c r="F1300" s="72">
        <f t="shared" si="215"/>
        <v>2009</v>
      </c>
      <c r="G1300" s="70">
        <f t="shared" si="216"/>
        <v>8671.9387755102034</v>
      </c>
      <c r="H1300" s="70" t="e" cm="1">
        <f t="array" ref="H1300">INDEX(magic_bricks_appreciation_pivot!$A$13:$K$20,MATCH(C1300,magic_bricks_appreciation_pivot!$A$13:$A$20,0),1+MATCH(F1300,INDEX(magic_bricks_appreciation_pivot!$B$13:$K$13,0),0))</f>
        <v>#N/A</v>
      </c>
      <c r="I1300" s="70"/>
      <c r="J1300">
        <v>54</v>
      </c>
      <c r="K1300">
        <v>1</v>
      </c>
      <c r="L1300">
        <v>1</v>
      </c>
      <c r="M1300">
        <v>3</v>
      </c>
      <c r="N1300" t="s">
        <v>184</v>
      </c>
      <c r="O1300" t="s">
        <v>155</v>
      </c>
      <c r="P1300" s="12">
        <v>26346</v>
      </c>
      <c r="Q1300" t="s">
        <v>194</v>
      </c>
      <c r="R1300" t="s">
        <v>177</v>
      </c>
      <c r="S1300" t="s">
        <v>158</v>
      </c>
      <c r="T1300" t="s">
        <v>166</v>
      </c>
      <c r="U1300">
        <v>3.2</v>
      </c>
      <c r="V1300">
        <v>2.8</v>
      </c>
      <c r="W1300">
        <v>4.9000000000000004</v>
      </c>
      <c r="X1300">
        <v>3.55</v>
      </c>
      <c r="Y1300">
        <v>243057</v>
      </c>
      <c r="Z1300">
        <v>140225</v>
      </c>
      <c r="AA1300">
        <v>9348350</v>
      </c>
    </row>
    <row r="1301" spans="1:27">
      <c r="A1301" t="s">
        <v>1488</v>
      </c>
      <c r="B1301" t="s">
        <v>23</v>
      </c>
      <c r="C1301" t="s">
        <v>23</v>
      </c>
      <c r="D1301">
        <v>1637</v>
      </c>
      <c r="E1301" s="12">
        <v>40747</v>
      </c>
      <c r="F1301" s="72">
        <f t="shared" si="215"/>
        <v>2011</v>
      </c>
      <c r="G1301" s="70">
        <f t="shared" si="216"/>
        <v>5746.7929138668296</v>
      </c>
      <c r="H1301" s="70" cm="1">
        <f t="array" ref="H1301">INDEX(magic_bricks_appreciation_pivot!$A$13:$K$20,MATCH(C1301,magic_bricks_appreciation_pivot!$A$13:$A$20,0),1+MATCH(F1301,INDEX(magic_bricks_appreciation_pivot!$B$13:$K$13,0),0))</f>
        <v>0.30621792098525186</v>
      </c>
      <c r="I1301" s="70">
        <f>G1301+G1301*H1301</f>
        <v>7506.563892283908</v>
      </c>
      <c r="J1301">
        <v>100</v>
      </c>
      <c r="K1301">
        <v>2</v>
      </c>
      <c r="L1301">
        <v>2</v>
      </c>
      <c r="M1301">
        <v>4</v>
      </c>
      <c r="N1301" t="s">
        <v>154</v>
      </c>
      <c r="O1301" t="s">
        <v>155</v>
      </c>
      <c r="P1301" s="12">
        <v>24687</v>
      </c>
      <c r="Q1301" t="s">
        <v>194</v>
      </c>
      <c r="R1301" t="s">
        <v>165</v>
      </c>
      <c r="S1301" t="s">
        <v>158</v>
      </c>
      <c r="T1301" t="s">
        <v>182</v>
      </c>
      <c r="U1301">
        <v>4</v>
      </c>
      <c r="V1301">
        <v>4.8</v>
      </c>
      <c r="W1301">
        <v>2.6</v>
      </c>
      <c r="X1301">
        <v>3.68</v>
      </c>
      <c r="Y1301">
        <v>432745</v>
      </c>
      <c r="Z1301">
        <v>169335</v>
      </c>
      <c r="AA1301">
        <v>9407500</v>
      </c>
    </row>
    <row r="1302" spans="1:27" hidden="1">
      <c r="A1302" t="s">
        <v>1489</v>
      </c>
      <c r="B1302" t="s">
        <v>56</v>
      </c>
      <c r="C1302" t="s">
        <v>56</v>
      </c>
      <c r="D1302">
        <v>1019</v>
      </c>
      <c r="E1302" s="12">
        <v>39917</v>
      </c>
      <c r="F1302" s="72">
        <f t="shared" si="215"/>
        <v>2009</v>
      </c>
      <c r="G1302" s="70">
        <f t="shared" si="216"/>
        <v>8796.5799803729151</v>
      </c>
      <c r="H1302" s="70" t="e" cm="1">
        <f t="array" ref="H1302">INDEX(magic_bricks_appreciation_pivot!$A$13:$K$20,MATCH(C1302,magic_bricks_appreciation_pivot!$A$13:$A$20,0),1+MATCH(F1302,INDEX(magic_bricks_appreciation_pivot!$B$13:$K$13,0),0))</f>
        <v>#N/A</v>
      </c>
      <c r="I1302" s="70"/>
      <c r="J1302">
        <v>87</v>
      </c>
      <c r="K1302">
        <v>1</v>
      </c>
      <c r="L1302">
        <v>1</v>
      </c>
      <c r="M1302">
        <v>3</v>
      </c>
      <c r="N1302" t="s">
        <v>154</v>
      </c>
      <c r="O1302" t="s">
        <v>155</v>
      </c>
      <c r="P1302" s="12">
        <v>32252</v>
      </c>
      <c r="Q1302" t="s">
        <v>194</v>
      </c>
      <c r="R1302" t="s">
        <v>177</v>
      </c>
      <c r="S1302" t="s">
        <v>158</v>
      </c>
      <c r="T1302" t="s">
        <v>163</v>
      </c>
      <c r="U1302">
        <v>2.6</v>
      </c>
      <c r="V1302">
        <v>3.5</v>
      </c>
      <c r="W1302">
        <v>4.9000000000000004</v>
      </c>
      <c r="X1302">
        <v>3.93</v>
      </c>
      <c r="Y1302">
        <v>322694</v>
      </c>
      <c r="Z1302">
        <v>125492</v>
      </c>
      <c r="AA1302">
        <v>8963715</v>
      </c>
    </row>
    <row r="1303" spans="1:27">
      <c r="A1303" t="s">
        <v>1490</v>
      </c>
      <c r="B1303" t="s">
        <v>175</v>
      </c>
      <c r="C1303" t="s">
        <v>34</v>
      </c>
      <c r="D1303">
        <v>1198</v>
      </c>
      <c r="E1303" s="12">
        <v>41636</v>
      </c>
      <c r="F1303" s="72">
        <f t="shared" si="215"/>
        <v>2013</v>
      </c>
      <c r="G1303" s="70">
        <f t="shared" si="216"/>
        <v>10987.520868113523</v>
      </c>
      <c r="H1303" s="70" cm="1">
        <f t="array" ref="H1303">INDEX(magic_bricks_appreciation_pivot!$A$13:$K$20,MATCH(C1303,magic_bricks_appreciation_pivot!$A$13:$A$20,0),1+MATCH(F1303,INDEX(magic_bricks_appreciation_pivot!$B$13:$K$13,0),0))</f>
        <v>0.11656080922135968</v>
      </c>
      <c r="I1303" s="70">
        <f t="shared" ref="I1303:I1307" si="219">G1303+G1303*H1303</f>
        <v>12268.235191837412</v>
      </c>
      <c r="J1303">
        <v>7</v>
      </c>
      <c r="K1303">
        <v>1</v>
      </c>
      <c r="L1303">
        <v>1</v>
      </c>
      <c r="M1303">
        <v>3</v>
      </c>
      <c r="N1303" t="s">
        <v>176</v>
      </c>
      <c r="O1303" t="s">
        <v>155</v>
      </c>
      <c r="P1303" s="12">
        <v>30321</v>
      </c>
      <c r="Q1303" t="s">
        <v>156</v>
      </c>
      <c r="R1303" t="s">
        <v>165</v>
      </c>
      <c r="S1303" t="s">
        <v>178</v>
      </c>
      <c r="T1303" t="s">
        <v>166</v>
      </c>
      <c r="U1303">
        <v>2</v>
      </c>
      <c r="V1303">
        <v>3.1</v>
      </c>
      <c r="W1303">
        <v>3.4</v>
      </c>
      <c r="X1303">
        <v>2.86</v>
      </c>
      <c r="Y1303">
        <v>355402</v>
      </c>
      <c r="Z1303">
        <v>92141</v>
      </c>
      <c r="AA1303">
        <v>13163050</v>
      </c>
    </row>
    <row r="1304" spans="1:27">
      <c r="A1304" t="s">
        <v>1491</v>
      </c>
      <c r="B1304" t="s">
        <v>175</v>
      </c>
      <c r="C1304" t="s">
        <v>34</v>
      </c>
      <c r="D1304">
        <v>1002</v>
      </c>
      <c r="E1304" s="12">
        <v>40320</v>
      </c>
      <c r="F1304" s="72">
        <f t="shared" si="215"/>
        <v>2010</v>
      </c>
      <c r="G1304" s="70">
        <f t="shared" si="216"/>
        <v>12629.441117764471</v>
      </c>
      <c r="H1304" s="70" cm="1">
        <f t="array" ref="H1304">INDEX(magic_bricks_appreciation_pivot!$A$13:$K$20,MATCH(C1304,magic_bricks_appreciation_pivot!$A$13:$A$20,0),1+MATCH(F1304,INDEX(magic_bricks_appreciation_pivot!$B$13:$K$13,0),0))</f>
        <v>0.46848170778869208</v>
      </c>
      <c r="I1304" s="70">
        <f t="shared" si="219"/>
        <v>18546.103261031498</v>
      </c>
      <c r="J1304">
        <v>45</v>
      </c>
      <c r="K1304">
        <v>1</v>
      </c>
      <c r="L1304">
        <v>1</v>
      </c>
      <c r="M1304">
        <v>3</v>
      </c>
      <c r="N1304" t="s">
        <v>193</v>
      </c>
      <c r="O1304" t="s">
        <v>155</v>
      </c>
      <c r="P1304" s="12">
        <v>30830</v>
      </c>
      <c r="Q1304" t="s">
        <v>156</v>
      </c>
      <c r="R1304" t="s">
        <v>177</v>
      </c>
      <c r="S1304" t="s">
        <v>162</v>
      </c>
      <c r="T1304" t="s">
        <v>163</v>
      </c>
      <c r="U1304">
        <v>5</v>
      </c>
      <c r="V1304">
        <v>2.5</v>
      </c>
      <c r="W1304">
        <v>3.8</v>
      </c>
      <c r="X1304">
        <v>3.64</v>
      </c>
      <c r="Y1304">
        <v>404950</v>
      </c>
      <c r="Z1304">
        <v>88583</v>
      </c>
      <c r="AA1304">
        <v>12654700</v>
      </c>
    </row>
    <row r="1305" spans="1:27">
      <c r="A1305" t="s">
        <v>1492</v>
      </c>
      <c r="B1305" t="s">
        <v>23</v>
      </c>
      <c r="C1305" t="s">
        <v>23</v>
      </c>
      <c r="D1305">
        <v>1088</v>
      </c>
      <c r="E1305" s="12">
        <v>40954</v>
      </c>
      <c r="F1305" s="72">
        <f t="shared" si="215"/>
        <v>2012</v>
      </c>
      <c r="G1305" s="70">
        <f t="shared" si="216"/>
        <v>7796.4154411764703</v>
      </c>
      <c r="H1305" s="70" cm="1">
        <f t="array" ref="H1305">INDEX(magic_bricks_appreciation_pivot!$A$13:$K$20,MATCH(C1305,magic_bricks_appreciation_pivot!$A$13:$A$20,0),1+MATCH(F1305,INDEX(magic_bricks_appreciation_pivot!$B$13:$K$13,0),0))</f>
        <v>0.26292059267573231</v>
      </c>
      <c r="I1305" s="70">
        <f t="shared" si="219"/>
        <v>9846.2536097168195</v>
      </c>
      <c r="J1305">
        <v>176</v>
      </c>
      <c r="K1305">
        <v>1</v>
      </c>
      <c r="L1305">
        <v>1</v>
      </c>
      <c r="M1305">
        <v>3</v>
      </c>
      <c r="N1305" t="s">
        <v>168</v>
      </c>
      <c r="O1305" t="s">
        <v>161</v>
      </c>
      <c r="P1305" s="12">
        <v>27084</v>
      </c>
      <c r="Q1305" t="s">
        <v>156</v>
      </c>
      <c r="R1305" t="s">
        <v>165</v>
      </c>
      <c r="S1305" t="s">
        <v>162</v>
      </c>
      <c r="T1305" t="s">
        <v>171</v>
      </c>
      <c r="U1305">
        <v>2.4</v>
      </c>
      <c r="V1305">
        <v>4.2</v>
      </c>
      <c r="W1305">
        <v>5</v>
      </c>
      <c r="X1305">
        <v>3.98</v>
      </c>
      <c r="Y1305">
        <v>279923</v>
      </c>
      <c r="Z1305">
        <v>118755</v>
      </c>
      <c r="AA1305">
        <v>8482500</v>
      </c>
    </row>
    <row r="1306" spans="1:27">
      <c r="A1306" t="s">
        <v>1493</v>
      </c>
      <c r="B1306" t="s">
        <v>39</v>
      </c>
      <c r="C1306" t="s">
        <v>39</v>
      </c>
      <c r="D1306">
        <v>1703</v>
      </c>
      <c r="E1306" s="12">
        <v>40625</v>
      </c>
      <c r="F1306" s="72">
        <f t="shared" si="215"/>
        <v>2011</v>
      </c>
      <c r="G1306" s="70">
        <f t="shared" si="216"/>
        <v>12325.22019964768</v>
      </c>
      <c r="H1306" s="70" cm="1">
        <f t="array" ref="H1306">INDEX(magic_bricks_appreciation_pivot!$A$13:$K$20,MATCH(C1306,magic_bricks_appreciation_pivot!$A$13:$A$20,0),1+MATCH(F1306,INDEX(magic_bricks_appreciation_pivot!$B$13:$K$13,0),0))</f>
        <v>0.32133594787779113</v>
      </c>
      <c r="I1306" s="70">
        <f t="shared" si="219"/>
        <v>16285.756515303965</v>
      </c>
      <c r="J1306">
        <v>101</v>
      </c>
      <c r="K1306">
        <v>1</v>
      </c>
      <c r="L1306">
        <v>1</v>
      </c>
      <c r="M1306">
        <v>4</v>
      </c>
      <c r="N1306" t="s">
        <v>193</v>
      </c>
      <c r="O1306" t="s">
        <v>155</v>
      </c>
      <c r="P1306" s="12">
        <v>26025</v>
      </c>
      <c r="Q1306" t="s">
        <v>156</v>
      </c>
      <c r="R1306" t="s">
        <v>157</v>
      </c>
      <c r="S1306" t="s">
        <v>162</v>
      </c>
      <c r="T1306" t="s">
        <v>182</v>
      </c>
      <c r="U1306">
        <v>4.5</v>
      </c>
      <c r="V1306">
        <v>3.6</v>
      </c>
      <c r="W1306">
        <v>3.9</v>
      </c>
      <c r="X1306">
        <v>4.0350000000000001</v>
      </c>
      <c r="Y1306">
        <v>650685</v>
      </c>
      <c r="Z1306">
        <v>230888</v>
      </c>
      <c r="AA1306">
        <v>20989850</v>
      </c>
    </row>
    <row r="1307" spans="1:27">
      <c r="A1307" t="s">
        <v>1494</v>
      </c>
      <c r="B1307" t="s">
        <v>175</v>
      </c>
      <c r="C1307" t="s">
        <v>34</v>
      </c>
      <c r="D1307">
        <v>946</v>
      </c>
      <c r="E1307" s="12">
        <v>41203</v>
      </c>
      <c r="F1307" s="72">
        <f t="shared" si="215"/>
        <v>2012</v>
      </c>
      <c r="G1307" s="70">
        <f t="shared" si="216"/>
        <v>8748.2029598308673</v>
      </c>
      <c r="H1307" s="70" cm="1">
        <f t="array" ref="H1307">INDEX(magic_bricks_appreciation_pivot!$A$13:$K$20,MATCH(C1307,magic_bricks_appreciation_pivot!$A$13:$A$20,0),1+MATCH(F1307,INDEX(magic_bricks_appreciation_pivot!$B$13:$K$13,0),0))</f>
        <v>0.22606337179266398</v>
      </c>
      <c r="I1307" s="70">
        <f t="shared" si="219"/>
        <v>10725.851218056796</v>
      </c>
      <c r="J1307">
        <v>190</v>
      </c>
      <c r="K1307">
        <v>1</v>
      </c>
      <c r="L1307">
        <v>1</v>
      </c>
      <c r="M1307">
        <v>3</v>
      </c>
      <c r="N1307" t="s">
        <v>154</v>
      </c>
      <c r="O1307" t="s">
        <v>155</v>
      </c>
      <c r="P1307" s="12">
        <v>35363</v>
      </c>
      <c r="Q1307" t="s">
        <v>194</v>
      </c>
      <c r="R1307" t="s">
        <v>177</v>
      </c>
      <c r="S1307" t="s">
        <v>158</v>
      </c>
      <c r="T1307" t="s">
        <v>163</v>
      </c>
      <c r="U1307">
        <v>3.9</v>
      </c>
      <c r="V1307">
        <v>3.2</v>
      </c>
      <c r="W1307">
        <v>3.6</v>
      </c>
      <c r="X1307">
        <v>3.53</v>
      </c>
      <c r="Y1307">
        <v>231722</v>
      </c>
      <c r="Z1307">
        <v>33103</v>
      </c>
      <c r="AA1307">
        <v>8275800</v>
      </c>
    </row>
    <row r="1308" spans="1:27" hidden="1">
      <c r="A1308" t="s">
        <v>1495</v>
      </c>
      <c r="B1308" t="s">
        <v>51</v>
      </c>
      <c r="C1308" t="s">
        <v>51</v>
      </c>
      <c r="D1308">
        <v>1983</v>
      </c>
      <c r="E1308" s="12">
        <v>40164</v>
      </c>
      <c r="F1308" s="72">
        <f t="shared" si="215"/>
        <v>2009</v>
      </c>
      <c r="G1308" s="70">
        <f t="shared" si="216"/>
        <v>6702.5214321734748</v>
      </c>
      <c r="H1308" s="70" t="e" cm="1">
        <f t="array" ref="H1308">INDEX(magic_bricks_appreciation_pivot!$A$13:$K$20,MATCH(C1308,magic_bricks_appreciation_pivot!$A$13:$A$20,0),1+MATCH(F1308,INDEX(magic_bricks_appreciation_pivot!$B$13:$K$13,0),0))</f>
        <v>#N/A</v>
      </c>
      <c r="I1308" s="70"/>
      <c r="J1308">
        <v>6</v>
      </c>
      <c r="K1308">
        <v>3</v>
      </c>
      <c r="L1308">
        <v>2</v>
      </c>
      <c r="M1308">
        <v>5</v>
      </c>
      <c r="N1308" t="s">
        <v>176</v>
      </c>
      <c r="O1308" t="s">
        <v>161</v>
      </c>
      <c r="P1308" s="12">
        <v>25564</v>
      </c>
      <c r="Q1308" t="s">
        <v>156</v>
      </c>
      <c r="R1308" t="s">
        <v>165</v>
      </c>
      <c r="S1308" t="s">
        <v>158</v>
      </c>
      <c r="T1308" t="s">
        <v>159</v>
      </c>
      <c r="U1308">
        <v>4.8</v>
      </c>
      <c r="V1308">
        <v>3.8</v>
      </c>
      <c r="W1308">
        <v>3.4</v>
      </c>
      <c r="X1308">
        <v>3.93</v>
      </c>
      <c r="Y1308">
        <v>438606</v>
      </c>
      <c r="Z1308">
        <v>186075</v>
      </c>
      <c r="AA1308">
        <v>13291100</v>
      </c>
    </row>
    <row r="1309" spans="1:27">
      <c r="A1309" t="s">
        <v>1496</v>
      </c>
      <c r="B1309" t="s">
        <v>23</v>
      </c>
      <c r="C1309" t="s">
        <v>23</v>
      </c>
      <c r="D1309">
        <v>1112</v>
      </c>
      <c r="E1309" s="12">
        <v>40303</v>
      </c>
      <c r="F1309" s="72">
        <f t="shared" si="215"/>
        <v>2010</v>
      </c>
      <c r="G1309" s="70">
        <f t="shared" si="216"/>
        <v>8928.2823741007196</v>
      </c>
      <c r="H1309" s="70" cm="1">
        <f t="array" ref="H1309">INDEX(magic_bricks_appreciation_pivot!$A$13:$K$20,MATCH(C1309,magic_bricks_appreciation_pivot!$A$13:$A$20,0),1+MATCH(F1309,INDEX(magic_bricks_appreciation_pivot!$B$13:$K$13,0),0))</f>
        <v>0.49881786187527283</v>
      </c>
      <c r="I1309" s="70">
        <f t="shared" ref="I1309:I1311" si="220">G1309+G1309*H1309</f>
        <v>13381.869098168325</v>
      </c>
      <c r="J1309">
        <v>190</v>
      </c>
      <c r="K1309">
        <v>1</v>
      </c>
      <c r="L1309">
        <v>1</v>
      </c>
      <c r="M1309">
        <v>3</v>
      </c>
      <c r="N1309" t="s">
        <v>154</v>
      </c>
      <c r="O1309" t="s">
        <v>161</v>
      </c>
      <c r="P1309" s="12">
        <v>23148</v>
      </c>
      <c r="Q1309" t="s">
        <v>156</v>
      </c>
      <c r="R1309" t="s">
        <v>170</v>
      </c>
      <c r="S1309" t="s">
        <v>158</v>
      </c>
      <c r="T1309" t="s">
        <v>182</v>
      </c>
      <c r="U1309">
        <v>5</v>
      </c>
      <c r="V1309">
        <v>4.2</v>
      </c>
      <c r="W1309">
        <v>3</v>
      </c>
      <c r="X1309">
        <v>3.96</v>
      </c>
      <c r="Y1309">
        <v>407058</v>
      </c>
      <c r="Z1309">
        <v>178709</v>
      </c>
      <c r="AA1309">
        <v>9928250</v>
      </c>
    </row>
    <row r="1310" spans="1:27">
      <c r="A1310" t="s">
        <v>1497</v>
      </c>
      <c r="B1310" t="s">
        <v>56</v>
      </c>
      <c r="C1310" t="s">
        <v>56</v>
      </c>
      <c r="D1310">
        <v>700</v>
      </c>
      <c r="E1310" s="12">
        <v>40846</v>
      </c>
      <c r="F1310" s="72">
        <f t="shared" si="215"/>
        <v>2011</v>
      </c>
      <c r="G1310" s="70">
        <f t="shared" si="216"/>
        <v>10870.75</v>
      </c>
      <c r="H1310" s="70" cm="1">
        <f t="array" ref="H1310">INDEX(magic_bricks_appreciation_pivot!$A$13:$K$20,MATCH(C1310,magic_bricks_appreciation_pivot!$A$13:$A$20,0),1+MATCH(F1310,INDEX(magic_bricks_appreciation_pivot!$B$13:$K$13,0),0))</f>
        <v>0.33228770983948047</v>
      </c>
      <c r="I1310" s="70">
        <f t="shared" si="220"/>
        <v>14482.966621737532</v>
      </c>
      <c r="J1310">
        <v>134</v>
      </c>
      <c r="K1310">
        <v>1</v>
      </c>
      <c r="L1310">
        <v>1</v>
      </c>
      <c r="M1310">
        <v>2</v>
      </c>
      <c r="N1310" t="s">
        <v>168</v>
      </c>
      <c r="O1310" t="s">
        <v>155</v>
      </c>
      <c r="P1310" s="12">
        <v>35371</v>
      </c>
      <c r="Q1310" t="s">
        <v>194</v>
      </c>
      <c r="R1310" t="s">
        <v>170</v>
      </c>
      <c r="S1310" t="s">
        <v>158</v>
      </c>
      <c r="T1310" t="s">
        <v>163</v>
      </c>
      <c r="U1310">
        <v>3.3</v>
      </c>
      <c r="V1310">
        <v>4.7</v>
      </c>
      <c r="W1310">
        <v>2.9</v>
      </c>
      <c r="X1310">
        <v>3.38</v>
      </c>
      <c r="Y1310">
        <v>273943</v>
      </c>
      <c r="Z1310">
        <v>76095</v>
      </c>
      <c r="AA1310">
        <v>7609525</v>
      </c>
    </row>
    <row r="1311" spans="1:27">
      <c r="A1311" t="s">
        <v>1498</v>
      </c>
      <c r="B1311" t="s">
        <v>39</v>
      </c>
      <c r="C1311" t="s">
        <v>39</v>
      </c>
      <c r="D1311">
        <v>1956</v>
      </c>
      <c r="E1311" s="12">
        <v>41978</v>
      </c>
      <c r="F1311" s="72">
        <f t="shared" si="215"/>
        <v>2014</v>
      </c>
      <c r="G1311" s="70">
        <f t="shared" si="216"/>
        <v>7759.7750511247441</v>
      </c>
      <c r="H1311" s="70" cm="1">
        <f t="array" ref="H1311">INDEX(magic_bricks_appreciation_pivot!$A$13:$K$20,MATCH(C1311,magic_bricks_appreciation_pivot!$A$13:$A$20,0),1+MATCH(F1311,INDEX(magic_bricks_appreciation_pivot!$B$13:$K$13,0),0))</f>
        <v>2.7142646408024784E-2</v>
      </c>
      <c r="I1311" s="70">
        <f t="shared" si="220"/>
        <v>7970.3958815432352</v>
      </c>
      <c r="J1311">
        <v>133</v>
      </c>
      <c r="K1311">
        <v>2</v>
      </c>
      <c r="L1311">
        <v>1</v>
      </c>
      <c r="M1311">
        <v>5</v>
      </c>
      <c r="N1311" t="s">
        <v>193</v>
      </c>
      <c r="O1311" t="s">
        <v>155</v>
      </c>
      <c r="P1311" s="12">
        <v>39423</v>
      </c>
      <c r="Q1311" t="s">
        <v>169</v>
      </c>
      <c r="R1311" t="s">
        <v>157</v>
      </c>
      <c r="S1311" t="s">
        <v>178</v>
      </c>
      <c r="T1311" t="s">
        <v>166</v>
      </c>
      <c r="U1311">
        <v>3.7</v>
      </c>
      <c r="V1311">
        <v>4.7</v>
      </c>
      <c r="W1311">
        <v>4.7</v>
      </c>
      <c r="X1311">
        <v>4.3499999999999996</v>
      </c>
      <c r="Y1311">
        <v>394631</v>
      </c>
      <c r="Z1311">
        <v>182137</v>
      </c>
      <c r="AA1311">
        <v>15178120</v>
      </c>
    </row>
    <row r="1312" spans="1:27" hidden="1">
      <c r="A1312" t="s">
        <v>1499</v>
      </c>
      <c r="B1312" t="s">
        <v>201</v>
      </c>
      <c r="C1312" t="s">
        <v>201</v>
      </c>
      <c r="D1312">
        <v>1666</v>
      </c>
      <c r="E1312" s="12">
        <v>39819</v>
      </c>
      <c r="F1312" s="72">
        <f t="shared" si="215"/>
        <v>2009</v>
      </c>
      <c r="G1312" s="70">
        <f t="shared" si="216"/>
        <v>6065.4621848739498</v>
      </c>
      <c r="H1312" s="70" t="e" cm="1">
        <f t="array" ref="H1312">INDEX(magic_bricks_appreciation_pivot!$A$13:$K$20,MATCH(C1312,magic_bricks_appreciation_pivot!$A$13:$A$20,0),1+MATCH(F1312,INDEX(magic_bricks_appreciation_pivot!$B$13:$K$13,0),0))</f>
        <v>#N/A</v>
      </c>
      <c r="I1312" s="70"/>
      <c r="J1312">
        <v>175</v>
      </c>
      <c r="K1312">
        <v>2</v>
      </c>
      <c r="L1312">
        <v>1</v>
      </c>
      <c r="M1312">
        <v>4</v>
      </c>
      <c r="N1312" t="s">
        <v>184</v>
      </c>
      <c r="O1312" t="s">
        <v>161</v>
      </c>
      <c r="P1312" s="12">
        <v>29964</v>
      </c>
      <c r="Q1312" t="s">
        <v>169</v>
      </c>
      <c r="R1312" t="s">
        <v>170</v>
      </c>
      <c r="S1312" t="s">
        <v>158</v>
      </c>
      <c r="T1312" t="s">
        <v>166</v>
      </c>
      <c r="U1312">
        <v>2.7</v>
      </c>
      <c r="V1312">
        <v>2.9</v>
      </c>
      <c r="W1312">
        <v>4.3</v>
      </c>
      <c r="X1312">
        <v>3.4</v>
      </c>
      <c r="Y1312">
        <v>353677</v>
      </c>
      <c r="Z1312">
        <v>171786</v>
      </c>
      <c r="AA1312">
        <v>10105060</v>
      </c>
    </row>
    <row r="1313" spans="1:27" hidden="1">
      <c r="A1313" t="s">
        <v>1500</v>
      </c>
      <c r="B1313" t="s">
        <v>51</v>
      </c>
      <c r="C1313" t="s">
        <v>51</v>
      </c>
      <c r="D1313">
        <v>1959</v>
      </c>
      <c r="E1313" s="12">
        <v>38342</v>
      </c>
      <c r="F1313" s="72">
        <f t="shared" si="215"/>
        <v>2004</v>
      </c>
      <c r="G1313" s="70">
        <f t="shared" si="216"/>
        <v>5219.6426748340991</v>
      </c>
      <c r="H1313" s="70" t="e" cm="1">
        <f t="array" ref="H1313">INDEX(magic_bricks_appreciation_pivot!$A$13:$K$20,MATCH(C1313,magic_bricks_appreciation_pivot!$A$13:$A$20,0),1+MATCH(F1313,INDEX(magic_bricks_appreciation_pivot!$B$13:$K$13,0),0))</f>
        <v>#N/A</v>
      </c>
      <c r="I1313" s="70"/>
      <c r="J1313">
        <v>73</v>
      </c>
      <c r="K1313">
        <v>3</v>
      </c>
      <c r="L1313">
        <v>2</v>
      </c>
      <c r="M1313">
        <v>5</v>
      </c>
      <c r="N1313" t="s">
        <v>176</v>
      </c>
      <c r="O1313" t="s">
        <v>161</v>
      </c>
      <c r="P1313" s="12">
        <v>20457</v>
      </c>
      <c r="Q1313" t="s">
        <v>194</v>
      </c>
      <c r="R1313" t="s">
        <v>157</v>
      </c>
      <c r="S1313" t="s">
        <v>158</v>
      </c>
      <c r="T1313" t="s">
        <v>182</v>
      </c>
      <c r="U1313">
        <v>5</v>
      </c>
      <c r="V1313">
        <v>2.8</v>
      </c>
      <c r="W1313">
        <v>3.4</v>
      </c>
      <c r="X1313">
        <v>3.53</v>
      </c>
      <c r="Y1313">
        <v>388561</v>
      </c>
      <c r="Z1313">
        <v>184055</v>
      </c>
      <c r="AA1313">
        <v>10225280</v>
      </c>
    </row>
    <row r="1314" spans="1:27">
      <c r="A1314" t="s">
        <v>1501</v>
      </c>
      <c r="B1314" t="s">
        <v>175</v>
      </c>
      <c r="C1314" t="s">
        <v>34</v>
      </c>
      <c r="D1314">
        <v>1276</v>
      </c>
      <c r="E1314" s="12">
        <v>40499</v>
      </c>
      <c r="F1314" s="72">
        <f t="shared" si="215"/>
        <v>2010</v>
      </c>
      <c r="G1314" s="70">
        <f t="shared" si="216"/>
        <v>8079.4435736677115</v>
      </c>
      <c r="H1314" s="70" cm="1">
        <f t="array" ref="H1314">INDEX(magic_bricks_appreciation_pivot!$A$13:$K$20,MATCH(C1314,magic_bricks_appreciation_pivot!$A$13:$A$20,0),1+MATCH(F1314,INDEX(magic_bricks_appreciation_pivot!$B$13:$K$13,0),0))</f>
        <v>0.46848170778869208</v>
      </c>
      <c r="I1314" s="70">
        <f>G1314+G1314*H1314</f>
        <v>11864.515097041934</v>
      </c>
      <c r="J1314">
        <v>92</v>
      </c>
      <c r="K1314">
        <v>2</v>
      </c>
      <c r="L1314">
        <v>1</v>
      </c>
      <c r="M1314">
        <v>4</v>
      </c>
      <c r="N1314" t="s">
        <v>176</v>
      </c>
      <c r="O1314" t="s">
        <v>155</v>
      </c>
      <c r="P1314" s="12">
        <v>35024</v>
      </c>
      <c r="Q1314" t="s">
        <v>169</v>
      </c>
      <c r="R1314" t="s">
        <v>170</v>
      </c>
      <c r="S1314" t="s">
        <v>178</v>
      </c>
      <c r="T1314" t="s">
        <v>166</v>
      </c>
      <c r="U1314">
        <v>3</v>
      </c>
      <c r="V1314">
        <v>4.4000000000000004</v>
      </c>
      <c r="W1314">
        <v>4.2</v>
      </c>
      <c r="X1314">
        <v>3.92</v>
      </c>
      <c r="Y1314">
        <v>340209</v>
      </c>
      <c r="Z1314">
        <v>92784</v>
      </c>
      <c r="AA1314">
        <v>10309370</v>
      </c>
    </row>
    <row r="1315" spans="1:27" hidden="1">
      <c r="A1315" t="s">
        <v>1502</v>
      </c>
      <c r="B1315" t="s">
        <v>175</v>
      </c>
      <c r="C1315" t="s">
        <v>34</v>
      </c>
      <c r="D1315">
        <v>1079</v>
      </c>
      <c r="E1315" s="12">
        <v>39112</v>
      </c>
      <c r="F1315" s="72">
        <f t="shared" si="215"/>
        <v>2007</v>
      </c>
      <c r="G1315" s="70">
        <f t="shared" si="216"/>
        <v>7843.5588507877665</v>
      </c>
      <c r="H1315" s="70" t="e" cm="1">
        <f t="array" ref="H1315">INDEX(magic_bricks_appreciation_pivot!$A$13:$K$20,MATCH(C1315,magic_bricks_appreciation_pivot!$A$13:$A$20,0),1+MATCH(F1315,INDEX(magic_bricks_appreciation_pivot!$B$13:$K$13,0),0))</f>
        <v>#N/A</v>
      </c>
      <c r="I1315" s="70"/>
      <c r="J1315">
        <v>171</v>
      </c>
      <c r="K1315">
        <v>1</v>
      </c>
      <c r="L1315">
        <v>1</v>
      </c>
      <c r="M1315">
        <v>3</v>
      </c>
      <c r="N1315" t="s">
        <v>176</v>
      </c>
      <c r="O1315" t="s">
        <v>155</v>
      </c>
      <c r="P1315" s="12">
        <v>33272</v>
      </c>
      <c r="Q1315" t="s">
        <v>194</v>
      </c>
      <c r="R1315" t="s">
        <v>165</v>
      </c>
      <c r="S1315" t="s">
        <v>158</v>
      </c>
      <c r="T1315" t="s">
        <v>163</v>
      </c>
      <c r="U1315">
        <v>4.2</v>
      </c>
      <c r="V1315">
        <v>3.5</v>
      </c>
      <c r="W1315">
        <v>2.2000000000000002</v>
      </c>
      <c r="X1315">
        <v>3.32</v>
      </c>
      <c r="Y1315">
        <v>211580</v>
      </c>
      <c r="Z1315">
        <v>126948</v>
      </c>
      <c r="AA1315">
        <v>8463200</v>
      </c>
    </row>
    <row r="1316" spans="1:27">
      <c r="A1316" t="s">
        <v>1503</v>
      </c>
      <c r="B1316" t="s">
        <v>201</v>
      </c>
      <c r="C1316" t="s">
        <v>201</v>
      </c>
      <c r="D1316">
        <v>2357</v>
      </c>
      <c r="E1316" s="12">
        <v>40706</v>
      </c>
      <c r="F1316" s="72">
        <f t="shared" si="215"/>
        <v>2011</v>
      </c>
      <c r="G1316" s="70">
        <f t="shared" si="216"/>
        <v>5460.7806533729317</v>
      </c>
      <c r="H1316" s="70" cm="1">
        <f t="array" ref="H1316">INDEX(magic_bricks_appreciation_pivot!$A$13:$K$20,MATCH(C1316,magic_bricks_appreciation_pivot!$A$13:$A$20,0),1+MATCH(F1316,INDEX(magic_bricks_appreciation_pivot!$B$13:$K$13,0),0))</f>
        <v>0.57884713052310821</v>
      </c>
      <c r="I1316" s="70">
        <f>G1316+G1316*H1316</f>
        <v>8621.7378649939565</v>
      </c>
      <c r="J1316">
        <v>151</v>
      </c>
      <c r="K1316">
        <v>4</v>
      </c>
      <c r="L1316">
        <v>2</v>
      </c>
      <c r="M1316">
        <v>6</v>
      </c>
      <c r="N1316" t="s">
        <v>176</v>
      </c>
      <c r="O1316" t="s">
        <v>155</v>
      </c>
      <c r="P1316" s="12">
        <v>31216</v>
      </c>
      <c r="Q1316" t="s">
        <v>169</v>
      </c>
      <c r="R1316" t="s">
        <v>157</v>
      </c>
      <c r="S1316" t="s">
        <v>162</v>
      </c>
      <c r="T1316" t="s">
        <v>163</v>
      </c>
      <c r="U1316">
        <v>3.4</v>
      </c>
      <c r="V1316">
        <v>2.2999999999999998</v>
      </c>
      <c r="W1316">
        <v>2.6</v>
      </c>
      <c r="X1316">
        <v>2.75</v>
      </c>
      <c r="Y1316">
        <v>399003</v>
      </c>
      <c r="Z1316">
        <v>193066</v>
      </c>
      <c r="AA1316">
        <v>12871060</v>
      </c>
    </row>
    <row r="1317" spans="1:27" hidden="1">
      <c r="A1317" t="s">
        <v>1504</v>
      </c>
      <c r="B1317" t="s">
        <v>39</v>
      </c>
      <c r="C1317" t="s">
        <v>39</v>
      </c>
      <c r="D1317">
        <v>1988</v>
      </c>
      <c r="E1317" s="12">
        <v>40121</v>
      </c>
      <c r="F1317" s="72">
        <f t="shared" si="215"/>
        <v>2009</v>
      </c>
      <c r="G1317" s="70">
        <f t="shared" si="216"/>
        <v>7431.9768611670024</v>
      </c>
      <c r="H1317" s="70" t="e" cm="1">
        <f t="array" ref="H1317">INDEX(magic_bricks_appreciation_pivot!$A$13:$K$20,MATCH(C1317,magic_bricks_appreciation_pivot!$A$13:$A$20,0),1+MATCH(F1317,INDEX(magic_bricks_appreciation_pivot!$B$13:$K$13,0),0))</f>
        <v>#N/A</v>
      </c>
      <c r="I1317" s="70"/>
      <c r="J1317">
        <v>134</v>
      </c>
      <c r="K1317">
        <v>2</v>
      </c>
      <c r="L1317">
        <v>1</v>
      </c>
      <c r="M1317">
        <v>5</v>
      </c>
      <c r="N1317" t="s">
        <v>168</v>
      </c>
      <c r="O1317" t="s">
        <v>161</v>
      </c>
      <c r="P1317" s="12">
        <v>33186</v>
      </c>
      <c r="Q1317" t="s">
        <v>169</v>
      </c>
      <c r="R1317" t="s">
        <v>170</v>
      </c>
      <c r="S1317" t="s">
        <v>162</v>
      </c>
      <c r="T1317" t="s">
        <v>166</v>
      </c>
      <c r="U1317">
        <v>2.9</v>
      </c>
      <c r="V1317">
        <v>4.2</v>
      </c>
      <c r="W1317">
        <v>2.8</v>
      </c>
      <c r="X1317">
        <v>3.1850000000000001</v>
      </c>
      <c r="Y1317">
        <v>472793</v>
      </c>
      <c r="Z1317">
        <v>177297</v>
      </c>
      <c r="AA1317">
        <v>14774770</v>
      </c>
    </row>
    <row r="1318" spans="1:27" hidden="1">
      <c r="A1318" t="s">
        <v>1505</v>
      </c>
      <c r="B1318" t="s">
        <v>23</v>
      </c>
      <c r="C1318" t="s">
        <v>23</v>
      </c>
      <c r="D1318">
        <v>1257</v>
      </c>
      <c r="E1318" s="12">
        <v>40165</v>
      </c>
      <c r="F1318" s="72">
        <f t="shared" si="215"/>
        <v>2009</v>
      </c>
      <c r="G1318" s="70">
        <f t="shared" si="216"/>
        <v>6501.2927605409704</v>
      </c>
      <c r="H1318" s="70" t="e" cm="1">
        <f t="array" ref="H1318">INDEX(magic_bricks_appreciation_pivot!$A$13:$K$20,MATCH(C1318,magic_bricks_appreciation_pivot!$A$13:$A$20,0),1+MATCH(F1318,INDEX(magic_bricks_appreciation_pivot!$B$13:$K$13,0),0))</f>
        <v>#N/A</v>
      </c>
      <c r="I1318" s="70"/>
      <c r="J1318">
        <v>35</v>
      </c>
      <c r="K1318">
        <v>1</v>
      </c>
      <c r="L1318">
        <v>1</v>
      </c>
      <c r="M1318">
        <v>3</v>
      </c>
      <c r="N1318" t="s">
        <v>176</v>
      </c>
      <c r="O1318" t="s">
        <v>155</v>
      </c>
      <c r="P1318" s="12">
        <v>31770</v>
      </c>
      <c r="Q1318" t="s">
        <v>169</v>
      </c>
      <c r="R1318" t="s">
        <v>157</v>
      </c>
      <c r="S1318" t="s">
        <v>158</v>
      </c>
      <c r="T1318" t="s">
        <v>163</v>
      </c>
      <c r="U1318">
        <v>4.9000000000000004</v>
      </c>
      <c r="V1318">
        <v>3.7</v>
      </c>
      <c r="W1318">
        <v>4.5</v>
      </c>
      <c r="X1318">
        <v>4.38</v>
      </c>
      <c r="Y1318">
        <v>359574</v>
      </c>
      <c r="Z1318">
        <v>155270</v>
      </c>
      <c r="AA1318">
        <v>8172125</v>
      </c>
    </row>
    <row r="1319" spans="1:27" hidden="1">
      <c r="A1319" t="s">
        <v>1506</v>
      </c>
      <c r="B1319" t="s">
        <v>51</v>
      </c>
      <c r="C1319" t="s">
        <v>51</v>
      </c>
      <c r="D1319">
        <v>1827</v>
      </c>
      <c r="E1319" s="12">
        <v>39176</v>
      </c>
      <c r="F1319" s="72">
        <f t="shared" si="215"/>
        <v>2007</v>
      </c>
      <c r="G1319" s="70">
        <f t="shared" si="216"/>
        <v>8110.9359605911332</v>
      </c>
      <c r="H1319" s="70" t="e" cm="1">
        <f t="array" ref="H1319">INDEX(magic_bricks_appreciation_pivot!$A$13:$K$20,MATCH(C1319,magic_bricks_appreciation_pivot!$A$13:$A$20,0),1+MATCH(F1319,INDEX(magic_bricks_appreciation_pivot!$B$13:$K$13,0),0))</f>
        <v>#N/A</v>
      </c>
      <c r="I1319" s="70"/>
      <c r="J1319">
        <v>182</v>
      </c>
      <c r="K1319">
        <v>3</v>
      </c>
      <c r="L1319">
        <v>2</v>
      </c>
      <c r="M1319">
        <v>5</v>
      </c>
      <c r="N1319" t="s">
        <v>184</v>
      </c>
      <c r="O1319" t="s">
        <v>161</v>
      </c>
      <c r="P1319" s="12">
        <v>28591</v>
      </c>
      <c r="Q1319" t="s">
        <v>156</v>
      </c>
      <c r="R1319" t="s">
        <v>165</v>
      </c>
      <c r="S1319" t="s">
        <v>158</v>
      </c>
      <c r="T1319" t="s">
        <v>163</v>
      </c>
      <c r="U1319">
        <v>2.6</v>
      </c>
      <c r="V1319">
        <v>3</v>
      </c>
      <c r="W1319">
        <v>3.7</v>
      </c>
      <c r="X1319">
        <v>3.11</v>
      </c>
      <c r="Y1319">
        <v>592747</v>
      </c>
      <c r="Z1319">
        <v>296374</v>
      </c>
      <c r="AA1319">
        <v>14818680</v>
      </c>
    </row>
    <row r="1320" spans="1:27">
      <c r="A1320" t="s">
        <v>1507</v>
      </c>
      <c r="B1320" t="s">
        <v>75</v>
      </c>
      <c r="C1320" t="s">
        <v>75</v>
      </c>
      <c r="D1320">
        <v>1661</v>
      </c>
      <c r="E1320" s="12">
        <v>40195</v>
      </c>
      <c r="F1320" s="72">
        <f t="shared" si="215"/>
        <v>2010</v>
      </c>
      <c r="G1320" s="70">
        <f t="shared" si="216"/>
        <v>12312.432269717037</v>
      </c>
      <c r="H1320" s="70" cm="1">
        <f t="array" ref="H1320">INDEX(magic_bricks_appreciation_pivot!$A$13:$K$20,MATCH(C1320,magic_bricks_appreciation_pivot!$A$13:$A$20,0),1+MATCH(F1320,INDEX(magic_bricks_appreciation_pivot!$B$13:$K$13,0),0))</f>
        <v>0.78146973215161719</v>
      </c>
      <c r="I1320" s="70">
        <f t="shared" ref="I1320:I1323" si="221">G1320+G1320*H1320</f>
        <v>21934.225417667738</v>
      </c>
      <c r="J1320">
        <v>51</v>
      </c>
      <c r="K1320">
        <v>1</v>
      </c>
      <c r="L1320">
        <v>1</v>
      </c>
      <c r="M1320">
        <v>4</v>
      </c>
      <c r="N1320" t="s">
        <v>193</v>
      </c>
      <c r="O1320" t="s">
        <v>155</v>
      </c>
      <c r="P1320" s="12">
        <v>34720</v>
      </c>
      <c r="Q1320" t="s">
        <v>156</v>
      </c>
      <c r="R1320" t="s">
        <v>170</v>
      </c>
      <c r="S1320" t="s">
        <v>158</v>
      </c>
      <c r="T1320" t="s">
        <v>182</v>
      </c>
      <c r="U1320">
        <v>2.2000000000000002</v>
      </c>
      <c r="V1320">
        <v>4.5</v>
      </c>
      <c r="W1320">
        <v>2.2000000000000002</v>
      </c>
      <c r="X1320">
        <v>2.7749999999999999</v>
      </c>
      <c r="Y1320">
        <v>777136</v>
      </c>
      <c r="Z1320">
        <v>224960</v>
      </c>
      <c r="AA1320">
        <v>20450950</v>
      </c>
    </row>
    <row r="1321" spans="1:27">
      <c r="A1321" t="s">
        <v>1508</v>
      </c>
      <c r="B1321" t="s">
        <v>23</v>
      </c>
      <c r="C1321" t="s">
        <v>23</v>
      </c>
      <c r="D1321">
        <v>939</v>
      </c>
      <c r="E1321" s="12">
        <v>40260</v>
      </c>
      <c r="F1321" s="72">
        <f t="shared" si="215"/>
        <v>2010</v>
      </c>
      <c r="G1321" s="70">
        <f t="shared" si="216"/>
        <v>9743.3439829605959</v>
      </c>
      <c r="H1321" s="70" cm="1">
        <f t="array" ref="H1321">INDEX(magic_bricks_appreciation_pivot!$A$13:$K$20,MATCH(C1321,magic_bricks_appreciation_pivot!$A$13:$A$20,0),1+MATCH(F1321,INDEX(magic_bricks_appreciation_pivot!$B$13:$K$13,0),0))</f>
        <v>0.49881786187527283</v>
      </c>
      <c r="I1321" s="70">
        <f t="shared" si="221"/>
        <v>14603.497996056305</v>
      </c>
      <c r="J1321">
        <v>35</v>
      </c>
      <c r="K1321">
        <v>1</v>
      </c>
      <c r="L1321">
        <v>1</v>
      </c>
      <c r="M1321">
        <v>3</v>
      </c>
      <c r="N1321" t="s">
        <v>168</v>
      </c>
      <c r="O1321" t="s">
        <v>161</v>
      </c>
      <c r="P1321" s="12">
        <v>30040</v>
      </c>
      <c r="Q1321" t="s">
        <v>156</v>
      </c>
      <c r="R1321" t="s">
        <v>165</v>
      </c>
      <c r="S1321" t="s">
        <v>158</v>
      </c>
      <c r="T1321" t="s">
        <v>182</v>
      </c>
      <c r="U1321">
        <v>4.7</v>
      </c>
      <c r="V1321">
        <v>2.8</v>
      </c>
      <c r="W1321">
        <v>3.8</v>
      </c>
      <c r="X1321">
        <v>3.77</v>
      </c>
      <c r="Y1321">
        <v>338513</v>
      </c>
      <c r="Z1321">
        <v>192129</v>
      </c>
      <c r="AA1321">
        <v>9149000</v>
      </c>
    </row>
    <row r="1322" spans="1:27">
      <c r="A1322" t="s">
        <v>1509</v>
      </c>
      <c r="B1322" t="s">
        <v>51</v>
      </c>
      <c r="C1322" t="s">
        <v>51</v>
      </c>
      <c r="D1322">
        <v>1607</v>
      </c>
      <c r="E1322" s="12">
        <v>40818</v>
      </c>
      <c r="F1322" s="72">
        <f t="shared" si="215"/>
        <v>2011</v>
      </c>
      <c r="G1322" s="70">
        <f t="shared" si="216"/>
        <v>7777.8718108276289</v>
      </c>
      <c r="H1322" s="70" cm="1">
        <f t="array" ref="H1322">INDEX(magic_bricks_appreciation_pivot!$A$13:$K$20,MATCH(C1322,magic_bricks_appreciation_pivot!$A$13:$A$20,0),1+MATCH(F1322,INDEX(magic_bricks_appreciation_pivot!$B$13:$K$13,0),0))</f>
        <v>0.33442622950819673</v>
      </c>
      <c r="I1322" s="70">
        <f t="shared" si="221"/>
        <v>10378.996154120803</v>
      </c>
      <c r="J1322">
        <v>45</v>
      </c>
      <c r="K1322">
        <v>2</v>
      </c>
      <c r="L1322">
        <v>1</v>
      </c>
      <c r="M1322">
        <v>4</v>
      </c>
      <c r="N1322" t="s">
        <v>184</v>
      </c>
      <c r="O1322" t="s">
        <v>155</v>
      </c>
      <c r="P1322" s="12">
        <v>38263</v>
      </c>
      <c r="Q1322" t="s">
        <v>156</v>
      </c>
      <c r="R1322" t="s">
        <v>177</v>
      </c>
      <c r="S1322" t="s">
        <v>178</v>
      </c>
      <c r="T1322" t="s">
        <v>159</v>
      </c>
      <c r="U1322">
        <v>3.4</v>
      </c>
      <c r="V1322">
        <v>2.6</v>
      </c>
      <c r="W1322">
        <v>3.9</v>
      </c>
      <c r="X1322">
        <v>3.19</v>
      </c>
      <c r="Y1322">
        <v>374971</v>
      </c>
      <c r="Z1322">
        <v>149988</v>
      </c>
      <c r="AA1322">
        <v>12499040</v>
      </c>
    </row>
    <row r="1323" spans="1:27">
      <c r="A1323" t="s">
        <v>1510</v>
      </c>
      <c r="B1323" t="s">
        <v>201</v>
      </c>
      <c r="C1323" t="s">
        <v>201</v>
      </c>
      <c r="D1323">
        <v>1829</v>
      </c>
      <c r="E1323" s="12">
        <v>40210</v>
      </c>
      <c r="F1323" s="72">
        <f t="shared" si="215"/>
        <v>2010</v>
      </c>
      <c r="G1323" s="70">
        <f t="shared" si="216"/>
        <v>5616.7195188627666</v>
      </c>
      <c r="H1323" s="70" cm="1">
        <f t="array" ref="H1323">INDEX(magic_bricks_appreciation_pivot!$A$13:$K$20,MATCH(C1323,magic_bricks_appreciation_pivot!$A$13:$A$20,0),1+MATCH(F1323,INDEX(magic_bricks_appreciation_pivot!$B$13:$K$13,0),0))</f>
        <v>0.62790190260080292</v>
      </c>
      <c r="I1323" s="70">
        <f t="shared" si="221"/>
        <v>9143.4683911317643</v>
      </c>
      <c r="J1323">
        <v>50</v>
      </c>
      <c r="K1323">
        <v>3</v>
      </c>
      <c r="L1323">
        <v>2</v>
      </c>
      <c r="M1323">
        <v>5</v>
      </c>
      <c r="N1323" t="s">
        <v>184</v>
      </c>
      <c r="O1323" t="s">
        <v>161</v>
      </c>
      <c r="P1323" s="12">
        <v>29260</v>
      </c>
      <c r="Q1323" t="s">
        <v>169</v>
      </c>
      <c r="R1323" t="s">
        <v>157</v>
      </c>
      <c r="S1323" t="s">
        <v>158</v>
      </c>
      <c r="T1323" t="s">
        <v>163</v>
      </c>
      <c r="U1323">
        <v>4.9000000000000004</v>
      </c>
      <c r="V1323">
        <v>2.8</v>
      </c>
      <c r="W1323">
        <v>4.5999999999999996</v>
      </c>
      <c r="X1323">
        <v>4.1500000000000004</v>
      </c>
      <c r="Y1323">
        <v>441738</v>
      </c>
      <c r="Z1323">
        <v>226006</v>
      </c>
      <c r="AA1323">
        <v>10272980</v>
      </c>
    </row>
    <row r="1324" spans="1:27" hidden="1">
      <c r="A1324" t="s">
        <v>1511</v>
      </c>
      <c r="B1324" t="s">
        <v>175</v>
      </c>
      <c r="C1324" t="s">
        <v>34</v>
      </c>
      <c r="D1324">
        <v>806</v>
      </c>
      <c r="E1324" s="12">
        <v>39717</v>
      </c>
      <c r="F1324" s="72">
        <f t="shared" si="215"/>
        <v>2008</v>
      </c>
      <c r="G1324" s="70">
        <f t="shared" si="216"/>
        <v>10715.136476426798</v>
      </c>
      <c r="H1324" s="70" t="e" cm="1">
        <f t="array" ref="H1324">INDEX(magic_bricks_appreciation_pivot!$A$13:$K$20,MATCH(C1324,magic_bricks_appreciation_pivot!$A$13:$A$20,0),1+MATCH(F1324,INDEX(magic_bricks_appreciation_pivot!$B$13:$K$13,0),0))</f>
        <v>#N/A</v>
      </c>
      <c r="I1324" s="70"/>
      <c r="J1324">
        <v>11</v>
      </c>
      <c r="K1324">
        <v>1</v>
      </c>
      <c r="L1324">
        <v>1</v>
      </c>
      <c r="M1324">
        <v>3</v>
      </c>
      <c r="N1324" t="s">
        <v>168</v>
      </c>
      <c r="O1324" t="s">
        <v>161</v>
      </c>
      <c r="P1324" s="12">
        <v>35337</v>
      </c>
      <c r="Q1324" t="s">
        <v>194</v>
      </c>
      <c r="R1324" t="s">
        <v>170</v>
      </c>
      <c r="S1324" t="s">
        <v>162</v>
      </c>
      <c r="T1324" t="s">
        <v>182</v>
      </c>
      <c r="U1324">
        <v>3.9</v>
      </c>
      <c r="V1324">
        <v>4.5999999999999996</v>
      </c>
      <c r="W1324">
        <v>3.6</v>
      </c>
      <c r="X1324">
        <v>4.09</v>
      </c>
      <c r="Y1324">
        <v>241819</v>
      </c>
      <c r="Z1324">
        <v>86364</v>
      </c>
      <c r="AA1324">
        <v>8636400</v>
      </c>
    </row>
    <row r="1325" spans="1:27">
      <c r="A1325" t="s">
        <v>1512</v>
      </c>
      <c r="B1325" t="s">
        <v>175</v>
      </c>
      <c r="C1325" t="s">
        <v>34</v>
      </c>
      <c r="D1325">
        <v>784</v>
      </c>
      <c r="E1325" s="12">
        <v>40828</v>
      </c>
      <c r="F1325" s="72">
        <f t="shared" si="215"/>
        <v>2011</v>
      </c>
      <c r="G1325" s="70">
        <f t="shared" si="216"/>
        <v>9566.1989795918362</v>
      </c>
      <c r="H1325" s="70" cm="1">
        <f t="array" ref="H1325">INDEX(magic_bricks_appreciation_pivot!$A$13:$K$20,MATCH(C1325,magic_bricks_appreciation_pivot!$A$13:$A$20,0),1+MATCH(F1325,INDEX(magic_bricks_appreciation_pivot!$B$13:$K$13,0),0))</f>
        <v>0.22839026915113872</v>
      </c>
      <c r="I1325" s="70">
        <f>G1325+G1325*H1325</f>
        <v>11751.025739294164</v>
      </c>
      <c r="J1325">
        <v>162</v>
      </c>
      <c r="K1325">
        <v>1</v>
      </c>
      <c r="L1325">
        <v>1</v>
      </c>
      <c r="M1325">
        <v>2</v>
      </c>
      <c r="N1325" t="s">
        <v>184</v>
      </c>
      <c r="O1325" t="s">
        <v>161</v>
      </c>
      <c r="P1325" s="12">
        <v>31338</v>
      </c>
      <c r="Q1325" t="s">
        <v>194</v>
      </c>
      <c r="R1325" t="s">
        <v>157</v>
      </c>
      <c r="S1325" t="s">
        <v>158</v>
      </c>
      <c r="T1325" t="s">
        <v>166</v>
      </c>
      <c r="U1325">
        <v>4.0999999999999996</v>
      </c>
      <c r="V1325">
        <v>2.6</v>
      </c>
      <c r="W1325">
        <v>2</v>
      </c>
      <c r="X1325">
        <v>2.87</v>
      </c>
      <c r="Y1325">
        <v>209997</v>
      </c>
      <c r="Z1325">
        <v>44999</v>
      </c>
      <c r="AA1325">
        <v>7499900</v>
      </c>
    </row>
    <row r="1326" spans="1:27" hidden="1">
      <c r="A1326" t="s">
        <v>1513</v>
      </c>
      <c r="B1326" t="s">
        <v>51</v>
      </c>
      <c r="C1326" t="s">
        <v>51</v>
      </c>
      <c r="D1326">
        <v>1540</v>
      </c>
      <c r="E1326" s="12">
        <v>38643</v>
      </c>
      <c r="F1326" s="72">
        <f t="shared" si="215"/>
        <v>2005</v>
      </c>
      <c r="G1326" s="70">
        <f t="shared" si="216"/>
        <v>8212.7662337662332</v>
      </c>
      <c r="H1326" s="70" t="e" cm="1">
        <f t="array" ref="H1326">INDEX(magic_bricks_appreciation_pivot!$A$13:$K$20,MATCH(C1326,magic_bricks_appreciation_pivot!$A$13:$A$20,0),1+MATCH(F1326,INDEX(magic_bricks_appreciation_pivot!$B$13:$K$13,0),0))</f>
        <v>#N/A</v>
      </c>
      <c r="I1326" s="70"/>
      <c r="J1326">
        <v>36</v>
      </c>
      <c r="K1326">
        <v>2</v>
      </c>
      <c r="L1326">
        <v>1</v>
      </c>
      <c r="M1326">
        <v>4</v>
      </c>
      <c r="N1326" t="s">
        <v>176</v>
      </c>
      <c r="O1326" t="s">
        <v>155</v>
      </c>
      <c r="P1326" s="12">
        <v>32073</v>
      </c>
      <c r="Q1326" t="s">
        <v>156</v>
      </c>
      <c r="R1326" t="s">
        <v>157</v>
      </c>
      <c r="S1326" t="s">
        <v>162</v>
      </c>
      <c r="T1326" t="s">
        <v>159</v>
      </c>
      <c r="U1326">
        <v>3.4</v>
      </c>
      <c r="V1326">
        <v>2.4</v>
      </c>
      <c r="W1326">
        <v>4</v>
      </c>
      <c r="X1326">
        <v>3.13</v>
      </c>
      <c r="Y1326">
        <v>480611</v>
      </c>
      <c r="Z1326">
        <v>113829</v>
      </c>
      <c r="AA1326">
        <v>12647660</v>
      </c>
    </row>
    <row r="1327" spans="1:27">
      <c r="A1327" t="s">
        <v>1514</v>
      </c>
      <c r="B1327" t="s">
        <v>39</v>
      </c>
      <c r="C1327" t="s">
        <v>39</v>
      </c>
      <c r="D1327">
        <v>1794</v>
      </c>
      <c r="E1327" s="12">
        <v>41956</v>
      </c>
      <c r="F1327" s="72">
        <f t="shared" si="215"/>
        <v>2014</v>
      </c>
      <c r="G1327" s="70">
        <f t="shared" si="216"/>
        <v>11615.51282051282</v>
      </c>
      <c r="H1327" s="70" cm="1">
        <f t="array" ref="H1327">INDEX(magic_bricks_appreciation_pivot!$A$13:$K$20,MATCH(C1327,magic_bricks_appreciation_pivot!$A$13:$A$20,0),1+MATCH(F1327,INDEX(magic_bricks_appreciation_pivot!$B$13:$K$13,0),0))</f>
        <v>2.7142646408024784E-2</v>
      </c>
      <c r="I1327" s="70">
        <f t="shared" ref="I1327:I1329" si="222">G1327+G1327*H1327</f>
        <v>11930.788577847878</v>
      </c>
      <c r="J1327">
        <v>62</v>
      </c>
      <c r="K1327">
        <v>1</v>
      </c>
      <c r="L1327">
        <v>1</v>
      </c>
      <c r="M1327">
        <v>4</v>
      </c>
      <c r="N1327" t="s">
        <v>184</v>
      </c>
      <c r="O1327" t="s">
        <v>161</v>
      </c>
      <c r="P1327" s="12">
        <v>36846</v>
      </c>
      <c r="Q1327" t="s">
        <v>156</v>
      </c>
      <c r="R1327" t="s">
        <v>177</v>
      </c>
      <c r="S1327" t="s">
        <v>158</v>
      </c>
      <c r="T1327" t="s">
        <v>182</v>
      </c>
      <c r="U1327">
        <v>5</v>
      </c>
      <c r="V1327">
        <v>4.3</v>
      </c>
      <c r="W1327">
        <v>2.9</v>
      </c>
      <c r="X1327">
        <v>3.9849999999999999</v>
      </c>
      <c r="Y1327">
        <v>729338</v>
      </c>
      <c r="Z1327">
        <v>104191</v>
      </c>
      <c r="AA1327">
        <v>20838230</v>
      </c>
    </row>
    <row r="1328" spans="1:27">
      <c r="A1328" t="s">
        <v>1515</v>
      </c>
      <c r="B1328" t="s">
        <v>201</v>
      </c>
      <c r="C1328" t="s">
        <v>201</v>
      </c>
      <c r="D1328">
        <v>1875</v>
      </c>
      <c r="E1328" s="12">
        <v>40274</v>
      </c>
      <c r="F1328" s="72">
        <f t="shared" si="215"/>
        <v>2010</v>
      </c>
      <c r="G1328" s="70">
        <f t="shared" si="216"/>
        <v>4975.5306666666665</v>
      </c>
      <c r="H1328" s="70" cm="1">
        <f t="array" ref="H1328">INDEX(magic_bricks_appreciation_pivot!$A$13:$K$20,MATCH(C1328,magic_bricks_appreciation_pivot!$A$13:$A$20,0),1+MATCH(F1328,INDEX(magic_bricks_appreciation_pivot!$B$13:$K$13,0),0))</f>
        <v>0.62790190260080292</v>
      </c>
      <c r="I1328" s="70">
        <f t="shared" si="222"/>
        <v>8099.6758387153077</v>
      </c>
      <c r="J1328">
        <v>22</v>
      </c>
      <c r="K1328">
        <v>3</v>
      </c>
      <c r="L1328">
        <v>2</v>
      </c>
      <c r="M1328">
        <v>5</v>
      </c>
      <c r="N1328" t="s">
        <v>176</v>
      </c>
      <c r="O1328" t="s">
        <v>161</v>
      </c>
      <c r="P1328" s="12">
        <v>38084</v>
      </c>
      <c r="Q1328" t="s">
        <v>194</v>
      </c>
      <c r="R1328" t="s">
        <v>157</v>
      </c>
      <c r="S1328" t="s">
        <v>158</v>
      </c>
      <c r="T1328" t="s">
        <v>163</v>
      </c>
      <c r="U1328">
        <v>2.7</v>
      </c>
      <c r="V1328">
        <v>4.5999999999999996</v>
      </c>
      <c r="W1328">
        <v>2.1</v>
      </c>
      <c r="X1328">
        <v>3.03</v>
      </c>
      <c r="Y1328">
        <v>279874</v>
      </c>
      <c r="Z1328">
        <v>158595</v>
      </c>
      <c r="AA1328">
        <v>9329120</v>
      </c>
    </row>
    <row r="1329" spans="1:27">
      <c r="A1329" t="s">
        <v>1516</v>
      </c>
      <c r="B1329" t="s">
        <v>201</v>
      </c>
      <c r="C1329" t="s">
        <v>201</v>
      </c>
      <c r="D1329">
        <v>1494</v>
      </c>
      <c r="E1329" s="12">
        <v>40398</v>
      </c>
      <c r="F1329" s="72">
        <f t="shared" si="215"/>
        <v>2010</v>
      </c>
      <c r="G1329" s="70">
        <f t="shared" si="216"/>
        <v>6104.6586345381529</v>
      </c>
      <c r="H1329" s="70" cm="1">
        <f t="array" ref="H1329">INDEX(magic_bricks_appreciation_pivot!$A$13:$K$20,MATCH(C1329,magic_bricks_appreciation_pivot!$A$13:$A$20,0),1+MATCH(F1329,INDEX(magic_bricks_appreciation_pivot!$B$13:$K$13,0),0))</f>
        <v>0.62790190260080292</v>
      </c>
      <c r="I1329" s="70">
        <f t="shared" si="222"/>
        <v>9937.7854058930789</v>
      </c>
      <c r="J1329">
        <v>35</v>
      </c>
      <c r="K1329">
        <v>2</v>
      </c>
      <c r="L1329">
        <v>1</v>
      </c>
      <c r="M1329">
        <v>4</v>
      </c>
      <c r="N1329" t="s">
        <v>176</v>
      </c>
      <c r="O1329" t="s">
        <v>161</v>
      </c>
      <c r="P1329" s="12">
        <v>37478</v>
      </c>
      <c r="Q1329" t="s">
        <v>194</v>
      </c>
      <c r="R1329" t="s">
        <v>170</v>
      </c>
      <c r="S1329" t="s">
        <v>162</v>
      </c>
      <c r="T1329" t="s">
        <v>166</v>
      </c>
      <c r="U1329">
        <v>2.6</v>
      </c>
      <c r="V1329">
        <v>2.6</v>
      </c>
      <c r="W1329">
        <v>4.2</v>
      </c>
      <c r="X1329">
        <v>3.24</v>
      </c>
      <c r="Y1329">
        <v>282731</v>
      </c>
      <c r="Z1329">
        <v>82083</v>
      </c>
      <c r="AA1329">
        <v>9120360</v>
      </c>
    </row>
    <row r="1330" spans="1:27" hidden="1">
      <c r="A1330" t="s">
        <v>1517</v>
      </c>
      <c r="B1330" t="s">
        <v>75</v>
      </c>
      <c r="D1330">
        <v>1921</v>
      </c>
      <c r="E1330" s="12">
        <v>39958</v>
      </c>
      <c r="F1330" s="72">
        <f t="shared" si="215"/>
        <v>2009</v>
      </c>
      <c r="G1330" s="70">
        <f t="shared" si="216"/>
        <v>10958.282144716293</v>
      </c>
      <c r="H1330" s="70" t="e" cm="1">
        <f t="array" ref="H1330">INDEX(magic_bricks_appreciation_pivot!$A$13:$K$20,MATCH(C1330,magic_bricks_appreciation_pivot!$A$13:$A$20,0),1+MATCH(F1330,INDEX(magic_bricks_appreciation_pivot!$B$13:$K$13,0),0))</f>
        <v>#N/A</v>
      </c>
      <c r="I1330" s="70"/>
      <c r="J1330">
        <v>134</v>
      </c>
      <c r="K1330">
        <v>2</v>
      </c>
      <c r="L1330">
        <v>1</v>
      </c>
      <c r="M1330">
        <v>5</v>
      </c>
      <c r="N1330" t="s">
        <v>168</v>
      </c>
      <c r="O1330" t="s">
        <v>155</v>
      </c>
      <c r="P1330" s="12">
        <v>29738</v>
      </c>
      <c r="Q1330" t="s">
        <v>156</v>
      </c>
      <c r="R1330" t="s">
        <v>177</v>
      </c>
      <c r="S1330" t="s">
        <v>158</v>
      </c>
      <c r="T1330" t="s">
        <v>163</v>
      </c>
      <c r="U1330">
        <v>3.3</v>
      </c>
      <c r="V1330">
        <v>3.4</v>
      </c>
      <c r="W1330">
        <v>5</v>
      </c>
      <c r="X1330">
        <v>4.09</v>
      </c>
      <c r="Y1330">
        <v>694678</v>
      </c>
      <c r="Z1330">
        <v>126305</v>
      </c>
      <c r="AA1330">
        <v>21050860</v>
      </c>
    </row>
    <row r="1331" spans="1:27">
      <c r="A1331" t="s">
        <v>1518</v>
      </c>
      <c r="B1331" t="s">
        <v>56</v>
      </c>
      <c r="C1331" t="s">
        <v>56</v>
      </c>
      <c r="D1331">
        <v>603</v>
      </c>
      <c r="E1331" s="12">
        <v>40515</v>
      </c>
      <c r="F1331" s="72">
        <f t="shared" si="215"/>
        <v>2010</v>
      </c>
      <c r="G1331" s="70">
        <f t="shared" si="216"/>
        <v>10257.603648424543</v>
      </c>
      <c r="H1331" s="70" cm="1">
        <f t="array" ref="H1331">INDEX(magic_bricks_appreciation_pivot!$A$13:$K$20,MATCH(C1331,magic_bricks_appreciation_pivot!$A$13:$A$20,0),1+MATCH(F1331,INDEX(magic_bricks_appreciation_pivot!$B$13:$K$13,0),0))</f>
        <v>0.62795711804515786</v>
      </c>
      <c r="I1331" s="70">
        <f t="shared" ref="I1331:I1333" si="223">G1331+G1331*H1331</f>
        <v>16698.938873538718</v>
      </c>
      <c r="J1331">
        <v>188</v>
      </c>
      <c r="K1331">
        <v>1</v>
      </c>
      <c r="L1331">
        <v>1</v>
      </c>
      <c r="M1331">
        <v>2</v>
      </c>
      <c r="N1331" t="s">
        <v>168</v>
      </c>
      <c r="O1331" t="s">
        <v>161</v>
      </c>
      <c r="P1331" s="12">
        <v>37230</v>
      </c>
      <c r="Q1331" t="s">
        <v>194</v>
      </c>
      <c r="R1331" t="s">
        <v>177</v>
      </c>
      <c r="S1331" t="s">
        <v>162</v>
      </c>
      <c r="T1331" t="s">
        <v>171</v>
      </c>
      <c r="U1331">
        <v>4.5999999999999996</v>
      </c>
      <c r="V1331">
        <v>4.5</v>
      </c>
      <c r="W1331">
        <v>3.9</v>
      </c>
      <c r="X1331">
        <v>4.2300000000000004</v>
      </c>
      <c r="Y1331">
        <v>197931</v>
      </c>
      <c r="Z1331">
        <v>61853</v>
      </c>
      <c r="AA1331">
        <v>6185335</v>
      </c>
    </row>
    <row r="1332" spans="1:27">
      <c r="A1332" t="s">
        <v>1519</v>
      </c>
      <c r="B1332" t="s">
        <v>201</v>
      </c>
      <c r="C1332" t="s">
        <v>201</v>
      </c>
      <c r="D1332">
        <v>1479</v>
      </c>
      <c r="E1332" s="12">
        <v>40693</v>
      </c>
      <c r="F1332" s="72">
        <f t="shared" si="215"/>
        <v>2011</v>
      </c>
      <c r="G1332" s="70">
        <f t="shared" si="216"/>
        <v>5680.1352265043952</v>
      </c>
      <c r="H1332" s="70" cm="1">
        <f t="array" ref="H1332">INDEX(magic_bricks_appreciation_pivot!$A$13:$K$20,MATCH(C1332,magic_bricks_appreciation_pivot!$A$13:$A$20,0),1+MATCH(F1332,INDEX(magic_bricks_appreciation_pivot!$B$13:$K$13,0),0))</f>
        <v>0.57884713052310821</v>
      </c>
      <c r="I1332" s="70">
        <f t="shared" si="223"/>
        <v>8968.0652033496899</v>
      </c>
      <c r="J1332">
        <v>192</v>
      </c>
      <c r="K1332">
        <v>2</v>
      </c>
      <c r="L1332">
        <v>1</v>
      </c>
      <c r="M1332">
        <v>4</v>
      </c>
      <c r="N1332" t="s">
        <v>176</v>
      </c>
      <c r="O1332" t="s">
        <v>161</v>
      </c>
      <c r="P1332" s="12">
        <v>30838</v>
      </c>
      <c r="Q1332" t="s">
        <v>169</v>
      </c>
      <c r="R1332" t="s">
        <v>157</v>
      </c>
      <c r="S1332" t="s">
        <v>158</v>
      </c>
      <c r="T1332" t="s">
        <v>163</v>
      </c>
      <c r="U1332">
        <v>2.8</v>
      </c>
      <c r="V1332">
        <v>4.0999999999999996</v>
      </c>
      <c r="W1332">
        <v>4.0999999999999996</v>
      </c>
      <c r="X1332">
        <v>3.71</v>
      </c>
      <c r="Y1332">
        <v>319235</v>
      </c>
      <c r="Z1332">
        <v>134415</v>
      </c>
      <c r="AA1332">
        <v>8400920</v>
      </c>
    </row>
    <row r="1333" spans="1:27">
      <c r="A1333" t="s">
        <v>1520</v>
      </c>
      <c r="B1333" t="s">
        <v>39</v>
      </c>
      <c r="C1333" t="s">
        <v>39</v>
      </c>
      <c r="D1333">
        <v>1574</v>
      </c>
      <c r="E1333" s="12">
        <v>40499</v>
      </c>
      <c r="F1333" s="72">
        <f t="shared" si="215"/>
        <v>2010</v>
      </c>
      <c r="G1333" s="70">
        <f t="shared" si="216"/>
        <v>7532.3634053367214</v>
      </c>
      <c r="H1333" s="70" cm="1">
        <f t="array" ref="H1333">INDEX(magic_bricks_appreciation_pivot!$A$13:$K$20,MATCH(C1333,magic_bricks_appreciation_pivot!$A$13:$A$20,0),1+MATCH(F1333,INDEX(magic_bricks_appreciation_pivot!$B$13:$K$13,0),0))</f>
        <v>0.44211253020365898</v>
      </c>
      <c r="I1333" s="70">
        <f t="shared" si="223"/>
        <v>10862.515648883589</v>
      </c>
      <c r="J1333">
        <v>128</v>
      </c>
      <c r="K1333">
        <v>1</v>
      </c>
      <c r="L1333">
        <v>1</v>
      </c>
      <c r="M1333">
        <v>4</v>
      </c>
      <c r="N1333" t="s">
        <v>176</v>
      </c>
      <c r="O1333" t="s">
        <v>161</v>
      </c>
      <c r="P1333" s="12">
        <v>28819</v>
      </c>
      <c r="Q1333" t="s">
        <v>194</v>
      </c>
      <c r="R1333" t="s">
        <v>170</v>
      </c>
      <c r="S1333" t="s">
        <v>162</v>
      </c>
      <c r="T1333" t="s">
        <v>182</v>
      </c>
      <c r="U1333">
        <v>2</v>
      </c>
      <c r="V1333">
        <v>3.4</v>
      </c>
      <c r="W1333">
        <v>3.5</v>
      </c>
      <c r="X1333">
        <v>2.95</v>
      </c>
      <c r="Y1333">
        <v>320110</v>
      </c>
      <c r="Z1333">
        <v>189695</v>
      </c>
      <c r="AA1333">
        <v>11855940</v>
      </c>
    </row>
    <row r="1334" spans="1:27" hidden="1">
      <c r="A1334" t="s">
        <v>1521</v>
      </c>
      <c r="B1334" t="s">
        <v>175</v>
      </c>
      <c r="C1334" t="s">
        <v>34</v>
      </c>
      <c r="D1334">
        <v>730</v>
      </c>
      <c r="E1334" s="12">
        <v>39146</v>
      </c>
      <c r="F1334" s="72">
        <f t="shared" si="215"/>
        <v>2007</v>
      </c>
      <c r="G1334" s="70">
        <f t="shared" si="216"/>
        <v>12291.232876712329</v>
      </c>
      <c r="H1334" s="70" t="e" cm="1">
        <f t="array" ref="H1334">INDEX(magic_bricks_appreciation_pivot!$A$13:$K$20,MATCH(C1334,magic_bricks_appreciation_pivot!$A$13:$A$20,0),1+MATCH(F1334,INDEX(magic_bricks_appreciation_pivot!$B$13:$K$13,0),0))</f>
        <v>#N/A</v>
      </c>
      <c r="I1334" s="70"/>
      <c r="J1334">
        <v>4</v>
      </c>
      <c r="K1334">
        <v>1</v>
      </c>
      <c r="L1334">
        <v>1</v>
      </c>
      <c r="M1334">
        <v>2</v>
      </c>
      <c r="N1334" t="s">
        <v>154</v>
      </c>
      <c r="O1334" t="s">
        <v>155</v>
      </c>
      <c r="P1334" s="12">
        <v>32576</v>
      </c>
      <c r="Q1334" t="s">
        <v>169</v>
      </c>
      <c r="R1334" t="s">
        <v>165</v>
      </c>
      <c r="S1334" t="s">
        <v>158</v>
      </c>
      <c r="T1334" t="s">
        <v>182</v>
      </c>
      <c r="U1334">
        <v>4.8</v>
      </c>
      <c r="V1334">
        <v>3.6</v>
      </c>
      <c r="W1334">
        <v>4.4000000000000004</v>
      </c>
      <c r="X1334">
        <v>4.2</v>
      </c>
      <c r="Y1334">
        <v>242260</v>
      </c>
      <c r="Z1334">
        <v>89726</v>
      </c>
      <c r="AA1334">
        <v>8972600</v>
      </c>
    </row>
    <row r="1335" spans="1:27">
      <c r="A1335" t="s">
        <v>1522</v>
      </c>
      <c r="B1335" t="s">
        <v>201</v>
      </c>
      <c r="C1335" t="s">
        <v>201</v>
      </c>
      <c r="D1335">
        <v>2450</v>
      </c>
      <c r="E1335" s="12">
        <v>40284</v>
      </c>
      <c r="F1335" s="72">
        <f t="shared" si="215"/>
        <v>2010</v>
      </c>
      <c r="G1335" s="70">
        <f t="shared" si="216"/>
        <v>5104.7346938775509</v>
      </c>
      <c r="H1335" s="70" cm="1">
        <f t="array" ref="H1335">INDEX(magic_bricks_appreciation_pivot!$A$13:$K$20,MATCH(C1335,magic_bricks_appreciation_pivot!$A$13:$A$20,0),1+MATCH(F1335,INDEX(magic_bricks_appreciation_pivot!$B$13:$K$13,0),0))</f>
        <v>0.62790190260080292</v>
      </c>
      <c r="I1335" s="70">
        <f>G1335+G1335*H1335</f>
        <v>8310.0073204355922</v>
      </c>
      <c r="J1335">
        <v>197</v>
      </c>
      <c r="K1335">
        <v>4</v>
      </c>
      <c r="L1335">
        <v>2</v>
      </c>
      <c r="M1335">
        <v>6</v>
      </c>
      <c r="N1335" t="s">
        <v>193</v>
      </c>
      <c r="O1335" t="s">
        <v>161</v>
      </c>
      <c r="P1335" s="12">
        <v>29334</v>
      </c>
      <c r="Q1335" t="s">
        <v>194</v>
      </c>
      <c r="R1335" t="s">
        <v>170</v>
      </c>
      <c r="S1335" t="s">
        <v>162</v>
      </c>
      <c r="T1335" t="s">
        <v>182</v>
      </c>
      <c r="U1335">
        <v>3.4</v>
      </c>
      <c r="V1335">
        <v>2.8</v>
      </c>
      <c r="W1335">
        <v>3</v>
      </c>
      <c r="X1335">
        <v>3.06</v>
      </c>
      <c r="Y1335">
        <v>562797</v>
      </c>
      <c r="Z1335">
        <v>137573</v>
      </c>
      <c r="AA1335">
        <v>12506600</v>
      </c>
    </row>
    <row r="1336" spans="1:27" hidden="1">
      <c r="A1336" t="s">
        <v>1523</v>
      </c>
      <c r="B1336" t="s">
        <v>201</v>
      </c>
      <c r="C1336" t="s">
        <v>201</v>
      </c>
      <c r="D1336">
        <v>1379</v>
      </c>
      <c r="E1336" s="12">
        <v>39942</v>
      </c>
      <c r="F1336" s="72">
        <f t="shared" si="215"/>
        <v>2009</v>
      </c>
      <c r="G1336" s="70">
        <f t="shared" si="216"/>
        <v>7403.7418419144306</v>
      </c>
      <c r="H1336" s="70" t="e" cm="1">
        <f t="array" ref="H1336">INDEX(magic_bricks_appreciation_pivot!$A$13:$K$20,MATCH(C1336,magic_bricks_appreciation_pivot!$A$13:$A$20,0),1+MATCH(F1336,INDEX(magic_bricks_appreciation_pivot!$B$13:$K$13,0),0))</f>
        <v>#N/A</v>
      </c>
      <c r="I1336" s="70"/>
      <c r="J1336">
        <v>83</v>
      </c>
      <c r="K1336">
        <v>2</v>
      </c>
      <c r="L1336">
        <v>1</v>
      </c>
      <c r="M1336">
        <v>4</v>
      </c>
      <c r="N1336" t="s">
        <v>154</v>
      </c>
      <c r="O1336" t="s">
        <v>161</v>
      </c>
      <c r="P1336" s="12">
        <v>33007</v>
      </c>
      <c r="Q1336" t="s">
        <v>169</v>
      </c>
      <c r="R1336" t="s">
        <v>170</v>
      </c>
      <c r="S1336" t="s">
        <v>162</v>
      </c>
      <c r="T1336" t="s">
        <v>182</v>
      </c>
      <c r="U1336">
        <v>4.4000000000000004</v>
      </c>
      <c r="V1336">
        <v>5</v>
      </c>
      <c r="W1336">
        <v>4.7</v>
      </c>
      <c r="X1336">
        <v>4.7</v>
      </c>
      <c r="Y1336">
        <v>439020</v>
      </c>
      <c r="Z1336">
        <v>122517</v>
      </c>
      <c r="AA1336">
        <v>10209760</v>
      </c>
    </row>
    <row r="1337" spans="1:27" hidden="1">
      <c r="A1337" t="s">
        <v>1524</v>
      </c>
      <c r="B1337" t="s">
        <v>75</v>
      </c>
      <c r="D1337">
        <v>1621</v>
      </c>
      <c r="E1337" s="12">
        <v>39847</v>
      </c>
      <c r="F1337" s="72">
        <f t="shared" si="215"/>
        <v>2009</v>
      </c>
      <c r="G1337" s="70">
        <f t="shared" si="216"/>
        <v>7957.7606415792725</v>
      </c>
      <c r="H1337" s="70" t="e" cm="1">
        <f t="array" ref="H1337">INDEX(magic_bricks_appreciation_pivot!$A$13:$K$20,MATCH(C1337,magic_bricks_appreciation_pivot!$A$13:$A$20,0),1+MATCH(F1337,INDEX(magic_bricks_appreciation_pivot!$B$13:$K$13,0),0))</f>
        <v>#N/A</v>
      </c>
      <c r="I1337" s="70"/>
      <c r="J1337">
        <v>101</v>
      </c>
      <c r="K1337">
        <v>1</v>
      </c>
      <c r="L1337">
        <v>1</v>
      </c>
      <c r="M1337">
        <v>4</v>
      </c>
      <c r="N1337" t="s">
        <v>154</v>
      </c>
      <c r="O1337" t="s">
        <v>161</v>
      </c>
      <c r="P1337" s="12">
        <v>23422</v>
      </c>
      <c r="Q1337" t="s">
        <v>169</v>
      </c>
      <c r="R1337" t="s">
        <v>157</v>
      </c>
      <c r="S1337" t="s">
        <v>158</v>
      </c>
      <c r="T1337" t="s">
        <v>182</v>
      </c>
      <c r="U1337">
        <v>3.4</v>
      </c>
      <c r="V1337">
        <v>3.4</v>
      </c>
      <c r="W1337">
        <v>3</v>
      </c>
      <c r="X1337">
        <v>3.22</v>
      </c>
      <c r="Y1337">
        <v>412785</v>
      </c>
      <c r="Z1337">
        <v>167694</v>
      </c>
      <c r="AA1337">
        <v>12899530</v>
      </c>
    </row>
    <row r="1338" spans="1:27">
      <c r="A1338" t="s">
        <v>1525</v>
      </c>
      <c r="B1338" t="s">
        <v>23</v>
      </c>
      <c r="C1338" t="s">
        <v>23</v>
      </c>
      <c r="D1338">
        <v>617</v>
      </c>
      <c r="E1338" s="12">
        <v>40221</v>
      </c>
      <c r="F1338" s="72">
        <f t="shared" si="215"/>
        <v>2010</v>
      </c>
      <c r="G1338" s="70">
        <f t="shared" si="216"/>
        <v>4013.5737439222044</v>
      </c>
      <c r="H1338" s="70" cm="1">
        <f t="array" ref="H1338">INDEX(magic_bricks_appreciation_pivot!$A$13:$K$20,MATCH(C1338,magic_bricks_appreciation_pivot!$A$13:$A$20,0),1+MATCH(F1338,INDEX(magic_bricks_appreciation_pivot!$B$13:$K$13,0),0))</f>
        <v>0.49881786187527283</v>
      </c>
      <c r="I1338" s="70">
        <f t="shared" ref="I1338:I1339" si="224">G1338+G1338*H1338</f>
        <v>6015.6160173442122</v>
      </c>
      <c r="J1338">
        <v>74</v>
      </c>
      <c r="K1338">
        <v>1</v>
      </c>
      <c r="L1338">
        <v>1</v>
      </c>
      <c r="M1338">
        <v>2</v>
      </c>
      <c r="N1338" t="s">
        <v>176</v>
      </c>
      <c r="O1338" t="s">
        <v>161</v>
      </c>
      <c r="P1338" s="12">
        <v>30731</v>
      </c>
      <c r="Q1338" t="s">
        <v>169</v>
      </c>
      <c r="R1338" t="s">
        <v>177</v>
      </c>
      <c r="S1338" t="s">
        <v>178</v>
      </c>
      <c r="T1338" t="s">
        <v>159</v>
      </c>
      <c r="U1338">
        <v>2.1</v>
      </c>
      <c r="V1338">
        <v>3.8</v>
      </c>
      <c r="W1338">
        <v>5</v>
      </c>
      <c r="X1338">
        <v>3.77</v>
      </c>
      <c r="Y1338">
        <v>118866</v>
      </c>
      <c r="Z1338">
        <v>47051</v>
      </c>
      <c r="AA1338">
        <v>2476375</v>
      </c>
    </row>
    <row r="1339" spans="1:27">
      <c r="A1339" t="s">
        <v>1526</v>
      </c>
      <c r="B1339" t="s">
        <v>23</v>
      </c>
      <c r="C1339" t="s">
        <v>23</v>
      </c>
      <c r="D1339">
        <v>508</v>
      </c>
      <c r="E1339" s="12">
        <v>40902</v>
      </c>
      <c r="F1339" s="72">
        <f t="shared" si="215"/>
        <v>2011</v>
      </c>
      <c r="G1339" s="70">
        <f t="shared" si="216"/>
        <v>11179.133858267716</v>
      </c>
      <c r="H1339" s="70" cm="1">
        <f t="array" ref="H1339">INDEX(magic_bricks_appreciation_pivot!$A$13:$K$20,MATCH(C1339,magic_bricks_appreciation_pivot!$A$13:$A$20,0),1+MATCH(F1339,INDEX(magic_bricks_appreciation_pivot!$B$13:$K$13,0),0))</f>
        <v>0.30621792098525186</v>
      </c>
      <c r="I1339" s="70">
        <f t="shared" si="224"/>
        <v>14602.384986762294</v>
      </c>
      <c r="J1339">
        <v>115</v>
      </c>
      <c r="K1339">
        <v>1</v>
      </c>
      <c r="L1339">
        <v>1</v>
      </c>
      <c r="M1339">
        <v>2</v>
      </c>
      <c r="N1339" t="s">
        <v>168</v>
      </c>
      <c r="O1339" t="s">
        <v>155</v>
      </c>
      <c r="P1339" s="12">
        <v>35062</v>
      </c>
      <c r="Q1339" t="s">
        <v>194</v>
      </c>
      <c r="R1339" t="s">
        <v>177</v>
      </c>
      <c r="S1339" t="s">
        <v>162</v>
      </c>
      <c r="T1339" t="s">
        <v>171</v>
      </c>
      <c r="U1339">
        <v>4.3</v>
      </c>
      <c r="V1339">
        <v>3.4</v>
      </c>
      <c r="W1339">
        <v>4.3</v>
      </c>
      <c r="X1339">
        <v>4.03</v>
      </c>
      <c r="Y1339">
        <v>249876</v>
      </c>
      <c r="Z1339">
        <v>62469</v>
      </c>
      <c r="AA1339">
        <v>5679000</v>
      </c>
    </row>
    <row r="1340" spans="1:27" hidden="1">
      <c r="A1340" t="s">
        <v>1527</v>
      </c>
      <c r="B1340" t="s">
        <v>23</v>
      </c>
      <c r="C1340" t="s">
        <v>23</v>
      </c>
      <c r="D1340">
        <v>1485</v>
      </c>
      <c r="E1340" s="12">
        <v>40073</v>
      </c>
      <c r="F1340" s="72">
        <f t="shared" si="215"/>
        <v>2009</v>
      </c>
      <c r="G1340" s="70">
        <f t="shared" si="216"/>
        <v>5401.0101010101007</v>
      </c>
      <c r="H1340" s="70" t="e" cm="1">
        <f t="array" ref="H1340">INDEX(magic_bricks_appreciation_pivot!$A$13:$K$20,MATCH(C1340,magic_bricks_appreciation_pivot!$A$13:$A$20,0),1+MATCH(F1340,INDEX(magic_bricks_appreciation_pivot!$B$13:$K$13,0),0))</f>
        <v>#N/A</v>
      </c>
      <c r="I1340" s="70"/>
      <c r="J1340">
        <v>120</v>
      </c>
      <c r="K1340">
        <v>2</v>
      </c>
      <c r="L1340">
        <v>2</v>
      </c>
      <c r="M1340">
        <v>4</v>
      </c>
      <c r="N1340" t="s">
        <v>154</v>
      </c>
      <c r="O1340" t="s">
        <v>155</v>
      </c>
      <c r="P1340" s="12">
        <v>28393</v>
      </c>
      <c r="Q1340" t="s">
        <v>194</v>
      </c>
      <c r="R1340" t="s">
        <v>165</v>
      </c>
      <c r="S1340" t="s">
        <v>178</v>
      </c>
      <c r="T1340" t="s">
        <v>166</v>
      </c>
      <c r="U1340">
        <v>2</v>
      </c>
      <c r="V1340">
        <v>3</v>
      </c>
      <c r="W1340">
        <v>4.8</v>
      </c>
      <c r="X1340">
        <v>3.42</v>
      </c>
      <c r="Y1340">
        <v>360923</v>
      </c>
      <c r="Z1340">
        <v>104267</v>
      </c>
      <c r="AA1340">
        <v>8020500</v>
      </c>
    </row>
    <row r="1341" spans="1:27">
      <c r="A1341" t="s">
        <v>1528</v>
      </c>
      <c r="B1341" t="s">
        <v>23</v>
      </c>
      <c r="C1341" t="s">
        <v>23</v>
      </c>
      <c r="D1341">
        <v>804</v>
      </c>
      <c r="E1341" s="12">
        <v>40473</v>
      </c>
      <c r="F1341" s="72">
        <f t="shared" si="215"/>
        <v>2010</v>
      </c>
      <c r="G1341" s="70">
        <f t="shared" si="216"/>
        <v>10443.097014925374</v>
      </c>
      <c r="H1341" s="70" cm="1">
        <f t="array" ref="H1341">INDEX(magic_bricks_appreciation_pivot!$A$13:$K$20,MATCH(C1341,magic_bricks_appreciation_pivot!$A$13:$A$20,0),1+MATCH(F1341,INDEX(magic_bricks_appreciation_pivot!$B$13:$K$13,0),0))</f>
        <v>0.49881786187527283</v>
      </c>
      <c r="I1341" s="70">
        <f>G1341+G1341*H1341</f>
        <v>15652.300339266492</v>
      </c>
      <c r="J1341">
        <v>46</v>
      </c>
      <c r="K1341">
        <v>1</v>
      </c>
      <c r="L1341">
        <v>1</v>
      </c>
      <c r="M1341">
        <v>2</v>
      </c>
      <c r="N1341" t="s">
        <v>193</v>
      </c>
      <c r="O1341" t="s">
        <v>161</v>
      </c>
      <c r="P1341" s="12">
        <v>37918</v>
      </c>
      <c r="Q1341" t="s">
        <v>156</v>
      </c>
      <c r="R1341" t="s">
        <v>170</v>
      </c>
      <c r="S1341" t="s">
        <v>178</v>
      </c>
      <c r="T1341" t="s">
        <v>182</v>
      </c>
      <c r="U1341">
        <v>3.1</v>
      </c>
      <c r="V1341">
        <v>2.5</v>
      </c>
      <c r="W1341">
        <v>4.4000000000000004</v>
      </c>
      <c r="X1341">
        <v>3.44</v>
      </c>
      <c r="Y1341">
        <v>293869</v>
      </c>
      <c r="Z1341">
        <v>75566</v>
      </c>
      <c r="AA1341">
        <v>8396250</v>
      </c>
    </row>
    <row r="1342" spans="1:27" hidden="1">
      <c r="A1342" t="s">
        <v>1529</v>
      </c>
      <c r="B1342" t="s">
        <v>175</v>
      </c>
      <c r="C1342" t="s">
        <v>34</v>
      </c>
      <c r="D1342">
        <v>917</v>
      </c>
      <c r="E1342" s="12">
        <v>39396</v>
      </c>
      <c r="F1342" s="72">
        <f t="shared" si="215"/>
        <v>2007</v>
      </c>
      <c r="G1342" s="70">
        <f t="shared" si="216"/>
        <v>7754.198473282443</v>
      </c>
      <c r="H1342" s="70" t="e" cm="1">
        <f t="array" ref="H1342">INDEX(magic_bricks_appreciation_pivot!$A$13:$K$20,MATCH(C1342,magic_bricks_appreciation_pivot!$A$13:$A$20,0),1+MATCH(F1342,INDEX(magic_bricks_appreciation_pivot!$B$13:$K$13,0),0))</f>
        <v>#N/A</v>
      </c>
      <c r="I1342" s="70"/>
      <c r="J1342">
        <v>147</v>
      </c>
      <c r="K1342">
        <v>1</v>
      </c>
      <c r="L1342">
        <v>1</v>
      </c>
      <c r="M1342">
        <v>3</v>
      </c>
      <c r="N1342" t="s">
        <v>176</v>
      </c>
      <c r="O1342" t="s">
        <v>161</v>
      </c>
      <c r="P1342" s="12">
        <v>36476</v>
      </c>
      <c r="Q1342" t="s">
        <v>194</v>
      </c>
      <c r="R1342" t="s">
        <v>165</v>
      </c>
      <c r="S1342" t="s">
        <v>178</v>
      </c>
      <c r="T1342" t="s">
        <v>166</v>
      </c>
      <c r="U1342">
        <v>4.5999999999999996</v>
      </c>
      <c r="V1342">
        <v>5</v>
      </c>
      <c r="W1342">
        <v>3.2</v>
      </c>
      <c r="X1342">
        <v>4.34</v>
      </c>
      <c r="Y1342">
        <v>199097</v>
      </c>
      <c r="Z1342">
        <v>78217</v>
      </c>
      <c r="AA1342">
        <v>7110600</v>
      </c>
    </row>
    <row r="1343" spans="1:27">
      <c r="A1343" t="s">
        <v>1530</v>
      </c>
      <c r="B1343" t="s">
        <v>39</v>
      </c>
      <c r="C1343" t="s">
        <v>39</v>
      </c>
      <c r="D1343">
        <v>1729</v>
      </c>
      <c r="E1343" s="12">
        <v>40799</v>
      </c>
      <c r="F1343" s="72">
        <f t="shared" si="215"/>
        <v>2011</v>
      </c>
      <c r="G1343" s="70">
        <f t="shared" si="216"/>
        <v>8189.0456911509546</v>
      </c>
      <c r="H1343" s="70" cm="1">
        <f t="array" ref="H1343">INDEX(magic_bricks_appreciation_pivot!$A$13:$K$20,MATCH(C1343,magic_bricks_appreciation_pivot!$A$13:$A$20,0),1+MATCH(F1343,INDEX(magic_bricks_appreciation_pivot!$B$13:$K$13,0),0))</f>
        <v>0.32133594787779113</v>
      </c>
      <c r="I1343" s="70">
        <f>G1343+G1343*H1343</f>
        <v>10820.480450531488</v>
      </c>
      <c r="J1343">
        <v>80</v>
      </c>
      <c r="K1343">
        <v>1</v>
      </c>
      <c r="L1343">
        <v>1</v>
      </c>
      <c r="M1343">
        <v>4</v>
      </c>
      <c r="N1343" t="s">
        <v>184</v>
      </c>
      <c r="O1343" t="s">
        <v>161</v>
      </c>
      <c r="P1343" s="12">
        <v>27294</v>
      </c>
      <c r="Q1343" t="s">
        <v>169</v>
      </c>
      <c r="R1343" t="s">
        <v>170</v>
      </c>
      <c r="S1343" t="s">
        <v>162</v>
      </c>
      <c r="T1343" t="s">
        <v>182</v>
      </c>
      <c r="U1343">
        <v>2</v>
      </c>
      <c r="V1343">
        <v>4.3</v>
      </c>
      <c r="W1343">
        <v>2.2000000000000002</v>
      </c>
      <c r="X1343">
        <v>2.6549999999999998</v>
      </c>
      <c r="Y1343">
        <v>382289</v>
      </c>
      <c r="Z1343">
        <v>99112</v>
      </c>
      <c r="AA1343">
        <v>14158860</v>
      </c>
    </row>
    <row r="1344" spans="1:27" hidden="1">
      <c r="A1344" t="s">
        <v>1531</v>
      </c>
      <c r="B1344" t="s">
        <v>175</v>
      </c>
      <c r="C1344" t="s">
        <v>34</v>
      </c>
      <c r="D1344">
        <v>1102</v>
      </c>
      <c r="E1344" s="12">
        <v>39838</v>
      </c>
      <c r="F1344" s="72">
        <f t="shared" si="215"/>
        <v>2009</v>
      </c>
      <c r="G1344" s="70">
        <f t="shared" si="216"/>
        <v>13167.831215970962</v>
      </c>
      <c r="H1344" s="70" t="e" cm="1">
        <f t="array" ref="H1344">INDEX(magic_bricks_appreciation_pivot!$A$13:$K$20,MATCH(C1344,magic_bricks_appreciation_pivot!$A$13:$A$20,0),1+MATCH(F1344,INDEX(magic_bricks_appreciation_pivot!$B$13:$K$13,0),0))</f>
        <v>#N/A</v>
      </c>
      <c r="I1344" s="70"/>
      <c r="J1344">
        <v>89</v>
      </c>
      <c r="K1344">
        <v>1</v>
      </c>
      <c r="L1344">
        <v>1</v>
      </c>
      <c r="M1344">
        <v>3</v>
      </c>
      <c r="N1344" t="s">
        <v>193</v>
      </c>
      <c r="O1344" t="s">
        <v>155</v>
      </c>
      <c r="P1344" s="12">
        <v>29253</v>
      </c>
      <c r="Q1344" t="s">
        <v>156</v>
      </c>
      <c r="R1344" t="s">
        <v>177</v>
      </c>
      <c r="S1344" t="s">
        <v>162</v>
      </c>
      <c r="T1344" t="s">
        <v>182</v>
      </c>
      <c r="U1344">
        <v>2.7</v>
      </c>
      <c r="V1344">
        <v>3.6</v>
      </c>
      <c r="W1344">
        <v>2</v>
      </c>
      <c r="X1344">
        <v>2.85</v>
      </c>
      <c r="Y1344">
        <v>449839</v>
      </c>
      <c r="Z1344">
        <v>246686</v>
      </c>
      <c r="AA1344">
        <v>14510950</v>
      </c>
    </row>
    <row r="1345" spans="1:27" hidden="1">
      <c r="A1345" t="s">
        <v>1532</v>
      </c>
      <c r="B1345" t="s">
        <v>51</v>
      </c>
      <c r="C1345" t="s">
        <v>51</v>
      </c>
      <c r="D1345">
        <v>1826</v>
      </c>
      <c r="E1345" s="12">
        <v>38521</v>
      </c>
      <c r="F1345" s="72">
        <f t="shared" si="215"/>
        <v>2005</v>
      </c>
      <c r="G1345" s="70">
        <f t="shared" si="216"/>
        <v>9088.4282584884986</v>
      </c>
      <c r="H1345" s="70" t="e" cm="1">
        <f t="array" ref="H1345">INDEX(magic_bricks_appreciation_pivot!$A$13:$K$20,MATCH(C1345,magic_bricks_appreciation_pivot!$A$13:$A$20,0),1+MATCH(F1345,INDEX(magic_bricks_appreciation_pivot!$B$13:$K$13,0),0))</f>
        <v>#N/A</v>
      </c>
      <c r="I1345" s="70"/>
      <c r="J1345">
        <v>67</v>
      </c>
      <c r="K1345">
        <v>3</v>
      </c>
      <c r="L1345">
        <v>2</v>
      </c>
      <c r="M1345">
        <v>5</v>
      </c>
      <c r="N1345" t="s">
        <v>184</v>
      </c>
      <c r="O1345" t="s">
        <v>155</v>
      </c>
      <c r="P1345" s="12">
        <v>27206</v>
      </c>
      <c r="Q1345" t="s">
        <v>156</v>
      </c>
      <c r="R1345" t="s">
        <v>170</v>
      </c>
      <c r="S1345" t="s">
        <v>158</v>
      </c>
      <c r="T1345" t="s">
        <v>166</v>
      </c>
      <c r="U1345">
        <v>3</v>
      </c>
      <c r="V1345">
        <v>4.7</v>
      </c>
      <c r="W1345">
        <v>2.9</v>
      </c>
      <c r="X1345">
        <v>3.74</v>
      </c>
      <c r="Y1345">
        <v>647223</v>
      </c>
      <c r="Z1345">
        <v>215741</v>
      </c>
      <c r="AA1345">
        <v>16595470</v>
      </c>
    </row>
    <row r="1346" spans="1:27" hidden="1">
      <c r="A1346" t="s">
        <v>1533</v>
      </c>
      <c r="B1346" t="s">
        <v>51</v>
      </c>
      <c r="C1346" t="s">
        <v>51</v>
      </c>
      <c r="D1346">
        <v>1864</v>
      </c>
      <c r="E1346" s="12">
        <v>40028</v>
      </c>
      <c r="F1346" s="72">
        <f t="shared" si="215"/>
        <v>2009</v>
      </c>
      <c r="G1346" s="70">
        <f t="shared" si="216"/>
        <v>8537.3229613733911</v>
      </c>
      <c r="H1346" s="70" t="e" cm="1">
        <f t="array" ref="H1346">INDEX(magic_bricks_appreciation_pivot!$A$13:$K$20,MATCH(C1346,magic_bricks_appreciation_pivot!$A$13:$A$20,0),1+MATCH(F1346,INDEX(magic_bricks_appreciation_pivot!$B$13:$K$13,0),0))</f>
        <v>#N/A</v>
      </c>
      <c r="I1346" s="70"/>
      <c r="J1346">
        <v>46</v>
      </c>
      <c r="K1346">
        <v>3</v>
      </c>
      <c r="L1346">
        <v>2</v>
      </c>
      <c r="M1346">
        <v>5</v>
      </c>
      <c r="N1346" t="s">
        <v>193</v>
      </c>
      <c r="O1346" t="s">
        <v>155</v>
      </c>
      <c r="P1346" s="12">
        <v>21413</v>
      </c>
      <c r="Q1346" t="s">
        <v>156</v>
      </c>
      <c r="R1346" t="s">
        <v>170</v>
      </c>
      <c r="S1346" t="s">
        <v>162</v>
      </c>
      <c r="T1346" t="s">
        <v>163</v>
      </c>
      <c r="U1346">
        <v>2.7</v>
      </c>
      <c r="V1346">
        <v>2</v>
      </c>
      <c r="W1346">
        <v>3.1</v>
      </c>
      <c r="X1346">
        <v>2.5099999999999998</v>
      </c>
      <c r="Y1346">
        <v>636543</v>
      </c>
      <c r="Z1346">
        <v>206876</v>
      </c>
      <c r="AA1346">
        <v>15913570</v>
      </c>
    </row>
    <row r="1347" spans="1:27" hidden="1">
      <c r="A1347" t="s">
        <v>1534</v>
      </c>
      <c r="B1347" t="s">
        <v>51</v>
      </c>
      <c r="C1347" t="s">
        <v>51</v>
      </c>
      <c r="D1347">
        <v>1776</v>
      </c>
      <c r="E1347" s="12">
        <v>38218</v>
      </c>
      <c r="F1347" s="72">
        <f t="shared" ref="F1347:F1410" si="225">YEAR(E1347)</f>
        <v>2004</v>
      </c>
      <c r="G1347" s="70">
        <f t="shared" ref="G1347:G1410" si="226">AA1347/D1347</f>
        <v>5869.093468468468</v>
      </c>
      <c r="H1347" s="70" t="e" cm="1">
        <f t="array" ref="H1347">INDEX(magic_bricks_appreciation_pivot!$A$13:$K$20,MATCH(C1347,magic_bricks_appreciation_pivot!$A$13:$A$20,0),1+MATCH(F1347,INDEX(magic_bricks_appreciation_pivot!$B$13:$K$13,0),0))</f>
        <v>#N/A</v>
      </c>
      <c r="I1347" s="70"/>
      <c r="J1347">
        <v>196</v>
      </c>
      <c r="K1347">
        <v>2</v>
      </c>
      <c r="L1347">
        <v>1</v>
      </c>
      <c r="M1347">
        <v>4</v>
      </c>
      <c r="N1347" t="s">
        <v>176</v>
      </c>
      <c r="O1347" t="s">
        <v>161</v>
      </c>
      <c r="P1347" s="12">
        <v>20698</v>
      </c>
      <c r="Q1347" t="s">
        <v>169</v>
      </c>
      <c r="R1347" t="s">
        <v>157</v>
      </c>
      <c r="S1347" t="s">
        <v>158</v>
      </c>
      <c r="T1347" t="s">
        <v>182</v>
      </c>
      <c r="U1347">
        <v>3</v>
      </c>
      <c r="V1347">
        <v>4.9000000000000004</v>
      </c>
      <c r="W1347">
        <v>3.1</v>
      </c>
      <c r="X1347">
        <v>3.89</v>
      </c>
      <c r="Y1347">
        <v>333552</v>
      </c>
      <c r="Z1347">
        <v>177200</v>
      </c>
      <c r="AA1347">
        <v>10423510</v>
      </c>
    </row>
    <row r="1348" spans="1:27">
      <c r="A1348" t="s">
        <v>1535</v>
      </c>
      <c r="B1348" t="s">
        <v>175</v>
      </c>
      <c r="C1348" t="s">
        <v>34</v>
      </c>
      <c r="D1348">
        <v>1091</v>
      </c>
      <c r="E1348" s="12">
        <v>40419</v>
      </c>
      <c r="F1348" s="72">
        <f t="shared" si="225"/>
        <v>2010</v>
      </c>
      <c r="G1348" s="70">
        <f t="shared" si="226"/>
        <v>11632.080659945004</v>
      </c>
      <c r="H1348" s="70" cm="1">
        <f t="array" ref="H1348">INDEX(magic_bricks_appreciation_pivot!$A$13:$K$20,MATCH(C1348,magic_bricks_appreciation_pivot!$A$13:$A$20,0),1+MATCH(F1348,INDEX(magic_bricks_appreciation_pivot!$B$13:$K$13,0),0))</f>
        <v>0.46848170778869208</v>
      </c>
      <c r="I1348" s="70">
        <f>G1348+G1348*H1348</f>
        <v>17081.497672651858</v>
      </c>
      <c r="J1348">
        <v>184</v>
      </c>
      <c r="K1348">
        <v>1</v>
      </c>
      <c r="L1348">
        <v>1</v>
      </c>
      <c r="M1348">
        <v>3</v>
      </c>
      <c r="N1348" t="s">
        <v>154</v>
      </c>
      <c r="O1348" t="s">
        <v>161</v>
      </c>
      <c r="P1348" s="12">
        <v>37499</v>
      </c>
      <c r="Q1348" t="s">
        <v>156</v>
      </c>
      <c r="R1348" t="s">
        <v>165</v>
      </c>
      <c r="S1348" t="s">
        <v>178</v>
      </c>
      <c r="T1348" t="s">
        <v>182</v>
      </c>
      <c r="U1348">
        <v>2.9</v>
      </c>
      <c r="V1348">
        <v>4.5</v>
      </c>
      <c r="W1348">
        <v>2.9</v>
      </c>
      <c r="X1348">
        <v>3.54</v>
      </c>
      <c r="Y1348">
        <v>317265</v>
      </c>
      <c r="Z1348">
        <v>164978</v>
      </c>
      <c r="AA1348">
        <v>12690600</v>
      </c>
    </row>
    <row r="1349" spans="1:27" hidden="1">
      <c r="A1349" t="s">
        <v>1536</v>
      </c>
      <c r="B1349" t="s">
        <v>56</v>
      </c>
      <c r="C1349" t="s">
        <v>56</v>
      </c>
      <c r="D1349">
        <v>712</v>
      </c>
      <c r="E1349" s="12">
        <v>39937</v>
      </c>
      <c r="F1349" s="72">
        <f t="shared" si="225"/>
        <v>2009</v>
      </c>
      <c r="G1349" s="70">
        <f t="shared" si="226"/>
        <v>14897.141853932584</v>
      </c>
      <c r="H1349" s="70" t="e" cm="1">
        <f t="array" ref="H1349">INDEX(magic_bricks_appreciation_pivot!$A$13:$K$20,MATCH(C1349,magic_bricks_appreciation_pivot!$A$13:$A$20,0),1+MATCH(F1349,INDEX(magic_bricks_appreciation_pivot!$B$13:$K$13,0),0))</f>
        <v>#N/A</v>
      </c>
      <c r="I1349" s="70"/>
      <c r="J1349">
        <v>118</v>
      </c>
      <c r="K1349">
        <v>1</v>
      </c>
      <c r="L1349">
        <v>1</v>
      </c>
      <c r="M1349">
        <v>2</v>
      </c>
      <c r="N1349" t="s">
        <v>168</v>
      </c>
      <c r="O1349" t="s">
        <v>155</v>
      </c>
      <c r="P1349" s="12">
        <v>35922</v>
      </c>
      <c r="Q1349" t="s">
        <v>156</v>
      </c>
      <c r="R1349" t="s">
        <v>170</v>
      </c>
      <c r="S1349" t="s">
        <v>158</v>
      </c>
      <c r="T1349" t="s">
        <v>163</v>
      </c>
      <c r="U1349">
        <v>3.6</v>
      </c>
      <c r="V1349">
        <v>4.5999999999999996</v>
      </c>
      <c r="W1349">
        <v>3.3</v>
      </c>
      <c r="X1349">
        <v>3.65</v>
      </c>
      <c r="Y1349">
        <v>403057</v>
      </c>
      <c r="Z1349">
        <v>137888</v>
      </c>
      <c r="AA1349">
        <v>10606765</v>
      </c>
    </row>
    <row r="1350" spans="1:27">
      <c r="A1350" t="s">
        <v>1537</v>
      </c>
      <c r="B1350" t="s">
        <v>175</v>
      </c>
      <c r="C1350" t="s">
        <v>34</v>
      </c>
      <c r="D1350">
        <v>795</v>
      </c>
      <c r="E1350" s="12">
        <v>41773</v>
      </c>
      <c r="F1350" s="72">
        <f t="shared" si="225"/>
        <v>2014</v>
      </c>
      <c r="G1350" s="70">
        <f t="shared" si="226"/>
        <v>15488.490566037735</v>
      </c>
      <c r="H1350" s="70" cm="1">
        <f t="array" ref="H1350">INDEX(magic_bricks_appreciation_pivot!$A$13:$K$20,MATCH(C1350,magic_bricks_appreciation_pivot!$A$13:$A$20,0),1+MATCH(F1350,INDEX(magic_bricks_appreciation_pivot!$B$13:$K$13,0),0))</f>
        <v>5.1040744021257752E-2</v>
      </c>
      <c r="I1350" s="70">
        <f>G1350+G1350*H1350</f>
        <v>16279.034648294533</v>
      </c>
      <c r="J1350">
        <v>16</v>
      </c>
      <c r="K1350">
        <v>1</v>
      </c>
      <c r="L1350">
        <v>1</v>
      </c>
      <c r="M1350">
        <v>2</v>
      </c>
      <c r="N1350" t="s">
        <v>168</v>
      </c>
      <c r="O1350" t="s">
        <v>155</v>
      </c>
      <c r="P1350" s="12">
        <v>35568</v>
      </c>
      <c r="Q1350" t="s">
        <v>156</v>
      </c>
      <c r="R1350" t="s">
        <v>170</v>
      </c>
      <c r="S1350" t="s">
        <v>162</v>
      </c>
      <c r="T1350" t="s">
        <v>182</v>
      </c>
      <c r="U1350">
        <v>2.2000000000000002</v>
      </c>
      <c r="V1350">
        <v>2.8</v>
      </c>
      <c r="W1350">
        <v>4</v>
      </c>
      <c r="X1350">
        <v>2.98</v>
      </c>
      <c r="Y1350">
        <v>406341</v>
      </c>
      <c r="Z1350">
        <v>209327</v>
      </c>
      <c r="AA1350">
        <v>12313350</v>
      </c>
    </row>
    <row r="1351" spans="1:27" hidden="1">
      <c r="A1351" t="s">
        <v>1538</v>
      </c>
      <c r="B1351" t="s">
        <v>175</v>
      </c>
      <c r="C1351" t="s">
        <v>34</v>
      </c>
      <c r="D1351">
        <v>922</v>
      </c>
      <c r="E1351" s="12">
        <v>39933</v>
      </c>
      <c r="F1351" s="72">
        <f t="shared" si="225"/>
        <v>2009</v>
      </c>
      <c r="G1351" s="70">
        <f t="shared" si="226"/>
        <v>14414.208242950108</v>
      </c>
      <c r="H1351" s="70" t="e" cm="1">
        <f t="array" ref="H1351">INDEX(magic_bricks_appreciation_pivot!$A$13:$K$20,MATCH(C1351,magic_bricks_appreciation_pivot!$A$13:$A$20,0),1+MATCH(F1351,INDEX(magic_bricks_appreciation_pivot!$B$13:$K$13,0),0))</f>
        <v>#N/A</v>
      </c>
      <c r="I1351" s="70"/>
      <c r="J1351">
        <v>80</v>
      </c>
      <c r="K1351">
        <v>1</v>
      </c>
      <c r="L1351">
        <v>1</v>
      </c>
      <c r="M1351">
        <v>3</v>
      </c>
      <c r="N1351" t="s">
        <v>184</v>
      </c>
      <c r="O1351" t="s">
        <v>155</v>
      </c>
      <c r="P1351" s="12">
        <v>31903</v>
      </c>
      <c r="Q1351" t="s">
        <v>156</v>
      </c>
      <c r="R1351" t="s">
        <v>170</v>
      </c>
      <c r="S1351" t="s">
        <v>158</v>
      </c>
      <c r="T1351" t="s">
        <v>182</v>
      </c>
      <c r="U1351">
        <v>4</v>
      </c>
      <c r="V1351">
        <v>4.5999999999999996</v>
      </c>
      <c r="W1351">
        <v>2.5</v>
      </c>
      <c r="X1351">
        <v>3.79</v>
      </c>
      <c r="Y1351">
        <v>332248</v>
      </c>
      <c r="Z1351">
        <v>53160</v>
      </c>
      <c r="AA1351">
        <v>13289900</v>
      </c>
    </row>
    <row r="1352" spans="1:27">
      <c r="A1352" t="s">
        <v>1539</v>
      </c>
      <c r="B1352" t="s">
        <v>23</v>
      </c>
      <c r="C1352" t="s">
        <v>23</v>
      </c>
      <c r="D1352">
        <v>1473</v>
      </c>
      <c r="E1352" s="12">
        <v>40218</v>
      </c>
      <c r="F1352" s="72">
        <f t="shared" si="225"/>
        <v>2010</v>
      </c>
      <c r="G1352" s="70">
        <f t="shared" si="226"/>
        <v>5670.061099796334</v>
      </c>
      <c r="H1352" s="70" cm="1">
        <f t="array" ref="H1352">INDEX(magic_bricks_appreciation_pivot!$A$13:$K$20,MATCH(C1352,magic_bricks_appreciation_pivot!$A$13:$A$20,0),1+MATCH(F1352,INDEX(magic_bricks_appreciation_pivot!$B$13:$K$13,0),0))</f>
        <v>0.49881786187527283</v>
      </c>
      <c r="I1352" s="70">
        <f>G1352+G1352*H1352</f>
        <v>8498.3888542988989</v>
      </c>
      <c r="J1352">
        <v>80</v>
      </c>
      <c r="K1352">
        <v>2</v>
      </c>
      <c r="L1352">
        <v>2</v>
      </c>
      <c r="M1352">
        <v>4</v>
      </c>
      <c r="N1352" t="s">
        <v>176</v>
      </c>
      <c r="O1352" t="s">
        <v>155</v>
      </c>
      <c r="P1352" s="12">
        <v>36568</v>
      </c>
      <c r="Q1352" t="s">
        <v>194</v>
      </c>
      <c r="R1352" t="s">
        <v>170</v>
      </c>
      <c r="S1352" t="s">
        <v>158</v>
      </c>
      <c r="T1352" t="s">
        <v>163</v>
      </c>
      <c r="U1352">
        <v>3.6</v>
      </c>
      <c r="V1352">
        <v>2</v>
      </c>
      <c r="W1352">
        <v>4.0999999999999996</v>
      </c>
      <c r="X1352">
        <v>3.32</v>
      </c>
      <c r="Y1352">
        <v>258912</v>
      </c>
      <c r="Z1352">
        <v>100224</v>
      </c>
      <c r="AA1352">
        <v>8352000</v>
      </c>
    </row>
    <row r="1353" spans="1:27" hidden="1">
      <c r="A1353" t="s">
        <v>1540</v>
      </c>
      <c r="B1353" t="s">
        <v>23</v>
      </c>
      <c r="C1353" t="s">
        <v>23</v>
      </c>
      <c r="D1353">
        <v>1699</v>
      </c>
      <c r="E1353" s="12">
        <v>40169</v>
      </c>
      <c r="F1353" s="72">
        <f t="shared" si="225"/>
        <v>2009</v>
      </c>
      <c r="G1353" s="70">
        <f t="shared" si="226"/>
        <v>6723.8081224249563</v>
      </c>
      <c r="H1353" s="70" t="e" cm="1">
        <f t="array" ref="H1353">INDEX(magic_bricks_appreciation_pivot!$A$13:$K$20,MATCH(C1353,magic_bricks_appreciation_pivot!$A$13:$A$20,0),1+MATCH(F1353,INDEX(magic_bricks_appreciation_pivot!$B$13:$K$13,0),0))</f>
        <v>#N/A</v>
      </c>
      <c r="I1353" s="70"/>
      <c r="J1353">
        <v>10</v>
      </c>
      <c r="K1353">
        <v>2</v>
      </c>
      <c r="L1353">
        <v>2</v>
      </c>
      <c r="M1353">
        <v>4</v>
      </c>
      <c r="N1353" t="s">
        <v>193</v>
      </c>
      <c r="O1353" t="s">
        <v>155</v>
      </c>
      <c r="P1353" s="12">
        <v>36884</v>
      </c>
      <c r="Q1353" t="s">
        <v>156</v>
      </c>
      <c r="R1353" t="s">
        <v>165</v>
      </c>
      <c r="S1353" t="s">
        <v>178</v>
      </c>
      <c r="T1353" t="s">
        <v>173</v>
      </c>
      <c r="U1353">
        <v>3</v>
      </c>
      <c r="V1353">
        <v>2.9</v>
      </c>
      <c r="W1353">
        <v>3.4</v>
      </c>
      <c r="X1353">
        <v>3.13</v>
      </c>
      <c r="Y1353">
        <v>422679</v>
      </c>
      <c r="Z1353">
        <v>102814</v>
      </c>
      <c r="AA1353">
        <v>11423750</v>
      </c>
    </row>
    <row r="1354" spans="1:27">
      <c r="A1354" t="s">
        <v>1541</v>
      </c>
      <c r="B1354" t="s">
        <v>175</v>
      </c>
      <c r="C1354" t="s">
        <v>34</v>
      </c>
      <c r="D1354">
        <v>1026</v>
      </c>
      <c r="E1354" s="12">
        <v>40719</v>
      </c>
      <c r="F1354" s="72">
        <f t="shared" si="225"/>
        <v>2011</v>
      </c>
      <c r="G1354" s="70">
        <f t="shared" si="226"/>
        <v>9863.6159844054582</v>
      </c>
      <c r="H1354" s="70" cm="1">
        <f t="array" ref="H1354">INDEX(magic_bricks_appreciation_pivot!$A$13:$K$20,MATCH(C1354,magic_bricks_appreciation_pivot!$A$13:$A$20,0),1+MATCH(F1354,INDEX(magic_bricks_appreciation_pivot!$B$13:$K$13,0),0))</f>
        <v>0.22839026915113872</v>
      </c>
      <c r="I1354" s="70">
        <f>G1354+G1354*H1354</f>
        <v>12116.369893887295</v>
      </c>
      <c r="J1354">
        <v>5</v>
      </c>
      <c r="K1354">
        <v>1</v>
      </c>
      <c r="L1354">
        <v>1</v>
      </c>
      <c r="M1354">
        <v>3</v>
      </c>
      <c r="N1354" t="s">
        <v>184</v>
      </c>
      <c r="O1354" t="s">
        <v>161</v>
      </c>
      <c r="P1354" s="12">
        <v>33784</v>
      </c>
      <c r="Q1354" t="s">
        <v>169</v>
      </c>
      <c r="R1354" t="s">
        <v>165</v>
      </c>
      <c r="S1354" t="s">
        <v>162</v>
      </c>
      <c r="T1354" t="s">
        <v>182</v>
      </c>
      <c r="U1354">
        <v>3.1</v>
      </c>
      <c r="V1354">
        <v>4</v>
      </c>
      <c r="W1354">
        <v>3.4</v>
      </c>
      <c r="X1354">
        <v>3.55</v>
      </c>
      <c r="Y1354">
        <v>293482</v>
      </c>
      <c r="Z1354">
        <v>80961</v>
      </c>
      <c r="AA1354">
        <v>10120070</v>
      </c>
    </row>
    <row r="1355" spans="1:27" hidden="1">
      <c r="A1355" t="s">
        <v>1542</v>
      </c>
      <c r="B1355" t="s">
        <v>39</v>
      </c>
      <c r="C1355" t="s">
        <v>39</v>
      </c>
      <c r="D1355">
        <v>1570</v>
      </c>
      <c r="E1355" s="12">
        <v>39485</v>
      </c>
      <c r="F1355" s="72">
        <f t="shared" si="225"/>
        <v>2008</v>
      </c>
      <c r="G1355" s="70">
        <f t="shared" si="226"/>
        <v>6839.5605095541405</v>
      </c>
      <c r="H1355" s="70" t="e" cm="1">
        <f t="array" ref="H1355">INDEX(magic_bricks_appreciation_pivot!$A$13:$K$20,MATCH(C1355,magic_bricks_appreciation_pivot!$A$13:$A$20,0),1+MATCH(F1355,INDEX(magic_bricks_appreciation_pivot!$B$13:$K$13,0),0))</f>
        <v>#N/A</v>
      </c>
      <c r="I1355" s="70"/>
      <c r="J1355">
        <v>68</v>
      </c>
      <c r="K1355">
        <v>1</v>
      </c>
      <c r="L1355">
        <v>1</v>
      </c>
      <c r="M1355">
        <v>4</v>
      </c>
      <c r="N1355" t="s">
        <v>154</v>
      </c>
      <c r="O1355" t="s">
        <v>161</v>
      </c>
      <c r="P1355" s="12">
        <v>27440</v>
      </c>
      <c r="Q1355" t="s">
        <v>169</v>
      </c>
      <c r="R1355" t="s">
        <v>177</v>
      </c>
      <c r="S1355" t="s">
        <v>178</v>
      </c>
      <c r="T1355" t="s">
        <v>163</v>
      </c>
      <c r="U1355">
        <v>4.5</v>
      </c>
      <c r="V1355">
        <v>3</v>
      </c>
      <c r="W1355">
        <v>3.4</v>
      </c>
      <c r="X1355">
        <v>3.6850000000000001</v>
      </c>
      <c r="Y1355">
        <v>322143</v>
      </c>
      <c r="Z1355">
        <v>96643</v>
      </c>
      <c r="AA1355">
        <v>10738110</v>
      </c>
    </row>
    <row r="1356" spans="1:27" hidden="1">
      <c r="A1356" t="s">
        <v>1543</v>
      </c>
      <c r="B1356" t="s">
        <v>201</v>
      </c>
      <c r="C1356" t="s">
        <v>201</v>
      </c>
      <c r="D1356">
        <v>1479</v>
      </c>
      <c r="E1356" s="12">
        <v>39716</v>
      </c>
      <c r="F1356" s="72">
        <f t="shared" si="225"/>
        <v>2008</v>
      </c>
      <c r="G1356" s="70">
        <f t="shared" si="226"/>
        <v>5744.1784989858015</v>
      </c>
      <c r="H1356" s="70" t="e" cm="1">
        <f t="array" ref="H1356">INDEX(magic_bricks_appreciation_pivot!$A$13:$K$20,MATCH(C1356,magic_bricks_appreciation_pivot!$A$13:$A$20,0),1+MATCH(F1356,INDEX(magic_bricks_appreciation_pivot!$B$13:$K$13,0),0))</f>
        <v>#N/A</v>
      </c>
      <c r="I1356" s="70"/>
      <c r="J1356">
        <v>199</v>
      </c>
      <c r="K1356">
        <v>2</v>
      </c>
      <c r="L1356">
        <v>1</v>
      </c>
      <c r="M1356">
        <v>4</v>
      </c>
      <c r="N1356" t="s">
        <v>168</v>
      </c>
      <c r="O1356" t="s">
        <v>161</v>
      </c>
      <c r="P1356" s="12">
        <v>31686</v>
      </c>
      <c r="Q1356" t="s">
        <v>194</v>
      </c>
      <c r="R1356" t="s">
        <v>157</v>
      </c>
      <c r="S1356" t="s">
        <v>162</v>
      </c>
      <c r="T1356" t="s">
        <v>163</v>
      </c>
      <c r="U1356">
        <v>2.2999999999999998</v>
      </c>
      <c r="V1356">
        <v>2.9</v>
      </c>
      <c r="W1356">
        <v>4.3</v>
      </c>
      <c r="X1356">
        <v>3.28</v>
      </c>
      <c r="Y1356">
        <v>348321</v>
      </c>
      <c r="Z1356">
        <v>186904</v>
      </c>
      <c r="AA1356">
        <v>8495640</v>
      </c>
    </row>
    <row r="1357" spans="1:27">
      <c r="A1357" t="s">
        <v>1544</v>
      </c>
      <c r="B1357" t="s">
        <v>201</v>
      </c>
      <c r="C1357" t="s">
        <v>201</v>
      </c>
      <c r="D1357">
        <v>2380</v>
      </c>
      <c r="E1357" s="12">
        <v>40511</v>
      </c>
      <c r="F1357" s="72">
        <f t="shared" si="225"/>
        <v>2010</v>
      </c>
      <c r="G1357" s="70">
        <f t="shared" si="226"/>
        <v>5185.3109243697481</v>
      </c>
      <c r="H1357" s="70" cm="1">
        <f t="array" ref="H1357">INDEX(magic_bricks_appreciation_pivot!$A$13:$K$20,MATCH(C1357,magic_bricks_appreciation_pivot!$A$13:$A$20,0),1+MATCH(F1357,INDEX(magic_bricks_appreciation_pivot!$B$13:$K$13,0),0))</f>
        <v>0.62790190260080292</v>
      </c>
      <c r="I1357" s="70">
        <f t="shared" ref="I1357:I1358" si="227">G1357+G1357*H1357</f>
        <v>8441.1775193582416</v>
      </c>
      <c r="J1357">
        <v>20</v>
      </c>
      <c r="K1357">
        <v>4</v>
      </c>
      <c r="L1357">
        <v>2</v>
      </c>
      <c r="M1357">
        <v>6</v>
      </c>
      <c r="N1357" t="s">
        <v>193</v>
      </c>
      <c r="O1357" t="s">
        <v>161</v>
      </c>
      <c r="P1357" s="12">
        <v>32481</v>
      </c>
      <c r="Q1357" t="s">
        <v>169</v>
      </c>
      <c r="R1357" t="s">
        <v>170</v>
      </c>
      <c r="S1357" t="s">
        <v>162</v>
      </c>
      <c r="T1357" t="s">
        <v>163</v>
      </c>
      <c r="U1357">
        <v>4.4000000000000004</v>
      </c>
      <c r="V1357">
        <v>4.9000000000000004</v>
      </c>
      <c r="W1357">
        <v>2.9</v>
      </c>
      <c r="X1357">
        <v>3.95</v>
      </c>
      <c r="Y1357">
        <v>518324</v>
      </c>
      <c r="Z1357">
        <v>135751</v>
      </c>
      <c r="AA1357">
        <v>12341040</v>
      </c>
    </row>
    <row r="1358" spans="1:27">
      <c r="A1358" t="s">
        <v>1545</v>
      </c>
      <c r="B1358" t="s">
        <v>175</v>
      </c>
      <c r="C1358" t="s">
        <v>34</v>
      </c>
      <c r="D1358">
        <v>704</v>
      </c>
      <c r="E1358" s="12">
        <v>42051</v>
      </c>
      <c r="F1358" s="72">
        <f t="shared" si="225"/>
        <v>2015</v>
      </c>
      <c r="G1358" s="70">
        <f t="shared" si="226"/>
        <v>8875.639204545454</v>
      </c>
      <c r="H1358" s="70" cm="1">
        <f t="array" ref="H1358">INDEX(magic_bricks_appreciation_pivot!$A$13:$K$20,MATCH(C1358,magic_bricks_appreciation_pivot!$A$13:$A$20,0),1+MATCH(F1358,INDEX(magic_bricks_appreciation_pivot!$B$13:$K$13,0),0))</f>
        <v>-3.6830357142857144E-2</v>
      </c>
      <c r="I1358" s="70">
        <f t="shared" si="227"/>
        <v>8548.7462427708997</v>
      </c>
      <c r="J1358">
        <v>52</v>
      </c>
      <c r="K1358">
        <v>1</v>
      </c>
      <c r="L1358">
        <v>1</v>
      </c>
      <c r="M1358">
        <v>2</v>
      </c>
      <c r="N1358" t="s">
        <v>176</v>
      </c>
      <c r="O1358" t="s">
        <v>161</v>
      </c>
      <c r="P1358" s="12">
        <v>27816</v>
      </c>
      <c r="Q1358" t="s">
        <v>194</v>
      </c>
      <c r="R1358" t="s">
        <v>157</v>
      </c>
      <c r="S1358" t="s">
        <v>162</v>
      </c>
      <c r="T1358" t="s">
        <v>163</v>
      </c>
      <c r="U1358">
        <v>3.9</v>
      </c>
      <c r="V1358">
        <v>2.1</v>
      </c>
      <c r="W1358">
        <v>2.2000000000000002</v>
      </c>
      <c r="X1358">
        <v>2.67</v>
      </c>
      <c r="Y1358">
        <v>162460</v>
      </c>
      <c r="Z1358">
        <v>81230</v>
      </c>
      <c r="AA1358">
        <v>6248450</v>
      </c>
    </row>
    <row r="1359" spans="1:27" hidden="1">
      <c r="A1359" t="s">
        <v>1546</v>
      </c>
      <c r="B1359" t="s">
        <v>201</v>
      </c>
      <c r="C1359" t="s">
        <v>201</v>
      </c>
      <c r="D1359">
        <v>1325</v>
      </c>
      <c r="E1359" s="12">
        <v>39970</v>
      </c>
      <c r="F1359" s="72">
        <f t="shared" si="225"/>
        <v>2009</v>
      </c>
      <c r="G1359" s="70">
        <f t="shared" si="226"/>
        <v>6398.1132075471696</v>
      </c>
      <c r="H1359" s="70" t="e" cm="1">
        <f t="array" ref="H1359">INDEX(magic_bricks_appreciation_pivot!$A$13:$K$20,MATCH(C1359,magic_bricks_appreciation_pivot!$A$13:$A$20,0),1+MATCH(F1359,INDEX(magic_bricks_appreciation_pivot!$B$13:$K$13,0),0))</f>
        <v>#N/A</v>
      </c>
      <c r="I1359" s="70"/>
      <c r="J1359">
        <v>139</v>
      </c>
      <c r="K1359">
        <v>1</v>
      </c>
      <c r="L1359">
        <v>1</v>
      </c>
      <c r="M1359">
        <v>3</v>
      </c>
      <c r="N1359" t="s">
        <v>193</v>
      </c>
      <c r="O1359" t="s">
        <v>155</v>
      </c>
      <c r="P1359" s="12">
        <v>30845</v>
      </c>
      <c r="Q1359" t="s">
        <v>194</v>
      </c>
      <c r="R1359" t="s">
        <v>170</v>
      </c>
      <c r="S1359" t="s">
        <v>158</v>
      </c>
      <c r="T1359" t="s">
        <v>163</v>
      </c>
      <c r="U1359">
        <v>4.5</v>
      </c>
      <c r="V1359">
        <v>4.3</v>
      </c>
      <c r="W1359">
        <v>2.7</v>
      </c>
      <c r="X1359">
        <v>3.72</v>
      </c>
      <c r="Y1359">
        <v>322145</v>
      </c>
      <c r="Z1359">
        <v>101730</v>
      </c>
      <c r="AA1359">
        <v>8477500</v>
      </c>
    </row>
    <row r="1360" spans="1:27" hidden="1">
      <c r="A1360" t="s">
        <v>1547</v>
      </c>
      <c r="B1360" t="s">
        <v>51</v>
      </c>
      <c r="C1360" t="s">
        <v>51</v>
      </c>
      <c r="D1360">
        <v>1558</v>
      </c>
      <c r="E1360" s="12">
        <v>38326</v>
      </c>
      <c r="F1360" s="72">
        <f t="shared" si="225"/>
        <v>2004</v>
      </c>
      <c r="G1360" s="70">
        <f t="shared" si="226"/>
        <v>8064.4094993581512</v>
      </c>
      <c r="H1360" s="70" t="e" cm="1">
        <f t="array" ref="H1360">INDEX(magic_bricks_appreciation_pivot!$A$13:$K$20,MATCH(C1360,magic_bricks_appreciation_pivot!$A$13:$A$20,0),1+MATCH(F1360,INDEX(magic_bricks_appreciation_pivot!$B$13:$K$13,0),0))</f>
        <v>#N/A</v>
      </c>
      <c r="I1360" s="70"/>
      <c r="J1360">
        <v>49</v>
      </c>
      <c r="K1360">
        <v>2</v>
      </c>
      <c r="L1360">
        <v>1</v>
      </c>
      <c r="M1360">
        <v>4</v>
      </c>
      <c r="N1360" t="s">
        <v>168</v>
      </c>
      <c r="O1360" t="s">
        <v>161</v>
      </c>
      <c r="P1360" s="12">
        <v>18251</v>
      </c>
      <c r="Q1360" t="s">
        <v>156</v>
      </c>
      <c r="R1360" t="s">
        <v>157</v>
      </c>
      <c r="S1360" t="s">
        <v>158</v>
      </c>
      <c r="T1360" t="s">
        <v>163</v>
      </c>
      <c r="U1360">
        <v>4.5</v>
      </c>
      <c r="V1360">
        <v>3.8</v>
      </c>
      <c r="W1360">
        <v>4.8</v>
      </c>
      <c r="X1360">
        <v>4.28</v>
      </c>
      <c r="Y1360">
        <v>452317</v>
      </c>
      <c r="Z1360">
        <v>87950</v>
      </c>
      <c r="AA1360">
        <v>12564350</v>
      </c>
    </row>
    <row r="1361" spans="1:27" hidden="1">
      <c r="A1361" t="s">
        <v>1548</v>
      </c>
      <c r="B1361" t="s">
        <v>175</v>
      </c>
      <c r="C1361" t="s">
        <v>34</v>
      </c>
      <c r="D1361">
        <v>1133</v>
      </c>
      <c r="E1361" s="12">
        <v>40131</v>
      </c>
      <c r="F1361" s="72">
        <f t="shared" si="225"/>
        <v>2009</v>
      </c>
      <c r="G1361" s="70">
        <f t="shared" si="226"/>
        <v>8212.6743159752878</v>
      </c>
      <c r="H1361" s="70" t="e" cm="1">
        <f t="array" ref="H1361">INDEX(magic_bricks_appreciation_pivot!$A$13:$K$20,MATCH(C1361,magic_bricks_appreciation_pivot!$A$13:$A$20,0),1+MATCH(F1361,INDEX(magic_bricks_appreciation_pivot!$B$13:$K$13,0),0))</f>
        <v>#N/A</v>
      </c>
      <c r="I1361" s="70"/>
      <c r="J1361">
        <v>64</v>
      </c>
      <c r="K1361">
        <v>1</v>
      </c>
      <c r="L1361">
        <v>1</v>
      </c>
      <c r="M1361">
        <v>3</v>
      </c>
      <c r="N1361" t="s">
        <v>176</v>
      </c>
      <c r="O1361" t="s">
        <v>155</v>
      </c>
      <c r="P1361" s="12">
        <v>38306</v>
      </c>
      <c r="Q1361" t="s">
        <v>169</v>
      </c>
      <c r="R1361" t="s">
        <v>157</v>
      </c>
      <c r="S1361" t="s">
        <v>1361</v>
      </c>
      <c r="T1361" t="s">
        <v>163</v>
      </c>
      <c r="U1361">
        <v>4.0999999999999996</v>
      </c>
      <c r="V1361">
        <v>4.3</v>
      </c>
      <c r="W1361">
        <v>4.4000000000000004</v>
      </c>
      <c r="X1361">
        <v>4.2699999999999996</v>
      </c>
      <c r="Y1361">
        <v>307064</v>
      </c>
      <c r="Z1361">
        <v>158184</v>
      </c>
      <c r="AA1361">
        <v>9304960</v>
      </c>
    </row>
    <row r="1362" spans="1:27">
      <c r="A1362" t="s">
        <v>1549</v>
      </c>
      <c r="B1362" t="s">
        <v>201</v>
      </c>
      <c r="C1362" t="s">
        <v>201</v>
      </c>
      <c r="D1362">
        <v>1866</v>
      </c>
      <c r="E1362" s="12">
        <v>40922</v>
      </c>
      <c r="F1362" s="72">
        <f t="shared" si="225"/>
        <v>2012</v>
      </c>
      <c r="G1362" s="70">
        <f t="shared" si="226"/>
        <v>5799.6891747052523</v>
      </c>
      <c r="H1362" s="70" cm="1">
        <f t="array" ref="H1362">INDEX(magic_bricks_appreciation_pivot!$A$13:$K$20,MATCH(C1362,magic_bricks_appreciation_pivot!$A$13:$A$20,0),1+MATCH(F1362,INDEX(magic_bricks_appreciation_pivot!$B$13:$K$13,0),0))</f>
        <v>0.26292059267573231</v>
      </c>
      <c r="I1362" s="70">
        <f t="shared" ref="I1362:I1363" si="228">G1362+G1362*H1362</f>
        <v>7324.5468898537856</v>
      </c>
      <c r="J1362">
        <v>86</v>
      </c>
      <c r="K1362">
        <v>3</v>
      </c>
      <c r="L1362">
        <v>2</v>
      </c>
      <c r="M1362">
        <v>5</v>
      </c>
      <c r="N1362" t="s">
        <v>184</v>
      </c>
      <c r="O1362" t="s">
        <v>161</v>
      </c>
      <c r="P1362" s="12">
        <v>33257</v>
      </c>
      <c r="Q1362" t="s">
        <v>194</v>
      </c>
      <c r="R1362" t="s">
        <v>157</v>
      </c>
      <c r="S1362" t="s">
        <v>162</v>
      </c>
      <c r="T1362" t="s">
        <v>166</v>
      </c>
      <c r="U1362">
        <v>2.6</v>
      </c>
      <c r="V1362">
        <v>4.0999999999999996</v>
      </c>
      <c r="W1362">
        <v>3.8</v>
      </c>
      <c r="X1362">
        <v>3.53</v>
      </c>
      <c r="Y1362">
        <v>530289</v>
      </c>
      <c r="Z1362">
        <v>227267</v>
      </c>
      <c r="AA1362">
        <v>10822220</v>
      </c>
    </row>
    <row r="1363" spans="1:27">
      <c r="A1363" t="s">
        <v>1550</v>
      </c>
      <c r="B1363" t="s">
        <v>56</v>
      </c>
      <c r="C1363" t="s">
        <v>56</v>
      </c>
      <c r="D1363">
        <v>936</v>
      </c>
      <c r="E1363" s="12">
        <v>40563</v>
      </c>
      <c r="F1363" s="72">
        <f t="shared" si="225"/>
        <v>2011</v>
      </c>
      <c r="G1363" s="70">
        <f t="shared" si="226"/>
        <v>9656.2606837606836</v>
      </c>
      <c r="H1363" s="70" cm="1">
        <f t="array" ref="H1363">INDEX(magic_bricks_appreciation_pivot!$A$13:$K$20,MATCH(C1363,magic_bricks_appreciation_pivot!$A$13:$A$20,0),1+MATCH(F1363,INDEX(magic_bricks_appreciation_pivot!$B$13:$K$13,0),0))</f>
        <v>0.33228770983948047</v>
      </c>
      <c r="I1363" s="70">
        <f t="shared" si="228"/>
        <v>12864.917431980537</v>
      </c>
      <c r="J1363">
        <v>106</v>
      </c>
      <c r="K1363">
        <v>1</v>
      </c>
      <c r="L1363">
        <v>1</v>
      </c>
      <c r="M1363">
        <v>3</v>
      </c>
      <c r="N1363" t="s">
        <v>193</v>
      </c>
      <c r="O1363" t="s">
        <v>155</v>
      </c>
      <c r="P1363" s="12">
        <v>31803</v>
      </c>
      <c r="Q1363" t="s">
        <v>169</v>
      </c>
      <c r="R1363" t="s">
        <v>165</v>
      </c>
      <c r="S1363" t="s">
        <v>158</v>
      </c>
      <c r="T1363" t="s">
        <v>163</v>
      </c>
      <c r="U1363">
        <v>2.6</v>
      </c>
      <c r="V1363">
        <v>2.8</v>
      </c>
      <c r="W1363">
        <v>3.9</v>
      </c>
      <c r="X1363">
        <v>3.29</v>
      </c>
      <c r="Y1363">
        <v>352492</v>
      </c>
      <c r="Z1363">
        <v>108459</v>
      </c>
      <c r="AA1363">
        <v>9038260</v>
      </c>
    </row>
    <row r="1364" spans="1:27" hidden="1">
      <c r="A1364" t="s">
        <v>1551</v>
      </c>
      <c r="B1364" t="s">
        <v>51</v>
      </c>
      <c r="C1364" t="s">
        <v>51</v>
      </c>
      <c r="D1364">
        <v>1657</v>
      </c>
      <c r="E1364" s="12">
        <v>39609</v>
      </c>
      <c r="F1364" s="72">
        <f t="shared" si="225"/>
        <v>2008</v>
      </c>
      <c r="G1364" s="70">
        <f t="shared" si="226"/>
        <v>6547.9480989740496</v>
      </c>
      <c r="H1364" s="70" t="e" cm="1">
        <f t="array" ref="H1364">INDEX(magic_bricks_appreciation_pivot!$A$13:$K$20,MATCH(C1364,magic_bricks_appreciation_pivot!$A$13:$A$20,0),1+MATCH(F1364,INDEX(magic_bricks_appreciation_pivot!$B$13:$K$13,0),0))</f>
        <v>#N/A</v>
      </c>
      <c r="I1364" s="70"/>
      <c r="J1364">
        <v>187</v>
      </c>
      <c r="K1364">
        <v>2</v>
      </c>
      <c r="L1364">
        <v>1</v>
      </c>
      <c r="M1364">
        <v>4</v>
      </c>
      <c r="N1364" t="s">
        <v>193</v>
      </c>
      <c r="O1364" t="s">
        <v>161</v>
      </c>
      <c r="P1364" s="12">
        <v>21359</v>
      </c>
      <c r="Q1364" t="s">
        <v>156</v>
      </c>
      <c r="R1364" t="s">
        <v>157</v>
      </c>
      <c r="S1364" t="s">
        <v>178</v>
      </c>
      <c r="T1364" t="s">
        <v>159</v>
      </c>
      <c r="U1364">
        <v>3</v>
      </c>
      <c r="V1364">
        <v>2.9</v>
      </c>
      <c r="W1364">
        <v>2.2999999999999998</v>
      </c>
      <c r="X1364">
        <v>2.75</v>
      </c>
      <c r="Y1364">
        <v>401448</v>
      </c>
      <c r="Z1364">
        <v>184449</v>
      </c>
      <c r="AA1364">
        <v>10849950</v>
      </c>
    </row>
    <row r="1365" spans="1:27">
      <c r="A1365" t="s">
        <v>1552</v>
      </c>
      <c r="B1365" t="s">
        <v>175</v>
      </c>
      <c r="C1365" t="s">
        <v>34</v>
      </c>
      <c r="D1365">
        <v>904</v>
      </c>
      <c r="E1365" s="12">
        <v>40879</v>
      </c>
      <c r="F1365" s="72">
        <f t="shared" si="225"/>
        <v>2011</v>
      </c>
      <c r="G1365" s="70">
        <f t="shared" si="226"/>
        <v>9349.646017699115</v>
      </c>
      <c r="H1365" s="70" cm="1">
        <f t="array" ref="H1365">INDEX(magic_bricks_appreciation_pivot!$A$13:$K$20,MATCH(C1365,magic_bricks_appreciation_pivot!$A$13:$A$20,0),1+MATCH(F1365,INDEX(magic_bricks_appreciation_pivot!$B$13:$K$13,0),0))</f>
        <v>0.22839026915113872</v>
      </c>
      <c r="I1365" s="70">
        <f t="shared" ref="I1365:I1366" si="229">G1365+G1365*H1365</f>
        <v>11485.014188149289</v>
      </c>
      <c r="J1365">
        <v>36</v>
      </c>
      <c r="K1365">
        <v>1</v>
      </c>
      <c r="L1365">
        <v>1</v>
      </c>
      <c r="M1365">
        <v>3</v>
      </c>
      <c r="N1365" t="s">
        <v>168</v>
      </c>
      <c r="O1365" t="s">
        <v>161</v>
      </c>
      <c r="P1365" s="12">
        <v>36499</v>
      </c>
      <c r="Q1365" t="s">
        <v>169</v>
      </c>
      <c r="R1365" t="s">
        <v>157</v>
      </c>
      <c r="S1365" t="s">
        <v>178</v>
      </c>
      <c r="T1365" t="s">
        <v>182</v>
      </c>
      <c r="U1365">
        <v>2.6</v>
      </c>
      <c r="V1365">
        <v>2.8</v>
      </c>
      <c r="W1365">
        <v>4.3</v>
      </c>
      <c r="X1365">
        <v>3.19</v>
      </c>
      <c r="Y1365">
        <v>236658</v>
      </c>
      <c r="Z1365">
        <v>50712</v>
      </c>
      <c r="AA1365">
        <v>8452080</v>
      </c>
    </row>
    <row r="1366" spans="1:27">
      <c r="A1366" t="s">
        <v>1553</v>
      </c>
      <c r="B1366" t="s">
        <v>175</v>
      </c>
      <c r="C1366" t="s">
        <v>34</v>
      </c>
      <c r="D1366">
        <v>924</v>
      </c>
      <c r="E1366" s="12">
        <v>42048</v>
      </c>
      <c r="F1366" s="72">
        <f t="shared" si="225"/>
        <v>2015</v>
      </c>
      <c r="G1366" s="70">
        <f t="shared" si="226"/>
        <v>14594.264069264069</v>
      </c>
      <c r="H1366" s="70" cm="1">
        <f t="array" ref="H1366">INDEX(magic_bricks_appreciation_pivot!$A$13:$K$20,MATCH(C1366,magic_bricks_appreciation_pivot!$A$13:$A$20,0),1+MATCH(F1366,INDEX(magic_bricks_appreciation_pivot!$B$13:$K$13,0),0))</f>
        <v>-3.6830357142857144E-2</v>
      </c>
      <c r="I1366" s="70">
        <f t="shared" si="229"/>
        <v>14056.752111355905</v>
      </c>
      <c r="J1366">
        <v>183</v>
      </c>
      <c r="K1366">
        <v>1</v>
      </c>
      <c r="L1366">
        <v>1</v>
      </c>
      <c r="M1366">
        <v>3</v>
      </c>
      <c r="N1366" t="s">
        <v>184</v>
      </c>
      <c r="O1366" t="s">
        <v>155</v>
      </c>
      <c r="P1366" s="12">
        <v>31098</v>
      </c>
      <c r="Q1366" t="s">
        <v>156</v>
      </c>
      <c r="R1366" t="s">
        <v>165</v>
      </c>
      <c r="S1366" t="s">
        <v>162</v>
      </c>
      <c r="T1366" t="s">
        <v>182</v>
      </c>
      <c r="U1366">
        <v>4.2</v>
      </c>
      <c r="V1366">
        <v>3.4</v>
      </c>
      <c r="W1366">
        <v>4</v>
      </c>
      <c r="X1366">
        <v>3.82</v>
      </c>
      <c r="Y1366">
        <v>404553</v>
      </c>
      <c r="Z1366">
        <v>229247</v>
      </c>
      <c r="AA1366">
        <v>13485100</v>
      </c>
    </row>
    <row r="1367" spans="1:27" hidden="1">
      <c r="A1367" t="s">
        <v>1554</v>
      </c>
      <c r="B1367" t="s">
        <v>201</v>
      </c>
      <c r="C1367" t="s">
        <v>201</v>
      </c>
      <c r="D1367">
        <v>2031</v>
      </c>
      <c r="E1367" s="12">
        <v>39877</v>
      </c>
      <c r="F1367" s="72">
        <f t="shared" si="225"/>
        <v>2009</v>
      </c>
      <c r="G1367" s="70">
        <f t="shared" si="226"/>
        <v>5848.4194977843426</v>
      </c>
      <c r="H1367" s="70" t="e" cm="1">
        <f t="array" ref="H1367">INDEX(magic_bricks_appreciation_pivot!$A$13:$K$20,MATCH(C1367,magic_bricks_appreciation_pivot!$A$13:$A$20,0),1+MATCH(F1367,INDEX(magic_bricks_appreciation_pivot!$B$13:$K$13,0),0))</f>
        <v>#N/A</v>
      </c>
      <c r="I1367" s="70"/>
      <c r="J1367">
        <v>74</v>
      </c>
      <c r="K1367">
        <v>3</v>
      </c>
      <c r="L1367">
        <v>2</v>
      </c>
      <c r="M1367">
        <v>5</v>
      </c>
      <c r="N1367" t="s">
        <v>184</v>
      </c>
      <c r="O1367" t="s">
        <v>155</v>
      </c>
      <c r="P1367" s="12">
        <v>34037</v>
      </c>
      <c r="Q1367" t="s">
        <v>169</v>
      </c>
      <c r="R1367" t="s">
        <v>177</v>
      </c>
      <c r="S1367" t="s">
        <v>158</v>
      </c>
      <c r="T1367" t="s">
        <v>163</v>
      </c>
      <c r="U1367">
        <v>3.9</v>
      </c>
      <c r="V1367">
        <v>2.1</v>
      </c>
      <c r="W1367">
        <v>4.0999999999999996</v>
      </c>
      <c r="X1367">
        <v>3.44</v>
      </c>
      <c r="Y1367">
        <v>498882</v>
      </c>
      <c r="Z1367">
        <v>190050</v>
      </c>
      <c r="AA1367">
        <v>11878140</v>
      </c>
    </row>
    <row r="1368" spans="1:27">
      <c r="A1368" t="s">
        <v>1555</v>
      </c>
      <c r="B1368" t="s">
        <v>51</v>
      </c>
      <c r="C1368" t="s">
        <v>51</v>
      </c>
      <c r="D1368">
        <v>1945</v>
      </c>
      <c r="E1368" s="12">
        <v>40632</v>
      </c>
      <c r="F1368" s="72">
        <f t="shared" si="225"/>
        <v>2011</v>
      </c>
      <c r="G1368" s="70">
        <f t="shared" si="226"/>
        <v>5635.948586118252</v>
      </c>
      <c r="H1368" s="70" cm="1">
        <f t="array" ref="H1368">INDEX(magic_bricks_appreciation_pivot!$A$13:$K$20,MATCH(C1368,magic_bricks_appreciation_pivot!$A$13:$A$20,0),1+MATCH(F1368,INDEX(magic_bricks_appreciation_pivot!$B$13:$K$13,0),0))</f>
        <v>0.33442622950819673</v>
      </c>
      <c r="I1368" s="70">
        <f t="shared" ref="I1368:I1372" si="230">G1368+G1368*H1368</f>
        <v>7520.7576214758319</v>
      </c>
      <c r="J1368">
        <v>63</v>
      </c>
      <c r="K1368">
        <v>3</v>
      </c>
      <c r="L1368">
        <v>2</v>
      </c>
      <c r="M1368">
        <v>5</v>
      </c>
      <c r="N1368" t="s">
        <v>168</v>
      </c>
      <c r="O1368" t="s">
        <v>155</v>
      </c>
      <c r="P1368" s="12">
        <v>34792</v>
      </c>
      <c r="Q1368" t="s">
        <v>194</v>
      </c>
      <c r="R1368" t="s">
        <v>165</v>
      </c>
      <c r="S1368" t="s">
        <v>162</v>
      </c>
      <c r="T1368" t="s">
        <v>163</v>
      </c>
      <c r="U1368">
        <v>2.2999999999999998</v>
      </c>
      <c r="V1368">
        <v>3.5</v>
      </c>
      <c r="W1368">
        <v>2.7</v>
      </c>
      <c r="X1368">
        <v>2.96</v>
      </c>
      <c r="Y1368">
        <v>416553</v>
      </c>
      <c r="Z1368">
        <v>153467</v>
      </c>
      <c r="AA1368">
        <v>10961920</v>
      </c>
    </row>
    <row r="1369" spans="1:27">
      <c r="A1369" t="s">
        <v>1556</v>
      </c>
      <c r="B1369" t="s">
        <v>175</v>
      </c>
      <c r="C1369" t="s">
        <v>34</v>
      </c>
      <c r="D1369">
        <v>1297</v>
      </c>
      <c r="E1369" s="12">
        <v>41848</v>
      </c>
      <c r="F1369" s="72">
        <f t="shared" si="225"/>
        <v>2014</v>
      </c>
      <c r="G1369" s="70">
        <f t="shared" si="226"/>
        <v>7778.2960678488816</v>
      </c>
      <c r="H1369" s="70" cm="1">
        <f t="array" ref="H1369">INDEX(magic_bricks_appreciation_pivot!$A$13:$K$20,MATCH(C1369,magic_bricks_appreciation_pivot!$A$13:$A$20,0),1+MATCH(F1369,INDEX(magic_bricks_appreciation_pivot!$B$13:$K$13,0),0))</f>
        <v>5.1040744021257752E-2</v>
      </c>
      <c r="I1369" s="70">
        <f t="shared" si="230"/>
        <v>8175.3060863695118</v>
      </c>
      <c r="J1369">
        <v>170</v>
      </c>
      <c r="K1369">
        <v>2</v>
      </c>
      <c r="L1369">
        <v>1</v>
      </c>
      <c r="M1369">
        <v>4</v>
      </c>
      <c r="N1369" t="s">
        <v>168</v>
      </c>
      <c r="O1369" t="s">
        <v>161</v>
      </c>
      <c r="P1369" s="12">
        <v>27613</v>
      </c>
      <c r="Q1369" t="s">
        <v>194</v>
      </c>
      <c r="R1369" t="s">
        <v>170</v>
      </c>
      <c r="S1369" t="s">
        <v>162</v>
      </c>
      <c r="T1369" t="s">
        <v>182</v>
      </c>
      <c r="U1369">
        <v>3.9</v>
      </c>
      <c r="V1369">
        <v>4.3</v>
      </c>
      <c r="W1369">
        <v>3.3</v>
      </c>
      <c r="X1369">
        <v>3.88</v>
      </c>
      <c r="Y1369">
        <v>282477</v>
      </c>
      <c r="Z1369">
        <v>131150</v>
      </c>
      <c r="AA1369">
        <v>10088450</v>
      </c>
    </row>
    <row r="1370" spans="1:27">
      <c r="A1370" t="s">
        <v>1557</v>
      </c>
      <c r="B1370" t="s">
        <v>201</v>
      </c>
      <c r="C1370" t="s">
        <v>201</v>
      </c>
      <c r="D1370">
        <v>2179</v>
      </c>
      <c r="E1370" s="12">
        <v>40267</v>
      </c>
      <c r="F1370" s="72">
        <f t="shared" si="225"/>
        <v>2010</v>
      </c>
      <c r="G1370" s="70">
        <f t="shared" si="226"/>
        <v>8195.9522716842584</v>
      </c>
      <c r="H1370" s="70" cm="1">
        <f t="array" ref="H1370">INDEX(magic_bricks_appreciation_pivot!$A$13:$K$20,MATCH(C1370,magic_bricks_appreciation_pivot!$A$13:$A$20,0),1+MATCH(F1370,INDEX(magic_bricks_appreciation_pivot!$B$13:$K$13,0),0))</f>
        <v>0.62790190260080292</v>
      </c>
      <c r="I1370" s="70">
        <f t="shared" si="230"/>
        <v>13342.206296700177</v>
      </c>
      <c r="J1370">
        <v>132</v>
      </c>
      <c r="K1370">
        <v>3</v>
      </c>
      <c r="L1370">
        <v>2</v>
      </c>
      <c r="M1370">
        <v>5</v>
      </c>
      <c r="N1370" t="s">
        <v>154</v>
      </c>
      <c r="O1370" t="s">
        <v>155</v>
      </c>
      <c r="P1370" s="12">
        <v>29682</v>
      </c>
      <c r="Q1370" t="s">
        <v>156</v>
      </c>
      <c r="R1370" t="s">
        <v>157</v>
      </c>
      <c r="S1370" t="s">
        <v>158</v>
      </c>
      <c r="T1370" t="s">
        <v>166</v>
      </c>
      <c r="U1370">
        <v>4.2</v>
      </c>
      <c r="V1370">
        <v>4.8</v>
      </c>
      <c r="W1370">
        <v>3.8</v>
      </c>
      <c r="X1370">
        <v>4.22</v>
      </c>
      <c r="Y1370">
        <v>589346</v>
      </c>
      <c r="Z1370">
        <v>357180</v>
      </c>
      <c r="AA1370">
        <v>17858980</v>
      </c>
    </row>
    <row r="1371" spans="1:27">
      <c r="A1371" t="s">
        <v>1558</v>
      </c>
      <c r="B1371" t="s">
        <v>175</v>
      </c>
      <c r="C1371" t="s">
        <v>34</v>
      </c>
      <c r="D1371">
        <v>996</v>
      </c>
      <c r="E1371" s="12">
        <v>41156</v>
      </c>
      <c r="F1371" s="72">
        <f t="shared" si="225"/>
        <v>2012</v>
      </c>
      <c r="G1371" s="70">
        <f t="shared" si="226"/>
        <v>9172.0883534136537</v>
      </c>
      <c r="H1371" s="70" cm="1">
        <f t="array" ref="H1371">INDEX(magic_bricks_appreciation_pivot!$A$13:$K$20,MATCH(C1371,magic_bricks_appreciation_pivot!$A$13:$A$20,0),1+MATCH(F1371,INDEX(magic_bricks_appreciation_pivot!$B$13:$K$13,0),0))</f>
        <v>0.22606337179266398</v>
      </c>
      <c r="I1371" s="70">
        <f t="shared" si="230"/>
        <v>11245.561572966568</v>
      </c>
      <c r="J1371">
        <v>191</v>
      </c>
      <c r="K1371">
        <v>1</v>
      </c>
      <c r="L1371">
        <v>1</v>
      </c>
      <c r="M1371">
        <v>3</v>
      </c>
      <c r="N1371" t="s">
        <v>168</v>
      </c>
      <c r="O1371" t="s">
        <v>155</v>
      </c>
      <c r="P1371" s="12">
        <v>30936</v>
      </c>
      <c r="Q1371" t="s">
        <v>194</v>
      </c>
      <c r="R1371" t="s">
        <v>165</v>
      </c>
      <c r="S1371" t="s">
        <v>162</v>
      </c>
      <c r="T1371" t="s">
        <v>166</v>
      </c>
      <c r="U1371">
        <v>2.5</v>
      </c>
      <c r="V1371">
        <v>3</v>
      </c>
      <c r="W1371">
        <v>2.5</v>
      </c>
      <c r="X1371">
        <v>2.7</v>
      </c>
      <c r="Y1371">
        <v>264927</v>
      </c>
      <c r="Z1371">
        <v>63948</v>
      </c>
      <c r="AA1371">
        <v>9135400</v>
      </c>
    </row>
    <row r="1372" spans="1:27">
      <c r="A1372" t="s">
        <v>1559</v>
      </c>
      <c r="B1372" t="s">
        <v>175</v>
      </c>
      <c r="C1372" t="s">
        <v>34</v>
      </c>
      <c r="D1372">
        <v>969</v>
      </c>
      <c r="E1372" s="12">
        <v>40590</v>
      </c>
      <c r="F1372" s="72">
        <f t="shared" si="225"/>
        <v>2011</v>
      </c>
      <c r="G1372" s="70">
        <f t="shared" si="226"/>
        <v>8922.9927760577921</v>
      </c>
      <c r="H1372" s="70" cm="1">
        <f t="array" ref="H1372">INDEX(magic_bricks_appreciation_pivot!$A$13:$K$20,MATCH(C1372,magic_bricks_appreciation_pivot!$A$13:$A$20,0),1+MATCH(F1372,INDEX(magic_bricks_appreciation_pivot!$B$13:$K$13,0),0))</f>
        <v>0.22839026915113872</v>
      </c>
      <c r="I1372" s="70">
        <f t="shared" si="230"/>
        <v>10960.917497815297</v>
      </c>
      <c r="J1372">
        <v>176</v>
      </c>
      <c r="K1372">
        <v>1</v>
      </c>
      <c r="L1372">
        <v>1</v>
      </c>
      <c r="M1372">
        <v>3</v>
      </c>
      <c r="N1372" t="s">
        <v>168</v>
      </c>
      <c r="O1372" t="s">
        <v>161</v>
      </c>
      <c r="P1372" s="12">
        <v>26355</v>
      </c>
      <c r="Q1372" t="s">
        <v>169</v>
      </c>
      <c r="R1372" t="s">
        <v>177</v>
      </c>
      <c r="S1372" t="s">
        <v>158</v>
      </c>
      <c r="T1372" t="s">
        <v>182</v>
      </c>
      <c r="U1372">
        <v>4.7</v>
      </c>
      <c r="V1372">
        <v>3.7</v>
      </c>
      <c r="W1372">
        <v>2.2999999999999998</v>
      </c>
      <c r="X1372">
        <v>3.58</v>
      </c>
      <c r="Y1372">
        <v>285331</v>
      </c>
      <c r="Z1372">
        <v>43232</v>
      </c>
      <c r="AA1372">
        <v>8646380</v>
      </c>
    </row>
    <row r="1373" spans="1:27" hidden="1">
      <c r="A1373" t="s">
        <v>1560</v>
      </c>
      <c r="B1373" t="s">
        <v>51</v>
      </c>
      <c r="C1373" t="s">
        <v>51</v>
      </c>
      <c r="D1373">
        <v>1506</v>
      </c>
      <c r="E1373" s="12">
        <v>38592</v>
      </c>
      <c r="F1373" s="72">
        <f t="shared" si="225"/>
        <v>2005</v>
      </c>
      <c r="G1373" s="70">
        <f t="shared" si="226"/>
        <v>5694.6281540504651</v>
      </c>
      <c r="H1373" s="70" t="e" cm="1">
        <f t="array" ref="H1373">INDEX(magic_bricks_appreciation_pivot!$A$13:$K$20,MATCH(C1373,magic_bricks_appreciation_pivot!$A$13:$A$20,0),1+MATCH(F1373,INDEX(magic_bricks_appreciation_pivot!$B$13:$K$13,0),0))</f>
        <v>#N/A</v>
      </c>
      <c r="I1373" s="70"/>
      <c r="J1373">
        <v>180</v>
      </c>
      <c r="K1373">
        <v>2</v>
      </c>
      <c r="L1373">
        <v>1</v>
      </c>
      <c r="M1373">
        <v>4</v>
      </c>
      <c r="N1373" t="s">
        <v>184</v>
      </c>
      <c r="O1373" t="s">
        <v>161</v>
      </c>
      <c r="P1373" s="12">
        <v>30197</v>
      </c>
      <c r="Q1373" t="s">
        <v>169</v>
      </c>
      <c r="R1373" t="s">
        <v>170</v>
      </c>
      <c r="S1373" t="s">
        <v>162</v>
      </c>
      <c r="T1373" t="s">
        <v>173</v>
      </c>
      <c r="U1373">
        <v>2.4</v>
      </c>
      <c r="V1373">
        <v>2.2999999999999998</v>
      </c>
      <c r="W1373">
        <v>4.7</v>
      </c>
      <c r="X1373">
        <v>3.05</v>
      </c>
      <c r="Y1373">
        <v>291588</v>
      </c>
      <c r="Z1373">
        <v>85761</v>
      </c>
      <c r="AA1373">
        <v>8576110</v>
      </c>
    </row>
    <row r="1374" spans="1:27">
      <c r="A1374" t="s">
        <v>1561</v>
      </c>
      <c r="B1374" t="s">
        <v>175</v>
      </c>
      <c r="C1374" t="s">
        <v>34</v>
      </c>
      <c r="D1374">
        <v>1095</v>
      </c>
      <c r="E1374" s="12">
        <v>41238</v>
      </c>
      <c r="F1374" s="72">
        <f t="shared" si="225"/>
        <v>2012</v>
      </c>
      <c r="G1374" s="70">
        <f t="shared" si="226"/>
        <v>7641.3242009132418</v>
      </c>
      <c r="H1374" s="70" cm="1">
        <f t="array" ref="H1374">INDEX(magic_bricks_appreciation_pivot!$A$13:$K$20,MATCH(C1374,magic_bricks_appreciation_pivot!$A$13:$A$20,0),1+MATCH(F1374,INDEX(magic_bricks_appreciation_pivot!$B$13:$K$13,0),0))</f>
        <v>0.22606337179266398</v>
      </c>
      <c r="I1374" s="70">
        <f t="shared" ref="I1374:I1381" si="231">G1374+G1374*H1374</f>
        <v>9368.7477147325735</v>
      </c>
      <c r="J1374">
        <v>52</v>
      </c>
      <c r="K1374">
        <v>1</v>
      </c>
      <c r="L1374">
        <v>1</v>
      </c>
      <c r="M1374">
        <v>3</v>
      </c>
      <c r="N1374" t="s">
        <v>176</v>
      </c>
      <c r="O1374" t="s">
        <v>161</v>
      </c>
      <c r="P1374" s="12">
        <v>34303</v>
      </c>
      <c r="Q1374" t="s">
        <v>194</v>
      </c>
      <c r="R1374" t="s">
        <v>157</v>
      </c>
      <c r="S1374" t="s">
        <v>162</v>
      </c>
      <c r="T1374" t="s">
        <v>163</v>
      </c>
      <c r="U1374">
        <v>4.2</v>
      </c>
      <c r="V1374">
        <v>4.8</v>
      </c>
      <c r="W1374">
        <v>3.9</v>
      </c>
      <c r="X1374">
        <v>4.3499999999999996</v>
      </c>
      <c r="Y1374">
        <v>276119</v>
      </c>
      <c r="Z1374">
        <v>108774</v>
      </c>
      <c r="AA1374">
        <v>8367250</v>
      </c>
    </row>
    <row r="1375" spans="1:27">
      <c r="A1375" t="s">
        <v>1562</v>
      </c>
      <c r="B1375" t="s">
        <v>201</v>
      </c>
      <c r="C1375" t="s">
        <v>201</v>
      </c>
      <c r="D1375">
        <v>1329</v>
      </c>
      <c r="E1375" s="12">
        <v>40743</v>
      </c>
      <c r="F1375" s="72">
        <f t="shared" si="225"/>
        <v>2011</v>
      </c>
      <c r="G1375" s="70">
        <f t="shared" si="226"/>
        <v>7404.6350639578632</v>
      </c>
      <c r="H1375" s="70" cm="1">
        <f t="array" ref="H1375">INDEX(magic_bricks_appreciation_pivot!$A$13:$K$20,MATCH(C1375,magic_bricks_appreciation_pivot!$A$13:$A$20,0),1+MATCH(F1375,INDEX(magic_bricks_appreciation_pivot!$B$13:$K$13,0),0))</f>
        <v>0.57884713052310821</v>
      </c>
      <c r="I1375" s="70">
        <f t="shared" si="231"/>
        <v>11690.786823300663</v>
      </c>
      <c r="J1375">
        <v>44</v>
      </c>
      <c r="K1375">
        <v>1</v>
      </c>
      <c r="L1375">
        <v>1</v>
      </c>
      <c r="M1375">
        <v>3</v>
      </c>
      <c r="N1375" t="s">
        <v>154</v>
      </c>
      <c r="O1375" t="s">
        <v>155</v>
      </c>
      <c r="P1375" s="12">
        <v>33808</v>
      </c>
      <c r="Q1375" t="s">
        <v>169</v>
      </c>
      <c r="R1375" t="s">
        <v>157</v>
      </c>
      <c r="S1375" t="s">
        <v>158</v>
      </c>
      <c r="T1375" t="s">
        <v>166</v>
      </c>
      <c r="U1375">
        <v>4.4000000000000004</v>
      </c>
      <c r="V1375">
        <v>4.3</v>
      </c>
      <c r="W1375">
        <v>2.4</v>
      </c>
      <c r="X1375">
        <v>3.57</v>
      </c>
      <c r="Y1375">
        <v>492038</v>
      </c>
      <c r="Z1375">
        <v>236178</v>
      </c>
      <c r="AA1375">
        <v>9840760</v>
      </c>
    </row>
    <row r="1376" spans="1:27">
      <c r="A1376" t="s">
        <v>1563</v>
      </c>
      <c r="B1376" t="s">
        <v>23</v>
      </c>
      <c r="C1376" t="s">
        <v>23</v>
      </c>
      <c r="D1376">
        <v>1130</v>
      </c>
      <c r="E1376" s="12">
        <v>40404</v>
      </c>
      <c r="F1376" s="72">
        <f t="shared" si="225"/>
        <v>2010</v>
      </c>
      <c r="G1376" s="70">
        <f t="shared" si="226"/>
        <v>7488.0530973451323</v>
      </c>
      <c r="H1376" s="70" cm="1">
        <f t="array" ref="H1376">INDEX(magic_bricks_appreciation_pivot!$A$13:$K$20,MATCH(C1376,magic_bricks_appreciation_pivot!$A$13:$A$20,0),1+MATCH(F1376,INDEX(magic_bricks_appreciation_pivot!$B$13:$K$13,0),0))</f>
        <v>0.49881786187527283</v>
      </c>
      <c r="I1376" s="70">
        <f t="shared" si="231"/>
        <v>11223.227732971345</v>
      </c>
      <c r="J1376">
        <v>130</v>
      </c>
      <c r="K1376">
        <v>1</v>
      </c>
      <c r="L1376">
        <v>1</v>
      </c>
      <c r="M1376">
        <v>3</v>
      </c>
      <c r="N1376" t="s">
        <v>176</v>
      </c>
      <c r="O1376" t="s">
        <v>155</v>
      </c>
      <c r="P1376" s="12">
        <v>38579</v>
      </c>
      <c r="Q1376" t="s">
        <v>169</v>
      </c>
      <c r="R1376" t="s">
        <v>170</v>
      </c>
      <c r="S1376" t="s">
        <v>162</v>
      </c>
      <c r="T1376" t="s">
        <v>163</v>
      </c>
      <c r="U1376">
        <v>3</v>
      </c>
      <c r="V1376">
        <v>2.4</v>
      </c>
      <c r="W1376">
        <v>4.3</v>
      </c>
      <c r="X1376">
        <v>3.34</v>
      </c>
      <c r="Y1376">
        <v>253845</v>
      </c>
      <c r="Z1376">
        <v>177692</v>
      </c>
      <c r="AA1376">
        <v>8461500</v>
      </c>
    </row>
    <row r="1377" spans="1:27">
      <c r="A1377" t="s">
        <v>1564</v>
      </c>
      <c r="B1377" t="s">
        <v>23</v>
      </c>
      <c r="C1377" t="s">
        <v>23</v>
      </c>
      <c r="D1377">
        <v>1299</v>
      </c>
      <c r="E1377" s="12">
        <v>40224</v>
      </c>
      <c r="F1377" s="72">
        <f t="shared" si="225"/>
        <v>2010</v>
      </c>
      <c r="G1377" s="70">
        <f t="shared" si="226"/>
        <v>8199.5765973826019</v>
      </c>
      <c r="H1377" s="70" cm="1">
        <f t="array" ref="H1377">INDEX(magic_bricks_appreciation_pivot!$A$13:$K$20,MATCH(C1377,magic_bricks_appreciation_pivot!$A$13:$A$20,0),1+MATCH(F1377,INDEX(magic_bricks_appreciation_pivot!$B$13:$K$13,0),0))</f>
        <v>0.49881786187527283</v>
      </c>
      <c r="I1377" s="70">
        <f t="shared" si="231"/>
        <v>12289.671863971516</v>
      </c>
      <c r="J1377">
        <v>141</v>
      </c>
      <c r="K1377">
        <v>1</v>
      </c>
      <c r="L1377">
        <v>1</v>
      </c>
      <c r="M1377">
        <v>3</v>
      </c>
      <c r="N1377" t="s">
        <v>193</v>
      </c>
      <c r="O1377" t="s">
        <v>161</v>
      </c>
      <c r="P1377" s="12">
        <v>27449</v>
      </c>
      <c r="Q1377" t="s">
        <v>156</v>
      </c>
      <c r="R1377" t="s">
        <v>157</v>
      </c>
      <c r="S1377" t="s">
        <v>158</v>
      </c>
      <c r="T1377" t="s">
        <v>166</v>
      </c>
      <c r="U1377">
        <v>4.0999999999999996</v>
      </c>
      <c r="V1377">
        <v>3.6</v>
      </c>
      <c r="W1377">
        <v>4.5999999999999996</v>
      </c>
      <c r="X1377">
        <v>4.1500000000000004</v>
      </c>
      <c r="Y1377">
        <v>458004</v>
      </c>
      <c r="Z1377">
        <v>117164</v>
      </c>
      <c r="AA1377">
        <v>10651250</v>
      </c>
    </row>
    <row r="1378" spans="1:27">
      <c r="A1378" t="s">
        <v>1565</v>
      </c>
      <c r="B1378" t="s">
        <v>23</v>
      </c>
      <c r="C1378" t="s">
        <v>23</v>
      </c>
      <c r="D1378">
        <v>514</v>
      </c>
      <c r="E1378" s="12">
        <v>40840</v>
      </c>
      <c r="F1378" s="72">
        <f t="shared" si="225"/>
        <v>2011</v>
      </c>
      <c r="G1378" s="70">
        <f t="shared" si="226"/>
        <v>6018.482490272374</v>
      </c>
      <c r="H1378" s="70" cm="1">
        <f t="array" ref="H1378">INDEX(magic_bricks_appreciation_pivot!$A$13:$K$20,MATCH(C1378,magic_bricks_appreciation_pivot!$A$13:$A$20,0),1+MATCH(F1378,INDEX(magic_bricks_appreciation_pivot!$B$13:$K$13,0),0))</f>
        <v>0.30621792098525186</v>
      </c>
      <c r="I1378" s="70">
        <f t="shared" si="231"/>
        <v>7861.4496859297215</v>
      </c>
      <c r="J1378">
        <v>79</v>
      </c>
      <c r="K1378">
        <v>1</v>
      </c>
      <c r="L1378">
        <v>1</v>
      </c>
      <c r="M1378">
        <v>2</v>
      </c>
      <c r="N1378" t="s">
        <v>184</v>
      </c>
      <c r="O1378" t="s">
        <v>161</v>
      </c>
      <c r="P1378" s="12">
        <v>26970</v>
      </c>
      <c r="Q1378" t="s">
        <v>194</v>
      </c>
      <c r="R1378" t="s">
        <v>157</v>
      </c>
      <c r="S1378" t="s">
        <v>178</v>
      </c>
      <c r="T1378" t="s">
        <v>173</v>
      </c>
      <c r="U1378">
        <v>3.2</v>
      </c>
      <c r="V1378">
        <v>4.2</v>
      </c>
      <c r="W1378">
        <v>2.6</v>
      </c>
      <c r="X1378">
        <v>3.26</v>
      </c>
      <c r="Y1378">
        <v>111366</v>
      </c>
      <c r="Z1378">
        <v>43309</v>
      </c>
      <c r="AA1378">
        <v>3093500</v>
      </c>
    </row>
    <row r="1379" spans="1:27">
      <c r="A1379" t="s">
        <v>1566</v>
      </c>
      <c r="B1379" t="s">
        <v>201</v>
      </c>
      <c r="C1379" t="s">
        <v>201</v>
      </c>
      <c r="D1379">
        <v>1738</v>
      </c>
      <c r="E1379" s="12">
        <v>40687</v>
      </c>
      <c r="F1379" s="72">
        <f t="shared" si="225"/>
        <v>2011</v>
      </c>
      <c r="G1379" s="70">
        <f t="shared" si="226"/>
        <v>6125.7192174913698</v>
      </c>
      <c r="H1379" s="70" cm="1">
        <f t="array" ref="H1379">INDEX(magic_bricks_appreciation_pivot!$A$13:$K$20,MATCH(C1379,magic_bricks_appreciation_pivot!$A$13:$A$20,0),1+MATCH(F1379,INDEX(magic_bricks_appreciation_pivot!$B$13:$K$13,0),0))</f>
        <v>0.57884713052310821</v>
      </c>
      <c r="I1379" s="70">
        <f t="shared" si="231"/>
        <v>9671.5742089265095</v>
      </c>
      <c r="J1379">
        <v>178</v>
      </c>
      <c r="K1379">
        <v>2</v>
      </c>
      <c r="L1379">
        <v>1</v>
      </c>
      <c r="M1379">
        <v>4</v>
      </c>
      <c r="N1379" t="s">
        <v>184</v>
      </c>
      <c r="O1379" t="s">
        <v>161</v>
      </c>
      <c r="P1379" s="12">
        <v>38862</v>
      </c>
      <c r="Q1379" t="s">
        <v>194</v>
      </c>
      <c r="R1379" t="s">
        <v>157</v>
      </c>
      <c r="S1379" t="s">
        <v>162</v>
      </c>
      <c r="T1379" t="s">
        <v>166</v>
      </c>
      <c r="U1379">
        <v>3.5</v>
      </c>
      <c r="V1379">
        <v>2.2999999999999998</v>
      </c>
      <c r="W1379">
        <v>4.2</v>
      </c>
      <c r="X1379">
        <v>3.42</v>
      </c>
      <c r="Y1379">
        <v>330042</v>
      </c>
      <c r="Z1379">
        <v>159698</v>
      </c>
      <c r="AA1379">
        <v>10646500</v>
      </c>
    </row>
    <row r="1380" spans="1:27">
      <c r="A1380" t="s">
        <v>1567</v>
      </c>
      <c r="B1380" t="s">
        <v>204</v>
      </c>
      <c r="C1380" t="s">
        <v>75</v>
      </c>
      <c r="D1380">
        <v>1782</v>
      </c>
      <c r="E1380" s="12">
        <v>41407</v>
      </c>
      <c r="F1380" s="72">
        <f t="shared" si="225"/>
        <v>2013</v>
      </c>
      <c r="G1380" s="70">
        <f t="shared" si="226"/>
        <v>6792.9573512906845</v>
      </c>
      <c r="H1380" s="70" cm="1">
        <f t="array" ref="H1380">INDEX(magic_bricks_appreciation_pivot!$A$13:$K$20,MATCH(C1380,magic_bricks_appreciation_pivot!$A$13:$A$20,0),1+MATCH(F1380,INDEX(magic_bricks_appreciation_pivot!$B$13:$K$13,0),0))</f>
        <v>0.18373644522676402</v>
      </c>
      <c r="I1380" s="70">
        <f t="shared" si="231"/>
        <v>8041.0711875938496</v>
      </c>
      <c r="J1380">
        <v>168</v>
      </c>
      <c r="K1380">
        <v>1</v>
      </c>
      <c r="L1380">
        <v>1</v>
      </c>
      <c r="M1380">
        <v>4</v>
      </c>
      <c r="N1380" t="s">
        <v>168</v>
      </c>
      <c r="O1380" t="s">
        <v>161</v>
      </c>
      <c r="P1380" s="12">
        <v>34107</v>
      </c>
      <c r="Q1380" t="s">
        <v>194</v>
      </c>
      <c r="R1380" t="s">
        <v>170</v>
      </c>
      <c r="S1380" t="s">
        <v>162</v>
      </c>
      <c r="T1380" t="s">
        <v>163</v>
      </c>
      <c r="U1380">
        <v>4.8</v>
      </c>
      <c r="V1380">
        <v>4.4000000000000004</v>
      </c>
      <c r="W1380">
        <v>4.3</v>
      </c>
      <c r="X1380">
        <v>4.4749999999999996</v>
      </c>
      <c r="Y1380">
        <v>375257</v>
      </c>
      <c r="Z1380">
        <v>181576</v>
      </c>
      <c r="AA1380">
        <v>12105050</v>
      </c>
    </row>
    <row r="1381" spans="1:27">
      <c r="A1381" t="s">
        <v>1568</v>
      </c>
      <c r="B1381" t="s">
        <v>23</v>
      </c>
      <c r="C1381" t="s">
        <v>23</v>
      </c>
      <c r="D1381">
        <v>749</v>
      </c>
      <c r="E1381" s="12">
        <v>40491</v>
      </c>
      <c r="F1381" s="72">
        <f t="shared" si="225"/>
        <v>2010</v>
      </c>
      <c r="G1381" s="70">
        <f t="shared" si="226"/>
        <v>7109.4793057409879</v>
      </c>
      <c r="H1381" s="70" cm="1">
        <f t="array" ref="H1381">INDEX(magic_bricks_appreciation_pivot!$A$13:$K$20,MATCH(C1381,magic_bricks_appreciation_pivot!$A$13:$A$20,0),1+MATCH(F1381,INDEX(magic_bricks_appreciation_pivot!$B$13:$K$13,0),0))</f>
        <v>0.49881786187527283</v>
      </c>
      <c r="I1381" s="70">
        <f t="shared" si="231"/>
        <v>10655.814572077206</v>
      </c>
      <c r="J1381">
        <v>132</v>
      </c>
      <c r="K1381">
        <v>1</v>
      </c>
      <c r="L1381">
        <v>1</v>
      </c>
      <c r="M1381">
        <v>2</v>
      </c>
      <c r="N1381" t="s">
        <v>154</v>
      </c>
      <c r="O1381" t="s">
        <v>155</v>
      </c>
      <c r="P1381" s="12">
        <v>23701</v>
      </c>
      <c r="Q1381" t="s">
        <v>194</v>
      </c>
      <c r="R1381" t="s">
        <v>170</v>
      </c>
      <c r="S1381" t="s">
        <v>178</v>
      </c>
      <c r="T1381" t="s">
        <v>163</v>
      </c>
      <c r="U1381">
        <v>4</v>
      </c>
      <c r="V1381">
        <v>3.8</v>
      </c>
      <c r="W1381">
        <v>3.2</v>
      </c>
      <c r="X1381">
        <v>3.62</v>
      </c>
      <c r="Y1381">
        <v>218325</v>
      </c>
      <c r="Z1381">
        <v>101175</v>
      </c>
      <c r="AA1381">
        <v>5325000</v>
      </c>
    </row>
    <row r="1382" spans="1:27" hidden="1">
      <c r="A1382" t="s">
        <v>1569</v>
      </c>
      <c r="B1382" t="s">
        <v>175</v>
      </c>
      <c r="C1382" t="s">
        <v>34</v>
      </c>
      <c r="D1382">
        <v>1267</v>
      </c>
      <c r="E1382" s="12">
        <v>39553</v>
      </c>
      <c r="F1382" s="72">
        <f t="shared" si="225"/>
        <v>2008</v>
      </c>
      <c r="G1382" s="70">
        <f t="shared" si="226"/>
        <v>7416.4167324388318</v>
      </c>
      <c r="H1382" s="70" t="e" cm="1">
        <f t="array" ref="H1382">INDEX(magic_bricks_appreciation_pivot!$A$13:$K$20,MATCH(C1382,magic_bricks_appreciation_pivot!$A$13:$A$20,0),1+MATCH(F1382,INDEX(magic_bricks_appreciation_pivot!$B$13:$K$13,0),0))</f>
        <v>#N/A</v>
      </c>
      <c r="I1382" s="70"/>
      <c r="J1382">
        <v>5</v>
      </c>
      <c r="K1382">
        <v>2</v>
      </c>
      <c r="L1382">
        <v>1</v>
      </c>
      <c r="M1382">
        <v>4</v>
      </c>
      <c r="N1382" t="s">
        <v>176</v>
      </c>
      <c r="O1382" t="s">
        <v>155</v>
      </c>
      <c r="P1382" s="12">
        <v>30793</v>
      </c>
      <c r="Q1382" t="s">
        <v>194</v>
      </c>
      <c r="R1382" t="s">
        <v>170</v>
      </c>
      <c r="S1382" t="s">
        <v>178</v>
      </c>
      <c r="T1382" t="s">
        <v>166</v>
      </c>
      <c r="U1382">
        <v>3.7</v>
      </c>
      <c r="V1382">
        <v>4.2</v>
      </c>
      <c r="W1382">
        <v>4.2</v>
      </c>
      <c r="X1382">
        <v>4.05</v>
      </c>
      <c r="Y1382">
        <v>234915</v>
      </c>
      <c r="Z1382">
        <v>65776</v>
      </c>
      <c r="AA1382">
        <v>9396600</v>
      </c>
    </row>
    <row r="1383" spans="1:27">
      <c r="A1383" t="s">
        <v>1570</v>
      </c>
      <c r="B1383" t="s">
        <v>23</v>
      </c>
      <c r="C1383" t="s">
        <v>23</v>
      </c>
      <c r="D1383">
        <v>694</v>
      </c>
      <c r="E1383" s="12">
        <v>40949</v>
      </c>
      <c r="F1383" s="72">
        <f t="shared" si="225"/>
        <v>2012</v>
      </c>
      <c r="G1383" s="70">
        <f t="shared" si="226"/>
        <v>9994.5965417867428</v>
      </c>
      <c r="H1383" s="70" cm="1">
        <f t="array" ref="H1383">INDEX(magic_bricks_appreciation_pivot!$A$13:$K$20,MATCH(C1383,magic_bricks_appreciation_pivot!$A$13:$A$20,0),1+MATCH(F1383,INDEX(magic_bricks_appreciation_pivot!$B$13:$K$13,0),0))</f>
        <v>0.26292059267573231</v>
      </c>
      <c r="I1383" s="70">
        <f>G1383+G1383*H1383</f>
        <v>12622.381788108138</v>
      </c>
      <c r="J1383">
        <v>32</v>
      </c>
      <c r="K1383">
        <v>1</v>
      </c>
      <c r="L1383">
        <v>1</v>
      </c>
      <c r="M1383">
        <v>2</v>
      </c>
      <c r="N1383" t="s">
        <v>184</v>
      </c>
      <c r="O1383" t="s">
        <v>161</v>
      </c>
      <c r="P1383" s="12">
        <v>28174</v>
      </c>
      <c r="Q1383" t="s">
        <v>156</v>
      </c>
      <c r="R1383" t="s">
        <v>177</v>
      </c>
      <c r="S1383" t="s">
        <v>162</v>
      </c>
      <c r="T1383" t="s">
        <v>171</v>
      </c>
      <c r="U1383">
        <v>4.2</v>
      </c>
      <c r="V1383">
        <v>4.7</v>
      </c>
      <c r="W1383">
        <v>3.8</v>
      </c>
      <c r="X1383">
        <v>4.1900000000000004</v>
      </c>
      <c r="Y1383">
        <v>270514</v>
      </c>
      <c r="Z1383">
        <v>97108</v>
      </c>
      <c r="AA1383">
        <v>6936250</v>
      </c>
    </row>
    <row r="1384" spans="1:27" hidden="1">
      <c r="A1384" t="s">
        <v>1571</v>
      </c>
      <c r="B1384" t="s">
        <v>56</v>
      </c>
      <c r="C1384" t="s">
        <v>56</v>
      </c>
      <c r="D1384">
        <v>1175</v>
      </c>
      <c r="E1384" s="12">
        <v>39668</v>
      </c>
      <c r="F1384" s="72">
        <f t="shared" si="225"/>
        <v>2008</v>
      </c>
      <c r="G1384" s="70">
        <f t="shared" si="226"/>
        <v>9134.1574468085109</v>
      </c>
      <c r="H1384" s="70" t="e" cm="1">
        <f t="array" ref="H1384">INDEX(magic_bricks_appreciation_pivot!$A$13:$K$20,MATCH(C1384,magic_bricks_appreciation_pivot!$A$13:$A$20,0),1+MATCH(F1384,INDEX(magic_bricks_appreciation_pivot!$B$13:$K$13,0),0))</f>
        <v>#N/A</v>
      </c>
      <c r="I1384" s="70"/>
      <c r="J1384">
        <v>69</v>
      </c>
      <c r="K1384">
        <v>1</v>
      </c>
      <c r="L1384">
        <v>1</v>
      </c>
      <c r="M1384">
        <v>3</v>
      </c>
      <c r="N1384" t="s">
        <v>193</v>
      </c>
      <c r="O1384" t="s">
        <v>155</v>
      </c>
      <c r="P1384" s="12">
        <v>29083</v>
      </c>
      <c r="Q1384" t="s">
        <v>169</v>
      </c>
      <c r="R1384" t="s">
        <v>165</v>
      </c>
      <c r="S1384" t="s">
        <v>158</v>
      </c>
      <c r="T1384" t="s">
        <v>166</v>
      </c>
      <c r="U1384">
        <v>4.4000000000000004</v>
      </c>
      <c r="V1384">
        <v>2.2999999999999998</v>
      </c>
      <c r="W1384">
        <v>4.0999999999999996</v>
      </c>
      <c r="X1384">
        <v>3.83</v>
      </c>
      <c r="Y1384">
        <v>418573</v>
      </c>
      <c r="Z1384">
        <v>160990</v>
      </c>
      <c r="AA1384">
        <v>10732635</v>
      </c>
    </row>
    <row r="1385" spans="1:27">
      <c r="A1385" t="s">
        <v>1572</v>
      </c>
      <c r="B1385" t="s">
        <v>39</v>
      </c>
      <c r="C1385" t="s">
        <v>39</v>
      </c>
      <c r="D1385">
        <v>1846</v>
      </c>
      <c r="E1385" s="12">
        <v>41716</v>
      </c>
      <c r="F1385" s="72">
        <f t="shared" si="225"/>
        <v>2014</v>
      </c>
      <c r="G1385" s="70">
        <f t="shared" si="226"/>
        <v>10966.950162513544</v>
      </c>
      <c r="H1385" s="70" cm="1">
        <f t="array" ref="H1385">INDEX(magic_bricks_appreciation_pivot!$A$13:$K$20,MATCH(C1385,magic_bricks_appreciation_pivot!$A$13:$A$20,0),1+MATCH(F1385,INDEX(magic_bricks_appreciation_pivot!$B$13:$K$13,0),0))</f>
        <v>2.7142646408024784E-2</v>
      </c>
      <c r="I1385" s="70">
        <f>G1385+G1385*H1385</f>
        <v>11264.622212949078</v>
      </c>
      <c r="J1385">
        <v>62</v>
      </c>
      <c r="K1385">
        <v>2</v>
      </c>
      <c r="L1385">
        <v>1</v>
      </c>
      <c r="M1385">
        <v>5</v>
      </c>
      <c r="N1385" t="s">
        <v>184</v>
      </c>
      <c r="O1385" t="s">
        <v>161</v>
      </c>
      <c r="P1385" s="12">
        <v>26386</v>
      </c>
      <c r="Q1385" t="s">
        <v>156</v>
      </c>
      <c r="R1385" t="s">
        <v>170</v>
      </c>
      <c r="S1385" t="s">
        <v>158</v>
      </c>
      <c r="T1385" t="s">
        <v>166</v>
      </c>
      <c r="U1385">
        <v>3</v>
      </c>
      <c r="V1385">
        <v>4.7</v>
      </c>
      <c r="W1385">
        <v>2</v>
      </c>
      <c r="X1385">
        <v>3.0249999999999999</v>
      </c>
      <c r="Y1385">
        <v>769310</v>
      </c>
      <c r="Z1385">
        <v>222695</v>
      </c>
      <c r="AA1385">
        <v>20244990</v>
      </c>
    </row>
    <row r="1386" spans="1:27" hidden="1">
      <c r="A1386" t="s">
        <v>1573</v>
      </c>
      <c r="B1386" t="s">
        <v>201</v>
      </c>
      <c r="C1386" t="s">
        <v>201</v>
      </c>
      <c r="D1386">
        <v>1428</v>
      </c>
      <c r="E1386" s="12">
        <v>39959</v>
      </c>
      <c r="F1386" s="72">
        <f t="shared" si="225"/>
        <v>2009</v>
      </c>
      <c r="G1386" s="70">
        <f t="shared" si="226"/>
        <v>9079.0896358543414</v>
      </c>
      <c r="H1386" s="70" t="e" cm="1">
        <f t="array" ref="H1386">INDEX(magic_bricks_appreciation_pivot!$A$13:$K$20,MATCH(C1386,magic_bricks_appreciation_pivot!$A$13:$A$20,0),1+MATCH(F1386,INDEX(magic_bricks_appreciation_pivot!$B$13:$K$13,0),0))</f>
        <v>#N/A</v>
      </c>
      <c r="I1386" s="70"/>
      <c r="J1386">
        <v>17</v>
      </c>
      <c r="K1386">
        <v>2</v>
      </c>
      <c r="L1386">
        <v>1</v>
      </c>
      <c r="M1386">
        <v>4</v>
      </c>
      <c r="N1386" t="s">
        <v>168</v>
      </c>
      <c r="O1386" t="s">
        <v>155</v>
      </c>
      <c r="P1386" s="12">
        <v>37404</v>
      </c>
      <c r="Q1386" t="s">
        <v>156</v>
      </c>
      <c r="R1386" t="s">
        <v>177</v>
      </c>
      <c r="S1386" t="s">
        <v>158</v>
      </c>
      <c r="T1386" t="s">
        <v>163</v>
      </c>
      <c r="U1386">
        <v>4.5</v>
      </c>
      <c r="V1386">
        <v>2.2000000000000002</v>
      </c>
      <c r="W1386">
        <v>4.9000000000000004</v>
      </c>
      <c r="X1386">
        <v>3.97</v>
      </c>
      <c r="Y1386">
        <v>648247</v>
      </c>
      <c r="Z1386">
        <v>181509</v>
      </c>
      <c r="AA1386">
        <v>12964940</v>
      </c>
    </row>
    <row r="1387" spans="1:27" hidden="1">
      <c r="A1387" t="s">
        <v>1574</v>
      </c>
      <c r="B1387" t="s">
        <v>56</v>
      </c>
      <c r="C1387" t="s">
        <v>56</v>
      </c>
      <c r="D1387">
        <v>824</v>
      </c>
      <c r="E1387" s="12">
        <v>40011</v>
      </c>
      <c r="F1387" s="72">
        <f t="shared" si="225"/>
        <v>2009</v>
      </c>
      <c r="G1387" s="70">
        <f t="shared" si="226"/>
        <v>9564.4842233009713</v>
      </c>
      <c r="H1387" s="70" t="e" cm="1">
        <f t="array" ref="H1387">INDEX(magic_bricks_appreciation_pivot!$A$13:$K$20,MATCH(C1387,magic_bricks_appreciation_pivot!$A$13:$A$20,0),1+MATCH(F1387,INDEX(magic_bricks_appreciation_pivot!$B$13:$K$13,0),0))</f>
        <v>#N/A</v>
      </c>
      <c r="I1387" s="70"/>
      <c r="J1387">
        <v>46</v>
      </c>
      <c r="K1387">
        <v>1</v>
      </c>
      <c r="L1387">
        <v>1</v>
      </c>
      <c r="M1387">
        <v>3</v>
      </c>
      <c r="N1387" t="s">
        <v>168</v>
      </c>
      <c r="O1387" t="s">
        <v>155</v>
      </c>
      <c r="P1387" s="12">
        <v>29426</v>
      </c>
      <c r="Q1387" t="s">
        <v>169</v>
      </c>
      <c r="R1387" t="s">
        <v>157</v>
      </c>
      <c r="S1387" t="s">
        <v>158</v>
      </c>
      <c r="T1387" t="s">
        <v>171</v>
      </c>
      <c r="U1387">
        <v>2</v>
      </c>
      <c r="V1387">
        <v>2.2000000000000002</v>
      </c>
      <c r="W1387">
        <v>3.4</v>
      </c>
      <c r="X1387">
        <v>2.74</v>
      </c>
      <c r="Y1387">
        <v>267959</v>
      </c>
      <c r="Z1387">
        <v>102455</v>
      </c>
      <c r="AA1387">
        <v>7881135</v>
      </c>
    </row>
    <row r="1388" spans="1:27" hidden="1">
      <c r="A1388" t="s">
        <v>1575</v>
      </c>
      <c r="B1388" t="s">
        <v>51</v>
      </c>
      <c r="C1388" t="s">
        <v>51</v>
      </c>
      <c r="D1388">
        <v>1637</v>
      </c>
      <c r="E1388" s="12">
        <v>39881</v>
      </c>
      <c r="F1388" s="72">
        <f t="shared" si="225"/>
        <v>2009</v>
      </c>
      <c r="G1388" s="70">
        <f t="shared" si="226"/>
        <v>8222.6389737324371</v>
      </c>
      <c r="H1388" s="70" t="e" cm="1">
        <f t="array" ref="H1388">INDEX(magic_bricks_appreciation_pivot!$A$13:$K$20,MATCH(C1388,magic_bricks_appreciation_pivot!$A$13:$A$20,0),1+MATCH(F1388,INDEX(magic_bricks_appreciation_pivot!$B$13:$K$13,0),0))</f>
        <v>#N/A</v>
      </c>
      <c r="I1388" s="70"/>
      <c r="J1388">
        <v>157</v>
      </c>
      <c r="K1388">
        <v>2</v>
      </c>
      <c r="L1388">
        <v>1</v>
      </c>
      <c r="M1388">
        <v>4</v>
      </c>
      <c r="N1388" t="s">
        <v>168</v>
      </c>
      <c r="O1388" t="s">
        <v>155</v>
      </c>
      <c r="P1388" s="12">
        <v>26011</v>
      </c>
      <c r="Q1388" t="s">
        <v>156</v>
      </c>
      <c r="R1388" t="s">
        <v>170</v>
      </c>
      <c r="S1388" t="s">
        <v>162</v>
      </c>
      <c r="T1388" t="s">
        <v>173</v>
      </c>
      <c r="U1388">
        <v>3.7</v>
      </c>
      <c r="V1388">
        <v>2.1</v>
      </c>
      <c r="W1388">
        <v>4</v>
      </c>
      <c r="X1388">
        <v>3.07</v>
      </c>
      <c r="Y1388">
        <v>511497</v>
      </c>
      <c r="Z1388">
        <v>242288</v>
      </c>
      <c r="AA1388">
        <v>13460460</v>
      </c>
    </row>
    <row r="1389" spans="1:27">
      <c r="A1389" t="s">
        <v>1576</v>
      </c>
      <c r="B1389" t="s">
        <v>201</v>
      </c>
      <c r="C1389" t="s">
        <v>201</v>
      </c>
      <c r="D1389">
        <v>2189</v>
      </c>
      <c r="E1389" s="12">
        <v>40227</v>
      </c>
      <c r="F1389" s="72">
        <f t="shared" si="225"/>
        <v>2010</v>
      </c>
      <c r="G1389" s="70">
        <f t="shared" si="226"/>
        <v>6300.5116491548652</v>
      </c>
      <c r="H1389" s="70" cm="1">
        <f t="array" ref="H1389">INDEX(magic_bricks_appreciation_pivot!$A$13:$K$20,MATCH(C1389,magic_bricks_appreciation_pivot!$A$13:$A$20,0),1+MATCH(F1389,INDEX(magic_bricks_appreciation_pivot!$B$13:$K$13,0),0))</f>
        <v>0.62790190260080292</v>
      </c>
      <c r="I1389" s="70">
        <f>G1389+G1389*H1389</f>
        <v>10256.614901017727</v>
      </c>
      <c r="J1389">
        <v>144</v>
      </c>
      <c r="K1389">
        <v>3</v>
      </c>
      <c r="L1389">
        <v>2</v>
      </c>
      <c r="M1389">
        <v>5</v>
      </c>
      <c r="N1389" t="s">
        <v>184</v>
      </c>
      <c r="O1389" t="s">
        <v>155</v>
      </c>
      <c r="P1389" s="12">
        <v>35847</v>
      </c>
      <c r="Q1389" t="s">
        <v>169</v>
      </c>
      <c r="R1389" t="s">
        <v>157</v>
      </c>
      <c r="S1389" t="s">
        <v>162</v>
      </c>
      <c r="T1389" t="s">
        <v>166</v>
      </c>
      <c r="U1389">
        <v>3.5</v>
      </c>
      <c r="V1389">
        <v>4.0999999999999996</v>
      </c>
      <c r="W1389">
        <v>2.5</v>
      </c>
      <c r="X1389">
        <v>3.28</v>
      </c>
      <c r="Y1389">
        <v>510297</v>
      </c>
      <c r="Z1389">
        <v>234461</v>
      </c>
      <c r="AA1389">
        <v>13791820</v>
      </c>
    </row>
    <row r="1390" spans="1:27" hidden="1">
      <c r="A1390" t="s">
        <v>1577</v>
      </c>
      <c r="B1390" t="s">
        <v>56</v>
      </c>
      <c r="C1390" t="s">
        <v>56</v>
      </c>
      <c r="D1390">
        <v>1128</v>
      </c>
      <c r="E1390" s="12">
        <v>40132</v>
      </c>
      <c r="F1390" s="72">
        <f t="shared" si="225"/>
        <v>2009</v>
      </c>
      <c r="G1390" s="70">
        <f t="shared" si="226"/>
        <v>8566.3209219858163</v>
      </c>
      <c r="H1390" s="70" t="e" cm="1">
        <f t="array" ref="H1390">INDEX(magic_bricks_appreciation_pivot!$A$13:$K$20,MATCH(C1390,magic_bricks_appreciation_pivot!$A$13:$A$20,0),1+MATCH(F1390,INDEX(magic_bricks_appreciation_pivot!$B$13:$K$13,0),0))</f>
        <v>#N/A</v>
      </c>
      <c r="I1390" s="70"/>
      <c r="J1390">
        <v>123</v>
      </c>
      <c r="K1390">
        <v>1</v>
      </c>
      <c r="L1390">
        <v>1</v>
      </c>
      <c r="M1390">
        <v>3</v>
      </c>
      <c r="N1390" t="s">
        <v>176</v>
      </c>
      <c r="O1390" t="s">
        <v>155</v>
      </c>
      <c r="P1390" s="12">
        <v>27722</v>
      </c>
      <c r="Q1390" t="s">
        <v>194</v>
      </c>
      <c r="R1390" t="s">
        <v>157</v>
      </c>
      <c r="S1390" t="s">
        <v>178</v>
      </c>
      <c r="T1390" t="s">
        <v>182</v>
      </c>
      <c r="U1390">
        <v>3.7</v>
      </c>
      <c r="V1390">
        <v>3.9</v>
      </c>
      <c r="W1390">
        <v>3.2</v>
      </c>
      <c r="X1390">
        <v>3.49</v>
      </c>
      <c r="Y1390">
        <v>328536</v>
      </c>
      <c r="Z1390">
        <v>19326</v>
      </c>
      <c r="AA1390">
        <v>9662810</v>
      </c>
    </row>
    <row r="1391" spans="1:27" hidden="1">
      <c r="A1391" t="s">
        <v>1578</v>
      </c>
      <c r="B1391" t="s">
        <v>23</v>
      </c>
      <c r="C1391" t="s">
        <v>23</v>
      </c>
      <c r="D1391">
        <v>1213</v>
      </c>
      <c r="E1391" s="12">
        <v>40066</v>
      </c>
      <c r="F1391" s="72">
        <f t="shared" si="225"/>
        <v>2009</v>
      </c>
      <c r="G1391" s="70">
        <f t="shared" si="226"/>
        <v>5703.421269579555</v>
      </c>
      <c r="H1391" s="70" t="e" cm="1">
        <f t="array" ref="H1391">INDEX(magic_bricks_appreciation_pivot!$A$13:$K$20,MATCH(C1391,magic_bricks_appreciation_pivot!$A$13:$A$20,0),1+MATCH(F1391,INDEX(magic_bricks_appreciation_pivot!$B$13:$K$13,0),0))</f>
        <v>#N/A</v>
      </c>
      <c r="I1391" s="70"/>
      <c r="J1391">
        <v>22</v>
      </c>
      <c r="K1391">
        <v>1</v>
      </c>
      <c r="L1391">
        <v>1</v>
      </c>
      <c r="M1391">
        <v>3</v>
      </c>
      <c r="N1391" t="s">
        <v>193</v>
      </c>
      <c r="O1391" t="s">
        <v>161</v>
      </c>
      <c r="P1391" s="12">
        <v>28021</v>
      </c>
      <c r="Q1391" t="s">
        <v>194</v>
      </c>
      <c r="R1391" t="s">
        <v>177</v>
      </c>
      <c r="S1391" t="s">
        <v>158</v>
      </c>
      <c r="T1391" t="s">
        <v>166</v>
      </c>
      <c r="U1391">
        <v>2.8</v>
      </c>
      <c r="V1391">
        <v>3.6</v>
      </c>
      <c r="W1391">
        <v>3.9</v>
      </c>
      <c r="X1391">
        <v>3.48</v>
      </c>
      <c r="Y1391">
        <v>325158</v>
      </c>
      <c r="Z1391">
        <v>117610</v>
      </c>
      <c r="AA1391">
        <v>6918250</v>
      </c>
    </row>
    <row r="1392" spans="1:27" hidden="1">
      <c r="A1392" t="s">
        <v>1579</v>
      </c>
      <c r="B1392" t="s">
        <v>51</v>
      </c>
      <c r="C1392" t="s">
        <v>51</v>
      </c>
      <c r="D1392">
        <v>1984</v>
      </c>
      <c r="E1392" s="12">
        <v>38918</v>
      </c>
      <c r="F1392" s="72">
        <f t="shared" si="225"/>
        <v>2006</v>
      </c>
      <c r="G1392" s="70">
        <f t="shared" si="226"/>
        <v>7902.9233870967746</v>
      </c>
      <c r="H1392" s="70" t="e" cm="1">
        <f t="array" ref="H1392">INDEX(magic_bricks_appreciation_pivot!$A$13:$K$20,MATCH(C1392,magic_bricks_appreciation_pivot!$A$13:$A$20,0),1+MATCH(F1392,INDEX(magic_bricks_appreciation_pivot!$B$13:$K$13,0),0))</f>
        <v>#N/A</v>
      </c>
      <c r="I1392" s="70"/>
      <c r="J1392">
        <v>138</v>
      </c>
      <c r="K1392">
        <v>3</v>
      </c>
      <c r="L1392">
        <v>2</v>
      </c>
      <c r="M1392">
        <v>5</v>
      </c>
      <c r="N1392" t="s">
        <v>154</v>
      </c>
      <c r="O1392" t="s">
        <v>155</v>
      </c>
      <c r="P1392" s="12">
        <v>26143</v>
      </c>
      <c r="Q1392" t="s">
        <v>156</v>
      </c>
      <c r="R1392" t="s">
        <v>177</v>
      </c>
      <c r="S1392" t="s">
        <v>162</v>
      </c>
      <c r="T1392" t="s">
        <v>173</v>
      </c>
      <c r="U1392">
        <v>2.6</v>
      </c>
      <c r="V1392">
        <v>3.6</v>
      </c>
      <c r="W1392">
        <v>2</v>
      </c>
      <c r="X1392">
        <v>2.87</v>
      </c>
      <c r="Y1392">
        <v>486061</v>
      </c>
      <c r="Z1392">
        <v>282229</v>
      </c>
      <c r="AA1392">
        <v>15679400</v>
      </c>
    </row>
    <row r="1393" spans="1:27" hidden="1">
      <c r="A1393" t="s">
        <v>1580</v>
      </c>
      <c r="B1393" t="s">
        <v>56</v>
      </c>
      <c r="C1393" t="s">
        <v>56</v>
      </c>
      <c r="D1393">
        <v>680</v>
      </c>
      <c r="E1393" s="12">
        <v>39475</v>
      </c>
      <c r="F1393" s="72">
        <f t="shared" si="225"/>
        <v>2008</v>
      </c>
      <c r="G1393" s="70">
        <f t="shared" si="226"/>
        <v>12630.338235294117</v>
      </c>
      <c r="H1393" s="70" t="e" cm="1">
        <f t="array" ref="H1393">INDEX(magic_bricks_appreciation_pivot!$A$13:$K$20,MATCH(C1393,magic_bricks_appreciation_pivot!$A$13:$A$20,0),1+MATCH(F1393,INDEX(magic_bricks_appreciation_pivot!$B$13:$K$13,0),0))</f>
        <v>#N/A</v>
      </c>
      <c r="I1393" s="70"/>
      <c r="J1393">
        <v>126</v>
      </c>
      <c r="K1393">
        <v>1</v>
      </c>
      <c r="L1393">
        <v>1</v>
      </c>
      <c r="M1393">
        <v>2</v>
      </c>
      <c r="N1393" t="s">
        <v>184</v>
      </c>
      <c r="O1393" t="s">
        <v>155</v>
      </c>
      <c r="P1393" s="12">
        <v>31445</v>
      </c>
      <c r="Q1393" t="s">
        <v>156</v>
      </c>
      <c r="R1393" t="s">
        <v>165</v>
      </c>
      <c r="S1393" t="s">
        <v>158</v>
      </c>
      <c r="T1393" t="s">
        <v>159</v>
      </c>
      <c r="U1393">
        <v>3.1</v>
      </c>
      <c r="V1393">
        <v>3.9</v>
      </c>
      <c r="W1393">
        <v>3.6</v>
      </c>
      <c r="X1393">
        <v>3.51</v>
      </c>
      <c r="Y1393">
        <v>257659</v>
      </c>
      <c r="Z1393">
        <v>68709</v>
      </c>
      <c r="AA1393">
        <v>8588630</v>
      </c>
    </row>
    <row r="1394" spans="1:27" hidden="1">
      <c r="A1394" t="s">
        <v>1581</v>
      </c>
      <c r="B1394" t="s">
        <v>51</v>
      </c>
      <c r="C1394" t="s">
        <v>51</v>
      </c>
      <c r="D1394">
        <v>1508</v>
      </c>
      <c r="E1394" s="12">
        <v>38108</v>
      </c>
      <c r="F1394" s="72">
        <f t="shared" si="225"/>
        <v>2004</v>
      </c>
      <c r="G1394" s="70">
        <f t="shared" si="226"/>
        <v>4569.4893899204244</v>
      </c>
      <c r="H1394" s="70" t="e" cm="1">
        <f t="array" ref="H1394">INDEX(magic_bricks_appreciation_pivot!$A$13:$K$20,MATCH(C1394,magic_bricks_appreciation_pivot!$A$13:$A$20,0),1+MATCH(F1394,INDEX(magic_bricks_appreciation_pivot!$B$13:$K$13,0),0))</f>
        <v>#N/A</v>
      </c>
      <c r="I1394" s="70"/>
      <c r="J1394">
        <v>54</v>
      </c>
      <c r="K1394">
        <v>2</v>
      </c>
      <c r="L1394">
        <v>1</v>
      </c>
      <c r="M1394">
        <v>4</v>
      </c>
      <c r="N1394" t="s">
        <v>176</v>
      </c>
      <c r="O1394" t="s">
        <v>161</v>
      </c>
      <c r="P1394" s="12">
        <v>20953</v>
      </c>
      <c r="Q1394" t="s">
        <v>194</v>
      </c>
      <c r="R1394" t="s">
        <v>165</v>
      </c>
      <c r="S1394" t="s">
        <v>158</v>
      </c>
      <c r="T1394" t="s">
        <v>171</v>
      </c>
      <c r="U1394">
        <v>4.7</v>
      </c>
      <c r="V1394">
        <v>5</v>
      </c>
      <c r="W1394">
        <v>3.7</v>
      </c>
      <c r="X1394">
        <v>4.54</v>
      </c>
      <c r="Y1394">
        <v>206724</v>
      </c>
      <c r="Z1394">
        <v>137816</v>
      </c>
      <c r="AA1394">
        <v>6890790</v>
      </c>
    </row>
    <row r="1395" spans="1:27">
      <c r="A1395" t="s">
        <v>1582</v>
      </c>
      <c r="B1395" t="s">
        <v>39</v>
      </c>
      <c r="C1395" t="s">
        <v>39</v>
      </c>
      <c r="D1395">
        <v>2000</v>
      </c>
      <c r="E1395" s="12">
        <v>41891</v>
      </c>
      <c r="F1395" s="72">
        <f t="shared" si="225"/>
        <v>2014</v>
      </c>
      <c r="G1395" s="70">
        <f t="shared" si="226"/>
        <v>10463.445</v>
      </c>
      <c r="H1395" s="70" cm="1">
        <f t="array" ref="H1395">INDEX(magic_bricks_appreciation_pivot!$A$13:$K$20,MATCH(C1395,magic_bricks_appreciation_pivot!$A$13:$A$20,0),1+MATCH(F1395,INDEX(magic_bricks_appreciation_pivot!$B$13:$K$13,0),0))</f>
        <v>2.7142646408024784E-2</v>
      </c>
      <c r="I1395" s="70">
        <f>G1395+G1395*H1395</f>
        <v>10747.450587844814</v>
      </c>
      <c r="J1395">
        <v>102</v>
      </c>
      <c r="K1395">
        <v>2</v>
      </c>
      <c r="L1395">
        <v>1</v>
      </c>
      <c r="M1395">
        <v>5</v>
      </c>
      <c r="N1395" t="s">
        <v>168</v>
      </c>
      <c r="O1395" t="s">
        <v>161</v>
      </c>
      <c r="P1395" s="12">
        <v>26561</v>
      </c>
      <c r="Q1395" t="s">
        <v>156</v>
      </c>
      <c r="R1395" t="s">
        <v>165</v>
      </c>
      <c r="S1395" t="s">
        <v>158</v>
      </c>
      <c r="T1395" t="s">
        <v>166</v>
      </c>
      <c r="U1395">
        <v>3.9</v>
      </c>
      <c r="V1395">
        <v>5</v>
      </c>
      <c r="W1395">
        <v>3.1</v>
      </c>
      <c r="Y1395">
        <v>690587</v>
      </c>
      <c r="Z1395">
        <v>334830</v>
      </c>
      <c r="AA1395">
        <v>20926890</v>
      </c>
    </row>
    <row r="1396" spans="1:27" hidden="1">
      <c r="A1396" t="s">
        <v>1583</v>
      </c>
      <c r="B1396" t="s">
        <v>39</v>
      </c>
      <c r="C1396" t="s">
        <v>39</v>
      </c>
      <c r="D1396">
        <v>1538</v>
      </c>
      <c r="E1396" s="12">
        <v>39193</v>
      </c>
      <c r="F1396" s="72">
        <f t="shared" si="225"/>
        <v>2007</v>
      </c>
      <c r="G1396" s="70">
        <f t="shared" si="226"/>
        <v>12980.72821846554</v>
      </c>
      <c r="H1396" s="70" t="e" cm="1">
        <f t="array" ref="H1396">INDEX(magic_bricks_appreciation_pivot!$A$13:$K$20,MATCH(C1396,magic_bricks_appreciation_pivot!$A$13:$A$20,0),1+MATCH(F1396,INDEX(magic_bricks_appreciation_pivot!$B$13:$K$13,0),0))</f>
        <v>#N/A</v>
      </c>
      <c r="I1396" s="70"/>
      <c r="J1396">
        <v>187</v>
      </c>
      <c r="K1396">
        <v>1</v>
      </c>
      <c r="L1396">
        <v>1</v>
      </c>
      <c r="M1396">
        <v>4</v>
      </c>
      <c r="N1396" t="s">
        <v>168</v>
      </c>
      <c r="O1396" t="s">
        <v>155</v>
      </c>
      <c r="P1396" s="12">
        <v>34448</v>
      </c>
      <c r="Q1396" t="s">
        <v>156</v>
      </c>
      <c r="R1396" t="s">
        <v>157</v>
      </c>
      <c r="S1396" t="s">
        <v>162</v>
      </c>
      <c r="T1396" t="s">
        <v>182</v>
      </c>
      <c r="U1396">
        <v>3.8</v>
      </c>
      <c r="V1396">
        <v>4.8</v>
      </c>
      <c r="W1396">
        <v>4.4000000000000004</v>
      </c>
      <c r="X1396">
        <v>4.29</v>
      </c>
      <c r="Y1396">
        <v>698753</v>
      </c>
      <c r="Z1396">
        <v>139751</v>
      </c>
      <c r="AA1396">
        <v>19964360</v>
      </c>
    </row>
    <row r="1397" spans="1:27">
      <c r="A1397" t="s">
        <v>1584</v>
      </c>
      <c r="B1397" t="s">
        <v>75</v>
      </c>
      <c r="C1397" t="s">
        <v>75</v>
      </c>
      <c r="D1397">
        <v>1723</v>
      </c>
      <c r="E1397" s="12">
        <v>41728</v>
      </c>
      <c r="F1397" s="72">
        <f t="shared" si="225"/>
        <v>2014</v>
      </c>
      <c r="G1397" s="70">
        <f t="shared" si="226"/>
        <v>7292.5536854323855</v>
      </c>
      <c r="H1397" s="70" cm="1">
        <f t="array" ref="H1397">INDEX(magic_bricks_appreciation_pivot!$A$13:$K$20,MATCH(C1397,magic_bricks_appreciation_pivot!$A$13:$A$20,0),1+MATCH(F1397,INDEX(magic_bricks_appreciation_pivot!$B$13:$K$13,0),0))</f>
        <v>0.20839433870180576</v>
      </c>
      <c r="I1397" s="70">
        <f>G1397+G1397*H1397</f>
        <v>8812.2805881554832</v>
      </c>
      <c r="J1397">
        <v>19</v>
      </c>
      <c r="K1397">
        <v>1</v>
      </c>
      <c r="L1397">
        <v>1</v>
      </c>
      <c r="M1397">
        <v>4</v>
      </c>
      <c r="N1397" t="s">
        <v>184</v>
      </c>
      <c r="O1397" t="s">
        <v>155</v>
      </c>
      <c r="P1397" s="12">
        <v>28588</v>
      </c>
      <c r="Q1397" t="s">
        <v>194</v>
      </c>
      <c r="R1397" t="s">
        <v>170</v>
      </c>
      <c r="S1397" t="s">
        <v>178</v>
      </c>
      <c r="T1397" t="s">
        <v>166</v>
      </c>
      <c r="U1397">
        <v>3.5</v>
      </c>
      <c r="V1397">
        <v>3.1</v>
      </c>
      <c r="W1397">
        <v>4</v>
      </c>
      <c r="X1397">
        <v>3.625</v>
      </c>
      <c r="Y1397">
        <v>490038</v>
      </c>
      <c r="Z1397">
        <v>226171</v>
      </c>
      <c r="AA1397">
        <v>12565070</v>
      </c>
    </row>
    <row r="1398" spans="1:27" hidden="1">
      <c r="A1398" t="s">
        <v>1585</v>
      </c>
      <c r="B1398" t="s">
        <v>175</v>
      </c>
      <c r="C1398" t="s">
        <v>34</v>
      </c>
      <c r="D1398">
        <v>1161</v>
      </c>
      <c r="E1398" s="12">
        <v>39316</v>
      </c>
      <c r="F1398" s="72">
        <f t="shared" si="225"/>
        <v>2007</v>
      </c>
      <c r="G1398" s="70">
        <f t="shared" si="226"/>
        <v>9118.7941429801904</v>
      </c>
      <c r="H1398" s="70" t="e" cm="1">
        <f t="array" ref="H1398">INDEX(magic_bricks_appreciation_pivot!$A$13:$K$20,MATCH(C1398,magic_bricks_appreciation_pivot!$A$13:$A$20,0),1+MATCH(F1398,INDEX(magic_bricks_appreciation_pivot!$B$13:$K$13,0),0))</f>
        <v>#N/A</v>
      </c>
      <c r="I1398" s="70"/>
      <c r="J1398">
        <v>58</v>
      </c>
      <c r="K1398">
        <v>1</v>
      </c>
      <c r="L1398">
        <v>1</v>
      </c>
      <c r="M1398">
        <v>3</v>
      </c>
      <c r="N1398" t="s">
        <v>168</v>
      </c>
      <c r="O1398" t="s">
        <v>155</v>
      </c>
      <c r="P1398" s="12">
        <v>27271</v>
      </c>
      <c r="Q1398" t="s">
        <v>169</v>
      </c>
      <c r="R1398" t="s">
        <v>165</v>
      </c>
      <c r="S1398" t="s">
        <v>158</v>
      </c>
      <c r="T1398" t="s">
        <v>182</v>
      </c>
      <c r="U1398">
        <v>4.4000000000000004</v>
      </c>
      <c r="V1398">
        <v>4.5999999999999996</v>
      </c>
      <c r="W1398">
        <v>3.1</v>
      </c>
      <c r="X1398">
        <v>4.09</v>
      </c>
      <c r="Y1398">
        <v>296434</v>
      </c>
      <c r="Z1398">
        <v>127043</v>
      </c>
      <c r="AA1398">
        <v>10586920</v>
      </c>
    </row>
    <row r="1399" spans="1:27" hidden="1">
      <c r="A1399" t="s">
        <v>1586</v>
      </c>
      <c r="B1399" t="s">
        <v>51</v>
      </c>
      <c r="C1399" t="s">
        <v>51</v>
      </c>
      <c r="D1399">
        <v>1676</v>
      </c>
      <c r="E1399" s="12">
        <v>38598</v>
      </c>
      <c r="F1399" s="72">
        <f t="shared" si="225"/>
        <v>2005</v>
      </c>
      <c r="G1399" s="70">
        <f t="shared" si="226"/>
        <v>5423.126491646778</v>
      </c>
      <c r="H1399" s="70" t="e" cm="1">
        <f t="array" ref="H1399">INDEX(magic_bricks_appreciation_pivot!$A$13:$K$20,MATCH(C1399,magic_bricks_appreciation_pivot!$A$13:$A$20,0),1+MATCH(F1399,INDEX(magic_bricks_appreciation_pivot!$B$13:$K$13,0),0))</f>
        <v>#N/A</v>
      </c>
      <c r="I1399" s="70"/>
      <c r="J1399">
        <v>34</v>
      </c>
      <c r="K1399">
        <v>2</v>
      </c>
      <c r="L1399">
        <v>1</v>
      </c>
      <c r="M1399">
        <v>4</v>
      </c>
      <c r="N1399" t="s">
        <v>176</v>
      </c>
      <c r="O1399" t="s">
        <v>155</v>
      </c>
      <c r="P1399" s="12">
        <v>28378</v>
      </c>
      <c r="Q1399" t="s">
        <v>169</v>
      </c>
      <c r="R1399" t="s">
        <v>157</v>
      </c>
      <c r="S1399" t="s">
        <v>162</v>
      </c>
      <c r="T1399" t="s">
        <v>159</v>
      </c>
      <c r="U1399">
        <v>3.1</v>
      </c>
      <c r="V1399">
        <v>4.0999999999999996</v>
      </c>
      <c r="W1399">
        <v>4.4000000000000004</v>
      </c>
      <c r="X1399">
        <v>3.94</v>
      </c>
      <c r="Y1399">
        <v>299942</v>
      </c>
      <c r="Z1399">
        <v>118159</v>
      </c>
      <c r="AA1399">
        <v>9089160</v>
      </c>
    </row>
    <row r="1400" spans="1:27">
      <c r="A1400" t="s">
        <v>1587</v>
      </c>
      <c r="B1400" t="s">
        <v>75</v>
      </c>
      <c r="C1400" t="s">
        <v>75</v>
      </c>
      <c r="D1400">
        <v>1749</v>
      </c>
      <c r="E1400" s="12">
        <v>41992</v>
      </c>
      <c r="F1400" s="72">
        <f t="shared" si="225"/>
        <v>2014</v>
      </c>
      <c r="G1400" s="70">
        <f t="shared" si="226"/>
        <v>6490.5031446540879</v>
      </c>
      <c r="H1400" s="70" cm="1">
        <f t="array" ref="H1400">INDEX(magic_bricks_appreciation_pivot!$A$13:$K$20,MATCH(C1400,magic_bricks_appreciation_pivot!$A$13:$A$20,0),1+MATCH(F1400,INDEX(magic_bricks_appreciation_pivot!$B$13:$K$13,0),0))</f>
        <v>0.20839433870180576</v>
      </c>
      <c r="I1400" s="70">
        <f>G1400+G1400*H1400</f>
        <v>7843.087255326267</v>
      </c>
      <c r="J1400">
        <v>4</v>
      </c>
      <c r="K1400">
        <v>1</v>
      </c>
      <c r="L1400">
        <v>1</v>
      </c>
      <c r="M1400">
        <v>4</v>
      </c>
      <c r="N1400" t="s">
        <v>168</v>
      </c>
      <c r="O1400" t="s">
        <v>161</v>
      </c>
      <c r="P1400" s="12">
        <v>35787</v>
      </c>
      <c r="Q1400" t="s">
        <v>194</v>
      </c>
      <c r="R1400" t="s">
        <v>177</v>
      </c>
      <c r="S1400" t="s">
        <v>158</v>
      </c>
      <c r="T1400" t="s">
        <v>163</v>
      </c>
      <c r="U1400">
        <v>3.9</v>
      </c>
      <c r="V1400">
        <v>3.5</v>
      </c>
      <c r="W1400">
        <v>4.4000000000000004</v>
      </c>
      <c r="X1400">
        <v>4.0250000000000004</v>
      </c>
      <c r="Y1400">
        <v>454076</v>
      </c>
      <c r="Z1400">
        <v>113519</v>
      </c>
      <c r="AA1400">
        <v>11351890</v>
      </c>
    </row>
    <row r="1401" spans="1:27" hidden="1">
      <c r="A1401" t="s">
        <v>1588</v>
      </c>
      <c r="B1401" t="s">
        <v>201</v>
      </c>
      <c r="C1401" t="s">
        <v>201</v>
      </c>
      <c r="D1401">
        <v>2199</v>
      </c>
      <c r="E1401" s="12">
        <v>39795</v>
      </c>
      <c r="F1401" s="72">
        <f t="shared" si="225"/>
        <v>2008</v>
      </c>
      <c r="G1401" s="70">
        <f t="shared" si="226"/>
        <v>5803.3469758981355</v>
      </c>
      <c r="H1401" s="70" t="e" cm="1">
        <f t="array" ref="H1401">INDEX(magic_bricks_appreciation_pivot!$A$13:$K$20,MATCH(C1401,magic_bricks_appreciation_pivot!$A$13:$A$20,0),1+MATCH(F1401,INDEX(magic_bricks_appreciation_pivot!$B$13:$K$13,0),0))</f>
        <v>#N/A</v>
      </c>
      <c r="I1401" s="70"/>
      <c r="J1401">
        <v>200</v>
      </c>
      <c r="K1401">
        <v>3</v>
      </c>
      <c r="L1401">
        <v>2</v>
      </c>
      <c r="M1401">
        <v>5</v>
      </c>
      <c r="N1401" t="s">
        <v>176</v>
      </c>
      <c r="O1401" t="s">
        <v>155</v>
      </c>
      <c r="P1401" s="12">
        <v>33225</v>
      </c>
      <c r="Q1401" t="s">
        <v>194</v>
      </c>
      <c r="R1401" t="s">
        <v>170</v>
      </c>
      <c r="S1401" t="s">
        <v>162</v>
      </c>
      <c r="T1401" t="s">
        <v>182</v>
      </c>
      <c r="U1401">
        <v>4.0999999999999996</v>
      </c>
      <c r="V1401">
        <v>4.9000000000000004</v>
      </c>
      <c r="W1401">
        <v>4.9000000000000004</v>
      </c>
      <c r="X1401">
        <v>4.66</v>
      </c>
      <c r="Y1401">
        <v>561509</v>
      </c>
      <c r="Z1401">
        <v>204185</v>
      </c>
      <c r="AA1401">
        <v>12761560</v>
      </c>
    </row>
    <row r="1402" spans="1:27">
      <c r="A1402" t="s">
        <v>1589</v>
      </c>
      <c r="B1402" t="s">
        <v>175</v>
      </c>
      <c r="C1402" t="s">
        <v>34</v>
      </c>
      <c r="D1402">
        <v>1101</v>
      </c>
      <c r="E1402" s="12">
        <v>41335</v>
      </c>
      <c r="F1402" s="72">
        <f t="shared" si="225"/>
        <v>2013</v>
      </c>
      <c r="G1402" s="70">
        <f t="shared" si="226"/>
        <v>8158.4014532243418</v>
      </c>
      <c r="H1402" s="70" cm="1">
        <f t="array" ref="H1402">INDEX(magic_bricks_appreciation_pivot!$A$13:$K$20,MATCH(C1402,magic_bricks_appreciation_pivot!$A$13:$A$20,0),1+MATCH(F1402,INDEX(magic_bricks_appreciation_pivot!$B$13:$K$13,0),0))</f>
        <v>0.11656080922135968</v>
      </c>
      <c r="I1402" s="70">
        <f>G1402+G1402*H1402</f>
        <v>9109.3513285648878</v>
      </c>
      <c r="J1402">
        <v>30</v>
      </c>
      <c r="K1402">
        <v>1</v>
      </c>
      <c r="L1402">
        <v>1</v>
      </c>
      <c r="M1402">
        <v>3</v>
      </c>
      <c r="N1402" t="s">
        <v>168</v>
      </c>
      <c r="O1402" t="s">
        <v>161</v>
      </c>
      <c r="P1402" s="12">
        <v>26735</v>
      </c>
      <c r="Q1402" t="s">
        <v>194</v>
      </c>
      <c r="R1402" t="s">
        <v>165</v>
      </c>
      <c r="S1402" t="s">
        <v>162</v>
      </c>
      <c r="T1402" t="s">
        <v>182</v>
      </c>
      <c r="U1402">
        <v>4.4000000000000004</v>
      </c>
      <c r="V1402">
        <v>3.1</v>
      </c>
      <c r="W1402">
        <v>2.2000000000000002</v>
      </c>
      <c r="X1402">
        <v>3.22</v>
      </c>
      <c r="Y1402">
        <v>269472</v>
      </c>
      <c r="Z1402">
        <v>62877</v>
      </c>
      <c r="AA1402">
        <v>8982400</v>
      </c>
    </row>
    <row r="1403" spans="1:27" hidden="1">
      <c r="A1403" t="s">
        <v>1590</v>
      </c>
      <c r="B1403" t="s">
        <v>56</v>
      </c>
      <c r="C1403" t="s">
        <v>56</v>
      </c>
      <c r="D1403">
        <v>1240</v>
      </c>
      <c r="E1403" s="12">
        <v>39209</v>
      </c>
      <c r="F1403" s="72">
        <f t="shared" si="225"/>
        <v>2007</v>
      </c>
      <c r="G1403" s="70">
        <f t="shared" si="226"/>
        <v>8578.0806451612898</v>
      </c>
      <c r="H1403" s="70" t="e" cm="1">
        <f t="array" ref="H1403">INDEX(magic_bricks_appreciation_pivot!$A$13:$K$20,MATCH(C1403,magic_bricks_appreciation_pivot!$A$13:$A$20,0),1+MATCH(F1403,INDEX(magic_bricks_appreciation_pivot!$B$13:$K$13,0),0))</f>
        <v>#N/A</v>
      </c>
      <c r="I1403" s="70"/>
      <c r="J1403">
        <v>5</v>
      </c>
      <c r="K1403">
        <v>2</v>
      </c>
      <c r="L1403">
        <v>2</v>
      </c>
      <c r="M1403">
        <v>4</v>
      </c>
      <c r="N1403" t="s">
        <v>176</v>
      </c>
      <c r="O1403" t="s">
        <v>155</v>
      </c>
      <c r="P1403" s="12">
        <v>36289</v>
      </c>
      <c r="Q1403" t="s">
        <v>169</v>
      </c>
      <c r="R1403" t="s">
        <v>177</v>
      </c>
      <c r="S1403" t="s">
        <v>158</v>
      </c>
      <c r="T1403" t="s">
        <v>163</v>
      </c>
      <c r="U1403">
        <v>5</v>
      </c>
      <c r="V1403">
        <v>3.2</v>
      </c>
      <c r="W1403">
        <v>3.9</v>
      </c>
      <c r="X1403">
        <v>4.09</v>
      </c>
      <c r="Y1403">
        <v>404199</v>
      </c>
      <c r="Z1403">
        <v>74458</v>
      </c>
      <c r="AA1403">
        <v>10636820</v>
      </c>
    </row>
    <row r="1404" spans="1:27" hidden="1">
      <c r="A1404" t="s">
        <v>1591</v>
      </c>
      <c r="B1404" t="s">
        <v>56</v>
      </c>
      <c r="C1404" t="s">
        <v>56</v>
      </c>
      <c r="D1404">
        <v>1266</v>
      </c>
      <c r="E1404" s="12">
        <v>39393</v>
      </c>
      <c r="F1404" s="72">
        <f t="shared" si="225"/>
        <v>2007</v>
      </c>
      <c r="G1404" s="70">
        <f t="shared" si="226"/>
        <v>6416.1690363349135</v>
      </c>
      <c r="H1404" s="70" t="e" cm="1">
        <f t="array" ref="H1404">INDEX(magic_bricks_appreciation_pivot!$A$13:$K$20,MATCH(C1404,magic_bricks_appreciation_pivot!$A$13:$A$20,0),1+MATCH(F1404,INDEX(magic_bricks_appreciation_pivot!$B$13:$K$13,0),0))</f>
        <v>#N/A</v>
      </c>
      <c r="I1404" s="70"/>
      <c r="J1404">
        <v>7</v>
      </c>
      <c r="K1404">
        <v>2</v>
      </c>
      <c r="L1404">
        <v>2</v>
      </c>
      <c r="M1404">
        <v>4</v>
      </c>
      <c r="N1404" t="s">
        <v>168</v>
      </c>
      <c r="O1404" t="s">
        <v>161</v>
      </c>
      <c r="P1404" s="12">
        <v>25523</v>
      </c>
      <c r="Q1404" t="s">
        <v>169</v>
      </c>
      <c r="R1404" t="s">
        <v>170</v>
      </c>
      <c r="S1404" t="s">
        <v>162</v>
      </c>
      <c r="T1404" t="s">
        <v>159</v>
      </c>
      <c r="U1404">
        <v>3</v>
      </c>
      <c r="V1404">
        <v>3.7</v>
      </c>
      <c r="W1404">
        <v>4.5</v>
      </c>
      <c r="X1404">
        <v>3.89</v>
      </c>
      <c r="Y1404">
        <v>300546</v>
      </c>
      <c r="Z1404">
        <v>113720</v>
      </c>
      <c r="AA1404">
        <v>8122870</v>
      </c>
    </row>
    <row r="1405" spans="1:27">
      <c r="A1405" t="s">
        <v>1592</v>
      </c>
      <c r="B1405" t="s">
        <v>175</v>
      </c>
      <c r="C1405" t="s">
        <v>34</v>
      </c>
      <c r="D1405">
        <v>1021</v>
      </c>
      <c r="E1405" s="12">
        <v>41759</v>
      </c>
      <c r="F1405" s="72">
        <f t="shared" si="225"/>
        <v>2014</v>
      </c>
      <c r="G1405" s="70">
        <f t="shared" si="226"/>
        <v>9123.9177277179242</v>
      </c>
      <c r="H1405" s="70" cm="1">
        <f t="array" ref="H1405">INDEX(magic_bricks_appreciation_pivot!$A$13:$K$20,MATCH(C1405,magic_bricks_appreciation_pivot!$A$13:$A$20,0),1+MATCH(F1405,INDEX(magic_bricks_appreciation_pivot!$B$13:$K$13,0),0))</f>
        <v>5.1040744021257752E-2</v>
      </c>
      <c r="I1405" s="70">
        <f t="shared" ref="I1405:I1406" si="232">G1405+G1405*H1405</f>
        <v>9589.60927692939</v>
      </c>
      <c r="J1405">
        <v>159</v>
      </c>
      <c r="K1405">
        <v>1</v>
      </c>
      <c r="L1405">
        <v>1</v>
      </c>
      <c r="M1405">
        <v>3</v>
      </c>
      <c r="N1405" t="s">
        <v>154</v>
      </c>
      <c r="O1405" t="s">
        <v>155</v>
      </c>
      <c r="P1405" s="12">
        <v>38474</v>
      </c>
      <c r="Q1405" t="s">
        <v>169</v>
      </c>
      <c r="R1405" t="s">
        <v>177</v>
      </c>
      <c r="S1405" t="s">
        <v>158</v>
      </c>
      <c r="T1405" t="s">
        <v>163</v>
      </c>
      <c r="U1405">
        <v>4.9000000000000004</v>
      </c>
      <c r="V1405">
        <v>4.7</v>
      </c>
      <c r="W1405">
        <v>2.1</v>
      </c>
      <c r="X1405">
        <v>3.98</v>
      </c>
      <c r="Y1405">
        <v>298097</v>
      </c>
      <c r="Z1405">
        <v>83840</v>
      </c>
      <c r="AA1405">
        <v>9315520</v>
      </c>
    </row>
    <row r="1406" spans="1:27">
      <c r="A1406" t="s">
        <v>1593</v>
      </c>
      <c r="B1406" t="s">
        <v>51</v>
      </c>
      <c r="C1406" t="s">
        <v>51</v>
      </c>
      <c r="D1406">
        <v>1713</v>
      </c>
      <c r="E1406" s="12">
        <v>40459</v>
      </c>
      <c r="F1406" s="72">
        <f t="shared" si="225"/>
        <v>2010</v>
      </c>
      <c r="G1406" s="70">
        <f t="shared" si="226"/>
        <v>4610.3152364273201</v>
      </c>
      <c r="H1406" s="70" cm="1">
        <f t="array" ref="H1406">INDEX(magic_bricks_appreciation_pivot!$A$13:$K$20,MATCH(C1406,magic_bricks_appreciation_pivot!$A$13:$A$20,0),1+MATCH(F1406,INDEX(magic_bricks_appreciation_pivot!$B$13:$K$13,0),0))</f>
        <v>0.55311029796131728</v>
      </c>
      <c r="I1406" s="70">
        <f t="shared" si="232"/>
        <v>7160.3280705432362</v>
      </c>
      <c r="J1406">
        <v>72</v>
      </c>
      <c r="K1406">
        <v>2</v>
      </c>
      <c r="L1406">
        <v>1</v>
      </c>
      <c r="M1406">
        <v>4</v>
      </c>
      <c r="N1406" t="s">
        <v>193</v>
      </c>
      <c r="O1406" t="s">
        <v>155</v>
      </c>
      <c r="P1406" s="12">
        <v>27319</v>
      </c>
      <c r="Q1406" t="s">
        <v>194</v>
      </c>
      <c r="R1406" t="s">
        <v>170</v>
      </c>
      <c r="S1406" t="s">
        <v>158</v>
      </c>
      <c r="T1406" t="s">
        <v>159</v>
      </c>
      <c r="U1406">
        <v>2.7</v>
      </c>
      <c r="V1406">
        <v>2.4</v>
      </c>
      <c r="W1406">
        <v>4.9000000000000004</v>
      </c>
      <c r="X1406">
        <v>3.23</v>
      </c>
      <c r="Y1406">
        <v>292206</v>
      </c>
      <c r="Z1406">
        <v>118462</v>
      </c>
      <c r="AA1406">
        <v>7897470</v>
      </c>
    </row>
    <row r="1407" spans="1:27" hidden="1">
      <c r="A1407" t="s">
        <v>1594</v>
      </c>
      <c r="B1407" t="s">
        <v>51</v>
      </c>
      <c r="C1407" t="s">
        <v>51</v>
      </c>
      <c r="D1407">
        <v>1563</v>
      </c>
      <c r="E1407" s="12">
        <v>38937</v>
      </c>
      <c r="F1407" s="72">
        <f t="shared" si="225"/>
        <v>2006</v>
      </c>
      <c r="G1407" s="70">
        <f t="shared" si="226"/>
        <v>3591.3435700575815</v>
      </c>
      <c r="H1407" s="70" t="e" cm="1">
        <f t="array" ref="H1407">INDEX(magic_bricks_appreciation_pivot!$A$13:$K$20,MATCH(C1407,magic_bricks_appreciation_pivot!$A$13:$A$20,0),1+MATCH(F1407,INDEX(magic_bricks_appreciation_pivot!$B$13:$K$13,0),0))</f>
        <v>#N/A</v>
      </c>
      <c r="I1407" s="70"/>
      <c r="J1407">
        <v>158</v>
      </c>
      <c r="K1407">
        <v>2</v>
      </c>
      <c r="L1407">
        <v>1</v>
      </c>
      <c r="M1407">
        <v>4</v>
      </c>
      <c r="N1407" t="s">
        <v>176</v>
      </c>
      <c r="O1407" t="s">
        <v>161</v>
      </c>
      <c r="P1407" s="12">
        <v>25797</v>
      </c>
      <c r="Q1407" t="s">
        <v>194</v>
      </c>
      <c r="R1407" t="s">
        <v>157</v>
      </c>
      <c r="S1407" t="s">
        <v>178</v>
      </c>
      <c r="T1407" t="s">
        <v>159</v>
      </c>
      <c r="U1407">
        <v>2.8</v>
      </c>
      <c r="V1407">
        <v>2.2999999999999998</v>
      </c>
      <c r="W1407">
        <v>4.9000000000000004</v>
      </c>
      <c r="X1407">
        <v>3.21</v>
      </c>
      <c r="Y1407">
        <v>174011</v>
      </c>
      <c r="Z1407">
        <v>101039</v>
      </c>
      <c r="AA1407">
        <v>5613270</v>
      </c>
    </row>
    <row r="1408" spans="1:27" hidden="1">
      <c r="A1408" t="s">
        <v>1595</v>
      </c>
      <c r="B1408" t="s">
        <v>175</v>
      </c>
      <c r="C1408" t="s">
        <v>34</v>
      </c>
      <c r="D1408">
        <v>889</v>
      </c>
      <c r="E1408" s="12">
        <v>39819</v>
      </c>
      <c r="F1408" s="72">
        <f t="shared" si="225"/>
        <v>2009</v>
      </c>
      <c r="G1408" s="70">
        <f t="shared" si="226"/>
        <v>13662.823397075366</v>
      </c>
      <c r="H1408" s="70" t="e" cm="1">
        <f t="array" ref="H1408">INDEX(magic_bricks_appreciation_pivot!$A$13:$K$20,MATCH(C1408,magic_bricks_appreciation_pivot!$A$13:$A$20,0),1+MATCH(F1408,INDEX(magic_bricks_appreciation_pivot!$B$13:$K$13,0),0))</f>
        <v>#N/A</v>
      </c>
      <c r="I1408" s="70"/>
      <c r="J1408">
        <v>133</v>
      </c>
      <c r="K1408">
        <v>1</v>
      </c>
      <c r="L1408">
        <v>1</v>
      </c>
      <c r="M1408">
        <v>3</v>
      </c>
      <c r="N1408" t="s">
        <v>168</v>
      </c>
      <c r="O1408" t="s">
        <v>161</v>
      </c>
      <c r="P1408" s="12">
        <v>34344</v>
      </c>
      <c r="Q1408" t="s">
        <v>156</v>
      </c>
      <c r="R1408" t="s">
        <v>177</v>
      </c>
      <c r="S1408" t="s">
        <v>162</v>
      </c>
      <c r="T1408" t="s">
        <v>182</v>
      </c>
      <c r="U1408">
        <v>4.2</v>
      </c>
      <c r="V1408">
        <v>4.7</v>
      </c>
      <c r="W1408">
        <v>2.8</v>
      </c>
      <c r="X1408">
        <v>3.98</v>
      </c>
      <c r="Y1408">
        <v>400826</v>
      </c>
      <c r="Z1408">
        <v>133609</v>
      </c>
      <c r="AA1408">
        <v>12146250</v>
      </c>
    </row>
    <row r="1409" spans="1:27" hidden="1">
      <c r="A1409" t="s">
        <v>1596</v>
      </c>
      <c r="B1409" t="s">
        <v>51</v>
      </c>
      <c r="C1409" t="s">
        <v>51</v>
      </c>
      <c r="D1409">
        <v>1925</v>
      </c>
      <c r="E1409" s="12">
        <v>40005</v>
      </c>
      <c r="F1409" s="72">
        <f t="shared" si="225"/>
        <v>2009</v>
      </c>
      <c r="G1409" s="70">
        <f t="shared" si="226"/>
        <v>5742.9558441558438</v>
      </c>
      <c r="H1409" s="70" t="e" cm="1">
        <f t="array" ref="H1409">INDEX(magic_bricks_appreciation_pivot!$A$13:$K$20,MATCH(C1409,magic_bricks_appreciation_pivot!$A$13:$A$20,0),1+MATCH(F1409,INDEX(magic_bricks_appreciation_pivot!$B$13:$K$13,0),0))</f>
        <v>#N/A</v>
      </c>
      <c r="I1409" s="70"/>
      <c r="J1409">
        <v>17</v>
      </c>
      <c r="K1409">
        <v>3</v>
      </c>
      <c r="L1409">
        <v>2</v>
      </c>
      <c r="M1409">
        <v>5</v>
      </c>
      <c r="N1409" t="s">
        <v>184</v>
      </c>
      <c r="O1409" t="s">
        <v>155</v>
      </c>
      <c r="P1409" s="12">
        <v>30150</v>
      </c>
      <c r="Q1409" t="s">
        <v>169</v>
      </c>
      <c r="R1409" t="s">
        <v>170</v>
      </c>
      <c r="S1409" t="s">
        <v>162</v>
      </c>
      <c r="T1409" t="s">
        <v>173</v>
      </c>
      <c r="U1409">
        <v>4.3</v>
      </c>
      <c r="V1409">
        <v>2.5</v>
      </c>
      <c r="W1409">
        <v>2.8</v>
      </c>
      <c r="X1409">
        <v>3.04</v>
      </c>
      <c r="Y1409">
        <v>331656</v>
      </c>
      <c r="Z1409">
        <v>176883</v>
      </c>
      <c r="AA1409">
        <v>11055190</v>
      </c>
    </row>
    <row r="1410" spans="1:27">
      <c r="A1410" t="s">
        <v>1597</v>
      </c>
      <c r="B1410" t="s">
        <v>201</v>
      </c>
      <c r="C1410" t="s">
        <v>201</v>
      </c>
      <c r="D1410">
        <v>1791</v>
      </c>
      <c r="E1410" s="12">
        <v>40179</v>
      </c>
      <c r="F1410" s="72">
        <f t="shared" si="225"/>
        <v>2010</v>
      </c>
      <c r="G1410" s="70">
        <f t="shared" si="226"/>
        <v>5825.9408151870466</v>
      </c>
      <c r="H1410" s="70" cm="1">
        <f t="array" ref="H1410">INDEX(magic_bricks_appreciation_pivot!$A$13:$K$20,MATCH(C1410,magic_bricks_appreciation_pivot!$A$13:$A$20,0),1+MATCH(F1410,INDEX(magic_bricks_appreciation_pivot!$B$13:$K$13,0),0))</f>
        <v>0.62790190260080292</v>
      </c>
      <c r="I1410" s="70">
        <f>G1410+G1410*H1410</f>
        <v>9484.0601374826656</v>
      </c>
      <c r="J1410">
        <v>107</v>
      </c>
      <c r="K1410">
        <v>3</v>
      </c>
      <c r="L1410">
        <v>2</v>
      </c>
      <c r="M1410">
        <v>5</v>
      </c>
      <c r="N1410" t="s">
        <v>184</v>
      </c>
      <c r="O1410" t="s">
        <v>161</v>
      </c>
      <c r="P1410" s="12">
        <v>31784</v>
      </c>
      <c r="Q1410" t="s">
        <v>194</v>
      </c>
      <c r="R1410" t="s">
        <v>170</v>
      </c>
      <c r="S1410" t="s">
        <v>162</v>
      </c>
      <c r="T1410" t="s">
        <v>166</v>
      </c>
      <c r="U1410">
        <v>4.0999999999999996</v>
      </c>
      <c r="V1410">
        <v>2.6</v>
      </c>
      <c r="W1410">
        <v>3.3</v>
      </c>
      <c r="X1410">
        <v>3.33</v>
      </c>
      <c r="Y1410">
        <v>438239</v>
      </c>
      <c r="Z1410">
        <v>125211</v>
      </c>
      <c r="AA1410">
        <v>10434260</v>
      </c>
    </row>
    <row r="1411" spans="1:27" hidden="1">
      <c r="A1411" t="s">
        <v>1598</v>
      </c>
      <c r="B1411" t="s">
        <v>175</v>
      </c>
      <c r="C1411" t="s">
        <v>34</v>
      </c>
      <c r="D1411">
        <v>910</v>
      </c>
      <c r="E1411" s="12">
        <v>39039</v>
      </c>
      <c r="F1411" s="72">
        <f t="shared" ref="F1411:F1474" si="233">YEAR(E1411)</f>
        <v>2006</v>
      </c>
      <c r="G1411" s="70">
        <f t="shared" ref="G1411:G1474" si="234">AA1411/D1411</f>
        <v>10094.780219780219</v>
      </c>
      <c r="H1411" s="70" t="e" cm="1">
        <f t="array" ref="H1411">INDEX(magic_bricks_appreciation_pivot!$A$13:$K$20,MATCH(C1411,magic_bricks_appreciation_pivot!$A$13:$A$20,0),1+MATCH(F1411,INDEX(magic_bricks_appreciation_pivot!$B$13:$K$13,0),0))</f>
        <v>#N/A</v>
      </c>
      <c r="I1411" s="70"/>
      <c r="J1411">
        <v>178</v>
      </c>
      <c r="K1411">
        <v>1</v>
      </c>
      <c r="L1411">
        <v>1</v>
      </c>
      <c r="M1411">
        <v>3</v>
      </c>
      <c r="N1411" t="s">
        <v>193</v>
      </c>
      <c r="O1411" t="s">
        <v>155</v>
      </c>
      <c r="P1411" s="12">
        <v>30644</v>
      </c>
      <c r="Q1411" t="s">
        <v>194</v>
      </c>
      <c r="R1411" t="s">
        <v>177</v>
      </c>
      <c r="S1411" t="s">
        <v>158</v>
      </c>
      <c r="T1411" t="s">
        <v>182</v>
      </c>
      <c r="U1411">
        <v>3.5</v>
      </c>
      <c r="V1411">
        <v>2.5</v>
      </c>
      <c r="W1411">
        <v>2.1</v>
      </c>
      <c r="X1411">
        <v>2.68</v>
      </c>
      <c r="Y1411">
        <v>303146</v>
      </c>
      <c r="Z1411">
        <v>45931</v>
      </c>
      <c r="AA1411">
        <v>9186250</v>
      </c>
    </row>
    <row r="1412" spans="1:27">
      <c r="A1412" t="s">
        <v>1599</v>
      </c>
      <c r="B1412" t="s">
        <v>201</v>
      </c>
      <c r="C1412" t="s">
        <v>201</v>
      </c>
      <c r="D1412">
        <v>2450</v>
      </c>
      <c r="E1412" s="12">
        <v>40679</v>
      </c>
      <c r="F1412" s="72">
        <f t="shared" si="233"/>
        <v>2011</v>
      </c>
      <c r="G1412" s="70">
        <f t="shared" si="234"/>
        <v>4750.3020408163266</v>
      </c>
      <c r="H1412" s="70" cm="1">
        <f t="array" ref="H1412">INDEX(magic_bricks_appreciation_pivot!$A$13:$K$20,MATCH(C1412,magic_bricks_appreciation_pivot!$A$13:$A$20,0),1+MATCH(F1412,INDEX(magic_bricks_appreciation_pivot!$B$13:$K$13,0),0))</f>
        <v>0.57884713052310821</v>
      </c>
      <c r="I1412" s="70">
        <f t="shared" ref="I1412:I1425" si="235">G1412+G1412*H1412</f>
        <v>7500.0007462609219</v>
      </c>
      <c r="J1412">
        <v>78</v>
      </c>
      <c r="K1412">
        <v>4</v>
      </c>
      <c r="L1412">
        <v>2</v>
      </c>
      <c r="M1412">
        <v>6</v>
      </c>
      <c r="N1412" t="s">
        <v>193</v>
      </c>
      <c r="O1412" t="s">
        <v>161</v>
      </c>
      <c r="P1412" s="12">
        <v>36299</v>
      </c>
      <c r="Q1412" t="s">
        <v>194</v>
      </c>
      <c r="R1412" t="s">
        <v>177</v>
      </c>
      <c r="S1412" t="s">
        <v>162</v>
      </c>
      <c r="T1412" t="s">
        <v>163</v>
      </c>
      <c r="U1412">
        <v>4.8</v>
      </c>
      <c r="V1412">
        <v>3.4</v>
      </c>
      <c r="W1412">
        <v>4.5</v>
      </c>
      <c r="X1412">
        <v>4.26</v>
      </c>
      <c r="Y1412">
        <v>360785</v>
      </c>
      <c r="Z1412">
        <v>232765</v>
      </c>
      <c r="AA1412">
        <v>11638240</v>
      </c>
    </row>
    <row r="1413" spans="1:27">
      <c r="A1413" t="s">
        <v>1600</v>
      </c>
      <c r="B1413" t="s">
        <v>201</v>
      </c>
      <c r="C1413" t="s">
        <v>201</v>
      </c>
      <c r="D1413">
        <v>1763</v>
      </c>
      <c r="E1413" s="12">
        <v>40536</v>
      </c>
      <c r="F1413" s="72">
        <f t="shared" si="233"/>
        <v>2010</v>
      </c>
      <c r="G1413" s="70">
        <f t="shared" si="234"/>
        <v>5892.4560408394782</v>
      </c>
      <c r="H1413" s="70" cm="1">
        <f t="array" ref="H1413">INDEX(magic_bricks_appreciation_pivot!$A$13:$K$20,MATCH(C1413,magic_bricks_appreciation_pivot!$A$13:$A$20,0),1+MATCH(F1413,INDEX(magic_bricks_appreciation_pivot!$B$13:$K$13,0),0))</f>
        <v>0.62790190260080292</v>
      </c>
      <c r="I1413" s="70">
        <f t="shared" si="235"/>
        <v>9592.3403998741815</v>
      </c>
      <c r="J1413">
        <v>155</v>
      </c>
      <c r="K1413">
        <v>2</v>
      </c>
      <c r="L1413">
        <v>1</v>
      </c>
      <c r="M1413">
        <v>4</v>
      </c>
      <c r="N1413" t="s">
        <v>168</v>
      </c>
      <c r="O1413" t="s">
        <v>155</v>
      </c>
      <c r="P1413" s="12">
        <v>30681</v>
      </c>
      <c r="Q1413" t="s">
        <v>169</v>
      </c>
      <c r="R1413" t="s">
        <v>157</v>
      </c>
      <c r="S1413" t="s">
        <v>158</v>
      </c>
      <c r="T1413" t="s">
        <v>163</v>
      </c>
      <c r="U1413">
        <v>2.5</v>
      </c>
      <c r="V1413">
        <v>3.5</v>
      </c>
      <c r="W1413">
        <v>2.5</v>
      </c>
      <c r="X1413">
        <v>2.8</v>
      </c>
      <c r="Y1413">
        <v>353206</v>
      </c>
      <c r="Z1413">
        <v>83107</v>
      </c>
      <c r="AA1413">
        <v>10388400</v>
      </c>
    </row>
    <row r="1414" spans="1:27">
      <c r="A1414" t="s">
        <v>1601</v>
      </c>
      <c r="B1414" t="s">
        <v>175</v>
      </c>
      <c r="C1414" t="s">
        <v>34</v>
      </c>
      <c r="D1414">
        <v>1170</v>
      </c>
      <c r="E1414" s="12">
        <v>40996</v>
      </c>
      <c r="F1414" s="72">
        <f t="shared" si="233"/>
        <v>2012</v>
      </c>
      <c r="G1414" s="70">
        <f t="shared" si="234"/>
        <v>10639.74358974359</v>
      </c>
      <c r="H1414" s="70" cm="1">
        <f t="array" ref="H1414">INDEX(magic_bricks_appreciation_pivot!$A$13:$K$20,MATCH(C1414,magic_bricks_appreciation_pivot!$A$13:$A$20,0),1+MATCH(F1414,INDEX(magic_bricks_appreciation_pivot!$B$13:$K$13,0),0))</f>
        <v>0.22606337179266398</v>
      </c>
      <c r="I1414" s="70">
        <f t="shared" si="235"/>
        <v>13044.999900650408</v>
      </c>
      <c r="J1414">
        <v>5</v>
      </c>
      <c r="K1414">
        <v>1</v>
      </c>
      <c r="L1414">
        <v>1</v>
      </c>
      <c r="M1414">
        <v>3</v>
      </c>
      <c r="N1414" t="s">
        <v>154</v>
      </c>
      <c r="O1414" t="s">
        <v>161</v>
      </c>
      <c r="P1414" s="12">
        <v>27126</v>
      </c>
      <c r="Q1414" t="s">
        <v>156</v>
      </c>
      <c r="R1414" t="s">
        <v>157</v>
      </c>
      <c r="S1414" t="s">
        <v>158</v>
      </c>
      <c r="T1414" t="s">
        <v>163</v>
      </c>
      <c r="U1414">
        <v>4.5</v>
      </c>
      <c r="V1414">
        <v>4.5999999999999996</v>
      </c>
      <c r="W1414">
        <v>2.5</v>
      </c>
      <c r="X1414">
        <v>3.94</v>
      </c>
      <c r="Y1414">
        <v>385904</v>
      </c>
      <c r="Z1414">
        <v>186728</v>
      </c>
      <c r="AA1414">
        <v>12448500</v>
      </c>
    </row>
    <row r="1415" spans="1:27">
      <c r="A1415" t="s">
        <v>1602</v>
      </c>
      <c r="B1415" t="s">
        <v>56</v>
      </c>
      <c r="C1415" t="s">
        <v>56</v>
      </c>
      <c r="D1415">
        <v>1294</v>
      </c>
      <c r="E1415" s="12">
        <v>40474</v>
      </c>
      <c r="F1415" s="72">
        <f t="shared" si="233"/>
        <v>2010</v>
      </c>
      <c r="G1415" s="70">
        <f t="shared" si="234"/>
        <v>8024.1885625965997</v>
      </c>
      <c r="H1415" s="70" cm="1">
        <f t="array" ref="H1415">INDEX(magic_bricks_appreciation_pivot!$A$13:$K$20,MATCH(C1415,magic_bricks_appreciation_pivot!$A$13:$A$20,0),1+MATCH(F1415,INDEX(magic_bricks_appreciation_pivot!$B$13:$K$13,0),0))</f>
        <v>0.62795711804515786</v>
      </c>
      <c r="I1415" s="70">
        <f t="shared" si="235"/>
        <v>13063.034887015678</v>
      </c>
      <c r="J1415">
        <v>26</v>
      </c>
      <c r="K1415">
        <v>2</v>
      </c>
      <c r="L1415">
        <v>2</v>
      </c>
      <c r="M1415">
        <v>4</v>
      </c>
      <c r="N1415" t="s">
        <v>176</v>
      </c>
      <c r="O1415" t="s">
        <v>155</v>
      </c>
      <c r="P1415" s="12">
        <v>33174</v>
      </c>
      <c r="Q1415" t="s">
        <v>194</v>
      </c>
      <c r="R1415" t="s">
        <v>177</v>
      </c>
      <c r="S1415" t="s">
        <v>162</v>
      </c>
      <c r="T1415" t="s">
        <v>163</v>
      </c>
      <c r="U1415">
        <v>2.5</v>
      </c>
      <c r="V1415">
        <v>4</v>
      </c>
      <c r="W1415">
        <v>4.7</v>
      </c>
      <c r="X1415">
        <v>3.9</v>
      </c>
      <c r="Y1415">
        <v>311499</v>
      </c>
      <c r="Z1415">
        <v>155750</v>
      </c>
      <c r="AA1415">
        <v>10383300</v>
      </c>
    </row>
    <row r="1416" spans="1:27">
      <c r="A1416" t="s">
        <v>1603</v>
      </c>
      <c r="B1416" t="s">
        <v>201</v>
      </c>
      <c r="C1416" t="s">
        <v>201</v>
      </c>
      <c r="D1416">
        <v>1386</v>
      </c>
      <c r="E1416" s="12">
        <v>40633</v>
      </c>
      <c r="F1416" s="72">
        <f t="shared" si="233"/>
        <v>2011</v>
      </c>
      <c r="G1416" s="70">
        <f t="shared" si="234"/>
        <v>9957.2150072150071</v>
      </c>
      <c r="H1416" s="70" cm="1">
        <f t="array" ref="H1416">INDEX(magic_bricks_appreciation_pivot!$A$13:$K$20,MATCH(C1416,magic_bricks_appreciation_pivot!$A$13:$A$20,0),1+MATCH(F1416,INDEX(magic_bricks_appreciation_pivot!$B$13:$K$13,0),0))</f>
        <v>0.57884713052310821</v>
      </c>
      <c r="I1416" s="70">
        <f t="shared" si="235"/>
        <v>15720.920342143043</v>
      </c>
      <c r="J1416">
        <v>101</v>
      </c>
      <c r="K1416">
        <v>2</v>
      </c>
      <c r="L1416">
        <v>1</v>
      </c>
      <c r="M1416">
        <v>4</v>
      </c>
      <c r="N1416" t="s">
        <v>176</v>
      </c>
      <c r="O1416" t="s">
        <v>155</v>
      </c>
      <c r="P1416" s="12">
        <v>38808</v>
      </c>
      <c r="Q1416" t="s">
        <v>156</v>
      </c>
      <c r="R1416" t="s">
        <v>177</v>
      </c>
      <c r="S1416" t="s">
        <v>158</v>
      </c>
      <c r="T1416" t="s">
        <v>182</v>
      </c>
      <c r="U1416">
        <v>3.5</v>
      </c>
      <c r="V1416">
        <v>4.9000000000000004</v>
      </c>
      <c r="W1416">
        <v>3.3</v>
      </c>
      <c r="X1416">
        <v>3.84</v>
      </c>
      <c r="Y1416">
        <v>496825</v>
      </c>
      <c r="Z1416">
        <v>262213</v>
      </c>
      <c r="AA1416">
        <v>13800700</v>
      </c>
    </row>
    <row r="1417" spans="1:27">
      <c r="A1417" t="s">
        <v>1604</v>
      </c>
      <c r="B1417" t="s">
        <v>23</v>
      </c>
      <c r="C1417" t="s">
        <v>23</v>
      </c>
      <c r="D1417">
        <v>1506</v>
      </c>
      <c r="E1417" s="12">
        <v>40273</v>
      </c>
      <c r="F1417" s="72">
        <f t="shared" si="233"/>
        <v>2010</v>
      </c>
      <c r="G1417" s="70">
        <f t="shared" si="234"/>
        <v>4283.0345285524572</v>
      </c>
      <c r="H1417" s="70" cm="1">
        <f t="array" ref="H1417">INDEX(magic_bricks_appreciation_pivot!$A$13:$K$20,MATCH(C1417,magic_bricks_appreciation_pivot!$A$13:$A$20,0),1+MATCH(F1417,INDEX(magic_bricks_appreciation_pivot!$B$13:$K$13,0),0))</f>
        <v>0.49881786187527283</v>
      </c>
      <c r="I1417" s="70">
        <f t="shared" si="235"/>
        <v>6419.4886544229612</v>
      </c>
      <c r="J1417">
        <v>156</v>
      </c>
      <c r="K1417">
        <v>2</v>
      </c>
      <c r="L1417">
        <v>2</v>
      </c>
      <c r="M1417">
        <v>4</v>
      </c>
      <c r="N1417" t="s">
        <v>184</v>
      </c>
      <c r="O1417" t="s">
        <v>155</v>
      </c>
      <c r="P1417" s="12">
        <v>27498</v>
      </c>
      <c r="Q1417" t="s">
        <v>194</v>
      </c>
      <c r="R1417" t="s">
        <v>165</v>
      </c>
      <c r="S1417" t="s">
        <v>178</v>
      </c>
      <c r="T1417" t="s">
        <v>173</v>
      </c>
      <c r="U1417">
        <v>3.6</v>
      </c>
      <c r="V1417">
        <v>2</v>
      </c>
      <c r="W1417">
        <v>2</v>
      </c>
      <c r="X1417">
        <v>2.48</v>
      </c>
      <c r="Y1417">
        <v>264460</v>
      </c>
      <c r="Z1417">
        <v>161256</v>
      </c>
      <c r="AA1417">
        <v>6450250</v>
      </c>
    </row>
    <row r="1418" spans="1:27">
      <c r="A1418" t="s">
        <v>1605</v>
      </c>
      <c r="B1418" t="s">
        <v>39</v>
      </c>
      <c r="C1418" t="s">
        <v>39</v>
      </c>
      <c r="D1418">
        <v>1830</v>
      </c>
      <c r="E1418" s="12">
        <v>40734</v>
      </c>
      <c r="F1418" s="72">
        <f t="shared" si="233"/>
        <v>2011</v>
      </c>
      <c r="G1418" s="70">
        <f t="shared" si="234"/>
        <v>11359.185792349726</v>
      </c>
      <c r="H1418" s="70" cm="1">
        <f t="array" ref="H1418">INDEX(magic_bricks_appreciation_pivot!$A$13:$K$20,MATCH(C1418,magic_bricks_appreciation_pivot!$A$13:$A$20,0),1+MATCH(F1418,INDEX(magic_bricks_appreciation_pivot!$B$13:$K$13,0),0))</f>
        <v>0.32133594787779113</v>
      </c>
      <c r="I1418" s="70">
        <f t="shared" si="235"/>
        <v>15009.300526054363</v>
      </c>
      <c r="J1418">
        <v>33</v>
      </c>
      <c r="K1418">
        <v>2</v>
      </c>
      <c r="L1418">
        <v>1</v>
      </c>
      <c r="M1418">
        <v>5</v>
      </c>
      <c r="N1418" t="s">
        <v>154</v>
      </c>
      <c r="O1418" t="s">
        <v>161</v>
      </c>
      <c r="P1418" s="12">
        <v>25039</v>
      </c>
      <c r="Q1418" t="s">
        <v>156</v>
      </c>
      <c r="R1418" t="s">
        <v>177</v>
      </c>
      <c r="S1418" t="s">
        <v>162</v>
      </c>
      <c r="T1418" t="s">
        <v>182</v>
      </c>
      <c r="U1418">
        <v>3.9</v>
      </c>
      <c r="V1418">
        <v>4.5999999999999996</v>
      </c>
      <c r="W1418">
        <v>2.7</v>
      </c>
      <c r="X1418">
        <v>3.5950000000000002</v>
      </c>
      <c r="Y1418">
        <v>769130</v>
      </c>
      <c r="Z1418">
        <v>270235</v>
      </c>
      <c r="AA1418">
        <v>20787310</v>
      </c>
    </row>
    <row r="1419" spans="1:27">
      <c r="A1419" t="s">
        <v>1606</v>
      </c>
      <c r="B1419" t="s">
        <v>175</v>
      </c>
      <c r="C1419" t="s">
        <v>34</v>
      </c>
      <c r="D1419">
        <v>744</v>
      </c>
      <c r="E1419" s="12">
        <v>41487</v>
      </c>
      <c r="F1419" s="72">
        <f t="shared" si="233"/>
        <v>2013</v>
      </c>
      <c r="G1419" s="70">
        <f t="shared" si="234"/>
        <v>8711.2903225806458</v>
      </c>
      <c r="H1419" s="70" cm="1">
        <f t="array" ref="H1419">INDEX(magic_bricks_appreciation_pivot!$A$13:$K$20,MATCH(C1419,magic_bricks_appreciation_pivot!$A$13:$A$20,0),1+MATCH(F1419,INDEX(magic_bricks_appreciation_pivot!$B$13:$K$13,0),0))</f>
        <v>0.11656080922135968</v>
      </c>
      <c r="I1419" s="70">
        <f t="shared" si="235"/>
        <v>9726.6853719428454</v>
      </c>
      <c r="J1419">
        <v>112</v>
      </c>
      <c r="K1419">
        <v>1</v>
      </c>
      <c r="L1419">
        <v>1</v>
      </c>
      <c r="M1419">
        <v>2</v>
      </c>
      <c r="N1419" t="s">
        <v>154</v>
      </c>
      <c r="O1419" t="s">
        <v>155</v>
      </c>
      <c r="P1419" s="12">
        <v>31267</v>
      </c>
      <c r="Q1419" t="s">
        <v>194</v>
      </c>
      <c r="R1419" t="s">
        <v>165</v>
      </c>
      <c r="S1419" t="s">
        <v>178</v>
      </c>
      <c r="T1419" t="s">
        <v>163</v>
      </c>
      <c r="U1419">
        <v>3.6</v>
      </c>
      <c r="V1419">
        <v>3.1</v>
      </c>
      <c r="W1419">
        <v>2.4</v>
      </c>
      <c r="X1419">
        <v>3.04</v>
      </c>
      <c r="Y1419">
        <v>174992</v>
      </c>
      <c r="Z1419">
        <v>32406</v>
      </c>
      <c r="AA1419">
        <v>6481200</v>
      </c>
    </row>
    <row r="1420" spans="1:27">
      <c r="A1420" t="s">
        <v>1607</v>
      </c>
      <c r="B1420" t="s">
        <v>175</v>
      </c>
      <c r="C1420" t="s">
        <v>34</v>
      </c>
      <c r="D1420">
        <v>1298</v>
      </c>
      <c r="E1420" s="12">
        <v>41833</v>
      </c>
      <c r="F1420" s="72">
        <f t="shared" si="233"/>
        <v>2014</v>
      </c>
      <c r="G1420" s="70">
        <f t="shared" si="234"/>
        <v>7487.9815100154083</v>
      </c>
      <c r="H1420" s="70" cm="1">
        <f t="array" ref="H1420">INDEX(magic_bricks_appreciation_pivot!$A$13:$K$20,MATCH(C1420,magic_bricks_appreciation_pivot!$A$13:$A$20,0),1+MATCH(F1420,INDEX(magic_bricks_appreciation_pivot!$B$13:$K$13,0),0))</f>
        <v>5.1040744021257752E-2</v>
      </c>
      <c r="I1420" s="70">
        <f t="shared" si="235"/>
        <v>7870.1736575040159</v>
      </c>
      <c r="J1420">
        <v>75</v>
      </c>
      <c r="K1420">
        <v>2</v>
      </c>
      <c r="L1420">
        <v>1</v>
      </c>
      <c r="M1420">
        <v>4</v>
      </c>
      <c r="N1420" t="s">
        <v>176</v>
      </c>
      <c r="O1420" t="s">
        <v>155</v>
      </c>
      <c r="P1420" s="12">
        <v>40373</v>
      </c>
      <c r="Q1420" t="s">
        <v>194</v>
      </c>
      <c r="R1420" t="s">
        <v>177</v>
      </c>
      <c r="S1420" t="s">
        <v>178</v>
      </c>
      <c r="T1420" t="s">
        <v>166</v>
      </c>
      <c r="U1420">
        <v>3</v>
      </c>
      <c r="V1420">
        <v>3.6</v>
      </c>
      <c r="W1420">
        <v>4.3</v>
      </c>
      <c r="X1420">
        <v>3.63</v>
      </c>
      <c r="Y1420">
        <v>291582</v>
      </c>
      <c r="Z1420">
        <v>116633</v>
      </c>
      <c r="AA1420">
        <v>9719400</v>
      </c>
    </row>
    <row r="1421" spans="1:27">
      <c r="A1421" t="s">
        <v>1608</v>
      </c>
      <c r="B1421" t="s">
        <v>39</v>
      </c>
      <c r="C1421" t="s">
        <v>39</v>
      </c>
      <c r="D1421">
        <v>1615</v>
      </c>
      <c r="E1421" s="12">
        <v>41505</v>
      </c>
      <c r="F1421" s="72">
        <f t="shared" si="233"/>
        <v>2013</v>
      </c>
      <c r="G1421" s="70">
        <f t="shared" si="234"/>
        <v>6096.5634674922603</v>
      </c>
      <c r="H1421" s="70" cm="1">
        <f t="array" ref="H1421">INDEX(magic_bricks_appreciation_pivot!$A$13:$K$20,MATCH(C1421,magic_bricks_appreciation_pivot!$A$13:$A$20,0),1+MATCH(F1421,INDEX(magic_bricks_appreciation_pivot!$B$13:$K$13,0),0))</f>
        <v>4.727764965406598E-2</v>
      </c>
      <c r="I1421" s="70">
        <f t="shared" si="235"/>
        <v>6384.7946592021372</v>
      </c>
      <c r="J1421">
        <v>181</v>
      </c>
      <c r="K1421">
        <v>1</v>
      </c>
      <c r="L1421">
        <v>1</v>
      </c>
      <c r="M1421">
        <v>4</v>
      </c>
      <c r="N1421" t="s">
        <v>154</v>
      </c>
      <c r="O1421" t="s">
        <v>161</v>
      </c>
      <c r="P1421" s="12">
        <v>30555</v>
      </c>
      <c r="Q1421" t="s">
        <v>194</v>
      </c>
      <c r="R1421" t="s">
        <v>165</v>
      </c>
      <c r="S1421" t="s">
        <v>178</v>
      </c>
      <c r="T1421" t="s">
        <v>163</v>
      </c>
      <c r="U1421">
        <v>2.1</v>
      </c>
      <c r="V1421">
        <v>4.5999999999999996</v>
      </c>
      <c r="W1421">
        <v>2.5</v>
      </c>
      <c r="X1421">
        <v>2.8849999999999998</v>
      </c>
      <c r="Y1421">
        <v>295379</v>
      </c>
      <c r="Z1421">
        <v>157535</v>
      </c>
      <c r="AA1421">
        <v>9845950</v>
      </c>
    </row>
    <row r="1422" spans="1:27">
      <c r="A1422" t="s">
        <v>1609</v>
      </c>
      <c r="B1422" t="s">
        <v>201</v>
      </c>
      <c r="C1422" t="s">
        <v>201</v>
      </c>
      <c r="D1422">
        <v>1964</v>
      </c>
      <c r="E1422" s="12">
        <v>40692</v>
      </c>
      <c r="F1422" s="72">
        <f t="shared" si="233"/>
        <v>2011</v>
      </c>
      <c r="G1422" s="70">
        <f t="shared" si="234"/>
        <v>5134.7148676171082</v>
      </c>
      <c r="H1422" s="70" cm="1">
        <f t="array" ref="H1422">INDEX(magic_bricks_appreciation_pivot!$A$13:$K$20,MATCH(C1422,magic_bricks_appreciation_pivot!$A$13:$A$20,0),1+MATCH(F1422,INDEX(magic_bricks_appreciation_pivot!$B$13:$K$13,0),0))</f>
        <v>0.57884713052310821</v>
      </c>
      <c r="I1422" s="70">
        <f t="shared" si="235"/>
        <v>8106.9298347916128</v>
      </c>
      <c r="J1422">
        <v>35</v>
      </c>
      <c r="K1422">
        <v>3</v>
      </c>
      <c r="L1422">
        <v>2</v>
      </c>
      <c r="M1422">
        <v>5</v>
      </c>
      <c r="N1422" t="s">
        <v>168</v>
      </c>
      <c r="O1422" t="s">
        <v>161</v>
      </c>
      <c r="P1422" s="12">
        <v>33757</v>
      </c>
      <c r="Q1422" t="s">
        <v>194</v>
      </c>
      <c r="R1422" t="s">
        <v>170</v>
      </c>
      <c r="S1422" t="s">
        <v>158</v>
      </c>
      <c r="T1422" t="s">
        <v>166</v>
      </c>
      <c r="U1422">
        <v>4.9000000000000004</v>
      </c>
      <c r="V1422">
        <v>4.8</v>
      </c>
      <c r="W1422">
        <v>2.9</v>
      </c>
      <c r="X1422">
        <v>4.07</v>
      </c>
      <c r="Y1422">
        <v>383214</v>
      </c>
      <c r="Z1422">
        <v>211776</v>
      </c>
      <c r="AA1422">
        <v>10084580</v>
      </c>
    </row>
    <row r="1423" spans="1:27">
      <c r="A1423" t="s">
        <v>1610</v>
      </c>
      <c r="B1423" t="s">
        <v>175</v>
      </c>
      <c r="C1423" t="s">
        <v>34</v>
      </c>
      <c r="D1423">
        <v>812</v>
      </c>
      <c r="E1423" s="12">
        <v>41164</v>
      </c>
      <c r="F1423" s="72">
        <f t="shared" si="233"/>
        <v>2012</v>
      </c>
      <c r="G1423" s="70">
        <f t="shared" si="234"/>
        <v>8899.1379310344819</v>
      </c>
      <c r="H1423" s="70" cm="1">
        <f t="array" ref="H1423">INDEX(magic_bricks_appreciation_pivot!$A$13:$K$20,MATCH(C1423,magic_bricks_appreciation_pivot!$A$13:$A$20,0),1+MATCH(F1423,INDEX(magic_bricks_appreciation_pivot!$B$13:$K$13,0),0))</f>
        <v>0.22606337179266398</v>
      </c>
      <c r="I1423" s="70">
        <f t="shared" si="235"/>
        <v>10910.907057772129</v>
      </c>
      <c r="J1423">
        <v>21</v>
      </c>
      <c r="K1423">
        <v>1</v>
      </c>
      <c r="L1423">
        <v>1</v>
      </c>
      <c r="M1423">
        <v>3</v>
      </c>
      <c r="N1423" t="s">
        <v>193</v>
      </c>
      <c r="O1423" t="s">
        <v>161</v>
      </c>
      <c r="P1423" s="12">
        <v>37514</v>
      </c>
      <c r="Q1423" t="s">
        <v>194</v>
      </c>
      <c r="R1423" t="s">
        <v>157</v>
      </c>
      <c r="S1423" t="s">
        <v>178</v>
      </c>
      <c r="T1423" t="s">
        <v>166</v>
      </c>
      <c r="U1423">
        <v>4.0999999999999996</v>
      </c>
      <c r="V1423">
        <v>5</v>
      </c>
      <c r="W1423">
        <v>3.3</v>
      </c>
      <c r="X1423">
        <v>4.22</v>
      </c>
      <c r="Y1423">
        <v>224009</v>
      </c>
      <c r="Z1423">
        <v>86713</v>
      </c>
      <c r="AA1423">
        <v>7226100</v>
      </c>
    </row>
    <row r="1424" spans="1:27">
      <c r="A1424" t="s">
        <v>1611</v>
      </c>
      <c r="B1424" t="s">
        <v>56</v>
      </c>
      <c r="C1424" t="s">
        <v>56</v>
      </c>
      <c r="D1424">
        <v>1270</v>
      </c>
      <c r="E1424" s="12">
        <v>40573</v>
      </c>
      <c r="F1424" s="72">
        <f t="shared" si="233"/>
        <v>2011</v>
      </c>
      <c r="G1424" s="70">
        <f t="shared" si="234"/>
        <v>11472.098425196851</v>
      </c>
      <c r="H1424" s="70" cm="1">
        <f t="array" ref="H1424">INDEX(magic_bricks_appreciation_pivot!$A$13:$K$20,MATCH(C1424,magic_bricks_appreciation_pivot!$A$13:$A$20,0),1+MATCH(F1424,INDEX(magic_bricks_appreciation_pivot!$B$13:$K$13,0),0))</f>
        <v>0.33228770983948047</v>
      </c>
      <c r="I1424" s="70">
        <f t="shared" si="235"/>
        <v>15284.135737958622</v>
      </c>
      <c r="J1424">
        <v>70</v>
      </c>
      <c r="K1424">
        <v>2</v>
      </c>
      <c r="L1424">
        <v>2</v>
      </c>
      <c r="M1424">
        <v>4</v>
      </c>
      <c r="N1424" t="s">
        <v>184</v>
      </c>
      <c r="O1424" t="s">
        <v>155</v>
      </c>
      <c r="P1424" s="12">
        <v>36558</v>
      </c>
      <c r="Q1424" t="s">
        <v>156</v>
      </c>
      <c r="R1424" t="s">
        <v>170</v>
      </c>
      <c r="S1424" t="s">
        <v>158</v>
      </c>
      <c r="T1424" t="s">
        <v>173</v>
      </c>
      <c r="U1424">
        <v>2.4</v>
      </c>
      <c r="V1424">
        <v>4.3</v>
      </c>
      <c r="W1424">
        <v>4.7</v>
      </c>
      <c r="X1424">
        <v>3.93</v>
      </c>
      <c r="Y1424">
        <v>480796</v>
      </c>
      <c r="Z1424">
        <v>160265</v>
      </c>
      <c r="AA1424">
        <v>14569565</v>
      </c>
    </row>
    <row r="1425" spans="1:27">
      <c r="A1425" t="s">
        <v>1612</v>
      </c>
      <c r="B1425" t="s">
        <v>23</v>
      </c>
      <c r="C1425" t="s">
        <v>23</v>
      </c>
      <c r="D1425">
        <v>1045</v>
      </c>
      <c r="E1425" s="12">
        <v>40952</v>
      </c>
      <c r="F1425" s="72">
        <f t="shared" si="233"/>
        <v>2012</v>
      </c>
      <c r="G1425" s="70">
        <f t="shared" si="234"/>
        <v>3420.8133971291868</v>
      </c>
      <c r="H1425" s="70" cm="1">
        <f t="array" ref="H1425">INDEX(magic_bricks_appreciation_pivot!$A$13:$K$20,MATCH(C1425,magic_bricks_appreciation_pivot!$A$13:$A$20,0),1+MATCH(F1425,INDEX(magic_bricks_appreciation_pivot!$B$13:$K$13,0),0))</f>
        <v>0.26292059267573231</v>
      </c>
      <c r="I1425" s="70">
        <f t="shared" si="235"/>
        <v>4320.2156829354781</v>
      </c>
      <c r="J1425">
        <v>59</v>
      </c>
      <c r="K1425">
        <v>1</v>
      </c>
      <c r="L1425">
        <v>1</v>
      </c>
      <c r="M1425">
        <v>3</v>
      </c>
      <c r="N1425" t="s">
        <v>193</v>
      </c>
      <c r="O1425" t="s">
        <v>161</v>
      </c>
      <c r="P1425" s="12">
        <v>28177</v>
      </c>
      <c r="Q1425" t="s">
        <v>194</v>
      </c>
      <c r="R1425" t="s">
        <v>177</v>
      </c>
      <c r="S1425" t="s">
        <v>178</v>
      </c>
      <c r="T1425" t="s">
        <v>159</v>
      </c>
      <c r="U1425">
        <v>4.5999999999999996</v>
      </c>
      <c r="V1425">
        <v>4.5</v>
      </c>
      <c r="W1425">
        <v>4.7</v>
      </c>
      <c r="X1425">
        <v>4.6100000000000003</v>
      </c>
      <c r="Y1425">
        <v>128691</v>
      </c>
      <c r="Z1425">
        <v>53621</v>
      </c>
      <c r="AA1425">
        <v>3574750</v>
      </c>
    </row>
    <row r="1426" spans="1:27" hidden="1">
      <c r="A1426" t="s">
        <v>1613</v>
      </c>
      <c r="B1426" t="s">
        <v>175</v>
      </c>
      <c r="C1426" t="s">
        <v>34</v>
      </c>
      <c r="D1426">
        <v>1093</v>
      </c>
      <c r="E1426" s="12">
        <v>39756</v>
      </c>
      <c r="F1426" s="72">
        <f t="shared" si="233"/>
        <v>2008</v>
      </c>
      <c r="G1426" s="70">
        <f t="shared" si="234"/>
        <v>8005.8554437328457</v>
      </c>
      <c r="H1426" s="70" t="e" cm="1">
        <f t="array" ref="H1426">INDEX(magic_bricks_appreciation_pivot!$A$13:$K$20,MATCH(C1426,magic_bricks_appreciation_pivot!$A$13:$A$20,0),1+MATCH(F1426,INDEX(magic_bricks_appreciation_pivot!$B$13:$K$13,0),0))</f>
        <v>#N/A</v>
      </c>
      <c r="I1426" s="70"/>
      <c r="J1426">
        <v>51</v>
      </c>
      <c r="K1426">
        <v>1</v>
      </c>
      <c r="L1426">
        <v>1</v>
      </c>
      <c r="M1426">
        <v>3</v>
      </c>
      <c r="N1426" t="s">
        <v>154</v>
      </c>
      <c r="O1426" t="s">
        <v>161</v>
      </c>
      <c r="P1426" s="12">
        <v>35376</v>
      </c>
      <c r="Q1426" t="s">
        <v>194</v>
      </c>
      <c r="R1426" t="s">
        <v>170</v>
      </c>
      <c r="S1426" t="s">
        <v>178</v>
      </c>
      <c r="T1426" t="s">
        <v>182</v>
      </c>
      <c r="U1426">
        <v>4.5999999999999996</v>
      </c>
      <c r="V1426">
        <v>4.9000000000000004</v>
      </c>
      <c r="W1426">
        <v>3.8</v>
      </c>
      <c r="X1426">
        <v>4.4800000000000004</v>
      </c>
      <c r="Y1426">
        <v>271262</v>
      </c>
      <c r="Z1426">
        <v>61253</v>
      </c>
      <c r="AA1426">
        <v>8750400</v>
      </c>
    </row>
    <row r="1427" spans="1:27" hidden="1">
      <c r="A1427" t="s">
        <v>1614</v>
      </c>
      <c r="B1427" t="s">
        <v>175</v>
      </c>
      <c r="C1427" t="s">
        <v>34</v>
      </c>
      <c r="D1427">
        <v>934</v>
      </c>
      <c r="E1427" s="12">
        <v>39629</v>
      </c>
      <c r="F1427" s="72">
        <f t="shared" si="233"/>
        <v>2008</v>
      </c>
      <c r="G1427" s="70">
        <f t="shared" si="234"/>
        <v>7657.044967880086</v>
      </c>
      <c r="H1427" s="70" t="e" cm="1">
        <f t="array" ref="H1427">INDEX(magic_bricks_appreciation_pivot!$A$13:$K$20,MATCH(C1427,magic_bricks_appreciation_pivot!$A$13:$A$20,0),1+MATCH(F1427,INDEX(magic_bricks_appreciation_pivot!$B$13:$K$13,0),0))</f>
        <v>#N/A</v>
      </c>
      <c r="I1427" s="70"/>
      <c r="J1427">
        <v>29</v>
      </c>
      <c r="K1427">
        <v>1</v>
      </c>
      <c r="L1427">
        <v>1</v>
      </c>
      <c r="M1427">
        <v>3</v>
      </c>
      <c r="N1427" t="s">
        <v>168</v>
      </c>
      <c r="O1427" t="s">
        <v>161</v>
      </c>
      <c r="P1427" s="12">
        <v>34519</v>
      </c>
      <c r="Q1427" t="s">
        <v>169</v>
      </c>
      <c r="R1427" t="s">
        <v>170</v>
      </c>
      <c r="S1427" t="s">
        <v>178</v>
      </c>
      <c r="T1427" t="s">
        <v>163</v>
      </c>
      <c r="U1427">
        <v>4.3</v>
      </c>
      <c r="V1427">
        <v>2</v>
      </c>
      <c r="W1427">
        <v>2.1</v>
      </c>
      <c r="X1427">
        <v>2.72</v>
      </c>
      <c r="Y1427">
        <v>193095</v>
      </c>
      <c r="Z1427">
        <v>57213</v>
      </c>
      <c r="AA1427">
        <v>7151680</v>
      </c>
    </row>
    <row r="1428" spans="1:27">
      <c r="A1428" t="s">
        <v>1615</v>
      </c>
      <c r="B1428" t="s">
        <v>51</v>
      </c>
      <c r="C1428" t="s">
        <v>51</v>
      </c>
      <c r="D1428">
        <v>1617</v>
      </c>
      <c r="E1428" s="12">
        <v>40870</v>
      </c>
      <c r="F1428" s="72">
        <f t="shared" si="233"/>
        <v>2011</v>
      </c>
      <c r="G1428" s="70">
        <f t="shared" si="234"/>
        <v>5274.5145330859614</v>
      </c>
      <c r="H1428" s="70" cm="1">
        <f t="array" ref="H1428">INDEX(magic_bricks_appreciation_pivot!$A$13:$K$20,MATCH(C1428,magic_bricks_appreciation_pivot!$A$13:$A$20,0),1+MATCH(F1428,INDEX(magic_bricks_appreciation_pivot!$B$13:$K$13,0),0))</f>
        <v>0.33442622950819673</v>
      </c>
      <c r="I1428" s="70">
        <f>G1428+G1428*H1428</f>
        <v>7038.4505408720861</v>
      </c>
      <c r="J1428">
        <v>171</v>
      </c>
      <c r="K1428">
        <v>2</v>
      </c>
      <c r="L1428">
        <v>1</v>
      </c>
      <c r="M1428">
        <v>4</v>
      </c>
      <c r="N1428" t="s">
        <v>168</v>
      </c>
      <c r="O1428" t="s">
        <v>161</v>
      </c>
      <c r="P1428" s="12">
        <v>25540</v>
      </c>
      <c r="Q1428" t="s">
        <v>194</v>
      </c>
      <c r="R1428" t="s">
        <v>170</v>
      </c>
      <c r="S1428" t="s">
        <v>178</v>
      </c>
      <c r="T1428" t="s">
        <v>182</v>
      </c>
      <c r="U1428">
        <v>4</v>
      </c>
      <c r="V1428">
        <v>2.1</v>
      </c>
      <c r="W1428">
        <v>2.7</v>
      </c>
      <c r="X1428">
        <v>2.76</v>
      </c>
      <c r="Y1428">
        <v>324098</v>
      </c>
      <c r="Z1428">
        <v>76760</v>
      </c>
      <c r="AA1428">
        <v>8528890</v>
      </c>
    </row>
    <row r="1429" spans="1:27" hidden="1">
      <c r="A1429" t="s">
        <v>1616</v>
      </c>
      <c r="B1429" t="s">
        <v>51</v>
      </c>
      <c r="C1429" t="s">
        <v>51</v>
      </c>
      <c r="D1429">
        <v>1994</v>
      </c>
      <c r="E1429" s="12">
        <v>40130</v>
      </c>
      <c r="F1429" s="72">
        <f t="shared" si="233"/>
        <v>2009</v>
      </c>
      <c r="G1429" s="70">
        <f t="shared" si="234"/>
        <v>4201.0431293881647</v>
      </c>
      <c r="H1429" s="70" t="e" cm="1">
        <f t="array" ref="H1429">INDEX(magic_bricks_appreciation_pivot!$A$13:$K$20,MATCH(C1429,magic_bricks_appreciation_pivot!$A$13:$A$20,0),1+MATCH(F1429,INDEX(magic_bricks_appreciation_pivot!$B$13:$K$13,0),0))</f>
        <v>#N/A</v>
      </c>
      <c r="I1429" s="70"/>
      <c r="J1429">
        <v>87</v>
      </c>
      <c r="K1429">
        <v>3</v>
      </c>
      <c r="L1429">
        <v>2</v>
      </c>
      <c r="M1429">
        <v>5</v>
      </c>
      <c r="N1429" t="s">
        <v>193</v>
      </c>
      <c r="O1429" t="s">
        <v>161</v>
      </c>
      <c r="P1429" s="12">
        <v>29545</v>
      </c>
      <c r="Q1429" t="s">
        <v>194</v>
      </c>
      <c r="R1429" t="s">
        <v>177</v>
      </c>
      <c r="S1429" t="s">
        <v>178</v>
      </c>
      <c r="T1429" t="s">
        <v>171</v>
      </c>
      <c r="U1429">
        <v>3.6</v>
      </c>
      <c r="V1429">
        <v>2.6</v>
      </c>
      <c r="W1429">
        <v>4.2</v>
      </c>
      <c r="X1429">
        <v>3.33</v>
      </c>
      <c r="Y1429">
        <v>309945</v>
      </c>
      <c r="Z1429">
        <v>92146</v>
      </c>
      <c r="AA1429">
        <v>8376880</v>
      </c>
    </row>
    <row r="1430" spans="1:27" hidden="1">
      <c r="A1430" t="s">
        <v>1617</v>
      </c>
      <c r="B1430" t="s">
        <v>51</v>
      </c>
      <c r="C1430" t="s">
        <v>51</v>
      </c>
      <c r="D1430">
        <v>1759</v>
      </c>
      <c r="E1430" s="12">
        <v>38064</v>
      </c>
      <c r="F1430" s="72">
        <f t="shared" si="233"/>
        <v>2004</v>
      </c>
      <c r="G1430" s="70">
        <f t="shared" si="234"/>
        <v>6810.0227401932916</v>
      </c>
      <c r="H1430" s="70" t="e" cm="1">
        <f t="array" ref="H1430">INDEX(magic_bricks_appreciation_pivot!$A$13:$K$20,MATCH(C1430,magic_bricks_appreciation_pivot!$A$13:$A$20,0),1+MATCH(F1430,INDEX(magic_bricks_appreciation_pivot!$B$13:$K$13,0),0))</f>
        <v>#N/A</v>
      </c>
      <c r="I1430" s="70"/>
      <c r="J1430">
        <v>8</v>
      </c>
      <c r="K1430">
        <v>2</v>
      </c>
      <c r="L1430">
        <v>1</v>
      </c>
      <c r="M1430">
        <v>4</v>
      </c>
      <c r="N1430" t="s">
        <v>184</v>
      </c>
      <c r="O1430" t="s">
        <v>155</v>
      </c>
      <c r="P1430" s="12">
        <v>27479</v>
      </c>
      <c r="Q1430" t="s">
        <v>194</v>
      </c>
      <c r="R1430" t="s">
        <v>170</v>
      </c>
      <c r="S1430" t="s">
        <v>162</v>
      </c>
      <c r="T1430" t="s">
        <v>182</v>
      </c>
      <c r="U1430">
        <v>4.8</v>
      </c>
      <c r="V1430">
        <v>3.5</v>
      </c>
      <c r="W1430">
        <v>5</v>
      </c>
      <c r="X1430">
        <v>4.28</v>
      </c>
      <c r="Y1430">
        <v>443217</v>
      </c>
      <c r="Z1430">
        <v>83852</v>
      </c>
      <c r="AA1430">
        <v>11978830</v>
      </c>
    </row>
    <row r="1431" spans="1:27" hidden="1">
      <c r="A1431" t="s">
        <v>1618</v>
      </c>
      <c r="B1431" t="s">
        <v>201</v>
      </c>
      <c r="C1431" t="s">
        <v>201</v>
      </c>
      <c r="D1431">
        <v>1968</v>
      </c>
      <c r="E1431" s="12">
        <v>40164</v>
      </c>
      <c r="F1431" s="72">
        <f t="shared" si="233"/>
        <v>2009</v>
      </c>
      <c r="G1431" s="70">
        <f t="shared" si="234"/>
        <v>6632.7134146341459</v>
      </c>
      <c r="H1431" s="70" t="e" cm="1">
        <f t="array" ref="H1431">INDEX(magic_bricks_appreciation_pivot!$A$13:$K$20,MATCH(C1431,magic_bricks_appreciation_pivot!$A$13:$A$20,0),1+MATCH(F1431,INDEX(magic_bricks_appreciation_pivot!$B$13:$K$13,0),0))</f>
        <v>#N/A</v>
      </c>
      <c r="I1431" s="70"/>
      <c r="J1431">
        <v>126</v>
      </c>
      <c r="K1431">
        <v>3</v>
      </c>
      <c r="L1431">
        <v>2</v>
      </c>
      <c r="M1431">
        <v>5</v>
      </c>
      <c r="N1431" t="s">
        <v>154</v>
      </c>
      <c r="O1431" t="s">
        <v>155</v>
      </c>
      <c r="P1431" s="12">
        <v>36149</v>
      </c>
      <c r="Q1431" t="s">
        <v>169</v>
      </c>
      <c r="R1431" t="s">
        <v>177</v>
      </c>
      <c r="S1431" t="s">
        <v>162</v>
      </c>
      <c r="T1431" t="s">
        <v>182</v>
      </c>
      <c r="U1431">
        <v>3.2</v>
      </c>
      <c r="V1431">
        <v>2.5</v>
      </c>
      <c r="W1431">
        <v>2.6</v>
      </c>
      <c r="X1431">
        <v>2.75</v>
      </c>
      <c r="Y1431">
        <v>652659</v>
      </c>
      <c r="Z1431">
        <v>208851</v>
      </c>
      <c r="AA1431">
        <v>13053180</v>
      </c>
    </row>
    <row r="1432" spans="1:27">
      <c r="A1432" t="s">
        <v>1619</v>
      </c>
      <c r="B1432" t="s">
        <v>23</v>
      </c>
      <c r="C1432" t="s">
        <v>23</v>
      </c>
      <c r="D1432">
        <v>785</v>
      </c>
      <c r="E1432" s="12">
        <v>40557</v>
      </c>
      <c r="F1432" s="72">
        <f t="shared" si="233"/>
        <v>2011</v>
      </c>
      <c r="G1432" s="70">
        <f t="shared" si="234"/>
        <v>5282.6433121019109</v>
      </c>
      <c r="H1432" s="70" cm="1">
        <f t="array" ref="H1432">INDEX(magic_bricks_appreciation_pivot!$A$13:$K$20,MATCH(C1432,magic_bricks_appreciation_pivot!$A$13:$A$20,0),1+MATCH(F1432,INDEX(magic_bricks_appreciation_pivot!$B$13:$K$13,0),0))</f>
        <v>0.30621792098525186</v>
      </c>
      <c r="I1432" s="70">
        <f t="shared" ref="I1432:I1434" si="236">G1432+G1432*H1432</f>
        <v>6900.2833644404027</v>
      </c>
      <c r="J1432">
        <v>103</v>
      </c>
      <c r="K1432">
        <v>1</v>
      </c>
      <c r="L1432">
        <v>1</v>
      </c>
      <c r="M1432">
        <v>2</v>
      </c>
      <c r="N1432" t="s">
        <v>168</v>
      </c>
      <c r="O1432" t="s">
        <v>161</v>
      </c>
      <c r="P1432" s="12">
        <v>28877</v>
      </c>
      <c r="Q1432" t="s">
        <v>169</v>
      </c>
      <c r="R1432" t="s">
        <v>177</v>
      </c>
      <c r="S1432" t="s">
        <v>178</v>
      </c>
      <c r="T1432" t="s">
        <v>171</v>
      </c>
      <c r="U1432">
        <v>3.2</v>
      </c>
      <c r="V1432">
        <v>4.2</v>
      </c>
      <c r="W1432">
        <v>2.6</v>
      </c>
      <c r="X1432">
        <v>3.26</v>
      </c>
      <c r="Y1432">
        <v>194903</v>
      </c>
      <c r="Z1432">
        <v>62203</v>
      </c>
      <c r="AA1432">
        <v>4146875</v>
      </c>
    </row>
    <row r="1433" spans="1:27">
      <c r="A1433" t="s">
        <v>1620</v>
      </c>
      <c r="B1433" t="s">
        <v>51</v>
      </c>
      <c r="C1433" t="s">
        <v>51</v>
      </c>
      <c r="D1433">
        <v>1956</v>
      </c>
      <c r="E1433" s="12">
        <v>40577</v>
      </c>
      <c r="F1433" s="72">
        <f t="shared" si="233"/>
        <v>2011</v>
      </c>
      <c r="G1433" s="70">
        <f t="shared" si="234"/>
        <v>4890.7413087934565</v>
      </c>
      <c r="H1433" s="70" cm="1">
        <f t="array" ref="H1433">INDEX(magic_bricks_appreciation_pivot!$A$13:$K$20,MATCH(C1433,magic_bricks_appreciation_pivot!$A$13:$A$20,0),1+MATCH(F1433,INDEX(magic_bricks_appreciation_pivot!$B$13:$K$13,0),0))</f>
        <v>0.33442622950819673</v>
      </c>
      <c r="I1433" s="70">
        <f t="shared" si="236"/>
        <v>6526.3334841932356</v>
      </c>
      <c r="J1433">
        <v>11</v>
      </c>
      <c r="K1433">
        <v>3</v>
      </c>
      <c r="L1433">
        <v>2</v>
      </c>
      <c r="M1433">
        <v>5</v>
      </c>
      <c r="N1433" t="s">
        <v>154</v>
      </c>
      <c r="O1433" t="s">
        <v>161</v>
      </c>
      <c r="P1433" s="12">
        <v>34372</v>
      </c>
      <c r="Q1433" t="s">
        <v>169</v>
      </c>
      <c r="R1433" t="s">
        <v>170</v>
      </c>
      <c r="S1433" t="s">
        <v>158</v>
      </c>
      <c r="T1433" t="s">
        <v>173</v>
      </c>
      <c r="U1433">
        <v>2.8</v>
      </c>
      <c r="V1433">
        <v>4.5</v>
      </c>
      <c r="W1433">
        <v>3</v>
      </c>
      <c r="X1433">
        <v>3.63</v>
      </c>
      <c r="Y1433">
        <v>353953</v>
      </c>
      <c r="Z1433">
        <v>133928</v>
      </c>
      <c r="AA1433">
        <v>9566290</v>
      </c>
    </row>
    <row r="1434" spans="1:27">
      <c r="A1434" t="s">
        <v>1621</v>
      </c>
      <c r="B1434" t="s">
        <v>23</v>
      </c>
      <c r="C1434" t="s">
        <v>23</v>
      </c>
      <c r="D1434">
        <v>1042</v>
      </c>
      <c r="E1434" s="12">
        <v>40280</v>
      </c>
      <c r="F1434" s="72">
        <f t="shared" si="233"/>
        <v>2010</v>
      </c>
      <c r="G1434" s="70">
        <f t="shared" si="234"/>
        <v>5756.7178502879078</v>
      </c>
      <c r="H1434" s="70" cm="1">
        <f t="array" ref="H1434">INDEX(magic_bricks_appreciation_pivot!$A$13:$K$20,MATCH(C1434,magic_bricks_appreciation_pivot!$A$13:$A$20,0),1+MATCH(F1434,INDEX(magic_bricks_appreciation_pivot!$B$13:$K$13,0),0))</f>
        <v>0.49881786187527283</v>
      </c>
      <c r="I1434" s="70">
        <f t="shared" si="236"/>
        <v>8628.27153978774</v>
      </c>
      <c r="J1434">
        <v>27</v>
      </c>
      <c r="K1434">
        <v>1</v>
      </c>
      <c r="L1434">
        <v>1</v>
      </c>
      <c r="M1434">
        <v>3</v>
      </c>
      <c r="N1434" t="s">
        <v>168</v>
      </c>
      <c r="O1434" t="s">
        <v>161</v>
      </c>
      <c r="P1434" s="12">
        <v>38455</v>
      </c>
      <c r="Q1434" t="s">
        <v>169</v>
      </c>
      <c r="R1434" t="s">
        <v>177</v>
      </c>
      <c r="S1434" t="s">
        <v>162</v>
      </c>
      <c r="T1434" t="s">
        <v>173</v>
      </c>
      <c r="U1434">
        <v>3.6</v>
      </c>
      <c r="V1434">
        <v>3.2</v>
      </c>
      <c r="W1434">
        <v>2.2999999999999998</v>
      </c>
      <c r="X1434">
        <v>2.96</v>
      </c>
      <c r="Y1434">
        <v>281930</v>
      </c>
      <c r="Z1434">
        <v>143964</v>
      </c>
      <c r="AA1434">
        <v>5998500</v>
      </c>
    </row>
    <row r="1435" spans="1:27" hidden="1">
      <c r="A1435" t="s">
        <v>1622</v>
      </c>
      <c r="B1435" t="s">
        <v>39</v>
      </c>
      <c r="C1435" t="s">
        <v>39</v>
      </c>
      <c r="D1435">
        <v>1566</v>
      </c>
      <c r="E1435" s="12">
        <v>39670</v>
      </c>
      <c r="F1435" s="72">
        <f t="shared" si="233"/>
        <v>2008</v>
      </c>
      <c r="G1435" s="70">
        <f t="shared" si="234"/>
        <v>7324.4572158365263</v>
      </c>
      <c r="H1435" s="70" t="e" cm="1">
        <f t="array" ref="H1435">INDEX(magic_bricks_appreciation_pivot!$A$13:$K$20,MATCH(C1435,magic_bricks_appreciation_pivot!$A$13:$A$20,0),1+MATCH(F1435,INDEX(magic_bricks_appreciation_pivot!$B$13:$K$13,0),0))</f>
        <v>#N/A</v>
      </c>
      <c r="I1435" s="70"/>
      <c r="J1435">
        <v>21</v>
      </c>
      <c r="K1435">
        <v>1</v>
      </c>
      <c r="L1435">
        <v>1</v>
      </c>
      <c r="M1435">
        <v>4</v>
      </c>
      <c r="N1435" t="s">
        <v>168</v>
      </c>
      <c r="O1435" t="s">
        <v>161</v>
      </c>
      <c r="P1435" s="12">
        <v>30180</v>
      </c>
      <c r="Q1435" t="s">
        <v>169</v>
      </c>
      <c r="R1435" t="s">
        <v>170</v>
      </c>
      <c r="S1435" t="s">
        <v>178</v>
      </c>
      <c r="T1435" t="s">
        <v>166</v>
      </c>
      <c r="U1435">
        <v>3.7</v>
      </c>
      <c r="V1435">
        <v>2.5</v>
      </c>
      <c r="W1435">
        <v>4.9000000000000004</v>
      </c>
      <c r="X1435">
        <v>3.88</v>
      </c>
      <c r="Y1435">
        <v>309693</v>
      </c>
      <c r="Z1435">
        <v>114701</v>
      </c>
      <c r="AA1435">
        <v>11470100</v>
      </c>
    </row>
    <row r="1436" spans="1:27" hidden="1">
      <c r="A1436" t="s">
        <v>1623</v>
      </c>
      <c r="B1436" t="s">
        <v>201</v>
      </c>
      <c r="C1436" t="s">
        <v>201</v>
      </c>
      <c r="D1436">
        <v>1380</v>
      </c>
      <c r="E1436" s="12">
        <v>39631</v>
      </c>
      <c r="F1436" s="72">
        <f t="shared" si="233"/>
        <v>2008</v>
      </c>
      <c r="G1436" s="70">
        <f t="shared" si="234"/>
        <v>8751.1304347826081</v>
      </c>
      <c r="H1436" s="70" t="e" cm="1">
        <f t="array" ref="H1436">INDEX(magic_bricks_appreciation_pivot!$A$13:$K$20,MATCH(C1436,magic_bricks_appreciation_pivot!$A$13:$A$20,0),1+MATCH(F1436,INDEX(magic_bricks_appreciation_pivot!$B$13:$K$13,0),0))</f>
        <v>#N/A</v>
      </c>
      <c r="I1436" s="70"/>
      <c r="J1436">
        <v>167</v>
      </c>
      <c r="K1436">
        <v>2</v>
      </c>
      <c r="L1436">
        <v>1</v>
      </c>
      <c r="M1436">
        <v>4</v>
      </c>
      <c r="N1436" t="s">
        <v>168</v>
      </c>
      <c r="O1436" t="s">
        <v>161</v>
      </c>
      <c r="P1436" s="12">
        <v>29411</v>
      </c>
      <c r="Q1436" t="s">
        <v>156</v>
      </c>
      <c r="R1436" t="s">
        <v>157</v>
      </c>
      <c r="S1436" t="s">
        <v>162</v>
      </c>
      <c r="T1436" t="s">
        <v>163</v>
      </c>
      <c r="U1436">
        <v>3.1</v>
      </c>
      <c r="V1436">
        <v>4.9000000000000004</v>
      </c>
      <c r="W1436">
        <v>4.9000000000000004</v>
      </c>
      <c r="X1436">
        <v>4.3600000000000003</v>
      </c>
      <c r="Y1436">
        <v>519292</v>
      </c>
      <c r="Z1436">
        <v>193225</v>
      </c>
      <c r="AA1436">
        <v>12076560</v>
      </c>
    </row>
    <row r="1437" spans="1:27">
      <c r="A1437" t="s">
        <v>1624</v>
      </c>
      <c r="B1437" t="s">
        <v>23</v>
      </c>
      <c r="C1437" t="s">
        <v>23</v>
      </c>
      <c r="D1437">
        <v>1047</v>
      </c>
      <c r="E1437" s="12">
        <v>40995</v>
      </c>
      <c r="F1437" s="72">
        <f t="shared" si="233"/>
        <v>2012</v>
      </c>
      <c r="G1437" s="70">
        <f t="shared" si="234"/>
        <v>6489.01623686724</v>
      </c>
      <c r="H1437" s="70" cm="1">
        <f t="array" ref="H1437">INDEX(magic_bricks_appreciation_pivot!$A$13:$K$20,MATCH(C1437,magic_bricks_appreciation_pivot!$A$13:$A$20,0),1+MATCH(F1437,INDEX(magic_bricks_appreciation_pivot!$B$13:$K$13,0),0))</f>
        <v>0.26292059267573231</v>
      </c>
      <c r="I1437" s="70">
        <f t="shared" ref="I1437:I1441" si="237">G1437+G1437*H1437</f>
        <v>8195.1122317468253</v>
      </c>
      <c r="J1437">
        <v>52</v>
      </c>
      <c r="K1437">
        <v>1</v>
      </c>
      <c r="L1437">
        <v>1</v>
      </c>
      <c r="M1437">
        <v>3</v>
      </c>
      <c r="N1437" t="s">
        <v>154</v>
      </c>
      <c r="O1437" t="s">
        <v>155</v>
      </c>
      <c r="P1437" s="12">
        <v>22745</v>
      </c>
      <c r="Q1437" t="s">
        <v>194</v>
      </c>
      <c r="R1437" t="s">
        <v>157</v>
      </c>
      <c r="S1437" t="s">
        <v>162</v>
      </c>
      <c r="T1437" t="s">
        <v>171</v>
      </c>
      <c r="U1437">
        <v>4.0999999999999996</v>
      </c>
      <c r="V1437">
        <v>3.4</v>
      </c>
      <c r="W1437">
        <v>4.0999999999999996</v>
      </c>
      <c r="X1437">
        <v>3.89</v>
      </c>
      <c r="Y1437">
        <v>332906</v>
      </c>
      <c r="Z1437">
        <v>74734</v>
      </c>
      <c r="AA1437">
        <v>6794000</v>
      </c>
    </row>
    <row r="1438" spans="1:27">
      <c r="A1438" t="s">
        <v>1625</v>
      </c>
      <c r="B1438" t="s">
        <v>175</v>
      </c>
      <c r="C1438" t="s">
        <v>34</v>
      </c>
      <c r="D1438">
        <v>975</v>
      </c>
      <c r="E1438" s="12">
        <v>41097</v>
      </c>
      <c r="F1438" s="72">
        <f t="shared" si="233"/>
        <v>2012</v>
      </c>
      <c r="G1438" s="70">
        <f t="shared" si="234"/>
        <v>8281.8974358974356</v>
      </c>
      <c r="H1438" s="70" cm="1">
        <f t="array" ref="H1438">INDEX(magic_bricks_appreciation_pivot!$A$13:$K$20,MATCH(C1438,magic_bricks_appreciation_pivot!$A$13:$A$20,0),1+MATCH(F1438,INDEX(magic_bricks_appreciation_pivot!$B$13:$K$13,0),0))</f>
        <v>0.22606337179266398</v>
      </c>
      <c r="I1438" s="70">
        <f t="shared" si="237"/>
        <v>10154.131095097428</v>
      </c>
      <c r="J1438">
        <v>80</v>
      </c>
      <c r="K1438">
        <v>1</v>
      </c>
      <c r="L1438">
        <v>1</v>
      </c>
      <c r="M1438">
        <v>3</v>
      </c>
      <c r="N1438" t="s">
        <v>168</v>
      </c>
      <c r="O1438" t="s">
        <v>161</v>
      </c>
      <c r="P1438" s="12">
        <v>37082</v>
      </c>
      <c r="Q1438" t="s">
        <v>194</v>
      </c>
      <c r="R1438" t="s">
        <v>170</v>
      </c>
      <c r="S1438" t="s">
        <v>158</v>
      </c>
      <c r="T1438" t="s">
        <v>166</v>
      </c>
      <c r="U1438">
        <v>2.5</v>
      </c>
      <c r="V1438">
        <v>3.5</v>
      </c>
      <c r="W1438">
        <v>2.9</v>
      </c>
      <c r="X1438">
        <v>3.02</v>
      </c>
      <c r="Y1438">
        <v>201871</v>
      </c>
      <c r="Z1438">
        <v>129198</v>
      </c>
      <c r="AA1438">
        <v>8074850</v>
      </c>
    </row>
    <row r="1439" spans="1:27">
      <c r="A1439" t="s">
        <v>1626</v>
      </c>
      <c r="B1439" t="s">
        <v>175</v>
      </c>
      <c r="C1439" t="s">
        <v>34</v>
      </c>
      <c r="D1439">
        <v>1036</v>
      </c>
      <c r="E1439" s="12">
        <v>40270</v>
      </c>
      <c r="F1439" s="72">
        <f t="shared" si="233"/>
        <v>2010</v>
      </c>
      <c r="G1439" s="70">
        <f t="shared" si="234"/>
        <v>8024.6621621621625</v>
      </c>
      <c r="H1439" s="70" cm="1">
        <f t="array" ref="H1439">INDEX(magic_bricks_appreciation_pivot!$A$13:$K$20,MATCH(C1439,magic_bricks_appreciation_pivot!$A$13:$A$20,0),1+MATCH(F1439,INDEX(magic_bricks_appreciation_pivot!$B$13:$K$13,0),0))</f>
        <v>0.46848170778869208</v>
      </c>
      <c r="I1439" s="70">
        <f t="shared" si="237"/>
        <v>11784.06959631919</v>
      </c>
      <c r="J1439">
        <v>152</v>
      </c>
      <c r="K1439">
        <v>1</v>
      </c>
      <c r="L1439">
        <v>1</v>
      </c>
      <c r="M1439">
        <v>3</v>
      </c>
      <c r="N1439" t="s">
        <v>193</v>
      </c>
      <c r="O1439" t="s">
        <v>161</v>
      </c>
      <c r="P1439" s="12">
        <v>34065</v>
      </c>
      <c r="Q1439" t="s">
        <v>194</v>
      </c>
      <c r="R1439" t="s">
        <v>170</v>
      </c>
      <c r="S1439" t="s">
        <v>178</v>
      </c>
      <c r="T1439" t="s">
        <v>182</v>
      </c>
      <c r="U1439">
        <v>2</v>
      </c>
      <c r="V1439">
        <v>4</v>
      </c>
      <c r="W1439">
        <v>2.2999999999999998</v>
      </c>
      <c r="X1439">
        <v>2.89</v>
      </c>
      <c r="Y1439">
        <v>224466</v>
      </c>
      <c r="Z1439">
        <v>33254</v>
      </c>
      <c r="AA1439">
        <v>8313550</v>
      </c>
    </row>
    <row r="1440" spans="1:27">
      <c r="A1440" t="s">
        <v>1627</v>
      </c>
      <c r="B1440" t="s">
        <v>39</v>
      </c>
      <c r="C1440" t="s">
        <v>39</v>
      </c>
      <c r="D1440">
        <v>1960</v>
      </c>
      <c r="E1440" s="12">
        <v>40476</v>
      </c>
      <c r="F1440" s="72">
        <f t="shared" si="233"/>
        <v>2010</v>
      </c>
      <c r="G1440" s="70">
        <f t="shared" si="234"/>
        <v>6620.5204081632655</v>
      </c>
      <c r="H1440" s="70" cm="1">
        <f t="array" ref="H1440">INDEX(magic_bricks_appreciation_pivot!$A$13:$K$20,MATCH(C1440,magic_bricks_appreciation_pivot!$A$13:$A$20,0),1+MATCH(F1440,INDEX(magic_bricks_appreciation_pivot!$B$13:$K$13,0),0))</f>
        <v>0.44211253020365898</v>
      </c>
      <c r="I1440" s="70">
        <f t="shared" si="237"/>
        <v>9547.5354370812875</v>
      </c>
      <c r="J1440">
        <v>56</v>
      </c>
      <c r="K1440">
        <v>2</v>
      </c>
      <c r="L1440">
        <v>1</v>
      </c>
      <c r="M1440">
        <v>5</v>
      </c>
      <c r="N1440" t="s">
        <v>176</v>
      </c>
      <c r="O1440" t="s">
        <v>161</v>
      </c>
      <c r="P1440" s="12">
        <v>27336</v>
      </c>
      <c r="Q1440" t="s">
        <v>169</v>
      </c>
      <c r="R1440" t="s">
        <v>170</v>
      </c>
      <c r="S1440" t="s">
        <v>158</v>
      </c>
      <c r="T1440" t="s">
        <v>163</v>
      </c>
      <c r="U1440">
        <v>4.2</v>
      </c>
      <c r="V1440">
        <v>2</v>
      </c>
      <c r="W1440">
        <v>2</v>
      </c>
      <c r="X1440">
        <v>2.77</v>
      </c>
      <c r="Y1440">
        <v>506073</v>
      </c>
      <c r="Z1440">
        <v>77857</v>
      </c>
      <c r="AA1440">
        <v>12976220</v>
      </c>
    </row>
    <row r="1441" spans="1:27">
      <c r="A1441" t="s">
        <v>1628</v>
      </c>
      <c r="B1441" t="s">
        <v>201</v>
      </c>
      <c r="C1441" t="s">
        <v>201</v>
      </c>
      <c r="D1441">
        <v>2438</v>
      </c>
      <c r="E1441" s="12">
        <v>40905</v>
      </c>
      <c r="F1441" s="72">
        <f t="shared" si="233"/>
        <v>2011</v>
      </c>
      <c r="G1441" s="70">
        <f t="shared" si="234"/>
        <v>4869.3601312551273</v>
      </c>
      <c r="H1441" s="70" cm="1">
        <f t="array" ref="H1441">INDEX(magic_bricks_appreciation_pivot!$A$13:$K$20,MATCH(C1441,magic_bricks_appreciation_pivot!$A$13:$A$20,0),1+MATCH(F1441,INDEX(magic_bricks_appreciation_pivot!$B$13:$K$13,0),0))</f>
        <v>0.57884713052310821</v>
      </c>
      <c r="I1441" s="70">
        <f t="shared" si="237"/>
        <v>7687.9752707157832</v>
      </c>
      <c r="J1441">
        <v>153</v>
      </c>
      <c r="K1441">
        <v>4</v>
      </c>
      <c r="L1441">
        <v>2</v>
      </c>
      <c r="M1441">
        <v>6</v>
      </c>
      <c r="N1441" t="s">
        <v>193</v>
      </c>
      <c r="O1441" t="s">
        <v>161</v>
      </c>
      <c r="P1441" s="12">
        <v>39080</v>
      </c>
      <c r="Q1441" t="s">
        <v>194</v>
      </c>
      <c r="R1441" t="s">
        <v>170</v>
      </c>
      <c r="S1441" t="s">
        <v>158</v>
      </c>
      <c r="T1441" t="s">
        <v>166</v>
      </c>
      <c r="U1441">
        <v>4.3</v>
      </c>
      <c r="V1441">
        <v>2.6</v>
      </c>
      <c r="W1441">
        <v>3.2</v>
      </c>
      <c r="X1441">
        <v>3.35</v>
      </c>
      <c r="Y1441">
        <v>368017</v>
      </c>
      <c r="Z1441">
        <v>106844</v>
      </c>
      <c r="AA1441">
        <v>11871500</v>
      </c>
    </row>
    <row r="1442" spans="1:27" hidden="1">
      <c r="A1442" t="s">
        <v>1629</v>
      </c>
      <c r="B1442" t="s">
        <v>75</v>
      </c>
      <c r="D1442">
        <v>1752</v>
      </c>
      <c r="E1442" s="12">
        <v>39209</v>
      </c>
      <c r="F1442" s="72">
        <f t="shared" si="233"/>
        <v>2007</v>
      </c>
      <c r="G1442" s="70">
        <f t="shared" si="234"/>
        <v>6842.0034246575342</v>
      </c>
      <c r="H1442" s="70" t="e" cm="1">
        <f t="array" ref="H1442">INDEX(magic_bricks_appreciation_pivot!$A$13:$K$20,MATCH(C1442,magic_bricks_appreciation_pivot!$A$13:$A$20,0),1+MATCH(F1442,INDEX(magic_bricks_appreciation_pivot!$B$13:$K$13,0),0))</f>
        <v>#N/A</v>
      </c>
      <c r="I1442" s="70"/>
      <c r="J1442">
        <v>163</v>
      </c>
      <c r="K1442">
        <v>1</v>
      </c>
      <c r="L1442">
        <v>1</v>
      </c>
      <c r="M1442">
        <v>4</v>
      </c>
      <c r="N1442" t="s">
        <v>193</v>
      </c>
      <c r="O1442" t="s">
        <v>161</v>
      </c>
      <c r="P1442" s="12">
        <v>30449</v>
      </c>
      <c r="Q1442" t="s">
        <v>169</v>
      </c>
      <c r="R1442" t="s">
        <v>170</v>
      </c>
      <c r="S1442" t="s">
        <v>178</v>
      </c>
      <c r="T1442" t="s">
        <v>163</v>
      </c>
      <c r="U1442">
        <v>3.3</v>
      </c>
      <c r="V1442">
        <v>4.9000000000000004</v>
      </c>
      <c r="W1442">
        <v>2.2000000000000002</v>
      </c>
      <c r="X1442">
        <v>3.2050000000000001</v>
      </c>
      <c r="Y1442">
        <v>419552</v>
      </c>
      <c r="Z1442">
        <v>119872</v>
      </c>
      <c r="AA1442">
        <v>11987190</v>
      </c>
    </row>
    <row r="1443" spans="1:27">
      <c r="A1443" t="s">
        <v>1630</v>
      </c>
      <c r="B1443" t="s">
        <v>175</v>
      </c>
      <c r="C1443" t="s">
        <v>34</v>
      </c>
      <c r="D1443">
        <v>1272</v>
      </c>
      <c r="E1443" s="12">
        <v>41151</v>
      </c>
      <c r="F1443" s="72">
        <f t="shared" si="233"/>
        <v>2012</v>
      </c>
      <c r="G1443" s="70">
        <f t="shared" si="234"/>
        <v>7126.6823899371066</v>
      </c>
      <c r="H1443" s="70" cm="1">
        <f t="array" ref="H1443">INDEX(magic_bricks_appreciation_pivot!$A$13:$K$20,MATCH(C1443,magic_bricks_appreciation_pivot!$A$13:$A$20,0),1+MATCH(F1443,INDEX(magic_bricks_appreciation_pivot!$B$13:$K$13,0),0))</f>
        <v>0.22606337179266398</v>
      </c>
      <c r="I1443" s="70">
        <f>G1443+G1443*H1443</f>
        <v>8737.7642407016901</v>
      </c>
      <c r="J1443">
        <v>192</v>
      </c>
      <c r="K1443">
        <v>2</v>
      </c>
      <c r="L1443">
        <v>1</v>
      </c>
      <c r="M1443">
        <v>4</v>
      </c>
      <c r="N1443" t="s">
        <v>154</v>
      </c>
      <c r="O1443" t="s">
        <v>161</v>
      </c>
      <c r="P1443" s="12">
        <v>31661</v>
      </c>
      <c r="Q1443" t="s">
        <v>169</v>
      </c>
      <c r="R1443" t="s">
        <v>165</v>
      </c>
      <c r="S1443" t="s">
        <v>158</v>
      </c>
      <c r="T1443" t="s">
        <v>163</v>
      </c>
      <c r="U1443">
        <v>2.9</v>
      </c>
      <c r="V1443">
        <v>4.0999999999999996</v>
      </c>
      <c r="W1443">
        <v>2.2999999999999998</v>
      </c>
      <c r="X1443">
        <v>3.2</v>
      </c>
      <c r="Y1443">
        <v>281019</v>
      </c>
      <c r="Z1443">
        <v>27195</v>
      </c>
      <c r="AA1443">
        <v>9065140</v>
      </c>
    </row>
    <row r="1444" spans="1:27" hidden="1">
      <c r="A1444" t="s">
        <v>1631</v>
      </c>
      <c r="B1444" t="s">
        <v>1632</v>
      </c>
      <c r="C1444" t="s">
        <v>56</v>
      </c>
      <c r="D1444">
        <v>784</v>
      </c>
      <c r="E1444" s="12">
        <v>39065</v>
      </c>
      <c r="F1444" s="72">
        <f t="shared" si="233"/>
        <v>2006</v>
      </c>
      <c r="G1444" s="70">
        <f t="shared" si="234"/>
        <v>11535.771683673469</v>
      </c>
      <c r="H1444" s="70" t="e" cm="1">
        <f t="array" ref="H1444">INDEX(magic_bricks_appreciation_pivot!$A$13:$K$20,MATCH(C1444,magic_bricks_appreciation_pivot!$A$13:$A$20,0),1+MATCH(F1444,INDEX(magic_bricks_appreciation_pivot!$B$13:$K$13,0),0))</f>
        <v>#N/A</v>
      </c>
      <c r="I1444" s="70"/>
      <c r="J1444">
        <v>17</v>
      </c>
      <c r="K1444">
        <v>1</v>
      </c>
      <c r="L1444">
        <v>1</v>
      </c>
      <c r="M1444">
        <v>2</v>
      </c>
      <c r="N1444" t="s">
        <v>184</v>
      </c>
      <c r="O1444" t="s">
        <v>161</v>
      </c>
      <c r="P1444" s="12">
        <v>30670</v>
      </c>
      <c r="Q1444" t="s">
        <v>194</v>
      </c>
      <c r="R1444" t="s">
        <v>170</v>
      </c>
      <c r="S1444" t="s">
        <v>162</v>
      </c>
      <c r="T1444" t="s">
        <v>182</v>
      </c>
      <c r="U1444">
        <v>4.8</v>
      </c>
      <c r="V1444">
        <v>2</v>
      </c>
      <c r="W1444">
        <v>2.6</v>
      </c>
      <c r="X1444">
        <v>3.14</v>
      </c>
      <c r="Y1444">
        <v>352718</v>
      </c>
      <c r="Z1444">
        <v>90440</v>
      </c>
      <c r="AA1444">
        <v>9044045</v>
      </c>
    </row>
    <row r="1445" spans="1:27">
      <c r="A1445" t="s">
        <v>1633</v>
      </c>
      <c r="B1445" t="s">
        <v>201</v>
      </c>
      <c r="C1445" t="s">
        <v>201</v>
      </c>
      <c r="D1445">
        <v>2461</v>
      </c>
      <c r="E1445" s="12">
        <v>40714</v>
      </c>
      <c r="F1445" s="72">
        <f t="shared" si="233"/>
        <v>2011</v>
      </c>
      <c r="G1445" s="70">
        <f t="shared" si="234"/>
        <v>5165.7781389678994</v>
      </c>
      <c r="H1445" s="70" cm="1">
        <f t="array" ref="H1445">INDEX(magic_bricks_appreciation_pivot!$A$13:$K$20,MATCH(C1445,magic_bricks_appreciation_pivot!$A$13:$A$20,0),1+MATCH(F1445,INDEX(magic_bricks_appreciation_pivot!$B$13:$K$13,0),0))</f>
        <v>0.57884713052310821</v>
      </c>
      <c r="I1445" s="70">
        <f>G1445+G1445*H1445</f>
        <v>8155.9739916284707</v>
      </c>
      <c r="J1445">
        <v>184</v>
      </c>
      <c r="K1445">
        <v>4</v>
      </c>
      <c r="L1445">
        <v>2</v>
      </c>
      <c r="M1445">
        <v>6</v>
      </c>
      <c r="N1445" t="s">
        <v>176</v>
      </c>
      <c r="O1445" t="s">
        <v>161</v>
      </c>
      <c r="P1445" s="12">
        <v>30494</v>
      </c>
      <c r="Q1445" t="s">
        <v>169</v>
      </c>
      <c r="R1445" t="s">
        <v>170</v>
      </c>
      <c r="S1445" t="s">
        <v>162</v>
      </c>
      <c r="T1445" t="s">
        <v>166</v>
      </c>
      <c r="U1445">
        <v>3.6</v>
      </c>
      <c r="V1445">
        <v>4.0999999999999996</v>
      </c>
      <c r="W1445">
        <v>2.6</v>
      </c>
      <c r="X1445">
        <v>3.35</v>
      </c>
      <c r="Y1445">
        <v>444954</v>
      </c>
      <c r="Z1445">
        <v>152556</v>
      </c>
      <c r="AA1445">
        <v>12712980</v>
      </c>
    </row>
    <row r="1446" spans="1:27" hidden="1">
      <c r="A1446" t="s">
        <v>1634</v>
      </c>
      <c r="B1446" t="s">
        <v>175</v>
      </c>
      <c r="C1446" t="s">
        <v>34</v>
      </c>
      <c r="D1446">
        <v>911</v>
      </c>
      <c r="E1446" s="12">
        <v>40154</v>
      </c>
      <c r="F1446" s="72">
        <f t="shared" si="233"/>
        <v>2009</v>
      </c>
      <c r="G1446" s="70">
        <f t="shared" si="234"/>
        <v>12631.833150384193</v>
      </c>
      <c r="H1446" s="70" t="e" cm="1">
        <f t="array" ref="H1446">INDEX(magic_bricks_appreciation_pivot!$A$13:$K$20,MATCH(C1446,magic_bricks_appreciation_pivot!$A$13:$A$20,0),1+MATCH(F1446,INDEX(magic_bricks_appreciation_pivot!$B$13:$K$13,0),0))</f>
        <v>#N/A</v>
      </c>
      <c r="I1446" s="70"/>
      <c r="J1446">
        <v>98</v>
      </c>
      <c r="K1446">
        <v>1</v>
      </c>
      <c r="L1446">
        <v>1</v>
      </c>
      <c r="M1446">
        <v>3</v>
      </c>
      <c r="N1446" t="s">
        <v>176</v>
      </c>
      <c r="O1446" t="s">
        <v>161</v>
      </c>
      <c r="P1446" s="12">
        <v>29934</v>
      </c>
      <c r="Q1446" t="s">
        <v>156</v>
      </c>
      <c r="R1446" t="s">
        <v>157</v>
      </c>
      <c r="S1446" t="s">
        <v>158</v>
      </c>
      <c r="T1446" t="s">
        <v>182</v>
      </c>
      <c r="U1446">
        <v>2.9</v>
      </c>
      <c r="V1446">
        <v>2.5</v>
      </c>
      <c r="W1446">
        <v>2</v>
      </c>
      <c r="X1446">
        <v>2.4700000000000002</v>
      </c>
      <c r="Y1446">
        <v>299198</v>
      </c>
      <c r="Z1446">
        <v>34523</v>
      </c>
      <c r="AA1446">
        <v>11507600</v>
      </c>
    </row>
    <row r="1447" spans="1:27" hidden="1">
      <c r="A1447" t="s">
        <v>1635</v>
      </c>
      <c r="B1447" t="s">
        <v>201</v>
      </c>
      <c r="C1447" t="s">
        <v>201</v>
      </c>
      <c r="D1447">
        <v>2330</v>
      </c>
      <c r="E1447" s="12">
        <v>39904</v>
      </c>
      <c r="F1447" s="72">
        <f t="shared" si="233"/>
        <v>2009</v>
      </c>
      <c r="G1447" s="70">
        <f t="shared" si="234"/>
        <v>8484.2575107296143</v>
      </c>
      <c r="H1447" s="70" t="e" cm="1">
        <f t="array" ref="H1447">INDEX(magic_bricks_appreciation_pivot!$A$13:$K$20,MATCH(C1447,magic_bricks_appreciation_pivot!$A$13:$A$20,0),1+MATCH(F1447,INDEX(magic_bricks_appreciation_pivot!$B$13:$K$13,0),0))</f>
        <v>#N/A</v>
      </c>
      <c r="I1447" s="70"/>
      <c r="J1447">
        <v>1</v>
      </c>
      <c r="K1447">
        <v>4</v>
      </c>
      <c r="L1447">
        <v>2</v>
      </c>
      <c r="M1447">
        <v>6</v>
      </c>
      <c r="N1447" t="s">
        <v>193</v>
      </c>
      <c r="O1447" t="s">
        <v>155</v>
      </c>
      <c r="P1447" s="12">
        <v>34064</v>
      </c>
      <c r="Q1447" t="s">
        <v>156</v>
      </c>
      <c r="R1447" t="s">
        <v>177</v>
      </c>
      <c r="S1447" t="s">
        <v>162</v>
      </c>
      <c r="T1447" t="s">
        <v>182</v>
      </c>
      <c r="U1447">
        <v>2.4</v>
      </c>
      <c r="V1447">
        <v>2.2000000000000002</v>
      </c>
      <c r="W1447">
        <v>2.4</v>
      </c>
      <c r="X1447">
        <v>2.34</v>
      </c>
      <c r="Y1447">
        <v>612818</v>
      </c>
      <c r="Z1447">
        <v>158147</v>
      </c>
      <c r="AA1447">
        <v>19768320</v>
      </c>
    </row>
    <row r="1448" spans="1:27" hidden="1">
      <c r="A1448" t="s">
        <v>1636</v>
      </c>
      <c r="B1448" t="s">
        <v>51</v>
      </c>
      <c r="C1448" t="s">
        <v>51</v>
      </c>
      <c r="D1448">
        <v>1673</v>
      </c>
      <c r="E1448" s="12">
        <v>39080</v>
      </c>
      <c r="F1448" s="72">
        <f t="shared" si="233"/>
        <v>2006</v>
      </c>
      <c r="G1448" s="70">
        <f t="shared" si="234"/>
        <v>5070.6814106395695</v>
      </c>
      <c r="H1448" s="70" t="e" cm="1">
        <f t="array" ref="H1448">INDEX(magic_bricks_appreciation_pivot!$A$13:$K$20,MATCH(C1448,magic_bricks_appreciation_pivot!$A$13:$A$20,0),1+MATCH(F1448,INDEX(magic_bricks_appreciation_pivot!$B$13:$K$13,0),0))</f>
        <v>#N/A</v>
      </c>
      <c r="I1448" s="70"/>
      <c r="J1448">
        <v>86</v>
      </c>
      <c r="K1448">
        <v>2</v>
      </c>
      <c r="L1448">
        <v>1</v>
      </c>
      <c r="M1448">
        <v>4</v>
      </c>
      <c r="N1448" t="s">
        <v>184</v>
      </c>
      <c r="O1448" t="s">
        <v>161</v>
      </c>
      <c r="P1448" s="12">
        <v>22655</v>
      </c>
      <c r="Q1448" t="s">
        <v>194</v>
      </c>
      <c r="R1448" t="s">
        <v>165</v>
      </c>
      <c r="S1448" t="s">
        <v>178</v>
      </c>
      <c r="T1448" t="s">
        <v>166</v>
      </c>
      <c r="U1448">
        <v>2.5</v>
      </c>
      <c r="V1448">
        <v>4.8</v>
      </c>
      <c r="W1448">
        <v>4</v>
      </c>
      <c r="X1448">
        <v>3.99</v>
      </c>
      <c r="Y1448">
        <v>288431</v>
      </c>
      <c r="Z1448">
        <v>127249</v>
      </c>
      <c r="AA1448">
        <v>8483250</v>
      </c>
    </row>
    <row r="1449" spans="1:27">
      <c r="A1449" t="s">
        <v>1637</v>
      </c>
      <c r="B1449" t="s">
        <v>175</v>
      </c>
      <c r="C1449" t="s">
        <v>34</v>
      </c>
      <c r="D1449">
        <v>1171</v>
      </c>
      <c r="E1449" s="12">
        <v>40228</v>
      </c>
      <c r="F1449" s="72">
        <f t="shared" si="233"/>
        <v>2010</v>
      </c>
      <c r="G1449" s="70">
        <f t="shared" si="234"/>
        <v>11985.525192143466</v>
      </c>
      <c r="H1449" s="70" cm="1">
        <f t="array" ref="H1449">INDEX(magic_bricks_appreciation_pivot!$A$13:$K$20,MATCH(C1449,magic_bricks_appreciation_pivot!$A$13:$A$20,0),1+MATCH(F1449,INDEX(magic_bricks_appreciation_pivot!$B$13:$K$13,0),0))</f>
        <v>0.46848170778869208</v>
      </c>
      <c r="I1449" s="70">
        <f>G1449+G1449*H1449</f>
        <v>17600.52450290323</v>
      </c>
      <c r="J1449">
        <v>10</v>
      </c>
      <c r="K1449">
        <v>1</v>
      </c>
      <c r="L1449">
        <v>1</v>
      </c>
      <c r="M1449">
        <v>3</v>
      </c>
      <c r="N1449" t="s">
        <v>184</v>
      </c>
      <c r="O1449" t="s">
        <v>161</v>
      </c>
      <c r="P1449" s="12">
        <v>37673</v>
      </c>
      <c r="Q1449" t="s">
        <v>156</v>
      </c>
      <c r="R1449" t="s">
        <v>157</v>
      </c>
      <c r="S1449" t="s">
        <v>178</v>
      </c>
      <c r="T1449" t="s">
        <v>182</v>
      </c>
      <c r="U1449">
        <v>4</v>
      </c>
      <c r="V1449">
        <v>4.4000000000000004</v>
      </c>
      <c r="W1449">
        <v>4.8</v>
      </c>
      <c r="Y1449">
        <v>449122</v>
      </c>
      <c r="Z1449">
        <v>238596</v>
      </c>
      <c r="AA1449">
        <v>14035050</v>
      </c>
    </row>
    <row r="1450" spans="1:27" hidden="1">
      <c r="A1450" t="s">
        <v>1638</v>
      </c>
      <c r="B1450" t="s">
        <v>51</v>
      </c>
      <c r="C1450" t="s">
        <v>51</v>
      </c>
      <c r="D1450">
        <v>1966</v>
      </c>
      <c r="E1450" s="12">
        <v>38516</v>
      </c>
      <c r="F1450" s="72">
        <f t="shared" si="233"/>
        <v>2005</v>
      </c>
      <c r="G1450" s="70">
        <f t="shared" si="234"/>
        <v>4752.3753814852489</v>
      </c>
      <c r="H1450" s="70" t="e" cm="1">
        <f t="array" ref="H1450">INDEX(magic_bricks_appreciation_pivot!$A$13:$K$20,MATCH(C1450,magic_bricks_appreciation_pivot!$A$13:$A$20,0),1+MATCH(F1450,INDEX(magic_bricks_appreciation_pivot!$B$13:$K$13,0),0))</f>
        <v>#N/A</v>
      </c>
      <c r="I1450" s="70"/>
      <c r="J1450">
        <v>60</v>
      </c>
      <c r="K1450">
        <v>3</v>
      </c>
      <c r="L1450">
        <v>2</v>
      </c>
      <c r="M1450">
        <v>5</v>
      </c>
      <c r="N1450" t="s">
        <v>154</v>
      </c>
      <c r="O1450" t="s">
        <v>161</v>
      </c>
      <c r="P1450" s="12">
        <v>36326</v>
      </c>
      <c r="Q1450" t="s">
        <v>194</v>
      </c>
      <c r="R1450" t="s">
        <v>177</v>
      </c>
      <c r="S1450" t="s">
        <v>162</v>
      </c>
      <c r="T1450" t="s">
        <v>173</v>
      </c>
      <c r="U1450">
        <v>3.4</v>
      </c>
      <c r="V1450">
        <v>4.5</v>
      </c>
      <c r="W1450">
        <v>3.6</v>
      </c>
      <c r="X1450">
        <v>3.96</v>
      </c>
      <c r="Y1450">
        <v>317668</v>
      </c>
      <c r="Z1450">
        <v>140148</v>
      </c>
      <c r="AA1450">
        <v>9343170</v>
      </c>
    </row>
    <row r="1451" spans="1:27">
      <c r="A1451" t="s">
        <v>1639</v>
      </c>
      <c r="B1451" t="s">
        <v>23</v>
      </c>
      <c r="C1451" t="s">
        <v>23</v>
      </c>
      <c r="D1451">
        <v>850</v>
      </c>
      <c r="E1451" s="12">
        <v>40395</v>
      </c>
      <c r="F1451" s="72">
        <f t="shared" si="233"/>
        <v>2010</v>
      </c>
      <c r="G1451" s="70">
        <f t="shared" si="234"/>
        <v>8281.4705882352937</v>
      </c>
      <c r="H1451" s="70" cm="1">
        <f t="array" ref="H1451">INDEX(magic_bricks_appreciation_pivot!$A$13:$K$20,MATCH(C1451,magic_bricks_appreciation_pivot!$A$13:$A$20,0),1+MATCH(F1451,INDEX(magic_bricks_appreciation_pivot!$B$13:$K$13,0),0))</f>
        <v>0.49881786187527283</v>
      </c>
      <c r="I1451" s="70">
        <f>G1451+G1451*H1451</f>
        <v>12412.41604024178</v>
      </c>
      <c r="J1451">
        <v>125</v>
      </c>
      <c r="K1451">
        <v>1</v>
      </c>
      <c r="L1451">
        <v>1</v>
      </c>
      <c r="M1451">
        <v>2</v>
      </c>
      <c r="N1451" t="s">
        <v>168</v>
      </c>
      <c r="O1451" t="s">
        <v>155</v>
      </c>
      <c r="P1451" s="12">
        <v>23240</v>
      </c>
      <c r="Q1451" t="s">
        <v>156</v>
      </c>
      <c r="R1451" t="s">
        <v>157</v>
      </c>
      <c r="S1451" t="s">
        <v>162</v>
      </c>
      <c r="T1451" t="s">
        <v>159</v>
      </c>
      <c r="U1451">
        <v>4</v>
      </c>
      <c r="V1451">
        <v>2.2999999999999998</v>
      </c>
      <c r="W1451">
        <v>3</v>
      </c>
      <c r="X1451">
        <v>3.09</v>
      </c>
      <c r="Y1451">
        <v>323806</v>
      </c>
      <c r="Z1451">
        <v>84471</v>
      </c>
      <c r="AA1451">
        <v>7039250</v>
      </c>
    </row>
    <row r="1452" spans="1:27" hidden="1">
      <c r="A1452" t="s">
        <v>1640</v>
      </c>
      <c r="B1452" t="s">
        <v>39</v>
      </c>
      <c r="C1452" t="s">
        <v>39</v>
      </c>
      <c r="D1452">
        <v>1622</v>
      </c>
      <c r="E1452" s="12">
        <v>39956</v>
      </c>
      <c r="F1452" s="72">
        <f t="shared" si="233"/>
        <v>2009</v>
      </c>
      <c r="G1452" s="70">
        <f t="shared" si="234"/>
        <v>6972.1516646115906</v>
      </c>
      <c r="H1452" s="70" t="e" cm="1">
        <f t="array" ref="H1452">INDEX(magic_bricks_appreciation_pivot!$A$13:$K$20,MATCH(C1452,magic_bricks_appreciation_pivot!$A$13:$A$20,0),1+MATCH(F1452,INDEX(magic_bricks_appreciation_pivot!$B$13:$K$13,0),0))</f>
        <v>#N/A</v>
      </c>
      <c r="I1452" s="70"/>
      <c r="J1452">
        <v>37</v>
      </c>
      <c r="K1452">
        <v>1</v>
      </c>
      <c r="L1452">
        <v>1</v>
      </c>
      <c r="M1452">
        <v>4</v>
      </c>
      <c r="N1452" t="s">
        <v>193</v>
      </c>
      <c r="O1452" t="s">
        <v>161</v>
      </c>
      <c r="P1452" s="12">
        <v>31196</v>
      </c>
      <c r="Q1452" t="s">
        <v>194</v>
      </c>
      <c r="R1452" t="s">
        <v>170</v>
      </c>
      <c r="S1452" t="s">
        <v>162</v>
      </c>
      <c r="T1452" t="s">
        <v>163</v>
      </c>
      <c r="U1452">
        <v>3.1</v>
      </c>
      <c r="V1452">
        <v>2.8</v>
      </c>
      <c r="W1452">
        <v>2.9</v>
      </c>
      <c r="X1452">
        <v>2.9449999999999998</v>
      </c>
      <c r="Y1452">
        <v>305338</v>
      </c>
      <c r="Z1452">
        <v>124397</v>
      </c>
      <c r="AA1452">
        <v>11308830</v>
      </c>
    </row>
    <row r="1453" spans="1:27" hidden="1">
      <c r="A1453" t="s">
        <v>1641</v>
      </c>
      <c r="B1453" t="s">
        <v>51</v>
      </c>
      <c r="C1453" t="s">
        <v>51</v>
      </c>
      <c r="D1453">
        <v>1938</v>
      </c>
      <c r="E1453" s="12">
        <v>38633</v>
      </c>
      <c r="F1453" s="72">
        <f t="shared" si="233"/>
        <v>2005</v>
      </c>
      <c r="G1453" s="70">
        <f t="shared" si="234"/>
        <v>5961.986584107327</v>
      </c>
      <c r="H1453" s="70" t="e" cm="1">
        <f t="array" ref="H1453">INDEX(magic_bricks_appreciation_pivot!$A$13:$K$20,MATCH(C1453,magic_bricks_appreciation_pivot!$A$13:$A$20,0),1+MATCH(F1453,INDEX(magic_bricks_appreciation_pivot!$B$13:$K$13,0),0))</f>
        <v>#N/A</v>
      </c>
      <c r="I1453" s="70"/>
      <c r="J1453">
        <v>5</v>
      </c>
      <c r="K1453">
        <v>3</v>
      </c>
      <c r="L1453">
        <v>2</v>
      </c>
      <c r="M1453">
        <v>5</v>
      </c>
      <c r="N1453" t="s">
        <v>184</v>
      </c>
      <c r="O1453" t="s">
        <v>161</v>
      </c>
      <c r="P1453" s="12">
        <v>26223</v>
      </c>
      <c r="Q1453" t="s">
        <v>194</v>
      </c>
      <c r="R1453" t="s">
        <v>157</v>
      </c>
      <c r="S1453" t="s">
        <v>162</v>
      </c>
      <c r="T1453" t="s">
        <v>182</v>
      </c>
      <c r="U1453">
        <v>2.8</v>
      </c>
      <c r="V1453">
        <v>3.7</v>
      </c>
      <c r="W1453">
        <v>3.5</v>
      </c>
      <c r="X1453">
        <v>3.42</v>
      </c>
      <c r="Y1453">
        <v>369739</v>
      </c>
      <c r="Z1453">
        <v>231087</v>
      </c>
      <c r="AA1453">
        <v>11554330</v>
      </c>
    </row>
    <row r="1454" spans="1:27" hidden="1">
      <c r="A1454" t="s">
        <v>1642</v>
      </c>
      <c r="B1454" t="s">
        <v>39</v>
      </c>
      <c r="C1454" t="s">
        <v>39</v>
      </c>
      <c r="D1454">
        <v>1867</v>
      </c>
      <c r="E1454" s="12">
        <v>39422</v>
      </c>
      <c r="F1454" s="72">
        <f t="shared" si="233"/>
        <v>2007</v>
      </c>
      <c r="G1454" s="70">
        <f t="shared" si="234"/>
        <v>7235.0187466523839</v>
      </c>
      <c r="H1454" s="70" t="e" cm="1">
        <f t="array" ref="H1454">INDEX(magic_bricks_appreciation_pivot!$A$13:$K$20,MATCH(C1454,magic_bricks_appreciation_pivot!$A$13:$A$20,0),1+MATCH(F1454,INDEX(magic_bricks_appreciation_pivot!$B$13:$K$13,0),0))</f>
        <v>#N/A</v>
      </c>
      <c r="I1454" s="70"/>
      <c r="J1454">
        <v>138</v>
      </c>
      <c r="K1454">
        <v>2</v>
      </c>
      <c r="L1454">
        <v>1</v>
      </c>
      <c r="M1454">
        <v>5</v>
      </c>
      <c r="N1454" t="s">
        <v>168</v>
      </c>
      <c r="O1454" t="s">
        <v>155</v>
      </c>
      <c r="P1454" s="12">
        <v>30662</v>
      </c>
      <c r="Q1454" t="s">
        <v>194</v>
      </c>
      <c r="R1454" t="s">
        <v>170</v>
      </c>
      <c r="S1454" t="s">
        <v>158</v>
      </c>
      <c r="T1454" t="s">
        <v>166</v>
      </c>
      <c r="U1454">
        <v>4.9000000000000004</v>
      </c>
      <c r="V1454">
        <v>3.5</v>
      </c>
      <c r="W1454">
        <v>3.5</v>
      </c>
      <c r="X1454">
        <v>3.99</v>
      </c>
      <c r="Y1454">
        <v>337695</v>
      </c>
      <c r="Z1454">
        <v>108062</v>
      </c>
      <c r="AA1454">
        <v>13507780</v>
      </c>
    </row>
    <row r="1455" spans="1:27">
      <c r="A1455" t="s">
        <v>1643</v>
      </c>
      <c r="B1455" t="s">
        <v>56</v>
      </c>
      <c r="C1455" t="s">
        <v>56</v>
      </c>
      <c r="D1455">
        <v>791</v>
      </c>
      <c r="E1455" s="12">
        <v>40519</v>
      </c>
      <c r="F1455" s="72">
        <f t="shared" si="233"/>
        <v>2010</v>
      </c>
      <c r="G1455" s="70">
        <f t="shared" si="234"/>
        <v>8074.6396965865988</v>
      </c>
      <c r="H1455" s="70" cm="1">
        <f t="array" ref="H1455">INDEX(magic_bricks_appreciation_pivot!$A$13:$K$20,MATCH(C1455,magic_bricks_appreciation_pivot!$A$13:$A$20,0),1+MATCH(F1455,INDEX(magic_bricks_appreciation_pivot!$B$13:$K$13,0),0))</f>
        <v>0.62795711804515786</v>
      </c>
      <c r="I1455" s="70">
        <f>G1455+G1455*H1455</f>
        <v>13145.167169708147</v>
      </c>
      <c r="J1455">
        <v>72</v>
      </c>
      <c r="K1455">
        <v>1</v>
      </c>
      <c r="L1455">
        <v>1</v>
      </c>
      <c r="M1455">
        <v>2</v>
      </c>
      <c r="N1455" t="s">
        <v>184</v>
      </c>
      <c r="O1455" t="s">
        <v>155</v>
      </c>
      <c r="P1455" s="12">
        <v>34679</v>
      </c>
      <c r="Q1455" t="s">
        <v>169</v>
      </c>
      <c r="R1455" t="s">
        <v>177</v>
      </c>
      <c r="S1455" t="s">
        <v>178</v>
      </c>
      <c r="T1455" t="s">
        <v>159</v>
      </c>
      <c r="U1455">
        <v>5</v>
      </c>
      <c r="V1455">
        <v>4.8</v>
      </c>
      <c r="W1455">
        <v>3.4</v>
      </c>
      <c r="X1455">
        <v>4.16</v>
      </c>
      <c r="Y1455">
        <v>242708</v>
      </c>
      <c r="Z1455">
        <v>25548</v>
      </c>
      <c r="AA1455">
        <v>6387040</v>
      </c>
    </row>
    <row r="1456" spans="1:27" hidden="1">
      <c r="A1456" t="s">
        <v>1644</v>
      </c>
      <c r="B1456" t="s">
        <v>39</v>
      </c>
      <c r="C1456" t="s">
        <v>39</v>
      </c>
      <c r="D1456">
        <v>1958</v>
      </c>
      <c r="E1456" s="12">
        <v>39432</v>
      </c>
      <c r="F1456" s="72">
        <f t="shared" si="233"/>
        <v>2007</v>
      </c>
      <c r="G1456" s="70">
        <f t="shared" si="234"/>
        <v>10113.222676200205</v>
      </c>
      <c r="H1456" s="70" t="e" cm="1">
        <f t="array" ref="H1456">INDEX(magic_bricks_appreciation_pivot!$A$13:$K$20,MATCH(C1456,magic_bricks_appreciation_pivot!$A$13:$A$20,0),1+MATCH(F1456,INDEX(magic_bricks_appreciation_pivot!$B$13:$K$13,0),0))</f>
        <v>#N/A</v>
      </c>
      <c r="I1456" s="70"/>
      <c r="J1456">
        <v>82</v>
      </c>
      <c r="K1456">
        <v>2</v>
      </c>
      <c r="L1456">
        <v>1</v>
      </c>
      <c r="M1456">
        <v>5</v>
      </c>
      <c r="N1456" t="s">
        <v>168</v>
      </c>
      <c r="O1456" t="s">
        <v>161</v>
      </c>
      <c r="P1456" s="12">
        <v>31402</v>
      </c>
      <c r="Q1456" t="s">
        <v>156</v>
      </c>
      <c r="R1456" t="s">
        <v>170</v>
      </c>
      <c r="S1456" t="s">
        <v>178</v>
      </c>
      <c r="T1456" t="s">
        <v>163</v>
      </c>
      <c r="U1456">
        <v>2.9</v>
      </c>
      <c r="V1456">
        <v>3.2</v>
      </c>
      <c r="W1456">
        <v>2.6</v>
      </c>
      <c r="X1456">
        <v>2.855</v>
      </c>
      <c r="Y1456">
        <v>594051</v>
      </c>
      <c r="Z1456">
        <v>118810</v>
      </c>
      <c r="AA1456">
        <v>19801690</v>
      </c>
    </row>
    <row r="1457" spans="1:27" hidden="1">
      <c r="A1457" t="s">
        <v>1645</v>
      </c>
      <c r="B1457" t="s">
        <v>39</v>
      </c>
      <c r="C1457" t="s">
        <v>39</v>
      </c>
      <c r="D1457">
        <v>1601</v>
      </c>
      <c r="E1457" s="12">
        <v>39715</v>
      </c>
      <c r="F1457" s="72">
        <f t="shared" si="233"/>
        <v>2008</v>
      </c>
      <c r="G1457" s="70">
        <f t="shared" si="234"/>
        <v>7899.1505309181757</v>
      </c>
      <c r="H1457" s="70" t="e" cm="1">
        <f t="array" ref="H1457">INDEX(magic_bricks_appreciation_pivot!$A$13:$K$20,MATCH(C1457,magic_bricks_appreciation_pivot!$A$13:$A$20,0),1+MATCH(F1457,INDEX(magic_bricks_appreciation_pivot!$B$13:$K$13,0),0))</f>
        <v>#N/A</v>
      </c>
      <c r="I1457" s="70"/>
      <c r="J1457">
        <v>108</v>
      </c>
      <c r="K1457">
        <v>1</v>
      </c>
      <c r="L1457">
        <v>1</v>
      </c>
      <c r="M1457">
        <v>4</v>
      </c>
      <c r="N1457" t="s">
        <v>154</v>
      </c>
      <c r="O1457" t="s">
        <v>161</v>
      </c>
      <c r="P1457" s="12">
        <v>25845</v>
      </c>
      <c r="Q1457" t="s">
        <v>169</v>
      </c>
      <c r="R1457" t="s">
        <v>170</v>
      </c>
      <c r="S1457" t="s">
        <v>162</v>
      </c>
      <c r="T1457" t="s">
        <v>166</v>
      </c>
      <c r="U1457">
        <v>2.5</v>
      </c>
      <c r="V1457">
        <v>3.8</v>
      </c>
      <c r="W1457">
        <v>4.8</v>
      </c>
      <c r="X1457">
        <v>3.7450000000000001</v>
      </c>
      <c r="Y1457">
        <v>505862</v>
      </c>
      <c r="Z1457">
        <v>113819</v>
      </c>
      <c r="AA1457">
        <v>12646540</v>
      </c>
    </row>
    <row r="1458" spans="1:27" hidden="1">
      <c r="A1458" t="s">
        <v>1646</v>
      </c>
      <c r="B1458" t="s">
        <v>23</v>
      </c>
      <c r="C1458" t="s">
        <v>23</v>
      </c>
      <c r="D1458">
        <v>1617</v>
      </c>
      <c r="E1458" s="12">
        <v>40059</v>
      </c>
      <c r="F1458" s="72">
        <f t="shared" si="233"/>
        <v>2009</v>
      </c>
      <c r="G1458" s="70">
        <f t="shared" si="234"/>
        <v>8958.7198515769942</v>
      </c>
      <c r="H1458" s="70" t="e" cm="1">
        <f t="array" ref="H1458">INDEX(magic_bricks_appreciation_pivot!$A$13:$K$20,MATCH(C1458,magic_bricks_appreciation_pivot!$A$13:$A$20,0),1+MATCH(F1458,INDEX(magic_bricks_appreciation_pivot!$B$13:$K$13,0),0))</f>
        <v>#N/A</v>
      </c>
      <c r="I1458" s="70"/>
      <c r="J1458">
        <v>160</v>
      </c>
      <c r="K1458">
        <v>2</v>
      </c>
      <c r="L1458">
        <v>2</v>
      </c>
      <c r="M1458">
        <v>4</v>
      </c>
      <c r="N1458" t="s">
        <v>184</v>
      </c>
      <c r="O1458" t="s">
        <v>155</v>
      </c>
      <c r="P1458" s="12">
        <v>27284</v>
      </c>
      <c r="Q1458" t="s">
        <v>156</v>
      </c>
      <c r="R1458" t="s">
        <v>177</v>
      </c>
      <c r="S1458" t="s">
        <v>162</v>
      </c>
      <c r="T1458" t="s">
        <v>182</v>
      </c>
      <c r="U1458">
        <v>2.6</v>
      </c>
      <c r="V1458">
        <v>4.4000000000000004</v>
      </c>
      <c r="W1458">
        <v>3.6</v>
      </c>
      <c r="X1458">
        <v>3.54</v>
      </c>
      <c r="Y1458">
        <v>521505</v>
      </c>
      <c r="Z1458">
        <v>289725</v>
      </c>
      <c r="AA1458">
        <v>14486250</v>
      </c>
    </row>
    <row r="1459" spans="1:27">
      <c r="A1459" t="s">
        <v>1647</v>
      </c>
      <c r="B1459" t="s">
        <v>175</v>
      </c>
      <c r="C1459" t="s">
        <v>34</v>
      </c>
      <c r="D1459">
        <v>1015</v>
      </c>
      <c r="E1459" s="12">
        <v>41450</v>
      </c>
      <c r="F1459" s="72">
        <f t="shared" si="233"/>
        <v>2013</v>
      </c>
      <c r="G1459" s="70">
        <f t="shared" si="234"/>
        <v>11505.172413793103</v>
      </c>
      <c r="H1459" s="70" cm="1">
        <f t="array" ref="H1459">INDEX(magic_bricks_appreciation_pivot!$A$13:$K$20,MATCH(C1459,magic_bricks_appreciation_pivot!$A$13:$A$20,0),1+MATCH(F1459,INDEX(magic_bricks_appreciation_pivot!$B$13:$K$13,0),0))</f>
        <v>0.11656080922135968</v>
      </c>
      <c r="I1459" s="70">
        <f t="shared" ref="I1459:I1460" si="238">G1459+G1459*H1459</f>
        <v>12846.224620576091</v>
      </c>
      <c r="J1459">
        <v>105</v>
      </c>
      <c r="K1459">
        <v>1</v>
      </c>
      <c r="L1459">
        <v>1</v>
      </c>
      <c r="M1459">
        <v>3</v>
      </c>
      <c r="N1459" t="s">
        <v>193</v>
      </c>
      <c r="O1459" t="s">
        <v>161</v>
      </c>
      <c r="P1459" s="12">
        <v>27945</v>
      </c>
      <c r="Q1459" t="s">
        <v>156</v>
      </c>
      <c r="R1459" t="s">
        <v>177</v>
      </c>
      <c r="S1459" t="s">
        <v>158</v>
      </c>
      <c r="T1459" t="s">
        <v>166</v>
      </c>
      <c r="U1459">
        <v>3.1</v>
      </c>
      <c r="V1459">
        <v>4.0999999999999996</v>
      </c>
      <c r="W1459">
        <v>3.9</v>
      </c>
      <c r="X1459">
        <v>3.74</v>
      </c>
      <c r="Y1459">
        <v>362010</v>
      </c>
      <c r="Z1459">
        <v>58389</v>
      </c>
      <c r="AA1459">
        <v>11677750</v>
      </c>
    </row>
    <row r="1460" spans="1:27">
      <c r="A1460" t="s">
        <v>1648</v>
      </c>
      <c r="B1460" t="s">
        <v>75</v>
      </c>
      <c r="C1460" t="s">
        <v>75</v>
      </c>
      <c r="D1460">
        <v>1572</v>
      </c>
      <c r="E1460" s="12">
        <v>40972</v>
      </c>
      <c r="F1460" s="72">
        <f t="shared" si="233"/>
        <v>2012</v>
      </c>
      <c r="G1460" s="70">
        <f t="shared" si="234"/>
        <v>7808.2888040712469</v>
      </c>
      <c r="H1460" s="70" cm="1">
        <f t="array" ref="H1460">INDEX(magic_bricks_appreciation_pivot!$A$13:$K$20,MATCH(C1460,magic_bricks_appreciation_pivot!$A$13:$A$20,0),1+MATCH(F1460,INDEX(magic_bricks_appreciation_pivot!$B$13:$K$13,0),0))</f>
        <v>0.4595405666106962</v>
      </c>
      <c r="I1460" s="70">
        <f t="shared" si="238"/>
        <v>11396.514265354102</v>
      </c>
      <c r="J1460">
        <v>111</v>
      </c>
      <c r="K1460">
        <v>1</v>
      </c>
      <c r="L1460">
        <v>1</v>
      </c>
      <c r="M1460">
        <v>4</v>
      </c>
      <c r="N1460" t="s">
        <v>176</v>
      </c>
      <c r="O1460" t="s">
        <v>155</v>
      </c>
      <c r="P1460" s="12">
        <v>30387</v>
      </c>
      <c r="Q1460" t="s">
        <v>194</v>
      </c>
      <c r="R1460" t="s">
        <v>165</v>
      </c>
      <c r="S1460" t="s">
        <v>162</v>
      </c>
      <c r="T1460" t="s">
        <v>166</v>
      </c>
      <c r="U1460">
        <v>4.4000000000000004</v>
      </c>
      <c r="V1460">
        <v>3.8</v>
      </c>
      <c r="W1460">
        <v>4.0999999999999996</v>
      </c>
      <c r="X1460">
        <v>4.1150000000000002</v>
      </c>
      <c r="Y1460">
        <v>319140</v>
      </c>
      <c r="Z1460">
        <v>208669</v>
      </c>
      <c r="AA1460">
        <v>12274630</v>
      </c>
    </row>
    <row r="1461" spans="1:27" hidden="1">
      <c r="A1461" t="s">
        <v>1649</v>
      </c>
      <c r="B1461" t="s">
        <v>75</v>
      </c>
      <c r="D1461">
        <v>1924</v>
      </c>
      <c r="E1461" s="12">
        <v>39160</v>
      </c>
      <c r="F1461" s="72">
        <f t="shared" si="233"/>
        <v>2007</v>
      </c>
      <c r="G1461" s="70">
        <f t="shared" si="234"/>
        <v>7162.401247401247</v>
      </c>
      <c r="H1461" s="70" t="e" cm="1">
        <f t="array" ref="H1461">INDEX(magic_bricks_appreciation_pivot!$A$13:$K$20,MATCH(C1461,magic_bricks_appreciation_pivot!$A$13:$A$20,0),1+MATCH(F1461,INDEX(magic_bricks_appreciation_pivot!$B$13:$K$13,0),0))</f>
        <v>#N/A</v>
      </c>
      <c r="I1461" s="70"/>
      <c r="J1461">
        <v>139</v>
      </c>
      <c r="K1461">
        <v>2</v>
      </c>
      <c r="L1461">
        <v>1</v>
      </c>
      <c r="M1461">
        <v>5</v>
      </c>
      <c r="N1461" t="s">
        <v>168</v>
      </c>
      <c r="O1461" t="s">
        <v>161</v>
      </c>
      <c r="P1461" s="12">
        <v>27480</v>
      </c>
      <c r="Q1461" t="s">
        <v>169</v>
      </c>
      <c r="R1461" t="s">
        <v>157</v>
      </c>
      <c r="S1461" t="s">
        <v>158</v>
      </c>
      <c r="T1461" t="s">
        <v>166</v>
      </c>
      <c r="U1461">
        <v>2</v>
      </c>
      <c r="V1461">
        <v>2</v>
      </c>
      <c r="W1461">
        <v>2.2000000000000002</v>
      </c>
      <c r="X1461">
        <v>2.09</v>
      </c>
      <c r="Y1461">
        <v>372072</v>
      </c>
      <c r="Z1461">
        <v>179146</v>
      </c>
      <c r="AA1461">
        <v>13780460</v>
      </c>
    </row>
    <row r="1462" spans="1:27">
      <c r="A1462" t="s">
        <v>1650</v>
      </c>
      <c r="B1462" t="s">
        <v>75</v>
      </c>
      <c r="C1462" t="s">
        <v>75</v>
      </c>
      <c r="D1462">
        <v>1848</v>
      </c>
      <c r="E1462" s="12">
        <v>41415</v>
      </c>
      <c r="F1462" s="72">
        <f t="shared" si="233"/>
        <v>2013</v>
      </c>
      <c r="G1462" s="70">
        <f t="shared" si="234"/>
        <v>7993.5930735930733</v>
      </c>
      <c r="H1462" s="70" cm="1">
        <f t="array" ref="H1462">INDEX(magic_bricks_appreciation_pivot!$A$13:$K$20,MATCH(C1462,magic_bricks_appreciation_pivot!$A$13:$A$20,0),1+MATCH(F1462,INDEX(magic_bricks_appreciation_pivot!$B$13:$K$13,0),0))</f>
        <v>0.18373644522676402</v>
      </c>
      <c r="I1462" s="70">
        <f t="shared" ref="I1462:I1466" si="239">G1462+G1462*H1462</f>
        <v>9462.3074495243472</v>
      </c>
      <c r="J1462">
        <v>33</v>
      </c>
      <c r="K1462">
        <v>2</v>
      </c>
      <c r="L1462">
        <v>1</v>
      </c>
      <c r="M1462">
        <v>5</v>
      </c>
      <c r="N1462" t="s">
        <v>184</v>
      </c>
      <c r="O1462" t="s">
        <v>161</v>
      </c>
      <c r="P1462" s="12">
        <v>35575</v>
      </c>
      <c r="Q1462" t="s">
        <v>169</v>
      </c>
      <c r="R1462" t="s">
        <v>165</v>
      </c>
      <c r="S1462" t="s">
        <v>158</v>
      </c>
      <c r="T1462" t="s">
        <v>182</v>
      </c>
      <c r="U1462">
        <v>4.5</v>
      </c>
      <c r="V1462">
        <v>5</v>
      </c>
      <c r="W1462">
        <v>2</v>
      </c>
      <c r="X1462">
        <v>3.5</v>
      </c>
      <c r="Y1462">
        <v>502253</v>
      </c>
      <c r="Z1462">
        <v>221582</v>
      </c>
      <c r="AA1462">
        <v>14772160</v>
      </c>
    </row>
    <row r="1463" spans="1:27">
      <c r="A1463" t="s">
        <v>1651</v>
      </c>
      <c r="B1463" t="s">
        <v>175</v>
      </c>
      <c r="C1463" t="s">
        <v>34</v>
      </c>
      <c r="D1463">
        <v>1238</v>
      </c>
      <c r="E1463" s="12">
        <v>41259</v>
      </c>
      <c r="F1463" s="72">
        <f t="shared" si="233"/>
        <v>2012</v>
      </c>
      <c r="G1463" s="70">
        <f t="shared" si="234"/>
        <v>8129.3618739903068</v>
      </c>
      <c r="H1463" s="70" cm="1">
        <f t="array" ref="H1463">INDEX(magic_bricks_appreciation_pivot!$A$13:$K$20,MATCH(C1463,magic_bricks_appreciation_pivot!$A$13:$A$20,0),1+MATCH(F1463,INDEX(magic_bricks_appreciation_pivot!$B$13:$K$13,0),0))</f>
        <v>0.22606337179266398</v>
      </c>
      <c r="I1463" s="70">
        <f t="shared" si="239"/>
        <v>9967.112829747286</v>
      </c>
      <c r="J1463">
        <v>34</v>
      </c>
      <c r="K1463">
        <v>2</v>
      </c>
      <c r="L1463">
        <v>1</v>
      </c>
      <c r="M1463">
        <v>4</v>
      </c>
      <c r="N1463" t="s">
        <v>176</v>
      </c>
      <c r="O1463" t="s">
        <v>155</v>
      </c>
      <c r="P1463" s="12">
        <v>39434</v>
      </c>
      <c r="Q1463" t="s">
        <v>194</v>
      </c>
      <c r="R1463" t="s">
        <v>177</v>
      </c>
      <c r="S1463" t="s">
        <v>162</v>
      </c>
      <c r="T1463" t="s">
        <v>163</v>
      </c>
      <c r="U1463">
        <v>4.8</v>
      </c>
      <c r="V1463">
        <v>4.9000000000000004</v>
      </c>
      <c r="W1463">
        <v>4.3</v>
      </c>
      <c r="X1463">
        <v>4.6900000000000004</v>
      </c>
      <c r="Y1463">
        <v>322053</v>
      </c>
      <c r="Z1463">
        <v>171091</v>
      </c>
      <c r="AA1463">
        <v>10064150</v>
      </c>
    </row>
    <row r="1464" spans="1:27">
      <c r="A1464" t="s">
        <v>1652</v>
      </c>
      <c r="B1464" t="s">
        <v>75</v>
      </c>
      <c r="C1464" t="s">
        <v>75</v>
      </c>
      <c r="D1464">
        <v>1556</v>
      </c>
      <c r="E1464" s="12">
        <v>41734</v>
      </c>
      <c r="F1464" s="72">
        <f t="shared" si="233"/>
        <v>2014</v>
      </c>
      <c r="G1464" s="70">
        <f t="shared" si="234"/>
        <v>7850.3663239074549</v>
      </c>
      <c r="H1464" s="70" cm="1">
        <f t="array" ref="H1464">INDEX(magic_bricks_appreciation_pivot!$A$13:$K$20,MATCH(C1464,magic_bricks_appreciation_pivot!$A$13:$A$20,0),1+MATCH(F1464,INDEX(magic_bricks_appreciation_pivot!$B$13:$K$13,0),0))</f>
        <v>0.20839433870180576</v>
      </c>
      <c r="I1464" s="70">
        <f t="shared" si="239"/>
        <v>9486.338222545075</v>
      </c>
      <c r="J1464">
        <v>188</v>
      </c>
      <c r="K1464">
        <v>1</v>
      </c>
      <c r="L1464">
        <v>1</v>
      </c>
      <c r="M1464">
        <v>4</v>
      </c>
      <c r="N1464" t="s">
        <v>193</v>
      </c>
      <c r="O1464" t="s">
        <v>155</v>
      </c>
      <c r="P1464" s="12">
        <v>32244</v>
      </c>
      <c r="Q1464" t="s">
        <v>194</v>
      </c>
      <c r="R1464" t="s">
        <v>177</v>
      </c>
      <c r="S1464" t="s">
        <v>178</v>
      </c>
      <c r="T1464" t="s">
        <v>182</v>
      </c>
      <c r="U1464">
        <v>5</v>
      </c>
      <c r="V1464">
        <v>4.5</v>
      </c>
      <c r="W1464">
        <v>2.6</v>
      </c>
      <c r="X1464">
        <v>3.7949999999999999</v>
      </c>
      <c r="Y1464">
        <v>415316</v>
      </c>
      <c r="Z1464">
        <v>232088</v>
      </c>
      <c r="AA1464">
        <v>12215170</v>
      </c>
    </row>
    <row r="1465" spans="1:27">
      <c r="A1465" t="s">
        <v>1653</v>
      </c>
      <c r="B1465" t="s">
        <v>39</v>
      </c>
      <c r="C1465" t="s">
        <v>39</v>
      </c>
      <c r="D1465">
        <v>1543</v>
      </c>
      <c r="E1465" s="12">
        <v>40938</v>
      </c>
      <c r="F1465" s="72">
        <f t="shared" si="233"/>
        <v>2012</v>
      </c>
      <c r="G1465" s="70">
        <f t="shared" si="234"/>
        <v>11717.699287103045</v>
      </c>
      <c r="H1465" s="70" cm="1">
        <f t="array" ref="H1465">INDEX(magic_bricks_appreciation_pivot!$A$13:$K$20,MATCH(C1465,magic_bricks_appreciation_pivot!$A$13:$A$20,0),1+MATCH(F1465,INDEX(magic_bricks_appreciation_pivot!$B$13:$K$13,0),0))</f>
        <v>0.34576729802860456</v>
      </c>
      <c r="I1465" s="70">
        <f t="shared" si="239"/>
        <v>15769.296508716372</v>
      </c>
      <c r="J1465">
        <v>97</v>
      </c>
      <c r="K1465">
        <v>1</v>
      </c>
      <c r="L1465">
        <v>1</v>
      </c>
      <c r="M1465">
        <v>4</v>
      </c>
      <c r="N1465" t="s">
        <v>193</v>
      </c>
      <c r="O1465" t="s">
        <v>155</v>
      </c>
      <c r="P1465" s="12">
        <v>36193</v>
      </c>
      <c r="Q1465" t="s">
        <v>156</v>
      </c>
      <c r="R1465" t="s">
        <v>177</v>
      </c>
      <c r="S1465" t="s">
        <v>178</v>
      </c>
      <c r="T1465" t="s">
        <v>166</v>
      </c>
      <c r="U1465">
        <v>4.5</v>
      </c>
      <c r="V1465">
        <v>2.2000000000000002</v>
      </c>
      <c r="W1465">
        <v>2.2999999999999998</v>
      </c>
      <c r="X1465">
        <v>3.0449999999999999</v>
      </c>
      <c r="Y1465">
        <v>578573</v>
      </c>
      <c r="Z1465">
        <v>235045</v>
      </c>
      <c r="AA1465">
        <v>18080410</v>
      </c>
    </row>
    <row r="1466" spans="1:27">
      <c r="A1466" t="s">
        <v>1654</v>
      </c>
      <c r="B1466" t="s">
        <v>39</v>
      </c>
      <c r="C1466" t="s">
        <v>39</v>
      </c>
      <c r="D1466">
        <v>1534</v>
      </c>
      <c r="E1466" s="12">
        <v>41990</v>
      </c>
      <c r="F1466" s="72">
        <f t="shared" si="233"/>
        <v>2014</v>
      </c>
      <c r="G1466" s="70">
        <f t="shared" si="234"/>
        <v>11285.247718383311</v>
      </c>
      <c r="H1466" s="70" cm="1">
        <f t="array" ref="H1466">INDEX(magic_bricks_appreciation_pivot!$A$13:$K$20,MATCH(C1466,magic_bricks_appreciation_pivot!$A$13:$A$20,0),1+MATCH(F1466,INDEX(magic_bricks_appreciation_pivot!$B$13:$K$13,0),0))</f>
        <v>2.7142646408024784E-2</v>
      </c>
      <c r="I1466" s="70">
        <f t="shared" si="239"/>
        <v>11591.559206830358</v>
      </c>
      <c r="J1466">
        <v>7</v>
      </c>
      <c r="K1466">
        <v>1</v>
      </c>
      <c r="L1466">
        <v>1</v>
      </c>
      <c r="M1466">
        <v>4</v>
      </c>
      <c r="N1466" t="s">
        <v>154</v>
      </c>
      <c r="O1466" t="s">
        <v>161</v>
      </c>
      <c r="P1466" s="12">
        <v>32500</v>
      </c>
      <c r="Q1466" t="s">
        <v>156</v>
      </c>
      <c r="R1466" t="s">
        <v>177</v>
      </c>
      <c r="S1466" t="s">
        <v>158</v>
      </c>
      <c r="T1466" t="s">
        <v>166</v>
      </c>
      <c r="U1466">
        <v>2.2000000000000002</v>
      </c>
      <c r="V1466">
        <v>2.1</v>
      </c>
      <c r="W1466">
        <v>4</v>
      </c>
      <c r="X1466">
        <v>2.895</v>
      </c>
      <c r="Y1466">
        <v>692463</v>
      </c>
      <c r="Z1466">
        <v>155804</v>
      </c>
      <c r="AA1466">
        <v>17311570</v>
      </c>
    </row>
    <row r="1467" spans="1:27" hidden="1">
      <c r="A1467" t="s">
        <v>1655</v>
      </c>
      <c r="B1467" t="s">
        <v>201</v>
      </c>
      <c r="C1467" t="s">
        <v>201</v>
      </c>
      <c r="D1467">
        <v>1635</v>
      </c>
      <c r="E1467" s="12">
        <v>40058</v>
      </c>
      <c r="F1467" s="72">
        <f t="shared" si="233"/>
        <v>2009</v>
      </c>
      <c r="G1467" s="70">
        <f t="shared" si="234"/>
        <v>5448.452599388379</v>
      </c>
      <c r="H1467" s="70" t="e" cm="1">
        <f t="array" ref="H1467">INDEX(magic_bricks_appreciation_pivot!$A$13:$K$20,MATCH(C1467,magic_bricks_appreciation_pivot!$A$13:$A$20,0),1+MATCH(F1467,INDEX(magic_bricks_appreciation_pivot!$B$13:$K$13,0),0))</f>
        <v>#N/A</v>
      </c>
      <c r="I1467" s="70"/>
      <c r="J1467">
        <v>46</v>
      </c>
      <c r="K1467">
        <v>2</v>
      </c>
      <c r="L1467">
        <v>1</v>
      </c>
      <c r="M1467">
        <v>4</v>
      </c>
      <c r="N1467" t="s">
        <v>176</v>
      </c>
      <c r="O1467" t="s">
        <v>161</v>
      </c>
      <c r="P1467" s="12">
        <v>36043</v>
      </c>
      <c r="Q1467" t="s">
        <v>194</v>
      </c>
      <c r="R1467" t="s">
        <v>177</v>
      </c>
      <c r="S1467" t="s">
        <v>158</v>
      </c>
      <c r="T1467" t="s">
        <v>166</v>
      </c>
      <c r="U1467">
        <v>3.3</v>
      </c>
      <c r="V1467">
        <v>4.0999999999999996</v>
      </c>
      <c r="W1467">
        <v>4.3</v>
      </c>
      <c r="X1467">
        <v>3.94</v>
      </c>
      <c r="Y1467">
        <v>293971</v>
      </c>
      <c r="Z1467">
        <v>169256</v>
      </c>
      <c r="AA1467">
        <v>8908220</v>
      </c>
    </row>
    <row r="1468" spans="1:27">
      <c r="A1468" t="s">
        <v>1656</v>
      </c>
      <c r="B1468" t="s">
        <v>201</v>
      </c>
      <c r="C1468" t="s">
        <v>201</v>
      </c>
      <c r="D1468">
        <v>1450</v>
      </c>
      <c r="E1468" s="12">
        <v>40791</v>
      </c>
      <c r="F1468" s="72">
        <f t="shared" si="233"/>
        <v>2011</v>
      </c>
      <c r="G1468" s="70">
        <f t="shared" si="234"/>
        <v>7319.4620689655176</v>
      </c>
      <c r="H1468" s="70" cm="1">
        <f t="array" ref="H1468">INDEX(magic_bricks_appreciation_pivot!$A$13:$K$20,MATCH(C1468,magic_bricks_appreciation_pivot!$A$13:$A$20,0),1+MATCH(F1468,INDEX(magic_bricks_appreciation_pivot!$B$13:$K$13,0),0))</f>
        <v>0.57884713052310821</v>
      </c>
      <c r="I1468" s="70">
        <f>G1468+G1468*H1468</f>
        <v>11556.311684558939</v>
      </c>
      <c r="J1468">
        <v>120</v>
      </c>
      <c r="K1468">
        <v>2</v>
      </c>
      <c r="L1468">
        <v>1</v>
      </c>
      <c r="M1468">
        <v>4</v>
      </c>
      <c r="N1468" t="s">
        <v>168</v>
      </c>
      <c r="O1468" t="s">
        <v>155</v>
      </c>
      <c r="P1468" s="12">
        <v>36776</v>
      </c>
      <c r="Q1468" t="s">
        <v>169</v>
      </c>
      <c r="R1468" t="s">
        <v>177</v>
      </c>
      <c r="S1468" t="s">
        <v>162</v>
      </c>
      <c r="T1468" t="s">
        <v>166</v>
      </c>
      <c r="U1468">
        <v>2.8</v>
      </c>
      <c r="V1468">
        <v>4.4000000000000004</v>
      </c>
      <c r="W1468">
        <v>3.2</v>
      </c>
      <c r="X1468">
        <v>3.44</v>
      </c>
      <c r="Y1468">
        <v>477595</v>
      </c>
      <c r="Z1468">
        <v>244104</v>
      </c>
      <c r="AA1468">
        <v>10613220</v>
      </c>
    </row>
    <row r="1469" spans="1:27" hidden="1">
      <c r="A1469" t="s">
        <v>1657</v>
      </c>
      <c r="B1469" t="s">
        <v>175</v>
      </c>
      <c r="C1469" t="s">
        <v>34</v>
      </c>
      <c r="D1469">
        <v>1117</v>
      </c>
      <c r="E1469" s="12">
        <v>40160</v>
      </c>
      <c r="F1469" s="72">
        <f t="shared" si="233"/>
        <v>2009</v>
      </c>
      <c r="G1469" s="70">
        <f t="shared" si="234"/>
        <v>7415.0760966875559</v>
      </c>
      <c r="H1469" s="70" t="e" cm="1">
        <f t="array" ref="H1469">INDEX(magic_bricks_appreciation_pivot!$A$13:$K$20,MATCH(C1469,magic_bricks_appreciation_pivot!$A$13:$A$20,0),1+MATCH(F1469,INDEX(magic_bricks_appreciation_pivot!$B$13:$K$13,0),0))</f>
        <v>#N/A</v>
      </c>
      <c r="I1469" s="70"/>
      <c r="J1469">
        <v>152</v>
      </c>
      <c r="K1469">
        <v>1</v>
      </c>
      <c r="L1469">
        <v>1</v>
      </c>
      <c r="M1469">
        <v>3</v>
      </c>
      <c r="N1469" t="s">
        <v>168</v>
      </c>
      <c r="O1469" t="s">
        <v>161</v>
      </c>
      <c r="P1469" s="12">
        <v>26655</v>
      </c>
      <c r="Q1469" t="s">
        <v>169</v>
      </c>
      <c r="R1469" t="s">
        <v>157</v>
      </c>
      <c r="S1469" t="s">
        <v>158</v>
      </c>
      <c r="T1469" t="s">
        <v>163</v>
      </c>
      <c r="U1469">
        <v>3.4</v>
      </c>
      <c r="V1469">
        <v>3.2</v>
      </c>
      <c r="W1469">
        <v>2.5</v>
      </c>
      <c r="X1469">
        <v>3.05</v>
      </c>
      <c r="Y1469">
        <v>223631</v>
      </c>
      <c r="Z1469">
        <v>91109</v>
      </c>
      <c r="AA1469">
        <v>8282640</v>
      </c>
    </row>
    <row r="1470" spans="1:27">
      <c r="A1470" t="s">
        <v>1658</v>
      </c>
      <c r="B1470" t="s">
        <v>175</v>
      </c>
      <c r="C1470" t="s">
        <v>34</v>
      </c>
      <c r="D1470">
        <v>953</v>
      </c>
      <c r="E1470" s="12">
        <v>40963</v>
      </c>
      <c r="F1470" s="72">
        <f t="shared" si="233"/>
        <v>2012</v>
      </c>
      <c r="G1470" s="70">
        <f t="shared" si="234"/>
        <v>8447.1668415529912</v>
      </c>
      <c r="H1470" s="70" cm="1">
        <f t="array" ref="H1470">INDEX(magic_bricks_appreciation_pivot!$A$13:$K$20,MATCH(C1470,magic_bricks_appreciation_pivot!$A$13:$A$20,0),1+MATCH(F1470,INDEX(magic_bricks_appreciation_pivot!$B$13:$K$13,0),0))</f>
        <v>0.22606337179266398</v>
      </c>
      <c r="I1470" s="70">
        <f>G1470+G1470*H1470</f>
        <v>10356.761859849648</v>
      </c>
      <c r="J1470">
        <v>18</v>
      </c>
      <c r="K1470">
        <v>1</v>
      </c>
      <c r="L1470">
        <v>1</v>
      </c>
      <c r="M1470">
        <v>3</v>
      </c>
      <c r="N1470" t="s">
        <v>176</v>
      </c>
      <c r="O1470" t="s">
        <v>155</v>
      </c>
      <c r="P1470" s="12">
        <v>33298</v>
      </c>
      <c r="Q1470" t="s">
        <v>194</v>
      </c>
      <c r="R1470" t="s">
        <v>177</v>
      </c>
      <c r="S1470" t="s">
        <v>178</v>
      </c>
      <c r="T1470" t="s">
        <v>166</v>
      </c>
      <c r="U1470">
        <v>3.6</v>
      </c>
      <c r="V1470">
        <v>4.3</v>
      </c>
      <c r="W1470">
        <v>4.5</v>
      </c>
      <c r="X1470">
        <v>4.1500000000000004</v>
      </c>
      <c r="Y1470">
        <v>249555</v>
      </c>
      <c r="Z1470">
        <v>96602</v>
      </c>
      <c r="AA1470">
        <v>8050150</v>
      </c>
    </row>
    <row r="1471" spans="1:27" hidden="1">
      <c r="A1471" t="s">
        <v>1659</v>
      </c>
      <c r="B1471" t="s">
        <v>175</v>
      </c>
      <c r="C1471" t="s">
        <v>34</v>
      </c>
      <c r="D1471">
        <v>742</v>
      </c>
      <c r="E1471" s="12">
        <v>39755</v>
      </c>
      <c r="F1471" s="72">
        <f t="shared" si="233"/>
        <v>2008</v>
      </c>
      <c r="G1471" s="70">
        <f t="shared" si="234"/>
        <v>10026.54986522911</v>
      </c>
      <c r="H1471" s="70" t="e" cm="1">
        <f t="array" ref="H1471">INDEX(magic_bricks_appreciation_pivot!$A$13:$K$20,MATCH(C1471,magic_bricks_appreciation_pivot!$A$13:$A$20,0),1+MATCH(F1471,INDEX(magic_bricks_appreciation_pivot!$B$13:$K$13,0),0))</f>
        <v>#N/A</v>
      </c>
      <c r="I1471" s="70"/>
      <c r="J1471">
        <v>7</v>
      </c>
      <c r="K1471">
        <v>1</v>
      </c>
      <c r="L1471">
        <v>1</v>
      </c>
      <c r="M1471">
        <v>2</v>
      </c>
      <c r="N1471" t="s">
        <v>168</v>
      </c>
      <c r="O1471" t="s">
        <v>155</v>
      </c>
      <c r="P1471" s="12">
        <v>34645</v>
      </c>
      <c r="Q1471" t="s">
        <v>194</v>
      </c>
      <c r="R1471" t="s">
        <v>177</v>
      </c>
      <c r="S1471" t="s">
        <v>178</v>
      </c>
      <c r="T1471" t="s">
        <v>166</v>
      </c>
      <c r="U1471">
        <v>4.5999999999999996</v>
      </c>
      <c r="V1471">
        <v>5</v>
      </c>
      <c r="W1471">
        <v>2.9</v>
      </c>
      <c r="X1471">
        <v>4.25</v>
      </c>
      <c r="Y1471">
        <v>238070</v>
      </c>
      <c r="Z1471">
        <v>126475</v>
      </c>
      <c r="AA1471">
        <v>7439700</v>
      </c>
    </row>
    <row r="1472" spans="1:27">
      <c r="A1472" t="s">
        <v>1660</v>
      </c>
      <c r="B1472" t="s">
        <v>23</v>
      </c>
      <c r="C1472" t="s">
        <v>23</v>
      </c>
      <c r="D1472">
        <v>820</v>
      </c>
      <c r="E1472" s="12">
        <v>40528</v>
      </c>
      <c r="F1472" s="72">
        <f t="shared" si="233"/>
        <v>2010</v>
      </c>
      <c r="G1472" s="70">
        <f t="shared" si="234"/>
        <v>6628.9634146341459</v>
      </c>
      <c r="H1472" s="70" cm="1">
        <f t="array" ref="H1472">INDEX(magic_bricks_appreciation_pivot!$A$13:$K$20,MATCH(C1472,magic_bricks_appreciation_pivot!$A$13:$A$20,0),1+MATCH(F1472,INDEX(magic_bricks_appreciation_pivot!$B$13:$K$13,0),0))</f>
        <v>0.49881786187527283</v>
      </c>
      <c r="I1472" s="70">
        <f>G1472+G1472*H1472</f>
        <v>9935.6087715713584</v>
      </c>
      <c r="J1472">
        <v>63</v>
      </c>
      <c r="K1472">
        <v>1</v>
      </c>
      <c r="L1472">
        <v>1</v>
      </c>
      <c r="M1472">
        <v>2</v>
      </c>
      <c r="N1472" t="s">
        <v>168</v>
      </c>
      <c r="O1472" t="s">
        <v>155</v>
      </c>
      <c r="P1472" s="12">
        <v>38703</v>
      </c>
      <c r="Q1472" t="s">
        <v>194</v>
      </c>
      <c r="R1472" t="s">
        <v>165</v>
      </c>
      <c r="S1472" t="s">
        <v>178</v>
      </c>
      <c r="T1472" t="s">
        <v>171</v>
      </c>
      <c r="U1472">
        <v>3</v>
      </c>
      <c r="V1472">
        <v>4.9000000000000004</v>
      </c>
      <c r="W1472">
        <v>3.8</v>
      </c>
      <c r="X1472">
        <v>3.89</v>
      </c>
      <c r="Y1472">
        <v>250045</v>
      </c>
      <c r="Z1472">
        <v>76101</v>
      </c>
      <c r="AA1472">
        <v>5435750</v>
      </c>
    </row>
    <row r="1473" spans="1:27" hidden="1">
      <c r="A1473" t="s">
        <v>1661</v>
      </c>
      <c r="B1473" t="s">
        <v>39</v>
      </c>
      <c r="C1473" t="s">
        <v>39</v>
      </c>
      <c r="D1473">
        <v>1895</v>
      </c>
      <c r="E1473" s="12">
        <v>40106</v>
      </c>
      <c r="F1473" s="72">
        <f t="shared" si="233"/>
        <v>2009</v>
      </c>
      <c r="G1473" s="70">
        <f t="shared" si="234"/>
        <v>7266.7124010554089</v>
      </c>
      <c r="H1473" s="70" t="e" cm="1">
        <f t="array" ref="H1473">INDEX(magic_bricks_appreciation_pivot!$A$13:$K$20,MATCH(C1473,magic_bricks_appreciation_pivot!$A$13:$A$20,0),1+MATCH(F1473,INDEX(magic_bricks_appreciation_pivot!$B$13:$K$13,0),0))</f>
        <v>#N/A</v>
      </c>
      <c r="I1473" s="70"/>
      <c r="J1473">
        <v>194</v>
      </c>
      <c r="K1473">
        <v>2</v>
      </c>
      <c r="L1473">
        <v>1</v>
      </c>
      <c r="M1473">
        <v>5</v>
      </c>
      <c r="N1473" t="s">
        <v>168</v>
      </c>
      <c r="O1473" t="s">
        <v>155</v>
      </c>
      <c r="P1473" s="12">
        <v>28791</v>
      </c>
      <c r="Q1473" t="s">
        <v>194</v>
      </c>
      <c r="R1473" t="s">
        <v>177</v>
      </c>
      <c r="S1473" t="s">
        <v>162</v>
      </c>
      <c r="T1473" t="s">
        <v>166</v>
      </c>
      <c r="U1473">
        <v>2.7</v>
      </c>
      <c r="V1473">
        <v>2.2999999999999998</v>
      </c>
      <c r="W1473">
        <v>3.9</v>
      </c>
      <c r="X1473">
        <v>3.08</v>
      </c>
      <c r="Y1473">
        <v>344261</v>
      </c>
      <c r="Z1473">
        <v>68852</v>
      </c>
      <c r="AA1473">
        <v>13770420</v>
      </c>
    </row>
    <row r="1474" spans="1:27" hidden="1">
      <c r="A1474" t="s">
        <v>1662</v>
      </c>
      <c r="B1474" t="s">
        <v>39</v>
      </c>
      <c r="C1474" t="s">
        <v>39</v>
      </c>
      <c r="D1474">
        <v>1717</v>
      </c>
      <c r="E1474" s="12">
        <v>39870</v>
      </c>
      <c r="F1474" s="72">
        <f t="shared" si="233"/>
        <v>2009</v>
      </c>
      <c r="G1474" s="70">
        <f t="shared" si="234"/>
        <v>11840.623179965056</v>
      </c>
      <c r="H1474" s="70" t="e" cm="1">
        <f t="array" ref="H1474">INDEX(magic_bricks_appreciation_pivot!$A$13:$K$20,MATCH(C1474,magic_bricks_appreciation_pivot!$A$13:$A$20,0),1+MATCH(F1474,INDEX(magic_bricks_appreciation_pivot!$B$13:$K$13,0),0))</f>
        <v>#N/A</v>
      </c>
      <c r="I1474" s="70"/>
      <c r="J1474">
        <v>199</v>
      </c>
      <c r="K1474">
        <v>1</v>
      </c>
      <c r="L1474">
        <v>1</v>
      </c>
      <c r="M1474">
        <v>4</v>
      </c>
      <c r="N1474" t="s">
        <v>168</v>
      </c>
      <c r="O1474" t="s">
        <v>155</v>
      </c>
      <c r="P1474" s="12">
        <v>28920</v>
      </c>
      <c r="Q1474" t="s">
        <v>156</v>
      </c>
      <c r="R1474" t="s">
        <v>177</v>
      </c>
      <c r="S1474" t="s">
        <v>158</v>
      </c>
      <c r="T1474" t="s">
        <v>182</v>
      </c>
      <c r="U1474">
        <v>2.7</v>
      </c>
      <c r="V1474">
        <v>4.4000000000000004</v>
      </c>
      <c r="W1474">
        <v>4</v>
      </c>
      <c r="X1474">
        <v>3.645</v>
      </c>
      <c r="Y1474">
        <v>731893</v>
      </c>
      <c r="Z1474">
        <v>203304</v>
      </c>
      <c r="AA1474">
        <v>20330350</v>
      </c>
    </row>
    <row r="1475" spans="1:27">
      <c r="A1475" t="s">
        <v>1663</v>
      </c>
      <c r="B1475" t="s">
        <v>175</v>
      </c>
      <c r="C1475" t="s">
        <v>34</v>
      </c>
      <c r="D1475">
        <v>790</v>
      </c>
      <c r="E1475" s="12">
        <v>40831</v>
      </c>
      <c r="F1475" s="72">
        <f t="shared" ref="F1475:F1538" si="240">YEAR(E1475)</f>
        <v>2011</v>
      </c>
      <c r="G1475" s="70">
        <f t="shared" ref="G1475:G1538" si="241">AA1475/D1475</f>
        <v>10967.088607594937</v>
      </c>
      <c r="H1475" s="70" cm="1">
        <f t="array" ref="H1475">INDEX(magic_bricks_appreciation_pivot!$A$13:$K$20,MATCH(C1475,magic_bricks_appreciation_pivot!$A$13:$A$20,0),1+MATCH(F1475,INDEX(magic_bricks_appreciation_pivot!$B$13:$K$13,0),0))</f>
        <v>0.22839026915113872</v>
      </c>
      <c r="I1475" s="70">
        <f>G1475+G1475*H1475</f>
        <v>13471.864926487931</v>
      </c>
      <c r="J1475">
        <v>166</v>
      </c>
      <c r="K1475">
        <v>1</v>
      </c>
      <c r="L1475">
        <v>1</v>
      </c>
      <c r="M1475">
        <v>2</v>
      </c>
      <c r="N1475" t="s">
        <v>184</v>
      </c>
      <c r="O1475" t="s">
        <v>155</v>
      </c>
      <c r="P1475" s="12">
        <v>28421</v>
      </c>
      <c r="Q1475" t="s">
        <v>169</v>
      </c>
      <c r="R1475" t="s">
        <v>170</v>
      </c>
      <c r="S1475" t="s">
        <v>162</v>
      </c>
      <c r="T1475" t="s">
        <v>163</v>
      </c>
      <c r="U1475">
        <v>4.4000000000000004</v>
      </c>
      <c r="V1475">
        <v>3</v>
      </c>
      <c r="W1475">
        <v>3.5</v>
      </c>
      <c r="X1475">
        <v>3.57</v>
      </c>
      <c r="Y1475">
        <v>268584</v>
      </c>
      <c r="Z1475">
        <v>86640</v>
      </c>
      <c r="AA1475">
        <v>8664000</v>
      </c>
    </row>
    <row r="1476" spans="1:27" hidden="1">
      <c r="A1476" t="s">
        <v>1664</v>
      </c>
      <c r="B1476" t="s">
        <v>51</v>
      </c>
      <c r="C1476" t="s">
        <v>51</v>
      </c>
      <c r="D1476">
        <v>1885</v>
      </c>
      <c r="E1476" s="12">
        <v>39720</v>
      </c>
      <c r="F1476" s="72">
        <f t="shared" si="240"/>
        <v>2008</v>
      </c>
      <c r="G1476" s="70">
        <f t="shared" si="241"/>
        <v>8705.8885941644567</v>
      </c>
      <c r="H1476" s="70" t="e" cm="1">
        <f t="array" ref="H1476">INDEX(magic_bricks_appreciation_pivot!$A$13:$K$20,MATCH(C1476,magic_bricks_appreciation_pivot!$A$13:$A$20,0),1+MATCH(F1476,INDEX(magic_bricks_appreciation_pivot!$B$13:$K$13,0),0))</f>
        <v>#N/A</v>
      </c>
      <c r="I1476" s="70"/>
      <c r="J1476">
        <v>156</v>
      </c>
      <c r="K1476">
        <v>3</v>
      </c>
      <c r="L1476">
        <v>2</v>
      </c>
      <c r="M1476">
        <v>5</v>
      </c>
      <c r="N1476" t="s">
        <v>184</v>
      </c>
      <c r="O1476" t="s">
        <v>155</v>
      </c>
      <c r="P1476" s="12">
        <v>19645</v>
      </c>
      <c r="Q1476" t="s">
        <v>156</v>
      </c>
      <c r="R1476" t="s">
        <v>177</v>
      </c>
      <c r="S1476" t="s">
        <v>158</v>
      </c>
      <c r="T1476" t="s">
        <v>166</v>
      </c>
      <c r="U1476">
        <v>2.7</v>
      </c>
      <c r="V1476">
        <v>4.3</v>
      </c>
      <c r="W1476">
        <v>4.8</v>
      </c>
      <c r="X1476">
        <v>4.05</v>
      </c>
      <c r="Y1476">
        <v>590782</v>
      </c>
      <c r="Z1476">
        <v>164106</v>
      </c>
      <c r="AA1476">
        <v>16410600</v>
      </c>
    </row>
    <row r="1477" spans="1:27">
      <c r="A1477" t="s">
        <v>1665</v>
      </c>
      <c r="B1477" t="s">
        <v>51</v>
      </c>
      <c r="C1477" t="s">
        <v>51</v>
      </c>
      <c r="D1477">
        <v>1749</v>
      </c>
      <c r="E1477" s="12">
        <v>40969</v>
      </c>
      <c r="F1477" s="72">
        <f t="shared" si="240"/>
        <v>2012</v>
      </c>
      <c r="G1477" s="70">
        <f t="shared" si="241"/>
        <v>7091.4979988564892</v>
      </c>
      <c r="H1477" s="70" cm="1">
        <f t="array" ref="H1477">INDEX(magic_bricks_appreciation_pivot!$A$13:$K$20,MATCH(C1477,magic_bricks_appreciation_pivot!$A$13:$A$20,0),1+MATCH(F1477,INDEX(magic_bricks_appreciation_pivot!$B$13:$K$13,0),0))</f>
        <v>0.25776818220303105</v>
      </c>
      <c r="I1477" s="70">
        <f t="shared" ref="I1477:I1479" si="242">G1477+G1477*H1477</f>
        <v>8919.4605471181585</v>
      </c>
      <c r="J1477">
        <v>181</v>
      </c>
      <c r="K1477">
        <v>2</v>
      </c>
      <c r="L1477">
        <v>1</v>
      </c>
      <c r="M1477">
        <v>4</v>
      </c>
      <c r="N1477" t="s">
        <v>193</v>
      </c>
      <c r="O1477" t="s">
        <v>155</v>
      </c>
      <c r="P1477" s="12">
        <v>37684</v>
      </c>
      <c r="Q1477" t="s">
        <v>169</v>
      </c>
      <c r="R1477" t="s">
        <v>157</v>
      </c>
      <c r="S1477" t="s">
        <v>158</v>
      </c>
      <c r="T1477" t="s">
        <v>182</v>
      </c>
      <c r="U1477">
        <v>4</v>
      </c>
      <c r="V1477">
        <v>4</v>
      </c>
      <c r="W1477">
        <v>4.5999999999999996</v>
      </c>
      <c r="X1477">
        <v>4.18</v>
      </c>
      <c r="Y1477">
        <v>421703</v>
      </c>
      <c r="Z1477">
        <v>111627</v>
      </c>
      <c r="AA1477">
        <v>12403030</v>
      </c>
    </row>
    <row r="1478" spans="1:27">
      <c r="A1478" t="s">
        <v>1666</v>
      </c>
      <c r="B1478" t="s">
        <v>23</v>
      </c>
      <c r="C1478" t="s">
        <v>23</v>
      </c>
      <c r="D1478">
        <v>734</v>
      </c>
      <c r="E1478" s="12">
        <v>40299</v>
      </c>
      <c r="F1478" s="72">
        <f t="shared" si="240"/>
        <v>2010</v>
      </c>
      <c r="G1478" s="70">
        <f t="shared" si="241"/>
        <v>9131.1307901907348</v>
      </c>
      <c r="H1478" s="70" cm="1">
        <f t="array" ref="H1478">INDEX(magic_bricks_appreciation_pivot!$A$13:$K$20,MATCH(C1478,magic_bricks_appreciation_pivot!$A$13:$A$20,0),1+MATCH(F1478,INDEX(magic_bricks_appreciation_pivot!$B$13:$K$13,0),0))</f>
        <v>0.49881786187527283</v>
      </c>
      <c r="I1478" s="70">
        <f t="shared" si="242"/>
        <v>13685.901927457147</v>
      </c>
      <c r="J1478">
        <v>151</v>
      </c>
      <c r="K1478">
        <v>1</v>
      </c>
      <c r="L1478">
        <v>1</v>
      </c>
      <c r="M1478">
        <v>2</v>
      </c>
      <c r="N1478" t="s">
        <v>184</v>
      </c>
      <c r="O1478" t="s">
        <v>161</v>
      </c>
      <c r="P1478" s="12">
        <v>33364</v>
      </c>
      <c r="Q1478" t="s">
        <v>194</v>
      </c>
      <c r="R1478" t="s">
        <v>177</v>
      </c>
      <c r="S1478" t="s">
        <v>162</v>
      </c>
      <c r="T1478" t="s">
        <v>166</v>
      </c>
      <c r="U1478">
        <v>2.4</v>
      </c>
      <c r="V1478">
        <v>2.8</v>
      </c>
      <c r="W1478">
        <v>4.3</v>
      </c>
      <c r="X1478">
        <v>3.28</v>
      </c>
      <c r="Y1478">
        <v>268090</v>
      </c>
      <c r="Z1478">
        <v>100534</v>
      </c>
      <c r="AA1478">
        <v>6702250</v>
      </c>
    </row>
    <row r="1479" spans="1:27">
      <c r="A1479" t="s">
        <v>1667</v>
      </c>
      <c r="B1479" t="s">
        <v>23</v>
      </c>
      <c r="C1479" t="s">
        <v>23</v>
      </c>
      <c r="D1479">
        <v>1624</v>
      </c>
      <c r="E1479" s="12">
        <v>40815</v>
      </c>
      <c r="F1479" s="72">
        <f t="shared" si="240"/>
        <v>2011</v>
      </c>
      <c r="G1479" s="70">
        <f t="shared" si="241"/>
        <v>3314.8091133004928</v>
      </c>
      <c r="H1479" s="70" cm="1">
        <f t="array" ref="H1479">INDEX(magic_bricks_appreciation_pivot!$A$13:$K$20,MATCH(C1479,magic_bricks_appreciation_pivot!$A$13:$A$20,0),1+MATCH(F1479,INDEX(magic_bricks_appreciation_pivot!$B$13:$K$13,0),0))</f>
        <v>0.30621792098525186</v>
      </c>
      <c r="I1479" s="70">
        <f t="shared" si="242"/>
        <v>4329.8630684383361</v>
      </c>
      <c r="J1479">
        <v>3</v>
      </c>
      <c r="K1479">
        <v>2</v>
      </c>
      <c r="L1479">
        <v>2</v>
      </c>
      <c r="M1479">
        <v>4</v>
      </c>
      <c r="N1479" t="s">
        <v>193</v>
      </c>
      <c r="O1479" t="s">
        <v>161</v>
      </c>
      <c r="P1479" s="12">
        <v>32420</v>
      </c>
      <c r="Q1479" t="s">
        <v>194</v>
      </c>
      <c r="R1479" t="s">
        <v>170</v>
      </c>
      <c r="S1479" t="s">
        <v>178</v>
      </c>
      <c r="T1479" t="s">
        <v>159</v>
      </c>
      <c r="U1479">
        <v>3.5</v>
      </c>
      <c r="V1479">
        <v>5</v>
      </c>
      <c r="W1479">
        <v>3.2</v>
      </c>
      <c r="X1479">
        <v>3.83</v>
      </c>
      <c r="Y1479">
        <v>231480</v>
      </c>
      <c r="Z1479">
        <v>43066</v>
      </c>
      <c r="AA1479">
        <v>5383250</v>
      </c>
    </row>
    <row r="1480" spans="1:27" hidden="1">
      <c r="A1480" t="s">
        <v>1668</v>
      </c>
      <c r="B1480" t="s">
        <v>56</v>
      </c>
      <c r="C1480" t="s">
        <v>56</v>
      </c>
      <c r="D1480">
        <v>953</v>
      </c>
      <c r="E1480" s="12">
        <v>39904</v>
      </c>
      <c r="F1480" s="72">
        <f t="shared" si="240"/>
        <v>2009</v>
      </c>
      <c r="G1480" s="70">
        <f t="shared" si="241"/>
        <v>8639.7114375655819</v>
      </c>
      <c r="H1480" s="70" t="e" cm="1">
        <f t="array" ref="H1480">INDEX(magic_bricks_appreciation_pivot!$A$13:$K$20,MATCH(C1480,magic_bricks_appreciation_pivot!$A$13:$A$20,0),1+MATCH(F1480,INDEX(magic_bricks_appreciation_pivot!$B$13:$K$13,0),0))</f>
        <v>#N/A</v>
      </c>
      <c r="I1480" s="70"/>
      <c r="J1480">
        <v>63</v>
      </c>
      <c r="K1480">
        <v>1</v>
      </c>
      <c r="L1480">
        <v>1</v>
      </c>
      <c r="M1480">
        <v>3</v>
      </c>
      <c r="N1480" t="s">
        <v>176</v>
      </c>
      <c r="O1480" t="s">
        <v>155</v>
      </c>
      <c r="P1480" s="12">
        <v>31509</v>
      </c>
      <c r="Q1480" t="s">
        <v>169</v>
      </c>
      <c r="R1480" t="s">
        <v>177</v>
      </c>
      <c r="S1480" t="s">
        <v>158</v>
      </c>
      <c r="T1480" t="s">
        <v>171</v>
      </c>
      <c r="U1480">
        <v>2.4</v>
      </c>
      <c r="V1480">
        <v>4</v>
      </c>
      <c r="W1480">
        <v>3.6</v>
      </c>
      <c r="X1480">
        <v>3.32</v>
      </c>
      <c r="Y1480">
        <v>329346</v>
      </c>
      <c r="Z1480">
        <v>16467</v>
      </c>
      <c r="AA1480">
        <v>8233645</v>
      </c>
    </row>
    <row r="1481" spans="1:27" hidden="1">
      <c r="A1481" t="s">
        <v>1669</v>
      </c>
      <c r="B1481" t="s">
        <v>175</v>
      </c>
      <c r="C1481" t="s">
        <v>34</v>
      </c>
      <c r="D1481">
        <v>967</v>
      </c>
      <c r="E1481" s="12">
        <v>39731</v>
      </c>
      <c r="F1481" s="72">
        <f t="shared" si="240"/>
        <v>2008</v>
      </c>
      <c r="G1481" s="70">
        <f t="shared" si="241"/>
        <v>8530.8066184074451</v>
      </c>
      <c r="H1481" s="70" t="e" cm="1">
        <f t="array" ref="H1481">INDEX(magic_bricks_appreciation_pivot!$A$13:$K$20,MATCH(C1481,magic_bricks_appreciation_pivot!$A$13:$A$20,0),1+MATCH(F1481,INDEX(magic_bricks_appreciation_pivot!$B$13:$K$13,0),0))</f>
        <v>#N/A</v>
      </c>
      <c r="I1481" s="70"/>
      <c r="J1481">
        <v>158</v>
      </c>
      <c r="K1481">
        <v>1</v>
      </c>
      <c r="L1481">
        <v>1</v>
      </c>
      <c r="M1481">
        <v>3</v>
      </c>
      <c r="N1481" t="s">
        <v>176</v>
      </c>
      <c r="O1481" t="s">
        <v>155</v>
      </c>
      <c r="P1481" s="12">
        <v>27321</v>
      </c>
      <c r="Q1481" t="s">
        <v>169</v>
      </c>
      <c r="R1481" t="s">
        <v>165</v>
      </c>
      <c r="S1481" t="s">
        <v>158</v>
      </c>
      <c r="T1481" t="s">
        <v>163</v>
      </c>
      <c r="U1481">
        <v>3.5</v>
      </c>
      <c r="V1481">
        <v>2.7</v>
      </c>
      <c r="W1481">
        <v>3.6</v>
      </c>
      <c r="X1481">
        <v>3.21</v>
      </c>
      <c r="Y1481">
        <v>239229</v>
      </c>
      <c r="Z1481">
        <v>41246</v>
      </c>
      <c r="AA1481">
        <v>8249290</v>
      </c>
    </row>
    <row r="1482" spans="1:27" hidden="1">
      <c r="A1482" t="s">
        <v>1670</v>
      </c>
      <c r="B1482" t="s">
        <v>175</v>
      </c>
      <c r="C1482" t="s">
        <v>34</v>
      </c>
      <c r="D1482">
        <v>961</v>
      </c>
      <c r="E1482" s="12">
        <v>39740</v>
      </c>
      <c r="F1482" s="72">
        <f t="shared" si="240"/>
        <v>2008</v>
      </c>
      <c r="G1482" s="70">
        <f t="shared" si="241"/>
        <v>9074.1415192507811</v>
      </c>
      <c r="H1482" s="70" t="e" cm="1">
        <f t="array" ref="H1482">INDEX(magic_bricks_appreciation_pivot!$A$13:$K$20,MATCH(C1482,magic_bricks_appreciation_pivot!$A$13:$A$20,0),1+MATCH(F1482,INDEX(magic_bricks_appreciation_pivot!$B$13:$K$13,0),0))</f>
        <v>#N/A</v>
      </c>
      <c r="I1482" s="70"/>
      <c r="J1482">
        <v>15</v>
      </c>
      <c r="K1482">
        <v>1</v>
      </c>
      <c r="L1482">
        <v>1</v>
      </c>
      <c r="M1482">
        <v>3</v>
      </c>
      <c r="N1482" t="s">
        <v>184</v>
      </c>
      <c r="O1482" t="s">
        <v>161</v>
      </c>
      <c r="P1482" s="12">
        <v>32805</v>
      </c>
      <c r="Q1482" t="s">
        <v>194</v>
      </c>
      <c r="R1482" t="s">
        <v>177</v>
      </c>
      <c r="S1482" t="s">
        <v>162</v>
      </c>
      <c r="T1482" t="s">
        <v>166</v>
      </c>
      <c r="U1482">
        <v>3</v>
      </c>
      <c r="V1482">
        <v>4</v>
      </c>
      <c r="W1482">
        <v>3.1</v>
      </c>
      <c r="X1482">
        <v>3.43</v>
      </c>
      <c r="Y1482">
        <v>218006</v>
      </c>
      <c r="Z1482">
        <v>148244</v>
      </c>
      <c r="AA1482">
        <v>8720250</v>
      </c>
    </row>
    <row r="1483" spans="1:27">
      <c r="A1483" t="s">
        <v>1671</v>
      </c>
      <c r="B1483" t="s">
        <v>23</v>
      </c>
      <c r="C1483" t="s">
        <v>23</v>
      </c>
      <c r="D1483">
        <v>1034</v>
      </c>
      <c r="E1483" s="12">
        <v>40396</v>
      </c>
      <c r="F1483" s="72">
        <f t="shared" si="240"/>
        <v>2010</v>
      </c>
      <c r="G1483" s="70">
        <f t="shared" si="241"/>
        <v>5915.8607350096709</v>
      </c>
      <c r="H1483" s="70" cm="1">
        <f t="array" ref="H1483">INDEX(magic_bricks_appreciation_pivot!$A$13:$K$20,MATCH(C1483,magic_bricks_appreciation_pivot!$A$13:$A$20,0),1+MATCH(F1483,INDEX(magic_bricks_appreciation_pivot!$B$13:$K$13,0),0))</f>
        <v>0.49881786187527283</v>
      </c>
      <c r="I1483" s="70">
        <f>G1483+G1483*H1483</f>
        <v>8866.7977379990753</v>
      </c>
      <c r="J1483">
        <v>73</v>
      </c>
      <c r="K1483">
        <v>1</v>
      </c>
      <c r="L1483">
        <v>1</v>
      </c>
      <c r="M1483">
        <v>3</v>
      </c>
      <c r="N1483" t="s">
        <v>154</v>
      </c>
      <c r="O1483" t="s">
        <v>155</v>
      </c>
      <c r="P1483" s="12">
        <v>30541</v>
      </c>
      <c r="Q1483" t="s">
        <v>169</v>
      </c>
      <c r="R1483" t="s">
        <v>177</v>
      </c>
      <c r="S1483" t="s">
        <v>178</v>
      </c>
      <c r="T1483" t="s">
        <v>171</v>
      </c>
      <c r="U1483">
        <v>3</v>
      </c>
      <c r="V1483">
        <v>4.7</v>
      </c>
      <c r="W1483">
        <v>2.4</v>
      </c>
      <c r="X1483">
        <v>3.27</v>
      </c>
      <c r="Y1483">
        <v>256914</v>
      </c>
      <c r="Z1483">
        <v>48936</v>
      </c>
      <c r="AA1483">
        <v>6117000</v>
      </c>
    </row>
    <row r="1484" spans="1:27" hidden="1">
      <c r="A1484" t="s">
        <v>1672</v>
      </c>
      <c r="B1484" t="s">
        <v>51</v>
      </c>
      <c r="C1484" t="s">
        <v>51</v>
      </c>
      <c r="D1484">
        <v>1940</v>
      </c>
      <c r="E1484" s="12">
        <v>39213</v>
      </c>
      <c r="F1484" s="72">
        <f t="shared" si="240"/>
        <v>2007</v>
      </c>
      <c r="G1484" s="70">
        <f t="shared" si="241"/>
        <v>5552.3608247422681</v>
      </c>
      <c r="H1484" s="70" t="e" cm="1">
        <f t="array" ref="H1484">INDEX(magic_bricks_appreciation_pivot!$A$13:$K$20,MATCH(C1484,magic_bricks_appreciation_pivot!$A$13:$A$20,0),1+MATCH(F1484,INDEX(magic_bricks_appreciation_pivot!$B$13:$K$13,0),0))</f>
        <v>#N/A</v>
      </c>
      <c r="I1484" s="70"/>
      <c r="J1484">
        <v>89</v>
      </c>
      <c r="K1484">
        <v>3</v>
      </c>
      <c r="L1484">
        <v>2</v>
      </c>
      <c r="M1484">
        <v>5</v>
      </c>
      <c r="N1484" t="s">
        <v>168</v>
      </c>
      <c r="O1484" t="s">
        <v>161</v>
      </c>
      <c r="P1484" s="12">
        <v>35928</v>
      </c>
      <c r="Q1484" t="s">
        <v>194</v>
      </c>
      <c r="R1484" t="s">
        <v>165</v>
      </c>
      <c r="S1484" t="s">
        <v>308</v>
      </c>
      <c r="T1484" t="s">
        <v>182</v>
      </c>
      <c r="U1484">
        <v>2.2000000000000002</v>
      </c>
      <c r="V1484">
        <v>3.4</v>
      </c>
      <c r="W1484">
        <v>4.2</v>
      </c>
      <c r="X1484">
        <v>3.34</v>
      </c>
      <c r="Y1484">
        <v>355462</v>
      </c>
      <c r="Z1484">
        <v>172345</v>
      </c>
      <c r="AA1484">
        <v>10771580</v>
      </c>
    </row>
    <row r="1485" spans="1:27">
      <c r="A1485" t="s">
        <v>1673</v>
      </c>
      <c r="B1485" t="s">
        <v>175</v>
      </c>
      <c r="C1485" t="s">
        <v>34</v>
      </c>
      <c r="D1485">
        <v>753</v>
      </c>
      <c r="E1485" s="12">
        <v>40499</v>
      </c>
      <c r="F1485" s="72">
        <f t="shared" si="240"/>
        <v>2010</v>
      </c>
      <c r="G1485" s="70">
        <f t="shared" si="241"/>
        <v>12303.98406374502</v>
      </c>
      <c r="H1485" s="70" cm="1">
        <f t="array" ref="H1485">INDEX(magic_bricks_appreciation_pivot!$A$13:$K$20,MATCH(C1485,magic_bricks_appreciation_pivot!$A$13:$A$20,0),1+MATCH(F1485,INDEX(magic_bricks_appreciation_pivot!$B$13:$K$13,0),0))</f>
        <v>0.46848170778869208</v>
      </c>
      <c r="I1485" s="70">
        <f>G1485+G1485*H1485</f>
        <v>18068.175530533139</v>
      </c>
      <c r="J1485">
        <v>150</v>
      </c>
      <c r="K1485">
        <v>1</v>
      </c>
      <c r="L1485">
        <v>1</v>
      </c>
      <c r="M1485">
        <v>2</v>
      </c>
      <c r="N1485" t="s">
        <v>168</v>
      </c>
      <c r="O1485" t="s">
        <v>161</v>
      </c>
      <c r="P1485" s="12">
        <v>26629</v>
      </c>
      <c r="Q1485" t="s">
        <v>156</v>
      </c>
      <c r="R1485" t="s">
        <v>165</v>
      </c>
      <c r="S1485" t="s">
        <v>162</v>
      </c>
      <c r="T1485" t="s">
        <v>163</v>
      </c>
      <c r="U1485">
        <v>3</v>
      </c>
      <c r="V1485">
        <v>5</v>
      </c>
      <c r="W1485">
        <v>2.2999999999999998</v>
      </c>
      <c r="X1485">
        <v>3.59</v>
      </c>
      <c r="Y1485">
        <v>250152</v>
      </c>
      <c r="Z1485">
        <v>111179</v>
      </c>
      <c r="AA1485">
        <v>9264900</v>
      </c>
    </row>
    <row r="1486" spans="1:27" hidden="1">
      <c r="A1486" t="s">
        <v>1674</v>
      </c>
      <c r="B1486" t="s">
        <v>23</v>
      </c>
      <c r="C1486" t="s">
        <v>23</v>
      </c>
      <c r="D1486">
        <v>755</v>
      </c>
      <c r="E1486" s="12">
        <v>40168</v>
      </c>
      <c r="F1486" s="72">
        <f t="shared" si="240"/>
        <v>2009</v>
      </c>
      <c r="G1486" s="70">
        <f t="shared" si="241"/>
        <v>8992.0529801324501</v>
      </c>
      <c r="H1486" s="70" t="e" cm="1">
        <f t="array" ref="H1486">INDEX(magic_bricks_appreciation_pivot!$A$13:$K$20,MATCH(C1486,magic_bricks_appreciation_pivot!$A$13:$A$20,0),1+MATCH(F1486,INDEX(magic_bricks_appreciation_pivot!$B$13:$K$13,0),0))</f>
        <v>#N/A</v>
      </c>
      <c r="I1486" s="70"/>
      <c r="J1486">
        <v>76</v>
      </c>
      <c r="K1486">
        <v>1</v>
      </c>
      <c r="L1486">
        <v>1</v>
      </c>
      <c r="M1486">
        <v>2</v>
      </c>
      <c r="N1486" t="s">
        <v>184</v>
      </c>
      <c r="O1486" t="s">
        <v>161</v>
      </c>
      <c r="P1486" s="12">
        <v>29948</v>
      </c>
      <c r="Q1486" t="s">
        <v>156</v>
      </c>
      <c r="R1486" t="s">
        <v>177</v>
      </c>
      <c r="S1486" t="s">
        <v>158</v>
      </c>
      <c r="T1486" t="s">
        <v>171</v>
      </c>
      <c r="U1486">
        <v>4.8</v>
      </c>
      <c r="V1486">
        <v>4.7</v>
      </c>
      <c r="W1486">
        <v>2.6</v>
      </c>
      <c r="X1486">
        <v>3.89</v>
      </c>
      <c r="Y1486">
        <v>230826</v>
      </c>
      <c r="Z1486">
        <v>135780</v>
      </c>
      <c r="AA1486">
        <v>6789000</v>
      </c>
    </row>
    <row r="1487" spans="1:27" hidden="1">
      <c r="A1487" t="s">
        <v>1675</v>
      </c>
      <c r="B1487" t="s">
        <v>39</v>
      </c>
      <c r="C1487" t="s">
        <v>39</v>
      </c>
      <c r="D1487">
        <v>1971</v>
      </c>
      <c r="E1487" s="12">
        <v>39120</v>
      </c>
      <c r="F1487" s="72">
        <f t="shared" si="240"/>
        <v>2007</v>
      </c>
      <c r="G1487" s="70">
        <f t="shared" si="241"/>
        <v>10789.710806697109</v>
      </c>
      <c r="H1487" s="70" t="e" cm="1">
        <f t="array" ref="H1487">INDEX(magic_bricks_appreciation_pivot!$A$13:$K$20,MATCH(C1487,magic_bricks_appreciation_pivot!$A$13:$A$20,0),1+MATCH(F1487,INDEX(magic_bricks_appreciation_pivot!$B$13:$K$13,0),0))</f>
        <v>#N/A</v>
      </c>
      <c r="I1487" s="70"/>
      <c r="J1487">
        <v>72</v>
      </c>
      <c r="K1487">
        <v>2</v>
      </c>
      <c r="L1487">
        <v>1</v>
      </c>
      <c r="M1487">
        <v>5</v>
      </c>
      <c r="N1487" t="s">
        <v>184</v>
      </c>
      <c r="O1487" t="s">
        <v>161</v>
      </c>
      <c r="P1487" s="12">
        <v>24155</v>
      </c>
      <c r="Q1487" t="s">
        <v>156</v>
      </c>
      <c r="R1487" t="s">
        <v>165</v>
      </c>
      <c r="S1487" t="s">
        <v>178</v>
      </c>
      <c r="T1487" t="s">
        <v>182</v>
      </c>
      <c r="U1487">
        <v>3.2</v>
      </c>
      <c r="V1487">
        <v>3.8</v>
      </c>
      <c r="W1487">
        <v>4.9000000000000004</v>
      </c>
      <c r="X1487">
        <v>4.03</v>
      </c>
      <c r="Y1487">
        <v>786861</v>
      </c>
      <c r="Z1487">
        <v>170132</v>
      </c>
      <c r="AA1487">
        <v>21266520</v>
      </c>
    </row>
    <row r="1488" spans="1:27">
      <c r="A1488" t="s">
        <v>1676</v>
      </c>
      <c r="B1488" t="s">
        <v>175</v>
      </c>
      <c r="C1488" t="s">
        <v>34</v>
      </c>
      <c r="D1488">
        <v>1026</v>
      </c>
      <c r="E1488" s="12">
        <v>41410</v>
      </c>
      <c r="F1488" s="72">
        <f t="shared" si="240"/>
        <v>2013</v>
      </c>
      <c r="G1488" s="70">
        <f t="shared" si="241"/>
        <v>12474.463937621833</v>
      </c>
      <c r="H1488" s="70" cm="1">
        <f t="array" ref="H1488">INDEX(magic_bricks_appreciation_pivot!$A$13:$K$20,MATCH(C1488,magic_bricks_appreciation_pivot!$A$13:$A$20,0),1+MATCH(F1488,INDEX(magic_bricks_appreciation_pivot!$B$13:$K$13,0),0))</f>
        <v>0.11656080922135968</v>
      </c>
      <c r="I1488" s="70">
        <f t="shared" ref="I1488:I1493" si="243">G1488+G1488*H1488</f>
        <v>13928.497548793703</v>
      </c>
      <c r="J1488">
        <v>29</v>
      </c>
      <c r="K1488">
        <v>1</v>
      </c>
      <c r="L1488">
        <v>1</v>
      </c>
      <c r="M1488">
        <v>3</v>
      </c>
      <c r="N1488" t="s">
        <v>184</v>
      </c>
      <c r="O1488" t="s">
        <v>155</v>
      </c>
      <c r="P1488" s="12">
        <v>29730</v>
      </c>
      <c r="Q1488" t="s">
        <v>156</v>
      </c>
      <c r="R1488" t="s">
        <v>157</v>
      </c>
      <c r="S1488" t="s">
        <v>158</v>
      </c>
      <c r="T1488" t="s">
        <v>163</v>
      </c>
      <c r="U1488">
        <v>4.2</v>
      </c>
      <c r="V1488">
        <v>4.0999999999999996</v>
      </c>
      <c r="W1488">
        <v>3.4</v>
      </c>
      <c r="X1488">
        <v>3.92</v>
      </c>
      <c r="Y1488">
        <v>319970</v>
      </c>
      <c r="Z1488">
        <v>63994</v>
      </c>
      <c r="AA1488">
        <v>12798800</v>
      </c>
    </row>
    <row r="1489" spans="1:27">
      <c r="A1489" t="s">
        <v>1677</v>
      </c>
      <c r="B1489" t="s">
        <v>23</v>
      </c>
      <c r="C1489" t="s">
        <v>23</v>
      </c>
      <c r="D1489">
        <v>1375</v>
      </c>
      <c r="E1489" s="12">
        <v>40429</v>
      </c>
      <c r="F1489" s="72">
        <f t="shared" si="240"/>
        <v>2010</v>
      </c>
      <c r="G1489" s="70">
        <f t="shared" si="241"/>
        <v>4104.454545454545</v>
      </c>
      <c r="H1489" s="70" cm="1">
        <f t="array" ref="H1489">INDEX(magic_bricks_appreciation_pivot!$A$13:$K$20,MATCH(C1489,magic_bricks_appreciation_pivot!$A$13:$A$20,0),1+MATCH(F1489,INDEX(magic_bricks_appreciation_pivot!$B$13:$K$13,0),0))</f>
        <v>0.49881786187527283</v>
      </c>
      <c r="I1489" s="70">
        <f t="shared" si="243"/>
        <v>6151.8297859824261</v>
      </c>
      <c r="J1489">
        <v>151</v>
      </c>
      <c r="K1489">
        <v>2</v>
      </c>
      <c r="L1489">
        <v>2</v>
      </c>
      <c r="M1489">
        <v>4</v>
      </c>
      <c r="N1489" t="s">
        <v>154</v>
      </c>
      <c r="O1489" t="s">
        <v>161</v>
      </c>
      <c r="P1489" s="12">
        <v>30939</v>
      </c>
      <c r="Q1489" t="s">
        <v>169</v>
      </c>
      <c r="R1489" t="s">
        <v>177</v>
      </c>
      <c r="S1489" t="s">
        <v>158</v>
      </c>
      <c r="T1489" t="s">
        <v>159</v>
      </c>
      <c r="U1489">
        <v>4.2</v>
      </c>
      <c r="V1489">
        <v>3.9</v>
      </c>
      <c r="W1489">
        <v>2.8</v>
      </c>
      <c r="X1489">
        <v>3.55</v>
      </c>
      <c r="Y1489">
        <v>242676</v>
      </c>
      <c r="Z1489">
        <v>135447</v>
      </c>
      <c r="AA1489">
        <v>5643625</v>
      </c>
    </row>
    <row r="1490" spans="1:27">
      <c r="A1490" t="s">
        <v>1678</v>
      </c>
      <c r="B1490" t="s">
        <v>23</v>
      </c>
      <c r="C1490" t="s">
        <v>23</v>
      </c>
      <c r="D1490">
        <v>728</v>
      </c>
      <c r="E1490" s="12">
        <v>40653</v>
      </c>
      <c r="F1490" s="72">
        <f t="shared" si="240"/>
        <v>2011</v>
      </c>
      <c r="G1490" s="70">
        <f t="shared" si="241"/>
        <v>4038.118131868132</v>
      </c>
      <c r="H1490" s="70" cm="1">
        <f t="array" ref="H1490">INDEX(magic_bricks_appreciation_pivot!$A$13:$K$20,MATCH(C1490,magic_bricks_appreciation_pivot!$A$13:$A$20,0),1+MATCH(F1490,INDEX(magic_bricks_appreciation_pivot!$B$13:$K$13,0),0))</f>
        <v>0.30621792098525186</v>
      </c>
      <c r="I1490" s="70">
        <f t="shared" si="243"/>
        <v>5274.6622709016401</v>
      </c>
      <c r="J1490">
        <v>97</v>
      </c>
      <c r="K1490">
        <v>1</v>
      </c>
      <c r="L1490">
        <v>1</v>
      </c>
      <c r="M1490">
        <v>2</v>
      </c>
      <c r="N1490" t="s">
        <v>184</v>
      </c>
      <c r="O1490" t="s">
        <v>161</v>
      </c>
      <c r="P1490" s="12">
        <v>28608</v>
      </c>
      <c r="Q1490" t="s">
        <v>194</v>
      </c>
      <c r="R1490" t="s">
        <v>177</v>
      </c>
      <c r="S1490" t="s">
        <v>178</v>
      </c>
      <c r="T1490" t="s">
        <v>159</v>
      </c>
      <c r="U1490">
        <v>4.0999999999999996</v>
      </c>
      <c r="V1490">
        <v>4.0999999999999996</v>
      </c>
      <c r="W1490">
        <v>3.5</v>
      </c>
      <c r="X1490">
        <v>3.86</v>
      </c>
      <c r="Y1490">
        <v>135229</v>
      </c>
      <c r="Z1490">
        <v>64675</v>
      </c>
      <c r="AA1490">
        <v>2939750</v>
      </c>
    </row>
    <row r="1491" spans="1:27">
      <c r="A1491" t="s">
        <v>1679</v>
      </c>
      <c r="B1491" t="s">
        <v>39</v>
      </c>
      <c r="C1491" t="s">
        <v>39</v>
      </c>
      <c r="D1491">
        <v>1807</v>
      </c>
      <c r="E1491" s="12">
        <v>41846</v>
      </c>
      <c r="F1491" s="72">
        <f t="shared" si="240"/>
        <v>2014</v>
      </c>
      <c r="G1491" s="70">
        <f t="shared" si="241"/>
        <v>7196.2257885998897</v>
      </c>
      <c r="H1491" s="70" cm="1">
        <f t="array" ref="H1491">INDEX(magic_bricks_appreciation_pivot!$A$13:$K$20,MATCH(C1491,magic_bricks_appreciation_pivot!$A$13:$A$20,0),1+MATCH(F1491,INDEX(magic_bricks_appreciation_pivot!$B$13:$K$13,0),0))</f>
        <v>2.7142646408024784E-2</v>
      </c>
      <c r="I1491" s="70">
        <f t="shared" si="243"/>
        <v>7391.550400652166</v>
      </c>
      <c r="J1491">
        <v>70</v>
      </c>
      <c r="K1491">
        <v>2</v>
      </c>
      <c r="L1491">
        <v>1</v>
      </c>
      <c r="M1491">
        <v>5</v>
      </c>
      <c r="N1491" t="s">
        <v>184</v>
      </c>
      <c r="O1491" t="s">
        <v>161</v>
      </c>
      <c r="P1491" s="12">
        <v>32356</v>
      </c>
      <c r="Q1491" t="s">
        <v>169</v>
      </c>
      <c r="R1491" t="s">
        <v>165</v>
      </c>
      <c r="S1491" t="s">
        <v>178</v>
      </c>
      <c r="T1491" t="s">
        <v>166</v>
      </c>
      <c r="U1491">
        <v>3.8</v>
      </c>
      <c r="V1491">
        <v>3.7</v>
      </c>
      <c r="W1491">
        <v>2.2999999999999998</v>
      </c>
      <c r="X1491">
        <v>3.1749999999999998</v>
      </c>
      <c r="Y1491">
        <v>468129</v>
      </c>
      <c r="Z1491">
        <v>156043</v>
      </c>
      <c r="AA1491">
        <v>13003580</v>
      </c>
    </row>
    <row r="1492" spans="1:27">
      <c r="A1492" t="s">
        <v>1680</v>
      </c>
      <c r="B1492" t="s">
        <v>23</v>
      </c>
      <c r="C1492" t="s">
        <v>23</v>
      </c>
      <c r="D1492">
        <v>1333</v>
      </c>
      <c r="E1492" s="12">
        <v>40524</v>
      </c>
      <c r="F1492" s="72">
        <f t="shared" si="240"/>
        <v>2010</v>
      </c>
      <c r="G1492" s="70">
        <f t="shared" si="241"/>
        <v>7290.6976744186049</v>
      </c>
      <c r="H1492" s="70" cm="1">
        <f t="array" ref="H1492">INDEX(magic_bricks_appreciation_pivot!$A$13:$K$20,MATCH(C1492,magic_bricks_appreciation_pivot!$A$13:$A$20,0),1+MATCH(F1492,INDEX(magic_bricks_appreciation_pivot!$B$13:$K$13,0),0))</f>
        <v>0.49881786187527283</v>
      </c>
      <c r="I1492" s="70">
        <f t="shared" si="243"/>
        <v>10927.427899951117</v>
      </c>
      <c r="J1492">
        <v>31</v>
      </c>
      <c r="K1492">
        <v>2</v>
      </c>
      <c r="L1492">
        <v>2</v>
      </c>
      <c r="M1492">
        <v>4</v>
      </c>
      <c r="N1492" t="s">
        <v>176</v>
      </c>
      <c r="O1492" t="s">
        <v>161</v>
      </c>
      <c r="P1492" s="12">
        <v>38334</v>
      </c>
      <c r="Q1492" t="s">
        <v>156</v>
      </c>
      <c r="R1492" t="s">
        <v>177</v>
      </c>
      <c r="S1492" t="s">
        <v>178</v>
      </c>
      <c r="T1492" t="s">
        <v>163</v>
      </c>
      <c r="U1492">
        <v>4.9000000000000004</v>
      </c>
      <c r="V1492">
        <v>3.2</v>
      </c>
      <c r="W1492">
        <v>3</v>
      </c>
      <c r="X1492">
        <v>3.63</v>
      </c>
      <c r="Y1492">
        <v>359585</v>
      </c>
      <c r="Z1492">
        <v>174933</v>
      </c>
      <c r="AA1492">
        <v>9718500</v>
      </c>
    </row>
    <row r="1493" spans="1:27">
      <c r="A1493" t="s">
        <v>1681</v>
      </c>
      <c r="B1493" t="s">
        <v>175</v>
      </c>
      <c r="C1493" t="s">
        <v>34</v>
      </c>
      <c r="D1493">
        <v>1093</v>
      </c>
      <c r="E1493" s="12">
        <v>41366</v>
      </c>
      <c r="F1493" s="72">
        <f t="shared" si="240"/>
        <v>2013</v>
      </c>
      <c r="G1493" s="70">
        <f t="shared" si="241"/>
        <v>8683.5773101555351</v>
      </c>
      <c r="H1493" s="70" cm="1">
        <f t="array" ref="H1493">INDEX(magic_bricks_appreciation_pivot!$A$13:$K$20,MATCH(C1493,magic_bricks_appreciation_pivot!$A$13:$A$20,0),1+MATCH(F1493,INDEX(magic_bricks_appreciation_pivot!$B$13:$K$13,0),0))</f>
        <v>0.11656080922135968</v>
      </c>
      <c r="I1493" s="70">
        <f t="shared" si="243"/>
        <v>9695.7421083635018</v>
      </c>
      <c r="J1493">
        <v>142</v>
      </c>
      <c r="K1493">
        <v>1</v>
      </c>
      <c r="L1493">
        <v>1</v>
      </c>
      <c r="M1493">
        <v>3</v>
      </c>
      <c r="N1493" t="s">
        <v>154</v>
      </c>
      <c r="O1493" t="s">
        <v>155</v>
      </c>
      <c r="P1493" s="12">
        <v>32241</v>
      </c>
      <c r="Q1493" t="s">
        <v>194</v>
      </c>
      <c r="R1493" t="s">
        <v>157</v>
      </c>
      <c r="S1493" t="s">
        <v>158</v>
      </c>
      <c r="T1493" t="s">
        <v>166</v>
      </c>
      <c r="U1493">
        <v>3.4</v>
      </c>
      <c r="V1493">
        <v>3.8</v>
      </c>
      <c r="W1493">
        <v>2.2999999999999998</v>
      </c>
      <c r="X1493">
        <v>3.23</v>
      </c>
      <c r="Y1493">
        <v>265752</v>
      </c>
      <c r="Z1493">
        <v>104403</v>
      </c>
      <c r="AA1493">
        <v>9491150</v>
      </c>
    </row>
    <row r="1494" spans="1:27" hidden="1">
      <c r="A1494" t="s">
        <v>1682</v>
      </c>
      <c r="B1494" t="s">
        <v>56</v>
      </c>
      <c r="C1494" t="s">
        <v>56</v>
      </c>
      <c r="D1494">
        <v>1191</v>
      </c>
      <c r="E1494" s="12">
        <v>39342</v>
      </c>
      <c r="F1494" s="72">
        <f t="shared" si="240"/>
        <v>2007</v>
      </c>
      <c r="G1494" s="70">
        <f t="shared" si="241"/>
        <v>6500.3736356003355</v>
      </c>
      <c r="H1494" s="70" t="e" cm="1">
        <f t="array" ref="H1494">INDEX(magic_bricks_appreciation_pivot!$A$13:$K$20,MATCH(C1494,magic_bricks_appreciation_pivot!$A$13:$A$20,0),1+MATCH(F1494,INDEX(magic_bricks_appreciation_pivot!$B$13:$K$13,0),0))</f>
        <v>#N/A</v>
      </c>
      <c r="I1494" s="70"/>
      <c r="J1494">
        <v>152</v>
      </c>
      <c r="K1494">
        <v>1</v>
      </c>
      <c r="L1494">
        <v>1</v>
      </c>
      <c r="M1494">
        <v>3</v>
      </c>
      <c r="N1494" t="s">
        <v>176</v>
      </c>
      <c r="O1494" t="s">
        <v>161</v>
      </c>
      <c r="P1494" s="12">
        <v>30947</v>
      </c>
      <c r="Q1494" t="s">
        <v>169</v>
      </c>
      <c r="R1494" t="s">
        <v>177</v>
      </c>
      <c r="S1494" t="s">
        <v>158</v>
      </c>
      <c r="T1494" t="s">
        <v>173</v>
      </c>
      <c r="U1494">
        <v>3.6</v>
      </c>
      <c r="V1494">
        <v>4.7</v>
      </c>
      <c r="W1494">
        <v>3.3</v>
      </c>
      <c r="X1494">
        <v>3.67</v>
      </c>
      <c r="Y1494">
        <v>263226</v>
      </c>
      <c r="Z1494">
        <v>100645</v>
      </c>
      <c r="AA1494">
        <v>7741945</v>
      </c>
    </row>
    <row r="1495" spans="1:27">
      <c r="A1495" t="s">
        <v>1683</v>
      </c>
      <c r="B1495" t="s">
        <v>75</v>
      </c>
      <c r="C1495" t="s">
        <v>75</v>
      </c>
      <c r="D1495">
        <v>1984</v>
      </c>
      <c r="E1495" s="12">
        <v>40314</v>
      </c>
      <c r="F1495" s="72">
        <f t="shared" si="240"/>
        <v>2010</v>
      </c>
      <c r="G1495" s="70">
        <f t="shared" si="241"/>
        <v>8450.6653225806458</v>
      </c>
      <c r="H1495" s="70" cm="1">
        <f t="array" ref="H1495">INDEX(magic_bricks_appreciation_pivot!$A$13:$K$20,MATCH(C1495,magic_bricks_appreciation_pivot!$A$13:$A$20,0),1+MATCH(F1495,INDEX(magic_bricks_appreciation_pivot!$B$13:$K$13,0),0))</f>
        <v>0.78146973215161719</v>
      </c>
      <c r="I1495" s="70">
        <f t="shared" ref="I1495:I1502" si="244">G1495+G1495*H1495</f>
        <v>15054.604488720703</v>
      </c>
      <c r="J1495">
        <v>156</v>
      </c>
      <c r="K1495">
        <v>2</v>
      </c>
      <c r="L1495">
        <v>1</v>
      </c>
      <c r="M1495">
        <v>5</v>
      </c>
      <c r="N1495" t="s">
        <v>184</v>
      </c>
      <c r="O1495" t="s">
        <v>155</v>
      </c>
      <c r="P1495" s="12">
        <v>38489</v>
      </c>
      <c r="Q1495" t="s">
        <v>169</v>
      </c>
      <c r="R1495" t="s">
        <v>157</v>
      </c>
      <c r="S1495" t="s">
        <v>162</v>
      </c>
      <c r="T1495" t="s">
        <v>166</v>
      </c>
      <c r="U1495">
        <v>2.7</v>
      </c>
      <c r="V1495">
        <v>2.4</v>
      </c>
      <c r="W1495">
        <v>3.6</v>
      </c>
      <c r="X1495">
        <v>3.03</v>
      </c>
      <c r="Y1495">
        <v>620346</v>
      </c>
      <c r="Z1495">
        <v>301790</v>
      </c>
      <c r="AA1495">
        <v>16766120</v>
      </c>
    </row>
    <row r="1496" spans="1:27">
      <c r="A1496" t="s">
        <v>1684</v>
      </c>
      <c r="B1496" t="s">
        <v>23</v>
      </c>
      <c r="C1496" t="s">
        <v>23</v>
      </c>
      <c r="D1496">
        <v>888</v>
      </c>
      <c r="E1496" s="12">
        <v>40982</v>
      </c>
      <c r="F1496" s="72">
        <f t="shared" si="240"/>
        <v>2012</v>
      </c>
      <c r="G1496" s="70">
        <f t="shared" si="241"/>
        <v>7232.8265765765764</v>
      </c>
      <c r="H1496" s="70" cm="1">
        <f t="array" ref="H1496">INDEX(magic_bricks_appreciation_pivot!$A$13:$K$20,MATCH(C1496,magic_bricks_appreciation_pivot!$A$13:$A$20,0),1+MATCH(F1496,INDEX(magic_bricks_appreciation_pivot!$B$13:$K$13,0),0))</f>
        <v>0.26292059267573231</v>
      </c>
      <c r="I1496" s="70">
        <f t="shared" si="244"/>
        <v>9134.4856268108779</v>
      </c>
      <c r="J1496">
        <v>9</v>
      </c>
      <c r="K1496">
        <v>1</v>
      </c>
      <c r="L1496">
        <v>1</v>
      </c>
      <c r="M1496">
        <v>2</v>
      </c>
      <c r="N1496" t="s">
        <v>193</v>
      </c>
      <c r="O1496" t="s">
        <v>155</v>
      </c>
      <c r="P1496" s="12">
        <v>28937</v>
      </c>
      <c r="Q1496" t="s">
        <v>194</v>
      </c>
      <c r="R1496" t="s">
        <v>177</v>
      </c>
      <c r="S1496" t="s">
        <v>162</v>
      </c>
      <c r="T1496" t="s">
        <v>171</v>
      </c>
      <c r="U1496">
        <v>3.9</v>
      </c>
      <c r="V1496">
        <v>5</v>
      </c>
      <c r="W1496">
        <v>3.7</v>
      </c>
      <c r="X1496">
        <v>4.1500000000000004</v>
      </c>
      <c r="Y1496">
        <v>295447</v>
      </c>
      <c r="Z1496">
        <v>64228</v>
      </c>
      <c r="AA1496">
        <v>6422750</v>
      </c>
    </row>
    <row r="1497" spans="1:27">
      <c r="A1497" t="s">
        <v>1685</v>
      </c>
      <c r="B1497" t="s">
        <v>175</v>
      </c>
      <c r="C1497" t="s">
        <v>34</v>
      </c>
      <c r="D1497">
        <v>1100</v>
      </c>
      <c r="E1497" s="12">
        <v>41855</v>
      </c>
      <c r="F1497" s="72">
        <f t="shared" si="240"/>
        <v>2014</v>
      </c>
      <c r="G1497" s="70">
        <f t="shared" si="241"/>
        <v>13478.181818181818</v>
      </c>
      <c r="H1497" s="70" cm="1">
        <f t="array" ref="H1497">INDEX(magic_bricks_appreciation_pivot!$A$13:$K$20,MATCH(C1497,magic_bricks_appreciation_pivot!$A$13:$A$20,0),1+MATCH(F1497,INDEX(magic_bricks_appreciation_pivot!$B$13:$K$13,0),0))</f>
        <v>5.1040744021257752E-2</v>
      </c>
      <c r="I1497" s="70">
        <f t="shared" si="244"/>
        <v>14166.118246235606</v>
      </c>
      <c r="J1497">
        <v>102</v>
      </c>
      <c r="K1497">
        <v>1</v>
      </c>
      <c r="L1497">
        <v>1</v>
      </c>
      <c r="M1497">
        <v>3</v>
      </c>
      <c r="N1497" t="s">
        <v>154</v>
      </c>
      <c r="O1497" t="s">
        <v>155</v>
      </c>
      <c r="P1497" s="12">
        <v>33095</v>
      </c>
      <c r="Q1497" t="s">
        <v>156</v>
      </c>
      <c r="R1497" t="s">
        <v>170</v>
      </c>
      <c r="S1497" t="s">
        <v>162</v>
      </c>
      <c r="T1497" t="s">
        <v>182</v>
      </c>
      <c r="U1497">
        <v>3.8</v>
      </c>
      <c r="V1497">
        <v>4.5999999999999996</v>
      </c>
      <c r="W1497">
        <v>4.5999999999999996</v>
      </c>
      <c r="X1497">
        <v>4.3600000000000003</v>
      </c>
      <c r="Y1497">
        <v>444780</v>
      </c>
      <c r="Z1497">
        <v>222390</v>
      </c>
      <c r="AA1497">
        <v>14826000</v>
      </c>
    </row>
    <row r="1498" spans="1:27">
      <c r="A1498" t="s">
        <v>1686</v>
      </c>
      <c r="B1498" t="s">
        <v>175</v>
      </c>
      <c r="C1498" t="s">
        <v>34</v>
      </c>
      <c r="D1498">
        <v>1294</v>
      </c>
      <c r="E1498" s="12">
        <v>40514</v>
      </c>
      <c r="F1498" s="72">
        <f t="shared" si="240"/>
        <v>2010</v>
      </c>
      <c r="G1498" s="70">
        <f t="shared" si="241"/>
        <v>11746.058732612055</v>
      </c>
      <c r="H1498" s="70" cm="1">
        <f t="array" ref="H1498">INDEX(magic_bricks_appreciation_pivot!$A$13:$K$20,MATCH(C1498,magic_bricks_appreciation_pivot!$A$13:$A$20,0),1+MATCH(F1498,INDEX(magic_bricks_appreciation_pivot!$B$13:$K$13,0),0))</f>
        <v>0.46848170778869208</v>
      </c>
      <c r="I1498" s="70">
        <f t="shared" si="244"/>
        <v>17248.872387452429</v>
      </c>
      <c r="J1498">
        <v>90</v>
      </c>
      <c r="K1498">
        <v>2</v>
      </c>
      <c r="L1498">
        <v>1</v>
      </c>
      <c r="M1498">
        <v>4</v>
      </c>
      <c r="N1498" t="s">
        <v>154</v>
      </c>
      <c r="O1498" t="s">
        <v>155</v>
      </c>
      <c r="P1498" s="12">
        <v>33214</v>
      </c>
      <c r="Q1498" t="s">
        <v>156</v>
      </c>
      <c r="R1498" t="s">
        <v>170</v>
      </c>
      <c r="S1498" t="s">
        <v>162</v>
      </c>
      <c r="T1498" t="s">
        <v>163</v>
      </c>
      <c r="U1498">
        <v>3.5</v>
      </c>
      <c r="V1498">
        <v>5</v>
      </c>
      <c r="W1498">
        <v>2.9</v>
      </c>
      <c r="X1498">
        <v>3.92</v>
      </c>
      <c r="Y1498">
        <v>440783</v>
      </c>
      <c r="Z1498">
        <v>258390</v>
      </c>
      <c r="AA1498">
        <v>15199400</v>
      </c>
    </row>
    <row r="1499" spans="1:27">
      <c r="A1499" t="s">
        <v>1687</v>
      </c>
      <c r="B1499" t="s">
        <v>51</v>
      </c>
      <c r="C1499" t="s">
        <v>51</v>
      </c>
      <c r="D1499">
        <v>1904</v>
      </c>
      <c r="E1499" s="12">
        <v>40418</v>
      </c>
      <c r="F1499" s="72">
        <f t="shared" si="240"/>
        <v>2010</v>
      </c>
      <c r="G1499" s="70">
        <f t="shared" si="241"/>
        <v>5282.8308823529414</v>
      </c>
      <c r="H1499" s="70" cm="1">
        <f t="array" ref="H1499">INDEX(magic_bricks_appreciation_pivot!$A$13:$K$20,MATCH(C1499,magic_bricks_appreciation_pivot!$A$13:$A$20,0),1+MATCH(F1499,INDEX(magic_bricks_appreciation_pivot!$B$13:$K$13,0),0))</f>
        <v>0.55311029796131728</v>
      </c>
      <c r="I1499" s="70">
        <f t="shared" si="244"/>
        <v>8204.8190457704259</v>
      </c>
      <c r="J1499">
        <v>89</v>
      </c>
      <c r="K1499">
        <v>3</v>
      </c>
      <c r="L1499">
        <v>2</v>
      </c>
      <c r="M1499">
        <v>5</v>
      </c>
      <c r="N1499" t="s">
        <v>184</v>
      </c>
      <c r="O1499" t="s">
        <v>161</v>
      </c>
      <c r="P1499" s="12">
        <v>21073</v>
      </c>
      <c r="Q1499" t="s">
        <v>169</v>
      </c>
      <c r="R1499" t="s">
        <v>165</v>
      </c>
      <c r="S1499" t="s">
        <v>158</v>
      </c>
      <c r="T1499" t="s">
        <v>163</v>
      </c>
      <c r="U1499">
        <v>2.1</v>
      </c>
      <c r="V1499">
        <v>5</v>
      </c>
      <c r="W1499">
        <v>3.8</v>
      </c>
      <c r="X1499">
        <v>3.92</v>
      </c>
      <c r="Y1499">
        <v>392282</v>
      </c>
      <c r="Z1499">
        <v>110644</v>
      </c>
      <c r="AA1499">
        <v>10058510</v>
      </c>
    </row>
    <row r="1500" spans="1:27">
      <c r="A1500" t="s">
        <v>1688</v>
      </c>
      <c r="B1500" t="s">
        <v>23</v>
      </c>
      <c r="C1500" t="s">
        <v>23</v>
      </c>
      <c r="D1500">
        <v>1045</v>
      </c>
      <c r="E1500" s="12">
        <v>40304</v>
      </c>
      <c r="F1500" s="72">
        <f t="shared" si="240"/>
        <v>2010</v>
      </c>
      <c r="G1500" s="70">
        <f t="shared" si="241"/>
        <v>8195.0956937799037</v>
      </c>
      <c r="H1500" s="70" cm="1">
        <f t="array" ref="H1500">INDEX(magic_bricks_appreciation_pivot!$A$13:$K$20,MATCH(C1500,magic_bricks_appreciation_pivot!$A$13:$A$20,0),1+MATCH(F1500,INDEX(magic_bricks_appreciation_pivot!$B$13:$K$13,0),0))</f>
        <v>0.49881786187527283</v>
      </c>
      <c r="I1500" s="70">
        <f t="shared" si="244"/>
        <v>12282.955805614451</v>
      </c>
      <c r="J1500">
        <v>34</v>
      </c>
      <c r="K1500">
        <v>1</v>
      </c>
      <c r="L1500">
        <v>1</v>
      </c>
      <c r="M1500">
        <v>3</v>
      </c>
      <c r="N1500" t="s">
        <v>168</v>
      </c>
      <c r="O1500" t="s">
        <v>155</v>
      </c>
      <c r="P1500" s="12">
        <v>33734</v>
      </c>
      <c r="Q1500" t="s">
        <v>169</v>
      </c>
      <c r="R1500" t="s">
        <v>165</v>
      </c>
      <c r="S1500" t="s">
        <v>158</v>
      </c>
      <c r="T1500" t="s">
        <v>182</v>
      </c>
      <c r="U1500">
        <v>2.2999999999999998</v>
      </c>
      <c r="V1500">
        <v>4.9000000000000004</v>
      </c>
      <c r="W1500">
        <v>2.1</v>
      </c>
      <c r="X1500">
        <v>3</v>
      </c>
      <c r="Y1500">
        <v>419630</v>
      </c>
      <c r="Z1500">
        <v>128458</v>
      </c>
      <c r="AA1500">
        <v>8563875</v>
      </c>
    </row>
    <row r="1501" spans="1:27">
      <c r="A1501" t="s">
        <v>1689</v>
      </c>
      <c r="B1501" t="s">
        <v>23</v>
      </c>
      <c r="C1501" t="s">
        <v>23</v>
      </c>
      <c r="D1501">
        <v>1253</v>
      </c>
      <c r="E1501" s="12">
        <v>40557</v>
      </c>
      <c r="F1501" s="72">
        <f t="shared" si="240"/>
        <v>2011</v>
      </c>
      <c r="G1501" s="70">
        <f t="shared" si="241"/>
        <v>4817.8371907422188</v>
      </c>
      <c r="H1501" s="70" cm="1">
        <f t="array" ref="H1501">INDEX(magic_bricks_appreciation_pivot!$A$13:$K$20,MATCH(C1501,magic_bricks_appreciation_pivot!$A$13:$A$20,0),1+MATCH(F1501,INDEX(magic_bricks_appreciation_pivot!$B$13:$K$13,0),0))</f>
        <v>0.30621792098525186</v>
      </c>
      <c r="I1501" s="70">
        <f t="shared" si="244"/>
        <v>6293.1452789367277</v>
      </c>
      <c r="J1501">
        <v>200</v>
      </c>
      <c r="K1501">
        <v>1</v>
      </c>
      <c r="L1501">
        <v>1</v>
      </c>
      <c r="M1501">
        <v>3</v>
      </c>
      <c r="N1501" t="s">
        <v>176</v>
      </c>
      <c r="O1501" t="s">
        <v>161</v>
      </c>
      <c r="P1501" s="12">
        <v>38002</v>
      </c>
      <c r="Q1501" t="s">
        <v>194</v>
      </c>
      <c r="R1501" t="s">
        <v>177</v>
      </c>
      <c r="S1501" t="s">
        <v>158</v>
      </c>
      <c r="T1501" t="s">
        <v>171</v>
      </c>
      <c r="U1501">
        <v>2.4</v>
      </c>
      <c r="V1501">
        <v>2.4</v>
      </c>
      <c r="W1501">
        <v>4.7</v>
      </c>
      <c r="X1501">
        <v>3.32</v>
      </c>
      <c r="Y1501">
        <v>217323</v>
      </c>
      <c r="Z1501">
        <v>120735</v>
      </c>
      <c r="AA1501">
        <v>6036750</v>
      </c>
    </row>
    <row r="1502" spans="1:27">
      <c r="A1502" t="s">
        <v>1690</v>
      </c>
      <c r="B1502" t="s">
        <v>201</v>
      </c>
      <c r="C1502" t="s">
        <v>201</v>
      </c>
      <c r="D1502">
        <v>1472</v>
      </c>
      <c r="E1502" s="12">
        <v>40204</v>
      </c>
      <c r="F1502" s="72">
        <f t="shared" si="240"/>
        <v>2010</v>
      </c>
      <c r="G1502" s="70">
        <f t="shared" si="241"/>
        <v>8957.6766304347821</v>
      </c>
      <c r="H1502" s="70" cm="1">
        <f t="array" ref="H1502">INDEX(magic_bricks_appreciation_pivot!$A$13:$K$20,MATCH(C1502,magic_bricks_appreciation_pivot!$A$13:$A$20,0),1+MATCH(F1502,INDEX(magic_bricks_appreciation_pivot!$B$13:$K$13,0),0))</f>
        <v>0.62790190260080292</v>
      </c>
      <c r="I1502" s="70">
        <f t="shared" si="244"/>
        <v>14582.218829567531</v>
      </c>
      <c r="J1502">
        <v>138</v>
      </c>
      <c r="K1502">
        <v>2</v>
      </c>
      <c r="L1502">
        <v>1</v>
      </c>
      <c r="M1502">
        <v>4</v>
      </c>
      <c r="N1502" t="s">
        <v>154</v>
      </c>
      <c r="O1502" t="s">
        <v>161</v>
      </c>
      <c r="P1502" s="12">
        <v>31079</v>
      </c>
      <c r="Q1502" t="s">
        <v>156</v>
      </c>
      <c r="R1502" t="s">
        <v>170</v>
      </c>
      <c r="S1502" t="s">
        <v>162</v>
      </c>
      <c r="T1502" t="s">
        <v>166</v>
      </c>
      <c r="U1502">
        <v>4.5</v>
      </c>
      <c r="V1502">
        <v>2.5</v>
      </c>
      <c r="W1502">
        <v>3.8</v>
      </c>
      <c r="X1502">
        <v>3.62</v>
      </c>
      <c r="Y1502">
        <v>514242</v>
      </c>
      <c r="Z1502">
        <v>184600</v>
      </c>
      <c r="AA1502">
        <v>13185700</v>
      </c>
    </row>
    <row r="1503" spans="1:27" hidden="1">
      <c r="A1503" t="s">
        <v>1691</v>
      </c>
      <c r="B1503" t="s">
        <v>39</v>
      </c>
      <c r="C1503" t="s">
        <v>39</v>
      </c>
      <c r="D1503">
        <v>1765</v>
      </c>
      <c r="E1503" s="12">
        <v>39759</v>
      </c>
      <c r="F1503" s="72">
        <f t="shared" si="240"/>
        <v>2008</v>
      </c>
      <c r="G1503" s="70">
        <f t="shared" si="241"/>
        <v>11515.830028328612</v>
      </c>
      <c r="H1503" s="70" t="e" cm="1">
        <f t="array" ref="H1503">INDEX(magic_bricks_appreciation_pivot!$A$13:$K$20,MATCH(C1503,magic_bricks_appreciation_pivot!$A$13:$A$20,0),1+MATCH(F1503,INDEX(magic_bricks_appreciation_pivot!$B$13:$K$13,0),0))</f>
        <v>#N/A</v>
      </c>
      <c r="I1503" s="70"/>
      <c r="J1503">
        <v>97</v>
      </c>
      <c r="K1503">
        <v>1</v>
      </c>
      <c r="L1503">
        <v>1</v>
      </c>
      <c r="M1503">
        <v>4</v>
      </c>
      <c r="N1503" t="s">
        <v>168</v>
      </c>
      <c r="O1503" t="s">
        <v>161</v>
      </c>
      <c r="P1503" s="12">
        <v>26254</v>
      </c>
      <c r="Q1503" t="s">
        <v>156</v>
      </c>
      <c r="R1503" t="s">
        <v>157</v>
      </c>
      <c r="S1503" t="s">
        <v>162</v>
      </c>
      <c r="T1503" t="s">
        <v>182</v>
      </c>
      <c r="U1503">
        <v>3</v>
      </c>
      <c r="V1503">
        <v>4.4000000000000004</v>
      </c>
      <c r="W1503">
        <v>3.3</v>
      </c>
      <c r="X1503">
        <v>3.47</v>
      </c>
      <c r="Y1503">
        <v>650414</v>
      </c>
      <c r="Z1503">
        <v>121953</v>
      </c>
      <c r="AA1503">
        <v>20325440</v>
      </c>
    </row>
    <row r="1504" spans="1:27">
      <c r="A1504" t="s">
        <v>1692</v>
      </c>
      <c r="B1504" t="s">
        <v>75</v>
      </c>
      <c r="C1504" t="s">
        <v>75</v>
      </c>
      <c r="D1504">
        <v>1634</v>
      </c>
      <c r="E1504" s="12">
        <v>41160</v>
      </c>
      <c r="F1504" s="72">
        <f t="shared" si="240"/>
        <v>2012</v>
      </c>
      <c r="G1504" s="70">
        <f t="shared" si="241"/>
        <v>8217.6682986536107</v>
      </c>
      <c r="H1504" s="70" cm="1">
        <f t="array" ref="H1504">INDEX(magic_bricks_appreciation_pivot!$A$13:$K$20,MATCH(C1504,magic_bricks_appreciation_pivot!$A$13:$A$20,0),1+MATCH(F1504,INDEX(magic_bricks_appreciation_pivot!$B$13:$K$13,0),0))</f>
        <v>0.4595405666106962</v>
      </c>
      <c r="I1504" s="70">
        <f t="shared" ref="I1504:I1505" si="245">G1504+G1504*H1504</f>
        <v>11994.020244835647</v>
      </c>
      <c r="J1504">
        <v>65</v>
      </c>
      <c r="K1504">
        <v>1</v>
      </c>
      <c r="L1504">
        <v>1</v>
      </c>
      <c r="M1504">
        <v>4</v>
      </c>
      <c r="N1504" t="s">
        <v>154</v>
      </c>
      <c r="O1504" t="s">
        <v>155</v>
      </c>
      <c r="P1504" s="12">
        <v>29845</v>
      </c>
      <c r="Q1504" t="s">
        <v>194</v>
      </c>
      <c r="R1504" t="s">
        <v>177</v>
      </c>
      <c r="S1504" t="s">
        <v>162</v>
      </c>
      <c r="T1504" t="s">
        <v>182</v>
      </c>
      <c r="U1504">
        <v>2.2000000000000002</v>
      </c>
      <c r="V1504">
        <v>2.6</v>
      </c>
      <c r="W1504">
        <v>3.7</v>
      </c>
      <c r="X1504">
        <v>2.9750000000000001</v>
      </c>
      <c r="Y1504">
        <v>469968</v>
      </c>
      <c r="Z1504">
        <v>147704</v>
      </c>
      <c r="AA1504">
        <v>13427670</v>
      </c>
    </row>
    <row r="1505" spans="1:27">
      <c r="A1505" t="s">
        <v>1693</v>
      </c>
      <c r="B1505" t="s">
        <v>201</v>
      </c>
      <c r="C1505" t="s">
        <v>201</v>
      </c>
      <c r="D1505">
        <v>1823</v>
      </c>
      <c r="E1505" s="12">
        <v>40278</v>
      </c>
      <c r="F1505" s="72">
        <f t="shared" si="240"/>
        <v>2010</v>
      </c>
      <c r="G1505" s="70">
        <f t="shared" si="241"/>
        <v>8854.7997805814593</v>
      </c>
      <c r="H1505" s="70" cm="1">
        <f t="array" ref="H1505">INDEX(magic_bricks_appreciation_pivot!$A$13:$K$20,MATCH(C1505,magic_bricks_appreciation_pivot!$A$13:$A$20,0),1+MATCH(F1505,INDEX(magic_bricks_appreciation_pivot!$B$13:$K$13,0),0))</f>
        <v>0.62790190260080292</v>
      </c>
      <c r="I1505" s="70">
        <f t="shared" si="245"/>
        <v>14414.74540995773</v>
      </c>
      <c r="J1505">
        <v>52</v>
      </c>
      <c r="K1505">
        <v>3</v>
      </c>
      <c r="L1505">
        <v>2</v>
      </c>
      <c r="M1505">
        <v>5</v>
      </c>
      <c r="N1505" t="s">
        <v>168</v>
      </c>
      <c r="O1505" t="s">
        <v>155</v>
      </c>
      <c r="P1505" s="12">
        <v>31153</v>
      </c>
      <c r="Q1505" t="s">
        <v>156</v>
      </c>
      <c r="R1505" t="s">
        <v>157</v>
      </c>
      <c r="S1505" t="s">
        <v>162</v>
      </c>
      <c r="T1505" t="s">
        <v>166</v>
      </c>
      <c r="U1505">
        <v>2.4</v>
      </c>
      <c r="V1505">
        <v>2.2999999999999998</v>
      </c>
      <c r="W1505">
        <v>2.7</v>
      </c>
      <c r="X1505">
        <v>2.4900000000000002</v>
      </c>
      <c r="Y1505">
        <v>516554</v>
      </c>
      <c r="Z1505">
        <v>371273</v>
      </c>
      <c r="AA1505">
        <v>16142300</v>
      </c>
    </row>
    <row r="1506" spans="1:27" hidden="1">
      <c r="A1506" t="s">
        <v>1694</v>
      </c>
      <c r="B1506" t="s">
        <v>201</v>
      </c>
      <c r="C1506" t="s">
        <v>201</v>
      </c>
      <c r="D1506">
        <v>2404</v>
      </c>
      <c r="E1506" s="12">
        <v>39513</v>
      </c>
      <c r="F1506" s="72">
        <f t="shared" si="240"/>
        <v>2008</v>
      </c>
      <c r="G1506" s="70">
        <f t="shared" si="241"/>
        <v>5626.4725457570712</v>
      </c>
      <c r="H1506" s="70" t="e" cm="1">
        <f t="array" ref="H1506">INDEX(magic_bricks_appreciation_pivot!$A$13:$K$20,MATCH(C1506,magic_bricks_appreciation_pivot!$A$13:$A$20,0),1+MATCH(F1506,INDEX(magic_bricks_appreciation_pivot!$B$13:$K$13,0),0))</f>
        <v>#N/A</v>
      </c>
      <c r="I1506" s="70"/>
      <c r="J1506">
        <v>71</v>
      </c>
      <c r="K1506">
        <v>4</v>
      </c>
      <c r="L1506">
        <v>2</v>
      </c>
      <c r="M1506">
        <v>6</v>
      </c>
      <c r="N1506" t="s">
        <v>176</v>
      </c>
      <c r="O1506" t="s">
        <v>155</v>
      </c>
      <c r="P1506" s="12">
        <v>36593</v>
      </c>
      <c r="Q1506" t="s">
        <v>169</v>
      </c>
      <c r="R1506" t="s">
        <v>157</v>
      </c>
      <c r="S1506" t="s">
        <v>158</v>
      </c>
      <c r="T1506" t="s">
        <v>166</v>
      </c>
      <c r="U1506">
        <v>2.2000000000000002</v>
      </c>
      <c r="V1506">
        <v>3.4</v>
      </c>
      <c r="W1506">
        <v>4.0999999999999996</v>
      </c>
      <c r="X1506">
        <v>3.32</v>
      </c>
      <c r="Y1506">
        <v>554568</v>
      </c>
      <c r="Z1506">
        <v>229943</v>
      </c>
      <c r="AA1506">
        <v>13526040</v>
      </c>
    </row>
    <row r="1507" spans="1:27" hidden="1">
      <c r="A1507" t="s">
        <v>1695</v>
      </c>
      <c r="B1507" t="s">
        <v>175</v>
      </c>
      <c r="C1507" t="s">
        <v>34</v>
      </c>
      <c r="D1507">
        <v>985</v>
      </c>
      <c r="E1507" s="12">
        <v>40113</v>
      </c>
      <c r="F1507" s="72">
        <f t="shared" si="240"/>
        <v>2009</v>
      </c>
      <c r="G1507" s="70">
        <f t="shared" si="241"/>
        <v>9719.2385786802024</v>
      </c>
      <c r="H1507" s="70" t="e" cm="1">
        <f t="array" ref="H1507">INDEX(magic_bricks_appreciation_pivot!$A$13:$K$20,MATCH(C1507,magic_bricks_appreciation_pivot!$A$13:$A$20,0),1+MATCH(F1507,INDEX(magic_bricks_appreciation_pivot!$B$13:$K$13,0),0))</f>
        <v>#N/A</v>
      </c>
      <c r="I1507" s="70"/>
      <c r="J1507">
        <v>2</v>
      </c>
      <c r="K1507">
        <v>1</v>
      </c>
      <c r="L1507">
        <v>1</v>
      </c>
      <c r="M1507">
        <v>3</v>
      </c>
      <c r="N1507" t="s">
        <v>184</v>
      </c>
      <c r="O1507" t="s">
        <v>161</v>
      </c>
      <c r="P1507" s="12">
        <v>30258</v>
      </c>
      <c r="Q1507" t="s">
        <v>194</v>
      </c>
      <c r="R1507" t="s">
        <v>157</v>
      </c>
      <c r="S1507" t="s">
        <v>162</v>
      </c>
      <c r="T1507" t="s">
        <v>182</v>
      </c>
      <c r="U1507">
        <v>4.0999999999999996</v>
      </c>
      <c r="V1507">
        <v>4.5999999999999996</v>
      </c>
      <c r="W1507">
        <v>3.1</v>
      </c>
      <c r="X1507">
        <v>4</v>
      </c>
      <c r="Y1507">
        <v>239336</v>
      </c>
      <c r="Z1507">
        <v>153175</v>
      </c>
      <c r="AA1507">
        <v>9573450</v>
      </c>
    </row>
    <row r="1508" spans="1:27">
      <c r="A1508" t="s">
        <v>1696</v>
      </c>
      <c r="B1508" t="s">
        <v>175</v>
      </c>
      <c r="C1508" t="s">
        <v>34</v>
      </c>
      <c r="D1508">
        <v>826</v>
      </c>
      <c r="E1508" s="12">
        <v>41657</v>
      </c>
      <c r="F1508" s="72">
        <f t="shared" si="240"/>
        <v>2014</v>
      </c>
      <c r="G1508" s="70">
        <f t="shared" si="241"/>
        <v>11065.85956416465</v>
      </c>
      <c r="H1508" s="70" cm="1">
        <f t="array" ref="H1508">INDEX(magic_bricks_appreciation_pivot!$A$13:$K$20,MATCH(C1508,magic_bricks_appreciation_pivot!$A$13:$A$20,0),1+MATCH(F1508,INDEX(magic_bricks_appreciation_pivot!$B$13:$K$13,0),0))</f>
        <v>5.1040744021257752E-2</v>
      </c>
      <c r="I1508" s="70">
        <f>G1508+G1508*H1508</f>
        <v>11630.669269554364</v>
      </c>
      <c r="J1508">
        <v>116</v>
      </c>
      <c r="K1508">
        <v>1</v>
      </c>
      <c r="L1508">
        <v>1</v>
      </c>
      <c r="M1508">
        <v>3</v>
      </c>
      <c r="N1508" t="s">
        <v>168</v>
      </c>
      <c r="O1508" t="s">
        <v>155</v>
      </c>
      <c r="P1508" s="12">
        <v>34357</v>
      </c>
      <c r="Q1508" t="s">
        <v>194</v>
      </c>
      <c r="R1508" t="s">
        <v>157</v>
      </c>
      <c r="S1508" t="s">
        <v>158</v>
      </c>
      <c r="T1508" t="s">
        <v>182</v>
      </c>
      <c r="U1508">
        <v>3.4</v>
      </c>
      <c r="V1508">
        <v>4.4000000000000004</v>
      </c>
      <c r="W1508">
        <v>2.9</v>
      </c>
      <c r="X1508">
        <v>3.65</v>
      </c>
      <c r="Y1508">
        <v>255931</v>
      </c>
      <c r="Z1508">
        <v>36562</v>
      </c>
      <c r="AA1508">
        <v>9140400</v>
      </c>
    </row>
    <row r="1509" spans="1:27" hidden="1">
      <c r="A1509" t="s">
        <v>1697</v>
      </c>
      <c r="B1509" t="s">
        <v>175</v>
      </c>
      <c r="C1509" t="s">
        <v>34</v>
      </c>
      <c r="D1509">
        <v>705</v>
      </c>
      <c r="E1509" s="12">
        <v>39814</v>
      </c>
      <c r="F1509" s="72">
        <f t="shared" si="240"/>
        <v>2009</v>
      </c>
      <c r="G1509" s="70">
        <f t="shared" si="241"/>
        <v>10632.198581560284</v>
      </c>
      <c r="H1509" s="70" t="e" cm="1">
        <f t="array" ref="H1509">INDEX(magic_bricks_appreciation_pivot!$A$13:$K$20,MATCH(C1509,magic_bricks_appreciation_pivot!$A$13:$A$20,0),1+MATCH(F1509,INDEX(magic_bricks_appreciation_pivot!$B$13:$K$13,0),0))</f>
        <v>#N/A</v>
      </c>
      <c r="I1509" s="70"/>
      <c r="J1509">
        <v>110</v>
      </c>
      <c r="K1509">
        <v>1</v>
      </c>
      <c r="L1509">
        <v>1</v>
      </c>
      <c r="M1509">
        <v>2</v>
      </c>
      <c r="N1509" t="s">
        <v>184</v>
      </c>
      <c r="O1509" t="s">
        <v>161</v>
      </c>
      <c r="P1509" s="12">
        <v>33244</v>
      </c>
      <c r="Q1509" t="s">
        <v>194</v>
      </c>
      <c r="R1509" t="s">
        <v>157</v>
      </c>
      <c r="S1509" t="s">
        <v>158</v>
      </c>
      <c r="T1509" t="s">
        <v>166</v>
      </c>
      <c r="U1509">
        <v>3.2</v>
      </c>
      <c r="V1509">
        <v>5</v>
      </c>
      <c r="W1509">
        <v>4.7</v>
      </c>
      <c r="X1509">
        <v>4.37</v>
      </c>
      <c r="Y1509">
        <v>194888</v>
      </c>
      <c r="Z1509">
        <v>112436</v>
      </c>
      <c r="AA1509">
        <v>7495700</v>
      </c>
    </row>
    <row r="1510" spans="1:27" hidden="1">
      <c r="A1510" t="s">
        <v>1698</v>
      </c>
      <c r="B1510" t="s">
        <v>175</v>
      </c>
      <c r="C1510" t="s">
        <v>34</v>
      </c>
      <c r="D1510">
        <v>987</v>
      </c>
      <c r="E1510" s="12">
        <v>39529</v>
      </c>
      <c r="F1510" s="72">
        <f t="shared" si="240"/>
        <v>2008</v>
      </c>
      <c r="G1510" s="70">
        <f t="shared" si="241"/>
        <v>7513.5258358662613</v>
      </c>
      <c r="H1510" s="70" t="e" cm="1">
        <f t="array" ref="H1510">INDEX(magic_bricks_appreciation_pivot!$A$13:$K$20,MATCH(C1510,magic_bricks_appreciation_pivot!$A$13:$A$20,0),1+MATCH(F1510,INDEX(magic_bricks_appreciation_pivot!$B$13:$K$13,0),0))</f>
        <v>#N/A</v>
      </c>
      <c r="I1510" s="70"/>
      <c r="J1510">
        <v>9</v>
      </c>
      <c r="K1510">
        <v>1</v>
      </c>
      <c r="L1510">
        <v>1</v>
      </c>
      <c r="M1510">
        <v>3</v>
      </c>
      <c r="N1510" t="s">
        <v>176</v>
      </c>
      <c r="O1510" t="s">
        <v>161</v>
      </c>
      <c r="P1510" s="12">
        <v>35514</v>
      </c>
      <c r="Q1510" t="s">
        <v>194</v>
      </c>
      <c r="R1510" t="s">
        <v>170</v>
      </c>
      <c r="S1510" t="s">
        <v>178</v>
      </c>
      <c r="T1510" t="s">
        <v>166</v>
      </c>
      <c r="U1510">
        <v>2.2999999999999998</v>
      </c>
      <c r="V1510">
        <v>4.8</v>
      </c>
      <c r="W1510">
        <v>3</v>
      </c>
      <c r="X1510">
        <v>3.51</v>
      </c>
      <c r="Y1510">
        <v>185396</v>
      </c>
      <c r="Z1510">
        <v>51911</v>
      </c>
      <c r="AA1510">
        <v>7415850</v>
      </c>
    </row>
    <row r="1511" spans="1:27" hidden="1">
      <c r="A1511" t="s">
        <v>1699</v>
      </c>
      <c r="B1511" t="s">
        <v>201</v>
      </c>
      <c r="C1511" t="s">
        <v>201</v>
      </c>
      <c r="D1511">
        <v>1625</v>
      </c>
      <c r="E1511" s="12">
        <v>39649</v>
      </c>
      <c r="F1511" s="72">
        <f t="shared" si="240"/>
        <v>2008</v>
      </c>
      <c r="G1511" s="70">
        <f t="shared" si="241"/>
        <v>6296.6523076923077</v>
      </c>
      <c r="H1511" s="70" t="e" cm="1">
        <f t="array" ref="H1511">INDEX(magic_bricks_appreciation_pivot!$A$13:$K$20,MATCH(C1511,magic_bricks_appreciation_pivot!$A$13:$A$20,0),1+MATCH(F1511,INDEX(magic_bricks_appreciation_pivot!$B$13:$K$13,0),0))</f>
        <v>#N/A</v>
      </c>
      <c r="I1511" s="70"/>
      <c r="J1511">
        <v>100</v>
      </c>
      <c r="K1511">
        <v>2</v>
      </c>
      <c r="L1511">
        <v>1</v>
      </c>
      <c r="M1511">
        <v>4</v>
      </c>
      <c r="N1511" t="s">
        <v>184</v>
      </c>
      <c r="O1511" t="s">
        <v>155</v>
      </c>
      <c r="P1511" s="12">
        <v>29429</v>
      </c>
      <c r="Q1511" t="s">
        <v>169</v>
      </c>
      <c r="R1511" t="s">
        <v>177</v>
      </c>
      <c r="S1511" t="s">
        <v>158</v>
      </c>
      <c r="T1511" t="s">
        <v>163</v>
      </c>
      <c r="U1511">
        <v>4.5999999999999996</v>
      </c>
      <c r="V1511">
        <v>2.2999999999999998</v>
      </c>
      <c r="W1511">
        <v>3.4</v>
      </c>
      <c r="X1511">
        <v>3.43</v>
      </c>
      <c r="Y1511">
        <v>306962</v>
      </c>
      <c r="Z1511">
        <v>184177</v>
      </c>
      <c r="AA1511">
        <v>10232060</v>
      </c>
    </row>
    <row r="1512" spans="1:27">
      <c r="A1512" t="s">
        <v>1700</v>
      </c>
      <c r="B1512" t="s">
        <v>51</v>
      </c>
      <c r="C1512" t="s">
        <v>51</v>
      </c>
      <c r="D1512">
        <v>1729</v>
      </c>
      <c r="E1512" s="12">
        <v>40460</v>
      </c>
      <c r="F1512" s="72">
        <f t="shared" si="240"/>
        <v>2010</v>
      </c>
      <c r="G1512" s="70">
        <f t="shared" si="241"/>
        <v>4329.4679005205317</v>
      </c>
      <c r="H1512" s="70" cm="1">
        <f t="array" ref="H1512">INDEX(magic_bricks_appreciation_pivot!$A$13:$K$20,MATCH(C1512,magic_bricks_appreciation_pivot!$A$13:$A$20,0),1+MATCH(F1512,INDEX(magic_bricks_appreciation_pivot!$B$13:$K$13,0),0))</f>
        <v>0.55311029796131728</v>
      </c>
      <c r="I1512" s="70">
        <f t="shared" ref="I1512:I1515" si="246">G1512+G1512*H1512</f>
        <v>6724.1411809914016</v>
      </c>
      <c r="J1512">
        <v>56</v>
      </c>
      <c r="K1512">
        <v>2</v>
      </c>
      <c r="L1512">
        <v>1</v>
      </c>
      <c r="M1512">
        <v>4</v>
      </c>
      <c r="N1512" t="s">
        <v>176</v>
      </c>
      <c r="O1512" t="s">
        <v>155</v>
      </c>
      <c r="P1512" s="12">
        <v>34985</v>
      </c>
      <c r="Q1512" t="s">
        <v>194</v>
      </c>
      <c r="R1512" t="s">
        <v>157</v>
      </c>
      <c r="S1512" t="s">
        <v>178</v>
      </c>
      <c r="T1512" t="s">
        <v>159</v>
      </c>
      <c r="U1512">
        <v>3.6</v>
      </c>
      <c r="V1512">
        <v>2.5</v>
      </c>
      <c r="W1512">
        <v>3.2</v>
      </c>
      <c r="X1512">
        <v>2.99</v>
      </c>
      <c r="Y1512">
        <v>291940</v>
      </c>
      <c r="Z1512">
        <v>149713</v>
      </c>
      <c r="AA1512">
        <v>7485650</v>
      </c>
    </row>
    <row r="1513" spans="1:27">
      <c r="A1513" t="s">
        <v>1701</v>
      </c>
      <c r="B1513" t="s">
        <v>39</v>
      </c>
      <c r="C1513" t="s">
        <v>39</v>
      </c>
      <c r="D1513">
        <v>1791</v>
      </c>
      <c r="E1513" s="12">
        <v>40764</v>
      </c>
      <c r="F1513" s="72">
        <f t="shared" si="240"/>
        <v>2011</v>
      </c>
      <c r="G1513" s="70">
        <f t="shared" si="241"/>
        <v>11298.079285315465</v>
      </c>
      <c r="H1513" s="70" cm="1">
        <f t="array" ref="H1513">INDEX(magic_bricks_appreciation_pivot!$A$13:$K$20,MATCH(C1513,magic_bricks_appreciation_pivot!$A$13:$A$20,0),1+MATCH(F1513,INDEX(magic_bricks_appreciation_pivot!$B$13:$K$13,0),0))</f>
        <v>0.32133594787779113</v>
      </c>
      <c r="I1513" s="70">
        <f t="shared" si="246"/>
        <v>14928.558301660747</v>
      </c>
      <c r="J1513">
        <v>165</v>
      </c>
      <c r="K1513">
        <v>1</v>
      </c>
      <c r="L1513">
        <v>1</v>
      </c>
      <c r="M1513">
        <v>4</v>
      </c>
      <c r="N1513" t="s">
        <v>154</v>
      </c>
      <c r="O1513" t="s">
        <v>155</v>
      </c>
      <c r="P1513" s="12">
        <v>37844</v>
      </c>
      <c r="Q1513" t="s">
        <v>156</v>
      </c>
      <c r="R1513" t="s">
        <v>177</v>
      </c>
      <c r="S1513" t="s">
        <v>158</v>
      </c>
      <c r="T1513" t="s">
        <v>163</v>
      </c>
      <c r="U1513">
        <v>4.9000000000000004</v>
      </c>
      <c r="V1513">
        <v>2.2999999999999998</v>
      </c>
      <c r="W1513">
        <v>2.6</v>
      </c>
      <c r="X1513">
        <v>3.33</v>
      </c>
      <c r="Y1513">
        <v>809394</v>
      </c>
      <c r="Z1513">
        <v>121409</v>
      </c>
      <c r="AA1513">
        <v>20234860</v>
      </c>
    </row>
    <row r="1514" spans="1:27">
      <c r="A1514" t="s">
        <v>1702</v>
      </c>
      <c r="B1514" t="s">
        <v>175</v>
      </c>
      <c r="C1514" t="s">
        <v>34</v>
      </c>
      <c r="D1514">
        <v>1019</v>
      </c>
      <c r="E1514" s="12">
        <v>41901</v>
      </c>
      <c r="F1514" s="72">
        <f t="shared" si="240"/>
        <v>2014</v>
      </c>
      <c r="G1514" s="70">
        <f t="shared" si="241"/>
        <v>10123.434739941118</v>
      </c>
      <c r="H1514" s="70" cm="1">
        <f t="array" ref="H1514">INDEX(magic_bricks_appreciation_pivot!$A$13:$K$20,MATCH(C1514,magic_bricks_appreciation_pivot!$A$13:$A$20,0),1+MATCH(F1514,INDEX(magic_bricks_appreciation_pivot!$B$13:$K$13,0),0))</f>
        <v>5.1040744021257752E-2</v>
      </c>
      <c r="I1514" s="70">
        <f t="shared" si="246"/>
        <v>10640.142381118361</v>
      </c>
      <c r="J1514">
        <v>16</v>
      </c>
      <c r="K1514">
        <v>1</v>
      </c>
      <c r="L1514">
        <v>1</v>
      </c>
      <c r="M1514">
        <v>3</v>
      </c>
      <c r="N1514" t="s">
        <v>193</v>
      </c>
      <c r="O1514" t="s">
        <v>155</v>
      </c>
      <c r="P1514" s="12">
        <v>34236</v>
      </c>
      <c r="Q1514" t="s">
        <v>169</v>
      </c>
      <c r="R1514" t="s">
        <v>157</v>
      </c>
      <c r="S1514" t="s">
        <v>162</v>
      </c>
      <c r="T1514" t="s">
        <v>166</v>
      </c>
      <c r="U1514">
        <v>2.7</v>
      </c>
      <c r="V1514">
        <v>2.2999999999999998</v>
      </c>
      <c r="W1514">
        <v>2.4</v>
      </c>
      <c r="X1514">
        <v>2.4500000000000002</v>
      </c>
      <c r="Y1514">
        <v>278526</v>
      </c>
      <c r="Z1514">
        <v>123789</v>
      </c>
      <c r="AA1514">
        <v>10315780</v>
      </c>
    </row>
    <row r="1515" spans="1:27">
      <c r="A1515" t="s">
        <v>1703</v>
      </c>
      <c r="B1515" t="s">
        <v>175</v>
      </c>
      <c r="C1515" t="s">
        <v>34</v>
      </c>
      <c r="D1515">
        <v>1212</v>
      </c>
      <c r="E1515" s="12">
        <v>41252</v>
      </c>
      <c r="F1515" s="72">
        <f t="shared" si="240"/>
        <v>2012</v>
      </c>
      <c r="G1515" s="70">
        <f t="shared" si="241"/>
        <v>10217.161716171617</v>
      </c>
      <c r="H1515" s="70" cm="1">
        <f t="array" ref="H1515">INDEX(magic_bricks_appreciation_pivot!$A$13:$K$20,MATCH(C1515,magic_bricks_appreciation_pivot!$A$13:$A$20,0),1+MATCH(F1515,INDEX(magic_bricks_appreciation_pivot!$B$13:$K$13,0),0))</f>
        <v>0.22606337179266398</v>
      </c>
      <c r="I1515" s="70">
        <f t="shared" si="246"/>
        <v>12526.887743880294</v>
      </c>
      <c r="J1515">
        <v>43</v>
      </c>
      <c r="K1515">
        <v>2</v>
      </c>
      <c r="L1515">
        <v>1</v>
      </c>
      <c r="M1515">
        <v>4</v>
      </c>
      <c r="N1515" t="s">
        <v>193</v>
      </c>
      <c r="O1515" t="s">
        <v>161</v>
      </c>
      <c r="P1515" s="12">
        <v>31032</v>
      </c>
      <c r="Q1515" t="s">
        <v>156</v>
      </c>
      <c r="R1515" t="s">
        <v>170</v>
      </c>
      <c r="S1515" t="s">
        <v>178</v>
      </c>
      <c r="T1515" t="s">
        <v>163</v>
      </c>
      <c r="U1515">
        <v>2.7</v>
      </c>
      <c r="V1515">
        <v>4.5999999999999996</v>
      </c>
      <c r="W1515">
        <v>5</v>
      </c>
      <c r="X1515">
        <v>4.1500000000000004</v>
      </c>
      <c r="Y1515">
        <v>396262</v>
      </c>
      <c r="Z1515">
        <v>111449</v>
      </c>
      <c r="AA1515">
        <v>12383200</v>
      </c>
    </row>
    <row r="1516" spans="1:27" hidden="1">
      <c r="A1516" t="s">
        <v>1704</v>
      </c>
      <c r="B1516" t="s">
        <v>56</v>
      </c>
      <c r="C1516" t="s">
        <v>56</v>
      </c>
      <c r="D1516">
        <v>1234</v>
      </c>
      <c r="E1516" s="12">
        <v>39526</v>
      </c>
      <c r="F1516" s="72">
        <f t="shared" si="240"/>
        <v>2008</v>
      </c>
      <c r="G1516" s="70">
        <f t="shared" si="241"/>
        <v>6009.1085899513773</v>
      </c>
      <c r="H1516" s="70" t="e" cm="1">
        <f t="array" ref="H1516">INDEX(magic_bricks_appreciation_pivot!$A$13:$K$20,MATCH(C1516,magic_bricks_appreciation_pivot!$A$13:$A$20,0),1+MATCH(F1516,INDEX(magic_bricks_appreciation_pivot!$B$13:$K$13,0),0))</f>
        <v>#N/A</v>
      </c>
      <c r="I1516" s="70"/>
      <c r="J1516">
        <v>129</v>
      </c>
      <c r="K1516">
        <v>2</v>
      </c>
      <c r="L1516">
        <v>2</v>
      </c>
      <c r="M1516">
        <v>4</v>
      </c>
      <c r="N1516" t="s">
        <v>193</v>
      </c>
      <c r="O1516" t="s">
        <v>161</v>
      </c>
      <c r="P1516" s="12">
        <v>33686</v>
      </c>
      <c r="Q1516" t="s">
        <v>169</v>
      </c>
      <c r="R1516" t="s">
        <v>157</v>
      </c>
      <c r="S1516" t="s">
        <v>178</v>
      </c>
      <c r="T1516" t="s">
        <v>159</v>
      </c>
      <c r="U1516">
        <v>3</v>
      </c>
      <c r="V1516">
        <v>2</v>
      </c>
      <c r="W1516">
        <v>3.4</v>
      </c>
      <c r="X1516">
        <v>3</v>
      </c>
      <c r="Y1516">
        <v>222457</v>
      </c>
      <c r="Z1516">
        <v>96398</v>
      </c>
      <c r="AA1516">
        <v>7415240</v>
      </c>
    </row>
    <row r="1517" spans="1:27">
      <c r="A1517" t="s">
        <v>1705</v>
      </c>
      <c r="B1517" t="s">
        <v>23</v>
      </c>
      <c r="C1517" t="s">
        <v>23</v>
      </c>
      <c r="D1517">
        <v>850</v>
      </c>
      <c r="E1517" s="12">
        <v>40817</v>
      </c>
      <c r="F1517" s="72">
        <f t="shared" si="240"/>
        <v>2011</v>
      </c>
      <c r="G1517" s="70">
        <f t="shared" si="241"/>
        <v>4190.2941176470586</v>
      </c>
      <c r="H1517" s="70" cm="1">
        <f t="array" ref="H1517">INDEX(magic_bricks_appreciation_pivot!$A$13:$K$20,MATCH(C1517,magic_bricks_appreciation_pivot!$A$13:$A$20,0),1+MATCH(F1517,INDEX(magic_bricks_appreciation_pivot!$B$13:$K$13,0),0))</f>
        <v>0.30621792098525186</v>
      </c>
      <c r="I1517" s="70">
        <f t="shared" ref="I1517:I1520" si="247">G1517+G1517*H1517</f>
        <v>5473.4372706696713</v>
      </c>
      <c r="J1517">
        <v>114</v>
      </c>
      <c r="K1517">
        <v>1</v>
      </c>
      <c r="L1517">
        <v>1</v>
      </c>
      <c r="M1517">
        <v>2</v>
      </c>
      <c r="N1517" t="s">
        <v>193</v>
      </c>
      <c r="O1517" t="s">
        <v>161</v>
      </c>
      <c r="P1517" s="12">
        <v>37897</v>
      </c>
      <c r="Q1517" t="s">
        <v>169</v>
      </c>
      <c r="R1517" t="s">
        <v>165</v>
      </c>
      <c r="S1517" t="s">
        <v>178</v>
      </c>
      <c r="T1517" t="s">
        <v>159</v>
      </c>
      <c r="U1517">
        <v>3.1</v>
      </c>
      <c r="V1517">
        <v>2.9</v>
      </c>
      <c r="W1517">
        <v>2.6</v>
      </c>
      <c r="X1517">
        <v>2.84</v>
      </c>
      <c r="Y1517">
        <v>117538</v>
      </c>
      <c r="Z1517">
        <v>67673</v>
      </c>
      <c r="AA1517">
        <v>3561750</v>
      </c>
    </row>
    <row r="1518" spans="1:27">
      <c r="A1518" t="s">
        <v>1706</v>
      </c>
      <c r="B1518" t="s">
        <v>56</v>
      </c>
      <c r="C1518" t="s">
        <v>56</v>
      </c>
      <c r="D1518">
        <v>662</v>
      </c>
      <c r="E1518" s="12">
        <v>40446</v>
      </c>
      <c r="F1518" s="72">
        <f t="shared" si="240"/>
        <v>2010</v>
      </c>
      <c r="G1518" s="70">
        <f t="shared" si="241"/>
        <v>13365.71752265861</v>
      </c>
      <c r="H1518" s="70" cm="1">
        <f t="array" ref="H1518">INDEX(magic_bricks_appreciation_pivot!$A$13:$K$20,MATCH(C1518,magic_bricks_appreciation_pivot!$A$13:$A$20,0),1+MATCH(F1518,INDEX(magic_bricks_appreciation_pivot!$B$13:$K$13,0),0))</f>
        <v>0.62795711804515786</v>
      </c>
      <c r="I1518" s="70">
        <f t="shared" si="247"/>
        <v>21758.81497879298</v>
      </c>
      <c r="J1518">
        <v>138</v>
      </c>
      <c r="K1518">
        <v>1</v>
      </c>
      <c r="L1518">
        <v>1</v>
      </c>
      <c r="M1518">
        <v>2</v>
      </c>
      <c r="N1518" t="s">
        <v>184</v>
      </c>
      <c r="O1518" t="s">
        <v>155</v>
      </c>
      <c r="P1518" s="12">
        <v>30591</v>
      </c>
      <c r="Q1518" t="s">
        <v>156</v>
      </c>
      <c r="R1518" t="s">
        <v>177</v>
      </c>
      <c r="S1518" t="s">
        <v>162</v>
      </c>
      <c r="T1518" t="s">
        <v>159</v>
      </c>
      <c r="U1518">
        <v>4.3</v>
      </c>
      <c r="V1518">
        <v>2.2999999999999998</v>
      </c>
      <c r="W1518">
        <v>2.1</v>
      </c>
      <c r="X1518">
        <v>2.8</v>
      </c>
      <c r="Y1518">
        <v>265443</v>
      </c>
      <c r="Z1518">
        <v>26544</v>
      </c>
      <c r="AA1518">
        <v>8848105</v>
      </c>
    </row>
    <row r="1519" spans="1:27">
      <c r="A1519" t="s">
        <v>1707</v>
      </c>
      <c r="B1519" t="s">
        <v>23</v>
      </c>
      <c r="C1519" t="s">
        <v>23</v>
      </c>
      <c r="D1519">
        <v>1555</v>
      </c>
      <c r="E1519" s="12">
        <v>40382</v>
      </c>
      <c r="F1519" s="72">
        <f t="shared" si="240"/>
        <v>2010</v>
      </c>
      <c r="G1519" s="70">
        <f t="shared" si="241"/>
        <v>5624.11575562701</v>
      </c>
      <c r="H1519" s="70" cm="1">
        <f t="array" ref="H1519">INDEX(magic_bricks_appreciation_pivot!$A$13:$K$20,MATCH(C1519,magic_bricks_appreciation_pivot!$A$13:$A$20,0),1+MATCH(F1519,INDEX(magic_bricks_appreciation_pivot!$B$13:$K$13,0),0))</f>
        <v>0.49881786187527283</v>
      </c>
      <c r="I1519" s="70">
        <f t="shared" si="247"/>
        <v>8429.5251517879096</v>
      </c>
      <c r="J1519">
        <v>113</v>
      </c>
      <c r="K1519">
        <v>2</v>
      </c>
      <c r="L1519">
        <v>2</v>
      </c>
      <c r="M1519">
        <v>4</v>
      </c>
      <c r="N1519" t="s">
        <v>193</v>
      </c>
      <c r="O1519" t="s">
        <v>161</v>
      </c>
      <c r="P1519" s="12">
        <v>26512</v>
      </c>
      <c r="Q1519" t="s">
        <v>156</v>
      </c>
      <c r="R1519" t="s">
        <v>170</v>
      </c>
      <c r="S1519" t="s">
        <v>178</v>
      </c>
      <c r="T1519" t="s">
        <v>159</v>
      </c>
      <c r="U1519">
        <v>2.2999999999999998</v>
      </c>
      <c r="V1519">
        <v>2.1</v>
      </c>
      <c r="W1519">
        <v>4.3</v>
      </c>
      <c r="X1519">
        <v>3.04</v>
      </c>
      <c r="Y1519">
        <v>297347</v>
      </c>
      <c r="Z1519">
        <v>139928</v>
      </c>
      <c r="AA1519">
        <v>8745500</v>
      </c>
    </row>
    <row r="1520" spans="1:27">
      <c r="A1520" t="s">
        <v>1708</v>
      </c>
      <c r="B1520" t="s">
        <v>39</v>
      </c>
      <c r="C1520" t="s">
        <v>39</v>
      </c>
      <c r="D1520">
        <v>1711</v>
      </c>
      <c r="E1520" s="12">
        <v>41792</v>
      </c>
      <c r="F1520" s="72">
        <f t="shared" si="240"/>
        <v>2014</v>
      </c>
      <c r="G1520" s="70">
        <f t="shared" si="241"/>
        <v>6555.2483927527765</v>
      </c>
      <c r="H1520" s="70" cm="1">
        <f t="array" ref="H1520">INDEX(magic_bricks_appreciation_pivot!$A$13:$K$20,MATCH(C1520,magic_bricks_appreciation_pivot!$A$13:$A$20,0),1+MATCH(F1520,INDEX(magic_bricks_appreciation_pivot!$B$13:$K$13,0),0))</f>
        <v>2.7142646408024784E-2</v>
      </c>
      <c r="I1520" s="70">
        <f t="shared" si="247"/>
        <v>6733.1751819940382</v>
      </c>
      <c r="J1520">
        <v>7</v>
      </c>
      <c r="K1520">
        <v>1</v>
      </c>
      <c r="L1520">
        <v>1</v>
      </c>
      <c r="M1520">
        <v>4</v>
      </c>
      <c r="N1520" t="s">
        <v>168</v>
      </c>
      <c r="O1520" t="s">
        <v>155</v>
      </c>
      <c r="P1520" s="12">
        <v>31207</v>
      </c>
      <c r="Q1520" t="s">
        <v>194</v>
      </c>
      <c r="R1520" t="s">
        <v>165</v>
      </c>
      <c r="S1520" t="s">
        <v>178</v>
      </c>
      <c r="T1520" t="s">
        <v>163</v>
      </c>
      <c r="U1520">
        <v>4</v>
      </c>
      <c r="V1520">
        <v>2.2999999999999998</v>
      </c>
      <c r="W1520">
        <v>4.5</v>
      </c>
      <c r="X1520">
        <v>3.7749999999999999</v>
      </c>
      <c r="Y1520">
        <v>302833</v>
      </c>
      <c r="Z1520">
        <v>145808</v>
      </c>
      <c r="AA1520">
        <v>11216030</v>
      </c>
    </row>
    <row r="1521" spans="1:27" hidden="1">
      <c r="A1521" t="s">
        <v>1709</v>
      </c>
      <c r="B1521" t="s">
        <v>175</v>
      </c>
      <c r="C1521" t="s">
        <v>34</v>
      </c>
      <c r="D1521">
        <v>1064</v>
      </c>
      <c r="E1521" s="12">
        <v>39828</v>
      </c>
      <c r="F1521" s="72">
        <f t="shared" si="240"/>
        <v>2009</v>
      </c>
      <c r="G1521" s="70">
        <f t="shared" si="241"/>
        <v>12421.428571428571</v>
      </c>
      <c r="H1521" s="70" t="e" cm="1">
        <f t="array" ref="H1521">INDEX(magic_bricks_appreciation_pivot!$A$13:$K$20,MATCH(C1521,magic_bricks_appreciation_pivot!$A$13:$A$20,0),1+MATCH(F1521,INDEX(magic_bricks_appreciation_pivot!$B$13:$K$13,0),0))</f>
        <v>#N/A</v>
      </c>
      <c r="I1521" s="70"/>
      <c r="J1521">
        <v>68</v>
      </c>
      <c r="K1521">
        <v>1</v>
      </c>
      <c r="L1521">
        <v>1</v>
      </c>
      <c r="M1521">
        <v>3</v>
      </c>
      <c r="N1521" t="s">
        <v>154</v>
      </c>
      <c r="O1521" t="s">
        <v>155</v>
      </c>
      <c r="P1521" s="12">
        <v>26688</v>
      </c>
      <c r="Q1521" t="s">
        <v>156</v>
      </c>
      <c r="R1521" t="s">
        <v>157</v>
      </c>
      <c r="S1521" t="s">
        <v>178</v>
      </c>
      <c r="T1521" t="s">
        <v>182</v>
      </c>
      <c r="U1521">
        <v>3.5</v>
      </c>
      <c r="V1521">
        <v>3.1</v>
      </c>
      <c r="W1521">
        <v>2.4</v>
      </c>
      <c r="X1521">
        <v>3.01</v>
      </c>
      <c r="Y1521">
        <v>422925</v>
      </c>
      <c r="Z1521">
        <v>39649</v>
      </c>
      <c r="AA1521">
        <v>13216400</v>
      </c>
    </row>
    <row r="1522" spans="1:27">
      <c r="A1522" t="s">
        <v>1710</v>
      </c>
      <c r="B1522" t="s">
        <v>175</v>
      </c>
      <c r="C1522" t="s">
        <v>34</v>
      </c>
      <c r="D1522">
        <v>816</v>
      </c>
      <c r="E1522" s="12">
        <v>40761</v>
      </c>
      <c r="F1522" s="72">
        <f t="shared" si="240"/>
        <v>2011</v>
      </c>
      <c r="G1522" s="70">
        <f t="shared" si="241"/>
        <v>10083.088235294117</v>
      </c>
      <c r="H1522" s="70" cm="1">
        <f t="array" ref="H1522">INDEX(magic_bricks_appreciation_pivot!$A$13:$K$20,MATCH(C1522,magic_bricks_appreciation_pivot!$A$13:$A$20,0),1+MATCH(F1522,INDEX(magic_bricks_appreciation_pivot!$B$13:$K$13,0),0))</f>
        <v>0.22839026915113872</v>
      </c>
      <c r="I1522" s="70">
        <f>G1522+G1522*H1522</f>
        <v>12385.967471227621</v>
      </c>
      <c r="J1522">
        <v>123</v>
      </c>
      <c r="K1522">
        <v>1</v>
      </c>
      <c r="L1522">
        <v>1</v>
      </c>
      <c r="M1522">
        <v>3</v>
      </c>
      <c r="N1522" t="s">
        <v>193</v>
      </c>
      <c r="O1522" t="s">
        <v>155</v>
      </c>
      <c r="P1522" s="12">
        <v>29081</v>
      </c>
      <c r="Q1522" t="s">
        <v>194</v>
      </c>
      <c r="R1522" t="s">
        <v>170</v>
      </c>
      <c r="S1522" t="s">
        <v>178</v>
      </c>
      <c r="T1522" t="s">
        <v>182</v>
      </c>
      <c r="U1522">
        <v>2.8</v>
      </c>
      <c r="V1522">
        <v>4</v>
      </c>
      <c r="W1522">
        <v>2.2999999999999998</v>
      </c>
      <c r="X1522">
        <v>3.13</v>
      </c>
      <c r="Y1522">
        <v>246834</v>
      </c>
      <c r="Z1522">
        <v>32911</v>
      </c>
      <c r="AA1522">
        <v>8227800</v>
      </c>
    </row>
    <row r="1523" spans="1:27" hidden="1">
      <c r="A1523" t="s">
        <v>1711</v>
      </c>
      <c r="B1523" t="s">
        <v>56</v>
      </c>
      <c r="C1523" t="s">
        <v>56</v>
      </c>
      <c r="D1523">
        <v>1252</v>
      </c>
      <c r="E1523" s="12">
        <v>39323</v>
      </c>
      <c r="F1523" s="72">
        <f t="shared" si="240"/>
        <v>2007</v>
      </c>
      <c r="G1523" s="70">
        <f t="shared" si="241"/>
        <v>6812.9233226837059</v>
      </c>
      <c r="H1523" s="70" t="e" cm="1">
        <f t="array" ref="H1523">INDEX(magic_bricks_appreciation_pivot!$A$13:$K$20,MATCH(C1523,magic_bricks_appreciation_pivot!$A$13:$A$20,0),1+MATCH(F1523,INDEX(magic_bricks_appreciation_pivot!$B$13:$K$13,0),0))</f>
        <v>#N/A</v>
      </c>
      <c r="I1523" s="70"/>
      <c r="J1523">
        <v>15</v>
      </c>
      <c r="K1523">
        <v>2</v>
      </c>
      <c r="L1523">
        <v>2</v>
      </c>
      <c r="M1523">
        <v>4</v>
      </c>
      <c r="N1523" t="s">
        <v>168</v>
      </c>
      <c r="O1523" t="s">
        <v>155</v>
      </c>
      <c r="P1523" s="12">
        <v>34943</v>
      </c>
      <c r="Q1523" t="s">
        <v>194</v>
      </c>
      <c r="R1523" t="s">
        <v>165</v>
      </c>
      <c r="S1523" t="s">
        <v>178</v>
      </c>
      <c r="T1523" t="s">
        <v>171</v>
      </c>
      <c r="U1523">
        <v>2.8</v>
      </c>
      <c r="V1523">
        <v>2.5</v>
      </c>
      <c r="W1523">
        <v>2.2000000000000002</v>
      </c>
      <c r="X1523">
        <v>2.44</v>
      </c>
      <c r="Y1523">
        <v>324132</v>
      </c>
      <c r="Z1523">
        <v>85298</v>
      </c>
      <c r="AA1523">
        <v>8529780</v>
      </c>
    </row>
    <row r="1524" spans="1:27">
      <c r="A1524" t="s">
        <v>1712</v>
      </c>
      <c r="B1524" t="s">
        <v>51</v>
      </c>
      <c r="C1524" t="s">
        <v>51</v>
      </c>
      <c r="D1524">
        <v>1917</v>
      </c>
      <c r="E1524" s="12">
        <v>40956</v>
      </c>
      <c r="F1524" s="72">
        <f t="shared" si="240"/>
        <v>2012</v>
      </c>
      <c r="G1524" s="70">
        <f t="shared" si="241"/>
        <v>4187.5117370892021</v>
      </c>
      <c r="H1524" s="70" cm="1">
        <f t="array" ref="H1524">INDEX(magic_bricks_appreciation_pivot!$A$13:$K$20,MATCH(C1524,magic_bricks_appreciation_pivot!$A$13:$A$20,0),1+MATCH(F1524,INDEX(magic_bricks_appreciation_pivot!$B$13:$K$13,0),0))</f>
        <v>0.25776818220303105</v>
      </c>
      <c r="I1524" s="70">
        <f>G1524+G1524*H1524</f>
        <v>5266.9190255125432</v>
      </c>
      <c r="J1524">
        <v>200</v>
      </c>
      <c r="K1524">
        <v>3</v>
      </c>
      <c r="L1524">
        <v>2</v>
      </c>
      <c r="M1524">
        <v>5</v>
      </c>
      <c r="N1524" t="s">
        <v>154</v>
      </c>
      <c r="O1524" t="s">
        <v>161</v>
      </c>
      <c r="P1524" s="12">
        <v>30736</v>
      </c>
      <c r="Q1524" t="s">
        <v>194</v>
      </c>
      <c r="R1524" t="s">
        <v>165</v>
      </c>
      <c r="S1524" t="s">
        <v>178</v>
      </c>
      <c r="T1524" t="s">
        <v>171</v>
      </c>
      <c r="U1524">
        <v>4</v>
      </c>
      <c r="V1524">
        <v>2</v>
      </c>
      <c r="W1524">
        <v>3.3</v>
      </c>
      <c r="X1524">
        <v>2.89</v>
      </c>
      <c r="Y1524">
        <v>280961</v>
      </c>
      <c r="Z1524">
        <v>72247</v>
      </c>
      <c r="AA1524">
        <v>8027460</v>
      </c>
    </row>
    <row r="1525" spans="1:27" hidden="1">
      <c r="A1525" t="s">
        <v>1713</v>
      </c>
      <c r="B1525" t="s">
        <v>175</v>
      </c>
      <c r="C1525" t="s">
        <v>34</v>
      </c>
      <c r="D1525">
        <v>1013</v>
      </c>
      <c r="E1525" s="12">
        <v>39936</v>
      </c>
      <c r="F1525" s="72">
        <f t="shared" si="240"/>
        <v>2009</v>
      </c>
      <c r="G1525" s="70">
        <f t="shared" si="241"/>
        <v>10297.285291214215</v>
      </c>
      <c r="H1525" s="70" t="e" cm="1">
        <f t="array" ref="H1525">INDEX(magic_bricks_appreciation_pivot!$A$13:$K$20,MATCH(C1525,magic_bricks_appreciation_pivot!$A$13:$A$20,0),1+MATCH(F1525,INDEX(magic_bricks_appreciation_pivot!$B$13:$K$13,0),0))</f>
        <v>#N/A</v>
      </c>
      <c r="I1525" s="70"/>
      <c r="J1525">
        <v>63</v>
      </c>
      <c r="K1525">
        <v>1</v>
      </c>
      <c r="L1525">
        <v>1</v>
      </c>
      <c r="M1525">
        <v>3</v>
      </c>
      <c r="N1525" t="s">
        <v>154</v>
      </c>
      <c r="O1525" t="s">
        <v>155</v>
      </c>
      <c r="P1525" s="12">
        <v>33731</v>
      </c>
      <c r="Q1525" t="s">
        <v>194</v>
      </c>
      <c r="R1525" t="s">
        <v>157</v>
      </c>
      <c r="S1525" t="s">
        <v>162</v>
      </c>
      <c r="T1525" t="s">
        <v>182</v>
      </c>
      <c r="U1525">
        <v>4.3</v>
      </c>
      <c r="V1525">
        <v>2.1</v>
      </c>
      <c r="W1525">
        <v>3.1</v>
      </c>
      <c r="X1525">
        <v>3.06</v>
      </c>
      <c r="Y1525">
        <v>333797</v>
      </c>
      <c r="Z1525">
        <v>93880</v>
      </c>
      <c r="AA1525">
        <v>10431150</v>
      </c>
    </row>
    <row r="1526" spans="1:27">
      <c r="A1526" t="s">
        <v>1714</v>
      </c>
      <c r="B1526" t="s">
        <v>175</v>
      </c>
      <c r="C1526" t="s">
        <v>34</v>
      </c>
      <c r="D1526">
        <v>1080</v>
      </c>
      <c r="E1526" s="12">
        <v>40501</v>
      </c>
      <c r="F1526" s="72">
        <f t="shared" si="240"/>
        <v>2010</v>
      </c>
      <c r="G1526" s="70">
        <f t="shared" si="241"/>
        <v>7702.8703703703704</v>
      </c>
      <c r="H1526" s="70" cm="1">
        <f t="array" ref="H1526">INDEX(magic_bricks_appreciation_pivot!$A$13:$K$20,MATCH(C1526,magic_bricks_appreciation_pivot!$A$13:$A$20,0),1+MATCH(F1526,INDEX(magic_bricks_appreciation_pivot!$B$13:$K$13,0),0))</f>
        <v>0.46848170778869208</v>
      </c>
      <c r="I1526" s="70">
        <f>G1526+G1526*H1526</f>
        <v>11311.524236356396</v>
      </c>
      <c r="J1526">
        <v>4</v>
      </c>
      <c r="K1526">
        <v>1</v>
      </c>
      <c r="L1526">
        <v>1</v>
      </c>
      <c r="M1526">
        <v>3</v>
      </c>
      <c r="N1526" t="s">
        <v>168</v>
      </c>
      <c r="O1526" t="s">
        <v>161</v>
      </c>
      <c r="P1526" s="12">
        <v>35391</v>
      </c>
      <c r="Q1526" t="s">
        <v>194</v>
      </c>
      <c r="R1526" t="s">
        <v>177</v>
      </c>
      <c r="S1526" t="s">
        <v>178</v>
      </c>
      <c r="T1526" t="s">
        <v>182</v>
      </c>
      <c r="U1526">
        <v>4.0999999999999996</v>
      </c>
      <c r="V1526">
        <v>2</v>
      </c>
      <c r="W1526">
        <v>3.4</v>
      </c>
      <c r="X1526">
        <v>3.05</v>
      </c>
      <c r="Y1526">
        <v>266211</v>
      </c>
      <c r="Z1526">
        <v>108148</v>
      </c>
      <c r="AA1526">
        <v>8319100</v>
      </c>
    </row>
    <row r="1527" spans="1:27" hidden="1">
      <c r="A1527" t="s">
        <v>1715</v>
      </c>
      <c r="B1527" t="s">
        <v>23</v>
      </c>
      <c r="C1527" t="s">
        <v>23</v>
      </c>
      <c r="D1527">
        <v>627</v>
      </c>
      <c r="E1527" s="12">
        <v>40113</v>
      </c>
      <c r="F1527" s="72">
        <f t="shared" si="240"/>
        <v>2009</v>
      </c>
      <c r="G1527" s="70">
        <f t="shared" si="241"/>
        <v>9937.9984051036681</v>
      </c>
      <c r="H1527" s="70" t="e" cm="1">
        <f t="array" ref="H1527">INDEX(magic_bricks_appreciation_pivot!$A$13:$K$20,MATCH(C1527,magic_bricks_appreciation_pivot!$A$13:$A$20,0),1+MATCH(F1527,INDEX(magic_bricks_appreciation_pivot!$B$13:$K$13,0),0))</f>
        <v>#N/A</v>
      </c>
      <c r="I1527" s="70"/>
      <c r="J1527">
        <v>154</v>
      </c>
      <c r="K1527">
        <v>1</v>
      </c>
      <c r="L1527">
        <v>1</v>
      </c>
      <c r="M1527">
        <v>2</v>
      </c>
      <c r="N1527" t="s">
        <v>184</v>
      </c>
      <c r="O1527" t="s">
        <v>161</v>
      </c>
      <c r="P1527" s="12">
        <v>36463</v>
      </c>
      <c r="Q1527" t="s">
        <v>169</v>
      </c>
      <c r="R1527" t="s">
        <v>177</v>
      </c>
      <c r="S1527" t="s">
        <v>178</v>
      </c>
      <c r="T1527" t="s">
        <v>182</v>
      </c>
      <c r="U1527">
        <v>3.2</v>
      </c>
      <c r="V1527">
        <v>2.9</v>
      </c>
      <c r="W1527">
        <v>2.2999999999999998</v>
      </c>
      <c r="X1527">
        <v>2.75</v>
      </c>
      <c r="Y1527">
        <v>280401</v>
      </c>
      <c r="Z1527">
        <v>118391</v>
      </c>
      <c r="AA1527">
        <v>6231125</v>
      </c>
    </row>
    <row r="1528" spans="1:27">
      <c r="A1528" t="s">
        <v>1716</v>
      </c>
      <c r="B1528" t="s">
        <v>175</v>
      </c>
      <c r="C1528" t="s">
        <v>34</v>
      </c>
      <c r="D1528">
        <v>1058</v>
      </c>
      <c r="E1528" s="12">
        <v>41822</v>
      </c>
      <c r="F1528" s="72">
        <f t="shared" si="240"/>
        <v>2014</v>
      </c>
      <c r="G1528" s="70">
        <f t="shared" si="241"/>
        <v>11528.402646502836</v>
      </c>
      <c r="H1528" s="70" cm="1">
        <f t="array" ref="H1528">INDEX(magic_bricks_appreciation_pivot!$A$13:$K$20,MATCH(C1528,magic_bricks_appreciation_pivot!$A$13:$A$20,0),1+MATCH(F1528,INDEX(magic_bricks_appreciation_pivot!$B$13:$K$13,0),0))</f>
        <v>5.1040744021257752E-2</v>
      </c>
      <c r="I1528" s="70">
        <f t="shared" ref="I1528:I1532" si="248">G1528+G1528*H1528</f>
        <v>12116.820894956978</v>
      </c>
      <c r="J1528">
        <v>200</v>
      </c>
      <c r="K1528">
        <v>1</v>
      </c>
      <c r="L1528">
        <v>1</v>
      </c>
      <c r="M1528">
        <v>3</v>
      </c>
      <c r="N1528" t="s">
        <v>176</v>
      </c>
      <c r="O1528" t="s">
        <v>155</v>
      </c>
      <c r="P1528" s="12">
        <v>31967</v>
      </c>
      <c r="Q1528" t="s">
        <v>156</v>
      </c>
      <c r="R1528" t="s">
        <v>165</v>
      </c>
      <c r="S1528" t="s">
        <v>158</v>
      </c>
      <c r="T1528" t="s">
        <v>163</v>
      </c>
      <c r="U1528">
        <v>2.2000000000000002</v>
      </c>
      <c r="V1528">
        <v>5</v>
      </c>
      <c r="W1528">
        <v>2</v>
      </c>
      <c r="X1528">
        <v>3.26</v>
      </c>
      <c r="Y1528">
        <v>402503</v>
      </c>
      <c r="Z1528">
        <v>48788</v>
      </c>
      <c r="AA1528">
        <v>12197050</v>
      </c>
    </row>
    <row r="1529" spans="1:27">
      <c r="A1529" t="s">
        <v>1717</v>
      </c>
      <c r="B1529" t="s">
        <v>175</v>
      </c>
      <c r="C1529" t="s">
        <v>34</v>
      </c>
      <c r="D1529">
        <v>951</v>
      </c>
      <c r="E1529" s="12">
        <v>40498</v>
      </c>
      <c r="F1529" s="72">
        <f t="shared" si="240"/>
        <v>2010</v>
      </c>
      <c r="G1529" s="70">
        <f t="shared" si="241"/>
        <v>12220.136698212407</v>
      </c>
      <c r="H1529" s="70" cm="1">
        <f t="array" ref="H1529">INDEX(magic_bricks_appreciation_pivot!$A$13:$K$20,MATCH(C1529,magic_bricks_appreciation_pivot!$A$13:$A$20,0),1+MATCH(F1529,INDEX(magic_bricks_appreciation_pivot!$B$13:$K$13,0),0))</f>
        <v>0.46848170778869208</v>
      </c>
      <c r="I1529" s="70">
        <f t="shared" si="248"/>
        <v>17945.047208002223</v>
      </c>
      <c r="J1529">
        <v>117</v>
      </c>
      <c r="K1529">
        <v>1</v>
      </c>
      <c r="L1529">
        <v>1</v>
      </c>
      <c r="M1529">
        <v>3</v>
      </c>
      <c r="N1529" t="s">
        <v>176</v>
      </c>
      <c r="O1529" t="s">
        <v>161</v>
      </c>
      <c r="P1529" s="12">
        <v>31373</v>
      </c>
      <c r="Q1529" t="s">
        <v>156</v>
      </c>
      <c r="R1529" t="s">
        <v>177</v>
      </c>
      <c r="S1529" t="s">
        <v>162</v>
      </c>
      <c r="T1529" t="s">
        <v>166</v>
      </c>
      <c r="U1529">
        <v>2</v>
      </c>
      <c r="V1529">
        <v>4.0999999999999996</v>
      </c>
      <c r="W1529">
        <v>4.3</v>
      </c>
      <c r="X1529">
        <v>3.53</v>
      </c>
      <c r="Y1529">
        <v>325398</v>
      </c>
      <c r="Z1529">
        <v>162699</v>
      </c>
      <c r="AA1529">
        <v>11621350</v>
      </c>
    </row>
    <row r="1530" spans="1:27">
      <c r="A1530" t="s">
        <v>1718</v>
      </c>
      <c r="B1530" t="s">
        <v>39</v>
      </c>
      <c r="C1530" t="s">
        <v>39</v>
      </c>
      <c r="D1530">
        <v>1823</v>
      </c>
      <c r="E1530" s="12">
        <v>40966</v>
      </c>
      <c r="F1530" s="72">
        <f t="shared" si="240"/>
        <v>2012</v>
      </c>
      <c r="G1530" s="70">
        <f t="shared" si="241"/>
        <v>7378.0910586944601</v>
      </c>
      <c r="H1530" s="70" cm="1">
        <f t="array" ref="H1530">INDEX(magic_bricks_appreciation_pivot!$A$13:$K$20,MATCH(C1530,magic_bricks_appreciation_pivot!$A$13:$A$20,0),1+MATCH(F1530,INDEX(magic_bricks_appreciation_pivot!$B$13:$K$13,0),0))</f>
        <v>0.34576729802860456</v>
      </c>
      <c r="I1530" s="70">
        <f t="shared" si="248"/>
        <v>9929.1936686682493</v>
      </c>
      <c r="J1530">
        <v>45</v>
      </c>
      <c r="K1530">
        <v>2</v>
      </c>
      <c r="L1530">
        <v>1</v>
      </c>
      <c r="M1530">
        <v>5</v>
      </c>
      <c r="N1530" t="s">
        <v>184</v>
      </c>
      <c r="O1530" t="s">
        <v>161</v>
      </c>
      <c r="P1530" s="12">
        <v>33301</v>
      </c>
      <c r="Q1530" t="s">
        <v>169</v>
      </c>
      <c r="R1530" t="s">
        <v>157</v>
      </c>
      <c r="S1530" t="s">
        <v>158</v>
      </c>
      <c r="T1530" t="s">
        <v>163</v>
      </c>
      <c r="U1530">
        <v>4</v>
      </c>
      <c r="V1530">
        <v>3.7</v>
      </c>
      <c r="W1530">
        <v>2</v>
      </c>
      <c r="Y1530">
        <v>497660</v>
      </c>
      <c r="Z1530">
        <v>134503</v>
      </c>
      <c r="AA1530">
        <v>13450260</v>
      </c>
    </row>
    <row r="1531" spans="1:27">
      <c r="A1531" t="s">
        <v>1719</v>
      </c>
      <c r="B1531" t="s">
        <v>23</v>
      </c>
      <c r="C1531" t="s">
        <v>23</v>
      </c>
      <c r="D1531">
        <v>575</v>
      </c>
      <c r="E1531" s="12">
        <v>40869</v>
      </c>
      <c r="F1531" s="72">
        <f t="shared" si="240"/>
        <v>2011</v>
      </c>
      <c r="G1531" s="70">
        <f t="shared" si="241"/>
        <v>6913.478260869565</v>
      </c>
      <c r="H1531" s="70" cm="1">
        <f t="array" ref="H1531">INDEX(magic_bricks_appreciation_pivot!$A$13:$K$20,MATCH(C1531,magic_bricks_appreciation_pivot!$A$13:$A$20,0),1+MATCH(F1531,INDEX(magic_bricks_appreciation_pivot!$B$13:$K$13,0),0))</f>
        <v>0.30621792098525186</v>
      </c>
      <c r="I1531" s="70">
        <f t="shared" si="248"/>
        <v>9030.5092006897776</v>
      </c>
      <c r="J1531">
        <v>86</v>
      </c>
      <c r="K1531">
        <v>1</v>
      </c>
      <c r="L1531">
        <v>1</v>
      </c>
      <c r="M1531">
        <v>2</v>
      </c>
      <c r="N1531" t="s">
        <v>168</v>
      </c>
      <c r="O1531" t="s">
        <v>161</v>
      </c>
      <c r="P1531" s="12">
        <v>37584</v>
      </c>
      <c r="Q1531" t="s">
        <v>194</v>
      </c>
      <c r="R1531" t="s">
        <v>157</v>
      </c>
      <c r="S1531" t="s">
        <v>162</v>
      </c>
      <c r="T1531" t="s">
        <v>159</v>
      </c>
      <c r="U1531">
        <v>4.5999999999999996</v>
      </c>
      <c r="V1531">
        <v>3</v>
      </c>
      <c r="W1531">
        <v>3.4</v>
      </c>
      <c r="X1531">
        <v>3.64</v>
      </c>
      <c r="Y1531">
        <v>131183</v>
      </c>
      <c r="Z1531">
        <v>43728</v>
      </c>
      <c r="AA1531">
        <v>3975250</v>
      </c>
    </row>
    <row r="1532" spans="1:27">
      <c r="A1532" t="s">
        <v>1720</v>
      </c>
      <c r="B1532" t="s">
        <v>175</v>
      </c>
      <c r="C1532" t="s">
        <v>34</v>
      </c>
      <c r="D1532">
        <v>737</v>
      </c>
      <c r="E1532" s="12">
        <v>41922</v>
      </c>
      <c r="F1532" s="72">
        <f t="shared" si="240"/>
        <v>2014</v>
      </c>
      <c r="G1532" s="70">
        <f t="shared" si="241"/>
        <v>12829.647218453189</v>
      </c>
      <c r="H1532" s="70" cm="1">
        <f t="array" ref="H1532">INDEX(magic_bricks_appreciation_pivot!$A$13:$K$20,MATCH(C1532,magic_bricks_appreciation_pivot!$A$13:$A$20,0),1+MATCH(F1532,INDEX(magic_bricks_appreciation_pivot!$B$13:$K$13,0),0))</f>
        <v>5.1040744021257752E-2</v>
      </c>
      <c r="I1532" s="70">
        <f t="shared" si="248"/>
        <v>13484.481958013299</v>
      </c>
      <c r="J1532">
        <v>93</v>
      </c>
      <c r="K1532">
        <v>1</v>
      </c>
      <c r="L1532">
        <v>1</v>
      </c>
      <c r="M1532">
        <v>2</v>
      </c>
      <c r="N1532" t="s">
        <v>154</v>
      </c>
      <c r="O1532" t="s">
        <v>155</v>
      </c>
      <c r="P1532" s="12">
        <v>32067</v>
      </c>
      <c r="Q1532" t="s">
        <v>156</v>
      </c>
      <c r="R1532" t="s">
        <v>170</v>
      </c>
      <c r="S1532" t="s">
        <v>178</v>
      </c>
      <c r="T1532" t="s">
        <v>163</v>
      </c>
      <c r="U1532">
        <v>3.5</v>
      </c>
      <c r="V1532">
        <v>3.3</v>
      </c>
      <c r="W1532">
        <v>2.4</v>
      </c>
      <c r="X1532">
        <v>3.09</v>
      </c>
      <c r="Y1532">
        <v>312030</v>
      </c>
      <c r="Z1532">
        <v>113465</v>
      </c>
      <c r="AA1532">
        <v>9455450</v>
      </c>
    </row>
    <row r="1533" spans="1:27" hidden="1">
      <c r="A1533" t="s">
        <v>1721</v>
      </c>
      <c r="B1533" t="s">
        <v>56</v>
      </c>
      <c r="C1533" t="s">
        <v>56</v>
      </c>
      <c r="D1533">
        <v>706</v>
      </c>
      <c r="E1533" s="12">
        <v>39076</v>
      </c>
      <c r="F1533" s="72">
        <f t="shared" si="240"/>
        <v>2006</v>
      </c>
      <c r="G1533" s="70">
        <f t="shared" si="241"/>
        <v>7159.5963172804531</v>
      </c>
      <c r="H1533" s="70" t="e" cm="1">
        <f t="array" ref="H1533">INDEX(magic_bricks_appreciation_pivot!$A$13:$K$20,MATCH(C1533,magic_bricks_appreciation_pivot!$A$13:$A$20,0),1+MATCH(F1533,INDEX(magic_bricks_appreciation_pivot!$B$13:$K$13,0),0))</f>
        <v>#N/A</v>
      </c>
      <c r="I1533" s="70"/>
      <c r="J1533">
        <v>23</v>
      </c>
      <c r="K1533">
        <v>1</v>
      </c>
      <c r="L1533">
        <v>1</v>
      </c>
      <c r="M1533">
        <v>2</v>
      </c>
      <c r="N1533" t="s">
        <v>154</v>
      </c>
      <c r="O1533" t="s">
        <v>161</v>
      </c>
      <c r="P1533" s="12">
        <v>29951</v>
      </c>
      <c r="Q1533" t="s">
        <v>169</v>
      </c>
      <c r="R1533" t="s">
        <v>165</v>
      </c>
      <c r="S1533" t="s">
        <v>158</v>
      </c>
      <c r="T1533" t="s">
        <v>159</v>
      </c>
      <c r="U1533">
        <v>3.9</v>
      </c>
      <c r="V1533">
        <v>4</v>
      </c>
      <c r="W1533">
        <v>4.5</v>
      </c>
      <c r="X1533">
        <v>4.22</v>
      </c>
      <c r="Y1533">
        <v>197132</v>
      </c>
      <c r="Z1533">
        <v>5055</v>
      </c>
      <c r="AA1533">
        <v>5054675</v>
      </c>
    </row>
    <row r="1534" spans="1:27">
      <c r="A1534" t="s">
        <v>1722</v>
      </c>
      <c r="B1534" t="s">
        <v>23</v>
      </c>
      <c r="C1534" t="s">
        <v>23</v>
      </c>
      <c r="D1534">
        <v>1109</v>
      </c>
      <c r="E1534" s="12">
        <v>40958</v>
      </c>
      <c r="F1534" s="72">
        <f t="shared" si="240"/>
        <v>2012</v>
      </c>
      <c r="G1534" s="70">
        <f t="shared" si="241"/>
        <v>4693.8683498647433</v>
      </c>
      <c r="H1534" s="70" cm="1">
        <f t="array" ref="H1534">INDEX(magic_bricks_appreciation_pivot!$A$13:$K$20,MATCH(C1534,magic_bricks_appreciation_pivot!$A$13:$A$20,0),1+MATCH(F1534,INDEX(magic_bricks_appreciation_pivot!$B$13:$K$13,0),0))</f>
        <v>0.26292059267573231</v>
      </c>
      <c r="I1534" s="70">
        <f t="shared" ref="I1534:I1536" si="249">G1534+G1534*H1534</f>
        <v>5927.9829983530435</v>
      </c>
      <c r="J1534">
        <v>7</v>
      </c>
      <c r="K1534">
        <v>1</v>
      </c>
      <c r="L1534">
        <v>1</v>
      </c>
      <c r="M1534">
        <v>3</v>
      </c>
      <c r="N1534" t="s">
        <v>193</v>
      </c>
      <c r="O1534" t="s">
        <v>161</v>
      </c>
      <c r="P1534" s="12">
        <v>32198</v>
      </c>
      <c r="Q1534" t="s">
        <v>194</v>
      </c>
      <c r="R1534" t="s">
        <v>170</v>
      </c>
      <c r="S1534" t="s">
        <v>162</v>
      </c>
      <c r="T1534" t="s">
        <v>159</v>
      </c>
      <c r="U1534">
        <v>3.9</v>
      </c>
      <c r="V1534">
        <v>4.8</v>
      </c>
      <c r="W1534">
        <v>5</v>
      </c>
      <c r="X1534">
        <v>4.6100000000000003</v>
      </c>
      <c r="Y1534">
        <v>176987</v>
      </c>
      <c r="Z1534">
        <v>130138</v>
      </c>
      <c r="AA1534">
        <v>5205500</v>
      </c>
    </row>
    <row r="1535" spans="1:27">
      <c r="A1535" t="s">
        <v>1723</v>
      </c>
      <c r="B1535" t="s">
        <v>175</v>
      </c>
      <c r="C1535" t="s">
        <v>34</v>
      </c>
      <c r="D1535">
        <v>1211</v>
      </c>
      <c r="E1535" s="12">
        <v>40824</v>
      </c>
      <c r="F1535" s="72">
        <f t="shared" si="240"/>
        <v>2011</v>
      </c>
      <c r="G1535" s="70">
        <f t="shared" si="241"/>
        <v>7607.1428571428569</v>
      </c>
      <c r="H1535" s="70" cm="1">
        <f t="array" ref="H1535">INDEX(magic_bricks_appreciation_pivot!$A$13:$K$20,MATCH(C1535,magic_bricks_appreciation_pivot!$A$13:$A$20,0),1+MATCH(F1535,INDEX(magic_bricks_appreciation_pivot!$B$13:$K$13,0),0))</f>
        <v>0.22839026915113872</v>
      </c>
      <c r="I1535" s="70">
        <f t="shared" si="249"/>
        <v>9344.5402617568761</v>
      </c>
      <c r="J1535">
        <v>170</v>
      </c>
      <c r="K1535">
        <v>2</v>
      </c>
      <c r="L1535">
        <v>1</v>
      </c>
      <c r="M1535">
        <v>4</v>
      </c>
      <c r="N1535" t="s">
        <v>184</v>
      </c>
      <c r="O1535" t="s">
        <v>161</v>
      </c>
      <c r="P1535" s="12">
        <v>36809</v>
      </c>
      <c r="Q1535" t="s">
        <v>194</v>
      </c>
      <c r="R1535" t="s">
        <v>165</v>
      </c>
      <c r="S1535" t="s">
        <v>162</v>
      </c>
      <c r="T1535" t="s">
        <v>163</v>
      </c>
      <c r="U1535">
        <v>3.4</v>
      </c>
      <c r="V1535">
        <v>3.1</v>
      </c>
      <c r="W1535">
        <v>2.9</v>
      </c>
      <c r="X1535">
        <v>3.13</v>
      </c>
      <c r="Y1535">
        <v>239519</v>
      </c>
      <c r="Z1535">
        <v>27637</v>
      </c>
      <c r="AA1535">
        <v>9212250</v>
      </c>
    </row>
    <row r="1536" spans="1:27">
      <c r="A1536" t="s">
        <v>1724</v>
      </c>
      <c r="B1536" t="s">
        <v>23</v>
      </c>
      <c r="C1536" t="s">
        <v>23</v>
      </c>
      <c r="D1536">
        <v>1450</v>
      </c>
      <c r="E1536" s="12">
        <v>40801</v>
      </c>
      <c r="F1536" s="72">
        <f t="shared" si="240"/>
        <v>2011</v>
      </c>
      <c r="G1536" s="70">
        <f t="shared" si="241"/>
        <v>4751.8965517241377</v>
      </c>
      <c r="H1536" s="70" cm="1">
        <f t="array" ref="H1536">INDEX(magic_bricks_appreciation_pivot!$A$13:$K$20,MATCH(C1536,magic_bricks_appreciation_pivot!$A$13:$A$20,0),1+MATCH(F1536,INDEX(magic_bricks_appreciation_pivot!$B$13:$K$13,0),0))</f>
        <v>0.30621792098525186</v>
      </c>
      <c r="I1536" s="70">
        <f t="shared" si="249"/>
        <v>6207.0124345300901</v>
      </c>
      <c r="J1536">
        <v>114</v>
      </c>
      <c r="K1536">
        <v>2</v>
      </c>
      <c r="L1536">
        <v>2</v>
      </c>
      <c r="M1536">
        <v>4</v>
      </c>
      <c r="N1536" t="s">
        <v>193</v>
      </c>
      <c r="O1536" t="s">
        <v>161</v>
      </c>
      <c r="P1536" s="12">
        <v>26566</v>
      </c>
      <c r="Q1536" t="s">
        <v>194</v>
      </c>
      <c r="R1536" t="s">
        <v>170</v>
      </c>
      <c r="S1536" t="s">
        <v>162</v>
      </c>
      <c r="T1536" t="s">
        <v>171</v>
      </c>
      <c r="U1536">
        <v>2</v>
      </c>
      <c r="V1536">
        <v>3.3</v>
      </c>
      <c r="W1536">
        <v>2.7</v>
      </c>
      <c r="X1536">
        <v>2.67</v>
      </c>
      <c r="Y1536">
        <v>282500</v>
      </c>
      <c r="Z1536">
        <v>117134</v>
      </c>
      <c r="AA1536">
        <v>6890250</v>
      </c>
    </row>
    <row r="1537" spans="1:27" hidden="1">
      <c r="A1537" t="s">
        <v>1725</v>
      </c>
      <c r="B1537" t="s">
        <v>56</v>
      </c>
      <c r="C1537" t="s">
        <v>56</v>
      </c>
      <c r="D1537">
        <v>1277</v>
      </c>
      <c r="E1537" s="12">
        <v>39236</v>
      </c>
      <c r="F1537" s="72">
        <f t="shared" si="240"/>
        <v>2007</v>
      </c>
      <c r="G1537" s="70">
        <f t="shared" si="241"/>
        <v>10654.909945184025</v>
      </c>
      <c r="H1537" s="70" t="e" cm="1">
        <f t="array" ref="H1537">INDEX(magic_bricks_appreciation_pivot!$A$13:$K$20,MATCH(C1537,magic_bricks_appreciation_pivot!$A$13:$A$20,0),1+MATCH(F1537,INDEX(magic_bricks_appreciation_pivot!$B$13:$K$13,0),0))</f>
        <v>#N/A</v>
      </c>
      <c r="I1537" s="70"/>
      <c r="J1537">
        <v>48</v>
      </c>
      <c r="K1537">
        <v>2</v>
      </c>
      <c r="L1537">
        <v>2</v>
      </c>
      <c r="M1537">
        <v>4</v>
      </c>
      <c r="N1537" t="s">
        <v>176</v>
      </c>
      <c r="O1537" t="s">
        <v>161</v>
      </c>
      <c r="P1537" s="12">
        <v>29016</v>
      </c>
      <c r="Q1537" t="s">
        <v>156</v>
      </c>
      <c r="R1537" t="s">
        <v>165</v>
      </c>
      <c r="S1537" t="s">
        <v>162</v>
      </c>
      <c r="T1537" t="s">
        <v>171</v>
      </c>
      <c r="U1537">
        <v>4.5999999999999996</v>
      </c>
      <c r="V1537">
        <v>4.4000000000000004</v>
      </c>
      <c r="W1537">
        <v>3.5</v>
      </c>
      <c r="X1537">
        <v>4.01</v>
      </c>
      <c r="Y1537">
        <v>503434</v>
      </c>
      <c r="Z1537">
        <v>176882</v>
      </c>
      <c r="AA1537">
        <v>13606320</v>
      </c>
    </row>
    <row r="1538" spans="1:27">
      <c r="A1538" t="s">
        <v>1726</v>
      </c>
      <c r="B1538" t="s">
        <v>75</v>
      </c>
      <c r="C1538" t="s">
        <v>75</v>
      </c>
      <c r="D1538">
        <v>1568</v>
      </c>
      <c r="E1538" s="12">
        <v>40404</v>
      </c>
      <c r="F1538" s="72">
        <f t="shared" si="240"/>
        <v>2010</v>
      </c>
      <c r="G1538" s="70">
        <f t="shared" si="241"/>
        <v>8165.1020408163267</v>
      </c>
      <c r="H1538" s="70" cm="1">
        <f t="array" ref="H1538">INDEX(magic_bricks_appreciation_pivot!$A$13:$K$20,MATCH(C1538,magic_bricks_appreciation_pivot!$A$13:$A$20,0),1+MATCH(F1538,INDEX(magic_bricks_appreciation_pivot!$B$13:$K$13,0),0))</f>
        <v>0.78146973215161719</v>
      </c>
      <c r="I1538" s="70">
        <f>G1538+G1538*H1538</f>
        <v>14545.882145643685</v>
      </c>
      <c r="J1538">
        <v>120</v>
      </c>
      <c r="K1538">
        <v>1</v>
      </c>
      <c r="L1538">
        <v>1</v>
      </c>
      <c r="M1538">
        <v>4</v>
      </c>
      <c r="N1538" t="s">
        <v>184</v>
      </c>
      <c r="O1538" t="s">
        <v>161</v>
      </c>
      <c r="P1538" s="12">
        <v>34199</v>
      </c>
      <c r="Q1538" t="s">
        <v>169</v>
      </c>
      <c r="R1538" t="s">
        <v>157</v>
      </c>
      <c r="S1538" t="s">
        <v>162</v>
      </c>
      <c r="T1538" t="s">
        <v>163</v>
      </c>
      <c r="U1538">
        <v>3.9</v>
      </c>
      <c r="V1538">
        <v>2</v>
      </c>
      <c r="W1538">
        <v>3.2</v>
      </c>
      <c r="X1538">
        <v>3.11</v>
      </c>
      <c r="Y1538">
        <v>320072</v>
      </c>
      <c r="Z1538">
        <v>153635</v>
      </c>
      <c r="AA1538">
        <v>12802880</v>
      </c>
    </row>
    <row r="1539" spans="1:27" hidden="1">
      <c r="A1539" t="s">
        <v>1727</v>
      </c>
      <c r="B1539" t="s">
        <v>56</v>
      </c>
      <c r="C1539" t="s">
        <v>56</v>
      </c>
      <c r="D1539">
        <v>995</v>
      </c>
      <c r="E1539" s="12">
        <v>39943</v>
      </c>
      <c r="F1539" s="72">
        <f t="shared" ref="F1539:F1602" si="250">YEAR(E1539)</f>
        <v>2009</v>
      </c>
      <c r="G1539" s="70">
        <f t="shared" ref="G1539:G1602" si="251">AA1539/D1539</f>
        <v>12233.150753768845</v>
      </c>
      <c r="H1539" s="70" t="e" cm="1">
        <f t="array" ref="H1539">INDEX(magic_bricks_appreciation_pivot!$A$13:$K$20,MATCH(C1539,magic_bricks_appreciation_pivot!$A$13:$A$20,0),1+MATCH(F1539,INDEX(magic_bricks_appreciation_pivot!$B$13:$K$13,0),0))</f>
        <v>#N/A</v>
      </c>
      <c r="I1539" s="70"/>
      <c r="J1539">
        <v>16</v>
      </c>
      <c r="K1539">
        <v>1</v>
      </c>
      <c r="L1539">
        <v>1</v>
      </c>
      <c r="M1539">
        <v>3</v>
      </c>
      <c r="N1539" t="s">
        <v>154</v>
      </c>
      <c r="O1539" t="s">
        <v>161</v>
      </c>
      <c r="P1539" s="12">
        <v>25708</v>
      </c>
      <c r="Q1539" t="s">
        <v>156</v>
      </c>
      <c r="R1539" t="s">
        <v>157</v>
      </c>
      <c r="S1539" t="s">
        <v>162</v>
      </c>
      <c r="T1539" t="s">
        <v>163</v>
      </c>
      <c r="U1539">
        <v>2.8</v>
      </c>
      <c r="V1539">
        <v>4.3</v>
      </c>
      <c r="W1539">
        <v>2.5</v>
      </c>
      <c r="X1539">
        <v>2.95</v>
      </c>
      <c r="Y1539">
        <v>389504</v>
      </c>
      <c r="Z1539">
        <v>48688</v>
      </c>
      <c r="AA1539">
        <v>12171985</v>
      </c>
    </row>
    <row r="1540" spans="1:27" hidden="1">
      <c r="A1540" t="s">
        <v>1728</v>
      </c>
      <c r="B1540" t="s">
        <v>23</v>
      </c>
      <c r="C1540" t="s">
        <v>23</v>
      </c>
      <c r="D1540">
        <v>1304</v>
      </c>
      <c r="E1540" s="12">
        <v>40158</v>
      </c>
      <c r="F1540" s="72">
        <f t="shared" si="250"/>
        <v>2009</v>
      </c>
      <c r="G1540" s="70">
        <f t="shared" si="251"/>
        <v>5154.5245398773004</v>
      </c>
      <c r="H1540" s="70" t="e" cm="1">
        <f t="array" ref="H1540">INDEX(magic_bricks_appreciation_pivot!$A$13:$K$20,MATCH(C1540,magic_bricks_appreciation_pivot!$A$13:$A$20,0),1+MATCH(F1540,INDEX(magic_bricks_appreciation_pivot!$B$13:$K$13,0),0))</f>
        <v>#N/A</v>
      </c>
      <c r="I1540" s="70"/>
      <c r="J1540">
        <v>80</v>
      </c>
      <c r="K1540">
        <v>1</v>
      </c>
      <c r="L1540">
        <v>1</v>
      </c>
      <c r="M1540">
        <v>3</v>
      </c>
      <c r="N1540" t="s">
        <v>154</v>
      </c>
      <c r="O1540" t="s">
        <v>155</v>
      </c>
      <c r="P1540" s="12">
        <v>26288</v>
      </c>
      <c r="Q1540" t="s">
        <v>169</v>
      </c>
      <c r="R1540" t="s">
        <v>177</v>
      </c>
      <c r="S1540" t="s">
        <v>158</v>
      </c>
      <c r="T1540" t="s">
        <v>173</v>
      </c>
      <c r="U1540">
        <v>3.2</v>
      </c>
      <c r="V1540">
        <v>2.4</v>
      </c>
      <c r="W1540">
        <v>4.7</v>
      </c>
      <c r="X1540">
        <v>3.56</v>
      </c>
      <c r="Y1540">
        <v>295746</v>
      </c>
      <c r="Z1540">
        <v>154595</v>
      </c>
      <c r="AA1540">
        <v>6721500</v>
      </c>
    </row>
    <row r="1541" spans="1:27">
      <c r="A1541" t="s">
        <v>1729</v>
      </c>
      <c r="B1541" t="s">
        <v>23</v>
      </c>
      <c r="C1541" t="s">
        <v>23</v>
      </c>
      <c r="D1541">
        <v>561</v>
      </c>
      <c r="E1541" s="12">
        <v>40538</v>
      </c>
      <c r="F1541" s="72">
        <f t="shared" si="250"/>
        <v>2010</v>
      </c>
      <c r="G1541" s="70">
        <f t="shared" si="251"/>
        <v>8384.5811051693399</v>
      </c>
      <c r="H1541" s="70" cm="1">
        <f t="array" ref="H1541">INDEX(magic_bricks_appreciation_pivot!$A$13:$K$20,MATCH(C1541,magic_bricks_appreciation_pivot!$A$13:$A$20,0),1+MATCH(F1541,INDEX(magic_bricks_appreciation_pivot!$B$13:$K$13,0),0))</f>
        <v>0.49881786187527283</v>
      </c>
      <c r="I1541" s="70">
        <f t="shared" ref="I1541:I1543" si="252">G1541+G1541*H1541</f>
        <v>12566.959924769722</v>
      </c>
      <c r="J1541">
        <v>115</v>
      </c>
      <c r="K1541">
        <v>1</v>
      </c>
      <c r="L1541">
        <v>1</v>
      </c>
      <c r="M1541">
        <v>2</v>
      </c>
      <c r="N1541" t="s">
        <v>168</v>
      </c>
      <c r="O1541" t="s">
        <v>161</v>
      </c>
      <c r="P1541" s="12">
        <v>27763</v>
      </c>
      <c r="Q1541" t="s">
        <v>194</v>
      </c>
      <c r="R1541" t="s">
        <v>157</v>
      </c>
      <c r="S1541" t="s">
        <v>162</v>
      </c>
      <c r="T1541" t="s">
        <v>171</v>
      </c>
      <c r="U1541">
        <v>3</v>
      </c>
      <c r="V1541">
        <v>4</v>
      </c>
      <c r="W1541">
        <v>4.8</v>
      </c>
      <c r="X1541">
        <v>4.0199999999999996</v>
      </c>
      <c r="Y1541">
        <v>235188</v>
      </c>
      <c r="Z1541">
        <v>79964</v>
      </c>
      <c r="AA1541">
        <v>4703750</v>
      </c>
    </row>
    <row r="1542" spans="1:27">
      <c r="A1542" t="s">
        <v>1730</v>
      </c>
      <c r="B1542" t="s">
        <v>23</v>
      </c>
      <c r="C1542" t="s">
        <v>23</v>
      </c>
      <c r="D1542">
        <v>831</v>
      </c>
      <c r="E1542" s="12">
        <v>40234</v>
      </c>
      <c r="F1542" s="72">
        <f t="shared" si="250"/>
        <v>2010</v>
      </c>
      <c r="G1542" s="70">
        <f t="shared" si="251"/>
        <v>7320.3971119133575</v>
      </c>
      <c r="H1542" s="70" cm="1">
        <f t="array" ref="H1542">INDEX(magic_bricks_appreciation_pivot!$A$13:$K$20,MATCH(C1542,magic_bricks_appreciation_pivot!$A$13:$A$20,0),1+MATCH(F1542,INDEX(magic_bricks_appreciation_pivot!$B$13:$K$13,0),0))</f>
        <v>0.49881786187527283</v>
      </c>
      <c r="I1542" s="70">
        <f t="shared" si="252"/>
        <v>10971.941947355901</v>
      </c>
      <c r="J1542">
        <v>63</v>
      </c>
      <c r="K1542">
        <v>1</v>
      </c>
      <c r="L1542">
        <v>1</v>
      </c>
      <c r="M1542">
        <v>2</v>
      </c>
      <c r="N1542" t="s">
        <v>184</v>
      </c>
      <c r="O1542" t="s">
        <v>161</v>
      </c>
      <c r="P1542" s="12">
        <v>28189</v>
      </c>
      <c r="Q1542" t="s">
        <v>194</v>
      </c>
      <c r="R1542" t="s">
        <v>177</v>
      </c>
      <c r="S1542" t="s">
        <v>162</v>
      </c>
      <c r="T1542" t="s">
        <v>163</v>
      </c>
      <c r="U1542">
        <v>3.4</v>
      </c>
      <c r="V1542">
        <v>2.8</v>
      </c>
      <c r="W1542">
        <v>3.4</v>
      </c>
      <c r="X1542">
        <v>3.22</v>
      </c>
      <c r="Y1542">
        <v>304163</v>
      </c>
      <c r="Z1542">
        <v>66916</v>
      </c>
      <c r="AA1542">
        <v>6083250</v>
      </c>
    </row>
    <row r="1543" spans="1:27">
      <c r="A1543" t="s">
        <v>1731</v>
      </c>
      <c r="B1543" t="s">
        <v>39</v>
      </c>
      <c r="C1543" t="s">
        <v>39</v>
      </c>
      <c r="D1543">
        <v>1811</v>
      </c>
      <c r="E1543" s="12">
        <v>41461</v>
      </c>
      <c r="F1543" s="72">
        <f t="shared" si="250"/>
        <v>2013</v>
      </c>
      <c r="G1543" s="70">
        <f t="shared" si="251"/>
        <v>7459.9889563776915</v>
      </c>
      <c r="H1543" s="70" cm="1">
        <f t="array" ref="H1543">INDEX(magic_bricks_appreciation_pivot!$A$13:$K$20,MATCH(C1543,magic_bricks_appreciation_pivot!$A$13:$A$20,0),1+MATCH(F1543,INDEX(magic_bricks_appreciation_pivot!$B$13:$K$13,0),0))</f>
        <v>4.727764965406598E-2</v>
      </c>
      <c r="I1543" s="70">
        <f t="shared" si="252"/>
        <v>7812.6797006805173</v>
      </c>
      <c r="J1543">
        <v>143</v>
      </c>
      <c r="K1543">
        <v>2</v>
      </c>
      <c r="L1543">
        <v>1</v>
      </c>
      <c r="M1543">
        <v>5</v>
      </c>
      <c r="N1543" t="s">
        <v>168</v>
      </c>
      <c r="O1543" t="s">
        <v>155</v>
      </c>
      <c r="P1543" s="12">
        <v>31606</v>
      </c>
      <c r="Q1543" t="s">
        <v>194</v>
      </c>
      <c r="R1543" t="s">
        <v>177</v>
      </c>
      <c r="S1543" t="s">
        <v>162</v>
      </c>
      <c r="T1543" t="s">
        <v>166</v>
      </c>
      <c r="U1543">
        <v>3.8</v>
      </c>
      <c r="V1543">
        <v>2</v>
      </c>
      <c r="W1543">
        <v>3.5</v>
      </c>
      <c r="X1543">
        <v>3.23</v>
      </c>
      <c r="Y1543">
        <v>432321</v>
      </c>
      <c r="Z1543">
        <v>216161</v>
      </c>
      <c r="AA1543">
        <v>13510040</v>
      </c>
    </row>
    <row r="1544" spans="1:27" hidden="1">
      <c r="A1544" t="s">
        <v>1732</v>
      </c>
      <c r="B1544" t="s">
        <v>201</v>
      </c>
      <c r="C1544" t="s">
        <v>201</v>
      </c>
      <c r="D1544">
        <v>1563</v>
      </c>
      <c r="E1544" s="12">
        <v>40150</v>
      </c>
      <c r="F1544" s="72">
        <f t="shared" si="250"/>
        <v>2009</v>
      </c>
      <c r="G1544" s="70">
        <f t="shared" si="251"/>
        <v>8854.8816378758802</v>
      </c>
      <c r="H1544" s="70" t="e" cm="1">
        <f t="array" ref="H1544">INDEX(magic_bricks_appreciation_pivot!$A$13:$K$20,MATCH(C1544,magic_bricks_appreciation_pivot!$A$13:$A$20,0),1+MATCH(F1544,INDEX(magic_bricks_appreciation_pivot!$B$13:$K$13,0),0))</f>
        <v>#N/A</v>
      </c>
      <c r="I1544" s="70"/>
      <c r="J1544">
        <v>122</v>
      </c>
      <c r="K1544">
        <v>2</v>
      </c>
      <c r="L1544">
        <v>1</v>
      </c>
      <c r="M1544">
        <v>4</v>
      </c>
      <c r="N1544" t="s">
        <v>154</v>
      </c>
      <c r="O1544" t="s">
        <v>161</v>
      </c>
      <c r="P1544" s="12">
        <v>33215</v>
      </c>
      <c r="Q1544" t="s">
        <v>156</v>
      </c>
      <c r="R1544" t="s">
        <v>177</v>
      </c>
      <c r="S1544" t="s">
        <v>158</v>
      </c>
      <c r="T1544" t="s">
        <v>182</v>
      </c>
      <c r="U1544">
        <v>5</v>
      </c>
      <c r="V1544">
        <v>5</v>
      </c>
      <c r="W1544">
        <v>2.7</v>
      </c>
      <c r="X1544">
        <v>4.08</v>
      </c>
      <c r="Y1544">
        <v>429046</v>
      </c>
      <c r="Z1544">
        <v>221443</v>
      </c>
      <c r="AA1544">
        <v>13840180</v>
      </c>
    </row>
    <row r="1545" spans="1:27" hidden="1">
      <c r="A1545" t="s">
        <v>1733</v>
      </c>
      <c r="B1545" t="s">
        <v>175</v>
      </c>
      <c r="C1545" t="s">
        <v>34</v>
      </c>
      <c r="D1545">
        <v>1107</v>
      </c>
      <c r="E1545" s="12">
        <v>39620</v>
      </c>
      <c r="F1545" s="72">
        <f t="shared" si="250"/>
        <v>2008</v>
      </c>
      <c r="G1545" s="70">
        <f t="shared" si="251"/>
        <v>11998.599819331526</v>
      </c>
      <c r="H1545" s="70" t="e" cm="1">
        <f t="array" ref="H1545">INDEX(magic_bricks_appreciation_pivot!$A$13:$K$20,MATCH(C1545,magic_bricks_appreciation_pivot!$A$13:$A$20,0),1+MATCH(F1545,INDEX(magic_bricks_appreciation_pivot!$B$13:$K$13,0),0))</f>
        <v>#N/A</v>
      </c>
      <c r="I1545" s="70"/>
      <c r="J1545">
        <v>36</v>
      </c>
      <c r="K1545">
        <v>1</v>
      </c>
      <c r="L1545">
        <v>1</v>
      </c>
      <c r="M1545">
        <v>3</v>
      </c>
      <c r="N1545" t="s">
        <v>176</v>
      </c>
      <c r="O1545" t="s">
        <v>161</v>
      </c>
      <c r="P1545" s="12">
        <v>37065</v>
      </c>
      <c r="Q1545" t="s">
        <v>156</v>
      </c>
      <c r="R1545" t="s">
        <v>170</v>
      </c>
      <c r="S1545" t="s">
        <v>162</v>
      </c>
      <c r="T1545" t="s">
        <v>166</v>
      </c>
      <c r="U1545">
        <v>3.4</v>
      </c>
      <c r="V1545">
        <v>3.7</v>
      </c>
      <c r="W1545">
        <v>4.4000000000000004</v>
      </c>
      <c r="X1545">
        <v>3.82</v>
      </c>
      <c r="Y1545">
        <v>358626</v>
      </c>
      <c r="Z1545">
        <v>39847</v>
      </c>
      <c r="AA1545">
        <v>13282450</v>
      </c>
    </row>
    <row r="1546" spans="1:27">
      <c r="A1546" t="s">
        <v>1734</v>
      </c>
      <c r="B1546" t="s">
        <v>358</v>
      </c>
      <c r="C1546" t="s">
        <v>34</v>
      </c>
      <c r="D1546">
        <v>910</v>
      </c>
      <c r="E1546" s="12">
        <v>41436</v>
      </c>
      <c r="F1546" s="72">
        <f t="shared" si="250"/>
        <v>2013</v>
      </c>
      <c r="G1546" s="70">
        <f t="shared" si="251"/>
        <v>8623.9010989010985</v>
      </c>
      <c r="H1546" s="70" cm="1">
        <f t="array" ref="H1546">INDEX(magic_bricks_appreciation_pivot!$A$13:$K$20,MATCH(C1546,magic_bricks_appreciation_pivot!$A$13:$A$20,0),1+MATCH(F1546,INDEX(magic_bricks_appreciation_pivot!$B$13:$K$13,0),0))</f>
        <v>0.11656080922135968</v>
      </c>
      <c r="I1546" s="70">
        <f t="shared" ref="I1546:I1548" si="253">G1546+G1546*H1546</f>
        <v>9629.1099896339838</v>
      </c>
      <c r="J1546">
        <v>10</v>
      </c>
      <c r="K1546">
        <v>1</v>
      </c>
      <c r="L1546">
        <v>1</v>
      </c>
      <c r="M1546">
        <v>3</v>
      </c>
      <c r="N1546" t="s">
        <v>176</v>
      </c>
      <c r="O1546" t="s">
        <v>161</v>
      </c>
      <c r="P1546" s="12">
        <v>33771</v>
      </c>
      <c r="Q1546" t="s">
        <v>194</v>
      </c>
      <c r="R1546" t="s">
        <v>165</v>
      </c>
      <c r="S1546" t="s">
        <v>162</v>
      </c>
      <c r="T1546" t="s">
        <v>166</v>
      </c>
      <c r="U1546">
        <v>3.9</v>
      </c>
      <c r="V1546">
        <v>3.5</v>
      </c>
      <c r="W1546">
        <v>2.6</v>
      </c>
      <c r="X1546">
        <v>3.35</v>
      </c>
      <c r="Y1546">
        <v>243280</v>
      </c>
      <c r="Z1546">
        <v>102021</v>
      </c>
      <c r="AA1546">
        <v>7847750</v>
      </c>
    </row>
    <row r="1547" spans="1:27">
      <c r="A1547" t="s">
        <v>1735</v>
      </c>
      <c r="B1547" t="s">
        <v>75</v>
      </c>
      <c r="C1547" t="s">
        <v>75</v>
      </c>
      <c r="D1547">
        <v>1512</v>
      </c>
      <c r="E1547" s="12">
        <v>40465</v>
      </c>
      <c r="F1547" s="72">
        <f t="shared" si="250"/>
        <v>2010</v>
      </c>
      <c r="G1547" s="70">
        <f t="shared" si="251"/>
        <v>12256.111111111111</v>
      </c>
      <c r="H1547" s="70" cm="1">
        <f t="array" ref="H1547">INDEX(magic_bricks_appreciation_pivot!$A$13:$K$20,MATCH(C1547,magic_bricks_appreciation_pivot!$A$13:$A$20,0),1+MATCH(F1547,INDEX(magic_bricks_appreciation_pivot!$B$13:$K$13,0),0))</f>
        <v>0.78146973215161719</v>
      </c>
      <c r="I1547" s="70">
        <f t="shared" si="253"/>
        <v>21833.890978331568</v>
      </c>
      <c r="J1547">
        <v>163</v>
      </c>
      <c r="K1547">
        <v>1</v>
      </c>
      <c r="L1547">
        <v>1</v>
      </c>
      <c r="M1547">
        <v>4</v>
      </c>
      <c r="N1547" t="s">
        <v>176</v>
      </c>
      <c r="O1547" t="s">
        <v>155</v>
      </c>
      <c r="P1547" s="12">
        <v>37910</v>
      </c>
      <c r="Q1547" t="s">
        <v>156</v>
      </c>
      <c r="R1547" t="s">
        <v>157</v>
      </c>
      <c r="S1547" t="s">
        <v>158</v>
      </c>
      <c r="T1547" t="s">
        <v>166</v>
      </c>
      <c r="U1547">
        <v>2.1</v>
      </c>
      <c r="V1547">
        <v>4.4000000000000004</v>
      </c>
      <c r="W1547">
        <v>4</v>
      </c>
      <c r="X1547">
        <v>3.53</v>
      </c>
      <c r="Y1547">
        <v>537406</v>
      </c>
      <c r="Z1547">
        <v>148250</v>
      </c>
      <c r="AA1547">
        <v>18531240</v>
      </c>
    </row>
    <row r="1548" spans="1:27">
      <c r="A1548" t="s">
        <v>1736</v>
      </c>
      <c r="B1548" t="s">
        <v>175</v>
      </c>
      <c r="C1548" t="s">
        <v>34</v>
      </c>
      <c r="D1548">
        <v>1061</v>
      </c>
      <c r="E1548" s="12">
        <v>40223</v>
      </c>
      <c r="F1548" s="72">
        <f t="shared" si="250"/>
        <v>2010</v>
      </c>
      <c r="G1548" s="70">
        <f t="shared" si="251"/>
        <v>9882.2054665409996</v>
      </c>
      <c r="H1548" s="70" cm="1">
        <f t="array" ref="H1548">INDEX(magic_bricks_appreciation_pivot!$A$13:$K$20,MATCH(C1548,magic_bricks_appreciation_pivot!$A$13:$A$20,0),1+MATCH(F1548,INDEX(magic_bricks_appreciation_pivot!$B$13:$K$13,0),0))</f>
        <v>0.46848170778869208</v>
      </c>
      <c r="I1548" s="70">
        <f t="shared" si="253"/>
        <v>14511.837960224875</v>
      </c>
      <c r="J1548">
        <v>141</v>
      </c>
      <c r="K1548">
        <v>1</v>
      </c>
      <c r="L1548">
        <v>1</v>
      </c>
      <c r="M1548">
        <v>3</v>
      </c>
      <c r="N1548" t="s">
        <v>184</v>
      </c>
      <c r="O1548" t="s">
        <v>155</v>
      </c>
      <c r="P1548" s="12">
        <v>27448</v>
      </c>
      <c r="Q1548" t="s">
        <v>169</v>
      </c>
      <c r="R1548" t="s">
        <v>177</v>
      </c>
      <c r="S1548" t="s">
        <v>158</v>
      </c>
      <c r="T1548" t="s">
        <v>182</v>
      </c>
      <c r="U1548">
        <v>3.7</v>
      </c>
      <c r="V1548">
        <v>3</v>
      </c>
      <c r="W1548">
        <v>2.2999999999999998</v>
      </c>
      <c r="X1548">
        <v>3</v>
      </c>
      <c r="Y1548">
        <v>304066</v>
      </c>
      <c r="Z1548">
        <v>73395</v>
      </c>
      <c r="AA1548">
        <v>10485020</v>
      </c>
    </row>
    <row r="1549" spans="1:27" hidden="1">
      <c r="A1549" t="s">
        <v>1737</v>
      </c>
      <c r="B1549" t="s">
        <v>51</v>
      </c>
      <c r="C1549" t="s">
        <v>51</v>
      </c>
      <c r="D1549">
        <v>1851</v>
      </c>
      <c r="E1549" s="12">
        <v>38988</v>
      </c>
      <c r="F1549" s="72">
        <f t="shared" si="250"/>
        <v>2006</v>
      </c>
      <c r="G1549" s="70">
        <f t="shared" si="251"/>
        <v>6020.9454349000544</v>
      </c>
      <c r="H1549" s="70" t="e" cm="1">
        <f t="array" ref="H1549">INDEX(magic_bricks_appreciation_pivot!$A$13:$K$20,MATCH(C1549,magic_bricks_appreciation_pivot!$A$13:$A$20,0),1+MATCH(F1549,INDEX(magic_bricks_appreciation_pivot!$B$13:$K$13,0),0))</f>
        <v>#N/A</v>
      </c>
      <c r="I1549" s="70"/>
      <c r="J1549">
        <v>100</v>
      </c>
      <c r="K1549">
        <v>3</v>
      </c>
      <c r="L1549">
        <v>2</v>
      </c>
      <c r="M1549">
        <v>5</v>
      </c>
      <c r="N1549" t="s">
        <v>176</v>
      </c>
      <c r="O1549" t="s">
        <v>161</v>
      </c>
      <c r="P1549" s="12">
        <v>33148</v>
      </c>
      <c r="Q1549" t="s">
        <v>169</v>
      </c>
      <c r="R1549" t="s">
        <v>165</v>
      </c>
      <c r="S1549" t="s">
        <v>158</v>
      </c>
      <c r="T1549" t="s">
        <v>182</v>
      </c>
      <c r="U1549">
        <v>4.7</v>
      </c>
      <c r="V1549">
        <v>3.7</v>
      </c>
      <c r="W1549">
        <v>4.7</v>
      </c>
      <c r="X1549">
        <v>4.25</v>
      </c>
      <c r="Y1549">
        <v>356633</v>
      </c>
      <c r="Z1549">
        <v>200606</v>
      </c>
      <c r="AA1549">
        <v>11144770</v>
      </c>
    </row>
    <row r="1550" spans="1:27">
      <c r="A1550" t="s">
        <v>1738</v>
      </c>
      <c r="B1550" t="s">
        <v>39</v>
      </c>
      <c r="C1550" t="s">
        <v>39</v>
      </c>
      <c r="D1550">
        <v>1655</v>
      </c>
      <c r="E1550" s="12">
        <v>41396</v>
      </c>
      <c r="F1550" s="72">
        <f t="shared" si="250"/>
        <v>2013</v>
      </c>
      <c r="G1550" s="70">
        <f t="shared" si="251"/>
        <v>12439.051359516616</v>
      </c>
      <c r="H1550" s="70" cm="1">
        <f t="array" ref="H1550">INDEX(magic_bricks_appreciation_pivot!$A$13:$K$20,MATCH(C1550,magic_bricks_appreciation_pivot!$A$13:$A$20,0),1+MATCH(F1550,INDEX(magic_bricks_appreciation_pivot!$B$13:$K$13,0),0))</f>
        <v>4.727764965406598E-2</v>
      </c>
      <c r="I1550" s="70">
        <f t="shared" ref="I1550:I1551" si="254">G1550+G1550*H1550</f>
        <v>13027.140471720775</v>
      </c>
      <c r="J1550">
        <v>157</v>
      </c>
      <c r="K1550">
        <v>1</v>
      </c>
      <c r="L1550">
        <v>1</v>
      </c>
      <c r="M1550">
        <v>4</v>
      </c>
      <c r="N1550" t="s">
        <v>154</v>
      </c>
      <c r="O1550" t="s">
        <v>155</v>
      </c>
      <c r="P1550" s="12">
        <v>32636</v>
      </c>
      <c r="Q1550" t="s">
        <v>156</v>
      </c>
      <c r="R1550" t="s">
        <v>177</v>
      </c>
      <c r="S1550" t="s">
        <v>162</v>
      </c>
      <c r="T1550" t="s">
        <v>182</v>
      </c>
      <c r="U1550">
        <v>2</v>
      </c>
      <c r="V1550">
        <v>4.9000000000000004</v>
      </c>
      <c r="W1550">
        <v>4.5999999999999996</v>
      </c>
      <c r="X1550">
        <v>3.7650000000000001</v>
      </c>
      <c r="Y1550">
        <v>658772</v>
      </c>
      <c r="Z1550">
        <v>144106</v>
      </c>
      <c r="AA1550">
        <v>20586630</v>
      </c>
    </row>
    <row r="1551" spans="1:27">
      <c r="A1551" t="s">
        <v>1739</v>
      </c>
      <c r="B1551" t="s">
        <v>23</v>
      </c>
      <c r="C1551" t="s">
        <v>23</v>
      </c>
      <c r="D1551">
        <v>895</v>
      </c>
      <c r="E1551" s="12">
        <v>40835</v>
      </c>
      <c r="F1551" s="72">
        <f t="shared" si="250"/>
        <v>2011</v>
      </c>
      <c r="G1551" s="70">
        <f t="shared" si="251"/>
        <v>6075.4189944134077</v>
      </c>
      <c r="H1551" s="70" cm="1">
        <f t="array" ref="H1551">INDEX(magic_bricks_appreciation_pivot!$A$13:$K$20,MATCH(C1551,magic_bricks_appreciation_pivot!$A$13:$A$20,0),1+MATCH(F1551,INDEX(magic_bricks_appreciation_pivot!$B$13:$K$13,0),0))</f>
        <v>0.30621792098525186</v>
      </c>
      <c r="I1551" s="70">
        <f t="shared" si="254"/>
        <v>7935.8211679969909</v>
      </c>
      <c r="J1551">
        <v>44</v>
      </c>
      <c r="K1551">
        <v>1</v>
      </c>
      <c r="L1551">
        <v>1</v>
      </c>
      <c r="M1551">
        <v>3</v>
      </c>
      <c r="N1551" t="s">
        <v>184</v>
      </c>
      <c r="O1551" t="s">
        <v>161</v>
      </c>
      <c r="P1551" s="12">
        <v>23315</v>
      </c>
      <c r="Q1551" t="s">
        <v>194</v>
      </c>
      <c r="R1551" t="s">
        <v>165</v>
      </c>
      <c r="S1551" t="s">
        <v>162</v>
      </c>
      <c r="T1551" t="s">
        <v>171</v>
      </c>
      <c r="U1551">
        <v>2.4</v>
      </c>
      <c r="V1551">
        <v>3.8</v>
      </c>
      <c r="W1551">
        <v>4.0999999999999996</v>
      </c>
      <c r="X1551">
        <v>3.5</v>
      </c>
      <c r="Y1551">
        <v>168563</v>
      </c>
      <c r="Z1551">
        <v>48938</v>
      </c>
      <c r="AA1551">
        <v>5437500</v>
      </c>
    </row>
    <row r="1552" spans="1:27" hidden="1">
      <c r="A1552" t="s">
        <v>1740</v>
      </c>
      <c r="B1552" t="s">
        <v>23</v>
      </c>
      <c r="C1552" t="s">
        <v>23</v>
      </c>
      <c r="D1552">
        <v>1192</v>
      </c>
      <c r="E1552" s="12">
        <v>40178</v>
      </c>
      <c r="F1552" s="72">
        <f t="shared" si="250"/>
        <v>2009</v>
      </c>
      <c r="G1552" s="70">
        <f t="shared" si="251"/>
        <v>7239.7231543624157</v>
      </c>
      <c r="H1552" s="70" t="e" cm="1">
        <f t="array" ref="H1552">INDEX(magic_bricks_appreciation_pivot!$A$13:$K$20,MATCH(C1552,magic_bricks_appreciation_pivot!$A$13:$A$20,0),1+MATCH(F1552,INDEX(magic_bricks_appreciation_pivot!$B$13:$K$13,0),0))</f>
        <v>#N/A</v>
      </c>
      <c r="I1552" s="70"/>
      <c r="J1552">
        <v>146</v>
      </c>
      <c r="K1552">
        <v>1</v>
      </c>
      <c r="L1552">
        <v>1</v>
      </c>
      <c r="M1552">
        <v>3</v>
      </c>
      <c r="N1552" t="s">
        <v>184</v>
      </c>
      <c r="O1552" t="s">
        <v>161</v>
      </c>
      <c r="P1552" s="12">
        <v>36893</v>
      </c>
      <c r="Q1552" t="s">
        <v>169</v>
      </c>
      <c r="R1552" t="s">
        <v>165</v>
      </c>
      <c r="S1552" t="s">
        <v>158</v>
      </c>
      <c r="T1552" t="s">
        <v>182</v>
      </c>
      <c r="U1552">
        <v>5</v>
      </c>
      <c r="V1552">
        <v>4.7</v>
      </c>
      <c r="W1552">
        <v>2.5</v>
      </c>
      <c r="X1552">
        <v>3.91</v>
      </c>
      <c r="Y1552">
        <v>414228</v>
      </c>
      <c r="Z1552">
        <v>120817</v>
      </c>
      <c r="AA1552">
        <v>8629750</v>
      </c>
    </row>
    <row r="1553" spans="1:27" hidden="1">
      <c r="A1553" t="s">
        <v>1741</v>
      </c>
      <c r="B1553" t="s">
        <v>51</v>
      </c>
      <c r="C1553" t="s">
        <v>51</v>
      </c>
      <c r="D1553">
        <v>1670</v>
      </c>
      <c r="E1553" s="12">
        <v>40097</v>
      </c>
      <c r="F1553" s="72">
        <f t="shared" si="250"/>
        <v>2009</v>
      </c>
      <c r="G1553" s="70">
        <f t="shared" si="251"/>
        <v>4878.7604790419164</v>
      </c>
      <c r="H1553" s="70" t="e" cm="1">
        <f t="array" ref="H1553">INDEX(magic_bricks_appreciation_pivot!$A$13:$K$20,MATCH(C1553,magic_bricks_appreciation_pivot!$A$13:$A$20,0),1+MATCH(F1553,INDEX(magic_bricks_appreciation_pivot!$B$13:$K$13,0),0))</f>
        <v>#N/A</v>
      </c>
      <c r="I1553" s="70"/>
      <c r="J1553">
        <v>197</v>
      </c>
      <c r="K1553">
        <v>2</v>
      </c>
      <c r="L1553">
        <v>1</v>
      </c>
      <c r="M1553">
        <v>4</v>
      </c>
      <c r="N1553" t="s">
        <v>176</v>
      </c>
      <c r="O1553" t="s">
        <v>161</v>
      </c>
      <c r="P1553" s="12">
        <v>25862</v>
      </c>
      <c r="Q1553" t="s">
        <v>169</v>
      </c>
      <c r="R1553" t="s">
        <v>177</v>
      </c>
      <c r="S1553" t="s">
        <v>178</v>
      </c>
      <c r="T1553" t="s">
        <v>163</v>
      </c>
      <c r="U1553">
        <v>4.5999999999999996</v>
      </c>
      <c r="V1553">
        <v>3.3</v>
      </c>
      <c r="W1553">
        <v>2.8</v>
      </c>
      <c r="X1553">
        <v>3.48</v>
      </c>
      <c r="Y1553">
        <v>252573</v>
      </c>
      <c r="Z1553">
        <v>57033</v>
      </c>
      <c r="AA1553">
        <v>8147530</v>
      </c>
    </row>
    <row r="1554" spans="1:27">
      <c r="A1554" t="s">
        <v>1742</v>
      </c>
      <c r="B1554" t="s">
        <v>39</v>
      </c>
      <c r="C1554" t="s">
        <v>39</v>
      </c>
      <c r="D1554">
        <v>1532</v>
      </c>
      <c r="E1554" s="12">
        <v>40727</v>
      </c>
      <c r="F1554" s="72">
        <f t="shared" si="250"/>
        <v>2011</v>
      </c>
      <c r="G1554" s="70">
        <f t="shared" si="251"/>
        <v>7376.8276762402093</v>
      </c>
      <c r="H1554" s="70" cm="1">
        <f t="array" ref="H1554">INDEX(magic_bricks_appreciation_pivot!$A$13:$K$20,MATCH(C1554,magic_bricks_appreciation_pivot!$A$13:$A$20,0),1+MATCH(F1554,INDEX(magic_bricks_appreciation_pivot!$B$13:$K$13,0),0))</f>
        <v>0.32133594787779113</v>
      </c>
      <c r="I1554" s="70">
        <f>G1554+G1554*H1554</f>
        <v>9747.2675899159804</v>
      </c>
      <c r="J1554">
        <v>153</v>
      </c>
      <c r="K1554">
        <v>1</v>
      </c>
      <c r="L1554">
        <v>1</v>
      </c>
      <c r="M1554">
        <v>4</v>
      </c>
      <c r="N1554" t="s">
        <v>193</v>
      </c>
      <c r="O1554" t="s">
        <v>161</v>
      </c>
      <c r="P1554" s="12">
        <v>31602</v>
      </c>
      <c r="Q1554" t="s">
        <v>194</v>
      </c>
      <c r="R1554" t="s">
        <v>157</v>
      </c>
      <c r="S1554" t="s">
        <v>158</v>
      </c>
      <c r="T1554" t="s">
        <v>166</v>
      </c>
      <c r="U1554">
        <v>4.5</v>
      </c>
      <c r="V1554">
        <v>4.0999999999999996</v>
      </c>
      <c r="W1554">
        <v>4.0999999999999996</v>
      </c>
      <c r="X1554">
        <v>4.24</v>
      </c>
      <c r="Y1554">
        <v>395546</v>
      </c>
      <c r="Z1554">
        <v>67808</v>
      </c>
      <c r="AA1554">
        <v>11301300</v>
      </c>
    </row>
    <row r="1555" spans="1:27" hidden="1">
      <c r="A1555" t="s">
        <v>1743</v>
      </c>
      <c r="B1555" t="s">
        <v>51</v>
      </c>
      <c r="C1555" t="s">
        <v>51</v>
      </c>
      <c r="D1555">
        <v>1896</v>
      </c>
      <c r="E1555" s="12">
        <v>38826</v>
      </c>
      <c r="F1555" s="72">
        <f t="shared" si="250"/>
        <v>2006</v>
      </c>
      <c r="G1555" s="70">
        <f t="shared" si="251"/>
        <v>5227.7742616033756</v>
      </c>
      <c r="H1555" s="70" t="e" cm="1">
        <f t="array" ref="H1555">INDEX(magic_bricks_appreciation_pivot!$A$13:$K$20,MATCH(C1555,magic_bricks_appreciation_pivot!$A$13:$A$20,0),1+MATCH(F1555,INDEX(magic_bricks_appreciation_pivot!$B$13:$K$13,0),0))</f>
        <v>#N/A</v>
      </c>
      <c r="I1555" s="70"/>
      <c r="J1555">
        <v>188</v>
      </c>
      <c r="K1555">
        <v>3</v>
      </c>
      <c r="L1555">
        <v>2</v>
      </c>
      <c r="M1555">
        <v>5</v>
      </c>
      <c r="N1555" t="s">
        <v>168</v>
      </c>
      <c r="O1555" t="s">
        <v>161</v>
      </c>
      <c r="P1555" s="12">
        <v>34081</v>
      </c>
      <c r="Q1555" t="s">
        <v>169</v>
      </c>
      <c r="R1555" t="s">
        <v>157</v>
      </c>
      <c r="S1555" t="s">
        <v>178</v>
      </c>
      <c r="T1555" t="s">
        <v>163</v>
      </c>
      <c r="U1555">
        <v>2.2000000000000002</v>
      </c>
      <c r="V1555">
        <v>4.4000000000000004</v>
      </c>
      <c r="W1555">
        <v>2.7</v>
      </c>
      <c r="X1555">
        <v>3.34</v>
      </c>
      <c r="Y1555">
        <v>386563</v>
      </c>
      <c r="Z1555">
        <v>109030</v>
      </c>
      <c r="AA1555">
        <v>9911860</v>
      </c>
    </row>
    <row r="1556" spans="1:27">
      <c r="A1556" t="s">
        <v>1744</v>
      </c>
      <c r="B1556" t="s">
        <v>23</v>
      </c>
      <c r="C1556" t="s">
        <v>23</v>
      </c>
      <c r="D1556">
        <v>1296</v>
      </c>
      <c r="E1556" s="12">
        <v>40748</v>
      </c>
      <c r="F1556" s="72">
        <f t="shared" si="250"/>
        <v>2011</v>
      </c>
      <c r="G1556" s="70">
        <f t="shared" si="251"/>
        <v>5044.174382716049</v>
      </c>
      <c r="H1556" s="70" cm="1">
        <f t="array" ref="H1556">INDEX(magic_bricks_appreciation_pivot!$A$13:$K$20,MATCH(C1556,magic_bricks_appreciation_pivot!$A$13:$A$20,0),1+MATCH(F1556,INDEX(magic_bricks_appreciation_pivot!$B$13:$K$13,0),0))</f>
        <v>0.30621792098525186</v>
      </c>
      <c r="I1556" s="70">
        <f>G1556+G1556*H1556</f>
        <v>6588.7909752784235</v>
      </c>
      <c r="J1556">
        <v>166</v>
      </c>
      <c r="K1556">
        <v>1</v>
      </c>
      <c r="L1556">
        <v>1</v>
      </c>
      <c r="M1556">
        <v>3</v>
      </c>
      <c r="N1556" t="s">
        <v>176</v>
      </c>
      <c r="O1556" t="s">
        <v>155</v>
      </c>
      <c r="P1556" s="12">
        <v>36733</v>
      </c>
      <c r="Q1556" t="s">
        <v>169</v>
      </c>
      <c r="R1556" t="s">
        <v>157</v>
      </c>
      <c r="S1556" t="s">
        <v>178</v>
      </c>
      <c r="T1556" t="s">
        <v>173</v>
      </c>
      <c r="U1556">
        <v>3.7</v>
      </c>
      <c r="V1556">
        <v>2.7</v>
      </c>
      <c r="W1556">
        <v>2</v>
      </c>
      <c r="X1556">
        <v>2.72</v>
      </c>
      <c r="Y1556">
        <v>281102</v>
      </c>
      <c r="Z1556">
        <v>78447</v>
      </c>
      <c r="AA1556">
        <v>6537250</v>
      </c>
    </row>
    <row r="1557" spans="1:27" hidden="1">
      <c r="A1557" t="s">
        <v>1745</v>
      </c>
      <c r="B1557" t="s">
        <v>201</v>
      </c>
      <c r="C1557" t="s">
        <v>201</v>
      </c>
      <c r="D1557">
        <v>2045</v>
      </c>
      <c r="E1557" s="12">
        <v>40139</v>
      </c>
      <c r="F1557" s="72">
        <f t="shared" si="250"/>
        <v>2009</v>
      </c>
      <c r="G1557" s="70">
        <f t="shared" si="251"/>
        <v>8292.0586797066007</v>
      </c>
      <c r="H1557" s="70" t="e" cm="1">
        <f t="array" ref="H1557">INDEX(magic_bricks_appreciation_pivot!$A$13:$K$20,MATCH(C1557,magic_bricks_appreciation_pivot!$A$13:$A$20,0),1+MATCH(F1557,INDEX(magic_bricks_appreciation_pivot!$B$13:$K$13,0),0))</f>
        <v>#N/A</v>
      </c>
      <c r="I1557" s="70"/>
      <c r="J1557">
        <v>161</v>
      </c>
      <c r="K1557">
        <v>3</v>
      </c>
      <c r="L1557">
        <v>2</v>
      </c>
      <c r="M1557">
        <v>5</v>
      </c>
      <c r="N1557" t="s">
        <v>168</v>
      </c>
      <c r="O1557" t="s">
        <v>155</v>
      </c>
      <c r="P1557" s="12">
        <v>35394</v>
      </c>
      <c r="Q1557" t="s">
        <v>156</v>
      </c>
      <c r="R1557" t="s">
        <v>177</v>
      </c>
      <c r="S1557" t="s">
        <v>158</v>
      </c>
      <c r="T1557" t="s">
        <v>166</v>
      </c>
      <c r="U1557">
        <v>3.1</v>
      </c>
      <c r="V1557">
        <v>2</v>
      </c>
      <c r="W1557">
        <v>4.5</v>
      </c>
      <c r="X1557">
        <v>3.33</v>
      </c>
      <c r="Y1557">
        <v>559590</v>
      </c>
      <c r="Z1557">
        <v>406974</v>
      </c>
      <c r="AA1557">
        <v>16957260</v>
      </c>
    </row>
    <row r="1558" spans="1:27">
      <c r="A1558" t="s">
        <v>1746</v>
      </c>
      <c r="B1558" t="s">
        <v>56</v>
      </c>
      <c r="C1558" t="s">
        <v>56</v>
      </c>
      <c r="D1558">
        <v>722</v>
      </c>
      <c r="E1558" s="12">
        <v>40984</v>
      </c>
      <c r="F1558" s="72">
        <f t="shared" si="250"/>
        <v>2012</v>
      </c>
      <c r="G1558" s="70">
        <f t="shared" si="251"/>
        <v>7355.8656509695293</v>
      </c>
      <c r="H1558" s="70" cm="1">
        <f t="array" ref="H1558">INDEX(magic_bricks_appreciation_pivot!$A$13:$K$20,MATCH(C1558,magic_bricks_appreciation_pivot!$A$13:$A$20,0),1+MATCH(F1558,INDEX(magic_bricks_appreciation_pivot!$B$13:$K$13,0),0))</f>
        <v>0.4006045824602385</v>
      </c>
      <c r="I1558" s="70">
        <f t="shared" ref="I1558:I1559" si="255">G1558+G1558*H1558</f>
        <v>10302.659138709787</v>
      </c>
      <c r="J1558">
        <v>22</v>
      </c>
      <c r="K1558">
        <v>1</v>
      </c>
      <c r="L1558">
        <v>1</v>
      </c>
      <c r="M1558">
        <v>2</v>
      </c>
      <c r="N1558" t="s">
        <v>176</v>
      </c>
      <c r="O1558" t="s">
        <v>161</v>
      </c>
      <c r="P1558" s="12">
        <v>37699</v>
      </c>
      <c r="Q1558" t="s">
        <v>194</v>
      </c>
      <c r="R1558" t="s">
        <v>170</v>
      </c>
      <c r="S1558" t="s">
        <v>158</v>
      </c>
      <c r="T1558" t="s">
        <v>173</v>
      </c>
      <c r="U1558">
        <v>3</v>
      </c>
      <c r="V1558">
        <v>2.2000000000000002</v>
      </c>
      <c r="W1558">
        <v>2.7</v>
      </c>
      <c r="X1558">
        <v>2.69</v>
      </c>
      <c r="Y1558">
        <v>201816</v>
      </c>
      <c r="Z1558">
        <v>10622</v>
      </c>
      <c r="AA1558">
        <v>5310935</v>
      </c>
    </row>
    <row r="1559" spans="1:27">
      <c r="A1559" t="s">
        <v>1747</v>
      </c>
      <c r="B1559" t="s">
        <v>56</v>
      </c>
      <c r="C1559" t="s">
        <v>56</v>
      </c>
      <c r="D1559">
        <v>637</v>
      </c>
      <c r="E1559" s="12">
        <v>40785</v>
      </c>
      <c r="F1559" s="72">
        <f t="shared" si="250"/>
        <v>2011</v>
      </c>
      <c r="G1559" s="70">
        <f t="shared" si="251"/>
        <v>16604.340659340658</v>
      </c>
      <c r="H1559" s="70" cm="1">
        <f t="array" ref="H1559">INDEX(magic_bricks_appreciation_pivot!$A$13:$K$20,MATCH(C1559,magic_bricks_appreciation_pivot!$A$13:$A$20,0),1+MATCH(F1559,INDEX(magic_bricks_appreciation_pivot!$B$13:$K$13,0),0))</f>
        <v>0.33228770983948047</v>
      </c>
      <c r="I1559" s="70">
        <f t="shared" si="255"/>
        <v>22121.758990427534</v>
      </c>
      <c r="J1559">
        <v>197</v>
      </c>
      <c r="K1559">
        <v>1</v>
      </c>
      <c r="L1559">
        <v>1</v>
      </c>
      <c r="M1559">
        <v>2</v>
      </c>
      <c r="N1559" t="s">
        <v>176</v>
      </c>
      <c r="O1559" t="s">
        <v>155</v>
      </c>
      <c r="P1559" s="12">
        <v>36770</v>
      </c>
      <c r="Q1559" t="s">
        <v>156</v>
      </c>
      <c r="R1559" t="s">
        <v>157</v>
      </c>
      <c r="S1559" t="s">
        <v>158</v>
      </c>
      <c r="T1559" t="s">
        <v>166</v>
      </c>
      <c r="U1559">
        <v>3</v>
      </c>
      <c r="V1559">
        <v>2.6</v>
      </c>
      <c r="W1559">
        <v>4.3</v>
      </c>
      <c r="X1559">
        <v>3.57</v>
      </c>
      <c r="Y1559">
        <v>391348</v>
      </c>
      <c r="Z1559">
        <v>42308</v>
      </c>
      <c r="AA1559">
        <v>10576965</v>
      </c>
    </row>
    <row r="1560" spans="1:27" hidden="1">
      <c r="A1560" t="s">
        <v>1748</v>
      </c>
      <c r="B1560" t="s">
        <v>51</v>
      </c>
      <c r="C1560" t="s">
        <v>51</v>
      </c>
      <c r="D1560">
        <v>1519</v>
      </c>
      <c r="E1560" s="12">
        <v>39090</v>
      </c>
      <c r="F1560" s="72">
        <f t="shared" si="250"/>
        <v>2007</v>
      </c>
      <c r="G1560" s="70">
        <f t="shared" si="251"/>
        <v>8349.1639236339706</v>
      </c>
      <c r="H1560" s="70" t="e" cm="1">
        <f t="array" ref="H1560">INDEX(magic_bricks_appreciation_pivot!$A$13:$K$20,MATCH(C1560,magic_bricks_appreciation_pivot!$A$13:$A$20,0),1+MATCH(F1560,INDEX(magic_bricks_appreciation_pivot!$B$13:$K$13,0),0))</f>
        <v>#N/A</v>
      </c>
      <c r="I1560" s="70"/>
      <c r="J1560">
        <v>109</v>
      </c>
      <c r="K1560">
        <v>2</v>
      </c>
      <c r="L1560">
        <v>1</v>
      </c>
      <c r="M1560">
        <v>4</v>
      </c>
      <c r="N1560" t="s">
        <v>176</v>
      </c>
      <c r="O1560" t="s">
        <v>155</v>
      </c>
      <c r="P1560" s="12">
        <v>23030</v>
      </c>
      <c r="Q1560" t="s">
        <v>156</v>
      </c>
      <c r="R1560" t="s">
        <v>157</v>
      </c>
      <c r="S1560" t="s">
        <v>178</v>
      </c>
      <c r="T1560" t="s">
        <v>163</v>
      </c>
      <c r="U1560">
        <v>3.4</v>
      </c>
      <c r="V1560">
        <v>4</v>
      </c>
      <c r="W1560">
        <v>4</v>
      </c>
      <c r="X1560">
        <v>3.85</v>
      </c>
      <c r="Y1560">
        <v>405836</v>
      </c>
      <c r="Z1560">
        <v>114141</v>
      </c>
      <c r="AA1560">
        <v>12682380</v>
      </c>
    </row>
    <row r="1561" spans="1:27">
      <c r="A1561" t="s">
        <v>1749</v>
      </c>
      <c r="B1561" t="s">
        <v>23</v>
      </c>
      <c r="C1561" t="s">
        <v>23</v>
      </c>
      <c r="D1561">
        <v>1107</v>
      </c>
      <c r="E1561" s="12">
        <v>40494</v>
      </c>
      <c r="F1561" s="72">
        <f t="shared" si="250"/>
        <v>2010</v>
      </c>
      <c r="G1561" s="70">
        <f t="shared" si="251"/>
        <v>4030.713640469738</v>
      </c>
      <c r="H1561" s="70" cm="1">
        <f t="array" ref="H1561">INDEX(magic_bricks_appreciation_pivot!$A$13:$K$20,MATCH(C1561,magic_bricks_appreciation_pivot!$A$13:$A$20,0),1+MATCH(F1561,INDEX(magic_bricks_appreciation_pivot!$B$13:$K$13,0),0))</f>
        <v>0.49881786187527283</v>
      </c>
      <c r="I1561" s="70">
        <f>G1561+G1561*H1561</f>
        <v>6041.3056004403497</v>
      </c>
      <c r="J1561">
        <v>41</v>
      </c>
      <c r="K1561">
        <v>1</v>
      </c>
      <c r="L1561">
        <v>1</v>
      </c>
      <c r="M1561">
        <v>3</v>
      </c>
      <c r="N1561" t="s">
        <v>154</v>
      </c>
      <c r="O1561" t="s">
        <v>161</v>
      </c>
      <c r="P1561" s="12">
        <v>23704</v>
      </c>
      <c r="Q1561" t="s">
        <v>194</v>
      </c>
      <c r="R1561" t="s">
        <v>177</v>
      </c>
      <c r="S1561" t="s">
        <v>162</v>
      </c>
      <c r="T1561" t="s">
        <v>159</v>
      </c>
      <c r="U1561">
        <v>3.2</v>
      </c>
      <c r="V1561">
        <v>3</v>
      </c>
      <c r="W1561">
        <v>2.2000000000000002</v>
      </c>
      <c r="X1561">
        <v>2.74</v>
      </c>
      <c r="Y1561">
        <v>178480</v>
      </c>
      <c r="Z1561">
        <v>89240</v>
      </c>
      <c r="AA1561">
        <v>4462000</v>
      </c>
    </row>
    <row r="1562" spans="1:27" hidden="1">
      <c r="A1562" t="s">
        <v>1750</v>
      </c>
      <c r="B1562" t="s">
        <v>39</v>
      </c>
      <c r="C1562" t="s">
        <v>39</v>
      </c>
      <c r="D1562">
        <v>1788</v>
      </c>
      <c r="E1562" s="12">
        <v>39293</v>
      </c>
      <c r="F1562" s="72">
        <f t="shared" si="250"/>
        <v>2007</v>
      </c>
      <c r="G1562" s="70">
        <f t="shared" si="251"/>
        <v>7596.0011185682324</v>
      </c>
      <c r="H1562" s="70" t="e" cm="1">
        <f t="array" ref="H1562">INDEX(magic_bricks_appreciation_pivot!$A$13:$K$20,MATCH(C1562,magic_bricks_appreciation_pivot!$A$13:$A$20,0),1+MATCH(F1562,INDEX(magic_bricks_appreciation_pivot!$B$13:$K$13,0),0))</f>
        <v>#N/A</v>
      </c>
      <c r="I1562" s="70"/>
      <c r="J1562">
        <v>113</v>
      </c>
      <c r="K1562">
        <v>1</v>
      </c>
      <c r="L1562">
        <v>1</v>
      </c>
      <c r="M1562">
        <v>4</v>
      </c>
      <c r="N1562" t="s">
        <v>176</v>
      </c>
      <c r="O1562" t="s">
        <v>155</v>
      </c>
      <c r="P1562" s="12">
        <v>30168</v>
      </c>
      <c r="Q1562" t="s">
        <v>194</v>
      </c>
      <c r="R1562" t="s">
        <v>157</v>
      </c>
      <c r="S1562" t="s">
        <v>158</v>
      </c>
      <c r="T1562" t="s">
        <v>182</v>
      </c>
      <c r="U1562">
        <v>4</v>
      </c>
      <c r="V1562">
        <v>3.7</v>
      </c>
      <c r="W1562">
        <v>3.2</v>
      </c>
      <c r="X1562">
        <v>3.605</v>
      </c>
      <c r="Y1562">
        <v>516103</v>
      </c>
      <c r="Z1562">
        <v>176561</v>
      </c>
      <c r="AA1562">
        <v>13581650</v>
      </c>
    </row>
    <row r="1563" spans="1:27">
      <c r="A1563" t="s">
        <v>1751</v>
      </c>
      <c r="B1563" t="s">
        <v>23</v>
      </c>
      <c r="C1563" t="s">
        <v>23</v>
      </c>
      <c r="D1563">
        <v>923</v>
      </c>
      <c r="E1563" s="12">
        <v>40219</v>
      </c>
      <c r="F1563" s="72">
        <f t="shared" si="250"/>
        <v>2010</v>
      </c>
      <c r="G1563" s="70">
        <f t="shared" si="251"/>
        <v>7959.6424702058503</v>
      </c>
      <c r="H1563" s="70" cm="1">
        <f t="array" ref="H1563">INDEX(magic_bricks_appreciation_pivot!$A$13:$K$20,MATCH(C1563,magic_bricks_appreciation_pivot!$A$13:$A$20,0),1+MATCH(F1563,INDEX(magic_bricks_appreciation_pivot!$B$13:$K$13,0),0))</f>
        <v>0.49881786187527283</v>
      </c>
      <c r="I1563" s="70">
        <f t="shared" ref="I1563:I1571" si="256">G1563+G1563*H1563</f>
        <v>11930.054308485547</v>
      </c>
      <c r="J1563">
        <v>75</v>
      </c>
      <c r="K1563">
        <v>1</v>
      </c>
      <c r="L1563">
        <v>1</v>
      </c>
      <c r="M1563">
        <v>3</v>
      </c>
      <c r="N1563" t="s">
        <v>168</v>
      </c>
      <c r="O1563" t="s">
        <v>155</v>
      </c>
      <c r="P1563" s="12">
        <v>35474</v>
      </c>
      <c r="Q1563" t="s">
        <v>1752</v>
      </c>
      <c r="R1563" t="s">
        <v>177</v>
      </c>
      <c r="S1563" t="s">
        <v>158</v>
      </c>
      <c r="T1563" t="s">
        <v>159</v>
      </c>
      <c r="U1563">
        <v>3.9</v>
      </c>
      <c r="V1563">
        <v>3.6</v>
      </c>
      <c r="W1563">
        <v>2.4</v>
      </c>
      <c r="X1563">
        <v>3.21</v>
      </c>
      <c r="Y1563">
        <v>257136</v>
      </c>
      <c r="Z1563">
        <v>80814</v>
      </c>
      <c r="AA1563">
        <v>7346750</v>
      </c>
    </row>
    <row r="1564" spans="1:27">
      <c r="A1564" t="s">
        <v>1753</v>
      </c>
      <c r="B1564" t="s">
        <v>175</v>
      </c>
      <c r="C1564" t="s">
        <v>34</v>
      </c>
      <c r="D1564">
        <v>1261</v>
      </c>
      <c r="E1564" s="12">
        <v>40576</v>
      </c>
      <c r="F1564" s="72">
        <f t="shared" si="250"/>
        <v>2011</v>
      </c>
      <c r="G1564" s="70">
        <f t="shared" si="251"/>
        <v>7789.651070578906</v>
      </c>
      <c r="H1564" s="70" cm="1">
        <f t="array" ref="H1564">INDEX(magic_bricks_appreciation_pivot!$A$13:$K$20,MATCH(C1564,magic_bricks_appreciation_pivot!$A$13:$A$20,0),1+MATCH(F1564,INDEX(magic_bricks_appreciation_pivot!$B$13:$K$13,0),0))</f>
        <v>0.22839026915113872</v>
      </c>
      <c r="I1564" s="70">
        <f t="shared" si="256"/>
        <v>9568.7315751818787</v>
      </c>
      <c r="J1564">
        <v>181</v>
      </c>
      <c r="K1564">
        <v>2</v>
      </c>
      <c r="L1564">
        <v>1</v>
      </c>
      <c r="M1564">
        <v>4</v>
      </c>
      <c r="N1564" t="s">
        <v>184</v>
      </c>
      <c r="O1564" t="s">
        <v>155</v>
      </c>
      <c r="P1564" s="12">
        <v>32911</v>
      </c>
      <c r="Q1564" t="s">
        <v>194</v>
      </c>
      <c r="R1564" t="s">
        <v>170</v>
      </c>
      <c r="S1564" t="s">
        <v>158</v>
      </c>
      <c r="T1564" t="s">
        <v>163</v>
      </c>
      <c r="U1564">
        <v>2.1</v>
      </c>
      <c r="V1564">
        <v>2</v>
      </c>
      <c r="W1564">
        <v>3.2</v>
      </c>
      <c r="X1564">
        <v>2.39</v>
      </c>
      <c r="Y1564">
        <v>294683</v>
      </c>
      <c r="Z1564">
        <v>127696</v>
      </c>
      <c r="AA1564">
        <v>9822750</v>
      </c>
    </row>
    <row r="1565" spans="1:27">
      <c r="A1565" t="s">
        <v>1754</v>
      </c>
      <c r="B1565" t="s">
        <v>75</v>
      </c>
      <c r="C1565" t="s">
        <v>75</v>
      </c>
      <c r="D1565">
        <v>1773</v>
      </c>
      <c r="E1565" s="12">
        <v>40339</v>
      </c>
      <c r="F1565" s="72">
        <f t="shared" si="250"/>
        <v>2010</v>
      </c>
      <c r="G1565" s="70">
        <f t="shared" si="251"/>
        <v>7953.327693175409</v>
      </c>
      <c r="H1565" s="70" cm="1">
        <f t="array" ref="H1565">INDEX(magic_bricks_appreciation_pivot!$A$13:$K$20,MATCH(C1565,magic_bricks_appreciation_pivot!$A$13:$A$20,0),1+MATCH(F1565,INDEX(magic_bricks_appreciation_pivot!$B$13:$K$13,0),0))</f>
        <v>0.78146973215161719</v>
      </c>
      <c r="I1565" s="70">
        <f t="shared" si="256"/>
        <v>14168.612555275235</v>
      </c>
      <c r="J1565">
        <v>182</v>
      </c>
      <c r="K1565">
        <v>1</v>
      </c>
      <c r="L1565">
        <v>1</v>
      </c>
      <c r="M1565">
        <v>4</v>
      </c>
      <c r="N1565" t="s">
        <v>193</v>
      </c>
      <c r="O1565" t="s">
        <v>161</v>
      </c>
      <c r="P1565" s="12">
        <v>28294</v>
      </c>
      <c r="Q1565" t="s">
        <v>169</v>
      </c>
      <c r="R1565" t="s">
        <v>177</v>
      </c>
      <c r="S1565" t="s">
        <v>162</v>
      </c>
      <c r="T1565" t="s">
        <v>182</v>
      </c>
      <c r="U1565">
        <v>2.6</v>
      </c>
      <c r="V1565">
        <v>3.4</v>
      </c>
      <c r="W1565">
        <v>2.6</v>
      </c>
      <c r="X1565">
        <v>2.8</v>
      </c>
      <c r="Y1565">
        <v>423038</v>
      </c>
      <c r="Z1565">
        <v>267924</v>
      </c>
      <c r="AA1565">
        <v>14101250</v>
      </c>
    </row>
    <row r="1566" spans="1:27">
      <c r="A1566" t="s">
        <v>1755</v>
      </c>
      <c r="B1566" t="s">
        <v>175</v>
      </c>
      <c r="C1566" t="s">
        <v>34</v>
      </c>
      <c r="D1566">
        <v>1104</v>
      </c>
      <c r="E1566" s="12">
        <v>40322</v>
      </c>
      <c r="F1566" s="72">
        <f t="shared" si="250"/>
        <v>2010</v>
      </c>
      <c r="G1566" s="70">
        <f t="shared" si="251"/>
        <v>8802.7445652173919</v>
      </c>
      <c r="H1566" s="70" cm="1">
        <f t="array" ref="H1566">INDEX(magic_bricks_appreciation_pivot!$A$13:$K$20,MATCH(C1566,magic_bricks_appreciation_pivot!$A$13:$A$20,0),1+MATCH(F1566,INDEX(magic_bricks_appreciation_pivot!$B$13:$K$13,0),0))</f>
        <v>0.46848170778869208</v>
      </c>
      <c r="I1566" s="70">
        <f t="shared" si="256"/>
        <v>12926.669372358065</v>
      </c>
      <c r="J1566">
        <v>124</v>
      </c>
      <c r="K1566">
        <v>1</v>
      </c>
      <c r="L1566">
        <v>1</v>
      </c>
      <c r="M1566">
        <v>3</v>
      </c>
      <c r="N1566" t="s">
        <v>176</v>
      </c>
      <c r="O1566" t="s">
        <v>155</v>
      </c>
      <c r="P1566" s="12">
        <v>38497</v>
      </c>
      <c r="Q1566" t="s">
        <v>169</v>
      </c>
      <c r="R1566" t="s">
        <v>157</v>
      </c>
      <c r="S1566" t="s">
        <v>158</v>
      </c>
      <c r="T1566" t="s">
        <v>163</v>
      </c>
      <c r="U1566">
        <v>2.6</v>
      </c>
      <c r="V1566">
        <v>3.7</v>
      </c>
      <c r="W1566">
        <v>4.7</v>
      </c>
      <c r="X1566">
        <v>3.67</v>
      </c>
      <c r="Y1566">
        <v>281829</v>
      </c>
      <c r="Z1566">
        <v>145773</v>
      </c>
      <c r="AA1566">
        <v>9718230</v>
      </c>
    </row>
    <row r="1567" spans="1:27">
      <c r="A1567" t="s">
        <v>1756</v>
      </c>
      <c r="B1567" t="s">
        <v>175</v>
      </c>
      <c r="C1567" t="s">
        <v>34</v>
      </c>
      <c r="D1567">
        <v>883</v>
      </c>
      <c r="E1567" s="12">
        <v>41550</v>
      </c>
      <c r="F1567" s="72">
        <f t="shared" si="250"/>
        <v>2013</v>
      </c>
      <c r="G1567" s="70">
        <f t="shared" si="251"/>
        <v>8812.4009060022654</v>
      </c>
      <c r="H1567" s="70" cm="1">
        <f t="array" ref="H1567">INDEX(magic_bricks_appreciation_pivot!$A$13:$K$20,MATCH(C1567,magic_bricks_appreciation_pivot!$A$13:$A$20,0),1+MATCH(F1567,INDEX(magic_bricks_appreciation_pivot!$B$13:$K$13,0),0))</f>
        <v>0.11656080922135968</v>
      </c>
      <c r="I1567" s="70">
        <f t="shared" si="256"/>
        <v>9839.581486788933</v>
      </c>
      <c r="J1567">
        <v>31</v>
      </c>
      <c r="K1567">
        <v>1</v>
      </c>
      <c r="L1567">
        <v>1</v>
      </c>
      <c r="M1567">
        <v>3</v>
      </c>
      <c r="N1567" t="s">
        <v>184</v>
      </c>
      <c r="O1567" t="s">
        <v>161</v>
      </c>
      <c r="P1567" s="12">
        <v>28045</v>
      </c>
      <c r="Q1567" t="s">
        <v>194</v>
      </c>
      <c r="R1567" t="s">
        <v>170</v>
      </c>
      <c r="S1567" t="s">
        <v>178</v>
      </c>
      <c r="T1567" t="s">
        <v>182</v>
      </c>
      <c r="U1567">
        <v>3.4</v>
      </c>
      <c r="V1567">
        <v>3.6</v>
      </c>
      <c r="W1567">
        <v>5</v>
      </c>
      <c r="X1567">
        <v>3.96</v>
      </c>
      <c r="Y1567">
        <v>210096</v>
      </c>
      <c r="Z1567">
        <v>108939</v>
      </c>
      <c r="AA1567">
        <v>7781350</v>
      </c>
    </row>
    <row r="1568" spans="1:27">
      <c r="A1568" t="s">
        <v>1757</v>
      </c>
      <c r="B1568" t="s">
        <v>23</v>
      </c>
      <c r="C1568" t="s">
        <v>23</v>
      </c>
      <c r="D1568">
        <v>1639</v>
      </c>
      <c r="E1568" s="12">
        <v>40199</v>
      </c>
      <c r="F1568" s="72">
        <f t="shared" si="250"/>
        <v>2010</v>
      </c>
      <c r="G1568" s="70">
        <f t="shared" si="251"/>
        <v>5365.2379499694935</v>
      </c>
      <c r="H1568" s="70" cm="1">
        <f t="array" ref="H1568">INDEX(magic_bricks_appreciation_pivot!$A$13:$K$20,MATCH(C1568,magic_bricks_appreciation_pivot!$A$13:$A$20,0),1+MATCH(F1568,INDEX(magic_bricks_appreciation_pivot!$B$13:$K$13,0),0))</f>
        <v>0.49881786187527283</v>
      </c>
      <c r="I1568" s="70">
        <f t="shared" si="256"/>
        <v>8041.5144726253484</v>
      </c>
      <c r="J1568">
        <v>7</v>
      </c>
      <c r="K1568">
        <v>2</v>
      </c>
      <c r="L1568">
        <v>2</v>
      </c>
      <c r="M1568">
        <v>4</v>
      </c>
      <c r="N1568" t="s">
        <v>184</v>
      </c>
      <c r="O1568" t="s">
        <v>155</v>
      </c>
      <c r="P1568" s="12">
        <v>26329</v>
      </c>
      <c r="Q1568" t="s">
        <v>169</v>
      </c>
      <c r="R1568" t="s">
        <v>170</v>
      </c>
      <c r="S1568" t="s">
        <v>178</v>
      </c>
      <c r="T1568" t="s">
        <v>163</v>
      </c>
      <c r="U1568">
        <v>3</v>
      </c>
      <c r="V1568">
        <v>3.9</v>
      </c>
      <c r="W1568">
        <v>2.8</v>
      </c>
      <c r="X1568">
        <v>3.19</v>
      </c>
      <c r="Y1568">
        <v>272602</v>
      </c>
      <c r="Z1568">
        <v>193460</v>
      </c>
      <c r="AA1568">
        <v>8793625</v>
      </c>
    </row>
    <row r="1569" spans="1:27">
      <c r="A1569" t="s">
        <v>1758</v>
      </c>
      <c r="B1569" t="s">
        <v>23</v>
      </c>
      <c r="C1569" t="s">
        <v>23</v>
      </c>
      <c r="D1569">
        <v>910</v>
      </c>
      <c r="E1569" s="12">
        <v>40892</v>
      </c>
      <c r="F1569" s="72">
        <f t="shared" si="250"/>
        <v>2011</v>
      </c>
      <c r="G1569" s="70">
        <f t="shared" si="251"/>
        <v>6156.868131868132</v>
      </c>
      <c r="H1569" s="70" cm="1">
        <f t="array" ref="H1569">INDEX(magic_bricks_appreciation_pivot!$A$13:$K$20,MATCH(C1569,magic_bricks_appreciation_pivot!$A$13:$A$20,0),1+MATCH(F1569,INDEX(magic_bricks_appreciation_pivot!$B$13:$K$13,0),0))</f>
        <v>0.30621792098525186</v>
      </c>
      <c r="I1569" s="70">
        <f t="shared" si="256"/>
        <v>8042.2114909891425</v>
      </c>
      <c r="J1569">
        <v>190</v>
      </c>
      <c r="K1569">
        <v>1</v>
      </c>
      <c r="L1569">
        <v>1</v>
      </c>
      <c r="M1569">
        <v>3</v>
      </c>
      <c r="N1569" t="s">
        <v>184</v>
      </c>
      <c r="O1569" t="s">
        <v>161</v>
      </c>
      <c r="P1569" s="12">
        <v>22642</v>
      </c>
      <c r="Q1569" t="s">
        <v>169</v>
      </c>
      <c r="R1569" t="s">
        <v>157</v>
      </c>
      <c r="S1569" t="s">
        <v>158</v>
      </c>
      <c r="T1569" t="s">
        <v>171</v>
      </c>
      <c r="U1569">
        <v>4.4000000000000004</v>
      </c>
      <c r="V1569">
        <v>3.7</v>
      </c>
      <c r="W1569">
        <v>4.5</v>
      </c>
      <c r="X1569">
        <v>4.2300000000000004</v>
      </c>
      <c r="Y1569">
        <v>173685</v>
      </c>
      <c r="Z1569">
        <v>140069</v>
      </c>
      <c r="AA1569">
        <v>5602750</v>
      </c>
    </row>
    <row r="1570" spans="1:27">
      <c r="A1570" t="s">
        <v>1759</v>
      </c>
      <c r="B1570" t="s">
        <v>23</v>
      </c>
      <c r="C1570" t="s">
        <v>23</v>
      </c>
      <c r="D1570">
        <v>1572</v>
      </c>
      <c r="E1570" s="12">
        <v>40917</v>
      </c>
      <c r="F1570" s="72">
        <f t="shared" si="250"/>
        <v>2012</v>
      </c>
      <c r="G1570" s="70">
        <f t="shared" si="251"/>
        <v>4271.3104325699742</v>
      </c>
      <c r="H1570" s="70" cm="1">
        <f t="array" ref="H1570">INDEX(magic_bricks_appreciation_pivot!$A$13:$K$20,MATCH(C1570,magic_bricks_appreciation_pivot!$A$13:$A$20,0),1+MATCH(F1570,INDEX(magic_bricks_appreciation_pivot!$B$13:$K$13,0),0))</f>
        <v>0.26292059267573231</v>
      </c>
      <c r="I1570" s="70">
        <f t="shared" si="256"/>
        <v>5394.3259030033105</v>
      </c>
      <c r="J1570">
        <v>152</v>
      </c>
      <c r="K1570">
        <v>2</v>
      </c>
      <c r="L1570">
        <v>2</v>
      </c>
      <c r="M1570">
        <v>4</v>
      </c>
      <c r="N1570" t="s">
        <v>184</v>
      </c>
      <c r="O1570" t="s">
        <v>155</v>
      </c>
      <c r="P1570" s="12">
        <v>23397</v>
      </c>
      <c r="Q1570" t="s">
        <v>169</v>
      </c>
      <c r="R1570" t="s">
        <v>170</v>
      </c>
      <c r="S1570" t="s">
        <v>178</v>
      </c>
      <c r="T1570" t="s">
        <v>159</v>
      </c>
      <c r="U1570">
        <v>3.4</v>
      </c>
      <c r="V1570">
        <v>3.9</v>
      </c>
      <c r="W1570">
        <v>4.9000000000000004</v>
      </c>
      <c r="X1570">
        <v>4.1500000000000004</v>
      </c>
      <c r="Y1570">
        <v>308867</v>
      </c>
      <c r="Z1570">
        <v>147719</v>
      </c>
      <c r="AA1570">
        <v>6714500</v>
      </c>
    </row>
    <row r="1571" spans="1:27">
      <c r="A1571" t="s">
        <v>1760</v>
      </c>
      <c r="B1571" t="s">
        <v>201</v>
      </c>
      <c r="C1571" t="s">
        <v>201</v>
      </c>
      <c r="D1571">
        <v>1854</v>
      </c>
      <c r="E1571" s="12">
        <v>40849</v>
      </c>
      <c r="F1571" s="72">
        <f t="shared" si="250"/>
        <v>2011</v>
      </c>
      <c r="G1571" s="70">
        <f t="shared" si="251"/>
        <v>5905.1024811218986</v>
      </c>
      <c r="H1571" s="70" cm="1">
        <f t="array" ref="H1571">INDEX(magic_bricks_appreciation_pivot!$A$13:$K$20,MATCH(C1571,magic_bricks_appreciation_pivot!$A$13:$A$20,0),1+MATCH(F1571,INDEX(magic_bricks_appreciation_pivot!$B$13:$K$13,0),0))</f>
        <v>0.57884713052310821</v>
      </c>
      <c r="I1571" s="70">
        <f t="shared" si="256"/>
        <v>9323.2541077641963</v>
      </c>
      <c r="J1571">
        <v>139</v>
      </c>
      <c r="K1571">
        <v>3</v>
      </c>
      <c r="L1571">
        <v>2</v>
      </c>
      <c r="M1571">
        <v>5</v>
      </c>
      <c r="N1571" t="s">
        <v>176</v>
      </c>
      <c r="O1571" t="s">
        <v>155</v>
      </c>
      <c r="P1571" s="12">
        <v>37564</v>
      </c>
      <c r="Q1571" t="s">
        <v>169</v>
      </c>
      <c r="R1571" t="s">
        <v>170</v>
      </c>
      <c r="S1571" t="s">
        <v>158</v>
      </c>
      <c r="T1571" t="s">
        <v>163</v>
      </c>
      <c r="U1571">
        <v>3.1</v>
      </c>
      <c r="V1571">
        <v>3</v>
      </c>
      <c r="W1571">
        <v>4.9000000000000004</v>
      </c>
      <c r="X1571">
        <v>3.79</v>
      </c>
      <c r="Y1571">
        <v>437922</v>
      </c>
      <c r="Z1571">
        <v>229909</v>
      </c>
      <c r="AA1571">
        <v>10948060</v>
      </c>
    </row>
    <row r="1572" spans="1:27" hidden="1">
      <c r="A1572" t="s">
        <v>1761</v>
      </c>
      <c r="B1572" t="s">
        <v>23</v>
      </c>
      <c r="C1572" t="s">
        <v>23</v>
      </c>
      <c r="D1572">
        <v>1219</v>
      </c>
      <c r="E1572" s="12">
        <v>40115</v>
      </c>
      <c r="F1572" s="72">
        <f t="shared" si="250"/>
        <v>2009</v>
      </c>
      <c r="G1572" s="70">
        <f t="shared" si="251"/>
        <v>4876.0254306808856</v>
      </c>
      <c r="H1572" s="70" t="e" cm="1">
        <f t="array" ref="H1572">INDEX(magic_bricks_appreciation_pivot!$A$13:$K$20,MATCH(C1572,magic_bricks_appreciation_pivot!$A$13:$A$20,0),1+MATCH(F1572,INDEX(magic_bricks_appreciation_pivot!$B$13:$K$13,0),0))</f>
        <v>#N/A</v>
      </c>
      <c r="I1572" s="70"/>
      <c r="J1572">
        <v>27</v>
      </c>
      <c r="K1572">
        <v>1</v>
      </c>
      <c r="L1572">
        <v>1</v>
      </c>
      <c r="M1572">
        <v>3</v>
      </c>
      <c r="N1572" t="s">
        <v>168</v>
      </c>
      <c r="O1572" t="s">
        <v>155</v>
      </c>
      <c r="P1572" s="12">
        <v>27340</v>
      </c>
      <c r="Q1572" t="s">
        <v>169</v>
      </c>
      <c r="R1572" t="s">
        <v>170</v>
      </c>
      <c r="S1572" t="s">
        <v>178</v>
      </c>
      <c r="T1572" t="s">
        <v>173</v>
      </c>
      <c r="U1572">
        <v>3.8</v>
      </c>
      <c r="V1572">
        <v>3.2</v>
      </c>
      <c r="W1572">
        <v>2.5</v>
      </c>
      <c r="X1572">
        <v>3.1</v>
      </c>
      <c r="Y1572">
        <v>279362</v>
      </c>
      <c r="Z1572">
        <v>89158</v>
      </c>
      <c r="AA1572">
        <v>5943875</v>
      </c>
    </row>
    <row r="1573" spans="1:27">
      <c r="A1573" t="s">
        <v>1762</v>
      </c>
      <c r="B1573" t="s">
        <v>56</v>
      </c>
      <c r="C1573" t="s">
        <v>56</v>
      </c>
      <c r="D1573">
        <v>1033</v>
      </c>
      <c r="E1573" s="12">
        <v>40359</v>
      </c>
      <c r="F1573" s="72">
        <f t="shared" si="250"/>
        <v>2010</v>
      </c>
      <c r="G1573" s="70">
        <f t="shared" si="251"/>
        <v>7767.4685382381413</v>
      </c>
      <c r="H1573" s="70" cm="1">
        <f t="array" ref="H1573">INDEX(magic_bricks_appreciation_pivot!$A$13:$K$20,MATCH(C1573,magic_bricks_appreciation_pivot!$A$13:$A$20,0),1+MATCH(F1573,INDEX(magic_bricks_appreciation_pivot!$B$13:$K$13,0),0))</f>
        <v>0.62795711804515786</v>
      </c>
      <c r="I1573" s="70">
        <f>G1573+G1573*H1573</f>
        <v>12645.105696016599</v>
      </c>
      <c r="J1573">
        <v>18</v>
      </c>
      <c r="K1573">
        <v>1</v>
      </c>
      <c r="L1573">
        <v>1</v>
      </c>
      <c r="M1573">
        <v>3</v>
      </c>
      <c r="N1573" t="s">
        <v>168</v>
      </c>
      <c r="O1573" t="s">
        <v>155</v>
      </c>
      <c r="P1573" s="12">
        <v>28314</v>
      </c>
      <c r="Q1573" t="s">
        <v>194</v>
      </c>
      <c r="R1573" t="s">
        <v>177</v>
      </c>
      <c r="S1573" t="s">
        <v>158</v>
      </c>
      <c r="T1573" t="s">
        <v>171</v>
      </c>
      <c r="U1573">
        <v>3.2</v>
      </c>
      <c r="V1573">
        <v>4.7</v>
      </c>
      <c r="W1573">
        <v>3.8</v>
      </c>
      <c r="X1573">
        <v>3.8</v>
      </c>
      <c r="Y1573">
        <v>264785</v>
      </c>
      <c r="Z1573">
        <v>40119</v>
      </c>
      <c r="AA1573">
        <v>8023795</v>
      </c>
    </row>
    <row r="1574" spans="1:27" hidden="1">
      <c r="A1574" t="s">
        <v>1763</v>
      </c>
      <c r="B1574" t="s">
        <v>56</v>
      </c>
      <c r="C1574" t="s">
        <v>56</v>
      </c>
      <c r="D1574">
        <v>861</v>
      </c>
      <c r="E1574" s="12">
        <v>39602</v>
      </c>
      <c r="F1574" s="72">
        <f t="shared" si="250"/>
        <v>2008</v>
      </c>
      <c r="G1574" s="70">
        <f t="shared" si="251"/>
        <v>8811.9337979094071</v>
      </c>
      <c r="H1574" s="70" t="e" cm="1">
        <f t="array" ref="H1574">INDEX(magic_bricks_appreciation_pivot!$A$13:$K$20,MATCH(C1574,magic_bricks_appreciation_pivot!$A$13:$A$20,0),1+MATCH(F1574,INDEX(magic_bricks_appreciation_pivot!$B$13:$K$13,0),0))</f>
        <v>#N/A</v>
      </c>
      <c r="I1574" s="70"/>
      <c r="J1574">
        <v>153</v>
      </c>
      <c r="K1574">
        <v>1</v>
      </c>
      <c r="L1574">
        <v>1</v>
      </c>
      <c r="M1574">
        <v>3</v>
      </c>
      <c r="N1574" t="s">
        <v>184</v>
      </c>
      <c r="O1574" t="s">
        <v>155</v>
      </c>
      <c r="P1574" s="12">
        <v>37777</v>
      </c>
      <c r="Q1574" t="s">
        <v>194</v>
      </c>
      <c r="R1574" t="s">
        <v>165</v>
      </c>
      <c r="S1574" t="s">
        <v>158</v>
      </c>
      <c r="T1574" t="s">
        <v>173</v>
      </c>
      <c r="U1574">
        <v>3</v>
      </c>
      <c r="V1574">
        <v>2.5</v>
      </c>
      <c r="W1574">
        <v>3.5</v>
      </c>
      <c r="X1574">
        <v>3.15</v>
      </c>
      <c r="Y1574">
        <v>235199</v>
      </c>
      <c r="Z1574">
        <v>98632</v>
      </c>
      <c r="AA1574">
        <v>7587075</v>
      </c>
    </row>
    <row r="1575" spans="1:27" hidden="1">
      <c r="A1575" t="s">
        <v>1764</v>
      </c>
      <c r="B1575" t="s">
        <v>175</v>
      </c>
      <c r="C1575" t="s">
        <v>34</v>
      </c>
      <c r="D1575">
        <v>963</v>
      </c>
      <c r="E1575" s="12">
        <v>39133</v>
      </c>
      <c r="F1575" s="72">
        <f t="shared" si="250"/>
        <v>2007</v>
      </c>
      <c r="G1575" s="70">
        <f t="shared" si="251"/>
        <v>8249.2211838006224</v>
      </c>
      <c r="H1575" s="70" t="e" cm="1">
        <f t="array" ref="H1575">INDEX(magic_bricks_appreciation_pivot!$A$13:$K$20,MATCH(C1575,magic_bricks_appreciation_pivot!$A$13:$A$20,0),1+MATCH(F1575,INDEX(magic_bricks_appreciation_pivot!$B$13:$K$13,0),0))</f>
        <v>#N/A</v>
      </c>
      <c r="I1575" s="70"/>
      <c r="J1575">
        <v>170</v>
      </c>
      <c r="K1575">
        <v>1</v>
      </c>
      <c r="L1575">
        <v>1</v>
      </c>
      <c r="M1575">
        <v>3</v>
      </c>
      <c r="N1575" t="s">
        <v>168</v>
      </c>
      <c r="O1575" t="s">
        <v>155</v>
      </c>
      <c r="P1575" s="12">
        <v>25993</v>
      </c>
      <c r="Q1575" t="s">
        <v>194</v>
      </c>
      <c r="R1575" t="s">
        <v>170</v>
      </c>
      <c r="S1575" t="s">
        <v>158</v>
      </c>
      <c r="T1575" t="s">
        <v>163</v>
      </c>
      <c r="U1575">
        <v>3.6</v>
      </c>
      <c r="V1575">
        <v>2.1</v>
      </c>
      <c r="W1575">
        <v>3.2</v>
      </c>
      <c r="X1575">
        <v>2.88</v>
      </c>
      <c r="Y1575">
        <v>222432</v>
      </c>
      <c r="Z1575">
        <v>103272</v>
      </c>
      <c r="AA1575">
        <v>7944000</v>
      </c>
    </row>
    <row r="1576" spans="1:27" hidden="1">
      <c r="A1576" t="s">
        <v>1765</v>
      </c>
      <c r="B1576" t="s">
        <v>51</v>
      </c>
      <c r="C1576" t="s">
        <v>51</v>
      </c>
      <c r="D1576">
        <v>1537</v>
      </c>
      <c r="E1576" s="12">
        <v>38407</v>
      </c>
      <c r="F1576" s="72">
        <f t="shared" si="250"/>
        <v>2005</v>
      </c>
      <c r="G1576" s="70">
        <f t="shared" si="251"/>
        <v>4859.0761223162008</v>
      </c>
      <c r="H1576" s="70" t="e" cm="1">
        <f t="array" ref="H1576">INDEX(magic_bricks_appreciation_pivot!$A$13:$K$20,MATCH(C1576,magic_bricks_appreciation_pivot!$A$13:$A$20,0),1+MATCH(F1576,INDEX(magic_bricks_appreciation_pivot!$B$13:$K$13,0),0))</f>
        <v>#N/A</v>
      </c>
      <c r="I1576" s="70"/>
      <c r="J1576">
        <v>71</v>
      </c>
      <c r="K1576">
        <v>2</v>
      </c>
      <c r="L1576">
        <v>1</v>
      </c>
      <c r="M1576">
        <v>4</v>
      </c>
      <c r="N1576" t="s">
        <v>168</v>
      </c>
      <c r="O1576" t="s">
        <v>161</v>
      </c>
      <c r="P1576" s="12">
        <v>21982</v>
      </c>
      <c r="Q1576" t="s">
        <v>169</v>
      </c>
      <c r="R1576" t="s">
        <v>157</v>
      </c>
      <c r="S1576" t="s">
        <v>162</v>
      </c>
      <c r="T1576" t="s">
        <v>159</v>
      </c>
      <c r="U1576">
        <v>2.5</v>
      </c>
      <c r="V1576">
        <v>4.8</v>
      </c>
      <c r="W1576">
        <v>4.5</v>
      </c>
      <c r="X1576">
        <v>4.1399999999999997</v>
      </c>
      <c r="Y1576">
        <v>298736</v>
      </c>
      <c r="Z1576">
        <v>97089</v>
      </c>
      <c r="AA1576">
        <v>7468400</v>
      </c>
    </row>
    <row r="1577" spans="1:27">
      <c r="A1577" t="s">
        <v>1766</v>
      </c>
      <c r="B1577" t="s">
        <v>23</v>
      </c>
      <c r="C1577" t="s">
        <v>23</v>
      </c>
      <c r="D1577">
        <v>1579</v>
      </c>
      <c r="E1577" s="12">
        <v>40641</v>
      </c>
      <c r="F1577" s="72">
        <f t="shared" si="250"/>
        <v>2011</v>
      </c>
      <c r="G1577" s="70">
        <f t="shared" si="251"/>
        <v>5917.35275490817</v>
      </c>
      <c r="H1577" s="70" cm="1">
        <f t="array" ref="H1577">INDEX(magic_bricks_appreciation_pivot!$A$13:$K$20,MATCH(C1577,magic_bricks_appreciation_pivot!$A$13:$A$20,0),1+MATCH(F1577,INDEX(magic_bricks_appreciation_pivot!$B$13:$K$13,0),0))</f>
        <v>0.30621792098525186</v>
      </c>
      <c r="I1577" s="70">
        <f>G1577+G1577*H1577</f>
        <v>7729.3522132525022</v>
      </c>
      <c r="J1577">
        <v>118</v>
      </c>
      <c r="K1577">
        <v>2</v>
      </c>
      <c r="L1577">
        <v>2</v>
      </c>
      <c r="M1577">
        <v>4</v>
      </c>
      <c r="N1577" t="s">
        <v>168</v>
      </c>
      <c r="O1577" t="s">
        <v>161</v>
      </c>
      <c r="P1577" s="12">
        <v>23851</v>
      </c>
      <c r="Q1577" t="s">
        <v>156</v>
      </c>
      <c r="R1577" t="s">
        <v>157</v>
      </c>
      <c r="S1577" t="s">
        <v>158</v>
      </c>
      <c r="T1577" t="s">
        <v>159</v>
      </c>
      <c r="U1577">
        <v>4</v>
      </c>
      <c r="V1577">
        <v>2.8</v>
      </c>
      <c r="W1577">
        <v>2.4</v>
      </c>
      <c r="X1577">
        <v>3</v>
      </c>
      <c r="Y1577">
        <v>345710</v>
      </c>
      <c r="Z1577">
        <v>93435</v>
      </c>
      <c r="AA1577">
        <v>9343500</v>
      </c>
    </row>
    <row r="1578" spans="1:27" hidden="1">
      <c r="A1578" t="s">
        <v>1767</v>
      </c>
      <c r="B1578" t="s">
        <v>75</v>
      </c>
      <c r="D1578">
        <v>1925</v>
      </c>
      <c r="E1578" s="12">
        <v>39522</v>
      </c>
      <c r="F1578" s="72">
        <f t="shared" si="250"/>
        <v>2008</v>
      </c>
      <c r="G1578" s="70">
        <f t="shared" si="251"/>
        <v>6591.3454545454542</v>
      </c>
      <c r="H1578" s="70" t="e" cm="1">
        <f t="array" ref="H1578">INDEX(magic_bricks_appreciation_pivot!$A$13:$K$20,MATCH(C1578,magic_bricks_appreciation_pivot!$A$13:$A$20,0),1+MATCH(F1578,INDEX(magic_bricks_appreciation_pivot!$B$13:$K$13,0),0))</f>
        <v>#N/A</v>
      </c>
      <c r="I1578" s="70"/>
      <c r="J1578">
        <v>35</v>
      </c>
      <c r="K1578">
        <v>2</v>
      </c>
      <c r="L1578">
        <v>1</v>
      </c>
      <c r="M1578">
        <v>5</v>
      </c>
      <c r="N1578" t="s">
        <v>176</v>
      </c>
      <c r="O1578" t="s">
        <v>155</v>
      </c>
      <c r="P1578" s="12">
        <v>29667</v>
      </c>
      <c r="Q1578" t="s">
        <v>194</v>
      </c>
      <c r="R1578" t="s">
        <v>165</v>
      </c>
      <c r="S1578" t="s">
        <v>158</v>
      </c>
      <c r="T1578" t="s">
        <v>163</v>
      </c>
      <c r="U1578">
        <v>3.1</v>
      </c>
      <c r="V1578">
        <v>4</v>
      </c>
      <c r="W1578">
        <v>3</v>
      </c>
      <c r="X1578">
        <v>3.28</v>
      </c>
      <c r="Y1578">
        <v>317209</v>
      </c>
      <c r="Z1578">
        <v>203013</v>
      </c>
      <c r="AA1578">
        <v>12688340</v>
      </c>
    </row>
    <row r="1579" spans="1:27">
      <c r="A1579" t="s">
        <v>1768</v>
      </c>
      <c r="B1579" t="s">
        <v>23</v>
      </c>
      <c r="C1579" t="s">
        <v>23</v>
      </c>
      <c r="D1579">
        <v>1584</v>
      </c>
      <c r="E1579" s="12">
        <v>40946</v>
      </c>
      <c r="F1579" s="72">
        <f t="shared" si="250"/>
        <v>2012</v>
      </c>
      <c r="G1579" s="70">
        <f t="shared" si="251"/>
        <v>6625.7891414141413</v>
      </c>
      <c r="H1579" s="70" cm="1">
        <f t="array" ref="H1579">INDEX(magic_bricks_appreciation_pivot!$A$13:$K$20,MATCH(C1579,magic_bricks_appreciation_pivot!$A$13:$A$20,0),1+MATCH(F1579,INDEX(magic_bricks_appreciation_pivot!$B$13:$K$13,0),0))</f>
        <v>0.26292059267573231</v>
      </c>
      <c r="I1579" s="70">
        <f>G1579+G1579*H1579</f>
        <v>8367.8455494191785</v>
      </c>
      <c r="J1579">
        <v>86</v>
      </c>
      <c r="K1579">
        <v>2</v>
      </c>
      <c r="L1579">
        <v>2</v>
      </c>
      <c r="M1579">
        <v>4</v>
      </c>
      <c r="N1579" t="s">
        <v>154</v>
      </c>
      <c r="O1579" t="s">
        <v>161</v>
      </c>
      <c r="P1579" s="12">
        <v>36931</v>
      </c>
      <c r="Q1579" t="s">
        <v>156</v>
      </c>
      <c r="R1579" t="s">
        <v>177</v>
      </c>
      <c r="S1579" t="s">
        <v>178</v>
      </c>
      <c r="T1579" t="s">
        <v>171</v>
      </c>
      <c r="U1579">
        <v>3.5</v>
      </c>
      <c r="V1579">
        <v>3.1</v>
      </c>
      <c r="W1579">
        <v>4.2</v>
      </c>
      <c r="X1579">
        <v>3.66</v>
      </c>
      <c r="Y1579">
        <v>482782</v>
      </c>
      <c r="Z1579">
        <v>209905</v>
      </c>
      <c r="AA1579">
        <v>10495250</v>
      </c>
    </row>
    <row r="1580" spans="1:27" hidden="1">
      <c r="A1580" t="s">
        <v>1769</v>
      </c>
      <c r="B1580" t="s">
        <v>75</v>
      </c>
      <c r="D1580">
        <v>1829</v>
      </c>
      <c r="E1580" s="12">
        <v>39179</v>
      </c>
      <c r="F1580" s="72">
        <f t="shared" si="250"/>
        <v>2007</v>
      </c>
      <c r="G1580" s="70">
        <f t="shared" si="251"/>
        <v>7779.6938217605248</v>
      </c>
      <c r="H1580" s="70" t="e" cm="1">
        <f t="array" ref="H1580">INDEX(magic_bricks_appreciation_pivot!$A$13:$K$20,MATCH(C1580,magic_bricks_appreciation_pivot!$A$13:$A$20,0),1+MATCH(F1580,INDEX(magic_bricks_appreciation_pivot!$B$13:$K$13,0),0))</f>
        <v>#N/A</v>
      </c>
      <c r="I1580" s="70"/>
      <c r="J1580">
        <v>31</v>
      </c>
      <c r="K1580">
        <v>2</v>
      </c>
      <c r="L1580">
        <v>1</v>
      </c>
      <c r="M1580">
        <v>5</v>
      </c>
      <c r="N1580" t="s">
        <v>168</v>
      </c>
      <c r="O1580" t="s">
        <v>155</v>
      </c>
      <c r="P1580" s="12">
        <v>36259</v>
      </c>
      <c r="Q1580" t="s">
        <v>194</v>
      </c>
      <c r="R1580" t="s">
        <v>170</v>
      </c>
      <c r="S1580" t="s">
        <v>158</v>
      </c>
      <c r="T1580" t="s">
        <v>182</v>
      </c>
      <c r="U1580">
        <v>2.6</v>
      </c>
      <c r="V1580">
        <v>4.5999999999999996</v>
      </c>
      <c r="W1580">
        <v>2.4</v>
      </c>
      <c r="X1580">
        <v>3.01</v>
      </c>
      <c r="Y1580">
        <v>512246</v>
      </c>
      <c r="Z1580">
        <v>227665</v>
      </c>
      <c r="AA1580">
        <v>14229060</v>
      </c>
    </row>
    <row r="1581" spans="1:27" hidden="1">
      <c r="A1581" t="s">
        <v>1770</v>
      </c>
      <c r="B1581" t="s">
        <v>51</v>
      </c>
      <c r="C1581" t="s">
        <v>51</v>
      </c>
      <c r="D1581">
        <v>1761</v>
      </c>
      <c r="E1581" s="12">
        <v>39803</v>
      </c>
      <c r="F1581" s="72">
        <f t="shared" si="250"/>
        <v>2008</v>
      </c>
      <c r="G1581" s="70">
        <f t="shared" si="251"/>
        <v>6451.0562180579218</v>
      </c>
      <c r="H1581" s="70" t="e" cm="1">
        <f t="array" ref="H1581">INDEX(magic_bricks_appreciation_pivot!$A$13:$K$20,MATCH(C1581,magic_bricks_appreciation_pivot!$A$13:$A$20,0),1+MATCH(F1581,INDEX(magic_bricks_appreciation_pivot!$B$13:$K$13,0),0))</f>
        <v>#N/A</v>
      </c>
      <c r="I1581" s="70"/>
      <c r="J1581">
        <v>5</v>
      </c>
      <c r="K1581">
        <v>2</v>
      </c>
      <c r="L1581">
        <v>1</v>
      </c>
      <c r="M1581">
        <v>4</v>
      </c>
      <c r="N1581" t="s">
        <v>154</v>
      </c>
      <c r="O1581" t="s">
        <v>161</v>
      </c>
      <c r="P1581" s="12">
        <v>20458</v>
      </c>
      <c r="Q1581" t="s">
        <v>156</v>
      </c>
      <c r="R1581" t="s">
        <v>170</v>
      </c>
      <c r="S1581" t="s">
        <v>178</v>
      </c>
      <c r="T1581" t="s">
        <v>159</v>
      </c>
      <c r="U1581">
        <v>2.9</v>
      </c>
      <c r="V1581">
        <v>4.2</v>
      </c>
      <c r="W1581">
        <v>3.2</v>
      </c>
      <c r="X1581">
        <v>3.58</v>
      </c>
      <c r="Y1581">
        <v>386251</v>
      </c>
      <c r="Z1581">
        <v>159044</v>
      </c>
      <c r="AA1581">
        <v>11360310</v>
      </c>
    </row>
    <row r="1582" spans="1:27">
      <c r="A1582" t="s">
        <v>1771</v>
      </c>
      <c r="B1582" t="s">
        <v>23</v>
      </c>
      <c r="C1582" t="s">
        <v>23</v>
      </c>
      <c r="D1582">
        <v>1204</v>
      </c>
      <c r="E1582" s="12">
        <v>40395</v>
      </c>
      <c r="F1582" s="72">
        <f t="shared" si="250"/>
        <v>2010</v>
      </c>
      <c r="G1582" s="70">
        <f t="shared" si="251"/>
        <v>6189.5764119601326</v>
      </c>
      <c r="H1582" s="70" cm="1">
        <f t="array" ref="H1582">INDEX(magic_bricks_appreciation_pivot!$A$13:$K$20,MATCH(C1582,magic_bricks_appreciation_pivot!$A$13:$A$20,0),1+MATCH(F1582,INDEX(magic_bricks_appreciation_pivot!$B$13:$K$13,0),0))</f>
        <v>0.49881786187527283</v>
      </c>
      <c r="I1582" s="70">
        <f t="shared" ref="I1582:I1583" si="257">G1582+G1582*H1582</f>
        <v>9277.0476836877097</v>
      </c>
      <c r="J1582">
        <v>150</v>
      </c>
      <c r="K1582">
        <v>1</v>
      </c>
      <c r="L1582">
        <v>1</v>
      </c>
      <c r="M1582">
        <v>3</v>
      </c>
      <c r="N1582" t="s">
        <v>154</v>
      </c>
      <c r="O1582" t="s">
        <v>155</v>
      </c>
      <c r="P1582" s="12">
        <v>32730</v>
      </c>
      <c r="Q1582" t="s">
        <v>169</v>
      </c>
      <c r="R1582" t="s">
        <v>170</v>
      </c>
      <c r="S1582" t="s">
        <v>178</v>
      </c>
      <c r="T1582" t="s">
        <v>163</v>
      </c>
      <c r="U1582">
        <v>3.3</v>
      </c>
      <c r="V1582">
        <v>4.7</v>
      </c>
      <c r="W1582">
        <v>2.6</v>
      </c>
      <c r="X1582">
        <v>3.44</v>
      </c>
      <c r="Y1582">
        <v>268281</v>
      </c>
      <c r="Z1582">
        <v>149045</v>
      </c>
      <c r="AA1582">
        <v>7452250</v>
      </c>
    </row>
    <row r="1583" spans="1:27">
      <c r="A1583" t="s">
        <v>1772</v>
      </c>
      <c r="B1583" t="s">
        <v>175</v>
      </c>
      <c r="C1583" t="s">
        <v>34</v>
      </c>
      <c r="D1583">
        <v>1165</v>
      </c>
      <c r="E1583" s="12">
        <v>41220</v>
      </c>
      <c r="F1583" s="72">
        <f t="shared" si="250"/>
        <v>2012</v>
      </c>
      <c r="G1583" s="70">
        <f t="shared" si="251"/>
        <v>7035.4077253218884</v>
      </c>
      <c r="H1583" s="70" cm="1">
        <f t="array" ref="H1583">INDEX(magic_bricks_appreciation_pivot!$A$13:$K$20,MATCH(C1583,magic_bricks_appreciation_pivot!$A$13:$A$20,0),1+MATCH(F1583,INDEX(magic_bricks_appreciation_pivot!$B$13:$K$13,0),0))</f>
        <v>0.22606337179266398</v>
      </c>
      <c r="I1583" s="70">
        <f t="shared" si="257"/>
        <v>8625.8557176443101</v>
      </c>
      <c r="J1583">
        <v>108</v>
      </c>
      <c r="K1583">
        <v>1</v>
      </c>
      <c r="L1583">
        <v>1</v>
      </c>
      <c r="M1583">
        <v>3</v>
      </c>
      <c r="N1583" t="s">
        <v>176</v>
      </c>
      <c r="O1583" t="s">
        <v>161</v>
      </c>
      <c r="P1583" s="12">
        <v>26985</v>
      </c>
      <c r="Q1583" t="s">
        <v>194</v>
      </c>
      <c r="R1583" t="s">
        <v>170</v>
      </c>
      <c r="S1583" t="s">
        <v>178</v>
      </c>
      <c r="T1583" t="s">
        <v>182</v>
      </c>
      <c r="U1583">
        <v>4.2</v>
      </c>
      <c r="V1583">
        <v>3</v>
      </c>
      <c r="W1583">
        <v>3.5</v>
      </c>
      <c r="X1583">
        <v>3.51</v>
      </c>
      <c r="Y1583">
        <v>262280</v>
      </c>
      <c r="Z1583">
        <v>98355</v>
      </c>
      <c r="AA1583">
        <v>8196250</v>
      </c>
    </row>
    <row r="1584" spans="1:27" hidden="1">
      <c r="A1584" t="s">
        <v>1773</v>
      </c>
      <c r="B1584" t="s">
        <v>175</v>
      </c>
      <c r="C1584" t="s">
        <v>34</v>
      </c>
      <c r="D1584">
        <v>1109</v>
      </c>
      <c r="E1584" s="12">
        <v>39220</v>
      </c>
      <c r="F1584" s="72">
        <f t="shared" si="250"/>
        <v>2007</v>
      </c>
      <c r="G1584" s="70">
        <f t="shared" si="251"/>
        <v>7857.4391343552752</v>
      </c>
      <c r="H1584" s="70" t="e" cm="1">
        <f t="array" ref="H1584">INDEX(magic_bricks_appreciation_pivot!$A$13:$K$20,MATCH(C1584,magic_bricks_appreciation_pivot!$A$13:$A$20,0),1+MATCH(F1584,INDEX(magic_bricks_appreciation_pivot!$B$13:$K$13,0),0))</f>
        <v>#N/A</v>
      </c>
      <c r="I1584" s="70"/>
      <c r="J1584">
        <v>48</v>
      </c>
      <c r="K1584">
        <v>1</v>
      </c>
      <c r="L1584">
        <v>1</v>
      </c>
      <c r="M1584">
        <v>3</v>
      </c>
      <c r="N1584" t="s">
        <v>184</v>
      </c>
      <c r="O1584" t="s">
        <v>161</v>
      </c>
      <c r="P1584" s="12">
        <v>32650</v>
      </c>
      <c r="Q1584" t="s">
        <v>194</v>
      </c>
      <c r="R1584" t="s">
        <v>165</v>
      </c>
      <c r="S1584" t="s">
        <v>158</v>
      </c>
      <c r="T1584" t="s">
        <v>166</v>
      </c>
      <c r="U1584">
        <v>2.2000000000000002</v>
      </c>
      <c r="V1584">
        <v>3</v>
      </c>
      <c r="W1584">
        <v>4.3</v>
      </c>
      <c r="X1584">
        <v>3.15</v>
      </c>
      <c r="Y1584">
        <v>235275</v>
      </c>
      <c r="Z1584">
        <v>34856</v>
      </c>
      <c r="AA1584">
        <v>8713900</v>
      </c>
    </row>
    <row r="1585" spans="1:27">
      <c r="A1585" t="s">
        <v>1774</v>
      </c>
      <c r="B1585" t="s">
        <v>358</v>
      </c>
      <c r="C1585" t="s">
        <v>34</v>
      </c>
      <c r="D1585">
        <v>818</v>
      </c>
      <c r="E1585" s="12">
        <v>41359</v>
      </c>
      <c r="F1585" s="72">
        <f t="shared" si="250"/>
        <v>2013</v>
      </c>
      <c r="G1585" s="70">
        <f t="shared" si="251"/>
        <v>14367.053789731051</v>
      </c>
      <c r="H1585" s="70" cm="1">
        <f t="array" ref="H1585">INDEX(magic_bricks_appreciation_pivot!$A$13:$K$20,MATCH(C1585,magic_bricks_appreciation_pivot!$A$13:$A$20,0),1+MATCH(F1585,INDEX(magic_bricks_appreciation_pivot!$B$13:$K$13,0),0))</f>
        <v>0.11656080922135968</v>
      </c>
      <c r="I1585" s="70">
        <f t="shared" ref="I1585:I1587" si="258">G1585+G1585*H1585</f>
        <v>16041.689205588906</v>
      </c>
      <c r="J1585">
        <v>66</v>
      </c>
      <c r="K1585">
        <v>1</v>
      </c>
      <c r="L1585">
        <v>1</v>
      </c>
      <c r="M1585">
        <v>3</v>
      </c>
      <c r="N1585" t="s">
        <v>184</v>
      </c>
      <c r="O1585" t="s">
        <v>155</v>
      </c>
      <c r="P1585" s="12">
        <v>38804</v>
      </c>
      <c r="Q1585" t="s">
        <v>156</v>
      </c>
      <c r="R1585" t="s">
        <v>157</v>
      </c>
      <c r="S1585" t="s">
        <v>158</v>
      </c>
      <c r="T1585" t="s">
        <v>163</v>
      </c>
      <c r="U1585">
        <v>5</v>
      </c>
      <c r="V1585">
        <v>4.7</v>
      </c>
      <c r="W1585">
        <v>4.4000000000000004</v>
      </c>
      <c r="X1585">
        <v>4.7</v>
      </c>
      <c r="Y1585">
        <v>305559</v>
      </c>
      <c r="Z1585">
        <v>188036</v>
      </c>
      <c r="AA1585">
        <v>11752250</v>
      </c>
    </row>
    <row r="1586" spans="1:27">
      <c r="A1586" t="s">
        <v>1775</v>
      </c>
      <c r="B1586" t="s">
        <v>75</v>
      </c>
      <c r="C1586" t="s">
        <v>75</v>
      </c>
      <c r="D1586">
        <v>1600</v>
      </c>
      <c r="E1586" s="12">
        <v>41996</v>
      </c>
      <c r="F1586" s="72">
        <f t="shared" si="250"/>
        <v>2014</v>
      </c>
      <c r="G1586" s="70">
        <f t="shared" si="251"/>
        <v>7633.2</v>
      </c>
      <c r="H1586" s="70" cm="1">
        <f t="array" ref="H1586">INDEX(magic_bricks_appreciation_pivot!$A$13:$K$20,MATCH(C1586,magic_bricks_appreciation_pivot!$A$13:$A$20,0),1+MATCH(F1586,INDEX(magic_bricks_appreciation_pivot!$B$13:$K$13,0),0))</f>
        <v>0.20839433870180576</v>
      </c>
      <c r="I1586" s="70">
        <f t="shared" si="258"/>
        <v>9223.9156661786237</v>
      </c>
      <c r="J1586">
        <v>153</v>
      </c>
      <c r="K1586">
        <v>1</v>
      </c>
      <c r="L1586">
        <v>1</v>
      </c>
      <c r="M1586">
        <v>4</v>
      </c>
      <c r="N1586" t="s">
        <v>176</v>
      </c>
      <c r="O1586" t="s">
        <v>161</v>
      </c>
      <c r="P1586" s="12">
        <v>37981</v>
      </c>
      <c r="Q1586" t="s">
        <v>194</v>
      </c>
      <c r="R1586" t="s">
        <v>165</v>
      </c>
      <c r="S1586" t="s">
        <v>162</v>
      </c>
      <c r="T1586" t="s">
        <v>182</v>
      </c>
      <c r="U1586">
        <v>2.4</v>
      </c>
      <c r="V1586">
        <v>4.5</v>
      </c>
      <c r="W1586">
        <v>2.1</v>
      </c>
      <c r="X1586">
        <v>2.79</v>
      </c>
      <c r="Y1586">
        <v>415246</v>
      </c>
      <c r="Z1586">
        <v>195410</v>
      </c>
      <c r="AA1586">
        <v>12213120</v>
      </c>
    </row>
    <row r="1587" spans="1:27">
      <c r="A1587" t="s">
        <v>1776</v>
      </c>
      <c r="B1587" t="s">
        <v>23</v>
      </c>
      <c r="C1587" t="s">
        <v>23</v>
      </c>
      <c r="D1587">
        <v>1170</v>
      </c>
      <c r="E1587" s="12">
        <v>40333</v>
      </c>
      <c r="F1587" s="72">
        <f t="shared" si="250"/>
        <v>2010</v>
      </c>
      <c r="G1587" s="70">
        <f t="shared" si="251"/>
        <v>7113.2478632478633</v>
      </c>
      <c r="H1587" s="70" cm="1">
        <f t="array" ref="H1587">INDEX(magic_bricks_appreciation_pivot!$A$13:$K$20,MATCH(C1587,magic_bricks_appreciation_pivot!$A$13:$A$20,0),1+MATCH(F1587,INDEX(magic_bricks_appreciation_pivot!$B$13:$K$13,0),0))</f>
        <v>0.49881786187527283</v>
      </c>
      <c r="I1587" s="70">
        <f t="shared" si="258"/>
        <v>10661.462953382015</v>
      </c>
      <c r="J1587">
        <v>160</v>
      </c>
      <c r="K1587">
        <v>1</v>
      </c>
      <c r="L1587">
        <v>1</v>
      </c>
      <c r="M1587">
        <v>3</v>
      </c>
      <c r="N1587" t="s">
        <v>184</v>
      </c>
      <c r="O1587" t="s">
        <v>161</v>
      </c>
      <c r="P1587" s="12">
        <v>29748</v>
      </c>
      <c r="Q1587" t="s">
        <v>169</v>
      </c>
      <c r="R1587" t="s">
        <v>170</v>
      </c>
      <c r="S1587" t="s">
        <v>158</v>
      </c>
      <c r="T1587" t="s">
        <v>182</v>
      </c>
      <c r="U1587">
        <v>3.3</v>
      </c>
      <c r="V1587">
        <v>3.9</v>
      </c>
      <c r="W1587">
        <v>2.9</v>
      </c>
      <c r="X1587">
        <v>3.32</v>
      </c>
      <c r="Y1587">
        <v>407803</v>
      </c>
      <c r="Z1587">
        <v>141483</v>
      </c>
      <c r="AA1587">
        <v>8322500</v>
      </c>
    </row>
    <row r="1588" spans="1:27" hidden="1">
      <c r="A1588" t="s">
        <v>1777</v>
      </c>
      <c r="B1588" t="s">
        <v>175</v>
      </c>
      <c r="C1588" t="s">
        <v>34</v>
      </c>
      <c r="D1588">
        <v>1288</v>
      </c>
      <c r="E1588" s="12">
        <v>39923</v>
      </c>
      <c r="F1588" s="72">
        <f t="shared" si="250"/>
        <v>2009</v>
      </c>
      <c r="G1588" s="70">
        <f t="shared" si="251"/>
        <v>6937.1118012422357</v>
      </c>
      <c r="H1588" s="70" t="e" cm="1">
        <f t="array" ref="H1588">INDEX(magic_bricks_appreciation_pivot!$A$13:$K$20,MATCH(C1588,magic_bricks_appreciation_pivot!$A$13:$A$20,0),1+MATCH(F1588,INDEX(magic_bricks_appreciation_pivot!$B$13:$K$13,0),0))</f>
        <v>#N/A</v>
      </c>
      <c r="I1588" s="70"/>
      <c r="J1588">
        <v>78</v>
      </c>
      <c r="K1588">
        <v>2</v>
      </c>
      <c r="L1588">
        <v>1</v>
      </c>
      <c r="M1588">
        <v>4</v>
      </c>
      <c r="N1588" t="s">
        <v>168</v>
      </c>
      <c r="O1588" t="s">
        <v>161</v>
      </c>
      <c r="P1588" s="12">
        <v>29703</v>
      </c>
      <c r="Q1588" t="s">
        <v>194</v>
      </c>
      <c r="R1588" t="s">
        <v>177</v>
      </c>
      <c r="S1588" t="s">
        <v>178</v>
      </c>
      <c r="T1588" t="s">
        <v>182</v>
      </c>
      <c r="U1588">
        <v>2.5</v>
      </c>
      <c r="V1588">
        <v>3.1</v>
      </c>
      <c r="W1588">
        <v>2.9</v>
      </c>
      <c r="X1588">
        <v>2.86</v>
      </c>
      <c r="Y1588">
        <v>232310</v>
      </c>
      <c r="Z1588">
        <v>151895</v>
      </c>
      <c r="AA1588">
        <v>8935000</v>
      </c>
    </row>
    <row r="1589" spans="1:27">
      <c r="A1589" t="s">
        <v>1778</v>
      </c>
      <c r="B1589" t="s">
        <v>39</v>
      </c>
      <c r="C1589" t="s">
        <v>39</v>
      </c>
      <c r="D1589">
        <v>1598</v>
      </c>
      <c r="E1589" s="12">
        <v>40549</v>
      </c>
      <c r="F1589" s="72">
        <f t="shared" si="250"/>
        <v>2011</v>
      </c>
      <c r="G1589" s="70">
        <f t="shared" si="251"/>
        <v>8359.5744680851058</v>
      </c>
      <c r="H1589" s="70" cm="1">
        <f t="array" ref="H1589">INDEX(magic_bricks_appreciation_pivot!$A$13:$K$20,MATCH(C1589,magic_bricks_appreciation_pivot!$A$13:$A$20,0),1+MATCH(F1589,INDEX(magic_bricks_appreciation_pivot!$B$13:$K$13,0),0))</f>
        <v>0.32133594787779113</v>
      </c>
      <c r="I1589" s="70">
        <f t="shared" ref="I1589:I1596" si="259">G1589+G1589*H1589</f>
        <v>11045.806253642215</v>
      </c>
      <c r="J1589">
        <v>104</v>
      </c>
      <c r="K1589">
        <v>1</v>
      </c>
      <c r="L1589">
        <v>1</v>
      </c>
      <c r="M1589">
        <v>4</v>
      </c>
      <c r="N1589" t="s">
        <v>168</v>
      </c>
      <c r="O1589" t="s">
        <v>155</v>
      </c>
      <c r="P1589" s="12">
        <v>31424</v>
      </c>
      <c r="Q1589" t="s">
        <v>194</v>
      </c>
      <c r="R1589" t="s">
        <v>170</v>
      </c>
      <c r="S1589" t="s">
        <v>162</v>
      </c>
      <c r="T1589" t="s">
        <v>182</v>
      </c>
      <c r="U1589">
        <v>3.9</v>
      </c>
      <c r="V1589">
        <v>2.9</v>
      </c>
      <c r="W1589">
        <v>4.4000000000000004</v>
      </c>
      <c r="X1589">
        <v>3.85</v>
      </c>
      <c r="Y1589">
        <v>454192</v>
      </c>
      <c r="Z1589">
        <v>66793</v>
      </c>
      <c r="AA1589">
        <v>13358600</v>
      </c>
    </row>
    <row r="1590" spans="1:27">
      <c r="A1590" t="s">
        <v>1779</v>
      </c>
      <c r="B1590" t="s">
        <v>175</v>
      </c>
      <c r="C1590" t="s">
        <v>34</v>
      </c>
      <c r="D1590">
        <v>722</v>
      </c>
      <c r="E1590" s="12">
        <v>41223</v>
      </c>
      <c r="F1590" s="72">
        <f t="shared" si="250"/>
        <v>2012</v>
      </c>
      <c r="G1590" s="70">
        <f t="shared" si="251"/>
        <v>8994.7922437673133</v>
      </c>
      <c r="H1590" s="70" cm="1">
        <f t="array" ref="H1590">INDEX(magic_bricks_appreciation_pivot!$A$13:$K$20,MATCH(C1590,magic_bricks_appreciation_pivot!$A$13:$A$20,0),1+MATCH(F1590,INDEX(magic_bricks_appreciation_pivot!$B$13:$K$13,0),0))</f>
        <v>0.22606337179266398</v>
      </c>
      <c r="I1590" s="70">
        <f t="shared" si="259"/>
        <v>11028.185306967855</v>
      </c>
      <c r="J1590">
        <v>142</v>
      </c>
      <c r="K1590">
        <v>1</v>
      </c>
      <c r="L1590">
        <v>1</v>
      </c>
      <c r="M1590">
        <v>2</v>
      </c>
      <c r="N1590" t="s">
        <v>168</v>
      </c>
      <c r="O1590" t="s">
        <v>161</v>
      </c>
      <c r="P1590" s="12">
        <v>28813</v>
      </c>
      <c r="Q1590" t="s">
        <v>169</v>
      </c>
      <c r="R1590" t="s">
        <v>157</v>
      </c>
      <c r="S1590" t="s">
        <v>158</v>
      </c>
      <c r="T1590" t="s">
        <v>163</v>
      </c>
      <c r="U1590">
        <v>2.2999999999999998</v>
      </c>
      <c r="V1590">
        <v>2.1</v>
      </c>
      <c r="W1590">
        <v>4.5</v>
      </c>
      <c r="X1590">
        <v>2.88</v>
      </c>
      <c r="Y1590">
        <v>168850</v>
      </c>
      <c r="Z1590">
        <v>32471</v>
      </c>
      <c r="AA1590">
        <v>6494240</v>
      </c>
    </row>
    <row r="1591" spans="1:27">
      <c r="A1591" t="s">
        <v>1780</v>
      </c>
      <c r="B1591" t="s">
        <v>175</v>
      </c>
      <c r="C1591" t="s">
        <v>34</v>
      </c>
      <c r="D1591">
        <v>798</v>
      </c>
      <c r="E1591" s="12">
        <v>41443</v>
      </c>
      <c r="F1591" s="72">
        <f t="shared" si="250"/>
        <v>2013</v>
      </c>
      <c r="G1591" s="70">
        <f t="shared" si="251"/>
        <v>8128.0075187969924</v>
      </c>
      <c r="H1591" s="70" cm="1">
        <f t="array" ref="H1591">INDEX(magic_bricks_appreciation_pivot!$A$13:$K$20,MATCH(C1591,magic_bricks_appreciation_pivot!$A$13:$A$20,0),1+MATCH(F1591,INDEX(magic_bricks_appreciation_pivot!$B$13:$K$13,0),0))</f>
        <v>0.11656080922135968</v>
      </c>
      <c r="I1591" s="70">
        <f t="shared" si="259"/>
        <v>9075.4146525452652</v>
      </c>
      <c r="J1591">
        <v>172</v>
      </c>
      <c r="K1591">
        <v>1</v>
      </c>
      <c r="L1591">
        <v>1</v>
      </c>
      <c r="M1591">
        <v>2</v>
      </c>
      <c r="N1591" t="s">
        <v>176</v>
      </c>
      <c r="O1591" t="s">
        <v>161</v>
      </c>
      <c r="P1591" s="12">
        <v>32318</v>
      </c>
      <c r="Q1591" t="s">
        <v>194</v>
      </c>
      <c r="R1591" t="s">
        <v>157</v>
      </c>
      <c r="S1591" t="s">
        <v>178</v>
      </c>
      <c r="T1591" t="s">
        <v>166</v>
      </c>
      <c r="U1591">
        <v>4.4000000000000004</v>
      </c>
      <c r="V1591">
        <v>3.5</v>
      </c>
      <c r="W1591">
        <v>3.5</v>
      </c>
      <c r="X1591">
        <v>3.77</v>
      </c>
      <c r="Y1591">
        <v>194585</v>
      </c>
      <c r="Z1591">
        <v>71348</v>
      </c>
      <c r="AA1591">
        <v>6486150</v>
      </c>
    </row>
    <row r="1592" spans="1:27">
      <c r="A1592" t="s">
        <v>1781</v>
      </c>
      <c r="B1592" t="s">
        <v>23</v>
      </c>
      <c r="C1592" t="s">
        <v>23</v>
      </c>
      <c r="D1592">
        <v>933</v>
      </c>
      <c r="E1592" s="12">
        <v>40187</v>
      </c>
      <c r="F1592" s="72">
        <f t="shared" si="250"/>
        <v>2010</v>
      </c>
      <c r="G1592" s="70">
        <f t="shared" si="251"/>
        <v>9372.990353697749</v>
      </c>
      <c r="H1592" s="70" cm="1">
        <f t="array" ref="H1592">INDEX(magic_bricks_appreciation_pivot!$A$13:$K$20,MATCH(C1592,magic_bricks_appreciation_pivot!$A$13:$A$20,0),1+MATCH(F1592,INDEX(magic_bricks_appreciation_pivot!$B$13:$K$13,0),0))</f>
        <v>0.49881786187527283</v>
      </c>
      <c r="I1592" s="70">
        <f t="shared" si="259"/>
        <v>14048.405361306817</v>
      </c>
      <c r="J1592">
        <v>15</v>
      </c>
      <c r="K1592">
        <v>1</v>
      </c>
      <c r="L1592">
        <v>1</v>
      </c>
      <c r="M1592">
        <v>3</v>
      </c>
      <c r="N1592" t="s">
        <v>193</v>
      </c>
      <c r="O1592" t="s">
        <v>155</v>
      </c>
      <c r="P1592" s="12">
        <v>32887</v>
      </c>
      <c r="Q1592" t="s">
        <v>156</v>
      </c>
      <c r="R1592" t="s">
        <v>157</v>
      </c>
      <c r="S1592" t="s">
        <v>162</v>
      </c>
      <c r="T1592" t="s">
        <v>173</v>
      </c>
      <c r="U1592">
        <v>2</v>
      </c>
      <c r="V1592">
        <v>4.5</v>
      </c>
      <c r="W1592">
        <v>3</v>
      </c>
      <c r="X1592">
        <v>3.15</v>
      </c>
      <c r="Y1592">
        <v>349800</v>
      </c>
      <c r="Z1592">
        <v>139920</v>
      </c>
      <c r="AA1592">
        <v>8745000</v>
      </c>
    </row>
    <row r="1593" spans="1:27">
      <c r="A1593" t="s">
        <v>1782</v>
      </c>
      <c r="B1593" t="s">
        <v>175</v>
      </c>
      <c r="C1593" t="s">
        <v>34</v>
      </c>
      <c r="D1593">
        <v>1086</v>
      </c>
      <c r="E1593" s="12">
        <v>41017</v>
      </c>
      <c r="F1593" s="72">
        <f t="shared" si="250"/>
        <v>2012</v>
      </c>
      <c r="G1593" s="70">
        <f t="shared" si="251"/>
        <v>12911.418047882136</v>
      </c>
      <c r="H1593" s="70" cm="1">
        <f t="array" ref="H1593">INDEX(magic_bricks_appreciation_pivot!$A$13:$K$20,MATCH(C1593,magic_bricks_appreciation_pivot!$A$13:$A$20,0),1+MATCH(F1593,INDEX(magic_bricks_appreciation_pivot!$B$13:$K$13,0),0))</f>
        <v>0.22606337179266398</v>
      </c>
      <c r="I1593" s="70">
        <f t="shared" si="259"/>
        <v>15830.216746411028</v>
      </c>
      <c r="J1593">
        <v>124</v>
      </c>
      <c r="K1593">
        <v>1</v>
      </c>
      <c r="L1593">
        <v>1</v>
      </c>
      <c r="M1593">
        <v>3</v>
      </c>
      <c r="N1593" t="s">
        <v>184</v>
      </c>
      <c r="O1593" t="s">
        <v>155</v>
      </c>
      <c r="P1593" s="12">
        <v>39557</v>
      </c>
      <c r="Q1593" t="s">
        <v>156</v>
      </c>
      <c r="R1593" t="s">
        <v>165</v>
      </c>
      <c r="S1593" t="s">
        <v>158</v>
      </c>
      <c r="T1593" t="s">
        <v>166</v>
      </c>
      <c r="U1593">
        <v>2.5</v>
      </c>
      <c r="V1593">
        <v>4</v>
      </c>
      <c r="W1593">
        <v>3.1</v>
      </c>
      <c r="X1593">
        <v>3.28</v>
      </c>
      <c r="Y1593">
        <v>434676</v>
      </c>
      <c r="Z1593">
        <v>182283</v>
      </c>
      <c r="AA1593">
        <v>14021800</v>
      </c>
    </row>
    <row r="1594" spans="1:27">
      <c r="A1594" t="s">
        <v>1783</v>
      </c>
      <c r="B1594" t="s">
        <v>201</v>
      </c>
      <c r="C1594" t="s">
        <v>201</v>
      </c>
      <c r="D1594">
        <v>1952</v>
      </c>
      <c r="E1594" s="12">
        <v>40772</v>
      </c>
      <c r="F1594" s="72">
        <f t="shared" si="250"/>
        <v>2011</v>
      </c>
      <c r="G1594" s="70">
        <f t="shared" si="251"/>
        <v>4954.4877049180332</v>
      </c>
      <c r="H1594" s="70" cm="1">
        <f t="array" ref="H1594">INDEX(magic_bricks_appreciation_pivot!$A$13:$K$20,MATCH(C1594,magic_bricks_appreciation_pivot!$A$13:$A$20,0),1+MATCH(F1594,INDEX(magic_bricks_appreciation_pivot!$B$13:$K$13,0),0))</f>
        <v>0.57884713052310821</v>
      </c>
      <c r="I1594" s="70">
        <f t="shared" si="259"/>
        <v>7822.3786961218566</v>
      </c>
      <c r="J1594">
        <v>0</v>
      </c>
      <c r="K1594">
        <v>3</v>
      </c>
      <c r="L1594">
        <v>2</v>
      </c>
      <c r="M1594">
        <v>5</v>
      </c>
      <c r="N1594" t="s">
        <v>184</v>
      </c>
      <c r="O1594" t="s">
        <v>161</v>
      </c>
      <c r="P1594" s="12">
        <v>30552</v>
      </c>
      <c r="Q1594" t="s">
        <v>194</v>
      </c>
      <c r="R1594" t="s">
        <v>177</v>
      </c>
      <c r="S1594" t="s">
        <v>158</v>
      </c>
      <c r="T1594" t="s">
        <v>163</v>
      </c>
      <c r="U1594">
        <v>4.4000000000000004</v>
      </c>
      <c r="V1594">
        <v>4.5</v>
      </c>
      <c r="W1594">
        <v>4.3</v>
      </c>
      <c r="X1594">
        <v>4.3899999999999997</v>
      </c>
      <c r="Y1594">
        <v>483558</v>
      </c>
      <c r="Z1594">
        <v>145067</v>
      </c>
      <c r="AA1594">
        <v>9671160</v>
      </c>
    </row>
    <row r="1595" spans="1:27">
      <c r="A1595" t="s">
        <v>1784</v>
      </c>
      <c r="B1595" t="s">
        <v>175</v>
      </c>
      <c r="C1595" t="s">
        <v>34</v>
      </c>
      <c r="D1595">
        <v>1052</v>
      </c>
      <c r="E1595" s="12">
        <v>40777</v>
      </c>
      <c r="F1595" s="72">
        <f t="shared" si="250"/>
        <v>2011</v>
      </c>
      <c r="G1595" s="70">
        <f t="shared" si="251"/>
        <v>7482.4049429657798</v>
      </c>
      <c r="H1595" s="70" cm="1">
        <f t="array" ref="H1595">INDEX(magic_bricks_appreciation_pivot!$A$13:$K$20,MATCH(C1595,magic_bricks_appreciation_pivot!$A$13:$A$20,0),1+MATCH(F1595,INDEX(magic_bricks_appreciation_pivot!$B$13:$K$13,0),0))</f>
        <v>0.22839026915113872</v>
      </c>
      <c r="I1595" s="70">
        <f t="shared" si="259"/>
        <v>9191.3134217875449</v>
      </c>
      <c r="J1595">
        <v>113</v>
      </c>
      <c r="K1595">
        <v>1</v>
      </c>
      <c r="L1595">
        <v>1</v>
      </c>
      <c r="M1595">
        <v>3</v>
      </c>
      <c r="N1595" t="s">
        <v>176</v>
      </c>
      <c r="O1595" t="s">
        <v>161</v>
      </c>
      <c r="P1595" s="12">
        <v>28002</v>
      </c>
      <c r="Q1595" t="s">
        <v>169</v>
      </c>
      <c r="R1595" t="s">
        <v>170</v>
      </c>
      <c r="S1595" t="s">
        <v>158</v>
      </c>
      <c r="T1595" t="s">
        <v>163</v>
      </c>
      <c r="U1595">
        <v>3.6</v>
      </c>
      <c r="V1595">
        <v>4.0999999999999996</v>
      </c>
      <c r="W1595">
        <v>4.7</v>
      </c>
      <c r="X1595">
        <v>4.13</v>
      </c>
      <c r="Y1595">
        <v>196787</v>
      </c>
      <c r="Z1595">
        <v>47229</v>
      </c>
      <c r="AA1595">
        <v>7871490</v>
      </c>
    </row>
    <row r="1596" spans="1:27">
      <c r="A1596" t="s">
        <v>1785</v>
      </c>
      <c r="B1596" t="s">
        <v>51</v>
      </c>
      <c r="C1596" t="s">
        <v>51</v>
      </c>
      <c r="D1596">
        <v>1786</v>
      </c>
      <c r="E1596" s="12">
        <v>40981</v>
      </c>
      <c r="F1596" s="72">
        <f t="shared" si="250"/>
        <v>2012</v>
      </c>
      <c r="G1596" s="70">
        <f t="shared" si="251"/>
        <v>7953.5722284434487</v>
      </c>
      <c r="H1596" s="70" cm="1">
        <f t="array" ref="H1596">INDEX(magic_bricks_appreciation_pivot!$A$13:$K$20,MATCH(C1596,magic_bricks_appreciation_pivot!$A$13:$A$20,0),1+MATCH(F1596,INDEX(magic_bricks_appreciation_pivot!$B$13:$K$13,0),0))</f>
        <v>0.25776818220303105</v>
      </c>
      <c r="I1596" s="70">
        <f t="shared" si="259"/>
        <v>10003.750083789828</v>
      </c>
      <c r="J1596">
        <v>22</v>
      </c>
      <c r="K1596">
        <v>2</v>
      </c>
      <c r="L1596">
        <v>1</v>
      </c>
      <c r="M1596">
        <v>4</v>
      </c>
      <c r="N1596" t="s">
        <v>176</v>
      </c>
      <c r="O1596" t="s">
        <v>161</v>
      </c>
      <c r="P1596" s="12">
        <v>35871</v>
      </c>
      <c r="Q1596" t="s">
        <v>156</v>
      </c>
      <c r="R1596" t="s">
        <v>177</v>
      </c>
      <c r="S1596" t="s">
        <v>158</v>
      </c>
      <c r="T1596" t="s">
        <v>163</v>
      </c>
      <c r="U1596">
        <v>3.4</v>
      </c>
      <c r="V1596">
        <v>4</v>
      </c>
      <c r="W1596">
        <v>2.1</v>
      </c>
      <c r="X1596">
        <v>3.28</v>
      </c>
      <c r="Y1596">
        <v>454563</v>
      </c>
      <c r="Z1596">
        <v>113641</v>
      </c>
      <c r="AA1596">
        <v>14205080</v>
      </c>
    </row>
    <row r="1597" spans="1:27" hidden="1">
      <c r="A1597" t="s">
        <v>1786</v>
      </c>
      <c r="B1597" t="s">
        <v>23</v>
      </c>
      <c r="C1597" t="s">
        <v>23</v>
      </c>
      <c r="D1597">
        <v>1652</v>
      </c>
      <c r="E1597" s="12">
        <v>40147</v>
      </c>
      <c r="F1597" s="72">
        <f t="shared" si="250"/>
        <v>2009</v>
      </c>
      <c r="G1597" s="70">
        <f t="shared" si="251"/>
        <v>4246.0653753026636</v>
      </c>
      <c r="H1597" s="70" t="e" cm="1">
        <f t="array" ref="H1597">INDEX(magic_bricks_appreciation_pivot!$A$13:$K$20,MATCH(C1597,magic_bricks_appreciation_pivot!$A$13:$A$20,0),1+MATCH(F1597,INDEX(magic_bricks_appreciation_pivot!$B$13:$K$13,0),0))</f>
        <v>#N/A</v>
      </c>
      <c r="I1597" s="70"/>
      <c r="J1597">
        <v>107</v>
      </c>
      <c r="K1597">
        <v>2</v>
      </c>
      <c r="L1597">
        <v>2</v>
      </c>
      <c r="M1597">
        <v>4</v>
      </c>
      <c r="N1597" t="s">
        <v>184</v>
      </c>
      <c r="O1597" t="s">
        <v>161</v>
      </c>
      <c r="P1597" s="12">
        <v>37227</v>
      </c>
      <c r="Q1597" t="s">
        <v>169</v>
      </c>
      <c r="R1597" t="s">
        <v>177</v>
      </c>
      <c r="S1597" t="s">
        <v>158</v>
      </c>
      <c r="T1597" t="s">
        <v>159</v>
      </c>
      <c r="U1597">
        <v>3.3</v>
      </c>
      <c r="V1597">
        <v>2</v>
      </c>
      <c r="W1597">
        <v>2.9</v>
      </c>
      <c r="X1597">
        <v>2.75</v>
      </c>
      <c r="Y1597">
        <v>224464</v>
      </c>
      <c r="Z1597">
        <v>105218</v>
      </c>
      <c r="AA1597">
        <v>7014500</v>
      </c>
    </row>
    <row r="1598" spans="1:27">
      <c r="A1598" t="s">
        <v>1787</v>
      </c>
      <c r="B1598" t="s">
        <v>23</v>
      </c>
      <c r="C1598" t="s">
        <v>23</v>
      </c>
      <c r="D1598">
        <v>1607</v>
      </c>
      <c r="E1598" s="12">
        <v>40646</v>
      </c>
      <c r="F1598" s="72">
        <f t="shared" si="250"/>
        <v>2011</v>
      </c>
      <c r="G1598" s="70">
        <f t="shared" si="251"/>
        <v>3875.0777846919727</v>
      </c>
      <c r="H1598" s="70" cm="1">
        <f t="array" ref="H1598">INDEX(magic_bricks_appreciation_pivot!$A$13:$K$20,MATCH(C1598,magic_bricks_appreciation_pivot!$A$13:$A$20,0),1+MATCH(F1598,INDEX(magic_bricks_appreciation_pivot!$B$13:$K$13,0),0))</f>
        <v>0.30621792098525186</v>
      </c>
      <c r="I1598" s="70">
        <f>G1598+G1598*H1598</f>
        <v>5061.6960475764845</v>
      </c>
      <c r="J1598">
        <v>105</v>
      </c>
      <c r="K1598">
        <v>2</v>
      </c>
      <c r="L1598">
        <v>2</v>
      </c>
      <c r="M1598">
        <v>4</v>
      </c>
      <c r="N1598" t="s">
        <v>176</v>
      </c>
      <c r="O1598" t="s">
        <v>155</v>
      </c>
      <c r="P1598" s="12">
        <v>24221</v>
      </c>
      <c r="Q1598" t="s">
        <v>194</v>
      </c>
      <c r="R1598" t="s">
        <v>170</v>
      </c>
      <c r="S1598" t="s">
        <v>158</v>
      </c>
      <c r="T1598" t="s">
        <v>159</v>
      </c>
      <c r="U1598">
        <v>2.5</v>
      </c>
      <c r="V1598">
        <v>2.4</v>
      </c>
      <c r="W1598">
        <v>4.0999999999999996</v>
      </c>
      <c r="X1598">
        <v>3.11</v>
      </c>
      <c r="Y1598">
        <v>186818</v>
      </c>
      <c r="Z1598">
        <v>137000</v>
      </c>
      <c r="AA1598">
        <v>6227250</v>
      </c>
    </row>
    <row r="1599" spans="1:27" hidden="1">
      <c r="A1599" t="s">
        <v>1788</v>
      </c>
      <c r="B1599" t="s">
        <v>175</v>
      </c>
      <c r="C1599" t="s">
        <v>34</v>
      </c>
      <c r="D1599">
        <v>1229</v>
      </c>
      <c r="E1599" s="12">
        <v>39620</v>
      </c>
      <c r="F1599" s="72">
        <f t="shared" si="250"/>
        <v>2008</v>
      </c>
      <c r="G1599" s="70">
        <f t="shared" si="251"/>
        <v>6466.1920260374291</v>
      </c>
      <c r="H1599" s="70" t="e" cm="1">
        <f t="array" ref="H1599">INDEX(magic_bricks_appreciation_pivot!$A$13:$K$20,MATCH(C1599,magic_bricks_appreciation_pivot!$A$13:$A$20,0),1+MATCH(F1599,INDEX(magic_bricks_appreciation_pivot!$B$13:$K$13,0),0))</f>
        <v>#N/A</v>
      </c>
      <c r="I1599" s="70"/>
      <c r="J1599">
        <v>20</v>
      </c>
      <c r="K1599">
        <v>2</v>
      </c>
      <c r="L1599">
        <v>1</v>
      </c>
      <c r="M1599">
        <v>4</v>
      </c>
      <c r="N1599" t="s">
        <v>154</v>
      </c>
      <c r="O1599" t="s">
        <v>161</v>
      </c>
      <c r="P1599" s="12">
        <v>30495</v>
      </c>
      <c r="Q1599" t="s">
        <v>194</v>
      </c>
      <c r="R1599" t="s">
        <v>157</v>
      </c>
      <c r="S1599" t="s">
        <v>178</v>
      </c>
      <c r="T1599" t="s">
        <v>163</v>
      </c>
      <c r="U1599">
        <v>2.9</v>
      </c>
      <c r="V1599">
        <v>5</v>
      </c>
      <c r="W1599">
        <v>3</v>
      </c>
      <c r="X1599">
        <v>3.77</v>
      </c>
      <c r="Y1599">
        <v>222515</v>
      </c>
      <c r="Z1599">
        <v>79470</v>
      </c>
      <c r="AA1599">
        <v>7946950</v>
      </c>
    </row>
    <row r="1600" spans="1:27">
      <c r="A1600" t="s">
        <v>1789</v>
      </c>
      <c r="B1600" t="s">
        <v>75</v>
      </c>
      <c r="C1600" t="s">
        <v>75</v>
      </c>
      <c r="D1600">
        <v>1902</v>
      </c>
      <c r="E1600" s="12">
        <v>40615</v>
      </c>
      <c r="F1600" s="72">
        <f t="shared" si="250"/>
        <v>2011</v>
      </c>
      <c r="G1600" s="70">
        <f t="shared" si="251"/>
        <v>10610.925341745531</v>
      </c>
      <c r="H1600" s="70" cm="1">
        <f t="array" ref="H1600">INDEX(magic_bricks_appreciation_pivot!$A$13:$K$20,MATCH(C1600,magic_bricks_appreciation_pivot!$A$13:$A$20,0),1+MATCH(F1600,INDEX(magic_bricks_appreciation_pivot!$B$13:$K$13,0),0))</f>
        <v>0.51504700450575736</v>
      </c>
      <c r="I1600" s="70">
        <f t="shared" ref="I1600:I1602" si="260">G1600+G1600*H1600</f>
        <v>16076.050654045797</v>
      </c>
      <c r="J1600">
        <v>130</v>
      </c>
      <c r="K1600">
        <v>2</v>
      </c>
      <c r="L1600">
        <v>1</v>
      </c>
      <c r="M1600">
        <v>5</v>
      </c>
      <c r="N1600" t="s">
        <v>154</v>
      </c>
      <c r="O1600" t="s">
        <v>161</v>
      </c>
      <c r="P1600" s="12">
        <v>30030</v>
      </c>
      <c r="Q1600" t="s">
        <v>156</v>
      </c>
      <c r="R1600" t="s">
        <v>157</v>
      </c>
      <c r="S1600" t="s">
        <v>158</v>
      </c>
      <c r="T1600" t="s">
        <v>163</v>
      </c>
      <c r="U1600">
        <v>3.4</v>
      </c>
      <c r="V1600">
        <v>2</v>
      </c>
      <c r="W1600">
        <v>3.2</v>
      </c>
      <c r="X1600">
        <v>2.96</v>
      </c>
      <c r="Y1600">
        <v>544913</v>
      </c>
      <c r="Z1600">
        <v>262366</v>
      </c>
      <c r="AA1600">
        <v>20181980</v>
      </c>
    </row>
    <row r="1601" spans="1:27">
      <c r="A1601" t="s">
        <v>1790</v>
      </c>
      <c r="B1601" t="s">
        <v>51</v>
      </c>
      <c r="C1601" t="s">
        <v>51</v>
      </c>
      <c r="D1601">
        <v>1677</v>
      </c>
      <c r="E1601" s="12">
        <v>40380</v>
      </c>
      <c r="F1601" s="72">
        <f t="shared" si="250"/>
        <v>2010</v>
      </c>
      <c r="G1601" s="70">
        <f t="shared" si="251"/>
        <v>7570.2862254025049</v>
      </c>
      <c r="H1601" s="70" cm="1">
        <f t="array" ref="H1601">INDEX(magic_bricks_appreciation_pivot!$A$13:$K$20,MATCH(C1601,magic_bricks_appreciation_pivot!$A$13:$A$20,0),1+MATCH(F1601,INDEX(magic_bricks_appreciation_pivot!$B$13:$K$13,0),0))</f>
        <v>0.55311029796131728</v>
      </c>
      <c r="I1601" s="70">
        <f t="shared" si="260"/>
        <v>11757.489495187339</v>
      </c>
      <c r="J1601">
        <v>22</v>
      </c>
      <c r="K1601">
        <v>2</v>
      </c>
      <c r="L1601">
        <v>1</v>
      </c>
      <c r="M1601">
        <v>4</v>
      </c>
      <c r="N1601" t="s">
        <v>193</v>
      </c>
      <c r="O1601" t="s">
        <v>161</v>
      </c>
      <c r="P1601" s="12">
        <v>30890</v>
      </c>
      <c r="Q1601" t="s">
        <v>156</v>
      </c>
      <c r="R1601" t="s">
        <v>157</v>
      </c>
      <c r="S1601" t="s">
        <v>162</v>
      </c>
      <c r="T1601" t="s">
        <v>159</v>
      </c>
      <c r="U1601">
        <v>2.8</v>
      </c>
      <c r="V1601">
        <v>3.9</v>
      </c>
      <c r="W1601">
        <v>4.5999999999999996</v>
      </c>
      <c r="X1601">
        <v>3.84</v>
      </c>
      <c r="Y1601">
        <v>406252</v>
      </c>
      <c r="Z1601">
        <v>165040</v>
      </c>
      <c r="AA1601">
        <v>12695370</v>
      </c>
    </row>
    <row r="1602" spans="1:27">
      <c r="A1602" t="s">
        <v>1791</v>
      </c>
      <c r="B1602" t="s">
        <v>429</v>
      </c>
      <c r="C1602" t="s">
        <v>34</v>
      </c>
      <c r="D1602">
        <v>979</v>
      </c>
      <c r="E1602" s="12">
        <v>41886</v>
      </c>
      <c r="F1602" s="72">
        <f t="shared" si="250"/>
        <v>2014</v>
      </c>
      <c r="G1602" s="70">
        <f t="shared" si="251"/>
        <v>9151.3278855975477</v>
      </c>
      <c r="H1602" s="70" cm="1">
        <f t="array" ref="H1602">INDEX(magic_bricks_appreciation_pivot!$A$13:$K$20,MATCH(C1602,magic_bricks_appreciation_pivot!$A$13:$A$20,0),1+MATCH(F1602,INDEX(magic_bricks_appreciation_pivot!$B$13:$K$13,0),0))</f>
        <v>5.1040744021257752E-2</v>
      </c>
      <c r="I1602" s="70">
        <f t="shared" si="260"/>
        <v>9618.41846966093</v>
      </c>
      <c r="J1602">
        <v>9</v>
      </c>
      <c r="K1602">
        <v>1</v>
      </c>
      <c r="L1602">
        <v>1</v>
      </c>
      <c r="M1602">
        <v>3</v>
      </c>
      <c r="N1602" t="s">
        <v>184</v>
      </c>
      <c r="O1602" t="s">
        <v>155</v>
      </c>
      <c r="P1602" s="12">
        <v>38601</v>
      </c>
      <c r="Q1602" t="s">
        <v>194</v>
      </c>
      <c r="R1602" t="s">
        <v>177</v>
      </c>
      <c r="S1602" t="s">
        <v>178</v>
      </c>
      <c r="T1602" t="s">
        <v>166</v>
      </c>
      <c r="U1602">
        <v>3.6</v>
      </c>
      <c r="V1602">
        <v>4.4000000000000004</v>
      </c>
      <c r="W1602">
        <v>4.9000000000000004</v>
      </c>
      <c r="X1602">
        <v>4.3099999999999996</v>
      </c>
      <c r="Y1602">
        <v>250856</v>
      </c>
      <c r="Z1602">
        <v>98551</v>
      </c>
      <c r="AA1602">
        <v>8959150</v>
      </c>
    </row>
    <row r="1603" spans="1:27" hidden="1">
      <c r="A1603" t="s">
        <v>1792</v>
      </c>
      <c r="B1603" t="s">
        <v>56</v>
      </c>
      <c r="C1603" t="s">
        <v>56</v>
      </c>
      <c r="D1603">
        <v>655</v>
      </c>
      <c r="E1603" s="12">
        <v>39812</v>
      </c>
      <c r="F1603" s="72">
        <f t="shared" ref="F1603:F1666" si="261">YEAR(E1603)</f>
        <v>2008</v>
      </c>
      <c r="G1603" s="70">
        <f t="shared" ref="G1603:G1666" si="262">AA1603/D1603</f>
        <v>12098.687022900764</v>
      </c>
      <c r="H1603" s="70" t="e" cm="1">
        <f t="array" ref="H1603">INDEX(magic_bricks_appreciation_pivot!$A$13:$K$20,MATCH(C1603,magic_bricks_appreciation_pivot!$A$13:$A$20,0),1+MATCH(F1603,INDEX(magic_bricks_appreciation_pivot!$B$13:$K$13,0),0))</f>
        <v>#N/A</v>
      </c>
      <c r="I1603" s="70"/>
      <c r="J1603">
        <v>25</v>
      </c>
      <c r="K1603">
        <v>1</v>
      </c>
      <c r="L1603">
        <v>1</v>
      </c>
      <c r="M1603">
        <v>2</v>
      </c>
      <c r="N1603" t="s">
        <v>168</v>
      </c>
      <c r="O1603" t="s">
        <v>161</v>
      </c>
      <c r="P1603" s="12">
        <v>26672</v>
      </c>
      <c r="Q1603" t="s">
        <v>156</v>
      </c>
      <c r="R1603" t="s">
        <v>165</v>
      </c>
      <c r="S1603" t="s">
        <v>178</v>
      </c>
      <c r="T1603" t="s">
        <v>163</v>
      </c>
      <c r="U1603">
        <v>3.8</v>
      </c>
      <c r="V1603">
        <v>4.8</v>
      </c>
      <c r="W1603">
        <v>3.9</v>
      </c>
      <c r="X1603">
        <v>4.05</v>
      </c>
      <c r="Y1603">
        <v>253588</v>
      </c>
      <c r="Z1603">
        <v>47548</v>
      </c>
      <c r="AA1603">
        <v>7924640</v>
      </c>
    </row>
    <row r="1604" spans="1:27" hidden="1">
      <c r="A1604" t="s">
        <v>1793</v>
      </c>
      <c r="B1604" t="s">
        <v>175</v>
      </c>
      <c r="C1604" t="s">
        <v>34</v>
      </c>
      <c r="D1604">
        <v>947</v>
      </c>
      <c r="E1604" s="12">
        <v>39056</v>
      </c>
      <c r="F1604" s="72">
        <f t="shared" si="261"/>
        <v>2006</v>
      </c>
      <c r="G1604" s="70">
        <f t="shared" si="262"/>
        <v>12531.995776135163</v>
      </c>
      <c r="H1604" s="70" t="e" cm="1">
        <f t="array" ref="H1604">INDEX(magic_bricks_appreciation_pivot!$A$13:$K$20,MATCH(C1604,magic_bricks_appreciation_pivot!$A$13:$A$20,0),1+MATCH(F1604,INDEX(magic_bricks_appreciation_pivot!$B$13:$K$13,0),0))</f>
        <v>#N/A</v>
      </c>
      <c r="I1604" s="70"/>
      <c r="J1604">
        <v>110</v>
      </c>
      <c r="K1604">
        <v>1</v>
      </c>
      <c r="L1604">
        <v>1</v>
      </c>
      <c r="M1604">
        <v>3</v>
      </c>
      <c r="N1604" t="s">
        <v>168</v>
      </c>
      <c r="O1604" t="s">
        <v>155</v>
      </c>
      <c r="P1604" s="12">
        <v>24456</v>
      </c>
      <c r="Q1604" t="s">
        <v>156</v>
      </c>
      <c r="R1604" t="s">
        <v>165</v>
      </c>
      <c r="S1604" t="s">
        <v>308</v>
      </c>
      <c r="T1604" t="s">
        <v>166</v>
      </c>
      <c r="U1604">
        <v>3</v>
      </c>
      <c r="V1604">
        <v>3.3</v>
      </c>
      <c r="W1604">
        <v>2.9</v>
      </c>
      <c r="X1604">
        <v>3.09</v>
      </c>
      <c r="Y1604">
        <v>320431</v>
      </c>
      <c r="Z1604">
        <v>189885</v>
      </c>
      <c r="AA1604">
        <v>11867800</v>
      </c>
    </row>
    <row r="1605" spans="1:27">
      <c r="A1605" t="s">
        <v>1794</v>
      </c>
      <c r="B1605" t="s">
        <v>51</v>
      </c>
      <c r="C1605" t="s">
        <v>51</v>
      </c>
      <c r="D1605">
        <v>1882</v>
      </c>
      <c r="E1605" s="12">
        <v>40783</v>
      </c>
      <c r="F1605" s="72">
        <f t="shared" si="261"/>
        <v>2011</v>
      </c>
      <c r="G1605" s="70">
        <f t="shared" si="262"/>
        <v>6589.8352816153028</v>
      </c>
      <c r="H1605" s="70" cm="1">
        <f t="array" ref="H1605">INDEX(magic_bricks_appreciation_pivot!$A$13:$K$20,MATCH(C1605,magic_bricks_appreciation_pivot!$A$13:$A$20,0),1+MATCH(F1605,INDEX(magic_bricks_appreciation_pivot!$B$13:$K$13,0),0))</f>
        <v>0.33442622950819673</v>
      </c>
      <c r="I1605" s="70">
        <f t="shared" ref="I1605:I1606" si="263">G1605+G1605*H1605</f>
        <v>8793.6490479259937</v>
      </c>
      <c r="J1605">
        <v>179</v>
      </c>
      <c r="K1605">
        <v>3</v>
      </c>
      <c r="L1605">
        <v>2</v>
      </c>
      <c r="M1605">
        <v>5</v>
      </c>
      <c r="N1605" t="s">
        <v>176</v>
      </c>
      <c r="O1605" t="s">
        <v>161</v>
      </c>
      <c r="P1605" s="12">
        <v>22168</v>
      </c>
      <c r="Q1605" t="s">
        <v>156</v>
      </c>
      <c r="R1605" t="s">
        <v>165</v>
      </c>
      <c r="S1605" t="s">
        <v>158</v>
      </c>
      <c r="T1605" t="s">
        <v>159</v>
      </c>
      <c r="U1605">
        <v>2.1</v>
      </c>
      <c r="V1605">
        <v>3</v>
      </c>
      <c r="W1605">
        <v>4.5999999999999996</v>
      </c>
      <c r="X1605">
        <v>3.26</v>
      </c>
      <c r="Y1605">
        <v>434072</v>
      </c>
      <c r="Z1605">
        <v>210835</v>
      </c>
      <c r="AA1605">
        <v>12402070</v>
      </c>
    </row>
    <row r="1606" spans="1:27">
      <c r="A1606" t="s">
        <v>1795</v>
      </c>
      <c r="B1606" t="s">
        <v>175</v>
      </c>
      <c r="C1606" t="s">
        <v>34</v>
      </c>
      <c r="D1606">
        <v>963</v>
      </c>
      <c r="E1606" s="12">
        <v>42033</v>
      </c>
      <c r="F1606" s="72">
        <f t="shared" si="261"/>
        <v>2015</v>
      </c>
      <c r="G1606" s="70">
        <f t="shared" si="262"/>
        <v>8577.7777777777774</v>
      </c>
      <c r="H1606" s="70" cm="1">
        <f t="array" ref="H1606">INDEX(magic_bricks_appreciation_pivot!$A$13:$K$20,MATCH(C1606,magic_bricks_appreciation_pivot!$A$13:$A$20,0),1+MATCH(F1606,INDEX(magic_bricks_appreciation_pivot!$B$13:$K$13,0),0))</f>
        <v>-3.6830357142857144E-2</v>
      </c>
      <c r="I1606" s="70">
        <f t="shared" si="263"/>
        <v>8261.855158730159</v>
      </c>
      <c r="J1606">
        <v>97</v>
      </c>
      <c r="K1606">
        <v>1</v>
      </c>
      <c r="L1606">
        <v>1</v>
      </c>
      <c r="M1606">
        <v>3</v>
      </c>
      <c r="N1606" t="s">
        <v>176</v>
      </c>
      <c r="O1606" t="s">
        <v>155</v>
      </c>
      <c r="P1606" s="12">
        <v>36193</v>
      </c>
      <c r="Q1606" t="s">
        <v>194</v>
      </c>
      <c r="R1606" t="s">
        <v>170</v>
      </c>
      <c r="S1606" t="s">
        <v>178</v>
      </c>
      <c r="T1606" t="s">
        <v>166</v>
      </c>
      <c r="U1606">
        <v>3.8</v>
      </c>
      <c r="V1606">
        <v>4.5</v>
      </c>
      <c r="W1606">
        <v>2.8</v>
      </c>
      <c r="X1606">
        <v>3.78</v>
      </c>
      <c r="Y1606">
        <v>223031</v>
      </c>
      <c r="Z1606">
        <v>107385</v>
      </c>
      <c r="AA1606">
        <v>8260400</v>
      </c>
    </row>
    <row r="1607" spans="1:27" hidden="1">
      <c r="A1607" t="s">
        <v>1796</v>
      </c>
      <c r="B1607" t="s">
        <v>175</v>
      </c>
      <c r="C1607" t="s">
        <v>34</v>
      </c>
      <c r="D1607">
        <v>1055</v>
      </c>
      <c r="E1607" s="12">
        <v>39102</v>
      </c>
      <c r="F1607" s="72">
        <f t="shared" si="261"/>
        <v>2007</v>
      </c>
      <c r="G1607" s="70">
        <f t="shared" si="262"/>
        <v>11439.810426540284</v>
      </c>
      <c r="H1607" s="70" t="e" cm="1">
        <f t="array" ref="H1607">INDEX(magic_bricks_appreciation_pivot!$A$13:$K$20,MATCH(C1607,magic_bricks_appreciation_pivot!$A$13:$A$20,0),1+MATCH(F1607,INDEX(magic_bricks_appreciation_pivot!$B$13:$K$13,0),0))</f>
        <v>#N/A</v>
      </c>
      <c r="I1607" s="70"/>
      <c r="J1607">
        <v>7</v>
      </c>
      <c r="K1607">
        <v>1</v>
      </c>
      <c r="L1607">
        <v>1</v>
      </c>
      <c r="M1607">
        <v>3</v>
      </c>
      <c r="N1607" t="s">
        <v>193</v>
      </c>
      <c r="O1607" t="s">
        <v>155</v>
      </c>
      <c r="P1607" s="12">
        <v>31802</v>
      </c>
      <c r="Q1607" t="s">
        <v>156</v>
      </c>
      <c r="R1607" t="s">
        <v>177</v>
      </c>
      <c r="S1607" t="s">
        <v>178</v>
      </c>
      <c r="T1607" t="s">
        <v>163</v>
      </c>
      <c r="U1607">
        <v>3.2</v>
      </c>
      <c r="V1607">
        <v>4.8</v>
      </c>
      <c r="W1607">
        <v>2.6</v>
      </c>
      <c r="X1607">
        <v>3.66</v>
      </c>
      <c r="Y1607">
        <v>350001</v>
      </c>
      <c r="Z1607">
        <v>181035</v>
      </c>
      <c r="AA1607">
        <v>12069000</v>
      </c>
    </row>
    <row r="1608" spans="1:27">
      <c r="A1608" t="s">
        <v>1797</v>
      </c>
      <c r="B1608" t="s">
        <v>23</v>
      </c>
      <c r="C1608" t="s">
        <v>23</v>
      </c>
      <c r="D1608">
        <v>1390</v>
      </c>
      <c r="E1608" s="12">
        <v>40181</v>
      </c>
      <c r="F1608" s="72">
        <f t="shared" si="261"/>
        <v>2010</v>
      </c>
      <c r="G1608" s="70">
        <f t="shared" si="262"/>
        <v>4273.741007194245</v>
      </c>
      <c r="H1608" s="70" cm="1">
        <f t="array" ref="H1608">INDEX(magic_bricks_appreciation_pivot!$A$13:$K$20,MATCH(C1608,magic_bricks_appreciation_pivot!$A$13:$A$20,0),1+MATCH(F1608,INDEX(magic_bricks_appreciation_pivot!$B$13:$K$13,0),0))</f>
        <v>0.49881786187527283</v>
      </c>
      <c r="I1608" s="70">
        <f>G1608+G1608*H1608</f>
        <v>6405.5593586115538</v>
      </c>
      <c r="J1608">
        <v>6</v>
      </c>
      <c r="K1608">
        <v>2</v>
      </c>
      <c r="L1608">
        <v>2</v>
      </c>
      <c r="M1608">
        <v>4</v>
      </c>
      <c r="N1608" t="s">
        <v>176</v>
      </c>
      <c r="O1608" t="s">
        <v>161</v>
      </c>
      <c r="P1608" s="12">
        <v>25946</v>
      </c>
      <c r="Q1608" t="s">
        <v>169</v>
      </c>
      <c r="R1608" t="s">
        <v>170</v>
      </c>
      <c r="S1608" t="s">
        <v>178</v>
      </c>
      <c r="T1608" t="s">
        <v>171</v>
      </c>
      <c r="U1608">
        <v>3.5</v>
      </c>
      <c r="V1608">
        <v>4.5</v>
      </c>
      <c r="W1608">
        <v>2.4</v>
      </c>
      <c r="X1608">
        <v>3.36</v>
      </c>
      <c r="Y1608">
        <v>291085</v>
      </c>
      <c r="Z1608">
        <v>106929</v>
      </c>
      <c r="AA1608">
        <v>5940500</v>
      </c>
    </row>
    <row r="1609" spans="1:27" hidden="1">
      <c r="A1609" t="s">
        <v>1798</v>
      </c>
      <c r="B1609" t="s">
        <v>51</v>
      </c>
      <c r="C1609" t="s">
        <v>51</v>
      </c>
      <c r="D1609">
        <v>1599</v>
      </c>
      <c r="E1609" s="12">
        <v>39851</v>
      </c>
      <c r="F1609" s="72">
        <f t="shared" si="261"/>
        <v>2009</v>
      </c>
      <c r="G1609" s="70">
        <f t="shared" si="262"/>
        <v>4996.604127579737</v>
      </c>
      <c r="H1609" s="70" t="e" cm="1">
        <f t="array" ref="H1609">INDEX(magic_bricks_appreciation_pivot!$A$13:$K$20,MATCH(C1609,magic_bricks_appreciation_pivot!$A$13:$A$20,0),1+MATCH(F1609,INDEX(magic_bricks_appreciation_pivot!$B$13:$K$13,0),0))</f>
        <v>#N/A</v>
      </c>
      <c r="I1609" s="70"/>
      <c r="J1609">
        <v>65</v>
      </c>
      <c r="K1609">
        <v>2</v>
      </c>
      <c r="L1609">
        <v>1</v>
      </c>
      <c r="M1609">
        <v>4</v>
      </c>
      <c r="N1609" t="s">
        <v>184</v>
      </c>
      <c r="O1609" t="s">
        <v>155</v>
      </c>
      <c r="P1609" s="12">
        <v>28536</v>
      </c>
      <c r="Q1609" t="s">
        <v>169</v>
      </c>
      <c r="R1609" t="s">
        <v>177</v>
      </c>
      <c r="S1609" t="s">
        <v>178</v>
      </c>
      <c r="T1609" t="s">
        <v>159</v>
      </c>
      <c r="U1609">
        <v>3.6</v>
      </c>
      <c r="V1609">
        <v>4.4000000000000004</v>
      </c>
      <c r="W1609">
        <v>3.2</v>
      </c>
      <c r="X1609">
        <v>3.84</v>
      </c>
      <c r="Y1609">
        <v>295614</v>
      </c>
      <c r="Z1609">
        <v>55927</v>
      </c>
      <c r="AA1609">
        <v>7989570</v>
      </c>
    </row>
    <row r="1610" spans="1:27" hidden="1">
      <c r="A1610" t="s">
        <v>1799</v>
      </c>
      <c r="B1610" t="s">
        <v>23</v>
      </c>
      <c r="C1610" t="s">
        <v>23</v>
      </c>
      <c r="D1610">
        <v>1591</v>
      </c>
      <c r="E1610" s="12">
        <v>40120</v>
      </c>
      <c r="F1610" s="72">
        <f t="shared" si="261"/>
        <v>2009</v>
      </c>
      <c r="G1610" s="70">
        <f t="shared" si="262"/>
        <v>5525.4556882463858</v>
      </c>
      <c r="H1610" s="70" t="e" cm="1">
        <f t="array" ref="H1610">INDEX(magic_bricks_appreciation_pivot!$A$13:$K$20,MATCH(C1610,magic_bricks_appreciation_pivot!$A$13:$A$20,0),1+MATCH(F1610,INDEX(magic_bricks_appreciation_pivot!$B$13:$K$13,0),0))</f>
        <v>#N/A</v>
      </c>
      <c r="I1610" s="70"/>
      <c r="J1610">
        <v>184</v>
      </c>
      <c r="K1610">
        <v>2</v>
      </c>
      <c r="L1610">
        <v>2</v>
      </c>
      <c r="M1610">
        <v>4</v>
      </c>
      <c r="N1610" t="s">
        <v>193</v>
      </c>
      <c r="O1610" t="s">
        <v>161</v>
      </c>
      <c r="P1610" s="12">
        <v>32090</v>
      </c>
      <c r="Q1610" t="s">
        <v>194</v>
      </c>
      <c r="R1610" t="s">
        <v>165</v>
      </c>
      <c r="S1610" t="s">
        <v>158</v>
      </c>
      <c r="T1610" t="s">
        <v>182</v>
      </c>
      <c r="U1610">
        <v>4.0999999999999996</v>
      </c>
      <c r="V1610">
        <v>4.8</v>
      </c>
      <c r="W1610">
        <v>4.2</v>
      </c>
      <c r="X1610">
        <v>4.3499999999999996</v>
      </c>
      <c r="Y1610">
        <v>395595</v>
      </c>
      <c r="Z1610">
        <v>87910</v>
      </c>
      <c r="AA1610">
        <v>8791000</v>
      </c>
    </row>
    <row r="1611" spans="1:27" hidden="1">
      <c r="A1611" t="s">
        <v>1800</v>
      </c>
      <c r="B1611" t="s">
        <v>23</v>
      </c>
      <c r="C1611" t="s">
        <v>23</v>
      </c>
      <c r="D1611">
        <v>1265</v>
      </c>
      <c r="E1611" s="12">
        <v>40147</v>
      </c>
      <c r="F1611" s="72">
        <f t="shared" si="261"/>
        <v>2009</v>
      </c>
      <c r="G1611" s="70">
        <f t="shared" si="262"/>
        <v>7926.482213438735</v>
      </c>
      <c r="H1611" s="70" t="e" cm="1">
        <f t="array" ref="H1611">INDEX(magic_bricks_appreciation_pivot!$A$13:$K$20,MATCH(C1611,magic_bricks_appreciation_pivot!$A$13:$A$20,0),1+MATCH(F1611,INDEX(magic_bricks_appreciation_pivot!$B$13:$K$13,0),0))</f>
        <v>#N/A</v>
      </c>
      <c r="I1611" s="70"/>
      <c r="J1611">
        <v>81</v>
      </c>
      <c r="K1611">
        <v>1</v>
      </c>
      <c r="L1611">
        <v>1</v>
      </c>
      <c r="M1611">
        <v>3</v>
      </c>
      <c r="N1611" t="s">
        <v>168</v>
      </c>
      <c r="O1611" t="s">
        <v>155</v>
      </c>
      <c r="P1611" s="12">
        <v>31387</v>
      </c>
      <c r="Q1611" t="s">
        <v>156</v>
      </c>
      <c r="R1611" t="s">
        <v>165</v>
      </c>
      <c r="S1611" t="s">
        <v>158</v>
      </c>
      <c r="T1611" t="s">
        <v>171</v>
      </c>
      <c r="U1611">
        <v>3.9</v>
      </c>
      <c r="V1611">
        <v>4.0999999999999996</v>
      </c>
      <c r="W1611">
        <v>2.8</v>
      </c>
      <c r="X1611">
        <v>3.52</v>
      </c>
      <c r="Y1611">
        <v>401080</v>
      </c>
      <c r="Z1611">
        <v>90243</v>
      </c>
      <c r="AA1611">
        <v>10027000</v>
      </c>
    </row>
    <row r="1612" spans="1:27" hidden="1">
      <c r="A1612" t="s">
        <v>1801</v>
      </c>
      <c r="B1612" t="s">
        <v>56</v>
      </c>
      <c r="C1612" t="s">
        <v>56</v>
      </c>
      <c r="D1612">
        <v>870</v>
      </c>
      <c r="E1612" s="12">
        <v>40037</v>
      </c>
      <c r="F1612" s="72">
        <f t="shared" si="261"/>
        <v>2009</v>
      </c>
      <c r="G1612" s="70">
        <f t="shared" si="262"/>
        <v>12771.275862068966</v>
      </c>
      <c r="H1612" s="70" t="e" cm="1">
        <f t="array" ref="H1612">INDEX(magic_bricks_appreciation_pivot!$A$13:$K$20,MATCH(C1612,magic_bricks_appreciation_pivot!$A$13:$A$20,0),1+MATCH(F1612,INDEX(magic_bricks_appreciation_pivot!$B$13:$K$13,0),0))</f>
        <v>#N/A</v>
      </c>
      <c r="I1612" s="70"/>
      <c r="J1612">
        <v>5</v>
      </c>
      <c r="K1612">
        <v>1</v>
      </c>
      <c r="L1612">
        <v>1</v>
      </c>
      <c r="M1612">
        <v>3</v>
      </c>
      <c r="N1612" t="s">
        <v>154</v>
      </c>
      <c r="O1612" t="s">
        <v>155</v>
      </c>
      <c r="P1612" s="12">
        <v>27627</v>
      </c>
      <c r="Q1612" t="s">
        <v>156</v>
      </c>
      <c r="R1612" t="s">
        <v>157</v>
      </c>
      <c r="S1612" t="s">
        <v>158</v>
      </c>
      <c r="T1612" t="s">
        <v>171</v>
      </c>
      <c r="U1612">
        <v>2.9</v>
      </c>
      <c r="V1612">
        <v>3.2</v>
      </c>
      <c r="W1612">
        <v>2.6</v>
      </c>
      <c r="X1612">
        <v>2.81</v>
      </c>
      <c r="Y1612">
        <v>411107</v>
      </c>
      <c r="Z1612">
        <v>44444</v>
      </c>
      <c r="AA1612">
        <v>11111010</v>
      </c>
    </row>
    <row r="1613" spans="1:27" hidden="1">
      <c r="A1613" t="s">
        <v>1802</v>
      </c>
      <c r="B1613" t="s">
        <v>56</v>
      </c>
      <c r="C1613" t="s">
        <v>56</v>
      </c>
      <c r="D1613">
        <v>1122</v>
      </c>
      <c r="E1613" s="12">
        <v>40119</v>
      </c>
      <c r="F1613" s="72">
        <f t="shared" si="261"/>
        <v>2009</v>
      </c>
      <c r="G1613" s="70">
        <f t="shared" si="262"/>
        <v>7664.0775401069523</v>
      </c>
      <c r="H1613" s="70" t="e" cm="1">
        <f t="array" ref="H1613">INDEX(magic_bricks_appreciation_pivot!$A$13:$K$20,MATCH(C1613,magic_bricks_appreciation_pivot!$A$13:$A$20,0),1+MATCH(F1613,INDEX(magic_bricks_appreciation_pivot!$B$13:$K$13,0),0))</f>
        <v>#N/A</v>
      </c>
      <c r="I1613" s="70"/>
      <c r="J1613">
        <v>178</v>
      </c>
      <c r="K1613">
        <v>1</v>
      </c>
      <c r="L1613">
        <v>1</v>
      </c>
      <c r="M1613">
        <v>3</v>
      </c>
      <c r="N1613" t="s">
        <v>193</v>
      </c>
      <c r="O1613" t="s">
        <v>155</v>
      </c>
      <c r="P1613" s="12">
        <v>35374</v>
      </c>
      <c r="Q1613" t="s">
        <v>169</v>
      </c>
      <c r="R1613" t="s">
        <v>157</v>
      </c>
      <c r="S1613" t="s">
        <v>178</v>
      </c>
      <c r="T1613" t="s">
        <v>173</v>
      </c>
      <c r="U1613">
        <v>4.2</v>
      </c>
      <c r="V1613">
        <v>2.9</v>
      </c>
      <c r="W1613">
        <v>4.5999999999999996</v>
      </c>
      <c r="X1613">
        <v>4.1399999999999997</v>
      </c>
      <c r="Y1613">
        <v>292369</v>
      </c>
      <c r="Z1613">
        <v>17198</v>
      </c>
      <c r="AA1613">
        <v>8599095</v>
      </c>
    </row>
    <row r="1614" spans="1:27">
      <c r="A1614" t="s">
        <v>1803</v>
      </c>
      <c r="B1614" t="s">
        <v>56</v>
      </c>
      <c r="C1614" t="s">
        <v>56</v>
      </c>
      <c r="D1614">
        <v>613</v>
      </c>
      <c r="E1614" s="12">
        <v>40670</v>
      </c>
      <c r="F1614" s="72">
        <f t="shared" si="261"/>
        <v>2011</v>
      </c>
      <c r="G1614" s="70">
        <f t="shared" si="262"/>
        <v>10935.089722675368</v>
      </c>
      <c r="H1614" s="70" cm="1">
        <f t="array" ref="H1614">INDEX(magic_bricks_appreciation_pivot!$A$13:$K$20,MATCH(C1614,magic_bricks_appreciation_pivot!$A$13:$A$20,0),1+MATCH(F1614,INDEX(magic_bricks_appreciation_pivot!$B$13:$K$13,0),0))</f>
        <v>0.33228770983948047</v>
      </c>
      <c r="I1614" s="70">
        <f>G1614+G1614*H1614</f>
        <v>14568.685643512406</v>
      </c>
      <c r="J1614">
        <v>172</v>
      </c>
      <c r="K1614">
        <v>1</v>
      </c>
      <c r="L1614">
        <v>1</v>
      </c>
      <c r="M1614">
        <v>2</v>
      </c>
      <c r="N1614" t="s">
        <v>154</v>
      </c>
      <c r="O1614" t="s">
        <v>155</v>
      </c>
      <c r="P1614" s="12">
        <v>28260</v>
      </c>
      <c r="Q1614" t="s">
        <v>169</v>
      </c>
      <c r="R1614" t="s">
        <v>177</v>
      </c>
      <c r="S1614" t="s">
        <v>158</v>
      </c>
      <c r="T1614" t="s">
        <v>171</v>
      </c>
      <c r="U1614">
        <v>2.5</v>
      </c>
      <c r="V1614">
        <v>2.5</v>
      </c>
      <c r="W1614">
        <v>4.5999999999999996</v>
      </c>
      <c r="X1614">
        <v>3.55</v>
      </c>
      <c r="Y1614">
        <v>241316</v>
      </c>
      <c r="Z1614">
        <v>73735</v>
      </c>
      <c r="AA1614">
        <v>6703210</v>
      </c>
    </row>
    <row r="1615" spans="1:27" hidden="1">
      <c r="A1615" t="s">
        <v>1804</v>
      </c>
      <c r="B1615" t="s">
        <v>51</v>
      </c>
      <c r="C1615" t="s">
        <v>51</v>
      </c>
      <c r="D1615">
        <v>1670</v>
      </c>
      <c r="E1615" s="12">
        <v>38863</v>
      </c>
      <c r="F1615" s="72">
        <f t="shared" si="261"/>
        <v>2006</v>
      </c>
      <c r="G1615" s="70">
        <f t="shared" si="262"/>
        <v>4882.2694610778444</v>
      </c>
      <c r="H1615" s="70" t="e" cm="1">
        <f t="array" ref="H1615">INDEX(magic_bricks_appreciation_pivot!$A$13:$K$20,MATCH(C1615,magic_bricks_appreciation_pivot!$A$13:$A$20,0),1+MATCH(F1615,INDEX(magic_bricks_appreciation_pivot!$B$13:$K$13,0),0))</f>
        <v>#N/A</v>
      </c>
      <c r="I1615" s="70"/>
      <c r="J1615">
        <v>52</v>
      </c>
      <c r="K1615">
        <v>2</v>
      </c>
      <c r="L1615">
        <v>1</v>
      </c>
      <c r="M1615">
        <v>4</v>
      </c>
      <c r="N1615" t="s">
        <v>154</v>
      </c>
      <c r="O1615" t="s">
        <v>155</v>
      </c>
      <c r="P1615" s="12">
        <v>34483</v>
      </c>
      <c r="Q1615" t="s">
        <v>194</v>
      </c>
      <c r="R1615" t="s">
        <v>165</v>
      </c>
      <c r="S1615" t="s">
        <v>158</v>
      </c>
      <c r="T1615" t="s">
        <v>159</v>
      </c>
      <c r="U1615">
        <v>4.9000000000000004</v>
      </c>
      <c r="V1615">
        <v>4</v>
      </c>
      <c r="W1615">
        <v>4.8</v>
      </c>
      <c r="X1615">
        <v>4.47</v>
      </c>
      <c r="Y1615">
        <v>309829</v>
      </c>
      <c r="Z1615">
        <v>81534</v>
      </c>
      <c r="AA1615">
        <v>8153390</v>
      </c>
    </row>
    <row r="1616" spans="1:27" hidden="1">
      <c r="A1616" t="s">
        <v>1805</v>
      </c>
      <c r="B1616" t="s">
        <v>201</v>
      </c>
      <c r="C1616" t="s">
        <v>201</v>
      </c>
      <c r="D1616">
        <v>1338</v>
      </c>
      <c r="E1616" s="12">
        <v>40172</v>
      </c>
      <c r="F1616" s="72">
        <f t="shared" si="261"/>
        <v>2009</v>
      </c>
      <c r="G1616" s="70">
        <f t="shared" si="262"/>
        <v>9601.6292974588941</v>
      </c>
      <c r="H1616" s="70" t="e" cm="1">
        <f t="array" ref="H1616">INDEX(magic_bricks_appreciation_pivot!$A$13:$K$20,MATCH(C1616,magic_bricks_appreciation_pivot!$A$13:$A$20,0),1+MATCH(F1616,INDEX(magic_bricks_appreciation_pivot!$B$13:$K$13,0),0))</f>
        <v>#N/A</v>
      </c>
      <c r="I1616" s="70"/>
      <c r="J1616">
        <v>116</v>
      </c>
      <c r="K1616">
        <v>2</v>
      </c>
      <c r="L1616">
        <v>1</v>
      </c>
      <c r="M1616">
        <v>4</v>
      </c>
      <c r="N1616" t="s">
        <v>193</v>
      </c>
      <c r="O1616" t="s">
        <v>161</v>
      </c>
      <c r="P1616" s="12">
        <v>36887</v>
      </c>
      <c r="Q1616" t="s">
        <v>156</v>
      </c>
      <c r="R1616" t="s">
        <v>157</v>
      </c>
      <c r="S1616" t="s">
        <v>162</v>
      </c>
      <c r="T1616" t="s">
        <v>166</v>
      </c>
      <c r="U1616">
        <v>3.6</v>
      </c>
      <c r="V1616">
        <v>3.2</v>
      </c>
      <c r="W1616">
        <v>2.9</v>
      </c>
      <c r="X1616">
        <v>3.2</v>
      </c>
      <c r="Y1616">
        <v>411103</v>
      </c>
      <c r="Z1616">
        <v>231246</v>
      </c>
      <c r="AA1616">
        <v>12846980</v>
      </c>
    </row>
    <row r="1617" spans="1:27">
      <c r="A1617" t="s">
        <v>1806</v>
      </c>
      <c r="B1617" t="s">
        <v>201</v>
      </c>
      <c r="C1617" t="s">
        <v>201</v>
      </c>
      <c r="D1617">
        <v>1319</v>
      </c>
      <c r="E1617" s="12">
        <v>40527</v>
      </c>
      <c r="F1617" s="72">
        <f t="shared" si="261"/>
        <v>2010</v>
      </c>
      <c r="G1617" s="70">
        <f t="shared" si="262"/>
        <v>5933.8741470811219</v>
      </c>
      <c r="H1617" s="70" cm="1">
        <f t="array" ref="H1617">INDEX(magic_bricks_appreciation_pivot!$A$13:$K$20,MATCH(C1617,magic_bricks_appreciation_pivot!$A$13:$A$20,0),1+MATCH(F1617,INDEX(magic_bricks_appreciation_pivot!$B$13:$K$13,0),0))</f>
        <v>0.62790190260080292</v>
      </c>
      <c r="I1617" s="70">
        <f t="shared" ref="I1617:I1618" si="264">G1617+G1617*H1617</f>
        <v>9659.7650138270747</v>
      </c>
      <c r="J1617">
        <v>129</v>
      </c>
      <c r="K1617">
        <v>1</v>
      </c>
      <c r="L1617">
        <v>1</v>
      </c>
      <c r="M1617">
        <v>3</v>
      </c>
      <c r="N1617" t="s">
        <v>154</v>
      </c>
      <c r="O1617" t="s">
        <v>161</v>
      </c>
      <c r="P1617" s="12">
        <v>29577</v>
      </c>
      <c r="Q1617" t="s">
        <v>169</v>
      </c>
      <c r="R1617" t="s">
        <v>170</v>
      </c>
      <c r="S1617" t="s">
        <v>158</v>
      </c>
      <c r="T1617" t="s">
        <v>163</v>
      </c>
      <c r="U1617">
        <v>3.2</v>
      </c>
      <c r="V1617">
        <v>3.1</v>
      </c>
      <c r="W1617">
        <v>3</v>
      </c>
      <c r="X1617">
        <v>3.09</v>
      </c>
      <c r="Y1617">
        <v>375685</v>
      </c>
      <c r="Z1617">
        <v>86095</v>
      </c>
      <c r="AA1617">
        <v>7826780</v>
      </c>
    </row>
    <row r="1618" spans="1:27">
      <c r="A1618" t="s">
        <v>1807</v>
      </c>
      <c r="B1618" t="s">
        <v>201</v>
      </c>
      <c r="C1618" t="s">
        <v>201</v>
      </c>
      <c r="D1618">
        <v>1710</v>
      </c>
      <c r="E1618" s="12">
        <v>40561</v>
      </c>
      <c r="F1618" s="72">
        <f t="shared" si="261"/>
        <v>2011</v>
      </c>
      <c r="G1618" s="70">
        <f t="shared" si="262"/>
        <v>6419.9649122807014</v>
      </c>
      <c r="H1618" s="70" cm="1">
        <f t="array" ref="H1618">INDEX(magic_bricks_appreciation_pivot!$A$13:$K$20,MATCH(C1618,magic_bricks_appreciation_pivot!$A$13:$A$20,0),1+MATCH(F1618,INDEX(magic_bricks_appreciation_pivot!$B$13:$K$13,0),0))</f>
        <v>0.57884713052310821</v>
      </c>
      <c r="I1618" s="70">
        <f t="shared" si="264"/>
        <v>10136.143179813424</v>
      </c>
      <c r="J1618">
        <v>130</v>
      </c>
      <c r="K1618">
        <v>2</v>
      </c>
      <c r="L1618">
        <v>1</v>
      </c>
      <c r="M1618">
        <v>4</v>
      </c>
      <c r="N1618" t="s">
        <v>168</v>
      </c>
      <c r="O1618" t="s">
        <v>155</v>
      </c>
      <c r="P1618" s="12">
        <v>38006</v>
      </c>
      <c r="Q1618" t="s">
        <v>194</v>
      </c>
      <c r="R1618" t="s">
        <v>170</v>
      </c>
      <c r="S1618" t="s">
        <v>158</v>
      </c>
      <c r="T1618" t="s">
        <v>182</v>
      </c>
      <c r="U1618">
        <v>2.4</v>
      </c>
      <c r="V1618">
        <v>3.5</v>
      </c>
      <c r="W1618">
        <v>2.8</v>
      </c>
      <c r="X1618">
        <v>2.89</v>
      </c>
      <c r="Y1618">
        <v>395213</v>
      </c>
      <c r="Z1618">
        <v>197607</v>
      </c>
      <c r="AA1618">
        <v>10978140</v>
      </c>
    </row>
    <row r="1619" spans="1:27" hidden="1">
      <c r="A1619" t="s">
        <v>1808</v>
      </c>
      <c r="B1619" t="s">
        <v>39</v>
      </c>
      <c r="C1619" t="s">
        <v>39</v>
      </c>
      <c r="D1619">
        <v>1938</v>
      </c>
      <c r="E1619" s="12">
        <v>39543</v>
      </c>
      <c r="F1619" s="72">
        <f t="shared" si="261"/>
        <v>2008</v>
      </c>
      <c r="G1619" s="70">
        <f t="shared" si="262"/>
        <v>6089.8761609907124</v>
      </c>
      <c r="H1619" s="70" t="e" cm="1">
        <f t="array" ref="H1619">INDEX(magic_bricks_appreciation_pivot!$A$13:$K$20,MATCH(C1619,magic_bricks_appreciation_pivot!$A$13:$A$20,0),1+MATCH(F1619,INDEX(magic_bricks_appreciation_pivot!$B$13:$K$13,0),0))</f>
        <v>#N/A</v>
      </c>
      <c r="I1619" s="70"/>
      <c r="J1619">
        <v>71</v>
      </c>
      <c r="K1619">
        <v>2</v>
      </c>
      <c r="L1619">
        <v>1</v>
      </c>
      <c r="M1619">
        <v>5</v>
      </c>
      <c r="N1619" t="s">
        <v>176</v>
      </c>
      <c r="O1619" t="s">
        <v>155</v>
      </c>
      <c r="P1619" s="12">
        <v>23483</v>
      </c>
      <c r="Q1619" t="s">
        <v>194</v>
      </c>
      <c r="R1619" t="s">
        <v>165</v>
      </c>
      <c r="S1619" t="s">
        <v>178</v>
      </c>
      <c r="T1619" t="s">
        <v>163</v>
      </c>
      <c r="U1619">
        <v>3.5</v>
      </c>
      <c r="V1619">
        <v>4.9000000000000004</v>
      </c>
      <c r="W1619">
        <v>2.8</v>
      </c>
      <c r="X1619">
        <v>3.57</v>
      </c>
      <c r="Y1619">
        <v>342263</v>
      </c>
      <c r="Z1619">
        <v>118022</v>
      </c>
      <c r="AA1619">
        <v>11802180</v>
      </c>
    </row>
    <row r="1620" spans="1:27">
      <c r="A1620" t="s">
        <v>1809</v>
      </c>
      <c r="B1620" t="s">
        <v>23</v>
      </c>
      <c r="C1620" t="s">
        <v>23</v>
      </c>
      <c r="D1620">
        <v>1058</v>
      </c>
      <c r="E1620" s="12">
        <v>40815</v>
      </c>
      <c r="F1620" s="72">
        <f t="shared" si="261"/>
        <v>2011</v>
      </c>
      <c r="G1620" s="70">
        <f t="shared" si="262"/>
        <v>7928.6389413988654</v>
      </c>
      <c r="H1620" s="70" cm="1">
        <f t="array" ref="H1620">INDEX(magic_bricks_appreciation_pivot!$A$13:$K$20,MATCH(C1620,magic_bricks_appreciation_pivot!$A$13:$A$20,0),1+MATCH(F1620,INDEX(magic_bricks_appreciation_pivot!$B$13:$K$13,0),0))</f>
        <v>0.30621792098525186</v>
      </c>
      <c r="I1620" s="70">
        <f t="shared" ref="I1620:I1623" si="265">G1620+G1620*H1620</f>
        <v>10356.530274276734</v>
      </c>
      <c r="J1620">
        <v>39</v>
      </c>
      <c r="K1620">
        <v>1</v>
      </c>
      <c r="L1620">
        <v>1</v>
      </c>
      <c r="M1620">
        <v>3</v>
      </c>
      <c r="N1620" t="s">
        <v>193</v>
      </c>
      <c r="O1620" t="s">
        <v>155</v>
      </c>
      <c r="P1620" s="12">
        <v>34610</v>
      </c>
      <c r="Q1620" t="s">
        <v>169</v>
      </c>
      <c r="R1620" t="s">
        <v>170</v>
      </c>
      <c r="S1620" t="s">
        <v>178</v>
      </c>
      <c r="T1620" t="s">
        <v>182</v>
      </c>
      <c r="U1620">
        <v>2.5</v>
      </c>
      <c r="V1620">
        <v>4.2</v>
      </c>
      <c r="W1620">
        <v>4.9000000000000004</v>
      </c>
      <c r="X1620">
        <v>3.97</v>
      </c>
      <c r="Y1620">
        <v>260044</v>
      </c>
      <c r="Z1620">
        <v>159382</v>
      </c>
      <c r="AA1620">
        <v>8388500</v>
      </c>
    </row>
    <row r="1621" spans="1:27">
      <c r="A1621" t="s">
        <v>1810</v>
      </c>
      <c r="B1621" t="s">
        <v>175</v>
      </c>
      <c r="C1621" t="s">
        <v>34</v>
      </c>
      <c r="D1621">
        <v>1251</v>
      </c>
      <c r="E1621" s="12">
        <v>40602</v>
      </c>
      <c r="F1621" s="72">
        <f t="shared" si="261"/>
        <v>2011</v>
      </c>
      <c r="G1621" s="70">
        <f t="shared" si="262"/>
        <v>11382.77378097522</v>
      </c>
      <c r="H1621" s="70" cm="1">
        <f t="array" ref="H1621">INDEX(magic_bricks_appreciation_pivot!$A$13:$K$20,MATCH(C1621,magic_bricks_appreciation_pivot!$A$13:$A$20,0),1+MATCH(F1621,INDEX(magic_bricks_appreciation_pivot!$B$13:$K$13,0),0))</f>
        <v>0.22839026915113872</v>
      </c>
      <c r="I1621" s="70">
        <f t="shared" si="265"/>
        <v>13982.488548498675</v>
      </c>
      <c r="J1621">
        <v>133</v>
      </c>
      <c r="K1621">
        <v>2</v>
      </c>
      <c r="L1621">
        <v>1</v>
      </c>
      <c r="M1621">
        <v>4</v>
      </c>
      <c r="N1621" t="s">
        <v>154</v>
      </c>
      <c r="O1621" t="s">
        <v>161</v>
      </c>
      <c r="P1621" s="12">
        <v>27827</v>
      </c>
      <c r="Q1621" t="s">
        <v>156</v>
      </c>
      <c r="R1621" t="s">
        <v>157</v>
      </c>
      <c r="S1621" t="s">
        <v>162</v>
      </c>
      <c r="T1621" t="s">
        <v>166</v>
      </c>
      <c r="U1621">
        <v>3.4</v>
      </c>
      <c r="V1621">
        <v>3.3</v>
      </c>
      <c r="W1621">
        <v>2.2000000000000002</v>
      </c>
      <c r="X1621">
        <v>3</v>
      </c>
      <c r="Y1621">
        <v>370236</v>
      </c>
      <c r="Z1621">
        <v>213598</v>
      </c>
      <c r="AA1621">
        <v>14239850</v>
      </c>
    </row>
    <row r="1622" spans="1:27">
      <c r="A1622" t="s">
        <v>1811</v>
      </c>
      <c r="B1622" t="s">
        <v>39</v>
      </c>
      <c r="C1622" t="s">
        <v>39</v>
      </c>
      <c r="D1622">
        <v>1710</v>
      </c>
      <c r="E1622" s="12">
        <v>41472</v>
      </c>
      <c r="F1622" s="72">
        <f t="shared" si="261"/>
        <v>2013</v>
      </c>
      <c r="G1622" s="70">
        <f t="shared" si="262"/>
        <v>10701.74269005848</v>
      </c>
      <c r="H1622" s="70" cm="1">
        <f t="array" ref="H1622">INDEX(magic_bricks_appreciation_pivot!$A$13:$K$20,MATCH(C1622,magic_bricks_appreciation_pivot!$A$13:$A$20,0),1+MATCH(F1622,INDEX(magic_bricks_appreciation_pivot!$B$13:$K$13,0),0))</f>
        <v>4.727764965406598E-2</v>
      </c>
      <c r="I1622" s="70">
        <f t="shared" si="265"/>
        <v>11207.695931647026</v>
      </c>
      <c r="J1622">
        <v>32</v>
      </c>
      <c r="K1622">
        <v>1</v>
      </c>
      <c r="L1622">
        <v>1</v>
      </c>
      <c r="M1622">
        <v>4</v>
      </c>
      <c r="N1622" t="s">
        <v>176</v>
      </c>
      <c r="O1622" t="s">
        <v>161</v>
      </c>
      <c r="P1622" s="12">
        <v>27237</v>
      </c>
      <c r="Q1622" t="s">
        <v>156</v>
      </c>
      <c r="R1622" t="s">
        <v>170</v>
      </c>
      <c r="S1622" t="s">
        <v>162</v>
      </c>
      <c r="T1622" t="s">
        <v>163</v>
      </c>
      <c r="U1622">
        <v>3.5</v>
      </c>
      <c r="V1622">
        <v>3.5</v>
      </c>
      <c r="W1622">
        <v>3.8</v>
      </c>
      <c r="X1622">
        <v>3.62</v>
      </c>
      <c r="Y1622">
        <v>603899</v>
      </c>
      <c r="Z1622">
        <v>347700</v>
      </c>
      <c r="AA1622">
        <v>18299980</v>
      </c>
    </row>
    <row r="1623" spans="1:27">
      <c r="A1623" t="s">
        <v>1812</v>
      </c>
      <c r="B1623" t="s">
        <v>56</v>
      </c>
      <c r="C1623" t="s">
        <v>56</v>
      </c>
      <c r="D1623">
        <v>617</v>
      </c>
      <c r="E1623" s="12">
        <v>40679</v>
      </c>
      <c r="F1623" s="72">
        <f t="shared" si="261"/>
        <v>2011</v>
      </c>
      <c r="G1623" s="70">
        <f t="shared" si="262"/>
        <v>7970.7293354943276</v>
      </c>
      <c r="H1623" s="70" cm="1">
        <f t="array" ref="H1623">INDEX(magic_bricks_appreciation_pivot!$A$13:$K$20,MATCH(C1623,magic_bricks_appreciation_pivot!$A$13:$A$20,0),1+MATCH(F1623,INDEX(magic_bricks_appreciation_pivot!$B$13:$K$13,0),0))</f>
        <v>0.33228770983948047</v>
      </c>
      <c r="I1623" s="70">
        <f t="shared" si="265"/>
        <v>10619.304732136101</v>
      </c>
      <c r="J1623">
        <v>89</v>
      </c>
      <c r="K1623">
        <v>1</v>
      </c>
      <c r="L1623">
        <v>1</v>
      </c>
      <c r="M1623">
        <v>2</v>
      </c>
      <c r="N1623" t="s">
        <v>176</v>
      </c>
      <c r="O1623" t="s">
        <v>161</v>
      </c>
      <c r="P1623" s="12">
        <v>27539</v>
      </c>
      <c r="Q1623" t="s">
        <v>169</v>
      </c>
      <c r="R1623" t="s">
        <v>170</v>
      </c>
      <c r="S1623" t="s">
        <v>158</v>
      </c>
      <c r="T1623" t="s">
        <v>173</v>
      </c>
      <c r="U1623">
        <v>3.2</v>
      </c>
      <c r="V1623">
        <v>3.5</v>
      </c>
      <c r="W1623">
        <v>4.5999999999999996</v>
      </c>
      <c r="X1623">
        <v>3.96</v>
      </c>
      <c r="Y1623">
        <v>186882</v>
      </c>
      <c r="Z1623">
        <v>54097</v>
      </c>
      <c r="AA1623">
        <v>4917940</v>
      </c>
    </row>
    <row r="1624" spans="1:27" hidden="1">
      <c r="A1624" t="s">
        <v>1813</v>
      </c>
      <c r="B1624" t="s">
        <v>56</v>
      </c>
      <c r="C1624" t="s">
        <v>56</v>
      </c>
      <c r="D1624">
        <v>916</v>
      </c>
      <c r="E1624" s="12">
        <v>39214</v>
      </c>
      <c r="F1624" s="72">
        <f t="shared" si="261"/>
        <v>2007</v>
      </c>
      <c r="G1624" s="70">
        <f t="shared" si="262"/>
        <v>6743.5262008733625</v>
      </c>
      <c r="H1624" s="70" t="e" cm="1">
        <f t="array" ref="H1624">INDEX(magic_bricks_appreciation_pivot!$A$13:$K$20,MATCH(C1624,magic_bricks_appreciation_pivot!$A$13:$A$20,0),1+MATCH(F1624,INDEX(magic_bricks_appreciation_pivot!$B$13:$K$13,0),0))</f>
        <v>#N/A</v>
      </c>
      <c r="I1624" s="70"/>
      <c r="J1624">
        <v>107</v>
      </c>
      <c r="K1624">
        <v>1</v>
      </c>
      <c r="L1624">
        <v>1</v>
      </c>
      <c r="M1624">
        <v>3</v>
      </c>
      <c r="N1624" t="s">
        <v>176</v>
      </c>
      <c r="O1624" t="s">
        <v>161</v>
      </c>
      <c r="P1624" s="12">
        <v>25344</v>
      </c>
      <c r="Q1624" t="s">
        <v>169</v>
      </c>
      <c r="R1624" t="s">
        <v>157</v>
      </c>
      <c r="S1624" t="s">
        <v>162</v>
      </c>
      <c r="T1624" t="s">
        <v>159</v>
      </c>
      <c r="U1624">
        <v>2.5</v>
      </c>
      <c r="V1624">
        <v>2.2999999999999998</v>
      </c>
      <c r="W1624">
        <v>2</v>
      </c>
      <c r="X1624">
        <v>2.21</v>
      </c>
      <c r="Y1624">
        <v>228552</v>
      </c>
      <c r="Z1624">
        <v>30885</v>
      </c>
      <c r="AA1624">
        <v>6177070</v>
      </c>
    </row>
    <row r="1625" spans="1:27">
      <c r="A1625" t="s">
        <v>1814</v>
      </c>
      <c r="B1625" t="s">
        <v>175</v>
      </c>
      <c r="C1625" t="s">
        <v>34</v>
      </c>
      <c r="D1625">
        <v>1027</v>
      </c>
      <c r="E1625" s="12">
        <v>41711</v>
      </c>
      <c r="F1625" s="72">
        <f t="shared" si="261"/>
        <v>2014</v>
      </c>
      <c r="G1625" s="70">
        <f t="shared" si="262"/>
        <v>7469.5228821811097</v>
      </c>
      <c r="H1625" s="70" cm="1">
        <f t="array" ref="H1625">INDEX(magic_bricks_appreciation_pivot!$A$13:$K$20,MATCH(C1625,magic_bricks_appreciation_pivot!$A$13:$A$20,0),1+MATCH(F1625,INDEX(magic_bricks_appreciation_pivot!$B$13:$K$13,0),0))</f>
        <v>5.1040744021257752E-2</v>
      </c>
      <c r="I1625" s="70">
        <f>G1625+G1625*H1625</f>
        <v>7850.7728875714429</v>
      </c>
      <c r="J1625">
        <v>47</v>
      </c>
      <c r="K1625">
        <v>1</v>
      </c>
      <c r="L1625">
        <v>1</v>
      </c>
      <c r="M1625">
        <v>3</v>
      </c>
      <c r="N1625" t="s">
        <v>168</v>
      </c>
      <c r="O1625" t="s">
        <v>161</v>
      </c>
      <c r="P1625" s="12">
        <v>28571</v>
      </c>
      <c r="Q1625" t="s">
        <v>194</v>
      </c>
      <c r="R1625" t="s">
        <v>165</v>
      </c>
      <c r="S1625" t="s">
        <v>178</v>
      </c>
      <c r="T1625" t="s">
        <v>182</v>
      </c>
      <c r="U1625">
        <v>2.9</v>
      </c>
      <c r="V1625">
        <v>2.8</v>
      </c>
      <c r="W1625">
        <v>4</v>
      </c>
      <c r="X1625">
        <v>3.19</v>
      </c>
      <c r="Y1625">
        <v>207122</v>
      </c>
      <c r="Z1625">
        <v>61370</v>
      </c>
      <c r="AA1625">
        <v>7671200</v>
      </c>
    </row>
    <row r="1626" spans="1:27" hidden="1">
      <c r="A1626" t="s">
        <v>1815</v>
      </c>
      <c r="B1626" t="s">
        <v>56</v>
      </c>
      <c r="C1626" t="s">
        <v>56</v>
      </c>
      <c r="D1626">
        <v>1223</v>
      </c>
      <c r="E1626" s="12">
        <v>39477</v>
      </c>
      <c r="F1626" s="72">
        <f t="shared" si="261"/>
        <v>2008</v>
      </c>
      <c r="G1626" s="70">
        <f t="shared" si="262"/>
        <v>5639.7792313982009</v>
      </c>
      <c r="H1626" s="70" t="e" cm="1">
        <f t="array" ref="H1626">INDEX(magic_bricks_appreciation_pivot!$A$13:$K$20,MATCH(C1626,magic_bricks_appreciation_pivot!$A$13:$A$20,0),1+MATCH(F1626,INDEX(magic_bricks_appreciation_pivot!$B$13:$K$13,0),0))</f>
        <v>#N/A</v>
      </c>
      <c r="I1626" s="70"/>
      <c r="J1626">
        <v>99</v>
      </c>
      <c r="K1626">
        <v>2</v>
      </c>
      <c r="L1626">
        <v>2</v>
      </c>
      <c r="M1626">
        <v>4</v>
      </c>
      <c r="N1626" t="s">
        <v>176</v>
      </c>
      <c r="O1626" t="s">
        <v>161</v>
      </c>
      <c r="P1626" s="12">
        <v>28527</v>
      </c>
      <c r="Q1626" t="s">
        <v>169</v>
      </c>
      <c r="R1626" t="s">
        <v>157</v>
      </c>
      <c r="S1626" t="s">
        <v>178</v>
      </c>
      <c r="T1626" t="s">
        <v>159</v>
      </c>
      <c r="U1626">
        <v>4</v>
      </c>
      <c r="V1626">
        <v>3.6</v>
      </c>
      <c r="W1626">
        <v>4.4000000000000004</v>
      </c>
      <c r="X1626">
        <v>4.12</v>
      </c>
      <c r="Y1626">
        <v>248308</v>
      </c>
      <c r="Z1626">
        <v>27590</v>
      </c>
      <c r="AA1626">
        <v>6897450</v>
      </c>
    </row>
    <row r="1627" spans="1:27">
      <c r="A1627" t="s">
        <v>1816</v>
      </c>
      <c r="B1627" t="s">
        <v>201</v>
      </c>
      <c r="C1627" t="s">
        <v>201</v>
      </c>
      <c r="D1627">
        <v>1422</v>
      </c>
      <c r="E1627" s="12">
        <v>40829</v>
      </c>
      <c r="F1627" s="72">
        <f t="shared" si="261"/>
        <v>2011</v>
      </c>
      <c r="G1627" s="70">
        <f t="shared" si="262"/>
        <v>9803.502109704641</v>
      </c>
      <c r="H1627" s="70" cm="1">
        <f t="array" ref="H1627">INDEX(magic_bricks_appreciation_pivot!$A$13:$K$20,MATCH(C1627,magic_bricks_appreciation_pivot!$A$13:$A$20,0),1+MATCH(F1627,INDEX(magic_bricks_appreciation_pivot!$B$13:$K$13,0),0))</f>
        <v>0.57884713052310821</v>
      </c>
      <c r="I1627" s="70">
        <f>G1627+G1627*H1627</f>
        <v>15478.23117498441</v>
      </c>
      <c r="J1627">
        <v>113</v>
      </c>
      <c r="K1627">
        <v>2</v>
      </c>
      <c r="L1627">
        <v>1</v>
      </c>
      <c r="M1627">
        <v>4</v>
      </c>
      <c r="N1627" t="s">
        <v>168</v>
      </c>
      <c r="O1627" t="s">
        <v>155</v>
      </c>
      <c r="P1627" s="12">
        <v>33894</v>
      </c>
      <c r="Q1627" t="s">
        <v>156</v>
      </c>
      <c r="R1627" t="s">
        <v>177</v>
      </c>
      <c r="S1627" t="s">
        <v>158</v>
      </c>
      <c r="T1627" t="s">
        <v>182</v>
      </c>
      <c r="U1627">
        <v>4</v>
      </c>
      <c r="V1627">
        <v>4</v>
      </c>
      <c r="W1627">
        <v>4.5999999999999996</v>
      </c>
      <c r="X1627">
        <v>4.24</v>
      </c>
      <c r="Y1627">
        <v>683088</v>
      </c>
      <c r="Z1627">
        <v>153346</v>
      </c>
      <c r="AA1627">
        <v>13940580</v>
      </c>
    </row>
    <row r="1628" spans="1:27" hidden="1">
      <c r="A1628" t="s">
        <v>1817</v>
      </c>
      <c r="B1628" t="s">
        <v>175</v>
      </c>
      <c r="C1628" t="s">
        <v>34</v>
      </c>
      <c r="D1628">
        <v>1081</v>
      </c>
      <c r="E1628" s="12">
        <v>39564</v>
      </c>
      <c r="F1628" s="72">
        <f t="shared" si="261"/>
        <v>2008</v>
      </c>
      <c r="G1628" s="70">
        <f t="shared" si="262"/>
        <v>11443.200740055505</v>
      </c>
      <c r="H1628" s="70" t="e" cm="1">
        <f t="array" ref="H1628">INDEX(magic_bricks_appreciation_pivot!$A$13:$K$20,MATCH(C1628,magic_bricks_appreciation_pivot!$A$13:$A$20,0),1+MATCH(F1628,INDEX(magic_bricks_appreciation_pivot!$B$13:$K$13,0),0))</f>
        <v>#N/A</v>
      </c>
      <c r="I1628" s="70"/>
      <c r="J1628">
        <v>93</v>
      </c>
      <c r="K1628">
        <v>1</v>
      </c>
      <c r="L1628">
        <v>1</v>
      </c>
      <c r="M1628">
        <v>3</v>
      </c>
      <c r="N1628" t="s">
        <v>154</v>
      </c>
      <c r="O1628" t="s">
        <v>155</v>
      </c>
      <c r="P1628" s="12">
        <v>30074</v>
      </c>
      <c r="Q1628" t="s">
        <v>156</v>
      </c>
      <c r="R1628" t="s">
        <v>157</v>
      </c>
      <c r="S1628" t="s">
        <v>178</v>
      </c>
      <c r="T1628" t="s">
        <v>163</v>
      </c>
      <c r="U1628">
        <v>2.9</v>
      </c>
      <c r="V1628">
        <v>4.9000000000000004</v>
      </c>
      <c r="W1628">
        <v>3</v>
      </c>
      <c r="X1628">
        <v>3.73</v>
      </c>
      <c r="Y1628">
        <v>358733</v>
      </c>
      <c r="Z1628">
        <v>49480</v>
      </c>
      <c r="AA1628">
        <v>12370100</v>
      </c>
    </row>
    <row r="1629" spans="1:27" hidden="1">
      <c r="A1629" t="s">
        <v>1818</v>
      </c>
      <c r="B1629" t="s">
        <v>51</v>
      </c>
      <c r="C1629" t="s">
        <v>51</v>
      </c>
      <c r="D1629">
        <v>1603</v>
      </c>
      <c r="E1629" s="12">
        <v>38256</v>
      </c>
      <c r="F1629" s="72">
        <f t="shared" si="261"/>
        <v>2004</v>
      </c>
      <c r="G1629" s="70">
        <f t="shared" si="262"/>
        <v>8797.6606363069241</v>
      </c>
      <c r="H1629" s="70" t="e" cm="1">
        <f t="array" ref="H1629">INDEX(magic_bricks_appreciation_pivot!$A$13:$K$20,MATCH(C1629,magic_bricks_appreciation_pivot!$A$13:$A$20,0),1+MATCH(F1629,INDEX(magic_bricks_appreciation_pivot!$B$13:$K$13,0),0))</f>
        <v>#N/A</v>
      </c>
      <c r="I1629" s="70"/>
      <c r="J1629">
        <v>138</v>
      </c>
      <c r="K1629">
        <v>2</v>
      </c>
      <c r="L1629">
        <v>1</v>
      </c>
      <c r="M1629">
        <v>4</v>
      </c>
      <c r="N1629" t="s">
        <v>154</v>
      </c>
      <c r="O1629" t="s">
        <v>155</v>
      </c>
      <c r="P1629" s="12">
        <v>29131</v>
      </c>
      <c r="Q1629" t="s">
        <v>156</v>
      </c>
      <c r="R1629" t="s">
        <v>177</v>
      </c>
      <c r="S1629" t="s">
        <v>162</v>
      </c>
      <c r="T1629" t="s">
        <v>171</v>
      </c>
      <c r="U1629">
        <v>3.8</v>
      </c>
      <c r="V1629">
        <v>2.5</v>
      </c>
      <c r="W1629">
        <v>4.3</v>
      </c>
      <c r="X1629">
        <v>3.37</v>
      </c>
      <c r="Y1629">
        <v>564106</v>
      </c>
      <c r="Z1629">
        <v>155129</v>
      </c>
      <c r="AA1629">
        <v>14102650</v>
      </c>
    </row>
    <row r="1630" spans="1:27" hidden="1">
      <c r="A1630" t="s">
        <v>1819</v>
      </c>
      <c r="B1630" t="s">
        <v>39</v>
      </c>
      <c r="C1630" t="s">
        <v>39</v>
      </c>
      <c r="D1630">
        <v>1762</v>
      </c>
      <c r="E1630" s="12">
        <v>39079</v>
      </c>
      <c r="F1630" s="72">
        <f t="shared" si="261"/>
        <v>2006</v>
      </c>
      <c r="G1630" s="70">
        <f t="shared" si="262"/>
        <v>8332.9057888762763</v>
      </c>
      <c r="H1630" s="70" t="e" cm="1">
        <f t="array" ref="H1630">INDEX(magic_bricks_appreciation_pivot!$A$13:$K$20,MATCH(C1630,magic_bricks_appreciation_pivot!$A$13:$A$20,0),1+MATCH(F1630,INDEX(magic_bricks_appreciation_pivot!$B$13:$K$13,0),0))</f>
        <v>#N/A</v>
      </c>
      <c r="I1630" s="70"/>
      <c r="J1630">
        <v>3</v>
      </c>
      <c r="K1630">
        <v>1</v>
      </c>
      <c r="L1630">
        <v>1</v>
      </c>
      <c r="M1630">
        <v>4</v>
      </c>
      <c r="N1630" t="s">
        <v>184</v>
      </c>
      <c r="O1630" t="s">
        <v>155</v>
      </c>
      <c r="P1630" s="12">
        <v>33239</v>
      </c>
      <c r="Q1630" t="s">
        <v>169</v>
      </c>
      <c r="R1630" t="s">
        <v>170</v>
      </c>
      <c r="S1630" t="s">
        <v>158</v>
      </c>
      <c r="T1630" t="s">
        <v>166</v>
      </c>
      <c r="U1630">
        <v>3.7</v>
      </c>
      <c r="V1630">
        <v>4.9000000000000004</v>
      </c>
      <c r="W1630">
        <v>2.4</v>
      </c>
      <c r="X1630">
        <v>3.48</v>
      </c>
      <c r="Y1630">
        <v>411112</v>
      </c>
      <c r="Z1630">
        <v>249604</v>
      </c>
      <c r="AA1630">
        <v>14682580</v>
      </c>
    </row>
    <row r="1631" spans="1:27">
      <c r="A1631" t="s">
        <v>1820</v>
      </c>
      <c r="B1631" t="s">
        <v>56</v>
      </c>
      <c r="C1631" t="s">
        <v>56</v>
      </c>
      <c r="D1631">
        <v>1219</v>
      </c>
      <c r="E1631" s="12">
        <v>40214</v>
      </c>
      <c r="F1631" s="72">
        <f t="shared" si="261"/>
        <v>2010</v>
      </c>
      <c r="G1631" s="70">
        <f t="shared" si="262"/>
        <v>6070.7629204265795</v>
      </c>
      <c r="H1631" s="70" cm="1">
        <f t="array" ref="H1631">INDEX(magic_bricks_appreciation_pivot!$A$13:$K$20,MATCH(C1631,magic_bricks_appreciation_pivot!$A$13:$A$20,0),1+MATCH(F1631,INDEX(magic_bricks_appreciation_pivot!$B$13:$K$13,0),0))</f>
        <v>0.62795711804515786</v>
      </c>
      <c r="I1631" s="70">
        <f>G1631+G1631*H1631</f>
        <v>9882.9417082730597</v>
      </c>
      <c r="J1631">
        <v>108</v>
      </c>
      <c r="K1631">
        <v>2</v>
      </c>
      <c r="L1631">
        <v>2</v>
      </c>
      <c r="M1631">
        <v>4</v>
      </c>
      <c r="N1631" t="s">
        <v>168</v>
      </c>
      <c r="O1631" t="s">
        <v>161</v>
      </c>
      <c r="P1631" s="12">
        <v>31454</v>
      </c>
      <c r="Q1631" t="s">
        <v>194</v>
      </c>
      <c r="R1631" t="s">
        <v>170</v>
      </c>
      <c r="S1631" t="s">
        <v>178</v>
      </c>
      <c r="T1631" t="s">
        <v>171</v>
      </c>
      <c r="U1631">
        <v>2.2000000000000002</v>
      </c>
      <c r="V1631">
        <v>3.7</v>
      </c>
      <c r="W1631">
        <v>2.7</v>
      </c>
      <c r="X1631">
        <v>2.75</v>
      </c>
      <c r="Y1631">
        <v>281210</v>
      </c>
      <c r="Z1631">
        <v>59202</v>
      </c>
      <c r="AA1631">
        <v>7400260</v>
      </c>
    </row>
    <row r="1632" spans="1:27" hidden="1">
      <c r="A1632" t="s">
        <v>1821</v>
      </c>
      <c r="B1632" t="s">
        <v>201</v>
      </c>
      <c r="C1632" t="s">
        <v>201</v>
      </c>
      <c r="D1632">
        <v>1953</v>
      </c>
      <c r="E1632" s="12">
        <v>39777</v>
      </c>
      <c r="F1632" s="72">
        <f t="shared" si="261"/>
        <v>2008</v>
      </c>
      <c r="G1632" s="70">
        <f t="shared" si="262"/>
        <v>5268.294930875576</v>
      </c>
      <c r="H1632" s="70" t="e" cm="1">
        <f t="array" ref="H1632">INDEX(magic_bricks_appreciation_pivot!$A$13:$K$20,MATCH(C1632,magic_bricks_appreciation_pivot!$A$13:$A$20,0),1+MATCH(F1632,INDEX(magic_bricks_appreciation_pivot!$B$13:$K$13,0),0))</f>
        <v>#N/A</v>
      </c>
      <c r="I1632" s="70"/>
      <c r="J1632">
        <v>30</v>
      </c>
      <c r="K1632">
        <v>3</v>
      </c>
      <c r="L1632">
        <v>2</v>
      </c>
      <c r="M1632">
        <v>5</v>
      </c>
      <c r="N1632" t="s">
        <v>154</v>
      </c>
      <c r="O1632" t="s">
        <v>155</v>
      </c>
      <c r="P1632" s="12">
        <v>29192</v>
      </c>
      <c r="Q1632" t="s">
        <v>194</v>
      </c>
      <c r="R1632" t="s">
        <v>177</v>
      </c>
      <c r="S1632" t="s">
        <v>158</v>
      </c>
      <c r="T1632" t="s">
        <v>163</v>
      </c>
      <c r="U1632">
        <v>4.9000000000000004</v>
      </c>
      <c r="V1632">
        <v>4.8</v>
      </c>
      <c r="W1632">
        <v>3.5</v>
      </c>
      <c r="X1632">
        <v>4.3099999999999996</v>
      </c>
      <c r="Y1632">
        <v>483582</v>
      </c>
      <c r="Z1632">
        <v>216069</v>
      </c>
      <c r="AA1632">
        <v>10288980</v>
      </c>
    </row>
    <row r="1633" spans="1:27" hidden="1">
      <c r="A1633" t="s">
        <v>1822</v>
      </c>
      <c r="B1633" t="s">
        <v>23</v>
      </c>
      <c r="C1633" t="s">
        <v>23</v>
      </c>
      <c r="D1633">
        <v>1208</v>
      </c>
      <c r="E1633" s="12">
        <v>40087</v>
      </c>
      <c r="F1633" s="72">
        <f t="shared" si="261"/>
        <v>2009</v>
      </c>
      <c r="G1633" s="70">
        <f t="shared" si="262"/>
        <v>5279.5943708609275</v>
      </c>
      <c r="H1633" s="70" t="e" cm="1">
        <f t="array" ref="H1633">INDEX(magic_bricks_appreciation_pivot!$A$13:$K$20,MATCH(C1633,magic_bricks_appreciation_pivot!$A$13:$A$20,0),1+MATCH(F1633,INDEX(magic_bricks_appreciation_pivot!$B$13:$K$13,0),0))</f>
        <v>#N/A</v>
      </c>
      <c r="I1633" s="70"/>
      <c r="J1633">
        <v>198</v>
      </c>
      <c r="K1633">
        <v>1</v>
      </c>
      <c r="L1633">
        <v>1</v>
      </c>
      <c r="M1633">
        <v>3</v>
      </c>
      <c r="N1633" t="s">
        <v>154</v>
      </c>
      <c r="O1633" t="s">
        <v>161</v>
      </c>
      <c r="P1633" s="12">
        <v>32422</v>
      </c>
      <c r="Q1633" t="s">
        <v>169</v>
      </c>
      <c r="R1633" t="s">
        <v>177</v>
      </c>
      <c r="S1633" t="s">
        <v>162</v>
      </c>
      <c r="T1633" t="s">
        <v>173</v>
      </c>
      <c r="U1633">
        <v>4</v>
      </c>
      <c r="V1633">
        <v>4.8</v>
      </c>
      <c r="W1633">
        <v>4.0999999999999996</v>
      </c>
      <c r="X1633">
        <v>4.28</v>
      </c>
      <c r="Y1633">
        <v>229599</v>
      </c>
      <c r="Z1633">
        <v>51022</v>
      </c>
      <c r="AA1633">
        <v>6377750</v>
      </c>
    </row>
    <row r="1634" spans="1:27" hidden="1">
      <c r="A1634" t="s">
        <v>1823</v>
      </c>
      <c r="B1634" t="s">
        <v>23</v>
      </c>
      <c r="C1634" t="s">
        <v>23</v>
      </c>
      <c r="D1634">
        <v>849</v>
      </c>
      <c r="E1634" s="12">
        <v>40085</v>
      </c>
      <c r="F1634" s="72">
        <f t="shared" si="261"/>
        <v>2009</v>
      </c>
      <c r="G1634" s="70">
        <f t="shared" si="262"/>
        <v>7435.5123674911665</v>
      </c>
      <c r="H1634" s="70" t="e" cm="1">
        <f t="array" ref="H1634">INDEX(magic_bricks_appreciation_pivot!$A$13:$K$20,MATCH(C1634,magic_bricks_appreciation_pivot!$A$13:$A$20,0),1+MATCH(F1634,INDEX(magic_bricks_appreciation_pivot!$B$13:$K$13,0),0))</f>
        <v>#N/A</v>
      </c>
      <c r="I1634" s="70"/>
      <c r="J1634">
        <v>173</v>
      </c>
      <c r="K1634">
        <v>1</v>
      </c>
      <c r="L1634">
        <v>1</v>
      </c>
      <c r="M1634">
        <v>2</v>
      </c>
      <c r="N1634" t="s">
        <v>176</v>
      </c>
      <c r="O1634" t="s">
        <v>155</v>
      </c>
      <c r="P1634" s="12">
        <v>26580</v>
      </c>
      <c r="Q1634" t="s">
        <v>156</v>
      </c>
      <c r="R1634" t="s">
        <v>177</v>
      </c>
      <c r="S1634" t="s">
        <v>158</v>
      </c>
      <c r="T1634" t="s">
        <v>159</v>
      </c>
      <c r="U1634">
        <v>2.8</v>
      </c>
      <c r="V1634">
        <v>2.5</v>
      </c>
      <c r="W1634">
        <v>4.5999999999999996</v>
      </c>
      <c r="X1634">
        <v>3.43</v>
      </c>
      <c r="Y1634">
        <v>214634</v>
      </c>
      <c r="Z1634">
        <v>145193</v>
      </c>
      <c r="AA1634">
        <v>6312750</v>
      </c>
    </row>
    <row r="1635" spans="1:27" hidden="1">
      <c r="A1635" t="s">
        <v>1824</v>
      </c>
      <c r="B1635" t="s">
        <v>23</v>
      </c>
      <c r="C1635" t="s">
        <v>23</v>
      </c>
      <c r="D1635">
        <v>522</v>
      </c>
      <c r="E1635" s="12">
        <v>40106</v>
      </c>
      <c r="F1635" s="72">
        <f t="shared" si="261"/>
        <v>2009</v>
      </c>
      <c r="G1635" s="70">
        <f t="shared" si="262"/>
        <v>8357.7586206896558</v>
      </c>
      <c r="H1635" s="70" t="e" cm="1">
        <f t="array" ref="H1635">INDEX(magic_bricks_appreciation_pivot!$A$13:$K$20,MATCH(C1635,magic_bricks_appreciation_pivot!$A$13:$A$20,0),1+MATCH(F1635,INDEX(magic_bricks_appreciation_pivot!$B$13:$K$13,0),0))</f>
        <v>#N/A</v>
      </c>
      <c r="I1635" s="70"/>
      <c r="J1635">
        <v>95</v>
      </c>
      <c r="K1635">
        <v>1</v>
      </c>
      <c r="L1635">
        <v>1</v>
      </c>
      <c r="M1635">
        <v>2</v>
      </c>
      <c r="N1635" t="s">
        <v>154</v>
      </c>
      <c r="O1635" t="s">
        <v>161</v>
      </c>
      <c r="P1635" s="12">
        <v>33901</v>
      </c>
      <c r="Q1635" t="s">
        <v>194</v>
      </c>
      <c r="R1635" t="s">
        <v>157</v>
      </c>
      <c r="S1635" t="s">
        <v>162</v>
      </c>
      <c r="T1635" t="s">
        <v>173</v>
      </c>
      <c r="U1635">
        <v>4.8</v>
      </c>
      <c r="V1635">
        <v>4.4000000000000004</v>
      </c>
      <c r="W1635">
        <v>2.2999999999999998</v>
      </c>
      <c r="X1635">
        <v>3.68</v>
      </c>
      <c r="Y1635">
        <v>205049</v>
      </c>
      <c r="Z1635">
        <v>109069</v>
      </c>
      <c r="AA1635">
        <v>4362750</v>
      </c>
    </row>
    <row r="1636" spans="1:27">
      <c r="A1636" t="s">
        <v>1825</v>
      </c>
      <c r="B1636" t="s">
        <v>23</v>
      </c>
      <c r="C1636" t="s">
        <v>23</v>
      </c>
      <c r="D1636">
        <v>1610</v>
      </c>
      <c r="E1636" s="12">
        <v>40877</v>
      </c>
      <c r="F1636" s="72">
        <f t="shared" si="261"/>
        <v>2011</v>
      </c>
      <c r="G1636" s="70">
        <f t="shared" si="262"/>
        <v>7776.5527950310561</v>
      </c>
      <c r="H1636" s="70" cm="1">
        <f t="array" ref="H1636">INDEX(magic_bricks_appreciation_pivot!$A$13:$K$20,MATCH(C1636,magic_bricks_appreciation_pivot!$A$13:$A$20,0),1+MATCH(F1636,INDEX(magic_bricks_appreciation_pivot!$B$13:$K$13,0),0))</f>
        <v>0.30621792098525186</v>
      </c>
      <c r="I1636" s="70">
        <f t="shared" ref="I1636:I1637" si="266">G1636+G1636*H1636</f>
        <v>10157.872624357515</v>
      </c>
      <c r="J1636">
        <v>195</v>
      </c>
      <c r="K1636">
        <v>2</v>
      </c>
      <c r="L1636">
        <v>2</v>
      </c>
      <c r="M1636">
        <v>4</v>
      </c>
      <c r="N1636" t="s">
        <v>176</v>
      </c>
      <c r="O1636" t="s">
        <v>161</v>
      </c>
      <c r="P1636" s="12">
        <v>29562</v>
      </c>
      <c r="Q1636" t="s">
        <v>156</v>
      </c>
      <c r="R1636" t="s">
        <v>170</v>
      </c>
      <c r="S1636" t="s">
        <v>162</v>
      </c>
      <c r="T1636" t="s">
        <v>166</v>
      </c>
      <c r="U1636">
        <v>3.8</v>
      </c>
      <c r="V1636">
        <v>3.6</v>
      </c>
      <c r="W1636">
        <v>3.6</v>
      </c>
      <c r="X1636">
        <v>3.66</v>
      </c>
      <c r="Y1636">
        <v>525851</v>
      </c>
      <c r="Z1636">
        <v>225365</v>
      </c>
      <c r="AA1636">
        <v>12520250</v>
      </c>
    </row>
    <row r="1637" spans="1:27">
      <c r="A1637" t="s">
        <v>1826</v>
      </c>
      <c r="B1637" t="s">
        <v>201</v>
      </c>
      <c r="C1637" t="s">
        <v>201</v>
      </c>
      <c r="D1637">
        <v>1945</v>
      </c>
      <c r="E1637" s="12">
        <v>40294</v>
      </c>
      <c r="F1637" s="72">
        <f t="shared" si="261"/>
        <v>2010</v>
      </c>
      <c r="G1637" s="70">
        <f t="shared" si="262"/>
        <v>5570.4164524421594</v>
      </c>
      <c r="H1637" s="70" cm="1">
        <f t="array" ref="H1637">INDEX(magic_bricks_appreciation_pivot!$A$13:$K$20,MATCH(C1637,magic_bricks_appreciation_pivot!$A$13:$A$20,0),1+MATCH(F1637,INDEX(magic_bricks_appreciation_pivot!$B$13:$K$13,0),0))</f>
        <v>0.62790190260080292</v>
      </c>
      <c r="I1637" s="70">
        <f t="shared" si="266"/>
        <v>9068.0915412094073</v>
      </c>
      <c r="J1637">
        <v>72</v>
      </c>
      <c r="K1637">
        <v>3</v>
      </c>
      <c r="L1637">
        <v>2</v>
      </c>
      <c r="M1637">
        <v>5</v>
      </c>
      <c r="N1637" t="s">
        <v>154</v>
      </c>
      <c r="O1637" t="s">
        <v>155</v>
      </c>
      <c r="P1637" s="12">
        <v>31899</v>
      </c>
      <c r="Q1637" t="s">
        <v>194</v>
      </c>
      <c r="R1637" t="s">
        <v>170</v>
      </c>
      <c r="S1637" t="s">
        <v>162</v>
      </c>
      <c r="T1637" t="s">
        <v>163</v>
      </c>
      <c r="U1637">
        <v>2.2999999999999998</v>
      </c>
      <c r="V1637">
        <v>3.2</v>
      </c>
      <c r="W1637">
        <v>2.5</v>
      </c>
      <c r="X1637">
        <v>2.65</v>
      </c>
      <c r="Y1637">
        <v>509220</v>
      </c>
      <c r="Z1637">
        <v>108345</v>
      </c>
      <c r="AA1637">
        <v>10834460</v>
      </c>
    </row>
    <row r="1638" spans="1:27" hidden="1">
      <c r="A1638" t="s">
        <v>1827</v>
      </c>
      <c r="B1638" t="s">
        <v>56</v>
      </c>
      <c r="C1638" t="s">
        <v>56</v>
      </c>
      <c r="D1638">
        <v>884</v>
      </c>
      <c r="E1638" s="12">
        <v>39898</v>
      </c>
      <c r="F1638" s="72">
        <f t="shared" si="261"/>
        <v>2009</v>
      </c>
      <c r="G1638" s="70">
        <f t="shared" si="262"/>
        <v>10663.286199095022</v>
      </c>
      <c r="H1638" s="70" t="e" cm="1">
        <f t="array" ref="H1638">INDEX(magic_bricks_appreciation_pivot!$A$13:$K$20,MATCH(C1638,magic_bricks_appreciation_pivot!$A$13:$A$20,0),1+MATCH(F1638,INDEX(magic_bricks_appreciation_pivot!$B$13:$K$13,0),0))</f>
        <v>#N/A</v>
      </c>
      <c r="I1638" s="70"/>
      <c r="J1638">
        <v>161</v>
      </c>
      <c r="K1638">
        <v>1</v>
      </c>
      <c r="L1638">
        <v>1</v>
      </c>
      <c r="M1638">
        <v>3</v>
      </c>
      <c r="N1638" t="s">
        <v>193</v>
      </c>
      <c r="O1638" t="s">
        <v>155</v>
      </c>
      <c r="P1638" s="12">
        <v>31503</v>
      </c>
      <c r="Q1638" t="s">
        <v>169</v>
      </c>
      <c r="R1638" t="s">
        <v>177</v>
      </c>
      <c r="S1638" t="s">
        <v>178</v>
      </c>
      <c r="T1638" t="s">
        <v>182</v>
      </c>
      <c r="U1638">
        <v>2.1</v>
      </c>
      <c r="V1638">
        <v>3</v>
      </c>
      <c r="W1638">
        <v>3</v>
      </c>
      <c r="X1638">
        <v>2.73</v>
      </c>
      <c r="Y1638">
        <v>282790</v>
      </c>
      <c r="Z1638">
        <v>113116</v>
      </c>
      <c r="AA1638">
        <v>9426345</v>
      </c>
    </row>
    <row r="1639" spans="1:27">
      <c r="A1639" t="s">
        <v>1828</v>
      </c>
      <c r="B1639" t="s">
        <v>23</v>
      </c>
      <c r="C1639" t="s">
        <v>23</v>
      </c>
      <c r="D1639">
        <v>668</v>
      </c>
      <c r="E1639" s="12">
        <v>40881</v>
      </c>
      <c r="F1639" s="72">
        <f t="shared" si="261"/>
        <v>2011</v>
      </c>
      <c r="G1639" s="70">
        <f t="shared" si="262"/>
        <v>7833.0838323353291</v>
      </c>
      <c r="H1639" s="70" cm="1">
        <f t="array" ref="H1639">INDEX(magic_bricks_appreciation_pivot!$A$13:$K$20,MATCH(C1639,magic_bricks_appreciation_pivot!$A$13:$A$20,0),1+MATCH(F1639,INDEX(magic_bricks_appreciation_pivot!$B$13:$K$13,0),0))</f>
        <v>0.30621792098525186</v>
      </c>
      <c r="I1639" s="70">
        <f>G1639+G1639*H1639</f>
        <v>10231.714478376243</v>
      </c>
      <c r="J1639">
        <v>43</v>
      </c>
      <c r="K1639">
        <v>1</v>
      </c>
      <c r="L1639">
        <v>1</v>
      </c>
      <c r="M1639">
        <v>2</v>
      </c>
      <c r="N1639" t="s">
        <v>176</v>
      </c>
      <c r="O1639" t="s">
        <v>161</v>
      </c>
      <c r="P1639" s="12">
        <v>22631</v>
      </c>
      <c r="Q1639" t="s">
        <v>194</v>
      </c>
      <c r="R1639" t="s">
        <v>157</v>
      </c>
      <c r="S1639" t="s">
        <v>162</v>
      </c>
      <c r="T1639" t="s">
        <v>163</v>
      </c>
      <c r="U1639">
        <v>4.9000000000000004</v>
      </c>
      <c r="V1639">
        <v>4.5999999999999996</v>
      </c>
      <c r="W1639">
        <v>5</v>
      </c>
      <c r="X1639">
        <v>4.8499999999999996</v>
      </c>
      <c r="Y1639">
        <v>204068</v>
      </c>
      <c r="Z1639">
        <v>78488</v>
      </c>
      <c r="AA1639">
        <v>5232500</v>
      </c>
    </row>
    <row r="1640" spans="1:27" hidden="1">
      <c r="A1640" t="s">
        <v>1829</v>
      </c>
      <c r="B1640" t="s">
        <v>23</v>
      </c>
      <c r="C1640" t="s">
        <v>23</v>
      </c>
      <c r="D1640">
        <v>740</v>
      </c>
      <c r="E1640" s="12">
        <v>40038</v>
      </c>
      <c r="F1640" s="72">
        <f t="shared" si="261"/>
        <v>2009</v>
      </c>
      <c r="G1640" s="70">
        <f t="shared" si="262"/>
        <v>7139.1891891891892</v>
      </c>
      <c r="H1640" s="70" t="e" cm="1">
        <f t="array" ref="H1640">INDEX(magic_bricks_appreciation_pivot!$A$13:$K$20,MATCH(C1640,magic_bricks_appreciation_pivot!$A$13:$A$20,0),1+MATCH(F1640,INDEX(magic_bricks_appreciation_pivot!$B$13:$K$13,0),0))</f>
        <v>#N/A</v>
      </c>
      <c r="I1640" s="70"/>
      <c r="J1640">
        <v>150</v>
      </c>
      <c r="K1640">
        <v>1</v>
      </c>
      <c r="L1640">
        <v>1</v>
      </c>
      <c r="M1640">
        <v>2</v>
      </c>
      <c r="N1640" t="s">
        <v>154</v>
      </c>
      <c r="O1640" t="s">
        <v>161</v>
      </c>
      <c r="P1640" s="12">
        <v>28358</v>
      </c>
      <c r="Q1640" t="s">
        <v>194</v>
      </c>
      <c r="R1640" t="s">
        <v>157</v>
      </c>
      <c r="S1640" t="s">
        <v>158</v>
      </c>
      <c r="T1640" t="s">
        <v>163</v>
      </c>
      <c r="U1640">
        <v>2.1</v>
      </c>
      <c r="V1640">
        <v>4.8</v>
      </c>
      <c r="W1640">
        <v>4</v>
      </c>
      <c r="X1640">
        <v>3.67</v>
      </c>
      <c r="Y1640">
        <v>211320</v>
      </c>
      <c r="Z1640">
        <v>95094</v>
      </c>
      <c r="AA1640">
        <v>5283000</v>
      </c>
    </row>
    <row r="1641" spans="1:27">
      <c r="A1641" t="s">
        <v>1830</v>
      </c>
      <c r="B1641" t="s">
        <v>56</v>
      </c>
      <c r="C1641" t="s">
        <v>56</v>
      </c>
      <c r="D1641">
        <v>1158</v>
      </c>
      <c r="E1641" s="12">
        <v>40799</v>
      </c>
      <c r="F1641" s="72">
        <f t="shared" si="261"/>
        <v>2011</v>
      </c>
      <c r="G1641" s="70">
        <f t="shared" si="262"/>
        <v>8995.2331606217613</v>
      </c>
      <c r="H1641" s="70" cm="1">
        <f t="array" ref="H1641">INDEX(magic_bricks_appreciation_pivot!$A$13:$K$20,MATCH(C1641,magic_bricks_appreciation_pivot!$A$13:$A$20,0),1+MATCH(F1641,INDEX(magic_bricks_appreciation_pivot!$B$13:$K$13,0),0))</f>
        <v>0.33228770983948047</v>
      </c>
      <c r="I1641" s="70">
        <f t="shared" ref="I1641:I1644" si="267">G1641+G1641*H1641</f>
        <v>11984.238587036918</v>
      </c>
      <c r="J1641">
        <v>188</v>
      </c>
      <c r="K1641">
        <v>1</v>
      </c>
      <c r="L1641">
        <v>1</v>
      </c>
      <c r="M1641">
        <v>3</v>
      </c>
      <c r="N1641" t="s">
        <v>168</v>
      </c>
      <c r="O1641" t="s">
        <v>155</v>
      </c>
      <c r="P1641" s="12">
        <v>29119</v>
      </c>
      <c r="Q1641" t="s">
        <v>169</v>
      </c>
      <c r="R1641" t="s">
        <v>170</v>
      </c>
      <c r="S1641" t="s">
        <v>162</v>
      </c>
      <c r="T1641" t="s">
        <v>163</v>
      </c>
      <c r="U1641">
        <v>3.6</v>
      </c>
      <c r="V1641">
        <v>2.1</v>
      </c>
      <c r="W1641">
        <v>3.2</v>
      </c>
      <c r="X1641">
        <v>3.1</v>
      </c>
      <c r="Y1641">
        <v>385410</v>
      </c>
      <c r="Z1641">
        <v>62499</v>
      </c>
      <c r="AA1641">
        <v>10416480</v>
      </c>
    </row>
    <row r="1642" spans="1:27">
      <c r="A1642" t="s">
        <v>1831</v>
      </c>
      <c r="B1642" t="s">
        <v>51</v>
      </c>
      <c r="C1642" t="s">
        <v>51</v>
      </c>
      <c r="D1642">
        <v>1840</v>
      </c>
      <c r="E1642" s="12">
        <v>40339</v>
      </c>
      <c r="F1642" s="72">
        <f t="shared" si="261"/>
        <v>2010</v>
      </c>
      <c r="G1642" s="70">
        <f t="shared" si="262"/>
        <v>8540.9619565217399</v>
      </c>
      <c r="H1642" s="70" cm="1">
        <f t="array" ref="H1642">INDEX(magic_bricks_appreciation_pivot!$A$13:$K$20,MATCH(C1642,magic_bricks_appreciation_pivot!$A$13:$A$20,0),1+MATCH(F1642,INDEX(magic_bricks_appreciation_pivot!$B$13:$K$13,0),0))</f>
        <v>0.55311029796131728</v>
      </c>
      <c r="I1642" s="70">
        <f t="shared" si="267"/>
        <v>13265.055969169754</v>
      </c>
      <c r="J1642">
        <v>21</v>
      </c>
      <c r="K1642">
        <v>3</v>
      </c>
      <c r="L1642">
        <v>2</v>
      </c>
      <c r="M1642">
        <v>5</v>
      </c>
      <c r="N1642" t="s">
        <v>184</v>
      </c>
      <c r="O1642" t="s">
        <v>155</v>
      </c>
      <c r="P1642" s="12">
        <v>23549</v>
      </c>
      <c r="Q1642" t="s">
        <v>156</v>
      </c>
      <c r="R1642" t="s">
        <v>157</v>
      </c>
      <c r="S1642" t="s">
        <v>162</v>
      </c>
      <c r="T1642" t="s">
        <v>171</v>
      </c>
      <c r="U1642">
        <v>2.8</v>
      </c>
      <c r="V1642">
        <v>2.1</v>
      </c>
      <c r="W1642">
        <v>2.5</v>
      </c>
      <c r="X1642">
        <v>2.4</v>
      </c>
      <c r="Y1642">
        <v>518607</v>
      </c>
      <c r="Z1642">
        <v>235731</v>
      </c>
      <c r="AA1642">
        <v>15715370</v>
      </c>
    </row>
    <row r="1643" spans="1:27">
      <c r="A1643" t="s">
        <v>1832</v>
      </c>
      <c r="B1643" t="s">
        <v>175</v>
      </c>
      <c r="C1643" t="s">
        <v>34</v>
      </c>
      <c r="D1643">
        <v>829</v>
      </c>
      <c r="E1643" s="12">
        <v>40753</v>
      </c>
      <c r="F1643" s="72">
        <f t="shared" si="261"/>
        <v>2011</v>
      </c>
      <c r="G1643" s="70">
        <f t="shared" si="262"/>
        <v>11073.522316043425</v>
      </c>
      <c r="H1643" s="70" cm="1">
        <f t="array" ref="H1643">INDEX(magic_bricks_appreciation_pivot!$A$13:$K$20,MATCH(C1643,magic_bricks_appreciation_pivot!$A$13:$A$20,0),1+MATCH(F1643,INDEX(magic_bricks_appreciation_pivot!$B$13:$K$13,0),0))</f>
        <v>0.22839026915113872</v>
      </c>
      <c r="I1643" s="70">
        <f t="shared" si="267"/>
        <v>13602.607058255724</v>
      </c>
      <c r="J1643">
        <v>18</v>
      </c>
      <c r="K1643">
        <v>1</v>
      </c>
      <c r="L1643">
        <v>1</v>
      </c>
      <c r="M1643">
        <v>3</v>
      </c>
      <c r="N1643" t="s">
        <v>193</v>
      </c>
      <c r="O1643" t="s">
        <v>155</v>
      </c>
      <c r="P1643" s="12">
        <v>28708</v>
      </c>
      <c r="Q1643" t="s">
        <v>194</v>
      </c>
      <c r="R1643" t="s">
        <v>177</v>
      </c>
      <c r="S1643" t="s">
        <v>162</v>
      </c>
      <c r="T1643" t="s">
        <v>182</v>
      </c>
      <c r="U1643">
        <v>2</v>
      </c>
      <c r="V1643">
        <v>2.4</v>
      </c>
      <c r="W1643">
        <v>3.2</v>
      </c>
      <c r="X1643">
        <v>2.52</v>
      </c>
      <c r="Y1643">
        <v>293758</v>
      </c>
      <c r="Z1643">
        <v>128519</v>
      </c>
      <c r="AA1643">
        <v>9179950</v>
      </c>
    </row>
    <row r="1644" spans="1:27">
      <c r="A1644" t="s">
        <v>1833</v>
      </c>
      <c r="B1644" t="s">
        <v>39</v>
      </c>
      <c r="C1644" t="s">
        <v>39</v>
      </c>
      <c r="D1644">
        <v>1650</v>
      </c>
      <c r="E1644" s="12">
        <v>40225</v>
      </c>
      <c r="F1644" s="72">
        <f t="shared" si="261"/>
        <v>2010</v>
      </c>
      <c r="G1644" s="70">
        <f t="shared" si="262"/>
        <v>10372.745454545455</v>
      </c>
      <c r="H1644" s="70" cm="1">
        <f t="array" ref="H1644">INDEX(magic_bricks_appreciation_pivot!$A$13:$K$20,MATCH(C1644,magic_bricks_appreciation_pivot!$A$13:$A$20,0),1+MATCH(F1644,INDEX(magic_bricks_appreciation_pivot!$B$13:$K$13,0),0))</f>
        <v>0.44211253020365898</v>
      </c>
      <c r="I1644" s="70">
        <f t="shared" si="267"/>
        <v>14958.666192613047</v>
      </c>
      <c r="J1644">
        <v>22</v>
      </c>
      <c r="K1644">
        <v>1</v>
      </c>
      <c r="L1644">
        <v>1</v>
      </c>
      <c r="M1644">
        <v>4</v>
      </c>
      <c r="N1644" t="s">
        <v>154</v>
      </c>
      <c r="O1644" t="s">
        <v>161</v>
      </c>
      <c r="P1644" s="12">
        <v>29640</v>
      </c>
      <c r="Q1644" t="s">
        <v>156</v>
      </c>
      <c r="R1644" t="s">
        <v>170</v>
      </c>
      <c r="S1644" t="s">
        <v>178</v>
      </c>
      <c r="T1644" t="s">
        <v>163</v>
      </c>
      <c r="U1644">
        <v>3.6</v>
      </c>
      <c r="V1644">
        <v>2.2999999999999998</v>
      </c>
      <c r="W1644">
        <v>2.4</v>
      </c>
      <c r="X1644">
        <v>2.7949999999999999</v>
      </c>
      <c r="Y1644">
        <v>547681</v>
      </c>
      <c r="Z1644">
        <v>239610</v>
      </c>
      <c r="AA1644">
        <v>17115030</v>
      </c>
    </row>
    <row r="1645" spans="1:27" hidden="1">
      <c r="A1645" t="s">
        <v>1834</v>
      </c>
      <c r="B1645" t="s">
        <v>39</v>
      </c>
      <c r="C1645" t="s">
        <v>39</v>
      </c>
      <c r="D1645">
        <v>1663</v>
      </c>
      <c r="E1645" s="12">
        <v>40168</v>
      </c>
      <c r="F1645" s="72">
        <f t="shared" si="261"/>
        <v>2009</v>
      </c>
      <c r="G1645" s="70">
        <f t="shared" si="262"/>
        <v>7738.7612748045703</v>
      </c>
      <c r="H1645" s="70" t="e" cm="1">
        <f t="array" ref="H1645">INDEX(magic_bricks_appreciation_pivot!$A$13:$K$20,MATCH(C1645,magic_bricks_appreciation_pivot!$A$13:$A$20,0),1+MATCH(F1645,INDEX(magic_bricks_appreciation_pivot!$B$13:$K$13,0),0))</f>
        <v>#N/A</v>
      </c>
      <c r="I1645" s="70"/>
      <c r="J1645">
        <v>64</v>
      </c>
      <c r="K1645">
        <v>1</v>
      </c>
      <c r="L1645">
        <v>1</v>
      </c>
      <c r="M1645">
        <v>4</v>
      </c>
      <c r="N1645" t="s">
        <v>176</v>
      </c>
      <c r="O1645" t="s">
        <v>161</v>
      </c>
      <c r="P1645" s="12">
        <v>32503</v>
      </c>
      <c r="Q1645" t="s">
        <v>169</v>
      </c>
      <c r="R1645" t="s">
        <v>177</v>
      </c>
      <c r="S1645" t="s">
        <v>162</v>
      </c>
      <c r="T1645" t="s">
        <v>166</v>
      </c>
      <c r="U1645">
        <v>4.9000000000000004</v>
      </c>
      <c r="V1645">
        <v>2</v>
      </c>
      <c r="W1645">
        <v>4.8</v>
      </c>
      <c r="X1645">
        <v>4.1349999999999998</v>
      </c>
      <c r="Y1645">
        <v>411826</v>
      </c>
      <c r="Z1645">
        <v>154435</v>
      </c>
      <c r="AA1645">
        <v>12869560</v>
      </c>
    </row>
    <row r="1646" spans="1:27">
      <c r="A1646" t="s">
        <v>1835</v>
      </c>
      <c r="B1646" t="s">
        <v>51</v>
      </c>
      <c r="C1646" t="s">
        <v>51</v>
      </c>
      <c r="D1646">
        <v>1913</v>
      </c>
      <c r="E1646" s="12">
        <v>40821</v>
      </c>
      <c r="F1646" s="72">
        <f t="shared" si="261"/>
        <v>2011</v>
      </c>
      <c r="G1646" s="70">
        <f t="shared" si="262"/>
        <v>3675.2326189231571</v>
      </c>
      <c r="H1646" s="70" cm="1">
        <f t="array" ref="H1646">INDEX(magic_bricks_appreciation_pivot!$A$13:$K$20,MATCH(C1646,magic_bricks_appreciation_pivot!$A$13:$A$20,0),1+MATCH(F1646,INDEX(magic_bricks_appreciation_pivot!$B$13:$K$13,0),0))</f>
        <v>0.33442622950819673</v>
      </c>
      <c r="I1646" s="70">
        <f t="shared" ref="I1646:I1647" si="268">G1646+G1646*H1646</f>
        <v>4904.3268062351635</v>
      </c>
      <c r="J1646">
        <v>164</v>
      </c>
      <c r="K1646">
        <v>3</v>
      </c>
      <c r="L1646">
        <v>2</v>
      </c>
      <c r="M1646">
        <v>5</v>
      </c>
      <c r="N1646" t="s">
        <v>176</v>
      </c>
      <c r="O1646" t="s">
        <v>161</v>
      </c>
      <c r="P1646" s="12">
        <v>34981</v>
      </c>
      <c r="Q1646" t="s">
        <v>194</v>
      </c>
      <c r="R1646" t="s">
        <v>177</v>
      </c>
      <c r="S1646" t="s">
        <v>178</v>
      </c>
      <c r="T1646" t="s">
        <v>159</v>
      </c>
      <c r="U1646">
        <v>4</v>
      </c>
      <c r="V1646">
        <v>4</v>
      </c>
      <c r="W1646">
        <v>4.8</v>
      </c>
      <c r="X1646">
        <v>4.24</v>
      </c>
      <c r="Y1646">
        <v>267167</v>
      </c>
      <c r="Z1646">
        <v>119522</v>
      </c>
      <c r="AA1646">
        <v>7030720</v>
      </c>
    </row>
    <row r="1647" spans="1:27">
      <c r="A1647" t="s">
        <v>1836</v>
      </c>
      <c r="B1647" t="s">
        <v>51</v>
      </c>
      <c r="C1647" t="s">
        <v>51</v>
      </c>
      <c r="D1647">
        <v>1963</v>
      </c>
      <c r="E1647" s="12">
        <v>40636</v>
      </c>
      <c r="F1647" s="72">
        <f t="shared" si="261"/>
        <v>2011</v>
      </c>
      <c r="G1647" s="70">
        <f t="shared" si="262"/>
        <v>4399.8879266428939</v>
      </c>
      <c r="H1647" s="70" cm="1">
        <f t="array" ref="H1647">INDEX(magic_bricks_appreciation_pivot!$A$13:$K$20,MATCH(C1647,magic_bricks_appreciation_pivot!$A$13:$A$20,0),1+MATCH(F1647,INDEX(magic_bricks_appreciation_pivot!$B$13:$K$13,0),0))</f>
        <v>0.33442622950819673</v>
      </c>
      <c r="I1647" s="70">
        <f t="shared" si="268"/>
        <v>5871.325856208714</v>
      </c>
      <c r="J1647">
        <v>195</v>
      </c>
      <c r="K1647">
        <v>3</v>
      </c>
      <c r="L1647">
        <v>2</v>
      </c>
      <c r="M1647">
        <v>5</v>
      </c>
      <c r="N1647" t="s">
        <v>154</v>
      </c>
      <c r="O1647" t="s">
        <v>161</v>
      </c>
      <c r="P1647" s="12">
        <v>37351</v>
      </c>
      <c r="Q1647" t="s">
        <v>194</v>
      </c>
      <c r="R1647" t="s">
        <v>177</v>
      </c>
      <c r="S1647" t="s">
        <v>158</v>
      </c>
      <c r="T1647" t="s">
        <v>173</v>
      </c>
      <c r="U1647">
        <v>2.2000000000000002</v>
      </c>
      <c r="V1647">
        <v>2.2000000000000002</v>
      </c>
      <c r="W1647">
        <v>3.8</v>
      </c>
      <c r="X1647">
        <v>2.68</v>
      </c>
      <c r="Y1647">
        <v>336842</v>
      </c>
      <c r="Z1647">
        <v>103644</v>
      </c>
      <c r="AA1647">
        <v>8636980</v>
      </c>
    </row>
    <row r="1648" spans="1:27" hidden="1">
      <c r="A1648" t="s">
        <v>1837</v>
      </c>
      <c r="B1648" t="s">
        <v>75</v>
      </c>
      <c r="D1648">
        <v>1806</v>
      </c>
      <c r="E1648" s="12">
        <v>39547</v>
      </c>
      <c r="F1648" s="72">
        <f t="shared" si="261"/>
        <v>2008</v>
      </c>
      <c r="G1648" s="70">
        <f t="shared" si="262"/>
        <v>8105.6478405315611</v>
      </c>
      <c r="H1648" s="70" t="e" cm="1">
        <f t="array" ref="H1648">INDEX(magic_bricks_appreciation_pivot!$A$13:$K$20,MATCH(C1648,magic_bricks_appreciation_pivot!$A$13:$A$20,0),1+MATCH(F1648,INDEX(magic_bricks_appreciation_pivot!$B$13:$K$13,0),0))</f>
        <v>#N/A</v>
      </c>
      <c r="I1648" s="70"/>
      <c r="J1648">
        <v>48</v>
      </c>
      <c r="K1648">
        <v>2</v>
      </c>
      <c r="L1648">
        <v>1</v>
      </c>
      <c r="M1648">
        <v>5</v>
      </c>
      <c r="N1648" t="s">
        <v>184</v>
      </c>
      <c r="O1648" t="s">
        <v>161</v>
      </c>
      <c r="P1648" s="12">
        <v>31882</v>
      </c>
      <c r="Q1648" t="s">
        <v>169</v>
      </c>
      <c r="R1648" t="s">
        <v>177</v>
      </c>
      <c r="S1648" t="s">
        <v>158</v>
      </c>
      <c r="T1648" t="s">
        <v>182</v>
      </c>
      <c r="U1648">
        <v>4.8</v>
      </c>
      <c r="V1648">
        <v>3.9</v>
      </c>
      <c r="W1648">
        <v>4.5</v>
      </c>
      <c r="X1648">
        <v>4.4400000000000004</v>
      </c>
      <c r="Y1648">
        <v>439164</v>
      </c>
      <c r="Z1648">
        <v>102472</v>
      </c>
      <c r="AA1648">
        <v>14638800</v>
      </c>
    </row>
    <row r="1649" spans="1:27" hidden="1">
      <c r="A1649" t="s">
        <v>1838</v>
      </c>
      <c r="B1649" t="s">
        <v>51</v>
      </c>
      <c r="C1649" t="s">
        <v>51</v>
      </c>
      <c r="D1649">
        <v>1630</v>
      </c>
      <c r="E1649" s="12">
        <v>39745</v>
      </c>
      <c r="F1649" s="72">
        <f t="shared" si="261"/>
        <v>2008</v>
      </c>
      <c r="G1649" s="70">
        <f t="shared" si="262"/>
        <v>4465.9386503067481</v>
      </c>
      <c r="H1649" s="70" t="e" cm="1">
        <f t="array" ref="H1649">INDEX(magic_bricks_appreciation_pivot!$A$13:$K$20,MATCH(C1649,magic_bricks_appreciation_pivot!$A$13:$A$20,0),1+MATCH(F1649,INDEX(magic_bricks_appreciation_pivot!$B$13:$K$13,0),0))</f>
        <v>#N/A</v>
      </c>
      <c r="I1649" s="70"/>
      <c r="J1649">
        <v>78</v>
      </c>
      <c r="K1649">
        <v>2</v>
      </c>
      <c r="L1649">
        <v>1</v>
      </c>
      <c r="M1649">
        <v>4</v>
      </c>
      <c r="N1649" t="s">
        <v>176</v>
      </c>
      <c r="O1649" t="s">
        <v>161</v>
      </c>
      <c r="P1649" s="12">
        <v>30985</v>
      </c>
      <c r="Q1649" t="s">
        <v>194</v>
      </c>
      <c r="R1649" t="s">
        <v>157</v>
      </c>
      <c r="S1649" t="s">
        <v>162</v>
      </c>
      <c r="T1649" t="s">
        <v>159</v>
      </c>
      <c r="U1649">
        <v>4.5999999999999996</v>
      </c>
      <c r="V1649">
        <v>4.5999999999999996</v>
      </c>
      <c r="W1649">
        <v>2.6</v>
      </c>
      <c r="X1649">
        <v>4</v>
      </c>
      <c r="Y1649">
        <v>283900</v>
      </c>
      <c r="Z1649">
        <v>94633</v>
      </c>
      <c r="AA1649">
        <v>7279480</v>
      </c>
    </row>
    <row r="1650" spans="1:27">
      <c r="A1650" t="s">
        <v>1839</v>
      </c>
      <c r="B1650" t="s">
        <v>23</v>
      </c>
      <c r="C1650" t="s">
        <v>23</v>
      </c>
      <c r="D1650">
        <v>1016</v>
      </c>
      <c r="E1650" s="12">
        <v>40326</v>
      </c>
      <c r="F1650" s="72">
        <f t="shared" si="261"/>
        <v>2010</v>
      </c>
      <c r="G1650" s="70">
        <f t="shared" si="262"/>
        <v>4403.2972440944886</v>
      </c>
      <c r="H1650" s="70" cm="1">
        <f t="array" ref="H1650">INDEX(magic_bricks_appreciation_pivot!$A$13:$K$20,MATCH(C1650,magic_bricks_appreciation_pivot!$A$13:$A$20,0),1+MATCH(F1650,INDEX(magic_bricks_appreciation_pivot!$B$13:$K$13,0),0))</f>
        <v>0.49881786187527283</v>
      </c>
      <c r="I1650" s="70">
        <f>G1650+G1650*H1650</f>
        <v>6599.7405605949825</v>
      </c>
      <c r="J1650">
        <v>69</v>
      </c>
      <c r="K1650">
        <v>1</v>
      </c>
      <c r="L1650">
        <v>1</v>
      </c>
      <c r="M1650">
        <v>3</v>
      </c>
      <c r="N1650" t="s">
        <v>154</v>
      </c>
      <c r="O1650" t="s">
        <v>161</v>
      </c>
      <c r="P1650" s="12">
        <v>28281</v>
      </c>
      <c r="Q1650" t="s">
        <v>194</v>
      </c>
      <c r="R1650" t="s">
        <v>177</v>
      </c>
      <c r="S1650" t="s">
        <v>162</v>
      </c>
      <c r="T1650" t="s">
        <v>159</v>
      </c>
      <c r="U1650">
        <v>3</v>
      </c>
      <c r="V1650">
        <v>2.2000000000000002</v>
      </c>
      <c r="W1650">
        <v>3</v>
      </c>
      <c r="X1650">
        <v>2.76</v>
      </c>
      <c r="Y1650">
        <v>170003</v>
      </c>
      <c r="Z1650">
        <v>80528</v>
      </c>
      <c r="AA1650">
        <v>4473750</v>
      </c>
    </row>
    <row r="1651" spans="1:27" hidden="1">
      <c r="A1651" t="s">
        <v>1840</v>
      </c>
      <c r="B1651" t="s">
        <v>75</v>
      </c>
      <c r="D1651">
        <v>1823</v>
      </c>
      <c r="E1651" s="12">
        <v>39254</v>
      </c>
      <c r="F1651" s="72">
        <f t="shared" si="261"/>
        <v>2007</v>
      </c>
      <c r="G1651" s="70">
        <f t="shared" si="262"/>
        <v>11260.433351618212</v>
      </c>
      <c r="H1651" s="70" t="e" cm="1">
        <f t="array" ref="H1651">INDEX(magic_bricks_appreciation_pivot!$A$13:$K$20,MATCH(C1651,magic_bricks_appreciation_pivot!$A$13:$A$20,0),1+MATCH(F1651,INDEX(magic_bricks_appreciation_pivot!$B$13:$K$13,0),0))</f>
        <v>#N/A</v>
      </c>
      <c r="I1651" s="70"/>
      <c r="J1651">
        <v>0</v>
      </c>
      <c r="K1651">
        <v>2</v>
      </c>
      <c r="L1651">
        <v>1</v>
      </c>
      <c r="M1651">
        <v>5</v>
      </c>
      <c r="N1651" t="s">
        <v>176</v>
      </c>
      <c r="O1651" t="s">
        <v>155</v>
      </c>
      <c r="P1651" s="12">
        <v>29764</v>
      </c>
      <c r="Q1651" t="s">
        <v>156</v>
      </c>
      <c r="R1651" t="s">
        <v>165</v>
      </c>
      <c r="S1651" t="s">
        <v>178</v>
      </c>
      <c r="T1651" t="s">
        <v>182</v>
      </c>
      <c r="U1651">
        <v>2.6</v>
      </c>
      <c r="V1651">
        <v>3.4</v>
      </c>
      <c r="W1651">
        <v>2.5</v>
      </c>
      <c r="X1651">
        <v>2.7549999999999999</v>
      </c>
      <c r="Y1651">
        <v>513194</v>
      </c>
      <c r="Z1651">
        <v>164222</v>
      </c>
      <c r="AA1651">
        <v>20527770</v>
      </c>
    </row>
    <row r="1652" spans="1:27">
      <c r="A1652" t="s">
        <v>1841</v>
      </c>
      <c r="B1652" t="s">
        <v>175</v>
      </c>
      <c r="C1652" t="s">
        <v>34</v>
      </c>
      <c r="D1652">
        <v>1185</v>
      </c>
      <c r="E1652" s="12">
        <v>41797</v>
      </c>
      <c r="F1652" s="72">
        <f t="shared" si="261"/>
        <v>2014</v>
      </c>
      <c r="G1652" s="70">
        <f t="shared" si="262"/>
        <v>10453.755274261603</v>
      </c>
      <c r="H1652" s="70" cm="1">
        <f t="array" ref="H1652">INDEX(magic_bricks_appreciation_pivot!$A$13:$K$20,MATCH(C1652,magic_bricks_appreciation_pivot!$A$13:$A$20,0),1+MATCH(F1652,INDEX(magic_bricks_appreciation_pivot!$B$13:$K$13,0),0))</f>
        <v>5.1040744021257752E-2</v>
      </c>
      <c r="I1652" s="70">
        <f>G1652+G1652*H1652</f>
        <v>10987.322721276063</v>
      </c>
      <c r="J1652">
        <v>92</v>
      </c>
      <c r="K1652">
        <v>1</v>
      </c>
      <c r="L1652">
        <v>1</v>
      </c>
      <c r="M1652">
        <v>3</v>
      </c>
      <c r="N1652" t="s">
        <v>184</v>
      </c>
      <c r="O1652" t="s">
        <v>161</v>
      </c>
      <c r="P1652" s="12">
        <v>30847</v>
      </c>
      <c r="Q1652" t="s">
        <v>156</v>
      </c>
      <c r="R1652" t="s">
        <v>157</v>
      </c>
      <c r="S1652" t="s">
        <v>178</v>
      </c>
      <c r="T1652" t="s">
        <v>163</v>
      </c>
      <c r="U1652">
        <v>3.2</v>
      </c>
      <c r="V1652">
        <v>3.6</v>
      </c>
      <c r="W1652">
        <v>3.2</v>
      </c>
      <c r="X1652">
        <v>3.36</v>
      </c>
      <c r="Y1652">
        <v>384019</v>
      </c>
      <c r="Z1652">
        <v>99102</v>
      </c>
      <c r="AA1652">
        <v>12387700</v>
      </c>
    </row>
    <row r="1653" spans="1:27" hidden="1">
      <c r="A1653" t="s">
        <v>1842</v>
      </c>
      <c r="B1653" t="s">
        <v>23</v>
      </c>
      <c r="C1653" t="s">
        <v>23</v>
      </c>
      <c r="D1653">
        <v>1478</v>
      </c>
      <c r="E1653" s="12">
        <v>40163</v>
      </c>
      <c r="F1653" s="72">
        <f t="shared" si="261"/>
        <v>2009</v>
      </c>
      <c r="G1653" s="70">
        <f t="shared" si="262"/>
        <v>3016.7456021650878</v>
      </c>
      <c r="H1653" s="70" t="e" cm="1">
        <f t="array" ref="H1653">INDEX(magic_bricks_appreciation_pivot!$A$13:$K$20,MATCH(C1653,magic_bricks_appreciation_pivot!$A$13:$A$20,0),1+MATCH(F1653,INDEX(magic_bricks_appreciation_pivot!$B$13:$K$13,0),0))</f>
        <v>#N/A</v>
      </c>
      <c r="I1653" s="70"/>
      <c r="J1653">
        <v>71</v>
      </c>
      <c r="K1653">
        <v>2</v>
      </c>
      <c r="L1653">
        <v>2</v>
      </c>
      <c r="M1653">
        <v>4</v>
      </c>
      <c r="N1653" t="s">
        <v>193</v>
      </c>
      <c r="O1653" t="s">
        <v>161</v>
      </c>
      <c r="P1653" s="12">
        <v>22278</v>
      </c>
      <c r="Q1653" t="s">
        <v>194</v>
      </c>
      <c r="R1653" t="s">
        <v>165</v>
      </c>
      <c r="S1653" t="s">
        <v>178</v>
      </c>
      <c r="T1653" t="s">
        <v>159</v>
      </c>
      <c r="U1653">
        <v>4.9000000000000004</v>
      </c>
      <c r="V1653">
        <v>4.9000000000000004</v>
      </c>
      <c r="W1653">
        <v>4.5999999999999996</v>
      </c>
      <c r="X1653">
        <v>4.78</v>
      </c>
      <c r="Y1653">
        <v>182809</v>
      </c>
      <c r="Z1653">
        <v>62423</v>
      </c>
      <c r="AA1653">
        <v>4458750</v>
      </c>
    </row>
    <row r="1654" spans="1:27" hidden="1">
      <c r="A1654" t="s">
        <v>1843</v>
      </c>
      <c r="B1654" t="s">
        <v>175</v>
      </c>
      <c r="C1654" t="s">
        <v>34</v>
      </c>
      <c r="D1654">
        <v>875</v>
      </c>
      <c r="E1654" s="12">
        <v>39219</v>
      </c>
      <c r="F1654" s="72">
        <f t="shared" si="261"/>
        <v>2007</v>
      </c>
      <c r="G1654" s="70">
        <f t="shared" si="262"/>
        <v>9757.1428571428569</v>
      </c>
      <c r="H1654" s="70" t="e" cm="1">
        <f t="array" ref="H1654">INDEX(magic_bricks_appreciation_pivot!$A$13:$K$20,MATCH(C1654,magic_bricks_appreciation_pivot!$A$13:$A$20,0),1+MATCH(F1654,INDEX(magic_bricks_appreciation_pivot!$B$13:$K$13,0),0))</f>
        <v>#N/A</v>
      </c>
      <c r="I1654" s="70"/>
      <c r="J1654">
        <v>176</v>
      </c>
      <c r="K1654">
        <v>1</v>
      </c>
      <c r="L1654">
        <v>1</v>
      </c>
      <c r="M1654">
        <v>3</v>
      </c>
      <c r="N1654" t="s">
        <v>176</v>
      </c>
      <c r="O1654" t="s">
        <v>155</v>
      </c>
      <c r="P1654" s="12">
        <v>29729</v>
      </c>
      <c r="Q1654" t="s">
        <v>194</v>
      </c>
      <c r="R1654" t="s">
        <v>165</v>
      </c>
      <c r="S1654" t="s">
        <v>162</v>
      </c>
      <c r="T1654" t="s">
        <v>166</v>
      </c>
      <c r="U1654">
        <v>2.1</v>
      </c>
      <c r="V1654">
        <v>2.7</v>
      </c>
      <c r="W1654">
        <v>2.6</v>
      </c>
      <c r="X1654">
        <v>2.4900000000000002</v>
      </c>
      <c r="Y1654">
        <v>239050</v>
      </c>
      <c r="Z1654">
        <v>68300</v>
      </c>
      <c r="AA1654">
        <v>8537500</v>
      </c>
    </row>
    <row r="1655" spans="1:27">
      <c r="A1655" t="s">
        <v>1844</v>
      </c>
      <c r="B1655" t="s">
        <v>201</v>
      </c>
      <c r="C1655" t="s">
        <v>201</v>
      </c>
      <c r="D1655">
        <v>2087</v>
      </c>
      <c r="E1655" s="12">
        <v>40551</v>
      </c>
      <c r="F1655" s="72">
        <f t="shared" si="261"/>
        <v>2011</v>
      </c>
      <c r="G1655" s="70">
        <f t="shared" si="262"/>
        <v>5535.5534259702927</v>
      </c>
      <c r="H1655" s="70" cm="1">
        <f t="array" ref="H1655">INDEX(magic_bricks_appreciation_pivot!$A$13:$K$20,MATCH(C1655,magic_bricks_appreciation_pivot!$A$13:$A$20,0),1+MATCH(F1655,INDEX(magic_bricks_appreciation_pivot!$B$13:$K$13,0),0))</f>
        <v>0.57884713052310821</v>
      </c>
      <c r="I1655" s="70">
        <f>G1655+G1655*H1655</f>
        <v>8739.7926424505567</v>
      </c>
      <c r="J1655">
        <v>31</v>
      </c>
      <c r="K1655">
        <v>3</v>
      </c>
      <c r="L1655">
        <v>2</v>
      </c>
      <c r="M1655">
        <v>5</v>
      </c>
      <c r="N1655" t="s">
        <v>176</v>
      </c>
      <c r="O1655" t="s">
        <v>155</v>
      </c>
      <c r="P1655" s="12">
        <v>38726</v>
      </c>
      <c r="Q1655" t="s">
        <v>194</v>
      </c>
      <c r="R1655" t="s">
        <v>157</v>
      </c>
      <c r="S1655" t="s">
        <v>162</v>
      </c>
      <c r="T1655" t="s">
        <v>163</v>
      </c>
      <c r="U1655">
        <v>5</v>
      </c>
      <c r="V1655">
        <v>4.4000000000000004</v>
      </c>
      <c r="W1655">
        <v>3.3</v>
      </c>
      <c r="X1655">
        <v>4.1399999999999997</v>
      </c>
      <c r="Y1655">
        <v>369686</v>
      </c>
      <c r="Z1655">
        <v>254159</v>
      </c>
      <c r="AA1655">
        <v>11552700</v>
      </c>
    </row>
    <row r="1656" spans="1:27" hidden="1">
      <c r="A1656" t="s">
        <v>1845</v>
      </c>
      <c r="B1656" t="s">
        <v>39</v>
      </c>
      <c r="C1656" t="s">
        <v>39</v>
      </c>
      <c r="D1656">
        <v>1970</v>
      </c>
      <c r="E1656" s="12">
        <v>39612</v>
      </c>
      <c r="F1656" s="72">
        <f t="shared" si="261"/>
        <v>2008</v>
      </c>
      <c r="G1656" s="70">
        <f t="shared" si="262"/>
        <v>6956.0913705583753</v>
      </c>
      <c r="H1656" s="70" t="e" cm="1">
        <f t="array" ref="H1656">INDEX(magic_bricks_appreciation_pivot!$A$13:$K$20,MATCH(C1656,magic_bricks_appreciation_pivot!$A$13:$A$20,0),1+MATCH(F1656,INDEX(magic_bricks_appreciation_pivot!$B$13:$K$13,0),0))</f>
        <v>#N/A</v>
      </c>
      <c r="I1656" s="70"/>
      <c r="J1656">
        <v>180</v>
      </c>
      <c r="K1656">
        <v>2</v>
      </c>
      <c r="L1656">
        <v>1</v>
      </c>
      <c r="M1656">
        <v>5</v>
      </c>
      <c r="N1656" t="s">
        <v>176</v>
      </c>
      <c r="O1656" t="s">
        <v>155</v>
      </c>
      <c r="P1656" s="12">
        <v>35962</v>
      </c>
      <c r="Q1656" t="s">
        <v>194</v>
      </c>
      <c r="R1656" t="s">
        <v>165</v>
      </c>
      <c r="S1656" t="s">
        <v>158</v>
      </c>
      <c r="T1656" t="s">
        <v>166</v>
      </c>
      <c r="U1656">
        <v>2.1</v>
      </c>
      <c r="V1656">
        <v>2.2999999999999998</v>
      </c>
      <c r="W1656">
        <v>3.3</v>
      </c>
      <c r="X1656">
        <v>2.63</v>
      </c>
      <c r="Y1656">
        <v>383698</v>
      </c>
      <c r="Z1656">
        <v>68518</v>
      </c>
      <c r="AA1656">
        <v>13703500</v>
      </c>
    </row>
    <row r="1657" spans="1:27" hidden="1">
      <c r="A1657" t="s">
        <v>1846</v>
      </c>
      <c r="B1657" t="s">
        <v>51</v>
      </c>
      <c r="C1657" t="s">
        <v>51</v>
      </c>
      <c r="D1657">
        <v>1645</v>
      </c>
      <c r="E1657" s="12">
        <v>38730</v>
      </c>
      <c r="F1657" s="72">
        <f t="shared" si="261"/>
        <v>2006</v>
      </c>
      <c r="G1657" s="70">
        <f t="shared" si="262"/>
        <v>8462.3708206686933</v>
      </c>
      <c r="H1657" s="70" t="e" cm="1">
        <f t="array" ref="H1657">INDEX(magic_bricks_appreciation_pivot!$A$13:$K$20,MATCH(C1657,magic_bricks_appreciation_pivot!$A$13:$A$20,0),1+MATCH(F1657,INDEX(magic_bricks_appreciation_pivot!$B$13:$K$13,0),0))</f>
        <v>#N/A</v>
      </c>
      <c r="I1657" s="70"/>
      <c r="J1657">
        <v>35</v>
      </c>
      <c r="K1657">
        <v>2</v>
      </c>
      <c r="L1657">
        <v>1</v>
      </c>
      <c r="M1657">
        <v>4</v>
      </c>
      <c r="N1657" t="s">
        <v>176</v>
      </c>
      <c r="O1657" t="s">
        <v>155</v>
      </c>
      <c r="P1657" s="12">
        <v>35080</v>
      </c>
      <c r="Q1657" t="s">
        <v>156</v>
      </c>
      <c r="R1657" t="s">
        <v>170</v>
      </c>
      <c r="S1657" t="s">
        <v>178</v>
      </c>
      <c r="T1657" t="s">
        <v>163</v>
      </c>
      <c r="U1657">
        <v>5</v>
      </c>
      <c r="V1657">
        <v>3</v>
      </c>
      <c r="W1657">
        <v>2.8</v>
      </c>
      <c r="X1657">
        <v>3.44</v>
      </c>
      <c r="Y1657">
        <v>459380</v>
      </c>
      <c r="Z1657">
        <v>194888</v>
      </c>
      <c r="AA1657">
        <v>13920600</v>
      </c>
    </row>
    <row r="1658" spans="1:27">
      <c r="A1658" t="s">
        <v>1847</v>
      </c>
      <c r="B1658" t="s">
        <v>204</v>
      </c>
      <c r="C1658" t="s">
        <v>75</v>
      </c>
      <c r="D1658">
        <v>1856</v>
      </c>
      <c r="E1658" s="12">
        <v>41506</v>
      </c>
      <c r="F1658" s="72">
        <f t="shared" si="261"/>
        <v>2013</v>
      </c>
      <c r="G1658" s="70">
        <f t="shared" si="262"/>
        <v>10533.739224137931</v>
      </c>
      <c r="H1658" s="70" cm="1">
        <f t="array" ref="H1658">INDEX(magic_bricks_appreciation_pivot!$A$13:$K$20,MATCH(C1658,magic_bricks_appreciation_pivot!$A$13:$A$20,0),1+MATCH(F1658,INDEX(magic_bricks_appreciation_pivot!$B$13:$K$13,0),0))</f>
        <v>0.18373644522676402</v>
      </c>
      <c r="I1658" s="70">
        <f>G1658+G1658*H1658</f>
        <v>12469.171024126766</v>
      </c>
      <c r="J1658">
        <v>76</v>
      </c>
      <c r="K1658">
        <v>2</v>
      </c>
      <c r="L1658">
        <v>1</v>
      </c>
      <c r="M1658">
        <v>5</v>
      </c>
      <c r="N1658" t="s">
        <v>193</v>
      </c>
      <c r="O1658" t="s">
        <v>161</v>
      </c>
      <c r="P1658" s="12">
        <v>26541</v>
      </c>
      <c r="Q1658" t="s">
        <v>156</v>
      </c>
      <c r="R1658" t="s">
        <v>170</v>
      </c>
      <c r="S1658" t="s">
        <v>158</v>
      </c>
      <c r="T1658" t="s">
        <v>163</v>
      </c>
      <c r="U1658">
        <v>3.8</v>
      </c>
      <c r="V1658">
        <v>3.7</v>
      </c>
      <c r="W1658">
        <v>3.5</v>
      </c>
      <c r="X1658">
        <v>3.64</v>
      </c>
      <c r="Y1658">
        <v>684272</v>
      </c>
      <c r="Z1658">
        <v>136854</v>
      </c>
      <c r="AA1658">
        <v>19550620</v>
      </c>
    </row>
    <row r="1659" spans="1:27" hidden="1">
      <c r="A1659" t="s">
        <v>1848</v>
      </c>
      <c r="B1659" t="s">
        <v>51</v>
      </c>
      <c r="C1659" t="s">
        <v>51</v>
      </c>
      <c r="D1659">
        <v>1782</v>
      </c>
      <c r="E1659" s="12">
        <v>38687</v>
      </c>
      <c r="F1659" s="72">
        <f t="shared" si="261"/>
        <v>2005</v>
      </c>
      <c r="G1659" s="70">
        <f t="shared" si="262"/>
        <v>9017.1941638608314</v>
      </c>
      <c r="H1659" s="70" t="e" cm="1">
        <f t="array" ref="H1659">INDEX(magic_bricks_appreciation_pivot!$A$13:$K$20,MATCH(C1659,magic_bricks_appreciation_pivot!$A$13:$A$20,0),1+MATCH(F1659,INDEX(magic_bricks_appreciation_pivot!$B$13:$K$13,0),0))</f>
        <v>#N/A</v>
      </c>
      <c r="I1659" s="70"/>
      <c r="J1659">
        <v>110</v>
      </c>
      <c r="K1659">
        <v>2</v>
      </c>
      <c r="L1659">
        <v>1</v>
      </c>
      <c r="M1659">
        <v>4</v>
      </c>
      <c r="N1659" t="s">
        <v>184</v>
      </c>
      <c r="O1659" t="s">
        <v>155</v>
      </c>
      <c r="P1659" s="12">
        <v>27007</v>
      </c>
      <c r="Q1659" t="s">
        <v>156</v>
      </c>
      <c r="R1659" t="s">
        <v>170</v>
      </c>
      <c r="S1659" t="s">
        <v>162</v>
      </c>
      <c r="T1659" t="s">
        <v>163</v>
      </c>
      <c r="U1659">
        <v>4.0999999999999996</v>
      </c>
      <c r="V1659">
        <v>2.1</v>
      </c>
      <c r="W1659">
        <v>4.0999999999999996</v>
      </c>
      <c r="X1659">
        <v>3.2</v>
      </c>
      <c r="Y1659">
        <v>642746</v>
      </c>
      <c r="Z1659">
        <v>208892</v>
      </c>
      <c r="AA1659">
        <v>16068640</v>
      </c>
    </row>
    <row r="1660" spans="1:27">
      <c r="A1660" t="s">
        <v>1849</v>
      </c>
      <c r="B1660" t="s">
        <v>23</v>
      </c>
      <c r="C1660" t="s">
        <v>23</v>
      </c>
      <c r="D1660">
        <v>1465</v>
      </c>
      <c r="E1660" s="12">
        <v>40886</v>
      </c>
      <c r="F1660" s="72">
        <f t="shared" si="261"/>
        <v>2011</v>
      </c>
      <c r="G1660" s="70">
        <f t="shared" si="262"/>
        <v>4366.5529010238906</v>
      </c>
      <c r="H1660" s="70" cm="1">
        <f t="array" ref="H1660">INDEX(magic_bricks_appreciation_pivot!$A$13:$K$20,MATCH(C1660,magic_bricks_appreciation_pivot!$A$13:$A$20,0),1+MATCH(F1660,INDEX(magic_bricks_appreciation_pivot!$B$13:$K$13,0),0))</f>
        <v>0.30621792098525186</v>
      </c>
      <c r="I1660" s="70">
        <f t="shared" ref="I1660:I1662" si="269">G1660+G1660*H1660</f>
        <v>5703.6696522475468</v>
      </c>
      <c r="J1660">
        <v>192</v>
      </c>
      <c r="K1660">
        <v>2</v>
      </c>
      <c r="L1660">
        <v>2</v>
      </c>
      <c r="M1660">
        <v>4</v>
      </c>
      <c r="N1660" t="s">
        <v>154</v>
      </c>
      <c r="O1660" t="s">
        <v>155</v>
      </c>
      <c r="P1660" s="12">
        <v>28476</v>
      </c>
      <c r="Q1660" t="s">
        <v>194</v>
      </c>
      <c r="R1660" t="s">
        <v>157</v>
      </c>
      <c r="S1660" t="s">
        <v>158</v>
      </c>
      <c r="T1660" t="s">
        <v>159</v>
      </c>
      <c r="U1660">
        <v>2.5</v>
      </c>
      <c r="V1660">
        <v>3</v>
      </c>
      <c r="W1660">
        <v>3.5</v>
      </c>
      <c r="X1660">
        <v>3.05</v>
      </c>
      <c r="Y1660">
        <v>300659</v>
      </c>
      <c r="Z1660">
        <v>83161</v>
      </c>
      <c r="AA1660">
        <v>6397000</v>
      </c>
    </row>
    <row r="1661" spans="1:27">
      <c r="A1661" t="s">
        <v>1850</v>
      </c>
      <c r="B1661" t="s">
        <v>201</v>
      </c>
      <c r="C1661" t="s">
        <v>201</v>
      </c>
      <c r="D1661">
        <v>2439</v>
      </c>
      <c r="E1661" s="12">
        <v>40601</v>
      </c>
      <c r="F1661" s="72">
        <f t="shared" si="261"/>
        <v>2011</v>
      </c>
      <c r="G1661" s="70">
        <f t="shared" si="262"/>
        <v>4559.1307913079127</v>
      </c>
      <c r="H1661" s="70" cm="1">
        <f t="array" ref="H1661">INDEX(magic_bricks_appreciation_pivot!$A$13:$K$20,MATCH(C1661,magic_bricks_appreciation_pivot!$A$13:$A$20,0),1+MATCH(F1661,INDEX(magic_bricks_appreciation_pivot!$B$13:$K$13,0),0))</f>
        <v>0.57884713052310821</v>
      </c>
      <c r="I1661" s="70">
        <f t="shared" si="269"/>
        <v>7198.1705675360454</v>
      </c>
      <c r="J1661">
        <v>162</v>
      </c>
      <c r="K1661">
        <v>4</v>
      </c>
      <c r="L1661">
        <v>2</v>
      </c>
      <c r="M1661">
        <v>6</v>
      </c>
      <c r="N1661" t="s">
        <v>176</v>
      </c>
      <c r="O1661" t="s">
        <v>161</v>
      </c>
      <c r="P1661" s="12">
        <v>31111</v>
      </c>
      <c r="Q1661" t="s">
        <v>194</v>
      </c>
      <c r="R1661" t="s">
        <v>170</v>
      </c>
      <c r="S1661" t="s">
        <v>162</v>
      </c>
      <c r="T1661" t="s">
        <v>163</v>
      </c>
      <c r="U1661">
        <v>4</v>
      </c>
      <c r="V1661">
        <v>4</v>
      </c>
      <c r="W1661">
        <v>4.0999999999999996</v>
      </c>
      <c r="X1661">
        <v>4.04</v>
      </c>
      <c r="Y1661">
        <v>366951</v>
      </c>
      <c r="Z1661">
        <v>111197</v>
      </c>
      <c r="AA1661">
        <v>11119720</v>
      </c>
    </row>
    <row r="1662" spans="1:27">
      <c r="A1662" t="s">
        <v>1851</v>
      </c>
      <c r="B1662" t="s">
        <v>201</v>
      </c>
      <c r="C1662" t="s">
        <v>201</v>
      </c>
      <c r="D1662">
        <v>1693</v>
      </c>
      <c r="E1662" s="12">
        <v>40507</v>
      </c>
      <c r="F1662" s="72">
        <f t="shared" si="261"/>
        <v>2010</v>
      </c>
      <c r="G1662" s="70">
        <f t="shared" si="262"/>
        <v>6752.3095097460127</v>
      </c>
      <c r="H1662" s="70" cm="1">
        <f t="array" ref="H1662">INDEX(magic_bricks_appreciation_pivot!$A$13:$K$20,MATCH(C1662,magic_bricks_appreciation_pivot!$A$13:$A$20,0),1+MATCH(F1662,INDEX(magic_bricks_appreciation_pivot!$B$13:$K$13,0),0))</f>
        <v>0.62790190260080292</v>
      </c>
      <c r="I1662" s="70">
        <f t="shared" si="269"/>
        <v>10992.09749786503</v>
      </c>
      <c r="J1662">
        <v>119</v>
      </c>
      <c r="K1662">
        <v>2</v>
      </c>
      <c r="L1662">
        <v>1</v>
      </c>
      <c r="M1662">
        <v>4</v>
      </c>
      <c r="N1662" t="s">
        <v>154</v>
      </c>
      <c r="O1662" t="s">
        <v>161</v>
      </c>
      <c r="P1662" s="12">
        <v>36857</v>
      </c>
      <c r="Q1662" t="s">
        <v>169</v>
      </c>
      <c r="R1662" t="s">
        <v>157</v>
      </c>
      <c r="S1662" t="s">
        <v>162</v>
      </c>
      <c r="T1662" t="s">
        <v>182</v>
      </c>
      <c r="U1662">
        <v>3.9</v>
      </c>
      <c r="V1662">
        <v>4.7</v>
      </c>
      <c r="W1662">
        <v>3.3</v>
      </c>
      <c r="X1662">
        <v>3.9</v>
      </c>
      <c r="Y1662">
        <v>411540</v>
      </c>
      <c r="Z1662">
        <v>182907</v>
      </c>
      <c r="AA1662">
        <v>11431660</v>
      </c>
    </row>
    <row r="1663" spans="1:27" hidden="1">
      <c r="A1663" t="s">
        <v>1852</v>
      </c>
      <c r="B1663" t="s">
        <v>39</v>
      </c>
      <c r="C1663" t="s">
        <v>39</v>
      </c>
      <c r="D1663">
        <v>1737</v>
      </c>
      <c r="E1663" s="12">
        <v>40178</v>
      </c>
      <c r="F1663" s="72">
        <f t="shared" si="261"/>
        <v>2009</v>
      </c>
      <c r="G1663" s="70">
        <f t="shared" si="262"/>
        <v>7365.1410477835352</v>
      </c>
      <c r="H1663" s="70" t="e" cm="1">
        <f t="array" ref="H1663">INDEX(magic_bricks_appreciation_pivot!$A$13:$K$20,MATCH(C1663,magic_bricks_appreciation_pivot!$A$13:$A$20,0),1+MATCH(F1663,INDEX(magic_bricks_appreciation_pivot!$B$13:$K$13,0),0))</f>
        <v>#N/A</v>
      </c>
      <c r="I1663" s="70"/>
      <c r="J1663">
        <v>174</v>
      </c>
      <c r="K1663">
        <v>1</v>
      </c>
      <c r="L1663">
        <v>1</v>
      </c>
      <c r="M1663">
        <v>4</v>
      </c>
      <c r="N1663" t="s">
        <v>184</v>
      </c>
      <c r="O1663" t="s">
        <v>161</v>
      </c>
      <c r="P1663" s="12">
        <v>32148</v>
      </c>
      <c r="Q1663" t="s">
        <v>169</v>
      </c>
      <c r="R1663" t="s">
        <v>170</v>
      </c>
      <c r="S1663" t="s">
        <v>158</v>
      </c>
      <c r="T1663" t="s">
        <v>163</v>
      </c>
      <c r="U1663">
        <v>3.1</v>
      </c>
      <c r="V1663">
        <v>2.1</v>
      </c>
      <c r="W1663">
        <v>4</v>
      </c>
      <c r="X1663">
        <v>3.21</v>
      </c>
      <c r="Y1663">
        <v>319831</v>
      </c>
      <c r="Z1663">
        <v>115139</v>
      </c>
      <c r="AA1663">
        <v>12793250</v>
      </c>
    </row>
    <row r="1664" spans="1:27">
      <c r="A1664" t="s">
        <v>1853</v>
      </c>
      <c r="B1664" t="s">
        <v>23</v>
      </c>
      <c r="C1664" t="s">
        <v>23</v>
      </c>
      <c r="D1664">
        <v>1111</v>
      </c>
      <c r="E1664" s="12">
        <v>40962</v>
      </c>
      <c r="F1664" s="72">
        <f t="shared" si="261"/>
        <v>2012</v>
      </c>
      <c r="G1664" s="70">
        <f t="shared" si="262"/>
        <v>7768.9018901890186</v>
      </c>
      <c r="H1664" s="70" cm="1">
        <f t="array" ref="H1664">INDEX(magic_bricks_appreciation_pivot!$A$13:$K$20,MATCH(C1664,magic_bricks_appreciation_pivot!$A$13:$A$20,0),1+MATCH(F1664,INDEX(magic_bricks_appreciation_pivot!$B$13:$K$13,0),0))</f>
        <v>0.26292059267573231</v>
      </c>
      <c r="I1664" s="70">
        <f t="shared" ref="I1664:I1665" si="270">G1664+G1664*H1664</f>
        <v>9811.5061795971324</v>
      </c>
      <c r="J1664">
        <v>91</v>
      </c>
      <c r="K1664">
        <v>1</v>
      </c>
      <c r="L1664">
        <v>1</v>
      </c>
      <c r="M1664">
        <v>3</v>
      </c>
      <c r="N1664" t="s">
        <v>176</v>
      </c>
      <c r="O1664" t="s">
        <v>155</v>
      </c>
      <c r="P1664" s="12">
        <v>25997</v>
      </c>
      <c r="Q1664" t="s">
        <v>194</v>
      </c>
      <c r="R1664" t="s">
        <v>157</v>
      </c>
      <c r="S1664" t="s">
        <v>162</v>
      </c>
      <c r="T1664" t="s">
        <v>182</v>
      </c>
      <c r="U1664">
        <v>3.4</v>
      </c>
      <c r="V1664">
        <v>2.6</v>
      </c>
      <c r="W1664">
        <v>3.3</v>
      </c>
      <c r="X1664">
        <v>3.12</v>
      </c>
      <c r="Y1664">
        <v>284831</v>
      </c>
      <c r="Z1664">
        <v>129469</v>
      </c>
      <c r="AA1664">
        <v>8631250</v>
      </c>
    </row>
    <row r="1665" spans="1:27">
      <c r="A1665" t="s">
        <v>1854</v>
      </c>
      <c r="B1665" t="s">
        <v>201</v>
      </c>
      <c r="C1665" t="s">
        <v>201</v>
      </c>
      <c r="D1665">
        <v>2485</v>
      </c>
      <c r="E1665" s="12">
        <v>40900</v>
      </c>
      <c r="F1665" s="72">
        <f t="shared" si="261"/>
        <v>2011</v>
      </c>
      <c r="G1665" s="70">
        <f t="shared" si="262"/>
        <v>7639.5010060362174</v>
      </c>
      <c r="H1665" s="70" cm="1">
        <f t="array" ref="H1665">INDEX(magic_bricks_appreciation_pivot!$A$13:$K$20,MATCH(C1665,magic_bricks_appreciation_pivot!$A$13:$A$20,0),1+MATCH(F1665,INDEX(magic_bricks_appreciation_pivot!$B$13:$K$13,0),0))</f>
        <v>0.57884713052310821</v>
      </c>
      <c r="I1665" s="70">
        <f t="shared" si="270"/>
        <v>12061.604242008681</v>
      </c>
      <c r="J1665">
        <v>50</v>
      </c>
      <c r="K1665">
        <v>4</v>
      </c>
      <c r="L1665">
        <v>2</v>
      </c>
      <c r="M1665">
        <v>6</v>
      </c>
      <c r="N1665" t="s">
        <v>193</v>
      </c>
      <c r="O1665" t="s">
        <v>161</v>
      </c>
      <c r="P1665" s="12">
        <v>37980</v>
      </c>
      <c r="Q1665" t="s">
        <v>156</v>
      </c>
      <c r="R1665" t="s">
        <v>157</v>
      </c>
      <c r="S1665" t="s">
        <v>158</v>
      </c>
      <c r="T1665" t="s">
        <v>166</v>
      </c>
      <c r="U1665">
        <v>3.2</v>
      </c>
      <c r="V1665">
        <v>2.9</v>
      </c>
      <c r="W1665">
        <v>2.8</v>
      </c>
      <c r="X1665">
        <v>2.95</v>
      </c>
      <c r="Y1665">
        <v>740382</v>
      </c>
      <c r="Z1665">
        <v>379683</v>
      </c>
      <c r="AA1665">
        <v>18984160</v>
      </c>
    </row>
    <row r="1666" spans="1:27" hidden="1">
      <c r="A1666" t="s">
        <v>1855</v>
      </c>
      <c r="B1666" t="s">
        <v>51</v>
      </c>
      <c r="C1666" t="s">
        <v>51</v>
      </c>
      <c r="D1666">
        <v>1568</v>
      </c>
      <c r="E1666" s="12">
        <v>38183</v>
      </c>
      <c r="F1666" s="72">
        <f t="shared" si="261"/>
        <v>2004</v>
      </c>
      <c r="G1666" s="70">
        <f t="shared" si="262"/>
        <v>7918.1568877551017</v>
      </c>
      <c r="H1666" s="70" t="e" cm="1">
        <f t="array" ref="H1666">INDEX(magic_bricks_appreciation_pivot!$A$13:$K$20,MATCH(C1666,magic_bricks_appreciation_pivot!$A$13:$A$20,0),1+MATCH(F1666,INDEX(magic_bricks_appreciation_pivot!$B$13:$K$13,0),0))</f>
        <v>#N/A</v>
      </c>
      <c r="I1666" s="70"/>
      <c r="J1666">
        <v>110</v>
      </c>
      <c r="K1666">
        <v>2</v>
      </c>
      <c r="L1666">
        <v>1</v>
      </c>
      <c r="M1666">
        <v>4</v>
      </c>
      <c r="N1666" t="s">
        <v>184</v>
      </c>
      <c r="O1666" t="s">
        <v>155</v>
      </c>
      <c r="P1666" s="12">
        <v>34168</v>
      </c>
      <c r="Q1666" t="s">
        <v>169</v>
      </c>
      <c r="R1666" t="s">
        <v>170</v>
      </c>
      <c r="S1666" t="s">
        <v>162</v>
      </c>
      <c r="T1666" t="s">
        <v>182</v>
      </c>
      <c r="U1666">
        <v>2.6</v>
      </c>
      <c r="V1666">
        <v>4.7</v>
      </c>
      <c r="W1666">
        <v>3.9</v>
      </c>
      <c r="X1666">
        <v>3.94</v>
      </c>
      <c r="Y1666">
        <v>471795</v>
      </c>
      <c r="Z1666">
        <v>161404</v>
      </c>
      <c r="AA1666">
        <v>12415670</v>
      </c>
    </row>
    <row r="1667" spans="1:27">
      <c r="A1667" t="s">
        <v>1856</v>
      </c>
      <c r="B1667" t="s">
        <v>23</v>
      </c>
      <c r="C1667" t="s">
        <v>23</v>
      </c>
      <c r="D1667">
        <v>512</v>
      </c>
      <c r="E1667" s="12">
        <v>40884</v>
      </c>
      <c r="F1667" s="72">
        <f t="shared" ref="F1667:F1730" si="271">YEAR(E1667)</f>
        <v>2011</v>
      </c>
      <c r="G1667" s="70">
        <f t="shared" ref="G1667:G1730" si="272">AA1667/D1667</f>
        <v>10243.1640625</v>
      </c>
      <c r="H1667" s="70" cm="1">
        <f t="array" ref="H1667">INDEX(magic_bricks_appreciation_pivot!$A$13:$K$20,MATCH(C1667,magic_bricks_appreciation_pivot!$A$13:$A$20,0),1+MATCH(F1667,INDEX(magic_bricks_appreciation_pivot!$B$13:$K$13,0),0))</f>
        <v>0.30621792098525186</v>
      </c>
      <c r="I1667" s="70">
        <f t="shared" ref="I1667:I1672" si="273">G1667+G1667*H1667</f>
        <v>13379.804466029596</v>
      </c>
      <c r="J1667">
        <v>4</v>
      </c>
      <c r="K1667">
        <v>1</v>
      </c>
      <c r="L1667">
        <v>1</v>
      </c>
      <c r="M1667">
        <v>2</v>
      </c>
      <c r="N1667" t="s">
        <v>168</v>
      </c>
      <c r="O1667" t="s">
        <v>161</v>
      </c>
      <c r="P1667" s="12">
        <v>31394</v>
      </c>
      <c r="Q1667" t="s">
        <v>156</v>
      </c>
      <c r="R1667" t="s">
        <v>170</v>
      </c>
      <c r="S1667" t="s">
        <v>162</v>
      </c>
      <c r="T1667" t="s">
        <v>173</v>
      </c>
      <c r="U1667">
        <v>3.2</v>
      </c>
      <c r="V1667">
        <v>3.5</v>
      </c>
      <c r="W1667">
        <v>3.5</v>
      </c>
      <c r="X1667">
        <v>3.41</v>
      </c>
      <c r="Y1667">
        <v>167824</v>
      </c>
      <c r="Z1667">
        <v>41956</v>
      </c>
      <c r="AA1667">
        <v>5244500</v>
      </c>
    </row>
    <row r="1668" spans="1:27">
      <c r="A1668" t="s">
        <v>1857</v>
      </c>
      <c r="B1668" t="s">
        <v>175</v>
      </c>
      <c r="C1668" t="s">
        <v>34</v>
      </c>
      <c r="D1668">
        <v>958</v>
      </c>
      <c r="E1668" s="12">
        <v>40381</v>
      </c>
      <c r="F1668" s="72">
        <f t="shared" si="271"/>
        <v>2010</v>
      </c>
      <c r="G1668" s="70">
        <f t="shared" si="272"/>
        <v>11190.553235908143</v>
      </c>
      <c r="H1668" s="70" cm="1">
        <f t="array" ref="H1668">INDEX(magic_bricks_appreciation_pivot!$A$13:$K$20,MATCH(C1668,magic_bricks_appreciation_pivot!$A$13:$A$20,0),1+MATCH(F1668,INDEX(magic_bricks_appreciation_pivot!$B$13:$K$13,0),0))</f>
        <v>0.46848170778869208</v>
      </c>
      <c r="I1668" s="70">
        <f t="shared" si="273"/>
        <v>16433.122726966663</v>
      </c>
      <c r="J1668">
        <v>51</v>
      </c>
      <c r="K1668">
        <v>1</v>
      </c>
      <c r="L1668">
        <v>1</v>
      </c>
      <c r="M1668">
        <v>3</v>
      </c>
      <c r="N1668" t="s">
        <v>154</v>
      </c>
      <c r="O1668" t="s">
        <v>161</v>
      </c>
      <c r="P1668" s="12">
        <v>37096</v>
      </c>
      <c r="Q1668" t="s">
        <v>156</v>
      </c>
      <c r="R1668" t="s">
        <v>157</v>
      </c>
      <c r="S1668" t="s">
        <v>178</v>
      </c>
      <c r="T1668" t="s">
        <v>163</v>
      </c>
      <c r="U1668">
        <v>4.5</v>
      </c>
      <c r="V1668">
        <v>2.7</v>
      </c>
      <c r="W1668">
        <v>3.5</v>
      </c>
      <c r="X1668">
        <v>3.48</v>
      </c>
      <c r="Y1668">
        <v>353778</v>
      </c>
      <c r="Z1668">
        <v>96485</v>
      </c>
      <c r="AA1668">
        <v>10720550</v>
      </c>
    </row>
    <row r="1669" spans="1:27">
      <c r="A1669" t="s">
        <v>1858</v>
      </c>
      <c r="B1669" t="s">
        <v>75</v>
      </c>
      <c r="C1669" t="s">
        <v>75</v>
      </c>
      <c r="D1669">
        <v>1565</v>
      </c>
      <c r="E1669" s="12">
        <v>40363</v>
      </c>
      <c r="F1669" s="72">
        <f t="shared" si="271"/>
        <v>2010</v>
      </c>
      <c r="G1669" s="70">
        <f t="shared" si="272"/>
        <v>12578.287539936102</v>
      </c>
      <c r="H1669" s="70" cm="1">
        <f t="array" ref="H1669">INDEX(magic_bricks_appreciation_pivot!$A$13:$K$20,MATCH(C1669,magic_bricks_appreciation_pivot!$A$13:$A$20,0),1+MATCH(F1669,INDEX(magic_bricks_appreciation_pivot!$B$13:$K$13,0),0))</f>
        <v>0.78146973215161719</v>
      </c>
      <c r="I1669" s="70">
        <f t="shared" si="273"/>
        <v>22407.838534695991</v>
      </c>
      <c r="J1669">
        <v>35</v>
      </c>
      <c r="K1669">
        <v>1</v>
      </c>
      <c r="L1669">
        <v>1</v>
      </c>
      <c r="M1669">
        <v>4</v>
      </c>
      <c r="N1669" t="s">
        <v>154</v>
      </c>
      <c r="O1669" t="s">
        <v>155</v>
      </c>
      <c r="P1669" s="12">
        <v>29048</v>
      </c>
      <c r="Q1669" t="s">
        <v>156</v>
      </c>
      <c r="R1669" t="s">
        <v>177</v>
      </c>
      <c r="S1669" t="s">
        <v>162</v>
      </c>
      <c r="T1669" t="s">
        <v>182</v>
      </c>
      <c r="U1669">
        <v>3.4</v>
      </c>
      <c r="V1669">
        <v>2.2000000000000002</v>
      </c>
      <c r="W1669">
        <v>2.6</v>
      </c>
      <c r="X1669">
        <v>2.74</v>
      </c>
      <c r="Y1669">
        <v>787401</v>
      </c>
      <c r="Z1669">
        <v>255905</v>
      </c>
      <c r="AA1669">
        <v>19685020</v>
      </c>
    </row>
    <row r="1670" spans="1:27">
      <c r="A1670" t="s">
        <v>1859</v>
      </c>
      <c r="B1670" t="s">
        <v>201</v>
      </c>
      <c r="C1670" t="s">
        <v>201</v>
      </c>
      <c r="D1670">
        <v>1706</v>
      </c>
      <c r="E1670" s="12">
        <v>40922</v>
      </c>
      <c r="F1670" s="72">
        <f t="shared" si="271"/>
        <v>2012</v>
      </c>
      <c r="G1670" s="70">
        <f t="shared" si="272"/>
        <v>8440.8792497069171</v>
      </c>
      <c r="H1670" s="70" cm="1">
        <f t="array" ref="H1670">INDEX(magic_bricks_appreciation_pivot!$A$13:$K$20,MATCH(C1670,magic_bricks_appreciation_pivot!$A$13:$A$20,0),1+MATCH(F1670,INDEX(magic_bricks_appreciation_pivot!$B$13:$K$13,0),0))</f>
        <v>0.26292059267573231</v>
      </c>
      <c r="I1670" s="70">
        <f t="shared" si="273"/>
        <v>10660.160224744151</v>
      </c>
      <c r="J1670">
        <v>67</v>
      </c>
      <c r="K1670">
        <v>2</v>
      </c>
      <c r="L1670">
        <v>1</v>
      </c>
      <c r="M1670">
        <v>4</v>
      </c>
      <c r="N1670" t="s">
        <v>154</v>
      </c>
      <c r="O1670" t="s">
        <v>155</v>
      </c>
      <c r="P1670" s="12">
        <v>31067</v>
      </c>
      <c r="Q1670" t="s">
        <v>156</v>
      </c>
      <c r="R1670" t="s">
        <v>170</v>
      </c>
      <c r="S1670" t="s">
        <v>158</v>
      </c>
      <c r="T1670" t="s">
        <v>163</v>
      </c>
      <c r="U1670">
        <v>3.8</v>
      </c>
      <c r="V1670">
        <v>4.5</v>
      </c>
      <c r="W1670">
        <v>4</v>
      </c>
      <c r="X1670">
        <v>4.09</v>
      </c>
      <c r="Y1670">
        <v>662406</v>
      </c>
      <c r="Z1670">
        <v>244802</v>
      </c>
      <c r="AA1670">
        <v>14400140</v>
      </c>
    </row>
    <row r="1671" spans="1:27">
      <c r="A1671" t="s">
        <v>1860</v>
      </c>
      <c r="B1671" t="s">
        <v>51</v>
      </c>
      <c r="C1671" t="s">
        <v>51</v>
      </c>
      <c r="D1671">
        <v>1616</v>
      </c>
      <c r="E1671" s="12">
        <v>40704</v>
      </c>
      <c r="F1671" s="72">
        <f t="shared" si="271"/>
        <v>2011</v>
      </c>
      <c r="G1671" s="70">
        <f t="shared" si="272"/>
        <v>6246.3861386138615</v>
      </c>
      <c r="H1671" s="70" cm="1">
        <f t="array" ref="H1671">INDEX(magic_bricks_appreciation_pivot!$A$13:$K$20,MATCH(C1671,magic_bricks_appreciation_pivot!$A$13:$A$20,0),1+MATCH(F1671,INDEX(magic_bricks_appreciation_pivot!$B$13:$K$13,0),0))</f>
        <v>0.33442622950819673</v>
      </c>
      <c r="I1671" s="70">
        <f t="shared" si="273"/>
        <v>8335.3415030027591</v>
      </c>
      <c r="J1671">
        <v>33</v>
      </c>
      <c r="K1671">
        <v>2</v>
      </c>
      <c r="L1671">
        <v>1</v>
      </c>
      <c r="M1671">
        <v>4</v>
      </c>
      <c r="N1671" t="s">
        <v>193</v>
      </c>
      <c r="O1671" t="s">
        <v>155</v>
      </c>
      <c r="P1671" s="12">
        <v>21359</v>
      </c>
      <c r="Q1671" t="s">
        <v>194</v>
      </c>
      <c r="R1671" t="s">
        <v>177</v>
      </c>
      <c r="S1671" t="s">
        <v>158</v>
      </c>
      <c r="T1671" t="s">
        <v>182</v>
      </c>
      <c r="U1671">
        <v>5</v>
      </c>
      <c r="V1671">
        <v>3.6</v>
      </c>
      <c r="W1671">
        <v>2.8</v>
      </c>
      <c r="X1671">
        <v>3.71</v>
      </c>
      <c r="Y1671">
        <v>373484</v>
      </c>
      <c r="Z1671">
        <v>80753</v>
      </c>
      <c r="AA1671">
        <v>10094160</v>
      </c>
    </row>
    <row r="1672" spans="1:27">
      <c r="A1672" t="s">
        <v>1861</v>
      </c>
      <c r="B1672" t="s">
        <v>39</v>
      </c>
      <c r="C1672" t="s">
        <v>39</v>
      </c>
      <c r="D1672">
        <v>1531</v>
      </c>
      <c r="E1672" s="12">
        <v>41660</v>
      </c>
      <c r="F1672" s="72">
        <f t="shared" si="271"/>
        <v>2014</v>
      </c>
      <c r="G1672" s="70">
        <f t="shared" si="272"/>
        <v>11417.73350751143</v>
      </c>
      <c r="H1672" s="70" cm="1">
        <f t="array" ref="H1672">INDEX(magic_bricks_appreciation_pivot!$A$13:$K$20,MATCH(C1672,magic_bricks_appreciation_pivot!$A$13:$A$20,0),1+MATCH(F1672,INDEX(magic_bricks_appreciation_pivot!$B$13:$K$13,0),0))</f>
        <v>2.7142646408024784E-2</v>
      </c>
      <c r="I1672" s="70">
        <f t="shared" si="273"/>
        <v>11727.641010886869</v>
      </c>
      <c r="J1672">
        <v>35</v>
      </c>
      <c r="K1672">
        <v>1</v>
      </c>
      <c r="L1672">
        <v>1</v>
      </c>
      <c r="M1672">
        <v>4</v>
      </c>
      <c r="N1672" t="s">
        <v>154</v>
      </c>
      <c r="O1672" t="s">
        <v>161</v>
      </c>
      <c r="P1672" s="12">
        <v>34360</v>
      </c>
      <c r="Q1672" t="s">
        <v>156</v>
      </c>
      <c r="R1672" t="s">
        <v>177</v>
      </c>
      <c r="S1672" t="s">
        <v>158</v>
      </c>
      <c r="T1672" t="s">
        <v>166</v>
      </c>
      <c r="U1672">
        <v>4.3</v>
      </c>
      <c r="V1672">
        <v>3.2</v>
      </c>
      <c r="W1672">
        <v>3.3</v>
      </c>
      <c r="X1672">
        <v>3.625</v>
      </c>
      <c r="Y1672">
        <v>681741</v>
      </c>
      <c r="Z1672">
        <v>139844</v>
      </c>
      <c r="AA1672">
        <v>17480550</v>
      </c>
    </row>
    <row r="1673" spans="1:27" hidden="1">
      <c r="A1673" t="s">
        <v>1862</v>
      </c>
      <c r="B1673" t="s">
        <v>39</v>
      </c>
      <c r="C1673" t="s">
        <v>39</v>
      </c>
      <c r="D1673">
        <v>1636</v>
      </c>
      <c r="E1673" s="12">
        <v>40059</v>
      </c>
      <c r="F1673" s="72">
        <f t="shared" si="271"/>
        <v>2009</v>
      </c>
      <c r="G1673" s="70">
        <f t="shared" si="272"/>
        <v>8178.808068459658</v>
      </c>
      <c r="H1673" s="70" t="e" cm="1">
        <f t="array" ref="H1673">INDEX(magic_bricks_appreciation_pivot!$A$13:$K$20,MATCH(C1673,magic_bricks_appreciation_pivot!$A$13:$A$20,0),1+MATCH(F1673,INDEX(magic_bricks_appreciation_pivot!$B$13:$K$13,0),0))</f>
        <v>#N/A</v>
      </c>
      <c r="I1673" s="70"/>
      <c r="J1673">
        <v>5</v>
      </c>
      <c r="K1673">
        <v>1</v>
      </c>
      <c r="L1673">
        <v>1</v>
      </c>
      <c r="M1673">
        <v>4</v>
      </c>
      <c r="N1673" t="s">
        <v>154</v>
      </c>
      <c r="O1673" t="s">
        <v>155</v>
      </c>
      <c r="P1673" s="12">
        <v>32759</v>
      </c>
      <c r="Q1673" t="s">
        <v>169</v>
      </c>
      <c r="R1673" t="s">
        <v>177</v>
      </c>
      <c r="S1673" t="s">
        <v>162</v>
      </c>
      <c r="T1673" t="s">
        <v>163</v>
      </c>
      <c r="U1673">
        <v>4.4000000000000004</v>
      </c>
      <c r="V1673">
        <v>3.9</v>
      </c>
      <c r="W1673">
        <v>2.4</v>
      </c>
      <c r="X1673">
        <v>3.4750000000000001</v>
      </c>
      <c r="Y1673">
        <v>521841</v>
      </c>
      <c r="Z1673">
        <v>214088</v>
      </c>
      <c r="AA1673">
        <v>13380530</v>
      </c>
    </row>
    <row r="1674" spans="1:27" hidden="1">
      <c r="A1674" t="s">
        <v>1863</v>
      </c>
      <c r="B1674" t="s">
        <v>201</v>
      </c>
      <c r="C1674" t="s">
        <v>201</v>
      </c>
      <c r="D1674">
        <v>1997</v>
      </c>
      <c r="E1674" s="12">
        <v>39738</v>
      </c>
      <c r="F1674" s="72">
        <f t="shared" si="271"/>
        <v>2008</v>
      </c>
      <c r="G1674" s="70">
        <f t="shared" si="272"/>
        <v>8247.1206810215317</v>
      </c>
      <c r="H1674" s="70" t="e" cm="1">
        <f t="array" ref="H1674">INDEX(magic_bricks_appreciation_pivot!$A$13:$K$20,MATCH(C1674,magic_bricks_appreciation_pivot!$A$13:$A$20,0),1+MATCH(F1674,INDEX(magic_bricks_appreciation_pivot!$B$13:$K$13,0),0))</f>
        <v>#N/A</v>
      </c>
      <c r="I1674" s="70"/>
      <c r="J1674">
        <v>58</v>
      </c>
      <c r="K1674">
        <v>3</v>
      </c>
      <c r="L1674">
        <v>2</v>
      </c>
      <c r="M1674">
        <v>5</v>
      </c>
      <c r="N1674" t="s">
        <v>184</v>
      </c>
      <c r="O1674" t="s">
        <v>155</v>
      </c>
      <c r="P1674" s="12">
        <v>34263</v>
      </c>
      <c r="Q1674" t="s">
        <v>156</v>
      </c>
      <c r="R1674" t="s">
        <v>177</v>
      </c>
      <c r="S1674" t="s">
        <v>158</v>
      </c>
      <c r="T1674" t="s">
        <v>163</v>
      </c>
      <c r="U1674">
        <v>3.1</v>
      </c>
      <c r="V1674">
        <v>3.2</v>
      </c>
      <c r="W1674">
        <v>2.1</v>
      </c>
      <c r="X1674">
        <v>2.73</v>
      </c>
      <c r="Y1674">
        <v>625841</v>
      </c>
      <c r="Z1674">
        <v>345860</v>
      </c>
      <c r="AA1674">
        <v>16469500</v>
      </c>
    </row>
    <row r="1675" spans="1:27">
      <c r="A1675" t="s">
        <v>1864</v>
      </c>
      <c r="B1675" t="s">
        <v>175</v>
      </c>
      <c r="C1675" t="s">
        <v>34</v>
      </c>
      <c r="D1675">
        <v>915</v>
      </c>
      <c r="E1675" s="12">
        <v>41285</v>
      </c>
      <c r="F1675" s="72">
        <f t="shared" si="271"/>
        <v>2013</v>
      </c>
      <c r="G1675" s="70">
        <f t="shared" si="272"/>
        <v>8888.8524590163943</v>
      </c>
      <c r="H1675" s="70" cm="1">
        <f t="array" ref="H1675">INDEX(magic_bricks_appreciation_pivot!$A$13:$K$20,MATCH(C1675,magic_bricks_appreciation_pivot!$A$13:$A$20,0),1+MATCH(F1675,INDEX(magic_bricks_appreciation_pivot!$B$13:$K$13,0),0))</f>
        <v>0.11656080922135968</v>
      </c>
      <c r="I1675" s="70">
        <f t="shared" ref="I1675:I1676" si="274">G1675+G1675*H1675</f>
        <v>9924.9442946886174</v>
      </c>
      <c r="J1675">
        <v>125</v>
      </c>
      <c r="K1675">
        <v>1</v>
      </c>
      <c r="L1675">
        <v>1</v>
      </c>
      <c r="M1675">
        <v>3</v>
      </c>
      <c r="N1675" t="s">
        <v>176</v>
      </c>
      <c r="O1675" t="s">
        <v>155</v>
      </c>
      <c r="P1675" s="12">
        <v>27780</v>
      </c>
      <c r="Q1675" t="s">
        <v>169</v>
      </c>
      <c r="R1675" t="s">
        <v>170</v>
      </c>
      <c r="S1675" t="s">
        <v>158</v>
      </c>
      <c r="T1675" t="s">
        <v>163</v>
      </c>
      <c r="U1675">
        <v>3.5</v>
      </c>
      <c r="V1675">
        <v>2.5</v>
      </c>
      <c r="W1675">
        <v>3.5</v>
      </c>
      <c r="X1675">
        <v>3.1</v>
      </c>
      <c r="Y1675">
        <v>243999</v>
      </c>
      <c r="Z1675">
        <v>40667</v>
      </c>
      <c r="AA1675">
        <v>8133300</v>
      </c>
    </row>
    <row r="1676" spans="1:27">
      <c r="A1676" t="s">
        <v>1865</v>
      </c>
      <c r="B1676" t="s">
        <v>56</v>
      </c>
      <c r="C1676" t="s">
        <v>56</v>
      </c>
      <c r="D1676">
        <v>1046</v>
      </c>
      <c r="E1676" s="12">
        <v>40528</v>
      </c>
      <c r="F1676" s="72">
        <f t="shared" si="271"/>
        <v>2010</v>
      </c>
      <c r="G1676" s="70">
        <f t="shared" si="272"/>
        <v>10287.017208413003</v>
      </c>
      <c r="H1676" s="70" cm="1">
        <f t="array" ref="H1676">INDEX(magic_bricks_appreciation_pivot!$A$13:$K$20,MATCH(C1676,magic_bricks_appreciation_pivot!$A$13:$A$20,0),1+MATCH(F1676,INDEX(magic_bricks_appreciation_pivot!$B$13:$K$13,0),0))</f>
        <v>0.62795711804515786</v>
      </c>
      <c r="I1676" s="70">
        <f t="shared" si="274"/>
        <v>16746.822887888979</v>
      </c>
      <c r="J1676">
        <v>138</v>
      </c>
      <c r="K1676">
        <v>1</v>
      </c>
      <c r="L1676">
        <v>1</v>
      </c>
      <c r="M1676">
        <v>3</v>
      </c>
      <c r="N1676" t="s">
        <v>193</v>
      </c>
      <c r="O1676" t="s">
        <v>161</v>
      </c>
      <c r="P1676" s="12">
        <v>30308</v>
      </c>
      <c r="Q1676" t="s">
        <v>156</v>
      </c>
      <c r="R1676" t="s">
        <v>177</v>
      </c>
      <c r="S1676" t="s">
        <v>178</v>
      </c>
      <c r="T1676" t="s">
        <v>171</v>
      </c>
      <c r="U1676">
        <v>4</v>
      </c>
      <c r="V1676">
        <v>2</v>
      </c>
      <c r="W1676">
        <v>2.2000000000000002</v>
      </c>
      <c r="X1676">
        <v>2.7</v>
      </c>
      <c r="Y1676">
        <v>408888</v>
      </c>
      <c r="Z1676">
        <v>129123</v>
      </c>
      <c r="AA1676">
        <v>10760220</v>
      </c>
    </row>
    <row r="1677" spans="1:27" hidden="1">
      <c r="A1677" t="s">
        <v>1866</v>
      </c>
      <c r="B1677" t="s">
        <v>201</v>
      </c>
      <c r="C1677" t="s">
        <v>201</v>
      </c>
      <c r="D1677">
        <v>1465</v>
      </c>
      <c r="E1677" s="12">
        <v>39721</v>
      </c>
      <c r="F1677" s="72">
        <f t="shared" si="271"/>
        <v>2008</v>
      </c>
      <c r="G1677" s="70">
        <f t="shared" si="272"/>
        <v>6927.0853242320818</v>
      </c>
      <c r="H1677" s="70" t="e" cm="1">
        <f t="array" ref="H1677">INDEX(magic_bricks_appreciation_pivot!$A$13:$K$20,MATCH(C1677,magic_bricks_appreciation_pivot!$A$13:$A$20,0),1+MATCH(F1677,INDEX(magic_bricks_appreciation_pivot!$B$13:$K$13,0),0))</f>
        <v>#N/A</v>
      </c>
      <c r="I1677" s="70"/>
      <c r="J1677">
        <v>11</v>
      </c>
      <c r="K1677">
        <v>2</v>
      </c>
      <c r="L1677">
        <v>1</v>
      </c>
      <c r="M1677">
        <v>4</v>
      </c>
      <c r="N1677" t="s">
        <v>184</v>
      </c>
      <c r="O1677" t="s">
        <v>161</v>
      </c>
      <c r="P1677" s="12">
        <v>36436</v>
      </c>
      <c r="Q1677" t="s">
        <v>194</v>
      </c>
      <c r="R1677" t="s">
        <v>177</v>
      </c>
      <c r="S1677" t="s">
        <v>162</v>
      </c>
      <c r="T1677" t="s">
        <v>182</v>
      </c>
      <c r="U1677">
        <v>4.7</v>
      </c>
      <c r="V1677">
        <v>3</v>
      </c>
      <c r="W1677">
        <v>2.2000000000000002</v>
      </c>
      <c r="X1677">
        <v>3.19</v>
      </c>
      <c r="Y1677">
        <v>507409</v>
      </c>
      <c r="Z1677">
        <v>182667</v>
      </c>
      <c r="AA1677">
        <v>10148180</v>
      </c>
    </row>
    <row r="1678" spans="1:27">
      <c r="A1678" t="s">
        <v>1867</v>
      </c>
      <c r="B1678" t="s">
        <v>201</v>
      </c>
      <c r="C1678" t="s">
        <v>201</v>
      </c>
      <c r="D1678">
        <v>1399</v>
      </c>
      <c r="E1678" s="12">
        <v>40507</v>
      </c>
      <c r="F1678" s="72">
        <f t="shared" si="271"/>
        <v>2010</v>
      </c>
      <c r="G1678" s="70">
        <f t="shared" si="272"/>
        <v>7644.9892780557539</v>
      </c>
      <c r="H1678" s="70" cm="1">
        <f t="array" ref="H1678">INDEX(magic_bricks_appreciation_pivot!$A$13:$K$20,MATCH(C1678,magic_bricks_appreciation_pivot!$A$13:$A$20,0),1+MATCH(F1678,INDEX(magic_bricks_appreciation_pivot!$B$13:$K$13,0),0))</f>
        <v>0.62790190260080292</v>
      </c>
      <c r="I1678" s="70">
        <f t="shared" ref="I1678:I1679" si="275">G1678+G1678*H1678</f>
        <v>12445.292591109701</v>
      </c>
      <c r="J1678">
        <v>184</v>
      </c>
      <c r="K1678">
        <v>2</v>
      </c>
      <c r="L1678">
        <v>1</v>
      </c>
      <c r="M1678">
        <v>4</v>
      </c>
      <c r="N1678" t="s">
        <v>176</v>
      </c>
      <c r="O1678" t="s">
        <v>155</v>
      </c>
      <c r="P1678" s="12">
        <v>30287</v>
      </c>
      <c r="Q1678" t="s">
        <v>169</v>
      </c>
      <c r="R1678" t="s">
        <v>170</v>
      </c>
      <c r="S1678" t="s">
        <v>162</v>
      </c>
      <c r="T1678" t="s">
        <v>182</v>
      </c>
      <c r="U1678">
        <v>4.4000000000000004</v>
      </c>
      <c r="V1678">
        <v>3.2</v>
      </c>
      <c r="W1678">
        <v>3.1</v>
      </c>
      <c r="X1678">
        <v>3.52</v>
      </c>
      <c r="Y1678">
        <v>427814</v>
      </c>
      <c r="Z1678">
        <v>106953</v>
      </c>
      <c r="AA1678">
        <v>10695340</v>
      </c>
    </row>
    <row r="1679" spans="1:27">
      <c r="A1679" t="s">
        <v>1868</v>
      </c>
      <c r="B1679" t="s">
        <v>175</v>
      </c>
      <c r="C1679" t="s">
        <v>34</v>
      </c>
      <c r="D1679">
        <v>1126</v>
      </c>
      <c r="E1679" s="12">
        <v>41186</v>
      </c>
      <c r="F1679" s="72">
        <f t="shared" si="271"/>
        <v>2012</v>
      </c>
      <c r="G1679" s="70">
        <f t="shared" si="272"/>
        <v>7888.738898756661</v>
      </c>
      <c r="H1679" s="70" cm="1">
        <f t="array" ref="H1679">INDEX(magic_bricks_appreciation_pivot!$A$13:$K$20,MATCH(C1679,magic_bricks_appreciation_pivot!$A$13:$A$20,0),1+MATCH(F1679,INDEX(magic_bricks_appreciation_pivot!$B$13:$K$13,0),0))</f>
        <v>0.22606337179266398</v>
      </c>
      <c r="I1679" s="70">
        <f t="shared" si="275"/>
        <v>9672.0938134015378</v>
      </c>
      <c r="J1679">
        <v>96</v>
      </c>
      <c r="K1679">
        <v>1</v>
      </c>
      <c r="L1679">
        <v>1</v>
      </c>
      <c r="M1679">
        <v>3</v>
      </c>
      <c r="N1679" t="s">
        <v>168</v>
      </c>
      <c r="O1679" t="s">
        <v>161</v>
      </c>
      <c r="P1679" s="12">
        <v>34616</v>
      </c>
      <c r="Q1679" t="s">
        <v>169</v>
      </c>
      <c r="R1679" t="s">
        <v>165</v>
      </c>
      <c r="S1679" t="s">
        <v>162</v>
      </c>
      <c r="T1679" t="s">
        <v>163</v>
      </c>
      <c r="U1679">
        <v>2</v>
      </c>
      <c r="V1679">
        <v>3.5</v>
      </c>
      <c r="W1679">
        <v>3.8</v>
      </c>
      <c r="X1679">
        <v>3.14</v>
      </c>
      <c r="Y1679">
        <v>293130</v>
      </c>
      <c r="Z1679">
        <v>79944</v>
      </c>
      <c r="AA1679">
        <v>8882720</v>
      </c>
    </row>
    <row r="1680" spans="1:27" hidden="1">
      <c r="A1680" t="s">
        <v>1869</v>
      </c>
      <c r="B1680" t="s">
        <v>23</v>
      </c>
      <c r="C1680" t="s">
        <v>23</v>
      </c>
      <c r="D1680">
        <v>1368</v>
      </c>
      <c r="E1680" s="12">
        <v>40096</v>
      </c>
      <c r="F1680" s="72">
        <f t="shared" si="271"/>
        <v>2009</v>
      </c>
      <c r="G1680" s="70">
        <f t="shared" si="272"/>
        <v>4952.3026315789475</v>
      </c>
      <c r="H1680" s="70" t="e" cm="1">
        <f t="array" ref="H1680">INDEX(magic_bricks_appreciation_pivot!$A$13:$K$20,MATCH(C1680,magic_bricks_appreciation_pivot!$A$13:$A$20,0),1+MATCH(F1680,INDEX(magic_bricks_appreciation_pivot!$B$13:$K$13,0),0))</f>
        <v>#N/A</v>
      </c>
      <c r="I1680" s="70"/>
      <c r="J1680">
        <v>144</v>
      </c>
      <c r="K1680">
        <v>2</v>
      </c>
      <c r="L1680">
        <v>2</v>
      </c>
      <c r="M1680">
        <v>4</v>
      </c>
      <c r="N1680" t="s">
        <v>168</v>
      </c>
      <c r="O1680" t="s">
        <v>161</v>
      </c>
      <c r="P1680" s="12">
        <v>26591</v>
      </c>
      <c r="Q1680" t="s">
        <v>194</v>
      </c>
      <c r="R1680" t="s">
        <v>157</v>
      </c>
      <c r="S1680" t="s">
        <v>158</v>
      </c>
      <c r="T1680" t="s">
        <v>163</v>
      </c>
      <c r="U1680">
        <v>2.5</v>
      </c>
      <c r="V1680">
        <v>2.1</v>
      </c>
      <c r="W1680">
        <v>2.6</v>
      </c>
      <c r="X1680">
        <v>2.42</v>
      </c>
      <c r="Y1680">
        <v>311639</v>
      </c>
      <c r="Z1680">
        <v>108396</v>
      </c>
      <c r="AA1680">
        <v>6774750</v>
      </c>
    </row>
    <row r="1681" spans="1:27" hidden="1">
      <c r="A1681" t="s">
        <v>1870</v>
      </c>
      <c r="B1681" t="s">
        <v>175</v>
      </c>
      <c r="C1681" t="s">
        <v>34</v>
      </c>
      <c r="D1681">
        <v>709</v>
      </c>
      <c r="E1681" s="12">
        <v>39291</v>
      </c>
      <c r="F1681" s="72">
        <f t="shared" si="271"/>
        <v>2007</v>
      </c>
      <c r="G1681" s="70">
        <f t="shared" si="272"/>
        <v>9076.5867418899852</v>
      </c>
      <c r="H1681" s="70" t="e" cm="1">
        <f t="array" ref="H1681">INDEX(magic_bricks_appreciation_pivot!$A$13:$K$20,MATCH(C1681,magic_bricks_appreciation_pivot!$A$13:$A$20,0),1+MATCH(F1681,INDEX(magic_bricks_appreciation_pivot!$B$13:$K$13,0),0))</f>
        <v>#N/A</v>
      </c>
      <c r="I1681" s="70"/>
      <c r="J1681">
        <v>156</v>
      </c>
      <c r="K1681">
        <v>1</v>
      </c>
      <c r="L1681">
        <v>1</v>
      </c>
      <c r="M1681">
        <v>2</v>
      </c>
      <c r="N1681" t="s">
        <v>168</v>
      </c>
      <c r="O1681" t="s">
        <v>161</v>
      </c>
      <c r="P1681" s="12">
        <v>34181</v>
      </c>
      <c r="Q1681" t="s">
        <v>194</v>
      </c>
      <c r="R1681" t="s">
        <v>170</v>
      </c>
      <c r="S1681" t="s">
        <v>178</v>
      </c>
      <c r="T1681" t="s">
        <v>166</v>
      </c>
      <c r="U1681">
        <v>4.2</v>
      </c>
      <c r="V1681">
        <v>3.8</v>
      </c>
      <c r="W1681">
        <v>5</v>
      </c>
      <c r="X1681">
        <v>4.28</v>
      </c>
      <c r="Y1681">
        <v>199494</v>
      </c>
      <c r="Z1681">
        <v>19306</v>
      </c>
      <c r="AA1681">
        <v>6435300</v>
      </c>
    </row>
    <row r="1682" spans="1:27" hidden="1">
      <c r="A1682" t="s">
        <v>1871</v>
      </c>
      <c r="B1682" t="s">
        <v>75</v>
      </c>
      <c r="D1682">
        <v>1550</v>
      </c>
      <c r="E1682" s="12">
        <v>39658</v>
      </c>
      <c r="F1682" s="72">
        <f t="shared" si="271"/>
        <v>2008</v>
      </c>
      <c r="G1682" s="70">
        <f t="shared" si="272"/>
        <v>7167.2451612903224</v>
      </c>
      <c r="H1682" s="70" t="e" cm="1">
        <f t="array" ref="H1682">INDEX(magic_bricks_appreciation_pivot!$A$13:$K$20,MATCH(C1682,magic_bricks_appreciation_pivot!$A$13:$A$20,0),1+MATCH(F1682,INDEX(magic_bricks_appreciation_pivot!$B$13:$K$13,0),0))</f>
        <v>#N/A</v>
      </c>
      <c r="I1682" s="70"/>
      <c r="J1682">
        <v>39</v>
      </c>
      <c r="K1682">
        <v>1</v>
      </c>
      <c r="L1682">
        <v>1</v>
      </c>
      <c r="M1682">
        <v>4</v>
      </c>
      <c r="N1682" t="s">
        <v>193</v>
      </c>
      <c r="O1682" t="s">
        <v>161</v>
      </c>
      <c r="P1682" s="12">
        <v>32723</v>
      </c>
      <c r="Q1682" t="s">
        <v>194</v>
      </c>
      <c r="R1682" t="s">
        <v>165</v>
      </c>
      <c r="S1682" t="s">
        <v>158</v>
      </c>
      <c r="T1682" t="s">
        <v>166</v>
      </c>
      <c r="U1682">
        <v>2.6</v>
      </c>
      <c r="V1682">
        <v>2.2000000000000002</v>
      </c>
      <c r="W1682">
        <v>2.9</v>
      </c>
      <c r="X1682">
        <v>2.6349999999999998</v>
      </c>
      <c r="Y1682">
        <v>399932</v>
      </c>
      <c r="Z1682">
        <v>144420</v>
      </c>
      <c r="AA1682">
        <v>11109230</v>
      </c>
    </row>
    <row r="1683" spans="1:27">
      <c r="A1683" t="s">
        <v>1872</v>
      </c>
      <c r="B1683" t="s">
        <v>51</v>
      </c>
      <c r="C1683" t="s">
        <v>51</v>
      </c>
      <c r="D1683">
        <v>1882</v>
      </c>
      <c r="E1683" s="12">
        <v>40326</v>
      </c>
      <c r="F1683" s="72">
        <f t="shared" si="271"/>
        <v>2010</v>
      </c>
      <c r="G1683" s="70">
        <f t="shared" si="272"/>
        <v>7566.0042507970247</v>
      </c>
      <c r="H1683" s="70" cm="1">
        <f t="array" ref="H1683">INDEX(magic_bricks_appreciation_pivot!$A$13:$K$20,MATCH(C1683,magic_bricks_appreciation_pivot!$A$13:$A$20,0),1+MATCH(F1683,INDEX(magic_bricks_appreciation_pivot!$B$13:$K$13,0),0))</f>
        <v>0.55311029796131728</v>
      </c>
      <c r="I1683" s="70">
        <f>G1683+G1683*H1683</f>
        <v>11750.839116331961</v>
      </c>
      <c r="J1683">
        <v>99</v>
      </c>
      <c r="K1683">
        <v>3</v>
      </c>
      <c r="L1683">
        <v>2</v>
      </c>
      <c r="M1683">
        <v>5</v>
      </c>
      <c r="N1683" t="s">
        <v>176</v>
      </c>
      <c r="O1683" t="s">
        <v>155</v>
      </c>
      <c r="P1683" s="12">
        <v>34486</v>
      </c>
      <c r="Q1683" t="s">
        <v>156</v>
      </c>
      <c r="R1683" t="s">
        <v>177</v>
      </c>
      <c r="S1683" t="s">
        <v>158</v>
      </c>
      <c r="T1683" t="s">
        <v>159</v>
      </c>
      <c r="U1683">
        <v>3.9</v>
      </c>
      <c r="V1683">
        <v>4.0999999999999996</v>
      </c>
      <c r="W1683">
        <v>4.9000000000000004</v>
      </c>
      <c r="X1683">
        <v>4.29</v>
      </c>
      <c r="Y1683">
        <v>512612</v>
      </c>
      <c r="Z1683">
        <v>199349</v>
      </c>
      <c r="AA1683">
        <v>14239220</v>
      </c>
    </row>
    <row r="1684" spans="1:27" hidden="1">
      <c r="A1684" t="s">
        <v>1873</v>
      </c>
      <c r="B1684" t="s">
        <v>39</v>
      </c>
      <c r="C1684" t="s">
        <v>39</v>
      </c>
      <c r="D1684">
        <v>1538</v>
      </c>
      <c r="E1684" s="12">
        <v>39217</v>
      </c>
      <c r="F1684" s="72">
        <f t="shared" si="271"/>
        <v>2007</v>
      </c>
      <c r="G1684" s="70">
        <f t="shared" si="272"/>
        <v>7355.6046814044212</v>
      </c>
      <c r="H1684" s="70" t="e" cm="1">
        <f t="array" ref="H1684">INDEX(magic_bricks_appreciation_pivot!$A$13:$K$20,MATCH(C1684,magic_bricks_appreciation_pivot!$A$13:$A$20,0),1+MATCH(F1684,INDEX(magic_bricks_appreciation_pivot!$B$13:$K$13,0),0))</f>
        <v>#N/A</v>
      </c>
      <c r="I1684" s="70"/>
      <c r="J1684">
        <v>62</v>
      </c>
      <c r="K1684">
        <v>1</v>
      </c>
      <c r="L1684">
        <v>1</v>
      </c>
      <c r="M1684">
        <v>4</v>
      </c>
      <c r="N1684" t="s">
        <v>176</v>
      </c>
      <c r="O1684" t="s">
        <v>155</v>
      </c>
      <c r="P1684" s="12">
        <v>26077</v>
      </c>
      <c r="Q1684" t="s">
        <v>194</v>
      </c>
      <c r="R1684" t="s">
        <v>177</v>
      </c>
      <c r="S1684" t="s">
        <v>162</v>
      </c>
      <c r="T1684" t="s">
        <v>163</v>
      </c>
      <c r="U1684">
        <v>3.5</v>
      </c>
      <c r="V1684">
        <v>3.5</v>
      </c>
      <c r="W1684">
        <v>3.4</v>
      </c>
      <c r="X1684">
        <v>3.46</v>
      </c>
      <c r="Y1684">
        <v>294136</v>
      </c>
      <c r="Z1684">
        <v>90503</v>
      </c>
      <c r="AA1684">
        <v>11312920</v>
      </c>
    </row>
    <row r="1685" spans="1:27" hidden="1">
      <c r="A1685" t="s">
        <v>1874</v>
      </c>
      <c r="B1685" t="s">
        <v>51</v>
      </c>
      <c r="C1685" t="s">
        <v>51</v>
      </c>
      <c r="D1685">
        <v>1881</v>
      </c>
      <c r="E1685" s="12">
        <v>39886</v>
      </c>
      <c r="F1685" s="72">
        <f t="shared" si="271"/>
        <v>2009</v>
      </c>
      <c r="G1685" s="70">
        <f t="shared" si="272"/>
        <v>7706.4167995746939</v>
      </c>
      <c r="H1685" s="70" t="e" cm="1">
        <f t="array" ref="H1685">INDEX(magic_bricks_appreciation_pivot!$A$13:$K$20,MATCH(C1685,magic_bricks_appreciation_pivot!$A$13:$A$20,0),1+MATCH(F1685,INDEX(magic_bricks_appreciation_pivot!$B$13:$K$13,0),0))</f>
        <v>#N/A</v>
      </c>
      <c r="I1685" s="70"/>
      <c r="J1685">
        <v>169</v>
      </c>
      <c r="K1685">
        <v>3</v>
      </c>
      <c r="L1685">
        <v>2</v>
      </c>
      <c r="M1685">
        <v>5</v>
      </c>
      <c r="N1685" t="s">
        <v>168</v>
      </c>
      <c r="O1685" t="s">
        <v>161</v>
      </c>
      <c r="P1685" s="12">
        <v>24921</v>
      </c>
      <c r="Q1685" t="s">
        <v>156</v>
      </c>
      <c r="R1685" t="s">
        <v>177</v>
      </c>
      <c r="S1685" t="s">
        <v>158</v>
      </c>
      <c r="T1685" t="s">
        <v>163</v>
      </c>
      <c r="U1685">
        <v>2.6</v>
      </c>
      <c r="V1685">
        <v>2.9</v>
      </c>
      <c r="W1685">
        <v>3.3</v>
      </c>
      <c r="X1685">
        <v>2.95</v>
      </c>
      <c r="Y1685">
        <v>565335</v>
      </c>
      <c r="Z1685">
        <v>260924</v>
      </c>
      <c r="AA1685">
        <v>14495770</v>
      </c>
    </row>
    <row r="1686" spans="1:27">
      <c r="A1686" t="s">
        <v>1875</v>
      </c>
      <c r="B1686" t="s">
        <v>56</v>
      </c>
      <c r="C1686" t="s">
        <v>56</v>
      </c>
      <c r="D1686">
        <v>641</v>
      </c>
      <c r="E1686" s="12">
        <v>40210</v>
      </c>
      <c r="F1686" s="72">
        <f t="shared" si="271"/>
        <v>2010</v>
      </c>
      <c r="G1686" s="70">
        <f t="shared" si="272"/>
        <v>15519.27457098284</v>
      </c>
      <c r="H1686" s="70" cm="1">
        <f t="array" ref="H1686">INDEX(magic_bricks_appreciation_pivot!$A$13:$K$20,MATCH(C1686,magic_bricks_appreciation_pivot!$A$13:$A$20,0),1+MATCH(F1686,INDEX(magic_bricks_appreciation_pivot!$B$13:$K$13,0),0))</f>
        <v>0.62795711804515786</v>
      </c>
      <c r="I1686" s="70">
        <f>G1686+G1686*H1686</f>
        <v>25264.713504728727</v>
      </c>
      <c r="J1686">
        <v>168</v>
      </c>
      <c r="K1686">
        <v>1</v>
      </c>
      <c r="L1686">
        <v>1</v>
      </c>
      <c r="M1686">
        <v>2</v>
      </c>
      <c r="N1686" t="s">
        <v>184</v>
      </c>
      <c r="O1686" t="s">
        <v>161</v>
      </c>
      <c r="P1686" s="12">
        <v>34005</v>
      </c>
      <c r="Q1686" t="s">
        <v>156</v>
      </c>
      <c r="R1686" t="s">
        <v>170</v>
      </c>
      <c r="S1686" t="s">
        <v>158</v>
      </c>
      <c r="T1686" t="s">
        <v>166</v>
      </c>
      <c r="U1686">
        <v>2.1</v>
      </c>
      <c r="V1686">
        <v>2.2999999999999998</v>
      </c>
      <c r="W1686">
        <v>3</v>
      </c>
      <c r="X1686">
        <v>2.59</v>
      </c>
      <c r="Y1686">
        <v>348175</v>
      </c>
      <c r="Z1686">
        <v>89531</v>
      </c>
      <c r="AA1686">
        <v>9947855</v>
      </c>
    </row>
    <row r="1687" spans="1:27" hidden="1">
      <c r="A1687" t="s">
        <v>1876</v>
      </c>
      <c r="B1687" t="s">
        <v>39</v>
      </c>
      <c r="C1687" t="s">
        <v>39</v>
      </c>
      <c r="D1687">
        <v>1912</v>
      </c>
      <c r="E1687" s="12">
        <v>39470</v>
      </c>
      <c r="F1687" s="72">
        <f t="shared" si="271"/>
        <v>2008</v>
      </c>
      <c r="G1687" s="70">
        <f t="shared" si="272"/>
        <v>6466.9665271966524</v>
      </c>
      <c r="H1687" s="70" t="e" cm="1">
        <f t="array" ref="H1687">INDEX(magic_bricks_appreciation_pivot!$A$13:$K$20,MATCH(C1687,magic_bricks_appreciation_pivot!$A$13:$A$20,0),1+MATCH(F1687,INDEX(magic_bricks_appreciation_pivot!$B$13:$K$13,0),0))</f>
        <v>#N/A</v>
      </c>
      <c r="I1687" s="70"/>
      <c r="J1687">
        <v>53</v>
      </c>
      <c r="K1687">
        <v>2</v>
      </c>
      <c r="L1687">
        <v>1</v>
      </c>
      <c r="M1687">
        <v>5</v>
      </c>
      <c r="N1687" t="s">
        <v>193</v>
      </c>
      <c r="O1687" t="s">
        <v>161</v>
      </c>
      <c r="P1687" s="12">
        <v>33265</v>
      </c>
      <c r="Q1687" t="s">
        <v>194</v>
      </c>
      <c r="R1687" t="s">
        <v>170</v>
      </c>
      <c r="S1687" t="s">
        <v>158</v>
      </c>
      <c r="T1687" t="s">
        <v>163</v>
      </c>
      <c r="U1687">
        <v>4.5999999999999996</v>
      </c>
      <c r="V1687">
        <v>2.4</v>
      </c>
      <c r="W1687">
        <v>4</v>
      </c>
      <c r="X1687">
        <v>3.81</v>
      </c>
      <c r="Y1687">
        <v>358580</v>
      </c>
      <c r="Z1687">
        <v>74189</v>
      </c>
      <c r="AA1687">
        <v>12364840</v>
      </c>
    </row>
    <row r="1688" spans="1:27">
      <c r="A1688" t="s">
        <v>1877</v>
      </c>
      <c r="B1688" t="s">
        <v>175</v>
      </c>
      <c r="C1688" t="s">
        <v>34</v>
      </c>
      <c r="D1688">
        <v>1194</v>
      </c>
      <c r="E1688" s="12">
        <v>40727</v>
      </c>
      <c r="F1688" s="72">
        <f t="shared" si="271"/>
        <v>2011</v>
      </c>
      <c r="G1688" s="70">
        <f t="shared" si="272"/>
        <v>11460.34338358459</v>
      </c>
      <c r="H1688" s="70" cm="1">
        <f t="array" ref="H1688">INDEX(magic_bricks_appreciation_pivot!$A$13:$K$20,MATCH(C1688,magic_bricks_appreciation_pivot!$A$13:$A$20,0),1+MATCH(F1688,INDEX(magic_bricks_appreciation_pivot!$B$13:$K$13,0),0))</f>
        <v>0.22839026915113872</v>
      </c>
      <c r="I1688" s="70">
        <f t="shared" ref="I1688:I1693" si="276">G1688+G1688*H1688</f>
        <v>14077.774293525947</v>
      </c>
      <c r="J1688">
        <v>116</v>
      </c>
      <c r="K1688">
        <v>1</v>
      </c>
      <c r="L1688">
        <v>1</v>
      </c>
      <c r="M1688">
        <v>3</v>
      </c>
      <c r="N1688" t="s">
        <v>176</v>
      </c>
      <c r="O1688" t="s">
        <v>155</v>
      </c>
      <c r="P1688" s="12">
        <v>27952</v>
      </c>
      <c r="Q1688" t="s">
        <v>156</v>
      </c>
      <c r="R1688" t="s">
        <v>177</v>
      </c>
      <c r="S1688" t="s">
        <v>162</v>
      </c>
      <c r="T1688" t="s">
        <v>163</v>
      </c>
      <c r="U1688">
        <v>2.6</v>
      </c>
      <c r="V1688">
        <v>4.5</v>
      </c>
      <c r="W1688">
        <v>3.6</v>
      </c>
      <c r="X1688">
        <v>3.66</v>
      </c>
      <c r="Y1688">
        <v>424193</v>
      </c>
      <c r="Z1688">
        <v>150520</v>
      </c>
      <c r="AA1688">
        <v>13683650</v>
      </c>
    </row>
    <row r="1689" spans="1:27">
      <c r="A1689" t="s">
        <v>1878</v>
      </c>
      <c r="B1689" t="s">
        <v>23</v>
      </c>
      <c r="C1689" t="s">
        <v>23</v>
      </c>
      <c r="D1689">
        <v>1502</v>
      </c>
      <c r="E1689" s="12">
        <v>40648</v>
      </c>
      <c r="F1689" s="72">
        <f t="shared" si="271"/>
        <v>2011</v>
      </c>
      <c r="G1689" s="70">
        <f t="shared" si="272"/>
        <v>6210.5525965379493</v>
      </c>
      <c r="H1689" s="70" cm="1">
        <f t="array" ref="H1689">INDEX(magic_bricks_appreciation_pivot!$A$13:$K$20,MATCH(C1689,magic_bricks_appreciation_pivot!$A$13:$A$20,0),1+MATCH(F1689,INDEX(magic_bricks_appreciation_pivot!$B$13:$K$13,0),0))</f>
        <v>0.30621792098525186</v>
      </c>
      <c r="I1689" s="70">
        <f t="shared" si="276"/>
        <v>8112.3351008193576</v>
      </c>
      <c r="J1689">
        <v>114</v>
      </c>
      <c r="K1689">
        <v>2</v>
      </c>
      <c r="L1689">
        <v>2</v>
      </c>
      <c r="M1689">
        <v>4</v>
      </c>
      <c r="N1689" t="s">
        <v>193</v>
      </c>
      <c r="O1689" t="s">
        <v>155</v>
      </c>
      <c r="P1689" s="12">
        <v>29333</v>
      </c>
      <c r="Q1689" t="s">
        <v>194</v>
      </c>
      <c r="R1689" t="s">
        <v>165</v>
      </c>
      <c r="S1689" t="s">
        <v>162</v>
      </c>
      <c r="T1689" t="s">
        <v>166</v>
      </c>
      <c r="U1689">
        <v>5</v>
      </c>
      <c r="V1689">
        <v>2.9</v>
      </c>
      <c r="W1689">
        <v>4.3</v>
      </c>
      <c r="X1689">
        <v>4.09</v>
      </c>
      <c r="Y1689">
        <v>391787</v>
      </c>
      <c r="Z1689">
        <v>233206</v>
      </c>
      <c r="AA1689">
        <v>9328250</v>
      </c>
    </row>
    <row r="1690" spans="1:27">
      <c r="A1690" t="s">
        <v>1879</v>
      </c>
      <c r="B1690" t="s">
        <v>39</v>
      </c>
      <c r="C1690" t="s">
        <v>39</v>
      </c>
      <c r="D1690">
        <v>1649</v>
      </c>
      <c r="E1690" s="12">
        <v>41132</v>
      </c>
      <c r="F1690" s="72">
        <f t="shared" si="271"/>
        <v>2012</v>
      </c>
      <c r="G1690" s="70">
        <f t="shared" si="272"/>
        <v>11403.062462098242</v>
      </c>
      <c r="H1690" s="70" cm="1">
        <f t="array" ref="H1690">INDEX(magic_bricks_appreciation_pivot!$A$13:$K$20,MATCH(C1690,magic_bricks_appreciation_pivot!$A$13:$A$20,0),1+MATCH(F1690,INDEX(magic_bricks_appreciation_pivot!$B$13:$K$13,0),0))</f>
        <v>0.34576729802860456</v>
      </c>
      <c r="I1690" s="70">
        <f t="shared" si="276"/>
        <v>15345.868558869359</v>
      </c>
      <c r="J1690">
        <v>145</v>
      </c>
      <c r="K1690">
        <v>1</v>
      </c>
      <c r="L1690">
        <v>1</v>
      </c>
      <c r="M1690">
        <v>4</v>
      </c>
      <c r="N1690" t="s">
        <v>176</v>
      </c>
      <c r="O1690" t="s">
        <v>161</v>
      </c>
      <c r="P1690" s="12">
        <v>37482</v>
      </c>
      <c r="Q1690" t="s">
        <v>156</v>
      </c>
      <c r="R1690" t="s">
        <v>165</v>
      </c>
      <c r="S1690" t="s">
        <v>162</v>
      </c>
      <c r="T1690" t="s">
        <v>166</v>
      </c>
      <c r="U1690">
        <v>4.3</v>
      </c>
      <c r="V1690">
        <v>4.2</v>
      </c>
      <c r="W1690">
        <v>3.2</v>
      </c>
      <c r="X1690">
        <v>3.835</v>
      </c>
      <c r="Y1690">
        <v>564110</v>
      </c>
      <c r="Z1690">
        <v>131626</v>
      </c>
      <c r="AA1690">
        <v>18803650</v>
      </c>
    </row>
    <row r="1691" spans="1:27">
      <c r="A1691" t="s">
        <v>1880</v>
      </c>
      <c r="B1691" t="s">
        <v>23</v>
      </c>
      <c r="C1691" t="s">
        <v>23</v>
      </c>
      <c r="D1691">
        <v>854</v>
      </c>
      <c r="E1691" s="12">
        <v>40716</v>
      </c>
      <c r="F1691" s="72">
        <f t="shared" si="271"/>
        <v>2011</v>
      </c>
      <c r="G1691" s="70">
        <f t="shared" si="272"/>
        <v>8877.9274004683848</v>
      </c>
      <c r="H1691" s="70" cm="1">
        <f t="array" ref="H1691">INDEX(magic_bricks_appreciation_pivot!$A$13:$K$20,MATCH(C1691,magic_bricks_appreciation_pivot!$A$13:$A$20,0),1+MATCH(F1691,INDEX(magic_bricks_appreciation_pivot!$B$13:$K$13,0),0))</f>
        <v>0.30621792098525186</v>
      </c>
      <c r="I1691" s="70">
        <f t="shared" si="276"/>
        <v>11596.507871697815</v>
      </c>
      <c r="J1691">
        <v>118</v>
      </c>
      <c r="K1691">
        <v>1</v>
      </c>
      <c r="L1691">
        <v>1</v>
      </c>
      <c r="M1691">
        <v>2</v>
      </c>
      <c r="N1691" t="s">
        <v>176</v>
      </c>
      <c r="O1691" t="s">
        <v>161</v>
      </c>
      <c r="P1691" s="12">
        <v>38891</v>
      </c>
      <c r="Q1691" t="s">
        <v>194</v>
      </c>
      <c r="R1691" t="s">
        <v>157</v>
      </c>
      <c r="S1691" t="s">
        <v>162</v>
      </c>
      <c r="T1691" t="s">
        <v>182</v>
      </c>
      <c r="U1691">
        <v>2.1</v>
      </c>
      <c r="V1691">
        <v>3.1</v>
      </c>
      <c r="W1691">
        <v>4.8</v>
      </c>
      <c r="X1691">
        <v>3.48</v>
      </c>
      <c r="Y1691">
        <v>280525</v>
      </c>
      <c r="Z1691">
        <v>98563</v>
      </c>
      <c r="AA1691">
        <v>7581750</v>
      </c>
    </row>
    <row r="1692" spans="1:27">
      <c r="A1692" t="s">
        <v>1881</v>
      </c>
      <c r="B1692" t="s">
        <v>201</v>
      </c>
      <c r="C1692" t="s">
        <v>201</v>
      </c>
      <c r="D1692">
        <v>2388</v>
      </c>
      <c r="E1692" s="12">
        <v>40895</v>
      </c>
      <c r="F1692" s="72">
        <f t="shared" si="271"/>
        <v>2011</v>
      </c>
      <c r="G1692" s="70">
        <f t="shared" si="272"/>
        <v>5031.2060301507536</v>
      </c>
      <c r="H1692" s="70" cm="1">
        <f t="array" ref="H1692">INDEX(magic_bricks_appreciation_pivot!$A$13:$K$20,MATCH(C1692,magic_bricks_appreciation_pivot!$A$13:$A$20,0),1+MATCH(F1692,INDEX(magic_bricks_appreciation_pivot!$B$13:$K$13,0),0))</f>
        <v>0.57884713052310821</v>
      </c>
      <c r="I1692" s="70">
        <f t="shared" si="276"/>
        <v>7943.5052037740761</v>
      </c>
      <c r="J1692">
        <v>147</v>
      </c>
      <c r="K1692">
        <v>4</v>
      </c>
      <c r="L1692">
        <v>2</v>
      </c>
      <c r="M1692">
        <v>6</v>
      </c>
      <c r="N1692" t="s">
        <v>168</v>
      </c>
      <c r="O1692" t="s">
        <v>155</v>
      </c>
      <c r="P1692" s="12">
        <v>38705</v>
      </c>
      <c r="Q1692" t="s">
        <v>194</v>
      </c>
      <c r="R1692" t="s">
        <v>157</v>
      </c>
      <c r="S1692" t="s">
        <v>158</v>
      </c>
      <c r="T1692" t="s">
        <v>163</v>
      </c>
      <c r="U1692">
        <v>3.3</v>
      </c>
      <c r="V1692">
        <v>2.9</v>
      </c>
      <c r="W1692">
        <v>2.2999999999999998</v>
      </c>
      <c r="X1692">
        <v>2.78</v>
      </c>
      <c r="Y1692">
        <v>600726</v>
      </c>
      <c r="Z1692">
        <v>240290</v>
      </c>
      <c r="AA1692">
        <v>12014520</v>
      </c>
    </row>
    <row r="1693" spans="1:27">
      <c r="A1693" t="s">
        <v>1882</v>
      </c>
      <c r="B1693" t="s">
        <v>23</v>
      </c>
      <c r="C1693" t="s">
        <v>23</v>
      </c>
      <c r="D1693">
        <v>1381</v>
      </c>
      <c r="E1693" s="12">
        <v>40445</v>
      </c>
      <c r="F1693" s="72">
        <f t="shared" si="271"/>
        <v>2010</v>
      </c>
      <c r="G1693" s="70">
        <f t="shared" si="272"/>
        <v>6000.1810282404058</v>
      </c>
      <c r="H1693" s="70" cm="1">
        <f t="array" ref="H1693">INDEX(magic_bricks_appreciation_pivot!$A$13:$K$20,MATCH(C1693,magic_bricks_appreciation_pivot!$A$13:$A$20,0),1+MATCH(F1693,INDEX(magic_bricks_appreciation_pivot!$B$13:$K$13,0),0))</f>
        <v>0.49881786187527283</v>
      </c>
      <c r="I1693" s="70">
        <f t="shared" si="276"/>
        <v>8993.1784996118604</v>
      </c>
      <c r="J1693">
        <v>138</v>
      </c>
      <c r="K1693">
        <v>2</v>
      </c>
      <c r="L1693">
        <v>2</v>
      </c>
      <c r="M1693">
        <v>4</v>
      </c>
      <c r="N1693" t="s">
        <v>184</v>
      </c>
      <c r="O1693" t="s">
        <v>161</v>
      </c>
      <c r="P1693" s="12">
        <v>38620</v>
      </c>
      <c r="Q1693" t="s">
        <v>194</v>
      </c>
      <c r="R1693" t="s">
        <v>170</v>
      </c>
      <c r="S1693" t="s">
        <v>162</v>
      </c>
      <c r="T1693" t="s">
        <v>163</v>
      </c>
      <c r="U1693">
        <v>2.7</v>
      </c>
      <c r="V1693">
        <v>4.2</v>
      </c>
      <c r="W1693">
        <v>2.8</v>
      </c>
      <c r="X1693">
        <v>3.19</v>
      </c>
      <c r="Y1693">
        <v>281733</v>
      </c>
      <c r="Z1693">
        <v>107721</v>
      </c>
      <c r="AA1693">
        <v>8286250</v>
      </c>
    </row>
    <row r="1694" spans="1:27" hidden="1">
      <c r="A1694" t="s">
        <v>1883</v>
      </c>
      <c r="B1694" t="s">
        <v>175</v>
      </c>
      <c r="C1694" t="s">
        <v>34</v>
      </c>
      <c r="D1694">
        <v>838</v>
      </c>
      <c r="E1694" s="12">
        <v>39419</v>
      </c>
      <c r="F1694" s="72">
        <f t="shared" si="271"/>
        <v>2007</v>
      </c>
      <c r="G1694" s="70">
        <f t="shared" si="272"/>
        <v>14551.968973747016</v>
      </c>
      <c r="H1694" s="70" t="e" cm="1">
        <f t="array" ref="H1694">INDEX(magic_bricks_appreciation_pivot!$A$13:$K$20,MATCH(C1694,magic_bricks_appreciation_pivot!$A$13:$A$20,0),1+MATCH(F1694,INDEX(magic_bricks_appreciation_pivot!$B$13:$K$13,0),0))</f>
        <v>#N/A</v>
      </c>
      <c r="I1694" s="70"/>
      <c r="J1694">
        <v>33</v>
      </c>
      <c r="K1694">
        <v>1</v>
      </c>
      <c r="L1694">
        <v>1</v>
      </c>
      <c r="M1694">
        <v>3</v>
      </c>
      <c r="N1694" t="s">
        <v>176</v>
      </c>
      <c r="O1694" t="s">
        <v>155</v>
      </c>
      <c r="P1694" s="12">
        <v>25914</v>
      </c>
      <c r="Q1694" t="s">
        <v>156</v>
      </c>
      <c r="R1694" t="s">
        <v>177</v>
      </c>
      <c r="S1694" t="s">
        <v>162</v>
      </c>
      <c r="T1694" t="s">
        <v>182</v>
      </c>
      <c r="U1694">
        <v>2.8</v>
      </c>
      <c r="V1694">
        <v>4.4000000000000004</v>
      </c>
      <c r="W1694">
        <v>4.3</v>
      </c>
      <c r="X1694">
        <v>3.89</v>
      </c>
      <c r="Y1694">
        <v>402420</v>
      </c>
      <c r="Z1694">
        <v>195113</v>
      </c>
      <c r="AA1694">
        <v>12194550</v>
      </c>
    </row>
    <row r="1695" spans="1:27" hidden="1">
      <c r="A1695" t="s">
        <v>1884</v>
      </c>
      <c r="B1695" t="s">
        <v>201</v>
      </c>
      <c r="C1695" t="s">
        <v>201</v>
      </c>
      <c r="D1695">
        <v>1684</v>
      </c>
      <c r="E1695" s="12">
        <v>39994</v>
      </c>
      <c r="F1695" s="72">
        <f t="shared" si="271"/>
        <v>2009</v>
      </c>
      <c r="G1695" s="70">
        <f t="shared" si="272"/>
        <v>8904.2992874109259</v>
      </c>
      <c r="H1695" s="70" t="e" cm="1">
        <f t="array" ref="H1695">INDEX(magic_bricks_appreciation_pivot!$A$13:$K$20,MATCH(C1695,magic_bricks_appreciation_pivot!$A$13:$A$20,0),1+MATCH(F1695,INDEX(magic_bricks_appreciation_pivot!$B$13:$K$13,0),0))</f>
        <v>#N/A</v>
      </c>
      <c r="I1695" s="70"/>
      <c r="J1695">
        <v>71</v>
      </c>
      <c r="K1695">
        <v>2</v>
      </c>
      <c r="L1695">
        <v>1</v>
      </c>
      <c r="M1695">
        <v>4</v>
      </c>
      <c r="N1695" t="s">
        <v>154</v>
      </c>
      <c r="O1695" t="s">
        <v>155</v>
      </c>
      <c r="P1695" s="12">
        <v>31964</v>
      </c>
      <c r="Q1695" t="s">
        <v>156</v>
      </c>
      <c r="R1695" t="s">
        <v>157</v>
      </c>
      <c r="S1695" t="s">
        <v>158</v>
      </c>
      <c r="T1695" t="s">
        <v>166</v>
      </c>
      <c r="U1695">
        <v>2.2000000000000002</v>
      </c>
      <c r="V1695">
        <v>3.9</v>
      </c>
      <c r="W1695">
        <v>3.1</v>
      </c>
      <c r="X1695">
        <v>3.07</v>
      </c>
      <c r="Y1695">
        <v>674768</v>
      </c>
      <c r="Z1695">
        <v>299897</v>
      </c>
      <c r="AA1695">
        <v>14994840</v>
      </c>
    </row>
    <row r="1696" spans="1:27">
      <c r="A1696" t="s">
        <v>1885</v>
      </c>
      <c r="B1696" t="s">
        <v>39</v>
      </c>
      <c r="C1696" t="s">
        <v>39</v>
      </c>
      <c r="D1696">
        <v>1740</v>
      </c>
      <c r="E1696" s="12">
        <v>41708</v>
      </c>
      <c r="F1696" s="72">
        <f t="shared" si="271"/>
        <v>2014</v>
      </c>
      <c r="G1696" s="70">
        <f t="shared" si="272"/>
        <v>7871.2471264367814</v>
      </c>
      <c r="H1696" s="70" cm="1">
        <f t="array" ref="H1696">INDEX(magic_bricks_appreciation_pivot!$A$13:$K$20,MATCH(C1696,magic_bricks_appreciation_pivot!$A$13:$A$20,0),1+MATCH(F1696,INDEX(magic_bricks_appreciation_pivot!$B$13:$K$13,0),0))</f>
        <v>2.7142646408024784E-2</v>
      </c>
      <c r="I1696" s="70">
        <f>G1696+G1696*H1696</f>
        <v>8084.8936039798364</v>
      </c>
      <c r="J1696">
        <v>36</v>
      </c>
      <c r="K1696">
        <v>1</v>
      </c>
      <c r="L1696">
        <v>1</v>
      </c>
      <c r="M1696">
        <v>4</v>
      </c>
      <c r="N1696" t="s">
        <v>184</v>
      </c>
      <c r="O1696" t="s">
        <v>155</v>
      </c>
      <c r="P1696" s="12">
        <v>30393</v>
      </c>
      <c r="Q1696" t="s">
        <v>194</v>
      </c>
      <c r="R1696" t="s">
        <v>170</v>
      </c>
      <c r="S1696" t="s">
        <v>162</v>
      </c>
      <c r="T1696" t="s">
        <v>166</v>
      </c>
      <c r="U1696">
        <v>4.4000000000000004</v>
      </c>
      <c r="V1696">
        <v>4.0999999999999996</v>
      </c>
      <c r="W1696">
        <v>2.2999999999999998</v>
      </c>
      <c r="X1696">
        <v>3.4849999999999999</v>
      </c>
      <c r="Y1696">
        <v>479359</v>
      </c>
      <c r="Z1696">
        <v>219136</v>
      </c>
      <c r="AA1696">
        <v>13695970</v>
      </c>
    </row>
    <row r="1697" spans="1:27" hidden="1">
      <c r="A1697" t="s">
        <v>1886</v>
      </c>
      <c r="B1697" t="s">
        <v>75</v>
      </c>
      <c r="D1697">
        <v>1918</v>
      </c>
      <c r="E1697" s="12">
        <v>39874</v>
      </c>
      <c r="F1697" s="72">
        <f t="shared" si="271"/>
        <v>2009</v>
      </c>
      <c r="G1697" s="70">
        <f t="shared" si="272"/>
        <v>10817.273201251304</v>
      </c>
      <c r="H1697" s="70" t="e" cm="1">
        <f t="array" ref="H1697">INDEX(magic_bricks_appreciation_pivot!$A$13:$K$20,MATCH(C1697,magic_bricks_appreciation_pivot!$A$13:$A$20,0),1+MATCH(F1697,INDEX(magic_bricks_appreciation_pivot!$B$13:$K$13,0),0))</f>
        <v>#N/A</v>
      </c>
      <c r="I1697" s="70"/>
      <c r="J1697">
        <v>78</v>
      </c>
      <c r="K1697">
        <v>2</v>
      </c>
      <c r="L1697">
        <v>1</v>
      </c>
      <c r="M1697">
        <v>5</v>
      </c>
      <c r="N1697" t="s">
        <v>168</v>
      </c>
      <c r="O1697" t="s">
        <v>155</v>
      </c>
      <c r="P1697" s="12">
        <v>23814</v>
      </c>
      <c r="Q1697" t="s">
        <v>156</v>
      </c>
      <c r="R1697" t="s">
        <v>177</v>
      </c>
      <c r="S1697" t="s">
        <v>178</v>
      </c>
      <c r="T1697" t="s">
        <v>166</v>
      </c>
      <c r="U1697">
        <v>4.0999999999999996</v>
      </c>
      <c r="V1697">
        <v>3</v>
      </c>
      <c r="W1697">
        <v>4.7</v>
      </c>
      <c r="X1697">
        <v>4.0949999999999998</v>
      </c>
      <c r="Y1697">
        <v>746911</v>
      </c>
      <c r="Z1697">
        <v>207475</v>
      </c>
      <c r="AA1697">
        <v>20747530</v>
      </c>
    </row>
    <row r="1698" spans="1:27" hidden="1">
      <c r="A1698" t="s">
        <v>1887</v>
      </c>
      <c r="B1698" t="s">
        <v>23</v>
      </c>
      <c r="C1698" t="s">
        <v>23</v>
      </c>
      <c r="D1698">
        <v>669</v>
      </c>
      <c r="E1698" s="12">
        <v>40091</v>
      </c>
      <c r="F1698" s="72">
        <f t="shared" si="271"/>
        <v>2009</v>
      </c>
      <c r="G1698" s="70">
        <f t="shared" si="272"/>
        <v>7638.4529147982066</v>
      </c>
      <c r="H1698" s="70" t="e" cm="1">
        <f t="array" ref="H1698">INDEX(magic_bricks_appreciation_pivot!$A$13:$K$20,MATCH(C1698,magic_bricks_appreciation_pivot!$A$13:$A$20,0),1+MATCH(F1698,INDEX(magic_bricks_appreciation_pivot!$B$13:$K$13,0),0))</f>
        <v>#N/A</v>
      </c>
      <c r="I1698" s="70"/>
      <c r="J1698">
        <v>154</v>
      </c>
      <c r="K1698">
        <v>1</v>
      </c>
      <c r="L1698">
        <v>1</v>
      </c>
      <c r="M1698">
        <v>2</v>
      </c>
      <c r="N1698" t="s">
        <v>154</v>
      </c>
      <c r="O1698" t="s">
        <v>161</v>
      </c>
      <c r="P1698" s="12">
        <v>26586</v>
      </c>
      <c r="Q1698" t="s">
        <v>169</v>
      </c>
      <c r="R1698" t="s">
        <v>177</v>
      </c>
      <c r="S1698" t="s">
        <v>178</v>
      </c>
      <c r="T1698" t="s">
        <v>166</v>
      </c>
      <c r="U1698">
        <v>4.5999999999999996</v>
      </c>
      <c r="V1698">
        <v>4.5999999999999996</v>
      </c>
      <c r="W1698">
        <v>4.4000000000000004</v>
      </c>
      <c r="X1698">
        <v>4.5199999999999996</v>
      </c>
      <c r="Y1698">
        <v>168634</v>
      </c>
      <c r="Z1698">
        <v>127753</v>
      </c>
      <c r="AA1698">
        <v>5110125</v>
      </c>
    </row>
    <row r="1699" spans="1:27">
      <c r="A1699" t="s">
        <v>1888</v>
      </c>
      <c r="B1699" t="s">
        <v>175</v>
      </c>
      <c r="C1699" t="s">
        <v>34</v>
      </c>
      <c r="D1699">
        <v>965</v>
      </c>
      <c r="E1699" s="12">
        <v>41272</v>
      </c>
      <c r="F1699" s="72">
        <f t="shared" si="271"/>
        <v>2012</v>
      </c>
      <c r="G1699" s="70">
        <f t="shared" si="272"/>
        <v>9974.4041450777204</v>
      </c>
      <c r="H1699" s="70" cm="1">
        <f t="array" ref="H1699">INDEX(magic_bricks_appreciation_pivot!$A$13:$K$20,MATCH(C1699,magic_bricks_appreciation_pivot!$A$13:$A$20,0),1+MATCH(F1699,INDEX(magic_bricks_appreciation_pivot!$B$13:$K$13,0),0))</f>
        <v>0.22606337179266398</v>
      </c>
      <c r="I1699" s="70">
        <f>G1699+G1699*H1699</f>
        <v>12229.251577736713</v>
      </c>
      <c r="J1699">
        <v>92</v>
      </c>
      <c r="K1699">
        <v>1</v>
      </c>
      <c r="L1699">
        <v>1</v>
      </c>
      <c r="M1699">
        <v>3</v>
      </c>
      <c r="N1699" t="s">
        <v>193</v>
      </c>
      <c r="O1699" t="s">
        <v>161</v>
      </c>
      <c r="P1699" s="12">
        <v>31417</v>
      </c>
      <c r="Q1699" t="s">
        <v>169</v>
      </c>
      <c r="R1699" t="s">
        <v>170</v>
      </c>
      <c r="S1699" t="s">
        <v>162</v>
      </c>
      <c r="T1699" t="s">
        <v>182</v>
      </c>
      <c r="U1699">
        <v>3.8</v>
      </c>
      <c r="V1699">
        <v>4.3</v>
      </c>
      <c r="W1699">
        <v>3.9</v>
      </c>
      <c r="X1699">
        <v>4.03</v>
      </c>
      <c r="Y1699">
        <v>250258</v>
      </c>
      <c r="Z1699">
        <v>163630</v>
      </c>
      <c r="AA1699">
        <v>9625300</v>
      </c>
    </row>
    <row r="1700" spans="1:27" hidden="1">
      <c r="A1700" t="s">
        <v>1889</v>
      </c>
      <c r="B1700" t="s">
        <v>51</v>
      </c>
      <c r="C1700" t="s">
        <v>51</v>
      </c>
      <c r="D1700">
        <v>1899</v>
      </c>
      <c r="E1700" s="12">
        <v>38891</v>
      </c>
      <c r="F1700" s="72">
        <f t="shared" si="271"/>
        <v>2006</v>
      </c>
      <c r="G1700" s="70">
        <f t="shared" si="272"/>
        <v>4440.9741969457609</v>
      </c>
      <c r="H1700" s="70" t="e" cm="1">
        <f t="array" ref="H1700">INDEX(magic_bricks_appreciation_pivot!$A$13:$K$20,MATCH(C1700,magic_bricks_appreciation_pivot!$A$13:$A$20,0),1+MATCH(F1700,INDEX(magic_bricks_appreciation_pivot!$B$13:$K$13,0),0))</f>
        <v>#N/A</v>
      </c>
      <c r="I1700" s="70"/>
      <c r="J1700">
        <v>91</v>
      </c>
      <c r="K1700">
        <v>3</v>
      </c>
      <c r="L1700">
        <v>2</v>
      </c>
      <c r="M1700">
        <v>5</v>
      </c>
      <c r="N1700" t="s">
        <v>193</v>
      </c>
      <c r="O1700" t="s">
        <v>161</v>
      </c>
      <c r="P1700" s="12">
        <v>32321</v>
      </c>
      <c r="Q1700" t="s">
        <v>194</v>
      </c>
      <c r="R1700" t="s">
        <v>177</v>
      </c>
      <c r="S1700" t="s">
        <v>158</v>
      </c>
      <c r="T1700" t="s">
        <v>173</v>
      </c>
      <c r="U1700">
        <v>3</v>
      </c>
      <c r="V1700">
        <v>4.9000000000000004</v>
      </c>
      <c r="W1700">
        <v>3</v>
      </c>
      <c r="X1700">
        <v>3.86</v>
      </c>
      <c r="Y1700">
        <v>295169</v>
      </c>
      <c r="Z1700">
        <v>75901</v>
      </c>
      <c r="AA1700">
        <v>8433410</v>
      </c>
    </row>
    <row r="1701" spans="1:27" hidden="1">
      <c r="A1701" t="s">
        <v>1890</v>
      </c>
      <c r="B1701" t="s">
        <v>51</v>
      </c>
      <c r="C1701" t="s">
        <v>51</v>
      </c>
      <c r="D1701">
        <v>1553</v>
      </c>
      <c r="E1701" s="12">
        <v>39302</v>
      </c>
      <c r="F1701" s="72">
        <f t="shared" si="271"/>
        <v>2007</v>
      </c>
      <c r="G1701" s="70">
        <f t="shared" si="272"/>
        <v>4357.0057952350289</v>
      </c>
      <c r="H1701" s="70" t="e" cm="1">
        <f t="array" ref="H1701">INDEX(magic_bricks_appreciation_pivot!$A$13:$K$20,MATCH(C1701,magic_bricks_appreciation_pivot!$A$13:$A$20,0),1+MATCH(F1701,INDEX(magic_bricks_appreciation_pivot!$B$13:$K$13,0),0))</f>
        <v>#N/A</v>
      </c>
      <c r="I1701" s="70"/>
      <c r="J1701">
        <v>52</v>
      </c>
      <c r="K1701">
        <v>2</v>
      </c>
      <c r="L1701">
        <v>1</v>
      </c>
      <c r="M1701">
        <v>4</v>
      </c>
      <c r="N1701" t="s">
        <v>176</v>
      </c>
      <c r="O1701" t="s">
        <v>161</v>
      </c>
      <c r="P1701" s="12">
        <v>32367</v>
      </c>
      <c r="Q1701" t="s">
        <v>194</v>
      </c>
      <c r="R1701" t="s">
        <v>165</v>
      </c>
      <c r="S1701" t="s">
        <v>178</v>
      </c>
      <c r="T1701" t="s">
        <v>171</v>
      </c>
      <c r="U1701">
        <v>4.2</v>
      </c>
      <c r="V1701">
        <v>3.5</v>
      </c>
      <c r="W1701">
        <v>2.1</v>
      </c>
      <c r="X1701">
        <v>3.26</v>
      </c>
      <c r="Y1701">
        <v>216526</v>
      </c>
      <c r="Z1701">
        <v>87964</v>
      </c>
      <c r="AA1701">
        <v>6766430</v>
      </c>
    </row>
    <row r="1702" spans="1:27">
      <c r="A1702" t="s">
        <v>1891</v>
      </c>
      <c r="B1702" t="s">
        <v>23</v>
      </c>
      <c r="C1702" t="s">
        <v>23</v>
      </c>
      <c r="D1702">
        <v>976</v>
      </c>
      <c r="E1702" s="12">
        <v>40389</v>
      </c>
      <c r="F1702" s="72">
        <f t="shared" si="271"/>
        <v>2010</v>
      </c>
      <c r="G1702" s="70">
        <f t="shared" si="272"/>
        <v>7065.061475409836</v>
      </c>
      <c r="H1702" s="70" cm="1">
        <f t="array" ref="H1702">INDEX(magic_bricks_appreciation_pivot!$A$13:$K$20,MATCH(C1702,magic_bricks_appreciation_pivot!$A$13:$A$20,0),1+MATCH(F1702,INDEX(magic_bricks_appreciation_pivot!$B$13:$K$13,0),0))</f>
        <v>0.49881786187527283</v>
      </c>
      <c r="I1702" s="70">
        <f>G1702+G1702*H1702</f>
        <v>10589.24033459113</v>
      </c>
      <c r="J1702">
        <v>90</v>
      </c>
      <c r="K1702">
        <v>1</v>
      </c>
      <c r="L1702">
        <v>1</v>
      </c>
      <c r="M1702">
        <v>3</v>
      </c>
      <c r="N1702" t="s">
        <v>154</v>
      </c>
      <c r="O1702" t="s">
        <v>155</v>
      </c>
      <c r="P1702" s="12">
        <v>33819</v>
      </c>
      <c r="Q1702" t="s">
        <v>194</v>
      </c>
      <c r="R1702" t="s">
        <v>177</v>
      </c>
      <c r="S1702" t="s">
        <v>158</v>
      </c>
      <c r="T1702" t="s">
        <v>163</v>
      </c>
      <c r="U1702">
        <v>3.1</v>
      </c>
      <c r="V1702">
        <v>2.7</v>
      </c>
      <c r="W1702">
        <v>2.5</v>
      </c>
      <c r="X1702">
        <v>2.74</v>
      </c>
      <c r="Y1702">
        <v>262029</v>
      </c>
      <c r="Z1702">
        <v>165492</v>
      </c>
      <c r="AA1702">
        <v>6895500</v>
      </c>
    </row>
    <row r="1703" spans="1:27" hidden="1">
      <c r="A1703" t="s">
        <v>1892</v>
      </c>
      <c r="B1703" t="s">
        <v>39</v>
      </c>
      <c r="C1703" t="s">
        <v>39</v>
      </c>
      <c r="D1703">
        <v>1628</v>
      </c>
      <c r="E1703" s="12">
        <v>39130</v>
      </c>
      <c r="F1703" s="72">
        <f t="shared" si="271"/>
        <v>2007</v>
      </c>
      <c r="G1703" s="70">
        <f t="shared" si="272"/>
        <v>7771.2223587223589</v>
      </c>
      <c r="H1703" s="70" t="e" cm="1">
        <f t="array" ref="H1703">INDEX(magic_bricks_appreciation_pivot!$A$13:$K$20,MATCH(C1703,magic_bricks_appreciation_pivot!$A$13:$A$20,0),1+MATCH(F1703,INDEX(magic_bricks_appreciation_pivot!$B$13:$K$13,0),0))</f>
        <v>#N/A</v>
      </c>
      <c r="I1703" s="70"/>
      <c r="J1703">
        <v>133</v>
      </c>
      <c r="K1703">
        <v>1</v>
      </c>
      <c r="L1703">
        <v>1</v>
      </c>
      <c r="M1703">
        <v>4</v>
      </c>
      <c r="N1703" t="s">
        <v>184</v>
      </c>
      <c r="O1703" t="s">
        <v>161</v>
      </c>
      <c r="P1703" s="12">
        <v>35480</v>
      </c>
      <c r="Q1703" t="s">
        <v>194</v>
      </c>
      <c r="R1703" t="s">
        <v>157</v>
      </c>
      <c r="S1703" t="s">
        <v>162</v>
      </c>
      <c r="T1703" t="s">
        <v>166</v>
      </c>
      <c r="U1703">
        <v>2.8</v>
      </c>
      <c r="V1703">
        <v>2.9</v>
      </c>
      <c r="W1703">
        <v>2.2999999999999998</v>
      </c>
      <c r="X1703">
        <v>2.625</v>
      </c>
      <c r="Y1703">
        <v>493410</v>
      </c>
      <c r="Z1703">
        <v>151819</v>
      </c>
      <c r="AA1703">
        <v>12651550</v>
      </c>
    </row>
    <row r="1704" spans="1:27" hidden="1">
      <c r="A1704" t="s">
        <v>1893</v>
      </c>
      <c r="B1704" t="s">
        <v>175</v>
      </c>
      <c r="C1704" t="s">
        <v>34</v>
      </c>
      <c r="D1704">
        <v>894</v>
      </c>
      <c r="E1704" s="12">
        <v>39118</v>
      </c>
      <c r="F1704" s="72">
        <f t="shared" si="271"/>
        <v>2007</v>
      </c>
      <c r="G1704" s="70">
        <f t="shared" si="272"/>
        <v>10110.492170022371</v>
      </c>
      <c r="H1704" s="70" t="e" cm="1">
        <f t="array" ref="H1704">INDEX(magic_bricks_appreciation_pivot!$A$13:$K$20,MATCH(C1704,magic_bricks_appreciation_pivot!$A$13:$A$20,0),1+MATCH(F1704,INDEX(magic_bricks_appreciation_pivot!$B$13:$K$13,0),0))</f>
        <v>#N/A</v>
      </c>
      <c r="I1704" s="70"/>
      <c r="J1704">
        <v>117</v>
      </c>
      <c r="K1704">
        <v>1</v>
      </c>
      <c r="L1704">
        <v>1</v>
      </c>
      <c r="M1704">
        <v>3</v>
      </c>
      <c r="N1704" t="s">
        <v>176</v>
      </c>
      <c r="O1704" t="s">
        <v>155</v>
      </c>
      <c r="P1704" s="12">
        <v>28898</v>
      </c>
      <c r="Q1704" t="s">
        <v>169</v>
      </c>
      <c r="R1704" t="s">
        <v>157</v>
      </c>
      <c r="S1704" t="s">
        <v>158</v>
      </c>
      <c r="T1704" t="s">
        <v>166</v>
      </c>
      <c r="U1704">
        <v>3.6</v>
      </c>
      <c r="V1704">
        <v>3.8</v>
      </c>
      <c r="W1704">
        <v>5</v>
      </c>
      <c r="X1704">
        <v>4.0999999999999996</v>
      </c>
      <c r="Y1704">
        <v>235008</v>
      </c>
      <c r="Z1704">
        <v>153659</v>
      </c>
      <c r="AA1704">
        <v>9038780</v>
      </c>
    </row>
    <row r="1705" spans="1:27">
      <c r="A1705" t="s">
        <v>1894</v>
      </c>
      <c r="B1705" t="s">
        <v>39</v>
      </c>
      <c r="C1705" t="s">
        <v>39</v>
      </c>
      <c r="D1705">
        <v>1734</v>
      </c>
      <c r="E1705" s="12">
        <v>41660</v>
      </c>
      <c r="F1705" s="72">
        <f t="shared" si="271"/>
        <v>2014</v>
      </c>
      <c r="G1705" s="70">
        <f t="shared" si="272"/>
        <v>6053.9677047289506</v>
      </c>
      <c r="H1705" s="70" cm="1">
        <f t="array" ref="H1705">INDEX(magic_bricks_appreciation_pivot!$A$13:$K$20,MATCH(C1705,magic_bricks_appreciation_pivot!$A$13:$A$20,0),1+MATCH(F1705,INDEX(magic_bricks_appreciation_pivot!$B$13:$K$13,0),0))</f>
        <v>2.7142646408024784E-2</v>
      </c>
      <c r="I1705" s="70">
        <f t="shared" ref="I1705:I1706" si="277">G1705+G1705*H1705</f>
        <v>6218.2884095040099</v>
      </c>
      <c r="J1705">
        <v>86</v>
      </c>
      <c r="K1705">
        <v>1</v>
      </c>
      <c r="L1705">
        <v>1</v>
      </c>
      <c r="M1705">
        <v>4</v>
      </c>
      <c r="N1705" t="s">
        <v>154</v>
      </c>
      <c r="O1705" t="s">
        <v>161</v>
      </c>
      <c r="P1705" s="12">
        <v>32900</v>
      </c>
      <c r="Q1705" t="s">
        <v>194</v>
      </c>
      <c r="R1705" t="s">
        <v>165</v>
      </c>
      <c r="S1705" t="s">
        <v>178</v>
      </c>
      <c r="T1705" t="s">
        <v>163</v>
      </c>
      <c r="U1705">
        <v>3.1</v>
      </c>
      <c r="V1705">
        <v>4.9000000000000004</v>
      </c>
      <c r="W1705">
        <v>2.2999999999999998</v>
      </c>
      <c r="X1705">
        <v>3.23</v>
      </c>
      <c r="Y1705">
        <v>409406</v>
      </c>
      <c r="Z1705">
        <v>199454</v>
      </c>
      <c r="AA1705">
        <v>10497580</v>
      </c>
    </row>
    <row r="1706" spans="1:27">
      <c r="A1706" t="s">
        <v>1895</v>
      </c>
      <c r="B1706" t="s">
        <v>23</v>
      </c>
      <c r="C1706" t="s">
        <v>23</v>
      </c>
      <c r="D1706">
        <v>662</v>
      </c>
      <c r="E1706" s="12">
        <v>40802</v>
      </c>
      <c r="F1706" s="72">
        <f t="shared" si="271"/>
        <v>2011</v>
      </c>
      <c r="G1706" s="70">
        <f t="shared" si="272"/>
        <v>7663.8972809667675</v>
      </c>
      <c r="H1706" s="70" cm="1">
        <f t="array" ref="H1706">INDEX(magic_bricks_appreciation_pivot!$A$13:$K$20,MATCH(C1706,magic_bricks_appreciation_pivot!$A$13:$A$20,0),1+MATCH(F1706,INDEX(magic_bricks_appreciation_pivot!$B$13:$K$13,0),0))</f>
        <v>0.30621792098525186</v>
      </c>
      <c r="I1706" s="70">
        <f t="shared" si="277"/>
        <v>10010.719972988936</v>
      </c>
      <c r="J1706">
        <v>140</v>
      </c>
      <c r="K1706">
        <v>1</v>
      </c>
      <c r="L1706">
        <v>1</v>
      </c>
      <c r="M1706">
        <v>2</v>
      </c>
      <c r="N1706" t="s">
        <v>168</v>
      </c>
      <c r="O1706" t="s">
        <v>161</v>
      </c>
      <c r="P1706" s="12">
        <v>22552</v>
      </c>
      <c r="Q1706" t="s">
        <v>156</v>
      </c>
      <c r="R1706" t="s">
        <v>157</v>
      </c>
      <c r="S1706" t="s">
        <v>178</v>
      </c>
      <c r="T1706" t="s">
        <v>171</v>
      </c>
      <c r="U1706">
        <v>3.7</v>
      </c>
      <c r="V1706">
        <v>2.7</v>
      </c>
      <c r="W1706">
        <v>2.4</v>
      </c>
      <c r="X1706">
        <v>2.88</v>
      </c>
      <c r="Y1706">
        <v>248602</v>
      </c>
      <c r="Z1706">
        <v>111617</v>
      </c>
      <c r="AA1706">
        <v>5073500</v>
      </c>
    </row>
    <row r="1707" spans="1:27" hidden="1">
      <c r="A1707" t="s">
        <v>1896</v>
      </c>
      <c r="B1707" t="s">
        <v>56</v>
      </c>
      <c r="C1707" t="s">
        <v>56</v>
      </c>
      <c r="D1707">
        <v>994</v>
      </c>
      <c r="E1707" s="12">
        <v>39175</v>
      </c>
      <c r="F1707" s="72">
        <f t="shared" si="271"/>
        <v>2007</v>
      </c>
      <c r="G1707" s="70">
        <f t="shared" si="272"/>
        <v>10900.281690140846</v>
      </c>
      <c r="H1707" s="70" t="e" cm="1">
        <f t="array" ref="H1707">INDEX(magic_bricks_appreciation_pivot!$A$13:$K$20,MATCH(C1707,magic_bricks_appreciation_pivot!$A$13:$A$20,0),1+MATCH(F1707,INDEX(magic_bricks_appreciation_pivot!$B$13:$K$13,0),0))</f>
        <v>#N/A</v>
      </c>
      <c r="I1707" s="70"/>
      <c r="J1707">
        <v>106</v>
      </c>
      <c r="K1707">
        <v>1</v>
      </c>
      <c r="L1707">
        <v>1</v>
      </c>
      <c r="M1707">
        <v>3</v>
      </c>
      <c r="N1707" t="s">
        <v>193</v>
      </c>
      <c r="O1707" t="s">
        <v>161</v>
      </c>
      <c r="P1707" s="12">
        <v>34795</v>
      </c>
      <c r="Q1707" t="s">
        <v>156</v>
      </c>
      <c r="R1707" t="s">
        <v>157</v>
      </c>
      <c r="S1707" t="s">
        <v>162</v>
      </c>
      <c r="T1707" t="s">
        <v>159</v>
      </c>
      <c r="U1707">
        <v>2.9</v>
      </c>
      <c r="V1707">
        <v>4.9000000000000004</v>
      </c>
      <c r="W1707">
        <v>2.8</v>
      </c>
      <c r="X1707">
        <v>3.25</v>
      </c>
      <c r="Y1707">
        <v>433395</v>
      </c>
      <c r="Z1707">
        <v>54174</v>
      </c>
      <c r="AA1707">
        <v>10834880</v>
      </c>
    </row>
    <row r="1708" spans="1:27">
      <c r="A1708" t="s">
        <v>1897</v>
      </c>
      <c r="B1708" t="s">
        <v>175</v>
      </c>
      <c r="C1708" t="s">
        <v>34</v>
      </c>
      <c r="D1708">
        <v>1033</v>
      </c>
      <c r="E1708" s="12">
        <v>40859</v>
      </c>
      <c r="F1708" s="72">
        <f t="shared" si="271"/>
        <v>2011</v>
      </c>
      <c r="G1708" s="70">
        <f t="shared" si="272"/>
        <v>11344.433688286545</v>
      </c>
      <c r="H1708" s="70" cm="1">
        <f t="array" ref="H1708">INDEX(magic_bricks_appreciation_pivot!$A$13:$K$20,MATCH(C1708,magic_bricks_appreciation_pivot!$A$13:$A$20,0),1+MATCH(F1708,INDEX(magic_bricks_appreciation_pivot!$B$13:$K$13,0),0))</f>
        <v>0.22839026915113872</v>
      </c>
      <c r="I1708" s="70">
        <f t="shared" ref="I1708:I1710" si="278">G1708+G1708*H1708</f>
        <v>13935.391951721555</v>
      </c>
      <c r="J1708">
        <v>4</v>
      </c>
      <c r="K1708">
        <v>1</v>
      </c>
      <c r="L1708">
        <v>1</v>
      </c>
      <c r="M1708">
        <v>3</v>
      </c>
      <c r="N1708" t="s">
        <v>176</v>
      </c>
      <c r="O1708" t="s">
        <v>161</v>
      </c>
      <c r="P1708" s="12">
        <v>30639</v>
      </c>
      <c r="Q1708" t="s">
        <v>156</v>
      </c>
      <c r="R1708" t="s">
        <v>177</v>
      </c>
      <c r="S1708" t="s">
        <v>178</v>
      </c>
      <c r="T1708" t="s">
        <v>182</v>
      </c>
      <c r="U1708">
        <v>4.2</v>
      </c>
      <c r="V1708">
        <v>2.5</v>
      </c>
      <c r="W1708">
        <v>4.7</v>
      </c>
      <c r="X1708">
        <v>3.67</v>
      </c>
      <c r="Y1708">
        <v>304689</v>
      </c>
      <c r="Z1708">
        <v>117188</v>
      </c>
      <c r="AA1708">
        <v>11718800</v>
      </c>
    </row>
    <row r="1709" spans="1:27">
      <c r="A1709" t="s">
        <v>1898</v>
      </c>
      <c r="B1709" t="s">
        <v>23</v>
      </c>
      <c r="C1709" t="s">
        <v>23</v>
      </c>
      <c r="D1709">
        <v>1462</v>
      </c>
      <c r="E1709" s="12">
        <v>40538</v>
      </c>
      <c r="F1709" s="72">
        <f t="shared" si="271"/>
        <v>2010</v>
      </c>
      <c r="G1709" s="70">
        <f t="shared" si="272"/>
        <v>2983.2421340629276</v>
      </c>
      <c r="H1709" s="70" cm="1">
        <f t="array" ref="H1709">INDEX(magic_bricks_appreciation_pivot!$A$13:$K$20,MATCH(C1709,magic_bricks_appreciation_pivot!$A$13:$A$20,0),1+MATCH(F1709,INDEX(magic_bricks_appreciation_pivot!$B$13:$K$13,0),0))</f>
        <v>0.49881786187527283</v>
      </c>
      <c r="I1709" s="70">
        <f t="shared" si="278"/>
        <v>4471.3365968324233</v>
      </c>
      <c r="J1709">
        <v>182</v>
      </c>
      <c r="K1709">
        <v>2</v>
      </c>
      <c r="L1709">
        <v>2</v>
      </c>
      <c r="M1709">
        <v>4</v>
      </c>
      <c r="N1709" t="s">
        <v>176</v>
      </c>
      <c r="O1709" t="s">
        <v>161</v>
      </c>
      <c r="P1709" s="12">
        <v>29588</v>
      </c>
      <c r="Q1709" t="s">
        <v>194</v>
      </c>
      <c r="R1709" t="s">
        <v>165</v>
      </c>
      <c r="S1709" t="s">
        <v>178</v>
      </c>
      <c r="T1709" t="s">
        <v>159</v>
      </c>
      <c r="U1709">
        <v>4</v>
      </c>
      <c r="V1709">
        <v>2.6</v>
      </c>
      <c r="W1709">
        <v>2.9</v>
      </c>
      <c r="X1709">
        <v>3.14</v>
      </c>
      <c r="Y1709">
        <v>213714</v>
      </c>
      <c r="Z1709">
        <v>95953</v>
      </c>
      <c r="AA1709">
        <v>4361500</v>
      </c>
    </row>
    <row r="1710" spans="1:27">
      <c r="A1710" t="s">
        <v>1899</v>
      </c>
      <c r="B1710" t="s">
        <v>39</v>
      </c>
      <c r="C1710" t="s">
        <v>39</v>
      </c>
      <c r="D1710">
        <v>1662</v>
      </c>
      <c r="E1710" s="12">
        <v>41970</v>
      </c>
      <c r="F1710" s="72">
        <f t="shared" si="271"/>
        <v>2014</v>
      </c>
      <c r="G1710" s="70">
        <f t="shared" si="272"/>
        <v>11477.033694344163</v>
      </c>
      <c r="H1710" s="70" cm="1">
        <f t="array" ref="H1710">INDEX(magic_bricks_appreciation_pivot!$A$13:$K$20,MATCH(C1710,magic_bricks_appreciation_pivot!$A$13:$A$20,0),1+MATCH(F1710,INDEX(magic_bricks_appreciation_pivot!$B$13:$K$13,0),0))</f>
        <v>2.7142646408024784E-2</v>
      </c>
      <c r="I1710" s="70">
        <f t="shared" si="278"/>
        <v>11788.550761722734</v>
      </c>
      <c r="J1710">
        <v>18</v>
      </c>
      <c r="K1710">
        <v>1</v>
      </c>
      <c r="L1710">
        <v>1</v>
      </c>
      <c r="M1710">
        <v>4</v>
      </c>
      <c r="N1710" t="s">
        <v>193</v>
      </c>
      <c r="O1710" t="s">
        <v>155</v>
      </c>
      <c r="P1710" s="12">
        <v>36860</v>
      </c>
      <c r="Q1710" t="s">
        <v>156</v>
      </c>
      <c r="R1710" t="s">
        <v>165</v>
      </c>
      <c r="S1710" t="s">
        <v>178</v>
      </c>
      <c r="T1710" t="s">
        <v>166</v>
      </c>
      <c r="U1710">
        <v>3.8</v>
      </c>
      <c r="V1710">
        <v>4.3</v>
      </c>
      <c r="W1710">
        <v>3.3</v>
      </c>
      <c r="X1710">
        <v>3.7250000000000001</v>
      </c>
      <c r="Y1710">
        <v>610395</v>
      </c>
      <c r="Z1710">
        <v>362422</v>
      </c>
      <c r="AA1710">
        <v>19074830</v>
      </c>
    </row>
    <row r="1711" spans="1:27" hidden="1">
      <c r="A1711" t="s">
        <v>1900</v>
      </c>
      <c r="B1711" t="s">
        <v>201</v>
      </c>
      <c r="C1711" t="s">
        <v>201</v>
      </c>
      <c r="D1711">
        <v>1865</v>
      </c>
      <c r="E1711" s="12">
        <v>39835</v>
      </c>
      <c r="F1711" s="72">
        <f t="shared" si="271"/>
        <v>2009</v>
      </c>
      <c r="G1711" s="70">
        <f t="shared" si="272"/>
        <v>5286.5201072386062</v>
      </c>
      <c r="H1711" s="70" t="e" cm="1">
        <f t="array" ref="H1711">INDEX(magic_bricks_appreciation_pivot!$A$13:$K$20,MATCH(C1711,magic_bricks_appreciation_pivot!$A$13:$A$20,0),1+MATCH(F1711,INDEX(magic_bricks_appreciation_pivot!$B$13:$K$13,0),0))</f>
        <v>#N/A</v>
      </c>
      <c r="I1711" s="70"/>
      <c r="J1711">
        <v>103</v>
      </c>
      <c r="K1711">
        <v>3</v>
      </c>
      <c r="L1711">
        <v>2</v>
      </c>
      <c r="M1711">
        <v>5</v>
      </c>
      <c r="N1711" t="s">
        <v>168</v>
      </c>
      <c r="O1711" t="s">
        <v>161</v>
      </c>
      <c r="P1711" s="12">
        <v>33265</v>
      </c>
      <c r="Q1711" t="s">
        <v>194</v>
      </c>
      <c r="R1711" t="s">
        <v>157</v>
      </c>
      <c r="S1711" t="s">
        <v>162</v>
      </c>
      <c r="T1711" t="s">
        <v>163</v>
      </c>
      <c r="U1711">
        <v>4.7</v>
      </c>
      <c r="V1711">
        <v>4</v>
      </c>
      <c r="W1711">
        <v>4.0999999999999996</v>
      </c>
      <c r="X1711">
        <v>4.25</v>
      </c>
      <c r="Y1711">
        <v>414093</v>
      </c>
      <c r="Z1711">
        <v>128172</v>
      </c>
      <c r="AA1711">
        <v>9859360</v>
      </c>
    </row>
    <row r="1712" spans="1:27">
      <c r="A1712" t="s">
        <v>1901</v>
      </c>
      <c r="B1712" t="s">
        <v>23</v>
      </c>
      <c r="C1712" t="s">
        <v>23</v>
      </c>
      <c r="D1712">
        <v>1042</v>
      </c>
      <c r="E1712" s="12">
        <v>40326</v>
      </c>
      <c r="F1712" s="72">
        <f t="shared" si="271"/>
        <v>2010</v>
      </c>
      <c r="G1712" s="70">
        <f t="shared" si="272"/>
        <v>5053.0230326295587</v>
      </c>
      <c r="H1712" s="70" cm="1">
        <f t="array" ref="H1712">INDEX(magic_bricks_appreciation_pivot!$A$13:$K$20,MATCH(C1712,magic_bricks_appreciation_pivot!$A$13:$A$20,0),1+MATCH(F1712,INDEX(magic_bricks_appreciation_pivot!$B$13:$K$13,0),0))</f>
        <v>0.49881786187527283</v>
      </c>
      <c r="I1712" s="70">
        <f t="shared" ref="I1712:I1717" si="279">G1712+G1712*H1712</f>
        <v>7573.5611777723425</v>
      </c>
      <c r="J1712">
        <v>47</v>
      </c>
      <c r="K1712">
        <v>1</v>
      </c>
      <c r="L1712">
        <v>1</v>
      </c>
      <c r="M1712">
        <v>3</v>
      </c>
      <c r="N1712" t="s">
        <v>193</v>
      </c>
      <c r="O1712" t="s">
        <v>155</v>
      </c>
      <c r="P1712" s="12">
        <v>26456</v>
      </c>
      <c r="Q1712" t="s">
        <v>169</v>
      </c>
      <c r="R1712" t="s">
        <v>165</v>
      </c>
      <c r="S1712" t="s">
        <v>158</v>
      </c>
      <c r="T1712" t="s">
        <v>159</v>
      </c>
      <c r="U1712">
        <v>2.2999999999999998</v>
      </c>
      <c r="V1712">
        <v>3</v>
      </c>
      <c r="W1712">
        <v>3.1</v>
      </c>
      <c r="X1712">
        <v>2.83</v>
      </c>
      <c r="Y1712">
        <v>163223</v>
      </c>
      <c r="Z1712">
        <v>126366</v>
      </c>
      <c r="AA1712">
        <v>5265250</v>
      </c>
    </row>
    <row r="1713" spans="1:27">
      <c r="A1713" t="s">
        <v>1902</v>
      </c>
      <c r="B1713" t="s">
        <v>175</v>
      </c>
      <c r="C1713" t="s">
        <v>34</v>
      </c>
      <c r="D1713">
        <v>828</v>
      </c>
      <c r="E1713" s="12">
        <v>40743</v>
      </c>
      <c r="F1713" s="72">
        <f t="shared" si="271"/>
        <v>2011</v>
      </c>
      <c r="G1713" s="70">
        <f t="shared" si="272"/>
        <v>9122.0531400966192</v>
      </c>
      <c r="H1713" s="70" cm="1">
        <f t="array" ref="H1713">INDEX(magic_bricks_appreciation_pivot!$A$13:$K$20,MATCH(C1713,magic_bricks_appreciation_pivot!$A$13:$A$20,0),1+MATCH(F1713,INDEX(magic_bricks_appreciation_pivot!$B$13:$K$13,0),0))</f>
        <v>0.22839026915113872</v>
      </c>
      <c r="I1713" s="70">
        <f t="shared" si="279"/>
        <v>11205.441311974277</v>
      </c>
      <c r="J1713">
        <v>116</v>
      </c>
      <c r="K1713">
        <v>1</v>
      </c>
      <c r="L1713">
        <v>1</v>
      </c>
      <c r="M1713">
        <v>3</v>
      </c>
      <c r="N1713" t="s">
        <v>184</v>
      </c>
      <c r="O1713" t="s">
        <v>161</v>
      </c>
      <c r="P1713" s="12">
        <v>32713</v>
      </c>
      <c r="Q1713" t="s">
        <v>169</v>
      </c>
      <c r="R1713" t="s">
        <v>177</v>
      </c>
      <c r="S1713" t="s">
        <v>178</v>
      </c>
      <c r="T1713" t="s">
        <v>166</v>
      </c>
      <c r="U1713">
        <v>4.9000000000000004</v>
      </c>
      <c r="V1713">
        <v>3.4</v>
      </c>
      <c r="W1713">
        <v>2.7</v>
      </c>
      <c r="X1713">
        <v>3.64</v>
      </c>
      <c r="Y1713">
        <v>249251</v>
      </c>
      <c r="Z1713">
        <v>105743</v>
      </c>
      <c r="AA1713">
        <v>7553060</v>
      </c>
    </row>
    <row r="1714" spans="1:27">
      <c r="A1714" t="s">
        <v>1903</v>
      </c>
      <c r="B1714" t="s">
        <v>175</v>
      </c>
      <c r="C1714" t="s">
        <v>34</v>
      </c>
      <c r="D1714">
        <v>850</v>
      </c>
      <c r="E1714" s="12">
        <v>41881</v>
      </c>
      <c r="F1714" s="72">
        <f t="shared" si="271"/>
        <v>2014</v>
      </c>
      <c r="G1714" s="70">
        <f t="shared" si="272"/>
        <v>8380.8823529411766</v>
      </c>
      <c r="H1714" s="70" cm="1">
        <f t="array" ref="H1714">INDEX(magic_bricks_appreciation_pivot!$A$13:$K$20,MATCH(C1714,magic_bricks_appreciation_pivot!$A$13:$A$20,0),1+MATCH(F1714,INDEX(magic_bricks_appreciation_pivot!$B$13:$K$13,0),0))</f>
        <v>5.1040744021257752E-2</v>
      </c>
      <c r="I1714" s="70">
        <f t="shared" si="279"/>
        <v>8808.648823789923</v>
      </c>
      <c r="J1714">
        <v>122</v>
      </c>
      <c r="K1714">
        <v>1</v>
      </c>
      <c r="L1714">
        <v>1</v>
      </c>
      <c r="M1714">
        <v>3</v>
      </c>
      <c r="N1714" t="s">
        <v>193</v>
      </c>
      <c r="O1714" t="s">
        <v>161</v>
      </c>
      <c r="P1714" s="12">
        <v>38596</v>
      </c>
      <c r="Q1714" t="s">
        <v>194</v>
      </c>
      <c r="R1714" t="s">
        <v>170</v>
      </c>
      <c r="S1714" t="s">
        <v>158</v>
      </c>
      <c r="T1714" t="s">
        <v>163</v>
      </c>
      <c r="U1714">
        <v>2.2000000000000002</v>
      </c>
      <c r="V1714">
        <v>2</v>
      </c>
      <c r="W1714">
        <v>4.8</v>
      </c>
      <c r="X1714">
        <v>2.9</v>
      </c>
      <c r="Y1714">
        <v>213713</v>
      </c>
      <c r="Z1714">
        <v>85485</v>
      </c>
      <c r="AA1714">
        <v>7123750</v>
      </c>
    </row>
    <row r="1715" spans="1:27">
      <c r="A1715" t="s">
        <v>1904</v>
      </c>
      <c r="B1715" t="s">
        <v>23</v>
      </c>
      <c r="C1715" t="s">
        <v>23</v>
      </c>
      <c r="D1715">
        <v>1562</v>
      </c>
      <c r="E1715" s="12">
        <v>40293</v>
      </c>
      <c r="F1715" s="72">
        <f t="shared" si="271"/>
        <v>2010</v>
      </c>
      <c r="G1715" s="70">
        <f t="shared" si="272"/>
        <v>7272.0870678617157</v>
      </c>
      <c r="H1715" s="70" cm="1">
        <f t="array" ref="H1715">INDEX(magic_bricks_appreciation_pivot!$A$13:$K$20,MATCH(C1715,magic_bricks_appreciation_pivot!$A$13:$A$20,0),1+MATCH(F1715,INDEX(magic_bricks_appreciation_pivot!$B$13:$K$13,0),0))</f>
        <v>0.49881786187527283</v>
      </c>
      <c r="I1715" s="70">
        <f t="shared" si="279"/>
        <v>10899.533990423319</v>
      </c>
      <c r="J1715">
        <v>8</v>
      </c>
      <c r="K1715">
        <v>2</v>
      </c>
      <c r="L1715">
        <v>2</v>
      </c>
      <c r="M1715">
        <v>4</v>
      </c>
      <c r="N1715" t="s">
        <v>168</v>
      </c>
      <c r="O1715" t="s">
        <v>155</v>
      </c>
      <c r="P1715" s="12">
        <v>22773</v>
      </c>
      <c r="Q1715" t="s">
        <v>156</v>
      </c>
      <c r="R1715" t="s">
        <v>170</v>
      </c>
      <c r="S1715" t="s">
        <v>178</v>
      </c>
      <c r="T1715" t="s">
        <v>163</v>
      </c>
      <c r="U1715">
        <v>3.2</v>
      </c>
      <c r="V1715">
        <v>3.1</v>
      </c>
      <c r="W1715">
        <v>4.2</v>
      </c>
      <c r="X1715">
        <v>3.57</v>
      </c>
      <c r="Y1715">
        <v>488437</v>
      </c>
      <c r="Z1715">
        <v>249898</v>
      </c>
      <c r="AA1715">
        <v>11359000</v>
      </c>
    </row>
    <row r="1716" spans="1:27">
      <c r="A1716" t="s">
        <v>1905</v>
      </c>
      <c r="B1716" t="s">
        <v>201</v>
      </c>
      <c r="C1716" t="s">
        <v>201</v>
      </c>
      <c r="D1716">
        <v>1425</v>
      </c>
      <c r="E1716" s="12">
        <v>40692</v>
      </c>
      <c r="F1716" s="72">
        <f t="shared" si="271"/>
        <v>2011</v>
      </c>
      <c r="G1716" s="70">
        <f t="shared" si="272"/>
        <v>6850.5964912280706</v>
      </c>
      <c r="H1716" s="70" cm="1">
        <f t="array" ref="H1716">INDEX(magic_bricks_appreciation_pivot!$A$13:$K$20,MATCH(C1716,magic_bricks_appreciation_pivot!$A$13:$A$20,0),1+MATCH(F1716,INDEX(magic_bricks_appreciation_pivot!$B$13:$K$13,0),0))</f>
        <v>0.57884713052310821</v>
      </c>
      <c r="I1716" s="70">
        <f t="shared" si="279"/>
        <v>10816.044612547114</v>
      </c>
      <c r="J1716">
        <v>182</v>
      </c>
      <c r="K1716">
        <v>2</v>
      </c>
      <c r="L1716">
        <v>1</v>
      </c>
      <c r="M1716">
        <v>4</v>
      </c>
      <c r="N1716" t="s">
        <v>154</v>
      </c>
      <c r="O1716" t="s">
        <v>155</v>
      </c>
      <c r="P1716" s="12">
        <v>38867</v>
      </c>
      <c r="Q1716" t="s">
        <v>194</v>
      </c>
      <c r="R1716" t="s">
        <v>157</v>
      </c>
      <c r="S1716" t="s">
        <v>162</v>
      </c>
      <c r="T1716" t="s">
        <v>163</v>
      </c>
      <c r="U1716">
        <v>2.1</v>
      </c>
      <c r="V1716">
        <v>4.2</v>
      </c>
      <c r="W1716">
        <v>2.7</v>
      </c>
      <c r="X1716">
        <v>2.97</v>
      </c>
      <c r="Y1716">
        <v>292863</v>
      </c>
      <c r="Z1716">
        <v>234290</v>
      </c>
      <c r="AA1716">
        <v>9762100</v>
      </c>
    </row>
    <row r="1717" spans="1:27">
      <c r="A1717" t="s">
        <v>1906</v>
      </c>
      <c r="B1717" t="s">
        <v>39</v>
      </c>
      <c r="C1717" t="s">
        <v>39</v>
      </c>
      <c r="D1717">
        <v>1813</v>
      </c>
      <c r="E1717" s="12">
        <v>40792</v>
      </c>
      <c r="F1717" s="72">
        <f t="shared" si="271"/>
        <v>2011</v>
      </c>
      <c r="G1717" s="70">
        <f t="shared" si="272"/>
        <v>6823.2487589630446</v>
      </c>
      <c r="H1717" s="70" cm="1">
        <f t="array" ref="H1717">INDEX(magic_bricks_appreciation_pivot!$A$13:$K$20,MATCH(C1717,magic_bricks_appreciation_pivot!$A$13:$A$20,0),1+MATCH(F1717,INDEX(magic_bricks_appreciation_pivot!$B$13:$K$13,0),0))</f>
        <v>0.32133594787779113</v>
      </c>
      <c r="I1717" s="70">
        <f t="shared" si="279"/>
        <v>9015.8038665303975</v>
      </c>
      <c r="J1717">
        <v>169</v>
      </c>
      <c r="K1717">
        <v>2</v>
      </c>
      <c r="L1717">
        <v>1</v>
      </c>
      <c r="M1717">
        <v>5</v>
      </c>
      <c r="N1717" t="s">
        <v>176</v>
      </c>
      <c r="O1717" t="s">
        <v>161</v>
      </c>
      <c r="P1717" s="12">
        <v>25097</v>
      </c>
      <c r="Q1717" t="s">
        <v>169</v>
      </c>
      <c r="R1717" t="s">
        <v>157</v>
      </c>
      <c r="S1717" t="s">
        <v>178</v>
      </c>
      <c r="T1717" t="s">
        <v>166</v>
      </c>
      <c r="U1717">
        <v>3.5</v>
      </c>
      <c r="V1717">
        <v>4.5</v>
      </c>
      <c r="W1717">
        <v>3.1</v>
      </c>
      <c r="X1717">
        <v>3.59</v>
      </c>
      <c r="Y1717">
        <v>321634</v>
      </c>
      <c r="Z1717">
        <v>136076</v>
      </c>
      <c r="AA1717">
        <v>12370550</v>
      </c>
    </row>
    <row r="1718" spans="1:27" hidden="1">
      <c r="A1718" t="s">
        <v>1907</v>
      </c>
      <c r="B1718" t="s">
        <v>51</v>
      </c>
      <c r="C1718" t="s">
        <v>51</v>
      </c>
      <c r="D1718">
        <v>1973</v>
      </c>
      <c r="E1718" s="12">
        <v>38294</v>
      </c>
      <c r="F1718" s="72">
        <f t="shared" si="271"/>
        <v>2004</v>
      </c>
      <c r="G1718" s="70">
        <f t="shared" si="272"/>
        <v>4542.8129751647239</v>
      </c>
      <c r="H1718" s="70" t="e" cm="1">
        <f t="array" ref="H1718">INDEX(magic_bricks_appreciation_pivot!$A$13:$K$20,MATCH(C1718,magic_bricks_appreciation_pivot!$A$13:$A$20,0),1+MATCH(F1718,INDEX(magic_bricks_appreciation_pivot!$B$13:$K$13,0),0))</f>
        <v>#N/A</v>
      </c>
      <c r="I1718" s="70"/>
      <c r="J1718">
        <v>91</v>
      </c>
      <c r="K1718">
        <v>3</v>
      </c>
      <c r="L1718">
        <v>2</v>
      </c>
      <c r="M1718">
        <v>5</v>
      </c>
      <c r="N1718" t="s">
        <v>184</v>
      </c>
      <c r="O1718" t="s">
        <v>161</v>
      </c>
      <c r="P1718" s="12">
        <v>21504</v>
      </c>
      <c r="Q1718" t="s">
        <v>194</v>
      </c>
      <c r="R1718" t="s">
        <v>170</v>
      </c>
      <c r="S1718" t="s">
        <v>162</v>
      </c>
      <c r="T1718" t="s">
        <v>173</v>
      </c>
      <c r="U1718">
        <v>2.1</v>
      </c>
      <c r="V1718">
        <v>3</v>
      </c>
      <c r="W1718">
        <v>3.6</v>
      </c>
      <c r="X1718">
        <v>2.96</v>
      </c>
      <c r="Y1718">
        <v>322667</v>
      </c>
      <c r="Z1718">
        <v>152370</v>
      </c>
      <c r="AA1718">
        <v>8962970</v>
      </c>
    </row>
    <row r="1719" spans="1:27">
      <c r="A1719" t="s">
        <v>1908</v>
      </c>
      <c r="B1719" t="s">
        <v>39</v>
      </c>
      <c r="C1719" t="s">
        <v>39</v>
      </c>
      <c r="D1719">
        <v>1558</v>
      </c>
      <c r="E1719" s="12">
        <v>41379</v>
      </c>
      <c r="F1719" s="72">
        <f t="shared" si="271"/>
        <v>2013</v>
      </c>
      <c r="G1719" s="70">
        <f t="shared" si="272"/>
        <v>6958.767650834403</v>
      </c>
      <c r="H1719" s="70" cm="1">
        <f t="array" ref="H1719">INDEX(magic_bricks_appreciation_pivot!$A$13:$K$20,MATCH(C1719,magic_bricks_appreciation_pivot!$A$13:$A$20,0),1+MATCH(F1719,INDEX(magic_bricks_appreciation_pivot!$B$13:$K$13,0),0))</f>
        <v>4.727764965406598E-2</v>
      </c>
      <c r="I1719" s="70">
        <f>G1719+G1719*H1719</f>
        <v>7287.7618298545995</v>
      </c>
      <c r="J1719">
        <v>168</v>
      </c>
      <c r="K1719">
        <v>1</v>
      </c>
      <c r="L1719">
        <v>1</v>
      </c>
      <c r="M1719">
        <v>4</v>
      </c>
      <c r="N1719" t="s">
        <v>193</v>
      </c>
      <c r="O1719" t="s">
        <v>161</v>
      </c>
      <c r="P1719" s="12">
        <v>36634</v>
      </c>
      <c r="Q1719" t="s">
        <v>194</v>
      </c>
      <c r="R1719" t="s">
        <v>170</v>
      </c>
      <c r="S1719" t="s">
        <v>158</v>
      </c>
      <c r="T1719" t="s">
        <v>163</v>
      </c>
      <c r="U1719">
        <v>2.9</v>
      </c>
      <c r="V1719">
        <v>4.7</v>
      </c>
      <c r="W1719">
        <v>4</v>
      </c>
      <c r="X1719">
        <v>3.79</v>
      </c>
      <c r="Y1719">
        <v>411987</v>
      </c>
      <c r="Z1719">
        <v>140943</v>
      </c>
      <c r="AA1719">
        <v>10841760</v>
      </c>
    </row>
    <row r="1720" spans="1:27" hidden="1">
      <c r="A1720" t="s">
        <v>1909</v>
      </c>
      <c r="B1720" t="s">
        <v>51</v>
      </c>
      <c r="C1720" t="s">
        <v>51</v>
      </c>
      <c r="D1720">
        <v>1702</v>
      </c>
      <c r="E1720" s="12">
        <v>38639</v>
      </c>
      <c r="F1720" s="72">
        <f t="shared" si="271"/>
        <v>2005</v>
      </c>
      <c r="G1720" s="70">
        <f t="shared" si="272"/>
        <v>5958.1081081081084</v>
      </c>
      <c r="H1720" s="70" t="e" cm="1">
        <f t="array" ref="H1720">INDEX(magic_bricks_appreciation_pivot!$A$13:$K$20,MATCH(C1720,magic_bricks_appreciation_pivot!$A$13:$A$20,0),1+MATCH(F1720,INDEX(magic_bricks_appreciation_pivot!$B$13:$K$13,0),0))</f>
        <v>#N/A</v>
      </c>
      <c r="I1720" s="70"/>
      <c r="J1720">
        <v>104</v>
      </c>
      <c r="K1720">
        <v>2</v>
      </c>
      <c r="L1720">
        <v>1</v>
      </c>
      <c r="M1720">
        <v>4</v>
      </c>
      <c r="N1720" t="s">
        <v>176</v>
      </c>
      <c r="O1720" t="s">
        <v>155</v>
      </c>
      <c r="P1720" s="12">
        <v>29514</v>
      </c>
      <c r="Q1720" t="s">
        <v>194</v>
      </c>
      <c r="R1720" t="s">
        <v>170</v>
      </c>
      <c r="S1720" t="s">
        <v>178</v>
      </c>
      <c r="T1720" t="s">
        <v>182</v>
      </c>
      <c r="U1720">
        <v>4.4000000000000004</v>
      </c>
      <c r="V1720">
        <v>4.5999999999999996</v>
      </c>
      <c r="W1720">
        <v>4.5</v>
      </c>
      <c r="X1720">
        <v>4.5199999999999996</v>
      </c>
      <c r="Y1720">
        <v>395487</v>
      </c>
      <c r="Z1720">
        <v>202814</v>
      </c>
      <c r="AA1720">
        <v>10140700</v>
      </c>
    </row>
    <row r="1721" spans="1:27">
      <c r="A1721" t="s">
        <v>1910</v>
      </c>
      <c r="B1721" t="s">
        <v>75</v>
      </c>
      <c r="C1721" t="s">
        <v>75</v>
      </c>
      <c r="D1721">
        <v>1781</v>
      </c>
      <c r="E1721" s="12">
        <v>41995</v>
      </c>
      <c r="F1721" s="72">
        <f t="shared" si="271"/>
        <v>2014</v>
      </c>
      <c r="G1721" s="70">
        <f t="shared" si="272"/>
        <v>10083.666479505895</v>
      </c>
      <c r="H1721" s="70" cm="1">
        <f t="array" ref="H1721">INDEX(magic_bricks_appreciation_pivot!$A$13:$K$20,MATCH(C1721,magic_bricks_appreciation_pivot!$A$13:$A$20,0),1+MATCH(F1721,INDEX(magic_bricks_appreciation_pivot!$B$13:$K$13,0),0))</f>
        <v>0.20839433870180576</v>
      </c>
      <c r="I1721" s="70">
        <f t="shared" ref="I1721:I1724" si="280">G1721+G1721*H1721</f>
        <v>12185.045487192092</v>
      </c>
      <c r="J1721">
        <v>187</v>
      </c>
      <c r="K1721">
        <v>1</v>
      </c>
      <c r="L1721">
        <v>1</v>
      </c>
      <c r="M1721">
        <v>4</v>
      </c>
      <c r="N1721" t="s">
        <v>168</v>
      </c>
      <c r="O1721" t="s">
        <v>161</v>
      </c>
      <c r="P1721" s="12">
        <v>28125</v>
      </c>
      <c r="Q1721" t="s">
        <v>156</v>
      </c>
      <c r="R1721" t="s">
        <v>170</v>
      </c>
      <c r="S1721" t="s">
        <v>178</v>
      </c>
      <c r="T1721" t="s">
        <v>163</v>
      </c>
      <c r="U1721">
        <v>2.8</v>
      </c>
      <c r="V1721">
        <v>4.2</v>
      </c>
      <c r="W1721">
        <v>2.1</v>
      </c>
      <c r="X1721">
        <v>2.835</v>
      </c>
      <c r="Y1721">
        <v>646524</v>
      </c>
      <c r="Z1721">
        <v>89795</v>
      </c>
      <c r="AA1721">
        <v>17959010</v>
      </c>
    </row>
    <row r="1722" spans="1:27">
      <c r="A1722" t="s">
        <v>1911</v>
      </c>
      <c r="B1722" t="s">
        <v>75</v>
      </c>
      <c r="C1722" t="s">
        <v>75</v>
      </c>
      <c r="D1722">
        <v>1538</v>
      </c>
      <c r="E1722" s="12">
        <v>40331</v>
      </c>
      <c r="F1722" s="72">
        <f t="shared" si="271"/>
        <v>2010</v>
      </c>
      <c r="G1722" s="70">
        <f t="shared" si="272"/>
        <v>11540.520156046814</v>
      </c>
      <c r="H1722" s="70" cm="1">
        <f t="array" ref="H1722">INDEX(magic_bricks_appreciation_pivot!$A$13:$K$20,MATCH(C1722,magic_bricks_appreciation_pivot!$A$13:$A$20,0),1+MATCH(F1722,INDEX(magic_bricks_appreciation_pivot!$B$13:$K$13,0),0))</f>
        <v>0.78146973215161719</v>
      </c>
      <c r="I1722" s="70">
        <f t="shared" si="280"/>
        <v>20559.087351283059</v>
      </c>
      <c r="J1722">
        <v>32</v>
      </c>
      <c r="K1722">
        <v>1</v>
      </c>
      <c r="L1722">
        <v>1</v>
      </c>
      <c r="M1722">
        <v>4</v>
      </c>
      <c r="N1722" t="s">
        <v>168</v>
      </c>
      <c r="O1722" t="s">
        <v>155</v>
      </c>
      <c r="P1722" s="12">
        <v>32666</v>
      </c>
      <c r="Q1722" t="s">
        <v>156</v>
      </c>
      <c r="R1722" t="s">
        <v>165</v>
      </c>
      <c r="S1722" t="s">
        <v>158</v>
      </c>
      <c r="T1722" t="s">
        <v>163</v>
      </c>
      <c r="U1722">
        <v>4.9000000000000004</v>
      </c>
      <c r="V1722">
        <v>3.4</v>
      </c>
      <c r="W1722">
        <v>3</v>
      </c>
      <c r="X1722">
        <v>3.67</v>
      </c>
      <c r="Y1722">
        <v>638976</v>
      </c>
      <c r="Z1722">
        <v>212992</v>
      </c>
      <c r="AA1722">
        <v>17749320</v>
      </c>
    </row>
    <row r="1723" spans="1:27">
      <c r="A1723" t="s">
        <v>1912</v>
      </c>
      <c r="B1723" t="s">
        <v>51</v>
      </c>
      <c r="C1723" t="s">
        <v>51</v>
      </c>
      <c r="D1723">
        <v>1906</v>
      </c>
      <c r="E1723" s="12">
        <v>40873</v>
      </c>
      <c r="F1723" s="72">
        <f t="shared" si="271"/>
        <v>2011</v>
      </c>
      <c r="G1723" s="70">
        <f t="shared" si="272"/>
        <v>8710.7555089192028</v>
      </c>
      <c r="H1723" s="70" cm="1">
        <f t="array" ref="H1723">INDEX(magic_bricks_appreciation_pivot!$A$13:$K$20,MATCH(C1723,magic_bricks_appreciation_pivot!$A$13:$A$20,0),1+MATCH(F1723,INDEX(magic_bricks_appreciation_pivot!$B$13:$K$13,0),0))</f>
        <v>0.33442622950819673</v>
      </c>
      <c r="I1723" s="70">
        <f t="shared" si="280"/>
        <v>11623.860629934805</v>
      </c>
      <c r="J1723">
        <v>81</v>
      </c>
      <c r="K1723">
        <v>3</v>
      </c>
      <c r="L1723">
        <v>2</v>
      </c>
      <c r="M1723">
        <v>5</v>
      </c>
      <c r="N1723" t="s">
        <v>168</v>
      </c>
      <c r="O1723" t="s">
        <v>155</v>
      </c>
      <c r="P1723" s="12">
        <v>39048</v>
      </c>
      <c r="Q1723" t="s">
        <v>156</v>
      </c>
      <c r="R1723" t="s">
        <v>170</v>
      </c>
      <c r="S1723" t="s">
        <v>158</v>
      </c>
      <c r="T1723" t="s">
        <v>163</v>
      </c>
      <c r="U1723">
        <v>4.5999999999999996</v>
      </c>
      <c r="V1723">
        <v>4</v>
      </c>
      <c r="W1723">
        <v>4.7</v>
      </c>
      <c r="X1723">
        <v>4.3600000000000003</v>
      </c>
      <c r="Y1723">
        <v>564492</v>
      </c>
      <c r="Z1723">
        <v>215835</v>
      </c>
      <c r="AA1723">
        <v>16602700</v>
      </c>
    </row>
    <row r="1724" spans="1:27">
      <c r="A1724" t="s">
        <v>1913</v>
      </c>
      <c r="B1724" t="s">
        <v>39</v>
      </c>
      <c r="C1724" t="s">
        <v>39</v>
      </c>
      <c r="D1724">
        <v>1782</v>
      </c>
      <c r="E1724" s="12">
        <v>41773</v>
      </c>
      <c r="F1724" s="72">
        <f t="shared" si="271"/>
        <v>2014</v>
      </c>
      <c r="G1724" s="70">
        <f t="shared" si="272"/>
        <v>8406.4309764309764</v>
      </c>
      <c r="H1724" s="70" cm="1">
        <f t="array" ref="H1724">INDEX(magic_bricks_appreciation_pivot!$A$13:$K$20,MATCH(C1724,magic_bricks_appreciation_pivot!$A$13:$A$20,0),1+MATCH(F1724,INDEX(magic_bricks_appreciation_pivot!$B$13:$K$13,0),0))</f>
        <v>2.7142646408024784E-2</v>
      </c>
      <c r="I1724" s="70">
        <f t="shared" si="280"/>
        <v>8634.6037599777083</v>
      </c>
      <c r="J1724">
        <v>48</v>
      </c>
      <c r="K1724">
        <v>1</v>
      </c>
      <c r="L1724">
        <v>1</v>
      </c>
      <c r="M1724">
        <v>4</v>
      </c>
      <c r="N1724" t="s">
        <v>154</v>
      </c>
      <c r="O1724" t="s">
        <v>155</v>
      </c>
      <c r="P1724" s="12">
        <v>34473</v>
      </c>
      <c r="Q1724" t="s">
        <v>169</v>
      </c>
      <c r="R1724" t="s">
        <v>170</v>
      </c>
      <c r="S1724" t="s">
        <v>158</v>
      </c>
      <c r="T1724" t="s">
        <v>182</v>
      </c>
      <c r="U1724">
        <v>3.5</v>
      </c>
      <c r="V1724">
        <v>3.1</v>
      </c>
      <c r="W1724">
        <v>4.2</v>
      </c>
      <c r="X1724">
        <v>3.68</v>
      </c>
      <c r="Y1724">
        <v>539289</v>
      </c>
      <c r="Z1724">
        <v>179763</v>
      </c>
      <c r="AA1724">
        <v>14980260</v>
      </c>
    </row>
    <row r="1725" spans="1:27" hidden="1">
      <c r="A1725" t="s">
        <v>1914</v>
      </c>
      <c r="B1725" t="s">
        <v>56</v>
      </c>
      <c r="C1725" t="s">
        <v>56</v>
      </c>
      <c r="D1725">
        <v>848</v>
      </c>
      <c r="E1725" s="12">
        <v>39328</v>
      </c>
      <c r="F1725" s="72">
        <f t="shared" si="271"/>
        <v>2007</v>
      </c>
      <c r="G1725" s="70">
        <f t="shared" si="272"/>
        <v>13533.997641509433</v>
      </c>
      <c r="H1725" s="70" t="e" cm="1">
        <f t="array" ref="H1725">INDEX(magic_bricks_appreciation_pivot!$A$13:$K$20,MATCH(C1725,magic_bricks_appreciation_pivot!$A$13:$A$20,0),1+MATCH(F1725,INDEX(magic_bricks_appreciation_pivot!$B$13:$K$13,0),0))</f>
        <v>#N/A</v>
      </c>
      <c r="I1725" s="70"/>
      <c r="J1725">
        <v>46</v>
      </c>
      <c r="K1725">
        <v>1</v>
      </c>
      <c r="L1725">
        <v>1</v>
      </c>
      <c r="M1725">
        <v>3</v>
      </c>
      <c r="N1725" t="s">
        <v>176</v>
      </c>
      <c r="O1725" t="s">
        <v>155</v>
      </c>
      <c r="P1725" s="12">
        <v>31298</v>
      </c>
      <c r="Q1725" t="s">
        <v>156</v>
      </c>
      <c r="R1725" t="s">
        <v>170</v>
      </c>
      <c r="S1725" t="s">
        <v>158</v>
      </c>
      <c r="T1725" t="s">
        <v>163</v>
      </c>
      <c r="U1725">
        <v>4.2</v>
      </c>
      <c r="V1725">
        <v>3.1</v>
      </c>
      <c r="W1725">
        <v>4.3</v>
      </c>
      <c r="X1725">
        <v>4.03</v>
      </c>
      <c r="Y1725">
        <v>413166</v>
      </c>
      <c r="Z1725">
        <v>68861</v>
      </c>
      <c r="AA1725">
        <v>11476830</v>
      </c>
    </row>
    <row r="1726" spans="1:27">
      <c r="A1726" t="s">
        <v>1915</v>
      </c>
      <c r="B1726" t="s">
        <v>175</v>
      </c>
      <c r="C1726" t="s">
        <v>34</v>
      </c>
      <c r="D1726">
        <v>737</v>
      </c>
      <c r="E1726" s="12">
        <v>41341</v>
      </c>
      <c r="F1726" s="72">
        <f t="shared" si="271"/>
        <v>2013</v>
      </c>
      <c r="G1726" s="70">
        <f t="shared" si="272"/>
        <v>13943.283582089553</v>
      </c>
      <c r="H1726" s="70" cm="1">
        <f t="array" ref="H1726">INDEX(magic_bricks_appreciation_pivot!$A$13:$K$20,MATCH(C1726,magic_bricks_appreciation_pivot!$A$13:$A$20,0),1+MATCH(F1726,INDEX(magic_bricks_appreciation_pivot!$B$13:$K$13,0),0))</f>
        <v>0.11656080922135968</v>
      </c>
      <c r="I1726" s="70">
        <f>G1726+G1726*H1726</f>
        <v>15568.523999620809</v>
      </c>
      <c r="J1726">
        <v>137</v>
      </c>
      <c r="K1726">
        <v>1</v>
      </c>
      <c r="L1726">
        <v>1</v>
      </c>
      <c r="M1726">
        <v>2</v>
      </c>
      <c r="N1726" t="s">
        <v>193</v>
      </c>
      <c r="O1726" t="s">
        <v>155</v>
      </c>
      <c r="P1726" s="12">
        <v>35501</v>
      </c>
      <c r="Q1726" t="s">
        <v>156</v>
      </c>
      <c r="R1726" t="s">
        <v>177</v>
      </c>
      <c r="S1726" t="s">
        <v>178</v>
      </c>
      <c r="T1726" t="s">
        <v>166</v>
      </c>
      <c r="U1726">
        <v>4.9000000000000004</v>
      </c>
      <c r="V1726">
        <v>3.9</v>
      </c>
      <c r="W1726">
        <v>3.3</v>
      </c>
      <c r="X1726">
        <v>4.0199999999999996</v>
      </c>
      <c r="Y1726">
        <v>267181</v>
      </c>
      <c r="Z1726">
        <v>71933</v>
      </c>
      <c r="AA1726">
        <v>10276200</v>
      </c>
    </row>
    <row r="1727" spans="1:27" hidden="1">
      <c r="A1727" t="s">
        <v>1916</v>
      </c>
      <c r="B1727" t="s">
        <v>75</v>
      </c>
      <c r="D1727">
        <v>1512</v>
      </c>
      <c r="E1727" s="12">
        <v>39583</v>
      </c>
      <c r="F1727" s="72">
        <f t="shared" si="271"/>
        <v>2008</v>
      </c>
      <c r="G1727" s="70">
        <f t="shared" si="272"/>
        <v>9085.7208994708999</v>
      </c>
      <c r="H1727" s="70" t="e" cm="1">
        <f t="array" ref="H1727">INDEX(magic_bricks_appreciation_pivot!$A$13:$K$20,MATCH(C1727,magic_bricks_appreciation_pivot!$A$13:$A$20,0),1+MATCH(F1727,INDEX(magic_bricks_appreciation_pivot!$B$13:$K$13,0),0))</f>
        <v>#N/A</v>
      </c>
      <c r="I1727" s="70"/>
      <c r="J1727">
        <v>55</v>
      </c>
      <c r="K1727">
        <v>1</v>
      </c>
      <c r="L1727">
        <v>1</v>
      </c>
      <c r="M1727">
        <v>4</v>
      </c>
      <c r="N1727" t="s">
        <v>193</v>
      </c>
      <c r="O1727" t="s">
        <v>155</v>
      </c>
      <c r="P1727" s="12">
        <v>35933</v>
      </c>
      <c r="Q1727" t="s">
        <v>169</v>
      </c>
      <c r="R1727" t="s">
        <v>165</v>
      </c>
      <c r="S1727" t="s">
        <v>158</v>
      </c>
      <c r="T1727" t="s">
        <v>182</v>
      </c>
      <c r="U1727">
        <v>3.5</v>
      </c>
      <c r="V1727">
        <v>3.1</v>
      </c>
      <c r="W1727">
        <v>2.6</v>
      </c>
      <c r="X1727">
        <v>2.9950000000000001</v>
      </c>
      <c r="Y1727">
        <v>549504</v>
      </c>
      <c r="Z1727">
        <v>164851</v>
      </c>
      <c r="AA1727">
        <v>13737610</v>
      </c>
    </row>
    <row r="1728" spans="1:27" hidden="1">
      <c r="A1728" t="s">
        <v>1917</v>
      </c>
      <c r="B1728" t="s">
        <v>201</v>
      </c>
      <c r="C1728" t="s">
        <v>201</v>
      </c>
      <c r="D1728">
        <v>1956</v>
      </c>
      <c r="E1728" s="12">
        <v>40168</v>
      </c>
      <c r="F1728" s="72">
        <f t="shared" si="271"/>
        <v>2009</v>
      </c>
      <c r="G1728" s="70">
        <f t="shared" si="272"/>
        <v>5814.8875255623725</v>
      </c>
      <c r="H1728" s="70" t="e" cm="1">
        <f t="array" ref="H1728">INDEX(magic_bricks_appreciation_pivot!$A$13:$K$20,MATCH(C1728,magic_bricks_appreciation_pivot!$A$13:$A$20,0),1+MATCH(F1728,INDEX(magic_bricks_appreciation_pivot!$B$13:$K$13,0),0))</f>
        <v>#N/A</v>
      </c>
      <c r="I1728" s="70"/>
      <c r="J1728">
        <v>29</v>
      </c>
      <c r="K1728">
        <v>3</v>
      </c>
      <c r="L1728">
        <v>2</v>
      </c>
      <c r="M1728">
        <v>5</v>
      </c>
      <c r="N1728" t="s">
        <v>193</v>
      </c>
      <c r="O1728" t="s">
        <v>155</v>
      </c>
      <c r="P1728" s="12">
        <v>37978</v>
      </c>
      <c r="Q1728" t="s">
        <v>194</v>
      </c>
      <c r="R1728" t="s">
        <v>170</v>
      </c>
      <c r="S1728" t="s">
        <v>158</v>
      </c>
      <c r="T1728" t="s">
        <v>166</v>
      </c>
      <c r="U1728">
        <v>2.9</v>
      </c>
      <c r="V1728">
        <v>2.7</v>
      </c>
      <c r="W1728">
        <v>3.7</v>
      </c>
      <c r="X1728">
        <v>3.16</v>
      </c>
      <c r="Y1728">
        <v>477705</v>
      </c>
      <c r="Z1728">
        <v>261600</v>
      </c>
      <c r="AA1728">
        <v>11373920</v>
      </c>
    </row>
    <row r="1729" spans="1:27">
      <c r="A1729" t="s">
        <v>1918</v>
      </c>
      <c r="B1729" t="s">
        <v>201</v>
      </c>
      <c r="C1729" t="s">
        <v>201</v>
      </c>
      <c r="D1729">
        <v>1402</v>
      </c>
      <c r="E1729" s="12">
        <v>40520</v>
      </c>
      <c r="F1729" s="72">
        <f t="shared" si="271"/>
        <v>2010</v>
      </c>
      <c r="G1729" s="70">
        <f t="shared" si="272"/>
        <v>9333.5092724679034</v>
      </c>
      <c r="H1729" s="70" cm="1">
        <f t="array" ref="H1729">INDEX(magic_bricks_appreciation_pivot!$A$13:$K$20,MATCH(C1729,magic_bricks_appreciation_pivot!$A$13:$A$20,0),1+MATCH(F1729,INDEX(magic_bricks_appreciation_pivot!$B$13:$K$13,0),0))</f>
        <v>0.62790190260080292</v>
      </c>
      <c r="I1729" s="70">
        <f>G1729+G1729*H1729</f>
        <v>15194.037502592735</v>
      </c>
      <c r="J1729">
        <v>61</v>
      </c>
      <c r="K1729">
        <v>2</v>
      </c>
      <c r="L1729">
        <v>1</v>
      </c>
      <c r="M1729">
        <v>4</v>
      </c>
      <c r="N1729" t="s">
        <v>176</v>
      </c>
      <c r="O1729" t="s">
        <v>161</v>
      </c>
      <c r="P1729" s="12">
        <v>33585</v>
      </c>
      <c r="Q1729" t="s">
        <v>156</v>
      </c>
      <c r="R1729" t="s">
        <v>177</v>
      </c>
      <c r="S1729" t="s">
        <v>162</v>
      </c>
      <c r="T1729" t="s">
        <v>182</v>
      </c>
      <c r="U1729">
        <v>4.9000000000000004</v>
      </c>
      <c r="V1729">
        <v>3</v>
      </c>
      <c r="W1729">
        <v>2.7</v>
      </c>
      <c r="X1729">
        <v>3.45</v>
      </c>
      <c r="Y1729">
        <v>484166</v>
      </c>
      <c r="Z1729">
        <v>248626</v>
      </c>
      <c r="AA1729">
        <v>13085580</v>
      </c>
    </row>
    <row r="1730" spans="1:27" hidden="1">
      <c r="A1730" t="s">
        <v>1919</v>
      </c>
      <c r="B1730" t="s">
        <v>175</v>
      </c>
      <c r="C1730" t="s">
        <v>34</v>
      </c>
      <c r="D1730">
        <v>779</v>
      </c>
      <c r="E1730" s="12">
        <v>40177</v>
      </c>
      <c r="F1730" s="72">
        <f t="shared" si="271"/>
        <v>2009</v>
      </c>
      <c r="G1730" s="70">
        <f t="shared" si="272"/>
        <v>9723.7869062901154</v>
      </c>
      <c r="H1730" s="70" t="e" cm="1">
        <f t="array" ref="H1730">INDEX(magic_bricks_appreciation_pivot!$A$13:$K$20,MATCH(C1730,magic_bricks_appreciation_pivot!$A$13:$A$20,0),1+MATCH(F1730,INDEX(magic_bricks_appreciation_pivot!$B$13:$K$13,0),0))</f>
        <v>#N/A</v>
      </c>
      <c r="I1730" s="70"/>
      <c r="J1730">
        <v>119</v>
      </c>
      <c r="K1730">
        <v>1</v>
      </c>
      <c r="L1730">
        <v>1</v>
      </c>
      <c r="M1730">
        <v>2</v>
      </c>
      <c r="N1730" t="s">
        <v>168</v>
      </c>
      <c r="O1730" t="s">
        <v>155</v>
      </c>
      <c r="P1730" s="12">
        <v>25577</v>
      </c>
      <c r="Q1730" t="s">
        <v>169</v>
      </c>
      <c r="R1730" t="s">
        <v>170</v>
      </c>
      <c r="S1730" t="s">
        <v>158</v>
      </c>
      <c r="T1730" t="s">
        <v>163</v>
      </c>
      <c r="U1730">
        <v>2.9</v>
      </c>
      <c r="V1730">
        <v>3.8</v>
      </c>
      <c r="W1730">
        <v>3.6</v>
      </c>
      <c r="X1730">
        <v>3.47</v>
      </c>
      <c r="Y1730">
        <v>196946</v>
      </c>
      <c r="Z1730">
        <v>106048</v>
      </c>
      <c r="AA1730">
        <v>7574830</v>
      </c>
    </row>
    <row r="1731" spans="1:27" hidden="1">
      <c r="A1731" t="s">
        <v>1920</v>
      </c>
      <c r="B1731" t="s">
        <v>39</v>
      </c>
      <c r="C1731" t="s">
        <v>39</v>
      </c>
      <c r="D1731">
        <v>1625</v>
      </c>
      <c r="E1731" s="12">
        <v>39182</v>
      </c>
      <c r="F1731" s="72">
        <f t="shared" ref="F1731:F1794" si="281">YEAR(E1731)</f>
        <v>2007</v>
      </c>
      <c r="G1731" s="70">
        <f t="shared" ref="G1731:G1794" si="282">AA1731/D1731</f>
        <v>7437.2123076923081</v>
      </c>
      <c r="H1731" s="70" t="e" cm="1">
        <f t="array" ref="H1731">INDEX(magic_bricks_appreciation_pivot!$A$13:$K$20,MATCH(C1731,magic_bricks_appreciation_pivot!$A$13:$A$20,0),1+MATCH(F1731,INDEX(magic_bricks_appreciation_pivot!$B$13:$K$13,0),0))</f>
        <v>#N/A</v>
      </c>
      <c r="I1731" s="70"/>
      <c r="J1731">
        <v>118</v>
      </c>
      <c r="K1731">
        <v>1</v>
      </c>
      <c r="L1731">
        <v>1</v>
      </c>
      <c r="M1731">
        <v>4</v>
      </c>
      <c r="N1731" t="s">
        <v>154</v>
      </c>
      <c r="O1731" t="s">
        <v>161</v>
      </c>
      <c r="P1731" s="12">
        <v>24217</v>
      </c>
      <c r="Q1731" t="s">
        <v>169</v>
      </c>
      <c r="R1731" t="s">
        <v>170</v>
      </c>
      <c r="S1731" t="s">
        <v>162</v>
      </c>
      <c r="T1731" t="s">
        <v>163</v>
      </c>
      <c r="U1731">
        <v>2.4</v>
      </c>
      <c r="V1731">
        <v>4.5999999999999996</v>
      </c>
      <c r="W1731">
        <v>4.5</v>
      </c>
      <c r="X1731">
        <v>3.79</v>
      </c>
      <c r="Y1731">
        <v>314222</v>
      </c>
      <c r="Z1731">
        <v>84598</v>
      </c>
      <c r="AA1731">
        <v>12085470</v>
      </c>
    </row>
    <row r="1732" spans="1:27" hidden="1">
      <c r="A1732" t="s">
        <v>1921</v>
      </c>
      <c r="B1732" t="s">
        <v>39</v>
      </c>
      <c r="C1732" t="s">
        <v>39</v>
      </c>
      <c r="D1732">
        <v>1724</v>
      </c>
      <c r="E1732" s="12">
        <v>39138</v>
      </c>
      <c r="F1732" s="72">
        <f t="shared" si="281"/>
        <v>2007</v>
      </c>
      <c r="G1732" s="70">
        <f t="shared" si="282"/>
        <v>7156.3457076566128</v>
      </c>
      <c r="H1732" s="70" t="e" cm="1">
        <f t="array" ref="H1732">INDEX(magic_bricks_appreciation_pivot!$A$13:$K$20,MATCH(C1732,magic_bricks_appreciation_pivot!$A$13:$A$20,0),1+MATCH(F1732,INDEX(magic_bricks_appreciation_pivot!$B$13:$K$13,0),0))</f>
        <v>#N/A</v>
      </c>
      <c r="I1732" s="70"/>
      <c r="J1732">
        <v>136</v>
      </c>
      <c r="K1732">
        <v>1</v>
      </c>
      <c r="L1732">
        <v>1</v>
      </c>
      <c r="M1732">
        <v>4</v>
      </c>
      <c r="N1732" t="s">
        <v>154</v>
      </c>
      <c r="O1732" t="s">
        <v>161</v>
      </c>
      <c r="P1732" s="12">
        <v>33298</v>
      </c>
      <c r="Q1732" t="s">
        <v>169</v>
      </c>
      <c r="R1732" t="s">
        <v>165</v>
      </c>
      <c r="S1732" t="s">
        <v>158</v>
      </c>
      <c r="T1732" t="s">
        <v>163</v>
      </c>
      <c r="U1732">
        <v>4.5</v>
      </c>
      <c r="V1732">
        <v>3.9</v>
      </c>
      <c r="W1732">
        <v>2.7</v>
      </c>
      <c r="X1732">
        <v>3.63</v>
      </c>
      <c r="Y1732">
        <v>444151</v>
      </c>
      <c r="Z1732">
        <v>160388</v>
      </c>
      <c r="AA1732">
        <v>12337540</v>
      </c>
    </row>
    <row r="1733" spans="1:27">
      <c r="A1733" t="s">
        <v>1922</v>
      </c>
      <c r="B1733" t="s">
        <v>201</v>
      </c>
      <c r="C1733" t="s">
        <v>201</v>
      </c>
      <c r="D1733">
        <v>2277</v>
      </c>
      <c r="E1733" s="12">
        <v>40515</v>
      </c>
      <c r="F1733" s="72">
        <f t="shared" si="281"/>
        <v>2010</v>
      </c>
      <c r="G1733" s="70">
        <f t="shared" si="282"/>
        <v>5845.638998682477</v>
      </c>
      <c r="H1733" s="70" cm="1">
        <f t="array" ref="H1733">INDEX(magic_bricks_appreciation_pivot!$A$13:$K$20,MATCH(C1733,magic_bricks_appreciation_pivot!$A$13:$A$20,0),1+MATCH(F1733,INDEX(magic_bricks_appreciation_pivot!$B$13:$K$13,0),0))</f>
        <v>0.62790190260080292</v>
      </c>
      <c r="I1733" s="70">
        <f t="shared" ref="I1733:I1734" si="283">G1733+G1733*H1733</f>
        <v>9516.1268478726561</v>
      </c>
      <c r="J1733">
        <v>181</v>
      </c>
      <c r="K1733">
        <v>4</v>
      </c>
      <c r="L1733">
        <v>2</v>
      </c>
      <c r="M1733">
        <v>6</v>
      </c>
      <c r="N1733" t="s">
        <v>154</v>
      </c>
      <c r="O1733" t="s">
        <v>155</v>
      </c>
      <c r="P1733" s="12">
        <v>29930</v>
      </c>
      <c r="Q1733" t="s">
        <v>169</v>
      </c>
      <c r="R1733" t="s">
        <v>177</v>
      </c>
      <c r="S1733" t="s">
        <v>162</v>
      </c>
      <c r="T1733" t="s">
        <v>166</v>
      </c>
      <c r="U1733">
        <v>2.4</v>
      </c>
      <c r="V1733">
        <v>4.5999999999999996</v>
      </c>
      <c r="W1733">
        <v>4.0999999999999996</v>
      </c>
      <c r="X1733">
        <v>3.74</v>
      </c>
      <c r="Y1733">
        <v>412626</v>
      </c>
      <c r="Z1733">
        <v>226279</v>
      </c>
      <c r="AA1733">
        <v>13310520</v>
      </c>
    </row>
    <row r="1734" spans="1:27">
      <c r="A1734" t="s">
        <v>1923</v>
      </c>
      <c r="B1734" t="s">
        <v>75</v>
      </c>
      <c r="C1734" t="s">
        <v>75</v>
      </c>
      <c r="D1734">
        <v>1692</v>
      </c>
      <c r="E1734" s="12">
        <v>41269</v>
      </c>
      <c r="F1734" s="72">
        <f t="shared" si="281"/>
        <v>2012</v>
      </c>
      <c r="G1734" s="70">
        <f t="shared" si="282"/>
        <v>8079.1430260047282</v>
      </c>
      <c r="H1734" s="70" cm="1">
        <f t="array" ref="H1734">INDEX(magic_bricks_appreciation_pivot!$A$13:$K$20,MATCH(C1734,magic_bricks_appreciation_pivot!$A$13:$A$20,0),1+MATCH(F1734,INDEX(magic_bricks_appreciation_pivot!$B$13:$K$13,0),0))</f>
        <v>0.4595405666106962</v>
      </c>
      <c r="I1734" s="70">
        <f t="shared" si="283"/>
        <v>11791.836989903795</v>
      </c>
      <c r="J1734">
        <v>24</v>
      </c>
      <c r="K1734">
        <v>1</v>
      </c>
      <c r="L1734">
        <v>1</v>
      </c>
      <c r="M1734">
        <v>4</v>
      </c>
      <c r="N1734" t="s">
        <v>168</v>
      </c>
      <c r="O1734" t="s">
        <v>155</v>
      </c>
      <c r="P1734" s="12">
        <v>30319</v>
      </c>
      <c r="Q1734" t="s">
        <v>169</v>
      </c>
      <c r="R1734" t="s">
        <v>170</v>
      </c>
      <c r="S1734" t="s">
        <v>158</v>
      </c>
      <c r="T1734" t="s">
        <v>166</v>
      </c>
      <c r="U1734">
        <v>4.5</v>
      </c>
      <c r="V1734">
        <v>4.8</v>
      </c>
      <c r="W1734">
        <v>3.1</v>
      </c>
      <c r="X1734">
        <v>3.9449999999999998</v>
      </c>
      <c r="Y1734">
        <v>437437</v>
      </c>
      <c r="Z1734">
        <v>164039</v>
      </c>
      <c r="AA1734">
        <v>13669910</v>
      </c>
    </row>
    <row r="1735" spans="1:27" hidden="1">
      <c r="A1735" t="s">
        <v>1924</v>
      </c>
      <c r="B1735" t="s">
        <v>175</v>
      </c>
      <c r="C1735" t="s">
        <v>34</v>
      </c>
      <c r="D1735">
        <v>1184</v>
      </c>
      <c r="E1735" s="12">
        <v>39295</v>
      </c>
      <c r="F1735" s="72">
        <f t="shared" si="281"/>
        <v>2007</v>
      </c>
      <c r="G1735" s="70">
        <f t="shared" si="282"/>
        <v>11706.630067567568</v>
      </c>
      <c r="H1735" s="70" t="e" cm="1">
        <f t="array" ref="H1735">INDEX(magic_bricks_appreciation_pivot!$A$13:$K$20,MATCH(C1735,magic_bricks_appreciation_pivot!$A$13:$A$20,0),1+MATCH(F1735,INDEX(magic_bricks_appreciation_pivot!$B$13:$K$13,0),0))</f>
        <v>#N/A</v>
      </c>
      <c r="I1735" s="70"/>
      <c r="J1735">
        <v>105</v>
      </c>
      <c r="K1735">
        <v>1</v>
      </c>
      <c r="L1735">
        <v>1</v>
      </c>
      <c r="M1735">
        <v>3</v>
      </c>
      <c r="N1735" t="s">
        <v>176</v>
      </c>
      <c r="O1735" t="s">
        <v>155</v>
      </c>
      <c r="P1735" s="12">
        <v>29440</v>
      </c>
      <c r="Q1735" t="s">
        <v>156</v>
      </c>
      <c r="R1735" t="s">
        <v>177</v>
      </c>
      <c r="S1735" t="s">
        <v>178</v>
      </c>
      <c r="T1735" t="s">
        <v>182</v>
      </c>
      <c r="U1735">
        <v>3.5</v>
      </c>
      <c r="V1735">
        <v>4.3</v>
      </c>
      <c r="W1735">
        <v>2.2000000000000002</v>
      </c>
      <c r="X1735">
        <v>3.43</v>
      </c>
      <c r="Y1735">
        <v>429680</v>
      </c>
      <c r="Z1735">
        <v>166328</v>
      </c>
      <c r="AA1735">
        <v>13860650</v>
      </c>
    </row>
    <row r="1736" spans="1:27">
      <c r="A1736" t="s">
        <v>1925</v>
      </c>
      <c r="B1736" t="s">
        <v>23</v>
      </c>
      <c r="C1736" t="s">
        <v>23</v>
      </c>
      <c r="D1736">
        <v>657</v>
      </c>
      <c r="E1736" s="12">
        <v>40904</v>
      </c>
      <c r="F1736" s="72">
        <f t="shared" si="281"/>
        <v>2011</v>
      </c>
      <c r="G1736" s="70">
        <f t="shared" si="282"/>
        <v>5546.232876712329</v>
      </c>
      <c r="H1736" s="70" cm="1">
        <f t="array" ref="H1736">INDEX(magic_bricks_appreciation_pivot!$A$13:$K$20,MATCH(C1736,magic_bricks_appreciation_pivot!$A$13:$A$20,0),1+MATCH(F1736,INDEX(magic_bricks_appreciation_pivot!$B$13:$K$13,0),0))</f>
        <v>0.30621792098525186</v>
      </c>
      <c r="I1736" s="70">
        <f t="shared" ref="I1736:I1737" si="284">G1736+G1736*H1736</f>
        <v>7244.5887775192314</v>
      </c>
      <c r="J1736">
        <v>63</v>
      </c>
      <c r="K1736">
        <v>1</v>
      </c>
      <c r="L1736">
        <v>1</v>
      </c>
      <c r="M1736">
        <v>2</v>
      </c>
      <c r="N1736" t="s">
        <v>168</v>
      </c>
      <c r="O1736" t="s">
        <v>161</v>
      </c>
      <c r="P1736" s="12">
        <v>24844</v>
      </c>
      <c r="Q1736" t="s">
        <v>169</v>
      </c>
      <c r="R1736" t="s">
        <v>165</v>
      </c>
      <c r="S1736" t="s">
        <v>178</v>
      </c>
      <c r="T1736" t="s">
        <v>171</v>
      </c>
      <c r="U1736">
        <v>4.5</v>
      </c>
      <c r="V1736">
        <v>4.9000000000000004</v>
      </c>
      <c r="W1736">
        <v>4.7</v>
      </c>
      <c r="X1736">
        <v>4.7</v>
      </c>
      <c r="Y1736">
        <v>112960</v>
      </c>
      <c r="Z1736">
        <v>72878</v>
      </c>
      <c r="AA1736">
        <v>3643875</v>
      </c>
    </row>
    <row r="1737" spans="1:27">
      <c r="A1737" t="s">
        <v>1926</v>
      </c>
      <c r="B1737" t="s">
        <v>175</v>
      </c>
      <c r="C1737" t="s">
        <v>34</v>
      </c>
      <c r="D1737">
        <v>942</v>
      </c>
      <c r="E1737" s="12">
        <v>40847</v>
      </c>
      <c r="F1737" s="72">
        <f t="shared" si="281"/>
        <v>2011</v>
      </c>
      <c r="G1737" s="70">
        <f t="shared" si="282"/>
        <v>8244.7452229299361</v>
      </c>
      <c r="H1737" s="70" cm="1">
        <f t="array" ref="H1737">INDEX(magic_bricks_appreciation_pivot!$A$13:$K$20,MATCH(C1737,magic_bricks_appreciation_pivot!$A$13:$A$20,0),1+MATCH(F1737,INDEX(magic_bricks_appreciation_pivot!$B$13:$K$13,0),0))</f>
        <v>0.22839026915113872</v>
      </c>
      <c r="I1737" s="70">
        <f t="shared" si="284"/>
        <v>10127.764803477468</v>
      </c>
      <c r="J1737">
        <v>191</v>
      </c>
      <c r="K1737">
        <v>1</v>
      </c>
      <c r="L1737">
        <v>1</v>
      </c>
      <c r="M1737">
        <v>3</v>
      </c>
      <c r="N1737" t="s">
        <v>184</v>
      </c>
      <c r="O1737" t="s">
        <v>161</v>
      </c>
      <c r="P1737" s="12">
        <v>34642</v>
      </c>
      <c r="Q1737" t="s">
        <v>194</v>
      </c>
      <c r="R1737" t="s">
        <v>170</v>
      </c>
      <c r="S1737" t="s">
        <v>178</v>
      </c>
      <c r="T1737" t="s">
        <v>166</v>
      </c>
      <c r="U1737">
        <v>2.2000000000000002</v>
      </c>
      <c r="V1737">
        <v>5</v>
      </c>
      <c r="W1737">
        <v>4.7</v>
      </c>
      <c r="X1737">
        <v>4.07</v>
      </c>
      <c r="Y1737">
        <v>225230</v>
      </c>
      <c r="Z1737">
        <v>93199</v>
      </c>
      <c r="AA1737">
        <v>7766550</v>
      </c>
    </row>
    <row r="1738" spans="1:27" hidden="1">
      <c r="A1738" t="s">
        <v>1927</v>
      </c>
      <c r="B1738" t="s">
        <v>51</v>
      </c>
      <c r="C1738" t="s">
        <v>51</v>
      </c>
      <c r="D1738">
        <v>1535</v>
      </c>
      <c r="E1738" s="12">
        <v>38428</v>
      </c>
      <c r="F1738" s="72">
        <f t="shared" si="281"/>
        <v>2005</v>
      </c>
      <c r="G1738" s="70">
        <f t="shared" si="282"/>
        <v>9258.5342019543968</v>
      </c>
      <c r="H1738" s="70" t="e" cm="1">
        <f t="array" ref="H1738">INDEX(magic_bricks_appreciation_pivot!$A$13:$K$20,MATCH(C1738,magic_bricks_appreciation_pivot!$A$13:$A$20,0),1+MATCH(F1738,INDEX(magic_bricks_appreciation_pivot!$B$13:$K$13,0),0))</f>
        <v>#N/A</v>
      </c>
      <c r="I1738" s="70"/>
      <c r="J1738">
        <v>93</v>
      </c>
      <c r="K1738">
        <v>2</v>
      </c>
      <c r="L1738">
        <v>1</v>
      </c>
      <c r="M1738">
        <v>4</v>
      </c>
      <c r="N1738" t="s">
        <v>176</v>
      </c>
      <c r="O1738" t="s">
        <v>155</v>
      </c>
      <c r="P1738" s="12">
        <v>23828</v>
      </c>
      <c r="Q1738" t="s">
        <v>156</v>
      </c>
      <c r="R1738" t="s">
        <v>177</v>
      </c>
      <c r="S1738" t="s">
        <v>162</v>
      </c>
      <c r="T1738" t="s">
        <v>166</v>
      </c>
      <c r="U1738">
        <v>2.7</v>
      </c>
      <c r="V1738">
        <v>2.6</v>
      </c>
      <c r="W1738">
        <v>2.7</v>
      </c>
      <c r="X1738">
        <v>2.66</v>
      </c>
      <c r="Y1738">
        <v>440567</v>
      </c>
      <c r="Z1738">
        <v>127907</v>
      </c>
      <c r="AA1738">
        <v>14211850</v>
      </c>
    </row>
    <row r="1739" spans="1:27">
      <c r="A1739" t="s">
        <v>1928</v>
      </c>
      <c r="B1739" t="s">
        <v>175</v>
      </c>
      <c r="C1739" t="s">
        <v>34</v>
      </c>
      <c r="D1739">
        <v>966</v>
      </c>
      <c r="E1739" s="12">
        <v>41602</v>
      </c>
      <c r="F1739" s="72">
        <f t="shared" si="281"/>
        <v>2013</v>
      </c>
      <c r="G1739" s="70">
        <f t="shared" si="282"/>
        <v>13697.567287784679</v>
      </c>
      <c r="H1739" s="70" cm="1">
        <f t="array" ref="H1739">INDEX(magic_bricks_appreciation_pivot!$A$13:$K$20,MATCH(C1739,magic_bricks_appreciation_pivot!$A$13:$A$20,0),1+MATCH(F1739,INDEX(magic_bricks_appreciation_pivot!$B$13:$K$13,0),0))</f>
        <v>0.11656080922135968</v>
      </c>
      <c r="I1739" s="70">
        <f t="shared" ref="I1739:I1742" si="285">G1739+G1739*H1739</f>
        <v>15294.166815212886</v>
      </c>
      <c r="J1739">
        <v>18</v>
      </c>
      <c r="K1739">
        <v>1</v>
      </c>
      <c r="L1739">
        <v>1</v>
      </c>
      <c r="M1739">
        <v>3</v>
      </c>
      <c r="N1739" t="s">
        <v>154</v>
      </c>
      <c r="O1739" t="s">
        <v>155</v>
      </c>
      <c r="P1739" s="12">
        <v>31747</v>
      </c>
      <c r="Q1739" t="s">
        <v>156</v>
      </c>
      <c r="R1739" t="s">
        <v>170</v>
      </c>
      <c r="S1739" t="s">
        <v>158</v>
      </c>
      <c r="T1739" t="s">
        <v>182</v>
      </c>
      <c r="U1739">
        <v>4.8</v>
      </c>
      <c r="V1739">
        <v>4</v>
      </c>
      <c r="W1739">
        <v>3.7</v>
      </c>
      <c r="X1739">
        <v>4.1500000000000004</v>
      </c>
      <c r="Y1739">
        <v>436651</v>
      </c>
      <c r="Z1739">
        <v>79391</v>
      </c>
      <c r="AA1739">
        <v>13231850</v>
      </c>
    </row>
    <row r="1740" spans="1:27">
      <c r="A1740" t="s">
        <v>1929</v>
      </c>
      <c r="B1740" t="s">
        <v>23</v>
      </c>
      <c r="C1740" t="s">
        <v>23</v>
      </c>
      <c r="D1740">
        <v>1294</v>
      </c>
      <c r="E1740" s="12">
        <v>40377</v>
      </c>
      <c r="F1740" s="72">
        <f t="shared" si="281"/>
        <v>2010</v>
      </c>
      <c r="G1740" s="70">
        <f t="shared" si="282"/>
        <v>7079.4049459041735</v>
      </c>
      <c r="H1740" s="70" cm="1">
        <f t="array" ref="H1740">INDEX(magic_bricks_appreciation_pivot!$A$13:$K$20,MATCH(C1740,magic_bricks_appreciation_pivot!$A$13:$A$20,0),1+MATCH(F1740,INDEX(magic_bricks_appreciation_pivot!$B$13:$K$13,0),0))</f>
        <v>0.49881786187527283</v>
      </c>
      <c r="I1740" s="70">
        <f t="shared" si="285"/>
        <v>10610.738584369325</v>
      </c>
      <c r="J1740">
        <v>81</v>
      </c>
      <c r="K1740">
        <v>1</v>
      </c>
      <c r="L1740">
        <v>1</v>
      </c>
      <c r="M1740">
        <v>3</v>
      </c>
      <c r="N1740" t="s">
        <v>184</v>
      </c>
      <c r="O1740" t="s">
        <v>155</v>
      </c>
      <c r="P1740" s="12">
        <v>32347</v>
      </c>
      <c r="Q1740" t="s">
        <v>169</v>
      </c>
      <c r="R1740" t="s">
        <v>177</v>
      </c>
      <c r="S1740" t="s">
        <v>178</v>
      </c>
      <c r="T1740" t="s">
        <v>182</v>
      </c>
      <c r="U1740">
        <v>4.7</v>
      </c>
      <c r="V1740">
        <v>3.5</v>
      </c>
      <c r="W1740">
        <v>4</v>
      </c>
      <c r="X1740">
        <v>4.0599999999999996</v>
      </c>
      <c r="Y1740">
        <v>338948</v>
      </c>
      <c r="Z1740">
        <v>155733</v>
      </c>
      <c r="AA1740">
        <v>9160750</v>
      </c>
    </row>
    <row r="1741" spans="1:27">
      <c r="A1741" t="s">
        <v>1930</v>
      </c>
      <c r="B1741" t="s">
        <v>201</v>
      </c>
      <c r="C1741" t="s">
        <v>201</v>
      </c>
      <c r="D1741">
        <v>2042</v>
      </c>
      <c r="E1741" s="12">
        <v>40321</v>
      </c>
      <c r="F1741" s="72">
        <f t="shared" si="281"/>
        <v>2010</v>
      </c>
      <c r="G1741" s="70">
        <f t="shared" si="282"/>
        <v>5802.4094025465229</v>
      </c>
      <c r="H1741" s="70" cm="1">
        <f t="array" ref="H1741">INDEX(magic_bricks_appreciation_pivot!$A$13:$K$20,MATCH(C1741,magic_bricks_appreciation_pivot!$A$13:$A$20,0),1+MATCH(F1741,INDEX(magic_bricks_appreciation_pivot!$B$13:$K$13,0),0))</f>
        <v>0.62790190260080292</v>
      </c>
      <c r="I1741" s="70">
        <f t="shared" si="285"/>
        <v>9445.7533060742717</v>
      </c>
      <c r="J1741">
        <v>3</v>
      </c>
      <c r="K1741">
        <v>3</v>
      </c>
      <c r="L1741">
        <v>2</v>
      </c>
      <c r="M1741">
        <v>5</v>
      </c>
      <c r="N1741" t="s">
        <v>154</v>
      </c>
      <c r="O1741" t="s">
        <v>155</v>
      </c>
      <c r="P1741" s="12">
        <v>35211</v>
      </c>
      <c r="Q1741" t="s">
        <v>169</v>
      </c>
      <c r="R1741" t="s">
        <v>170</v>
      </c>
      <c r="S1741" t="s">
        <v>158</v>
      </c>
      <c r="T1741" t="s">
        <v>163</v>
      </c>
      <c r="U1741">
        <v>4.5999999999999996</v>
      </c>
      <c r="V1741">
        <v>4.7</v>
      </c>
      <c r="W1741">
        <v>5</v>
      </c>
      <c r="X1741">
        <v>4.79</v>
      </c>
      <c r="Y1741">
        <v>485789</v>
      </c>
      <c r="Z1741">
        <v>165879</v>
      </c>
      <c r="AA1741">
        <v>11848520</v>
      </c>
    </row>
    <row r="1742" spans="1:27">
      <c r="A1742" t="s">
        <v>1931</v>
      </c>
      <c r="B1742" t="s">
        <v>56</v>
      </c>
      <c r="C1742" t="s">
        <v>56</v>
      </c>
      <c r="D1742">
        <v>1110</v>
      </c>
      <c r="E1742" s="12">
        <v>40707</v>
      </c>
      <c r="F1742" s="72">
        <f t="shared" si="281"/>
        <v>2011</v>
      </c>
      <c r="G1742" s="70">
        <f t="shared" si="282"/>
        <v>7712.666666666667</v>
      </c>
      <c r="H1742" s="70" cm="1">
        <f t="array" ref="H1742">INDEX(magic_bricks_appreciation_pivot!$A$13:$K$20,MATCH(C1742,magic_bricks_appreciation_pivot!$A$13:$A$20,0),1+MATCH(F1742,INDEX(magic_bricks_appreciation_pivot!$B$13:$K$13,0),0))</f>
        <v>0.33228770983948047</v>
      </c>
      <c r="I1742" s="70">
        <f t="shared" si="285"/>
        <v>10275.491010088634</v>
      </c>
      <c r="J1742">
        <v>53</v>
      </c>
      <c r="K1742">
        <v>1</v>
      </c>
      <c r="L1742">
        <v>1</v>
      </c>
      <c r="M1742">
        <v>3</v>
      </c>
      <c r="N1742" t="s">
        <v>193</v>
      </c>
      <c r="O1742" t="s">
        <v>155</v>
      </c>
      <c r="P1742" s="12">
        <v>31947</v>
      </c>
      <c r="Q1742" t="s">
        <v>169</v>
      </c>
      <c r="R1742" t="s">
        <v>177</v>
      </c>
      <c r="S1742" t="s">
        <v>162</v>
      </c>
      <c r="T1742" t="s">
        <v>159</v>
      </c>
      <c r="U1742">
        <v>2.8</v>
      </c>
      <c r="V1742">
        <v>3.2</v>
      </c>
      <c r="W1742">
        <v>4.0999999999999996</v>
      </c>
      <c r="X1742">
        <v>3.53</v>
      </c>
      <c r="Y1742">
        <v>342442</v>
      </c>
      <c r="Z1742">
        <v>94172</v>
      </c>
      <c r="AA1742">
        <v>8561060</v>
      </c>
    </row>
    <row r="1743" spans="1:27" hidden="1">
      <c r="A1743" t="s">
        <v>1932</v>
      </c>
      <c r="B1743" t="s">
        <v>175</v>
      </c>
      <c r="C1743" t="s">
        <v>34</v>
      </c>
      <c r="D1743">
        <v>819</v>
      </c>
      <c r="E1743" s="12">
        <v>39813</v>
      </c>
      <c r="F1743" s="72">
        <f t="shared" si="281"/>
        <v>2008</v>
      </c>
      <c r="G1743" s="70">
        <f t="shared" si="282"/>
        <v>9929.0598290598282</v>
      </c>
      <c r="H1743" s="70" t="e" cm="1">
        <f t="array" ref="H1743">INDEX(magic_bricks_appreciation_pivot!$A$13:$K$20,MATCH(C1743,magic_bricks_appreciation_pivot!$A$13:$A$20,0),1+MATCH(F1743,INDEX(magic_bricks_appreciation_pivot!$B$13:$K$13,0),0))</f>
        <v>#N/A</v>
      </c>
      <c r="I1743" s="70"/>
      <c r="J1743">
        <v>77</v>
      </c>
      <c r="K1743">
        <v>1</v>
      </c>
      <c r="L1743">
        <v>1</v>
      </c>
      <c r="M1743">
        <v>3</v>
      </c>
      <c r="N1743" t="s">
        <v>184</v>
      </c>
      <c r="O1743" t="s">
        <v>155</v>
      </c>
      <c r="P1743" s="12">
        <v>31783</v>
      </c>
      <c r="Q1743" t="s">
        <v>194</v>
      </c>
      <c r="R1743" t="s">
        <v>170</v>
      </c>
      <c r="S1743" t="s">
        <v>158</v>
      </c>
      <c r="T1743" t="s">
        <v>163</v>
      </c>
      <c r="U1743">
        <v>2.2000000000000002</v>
      </c>
      <c r="V1743">
        <v>3.7</v>
      </c>
      <c r="W1743">
        <v>4.4000000000000004</v>
      </c>
      <c r="X1743">
        <v>3.46</v>
      </c>
      <c r="Y1743">
        <v>268353</v>
      </c>
      <c r="Z1743">
        <v>138242</v>
      </c>
      <c r="AA1743">
        <v>8131900</v>
      </c>
    </row>
    <row r="1744" spans="1:27">
      <c r="A1744" t="s">
        <v>1933</v>
      </c>
      <c r="B1744" t="s">
        <v>175</v>
      </c>
      <c r="C1744" t="s">
        <v>34</v>
      </c>
      <c r="D1744">
        <v>1132</v>
      </c>
      <c r="E1744" s="12">
        <v>41501</v>
      </c>
      <c r="F1744" s="72">
        <f t="shared" si="281"/>
        <v>2013</v>
      </c>
      <c r="G1744" s="70">
        <f t="shared" si="282"/>
        <v>12111.042402826855</v>
      </c>
      <c r="H1744" s="70" cm="1">
        <f t="array" ref="H1744">INDEX(magic_bricks_appreciation_pivot!$A$13:$K$20,MATCH(C1744,magic_bricks_appreciation_pivot!$A$13:$A$20,0),1+MATCH(F1744,INDEX(magic_bricks_appreciation_pivot!$B$13:$K$13,0),0))</f>
        <v>0.11656080922135968</v>
      </c>
      <c r="I1744" s="70">
        <f>G1744+G1744*H1744</f>
        <v>13522.715305814554</v>
      </c>
      <c r="J1744">
        <v>10</v>
      </c>
      <c r="K1744">
        <v>1</v>
      </c>
      <c r="L1744">
        <v>1</v>
      </c>
      <c r="M1744">
        <v>3</v>
      </c>
      <c r="N1744" t="s">
        <v>193</v>
      </c>
      <c r="O1744" t="s">
        <v>161</v>
      </c>
      <c r="P1744" s="12">
        <v>36391</v>
      </c>
      <c r="Q1744" t="s">
        <v>156</v>
      </c>
      <c r="R1744" t="s">
        <v>170</v>
      </c>
      <c r="S1744" t="s">
        <v>158</v>
      </c>
      <c r="T1744" t="s">
        <v>182</v>
      </c>
      <c r="U1744">
        <v>4.5</v>
      </c>
      <c r="V1744">
        <v>3.7</v>
      </c>
      <c r="W1744">
        <v>2.7</v>
      </c>
      <c r="X1744">
        <v>3.64</v>
      </c>
      <c r="Y1744">
        <v>411291</v>
      </c>
      <c r="Z1744">
        <v>54839</v>
      </c>
      <c r="AA1744">
        <v>13709700</v>
      </c>
    </row>
    <row r="1745" spans="1:27" hidden="1">
      <c r="A1745" t="s">
        <v>1934</v>
      </c>
      <c r="B1745" t="s">
        <v>56</v>
      </c>
      <c r="C1745" t="s">
        <v>56</v>
      </c>
      <c r="D1745">
        <v>900</v>
      </c>
      <c r="E1745" s="12">
        <v>39315</v>
      </c>
      <c r="F1745" s="72">
        <f t="shared" si="281"/>
        <v>2007</v>
      </c>
      <c r="G1745" s="70">
        <f t="shared" si="282"/>
        <v>11253.822222222223</v>
      </c>
      <c r="H1745" s="70" t="e" cm="1">
        <f t="array" ref="H1745">INDEX(magic_bricks_appreciation_pivot!$A$13:$K$20,MATCH(C1745,magic_bricks_appreciation_pivot!$A$13:$A$20,0),1+MATCH(F1745,INDEX(magic_bricks_appreciation_pivot!$B$13:$K$13,0),0))</f>
        <v>#N/A</v>
      </c>
      <c r="I1745" s="70"/>
      <c r="J1745">
        <v>20</v>
      </c>
      <c r="K1745">
        <v>1</v>
      </c>
      <c r="L1745">
        <v>1</v>
      </c>
      <c r="M1745">
        <v>3</v>
      </c>
      <c r="N1745" t="s">
        <v>184</v>
      </c>
      <c r="O1745" t="s">
        <v>155</v>
      </c>
      <c r="P1745" s="12">
        <v>26175</v>
      </c>
      <c r="Q1745" t="s">
        <v>169</v>
      </c>
      <c r="R1745" t="s">
        <v>177</v>
      </c>
      <c r="S1745" t="s">
        <v>162</v>
      </c>
      <c r="T1745" t="s">
        <v>166</v>
      </c>
      <c r="U1745">
        <v>2.9</v>
      </c>
      <c r="V1745">
        <v>4.3</v>
      </c>
      <c r="W1745">
        <v>2</v>
      </c>
      <c r="X1745">
        <v>2.73</v>
      </c>
      <c r="Y1745">
        <v>313982</v>
      </c>
      <c r="Z1745">
        <v>30385</v>
      </c>
      <c r="AA1745">
        <v>10128440</v>
      </c>
    </row>
    <row r="1746" spans="1:27" hidden="1">
      <c r="A1746" t="s">
        <v>1935</v>
      </c>
      <c r="B1746" t="s">
        <v>201</v>
      </c>
      <c r="C1746" t="s">
        <v>201</v>
      </c>
      <c r="D1746">
        <v>2486</v>
      </c>
      <c r="E1746" s="12">
        <v>39626</v>
      </c>
      <c r="F1746" s="72">
        <f t="shared" si="281"/>
        <v>2008</v>
      </c>
      <c r="G1746" s="70">
        <f t="shared" si="282"/>
        <v>7890.5792437650844</v>
      </c>
      <c r="H1746" s="70" t="e" cm="1">
        <f t="array" ref="H1746">INDEX(magic_bricks_appreciation_pivot!$A$13:$K$20,MATCH(C1746,magic_bricks_appreciation_pivot!$A$13:$A$20,0),1+MATCH(F1746,INDEX(magic_bricks_appreciation_pivot!$B$13:$K$13,0),0))</f>
        <v>#N/A</v>
      </c>
      <c r="I1746" s="70"/>
      <c r="J1746">
        <v>68</v>
      </c>
      <c r="K1746">
        <v>4</v>
      </c>
      <c r="L1746">
        <v>2</v>
      </c>
      <c r="M1746">
        <v>6</v>
      </c>
      <c r="N1746" t="s">
        <v>154</v>
      </c>
      <c r="O1746" t="s">
        <v>155</v>
      </c>
      <c r="P1746" s="12">
        <v>32691</v>
      </c>
      <c r="Q1746" t="s">
        <v>156</v>
      </c>
      <c r="R1746" t="s">
        <v>170</v>
      </c>
      <c r="S1746" t="s">
        <v>162</v>
      </c>
      <c r="T1746" t="s">
        <v>163</v>
      </c>
      <c r="U1746">
        <v>4.8</v>
      </c>
      <c r="V1746">
        <v>4.7</v>
      </c>
      <c r="W1746">
        <v>2.5</v>
      </c>
      <c r="X1746">
        <v>3.85</v>
      </c>
      <c r="Y1746">
        <v>941567</v>
      </c>
      <c r="Z1746">
        <v>470784</v>
      </c>
      <c r="AA1746">
        <v>19615980</v>
      </c>
    </row>
    <row r="1747" spans="1:27">
      <c r="A1747" t="s">
        <v>1936</v>
      </c>
      <c r="B1747" t="s">
        <v>23</v>
      </c>
      <c r="C1747" t="s">
        <v>23</v>
      </c>
      <c r="D1747">
        <v>896</v>
      </c>
      <c r="E1747" s="12">
        <v>40973</v>
      </c>
      <c r="F1747" s="72">
        <f t="shared" si="281"/>
        <v>2012</v>
      </c>
      <c r="G1747" s="70">
        <f t="shared" si="282"/>
        <v>7550.78125</v>
      </c>
      <c r="H1747" s="70" cm="1">
        <f t="array" ref="H1747">INDEX(magic_bricks_appreciation_pivot!$A$13:$K$20,MATCH(C1747,magic_bricks_appreciation_pivot!$A$13:$A$20,0),1+MATCH(F1747,INDEX(magic_bricks_appreciation_pivot!$B$13:$K$13,0),0))</f>
        <v>0.26292059267573231</v>
      </c>
      <c r="I1747" s="70">
        <f>G1747+G1747*H1747</f>
        <v>9536.0371314148069</v>
      </c>
      <c r="J1747">
        <v>107</v>
      </c>
      <c r="K1747">
        <v>1</v>
      </c>
      <c r="L1747">
        <v>1</v>
      </c>
      <c r="M1747">
        <v>3</v>
      </c>
      <c r="N1747" t="s">
        <v>193</v>
      </c>
      <c r="O1747" t="s">
        <v>155</v>
      </c>
      <c r="P1747" s="12">
        <v>37323</v>
      </c>
      <c r="Q1747" t="s">
        <v>156</v>
      </c>
      <c r="R1747" t="s">
        <v>177</v>
      </c>
      <c r="S1747" t="s">
        <v>178</v>
      </c>
      <c r="T1747" t="s">
        <v>159</v>
      </c>
      <c r="U1747">
        <v>3.9</v>
      </c>
      <c r="V1747">
        <v>2.9</v>
      </c>
      <c r="W1747">
        <v>3.1</v>
      </c>
      <c r="X1747">
        <v>3.28</v>
      </c>
      <c r="Y1747">
        <v>216496</v>
      </c>
      <c r="Z1747">
        <v>74421</v>
      </c>
      <c r="AA1747">
        <v>6765500</v>
      </c>
    </row>
    <row r="1748" spans="1:27" hidden="1">
      <c r="A1748" t="s">
        <v>1937</v>
      </c>
      <c r="B1748" t="s">
        <v>51</v>
      </c>
      <c r="C1748" t="s">
        <v>51</v>
      </c>
      <c r="D1748">
        <v>1749</v>
      </c>
      <c r="E1748" s="12">
        <v>39853</v>
      </c>
      <c r="F1748" s="72">
        <f t="shared" si="281"/>
        <v>2009</v>
      </c>
      <c r="G1748" s="70">
        <f t="shared" si="282"/>
        <v>8798.5191538021718</v>
      </c>
      <c r="H1748" s="70" t="e" cm="1">
        <f t="array" ref="H1748">INDEX(magic_bricks_appreciation_pivot!$A$13:$K$20,MATCH(C1748,magic_bricks_appreciation_pivot!$A$13:$A$20,0),1+MATCH(F1748,INDEX(magic_bricks_appreciation_pivot!$B$13:$K$13,0),0))</f>
        <v>#N/A</v>
      </c>
      <c r="I1748" s="70"/>
      <c r="J1748">
        <v>31</v>
      </c>
      <c r="K1748">
        <v>2</v>
      </c>
      <c r="L1748">
        <v>1</v>
      </c>
      <c r="M1748">
        <v>4</v>
      </c>
      <c r="N1748" t="s">
        <v>154</v>
      </c>
      <c r="O1748" t="s">
        <v>155</v>
      </c>
      <c r="P1748" s="12">
        <v>24158</v>
      </c>
      <c r="Q1748" t="s">
        <v>156</v>
      </c>
      <c r="R1748" t="s">
        <v>157</v>
      </c>
      <c r="S1748" t="s">
        <v>162</v>
      </c>
      <c r="T1748" t="s">
        <v>163</v>
      </c>
      <c r="U1748">
        <v>2.6</v>
      </c>
      <c r="V1748">
        <v>2.5</v>
      </c>
      <c r="W1748">
        <v>3.5</v>
      </c>
      <c r="X1748">
        <v>2.83</v>
      </c>
      <c r="Y1748">
        <v>569379</v>
      </c>
      <c r="Z1748">
        <v>323161</v>
      </c>
      <c r="AA1748">
        <v>15388610</v>
      </c>
    </row>
    <row r="1749" spans="1:27" hidden="1">
      <c r="A1749" t="s">
        <v>1938</v>
      </c>
      <c r="B1749" t="s">
        <v>175</v>
      </c>
      <c r="C1749" t="s">
        <v>34</v>
      </c>
      <c r="D1749">
        <v>1252</v>
      </c>
      <c r="E1749" s="12">
        <v>39156</v>
      </c>
      <c r="F1749" s="72">
        <f t="shared" si="281"/>
        <v>2007</v>
      </c>
      <c r="G1749" s="70">
        <f t="shared" si="282"/>
        <v>11902.915335463258</v>
      </c>
      <c r="H1749" s="70" t="e" cm="1">
        <f t="array" ref="H1749">INDEX(magic_bricks_appreciation_pivot!$A$13:$K$20,MATCH(C1749,magic_bricks_appreciation_pivot!$A$13:$A$20,0),1+MATCH(F1749,INDEX(magic_bricks_appreciation_pivot!$B$13:$K$13,0),0))</f>
        <v>#N/A</v>
      </c>
      <c r="I1749" s="70"/>
      <c r="J1749">
        <v>54</v>
      </c>
      <c r="K1749">
        <v>2</v>
      </c>
      <c r="L1749">
        <v>1</v>
      </c>
      <c r="M1749">
        <v>4</v>
      </c>
      <c r="N1749" t="s">
        <v>193</v>
      </c>
      <c r="O1749" t="s">
        <v>155</v>
      </c>
      <c r="P1749" s="12">
        <v>32221</v>
      </c>
      <c r="Q1749" t="s">
        <v>156</v>
      </c>
      <c r="R1749" t="s">
        <v>177</v>
      </c>
      <c r="S1749" t="s">
        <v>158</v>
      </c>
      <c r="T1749" t="s">
        <v>166</v>
      </c>
      <c r="U1749">
        <v>3.6</v>
      </c>
      <c r="V1749">
        <v>4.5</v>
      </c>
      <c r="W1749">
        <v>2.7</v>
      </c>
      <c r="X1749">
        <v>3.69</v>
      </c>
      <c r="Y1749">
        <v>491781</v>
      </c>
      <c r="Z1749">
        <v>223537</v>
      </c>
      <c r="AA1749">
        <v>14902450</v>
      </c>
    </row>
    <row r="1750" spans="1:27">
      <c r="A1750" t="s">
        <v>1939</v>
      </c>
      <c r="B1750" t="s">
        <v>175</v>
      </c>
      <c r="C1750" t="s">
        <v>34</v>
      </c>
      <c r="D1750">
        <v>1234</v>
      </c>
      <c r="E1750" s="12">
        <v>41056</v>
      </c>
      <c r="F1750" s="72">
        <f t="shared" si="281"/>
        <v>2012</v>
      </c>
      <c r="G1750" s="70">
        <f t="shared" si="282"/>
        <v>11201.094003241491</v>
      </c>
      <c r="H1750" s="70" cm="1">
        <f t="array" ref="H1750">INDEX(magic_bricks_appreciation_pivot!$A$13:$K$20,MATCH(C1750,magic_bricks_appreciation_pivot!$A$13:$A$20,0),1+MATCH(F1750,INDEX(magic_bricks_appreciation_pivot!$B$13:$K$13,0),0))</f>
        <v>0.22606337179266398</v>
      </c>
      <c r="I1750" s="70">
        <f t="shared" ref="I1750:I1754" si="286">G1750+G1750*H1750</f>
        <v>13733.251081380851</v>
      </c>
      <c r="J1750">
        <v>6</v>
      </c>
      <c r="K1750">
        <v>2</v>
      </c>
      <c r="L1750">
        <v>1</v>
      </c>
      <c r="M1750">
        <v>4</v>
      </c>
      <c r="N1750" t="s">
        <v>176</v>
      </c>
      <c r="O1750" t="s">
        <v>161</v>
      </c>
      <c r="P1750" s="12">
        <v>27551</v>
      </c>
      <c r="Q1750" t="s">
        <v>156</v>
      </c>
      <c r="R1750" t="s">
        <v>177</v>
      </c>
      <c r="S1750" t="s">
        <v>158</v>
      </c>
      <c r="T1750" t="s">
        <v>182</v>
      </c>
      <c r="U1750">
        <v>2.4</v>
      </c>
      <c r="V1750">
        <v>4.7</v>
      </c>
      <c r="W1750">
        <v>4.9000000000000004</v>
      </c>
      <c r="X1750">
        <v>4.07</v>
      </c>
      <c r="Y1750">
        <v>345554</v>
      </c>
      <c r="Z1750">
        <v>55289</v>
      </c>
      <c r="AA1750">
        <v>13822150</v>
      </c>
    </row>
    <row r="1751" spans="1:27">
      <c r="A1751" t="s">
        <v>1940</v>
      </c>
      <c r="B1751" t="s">
        <v>201</v>
      </c>
      <c r="C1751" t="s">
        <v>201</v>
      </c>
      <c r="D1751">
        <v>2306</v>
      </c>
      <c r="E1751" s="12">
        <v>40812</v>
      </c>
      <c r="F1751" s="72">
        <f t="shared" si="281"/>
        <v>2011</v>
      </c>
      <c r="G1751" s="70">
        <f t="shared" si="282"/>
        <v>4908.6209887250652</v>
      </c>
      <c r="H1751" s="70" cm="1">
        <f t="array" ref="H1751">INDEX(magic_bricks_appreciation_pivot!$A$13:$K$20,MATCH(C1751,magic_bricks_appreciation_pivot!$A$13:$A$20,0),1+MATCH(F1751,INDEX(magic_bricks_appreciation_pivot!$B$13:$K$13,0),0))</f>
        <v>0.57884713052310821</v>
      </c>
      <c r="I1751" s="70">
        <f t="shared" si="286"/>
        <v>7749.9621628740715</v>
      </c>
      <c r="J1751">
        <v>49</v>
      </c>
      <c r="K1751">
        <v>4</v>
      </c>
      <c r="L1751">
        <v>2</v>
      </c>
      <c r="M1751">
        <v>6</v>
      </c>
      <c r="N1751" t="s">
        <v>168</v>
      </c>
      <c r="O1751" t="s">
        <v>155</v>
      </c>
      <c r="P1751" s="12">
        <v>32052</v>
      </c>
      <c r="Q1751" t="s">
        <v>194</v>
      </c>
      <c r="R1751" t="s">
        <v>170</v>
      </c>
      <c r="S1751" t="s">
        <v>158</v>
      </c>
      <c r="T1751" t="s">
        <v>163</v>
      </c>
      <c r="U1751">
        <v>3.2</v>
      </c>
      <c r="V1751">
        <v>2.2000000000000002</v>
      </c>
      <c r="W1751">
        <v>2.8</v>
      </c>
      <c r="X1751">
        <v>2.74</v>
      </c>
      <c r="Y1751">
        <v>362217</v>
      </c>
      <c r="Z1751">
        <v>203747</v>
      </c>
      <c r="AA1751">
        <v>11319280</v>
      </c>
    </row>
    <row r="1752" spans="1:27">
      <c r="A1752" t="s">
        <v>1941</v>
      </c>
      <c r="B1752" t="s">
        <v>175</v>
      </c>
      <c r="C1752" t="s">
        <v>34</v>
      </c>
      <c r="D1752">
        <v>814</v>
      </c>
      <c r="E1752" s="12">
        <v>40313</v>
      </c>
      <c r="F1752" s="72">
        <f t="shared" si="281"/>
        <v>2010</v>
      </c>
      <c r="G1752" s="70">
        <f t="shared" si="282"/>
        <v>10922.518427518427</v>
      </c>
      <c r="H1752" s="70" cm="1">
        <f t="array" ref="H1752">INDEX(magic_bricks_appreciation_pivot!$A$13:$K$20,MATCH(C1752,magic_bricks_appreciation_pivot!$A$13:$A$20,0),1+MATCH(F1752,INDEX(magic_bricks_appreciation_pivot!$B$13:$K$13,0),0))</f>
        <v>0.46848170778869208</v>
      </c>
      <c r="I1752" s="70">
        <f t="shared" si="286"/>
        <v>16039.51851379572</v>
      </c>
      <c r="J1752">
        <v>126</v>
      </c>
      <c r="K1752">
        <v>1</v>
      </c>
      <c r="L1752">
        <v>1</v>
      </c>
      <c r="M1752">
        <v>3</v>
      </c>
      <c r="N1752" t="s">
        <v>154</v>
      </c>
      <c r="O1752" t="s">
        <v>161</v>
      </c>
      <c r="P1752" s="12">
        <v>31188</v>
      </c>
      <c r="Q1752" t="s">
        <v>169</v>
      </c>
      <c r="R1752" t="s">
        <v>170</v>
      </c>
      <c r="S1752" t="s">
        <v>162</v>
      </c>
      <c r="T1752" t="s">
        <v>182</v>
      </c>
      <c r="U1752">
        <v>3.8</v>
      </c>
      <c r="V1752">
        <v>2.2000000000000002</v>
      </c>
      <c r="W1752">
        <v>4</v>
      </c>
      <c r="X1752">
        <v>3.22</v>
      </c>
      <c r="Y1752">
        <v>293401</v>
      </c>
      <c r="Z1752">
        <v>115582</v>
      </c>
      <c r="AA1752">
        <v>8890930</v>
      </c>
    </row>
    <row r="1753" spans="1:27">
      <c r="A1753" t="s">
        <v>1942</v>
      </c>
      <c r="B1753" t="s">
        <v>175</v>
      </c>
      <c r="C1753" t="s">
        <v>34</v>
      </c>
      <c r="D1753">
        <v>878</v>
      </c>
      <c r="E1753" s="12">
        <v>41600</v>
      </c>
      <c r="F1753" s="72">
        <f t="shared" si="281"/>
        <v>2013</v>
      </c>
      <c r="G1753" s="70">
        <f t="shared" si="282"/>
        <v>10489.020501138952</v>
      </c>
      <c r="H1753" s="70" cm="1">
        <f t="array" ref="H1753">INDEX(magic_bricks_appreciation_pivot!$A$13:$K$20,MATCH(C1753,magic_bricks_appreciation_pivot!$A$13:$A$20,0),1+MATCH(F1753,INDEX(magic_bricks_appreciation_pivot!$B$13:$K$13,0),0))</f>
        <v>0.11656080922135968</v>
      </c>
      <c r="I1753" s="70">
        <f t="shared" si="286"/>
        <v>11711.62921869114</v>
      </c>
      <c r="J1753">
        <v>48</v>
      </c>
      <c r="K1753">
        <v>1</v>
      </c>
      <c r="L1753">
        <v>1</v>
      </c>
      <c r="M1753">
        <v>3</v>
      </c>
      <c r="N1753" t="s">
        <v>176</v>
      </c>
      <c r="O1753" t="s">
        <v>161</v>
      </c>
      <c r="P1753" s="12">
        <v>35030</v>
      </c>
      <c r="Q1753" t="s">
        <v>169</v>
      </c>
      <c r="R1753" t="s">
        <v>157</v>
      </c>
      <c r="S1753" t="s">
        <v>162</v>
      </c>
      <c r="T1753" t="s">
        <v>182</v>
      </c>
      <c r="U1753">
        <v>2.8</v>
      </c>
      <c r="V1753">
        <v>4.4000000000000004</v>
      </c>
      <c r="W1753">
        <v>3.1</v>
      </c>
      <c r="X1753">
        <v>3.53</v>
      </c>
      <c r="Y1753">
        <v>248653</v>
      </c>
      <c r="Z1753">
        <v>138140</v>
      </c>
      <c r="AA1753">
        <v>9209360</v>
      </c>
    </row>
    <row r="1754" spans="1:27">
      <c r="A1754" t="s">
        <v>1943</v>
      </c>
      <c r="B1754" t="s">
        <v>175</v>
      </c>
      <c r="C1754" t="s">
        <v>34</v>
      </c>
      <c r="D1754">
        <v>1053</v>
      </c>
      <c r="E1754" s="12">
        <v>40194</v>
      </c>
      <c r="F1754" s="72">
        <f t="shared" si="281"/>
        <v>2010</v>
      </c>
      <c r="G1754" s="70">
        <f t="shared" si="282"/>
        <v>12552.136752136752</v>
      </c>
      <c r="H1754" s="70" cm="1">
        <f t="array" ref="H1754">INDEX(magic_bricks_appreciation_pivot!$A$13:$K$20,MATCH(C1754,magic_bricks_appreciation_pivot!$A$13:$A$20,0),1+MATCH(F1754,INDEX(magic_bricks_appreciation_pivot!$B$13:$K$13,0),0))</f>
        <v>0.46848170778869208</v>
      </c>
      <c r="I1754" s="70">
        <f t="shared" si="286"/>
        <v>18432.583214174985</v>
      </c>
      <c r="J1754">
        <v>176</v>
      </c>
      <c r="K1754">
        <v>1</v>
      </c>
      <c r="L1754">
        <v>1</v>
      </c>
      <c r="M1754">
        <v>3</v>
      </c>
      <c r="N1754" t="s">
        <v>168</v>
      </c>
      <c r="O1754" t="s">
        <v>161</v>
      </c>
      <c r="P1754" s="12">
        <v>32894</v>
      </c>
      <c r="Q1754" t="s">
        <v>156</v>
      </c>
      <c r="R1754" t="s">
        <v>177</v>
      </c>
      <c r="S1754" t="s">
        <v>162</v>
      </c>
      <c r="T1754" t="s">
        <v>182</v>
      </c>
      <c r="U1754">
        <v>4.5</v>
      </c>
      <c r="V1754">
        <v>2.2999999999999998</v>
      </c>
      <c r="W1754">
        <v>2.9</v>
      </c>
      <c r="X1754">
        <v>3.14</v>
      </c>
      <c r="Y1754">
        <v>383305</v>
      </c>
      <c r="Z1754">
        <v>185044</v>
      </c>
      <c r="AA1754">
        <v>13217400</v>
      </c>
    </row>
    <row r="1755" spans="1:27" hidden="1">
      <c r="A1755" t="s">
        <v>1944</v>
      </c>
      <c r="B1755" t="s">
        <v>75</v>
      </c>
      <c r="D1755">
        <v>1809</v>
      </c>
      <c r="E1755" s="12">
        <v>39021</v>
      </c>
      <c r="F1755" s="72">
        <f t="shared" si="281"/>
        <v>2006</v>
      </c>
      <c r="G1755" s="70">
        <f t="shared" si="282"/>
        <v>11074.908789386402</v>
      </c>
      <c r="H1755" s="70" t="e" cm="1">
        <f t="array" ref="H1755">INDEX(magic_bricks_appreciation_pivot!$A$13:$K$20,MATCH(C1755,magic_bricks_appreciation_pivot!$A$13:$A$20,0),1+MATCH(F1755,INDEX(magic_bricks_appreciation_pivot!$B$13:$K$13,0),0))</f>
        <v>#N/A</v>
      </c>
      <c r="I1755" s="70"/>
      <c r="J1755">
        <v>192</v>
      </c>
      <c r="K1755">
        <v>2</v>
      </c>
      <c r="L1755">
        <v>1</v>
      </c>
      <c r="M1755">
        <v>5</v>
      </c>
      <c r="N1755" t="s">
        <v>168</v>
      </c>
      <c r="O1755" t="s">
        <v>161</v>
      </c>
      <c r="P1755" s="12">
        <v>34276</v>
      </c>
      <c r="Q1755" t="s">
        <v>156</v>
      </c>
      <c r="R1755" t="s">
        <v>170</v>
      </c>
      <c r="S1755" t="s">
        <v>158</v>
      </c>
      <c r="T1755" t="s">
        <v>166</v>
      </c>
      <c r="U1755">
        <v>3.9</v>
      </c>
      <c r="V1755">
        <v>2.2000000000000002</v>
      </c>
      <c r="W1755">
        <v>3.1</v>
      </c>
      <c r="X1755">
        <v>3.1150000000000002</v>
      </c>
      <c r="Y1755">
        <v>621070</v>
      </c>
      <c r="Z1755">
        <v>280483</v>
      </c>
      <c r="AA1755">
        <v>20034510</v>
      </c>
    </row>
    <row r="1756" spans="1:27">
      <c r="A1756" t="s">
        <v>1945</v>
      </c>
      <c r="B1756" t="s">
        <v>39</v>
      </c>
      <c r="C1756" t="s">
        <v>39</v>
      </c>
      <c r="D1756">
        <v>1871</v>
      </c>
      <c r="E1756" s="12">
        <v>42028</v>
      </c>
      <c r="F1756" s="72">
        <f t="shared" si="281"/>
        <v>2015</v>
      </c>
      <c r="G1756" s="70">
        <f t="shared" si="282"/>
        <v>7965.9112773917695</v>
      </c>
      <c r="H1756" s="70" cm="1">
        <f t="array" ref="H1756">INDEX(magic_bricks_appreciation_pivot!$A$13:$K$20,MATCH(C1756,magic_bricks_appreciation_pivot!$A$13:$A$20,0),1+MATCH(F1756,INDEX(magic_bricks_appreciation_pivot!$B$13:$K$13,0),0))</f>
        <v>-7.033979394290038E-2</v>
      </c>
      <c r="I1756" s="70">
        <f t="shared" ref="I1756:I1758" si="287">G1756+G1756*H1756</f>
        <v>7405.5907195726058</v>
      </c>
      <c r="J1756">
        <v>25</v>
      </c>
      <c r="K1756">
        <v>2</v>
      </c>
      <c r="L1756">
        <v>1</v>
      </c>
      <c r="M1756">
        <v>5</v>
      </c>
      <c r="N1756" t="s">
        <v>193</v>
      </c>
      <c r="O1756" t="s">
        <v>161</v>
      </c>
      <c r="P1756" s="12">
        <v>30348</v>
      </c>
      <c r="Q1756" t="s">
        <v>169</v>
      </c>
      <c r="R1756" t="s">
        <v>157</v>
      </c>
      <c r="S1756" t="s">
        <v>162</v>
      </c>
      <c r="T1756" t="s">
        <v>182</v>
      </c>
      <c r="U1756">
        <v>3.6</v>
      </c>
      <c r="V1756">
        <v>4.7</v>
      </c>
      <c r="W1756">
        <v>2.2000000000000002</v>
      </c>
      <c r="X1756">
        <v>3.3149999999999999</v>
      </c>
      <c r="Y1756">
        <v>447127</v>
      </c>
      <c r="Z1756">
        <v>134138</v>
      </c>
      <c r="AA1756">
        <v>14904220</v>
      </c>
    </row>
    <row r="1757" spans="1:27">
      <c r="A1757" t="s">
        <v>1946</v>
      </c>
      <c r="B1757" t="s">
        <v>175</v>
      </c>
      <c r="C1757" t="s">
        <v>34</v>
      </c>
      <c r="D1757">
        <v>802</v>
      </c>
      <c r="E1757" s="12">
        <v>40870</v>
      </c>
      <c r="F1757" s="72">
        <f t="shared" si="281"/>
        <v>2011</v>
      </c>
      <c r="G1757" s="70">
        <f t="shared" si="282"/>
        <v>12121.820448877805</v>
      </c>
      <c r="H1757" s="70" cm="1">
        <f t="array" ref="H1757">INDEX(magic_bricks_appreciation_pivot!$A$13:$K$20,MATCH(C1757,magic_bricks_appreciation_pivot!$A$13:$A$20,0),1+MATCH(F1757,INDEX(magic_bricks_appreciation_pivot!$B$13:$K$13,0),0))</f>
        <v>0.22839026915113872</v>
      </c>
      <c r="I1757" s="70">
        <f t="shared" si="287"/>
        <v>14890.326283798784</v>
      </c>
      <c r="J1757">
        <v>92</v>
      </c>
      <c r="K1757">
        <v>1</v>
      </c>
      <c r="L1757">
        <v>1</v>
      </c>
      <c r="M1757">
        <v>3</v>
      </c>
      <c r="N1757" t="s">
        <v>154</v>
      </c>
      <c r="O1757" t="s">
        <v>155</v>
      </c>
      <c r="P1757" s="12">
        <v>27000</v>
      </c>
      <c r="Q1757" t="s">
        <v>156</v>
      </c>
      <c r="R1757" t="s">
        <v>165</v>
      </c>
      <c r="S1757" t="s">
        <v>178</v>
      </c>
      <c r="T1757" t="s">
        <v>163</v>
      </c>
      <c r="U1757">
        <v>2.7</v>
      </c>
      <c r="V1757">
        <v>5</v>
      </c>
      <c r="W1757">
        <v>2.6</v>
      </c>
      <c r="X1757">
        <v>3.59</v>
      </c>
      <c r="Y1757">
        <v>311094</v>
      </c>
      <c r="Z1757">
        <v>145826</v>
      </c>
      <c r="AA1757">
        <v>9721700</v>
      </c>
    </row>
    <row r="1758" spans="1:27">
      <c r="A1758" t="s">
        <v>1947</v>
      </c>
      <c r="B1758" t="s">
        <v>175</v>
      </c>
      <c r="C1758" t="s">
        <v>34</v>
      </c>
      <c r="D1758">
        <v>1191</v>
      </c>
      <c r="E1758" s="12">
        <v>40788</v>
      </c>
      <c r="F1758" s="72">
        <f t="shared" si="281"/>
        <v>2011</v>
      </c>
      <c r="G1758" s="70">
        <f t="shared" si="282"/>
        <v>8307.3467674223339</v>
      </c>
      <c r="H1758" s="70" cm="1">
        <f t="array" ref="H1758">INDEX(magic_bricks_appreciation_pivot!$A$13:$K$20,MATCH(C1758,magic_bricks_appreciation_pivot!$A$13:$A$20,0),1+MATCH(F1758,INDEX(magic_bricks_appreciation_pivot!$B$13:$K$13,0),0))</f>
        <v>0.22839026915113872</v>
      </c>
      <c r="I1758" s="70">
        <f t="shared" si="287"/>
        <v>10204.663931565763</v>
      </c>
      <c r="J1758">
        <v>189</v>
      </c>
      <c r="K1758">
        <v>1</v>
      </c>
      <c r="L1758">
        <v>1</v>
      </c>
      <c r="M1758">
        <v>3</v>
      </c>
      <c r="N1758" t="s">
        <v>176</v>
      </c>
      <c r="O1758" t="s">
        <v>155</v>
      </c>
      <c r="P1758" s="12">
        <v>32393</v>
      </c>
      <c r="Q1758" t="s">
        <v>194</v>
      </c>
      <c r="R1758" t="s">
        <v>165</v>
      </c>
      <c r="S1758" t="s">
        <v>162</v>
      </c>
      <c r="T1758" t="s">
        <v>166</v>
      </c>
      <c r="U1758">
        <v>4.0999999999999996</v>
      </c>
      <c r="V1758">
        <v>2.9</v>
      </c>
      <c r="W1758">
        <v>3.7</v>
      </c>
      <c r="X1758">
        <v>3.5</v>
      </c>
      <c r="Y1758">
        <v>257245</v>
      </c>
      <c r="Z1758">
        <v>69258</v>
      </c>
      <c r="AA1758">
        <v>9894050</v>
      </c>
    </row>
    <row r="1759" spans="1:27" hidden="1">
      <c r="A1759" t="s">
        <v>1948</v>
      </c>
      <c r="B1759" t="s">
        <v>56</v>
      </c>
      <c r="C1759" t="s">
        <v>56</v>
      </c>
      <c r="D1759">
        <v>1025</v>
      </c>
      <c r="E1759" s="12">
        <v>39441</v>
      </c>
      <c r="F1759" s="72">
        <f t="shared" si="281"/>
        <v>2007</v>
      </c>
      <c r="G1759" s="70">
        <f t="shared" si="282"/>
        <v>10579.131707317074</v>
      </c>
      <c r="H1759" s="70" t="e" cm="1">
        <f t="array" ref="H1759">INDEX(magic_bricks_appreciation_pivot!$A$13:$K$20,MATCH(C1759,magic_bricks_appreciation_pivot!$A$13:$A$20,0),1+MATCH(F1759,INDEX(magic_bricks_appreciation_pivot!$B$13:$K$13,0),0))</f>
        <v>#N/A</v>
      </c>
      <c r="I1759" s="70"/>
      <c r="J1759">
        <v>170</v>
      </c>
      <c r="K1759">
        <v>1</v>
      </c>
      <c r="L1759">
        <v>1</v>
      </c>
      <c r="M1759">
        <v>3</v>
      </c>
      <c r="N1759" t="s">
        <v>184</v>
      </c>
      <c r="O1759" t="s">
        <v>161</v>
      </c>
      <c r="P1759" s="12">
        <v>27031</v>
      </c>
      <c r="Q1759" t="s">
        <v>169</v>
      </c>
      <c r="R1759" t="s">
        <v>157</v>
      </c>
      <c r="S1759" t="s">
        <v>162</v>
      </c>
      <c r="T1759" t="s">
        <v>182</v>
      </c>
      <c r="U1759">
        <v>4.7</v>
      </c>
      <c r="V1759">
        <v>4.8</v>
      </c>
      <c r="W1759">
        <v>5</v>
      </c>
      <c r="X1759">
        <v>4.87</v>
      </c>
      <c r="Y1759">
        <v>325308</v>
      </c>
      <c r="Z1759">
        <v>32531</v>
      </c>
      <c r="AA1759">
        <v>10843610</v>
      </c>
    </row>
    <row r="1760" spans="1:27">
      <c r="A1760" t="s">
        <v>1949</v>
      </c>
      <c r="B1760" t="s">
        <v>201</v>
      </c>
      <c r="C1760" t="s">
        <v>201</v>
      </c>
      <c r="D1760">
        <v>1392</v>
      </c>
      <c r="E1760" s="12">
        <v>40655</v>
      </c>
      <c r="F1760" s="72">
        <f t="shared" si="281"/>
        <v>2011</v>
      </c>
      <c r="G1760" s="70">
        <f t="shared" si="282"/>
        <v>8826.4080459770121</v>
      </c>
      <c r="H1760" s="70" cm="1">
        <f t="array" ref="H1760">INDEX(magic_bricks_appreciation_pivot!$A$13:$K$20,MATCH(C1760,magic_bricks_appreciation_pivot!$A$13:$A$20,0),1+MATCH(F1760,INDEX(magic_bricks_appreciation_pivot!$B$13:$K$13,0),0))</f>
        <v>0.57884713052310821</v>
      </c>
      <c r="I1760" s="70">
        <f t="shared" ref="I1760:I1765" si="288">G1760+G1760*H1760</f>
        <v>13935.549016216879</v>
      </c>
      <c r="J1760">
        <v>74</v>
      </c>
      <c r="K1760">
        <v>2</v>
      </c>
      <c r="L1760">
        <v>1</v>
      </c>
      <c r="M1760">
        <v>4</v>
      </c>
      <c r="N1760" t="s">
        <v>168</v>
      </c>
      <c r="O1760" t="s">
        <v>161</v>
      </c>
      <c r="P1760" s="12">
        <v>37735</v>
      </c>
      <c r="Q1760" t="s">
        <v>156</v>
      </c>
      <c r="R1760" t="s">
        <v>177</v>
      </c>
      <c r="S1760" t="s">
        <v>158</v>
      </c>
      <c r="T1760" t="s">
        <v>166</v>
      </c>
      <c r="U1760">
        <v>2.9</v>
      </c>
      <c r="V1760">
        <v>2.9</v>
      </c>
      <c r="W1760">
        <v>4</v>
      </c>
      <c r="X1760">
        <v>3.34</v>
      </c>
      <c r="Y1760">
        <v>454595</v>
      </c>
      <c r="Z1760">
        <v>196582</v>
      </c>
      <c r="AA1760">
        <v>12286360</v>
      </c>
    </row>
    <row r="1761" spans="1:27">
      <c r="A1761" t="s">
        <v>1950</v>
      </c>
      <c r="B1761" t="s">
        <v>201</v>
      </c>
      <c r="C1761" t="s">
        <v>201</v>
      </c>
      <c r="D1761">
        <v>2499</v>
      </c>
      <c r="E1761" s="12">
        <v>40205</v>
      </c>
      <c r="F1761" s="72">
        <f t="shared" si="281"/>
        <v>2010</v>
      </c>
      <c r="G1761" s="70">
        <f t="shared" si="282"/>
        <v>5361.3125250100038</v>
      </c>
      <c r="H1761" s="70" cm="1">
        <f t="array" ref="H1761">INDEX(magic_bricks_appreciation_pivot!$A$13:$K$20,MATCH(C1761,magic_bricks_appreciation_pivot!$A$13:$A$20,0),1+MATCH(F1761,INDEX(magic_bricks_appreciation_pivot!$B$13:$K$13,0),0))</f>
        <v>0.62790190260080292</v>
      </c>
      <c r="I1761" s="70">
        <f t="shared" si="288"/>
        <v>8727.6908599013004</v>
      </c>
      <c r="J1761">
        <v>200</v>
      </c>
      <c r="K1761">
        <v>4</v>
      </c>
      <c r="L1761">
        <v>2</v>
      </c>
      <c r="M1761">
        <v>6</v>
      </c>
      <c r="N1761" t="s">
        <v>193</v>
      </c>
      <c r="O1761" t="s">
        <v>155</v>
      </c>
      <c r="P1761" s="12">
        <v>37650</v>
      </c>
      <c r="Q1761" t="s">
        <v>169</v>
      </c>
      <c r="R1761" t="s">
        <v>177</v>
      </c>
      <c r="S1761" t="s">
        <v>158</v>
      </c>
      <c r="T1761" t="s">
        <v>163</v>
      </c>
      <c r="U1761">
        <v>4.2</v>
      </c>
      <c r="V1761">
        <v>4.2</v>
      </c>
      <c r="W1761">
        <v>3.8</v>
      </c>
      <c r="X1761">
        <v>4.04</v>
      </c>
      <c r="Y1761">
        <v>535917</v>
      </c>
      <c r="Z1761">
        <v>334948</v>
      </c>
      <c r="AA1761">
        <v>13397920</v>
      </c>
    </row>
    <row r="1762" spans="1:27">
      <c r="A1762" t="s">
        <v>1951</v>
      </c>
      <c r="B1762" t="s">
        <v>23</v>
      </c>
      <c r="C1762" t="s">
        <v>23</v>
      </c>
      <c r="D1762">
        <v>1290</v>
      </c>
      <c r="E1762" s="12">
        <v>40468</v>
      </c>
      <c r="F1762" s="72">
        <f t="shared" si="281"/>
        <v>2010</v>
      </c>
      <c r="G1762" s="70">
        <f t="shared" si="282"/>
        <v>6744.573643410853</v>
      </c>
      <c r="H1762" s="70" cm="1">
        <f t="array" ref="H1762">INDEX(magic_bricks_appreciation_pivot!$A$13:$K$20,MATCH(C1762,magic_bricks_appreciation_pivot!$A$13:$A$20,0),1+MATCH(F1762,INDEX(magic_bricks_appreciation_pivot!$B$13:$K$13,0),0))</f>
        <v>0.49881786187527283</v>
      </c>
      <c r="I1762" s="70">
        <f t="shared" si="288"/>
        <v>10108.887447477373</v>
      </c>
      <c r="J1762">
        <v>100</v>
      </c>
      <c r="K1762">
        <v>1</v>
      </c>
      <c r="L1762">
        <v>1</v>
      </c>
      <c r="M1762">
        <v>3</v>
      </c>
      <c r="N1762" t="s">
        <v>154</v>
      </c>
      <c r="O1762" t="s">
        <v>155</v>
      </c>
      <c r="P1762" s="12">
        <v>30978</v>
      </c>
      <c r="Q1762" t="s">
        <v>194</v>
      </c>
      <c r="R1762" t="s">
        <v>165</v>
      </c>
      <c r="S1762" t="s">
        <v>162</v>
      </c>
      <c r="T1762" t="s">
        <v>166</v>
      </c>
      <c r="U1762">
        <v>5</v>
      </c>
      <c r="V1762">
        <v>3.2</v>
      </c>
      <c r="W1762">
        <v>2.6</v>
      </c>
      <c r="X1762">
        <v>3.5</v>
      </c>
      <c r="Y1762">
        <v>287117</v>
      </c>
      <c r="Z1762">
        <v>165310</v>
      </c>
      <c r="AA1762">
        <v>8700500</v>
      </c>
    </row>
    <row r="1763" spans="1:27">
      <c r="A1763" t="s">
        <v>1952</v>
      </c>
      <c r="B1763" t="s">
        <v>39</v>
      </c>
      <c r="C1763" t="s">
        <v>39</v>
      </c>
      <c r="D1763">
        <v>1760</v>
      </c>
      <c r="E1763" s="12">
        <v>42031</v>
      </c>
      <c r="F1763" s="72">
        <f t="shared" si="281"/>
        <v>2015</v>
      </c>
      <c r="G1763" s="70">
        <f t="shared" si="282"/>
        <v>11560.426136363636</v>
      </c>
      <c r="H1763" s="70" cm="1">
        <f t="array" ref="H1763">INDEX(magic_bricks_appreciation_pivot!$A$13:$K$20,MATCH(C1763,magic_bricks_appreciation_pivot!$A$13:$A$20,0),1+MATCH(F1763,INDEX(magic_bricks_appreciation_pivot!$B$13:$K$13,0),0))</f>
        <v>-7.033979394290038E-2</v>
      </c>
      <c r="I1763" s="70">
        <f t="shared" si="288"/>
        <v>10747.268144039697</v>
      </c>
      <c r="J1763">
        <v>34</v>
      </c>
      <c r="K1763">
        <v>1</v>
      </c>
      <c r="L1763">
        <v>1</v>
      </c>
      <c r="M1763">
        <v>4</v>
      </c>
      <c r="N1763" t="s">
        <v>168</v>
      </c>
      <c r="O1763" t="s">
        <v>155</v>
      </c>
      <c r="P1763" s="12">
        <v>34731</v>
      </c>
      <c r="Q1763" t="s">
        <v>156</v>
      </c>
      <c r="R1763" t="s">
        <v>157</v>
      </c>
      <c r="S1763" t="s">
        <v>158</v>
      </c>
      <c r="T1763" t="s">
        <v>166</v>
      </c>
      <c r="U1763">
        <v>2.1</v>
      </c>
      <c r="V1763">
        <v>2.2000000000000002</v>
      </c>
      <c r="W1763">
        <v>2.4</v>
      </c>
      <c r="X1763">
        <v>2.2450000000000001</v>
      </c>
      <c r="Y1763">
        <v>752815</v>
      </c>
      <c r="Z1763">
        <v>345888</v>
      </c>
      <c r="AA1763">
        <v>20346350</v>
      </c>
    </row>
    <row r="1764" spans="1:27">
      <c r="A1764" t="s">
        <v>1953</v>
      </c>
      <c r="B1764" t="s">
        <v>175</v>
      </c>
      <c r="C1764" t="s">
        <v>34</v>
      </c>
      <c r="D1764">
        <v>1279</v>
      </c>
      <c r="E1764" s="12">
        <v>41156</v>
      </c>
      <c r="F1764" s="72">
        <f t="shared" si="281"/>
        <v>2012</v>
      </c>
      <c r="G1764" s="70">
        <f t="shared" si="282"/>
        <v>7658.8975762314312</v>
      </c>
      <c r="H1764" s="70" cm="1">
        <f t="array" ref="H1764">INDEX(magic_bricks_appreciation_pivot!$A$13:$K$20,MATCH(C1764,magic_bricks_appreciation_pivot!$A$13:$A$20,0),1+MATCH(F1764,INDEX(magic_bricks_appreciation_pivot!$B$13:$K$13,0),0))</f>
        <v>0.22606337179266398</v>
      </c>
      <c r="I1764" s="70">
        <f t="shared" si="288"/>
        <v>9390.2937865289696</v>
      </c>
      <c r="J1764">
        <v>126</v>
      </c>
      <c r="K1764">
        <v>2</v>
      </c>
      <c r="L1764">
        <v>1</v>
      </c>
      <c r="M1764">
        <v>4</v>
      </c>
      <c r="N1764" t="s">
        <v>193</v>
      </c>
      <c r="O1764" t="s">
        <v>161</v>
      </c>
      <c r="P1764" s="12">
        <v>33126</v>
      </c>
      <c r="Q1764" t="s">
        <v>169</v>
      </c>
      <c r="R1764" t="s">
        <v>165</v>
      </c>
      <c r="S1764" t="s">
        <v>158</v>
      </c>
      <c r="T1764" t="s">
        <v>166</v>
      </c>
      <c r="U1764">
        <v>3.1</v>
      </c>
      <c r="V1764">
        <v>2.9</v>
      </c>
      <c r="W1764">
        <v>3.1</v>
      </c>
      <c r="X1764">
        <v>3.02</v>
      </c>
      <c r="Y1764">
        <v>323259</v>
      </c>
      <c r="Z1764">
        <v>127344</v>
      </c>
      <c r="AA1764">
        <v>9795730</v>
      </c>
    </row>
    <row r="1765" spans="1:27">
      <c r="A1765" t="s">
        <v>1954</v>
      </c>
      <c r="B1765" t="s">
        <v>175</v>
      </c>
      <c r="C1765" t="s">
        <v>34</v>
      </c>
      <c r="D1765">
        <v>816</v>
      </c>
      <c r="E1765" s="12">
        <v>40771</v>
      </c>
      <c r="F1765" s="72">
        <f t="shared" si="281"/>
        <v>2011</v>
      </c>
      <c r="G1765" s="70">
        <f t="shared" si="282"/>
        <v>12264.828431372549</v>
      </c>
      <c r="H1765" s="70" cm="1">
        <f t="array" ref="H1765">INDEX(magic_bricks_appreciation_pivot!$A$13:$K$20,MATCH(C1765,magic_bricks_appreciation_pivot!$A$13:$A$20,0),1+MATCH(F1765,INDEX(magic_bricks_appreciation_pivot!$B$13:$K$13,0),0))</f>
        <v>0.22839026915113872</v>
      </c>
      <c r="I1765" s="70">
        <f t="shared" si="288"/>
        <v>15065.995897906265</v>
      </c>
      <c r="J1765">
        <v>183</v>
      </c>
      <c r="K1765">
        <v>1</v>
      </c>
      <c r="L1765">
        <v>1</v>
      </c>
      <c r="M1765">
        <v>3</v>
      </c>
      <c r="N1765" t="s">
        <v>176</v>
      </c>
      <c r="O1765" t="s">
        <v>161</v>
      </c>
      <c r="P1765" s="12">
        <v>29821</v>
      </c>
      <c r="Q1765" t="s">
        <v>156</v>
      </c>
      <c r="R1765" t="s">
        <v>170</v>
      </c>
      <c r="S1765" t="s">
        <v>162</v>
      </c>
      <c r="T1765" t="s">
        <v>163</v>
      </c>
      <c r="U1765">
        <v>4.8</v>
      </c>
      <c r="V1765">
        <v>2.7</v>
      </c>
      <c r="W1765">
        <v>3.4</v>
      </c>
      <c r="X1765">
        <v>3.54</v>
      </c>
      <c r="Y1765">
        <v>320259</v>
      </c>
      <c r="Z1765">
        <v>150122</v>
      </c>
      <c r="AA1765">
        <v>10008100</v>
      </c>
    </row>
    <row r="1766" spans="1:27" hidden="1">
      <c r="A1766" t="s">
        <v>1955</v>
      </c>
      <c r="B1766" t="s">
        <v>75</v>
      </c>
      <c r="D1766">
        <v>1904</v>
      </c>
      <c r="E1766" s="12">
        <v>40013</v>
      </c>
      <c r="F1766" s="72">
        <f t="shared" si="281"/>
        <v>2009</v>
      </c>
      <c r="G1766" s="70">
        <f t="shared" si="282"/>
        <v>10944.600840336134</v>
      </c>
      <c r="H1766" s="70" t="e" cm="1">
        <f t="array" ref="H1766">INDEX(magic_bricks_appreciation_pivot!$A$13:$K$20,MATCH(C1766,magic_bricks_appreciation_pivot!$A$13:$A$20,0),1+MATCH(F1766,INDEX(magic_bricks_appreciation_pivot!$B$13:$K$13,0),0))</f>
        <v>#N/A</v>
      </c>
      <c r="I1766" s="70"/>
      <c r="J1766">
        <v>141</v>
      </c>
      <c r="K1766">
        <v>2</v>
      </c>
      <c r="L1766">
        <v>1</v>
      </c>
      <c r="M1766">
        <v>5</v>
      </c>
      <c r="N1766" t="s">
        <v>184</v>
      </c>
      <c r="O1766" t="s">
        <v>161</v>
      </c>
      <c r="P1766" s="12">
        <v>30523</v>
      </c>
      <c r="Q1766" t="s">
        <v>156</v>
      </c>
      <c r="R1766" t="s">
        <v>165</v>
      </c>
      <c r="S1766" t="s">
        <v>162</v>
      </c>
      <c r="T1766" t="s">
        <v>163</v>
      </c>
      <c r="U1766">
        <v>3.5</v>
      </c>
      <c r="V1766">
        <v>3.6</v>
      </c>
      <c r="W1766">
        <v>2.2000000000000002</v>
      </c>
      <c r="X1766">
        <v>2.94</v>
      </c>
      <c r="Y1766">
        <v>604317</v>
      </c>
      <c r="Z1766">
        <v>395932</v>
      </c>
      <c r="AA1766">
        <v>20838520</v>
      </c>
    </row>
    <row r="1767" spans="1:27" hidden="1">
      <c r="A1767" t="s">
        <v>1956</v>
      </c>
      <c r="B1767" t="s">
        <v>201</v>
      </c>
      <c r="C1767" t="s">
        <v>201</v>
      </c>
      <c r="D1767">
        <v>1502</v>
      </c>
      <c r="E1767" s="12">
        <v>40147</v>
      </c>
      <c r="F1767" s="72">
        <f t="shared" si="281"/>
        <v>2009</v>
      </c>
      <c r="G1767" s="70">
        <f t="shared" si="282"/>
        <v>8398.4420772303602</v>
      </c>
      <c r="H1767" s="70" t="e" cm="1">
        <f t="array" ref="H1767">INDEX(magic_bricks_appreciation_pivot!$A$13:$K$20,MATCH(C1767,magic_bricks_appreciation_pivot!$A$13:$A$20,0),1+MATCH(F1767,INDEX(magic_bricks_appreciation_pivot!$B$13:$K$13,0),0))</f>
        <v>#N/A</v>
      </c>
      <c r="I1767" s="70"/>
      <c r="J1767">
        <v>193</v>
      </c>
      <c r="K1767">
        <v>2</v>
      </c>
      <c r="L1767">
        <v>1</v>
      </c>
      <c r="M1767">
        <v>4</v>
      </c>
      <c r="N1767" t="s">
        <v>193</v>
      </c>
      <c r="O1767" t="s">
        <v>161</v>
      </c>
      <c r="P1767" s="12">
        <v>35402</v>
      </c>
      <c r="Q1767" t="s">
        <v>156</v>
      </c>
      <c r="R1767" t="s">
        <v>170</v>
      </c>
      <c r="S1767" t="s">
        <v>158</v>
      </c>
      <c r="T1767" t="s">
        <v>163</v>
      </c>
      <c r="U1767">
        <v>4.9000000000000004</v>
      </c>
      <c r="V1767">
        <v>4.5</v>
      </c>
      <c r="W1767">
        <v>4.7</v>
      </c>
      <c r="X1767">
        <v>4.7</v>
      </c>
      <c r="Y1767">
        <v>466735</v>
      </c>
      <c r="Z1767">
        <v>126145</v>
      </c>
      <c r="AA1767">
        <v>12614460</v>
      </c>
    </row>
    <row r="1768" spans="1:27">
      <c r="A1768" t="s">
        <v>1957</v>
      </c>
      <c r="B1768" t="s">
        <v>175</v>
      </c>
      <c r="C1768" t="s">
        <v>34</v>
      </c>
      <c r="D1768">
        <v>922</v>
      </c>
      <c r="E1768" s="12">
        <v>40250</v>
      </c>
      <c r="F1768" s="72">
        <f t="shared" si="281"/>
        <v>2010</v>
      </c>
      <c r="G1768" s="70">
        <f t="shared" si="282"/>
        <v>9365.1193058568333</v>
      </c>
      <c r="H1768" s="70" cm="1">
        <f t="array" ref="H1768">INDEX(magic_bricks_appreciation_pivot!$A$13:$K$20,MATCH(C1768,magic_bricks_appreciation_pivot!$A$13:$A$20,0),1+MATCH(F1768,INDEX(magic_bricks_appreciation_pivot!$B$13:$K$13,0),0))</f>
        <v>0.46848170778869208</v>
      </c>
      <c r="I1768" s="70">
        <f>G1768+G1768*H1768</f>
        <v>13752.506391909494</v>
      </c>
      <c r="J1768">
        <v>163</v>
      </c>
      <c r="K1768">
        <v>1</v>
      </c>
      <c r="L1768">
        <v>1</v>
      </c>
      <c r="M1768">
        <v>3</v>
      </c>
      <c r="N1768" t="s">
        <v>176</v>
      </c>
      <c r="O1768" t="s">
        <v>155</v>
      </c>
      <c r="P1768" s="12">
        <v>35140</v>
      </c>
      <c r="Q1768" t="s">
        <v>169</v>
      </c>
      <c r="R1768" t="s">
        <v>170</v>
      </c>
      <c r="S1768" t="s">
        <v>158</v>
      </c>
      <c r="T1768" t="s">
        <v>163</v>
      </c>
      <c r="U1768">
        <v>3.3</v>
      </c>
      <c r="V1768">
        <v>4.3</v>
      </c>
      <c r="W1768">
        <v>3</v>
      </c>
      <c r="X1768">
        <v>3.61</v>
      </c>
      <c r="Y1768">
        <v>215866</v>
      </c>
      <c r="Z1768">
        <v>103616</v>
      </c>
      <c r="AA1768">
        <v>8634640</v>
      </c>
    </row>
    <row r="1769" spans="1:27" hidden="1">
      <c r="A1769" t="s">
        <v>1958</v>
      </c>
      <c r="B1769" t="s">
        <v>75</v>
      </c>
      <c r="D1769">
        <v>1781</v>
      </c>
      <c r="E1769" s="12">
        <v>39992</v>
      </c>
      <c r="F1769" s="72">
        <f t="shared" si="281"/>
        <v>2009</v>
      </c>
      <c r="G1769" s="70">
        <f t="shared" si="282"/>
        <v>11520.91521617069</v>
      </c>
      <c r="H1769" s="70" t="e" cm="1">
        <f t="array" ref="H1769">INDEX(magic_bricks_appreciation_pivot!$A$13:$K$20,MATCH(C1769,magic_bricks_appreciation_pivot!$A$13:$A$20,0),1+MATCH(F1769,INDEX(magic_bricks_appreciation_pivot!$B$13:$K$13,0),0))</f>
        <v>#N/A</v>
      </c>
      <c r="I1769" s="70"/>
      <c r="J1769">
        <v>142</v>
      </c>
      <c r="K1769">
        <v>1</v>
      </c>
      <c r="L1769">
        <v>1</v>
      </c>
      <c r="M1769">
        <v>4</v>
      </c>
      <c r="N1769" t="s">
        <v>184</v>
      </c>
      <c r="O1769" t="s">
        <v>161</v>
      </c>
      <c r="P1769" s="12">
        <v>36342</v>
      </c>
      <c r="Q1769" t="s">
        <v>156</v>
      </c>
      <c r="R1769" t="s">
        <v>170</v>
      </c>
      <c r="S1769" t="s">
        <v>158</v>
      </c>
      <c r="T1769" t="s">
        <v>166</v>
      </c>
      <c r="U1769">
        <v>4.8</v>
      </c>
      <c r="V1769">
        <v>4.7</v>
      </c>
      <c r="W1769">
        <v>5</v>
      </c>
      <c r="X1769">
        <v>4.8650000000000002</v>
      </c>
      <c r="Y1769">
        <v>800231</v>
      </c>
      <c r="Z1769">
        <v>328300</v>
      </c>
      <c r="AA1769">
        <v>20518750</v>
      </c>
    </row>
    <row r="1770" spans="1:27">
      <c r="A1770" t="s">
        <v>1959</v>
      </c>
      <c r="B1770" t="s">
        <v>56</v>
      </c>
      <c r="C1770" t="s">
        <v>56</v>
      </c>
      <c r="D1770">
        <v>645</v>
      </c>
      <c r="E1770" s="12">
        <v>40215</v>
      </c>
      <c r="F1770" s="72">
        <f t="shared" si="281"/>
        <v>2010</v>
      </c>
      <c r="G1770" s="70">
        <f t="shared" si="282"/>
        <v>13633.302325581395</v>
      </c>
      <c r="H1770" s="70" cm="1">
        <f t="array" ref="H1770">INDEX(magic_bricks_appreciation_pivot!$A$13:$K$20,MATCH(C1770,magic_bricks_appreciation_pivot!$A$13:$A$20,0),1+MATCH(F1770,INDEX(magic_bricks_appreciation_pivot!$B$13:$K$13,0),0))</f>
        <v>0.62795711804515786</v>
      </c>
      <c r="I1770" s="70">
        <f t="shared" ref="I1770:I1773" si="289">G1770+G1770*H1770</f>
        <v>22194.431563391838</v>
      </c>
      <c r="J1770">
        <v>19</v>
      </c>
      <c r="K1770">
        <v>1</v>
      </c>
      <c r="L1770">
        <v>1</v>
      </c>
      <c r="M1770">
        <v>2</v>
      </c>
      <c r="N1770" t="s">
        <v>193</v>
      </c>
      <c r="O1770" t="s">
        <v>155</v>
      </c>
      <c r="P1770" s="12">
        <v>35835</v>
      </c>
      <c r="Q1770" t="s">
        <v>156</v>
      </c>
      <c r="R1770" t="s">
        <v>177</v>
      </c>
      <c r="S1770" t="s">
        <v>158</v>
      </c>
      <c r="T1770" t="s">
        <v>173</v>
      </c>
      <c r="U1770">
        <v>4.4000000000000004</v>
      </c>
      <c r="V1770">
        <v>2.7</v>
      </c>
      <c r="W1770">
        <v>2.5</v>
      </c>
      <c r="X1770">
        <v>3.11</v>
      </c>
      <c r="Y1770">
        <v>307772</v>
      </c>
      <c r="Z1770">
        <v>61554</v>
      </c>
      <c r="AA1770">
        <v>8793480</v>
      </c>
    </row>
    <row r="1771" spans="1:27">
      <c r="A1771" t="s">
        <v>1960</v>
      </c>
      <c r="B1771" t="s">
        <v>175</v>
      </c>
      <c r="C1771" t="s">
        <v>34</v>
      </c>
      <c r="D1771">
        <v>1142</v>
      </c>
      <c r="E1771" s="12">
        <v>41598</v>
      </c>
      <c r="F1771" s="72">
        <f t="shared" si="281"/>
        <v>2013</v>
      </c>
      <c r="G1771" s="70">
        <f t="shared" si="282"/>
        <v>11214.798598949212</v>
      </c>
      <c r="H1771" s="70" cm="1">
        <f t="array" ref="H1771">INDEX(magic_bricks_appreciation_pivot!$A$13:$K$20,MATCH(C1771,magic_bricks_appreciation_pivot!$A$13:$A$20,0),1+MATCH(F1771,INDEX(magic_bricks_appreciation_pivot!$B$13:$K$13,0),0))</f>
        <v>0.11656080922135968</v>
      </c>
      <c r="I1771" s="70">
        <f t="shared" si="289"/>
        <v>12522.004598897303</v>
      </c>
      <c r="J1771">
        <v>124</v>
      </c>
      <c r="K1771">
        <v>1</v>
      </c>
      <c r="L1771">
        <v>1</v>
      </c>
      <c r="M1771">
        <v>3</v>
      </c>
      <c r="N1771" t="s">
        <v>168</v>
      </c>
      <c r="O1771" t="s">
        <v>161</v>
      </c>
      <c r="P1771" s="12">
        <v>33568</v>
      </c>
      <c r="Q1771" t="s">
        <v>156</v>
      </c>
      <c r="R1771" t="s">
        <v>177</v>
      </c>
      <c r="S1771" t="s">
        <v>178</v>
      </c>
      <c r="T1771" t="s">
        <v>182</v>
      </c>
      <c r="U1771">
        <v>2.5</v>
      </c>
      <c r="V1771">
        <v>4.5999999999999996</v>
      </c>
      <c r="W1771">
        <v>3.5</v>
      </c>
      <c r="X1771">
        <v>3.64</v>
      </c>
      <c r="Y1771">
        <v>409834</v>
      </c>
      <c r="Z1771">
        <v>102458</v>
      </c>
      <c r="AA1771">
        <v>12807300</v>
      </c>
    </row>
    <row r="1772" spans="1:27">
      <c r="A1772" t="s">
        <v>1961</v>
      </c>
      <c r="B1772" t="s">
        <v>75</v>
      </c>
      <c r="C1772" t="s">
        <v>75</v>
      </c>
      <c r="D1772">
        <v>1674</v>
      </c>
      <c r="E1772" s="12">
        <v>41495</v>
      </c>
      <c r="F1772" s="72">
        <f t="shared" si="281"/>
        <v>2013</v>
      </c>
      <c r="G1772" s="70">
        <f t="shared" si="282"/>
        <v>6218.7156511350058</v>
      </c>
      <c r="H1772" s="70" cm="1">
        <f t="array" ref="H1772">INDEX(magic_bricks_appreciation_pivot!$A$13:$K$20,MATCH(C1772,magic_bricks_appreciation_pivot!$A$13:$A$20,0),1+MATCH(F1772,INDEX(magic_bricks_appreciation_pivot!$B$13:$K$13,0),0))</f>
        <v>0.18373644522676402</v>
      </c>
      <c r="I1772" s="70">
        <f t="shared" si="289"/>
        <v>7361.3203587505932</v>
      </c>
      <c r="J1772">
        <v>15</v>
      </c>
      <c r="K1772">
        <v>1</v>
      </c>
      <c r="L1772">
        <v>1</v>
      </c>
      <c r="M1772">
        <v>4</v>
      </c>
      <c r="N1772" t="s">
        <v>154</v>
      </c>
      <c r="O1772" t="s">
        <v>161</v>
      </c>
      <c r="P1772" s="12">
        <v>25435</v>
      </c>
      <c r="Q1772" t="s">
        <v>194</v>
      </c>
      <c r="R1772" t="s">
        <v>157</v>
      </c>
      <c r="S1772" t="s">
        <v>178</v>
      </c>
      <c r="T1772" t="s">
        <v>163</v>
      </c>
      <c r="U1772">
        <v>4.8</v>
      </c>
      <c r="V1772">
        <v>4.3</v>
      </c>
      <c r="W1772">
        <v>4.4000000000000004</v>
      </c>
      <c r="X1772">
        <v>4.4950000000000001</v>
      </c>
      <c r="Y1772">
        <v>301894</v>
      </c>
      <c r="Z1772">
        <v>166562</v>
      </c>
      <c r="AA1772">
        <v>10410130</v>
      </c>
    </row>
    <row r="1773" spans="1:27">
      <c r="A1773" t="s">
        <v>1962</v>
      </c>
      <c r="B1773" t="s">
        <v>56</v>
      </c>
      <c r="C1773" t="s">
        <v>56</v>
      </c>
      <c r="D1773">
        <v>781</v>
      </c>
      <c r="E1773" s="12">
        <v>40492</v>
      </c>
      <c r="F1773" s="72">
        <f t="shared" si="281"/>
        <v>2010</v>
      </c>
      <c r="G1773" s="70">
        <f t="shared" si="282"/>
        <v>14286.530089628681</v>
      </c>
      <c r="H1773" s="70" cm="1">
        <f t="array" ref="H1773">INDEX(magic_bricks_appreciation_pivot!$A$13:$K$20,MATCH(C1773,magic_bricks_appreciation_pivot!$A$13:$A$20,0),1+MATCH(F1773,INDEX(magic_bricks_appreciation_pivot!$B$13:$K$13,0),0))</f>
        <v>0.62795711804515786</v>
      </c>
      <c r="I1773" s="70">
        <f t="shared" si="289"/>
        <v>23257.858351577335</v>
      </c>
      <c r="J1773">
        <v>164</v>
      </c>
      <c r="K1773">
        <v>1</v>
      </c>
      <c r="L1773">
        <v>1</v>
      </c>
      <c r="M1773">
        <v>2</v>
      </c>
      <c r="N1773" t="s">
        <v>184</v>
      </c>
      <c r="O1773" t="s">
        <v>161</v>
      </c>
      <c r="P1773" s="12">
        <v>36112</v>
      </c>
      <c r="Q1773" t="s">
        <v>156</v>
      </c>
      <c r="R1773" t="s">
        <v>170</v>
      </c>
      <c r="S1773" t="s">
        <v>162</v>
      </c>
      <c r="T1773" t="s">
        <v>163</v>
      </c>
      <c r="U1773">
        <v>3.1</v>
      </c>
      <c r="V1773">
        <v>4.8</v>
      </c>
      <c r="W1773">
        <v>3.5</v>
      </c>
      <c r="X1773">
        <v>3.64</v>
      </c>
      <c r="Y1773">
        <v>435153</v>
      </c>
      <c r="Z1773">
        <v>156209</v>
      </c>
      <c r="AA1773">
        <v>11157780</v>
      </c>
    </row>
    <row r="1774" spans="1:27" hidden="1">
      <c r="A1774" t="s">
        <v>1963</v>
      </c>
      <c r="B1774" t="s">
        <v>56</v>
      </c>
      <c r="C1774" t="s">
        <v>56</v>
      </c>
      <c r="D1774">
        <v>1274</v>
      </c>
      <c r="E1774" s="12">
        <v>39323</v>
      </c>
      <c r="F1774" s="72">
        <f t="shared" si="281"/>
        <v>2007</v>
      </c>
      <c r="G1774" s="70">
        <f t="shared" si="282"/>
        <v>7327.3547880690739</v>
      </c>
      <c r="H1774" s="70" t="e" cm="1">
        <f t="array" ref="H1774">INDEX(magic_bricks_appreciation_pivot!$A$13:$K$20,MATCH(C1774,magic_bricks_appreciation_pivot!$A$13:$A$20,0),1+MATCH(F1774,INDEX(magic_bricks_appreciation_pivot!$B$13:$K$13,0),0))</f>
        <v>#N/A</v>
      </c>
      <c r="I1774" s="70"/>
      <c r="J1774">
        <v>166</v>
      </c>
      <c r="K1774">
        <v>2</v>
      </c>
      <c r="L1774">
        <v>2</v>
      </c>
      <c r="M1774">
        <v>4</v>
      </c>
      <c r="N1774" t="s">
        <v>176</v>
      </c>
      <c r="O1774" t="s">
        <v>161</v>
      </c>
      <c r="P1774" s="12">
        <v>35673</v>
      </c>
      <c r="Q1774" t="s">
        <v>169</v>
      </c>
      <c r="R1774" t="s">
        <v>157</v>
      </c>
      <c r="S1774" t="s">
        <v>178</v>
      </c>
      <c r="T1774" t="s">
        <v>163</v>
      </c>
      <c r="U1774">
        <v>3.5</v>
      </c>
      <c r="V1774">
        <v>3.5</v>
      </c>
      <c r="W1774">
        <v>4.2</v>
      </c>
      <c r="X1774">
        <v>3.85</v>
      </c>
      <c r="Y1774">
        <v>298722</v>
      </c>
      <c r="Z1774">
        <v>130691</v>
      </c>
      <c r="AA1774">
        <v>9335050</v>
      </c>
    </row>
    <row r="1775" spans="1:27">
      <c r="A1775" t="s">
        <v>1964</v>
      </c>
      <c r="B1775" t="s">
        <v>23</v>
      </c>
      <c r="C1775" t="s">
        <v>23</v>
      </c>
      <c r="D1775">
        <v>687</v>
      </c>
      <c r="E1775" s="12">
        <v>40413</v>
      </c>
      <c r="F1775" s="72">
        <f t="shared" si="281"/>
        <v>2010</v>
      </c>
      <c r="G1775" s="70">
        <f t="shared" si="282"/>
        <v>8607.8966521106267</v>
      </c>
      <c r="H1775" s="70" cm="1">
        <f t="array" ref="H1775">INDEX(magic_bricks_appreciation_pivot!$A$13:$K$20,MATCH(C1775,magic_bricks_appreciation_pivot!$A$13:$A$20,0),1+MATCH(F1775,INDEX(magic_bricks_appreciation_pivot!$B$13:$K$13,0),0))</f>
        <v>0.49881786187527283</v>
      </c>
      <c r="I1775" s="70">
        <f>G1775+G1775*H1775</f>
        <v>12901.669255359768</v>
      </c>
      <c r="J1775">
        <v>2</v>
      </c>
      <c r="K1775">
        <v>1</v>
      </c>
      <c r="L1775">
        <v>1</v>
      </c>
      <c r="M1775">
        <v>2</v>
      </c>
      <c r="N1775" t="s">
        <v>184</v>
      </c>
      <c r="O1775" t="s">
        <v>161</v>
      </c>
      <c r="P1775" s="12">
        <v>33843</v>
      </c>
      <c r="Q1775" t="s">
        <v>169</v>
      </c>
      <c r="R1775" t="s">
        <v>157</v>
      </c>
      <c r="S1775" t="s">
        <v>178</v>
      </c>
      <c r="T1775" t="s">
        <v>166</v>
      </c>
      <c r="U1775">
        <v>2</v>
      </c>
      <c r="V1775">
        <v>3.7</v>
      </c>
      <c r="W1775">
        <v>3</v>
      </c>
      <c r="X1775">
        <v>2.91</v>
      </c>
      <c r="Y1775">
        <v>212891</v>
      </c>
      <c r="Z1775">
        <v>100532</v>
      </c>
      <c r="AA1775">
        <v>5913625</v>
      </c>
    </row>
    <row r="1776" spans="1:27" hidden="1">
      <c r="A1776" t="s">
        <v>1965</v>
      </c>
      <c r="B1776" t="s">
        <v>75</v>
      </c>
      <c r="D1776">
        <v>1886</v>
      </c>
      <c r="E1776" s="12">
        <v>40073</v>
      </c>
      <c r="F1776" s="72">
        <f t="shared" si="281"/>
        <v>2009</v>
      </c>
      <c r="G1776" s="70">
        <f t="shared" si="282"/>
        <v>7778.9872746553556</v>
      </c>
      <c r="H1776" s="70" t="e" cm="1">
        <f t="array" ref="H1776">INDEX(magic_bricks_appreciation_pivot!$A$13:$K$20,MATCH(C1776,magic_bricks_appreciation_pivot!$A$13:$A$20,0),1+MATCH(F1776,INDEX(magic_bricks_appreciation_pivot!$B$13:$K$13,0),0))</f>
        <v>#N/A</v>
      </c>
      <c r="I1776" s="70"/>
      <c r="J1776">
        <v>155</v>
      </c>
      <c r="K1776">
        <v>2</v>
      </c>
      <c r="L1776">
        <v>1</v>
      </c>
      <c r="M1776">
        <v>5</v>
      </c>
      <c r="N1776" t="s">
        <v>193</v>
      </c>
      <c r="O1776" t="s">
        <v>161</v>
      </c>
      <c r="P1776" s="12">
        <v>32043</v>
      </c>
      <c r="Q1776" t="s">
        <v>169</v>
      </c>
      <c r="R1776" t="s">
        <v>157</v>
      </c>
      <c r="S1776" t="s">
        <v>162</v>
      </c>
      <c r="T1776" t="s">
        <v>166</v>
      </c>
      <c r="U1776">
        <v>2.2000000000000002</v>
      </c>
      <c r="V1776">
        <v>4.5</v>
      </c>
      <c r="W1776">
        <v>4</v>
      </c>
      <c r="X1776">
        <v>3.585</v>
      </c>
      <c r="Y1776">
        <v>469477</v>
      </c>
      <c r="Z1776">
        <v>249410</v>
      </c>
      <c r="AA1776">
        <v>14671170</v>
      </c>
    </row>
    <row r="1777" spans="1:27" hidden="1">
      <c r="A1777" t="s">
        <v>1966</v>
      </c>
      <c r="B1777" t="s">
        <v>75</v>
      </c>
      <c r="D1777">
        <v>1598</v>
      </c>
      <c r="E1777" s="12">
        <v>39199</v>
      </c>
      <c r="F1777" s="72">
        <f t="shared" si="281"/>
        <v>2007</v>
      </c>
      <c r="G1777" s="70">
        <f t="shared" si="282"/>
        <v>12530.732165206507</v>
      </c>
      <c r="H1777" s="70" t="e" cm="1">
        <f t="array" ref="H1777">INDEX(magic_bricks_appreciation_pivot!$A$13:$K$20,MATCH(C1777,magic_bricks_appreciation_pivot!$A$13:$A$20,0),1+MATCH(F1777,INDEX(magic_bricks_appreciation_pivot!$B$13:$K$13,0),0))</f>
        <v>#N/A</v>
      </c>
      <c r="I1777" s="70"/>
      <c r="J1777">
        <v>14</v>
      </c>
      <c r="K1777">
        <v>1</v>
      </c>
      <c r="L1777">
        <v>1</v>
      </c>
      <c r="M1777">
        <v>4</v>
      </c>
      <c r="N1777" t="s">
        <v>193</v>
      </c>
      <c r="O1777" t="s">
        <v>155</v>
      </c>
      <c r="P1777" s="12">
        <v>27154</v>
      </c>
      <c r="Q1777" t="s">
        <v>156</v>
      </c>
      <c r="R1777" t="s">
        <v>177</v>
      </c>
      <c r="S1777" t="s">
        <v>162</v>
      </c>
      <c r="T1777" t="s">
        <v>182</v>
      </c>
      <c r="U1777">
        <v>3.9</v>
      </c>
      <c r="V1777">
        <v>2.7</v>
      </c>
      <c r="W1777">
        <v>3.4</v>
      </c>
      <c r="X1777">
        <v>3.375</v>
      </c>
      <c r="Y1777">
        <v>500603</v>
      </c>
      <c r="Z1777">
        <v>140169</v>
      </c>
      <c r="AA1777">
        <v>20024110</v>
      </c>
    </row>
    <row r="1778" spans="1:27">
      <c r="A1778" t="s">
        <v>1967</v>
      </c>
      <c r="B1778" t="s">
        <v>23</v>
      </c>
      <c r="C1778" t="s">
        <v>23</v>
      </c>
      <c r="D1778">
        <v>593</v>
      </c>
      <c r="E1778" s="12">
        <v>40991</v>
      </c>
      <c r="F1778" s="72">
        <f t="shared" si="281"/>
        <v>2012</v>
      </c>
      <c r="G1778" s="70">
        <f t="shared" si="282"/>
        <v>10917.790893760539</v>
      </c>
      <c r="H1778" s="70" cm="1">
        <f t="array" ref="H1778">INDEX(magic_bricks_appreciation_pivot!$A$13:$K$20,MATCH(C1778,magic_bricks_appreciation_pivot!$A$13:$A$20,0),1+MATCH(F1778,INDEX(magic_bricks_appreciation_pivot!$B$13:$K$13,0),0))</f>
        <v>0.26292059267573231</v>
      </c>
      <c r="I1778" s="70">
        <f t="shared" ref="I1778:I1779" si="290">G1778+G1778*H1778</f>
        <v>13788.302946257772</v>
      </c>
      <c r="J1778">
        <v>113</v>
      </c>
      <c r="K1778">
        <v>1</v>
      </c>
      <c r="L1778">
        <v>1</v>
      </c>
      <c r="M1778">
        <v>2</v>
      </c>
      <c r="N1778" t="s">
        <v>168</v>
      </c>
      <c r="O1778" t="s">
        <v>155</v>
      </c>
      <c r="P1778" s="12">
        <v>36246</v>
      </c>
      <c r="Q1778" t="s">
        <v>194</v>
      </c>
      <c r="R1778" t="s">
        <v>177</v>
      </c>
      <c r="S1778" t="s">
        <v>178</v>
      </c>
      <c r="T1778" t="s">
        <v>182</v>
      </c>
      <c r="U1778">
        <v>3.2</v>
      </c>
      <c r="V1778">
        <v>2.2999999999999998</v>
      </c>
      <c r="W1778">
        <v>2.9</v>
      </c>
      <c r="X1778">
        <v>2.81</v>
      </c>
      <c r="Y1778">
        <v>213650</v>
      </c>
      <c r="Z1778">
        <v>51794</v>
      </c>
      <c r="AA1778">
        <v>6474250</v>
      </c>
    </row>
    <row r="1779" spans="1:27">
      <c r="A1779" t="s">
        <v>1968</v>
      </c>
      <c r="B1779" t="s">
        <v>39</v>
      </c>
      <c r="C1779" t="s">
        <v>39</v>
      </c>
      <c r="D1779">
        <v>1815</v>
      </c>
      <c r="E1779" s="12">
        <v>41290</v>
      </c>
      <c r="F1779" s="72">
        <f t="shared" si="281"/>
        <v>2013</v>
      </c>
      <c r="G1779" s="70">
        <f t="shared" si="282"/>
        <v>10916.958677685951</v>
      </c>
      <c r="H1779" s="70" cm="1">
        <f t="array" ref="H1779">INDEX(magic_bricks_appreciation_pivot!$A$13:$K$20,MATCH(C1779,magic_bricks_appreciation_pivot!$A$13:$A$20,0),1+MATCH(F1779,INDEX(magic_bricks_appreciation_pivot!$B$13:$K$13,0),0))</f>
        <v>4.727764965406598E-2</v>
      </c>
      <c r="I1779" s="70">
        <f t="shared" si="290"/>
        <v>11433.086825337503</v>
      </c>
      <c r="J1779">
        <v>48</v>
      </c>
      <c r="K1779">
        <v>2</v>
      </c>
      <c r="L1779">
        <v>1</v>
      </c>
      <c r="M1779">
        <v>5</v>
      </c>
      <c r="N1779" t="s">
        <v>176</v>
      </c>
      <c r="O1779" t="s">
        <v>161</v>
      </c>
      <c r="P1779" s="12">
        <v>36180</v>
      </c>
      <c r="Q1779" t="s">
        <v>156</v>
      </c>
      <c r="R1779" t="s">
        <v>177</v>
      </c>
      <c r="S1779" t="s">
        <v>178</v>
      </c>
      <c r="T1779" t="s">
        <v>182</v>
      </c>
      <c r="U1779">
        <v>5</v>
      </c>
      <c r="V1779">
        <v>3.4</v>
      </c>
      <c r="W1779">
        <v>3</v>
      </c>
      <c r="X1779">
        <v>3.8</v>
      </c>
      <c r="Y1779">
        <v>534986</v>
      </c>
      <c r="Z1779">
        <v>178329</v>
      </c>
      <c r="AA1779">
        <v>19814280</v>
      </c>
    </row>
    <row r="1780" spans="1:27" hidden="1">
      <c r="A1780" t="s">
        <v>1969</v>
      </c>
      <c r="B1780" t="s">
        <v>23</v>
      </c>
      <c r="C1780" t="s">
        <v>23</v>
      </c>
      <c r="D1780">
        <v>1121</v>
      </c>
      <c r="E1780" s="12">
        <v>40176</v>
      </c>
      <c r="F1780" s="72">
        <f t="shared" si="281"/>
        <v>2009</v>
      </c>
      <c r="G1780" s="70">
        <f t="shared" si="282"/>
        <v>5217.7743086529881</v>
      </c>
      <c r="H1780" s="70" t="e" cm="1">
        <f t="array" ref="H1780">INDEX(magic_bricks_appreciation_pivot!$A$13:$K$20,MATCH(C1780,magic_bricks_appreciation_pivot!$A$13:$A$20,0),1+MATCH(F1780,INDEX(magic_bricks_appreciation_pivot!$B$13:$K$13,0),0))</f>
        <v>#N/A</v>
      </c>
      <c r="I1780" s="70"/>
      <c r="J1780">
        <v>196</v>
      </c>
      <c r="K1780">
        <v>1</v>
      </c>
      <c r="L1780">
        <v>1</v>
      </c>
      <c r="M1780">
        <v>3</v>
      </c>
      <c r="N1780" t="s">
        <v>168</v>
      </c>
      <c r="O1780" t="s">
        <v>161</v>
      </c>
      <c r="P1780" s="12">
        <v>28861</v>
      </c>
      <c r="Q1780" t="s">
        <v>169</v>
      </c>
      <c r="R1780" t="s">
        <v>177</v>
      </c>
      <c r="S1780" t="s">
        <v>158</v>
      </c>
      <c r="T1780" t="s">
        <v>171</v>
      </c>
      <c r="U1780">
        <v>4.3</v>
      </c>
      <c r="V1780">
        <v>2.9</v>
      </c>
      <c r="W1780">
        <v>3.2</v>
      </c>
      <c r="X1780">
        <v>3.44</v>
      </c>
      <c r="Y1780">
        <v>216418</v>
      </c>
      <c r="Z1780">
        <v>64340</v>
      </c>
      <c r="AA1780">
        <v>5849125</v>
      </c>
    </row>
    <row r="1781" spans="1:27" hidden="1">
      <c r="A1781" t="s">
        <v>1970</v>
      </c>
      <c r="B1781" t="s">
        <v>175</v>
      </c>
      <c r="C1781" t="s">
        <v>34</v>
      </c>
      <c r="D1781">
        <v>1182</v>
      </c>
      <c r="E1781" s="12">
        <v>40034</v>
      </c>
      <c r="F1781" s="72">
        <f t="shared" si="281"/>
        <v>2009</v>
      </c>
      <c r="G1781" s="70">
        <f t="shared" si="282"/>
        <v>8543.0964467005069</v>
      </c>
      <c r="H1781" s="70" t="e" cm="1">
        <f t="array" ref="H1781">INDEX(magic_bricks_appreciation_pivot!$A$13:$K$20,MATCH(C1781,magic_bricks_appreciation_pivot!$A$13:$A$20,0),1+MATCH(F1781,INDEX(magic_bricks_appreciation_pivot!$B$13:$K$13,0),0))</f>
        <v>#N/A</v>
      </c>
      <c r="I1781" s="70"/>
      <c r="J1781">
        <v>4</v>
      </c>
      <c r="K1781">
        <v>1</v>
      </c>
      <c r="L1781">
        <v>1</v>
      </c>
      <c r="M1781">
        <v>3</v>
      </c>
      <c r="N1781" t="s">
        <v>168</v>
      </c>
      <c r="O1781" t="s">
        <v>161</v>
      </c>
      <c r="P1781" s="12">
        <v>37114</v>
      </c>
      <c r="Q1781" t="s">
        <v>169</v>
      </c>
      <c r="R1781" t="s">
        <v>177</v>
      </c>
      <c r="S1781" t="s">
        <v>158</v>
      </c>
      <c r="T1781" t="s">
        <v>182</v>
      </c>
      <c r="U1781">
        <v>2.6</v>
      </c>
      <c r="V1781">
        <v>3.7</v>
      </c>
      <c r="W1781">
        <v>2.9</v>
      </c>
      <c r="X1781">
        <v>3.13</v>
      </c>
      <c r="Y1781">
        <v>272644</v>
      </c>
      <c r="Z1781">
        <v>141371</v>
      </c>
      <c r="AA1781">
        <v>10097940</v>
      </c>
    </row>
    <row r="1782" spans="1:27">
      <c r="A1782" t="s">
        <v>1971</v>
      </c>
      <c r="B1782" t="s">
        <v>39</v>
      </c>
      <c r="C1782" t="s">
        <v>39</v>
      </c>
      <c r="D1782">
        <v>1864</v>
      </c>
      <c r="E1782" s="12">
        <v>40210</v>
      </c>
      <c r="F1782" s="72">
        <f t="shared" si="281"/>
        <v>2010</v>
      </c>
      <c r="G1782" s="70">
        <f t="shared" si="282"/>
        <v>6903.2135193133045</v>
      </c>
      <c r="H1782" s="70" cm="1">
        <f t="array" ref="H1782">INDEX(magic_bricks_appreciation_pivot!$A$13:$K$20,MATCH(C1782,magic_bricks_appreciation_pivot!$A$13:$A$20,0),1+MATCH(F1782,INDEX(magic_bricks_appreciation_pivot!$B$13:$K$13,0),0))</f>
        <v>0.44211253020365898</v>
      </c>
      <c r="I1782" s="70">
        <f t="shared" ref="I1782:I1784" si="291">G1782+G1782*H1782</f>
        <v>9955.2107148730138</v>
      </c>
      <c r="J1782">
        <v>198</v>
      </c>
      <c r="K1782">
        <v>2</v>
      </c>
      <c r="L1782">
        <v>1</v>
      </c>
      <c r="M1782">
        <v>5</v>
      </c>
      <c r="N1782" t="s">
        <v>176</v>
      </c>
      <c r="O1782" t="s">
        <v>161</v>
      </c>
      <c r="P1782" s="12">
        <v>25245</v>
      </c>
      <c r="Q1782" t="s">
        <v>169</v>
      </c>
      <c r="R1782" t="s">
        <v>165</v>
      </c>
      <c r="S1782" t="s">
        <v>178</v>
      </c>
      <c r="T1782" t="s">
        <v>182</v>
      </c>
      <c r="U1782">
        <v>2.2999999999999998</v>
      </c>
      <c r="V1782">
        <v>2.6</v>
      </c>
      <c r="W1782">
        <v>2.9</v>
      </c>
      <c r="X1782">
        <v>2.6150000000000002</v>
      </c>
      <c r="Y1782">
        <v>514704</v>
      </c>
      <c r="Z1782">
        <v>141543</v>
      </c>
      <c r="AA1782">
        <v>12867590</v>
      </c>
    </row>
    <row r="1783" spans="1:27">
      <c r="A1783" t="s">
        <v>1972</v>
      </c>
      <c r="B1783" t="s">
        <v>201</v>
      </c>
      <c r="C1783" t="s">
        <v>201</v>
      </c>
      <c r="D1783">
        <v>2125</v>
      </c>
      <c r="E1783" s="12">
        <v>40645</v>
      </c>
      <c r="F1783" s="72">
        <f t="shared" si="281"/>
        <v>2011</v>
      </c>
      <c r="G1783" s="70">
        <f t="shared" si="282"/>
        <v>7838.3811764705879</v>
      </c>
      <c r="H1783" s="70" cm="1">
        <f t="array" ref="H1783">INDEX(magic_bricks_appreciation_pivot!$A$13:$K$20,MATCH(C1783,magic_bricks_appreciation_pivot!$A$13:$A$20,0),1+MATCH(F1783,INDEX(magic_bricks_appreciation_pivot!$B$13:$K$13,0),0))</f>
        <v>0.57884713052310821</v>
      </c>
      <c r="I1783" s="70">
        <f t="shared" si="291"/>
        <v>12375.605628416932</v>
      </c>
      <c r="J1783">
        <v>198</v>
      </c>
      <c r="K1783">
        <v>3</v>
      </c>
      <c r="L1783">
        <v>2</v>
      </c>
      <c r="M1783">
        <v>5</v>
      </c>
      <c r="N1783" t="s">
        <v>154</v>
      </c>
      <c r="O1783" t="s">
        <v>161</v>
      </c>
      <c r="P1783" s="12">
        <v>30425</v>
      </c>
      <c r="Q1783" t="s">
        <v>156</v>
      </c>
      <c r="R1783" t="s">
        <v>177</v>
      </c>
      <c r="S1783" t="s">
        <v>162</v>
      </c>
      <c r="T1783" t="s">
        <v>166</v>
      </c>
      <c r="U1783">
        <v>2.2000000000000002</v>
      </c>
      <c r="V1783">
        <v>2.7</v>
      </c>
      <c r="W1783">
        <v>2.4</v>
      </c>
      <c r="X1783">
        <v>2.4300000000000002</v>
      </c>
      <c r="Y1783">
        <v>582980</v>
      </c>
      <c r="Z1783">
        <v>416414</v>
      </c>
      <c r="AA1783">
        <v>16656560</v>
      </c>
    </row>
    <row r="1784" spans="1:27">
      <c r="A1784" t="s">
        <v>1973</v>
      </c>
      <c r="B1784" t="s">
        <v>175</v>
      </c>
      <c r="C1784" t="s">
        <v>34</v>
      </c>
      <c r="D1784">
        <v>955</v>
      </c>
      <c r="E1784" s="12">
        <v>40963</v>
      </c>
      <c r="F1784" s="72">
        <f t="shared" si="281"/>
        <v>2012</v>
      </c>
      <c r="G1784" s="70">
        <f t="shared" si="282"/>
        <v>10202.82722513089</v>
      </c>
      <c r="H1784" s="70" cm="1">
        <f t="array" ref="H1784">INDEX(magic_bricks_appreciation_pivot!$A$13:$K$20,MATCH(C1784,magic_bricks_appreciation_pivot!$A$13:$A$20,0),1+MATCH(F1784,INDEX(magic_bricks_appreciation_pivot!$B$13:$K$13,0),0))</f>
        <v>0.22606337179266398</v>
      </c>
      <c r="I1784" s="70">
        <f t="shared" si="291"/>
        <v>12509.312749461969</v>
      </c>
      <c r="J1784">
        <v>175</v>
      </c>
      <c r="K1784">
        <v>1</v>
      </c>
      <c r="L1784">
        <v>1</v>
      </c>
      <c r="M1784">
        <v>3</v>
      </c>
      <c r="N1784" t="s">
        <v>184</v>
      </c>
      <c r="O1784" t="s">
        <v>161</v>
      </c>
      <c r="P1784" s="12">
        <v>38773</v>
      </c>
      <c r="Q1784" t="s">
        <v>194</v>
      </c>
      <c r="R1784" t="s">
        <v>170</v>
      </c>
      <c r="S1784" t="s">
        <v>162</v>
      </c>
      <c r="T1784" t="s">
        <v>182</v>
      </c>
      <c r="U1784">
        <v>3.4</v>
      </c>
      <c r="V1784">
        <v>4.4000000000000004</v>
      </c>
      <c r="W1784">
        <v>4.7</v>
      </c>
      <c r="X1784">
        <v>4.1900000000000004</v>
      </c>
      <c r="Y1784">
        <v>263080</v>
      </c>
      <c r="Z1784">
        <v>29231</v>
      </c>
      <c r="AA1784">
        <v>9743700</v>
      </c>
    </row>
    <row r="1785" spans="1:27" hidden="1">
      <c r="A1785" t="s">
        <v>1974</v>
      </c>
      <c r="B1785" t="s">
        <v>51</v>
      </c>
      <c r="C1785" t="s">
        <v>51</v>
      </c>
      <c r="D1785">
        <v>1625</v>
      </c>
      <c r="E1785" s="12">
        <v>39723</v>
      </c>
      <c r="F1785" s="72">
        <f t="shared" si="281"/>
        <v>2008</v>
      </c>
      <c r="G1785" s="70">
        <f t="shared" si="282"/>
        <v>8442.4246153846161</v>
      </c>
      <c r="H1785" s="70" t="e" cm="1">
        <f t="array" ref="H1785">INDEX(magic_bricks_appreciation_pivot!$A$13:$K$20,MATCH(C1785,magic_bricks_appreciation_pivot!$A$13:$A$20,0),1+MATCH(F1785,INDEX(magic_bricks_appreciation_pivot!$B$13:$K$13,0),0))</f>
        <v>#N/A</v>
      </c>
      <c r="I1785" s="70"/>
      <c r="J1785">
        <v>2</v>
      </c>
      <c r="K1785">
        <v>2</v>
      </c>
      <c r="L1785">
        <v>1</v>
      </c>
      <c r="M1785">
        <v>4</v>
      </c>
      <c r="N1785" t="s">
        <v>193</v>
      </c>
      <c r="O1785" t="s">
        <v>161</v>
      </c>
      <c r="P1785" s="12">
        <v>33518</v>
      </c>
      <c r="Q1785" t="s">
        <v>156</v>
      </c>
      <c r="R1785" t="s">
        <v>170</v>
      </c>
      <c r="S1785" t="s">
        <v>158</v>
      </c>
      <c r="T1785" t="s">
        <v>163</v>
      </c>
      <c r="U1785">
        <v>3.4</v>
      </c>
      <c r="V1785">
        <v>4.8</v>
      </c>
      <c r="W1785">
        <v>4.5</v>
      </c>
      <c r="X1785">
        <v>4.3600000000000003</v>
      </c>
      <c r="Y1785">
        <v>466444</v>
      </c>
      <c r="Z1785">
        <v>274379</v>
      </c>
      <c r="AA1785">
        <v>13718940</v>
      </c>
    </row>
    <row r="1786" spans="1:27">
      <c r="A1786" t="s">
        <v>1975</v>
      </c>
      <c r="B1786" t="s">
        <v>175</v>
      </c>
      <c r="C1786" t="s">
        <v>34</v>
      </c>
      <c r="D1786">
        <v>864</v>
      </c>
      <c r="E1786" s="12">
        <v>40985</v>
      </c>
      <c r="F1786" s="72">
        <f t="shared" si="281"/>
        <v>2012</v>
      </c>
      <c r="G1786" s="70">
        <f t="shared" si="282"/>
        <v>14533.159722222223</v>
      </c>
      <c r="H1786" s="70" cm="1">
        <f t="array" ref="H1786">INDEX(magic_bricks_appreciation_pivot!$A$13:$K$20,MATCH(C1786,magic_bricks_appreciation_pivot!$A$13:$A$20,0),1+MATCH(F1786,INDEX(magic_bricks_appreciation_pivot!$B$13:$K$13,0),0))</f>
        <v>0.22606337179266398</v>
      </c>
      <c r="I1786" s="70">
        <f t="shared" ref="I1786:I1788" si="292">G1786+G1786*H1786</f>
        <v>17818.574811829116</v>
      </c>
      <c r="J1786">
        <v>124</v>
      </c>
      <c r="K1786">
        <v>1</v>
      </c>
      <c r="L1786">
        <v>1</v>
      </c>
      <c r="M1786">
        <v>3</v>
      </c>
      <c r="N1786" t="s">
        <v>193</v>
      </c>
      <c r="O1786" t="s">
        <v>155</v>
      </c>
      <c r="P1786" s="12">
        <v>38430</v>
      </c>
      <c r="Q1786" t="s">
        <v>156</v>
      </c>
      <c r="R1786" t="s">
        <v>165</v>
      </c>
      <c r="S1786" t="s">
        <v>158</v>
      </c>
      <c r="T1786" t="s">
        <v>182</v>
      </c>
      <c r="U1786">
        <v>2.5</v>
      </c>
      <c r="V1786">
        <v>3.6</v>
      </c>
      <c r="W1786">
        <v>2.6</v>
      </c>
      <c r="X1786">
        <v>2.97</v>
      </c>
      <c r="Y1786">
        <v>313916</v>
      </c>
      <c r="Z1786">
        <v>175793</v>
      </c>
      <c r="AA1786">
        <v>12556650</v>
      </c>
    </row>
    <row r="1787" spans="1:27">
      <c r="A1787" t="s">
        <v>1976</v>
      </c>
      <c r="B1787" t="s">
        <v>175</v>
      </c>
      <c r="C1787" t="s">
        <v>34</v>
      </c>
      <c r="D1787">
        <v>1183</v>
      </c>
      <c r="E1787" s="12">
        <v>41982</v>
      </c>
      <c r="F1787" s="72">
        <f t="shared" si="281"/>
        <v>2014</v>
      </c>
      <c r="G1787" s="70">
        <f t="shared" si="282"/>
        <v>8836.8216398985624</v>
      </c>
      <c r="H1787" s="70" cm="1">
        <f t="array" ref="H1787">INDEX(magic_bricks_appreciation_pivot!$A$13:$K$20,MATCH(C1787,magic_bricks_appreciation_pivot!$A$13:$A$20,0),1+MATCH(F1787,INDEX(magic_bricks_appreciation_pivot!$B$13:$K$13,0),0))</f>
        <v>5.1040744021257752E-2</v>
      </c>
      <c r="I1787" s="70">
        <f t="shared" si="292"/>
        <v>9287.8595911821358</v>
      </c>
      <c r="J1787">
        <v>143</v>
      </c>
      <c r="K1787">
        <v>1</v>
      </c>
      <c r="L1787">
        <v>1</v>
      </c>
      <c r="M1787">
        <v>3</v>
      </c>
      <c r="N1787" t="s">
        <v>193</v>
      </c>
      <c r="O1787" t="s">
        <v>155</v>
      </c>
      <c r="P1787" s="12">
        <v>36507</v>
      </c>
      <c r="Q1787" t="s">
        <v>169</v>
      </c>
      <c r="R1787" t="s">
        <v>177</v>
      </c>
      <c r="S1787" t="s">
        <v>162</v>
      </c>
      <c r="T1787" t="s">
        <v>163</v>
      </c>
      <c r="U1787">
        <v>4.8</v>
      </c>
      <c r="V1787">
        <v>3.9</v>
      </c>
      <c r="W1787">
        <v>3.6</v>
      </c>
      <c r="X1787">
        <v>4.08</v>
      </c>
      <c r="Y1787">
        <v>334527</v>
      </c>
      <c r="Z1787">
        <v>104540</v>
      </c>
      <c r="AA1787">
        <v>10453960</v>
      </c>
    </row>
    <row r="1788" spans="1:27">
      <c r="A1788" t="s">
        <v>1977</v>
      </c>
      <c r="B1788" t="s">
        <v>23</v>
      </c>
      <c r="C1788" t="s">
        <v>23</v>
      </c>
      <c r="D1788">
        <v>938</v>
      </c>
      <c r="E1788" s="12">
        <v>40860</v>
      </c>
      <c r="F1788" s="72">
        <f t="shared" si="281"/>
        <v>2011</v>
      </c>
      <c r="G1788" s="70">
        <f t="shared" si="282"/>
        <v>5243.6034115138591</v>
      </c>
      <c r="H1788" s="70" cm="1">
        <f t="array" ref="H1788">INDEX(magic_bricks_appreciation_pivot!$A$13:$K$20,MATCH(C1788,magic_bricks_appreciation_pivot!$A$13:$A$20,0),1+MATCH(F1788,INDEX(magic_bricks_appreciation_pivot!$B$13:$K$13,0),0))</f>
        <v>0.30621792098525186</v>
      </c>
      <c r="I1788" s="70">
        <f t="shared" si="292"/>
        <v>6849.2887466588072</v>
      </c>
      <c r="J1788">
        <v>70</v>
      </c>
      <c r="K1788">
        <v>1</v>
      </c>
      <c r="L1788">
        <v>1</v>
      </c>
      <c r="M1788">
        <v>3</v>
      </c>
      <c r="N1788" t="s">
        <v>193</v>
      </c>
      <c r="O1788" t="s">
        <v>161</v>
      </c>
      <c r="P1788" s="12">
        <v>24070</v>
      </c>
      <c r="Q1788" t="s">
        <v>194</v>
      </c>
      <c r="R1788" t="s">
        <v>157</v>
      </c>
      <c r="S1788" t="s">
        <v>162</v>
      </c>
      <c r="T1788" t="s">
        <v>173</v>
      </c>
      <c r="U1788">
        <v>2.2999999999999998</v>
      </c>
      <c r="V1788">
        <v>2.2000000000000002</v>
      </c>
      <c r="W1788">
        <v>3.7</v>
      </c>
      <c r="X1788">
        <v>2.83</v>
      </c>
      <c r="Y1788">
        <v>181985</v>
      </c>
      <c r="Z1788">
        <v>113126</v>
      </c>
      <c r="AA1788">
        <v>4918500</v>
      </c>
    </row>
    <row r="1789" spans="1:27" hidden="1">
      <c r="A1789" t="s">
        <v>1978</v>
      </c>
      <c r="B1789" t="s">
        <v>23</v>
      </c>
      <c r="C1789" t="s">
        <v>23</v>
      </c>
      <c r="D1789">
        <v>1040</v>
      </c>
      <c r="E1789" s="12">
        <v>40122</v>
      </c>
      <c r="F1789" s="72">
        <f t="shared" si="281"/>
        <v>2009</v>
      </c>
      <c r="G1789" s="70">
        <f t="shared" si="282"/>
        <v>7308.1730769230771</v>
      </c>
      <c r="H1789" s="70" t="e" cm="1">
        <f t="array" ref="H1789">INDEX(magic_bricks_appreciation_pivot!$A$13:$K$20,MATCH(C1789,magic_bricks_appreciation_pivot!$A$13:$A$20,0),1+MATCH(F1789,INDEX(magic_bricks_appreciation_pivot!$B$13:$K$13,0),0))</f>
        <v>#N/A</v>
      </c>
      <c r="I1789" s="70"/>
      <c r="J1789">
        <v>25</v>
      </c>
      <c r="K1789">
        <v>1</v>
      </c>
      <c r="L1789">
        <v>1</v>
      </c>
      <c r="M1789">
        <v>3</v>
      </c>
      <c r="N1789" t="s">
        <v>184</v>
      </c>
      <c r="O1789" t="s">
        <v>155</v>
      </c>
      <c r="P1789" s="12">
        <v>26252</v>
      </c>
      <c r="Q1789" t="s">
        <v>194</v>
      </c>
      <c r="R1789" t="s">
        <v>165</v>
      </c>
      <c r="S1789" t="s">
        <v>158</v>
      </c>
      <c r="T1789" t="s">
        <v>166</v>
      </c>
      <c r="U1789">
        <v>3.5</v>
      </c>
      <c r="V1789">
        <v>2.7</v>
      </c>
      <c r="W1789">
        <v>3.3</v>
      </c>
      <c r="X1789">
        <v>3.18</v>
      </c>
      <c r="Y1789">
        <v>372425</v>
      </c>
      <c r="Z1789">
        <v>114008</v>
      </c>
      <c r="AA1789">
        <v>7600500</v>
      </c>
    </row>
    <row r="1790" spans="1:27">
      <c r="A1790" t="s">
        <v>1979</v>
      </c>
      <c r="B1790" t="s">
        <v>175</v>
      </c>
      <c r="C1790" t="s">
        <v>34</v>
      </c>
      <c r="D1790">
        <v>849</v>
      </c>
      <c r="E1790" s="12">
        <v>40472</v>
      </c>
      <c r="F1790" s="72">
        <f t="shared" si="281"/>
        <v>2010</v>
      </c>
      <c r="G1790" s="70">
        <f t="shared" si="282"/>
        <v>13722.732626619552</v>
      </c>
      <c r="H1790" s="70" cm="1">
        <f t="array" ref="H1790">INDEX(magic_bricks_appreciation_pivot!$A$13:$K$20,MATCH(C1790,magic_bricks_appreciation_pivot!$A$13:$A$20,0),1+MATCH(F1790,INDEX(magic_bricks_appreciation_pivot!$B$13:$K$13,0),0))</f>
        <v>0.46848170778869208</v>
      </c>
      <c r="I1790" s="70">
        <f t="shared" ref="I1790:I1794" si="293">G1790+G1790*H1790</f>
        <v>20151.581843065884</v>
      </c>
      <c r="J1790">
        <v>21</v>
      </c>
      <c r="K1790">
        <v>1</v>
      </c>
      <c r="L1790">
        <v>1</v>
      </c>
      <c r="M1790">
        <v>3</v>
      </c>
      <c r="N1790" t="s">
        <v>184</v>
      </c>
      <c r="O1790" t="s">
        <v>155</v>
      </c>
      <c r="P1790" s="12">
        <v>27332</v>
      </c>
      <c r="Q1790" t="s">
        <v>156</v>
      </c>
      <c r="R1790" t="s">
        <v>177</v>
      </c>
      <c r="S1790" t="s">
        <v>158</v>
      </c>
      <c r="T1790" t="s">
        <v>166</v>
      </c>
      <c r="U1790">
        <v>3.9</v>
      </c>
      <c r="V1790">
        <v>2.5</v>
      </c>
      <c r="W1790">
        <v>2.2000000000000002</v>
      </c>
      <c r="X1790">
        <v>2.83</v>
      </c>
      <c r="Y1790">
        <v>314566</v>
      </c>
      <c r="Z1790">
        <v>58253</v>
      </c>
      <c r="AA1790">
        <v>11650600</v>
      </c>
    </row>
    <row r="1791" spans="1:27">
      <c r="A1791" t="s">
        <v>1980</v>
      </c>
      <c r="B1791" t="s">
        <v>23</v>
      </c>
      <c r="C1791" t="s">
        <v>23</v>
      </c>
      <c r="D1791">
        <v>914</v>
      </c>
      <c r="E1791" s="12">
        <v>40683</v>
      </c>
      <c r="F1791" s="72">
        <f t="shared" si="281"/>
        <v>2011</v>
      </c>
      <c r="G1791" s="70">
        <f t="shared" si="282"/>
        <v>7317.2866520787748</v>
      </c>
      <c r="H1791" s="70" cm="1">
        <f t="array" ref="H1791">INDEX(magic_bricks_appreciation_pivot!$A$13:$K$20,MATCH(C1791,magic_bricks_appreciation_pivot!$A$13:$A$20,0),1+MATCH(F1791,INDEX(magic_bricks_appreciation_pivot!$B$13:$K$13,0),0))</f>
        <v>0.30621792098525186</v>
      </c>
      <c r="I1791" s="70">
        <f t="shared" si="293"/>
        <v>9557.9709579314713</v>
      </c>
      <c r="J1791">
        <v>132</v>
      </c>
      <c r="K1791">
        <v>1</v>
      </c>
      <c r="L1791">
        <v>1</v>
      </c>
      <c r="M1791">
        <v>3</v>
      </c>
      <c r="N1791" t="s">
        <v>168</v>
      </c>
      <c r="O1791" t="s">
        <v>155</v>
      </c>
      <c r="P1791" s="12">
        <v>32288</v>
      </c>
      <c r="Q1791" t="s">
        <v>169</v>
      </c>
      <c r="R1791" t="s">
        <v>157</v>
      </c>
      <c r="S1791" t="s">
        <v>178</v>
      </c>
      <c r="T1791" t="s">
        <v>163</v>
      </c>
      <c r="U1791">
        <v>4.4000000000000004</v>
      </c>
      <c r="V1791">
        <v>3.6</v>
      </c>
      <c r="W1791">
        <v>3.8</v>
      </c>
      <c r="X1791">
        <v>3.92</v>
      </c>
      <c r="Y1791">
        <v>247456</v>
      </c>
      <c r="Z1791">
        <v>113696</v>
      </c>
      <c r="AA1791">
        <v>6688000</v>
      </c>
    </row>
    <row r="1792" spans="1:27">
      <c r="A1792" t="s">
        <v>1981</v>
      </c>
      <c r="B1792" t="s">
        <v>23</v>
      </c>
      <c r="C1792" t="s">
        <v>23</v>
      </c>
      <c r="D1792">
        <v>1156</v>
      </c>
      <c r="E1792" s="12">
        <v>40689</v>
      </c>
      <c r="F1792" s="72">
        <f t="shared" si="281"/>
        <v>2011</v>
      </c>
      <c r="G1792" s="70">
        <f t="shared" si="282"/>
        <v>7740.2681660899652</v>
      </c>
      <c r="H1792" s="70" cm="1">
        <f t="array" ref="H1792">INDEX(magic_bricks_appreciation_pivot!$A$13:$K$20,MATCH(C1792,magic_bricks_appreciation_pivot!$A$13:$A$20,0),1+MATCH(F1792,INDEX(magic_bricks_appreciation_pivot!$B$13:$K$13,0),0))</f>
        <v>0.30621792098525186</v>
      </c>
      <c r="I1792" s="70">
        <f t="shared" si="293"/>
        <v>10110.476991778363</v>
      </c>
      <c r="J1792">
        <v>122</v>
      </c>
      <c r="K1792">
        <v>1</v>
      </c>
      <c r="L1792">
        <v>1</v>
      </c>
      <c r="M1792">
        <v>3</v>
      </c>
      <c r="N1792" t="s">
        <v>184</v>
      </c>
      <c r="O1792" t="s">
        <v>155</v>
      </c>
      <c r="P1792" s="12">
        <v>37404</v>
      </c>
      <c r="Q1792" t="s">
        <v>194</v>
      </c>
      <c r="R1792" t="s">
        <v>165</v>
      </c>
      <c r="S1792" t="s">
        <v>162</v>
      </c>
      <c r="T1792" t="s">
        <v>166</v>
      </c>
      <c r="U1792">
        <v>3.1</v>
      </c>
      <c r="V1792">
        <v>4.0999999999999996</v>
      </c>
      <c r="W1792">
        <v>2</v>
      </c>
      <c r="X1792">
        <v>2.96</v>
      </c>
      <c r="Y1792">
        <v>447388</v>
      </c>
      <c r="Z1792">
        <v>125269</v>
      </c>
      <c r="AA1792">
        <v>8947750</v>
      </c>
    </row>
    <row r="1793" spans="1:27">
      <c r="A1793" t="s">
        <v>1982</v>
      </c>
      <c r="B1793" t="s">
        <v>175</v>
      </c>
      <c r="C1793" t="s">
        <v>34</v>
      </c>
      <c r="D1793">
        <v>830</v>
      </c>
      <c r="E1793" s="12">
        <v>41711</v>
      </c>
      <c r="F1793" s="72">
        <f t="shared" si="281"/>
        <v>2014</v>
      </c>
      <c r="G1793" s="70">
        <f t="shared" si="282"/>
        <v>13082.951807228916</v>
      </c>
      <c r="H1793" s="70" cm="1">
        <f t="array" ref="H1793">INDEX(magic_bricks_appreciation_pivot!$A$13:$K$20,MATCH(C1793,magic_bricks_appreciation_pivot!$A$13:$A$20,0),1+MATCH(F1793,INDEX(magic_bricks_appreciation_pivot!$B$13:$K$13,0),0))</f>
        <v>5.1040744021257752E-2</v>
      </c>
      <c r="I1793" s="70">
        <f t="shared" si="293"/>
        <v>13750.715401464138</v>
      </c>
      <c r="J1793">
        <v>191</v>
      </c>
      <c r="K1793">
        <v>1</v>
      </c>
      <c r="L1793">
        <v>1</v>
      </c>
      <c r="M1793">
        <v>3</v>
      </c>
      <c r="N1793" t="s">
        <v>168</v>
      </c>
      <c r="O1793" t="s">
        <v>155</v>
      </c>
      <c r="P1793" s="12">
        <v>33316</v>
      </c>
      <c r="Q1793" t="s">
        <v>156</v>
      </c>
      <c r="R1793" t="s">
        <v>170</v>
      </c>
      <c r="S1793" t="s">
        <v>178</v>
      </c>
      <c r="T1793" t="s">
        <v>166</v>
      </c>
      <c r="U1793">
        <v>3.9</v>
      </c>
      <c r="V1793">
        <v>2.2999999999999998</v>
      </c>
      <c r="W1793">
        <v>3.1</v>
      </c>
      <c r="X1793">
        <v>3.02</v>
      </c>
      <c r="Y1793">
        <v>358342</v>
      </c>
      <c r="Z1793">
        <v>162883</v>
      </c>
      <c r="AA1793">
        <v>10858850</v>
      </c>
    </row>
    <row r="1794" spans="1:27">
      <c r="A1794" t="s">
        <v>1983</v>
      </c>
      <c r="B1794" t="s">
        <v>201</v>
      </c>
      <c r="C1794" t="s">
        <v>201</v>
      </c>
      <c r="D1794">
        <v>1655</v>
      </c>
      <c r="E1794" s="12">
        <v>40305</v>
      </c>
      <c r="F1794" s="72">
        <f t="shared" si="281"/>
        <v>2010</v>
      </c>
      <c r="G1794" s="70">
        <f t="shared" si="282"/>
        <v>5947.7824773413895</v>
      </c>
      <c r="H1794" s="70" cm="1">
        <f t="array" ref="H1794">INDEX(magic_bricks_appreciation_pivot!$A$13:$K$20,MATCH(C1794,magic_bricks_appreciation_pivot!$A$13:$A$20,0),1+MATCH(F1794,INDEX(magic_bricks_appreciation_pivot!$B$13:$K$13,0),0))</f>
        <v>0.62790190260080292</v>
      </c>
      <c r="I1794" s="70">
        <f t="shared" si="293"/>
        <v>9682.4064111197658</v>
      </c>
      <c r="J1794">
        <v>146</v>
      </c>
      <c r="K1794">
        <v>2</v>
      </c>
      <c r="L1794">
        <v>1</v>
      </c>
      <c r="M1794">
        <v>4</v>
      </c>
      <c r="N1794" t="s">
        <v>176</v>
      </c>
      <c r="O1794" t="s">
        <v>161</v>
      </c>
      <c r="P1794" s="12">
        <v>29720</v>
      </c>
      <c r="Q1794" t="s">
        <v>194</v>
      </c>
      <c r="R1794" t="s">
        <v>170</v>
      </c>
      <c r="S1794" t="s">
        <v>162</v>
      </c>
      <c r="T1794" t="s">
        <v>182</v>
      </c>
      <c r="U1794">
        <v>4.2</v>
      </c>
      <c r="V1794">
        <v>4.4000000000000004</v>
      </c>
      <c r="W1794">
        <v>3.3</v>
      </c>
      <c r="X1794">
        <v>3.9</v>
      </c>
      <c r="Y1794">
        <v>314995</v>
      </c>
      <c r="Z1794">
        <v>127967</v>
      </c>
      <c r="AA1794">
        <v>9843580</v>
      </c>
    </row>
    <row r="1795" spans="1:27" hidden="1">
      <c r="A1795" t="s">
        <v>1984</v>
      </c>
      <c r="B1795" t="s">
        <v>201</v>
      </c>
      <c r="C1795" t="s">
        <v>201</v>
      </c>
      <c r="D1795">
        <v>1693</v>
      </c>
      <c r="E1795" s="12">
        <v>39837</v>
      </c>
      <c r="F1795" s="72">
        <f t="shared" ref="F1795:F1858" si="294">YEAR(E1795)</f>
        <v>2009</v>
      </c>
      <c r="G1795" s="70">
        <f t="shared" ref="G1795:G1858" si="295">AA1795/D1795</f>
        <v>5919.5510927347905</v>
      </c>
      <c r="H1795" s="70" t="e" cm="1">
        <f t="array" ref="H1795">INDEX(magic_bricks_appreciation_pivot!$A$13:$K$20,MATCH(C1795,magic_bricks_appreciation_pivot!$A$13:$A$20,0),1+MATCH(F1795,INDEX(magic_bricks_appreciation_pivot!$B$13:$K$13,0),0))</f>
        <v>#N/A</v>
      </c>
      <c r="I1795" s="70"/>
      <c r="J1795">
        <v>99</v>
      </c>
      <c r="K1795">
        <v>2</v>
      </c>
      <c r="L1795">
        <v>1</v>
      </c>
      <c r="M1795">
        <v>4</v>
      </c>
      <c r="N1795" t="s">
        <v>168</v>
      </c>
      <c r="O1795" t="s">
        <v>155</v>
      </c>
      <c r="P1795" s="12">
        <v>32537</v>
      </c>
      <c r="Q1795" t="s">
        <v>194</v>
      </c>
      <c r="R1795" t="s">
        <v>177</v>
      </c>
      <c r="S1795" t="s">
        <v>158</v>
      </c>
      <c r="T1795" t="s">
        <v>166</v>
      </c>
      <c r="U1795">
        <v>3.1</v>
      </c>
      <c r="V1795">
        <v>2.1</v>
      </c>
      <c r="W1795">
        <v>4.9000000000000004</v>
      </c>
      <c r="X1795">
        <v>3.52</v>
      </c>
      <c r="Y1795">
        <v>481046</v>
      </c>
      <c r="Z1795">
        <v>180392</v>
      </c>
      <c r="AA1795">
        <v>10021800</v>
      </c>
    </row>
    <row r="1796" spans="1:27" hidden="1">
      <c r="A1796" t="s">
        <v>1985</v>
      </c>
      <c r="B1796" t="s">
        <v>175</v>
      </c>
      <c r="C1796" t="s">
        <v>34</v>
      </c>
      <c r="D1796">
        <v>1014</v>
      </c>
      <c r="E1796" s="12">
        <v>39420</v>
      </c>
      <c r="F1796" s="72">
        <f t="shared" si="294"/>
        <v>2007</v>
      </c>
      <c r="G1796" s="70">
        <f t="shared" si="295"/>
        <v>12910.897435897436</v>
      </c>
      <c r="H1796" s="70" t="e" cm="1">
        <f t="array" ref="H1796">INDEX(magic_bricks_appreciation_pivot!$A$13:$K$20,MATCH(C1796,magic_bricks_appreciation_pivot!$A$13:$A$20,0),1+MATCH(F1796,INDEX(magic_bricks_appreciation_pivot!$B$13:$K$13,0),0))</f>
        <v>#N/A</v>
      </c>
      <c r="I1796" s="70"/>
      <c r="J1796">
        <v>17</v>
      </c>
      <c r="K1796">
        <v>1</v>
      </c>
      <c r="L1796">
        <v>1</v>
      </c>
      <c r="M1796">
        <v>3</v>
      </c>
      <c r="N1796" t="s">
        <v>176</v>
      </c>
      <c r="O1796" t="s">
        <v>155</v>
      </c>
      <c r="P1796" s="12">
        <v>31025</v>
      </c>
      <c r="Q1796" t="s">
        <v>156</v>
      </c>
      <c r="R1796" t="s">
        <v>165</v>
      </c>
      <c r="S1796" t="s">
        <v>162</v>
      </c>
      <c r="T1796" t="s">
        <v>166</v>
      </c>
      <c r="U1796">
        <v>2.2999999999999998</v>
      </c>
      <c r="V1796">
        <v>4</v>
      </c>
      <c r="W1796">
        <v>4.5999999999999996</v>
      </c>
      <c r="X1796">
        <v>3.67</v>
      </c>
      <c r="Y1796">
        <v>418933</v>
      </c>
      <c r="Z1796">
        <v>117825</v>
      </c>
      <c r="AA1796">
        <v>13091650</v>
      </c>
    </row>
    <row r="1797" spans="1:27">
      <c r="A1797" t="s">
        <v>1986</v>
      </c>
      <c r="B1797" t="s">
        <v>175</v>
      </c>
      <c r="C1797" t="s">
        <v>34</v>
      </c>
      <c r="D1797">
        <v>1148</v>
      </c>
      <c r="E1797" s="12">
        <v>41550</v>
      </c>
      <c r="F1797" s="72">
        <f t="shared" si="294"/>
        <v>2013</v>
      </c>
      <c r="G1797" s="70">
        <f t="shared" si="295"/>
        <v>7124.6951219512193</v>
      </c>
      <c r="H1797" s="70" cm="1">
        <f t="array" ref="H1797">INDEX(magic_bricks_appreciation_pivot!$A$13:$K$20,MATCH(C1797,magic_bricks_appreciation_pivot!$A$13:$A$20,0),1+MATCH(F1797,INDEX(magic_bricks_appreciation_pivot!$B$13:$K$13,0),0))</f>
        <v>0.11656080922135968</v>
      </c>
      <c r="I1797" s="70">
        <f t="shared" ref="I1797:I1800" si="296">G1797+G1797*H1797</f>
        <v>7955.1553508213274</v>
      </c>
      <c r="J1797">
        <v>152</v>
      </c>
      <c r="K1797">
        <v>1</v>
      </c>
      <c r="L1797">
        <v>1</v>
      </c>
      <c r="M1797">
        <v>3</v>
      </c>
      <c r="N1797" t="s">
        <v>193</v>
      </c>
      <c r="O1797" t="s">
        <v>161</v>
      </c>
      <c r="P1797" s="12">
        <v>29505</v>
      </c>
      <c r="Q1797" t="s">
        <v>194</v>
      </c>
      <c r="R1797" t="s">
        <v>165</v>
      </c>
      <c r="S1797" t="s">
        <v>162</v>
      </c>
      <c r="T1797" t="s">
        <v>163</v>
      </c>
      <c r="U1797">
        <v>4.5999999999999996</v>
      </c>
      <c r="V1797">
        <v>2.8</v>
      </c>
      <c r="W1797">
        <v>2.6</v>
      </c>
      <c r="X1797">
        <v>3.28</v>
      </c>
      <c r="Y1797">
        <v>237195</v>
      </c>
      <c r="Z1797">
        <v>32717</v>
      </c>
      <c r="AA1797">
        <v>8179150</v>
      </c>
    </row>
    <row r="1798" spans="1:27">
      <c r="A1798" t="s">
        <v>1987</v>
      </c>
      <c r="B1798" t="s">
        <v>201</v>
      </c>
      <c r="C1798" t="s">
        <v>201</v>
      </c>
      <c r="D1798">
        <v>2453</v>
      </c>
      <c r="E1798" s="12">
        <v>40845</v>
      </c>
      <c r="F1798" s="72">
        <f t="shared" si="294"/>
        <v>2011</v>
      </c>
      <c r="G1798" s="70">
        <f t="shared" si="295"/>
        <v>5596.8365267019972</v>
      </c>
      <c r="H1798" s="70" cm="1">
        <f t="array" ref="H1798">INDEX(magic_bricks_appreciation_pivot!$A$13:$K$20,MATCH(C1798,magic_bricks_appreciation_pivot!$A$13:$A$20,0),1+MATCH(F1798,INDEX(magic_bricks_appreciation_pivot!$B$13:$K$13,0),0))</f>
        <v>0.57884713052310821</v>
      </c>
      <c r="I1798" s="70">
        <f t="shared" si="296"/>
        <v>8836.5492901903672</v>
      </c>
      <c r="J1798">
        <v>53</v>
      </c>
      <c r="K1798">
        <v>4</v>
      </c>
      <c r="L1798">
        <v>2</v>
      </c>
      <c r="M1798">
        <v>6</v>
      </c>
      <c r="N1798" t="s">
        <v>168</v>
      </c>
      <c r="O1798" t="s">
        <v>161</v>
      </c>
      <c r="P1798" s="12">
        <v>33910</v>
      </c>
      <c r="Q1798" t="s">
        <v>169</v>
      </c>
      <c r="R1798" t="s">
        <v>157</v>
      </c>
      <c r="S1798" t="s">
        <v>162</v>
      </c>
      <c r="T1798" t="s">
        <v>182</v>
      </c>
      <c r="U1798">
        <v>2.2000000000000002</v>
      </c>
      <c r="V1798">
        <v>4.9000000000000004</v>
      </c>
      <c r="W1798">
        <v>2.6</v>
      </c>
      <c r="X1798">
        <v>3.17</v>
      </c>
      <c r="Y1798">
        <v>645265</v>
      </c>
      <c r="Z1798">
        <v>164748</v>
      </c>
      <c r="AA1798">
        <v>13729040</v>
      </c>
    </row>
    <row r="1799" spans="1:27">
      <c r="A1799" t="s">
        <v>1988</v>
      </c>
      <c r="B1799" t="s">
        <v>201</v>
      </c>
      <c r="C1799" t="s">
        <v>201</v>
      </c>
      <c r="D1799">
        <v>2167</v>
      </c>
      <c r="E1799" s="12">
        <v>40663</v>
      </c>
      <c r="F1799" s="72">
        <f t="shared" si="294"/>
        <v>2011</v>
      </c>
      <c r="G1799" s="70">
        <f t="shared" si="295"/>
        <v>5757.8403322565755</v>
      </c>
      <c r="H1799" s="70" cm="1">
        <f t="array" ref="H1799">INDEX(magic_bricks_appreciation_pivot!$A$13:$K$20,MATCH(C1799,magic_bricks_appreciation_pivot!$A$13:$A$20,0),1+MATCH(F1799,INDEX(magic_bricks_appreciation_pivot!$B$13:$K$13,0),0))</f>
        <v>0.57884713052310821</v>
      </c>
      <c r="I1799" s="70">
        <f t="shared" si="296"/>
        <v>9090.7496865935136</v>
      </c>
      <c r="J1799">
        <v>194</v>
      </c>
      <c r="K1799">
        <v>3</v>
      </c>
      <c r="L1799">
        <v>2</v>
      </c>
      <c r="M1799">
        <v>5</v>
      </c>
      <c r="N1799" t="s">
        <v>184</v>
      </c>
      <c r="O1799" t="s">
        <v>161</v>
      </c>
      <c r="P1799" s="12">
        <v>31538</v>
      </c>
      <c r="Q1799" t="s">
        <v>169</v>
      </c>
      <c r="R1799" t="s">
        <v>170</v>
      </c>
      <c r="S1799" t="s">
        <v>158</v>
      </c>
      <c r="T1799" t="s">
        <v>182</v>
      </c>
      <c r="U1799">
        <v>2.2999999999999998</v>
      </c>
      <c r="V1799">
        <v>3.5</v>
      </c>
      <c r="W1799">
        <v>4.3</v>
      </c>
      <c r="X1799">
        <v>3.46</v>
      </c>
      <c r="Y1799">
        <v>486612</v>
      </c>
      <c r="Z1799">
        <v>124772</v>
      </c>
      <c r="AA1799">
        <v>12477240</v>
      </c>
    </row>
    <row r="1800" spans="1:27">
      <c r="A1800" t="s">
        <v>1989</v>
      </c>
      <c r="B1800" t="s">
        <v>23</v>
      </c>
      <c r="C1800" t="s">
        <v>23</v>
      </c>
      <c r="D1800">
        <v>1404</v>
      </c>
      <c r="E1800" s="12">
        <v>40886</v>
      </c>
      <c r="F1800" s="72">
        <f t="shared" si="294"/>
        <v>2011</v>
      </c>
      <c r="G1800" s="70">
        <f t="shared" si="295"/>
        <v>6514.6011396011399</v>
      </c>
      <c r="H1800" s="70" cm="1">
        <f t="array" ref="H1800">INDEX(magic_bricks_appreciation_pivot!$A$13:$K$20,MATCH(C1800,magic_bricks_appreciation_pivot!$A$13:$A$20,0),1+MATCH(F1800,INDEX(magic_bricks_appreciation_pivot!$B$13:$K$13,0),0))</f>
        <v>0.30621792098525186</v>
      </c>
      <c r="I1800" s="70">
        <f t="shared" si="296"/>
        <v>8509.4887566179532</v>
      </c>
      <c r="J1800">
        <v>43</v>
      </c>
      <c r="K1800">
        <v>2</v>
      </c>
      <c r="L1800">
        <v>2</v>
      </c>
      <c r="M1800">
        <v>4</v>
      </c>
      <c r="N1800" t="s">
        <v>168</v>
      </c>
      <c r="O1800" t="s">
        <v>155</v>
      </c>
      <c r="P1800" s="12">
        <v>33586</v>
      </c>
      <c r="Q1800" t="s">
        <v>169</v>
      </c>
      <c r="R1800" t="s">
        <v>170</v>
      </c>
      <c r="S1800" t="s">
        <v>162</v>
      </c>
      <c r="T1800" t="s">
        <v>163</v>
      </c>
      <c r="U1800">
        <v>3.3</v>
      </c>
      <c r="V1800">
        <v>2.2000000000000002</v>
      </c>
      <c r="W1800">
        <v>2.2999999999999998</v>
      </c>
      <c r="X1800">
        <v>2.57</v>
      </c>
      <c r="Y1800">
        <v>384153</v>
      </c>
      <c r="Z1800">
        <v>82319</v>
      </c>
      <c r="AA1800">
        <v>9146500</v>
      </c>
    </row>
    <row r="1801" spans="1:27" hidden="1">
      <c r="A1801" t="s">
        <v>1990</v>
      </c>
      <c r="B1801" t="s">
        <v>75</v>
      </c>
      <c r="D1801">
        <v>1545</v>
      </c>
      <c r="E1801" s="12">
        <v>39364</v>
      </c>
      <c r="F1801" s="72">
        <f t="shared" si="294"/>
        <v>2007</v>
      </c>
      <c r="G1801" s="70">
        <f t="shared" si="295"/>
        <v>9053.0226537216822</v>
      </c>
      <c r="H1801" s="70" t="e" cm="1">
        <f t="array" ref="H1801">INDEX(magic_bricks_appreciation_pivot!$A$13:$K$20,MATCH(C1801,magic_bricks_appreciation_pivot!$A$13:$A$20,0),1+MATCH(F1801,INDEX(magic_bricks_appreciation_pivot!$B$13:$K$13,0),0))</f>
        <v>#N/A</v>
      </c>
      <c r="I1801" s="70"/>
      <c r="J1801">
        <v>17</v>
      </c>
      <c r="K1801">
        <v>1</v>
      </c>
      <c r="L1801">
        <v>1</v>
      </c>
      <c r="M1801">
        <v>4</v>
      </c>
      <c r="N1801" t="s">
        <v>184</v>
      </c>
      <c r="O1801" t="s">
        <v>161</v>
      </c>
      <c r="P1801" s="12">
        <v>37174</v>
      </c>
      <c r="Q1801" t="s">
        <v>169</v>
      </c>
      <c r="R1801" t="s">
        <v>165</v>
      </c>
      <c r="S1801" t="s">
        <v>162</v>
      </c>
      <c r="T1801" t="s">
        <v>182</v>
      </c>
      <c r="U1801">
        <v>3.6</v>
      </c>
      <c r="V1801">
        <v>4.8</v>
      </c>
      <c r="W1801">
        <v>4.7</v>
      </c>
      <c r="X1801">
        <v>4.3949999999999996</v>
      </c>
      <c r="Y1801">
        <v>559477</v>
      </c>
      <c r="Z1801">
        <v>139869</v>
      </c>
      <c r="AA1801">
        <v>13986920</v>
      </c>
    </row>
    <row r="1802" spans="1:27" hidden="1">
      <c r="A1802" t="s">
        <v>1991</v>
      </c>
      <c r="B1802" t="s">
        <v>51</v>
      </c>
      <c r="C1802" t="s">
        <v>51</v>
      </c>
      <c r="D1802">
        <v>1634</v>
      </c>
      <c r="E1802" s="12">
        <v>38830</v>
      </c>
      <c r="F1802" s="72">
        <f t="shared" si="294"/>
        <v>2006</v>
      </c>
      <c r="G1802" s="70">
        <f t="shared" si="295"/>
        <v>5004.8347613219094</v>
      </c>
      <c r="H1802" s="70" t="e" cm="1">
        <f t="array" ref="H1802">INDEX(magic_bricks_appreciation_pivot!$A$13:$K$20,MATCH(C1802,magic_bricks_appreciation_pivot!$A$13:$A$20,0),1+MATCH(F1802,INDEX(magic_bricks_appreciation_pivot!$B$13:$K$13,0),0))</f>
        <v>#N/A</v>
      </c>
      <c r="I1802" s="70"/>
      <c r="J1802">
        <v>93</v>
      </c>
      <c r="K1802">
        <v>2</v>
      </c>
      <c r="L1802">
        <v>1</v>
      </c>
      <c r="M1802">
        <v>4</v>
      </c>
      <c r="N1802" t="s">
        <v>154</v>
      </c>
      <c r="O1802" t="s">
        <v>155</v>
      </c>
      <c r="P1802" s="12">
        <v>18755</v>
      </c>
      <c r="Q1802" t="s">
        <v>194</v>
      </c>
      <c r="R1802" t="s">
        <v>177</v>
      </c>
      <c r="S1802" t="s">
        <v>178</v>
      </c>
      <c r="T1802" t="s">
        <v>163</v>
      </c>
      <c r="U1802">
        <v>2.2999999999999998</v>
      </c>
      <c r="V1802">
        <v>3.1</v>
      </c>
      <c r="W1802">
        <v>2.7</v>
      </c>
      <c r="X1802">
        <v>2.78</v>
      </c>
      <c r="Y1802">
        <v>294404</v>
      </c>
      <c r="Z1802">
        <v>155380</v>
      </c>
      <c r="AA1802">
        <v>8177900</v>
      </c>
    </row>
    <row r="1803" spans="1:27" hidden="1">
      <c r="A1803" t="s">
        <v>1992</v>
      </c>
      <c r="B1803" t="s">
        <v>175</v>
      </c>
      <c r="C1803" t="s">
        <v>34</v>
      </c>
      <c r="D1803">
        <v>1268</v>
      </c>
      <c r="E1803" s="12">
        <v>39147</v>
      </c>
      <c r="F1803" s="72">
        <f t="shared" si="294"/>
        <v>2007</v>
      </c>
      <c r="G1803" s="70">
        <f t="shared" si="295"/>
        <v>8661.3958990536285</v>
      </c>
      <c r="H1803" s="70" t="e" cm="1">
        <f t="array" ref="H1803">INDEX(magic_bricks_appreciation_pivot!$A$13:$K$20,MATCH(C1803,magic_bricks_appreciation_pivot!$A$13:$A$20,0),1+MATCH(F1803,INDEX(magic_bricks_appreciation_pivot!$B$13:$K$13,0),0))</f>
        <v>#N/A</v>
      </c>
      <c r="I1803" s="70"/>
      <c r="J1803">
        <v>40</v>
      </c>
      <c r="K1803">
        <v>2</v>
      </c>
      <c r="L1803">
        <v>1</v>
      </c>
      <c r="M1803">
        <v>4</v>
      </c>
      <c r="N1803" t="s">
        <v>176</v>
      </c>
      <c r="O1803" t="s">
        <v>155</v>
      </c>
      <c r="P1803" s="12">
        <v>32212</v>
      </c>
      <c r="Q1803" t="s">
        <v>194</v>
      </c>
      <c r="R1803" t="s">
        <v>177</v>
      </c>
      <c r="S1803" t="s">
        <v>162</v>
      </c>
      <c r="T1803" t="s">
        <v>182</v>
      </c>
      <c r="U1803">
        <v>2.5</v>
      </c>
      <c r="V1803">
        <v>2.6</v>
      </c>
      <c r="W1803">
        <v>4</v>
      </c>
      <c r="X1803">
        <v>2.99</v>
      </c>
      <c r="Y1803">
        <v>362427</v>
      </c>
      <c r="Z1803">
        <v>153757</v>
      </c>
      <c r="AA1803">
        <v>10982650</v>
      </c>
    </row>
    <row r="1804" spans="1:27">
      <c r="A1804" t="s">
        <v>1993</v>
      </c>
      <c r="B1804" t="s">
        <v>201</v>
      </c>
      <c r="C1804" t="s">
        <v>201</v>
      </c>
      <c r="D1804">
        <v>1682</v>
      </c>
      <c r="E1804" s="12">
        <v>40672</v>
      </c>
      <c r="F1804" s="72">
        <f t="shared" si="294"/>
        <v>2011</v>
      </c>
      <c r="G1804" s="70">
        <f t="shared" si="295"/>
        <v>7276.5517241379312</v>
      </c>
      <c r="H1804" s="70" cm="1">
        <f t="array" ref="H1804">INDEX(magic_bricks_appreciation_pivot!$A$13:$K$20,MATCH(C1804,magic_bricks_appreciation_pivot!$A$13:$A$20,0),1+MATCH(F1804,INDEX(magic_bricks_appreciation_pivot!$B$13:$K$13,0),0))</f>
        <v>0.57884713052310821</v>
      </c>
      <c r="I1804" s="70">
        <f t="shared" ref="I1804:I1813" si="297">G1804+G1804*H1804</f>
        <v>11488.562809758148</v>
      </c>
      <c r="J1804">
        <v>38</v>
      </c>
      <c r="K1804">
        <v>2</v>
      </c>
      <c r="L1804">
        <v>1</v>
      </c>
      <c r="M1804">
        <v>4</v>
      </c>
      <c r="N1804" t="s">
        <v>193</v>
      </c>
      <c r="O1804" t="s">
        <v>155</v>
      </c>
      <c r="P1804" s="12">
        <v>38482</v>
      </c>
      <c r="Q1804" t="s">
        <v>169</v>
      </c>
      <c r="R1804" t="s">
        <v>177</v>
      </c>
      <c r="S1804" t="s">
        <v>162</v>
      </c>
      <c r="T1804" t="s">
        <v>182</v>
      </c>
      <c r="U1804">
        <v>3.2</v>
      </c>
      <c r="V1804">
        <v>4.9000000000000004</v>
      </c>
      <c r="W1804">
        <v>3.1</v>
      </c>
      <c r="X1804">
        <v>3.67</v>
      </c>
      <c r="Y1804">
        <v>367175</v>
      </c>
      <c r="Z1804">
        <v>208066</v>
      </c>
      <c r="AA1804">
        <v>12239160</v>
      </c>
    </row>
    <row r="1805" spans="1:27">
      <c r="A1805" t="s">
        <v>1994</v>
      </c>
      <c r="B1805" t="s">
        <v>51</v>
      </c>
      <c r="C1805" t="s">
        <v>51</v>
      </c>
      <c r="D1805">
        <v>1787</v>
      </c>
      <c r="E1805" s="12">
        <v>40459</v>
      </c>
      <c r="F1805" s="72">
        <f t="shared" si="294"/>
        <v>2010</v>
      </c>
      <c r="G1805" s="70">
        <f t="shared" si="295"/>
        <v>5394.6166759932848</v>
      </c>
      <c r="H1805" s="70" cm="1">
        <f t="array" ref="H1805">INDEX(magic_bricks_appreciation_pivot!$A$13:$K$20,MATCH(C1805,magic_bricks_appreciation_pivot!$A$13:$A$20,0),1+MATCH(F1805,INDEX(magic_bricks_appreciation_pivot!$B$13:$K$13,0),0))</f>
        <v>0.55311029796131728</v>
      </c>
      <c r="I1805" s="70">
        <f t="shared" si="297"/>
        <v>8378.4347130390215</v>
      </c>
      <c r="J1805">
        <v>116</v>
      </c>
      <c r="K1805">
        <v>2</v>
      </c>
      <c r="L1805">
        <v>1</v>
      </c>
      <c r="M1805">
        <v>4</v>
      </c>
      <c r="N1805" t="s">
        <v>184</v>
      </c>
      <c r="O1805" t="s">
        <v>161</v>
      </c>
      <c r="P1805" s="12">
        <v>22574</v>
      </c>
      <c r="Q1805" t="s">
        <v>169</v>
      </c>
      <c r="R1805" t="s">
        <v>177</v>
      </c>
      <c r="S1805" t="s">
        <v>158</v>
      </c>
      <c r="T1805" t="s">
        <v>163</v>
      </c>
      <c r="U1805">
        <v>3.9</v>
      </c>
      <c r="V1805">
        <v>3.6</v>
      </c>
      <c r="W1805">
        <v>3.2</v>
      </c>
      <c r="X1805">
        <v>3.56</v>
      </c>
      <c r="Y1805">
        <v>347046</v>
      </c>
      <c r="Z1805">
        <v>106042</v>
      </c>
      <c r="AA1805">
        <v>9640180</v>
      </c>
    </row>
    <row r="1806" spans="1:27">
      <c r="A1806" t="s">
        <v>1995</v>
      </c>
      <c r="B1806" t="s">
        <v>23</v>
      </c>
      <c r="C1806" t="s">
        <v>23</v>
      </c>
      <c r="D1806">
        <v>1337</v>
      </c>
      <c r="E1806" s="12">
        <v>40506</v>
      </c>
      <c r="F1806" s="72">
        <f t="shared" si="294"/>
        <v>2010</v>
      </c>
      <c r="G1806" s="70">
        <f t="shared" si="295"/>
        <v>5948.4854151084519</v>
      </c>
      <c r="H1806" s="70" cm="1">
        <f t="array" ref="H1806">INDEX(magic_bricks_appreciation_pivot!$A$13:$K$20,MATCH(C1806,magic_bricks_appreciation_pivot!$A$13:$A$20,0),1+MATCH(F1806,INDEX(magic_bricks_appreciation_pivot!$B$13:$K$13,0),0))</f>
        <v>0.49881786187527283</v>
      </c>
      <c r="I1806" s="70">
        <f t="shared" si="297"/>
        <v>8915.6961912690949</v>
      </c>
      <c r="J1806">
        <v>34</v>
      </c>
      <c r="K1806">
        <v>2</v>
      </c>
      <c r="L1806">
        <v>2</v>
      </c>
      <c r="M1806">
        <v>4</v>
      </c>
      <c r="N1806" t="s">
        <v>168</v>
      </c>
      <c r="O1806" t="s">
        <v>155</v>
      </c>
      <c r="P1806" s="12">
        <v>27731</v>
      </c>
      <c r="Q1806" t="s">
        <v>169</v>
      </c>
      <c r="R1806" t="s">
        <v>165</v>
      </c>
      <c r="S1806" t="s">
        <v>162</v>
      </c>
      <c r="T1806" t="s">
        <v>171</v>
      </c>
      <c r="U1806">
        <v>2.1</v>
      </c>
      <c r="V1806">
        <v>4.5</v>
      </c>
      <c r="W1806">
        <v>2.8</v>
      </c>
      <c r="X1806">
        <v>3.1</v>
      </c>
      <c r="Y1806">
        <v>397656</v>
      </c>
      <c r="Z1806">
        <v>182922</v>
      </c>
      <c r="AA1806">
        <v>7953125</v>
      </c>
    </row>
    <row r="1807" spans="1:27">
      <c r="A1807" t="s">
        <v>1996</v>
      </c>
      <c r="B1807" t="s">
        <v>56</v>
      </c>
      <c r="C1807" t="s">
        <v>56</v>
      </c>
      <c r="D1807">
        <v>695</v>
      </c>
      <c r="E1807" s="12">
        <v>41006</v>
      </c>
      <c r="F1807" s="72">
        <f t="shared" si="294"/>
        <v>2012</v>
      </c>
      <c r="G1807" s="70">
        <f t="shared" si="295"/>
        <v>8848.071942446044</v>
      </c>
      <c r="H1807" s="70" cm="1">
        <f t="array" ref="H1807">INDEX(magic_bricks_appreciation_pivot!$A$13:$K$20,MATCH(C1807,magic_bricks_appreciation_pivot!$A$13:$A$20,0),1+MATCH(F1807,INDEX(magic_bricks_appreciation_pivot!$B$13:$K$13,0),0))</f>
        <v>0.4006045824602385</v>
      </c>
      <c r="I1807" s="70">
        <f t="shared" si="297"/>
        <v>12392.650108527792</v>
      </c>
      <c r="J1807">
        <v>165</v>
      </c>
      <c r="K1807">
        <v>1</v>
      </c>
      <c r="L1807">
        <v>1</v>
      </c>
      <c r="M1807">
        <v>2</v>
      </c>
      <c r="N1807" t="s">
        <v>168</v>
      </c>
      <c r="O1807" t="s">
        <v>155</v>
      </c>
      <c r="P1807" s="12">
        <v>35896</v>
      </c>
      <c r="Q1807" t="s">
        <v>169</v>
      </c>
      <c r="R1807" t="s">
        <v>170</v>
      </c>
      <c r="S1807" t="s">
        <v>158</v>
      </c>
      <c r="T1807" t="s">
        <v>159</v>
      </c>
      <c r="U1807">
        <v>4.5</v>
      </c>
      <c r="V1807">
        <v>4.9000000000000004</v>
      </c>
      <c r="W1807">
        <v>2.1</v>
      </c>
      <c r="X1807">
        <v>3.38</v>
      </c>
      <c r="Y1807">
        <v>215229</v>
      </c>
      <c r="Z1807">
        <v>6149</v>
      </c>
      <c r="AA1807">
        <v>6149410</v>
      </c>
    </row>
    <row r="1808" spans="1:27">
      <c r="A1808" t="s">
        <v>1997</v>
      </c>
      <c r="B1808" t="s">
        <v>39</v>
      </c>
      <c r="C1808" t="s">
        <v>39</v>
      </c>
      <c r="D1808">
        <v>1930</v>
      </c>
      <c r="E1808" s="12">
        <v>40225</v>
      </c>
      <c r="F1808" s="72">
        <f t="shared" si="294"/>
        <v>2010</v>
      </c>
      <c r="G1808" s="70">
        <f t="shared" si="295"/>
        <v>6767.2435233160622</v>
      </c>
      <c r="H1808" s="70" cm="1">
        <f t="array" ref="H1808">INDEX(magic_bricks_appreciation_pivot!$A$13:$K$20,MATCH(C1808,magic_bricks_appreciation_pivot!$A$13:$A$20,0),1+MATCH(F1808,INDEX(magic_bricks_appreciation_pivot!$B$13:$K$13,0),0))</f>
        <v>0.44211253020365898</v>
      </c>
      <c r="I1808" s="70">
        <f t="shared" si="297"/>
        <v>9759.1266799136502</v>
      </c>
      <c r="J1808">
        <v>163</v>
      </c>
      <c r="K1808">
        <v>2</v>
      </c>
      <c r="L1808">
        <v>1</v>
      </c>
      <c r="M1808">
        <v>5</v>
      </c>
      <c r="N1808" t="s">
        <v>176</v>
      </c>
      <c r="O1808" t="s">
        <v>161</v>
      </c>
      <c r="P1808" s="12">
        <v>24165</v>
      </c>
      <c r="Q1808" t="s">
        <v>194</v>
      </c>
      <c r="R1808" t="s">
        <v>177</v>
      </c>
      <c r="S1808" t="s">
        <v>162</v>
      </c>
      <c r="T1808" t="s">
        <v>182</v>
      </c>
      <c r="U1808">
        <v>2.1</v>
      </c>
      <c r="V1808">
        <v>3.5</v>
      </c>
      <c r="W1808">
        <v>2.2000000000000002</v>
      </c>
      <c r="X1808">
        <v>2.4900000000000002</v>
      </c>
      <c r="Y1808">
        <v>457127</v>
      </c>
      <c r="Z1808">
        <v>143669</v>
      </c>
      <c r="AA1808">
        <v>13060780</v>
      </c>
    </row>
    <row r="1809" spans="1:27">
      <c r="A1809" t="s">
        <v>1998</v>
      </c>
      <c r="B1809" t="s">
        <v>175</v>
      </c>
      <c r="C1809" t="s">
        <v>34</v>
      </c>
      <c r="D1809">
        <v>1042</v>
      </c>
      <c r="E1809" s="12">
        <v>41073</v>
      </c>
      <c r="F1809" s="72">
        <f t="shared" si="294"/>
        <v>2012</v>
      </c>
      <c r="G1809" s="70">
        <f t="shared" si="295"/>
        <v>10154.548944337812</v>
      </c>
      <c r="H1809" s="70" cm="1">
        <f t="array" ref="H1809">INDEX(magic_bricks_appreciation_pivot!$A$13:$K$20,MATCH(C1809,magic_bricks_appreciation_pivot!$A$13:$A$20,0),1+MATCH(F1809,INDEX(magic_bricks_appreciation_pivot!$B$13:$K$13,0),0))</f>
        <v>0.22606337179266398</v>
      </c>
      <c r="I1809" s="70">
        <f t="shared" si="297"/>
        <v>12450.120517728454</v>
      </c>
      <c r="J1809">
        <v>178</v>
      </c>
      <c r="K1809">
        <v>1</v>
      </c>
      <c r="L1809">
        <v>1</v>
      </c>
      <c r="M1809">
        <v>3</v>
      </c>
      <c r="N1809" t="s">
        <v>154</v>
      </c>
      <c r="O1809" t="s">
        <v>155</v>
      </c>
      <c r="P1809" s="12">
        <v>34503</v>
      </c>
      <c r="Q1809" t="s">
        <v>169</v>
      </c>
      <c r="R1809" t="s">
        <v>157</v>
      </c>
      <c r="S1809" t="s">
        <v>162</v>
      </c>
      <c r="T1809" t="s">
        <v>166</v>
      </c>
      <c r="U1809">
        <v>4.3</v>
      </c>
      <c r="V1809">
        <v>4</v>
      </c>
      <c r="W1809">
        <v>3.2</v>
      </c>
      <c r="X1809">
        <v>3.85</v>
      </c>
      <c r="Y1809">
        <v>296269</v>
      </c>
      <c r="Z1809">
        <v>158716</v>
      </c>
      <c r="AA1809">
        <v>10581040</v>
      </c>
    </row>
    <row r="1810" spans="1:27">
      <c r="A1810" t="s">
        <v>1999</v>
      </c>
      <c r="B1810" t="s">
        <v>75</v>
      </c>
      <c r="C1810" t="s">
        <v>75</v>
      </c>
      <c r="D1810">
        <v>1613</v>
      </c>
      <c r="E1810" s="12">
        <v>41012</v>
      </c>
      <c r="F1810" s="72">
        <f t="shared" si="294"/>
        <v>2012</v>
      </c>
      <c r="G1810" s="70">
        <f t="shared" si="295"/>
        <v>10873.168009919405</v>
      </c>
      <c r="H1810" s="70" cm="1">
        <f t="array" ref="H1810">INDEX(magic_bricks_appreciation_pivot!$A$13:$K$20,MATCH(C1810,magic_bricks_appreciation_pivot!$A$13:$A$20,0),1+MATCH(F1810,INDEX(magic_bricks_appreciation_pivot!$B$13:$K$13,0),0))</f>
        <v>0.4595405666106962</v>
      </c>
      <c r="I1810" s="70">
        <f t="shared" si="297"/>
        <v>15869.829798051065</v>
      </c>
      <c r="J1810">
        <v>178</v>
      </c>
      <c r="K1810">
        <v>1</v>
      </c>
      <c r="L1810">
        <v>1</v>
      </c>
      <c r="M1810">
        <v>4</v>
      </c>
      <c r="N1810" t="s">
        <v>176</v>
      </c>
      <c r="O1810" t="s">
        <v>161</v>
      </c>
      <c r="P1810" s="12">
        <v>38822</v>
      </c>
      <c r="Q1810" t="s">
        <v>156</v>
      </c>
      <c r="R1810" t="s">
        <v>177</v>
      </c>
      <c r="S1810" t="s">
        <v>158</v>
      </c>
      <c r="T1810" t="s">
        <v>163</v>
      </c>
      <c r="U1810">
        <v>4.5</v>
      </c>
      <c r="V1810">
        <v>4.9000000000000004</v>
      </c>
      <c r="W1810">
        <v>2.2999999999999998</v>
      </c>
      <c r="X1810">
        <v>3.61</v>
      </c>
      <c r="Y1810">
        <v>438461</v>
      </c>
      <c r="Z1810">
        <v>315692</v>
      </c>
      <c r="AA1810">
        <v>17538420</v>
      </c>
    </row>
    <row r="1811" spans="1:27">
      <c r="A1811" t="s">
        <v>2000</v>
      </c>
      <c r="B1811" t="s">
        <v>23</v>
      </c>
      <c r="C1811" t="s">
        <v>23</v>
      </c>
      <c r="D1811">
        <v>1270</v>
      </c>
      <c r="E1811" s="12">
        <v>40951</v>
      </c>
      <c r="F1811" s="72">
        <f t="shared" si="294"/>
        <v>2012</v>
      </c>
      <c r="G1811" s="70">
        <f t="shared" si="295"/>
        <v>7050</v>
      </c>
      <c r="H1811" s="70" cm="1">
        <f t="array" ref="H1811">INDEX(magic_bricks_appreciation_pivot!$A$13:$K$20,MATCH(C1811,magic_bricks_appreciation_pivot!$A$13:$A$20,0),1+MATCH(F1811,INDEX(magic_bricks_appreciation_pivot!$B$13:$K$13,0),0))</f>
        <v>0.26292059267573231</v>
      </c>
      <c r="I1811" s="70">
        <f t="shared" si="297"/>
        <v>8903.5901783639129</v>
      </c>
      <c r="J1811">
        <v>39</v>
      </c>
      <c r="K1811">
        <v>1</v>
      </c>
      <c r="L1811">
        <v>1</v>
      </c>
      <c r="M1811">
        <v>3</v>
      </c>
      <c r="N1811" t="s">
        <v>184</v>
      </c>
      <c r="O1811" t="s">
        <v>155</v>
      </c>
      <c r="P1811" s="12">
        <v>32921</v>
      </c>
      <c r="Q1811" t="s">
        <v>194</v>
      </c>
      <c r="R1811" t="s">
        <v>165</v>
      </c>
      <c r="S1811" t="s">
        <v>162</v>
      </c>
      <c r="T1811" t="s">
        <v>166</v>
      </c>
      <c r="U1811">
        <v>2.7</v>
      </c>
      <c r="V1811">
        <v>2.7</v>
      </c>
      <c r="W1811">
        <v>2.2999999999999998</v>
      </c>
      <c r="X1811">
        <v>2.54</v>
      </c>
      <c r="Y1811">
        <v>393954</v>
      </c>
      <c r="Z1811">
        <v>196977</v>
      </c>
      <c r="AA1811">
        <v>8953500</v>
      </c>
    </row>
    <row r="1812" spans="1:27">
      <c r="A1812" t="s">
        <v>2001</v>
      </c>
      <c r="B1812" t="s">
        <v>175</v>
      </c>
      <c r="C1812" t="s">
        <v>34</v>
      </c>
      <c r="D1812">
        <v>997</v>
      </c>
      <c r="E1812" s="12">
        <v>40424</v>
      </c>
      <c r="F1812" s="72">
        <f t="shared" si="294"/>
        <v>2010</v>
      </c>
      <c r="G1812" s="70">
        <f t="shared" si="295"/>
        <v>12092.477432296891</v>
      </c>
      <c r="H1812" s="70" cm="1">
        <f t="array" ref="H1812">INDEX(magic_bricks_appreciation_pivot!$A$13:$K$20,MATCH(C1812,magic_bricks_appreciation_pivot!$A$13:$A$20,0),1+MATCH(F1812,INDEX(magic_bricks_appreciation_pivot!$B$13:$K$13,0),0))</f>
        <v>0.46848170778869208</v>
      </c>
      <c r="I1812" s="70">
        <f t="shared" si="297"/>
        <v>17757.581911175555</v>
      </c>
      <c r="J1812">
        <v>114</v>
      </c>
      <c r="K1812">
        <v>1</v>
      </c>
      <c r="L1812">
        <v>1</v>
      </c>
      <c r="M1812">
        <v>3</v>
      </c>
      <c r="N1812" t="s">
        <v>176</v>
      </c>
      <c r="O1812" t="s">
        <v>155</v>
      </c>
      <c r="P1812" s="12">
        <v>25824</v>
      </c>
      <c r="Q1812" t="s">
        <v>156</v>
      </c>
      <c r="R1812" t="s">
        <v>165</v>
      </c>
      <c r="S1812" t="s">
        <v>162</v>
      </c>
      <c r="T1812" t="s">
        <v>163</v>
      </c>
      <c r="U1812">
        <v>2.8</v>
      </c>
      <c r="V1812">
        <v>3.8</v>
      </c>
      <c r="W1812">
        <v>5</v>
      </c>
      <c r="X1812">
        <v>3.86</v>
      </c>
      <c r="Y1812">
        <v>385798</v>
      </c>
      <c r="Z1812">
        <v>144674</v>
      </c>
      <c r="AA1812">
        <v>12056200</v>
      </c>
    </row>
    <row r="1813" spans="1:27">
      <c r="A1813" t="s">
        <v>2002</v>
      </c>
      <c r="B1813" t="s">
        <v>175</v>
      </c>
      <c r="C1813" t="s">
        <v>34</v>
      </c>
      <c r="D1813">
        <v>726</v>
      </c>
      <c r="E1813" s="12">
        <v>41790</v>
      </c>
      <c r="F1813" s="72">
        <f t="shared" si="294"/>
        <v>2014</v>
      </c>
      <c r="G1813" s="70">
        <f t="shared" si="295"/>
        <v>8651.0330578512403</v>
      </c>
      <c r="H1813" s="70" cm="1">
        <f t="array" ref="H1813">INDEX(magic_bricks_appreciation_pivot!$A$13:$K$20,MATCH(C1813,magic_bricks_appreciation_pivot!$A$13:$A$20,0),1+MATCH(F1813,INDEX(magic_bricks_appreciation_pivot!$B$13:$K$13,0),0))</f>
        <v>5.1040744021257752E-2</v>
      </c>
      <c r="I1813" s="70">
        <f t="shared" si="297"/>
        <v>9092.5882216764639</v>
      </c>
      <c r="J1813">
        <v>74</v>
      </c>
      <c r="K1813">
        <v>1</v>
      </c>
      <c r="L1813">
        <v>1</v>
      </c>
      <c r="M1813">
        <v>2</v>
      </c>
      <c r="N1813" t="s">
        <v>168</v>
      </c>
      <c r="O1813" t="s">
        <v>161</v>
      </c>
      <c r="P1813" s="12">
        <v>37775</v>
      </c>
      <c r="Q1813" t="s">
        <v>194</v>
      </c>
      <c r="R1813" t="s">
        <v>165</v>
      </c>
      <c r="S1813" t="s">
        <v>178</v>
      </c>
      <c r="T1813" t="s">
        <v>166</v>
      </c>
      <c r="U1813">
        <v>3.8</v>
      </c>
      <c r="V1813">
        <v>3.4</v>
      </c>
      <c r="W1813">
        <v>2.7</v>
      </c>
      <c r="X1813">
        <v>3.31</v>
      </c>
      <c r="Y1813">
        <v>163297</v>
      </c>
      <c r="Z1813">
        <v>37684</v>
      </c>
      <c r="AA1813">
        <v>6280650</v>
      </c>
    </row>
    <row r="1814" spans="1:27" hidden="1">
      <c r="A1814" t="s">
        <v>2003</v>
      </c>
      <c r="B1814" t="s">
        <v>51</v>
      </c>
      <c r="C1814" t="s">
        <v>51</v>
      </c>
      <c r="D1814">
        <v>1853</v>
      </c>
      <c r="E1814" s="12">
        <v>39887</v>
      </c>
      <c r="F1814" s="72">
        <f t="shared" si="294"/>
        <v>2009</v>
      </c>
      <c r="G1814" s="70">
        <f t="shared" si="295"/>
        <v>5406.2493254182409</v>
      </c>
      <c r="H1814" s="70" t="e" cm="1">
        <f t="array" ref="H1814">INDEX(magic_bricks_appreciation_pivot!$A$13:$K$20,MATCH(C1814,magic_bricks_appreciation_pivot!$A$13:$A$20,0),1+MATCH(F1814,INDEX(magic_bricks_appreciation_pivot!$B$13:$K$13,0),0))</f>
        <v>#N/A</v>
      </c>
      <c r="I1814" s="70"/>
      <c r="J1814">
        <v>73</v>
      </c>
      <c r="K1814">
        <v>3</v>
      </c>
      <c r="L1814">
        <v>2</v>
      </c>
      <c r="M1814">
        <v>5</v>
      </c>
      <c r="N1814" t="s">
        <v>184</v>
      </c>
      <c r="O1814" t="s">
        <v>161</v>
      </c>
      <c r="P1814" s="12">
        <v>36602</v>
      </c>
      <c r="Q1814" t="s">
        <v>169</v>
      </c>
      <c r="R1814" t="s">
        <v>177</v>
      </c>
      <c r="S1814" t="s">
        <v>178</v>
      </c>
      <c r="T1814" t="s">
        <v>163</v>
      </c>
      <c r="U1814">
        <v>2.7</v>
      </c>
      <c r="V1814">
        <v>2</v>
      </c>
      <c r="W1814">
        <v>4.5</v>
      </c>
      <c r="X1814">
        <v>2.93</v>
      </c>
      <c r="Y1814">
        <v>340605</v>
      </c>
      <c r="Z1814">
        <v>140249</v>
      </c>
      <c r="AA1814">
        <v>10017780</v>
      </c>
    </row>
    <row r="1815" spans="1:27" hidden="1">
      <c r="A1815" t="s">
        <v>2004</v>
      </c>
      <c r="B1815" t="s">
        <v>51</v>
      </c>
      <c r="C1815" t="s">
        <v>51</v>
      </c>
      <c r="D1815">
        <v>1591</v>
      </c>
      <c r="E1815" s="12">
        <v>38735</v>
      </c>
      <c r="F1815" s="72">
        <f t="shared" si="294"/>
        <v>2006</v>
      </c>
      <c r="G1815" s="70">
        <f t="shared" si="295"/>
        <v>5250.6788183532371</v>
      </c>
      <c r="H1815" s="70" t="e" cm="1">
        <f t="array" ref="H1815">INDEX(magic_bricks_appreciation_pivot!$A$13:$K$20,MATCH(C1815,magic_bricks_appreciation_pivot!$A$13:$A$20,0),1+MATCH(F1815,INDEX(magic_bricks_appreciation_pivot!$B$13:$K$13,0),0))</f>
        <v>#N/A</v>
      </c>
      <c r="I1815" s="70"/>
      <c r="J1815">
        <v>27</v>
      </c>
      <c r="K1815">
        <v>2</v>
      </c>
      <c r="L1815">
        <v>1</v>
      </c>
      <c r="M1815">
        <v>4</v>
      </c>
      <c r="N1815" t="s">
        <v>184</v>
      </c>
      <c r="O1815" t="s">
        <v>161</v>
      </c>
      <c r="P1815" s="12">
        <v>31800</v>
      </c>
      <c r="Q1815" t="s">
        <v>194</v>
      </c>
      <c r="R1815" t="s">
        <v>170</v>
      </c>
      <c r="S1815" t="s">
        <v>158</v>
      </c>
      <c r="T1815" t="s">
        <v>171</v>
      </c>
      <c r="U1815">
        <v>3</v>
      </c>
      <c r="V1815">
        <v>3.7</v>
      </c>
      <c r="W1815">
        <v>3.6</v>
      </c>
      <c r="X1815">
        <v>3.5</v>
      </c>
      <c r="Y1815">
        <v>309092</v>
      </c>
      <c r="Z1815">
        <v>158723</v>
      </c>
      <c r="AA1815">
        <v>8353830</v>
      </c>
    </row>
    <row r="1816" spans="1:27" hidden="1">
      <c r="A1816" t="s">
        <v>2005</v>
      </c>
      <c r="B1816" t="s">
        <v>39</v>
      </c>
      <c r="C1816" t="s">
        <v>39</v>
      </c>
      <c r="D1816">
        <v>1980</v>
      </c>
      <c r="E1816" s="12">
        <v>39101</v>
      </c>
      <c r="F1816" s="72">
        <f t="shared" si="294"/>
        <v>2007</v>
      </c>
      <c r="G1816" s="70">
        <f t="shared" si="295"/>
        <v>7238.7828282828286</v>
      </c>
      <c r="H1816" s="70" t="e" cm="1">
        <f t="array" ref="H1816">INDEX(magic_bricks_appreciation_pivot!$A$13:$K$20,MATCH(C1816,magic_bricks_appreciation_pivot!$A$13:$A$20,0),1+MATCH(F1816,INDEX(magic_bricks_appreciation_pivot!$B$13:$K$13,0),0))</f>
        <v>#N/A</v>
      </c>
      <c r="I1816" s="70"/>
      <c r="J1816">
        <v>48</v>
      </c>
      <c r="K1816">
        <v>2</v>
      </c>
      <c r="L1816">
        <v>1</v>
      </c>
      <c r="M1816">
        <v>5</v>
      </c>
      <c r="N1816" t="s">
        <v>168</v>
      </c>
      <c r="O1816" t="s">
        <v>161</v>
      </c>
      <c r="P1816" s="12">
        <v>27421</v>
      </c>
      <c r="Q1816" t="s">
        <v>169</v>
      </c>
      <c r="R1816" t="s">
        <v>165</v>
      </c>
      <c r="S1816" t="s">
        <v>162</v>
      </c>
      <c r="T1816" t="s">
        <v>166</v>
      </c>
      <c r="U1816">
        <v>3.3</v>
      </c>
      <c r="V1816">
        <v>2.2000000000000002</v>
      </c>
      <c r="W1816">
        <v>4.3</v>
      </c>
      <c r="X1816">
        <v>3.4249999999999998</v>
      </c>
      <c r="Y1816">
        <v>515980</v>
      </c>
      <c r="Z1816">
        <v>200659</v>
      </c>
      <c r="AA1816">
        <v>14332790</v>
      </c>
    </row>
    <row r="1817" spans="1:27">
      <c r="A1817" t="s">
        <v>2006</v>
      </c>
      <c r="B1817" t="s">
        <v>201</v>
      </c>
      <c r="C1817" t="s">
        <v>201</v>
      </c>
      <c r="D1817">
        <v>2226</v>
      </c>
      <c r="E1817" s="12">
        <v>40891</v>
      </c>
      <c r="F1817" s="72">
        <f t="shared" si="294"/>
        <v>2011</v>
      </c>
      <c r="G1817" s="70">
        <f t="shared" si="295"/>
        <v>5242.767295597484</v>
      </c>
      <c r="H1817" s="70" cm="1">
        <f t="array" ref="H1817">INDEX(magic_bricks_appreciation_pivot!$A$13:$K$20,MATCH(C1817,magic_bricks_appreciation_pivot!$A$13:$A$20,0),1+MATCH(F1817,INDEX(magic_bricks_appreciation_pivot!$B$13:$K$13,0),0))</f>
        <v>0.57884713052310821</v>
      </c>
      <c r="I1817" s="70">
        <f t="shared" ref="I1817:I1819" si="298">G1817+G1817*H1817</f>
        <v>8277.5281006544828</v>
      </c>
      <c r="J1817">
        <v>138</v>
      </c>
      <c r="K1817">
        <v>4</v>
      </c>
      <c r="L1817">
        <v>2</v>
      </c>
      <c r="M1817">
        <v>6</v>
      </c>
      <c r="N1817" t="s">
        <v>168</v>
      </c>
      <c r="O1817" t="s">
        <v>155</v>
      </c>
      <c r="P1817" s="12">
        <v>29941</v>
      </c>
      <c r="Q1817" t="s">
        <v>194</v>
      </c>
      <c r="R1817" t="s">
        <v>170</v>
      </c>
      <c r="S1817" t="s">
        <v>158</v>
      </c>
      <c r="T1817" t="s">
        <v>166</v>
      </c>
      <c r="U1817">
        <v>2.8</v>
      </c>
      <c r="V1817">
        <v>3</v>
      </c>
      <c r="W1817">
        <v>4.5999999999999996</v>
      </c>
      <c r="X1817">
        <v>3.58</v>
      </c>
      <c r="Y1817">
        <v>571850</v>
      </c>
      <c r="Z1817">
        <v>116704</v>
      </c>
      <c r="AA1817">
        <v>11670400</v>
      </c>
    </row>
    <row r="1818" spans="1:27">
      <c r="A1818" t="s">
        <v>2007</v>
      </c>
      <c r="B1818" t="s">
        <v>56</v>
      </c>
      <c r="C1818" t="s">
        <v>56</v>
      </c>
      <c r="D1818">
        <v>808</v>
      </c>
      <c r="E1818" s="12">
        <v>40813</v>
      </c>
      <c r="F1818" s="72">
        <f t="shared" si="294"/>
        <v>2011</v>
      </c>
      <c r="G1818" s="70">
        <f t="shared" si="295"/>
        <v>14788.471534653465</v>
      </c>
      <c r="H1818" s="70" cm="1">
        <f t="array" ref="H1818">INDEX(magic_bricks_appreciation_pivot!$A$13:$K$20,MATCH(C1818,magic_bricks_appreciation_pivot!$A$13:$A$20,0),1+MATCH(F1818,INDEX(magic_bricks_appreciation_pivot!$B$13:$K$13,0),0))</f>
        <v>0.33228770983948047</v>
      </c>
      <c r="I1818" s="70">
        <f t="shared" si="298"/>
        <v>19702.498872929813</v>
      </c>
      <c r="J1818">
        <v>88</v>
      </c>
      <c r="K1818">
        <v>1</v>
      </c>
      <c r="L1818">
        <v>1</v>
      </c>
      <c r="M1818">
        <v>3</v>
      </c>
      <c r="N1818" t="s">
        <v>184</v>
      </c>
      <c r="O1818" t="s">
        <v>161</v>
      </c>
      <c r="P1818" s="12">
        <v>33878</v>
      </c>
      <c r="Q1818" t="s">
        <v>156</v>
      </c>
      <c r="R1818" t="s">
        <v>165</v>
      </c>
      <c r="S1818" t="s">
        <v>158</v>
      </c>
      <c r="T1818" t="s">
        <v>182</v>
      </c>
      <c r="U1818">
        <v>3.9</v>
      </c>
      <c r="V1818">
        <v>2.6</v>
      </c>
      <c r="W1818">
        <v>4.5999999999999996</v>
      </c>
      <c r="X1818">
        <v>3.99</v>
      </c>
      <c r="Y1818">
        <v>430167</v>
      </c>
      <c r="Z1818">
        <v>143389</v>
      </c>
      <c r="AA1818">
        <v>11949085</v>
      </c>
    </row>
    <row r="1819" spans="1:27">
      <c r="A1819" t="s">
        <v>2008</v>
      </c>
      <c r="B1819" t="s">
        <v>23</v>
      </c>
      <c r="C1819" t="s">
        <v>23</v>
      </c>
      <c r="D1819">
        <v>1376</v>
      </c>
      <c r="E1819" s="12">
        <v>40975</v>
      </c>
      <c r="F1819" s="72">
        <f t="shared" si="294"/>
        <v>2012</v>
      </c>
      <c r="G1819" s="70">
        <f t="shared" si="295"/>
        <v>5890.4433139534885</v>
      </c>
      <c r="H1819" s="70" cm="1">
        <f t="array" ref="H1819">INDEX(magic_bricks_appreciation_pivot!$A$13:$K$20,MATCH(C1819,magic_bricks_appreciation_pivot!$A$13:$A$20,0),1+MATCH(F1819,INDEX(magic_bricks_appreciation_pivot!$B$13:$K$13,0),0))</f>
        <v>0.26292059267573231</v>
      </c>
      <c r="I1819" s="70">
        <f t="shared" si="298"/>
        <v>7439.1621611809442</v>
      </c>
      <c r="J1819">
        <v>181</v>
      </c>
      <c r="K1819">
        <v>2</v>
      </c>
      <c r="L1819">
        <v>2</v>
      </c>
      <c r="M1819">
        <v>4</v>
      </c>
      <c r="N1819" t="s">
        <v>184</v>
      </c>
      <c r="O1819" t="s">
        <v>161</v>
      </c>
      <c r="P1819" s="12">
        <v>34040</v>
      </c>
      <c r="Q1819" t="s">
        <v>194</v>
      </c>
      <c r="R1819" t="s">
        <v>170</v>
      </c>
      <c r="S1819" t="s">
        <v>178</v>
      </c>
      <c r="T1819" t="s">
        <v>182</v>
      </c>
      <c r="U1819">
        <v>2.4</v>
      </c>
      <c r="V1819">
        <v>2.8</v>
      </c>
      <c r="W1819">
        <v>5</v>
      </c>
      <c r="X1819">
        <v>3.56</v>
      </c>
      <c r="Y1819">
        <v>356631</v>
      </c>
      <c r="Z1819">
        <v>129684</v>
      </c>
      <c r="AA1819">
        <v>8105250</v>
      </c>
    </row>
    <row r="1820" spans="1:27" hidden="1">
      <c r="A1820" t="s">
        <v>2009</v>
      </c>
      <c r="B1820" t="s">
        <v>75</v>
      </c>
      <c r="D1820">
        <v>1868</v>
      </c>
      <c r="E1820" s="12">
        <v>39224</v>
      </c>
      <c r="F1820" s="72">
        <f t="shared" si="294"/>
        <v>2007</v>
      </c>
      <c r="G1820" s="70">
        <f t="shared" si="295"/>
        <v>10724.544967880085</v>
      </c>
      <c r="H1820" s="70" t="e" cm="1">
        <f t="array" ref="H1820">INDEX(magic_bricks_appreciation_pivot!$A$13:$K$20,MATCH(C1820,magic_bricks_appreciation_pivot!$A$13:$A$20,0),1+MATCH(F1820,INDEX(magic_bricks_appreciation_pivot!$B$13:$K$13,0),0))</f>
        <v>#N/A</v>
      </c>
      <c r="I1820" s="70"/>
      <c r="J1820">
        <v>197</v>
      </c>
      <c r="K1820">
        <v>2</v>
      </c>
      <c r="L1820">
        <v>1</v>
      </c>
      <c r="M1820">
        <v>5</v>
      </c>
      <c r="N1820" t="s">
        <v>193</v>
      </c>
      <c r="O1820" t="s">
        <v>161</v>
      </c>
      <c r="P1820" s="12">
        <v>24624</v>
      </c>
      <c r="Q1820" t="s">
        <v>156</v>
      </c>
      <c r="R1820" t="s">
        <v>170</v>
      </c>
      <c r="S1820" t="s">
        <v>162</v>
      </c>
      <c r="T1820" t="s">
        <v>163</v>
      </c>
      <c r="U1820">
        <v>2.2999999999999998</v>
      </c>
      <c r="V1820">
        <v>2.5</v>
      </c>
      <c r="W1820">
        <v>2.4</v>
      </c>
      <c r="X1820">
        <v>2.395</v>
      </c>
      <c r="Y1820">
        <v>781305</v>
      </c>
      <c r="Z1820">
        <v>340569</v>
      </c>
      <c r="AA1820">
        <v>20033450</v>
      </c>
    </row>
    <row r="1821" spans="1:27">
      <c r="A1821" t="s">
        <v>2010</v>
      </c>
      <c r="B1821" t="s">
        <v>23</v>
      </c>
      <c r="C1821" t="s">
        <v>23</v>
      </c>
      <c r="D1821">
        <v>1311</v>
      </c>
      <c r="E1821" s="12">
        <v>40331</v>
      </c>
      <c r="F1821" s="72">
        <f t="shared" si="294"/>
        <v>2010</v>
      </c>
      <c r="G1821" s="70">
        <f t="shared" si="295"/>
        <v>4982.6468344774985</v>
      </c>
      <c r="H1821" s="70" cm="1">
        <f t="array" ref="H1821">INDEX(magic_bricks_appreciation_pivot!$A$13:$K$20,MATCH(C1821,magic_bricks_appreciation_pivot!$A$13:$A$20,0),1+MATCH(F1821,INDEX(magic_bricks_appreciation_pivot!$B$13:$K$13,0),0))</f>
        <v>0.49881786187527283</v>
      </c>
      <c r="I1821" s="70">
        <f>G1821+G1821*H1821</f>
        <v>7468.0800749311602</v>
      </c>
      <c r="J1821">
        <v>48</v>
      </c>
      <c r="K1821">
        <v>1</v>
      </c>
      <c r="L1821">
        <v>1</v>
      </c>
      <c r="M1821">
        <v>3</v>
      </c>
      <c r="N1821" t="s">
        <v>168</v>
      </c>
      <c r="O1821" t="s">
        <v>161</v>
      </c>
      <c r="P1821" s="12">
        <v>29746</v>
      </c>
      <c r="Q1821" t="s">
        <v>194</v>
      </c>
      <c r="R1821" t="s">
        <v>177</v>
      </c>
      <c r="S1821" t="s">
        <v>158</v>
      </c>
      <c r="T1821" t="s">
        <v>163</v>
      </c>
      <c r="U1821">
        <v>4</v>
      </c>
      <c r="V1821">
        <v>3.6</v>
      </c>
      <c r="W1821">
        <v>2.7</v>
      </c>
      <c r="X1821">
        <v>3.36</v>
      </c>
      <c r="Y1821">
        <v>261290</v>
      </c>
      <c r="Z1821">
        <v>84919</v>
      </c>
      <c r="AA1821">
        <v>6532250</v>
      </c>
    </row>
    <row r="1822" spans="1:27" hidden="1">
      <c r="A1822" t="s">
        <v>2011</v>
      </c>
      <c r="B1822" t="s">
        <v>56</v>
      </c>
      <c r="C1822" t="s">
        <v>56</v>
      </c>
      <c r="D1822">
        <v>805</v>
      </c>
      <c r="E1822" s="12">
        <v>39840</v>
      </c>
      <c r="F1822" s="72">
        <f t="shared" si="294"/>
        <v>2009</v>
      </c>
      <c r="G1822" s="70">
        <f t="shared" si="295"/>
        <v>11098.639751552795</v>
      </c>
      <c r="H1822" s="70" t="e" cm="1">
        <f t="array" ref="H1822">INDEX(magic_bricks_appreciation_pivot!$A$13:$K$20,MATCH(C1822,magic_bricks_appreciation_pivot!$A$13:$A$20,0),1+MATCH(F1822,INDEX(magic_bricks_appreciation_pivot!$B$13:$K$13,0),0))</f>
        <v>#N/A</v>
      </c>
      <c r="I1822" s="70"/>
      <c r="J1822">
        <v>63</v>
      </c>
      <c r="K1822">
        <v>1</v>
      </c>
      <c r="L1822">
        <v>1</v>
      </c>
      <c r="M1822">
        <v>3</v>
      </c>
      <c r="N1822" t="s">
        <v>184</v>
      </c>
      <c r="O1822" t="s">
        <v>155</v>
      </c>
      <c r="P1822" s="12">
        <v>29985</v>
      </c>
      <c r="Q1822" t="s">
        <v>169</v>
      </c>
      <c r="R1822" t="s">
        <v>157</v>
      </c>
      <c r="S1822" t="s">
        <v>162</v>
      </c>
      <c r="T1822" t="s">
        <v>171</v>
      </c>
      <c r="U1822">
        <v>2.6</v>
      </c>
      <c r="V1822">
        <v>3.5</v>
      </c>
      <c r="W1822">
        <v>4.0999999999999996</v>
      </c>
      <c r="X1822">
        <v>3.53</v>
      </c>
      <c r="Y1822">
        <v>321639</v>
      </c>
      <c r="Z1822">
        <v>35738</v>
      </c>
      <c r="AA1822">
        <v>8934405</v>
      </c>
    </row>
    <row r="1823" spans="1:27">
      <c r="A1823" t="s">
        <v>2012</v>
      </c>
      <c r="B1823" t="s">
        <v>175</v>
      </c>
      <c r="C1823" t="s">
        <v>34</v>
      </c>
      <c r="D1823">
        <v>706</v>
      </c>
      <c r="E1823" s="12">
        <v>41535</v>
      </c>
      <c r="F1823" s="72">
        <f t="shared" si="294"/>
        <v>2013</v>
      </c>
      <c r="G1823" s="70">
        <f t="shared" si="295"/>
        <v>11075.028328611897</v>
      </c>
      <c r="H1823" s="70" cm="1">
        <f t="array" ref="H1823">INDEX(magic_bricks_appreciation_pivot!$A$13:$K$20,MATCH(C1823,magic_bricks_appreciation_pivot!$A$13:$A$20,0),1+MATCH(F1823,INDEX(magic_bricks_appreciation_pivot!$B$13:$K$13,0),0))</f>
        <v>0.11656080922135968</v>
      </c>
      <c r="I1823" s="70">
        <f t="shared" ref="I1823:I1825" si="299">G1823+G1823*H1823</f>
        <v>12365.942592744383</v>
      </c>
      <c r="J1823">
        <v>100</v>
      </c>
      <c r="K1823">
        <v>1</v>
      </c>
      <c r="L1823">
        <v>1</v>
      </c>
      <c r="M1823">
        <v>2</v>
      </c>
      <c r="N1823" t="s">
        <v>193</v>
      </c>
      <c r="O1823" t="s">
        <v>161</v>
      </c>
      <c r="P1823" s="12">
        <v>29490</v>
      </c>
      <c r="Q1823" t="s">
        <v>169</v>
      </c>
      <c r="R1823" t="s">
        <v>157</v>
      </c>
      <c r="S1823" t="s">
        <v>158</v>
      </c>
      <c r="T1823" t="s">
        <v>182</v>
      </c>
      <c r="U1823">
        <v>2</v>
      </c>
      <c r="V1823">
        <v>2.9</v>
      </c>
      <c r="W1823">
        <v>4.8</v>
      </c>
      <c r="X1823">
        <v>3.2</v>
      </c>
      <c r="Y1823">
        <v>195474</v>
      </c>
      <c r="Z1823">
        <v>93828</v>
      </c>
      <c r="AA1823">
        <v>7818970</v>
      </c>
    </row>
    <row r="1824" spans="1:27">
      <c r="A1824" t="s">
        <v>2013</v>
      </c>
      <c r="B1824" t="s">
        <v>23</v>
      </c>
      <c r="C1824" t="s">
        <v>23</v>
      </c>
      <c r="D1824">
        <v>1464</v>
      </c>
      <c r="E1824" s="12">
        <v>40372</v>
      </c>
      <c r="F1824" s="72">
        <f t="shared" si="294"/>
        <v>2010</v>
      </c>
      <c r="G1824" s="70">
        <f t="shared" si="295"/>
        <v>4284.6653005464477</v>
      </c>
      <c r="H1824" s="70" cm="1">
        <f t="array" ref="H1824">INDEX(magic_bricks_appreciation_pivot!$A$13:$K$20,MATCH(C1824,magic_bricks_appreciation_pivot!$A$13:$A$20,0),1+MATCH(F1824,INDEX(magic_bricks_appreciation_pivot!$B$13:$K$13,0),0))</f>
        <v>0.49881786187527283</v>
      </c>
      <c r="I1824" s="70">
        <f t="shared" si="299"/>
        <v>6421.9328846162007</v>
      </c>
      <c r="J1824">
        <v>184</v>
      </c>
      <c r="K1824">
        <v>2</v>
      </c>
      <c r="L1824">
        <v>2</v>
      </c>
      <c r="M1824">
        <v>4</v>
      </c>
      <c r="N1824" t="s">
        <v>193</v>
      </c>
      <c r="O1824" t="s">
        <v>161</v>
      </c>
      <c r="P1824" s="12">
        <v>38547</v>
      </c>
      <c r="Q1824" t="s">
        <v>169</v>
      </c>
      <c r="R1824" t="s">
        <v>165</v>
      </c>
      <c r="S1824" t="s">
        <v>158</v>
      </c>
      <c r="T1824" t="s">
        <v>159</v>
      </c>
      <c r="U1824">
        <v>4.5999999999999996</v>
      </c>
      <c r="V1824">
        <v>2.7</v>
      </c>
      <c r="W1824">
        <v>3.9</v>
      </c>
      <c r="X1824">
        <v>3.75</v>
      </c>
      <c r="Y1824">
        <v>219546</v>
      </c>
      <c r="Z1824">
        <v>87819</v>
      </c>
      <c r="AA1824">
        <v>6272750</v>
      </c>
    </row>
    <row r="1825" spans="1:27">
      <c r="A1825" t="s">
        <v>2014</v>
      </c>
      <c r="B1825" t="s">
        <v>56</v>
      </c>
      <c r="C1825" t="s">
        <v>56</v>
      </c>
      <c r="D1825">
        <v>648</v>
      </c>
      <c r="E1825" s="12">
        <v>40983</v>
      </c>
      <c r="F1825" s="72">
        <f t="shared" si="294"/>
        <v>2012</v>
      </c>
      <c r="G1825" s="70">
        <f t="shared" si="295"/>
        <v>16009.583333333334</v>
      </c>
      <c r="H1825" s="70" cm="1">
        <f t="array" ref="H1825">INDEX(magic_bricks_appreciation_pivot!$A$13:$K$20,MATCH(C1825,magic_bricks_appreciation_pivot!$A$13:$A$20,0),1+MATCH(F1825,INDEX(magic_bricks_appreciation_pivot!$B$13:$K$13,0),0))</f>
        <v>0.4006045824602385</v>
      </c>
      <c r="I1825" s="70">
        <f t="shared" si="299"/>
        <v>22423.095779945728</v>
      </c>
      <c r="J1825">
        <v>143</v>
      </c>
      <c r="K1825">
        <v>1</v>
      </c>
      <c r="L1825">
        <v>1</v>
      </c>
      <c r="M1825">
        <v>2</v>
      </c>
      <c r="N1825" t="s">
        <v>168</v>
      </c>
      <c r="O1825" t="s">
        <v>161</v>
      </c>
      <c r="P1825" s="12">
        <v>28573</v>
      </c>
      <c r="Q1825" t="s">
        <v>156</v>
      </c>
      <c r="R1825" t="s">
        <v>177</v>
      </c>
      <c r="S1825" t="s">
        <v>162</v>
      </c>
      <c r="T1825" t="s">
        <v>182</v>
      </c>
      <c r="U1825">
        <v>4</v>
      </c>
      <c r="V1825">
        <v>3.9</v>
      </c>
      <c r="W1825">
        <v>4.3</v>
      </c>
      <c r="X1825">
        <v>4.13</v>
      </c>
      <c r="Y1825">
        <v>383846</v>
      </c>
      <c r="Z1825">
        <v>82994</v>
      </c>
      <c r="AA1825">
        <v>10374210</v>
      </c>
    </row>
    <row r="1826" spans="1:27" hidden="1">
      <c r="A1826" t="s">
        <v>2015</v>
      </c>
      <c r="B1826" t="s">
        <v>51</v>
      </c>
      <c r="C1826" t="s">
        <v>51</v>
      </c>
      <c r="D1826">
        <v>1917</v>
      </c>
      <c r="E1826" s="12">
        <v>39576</v>
      </c>
      <c r="F1826" s="72">
        <f t="shared" si="294"/>
        <v>2008</v>
      </c>
      <c r="G1826" s="70">
        <f t="shared" si="295"/>
        <v>5780.6572769953054</v>
      </c>
      <c r="H1826" s="70" t="e" cm="1">
        <f t="array" ref="H1826">INDEX(magic_bricks_appreciation_pivot!$A$13:$K$20,MATCH(C1826,magic_bricks_appreciation_pivot!$A$13:$A$20,0),1+MATCH(F1826,INDEX(magic_bricks_appreciation_pivot!$B$13:$K$13,0),0))</f>
        <v>#N/A</v>
      </c>
      <c r="I1826" s="70"/>
      <c r="J1826">
        <v>182</v>
      </c>
      <c r="K1826">
        <v>3</v>
      </c>
      <c r="L1826">
        <v>2</v>
      </c>
      <c r="M1826">
        <v>5</v>
      </c>
      <c r="N1826" t="s">
        <v>176</v>
      </c>
      <c r="O1826" t="s">
        <v>155</v>
      </c>
      <c r="P1826" s="12">
        <v>37386</v>
      </c>
      <c r="Q1826" t="s">
        <v>194</v>
      </c>
      <c r="R1826" t="s">
        <v>165</v>
      </c>
      <c r="S1826" t="s">
        <v>178</v>
      </c>
      <c r="T1826" t="s">
        <v>182</v>
      </c>
      <c r="U1826">
        <v>3.7</v>
      </c>
      <c r="V1826">
        <v>4.9000000000000004</v>
      </c>
      <c r="W1826">
        <v>4.7</v>
      </c>
      <c r="X1826">
        <v>4.54</v>
      </c>
      <c r="Y1826">
        <v>354609</v>
      </c>
      <c r="Z1826">
        <v>144060</v>
      </c>
      <c r="AA1826">
        <v>11081520</v>
      </c>
    </row>
    <row r="1827" spans="1:27" hidden="1">
      <c r="A1827" t="s">
        <v>2016</v>
      </c>
      <c r="B1827" t="s">
        <v>56</v>
      </c>
      <c r="C1827" t="s">
        <v>56</v>
      </c>
      <c r="D1827">
        <v>1018</v>
      </c>
      <c r="E1827" s="12">
        <v>40091</v>
      </c>
      <c r="F1827" s="72">
        <f t="shared" si="294"/>
        <v>2009</v>
      </c>
      <c r="G1827" s="70">
        <f t="shared" si="295"/>
        <v>9050.4125736738697</v>
      </c>
      <c r="H1827" s="70" t="e" cm="1">
        <f t="array" ref="H1827">INDEX(magic_bricks_appreciation_pivot!$A$13:$K$20,MATCH(C1827,magic_bricks_appreciation_pivot!$A$13:$A$20,0),1+MATCH(F1827,INDEX(magic_bricks_appreciation_pivot!$B$13:$K$13,0),0))</f>
        <v>#N/A</v>
      </c>
      <c r="I1827" s="70"/>
      <c r="J1827">
        <v>66</v>
      </c>
      <c r="K1827">
        <v>1</v>
      </c>
      <c r="L1827">
        <v>1</v>
      </c>
      <c r="M1827">
        <v>3</v>
      </c>
      <c r="N1827" t="s">
        <v>168</v>
      </c>
      <c r="O1827" t="s">
        <v>155</v>
      </c>
      <c r="P1827" s="12">
        <v>37171</v>
      </c>
      <c r="Q1827" t="s">
        <v>169</v>
      </c>
      <c r="R1827" t="s">
        <v>157</v>
      </c>
      <c r="S1827" t="s">
        <v>178</v>
      </c>
      <c r="T1827" t="s">
        <v>163</v>
      </c>
      <c r="U1827">
        <v>3.6</v>
      </c>
      <c r="V1827">
        <v>4.4000000000000004</v>
      </c>
      <c r="W1827">
        <v>3</v>
      </c>
      <c r="X1827">
        <v>3.46</v>
      </c>
      <c r="Y1827">
        <v>350106</v>
      </c>
      <c r="Z1827">
        <v>128986</v>
      </c>
      <c r="AA1827">
        <v>9213320</v>
      </c>
    </row>
    <row r="1828" spans="1:27">
      <c r="A1828" t="s">
        <v>2017</v>
      </c>
      <c r="B1828" t="s">
        <v>39</v>
      </c>
      <c r="C1828" t="s">
        <v>39</v>
      </c>
      <c r="D1828">
        <v>1694</v>
      </c>
      <c r="E1828" s="12">
        <v>40678</v>
      </c>
      <c r="F1828" s="72">
        <f t="shared" si="294"/>
        <v>2011</v>
      </c>
      <c r="G1828" s="70">
        <f t="shared" si="295"/>
        <v>11130.6080283353</v>
      </c>
      <c r="H1828" s="70" cm="1">
        <f t="array" ref="H1828">INDEX(magic_bricks_appreciation_pivot!$A$13:$K$20,MATCH(C1828,magic_bricks_appreciation_pivot!$A$13:$A$20,0),1+MATCH(F1828,INDEX(magic_bricks_appreciation_pivot!$B$13:$K$13,0),0))</f>
        <v>0.32133594787779113</v>
      </c>
      <c r="I1828" s="70">
        <f>G1828+G1828*H1828</f>
        <v>14707.272509576576</v>
      </c>
      <c r="J1828">
        <v>167</v>
      </c>
      <c r="K1828">
        <v>1</v>
      </c>
      <c r="L1828">
        <v>1</v>
      </c>
      <c r="M1828">
        <v>4</v>
      </c>
      <c r="N1828" t="s">
        <v>176</v>
      </c>
      <c r="O1828" t="s">
        <v>155</v>
      </c>
      <c r="P1828" s="12">
        <v>27903</v>
      </c>
      <c r="Q1828" t="s">
        <v>156</v>
      </c>
      <c r="R1828" t="s">
        <v>157</v>
      </c>
      <c r="S1828" t="s">
        <v>158</v>
      </c>
      <c r="T1828" t="s">
        <v>163</v>
      </c>
      <c r="U1828">
        <v>3.3</v>
      </c>
      <c r="V1828">
        <v>4.5999999999999996</v>
      </c>
      <c r="W1828">
        <v>3.1</v>
      </c>
      <c r="X1828">
        <v>3.5449999999999999</v>
      </c>
      <c r="Y1828">
        <v>659934</v>
      </c>
      <c r="Z1828">
        <v>94276</v>
      </c>
      <c r="AA1828">
        <v>18855250</v>
      </c>
    </row>
    <row r="1829" spans="1:27" hidden="1">
      <c r="A1829" t="s">
        <v>2018</v>
      </c>
      <c r="B1829" t="s">
        <v>175</v>
      </c>
      <c r="C1829" t="s">
        <v>34</v>
      </c>
      <c r="D1829">
        <v>1112</v>
      </c>
      <c r="E1829" s="12">
        <v>39525</v>
      </c>
      <c r="F1829" s="72">
        <f t="shared" si="294"/>
        <v>2008</v>
      </c>
      <c r="G1829" s="70">
        <f t="shared" si="295"/>
        <v>12017.670863309353</v>
      </c>
      <c r="H1829" s="70" t="e" cm="1">
        <f t="array" ref="H1829">INDEX(magic_bricks_appreciation_pivot!$A$13:$K$20,MATCH(C1829,magic_bricks_appreciation_pivot!$A$13:$A$20,0),1+MATCH(F1829,INDEX(magic_bricks_appreciation_pivot!$B$13:$K$13,0),0))</f>
        <v>#N/A</v>
      </c>
      <c r="I1829" s="70"/>
      <c r="J1829">
        <v>86</v>
      </c>
      <c r="K1829">
        <v>1</v>
      </c>
      <c r="L1829">
        <v>1</v>
      </c>
      <c r="M1829">
        <v>3</v>
      </c>
      <c r="N1829" t="s">
        <v>184</v>
      </c>
      <c r="O1829" t="s">
        <v>155</v>
      </c>
      <c r="P1829" s="12">
        <v>26750</v>
      </c>
      <c r="Q1829" t="s">
        <v>156</v>
      </c>
      <c r="R1829" t="s">
        <v>157</v>
      </c>
      <c r="S1829" t="s">
        <v>178</v>
      </c>
      <c r="T1829" t="s">
        <v>166</v>
      </c>
      <c r="U1829">
        <v>2.5</v>
      </c>
      <c r="V1829">
        <v>3.7</v>
      </c>
      <c r="W1829">
        <v>4</v>
      </c>
      <c r="X1829">
        <v>3.43</v>
      </c>
      <c r="Y1829">
        <v>360819</v>
      </c>
      <c r="Z1829">
        <v>200455</v>
      </c>
      <c r="AA1829">
        <v>13363650</v>
      </c>
    </row>
    <row r="1830" spans="1:27">
      <c r="A1830" t="s">
        <v>2019</v>
      </c>
      <c r="B1830" t="s">
        <v>23</v>
      </c>
      <c r="C1830" t="s">
        <v>23</v>
      </c>
      <c r="D1830">
        <v>950</v>
      </c>
      <c r="E1830" s="12">
        <v>40478</v>
      </c>
      <c r="F1830" s="72">
        <f t="shared" si="294"/>
        <v>2010</v>
      </c>
      <c r="G1830" s="70">
        <f t="shared" si="295"/>
        <v>6746.0526315789475</v>
      </c>
      <c r="H1830" s="70" cm="1">
        <f t="array" ref="H1830">INDEX(magic_bricks_appreciation_pivot!$A$13:$K$20,MATCH(C1830,magic_bricks_appreciation_pivot!$A$13:$A$20,0),1+MATCH(F1830,INDEX(magic_bricks_appreciation_pivot!$B$13:$K$13,0),0))</f>
        <v>0.49881786187527283</v>
      </c>
      <c r="I1830" s="70">
        <f>G1830+G1830*H1830</f>
        <v>10111.104181361216</v>
      </c>
      <c r="J1830">
        <v>116</v>
      </c>
      <c r="K1830">
        <v>1</v>
      </c>
      <c r="L1830">
        <v>1</v>
      </c>
      <c r="M1830">
        <v>3</v>
      </c>
      <c r="N1830" t="s">
        <v>176</v>
      </c>
      <c r="O1830" t="s">
        <v>155</v>
      </c>
      <c r="P1830" s="12">
        <v>34273</v>
      </c>
      <c r="Q1830" t="s">
        <v>194</v>
      </c>
      <c r="R1830" t="s">
        <v>157</v>
      </c>
      <c r="S1830" t="s">
        <v>178</v>
      </c>
      <c r="T1830" t="s">
        <v>163</v>
      </c>
      <c r="U1830">
        <v>4.7</v>
      </c>
      <c r="V1830">
        <v>2.9</v>
      </c>
      <c r="W1830">
        <v>4.4000000000000004</v>
      </c>
      <c r="X1830">
        <v>4.04</v>
      </c>
      <c r="Y1830">
        <v>249941</v>
      </c>
      <c r="Z1830">
        <v>153810</v>
      </c>
      <c r="AA1830">
        <v>6408750</v>
      </c>
    </row>
    <row r="1831" spans="1:27" hidden="1">
      <c r="A1831" t="s">
        <v>2020</v>
      </c>
      <c r="B1831" t="s">
        <v>56</v>
      </c>
      <c r="C1831" t="s">
        <v>56</v>
      </c>
      <c r="D1831">
        <v>1282</v>
      </c>
      <c r="E1831" s="12">
        <v>39227</v>
      </c>
      <c r="F1831" s="72">
        <f t="shared" si="294"/>
        <v>2007</v>
      </c>
      <c r="G1831" s="70">
        <f t="shared" si="295"/>
        <v>8528.9937597503904</v>
      </c>
      <c r="H1831" s="70" t="e" cm="1">
        <f t="array" ref="H1831">INDEX(magic_bricks_appreciation_pivot!$A$13:$K$20,MATCH(C1831,magic_bricks_appreciation_pivot!$A$13:$A$20,0),1+MATCH(F1831,INDEX(magic_bricks_appreciation_pivot!$B$13:$K$13,0),0))</f>
        <v>#N/A</v>
      </c>
      <c r="I1831" s="70"/>
      <c r="J1831">
        <v>149</v>
      </c>
      <c r="K1831">
        <v>2</v>
      </c>
      <c r="L1831">
        <v>2</v>
      </c>
      <c r="M1831">
        <v>4</v>
      </c>
      <c r="N1831" t="s">
        <v>193</v>
      </c>
      <c r="O1831" t="s">
        <v>155</v>
      </c>
      <c r="P1831" s="12">
        <v>32657</v>
      </c>
      <c r="Q1831" t="s">
        <v>194</v>
      </c>
      <c r="R1831" t="s">
        <v>170</v>
      </c>
      <c r="S1831" t="s">
        <v>178</v>
      </c>
      <c r="T1831" t="s">
        <v>182</v>
      </c>
      <c r="U1831">
        <v>3.1</v>
      </c>
      <c r="V1831">
        <v>3.9</v>
      </c>
      <c r="W1831">
        <v>4.4000000000000004</v>
      </c>
      <c r="X1831">
        <v>3.91</v>
      </c>
      <c r="Y1831">
        <v>393630</v>
      </c>
      <c r="Z1831">
        <v>43737</v>
      </c>
      <c r="AA1831">
        <v>10934170</v>
      </c>
    </row>
    <row r="1832" spans="1:27">
      <c r="A1832" t="s">
        <v>2021</v>
      </c>
      <c r="B1832" t="s">
        <v>51</v>
      </c>
      <c r="C1832" t="s">
        <v>51</v>
      </c>
      <c r="D1832">
        <v>1639</v>
      </c>
      <c r="E1832" s="12">
        <v>40378</v>
      </c>
      <c r="F1832" s="72">
        <f t="shared" si="294"/>
        <v>2010</v>
      </c>
      <c r="G1832" s="70">
        <f t="shared" si="295"/>
        <v>4281.171446003661</v>
      </c>
      <c r="H1832" s="70" cm="1">
        <f t="array" ref="H1832">INDEX(magic_bricks_appreciation_pivot!$A$13:$K$20,MATCH(C1832,magic_bricks_appreciation_pivot!$A$13:$A$20,0),1+MATCH(F1832,INDEX(magic_bricks_appreciation_pivot!$B$13:$K$13,0),0))</f>
        <v>0.55311029796131728</v>
      </c>
      <c r="I1832" s="70">
        <f>G1832+G1832*H1832</f>
        <v>6649.1314601262293</v>
      </c>
      <c r="J1832">
        <v>73</v>
      </c>
      <c r="K1832">
        <v>2</v>
      </c>
      <c r="L1832">
        <v>1</v>
      </c>
      <c r="M1832">
        <v>4</v>
      </c>
      <c r="N1832" t="s">
        <v>176</v>
      </c>
      <c r="O1832" t="s">
        <v>161</v>
      </c>
      <c r="P1832" s="12">
        <v>26873</v>
      </c>
      <c r="Q1832" t="s">
        <v>194</v>
      </c>
      <c r="R1832" t="s">
        <v>157</v>
      </c>
      <c r="S1832" t="s">
        <v>162</v>
      </c>
      <c r="T1832" t="s">
        <v>159</v>
      </c>
      <c r="U1832">
        <v>2.5</v>
      </c>
      <c r="V1832">
        <v>3.5</v>
      </c>
      <c r="W1832">
        <v>4.7</v>
      </c>
      <c r="X1832">
        <v>3.61</v>
      </c>
      <c r="Y1832">
        <v>259623</v>
      </c>
      <c r="Z1832">
        <v>119286</v>
      </c>
      <c r="AA1832">
        <v>7016840</v>
      </c>
    </row>
    <row r="1833" spans="1:27" hidden="1">
      <c r="A1833" t="s">
        <v>2022</v>
      </c>
      <c r="B1833" t="s">
        <v>201</v>
      </c>
      <c r="C1833" t="s">
        <v>201</v>
      </c>
      <c r="D1833">
        <v>1501</v>
      </c>
      <c r="E1833" s="12">
        <v>39717</v>
      </c>
      <c r="F1833" s="72">
        <f t="shared" si="294"/>
        <v>2008</v>
      </c>
      <c r="G1833" s="70">
        <f t="shared" si="295"/>
        <v>7116.3757495003329</v>
      </c>
      <c r="H1833" s="70" t="e" cm="1">
        <f t="array" ref="H1833">INDEX(magic_bricks_appreciation_pivot!$A$13:$K$20,MATCH(C1833,magic_bricks_appreciation_pivot!$A$13:$A$20,0),1+MATCH(F1833,INDEX(magic_bricks_appreciation_pivot!$B$13:$K$13,0),0))</f>
        <v>#N/A</v>
      </c>
      <c r="I1833" s="70"/>
      <c r="J1833">
        <v>16</v>
      </c>
      <c r="K1833">
        <v>2</v>
      </c>
      <c r="L1833">
        <v>1</v>
      </c>
      <c r="M1833">
        <v>4</v>
      </c>
      <c r="N1833" t="s">
        <v>168</v>
      </c>
      <c r="O1833" t="s">
        <v>155</v>
      </c>
      <c r="P1833" s="12">
        <v>31322</v>
      </c>
      <c r="Q1833" t="s">
        <v>169</v>
      </c>
      <c r="R1833" t="s">
        <v>177</v>
      </c>
      <c r="S1833" t="s">
        <v>158</v>
      </c>
      <c r="T1833" t="s">
        <v>182</v>
      </c>
      <c r="U1833">
        <v>3.6</v>
      </c>
      <c r="V1833">
        <v>4.5</v>
      </c>
      <c r="W1833">
        <v>3.2</v>
      </c>
      <c r="X1833">
        <v>3.71</v>
      </c>
      <c r="Y1833">
        <v>491357</v>
      </c>
      <c r="Z1833">
        <v>85453</v>
      </c>
      <c r="AA1833">
        <v>10681680</v>
      </c>
    </row>
    <row r="1834" spans="1:27">
      <c r="A1834" t="s">
        <v>2023</v>
      </c>
      <c r="B1834" t="s">
        <v>175</v>
      </c>
      <c r="C1834" t="s">
        <v>34</v>
      </c>
      <c r="D1834">
        <v>765</v>
      </c>
      <c r="E1834" s="12">
        <v>40429</v>
      </c>
      <c r="F1834" s="72">
        <f t="shared" si="294"/>
        <v>2010</v>
      </c>
      <c r="G1834" s="70">
        <f t="shared" si="295"/>
        <v>7499.3464052287582</v>
      </c>
      <c r="H1834" s="70" cm="1">
        <f t="array" ref="H1834">INDEX(magic_bricks_appreciation_pivot!$A$13:$K$20,MATCH(C1834,magic_bricks_appreciation_pivot!$A$13:$A$20,0),1+MATCH(F1834,INDEX(magic_bricks_appreciation_pivot!$B$13:$K$13,0),0))</f>
        <v>0.46848170778869208</v>
      </c>
      <c r="I1834" s="70">
        <f t="shared" ref="I1834:I1836" si="300">G1834+G1834*H1834</f>
        <v>11012.653016449316</v>
      </c>
      <c r="J1834">
        <v>22</v>
      </c>
      <c r="K1834">
        <v>1</v>
      </c>
      <c r="L1834">
        <v>1</v>
      </c>
      <c r="M1834">
        <v>2</v>
      </c>
      <c r="N1834" t="s">
        <v>176</v>
      </c>
      <c r="O1834" t="s">
        <v>161</v>
      </c>
      <c r="P1834" s="12">
        <v>33129</v>
      </c>
      <c r="Q1834" t="s">
        <v>194</v>
      </c>
      <c r="R1834" t="s">
        <v>170</v>
      </c>
      <c r="S1834" t="s">
        <v>178</v>
      </c>
      <c r="T1834" t="s">
        <v>163</v>
      </c>
      <c r="U1834">
        <v>3.7</v>
      </c>
      <c r="V1834">
        <v>3.5</v>
      </c>
      <c r="W1834">
        <v>4.8</v>
      </c>
      <c r="X1834">
        <v>3.95</v>
      </c>
      <c r="Y1834">
        <v>166373</v>
      </c>
      <c r="Z1834">
        <v>74581</v>
      </c>
      <c r="AA1834">
        <v>5737000</v>
      </c>
    </row>
    <row r="1835" spans="1:27">
      <c r="A1835" t="s">
        <v>2024</v>
      </c>
      <c r="B1835" t="s">
        <v>39</v>
      </c>
      <c r="C1835" t="s">
        <v>39</v>
      </c>
      <c r="D1835">
        <v>1765</v>
      </c>
      <c r="E1835" s="12">
        <v>40592</v>
      </c>
      <c r="F1835" s="72">
        <f t="shared" si="294"/>
        <v>2011</v>
      </c>
      <c r="G1835" s="70">
        <f t="shared" si="295"/>
        <v>7744.390934844193</v>
      </c>
      <c r="H1835" s="70" cm="1">
        <f t="array" ref="H1835">INDEX(magic_bricks_appreciation_pivot!$A$13:$K$20,MATCH(C1835,magic_bricks_appreciation_pivot!$A$13:$A$20,0),1+MATCH(F1835,INDEX(magic_bricks_appreciation_pivot!$B$13:$K$13,0),0))</f>
        <v>0.32133594787779113</v>
      </c>
      <c r="I1835" s="70">
        <f t="shared" si="300"/>
        <v>10232.942136628524</v>
      </c>
      <c r="J1835">
        <v>117</v>
      </c>
      <c r="K1835">
        <v>1</v>
      </c>
      <c r="L1835">
        <v>1</v>
      </c>
      <c r="M1835">
        <v>4</v>
      </c>
      <c r="N1835" t="s">
        <v>184</v>
      </c>
      <c r="O1835" t="s">
        <v>161</v>
      </c>
      <c r="P1835" s="12">
        <v>33292</v>
      </c>
      <c r="Q1835" t="s">
        <v>194</v>
      </c>
      <c r="R1835" t="s">
        <v>170</v>
      </c>
      <c r="S1835" t="s">
        <v>162</v>
      </c>
      <c r="T1835" t="s">
        <v>182</v>
      </c>
      <c r="U1835">
        <v>4.5999999999999996</v>
      </c>
      <c r="V1835">
        <v>3.3</v>
      </c>
      <c r="W1835">
        <v>3.4</v>
      </c>
      <c r="X1835">
        <v>3.7949999999999999</v>
      </c>
      <c r="Y1835">
        <v>533085</v>
      </c>
      <c r="Z1835">
        <v>232370</v>
      </c>
      <c r="AA1835">
        <v>13668850</v>
      </c>
    </row>
    <row r="1836" spans="1:27">
      <c r="A1836" t="s">
        <v>2025</v>
      </c>
      <c r="B1836" t="s">
        <v>23</v>
      </c>
      <c r="C1836" t="s">
        <v>23</v>
      </c>
      <c r="D1836">
        <v>1518</v>
      </c>
      <c r="E1836" s="12">
        <v>40653</v>
      </c>
      <c r="F1836" s="72">
        <f t="shared" si="294"/>
        <v>2011</v>
      </c>
      <c r="G1836" s="70">
        <f t="shared" si="295"/>
        <v>4345.849802371542</v>
      </c>
      <c r="H1836" s="70" cm="1">
        <f t="array" ref="H1836">INDEX(magic_bricks_appreciation_pivot!$A$13:$K$20,MATCH(C1836,magic_bricks_appreciation_pivot!$A$13:$A$20,0),1+MATCH(F1836,INDEX(magic_bricks_appreciation_pivot!$B$13:$K$13,0),0))</f>
        <v>0.30621792098525186</v>
      </c>
      <c r="I1836" s="70">
        <f t="shared" si="300"/>
        <v>5676.6268937679233</v>
      </c>
      <c r="J1836">
        <v>104</v>
      </c>
      <c r="K1836">
        <v>2</v>
      </c>
      <c r="L1836">
        <v>2</v>
      </c>
      <c r="M1836">
        <v>4</v>
      </c>
      <c r="N1836" t="s">
        <v>184</v>
      </c>
      <c r="O1836" t="s">
        <v>155</v>
      </c>
      <c r="P1836" s="12">
        <v>30068</v>
      </c>
      <c r="Q1836" t="s">
        <v>169</v>
      </c>
      <c r="R1836" t="s">
        <v>165</v>
      </c>
      <c r="S1836" t="s">
        <v>178</v>
      </c>
      <c r="T1836" t="s">
        <v>159</v>
      </c>
      <c r="U1836">
        <v>2.4</v>
      </c>
      <c r="V1836">
        <v>4.2</v>
      </c>
      <c r="W1836">
        <v>2.2000000000000002</v>
      </c>
      <c r="X1836">
        <v>2.86</v>
      </c>
      <c r="Y1836">
        <v>296865</v>
      </c>
      <c r="Z1836">
        <v>138537</v>
      </c>
      <c r="AA1836">
        <v>6597000</v>
      </c>
    </row>
    <row r="1837" spans="1:27" hidden="1">
      <c r="A1837" t="s">
        <v>2026</v>
      </c>
      <c r="B1837" t="s">
        <v>201</v>
      </c>
      <c r="C1837" t="s">
        <v>201</v>
      </c>
      <c r="D1837">
        <v>2417</v>
      </c>
      <c r="E1837" s="12">
        <v>39942</v>
      </c>
      <c r="F1837" s="72">
        <f t="shared" si="294"/>
        <v>2009</v>
      </c>
      <c r="G1837" s="70">
        <f t="shared" si="295"/>
        <v>4731.5349606950767</v>
      </c>
      <c r="H1837" s="70" t="e" cm="1">
        <f t="array" ref="H1837">INDEX(magic_bricks_appreciation_pivot!$A$13:$K$20,MATCH(C1837,magic_bricks_appreciation_pivot!$A$13:$A$20,0),1+MATCH(F1837,INDEX(magic_bricks_appreciation_pivot!$B$13:$K$13,0),0))</f>
        <v>#N/A</v>
      </c>
      <c r="I1837" s="70"/>
      <c r="J1837">
        <v>196</v>
      </c>
      <c r="K1837">
        <v>4</v>
      </c>
      <c r="L1837">
        <v>2</v>
      </c>
      <c r="M1837">
        <v>6</v>
      </c>
      <c r="N1837" t="s">
        <v>176</v>
      </c>
      <c r="O1837" t="s">
        <v>161</v>
      </c>
      <c r="P1837" s="12">
        <v>30452</v>
      </c>
      <c r="Q1837" t="s">
        <v>194</v>
      </c>
      <c r="R1837" t="s">
        <v>177</v>
      </c>
      <c r="S1837" t="s">
        <v>162</v>
      </c>
      <c r="T1837" t="s">
        <v>166</v>
      </c>
      <c r="U1837">
        <v>4.9000000000000004</v>
      </c>
      <c r="V1837">
        <v>2.2000000000000002</v>
      </c>
      <c r="W1837">
        <v>2.1</v>
      </c>
      <c r="X1837">
        <v>2.97</v>
      </c>
      <c r="Y1837">
        <v>343084</v>
      </c>
      <c r="Z1837">
        <v>217286</v>
      </c>
      <c r="AA1837">
        <v>11436120</v>
      </c>
    </row>
    <row r="1838" spans="1:27">
      <c r="A1838" t="s">
        <v>2027</v>
      </c>
      <c r="B1838" t="s">
        <v>23</v>
      </c>
      <c r="C1838" t="s">
        <v>23</v>
      </c>
      <c r="D1838">
        <v>1070</v>
      </c>
      <c r="E1838" s="12">
        <v>40628</v>
      </c>
      <c r="F1838" s="72">
        <f t="shared" si="294"/>
        <v>2011</v>
      </c>
      <c r="G1838" s="70">
        <f t="shared" si="295"/>
        <v>4716.5887850467288</v>
      </c>
      <c r="H1838" s="70" cm="1">
        <f t="array" ref="H1838">INDEX(magic_bricks_appreciation_pivot!$A$13:$K$20,MATCH(C1838,magic_bricks_appreciation_pivot!$A$13:$A$20,0),1+MATCH(F1838,INDEX(magic_bricks_appreciation_pivot!$B$13:$K$13,0),0))</f>
        <v>0.30621792098525186</v>
      </c>
      <c r="I1838" s="70">
        <f t="shared" ref="I1838:I1839" si="301">G1838+G1838*H1838</f>
        <v>6160.8927969460929</v>
      </c>
      <c r="J1838">
        <v>109</v>
      </c>
      <c r="K1838">
        <v>1</v>
      </c>
      <c r="L1838">
        <v>1</v>
      </c>
      <c r="M1838">
        <v>3</v>
      </c>
      <c r="N1838" t="s">
        <v>154</v>
      </c>
      <c r="O1838" t="s">
        <v>155</v>
      </c>
      <c r="P1838" s="12">
        <v>22743</v>
      </c>
      <c r="Q1838" t="s">
        <v>194</v>
      </c>
      <c r="R1838" t="s">
        <v>157</v>
      </c>
      <c r="S1838" t="s">
        <v>158</v>
      </c>
      <c r="T1838" t="s">
        <v>159</v>
      </c>
      <c r="U1838">
        <v>4.4000000000000004</v>
      </c>
      <c r="V1838">
        <v>2.4</v>
      </c>
      <c r="W1838">
        <v>2.8</v>
      </c>
      <c r="X1838">
        <v>3.16</v>
      </c>
      <c r="Y1838">
        <v>242244</v>
      </c>
      <c r="Z1838">
        <v>100935</v>
      </c>
      <c r="AA1838">
        <v>5046750</v>
      </c>
    </row>
    <row r="1839" spans="1:27">
      <c r="A1839" t="s">
        <v>2028</v>
      </c>
      <c r="B1839" t="s">
        <v>75</v>
      </c>
      <c r="C1839" t="s">
        <v>75</v>
      </c>
      <c r="D1839">
        <v>1784</v>
      </c>
      <c r="E1839" s="12">
        <v>41688</v>
      </c>
      <c r="F1839" s="72">
        <f t="shared" si="294"/>
        <v>2014</v>
      </c>
      <c r="G1839" s="70">
        <f t="shared" si="295"/>
        <v>8306.9282511210768</v>
      </c>
      <c r="H1839" s="70" cm="1">
        <f t="array" ref="H1839">INDEX(magic_bricks_appreciation_pivot!$A$13:$K$20,MATCH(C1839,magic_bricks_appreciation_pivot!$A$13:$A$20,0),1+MATCH(F1839,INDEX(magic_bricks_appreciation_pivot!$B$13:$K$13,0),0))</f>
        <v>0.20839433870180576</v>
      </c>
      <c r="I1839" s="70">
        <f t="shared" si="301"/>
        <v>10038.045070656801</v>
      </c>
      <c r="J1839">
        <v>71</v>
      </c>
      <c r="K1839">
        <v>1</v>
      </c>
      <c r="L1839">
        <v>1</v>
      </c>
      <c r="M1839">
        <v>4</v>
      </c>
      <c r="N1839" t="s">
        <v>184</v>
      </c>
      <c r="O1839" t="s">
        <v>155</v>
      </c>
      <c r="P1839" s="12">
        <v>35483</v>
      </c>
      <c r="Q1839" t="s">
        <v>169</v>
      </c>
      <c r="R1839" t="s">
        <v>177</v>
      </c>
      <c r="S1839" t="s">
        <v>158</v>
      </c>
      <c r="T1839" t="s">
        <v>166</v>
      </c>
      <c r="U1839">
        <v>2.5</v>
      </c>
      <c r="V1839">
        <v>4.7</v>
      </c>
      <c r="W1839">
        <v>4.5</v>
      </c>
      <c r="X1839">
        <v>3.95</v>
      </c>
      <c r="Y1839">
        <v>459406</v>
      </c>
      <c r="Z1839">
        <v>207474</v>
      </c>
      <c r="AA1839">
        <v>14819560</v>
      </c>
    </row>
    <row r="1840" spans="1:27" hidden="1">
      <c r="A1840" t="s">
        <v>2029</v>
      </c>
      <c r="B1840" t="s">
        <v>175</v>
      </c>
      <c r="C1840" t="s">
        <v>34</v>
      </c>
      <c r="D1840">
        <v>1188</v>
      </c>
      <c r="E1840" s="12">
        <v>39747</v>
      </c>
      <c r="F1840" s="72">
        <f t="shared" si="294"/>
        <v>2008</v>
      </c>
      <c r="G1840" s="70">
        <f t="shared" si="295"/>
        <v>8247.0622895622892</v>
      </c>
      <c r="H1840" s="70" t="e" cm="1">
        <f t="array" ref="H1840">INDEX(magic_bricks_appreciation_pivot!$A$13:$K$20,MATCH(C1840,magic_bricks_appreciation_pivot!$A$13:$A$20,0),1+MATCH(F1840,INDEX(magic_bricks_appreciation_pivot!$B$13:$K$13,0),0))</f>
        <v>#N/A</v>
      </c>
      <c r="I1840" s="70"/>
      <c r="J1840">
        <v>9</v>
      </c>
      <c r="K1840">
        <v>1</v>
      </c>
      <c r="L1840">
        <v>1</v>
      </c>
      <c r="M1840">
        <v>3</v>
      </c>
      <c r="N1840" t="s">
        <v>184</v>
      </c>
      <c r="O1840" t="s">
        <v>161</v>
      </c>
      <c r="P1840" s="12">
        <v>37922</v>
      </c>
      <c r="Q1840" t="s">
        <v>169</v>
      </c>
      <c r="R1840" t="s">
        <v>165</v>
      </c>
      <c r="S1840" t="s">
        <v>162</v>
      </c>
      <c r="T1840" t="s">
        <v>163</v>
      </c>
      <c r="U1840">
        <v>3.7</v>
      </c>
      <c r="V1840">
        <v>2.9</v>
      </c>
      <c r="W1840">
        <v>2.4</v>
      </c>
      <c r="X1840">
        <v>2.99</v>
      </c>
      <c r="Y1840">
        <v>274330</v>
      </c>
      <c r="Z1840">
        <v>88178</v>
      </c>
      <c r="AA1840">
        <v>9797510</v>
      </c>
    </row>
    <row r="1841" spans="1:27">
      <c r="A1841" t="s">
        <v>2030</v>
      </c>
      <c r="B1841" t="s">
        <v>23</v>
      </c>
      <c r="C1841" t="s">
        <v>23</v>
      </c>
      <c r="D1841">
        <v>1494</v>
      </c>
      <c r="E1841" s="12">
        <v>40990</v>
      </c>
      <c r="F1841" s="72">
        <f t="shared" si="294"/>
        <v>2012</v>
      </c>
      <c r="G1841" s="70">
        <f t="shared" si="295"/>
        <v>5480.5890227576974</v>
      </c>
      <c r="H1841" s="70" cm="1">
        <f t="array" ref="H1841">INDEX(magic_bricks_appreciation_pivot!$A$13:$K$20,MATCH(C1841,magic_bricks_appreciation_pivot!$A$13:$A$20,0),1+MATCH(F1841,INDEX(magic_bricks_appreciation_pivot!$B$13:$K$13,0),0))</f>
        <v>0.26292059267573231</v>
      </c>
      <c r="I1841" s="70">
        <f>G1841+G1841*H1841</f>
        <v>6921.5487368332633</v>
      </c>
      <c r="J1841">
        <v>171</v>
      </c>
      <c r="K1841">
        <v>2</v>
      </c>
      <c r="L1841">
        <v>2</v>
      </c>
      <c r="M1841">
        <v>4</v>
      </c>
      <c r="N1841" t="s">
        <v>193</v>
      </c>
      <c r="O1841" t="s">
        <v>155</v>
      </c>
      <c r="P1841" s="12">
        <v>29310</v>
      </c>
      <c r="Q1841" t="s">
        <v>194</v>
      </c>
      <c r="R1841" t="s">
        <v>177</v>
      </c>
      <c r="S1841" t="s">
        <v>178</v>
      </c>
      <c r="T1841" t="s">
        <v>166</v>
      </c>
      <c r="U1841">
        <v>3</v>
      </c>
      <c r="V1841">
        <v>4.0999999999999996</v>
      </c>
      <c r="W1841">
        <v>4.5999999999999996</v>
      </c>
      <c r="X1841">
        <v>3.97</v>
      </c>
      <c r="Y1841">
        <v>376648</v>
      </c>
      <c r="Z1841">
        <v>131008</v>
      </c>
      <c r="AA1841">
        <v>8188000</v>
      </c>
    </row>
    <row r="1842" spans="1:27" hidden="1">
      <c r="A1842" t="s">
        <v>2031</v>
      </c>
      <c r="B1842" t="s">
        <v>75</v>
      </c>
      <c r="D1842">
        <v>1810</v>
      </c>
      <c r="E1842" s="12">
        <v>39857</v>
      </c>
      <c r="F1842" s="72">
        <f t="shared" si="294"/>
        <v>2009</v>
      </c>
      <c r="G1842" s="70">
        <f t="shared" si="295"/>
        <v>11293.6408839779</v>
      </c>
      <c r="H1842" s="70" t="e" cm="1">
        <f t="array" ref="H1842">INDEX(magic_bricks_appreciation_pivot!$A$13:$K$20,MATCH(C1842,magic_bricks_appreciation_pivot!$A$13:$A$20,0),1+MATCH(F1842,INDEX(magic_bricks_appreciation_pivot!$B$13:$K$13,0),0))</f>
        <v>#N/A</v>
      </c>
      <c r="I1842" s="70"/>
      <c r="J1842">
        <v>128</v>
      </c>
      <c r="K1842">
        <v>2</v>
      </c>
      <c r="L1842">
        <v>1</v>
      </c>
      <c r="M1842">
        <v>5</v>
      </c>
      <c r="N1842" t="s">
        <v>193</v>
      </c>
      <c r="O1842" t="s">
        <v>161</v>
      </c>
      <c r="P1842" s="12">
        <v>37302</v>
      </c>
      <c r="Q1842" t="s">
        <v>156</v>
      </c>
      <c r="R1842" t="s">
        <v>177</v>
      </c>
      <c r="S1842" t="s">
        <v>178</v>
      </c>
      <c r="T1842" t="s">
        <v>182</v>
      </c>
      <c r="U1842">
        <v>4.7</v>
      </c>
      <c r="V1842">
        <v>4.5999999999999996</v>
      </c>
      <c r="W1842">
        <v>4.5</v>
      </c>
      <c r="X1842">
        <v>4.585</v>
      </c>
      <c r="Y1842">
        <v>715452</v>
      </c>
      <c r="Z1842">
        <v>347505</v>
      </c>
      <c r="AA1842">
        <v>20441490</v>
      </c>
    </row>
    <row r="1843" spans="1:27">
      <c r="A1843" t="s">
        <v>2032</v>
      </c>
      <c r="B1843" t="s">
        <v>23</v>
      </c>
      <c r="C1843" t="s">
        <v>23</v>
      </c>
      <c r="D1843">
        <v>738</v>
      </c>
      <c r="E1843" s="12">
        <v>40268</v>
      </c>
      <c r="F1843" s="72">
        <f t="shared" si="294"/>
        <v>2010</v>
      </c>
      <c r="G1843" s="70">
        <f t="shared" si="295"/>
        <v>9212.7371273712743</v>
      </c>
      <c r="H1843" s="70" cm="1">
        <f t="array" ref="H1843">INDEX(magic_bricks_appreciation_pivot!$A$13:$K$20,MATCH(C1843,magic_bricks_appreciation_pivot!$A$13:$A$20,0),1+MATCH(F1843,INDEX(magic_bricks_appreciation_pivot!$B$13:$K$13,0),0))</f>
        <v>0.49881786187527283</v>
      </c>
      <c r="I1843" s="70">
        <f t="shared" ref="I1843:I1845" si="302">G1843+G1843*H1843</f>
        <v>13808.214963265556</v>
      </c>
      <c r="J1843">
        <v>166</v>
      </c>
      <c r="K1843">
        <v>1</v>
      </c>
      <c r="L1843">
        <v>1</v>
      </c>
      <c r="M1843">
        <v>2</v>
      </c>
      <c r="N1843" t="s">
        <v>184</v>
      </c>
      <c r="O1843" t="s">
        <v>155</v>
      </c>
      <c r="P1843" s="12">
        <v>34428</v>
      </c>
      <c r="Q1843" t="s">
        <v>194</v>
      </c>
      <c r="R1843" t="s">
        <v>157</v>
      </c>
      <c r="S1843" t="s">
        <v>162</v>
      </c>
      <c r="T1843" t="s">
        <v>171</v>
      </c>
      <c r="U1843">
        <v>3.4</v>
      </c>
      <c r="V1843">
        <v>3.8</v>
      </c>
      <c r="W1843">
        <v>2.6</v>
      </c>
      <c r="X1843">
        <v>3.2</v>
      </c>
      <c r="Y1843">
        <v>305955</v>
      </c>
      <c r="Z1843">
        <v>54392</v>
      </c>
      <c r="AA1843">
        <v>6799000</v>
      </c>
    </row>
    <row r="1844" spans="1:27">
      <c r="A1844" t="s">
        <v>2033</v>
      </c>
      <c r="B1844" t="s">
        <v>201</v>
      </c>
      <c r="C1844" t="s">
        <v>201</v>
      </c>
      <c r="D1844">
        <v>1564</v>
      </c>
      <c r="E1844" s="12">
        <v>40956</v>
      </c>
      <c r="F1844" s="72">
        <f t="shared" si="294"/>
        <v>2012</v>
      </c>
      <c r="G1844" s="70">
        <f t="shared" si="295"/>
        <v>6406.2404092071611</v>
      </c>
      <c r="H1844" s="70" cm="1">
        <f t="array" ref="H1844">INDEX(magic_bricks_appreciation_pivot!$A$13:$K$20,MATCH(C1844,magic_bricks_appreciation_pivot!$A$13:$A$20,0),1+MATCH(F1844,INDEX(magic_bricks_appreciation_pivot!$B$13:$K$13,0),0))</f>
        <v>0.26292059267573231</v>
      </c>
      <c r="I1844" s="70">
        <f t="shared" si="302"/>
        <v>8090.5729344191341</v>
      </c>
      <c r="J1844">
        <v>6</v>
      </c>
      <c r="K1844">
        <v>2</v>
      </c>
      <c r="L1844">
        <v>1</v>
      </c>
      <c r="M1844">
        <v>4</v>
      </c>
      <c r="N1844" t="s">
        <v>176</v>
      </c>
      <c r="O1844" t="s">
        <v>161</v>
      </c>
      <c r="P1844" s="12">
        <v>38036</v>
      </c>
      <c r="Q1844" t="s">
        <v>194</v>
      </c>
      <c r="R1844" t="s">
        <v>157</v>
      </c>
      <c r="S1844" t="s">
        <v>162</v>
      </c>
      <c r="T1844" t="s">
        <v>182</v>
      </c>
      <c r="U1844">
        <v>2.9</v>
      </c>
      <c r="V1844">
        <v>2.9</v>
      </c>
      <c r="W1844">
        <v>3.2</v>
      </c>
      <c r="X1844">
        <v>3.02</v>
      </c>
      <c r="Y1844">
        <v>500968</v>
      </c>
      <c r="Z1844">
        <v>100194</v>
      </c>
      <c r="AA1844">
        <v>10019360</v>
      </c>
    </row>
    <row r="1845" spans="1:27">
      <c r="A1845" t="s">
        <v>2034</v>
      </c>
      <c r="B1845" t="s">
        <v>23</v>
      </c>
      <c r="C1845" t="s">
        <v>23</v>
      </c>
      <c r="D1845">
        <v>1211</v>
      </c>
      <c r="E1845" s="12">
        <v>40970</v>
      </c>
      <c r="F1845" s="72">
        <f t="shared" si="294"/>
        <v>2012</v>
      </c>
      <c r="G1845" s="70">
        <f t="shared" si="295"/>
        <v>7023.1213872832368</v>
      </c>
      <c r="H1845" s="70" cm="1">
        <f t="array" ref="H1845">INDEX(magic_bricks_appreciation_pivot!$A$13:$K$20,MATCH(C1845,magic_bricks_appreciation_pivot!$A$13:$A$20,0),1+MATCH(F1845,INDEX(magic_bricks_appreciation_pivot!$B$13:$K$13,0),0))</f>
        <v>0.26292059267573231</v>
      </c>
      <c r="I1845" s="70">
        <f t="shared" si="302"/>
        <v>8869.6446248613574</v>
      </c>
      <c r="J1845">
        <v>88</v>
      </c>
      <c r="K1845">
        <v>1</v>
      </c>
      <c r="L1845">
        <v>1</v>
      </c>
      <c r="M1845">
        <v>3</v>
      </c>
      <c r="N1845" t="s">
        <v>184</v>
      </c>
      <c r="O1845" t="s">
        <v>161</v>
      </c>
      <c r="P1845" s="12">
        <v>30750</v>
      </c>
      <c r="Q1845" t="s">
        <v>156</v>
      </c>
      <c r="R1845" t="s">
        <v>177</v>
      </c>
      <c r="S1845" t="s">
        <v>162</v>
      </c>
      <c r="T1845" t="s">
        <v>159</v>
      </c>
      <c r="U1845">
        <v>4.7</v>
      </c>
      <c r="V1845">
        <v>2.2000000000000002</v>
      </c>
      <c r="W1845">
        <v>4.2</v>
      </c>
      <c r="X1845">
        <v>3.75</v>
      </c>
      <c r="Y1845">
        <v>348705</v>
      </c>
      <c r="Z1845">
        <v>153090</v>
      </c>
      <c r="AA1845">
        <v>8505000</v>
      </c>
    </row>
    <row r="1846" spans="1:27" hidden="1">
      <c r="A1846" t="s">
        <v>2035</v>
      </c>
      <c r="B1846" t="s">
        <v>51</v>
      </c>
      <c r="C1846" t="s">
        <v>51</v>
      </c>
      <c r="D1846">
        <v>1662</v>
      </c>
      <c r="E1846" s="12">
        <v>38203</v>
      </c>
      <c r="F1846" s="72">
        <f t="shared" si="294"/>
        <v>2004</v>
      </c>
      <c r="G1846" s="70">
        <f t="shared" si="295"/>
        <v>8053.1528279181712</v>
      </c>
      <c r="H1846" s="70" t="e" cm="1">
        <f t="array" ref="H1846">INDEX(magic_bricks_appreciation_pivot!$A$13:$K$20,MATCH(C1846,magic_bricks_appreciation_pivot!$A$13:$A$20,0),1+MATCH(F1846,INDEX(magic_bricks_appreciation_pivot!$B$13:$K$13,0),0))</f>
        <v>#N/A</v>
      </c>
      <c r="I1846" s="70"/>
      <c r="J1846">
        <v>135</v>
      </c>
      <c r="K1846">
        <v>2</v>
      </c>
      <c r="L1846">
        <v>1</v>
      </c>
      <c r="M1846">
        <v>4</v>
      </c>
      <c r="N1846" t="s">
        <v>154</v>
      </c>
      <c r="O1846" t="s">
        <v>155</v>
      </c>
      <c r="P1846" s="12">
        <v>21048</v>
      </c>
      <c r="Q1846" t="s">
        <v>156</v>
      </c>
      <c r="R1846" t="s">
        <v>177</v>
      </c>
      <c r="S1846" t="s">
        <v>162</v>
      </c>
      <c r="T1846" t="s">
        <v>173</v>
      </c>
      <c r="U1846">
        <v>2.1</v>
      </c>
      <c r="V1846">
        <v>2.5</v>
      </c>
      <c r="W1846">
        <v>3.3</v>
      </c>
      <c r="X1846">
        <v>2.64</v>
      </c>
      <c r="Y1846">
        <v>481836</v>
      </c>
      <c r="Z1846">
        <v>147228</v>
      </c>
      <c r="AA1846">
        <v>13384340</v>
      </c>
    </row>
    <row r="1847" spans="1:27" hidden="1">
      <c r="A1847" t="s">
        <v>2036</v>
      </c>
      <c r="B1847" t="s">
        <v>51</v>
      </c>
      <c r="C1847" t="s">
        <v>51</v>
      </c>
      <c r="D1847">
        <v>1530</v>
      </c>
      <c r="E1847" s="12">
        <v>39071</v>
      </c>
      <c r="F1847" s="72">
        <f t="shared" si="294"/>
        <v>2006</v>
      </c>
      <c r="G1847" s="70">
        <f t="shared" si="295"/>
        <v>7092.2745098039213</v>
      </c>
      <c r="H1847" s="70" t="e" cm="1">
        <f t="array" ref="H1847">INDEX(magic_bricks_appreciation_pivot!$A$13:$K$20,MATCH(C1847,magic_bricks_appreciation_pivot!$A$13:$A$20,0),1+MATCH(F1847,INDEX(magic_bricks_appreciation_pivot!$B$13:$K$13,0),0))</f>
        <v>#N/A</v>
      </c>
      <c r="I1847" s="70"/>
      <c r="J1847">
        <v>174</v>
      </c>
      <c r="K1847">
        <v>2</v>
      </c>
      <c r="L1847">
        <v>1</v>
      </c>
      <c r="M1847">
        <v>4</v>
      </c>
      <c r="N1847" t="s">
        <v>176</v>
      </c>
      <c r="O1847" t="s">
        <v>161</v>
      </c>
      <c r="P1847" s="12">
        <v>24836</v>
      </c>
      <c r="Q1847" t="s">
        <v>156</v>
      </c>
      <c r="R1847" t="s">
        <v>165</v>
      </c>
      <c r="S1847" t="s">
        <v>178</v>
      </c>
      <c r="T1847" t="s">
        <v>171</v>
      </c>
      <c r="U1847">
        <v>4</v>
      </c>
      <c r="V1847">
        <v>2.4</v>
      </c>
      <c r="W1847">
        <v>2.2000000000000002</v>
      </c>
      <c r="X1847">
        <v>2.74</v>
      </c>
      <c r="Y1847">
        <v>401494</v>
      </c>
      <c r="Z1847">
        <v>184470</v>
      </c>
      <c r="AA1847">
        <v>10851180</v>
      </c>
    </row>
    <row r="1848" spans="1:27" hidden="1">
      <c r="A1848" t="s">
        <v>2037</v>
      </c>
      <c r="B1848" t="s">
        <v>56</v>
      </c>
      <c r="C1848" t="s">
        <v>56</v>
      </c>
      <c r="D1848">
        <v>909</v>
      </c>
      <c r="E1848" s="12">
        <v>40013</v>
      </c>
      <c r="F1848" s="72">
        <f t="shared" si="294"/>
        <v>2009</v>
      </c>
      <c r="G1848" s="70">
        <f t="shared" si="295"/>
        <v>9142.5632563256331</v>
      </c>
      <c r="H1848" s="70" t="e" cm="1">
        <f t="array" ref="H1848">INDEX(magic_bricks_appreciation_pivot!$A$13:$K$20,MATCH(C1848,magic_bricks_appreciation_pivot!$A$13:$A$20,0),1+MATCH(F1848,INDEX(magic_bricks_appreciation_pivot!$B$13:$K$13,0),0))</f>
        <v>#N/A</v>
      </c>
      <c r="I1848" s="70"/>
      <c r="J1848">
        <v>62</v>
      </c>
      <c r="K1848">
        <v>1</v>
      </c>
      <c r="L1848">
        <v>1</v>
      </c>
      <c r="M1848">
        <v>3</v>
      </c>
      <c r="N1848" t="s">
        <v>154</v>
      </c>
      <c r="O1848" t="s">
        <v>155</v>
      </c>
      <c r="P1848" s="12">
        <v>30523</v>
      </c>
      <c r="Q1848" t="s">
        <v>194</v>
      </c>
      <c r="R1848" t="s">
        <v>165</v>
      </c>
      <c r="S1848" t="s">
        <v>158</v>
      </c>
      <c r="T1848" t="s">
        <v>163</v>
      </c>
      <c r="U1848">
        <v>3.9</v>
      </c>
      <c r="V1848">
        <v>4.7</v>
      </c>
      <c r="W1848">
        <v>2.5</v>
      </c>
      <c r="X1848">
        <v>3.36</v>
      </c>
      <c r="Y1848">
        <v>274249</v>
      </c>
      <c r="Z1848">
        <v>41553</v>
      </c>
      <c r="AA1848">
        <v>8310590</v>
      </c>
    </row>
    <row r="1849" spans="1:27" hidden="1">
      <c r="A1849" t="s">
        <v>2038</v>
      </c>
      <c r="B1849" t="s">
        <v>56</v>
      </c>
      <c r="C1849" t="s">
        <v>56</v>
      </c>
      <c r="D1849">
        <v>690</v>
      </c>
      <c r="E1849" s="12">
        <v>39825</v>
      </c>
      <c r="F1849" s="72">
        <f t="shared" si="294"/>
        <v>2009</v>
      </c>
      <c r="G1849" s="70">
        <f t="shared" si="295"/>
        <v>10849.615942028986</v>
      </c>
      <c r="H1849" s="70" t="e" cm="1">
        <f t="array" ref="H1849">INDEX(magic_bricks_appreciation_pivot!$A$13:$K$20,MATCH(C1849,magic_bricks_appreciation_pivot!$A$13:$A$20,0),1+MATCH(F1849,INDEX(magic_bricks_appreciation_pivot!$B$13:$K$13,0),0))</f>
        <v>#N/A</v>
      </c>
      <c r="I1849" s="70"/>
      <c r="J1849">
        <v>115</v>
      </c>
      <c r="K1849">
        <v>1</v>
      </c>
      <c r="L1849">
        <v>1</v>
      </c>
      <c r="M1849">
        <v>2</v>
      </c>
      <c r="N1849" t="s">
        <v>184</v>
      </c>
      <c r="O1849" t="s">
        <v>155</v>
      </c>
      <c r="P1849" s="12">
        <v>36540</v>
      </c>
      <c r="Q1849" t="s">
        <v>169</v>
      </c>
      <c r="R1849" t="s">
        <v>157</v>
      </c>
      <c r="S1849" t="s">
        <v>158</v>
      </c>
      <c r="T1849" t="s">
        <v>173</v>
      </c>
      <c r="U1849">
        <v>2.5</v>
      </c>
      <c r="V1849">
        <v>3.1</v>
      </c>
      <c r="W1849">
        <v>4.3</v>
      </c>
      <c r="X1849">
        <v>3.52</v>
      </c>
      <c r="Y1849">
        <v>232073</v>
      </c>
      <c r="Z1849">
        <v>22459</v>
      </c>
      <c r="AA1849">
        <v>7486235</v>
      </c>
    </row>
    <row r="1850" spans="1:27">
      <c r="A1850" t="s">
        <v>2039</v>
      </c>
      <c r="B1850" t="s">
        <v>175</v>
      </c>
      <c r="C1850" t="s">
        <v>34</v>
      </c>
      <c r="D1850">
        <v>780</v>
      </c>
      <c r="E1850" s="12">
        <v>40681</v>
      </c>
      <c r="F1850" s="72">
        <f t="shared" si="294"/>
        <v>2011</v>
      </c>
      <c r="G1850" s="70">
        <f t="shared" si="295"/>
        <v>9051.2820512820508</v>
      </c>
      <c r="H1850" s="70" cm="1">
        <f t="array" ref="H1850">INDEX(magic_bricks_appreciation_pivot!$A$13:$K$20,MATCH(C1850,magic_bricks_appreciation_pivot!$A$13:$A$20,0),1+MATCH(F1850,INDEX(magic_bricks_appreciation_pivot!$B$13:$K$13,0),0))</f>
        <v>0.22839026915113872</v>
      </c>
      <c r="I1850" s="70">
        <f t="shared" ref="I1850:I1853" si="303">G1850+G1850*H1850</f>
        <v>11118.506795137229</v>
      </c>
      <c r="J1850">
        <v>94</v>
      </c>
      <c r="K1850">
        <v>1</v>
      </c>
      <c r="L1850">
        <v>1</v>
      </c>
      <c r="M1850">
        <v>2</v>
      </c>
      <c r="N1850" t="s">
        <v>193</v>
      </c>
      <c r="O1850" t="s">
        <v>161</v>
      </c>
      <c r="P1850" s="12">
        <v>31921</v>
      </c>
      <c r="Q1850" t="s">
        <v>194</v>
      </c>
      <c r="R1850" t="s">
        <v>165</v>
      </c>
      <c r="S1850" t="s">
        <v>178</v>
      </c>
      <c r="T1850" t="s">
        <v>182</v>
      </c>
      <c r="U1850">
        <v>4.7</v>
      </c>
      <c r="V1850">
        <v>3.5</v>
      </c>
      <c r="W1850">
        <v>4.4000000000000004</v>
      </c>
      <c r="X1850">
        <v>4.13</v>
      </c>
      <c r="Y1850">
        <v>232980</v>
      </c>
      <c r="Z1850">
        <v>42360</v>
      </c>
      <c r="AA1850">
        <v>7060000</v>
      </c>
    </row>
    <row r="1851" spans="1:27">
      <c r="A1851" t="s">
        <v>2040</v>
      </c>
      <c r="B1851" t="s">
        <v>175</v>
      </c>
      <c r="C1851" t="s">
        <v>34</v>
      </c>
      <c r="D1851">
        <v>1195</v>
      </c>
      <c r="E1851" s="12">
        <v>40323</v>
      </c>
      <c r="F1851" s="72">
        <f t="shared" si="294"/>
        <v>2010</v>
      </c>
      <c r="G1851" s="70">
        <f t="shared" si="295"/>
        <v>8544.3514644351471</v>
      </c>
      <c r="H1851" s="70" cm="1">
        <f t="array" ref="H1851">INDEX(magic_bricks_appreciation_pivot!$A$13:$K$20,MATCH(C1851,magic_bricks_appreciation_pivot!$A$13:$A$20,0),1+MATCH(F1851,INDEX(magic_bricks_appreciation_pivot!$B$13:$K$13,0),0))</f>
        <v>0.46848170778869208</v>
      </c>
      <c r="I1851" s="70">
        <f t="shared" si="303"/>
        <v>12547.223830440536</v>
      </c>
      <c r="J1851">
        <v>43</v>
      </c>
      <c r="K1851">
        <v>1</v>
      </c>
      <c r="L1851">
        <v>1</v>
      </c>
      <c r="M1851">
        <v>3</v>
      </c>
      <c r="N1851" t="s">
        <v>154</v>
      </c>
      <c r="O1851" t="s">
        <v>161</v>
      </c>
      <c r="P1851" s="12">
        <v>38133</v>
      </c>
      <c r="Q1851" t="s">
        <v>194</v>
      </c>
      <c r="R1851" t="s">
        <v>170</v>
      </c>
      <c r="S1851" t="s">
        <v>162</v>
      </c>
      <c r="T1851" t="s">
        <v>182</v>
      </c>
      <c r="U1851">
        <v>2.6</v>
      </c>
      <c r="V1851">
        <v>2.9</v>
      </c>
      <c r="W1851">
        <v>3.9</v>
      </c>
      <c r="X1851">
        <v>3.11</v>
      </c>
      <c r="Y1851">
        <v>285894</v>
      </c>
      <c r="Z1851">
        <v>81684</v>
      </c>
      <c r="AA1851">
        <v>10210500</v>
      </c>
    </row>
    <row r="1852" spans="1:27">
      <c r="A1852" t="s">
        <v>2041</v>
      </c>
      <c r="B1852" t="s">
        <v>23</v>
      </c>
      <c r="C1852" t="s">
        <v>23</v>
      </c>
      <c r="D1852">
        <v>1428</v>
      </c>
      <c r="E1852" s="12">
        <v>40517</v>
      </c>
      <c r="F1852" s="72">
        <f t="shared" si="294"/>
        <v>2010</v>
      </c>
      <c r="G1852" s="70">
        <f t="shared" si="295"/>
        <v>9230.042016806723</v>
      </c>
      <c r="H1852" s="70" cm="1">
        <f t="array" ref="H1852">INDEX(magic_bricks_appreciation_pivot!$A$13:$K$20,MATCH(C1852,magic_bricks_appreciation_pivot!$A$13:$A$20,0),1+MATCH(F1852,INDEX(magic_bricks_appreciation_pivot!$B$13:$K$13,0),0))</f>
        <v>0.49881786187527283</v>
      </c>
      <c r="I1852" s="70">
        <f t="shared" si="303"/>
        <v>13834.151840649183</v>
      </c>
      <c r="J1852">
        <v>37</v>
      </c>
      <c r="K1852">
        <v>2</v>
      </c>
      <c r="L1852">
        <v>2</v>
      </c>
      <c r="M1852">
        <v>4</v>
      </c>
      <c r="N1852" t="s">
        <v>168</v>
      </c>
      <c r="O1852" t="s">
        <v>155</v>
      </c>
      <c r="P1852" s="12">
        <v>36867</v>
      </c>
      <c r="Q1852" t="s">
        <v>156</v>
      </c>
      <c r="R1852" t="s">
        <v>170</v>
      </c>
      <c r="S1852" t="s">
        <v>158</v>
      </c>
      <c r="T1852" t="s">
        <v>182</v>
      </c>
      <c r="U1852">
        <v>4.3</v>
      </c>
      <c r="V1852">
        <v>2.6</v>
      </c>
      <c r="W1852">
        <v>3.7</v>
      </c>
      <c r="X1852">
        <v>3.55</v>
      </c>
      <c r="Y1852">
        <v>448137</v>
      </c>
      <c r="Z1852">
        <v>237249</v>
      </c>
      <c r="AA1852">
        <v>13180500</v>
      </c>
    </row>
    <row r="1853" spans="1:27">
      <c r="A1853" t="s">
        <v>2042</v>
      </c>
      <c r="B1853" t="s">
        <v>56</v>
      </c>
      <c r="C1853" t="s">
        <v>56</v>
      </c>
      <c r="D1853">
        <v>746</v>
      </c>
      <c r="E1853" s="12">
        <v>40660</v>
      </c>
      <c r="F1853" s="72">
        <f t="shared" si="294"/>
        <v>2011</v>
      </c>
      <c r="G1853" s="70">
        <f t="shared" si="295"/>
        <v>8566.6085790884717</v>
      </c>
      <c r="H1853" s="70" cm="1">
        <f t="array" ref="H1853">INDEX(magic_bricks_appreciation_pivot!$A$13:$K$20,MATCH(C1853,magic_bricks_appreciation_pivot!$A$13:$A$20,0),1+MATCH(F1853,INDEX(magic_bricks_appreciation_pivot!$B$13:$K$13,0),0))</f>
        <v>0.33228770983948047</v>
      </c>
      <c r="I1853" s="70">
        <f t="shared" si="303"/>
        <v>11413.187324925026</v>
      </c>
      <c r="J1853">
        <v>53</v>
      </c>
      <c r="K1853">
        <v>1</v>
      </c>
      <c r="L1853">
        <v>1</v>
      </c>
      <c r="M1853">
        <v>2</v>
      </c>
      <c r="N1853" t="s">
        <v>168</v>
      </c>
      <c r="O1853" t="s">
        <v>155</v>
      </c>
      <c r="P1853" s="12">
        <v>38470</v>
      </c>
      <c r="Q1853" t="s">
        <v>169</v>
      </c>
      <c r="R1853" t="s">
        <v>165</v>
      </c>
      <c r="S1853" t="s">
        <v>178</v>
      </c>
      <c r="T1853" t="s">
        <v>173</v>
      </c>
      <c r="U1853">
        <v>3</v>
      </c>
      <c r="V1853">
        <v>4.2</v>
      </c>
      <c r="W1853">
        <v>4.4000000000000004</v>
      </c>
      <c r="X1853">
        <v>3.94</v>
      </c>
      <c r="Y1853">
        <v>249237</v>
      </c>
      <c r="Z1853">
        <v>25563</v>
      </c>
      <c r="AA1853">
        <v>6390690</v>
      </c>
    </row>
    <row r="1854" spans="1:27" hidden="1">
      <c r="A1854" t="s">
        <v>2043</v>
      </c>
      <c r="B1854" t="s">
        <v>56</v>
      </c>
      <c r="C1854" t="s">
        <v>56</v>
      </c>
      <c r="D1854">
        <v>921</v>
      </c>
      <c r="E1854" s="12">
        <v>39652</v>
      </c>
      <c r="F1854" s="72">
        <f t="shared" si="294"/>
        <v>2008</v>
      </c>
      <c r="G1854" s="70">
        <f t="shared" si="295"/>
        <v>7793.9739413680782</v>
      </c>
      <c r="H1854" s="70" t="e" cm="1">
        <f t="array" ref="H1854">INDEX(magic_bricks_appreciation_pivot!$A$13:$K$20,MATCH(C1854,magic_bricks_appreciation_pivot!$A$13:$A$20,0),1+MATCH(F1854,INDEX(magic_bricks_appreciation_pivot!$B$13:$K$13,0),0))</f>
        <v>#N/A</v>
      </c>
      <c r="I1854" s="70"/>
      <c r="J1854">
        <v>163</v>
      </c>
      <c r="K1854">
        <v>1</v>
      </c>
      <c r="L1854">
        <v>1</v>
      </c>
      <c r="M1854">
        <v>3</v>
      </c>
      <c r="N1854" t="s">
        <v>193</v>
      </c>
      <c r="O1854" t="s">
        <v>161</v>
      </c>
      <c r="P1854" s="12">
        <v>36002</v>
      </c>
      <c r="Q1854" t="s">
        <v>169</v>
      </c>
      <c r="R1854" t="s">
        <v>157</v>
      </c>
      <c r="S1854" t="s">
        <v>178</v>
      </c>
      <c r="T1854" t="s">
        <v>171</v>
      </c>
      <c r="U1854">
        <v>3.5</v>
      </c>
      <c r="V1854">
        <v>2.5</v>
      </c>
      <c r="W1854">
        <v>2</v>
      </c>
      <c r="X1854">
        <v>2.5499999999999998</v>
      </c>
      <c r="Y1854">
        <v>222526</v>
      </c>
      <c r="Z1854">
        <v>64604</v>
      </c>
      <c r="AA1854">
        <v>7178250</v>
      </c>
    </row>
    <row r="1855" spans="1:27" hidden="1">
      <c r="A1855" t="s">
        <v>2044</v>
      </c>
      <c r="B1855" t="s">
        <v>56</v>
      </c>
      <c r="C1855" t="s">
        <v>56</v>
      </c>
      <c r="D1855">
        <v>607</v>
      </c>
      <c r="E1855" s="12">
        <v>39549</v>
      </c>
      <c r="F1855" s="72">
        <f t="shared" si="294"/>
        <v>2008</v>
      </c>
      <c r="G1855" s="70">
        <f t="shared" si="295"/>
        <v>8868.3772652388798</v>
      </c>
      <c r="H1855" s="70" t="e" cm="1">
        <f t="array" ref="H1855">INDEX(magic_bricks_appreciation_pivot!$A$13:$K$20,MATCH(C1855,magic_bricks_appreciation_pivot!$A$13:$A$20,0),1+MATCH(F1855,INDEX(magic_bricks_appreciation_pivot!$B$13:$K$13,0),0))</f>
        <v>#N/A</v>
      </c>
      <c r="I1855" s="70"/>
      <c r="J1855">
        <v>124</v>
      </c>
      <c r="K1855">
        <v>1</v>
      </c>
      <c r="L1855">
        <v>1</v>
      </c>
      <c r="M1855">
        <v>2</v>
      </c>
      <c r="N1855" t="s">
        <v>176</v>
      </c>
      <c r="O1855" t="s">
        <v>161</v>
      </c>
      <c r="P1855" s="12">
        <v>36994</v>
      </c>
      <c r="Q1855" t="s">
        <v>194</v>
      </c>
      <c r="R1855" t="s">
        <v>165</v>
      </c>
      <c r="S1855" t="s">
        <v>162</v>
      </c>
      <c r="T1855" t="s">
        <v>173</v>
      </c>
      <c r="U1855">
        <v>3.5</v>
      </c>
      <c r="V1855">
        <v>4.4000000000000004</v>
      </c>
      <c r="W1855">
        <v>4.5999999999999996</v>
      </c>
      <c r="X1855">
        <v>4.2300000000000004</v>
      </c>
      <c r="Y1855">
        <v>204558</v>
      </c>
      <c r="Z1855">
        <v>53831</v>
      </c>
      <c r="AA1855">
        <v>5383105</v>
      </c>
    </row>
    <row r="1856" spans="1:27">
      <c r="A1856" t="s">
        <v>2045</v>
      </c>
      <c r="B1856" t="s">
        <v>56</v>
      </c>
      <c r="C1856" t="s">
        <v>56</v>
      </c>
      <c r="D1856">
        <v>712</v>
      </c>
      <c r="E1856" s="12">
        <v>40780</v>
      </c>
      <c r="F1856" s="72">
        <f t="shared" si="294"/>
        <v>2011</v>
      </c>
      <c r="G1856" s="70">
        <f t="shared" si="295"/>
        <v>9800.5969101123592</v>
      </c>
      <c r="H1856" s="70" cm="1">
        <f t="array" ref="H1856">INDEX(magic_bricks_appreciation_pivot!$A$13:$K$20,MATCH(C1856,magic_bricks_appreciation_pivot!$A$13:$A$20,0),1+MATCH(F1856,INDEX(magic_bricks_appreciation_pivot!$B$13:$K$13,0),0))</f>
        <v>0.33228770983948047</v>
      </c>
      <c r="I1856" s="70">
        <f>G1856+G1856*H1856</f>
        <v>13057.214812433484</v>
      </c>
      <c r="J1856">
        <v>37</v>
      </c>
      <c r="K1856">
        <v>1</v>
      </c>
      <c r="L1856">
        <v>1</v>
      </c>
      <c r="M1856">
        <v>2</v>
      </c>
      <c r="N1856" t="s">
        <v>154</v>
      </c>
      <c r="O1856" t="s">
        <v>161</v>
      </c>
      <c r="P1856" s="12">
        <v>35305</v>
      </c>
      <c r="Q1856" t="s">
        <v>194</v>
      </c>
      <c r="R1856" t="s">
        <v>157</v>
      </c>
      <c r="S1856" t="s">
        <v>178</v>
      </c>
      <c r="T1856" t="s">
        <v>166</v>
      </c>
      <c r="U1856">
        <v>4.7</v>
      </c>
      <c r="V1856">
        <v>2.6</v>
      </c>
      <c r="W1856">
        <v>4.2</v>
      </c>
      <c r="X1856">
        <v>4.03</v>
      </c>
      <c r="Y1856">
        <v>237253</v>
      </c>
      <c r="Z1856">
        <v>13956</v>
      </c>
      <c r="AA1856">
        <v>6978025</v>
      </c>
    </row>
    <row r="1857" spans="1:27" hidden="1">
      <c r="A1857" t="s">
        <v>2046</v>
      </c>
      <c r="B1857" t="s">
        <v>201</v>
      </c>
      <c r="C1857" t="s">
        <v>201</v>
      </c>
      <c r="D1857">
        <v>2312</v>
      </c>
      <c r="E1857" s="12">
        <v>39840</v>
      </c>
      <c r="F1857" s="72">
        <f t="shared" si="294"/>
        <v>2009</v>
      </c>
      <c r="G1857" s="70">
        <f t="shared" si="295"/>
        <v>5436.7647058823532</v>
      </c>
      <c r="H1857" s="70" t="e" cm="1">
        <f t="array" ref="H1857">INDEX(magic_bricks_appreciation_pivot!$A$13:$K$20,MATCH(C1857,magic_bricks_appreciation_pivot!$A$13:$A$20,0),1+MATCH(F1857,INDEX(magic_bricks_appreciation_pivot!$B$13:$K$13,0),0))</f>
        <v>#N/A</v>
      </c>
      <c r="I1857" s="70"/>
      <c r="J1857">
        <v>88</v>
      </c>
      <c r="K1857">
        <v>4</v>
      </c>
      <c r="L1857">
        <v>2</v>
      </c>
      <c r="M1857">
        <v>6</v>
      </c>
      <c r="N1857" t="s">
        <v>193</v>
      </c>
      <c r="O1857" t="s">
        <v>161</v>
      </c>
      <c r="P1857" s="12">
        <v>36190</v>
      </c>
      <c r="Q1857" t="s">
        <v>194</v>
      </c>
      <c r="R1857" t="s">
        <v>170</v>
      </c>
      <c r="S1857" t="s">
        <v>162</v>
      </c>
      <c r="T1857" t="s">
        <v>182</v>
      </c>
      <c r="U1857">
        <v>2.6</v>
      </c>
      <c r="V1857">
        <v>3.8</v>
      </c>
      <c r="W1857">
        <v>4.5999999999999996</v>
      </c>
      <c r="X1857">
        <v>3.76</v>
      </c>
      <c r="Y1857">
        <v>565641</v>
      </c>
      <c r="Z1857">
        <v>100558</v>
      </c>
      <c r="AA1857">
        <v>12569800</v>
      </c>
    </row>
    <row r="1858" spans="1:27" hidden="1">
      <c r="A1858" t="s">
        <v>2047</v>
      </c>
      <c r="B1858" t="s">
        <v>51</v>
      </c>
      <c r="C1858" t="s">
        <v>51</v>
      </c>
      <c r="D1858">
        <v>1809</v>
      </c>
      <c r="E1858" s="12">
        <v>39537</v>
      </c>
      <c r="F1858" s="72">
        <f t="shared" si="294"/>
        <v>2008</v>
      </c>
      <c r="G1858" s="70">
        <f t="shared" si="295"/>
        <v>6229.668325041459</v>
      </c>
      <c r="H1858" s="70" t="e" cm="1">
        <f t="array" ref="H1858">INDEX(magic_bricks_appreciation_pivot!$A$13:$K$20,MATCH(C1858,magic_bricks_appreciation_pivot!$A$13:$A$20,0),1+MATCH(F1858,INDEX(magic_bricks_appreciation_pivot!$B$13:$K$13,0),0))</f>
        <v>#N/A</v>
      </c>
      <c r="I1858" s="70"/>
      <c r="J1858">
        <v>174</v>
      </c>
      <c r="K1858">
        <v>3</v>
      </c>
      <c r="L1858">
        <v>2</v>
      </c>
      <c r="M1858">
        <v>5</v>
      </c>
      <c r="N1858" t="s">
        <v>193</v>
      </c>
      <c r="O1858" t="s">
        <v>161</v>
      </c>
      <c r="P1858" s="12">
        <v>31872</v>
      </c>
      <c r="Q1858" t="s">
        <v>169</v>
      </c>
      <c r="R1858" t="s">
        <v>177</v>
      </c>
      <c r="S1858" t="s">
        <v>158</v>
      </c>
      <c r="T1858" t="s">
        <v>182</v>
      </c>
      <c r="U1858">
        <v>4</v>
      </c>
      <c r="V1858">
        <v>4</v>
      </c>
      <c r="W1858">
        <v>5</v>
      </c>
      <c r="X1858">
        <v>4.3</v>
      </c>
      <c r="Y1858">
        <v>439509</v>
      </c>
      <c r="Z1858">
        <v>202850</v>
      </c>
      <c r="AA1858">
        <v>11269470</v>
      </c>
    </row>
    <row r="1859" spans="1:27" hidden="1">
      <c r="A1859" t="s">
        <v>2048</v>
      </c>
      <c r="B1859" t="s">
        <v>75</v>
      </c>
      <c r="D1859">
        <v>1872</v>
      </c>
      <c r="E1859" s="12">
        <v>39933</v>
      </c>
      <c r="F1859" s="72">
        <f t="shared" ref="F1859:F1922" si="304">YEAR(E1859)</f>
        <v>2009</v>
      </c>
      <c r="G1859" s="70">
        <f t="shared" ref="G1859:G1922" si="305">AA1859/D1859</f>
        <v>7918.2264957264961</v>
      </c>
      <c r="H1859" s="70" t="e" cm="1">
        <f t="array" ref="H1859">INDEX(magic_bricks_appreciation_pivot!$A$13:$K$20,MATCH(C1859,magic_bricks_appreciation_pivot!$A$13:$A$20,0),1+MATCH(F1859,INDEX(magic_bricks_appreciation_pivot!$B$13:$K$13,0),0))</f>
        <v>#N/A</v>
      </c>
      <c r="I1859" s="70"/>
      <c r="J1859">
        <v>16</v>
      </c>
      <c r="K1859">
        <v>2</v>
      </c>
      <c r="L1859">
        <v>1</v>
      </c>
      <c r="M1859">
        <v>5</v>
      </c>
      <c r="N1859" t="s">
        <v>168</v>
      </c>
      <c r="O1859" t="s">
        <v>161</v>
      </c>
      <c r="P1859" s="12">
        <v>33363</v>
      </c>
      <c r="Q1859" t="s">
        <v>169</v>
      </c>
      <c r="R1859" t="s">
        <v>165</v>
      </c>
      <c r="S1859" t="s">
        <v>162</v>
      </c>
      <c r="T1859" t="s">
        <v>182</v>
      </c>
      <c r="U1859">
        <v>3.3</v>
      </c>
      <c r="V1859">
        <v>3.5</v>
      </c>
      <c r="W1859">
        <v>4.7</v>
      </c>
      <c r="X1859">
        <v>3.98</v>
      </c>
      <c r="Y1859">
        <v>385396</v>
      </c>
      <c r="Z1859">
        <v>88938</v>
      </c>
      <c r="AA1859">
        <v>14822920</v>
      </c>
    </row>
    <row r="1860" spans="1:27">
      <c r="A1860" t="s">
        <v>2049</v>
      </c>
      <c r="B1860" t="s">
        <v>201</v>
      </c>
      <c r="C1860" t="s">
        <v>201</v>
      </c>
      <c r="D1860">
        <v>2286</v>
      </c>
      <c r="E1860" s="12">
        <v>40931</v>
      </c>
      <c r="F1860" s="72">
        <f t="shared" si="304"/>
        <v>2012</v>
      </c>
      <c r="G1860" s="70">
        <f t="shared" si="305"/>
        <v>5863.1321084864394</v>
      </c>
      <c r="H1860" s="70" cm="1">
        <f t="array" ref="H1860">INDEX(magic_bricks_appreciation_pivot!$A$13:$K$20,MATCH(C1860,magic_bricks_appreciation_pivot!$A$13:$A$20,0),1+MATCH(F1860,INDEX(magic_bricks_appreciation_pivot!$B$13:$K$13,0),0))</f>
        <v>0.26292059267573231</v>
      </c>
      <c r="I1860" s="70">
        <f t="shared" ref="I1860:I1861" si="306">G1860+G1860*H1860</f>
        <v>7404.6702773858106</v>
      </c>
      <c r="J1860">
        <v>46</v>
      </c>
      <c r="K1860">
        <v>4</v>
      </c>
      <c r="L1860">
        <v>2</v>
      </c>
      <c r="M1860">
        <v>6</v>
      </c>
      <c r="N1860" t="s">
        <v>184</v>
      </c>
      <c r="O1860" t="s">
        <v>161</v>
      </c>
      <c r="P1860" s="12">
        <v>37281</v>
      </c>
      <c r="Q1860" t="s">
        <v>169</v>
      </c>
      <c r="R1860" t="s">
        <v>157</v>
      </c>
      <c r="S1860" t="s">
        <v>158</v>
      </c>
      <c r="T1860" t="s">
        <v>182</v>
      </c>
      <c r="U1860">
        <v>3.2</v>
      </c>
      <c r="V1860">
        <v>3.4</v>
      </c>
      <c r="W1860">
        <v>4.4000000000000004</v>
      </c>
      <c r="X1860">
        <v>3.74</v>
      </c>
      <c r="Y1860">
        <v>616544</v>
      </c>
      <c r="Z1860">
        <v>281466</v>
      </c>
      <c r="AA1860">
        <v>13403120</v>
      </c>
    </row>
    <row r="1861" spans="1:27">
      <c r="A1861" t="s">
        <v>2050</v>
      </c>
      <c r="B1861" t="s">
        <v>23</v>
      </c>
      <c r="C1861" t="s">
        <v>23</v>
      </c>
      <c r="D1861">
        <v>1648</v>
      </c>
      <c r="E1861" s="12">
        <v>40368</v>
      </c>
      <c r="F1861" s="72">
        <f t="shared" si="304"/>
        <v>2010</v>
      </c>
      <c r="G1861" s="70">
        <f t="shared" si="305"/>
        <v>3224.5145631067962</v>
      </c>
      <c r="H1861" s="70" cm="1">
        <f t="array" ref="H1861">INDEX(magic_bricks_appreciation_pivot!$A$13:$K$20,MATCH(C1861,magic_bricks_appreciation_pivot!$A$13:$A$20,0),1+MATCH(F1861,INDEX(magic_bricks_appreciation_pivot!$B$13:$K$13,0),0))</f>
        <v>0.49881786187527283</v>
      </c>
      <c r="I1861" s="70">
        <f t="shared" si="306"/>
        <v>4832.9600230614078</v>
      </c>
      <c r="J1861">
        <v>26</v>
      </c>
      <c r="K1861">
        <v>2</v>
      </c>
      <c r="L1861">
        <v>2</v>
      </c>
      <c r="M1861">
        <v>4</v>
      </c>
      <c r="N1861" t="s">
        <v>193</v>
      </c>
      <c r="O1861" t="s">
        <v>161</v>
      </c>
      <c r="P1861" s="12">
        <v>30148</v>
      </c>
      <c r="Q1861" t="s">
        <v>194</v>
      </c>
      <c r="R1861" t="s">
        <v>170</v>
      </c>
      <c r="S1861" t="s">
        <v>178</v>
      </c>
      <c r="T1861" t="s">
        <v>159</v>
      </c>
      <c r="U1861">
        <v>2.8</v>
      </c>
      <c r="V1861">
        <v>4.7</v>
      </c>
      <c r="W1861">
        <v>3</v>
      </c>
      <c r="X1861">
        <v>3.45</v>
      </c>
      <c r="Y1861">
        <v>223188</v>
      </c>
      <c r="Z1861">
        <v>95652</v>
      </c>
      <c r="AA1861">
        <v>5314000</v>
      </c>
    </row>
    <row r="1862" spans="1:27" hidden="1">
      <c r="A1862" t="s">
        <v>2051</v>
      </c>
      <c r="B1862" t="s">
        <v>39</v>
      </c>
      <c r="C1862" t="s">
        <v>39</v>
      </c>
      <c r="D1862">
        <v>1522</v>
      </c>
      <c r="E1862" s="12">
        <v>40113</v>
      </c>
      <c r="F1862" s="72">
        <f t="shared" si="304"/>
        <v>2009</v>
      </c>
      <c r="G1862" s="70">
        <f t="shared" si="305"/>
        <v>7611.3666228646516</v>
      </c>
      <c r="H1862" s="70" t="e" cm="1">
        <f t="array" ref="H1862">INDEX(magic_bricks_appreciation_pivot!$A$13:$K$20,MATCH(C1862,magic_bricks_appreciation_pivot!$A$13:$A$20,0),1+MATCH(F1862,INDEX(magic_bricks_appreciation_pivot!$B$13:$K$13,0),0))</f>
        <v>#N/A</v>
      </c>
      <c r="I1862" s="70"/>
      <c r="J1862">
        <v>15</v>
      </c>
      <c r="K1862">
        <v>1</v>
      </c>
      <c r="L1862">
        <v>1</v>
      </c>
      <c r="M1862">
        <v>4</v>
      </c>
      <c r="N1862" t="s">
        <v>168</v>
      </c>
      <c r="O1862" t="s">
        <v>161</v>
      </c>
      <c r="P1862" s="12">
        <v>33908</v>
      </c>
      <c r="Q1862" t="s">
        <v>169</v>
      </c>
      <c r="R1862" t="s">
        <v>157</v>
      </c>
      <c r="S1862" t="s">
        <v>178</v>
      </c>
      <c r="T1862" t="s">
        <v>166</v>
      </c>
      <c r="U1862">
        <v>4.9000000000000004</v>
      </c>
      <c r="V1862">
        <v>4.3</v>
      </c>
      <c r="W1862">
        <v>3.5</v>
      </c>
      <c r="X1862">
        <v>4.1900000000000004</v>
      </c>
      <c r="Y1862">
        <v>451796</v>
      </c>
      <c r="Z1862">
        <v>220106</v>
      </c>
      <c r="AA1862">
        <v>11584500</v>
      </c>
    </row>
    <row r="1863" spans="1:27" hidden="1">
      <c r="A1863" t="s">
        <v>2052</v>
      </c>
      <c r="B1863" t="s">
        <v>175</v>
      </c>
      <c r="C1863" t="s">
        <v>34</v>
      </c>
      <c r="D1863">
        <v>919</v>
      </c>
      <c r="E1863" s="12">
        <v>39127</v>
      </c>
      <c r="F1863" s="72">
        <f t="shared" si="304"/>
        <v>2007</v>
      </c>
      <c r="G1863" s="70">
        <f t="shared" si="305"/>
        <v>13229.216539717083</v>
      </c>
      <c r="H1863" s="70" t="e" cm="1">
        <f t="array" ref="H1863">INDEX(magic_bricks_appreciation_pivot!$A$13:$K$20,MATCH(C1863,magic_bricks_appreciation_pivot!$A$13:$A$20,0),1+MATCH(F1863,INDEX(magic_bricks_appreciation_pivot!$B$13:$K$13,0),0))</f>
        <v>#N/A</v>
      </c>
      <c r="I1863" s="70"/>
      <c r="J1863">
        <v>70</v>
      </c>
      <c r="K1863">
        <v>1</v>
      </c>
      <c r="L1863">
        <v>1</v>
      </c>
      <c r="M1863">
        <v>3</v>
      </c>
      <c r="N1863" t="s">
        <v>154</v>
      </c>
      <c r="O1863" t="s">
        <v>161</v>
      </c>
      <c r="P1863" s="12">
        <v>36572</v>
      </c>
      <c r="Q1863" t="s">
        <v>156</v>
      </c>
      <c r="R1863" t="s">
        <v>157</v>
      </c>
      <c r="S1863" t="s">
        <v>162</v>
      </c>
      <c r="T1863" t="s">
        <v>166</v>
      </c>
      <c r="U1863">
        <v>4.8</v>
      </c>
      <c r="V1863">
        <v>3</v>
      </c>
      <c r="W1863">
        <v>2.2000000000000002</v>
      </c>
      <c r="X1863">
        <v>3.3</v>
      </c>
      <c r="Y1863">
        <v>352572</v>
      </c>
      <c r="Z1863">
        <v>60788</v>
      </c>
      <c r="AA1863">
        <v>12157650</v>
      </c>
    </row>
    <row r="1864" spans="1:27">
      <c r="A1864" t="s">
        <v>2053</v>
      </c>
      <c r="B1864" t="s">
        <v>75</v>
      </c>
      <c r="C1864" t="s">
        <v>75</v>
      </c>
      <c r="D1864">
        <v>1858</v>
      </c>
      <c r="E1864" s="12">
        <v>41168</v>
      </c>
      <c r="F1864" s="72">
        <f t="shared" si="304"/>
        <v>2012</v>
      </c>
      <c r="G1864" s="70">
        <f t="shared" si="305"/>
        <v>6832.9547900968782</v>
      </c>
      <c r="H1864" s="70" cm="1">
        <f t="array" ref="H1864">INDEX(magic_bricks_appreciation_pivot!$A$13:$K$20,MATCH(C1864,magic_bricks_appreciation_pivot!$A$13:$A$20,0),1+MATCH(F1864,INDEX(magic_bricks_appreciation_pivot!$B$13:$K$13,0),0))</f>
        <v>0.4595405666106962</v>
      </c>
      <c r="I1864" s="70">
        <f t="shared" ref="I1864:I1867" si="307">G1864+G1864*H1864</f>
        <v>9972.9747059632682</v>
      </c>
      <c r="J1864">
        <v>156</v>
      </c>
      <c r="K1864">
        <v>2</v>
      </c>
      <c r="L1864">
        <v>1</v>
      </c>
      <c r="M1864">
        <v>5</v>
      </c>
      <c r="N1864" t="s">
        <v>154</v>
      </c>
      <c r="O1864" t="s">
        <v>155</v>
      </c>
      <c r="P1864" s="12">
        <v>32408</v>
      </c>
      <c r="Q1864" t="s">
        <v>194</v>
      </c>
      <c r="R1864" t="s">
        <v>157</v>
      </c>
      <c r="S1864" t="s">
        <v>178</v>
      </c>
      <c r="T1864" t="s">
        <v>163</v>
      </c>
      <c r="U1864">
        <v>4.5999999999999996</v>
      </c>
      <c r="V1864">
        <v>4.3</v>
      </c>
      <c r="W1864">
        <v>5</v>
      </c>
      <c r="X1864">
        <v>4.7050000000000001</v>
      </c>
      <c r="Y1864">
        <v>330086</v>
      </c>
      <c r="Z1864">
        <v>228521</v>
      </c>
      <c r="AA1864">
        <v>12695630</v>
      </c>
    </row>
    <row r="1865" spans="1:27">
      <c r="A1865" t="s">
        <v>2054</v>
      </c>
      <c r="B1865" t="s">
        <v>175</v>
      </c>
      <c r="C1865" t="s">
        <v>34</v>
      </c>
      <c r="D1865">
        <v>1082</v>
      </c>
      <c r="E1865" s="12">
        <v>41208</v>
      </c>
      <c r="F1865" s="72">
        <f t="shared" si="304"/>
        <v>2012</v>
      </c>
      <c r="G1865" s="70">
        <f t="shared" si="305"/>
        <v>11963.308687615527</v>
      </c>
      <c r="H1865" s="70" cm="1">
        <f t="array" ref="H1865">INDEX(magic_bricks_appreciation_pivot!$A$13:$K$20,MATCH(C1865,magic_bricks_appreciation_pivot!$A$13:$A$20,0),1+MATCH(F1865,INDEX(magic_bricks_appreciation_pivot!$B$13:$K$13,0),0))</f>
        <v>0.22606337179266398</v>
      </c>
      <c r="I1865" s="70">
        <f t="shared" si="307"/>
        <v>14667.774587334363</v>
      </c>
      <c r="J1865">
        <v>194</v>
      </c>
      <c r="K1865">
        <v>1</v>
      </c>
      <c r="L1865">
        <v>1</v>
      </c>
      <c r="M1865">
        <v>3</v>
      </c>
      <c r="N1865" t="s">
        <v>168</v>
      </c>
      <c r="O1865" t="s">
        <v>155</v>
      </c>
      <c r="P1865" s="12">
        <v>34638</v>
      </c>
      <c r="Q1865" t="s">
        <v>156</v>
      </c>
      <c r="R1865" t="s">
        <v>170</v>
      </c>
      <c r="S1865" t="s">
        <v>178</v>
      </c>
      <c r="T1865" t="s">
        <v>166</v>
      </c>
      <c r="U1865">
        <v>4.0999999999999996</v>
      </c>
      <c r="V1865">
        <v>3.3</v>
      </c>
      <c r="W1865">
        <v>4.2</v>
      </c>
      <c r="X1865">
        <v>3.81</v>
      </c>
      <c r="Y1865">
        <v>336552</v>
      </c>
      <c r="Z1865">
        <v>155332</v>
      </c>
      <c r="AA1865">
        <v>12944300</v>
      </c>
    </row>
    <row r="1866" spans="1:27">
      <c r="A1866" t="s">
        <v>2055</v>
      </c>
      <c r="B1866" t="s">
        <v>23</v>
      </c>
      <c r="C1866" t="s">
        <v>23</v>
      </c>
      <c r="D1866">
        <v>1338</v>
      </c>
      <c r="E1866" s="12">
        <v>40821</v>
      </c>
      <c r="F1866" s="72">
        <f t="shared" si="304"/>
        <v>2011</v>
      </c>
      <c r="G1866" s="70">
        <f t="shared" si="305"/>
        <v>5519.2451420029893</v>
      </c>
      <c r="H1866" s="70" cm="1">
        <f t="array" ref="H1866">INDEX(magic_bricks_appreciation_pivot!$A$13:$K$20,MATCH(C1866,magic_bricks_appreciation_pivot!$A$13:$A$20,0),1+MATCH(F1866,INDEX(magic_bricks_appreciation_pivot!$B$13:$K$13,0),0))</f>
        <v>0.30621792098525186</v>
      </c>
      <c r="I1866" s="70">
        <f t="shared" si="307"/>
        <v>7209.3369147950962</v>
      </c>
      <c r="J1866">
        <v>165</v>
      </c>
      <c r="K1866">
        <v>2</v>
      </c>
      <c r="L1866">
        <v>2</v>
      </c>
      <c r="M1866">
        <v>4</v>
      </c>
      <c r="N1866" t="s">
        <v>168</v>
      </c>
      <c r="O1866" t="s">
        <v>155</v>
      </c>
      <c r="P1866" s="12">
        <v>37901</v>
      </c>
      <c r="Q1866" t="s">
        <v>169</v>
      </c>
      <c r="R1866" t="s">
        <v>177</v>
      </c>
      <c r="S1866" t="s">
        <v>158</v>
      </c>
      <c r="T1866" t="s">
        <v>173</v>
      </c>
      <c r="U1866">
        <v>4.4000000000000004</v>
      </c>
      <c r="V1866">
        <v>2.4</v>
      </c>
      <c r="W1866">
        <v>3.3</v>
      </c>
      <c r="X1866">
        <v>3.36</v>
      </c>
      <c r="Y1866">
        <v>280621</v>
      </c>
      <c r="Z1866">
        <v>96002</v>
      </c>
      <c r="AA1866">
        <v>7384750</v>
      </c>
    </row>
    <row r="1867" spans="1:27">
      <c r="A1867" t="s">
        <v>2056</v>
      </c>
      <c r="B1867" t="s">
        <v>23</v>
      </c>
      <c r="C1867" t="s">
        <v>23</v>
      </c>
      <c r="D1867">
        <v>1559</v>
      </c>
      <c r="E1867" s="12">
        <v>40191</v>
      </c>
      <c r="F1867" s="72">
        <f t="shared" si="304"/>
        <v>2010</v>
      </c>
      <c r="G1867" s="70">
        <f t="shared" si="305"/>
        <v>3687.6202694034637</v>
      </c>
      <c r="H1867" s="70" cm="1">
        <f t="array" ref="H1867">INDEX(magic_bricks_appreciation_pivot!$A$13:$K$20,MATCH(C1867,magic_bricks_appreciation_pivot!$A$13:$A$20,0),1+MATCH(F1867,INDEX(magic_bricks_appreciation_pivot!$B$13:$K$13,0),0))</f>
        <v>0.49881786187527283</v>
      </c>
      <c r="I1867" s="70">
        <f t="shared" si="307"/>
        <v>5527.0711275952171</v>
      </c>
      <c r="J1867">
        <v>59</v>
      </c>
      <c r="K1867">
        <v>2</v>
      </c>
      <c r="L1867">
        <v>2</v>
      </c>
      <c r="M1867">
        <v>4</v>
      </c>
      <c r="N1867" t="s">
        <v>193</v>
      </c>
      <c r="O1867" t="s">
        <v>161</v>
      </c>
      <c r="P1867" s="12">
        <v>35081</v>
      </c>
      <c r="Q1867" t="s">
        <v>194</v>
      </c>
      <c r="R1867" t="s">
        <v>165</v>
      </c>
      <c r="S1867" t="s">
        <v>178</v>
      </c>
      <c r="T1867" t="s">
        <v>173</v>
      </c>
      <c r="U1867">
        <v>2.7</v>
      </c>
      <c r="V1867">
        <v>4.5999999999999996</v>
      </c>
      <c r="W1867">
        <v>2.7</v>
      </c>
      <c r="X1867">
        <v>3.27</v>
      </c>
      <c r="Y1867">
        <v>183968</v>
      </c>
      <c r="Z1867">
        <v>74737</v>
      </c>
      <c r="AA1867">
        <v>5749000</v>
      </c>
    </row>
    <row r="1868" spans="1:27" hidden="1">
      <c r="A1868" t="s">
        <v>2057</v>
      </c>
      <c r="B1868" t="s">
        <v>23</v>
      </c>
      <c r="C1868" t="s">
        <v>23</v>
      </c>
      <c r="D1868">
        <v>860</v>
      </c>
      <c r="E1868" s="12">
        <v>40095</v>
      </c>
      <c r="F1868" s="72">
        <f t="shared" si="304"/>
        <v>2009</v>
      </c>
      <c r="G1868" s="70">
        <f t="shared" si="305"/>
        <v>7050.2906976744189</v>
      </c>
      <c r="H1868" s="70" t="e" cm="1">
        <f t="array" ref="H1868">INDEX(magic_bricks_appreciation_pivot!$A$13:$K$20,MATCH(C1868,magic_bricks_appreciation_pivot!$A$13:$A$20,0),1+MATCH(F1868,INDEX(magic_bricks_appreciation_pivot!$B$13:$K$13,0),0))</f>
        <v>#N/A</v>
      </c>
      <c r="I1868" s="70"/>
      <c r="J1868">
        <v>165</v>
      </c>
      <c r="K1868">
        <v>1</v>
      </c>
      <c r="L1868">
        <v>1</v>
      </c>
      <c r="M1868">
        <v>2</v>
      </c>
      <c r="N1868" t="s">
        <v>168</v>
      </c>
      <c r="O1868" t="s">
        <v>161</v>
      </c>
      <c r="P1868" s="12">
        <v>26590</v>
      </c>
      <c r="Q1868" t="s">
        <v>169</v>
      </c>
      <c r="R1868" t="s">
        <v>165</v>
      </c>
      <c r="S1868" t="s">
        <v>158</v>
      </c>
      <c r="T1868" t="s">
        <v>166</v>
      </c>
      <c r="U1868">
        <v>4.2</v>
      </c>
      <c r="V1868">
        <v>2.4</v>
      </c>
      <c r="W1868">
        <v>4.5</v>
      </c>
      <c r="X1868">
        <v>3.78</v>
      </c>
      <c r="Y1868">
        <v>248593</v>
      </c>
      <c r="Z1868">
        <v>90949</v>
      </c>
      <c r="AA1868">
        <v>6063250</v>
      </c>
    </row>
    <row r="1869" spans="1:27" hidden="1">
      <c r="A1869" t="s">
        <v>2058</v>
      </c>
      <c r="B1869" t="s">
        <v>51</v>
      </c>
      <c r="C1869" t="s">
        <v>51</v>
      </c>
      <c r="D1869">
        <v>1769</v>
      </c>
      <c r="E1869" s="12">
        <v>39930</v>
      </c>
      <c r="F1869" s="72">
        <f t="shared" si="304"/>
        <v>2009</v>
      </c>
      <c r="G1869" s="70">
        <f t="shared" si="305"/>
        <v>5441.876766534765</v>
      </c>
      <c r="H1869" s="70" t="e" cm="1">
        <f t="array" ref="H1869">INDEX(magic_bricks_appreciation_pivot!$A$13:$K$20,MATCH(C1869,magic_bricks_appreciation_pivot!$A$13:$A$20,0),1+MATCH(F1869,INDEX(magic_bricks_appreciation_pivot!$B$13:$K$13,0),0))</f>
        <v>#N/A</v>
      </c>
      <c r="I1869" s="70"/>
      <c r="J1869">
        <v>137</v>
      </c>
      <c r="K1869">
        <v>2</v>
      </c>
      <c r="L1869">
        <v>1</v>
      </c>
      <c r="M1869">
        <v>4</v>
      </c>
      <c r="N1869" t="s">
        <v>154</v>
      </c>
      <c r="O1869" t="s">
        <v>155</v>
      </c>
      <c r="P1869" s="12">
        <v>31170</v>
      </c>
      <c r="Q1869" t="s">
        <v>169</v>
      </c>
      <c r="R1869" t="s">
        <v>157</v>
      </c>
      <c r="S1869" t="s">
        <v>162</v>
      </c>
      <c r="T1869" t="s">
        <v>159</v>
      </c>
      <c r="U1869">
        <v>3.8</v>
      </c>
      <c r="V1869">
        <v>2.7</v>
      </c>
      <c r="W1869">
        <v>2</v>
      </c>
      <c r="X1869">
        <v>2.77</v>
      </c>
      <c r="Y1869">
        <v>385067</v>
      </c>
      <c r="Z1869">
        <v>192534</v>
      </c>
      <c r="AA1869">
        <v>9626680</v>
      </c>
    </row>
    <row r="1870" spans="1:27">
      <c r="A1870" t="s">
        <v>2059</v>
      </c>
      <c r="B1870" t="s">
        <v>175</v>
      </c>
      <c r="C1870" t="s">
        <v>34</v>
      </c>
      <c r="D1870">
        <v>1197</v>
      </c>
      <c r="E1870" s="12">
        <v>40619</v>
      </c>
      <c r="F1870" s="72">
        <f t="shared" si="304"/>
        <v>2011</v>
      </c>
      <c r="G1870" s="70">
        <f t="shared" si="305"/>
        <v>7746.9507101086047</v>
      </c>
      <c r="H1870" s="70" cm="1">
        <f t="array" ref="H1870">INDEX(magic_bricks_appreciation_pivot!$A$13:$K$20,MATCH(C1870,magic_bricks_appreciation_pivot!$A$13:$A$20,0),1+MATCH(F1870,INDEX(magic_bricks_appreciation_pivot!$B$13:$K$13,0),0))</f>
        <v>0.22839026915113872</v>
      </c>
      <c r="I1870" s="70">
        <f>G1870+G1870*H1870</f>
        <v>9516.2788678909146</v>
      </c>
      <c r="J1870">
        <v>5</v>
      </c>
      <c r="K1870">
        <v>1</v>
      </c>
      <c r="L1870">
        <v>1</v>
      </c>
      <c r="M1870">
        <v>3</v>
      </c>
      <c r="N1870" t="s">
        <v>176</v>
      </c>
      <c r="O1870" t="s">
        <v>161</v>
      </c>
      <c r="P1870" s="12">
        <v>35509</v>
      </c>
      <c r="Q1870" t="s">
        <v>194</v>
      </c>
      <c r="R1870" t="s">
        <v>177</v>
      </c>
      <c r="S1870" t="s">
        <v>162</v>
      </c>
      <c r="T1870" t="s">
        <v>166</v>
      </c>
      <c r="U1870">
        <v>4.8</v>
      </c>
      <c r="V1870">
        <v>4.8</v>
      </c>
      <c r="W1870">
        <v>4.9000000000000004</v>
      </c>
      <c r="X1870">
        <v>4.83</v>
      </c>
      <c r="Y1870">
        <v>231828</v>
      </c>
      <c r="Z1870">
        <v>37092</v>
      </c>
      <c r="AA1870">
        <v>9273100</v>
      </c>
    </row>
    <row r="1871" spans="1:27" hidden="1">
      <c r="A1871" t="s">
        <v>2060</v>
      </c>
      <c r="B1871" t="s">
        <v>51</v>
      </c>
      <c r="C1871" t="s">
        <v>51</v>
      </c>
      <c r="D1871">
        <v>1971</v>
      </c>
      <c r="E1871" s="12">
        <v>38172</v>
      </c>
      <c r="F1871" s="72">
        <f t="shared" si="304"/>
        <v>2004</v>
      </c>
      <c r="G1871" s="70">
        <f t="shared" si="305"/>
        <v>7894.3226788432266</v>
      </c>
      <c r="H1871" s="70" t="e" cm="1">
        <f t="array" ref="H1871">INDEX(magic_bricks_appreciation_pivot!$A$13:$K$20,MATCH(C1871,magic_bricks_appreciation_pivot!$A$13:$A$20,0),1+MATCH(F1871,INDEX(magic_bricks_appreciation_pivot!$B$13:$K$13,0),0))</f>
        <v>#N/A</v>
      </c>
      <c r="I1871" s="70"/>
      <c r="J1871">
        <v>5</v>
      </c>
      <c r="K1871">
        <v>3</v>
      </c>
      <c r="L1871">
        <v>2</v>
      </c>
      <c r="M1871">
        <v>5</v>
      </c>
      <c r="N1871" t="s">
        <v>176</v>
      </c>
      <c r="O1871" t="s">
        <v>155</v>
      </c>
      <c r="P1871" s="12">
        <v>27952</v>
      </c>
      <c r="Q1871" t="s">
        <v>156</v>
      </c>
      <c r="R1871" t="s">
        <v>170</v>
      </c>
      <c r="S1871" t="s">
        <v>178</v>
      </c>
      <c r="T1871" t="s">
        <v>163</v>
      </c>
      <c r="U1871">
        <v>2.5</v>
      </c>
      <c r="V1871">
        <v>2.8</v>
      </c>
      <c r="W1871">
        <v>2.6</v>
      </c>
      <c r="X1871">
        <v>2.67</v>
      </c>
      <c r="Y1871">
        <v>591269</v>
      </c>
      <c r="Z1871">
        <v>186717</v>
      </c>
      <c r="AA1871">
        <v>15559710</v>
      </c>
    </row>
    <row r="1872" spans="1:27" hidden="1">
      <c r="A1872" t="s">
        <v>2061</v>
      </c>
      <c r="B1872" t="s">
        <v>51</v>
      </c>
      <c r="C1872" t="s">
        <v>51</v>
      </c>
      <c r="D1872">
        <v>1966</v>
      </c>
      <c r="E1872" s="12">
        <v>39137</v>
      </c>
      <c r="F1872" s="72">
        <f t="shared" si="304"/>
        <v>2007</v>
      </c>
      <c r="G1872" s="70">
        <f t="shared" si="305"/>
        <v>4916.0935910478129</v>
      </c>
      <c r="H1872" s="70" t="e" cm="1">
        <f t="array" ref="H1872">INDEX(magic_bricks_appreciation_pivot!$A$13:$K$20,MATCH(C1872,magic_bricks_appreciation_pivot!$A$13:$A$20,0),1+MATCH(F1872,INDEX(magic_bricks_appreciation_pivot!$B$13:$K$13,0),0))</f>
        <v>#N/A</v>
      </c>
      <c r="I1872" s="70"/>
      <c r="J1872">
        <v>35</v>
      </c>
      <c r="K1872">
        <v>3</v>
      </c>
      <c r="L1872">
        <v>2</v>
      </c>
      <c r="M1872">
        <v>5</v>
      </c>
      <c r="N1872" t="s">
        <v>154</v>
      </c>
      <c r="O1872" t="s">
        <v>155</v>
      </c>
      <c r="P1872" s="12">
        <v>36582</v>
      </c>
      <c r="Q1872" t="s">
        <v>194</v>
      </c>
      <c r="R1872" t="s">
        <v>177</v>
      </c>
      <c r="S1872" t="s">
        <v>178</v>
      </c>
      <c r="T1872" t="s">
        <v>171</v>
      </c>
      <c r="U1872">
        <v>2.8</v>
      </c>
      <c r="V1872">
        <v>3</v>
      </c>
      <c r="W1872">
        <v>3.8</v>
      </c>
      <c r="X1872">
        <v>3.19</v>
      </c>
      <c r="Y1872">
        <v>386602</v>
      </c>
      <c r="Z1872">
        <v>115980</v>
      </c>
      <c r="AA1872">
        <v>9665040</v>
      </c>
    </row>
    <row r="1873" spans="1:27" hidden="1">
      <c r="A1873" t="s">
        <v>2062</v>
      </c>
      <c r="B1873" t="s">
        <v>201</v>
      </c>
      <c r="C1873" t="s">
        <v>201</v>
      </c>
      <c r="D1873">
        <v>2176</v>
      </c>
      <c r="E1873" s="12">
        <v>39713</v>
      </c>
      <c r="F1873" s="72">
        <f t="shared" si="304"/>
        <v>2008</v>
      </c>
      <c r="G1873" s="70">
        <f t="shared" si="305"/>
        <v>5400.7077205882351</v>
      </c>
      <c r="H1873" s="70" t="e" cm="1">
        <f t="array" ref="H1873">INDEX(magic_bricks_appreciation_pivot!$A$13:$K$20,MATCH(C1873,magic_bricks_appreciation_pivot!$A$13:$A$20,0),1+MATCH(F1873,INDEX(magic_bricks_appreciation_pivot!$B$13:$K$13,0),0))</f>
        <v>#N/A</v>
      </c>
      <c r="I1873" s="70"/>
      <c r="J1873">
        <v>28</v>
      </c>
      <c r="K1873">
        <v>3</v>
      </c>
      <c r="L1873">
        <v>2</v>
      </c>
      <c r="M1873">
        <v>5</v>
      </c>
      <c r="N1873" t="s">
        <v>154</v>
      </c>
      <c r="O1873" t="s">
        <v>161</v>
      </c>
      <c r="P1873" s="12">
        <v>35698</v>
      </c>
      <c r="Q1873" t="s">
        <v>169</v>
      </c>
      <c r="R1873" t="s">
        <v>177</v>
      </c>
      <c r="S1873" t="s">
        <v>158</v>
      </c>
      <c r="T1873" t="s">
        <v>166</v>
      </c>
      <c r="U1873">
        <v>3.8</v>
      </c>
      <c r="V1873">
        <v>4.5</v>
      </c>
      <c r="W1873">
        <v>4</v>
      </c>
      <c r="X1873">
        <v>4.09</v>
      </c>
      <c r="Y1873">
        <v>423070</v>
      </c>
      <c r="Z1873">
        <v>235039</v>
      </c>
      <c r="AA1873">
        <v>11751940</v>
      </c>
    </row>
    <row r="1874" spans="1:27">
      <c r="A1874" t="s">
        <v>2063</v>
      </c>
      <c r="B1874" t="s">
        <v>23</v>
      </c>
      <c r="C1874" t="s">
        <v>23</v>
      </c>
      <c r="D1874">
        <v>1519</v>
      </c>
      <c r="E1874" s="12">
        <v>40914</v>
      </c>
      <c r="F1874" s="72">
        <f t="shared" si="304"/>
        <v>2012</v>
      </c>
      <c r="G1874" s="70">
        <f t="shared" si="305"/>
        <v>3743.334430546412</v>
      </c>
      <c r="H1874" s="70" cm="1">
        <f t="array" ref="H1874">INDEX(magic_bricks_appreciation_pivot!$A$13:$K$20,MATCH(C1874,magic_bricks_appreciation_pivot!$A$13:$A$20,0),1+MATCH(F1874,INDEX(magic_bricks_appreciation_pivot!$B$13:$K$13,0),0))</f>
        <v>0.26292059267573231</v>
      </c>
      <c r="I1874" s="70">
        <f>G1874+G1874*H1874</f>
        <v>4727.5341376091492</v>
      </c>
      <c r="J1874">
        <v>164</v>
      </c>
      <c r="K1874">
        <v>2</v>
      </c>
      <c r="L1874">
        <v>2</v>
      </c>
      <c r="M1874">
        <v>4</v>
      </c>
      <c r="N1874" t="s">
        <v>193</v>
      </c>
      <c r="O1874" t="s">
        <v>161</v>
      </c>
      <c r="P1874" s="12">
        <v>37994</v>
      </c>
      <c r="Q1874" t="s">
        <v>169</v>
      </c>
      <c r="R1874" t="s">
        <v>165</v>
      </c>
      <c r="S1874" t="s">
        <v>178</v>
      </c>
      <c r="T1874" t="s">
        <v>159</v>
      </c>
      <c r="U1874">
        <v>3.1</v>
      </c>
      <c r="V1874">
        <v>2.4</v>
      </c>
      <c r="W1874">
        <v>3</v>
      </c>
      <c r="X1874">
        <v>2.85</v>
      </c>
      <c r="Y1874">
        <v>244503</v>
      </c>
      <c r="Z1874">
        <v>130781</v>
      </c>
      <c r="AA1874">
        <v>5686125</v>
      </c>
    </row>
    <row r="1875" spans="1:27" hidden="1">
      <c r="A1875" t="s">
        <v>2064</v>
      </c>
      <c r="B1875" t="s">
        <v>201</v>
      </c>
      <c r="C1875" t="s">
        <v>201</v>
      </c>
      <c r="D1875">
        <v>1892</v>
      </c>
      <c r="E1875" s="12">
        <v>40059</v>
      </c>
      <c r="F1875" s="72">
        <f t="shared" si="304"/>
        <v>2009</v>
      </c>
      <c r="G1875" s="70">
        <f t="shared" si="305"/>
        <v>6092.3361522198729</v>
      </c>
      <c r="H1875" s="70" t="e" cm="1">
        <f t="array" ref="H1875">INDEX(magic_bricks_appreciation_pivot!$A$13:$K$20,MATCH(C1875,magic_bricks_appreciation_pivot!$A$13:$A$20,0),1+MATCH(F1875,INDEX(magic_bricks_appreciation_pivot!$B$13:$K$13,0),0))</f>
        <v>#N/A</v>
      </c>
      <c r="I1875" s="70"/>
      <c r="J1875">
        <v>16</v>
      </c>
      <c r="K1875">
        <v>3</v>
      </c>
      <c r="L1875">
        <v>2</v>
      </c>
      <c r="M1875">
        <v>5</v>
      </c>
      <c r="N1875" t="s">
        <v>176</v>
      </c>
      <c r="O1875" t="s">
        <v>155</v>
      </c>
      <c r="P1875" s="12">
        <v>31664</v>
      </c>
      <c r="Q1875" t="s">
        <v>169</v>
      </c>
      <c r="R1875" t="s">
        <v>157</v>
      </c>
      <c r="S1875" t="s">
        <v>158</v>
      </c>
      <c r="T1875" t="s">
        <v>166</v>
      </c>
      <c r="U1875">
        <v>4.8</v>
      </c>
      <c r="V1875">
        <v>3.2</v>
      </c>
      <c r="W1875">
        <v>3.4</v>
      </c>
      <c r="X1875">
        <v>3.76</v>
      </c>
      <c r="Y1875">
        <v>357328</v>
      </c>
      <c r="Z1875">
        <v>172901</v>
      </c>
      <c r="AA1875">
        <v>11526700</v>
      </c>
    </row>
    <row r="1876" spans="1:27" hidden="1">
      <c r="A1876" t="s">
        <v>2065</v>
      </c>
      <c r="B1876" t="s">
        <v>175</v>
      </c>
      <c r="C1876" t="s">
        <v>34</v>
      </c>
      <c r="D1876">
        <v>786</v>
      </c>
      <c r="E1876" s="12">
        <v>40095</v>
      </c>
      <c r="F1876" s="72">
        <f t="shared" si="304"/>
        <v>2009</v>
      </c>
      <c r="G1876" s="70">
        <f t="shared" si="305"/>
        <v>8779.6437659033072</v>
      </c>
      <c r="H1876" s="70" t="e" cm="1">
        <f t="array" ref="H1876">INDEX(magic_bricks_appreciation_pivot!$A$13:$K$20,MATCH(C1876,magic_bricks_appreciation_pivot!$A$13:$A$20,0),1+MATCH(F1876,INDEX(magic_bricks_appreciation_pivot!$B$13:$K$13,0),0))</f>
        <v>#N/A</v>
      </c>
      <c r="I1876" s="70"/>
      <c r="J1876">
        <v>75</v>
      </c>
      <c r="K1876">
        <v>1</v>
      </c>
      <c r="L1876">
        <v>1</v>
      </c>
      <c r="M1876">
        <v>2</v>
      </c>
      <c r="N1876" t="s">
        <v>193</v>
      </c>
      <c r="O1876" t="s">
        <v>161</v>
      </c>
      <c r="P1876" s="12">
        <v>37175</v>
      </c>
      <c r="Q1876" t="s">
        <v>194</v>
      </c>
      <c r="R1876" t="s">
        <v>157</v>
      </c>
      <c r="S1876" t="s">
        <v>178</v>
      </c>
      <c r="T1876" t="s">
        <v>166</v>
      </c>
      <c r="U1876">
        <v>3</v>
      </c>
      <c r="V1876">
        <v>2.5</v>
      </c>
      <c r="W1876">
        <v>2.2999999999999998</v>
      </c>
      <c r="X1876">
        <v>2.59</v>
      </c>
      <c r="Y1876">
        <v>227726</v>
      </c>
      <c r="Z1876">
        <v>96611</v>
      </c>
      <c r="AA1876">
        <v>6900800</v>
      </c>
    </row>
    <row r="1877" spans="1:27">
      <c r="A1877" t="s">
        <v>2066</v>
      </c>
      <c r="B1877" t="s">
        <v>175</v>
      </c>
      <c r="C1877" t="s">
        <v>34</v>
      </c>
      <c r="D1877">
        <v>942</v>
      </c>
      <c r="E1877" s="12">
        <v>41283</v>
      </c>
      <c r="F1877" s="72">
        <f t="shared" si="304"/>
        <v>2013</v>
      </c>
      <c r="G1877" s="70">
        <f t="shared" si="305"/>
        <v>10428.917197452229</v>
      </c>
      <c r="H1877" s="70" cm="1">
        <f t="array" ref="H1877">INDEX(magic_bricks_appreciation_pivot!$A$13:$K$20,MATCH(C1877,magic_bricks_appreciation_pivot!$A$13:$A$20,0),1+MATCH(F1877,INDEX(magic_bricks_appreciation_pivot!$B$13:$K$13,0),0))</f>
        <v>0.11656080922135968</v>
      </c>
      <c r="I1877" s="70">
        <f t="shared" ref="I1877:I1881" si="308">G1877+G1877*H1877</f>
        <v>11644.520225289814</v>
      </c>
      <c r="J1877">
        <v>18</v>
      </c>
      <c r="K1877">
        <v>1</v>
      </c>
      <c r="L1877">
        <v>1</v>
      </c>
      <c r="M1877">
        <v>3</v>
      </c>
      <c r="N1877" t="s">
        <v>154</v>
      </c>
      <c r="O1877" t="s">
        <v>155</v>
      </c>
      <c r="P1877" s="12">
        <v>27413</v>
      </c>
      <c r="Q1877" t="s">
        <v>169</v>
      </c>
      <c r="R1877" t="s">
        <v>157</v>
      </c>
      <c r="S1877" t="s">
        <v>162</v>
      </c>
      <c r="T1877" t="s">
        <v>166</v>
      </c>
      <c r="U1877">
        <v>3.3</v>
      </c>
      <c r="V1877">
        <v>4.5999999999999996</v>
      </c>
      <c r="W1877">
        <v>4.9000000000000004</v>
      </c>
      <c r="X1877">
        <v>4.3</v>
      </c>
      <c r="Y1877">
        <v>324193</v>
      </c>
      <c r="Z1877">
        <v>167009</v>
      </c>
      <c r="AA1877">
        <v>9824040</v>
      </c>
    </row>
    <row r="1878" spans="1:27">
      <c r="A1878" t="s">
        <v>2067</v>
      </c>
      <c r="B1878" t="s">
        <v>23</v>
      </c>
      <c r="C1878" t="s">
        <v>23</v>
      </c>
      <c r="D1878">
        <v>1344</v>
      </c>
      <c r="E1878" s="12">
        <v>40791</v>
      </c>
      <c r="F1878" s="72">
        <f t="shared" si="304"/>
        <v>2011</v>
      </c>
      <c r="G1878" s="70">
        <f t="shared" si="305"/>
        <v>5598.7723214285716</v>
      </c>
      <c r="H1878" s="70" cm="1">
        <f t="array" ref="H1878">INDEX(magic_bricks_appreciation_pivot!$A$13:$K$20,MATCH(C1878,magic_bricks_appreciation_pivot!$A$13:$A$20,0),1+MATCH(F1878,INDEX(magic_bricks_appreciation_pivot!$B$13:$K$13,0),0))</f>
        <v>0.30621792098525186</v>
      </c>
      <c r="I1878" s="70">
        <f t="shared" si="308"/>
        <v>7313.2167417662013</v>
      </c>
      <c r="J1878">
        <v>151</v>
      </c>
      <c r="K1878">
        <v>2</v>
      </c>
      <c r="L1878">
        <v>2</v>
      </c>
      <c r="M1878">
        <v>4</v>
      </c>
      <c r="N1878" t="s">
        <v>154</v>
      </c>
      <c r="O1878" t="s">
        <v>155</v>
      </c>
      <c r="P1878" s="12">
        <v>25826</v>
      </c>
      <c r="Q1878" t="s">
        <v>194</v>
      </c>
      <c r="R1878" t="s">
        <v>177</v>
      </c>
      <c r="S1878" t="s">
        <v>162</v>
      </c>
      <c r="T1878" t="s">
        <v>171</v>
      </c>
      <c r="U1878">
        <v>3.4</v>
      </c>
      <c r="V1878">
        <v>4.0999999999999996</v>
      </c>
      <c r="W1878">
        <v>3.2</v>
      </c>
      <c r="X1878">
        <v>3.53</v>
      </c>
      <c r="Y1878">
        <v>376238</v>
      </c>
      <c r="Z1878">
        <v>173069</v>
      </c>
      <c r="AA1878">
        <v>7524750</v>
      </c>
    </row>
    <row r="1879" spans="1:27">
      <c r="A1879" t="s">
        <v>2068</v>
      </c>
      <c r="B1879" t="s">
        <v>23</v>
      </c>
      <c r="C1879" t="s">
        <v>23</v>
      </c>
      <c r="D1879">
        <v>943</v>
      </c>
      <c r="E1879" s="12">
        <v>40618</v>
      </c>
      <c r="F1879" s="72">
        <f t="shared" si="304"/>
        <v>2011</v>
      </c>
      <c r="G1879" s="70">
        <f t="shared" si="305"/>
        <v>7531.4156945917284</v>
      </c>
      <c r="H1879" s="70" cm="1">
        <f t="array" ref="H1879">INDEX(magic_bricks_appreciation_pivot!$A$13:$K$20,MATCH(C1879,magic_bricks_appreciation_pivot!$A$13:$A$20,0),1+MATCH(F1879,INDEX(magic_bricks_appreciation_pivot!$B$13:$K$13,0),0))</f>
        <v>0.30621792098525186</v>
      </c>
      <c r="I1879" s="70">
        <f t="shared" si="308"/>
        <v>9837.6701506653044</v>
      </c>
      <c r="J1879">
        <v>198</v>
      </c>
      <c r="K1879">
        <v>1</v>
      </c>
      <c r="L1879">
        <v>1</v>
      </c>
      <c r="M1879">
        <v>3</v>
      </c>
      <c r="N1879" t="s">
        <v>193</v>
      </c>
      <c r="O1879" t="s">
        <v>155</v>
      </c>
      <c r="P1879" s="12">
        <v>28938</v>
      </c>
      <c r="Q1879" t="s">
        <v>169</v>
      </c>
      <c r="R1879" t="s">
        <v>170</v>
      </c>
      <c r="S1879" t="s">
        <v>162</v>
      </c>
      <c r="T1879" t="s">
        <v>171</v>
      </c>
      <c r="U1879">
        <v>2.7</v>
      </c>
      <c r="V1879">
        <v>3.6</v>
      </c>
      <c r="W1879">
        <v>4.4000000000000004</v>
      </c>
      <c r="X1879">
        <v>3.65</v>
      </c>
      <c r="Y1879">
        <v>220166</v>
      </c>
      <c r="Z1879">
        <v>127838</v>
      </c>
      <c r="AA1879">
        <v>7102125</v>
      </c>
    </row>
    <row r="1880" spans="1:27">
      <c r="A1880" t="s">
        <v>2069</v>
      </c>
      <c r="B1880" t="s">
        <v>175</v>
      </c>
      <c r="C1880" t="s">
        <v>34</v>
      </c>
      <c r="D1880">
        <v>1098</v>
      </c>
      <c r="E1880" s="12">
        <v>40304</v>
      </c>
      <c r="F1880" s="72">
        <f t="shared" si="304"/>
        <v>2010</v>
      </c>
      <c r="G1880" s="70">
        <f t="shared" si="305"/>
        <v>8107.1493624772311</v>
      </c>
      <c r="H1880" s="70" cm="1">
        <f t="array" ref="H1880">INDEX(magic_bricks_appreciation_pivot!$A$13:$K$20,MATCH(C1880,magic_bricks_appreciation_pivot!$A$13:$A$20,0),1+MATCH(F1880,INDEX(magic_bricks_appreciation_pivot!$B$13:$K$13,0),0))</f>
        <v>0.46848170778869208</v>
      </c>
      <c r="I1880" s="70">
        <f t="shared" si="308"/>
        <v>11905.20054110857</v>
      </c>
      <c r="J1880">
        <v>62</v>
      </c>
      <c r="K1880">
        <v>1</v>
      </c>
      <c r="L1880">
        <v>1</v>
      </c>
      <c r="M1880">
        <v>3</v>
      </c>
      <c r="N1880" t="s">
        <v>193</v>
      </c>
      <c r="O1880" t="s">
        <v>161</v>
      </c>
      <c r="P1880" s="12">
        <v>28989</v>
      </c>
      <c r="Q1880" t="s">
        <v>194</v>
      </c>
      <c r="R1880" t="s">
        <v>170</v>
      </c>
      <c r="S1880" t="s">
        <v>162</v>
      </c>
      <c r="T1880" t="s">
        <v>166</v>
      </c>
      <c r="U1880">
        <v>4.2</v>
      </c>
      <c r="V1880">
        <v>4</v>
      </c>
      <c r="W1880">
        <v>4.2</v>
      </c>
      <c r="X1880">
        <v>4.12</v>
      </c>
      <c r="Y1880">
        <v>240345</v>
      </c>
      <c r="Z1880">
        <v>62312</v>
      </c>
      <c r="AA1880">
        <v>8901650</v>
      </c>
    </row>
    <row r="1881" spans="1:27">
      <c r="A1881" t="s">
        <v>2070</v>
      </c>
      <c r="B1881" t="s">
        <v>23</v>
      </c>
      <c r="C1881" t="s">
        <v>23</v>
      </c>
      <c r="D1881">
        <v>1190</v>
      </c>
      <c r="E1881" s="12">
        <v>40429</v>
      </c>
      <c r="F1881" s="72">
        <f t="shared" si="304"/>
        <v>2010</v>
      </c>
      <c r="G1881" s="70">
        <f t="shared" si="305"/>
        <v>5461.9747899159665</v>
      </c>
      <c r="H1881" s="70" cm="1">
        <f t="array" ref="H1881">INDEX(magic_bricks_appreciation_pivot!$A$13:$K$20,MATCH(C1881,magic_bricks_appreciation_pivot!$A$13:$A$20,0),1+MATCH(F1881,INDEX(magic_bricks_appreciation_pivot!$B$13:$K$13,0),0))</f>
        <v>0.49881786187527283</v>
      </c>
      <c r="I1881" s="70">
        <f t="shared" si="308"/>
        <v>8186.5053762384914</v>
      </c>
      <c r="J1881">
        <v>77</v>
      </c>
      <c r="K1881">
        <v>1</v>
      </c>
      <c r="L1881">
        <v>1</v>
      </c>
      <c r="M1881">
        <v>3</v>
      </c>
      <c r="N1881" t="s">
        <v>168</v>
      </c>
      <c r="O1881" t="s">
        <v>161</v>
      </c>
      <c r="P1881" s="12">
        <v>37144</v>
      </c>
      <c r="Q1881" t="s">
        <v>194</v>
      </c>
      <c r="R1881" t="s">
        <v>165</v>
      </c>
      <c r="S1881" t="s">
        <v>162</v>
      </c>
      <c r="T1881" t="s">
        <v>171</v>
      </c>
      <c r="U1881">
        <v>3.1</v>
      </c>
      <c r="V1881">
        <v>3.4</v>
      </c>
      <c r="W1881">
        <v>3.9</v>
      </c>
      <c r="X1881">
        <v>3.51</v>
      </c>
      <c r="Y1881">
        <v>253490</v>
      </c>
      <c r="Z1881">
        <v>90997</v>
      </c>
      <c r="AA1881">
        <v>6499750</v>
      </c>
    </row>
    <row r="1882" spans="1:27" hidden="1">
      <c r="A1882" t="s">
        <v>2071</v>
      </c>
      <c r="B1882" t="s">
        <v>51</v>
      </c>
      <c r="C1882" t="s">
        <v>51</v>
      </c>
      <c r="D1882">
        <v>1590</v>
      </c>
      <c r="E1882" s="12">
        <v>39749</v>
      </c>
      <c r="F1882" s="72">
        <f t="shared" si="304"/>
        <v>2008</v>
      </c>
      <c r="G1882" s="70">
        <f t="shared" si="305"/>
        <v>6061.1446540880506</v>
      </c>
      <c r="H1882" s="70" t="e" cm="1">
        <f t="array" ref="H1882">INDEX(magic_bricks_appreciation_pivot!$A$13:$K$20,MATCH(C1882,magic_bricks_appreciation_pivot!$A$13:$A$20,0),1+MATCH(F1882,INDEX(magic_bricks_appreciation_pivot!$B$13:$K$13,0),0))</f>
        <v>#N/A</v>
      </c>
      <c r="I1882" s="70"/>
      <c r="J1882">
        <v>106</v>
      </c>
      <c r="K1882">
        <v>2</v>
      </c>
      <c r="L1882">
        <v>1</v>
      </c>
      <c r="M1882">
        <v>4</v>
      </c>
      <c r="N1882" t="s">
        <v>176</v>
      </c>
      <c r="O1882" t="s">
        <v>155</v>
      </c>
      <c r="P1882" s="12">
        <v>30259</v>
      </c>
      <c r="Q1882" t="s">
        <v>194</v>
      </c>
      <c r="R1882" t="s">
        <v>170</v>
      </c>
      <c r="S1882" t="s">
        <v>162</v>
      </c>
      <c r="T1882" t="s">
        <v>163</v>
      </c>
      <c r="U1882">
        <v>2.2999999999999998</v>
      </c>
      <c r="V1882">
        <v>3.3</v>
      </c>
      <c r="W1882">
        <v>3.7</v>
      </c>
      <c r="X1882">
        <v>3.17</v>
      </c>
      <c r="Y1882">
        <v>385489</v>
      </c>
      <c r="Z1882">
        <v>115647</v>
      </c>
      <c r="AA1882">
        <v>9637220</v>
      </c>
    </row>
    <row r="1883" spans="1:27">
      <c r="A1883" t="s">
        <v>2072</v>
      </c>
      <c r="B1883" t="s">
        <v>23</v>
      </c>
      <c r="C1883" t="s">
        <v>23</v>
      </c>
      <c r="D1883">
        <v>1040</v>
      </c>
      <c r="E1883" s="12">
        <v>40615</v>
      </c>
      <c r="F1883" s="72">
        <f t="shared" si="304"/>
        <v>2011</v>
      </c>
      <c r="G1883" s="70">
        <f t="shared" si="305"/>
        <v>9199.038461538461</v>
      </c>
      <c r="H1883" s="70" cm="1">
        <f t="array" ref="H1883">INDEX(magic_bricks_appreciation_pivot!$A$13:$K$20,MATCH(C1883,magic_bricks_appreciation_pivot!$A$13:$A$20,0),1+MATCH(F1883,INDEX(magic_bricks_appreciation_pivot!$B$13:$K$13,0),0))</f>
        <v>0.30621792098525186</v>
      </c>
      <c r="I1883" s="70">
        <f>G1883+G1883*H1883</f>
        <v>12015.948894294139</v>
      </c>
      <c r="J1883">
        <v>142</v>
      </c>
      <c r="K1883">
        <v>1</v>
      </c>
      <c r="L1883">
        <v>1</v>
      </c>
      <c r="M1883">
        <v>3</v>
      </c>
      <c r="N1883" t="s">
        <v>193</v>
      </c>
      <c r="O1883" t="s">
        <v>155</v>
      </c>
      <c r="P1883" s="12">
        <v>33315</v>
      </c>
      <c r="Q1883" t="s">
        <v>156</v>
      </c>
      <c r="R1883" t="s">
        <v>165</v>
      </c>
      <c r="S1883" t="s">
        <v>162</v>
      </c>
      <c r="T1883" t="s">
        <v>171</v>
      </c>
      <c r="U1883">
        <v>3</v>
      </c>
      <c r="V1883">
        <v>4.4000000000000004</v>
      </c>
      <c r="W1883">
        <v>2</v>
      </c>
      <c r="X1883">
        <v>3.02</v>
      </c>
      <c r="Y1883">
        <v>296577</v>
      </c>
      <c r="Z1883">
        <v>200907</v>
      </c>
      <c r="AA1883">
        <v>9567000</v>
      </c>
    </row>
    <row r="1884" spans="1:27" hidden="1">
      <c r="A1884" t="s">
        <v>2073</v>
      </c>
      <c r="B1884" t="s">
        <v>201</v>
      </c>
      <c r="C1884" t="s">
        <v>201</v>
      </c>
      <c r="D1884">
        <v>1524</v>
      </c>
      <c r="E1884" s="12">
        <v>39791</v>
      </c>
      <c r="F1884" s="72">
        <f t="shared" si="304"/>
        <v>2008</v>
      </c>
      <c r="G1884" s="70">
        <f t="shared" si="305"/>
        <v>6489.9081364829399</v>
      </c>
      <c r="H1884" s="70" t="e" cm="1">
        <f t="array" ref="H1884">INDEX(magic_bricks_appreciation_pivot!$A$13:$K$20,MATCH(C1884,magic_bricks_appreciation_pivot!$A$13:$A$20,0),1+MATCH(F1884,INDEX(magic_bricks_appreciation_pivot!$B$13:$K$13,0),0))</f>
        <v>#N/A</v>
      </c>
      <c r="I1884" s="70"/>
      <c r="J1884">
        <v>61</v>
      </c>
      <c r="K1884">
        <v>2</v>
      </c>
      <c r="L1884">
        <v>1</v>
      </c>
      <c r="M1884">
        <v>4</v>
      </c>
      <c r="N1884" t="s">
        <v>184</v>
      </c>
      <c r="O1884" t="s">
        <v>161</v>
      </c>
      <c r="P1884" s="12">
        <v>33586</v>
      </c>
      <c r="Q1884" t="s">
        <v>169</v>
      </c>
      <c r="R1884" t="s">
        <v>157</v>
      </c>
      <c r="S1884" t="s">
        <v>162</v>
      </c>
      <c r="T1884" t="s">
        <v>163</v>
      </c>
      <c r="U1884">
        <v>4.2</v>
      </c>
      <c r="V1884">
        <v>3.6</v>
      </c>
      <c r="W1884">
        <v>3.6</v>
      </c>
      <c r="X1884">
        <v>3.78</v>
      </c>
      <c r="Y1884">
        <v>454969</v>
      </c>
      <c r="Z1884">
        <v>197812</v>
      </c>
      <c r="AA1884">
        <v>9890620</v>
      </c>
    </row>
    <row r="1885" spans="1:27" hidden="1">
      <c r="A1885" t="s">
        <v>2074</v>
      </c>
      <c r="B1885" t="s">
        <v>175</v>
      </c>
      <c r="C1885" t="s">
        <v>34</v>
      </c>
      <c r="D1885">
        <v>1132</v>
      </c>
      <c r="E1885" s="12">
        <v>39624</v>
      </c>
      <c r="F1885" s="72">
        <f t="shared" si="304"/>
        <v>2008</v>
      </c>
      <c r="G1885" s="70">
        <f t="shared" si="305"/>
        <v>7382.3763250883394</v>
      </c>
      <c r="H1885" s="70" t="e" cm="1">
        <f t="array" ref="H1885">INDEX(magic_bricks_appreciation_pivot!$A$13:$K$20,MATCH(C1885,magic_bricks_appreciation_pivot!$A$13:$A$20,0),1+MATCH(F1885,INDEX(magic_bricks_appreciation_pivot!$B$13:$K$13,0),0))</f>
        <v>#N/A</v>
      </c>
      <c r="I1885" s="70"/>
      <c r="J1885">
        <v>106</v>
      </c>
      <c r="K1885">
        <v>1</v>
      </c>
      <c r="L1885">
        <v>1</v>
      </c>
      <c r="M1885">
        <v>3</v>
      </c>
      <c r="N1885" t="s">
        <v>154</v>
      </c>
      <c r="O1885" t="s">
        <v>155</v>
      </c>
      <c r="P1885" s="12">
        <v>31229</v>
      </c>
      <c r="Q1885" t="s">
        <v>194</v>
      </c>
      <c r="R1885" t="s">
        <v>170</v>
      </c>
      <c r="S1885" t="s">
        <v>178</v>
      </c>
      <c r="T1885" t="s">
        <v>163</v>
      </c>
      <c r="U1885">
        <v>4.5999999999999996</v>
      </c>
      <c r="V1885">
        <v>2.2000000000000002</v>
      </c>
      <c r="W1885">
        <v>3.7</v>
      </c>
      <c r="X1885">
        <v>3.37</v>
      </c>
      <c r="Y1885">
        <v>217278</v>
      </c>
      <c r="Z1885">
        <v>83569</v>
      </c>
      <c r="AA1885">
        <v>8356850</v>
      </c>
    </row>
    <row r="1886" spans="1:27">
      <c r="A1886" t="s">
        <v>2075</v>
      </c>
      <c r="B1886" t="s">
        <v>39</v>
      </c>
      <c r="C1886" t="s">
        <v>39</v>
      </c>
      <c r="D1886">
        <v>1699</v>
      </c>
      <c r="E1886" s="12">
        <v>41186</v>
      </c>
      <c r="F1886" s="72">
        <f t="shared" si="304"/>
        <v>2012</v>
      </c>
      <c r="G1886" s="70">
        <f t="shared" si="305"/>
        <v>11358.010594467334</v>
      </c>
      <c r="H1886" s="70" cm="1">
        <f t="array" ref="H1886">INDEX(magic_bricks_appreciation_pivot!$A$13:$K$20,MATCH(C1886,magic_bricks_appreciation_pivot!$A$13:$A$20,0),1+MATCH(F1886,INDEX(magic_bricks_appreciation_pivot!$B$13:$K$13,0),0))</f>
        <v>0.34576729802860456</v>
      </c>
      <c r="I1886" s="70">
        <f>G1886+G1886*H1886</f>
        <v>15285.23922869657</v>
      </c>
      <c r="J1886">
        <v>185</v>
      </c>
      <c r="K1886">
        <v>1</v>
      </c>
      <c r="L1886">
        <v>1</v>
      </c>
      <c r="M1886">
        <v>4</v>
      </c>
      <c r="N1886" t="s">
        <v>154</v>
      </c>
      <c r="O1886" t="s">
        <v>155</v>
      </c>
      <c r="P1886" s="12">
        <v>25491</v>
      </c>
      <c r="Q1886" t="s">
        <v>156</v>
      </c>
      <c r="R1886" t="s">
        <v>165</v>
      </c>
      <c r="S1886" t="s">
        <v>162</v>
      </c>
      <c r="T1886" t="s">
        <v>163</v>
      </c>
      <c r="U1886">
        <v>4.4000000000000004</v>
      </c>
      <c r="V1886">
        <v>2</v>
      </c>
      <c r="W1886">
        <v>4.5999999999999996</v>
      </c>
      <c r="X1886">
        <v>3.88</v>
      </c>
      <c r="Y1886">
        <v>752593</v>
      </c>
      <c r="Z1886">
        <v>366648</v>
      </c>
      <c r="AA1886">
        <v>19297260</v>
      </c>
    </row>
    <row r="1887" spans="1:27" hidden="1">
      <c r="A1887" t="s">
        <v>2076</v>
      </c>
      <c r="B1887" t="s">
        <v>175</v>
      </c>
      <c r="C1887" t="s">
        <v>34</v>
      </c>
      <c r="D1887">
        <v>1204</v>
      </c>
      <c r="E1887" s="12">
        <v>39071</v>
      </c>
      <c r="F1887" s="72">
        <f t="shared" si="304"/>
        <v>2006</v>
      </c>
      <c r="G1887" s="70">
        <f t="shared" si="305"/>
        <v>8385.7807308970096</v>
      </c>
      <c r="H1887" s="70" t="e" cm="1">
        <f t="array" ref="H1887">INDEX(magic_bricks_appreciation_pivot!$A$13:$K$20,MATCH(C1887,magic_bricks_appreciation_pivot!$A$13:$A$20,0),1+MATCH(F1887,INDEX(magic_bricks_appreciation_pivot!$B$13:$K$13,0),0))</f>
        <v>#N/A</v>
      </c>
      <c r="I1887" s="70"/>
      <c r="J1887">
        <v>47</v>
      </c>
      <c r="K1887">
        <v>2</v>
      </c>
      <c r="L1887">
        <v>1</v>
      </c>
      <c r="M1887">
        <v>4</v>
      </c>
      <c r="N1887" t="s">
        <v>193</v>
      </c>
      <c r="O1887" t="s">
        <v>155</v>
      </c>
      <c r="P1887" s="12">
        <v>31771</v>
      </c>
      <c r="Q1887" t="s">
        <v>169</v>
      </c>
      <c r="R1887" t="s">
        <v>170</v>
      </c>
      <c r="S1887" t="s">
        <v>158</v>
      </c>
      <c r="T1887" t="s">
        <v>163</v>
      </c>
      <c r="U1887">
        <v>2.9</v>
      </c>
      <c r="V1887">
        <v>4.0999999999999996</v>
      </c>
      <c r="W1887">
        <v>2.7</v>
      </c>
      <c r="X1887">
        <v>3.32</v>
      </c>
      <c r="Y1887">
        <v>333184</v>
      </c>
      <c r="Z1887">
        <v>171640</v>
      </c>
      <c r="AA1887">
        <v>10096480</v>
      </c>
    </row>
    <row r="1888" spans="1:27">
      <c r="A1888" t="s">
        <v>2077</v>
      </c>
      <c r="B1888" t="s">
        <v>56</v>
      </c>
      <c r="C1888" t="s">
        <v>56</v>
      </c>
      <c r="D1888">
        <v>1003</v>
      </c>
      <c r="E1888" s="12">
        <v>40918</v>
      </c>
      <c r="F1888" s="72">
        <f t="shared" si="304"/>
        <v>2012</v>
      </c>
      <c r="G1888" s="70">
        <f t="shared" si="305"/>
        <v>13668.589232303091</v>
      </c>
      <c r="H1888" s="70" cm="1">
        <f t="array" ref="H1888">INDEX(magic_bricks_appreciation_pivot!$A$13:$K$20,MATCH(C1888,magic_bricks_appreciation_pivot!$A$13:$A$20,0),1+MATCH(F1888,INDEX(magic_bricks_appreciation_pivot!$B$13:$K$13,0),0))</f>
        <v>0.4006045824602385</v>
      </c>
      <c r="I1888" s="70">
        <f>G1888+G1888*H1888</f>
        <v>19144.288714530383</v>
      </c>
      <c r="J1888">
        <v>147</v>
      </c>
      <c r="K1888">
        <v>1</v>
      </c>
      <c r="L1888">
        <v>1</v>
      </c>
      <c r="M1888">
        <v>3</v>
      </c>
      <c r="N1888" t="s">
        <v>184</v>
      </c>
      <c r="O1888" t="s">
        <v>161</v>
      </c>
      <c r="P1888" s="12">
        <v>36173</v>
      </c>
      <c r="Q1888" t="s">
        <v>156</v>
      </c>
      <c r="R1888" t="s">
        <v>157</v>
      </c>
      <c r="S1888" t="s">
        <v>162</v>
      </c>
      <c r="T1888" t="s">
        <v>166</v>
      </c>
      <c r="U1888">
        <v>4.3</v>
      </c>
      <c r="V1888">
        <v>2.6</v>
      </c>
      <c r="W1888">
        <v>2.6</v>
      </c>
      <c r="X1888">
        <v>3.11</v>
      </c>
      <c r="Y1888">
        <v>479836</v>
      </c>
      <c r="Z1888">
        <v>27419</v>
      </c>
      <c r="AA1888">
        <v>13709595</v>
      </c>
    </row>
    <row r="1889" spans="1:27" hidden="1">
      <c r="A1889" t="s">
        <v>2078</v>
      </c>
      <c r="B1889" t="s">
        <v>39</v>
      </c>
      <c r="C1889" t="s">
        <v>39</v>
      </c>
      <c r="D1889">
        <v>1610</v>
      </c>
      <c r="E1889" s="12">
        <v>39484</v>
      </c>
      <c r="F1889" s="72">
        <f t="shared" si="304"/>
        <v>2008</v>
      </c>
      <c r="G1889" s="70">
        <f t="shared" si="305"/>
        <v>7680</v>
      </c>
      <c r="H1889" s="70" t="e" cm="1">
        <f t="array" ref="H1889">INDEX(magic_bricks_appreciation_pivot!$A$13:$K$20,MATCH(C1889,magic_bricks_appreciation_pivot!$A$13:$A$20,0),1+MATCH(F1889,INDEX(magic_bricks_appreciation_pivot!$B$13:$K$13,0),0))</f>
        <v>#N/A</v>
      </c>
      <c r="I1889" s="70"/>
      <c r="J1889">
        <v>182</v>
      </c>
      <c r="K1889">
        <v>1</v>
      </c>
      <c r="L1889">
        <v>1</v>
      </c>
      <c r="M1889">
        <v>4</v>
      </c>
      <c r="N1889" t="s">
        <v>154</v>
      </c>
      <c r="O1889" t="s">
        <v>155</v>
      </c>
      <c r="P1889" s="12">
        <v>23059</v>
      </c>
      <c r="Q1889" t="s">
        <v>194</v>
      </c>
      <c r="R1889" t="s">
        <v>165</v>
      </c>
      <c r="S1889" t="s">
        <v>162</v>
      </c>
      <c r="T1889" t="s">
        <v>166</v>
      </c>
      <c r="U1889">
        <v>2.1</v>
      </c>
      <c r="V1889">
        <v>4.7</v>
      </c>
      <c r="W1889">
        <v>4.7</v>
      </c>
      <c r="X1889">
        <v>3.79</v>
      </c>
      <c r="Y1889">
        <v>445133</v>
      </c>
      <c r="Z1889">
        <v>197837</v>
      </c>
      <c r="AA1889">
        <v>12364800</v>
      </c>
    </row>
    <row r="1890" spans="1:27" hidden="1">
      <c r="A1890" t="s">
        <v>2079</v>
      </c>
      <c r="B1890" t="s">
        <v>51</v>
      </c>
      <c r="C1890" t="s">
        <v>51</v>
      </c>
      <c r="D1890">
        <v>1869</v>
      </c>
      <c r="E1890" s="12">
        <v>38095</v>
      </c>
      <c r="F1890" s="72">
        <f t="shared" si="304"/>
        <v>2004</v>
      </c>
      <c r="G1890" s="70">
        <f t="shared" si="305"/>
        <v>4320.2942750133761</v>
      </c>
      <c r="H1890" s="70" t="e" cm="1">
        <f t="array" ref="H1890">INDEX(magic_bricks_appreciation_pivot!$A$13:$K$20,MATCH(C1890,magic_bricks_appreciation_pivot!$A$13:$A$20,0),1+MATCH(F1890,INDEX(magic_bricks_appreciation_pivot!$B$13:$K$13,0),0))</f>
        <v>#N/A</v>
      </c>
      <c r="I1890" s="70"/>
      <c r="J1890">
        <v>36</v>
      </c>
      <c r="K1890">
        <v>3</v>
      </c>
      <c r="L1890">
        <v>2</v>
      </c>
      <c r="M1890">
        <v>5</v>
      </c>
      <c r="N1890" t="s">
        <v>184</v>
      </c>
      <c r="O1890" t="s">
        <v>161</v>
      </c>
      <c r="P1890" s="12">
        <v>22035</v>
      </c>
      <c r="Q1890" t="s">
        <v>194</v>
      </c>
      <c r="R1890" t="s">
        <v>165</v>
      </c>
      <c r="S1890" t="s">
        <v>158</v>
      </c>
      <c r="T1890" t="s">
        <v>173</v>
      </c>
      <c r="U1890">
        <v>3.9</v>
      </c>
      <c r="V1890">
        <v>2.6</v>
      </c>
      <c r="W1890">
        <v>4.5999999999999996</v>
      </c>
      <c r="X1890">
        <v>3.53</v>
      </c>
      <c r="Y1890">
        <v>250314</v>
      </c>
      <c r="Z1890">
        <v>145343</v>
      </c>
      <c r="AA1890">
        <v>8074630</v>
      </c>
    </row>
    <row r="1891" spans="1:27" hidden="1">
      <c r="A1891" t="s">
        <v>2080</v>
      </c>
      <c r="B1891" t="s">
        <v>39</v>
      </c>
      <c r="C1891" t="s">
        <v>39</v>
      </c>
      <c r="D1891">
        <v>1676</v>
      </c>
      <c r="E1891" s="12">
        <v>40092</v>
      </c>
      <c r="F1891" s="72">
        <f t="shared" si="304"/>
        <v>2009</v>
      </c>
      <c r="G1891" s="70">
        <f t="shared" si="305"/>
        <v>12113.442720763724</v>
      </c>
      <c r="H1891" s="70" t="e" cm="1">
        <f t="array" ref="H1891">INDEX(magic_bricks_appreciation_pivot!$A$13:$K$20,MATCH(C1891,magic_bricks_appreciation_pivot!$A$13:$A$20,0),1+MATCH(F1891,INDEX(magic_bricks_appreciation_pivot!$B$13:$K$13,0),0))</f>
        <v>#N/A</v>
      </c>
      <c r="I1891" s="70"/>
      <c r="J1891">
        <v>103</v>
      </c>
      <c r="K1891">
        <v>1</v>
      </c>
      <c r="L1891">
        <v>1</v>
      </c>
      <c r="M1891">
        <v>4</v>
      </c>
      <c r="N1891" t="s">
        <v>176</v>
      </c>
      <c r="O1891" t="s">
        <v>155</v>
      </c>
      <c r="P1891" s="12">
        <v>34982</v>
      </c>
      <c r="Q1891" t="s">
        <v>156</v>
      </c>
      <c r="R1891" t="s">
        <v>170</v>
      </c>
      <c r="S1891" t="s">
        <v>158</v>
      </c>
      <c r="T1891" t="s">
        <v>182</v>
      </c>
      <c r="U1891">
        <v>4.4000000000000004</v>
      </c>
      <c r="V1891">
        <v>3.1</v>
      </c>
      <c r="W1891">
        <v>4.7</v>
      </c>
      <c r="X1891">
        <v>4.1950000000000003</v>
      </c>
      <c r="Y1891">
        <v>669970</v>
      </c>
      <c r="Z1891">
        <v>223323</v>
      </c>
      <c r="AA1891">
        <v>20302130</v>
      </c>
    </row>
    <row r="1892" spans="1:27" hidden="1">
      <c r="A1892" t="s">
        <v>2081</v>
      </c>
      <c r="B1892" t="s">
        <v>56</v>
      </c>
      <c r="C1892" t="s">
        <v>56</v>
      </c>
      <c r="D1892">
        <v>929</v>
      </c>
      <c r="E1892" s="12">
        <v>39997</v>
      </c>
      <c r="F1892" s="72">
        <f t="shared" si="304"/>
        <v>2009</v>
      </c>
      <c r="G1892" s="70">
        <f t="shared" si="305"/>
        <v>10220.489773950485</v>
      </c>
      <c r="H1892" s="70" t="e" cm="1">
        <f t="array" ref="H1892">INDEX(magic_bricks_appreciation_pivot!$A$13:$K$20,MATCH(C1892,magic_bricks_appreciation_pivot!$A$13:$A$20,0),1+MATCH(F1892,INDEX(magic_bricks_appreciation_pivot!$B$13:$K$13,0),0))</f>
        <v>#N/A</v>
      </c>
      <c r="I1892" s="70"/>
      <c r="J1892">
        <v>91</v>
      </c>
      <c r="K1892">
        <v>1</v>
      </c>
      <c r="L1892">
        <v>1</v>
      </c>
      <c r="M1892">
        <v>3</v>
      </c>
      <c r="N1892" t="s">
        <v>184</v>
      </c>
      <c r="O1892" t="s">
        <v>155</v>
      </c>
      <c r="P1892" s="12">
        <v>29412</v>
      </c>
      <c r="Q1892" t="s">
        <v>194</v>
      </c>
      <c r="R1892" t="s">
        <v>170</v>
      </c>
      <c r="S1892" t="s">
        <v>178</v>
      </c>
      <c r="T1892" t="s">
        <v>182</v>
      </c>
      <c r="U1892">
        <v>3.2</v>
      </c>
      <c r="V1892">
        <v>3.2</v>
      </c>
      <c r="W1892">
        <v>3.5</v>
      </c>
      <c r="X1892">
        <v>3.35</v>
      </c>
      <c r="Y1892">
        <v>313330</v>
      </c>
      <c r="Z1892">
        <v>56969</v>
      </c>
      <c r="AA1892">
        <v>9494835</v>
      </c>
    </row>
    <row r="1893" spans="1:27">
      <c r="A1893" t="s">
        <v>2082</v>
      </c>
      <c r="B1893" t="s">
        <v>23</v>
      </c>
      <c r="C1893" t="s">
        <v>23</v>
      </c>
      <c r="D1893">
        <v>1265</v>
      </c>
      <c r="E1893" s="12">
        <v>40186</v>
      </c>
      <c r="F1893" s="72">
        <f t="shared" si="304"/>
        <v>2010</v>
      </c>
      <c r="G1893" s="70">
        <f t="shared" si="305"/>
        <v>7091.403162055336</v>
      </c>
      <c r="H1893" s="70" cm="1">
        <f t="array" ref="H1893">INDEX(magic_bricks_appreciation_pivot!$A$13:$K$20,MATCH(C1893,magic_bricks_appreciation_pivot!$A$13:$A$20,0),1+MATCH(F1893,INDEX(magic_bricks_appreciation_pivot!$B$13:$K$13,0),0))</f>
        <v>0.49881786187527283</v>
      </c>
      <c r="I1893" s="70">
        <f>G1893+G1893*H1893</f>
        <v>10628.721725047328</v>
      </c>
      <c r="J1893">
        <v>108</v>
      </c>
      <c r="K1893">
        <v>1</v>
      </c>
      <c r="L1893">
        <v>1</v>
      </c>
      <c r="M1893">
        <v>3</v>
      </c>
      <c r="N1893" t="s">
        <v>193</v>
      </c>
      <c r="O1893" t="s">
        <v>161</v>
      </c>
      <c r="P1893" s="12">
        <v>35441</v>
      </c>
      <c r="Q1893" t="s">
        <v>169</v>
      </c>
      <c r="R1893" t="s">
        <v>177</v>
      </c>
      <c r="S1893" t="s">
        <v>162</v>
      </c>
      <c r="T1893" t="s">
        <v>182</v>
      </c>
      <c r="U1893">
        <v>2.5</v>
      </c>
      <c r="V1893">
        <v>3.8</v>
      </c>
      <c r="W1893">
        <v>2.2999999999999998</v>
      </c>
      <c r="X1893">
        <v>2.81</v>
      </c>
      <c r="Y1893">
        <v>448531</v>
      </c>
      <c r="Z1893">
        <v>206324</v>
      </c>
      <c r="AA1893">
        <v>8970625</v>
      </c>
    </row>
    <row r="1894" spans="1:27" hidden="1">
      <c r="A1894" t="s">
        <v>2083</v>
      </c>
      <c r="B1894" t="s">
        <v>75</v>
      </c>
      <c r="D1894">
        <v>1585</v>
      </c>
      <c r="E1894" s="12">
        <v>39803</v>
      </c>
      <c r="F1894" s="72">
        <f t="shared" si="304"/>
        <v>2008</v>
      </c>
      <c r="G1894" s="70">
        <f t="shared" si="305"/>
        <v>11076.447949526813</v>
      </c>
      <c r="H1894" s="70" t="e" cm="1">
        <f t="array" ref="H1894">INDEX(magic_bricks_appreciation_pivot!$A$13:$K$20,MATCH(C1894,magic_bricks_appreciation_pivot!$A$13:$A$20,0),1+MATCH(F1894,INDEX(magic_bricks_appreciation_pivot!$B$13:$K$13,0),0))</f>
        <v>#N/A</v>
      </c>
      <c r="I1894" s="70"/>
      <c r="J1894">
        <v>199</v>
      </c>
      <c r="K1894">
        <v>1</v>
      </c>
      <c r="L1894">
        <v>1</v>
      </c>
      <c r="M1894">
        <v>4</v>
      </c>
      <c r="N1894" t="s">
        <v>154</v>
      </c>
      <c r="O1894" t="s">
        <v>161</v>
      </c>
      <c r="P1894" s="12">
        <v>26663</v>
      </c>
      <c r="Q1894" t="s">
        <v>156</v>
      </c>
      <c r="R1894" t="s">
        <v>165</v>
      </c>
      <c r="S1894" t="s">
        <v>158</v>
      </c>
      <c r="T1894" t="s">
        <v>166</v>
      </c>
      <c r="U1894">
        <v>2.5</v>
      </c>
      <c r="V1894">
        <v>3.6</v>
      </c>
      <c r="W1894">
        <v>2.1</v>
      </c>
      <c r="X1894">
        <v>2.5950000000000002</v>
      </c>
      <c r="Y1894">
        <v>684691</v>
      </c>
      <c r="Z1894">
        <v>210674</v>
      </c>
      <c r="AA1894">
        <v>17556170</v>
      </c>
    </row>
    <row r="1895" spans="1:27">
      <c r="A1895" t="s">
        <v>2084</v>
      </c>
      <c r="B1895" t="s">
        <v>175</v>
      </c>
      <c r="C1895" t="s">
        <v>34</v>
      </c>
      <c r="D1895">
        <v>729</v>
      </c>
      <c r="E1895" s="12">
        <v>41369</v>
      </c>
      <c r="F1895" s="72">
        <f t="shared" si="304"/>
        <v>2013</v>
      </c>
      <c r="G1895" s="70">
        <f t="shared" si="305"/>
        <v>13525.925925925925</v>
      </c>
      <c r="H1895" s="70" cm="1">
        <f t="array" ref="H1895">INDEX(magic_bricks_appreciation_pivot!$A$13:$K$20,MATCH(C1895,magic_bricks_appreciation_pivot!$A$13:$A$20,0),1+MATCH(F1895,INDEX(magic_bricks_appreciation_pivot!$B$13:$K$13,0),0))</f>
        <v>0.11656080922135968</v>
      </c>
      <c r="I1895" s="70">
        <f>G1895+G1895*H1895</f>
        <v>15102.518797320019</v>
      </c>
      <c r="J1895">
        <v>142</v>
      </c>
      <c r="K1895">
        <v>1</v>
      </c>
      <c r="L1895">
        <v>1</v>
      </c>
      <c r="M1895">
        <v>2</v>
      </c>
      <c r="N1895" t="s">
        <v>193</v>
      </c>
      <c r="O1895" t="s">
        <v>161</v>
      </c>
      <c r="P1895" s="12">
        <v>34069</v>
      </c>
      <c r="Q1895" t="s">
        <v>156</v>
      </c>
      <c r="R1895" t="s">
        <v>170</v>
      </c>
      <c r="S1895" t="s">
        <v>178</v>
      </c>
      <c r="T1895" t="s">
        <v>182</v>
      </c>
      <c r="U1895">
        <v>4.7</v>
      </c>
      <c r="V1895">
        <v>2.4</v>
      </c>
      <c r="W1895">
        <v>5</v>
      </c>
      <c r="X1895">
        <v>3.87</v>
      </c>
      <c r="Y1895">
        <v>305672</v>
      </c>
      <c r="Z1895">
        <v>49302</v>
      </c>
      <c r="AA1895">
        <v>9860400</v>
      </c>
    </row>
    <row r="1896" spans="1:27" hidden="1">
      <c r="A1896" t="s">
        <v>2085</v>
      </c>
      <c r="B1896" t="s">
        <v>75</v>
      </c>
      <c r="D1896">
        <v>1882</v>
      </c>
      <c r="E1896" s="12">
        <v>39129</v>
      </c>
      <c r="F1896" s="72">
        <f t="shared" si="304"/>
        <v>2007</v>
      </c>
      <c r="G1896" s="70">
        <f t="shared" si="305"/>
        <v>6501.5249734325189</v>
      </c>
      <c r="H1896" s="70" t="e" cm="1">
        <f t="array" ref="H1896">INDEX(magic_bricks_appreciation_pivot!$A$13:$K$20,MATCH(C1896,magic_bricks_appreciation_pivot!$A$13:$A$20,0),1+MATCH(F1896,INDEX(magic_bricks_appreciation_pivot!$B$13:$K$13,0),0))</f>
        <v>#N/A</v>
      </c>
      <c r="I1896" s="70"/>
      <c r="J1896">
        <v>180</v>
      </c>
      <c r="K1896">
        <v>2</v>
      </c>
      <c r="L1896">
        <v>1</v>
      </c>
      <c r="M1896">
        <v>5</v>
      </c>
      <c r="N1896" t="s">
        <v>168</v>
      </c>
      <c r="O1896" t="s">
        <v>161</v>
      </c>
      <c r="P1896" s="12">
        <v>33289</v>
      </c>
      <c r="Q1896" t="s">
        <v>194</v>
      </c>
      <c r="R1896" t="s">
        <v>157</v>
      </c>
      <c r="S1896" t="s">
        <v>178</v>
      </c>
      <c r="T1896" t="s">
        <v>166</v>
      </c>
      <c r="U1896">
        <v>2.6</v>
      </c>
      <c r="V1896">
        <v>2.6</v>
      </c>
      <c r="W1896">
        <v>4.3</v>
      </c>
      <c r="X1896">
        <v>3.3650000000000002</v>
      </c>
      <c r="Y1896">
        <v>318133</v>
      </c>
      <c r="Z1896">
        <v>85651</v>
      </c>
      <c r="AA1896">
        <v>12235870</v>
      </c>
    </row>
    <row r="1897" spans="1:27" hidden="1">
      <c r="A1897" t="s">
        <v>2086</v>
      </c>
      <c r="B1897" t="s">
        <v>56</v>
      </c>
      <c r="C1897" t="s">
        <v>56</v>
      </c>
      <c r="D1897">
        <v>912</v>
      </c>
      <c r="E1897" s="12">
        <v>39042</v>
      </c>
      <c r="F1897" s="72">
        <f t="shared" si="304"/>
        <v>2006</v>
      </c>
      <c r="G1897" s="70">
        <f t="shared" si="305"/>
        <v>10252.456140350878</v>
      </c>
      <c r="H1897" s="70" t="e" cm="1">
        <f t="array" ref="H1897">INDEX(magic_bricks_appreciation_pivot!$A$13:$K$20,MATCH(C1897,magic_bricks_appreciation_pivot!$A$13:$A$20,0),1+MATCH(F1897,INDEX(magic_bricks_appreciation_pivot!$B$13:$K$13,0),0))</f>
        <v>#N/A</v>
      </c>
      <c r="I1897" s="70"/>
      <c r="J1897">
        <v>181</v>
      </c>
      <c r="K1897">
        <v>1</v>
      </c>
      <c r="L1897">
        <v>1</v>
      </c>
      <c r="M1897">
        <v>3</v>
      </c>
      <c r="N1897" t="s">
        <v>176</v>
      </c>
      <c r="O1897" t="s">
        <v>155</v>
      </c>
      <c r="P1897" s="12">
        <v>33202</v>
      </c>
      <c r="Q1897" t="s">
        <v>156</v>
      </c>
      <c r="R1897" t="s">
        <v>177</v>
      </c>
      <c r="S1897" t="s">
        <v>178</v>
      </c>
      <c r="T1897" t="s">
        <v>159</v>
      </c>
      <c r="U1897">
        <v>4</v>
      </c>
      <c r="V1897">
        <v>4.2</v>
      </c>
      <c r="W1897">
        <v>2</v>
      </c>
      <c r="X1897">
        <v>3.04</v>
      </c>
      <c r="Y1897">
        <v>345959</v>
      </c>
      <c r="Z1897">
        <v>93502</v>
      </c>
      <c r="AA1897">
        <v>9350240</v>
      </c>
    </row>
    <row r="1898" spans="1:27">
      <c r="A1898" t="s">
        <v>2087</v>
      </c>
      <c r="B1898" t="s">
        <v>201</v>
      </c>
      <c r="C1898" t="s">
        <v>201</v>
      </c>
      <c r="D1898">
        <v>2147</v>
      </c>
      <c r="E1898" s="12">
        <v>40707</v>
      </c>
      <c r="F1898" s="72">
        <f t="shared" si="304"/>
        <v>2011</v>
      </c>
      <c r="G1898" s="70">
        <f t="shared" si="305"/>
        <v>8002.1238938053093</v>
      </c>
      <c r="H1898" s="70" cm="1">
        <f t="array" ref="H1898">INDEX(magic_bricks_appreciation_pivot!$A$13:$K$20,MATCH(C1898,magic_bricks_appreciation_pivot!$A$13:$A$20,0),1+MATCH(F1898,INDEX(magic_bricks_appreciation_pivot!$B$13:$K$13,0),0))</f>
        <v>0.57884713052310821</v>
      </c>
      <c r="I1898" s="70">
        <f t="shared" ref="I1898:I1899" si="309">G1898+G1898*H1898</f>
        <v>12634.130347824914</v>
      </c>
      <c r="J1898">
        <v>23</v>
      </c>
      <c r="K1898">
        <v>3</v>
      </c>
      <c r="L1898">
        <v>2</v>
      </c>
      <c r="M1898">
        <v>5</v>
      </c>
      <c r="N1898" t="s">
        <v>193</v>
      </c>
      <c r="O1898" t="s">
        <v>161</v>
      </c>
      <c r="P1898" s="12">
        <v>34137</v>
      </c>
      <c r="Q1898" t="s">
        <v>156</v>
      </c>
      <c r="R1898" t="s">
        <v>177</v>
      </c>
      <c r="S1898" t="s">
        <v>158</v>
      </c>
      <c r="T1898" t="s">
        <v>182</v>
      </c>
      <c r="U1898">
        <v>3.1</v>
      </c>
      <c r="V1898">
        <v>3.8</v>
      </c>
      <c r="W1898">
        <v>2.8</v>
      </c>
      <c r="X1898">
        <v>3.19</v>
      </c>
      <c r="Y1898">
        <v>790306</v>
      </c>
      <c r="Z1898">
        <v>326431</v>
      </c>
      <c r="AA1898">
        <v>17180560</v>
      </c>
    </row>
    <row r="1899" spans="1:27">
      <c r="A1899" t="s">
        <v>2088</v>
      </c>
      <c r="B1899" t="s">
        <v>175</v>
      </c>
      <c r="C1899" t="s">
        <v>34</v>
      </c>
      <c r="D1899">
        <v>898</v>
      </c>
      <c r="E1899" s="12">
        <v>41510</v>
      </c>
      <c r="F1899" s="72">
        <f t="shared" si="304"/>
        <v>2013</v>
      </c>
      <c r="G1899" s="70">
        <f t="shared" si="305"/>
        <v>14372.8285077951</v>
      </c>
      <c r="H1899" s="70" cm="1">
        <f t="array" ref="H1899">INDEX(magic_bricks_appreciation_pivot!$A$13:$K$20,MATCH(C1899,magic_bricks_appreciation_pivot!$A$13:$A$20,0),1+MATCH(F1899,INDEX(magic_bricks_appreciation_pivot!$B$13:$K$13,0),0))</f>
        <v>0.11656080922135968</v>
      </c>
      <c r="I1899" s="70">
        <f t="shared" si="309"/>
        <v>16048.137029463525</v>
      </c>
      <c r="J1899">
        <v>130</v>
      </c>
      <c r="K1899">
        <v>1</v>
      </c>
      <c r="L1899">
        <v>1</v>
      </c>
      <c r="M1899">
        <v>3</v>
      </c>
      <c r="N1899" t="s">
        <v>154</v>
      </c>
      <c r="O1899" t="s">
        <v>155</v>
      </c>
      <c r="P1899" s="12">
        <v>26910</v>
      </c>
      <c r="Q1899" t="s">
        <v>156</v>
      </c>
      <c r="R1899" t="s">
        <v>170</v>
      </c>
      <c r="S1899" t="s">
        <v>162</v>
      </c>
      <c r="T1899" t="s">
        <v>182</v>
      </c>
      <c r="U1899">
        <v>3.4</v>
      </c>
      <c r="V1899">
        <v>3.8</v>
      </c>
      <c r="W1899">
        <v>3</v>
      </c>
      <c r="X1899">
        <v>3.44</v>
      </c>
      <c r="Y1899">
        <v>335577</v>
      </c>
      <c r="Z1899">
        <v>51627</v>
      </c>
      <c r="AA1899">
        <v>12906800</v>
      </c>
    </row>
    <row r="1900" spans="1:27" hidden="1">
      <c r="A1900" t="s">
        <v>2089</v>
      </c>
      <c r="B1900" t="s">
        <v>51</v>
      </c>
      <c r="C1900" t="s">
        <v>51</v>
      </c>
      <c r="D1900">
        <v>1979</v>
      </c>
      <c r="E1900" s="12">
        <v>40104</v>
      </c>
      <c r="F1900" s="72">
        <f t="shared" si="304"/>
        <v>2009</v>
      </c>
      <c r="G1900" s="70">
        <f t="shared" si="305"/>
        <v>8067.503789792825</v>
      </c>
      <c r="H1900" s="70" t="e" cm="1">
        <f t="array" ref="H1900">INDEX(magic_bricks_appreciation_pivot!$A$13:$K$20,MATCH(C1900,magic_bricks_appreciation_pivot!$A$13:$A$20,0),1+MATCH(F1900,INDEX(magic_bricks_appreciation_pivot!$B$13:$K$13,0),0))</f>
        <v>#N/A</v>
      </c>
      <c r="I1900" s="70"/>
      <c r="J1900">
        <v>16</v>
      </c>
      <c r="K1900">
        <v>3</v>
      </c>
      <c r="L1900">
        <v>2</v>
      </c>
      <c r="M1900">
        <v>5</v>
      </c>
      <c r="N1900" t="s">
        <v>168</v>
      </c>
      <c r="O1900" t="s">
        <v>155</v>
      </c>
      <c r="P1900" s="12">
        <v>33899</v>
      </c>
      <c r="Q1900" t="s">
        <v>156</v>
      </c>
      <c r="R1900" t="s">
        <v>165</v>
      </c>
      <c r="S1900" t="s">
        <v>178</v>
      </c>
      <c r="T1900" t="s">
        <v>163</v>
      </c>
      <c r="U1900">
        <v>5</v>
      </c>
      <c r="V1900">
        <v>3.5</v>
      </c>
      <c r="W1900">
        <v>4.5</v>
      </c>
      <c r="X1900">
        <v>4.18</v>
      </c>
      <c r="Y1900">
        <v>510899</v>
      </c>
      <c r="Z1900">
        <v>191587</v>
      </c>
      <c r="AA1900">
        <v>15965590</v>
      </c>
    </row>
    <row r="1901" spans="1:27">
      <c r="A1901" t="s">
        <v>2090</v>
      </c>
      <c r="B1901" t="s">
        <v>23</v>
      </c>
      <c r="C1901" t="s">
        <v>23</v>
      </c>
      <c r="D1901">
        <v>1398</v>
      </c>
      <c r="E1901" s="12">
        <v>40276</v>
      </c>
      <c r="F1901" s="72">
        <f t="shared" si="304"/>
        <v>2010</v>
      </c>
      <c r="G1901" s="70">
        <f t="shared" si="305"/>
        <v>5324.2131616595134</v>
      </c>
      <c r="H1901" s="70" cm="1">
        <f t="array" ref="H1901">INDEX(magic_bricks_appreciation_pivot!$A$13:$K$20,MATCH(C1901,magic_bricks_appreciation_pivot!$A$13:$A$20,0),1+MATCH(F1901,INDEX(magic_bricks_appreciation_pivot!$B$13:$K$13,0),0))</f>
        <v>0.49881786187527283</v>
      </c>
      <c r="I1901" s="70">
        <f t="shared" ref="I1901:I1903" si="310">G1901+G1901*H1901</f>
        <v>7980.0257871266986</v>
      </c>
      <c r="J1901">
        <v>133</v>
      </c>
      <c r="K1901">
        <v>2</v>
      </c>
      <c r="L1901">
        <v>2</v>
      </c>
      <c r="M1901">
        <v>4</v>
      </c>
      <c r="N1901" t="s">
        <v>193</v>
      </c>
      <c r="O1901" t="s">
        <v>161</v>
      </c>
      <c r="P1901" s="12">
        <v>26041</v>
      </c>
      <c r="Q1901" t="s">
        <v>194</v>
      </c>
      <c r="R1901" t="s">
        <v>170</v>
      </c>
      <c r="S1901" t="s">
        <v>158</v>
      </c>
      <c r="T1901" t="s">
        <v>166</v>
      </c>
      <c r="U1901">
        <v>2.2000000000000002</v>
      </c>
      <c r="V1901">
        <v>2.2000000000000002</v>
      </c>
      <c r="W1901">
        <v>4.2</v>
      </c>
      <c r="X1901">
        <v>3</v>
      </c>
      <c r="Y1901">
        <v>245627</v>
      </c>
      <c r="Z1901">
        <v>141422</v>
      </c>
      <c r="AA1901">
        <v>7443250</v>
      </c>
    </row>
    <row r="1902" spans="1:27">
      <c r="A1902" t="s">
        <v>2091</v>
      </c>
      <c r="B1902" t="s">
        <v>23</v>
      </c>
      <c r="C1902" t="s">
        <v>23</v>
      </c>
      <c r="D1902">
        <v>942</v>
      </c>
      <c r="E1902" s="12">
        <v>40435</v>
      </c>
      <c r="F1902" s="72">
        <f t="shared" si="304"/>
        <v>2010</v>
      </c>
      <c r="G1902" s="70">
        <f t="shared" si="305"/>
        <v>6257.9617834394903</v>
      </c>
      <c r="H1902" s="70" cm="1">
        <f t="array" ref="H1902">INDEX(magic_bricks_appreciation_pivot!$A$13:$K$20,MATCH(C1902,magic_bricks_appreciation_pivot!$A$13:$A$20,0),1+MATCH(F1902,INDEX(magic_bricks_appreciation_pivot!$B$13:$K$13,0),0))</f>
        <v>0.49881786187527283</v>
      </c>
      <c r="I1902" s="70">
        <f t="shared" si="310"/>
        <v>9379.5448999519467</v>
      </c>
      <c r="J1902">
        <v>32</v>
      </c>
      <c r="K1902">
        <v>1</v>
      </c>
      <c r="L1902">
        <v>1</v>
      </c>
      <c r="M1902">
        <v>3</v>
      </c>
      <c r="N1902" t="s">
        <v>154</v>
      </c>
      <c r="O1902" t="s">
        <v>155</v>
      </c>
      <c r="P1902" s="12">
        <v>33135</v>
      </c>
      <c r="Q1902" t="s">
        <v>194</v>
      </c>
      <c r="R1902" t="s">
        <v>157</v>
      </c>
      <c r="S1902" t="s">
        <v>158</v>
      </c>
      <c r="T1902" t="s">
        <v>173</v>
      </c>
      <c r="U1902">
        <v>2.5</v>
      </c>
      <c r="V1902">
        <v>4.4000000000000004</v>
      </c>
      <c r="W1902">
        <v>3.7</v>
      </c>
      <c r="X1902">
        <v>3.55</v>
      </c>
      <c r="Y1902">
        <v>229905</v>
      </c>
      <c r="Z1902">
        <v>112005</v>
      </c>
      <c r="AA1902">
        <v>5895000</v>
      </c>
    </row>
    <row r="1903" spans="1:27">
      <c r="A1903" t="s">
        <v>2092</v>
      </c>
      <c r="B1903" t="s">
        <v>23</v>
      </c>
      <c r="C1903" t="s">
        <v>23</v>
      </c>
      <c r="D1903">
        <v>1504</v>
      </c>
      <c r="E1903" s="12">
        <v>40250</v>
      </c>
      <c r="F1903" s="72">
        <f t="shared" si="304"/>
        <v>2010</v>
      </c>
      <c r="G1903" s="70">
        <f t="shared" si="305"/>
        <v>5231.3829787234044</v>
      </c>
      <c r="H1903" s="70" cm="1">
        <f t="array" ref="H1903">INDEX(magic_bricks_appreciation_pivot!$A$13:$K$20,MATCH(C1903,magic_bricks_appreciation_pivot!$A$13:$A$20,0),1+MATCH(F1903,INDEX(magic_bricks_appreciation_pivot!$B$13:$K$13,0),0))</f>
        <v>0.49881786187527283</v>
      </c>
      <c r="I1903" s="70">
        <f t="shared" si="310"/>
        <v>7840.8902508209085</v>
      </c>
      <c r="J1903">
        <v>182</v>
      </c>
      <c r="K1903">
        <v>2</v>
      </c>
      <c r="L1903">
        <v>2</v>
      </c>
      <c r="M1903">
        <v>4</v>
      </c>
      <c r="N1903" t="s">
        <v>176</v>
      </c>
      <c r="O1903" t="s">
        <v>161</v>
      </c>
      <c r="P1903" s="12">
        <v>24190</v>
      </c>
      <c r="Q1903" t="s">
        <v>194</v>
      </c>
      <c r="R1903" t="s">
        <v>165</v>
      </c>
      <c r="S1903" t="s">
        <v>158</v>
      </c>
      <c r="T1903" t="s">
        <v>182</v>
      </c>
      <c r="U1903">
        <v>3.6</v>
      </c>
      <c r="V1903">
        <v>3.7</v>
      </c>
      <c r="W1903">
        <v>3.8</v>
      </c>
      <c r="X1903">
        <v>3.71</v>
      </c>
      <c r="Y1903">
        <v>306852</v>
      </c>
      <c r="Z1903">
        <v>149492</v>
      </c>
      <c r="AA1903">
        <v>7868000</v>
      </c>
    </row>
    <row r="1904" spans="1:27" hidden="1">
      <c r="A1904" t="s">
        <v>2093</v>
      </c>
      <c r="B1904" t="s">
        <v>175</v>
      </c>
      <c r="C1904" t="s">
        <v>34</v>
      </c>
      <c r="D1904">
        <v>821</v>
      </c>
      <c r="E1904" s="12">
        <v>39599</v>
      </c>
      <c r="F1904" s="72">
        <f t="shared" si="304"/>
        <v>2008</v>
      </c>
      <c r="G1904" s="70">
        <f t="shared" si="305"/>
        <v>10606.272838002436</v>
      </c>
      <c r="H1904" s="70" t="e" cm="1">
        <f t="array" ref="H1904">INDEX(magic_bricks_appreciation_pivot!$A$13:$K$20,MATCH(C1904,magic_bricks_appreciation_pivot!$A$13:$A$20,0),1+MATCH(F1904,INDEX(magic_bricks_appreciation_pivot!$B$13:$K$13,0),0))</f>
        <v>#N/A</v>
      </c>
      <c r="I1904" s="70"/>
      <c r="J1904">
        <v>22</v>
      </c>
      <c r="K1904">
        <v>1</v>
      </c>
      <c r="L1904">
        <v>1</v>
      </c>
      <c r="M1904">
        <v>3</v>
      </c>
      <c r="N1904" t="s">
        <v>184</v>
      </c>
      <c r="O1904" t="s">
        <v>155</v>
      </c>
      <c r="P1904" s="12">
        <v>36314</v>
      </c>
      <c r="Q1904" t="s">
        <v>194</v>
      </c>
      <c r="R1904" t="s">
        <v>177</v>
      </c>
      <c r="S1904" t="s">
        <v>162</v>
      </c>
      <c r="T1904" t="s">
        <v>163</v>
      </c>
      <c r="U1904">
        <v>2.7</v>
      </c>
      <c r="V1904">
        <v>2.5</v>
      </c>
      <c r="W1904">
        <v>3.8</v>
      </c>
      <c r="X1904">
        <v>2.95</v>
      </c>
      <c r="Y1904">
        <v>217694</v>
      </c>
      <c r="Z1904">
        <v>148032</v>
      </c>
      <c r="AA1904">
        <v>8707750</v>
      </c>
    </row>
    <row r="1905" spans="1:27" hidden="1">
      <c r="A1905" t="s">
        <v>2094</v>
      </c>
      <c r="B1905" t="s">
        <v>56</v>
      </c>
      <c r="C1905" t="s">
        <v>56</v>
      </c>
      <c r="D1905">
        <v>1045</v>
      </c>
      <c r="E1905" s="12">
        <v>40067</v>
      </c>
      <c r="F1905" s="72">
        <f t="shared" si="304"/>
        <v>2009</v>
      </c>
      <c r="G1905" s="70">
        <f t="shared" si="305"/>
        <v>10841.913875598086</v>
      </c>
      <c r="H1905" s="70" t="e" cm="1">
        <f t="array" ref="H1905">INDEX(magic_bricks_appreciation_pivot!$A$13:$K$20,MATCH(C1905,magic_bricks_appreciation_pivot!$A$13:$A$20,0),1+MATCH(F1905,INDEX(magic_bricks_appreciation_pivot!$B$13:$K$13,0),0))</f>
        <v>#N/A</v>
      </c>
      <c r="I1905" s="70"/>
      <c r="J1905">
        <v>76</v>
      </c>
      <c r="K1905">
        <v>1</v>
      </c>
      <c r="L1905">
        <v>1</v>
      </c>
      <c r="M1905">
        <v>3</v>
      </c>
      <c r="N1905" t="s">
        <v>168</v>
      </c>
      <c r="O1905" t="s">
        <v>161</v>
      </c>
      <c r="P1905" s="12">
        <v>32767</v>
      </c>
      <c r="Q1905" t="s">
        <v>156</v>
      </c>
      <c r="R1905" t="s">
        <v>165</v>
      </c>
      <c r="S1905" t="s">
        <v>158</v>
      </c>
      <c r="T1905" t="s">
        <v>171</v>
      </c>
      <c r="U1905">
        <v>2.2000000000000002</v>
      </c>
      <c r="V1905">
        <v>3.2</v>
      </c>
      <c r="W1905">
        <v>3.3</v>
      </c>
      <c r="X1905">
        <v>2.95</v>
      </c>
      <c r="Y1905">
        <v>339894</v>
      </c>
      <c r="Z1905">
        <v>22660</v>
      </c>
      <c r="AA1905">
        <v>11329800</v>
      </c>
    </row>
    <row r="1906" spans="1:27" hidden="1">
      <c r="A1906" t="s">
        <v>2095</v>
      </c>
      <c r="B1906" t="s">
        <v>175</v>
      </c>
      <c r="C1906" t="s">
        <v>34</v>
      </c>
      <c r="D1906">
        <v>1149</v>
      </c>
      <c r="E1906" s="12">
        <v>39948</v>
      </c>
      <c r="F1906" s="72">
        <f t="shared" si="304"/>
        <v>2009</v>
      </c>
      <c r="G1906" s="70">
        <f t="shared" si="305"/>
        <v>7239.7302001740645</v>
      </c>
      <c r="H1906" s="70" t="e" cm="1">
        <f t="array" ref="H1906">INDEX(magic_bricks_appreciation_pivot!$A$13:$K$20,MATCH(C1906,magic_bricks_appreciation_pivot!$A$13:$A$20,0),1+MATCH(F1906,INDEX(magic_bricks_appreciation_pivot!$B$13:$K$13,0),0))</f>
        <v>#N/A</v>
      </c>
      <c r="I1906" s="70"/>
      <c r="J1906">
        <v>64</v>
      </c>
      <c r="K1906">
        <v>1</v>
      </c>
      <c r="L1906">
        <v>1</v>
      </c>
      <c r="M1906">
        <v>3</v>
      </c>
      <c r="N1906" t="s">
        <v>193</v>
      </c>
      <c r="O1906" t="s">
        <v>161</v>
      </c>
      <c r="P1906" s="12">
        <v>33013</v>
      </c>
      <c r="Q1906" t="s">
        <v>194</v>
      </c>
      <c r="R1906" t="s">
        <v>157</v>
      </c>
      <c r="S1906" t="s">
        <v>158</v>
      </c>
      <c r="T1906" t="s">
        <v>163</v>
      </c>
      <c r="U1906">
        <v>2.9</v>
      </c>
      <c r="V1906">
        <v>4.7</v>
      </c>
      <c r="W1906">
        <v>4.5999999999999996</v>
      </c>
      <c r="X1906">
        <v>4.13</v>
      </c>
      <c r="Y1906">
        <v>232917</v>
      </c>
      <c r="Z1906">
        <v>58229</v>
      </c>
      <c r="AA1906">
        <v>8318450</v>
      </c>
    </row>
    <row r="1907" spans="1:27" hidden="1">
      <c r="A1907" t="s">
        <v>2096</v>
      </c>
      <c r="B1907" t="s">
        <v>39</v>
      </c>
      <c r="C1907" t="s">
        <v>39</v>
      </c>
      <c r="D1907">
        <v>1666</v>
      </c>
      <c r="E1907" s="12">
        <v>39196</v>
      </c>
      <c r="F1907" s="72">
        <f t="shared" si="304"/>
        <v>2007</v>
      </c>
      <c r="G1907" s="70">
        <f t="shared" si="305"/>
        <v>7808.8775510204077</v>
      </c>
      <c r="H1907" s="70" t="e" cm="1">
        <f t="array" ref="H1907">INDEX(magic_bricks_appreciation_pivot!$A$13:$K$20,MATCH(C1907,magic_bricks_appreciation_pivot!$A$13:$A$20,0),1+MATCH(F1907,INDEX(magic_bricks_appreciation_pivot!$B$13:$K$13,0),0))</f>
        <v>#N/A</v>
      </c>
      <c r="I1907" s="70"/>
      <c r="J1907">
        <v>140</v>
      </c>
      <c r="K1907">
        <v>1</v>
      </c>
      <c r="L1907">
        <v>1</v>
      </c>
      <c r="M1907">
        <v>4</v>
      </c>
      <c r="N1907" t="s">
        <v>176</v>
      </c>
      <c r="O1907" t="s">
        <v>155</v>
      </c>
      <c r="P1907" s="12">
        <v>28976</v>
      </c>
      <c r="Q1907" t="s">
        <v>169</v>
      </c>
      <c r="R1907" t="s">
        <v>177</v>
      </c>
      <c r="S1907" t="s">
        <v>162</v>
      </c>
      <c r="T1907" t="s">
        <v>163</v>
      </c>
      <c r="U1907">
        <v>2</v>
      </c>
      <c r="V1907">
        <v>4.7</v>
      </c>
      <c r="W1907">
        <v>3</v>
      </c>
      <c r="X1907">
        <v>3.0750000000000002</v>
      </c>
      <c r="Y1907">
        <v>416307</v>
      </c>
      <c r="Z1907">
        <v>143105</v>
      </c>
      <c r="AA1907">
        <v>13009590</v>
      </c>
    </row>
    <row r="1908" spans="1:27">
      <c r="A1908" t="s">
        <v>2097</v>
      </c>
      <c r="B1908" t="s">
        <v>23</v>
      </c>
      <c r="C1908" t="s">
        <v>23</v>
      </c>
      <c r="D1908">
        <v>1210</v>
      </c>
      <c r="E1908" s="12">
        <v>40196</v>
      </c>
      <c r="F1908" s="72">
        <f t="shared" si="304"/>
        <v>2010</v>
      </c>
      <c r="G1908" s="70">
        <f t="shared" si="305"/>
        <v>6886.9834710743798</v>
      </c>
      <c r="H1908" s="70" cm="1">
        <f t="array" ref="H1908">INDEX(magic_bricks_appreciation_pivot!$A$13:$K$20,MATCH(C1908,magic_bricks_appreciation_pivot!$A$13:$A$20,0),1+MATCH(F1908,INDEX(magic_bricks_appreciation_pivot!$B$13:$K$13,0),0))</f>
        <v>0.49881786187527283</v>
      </c>
      <c r="I1908" s="70">
        <f t="shared" ref="I1908:I1911" si="311">G1908+G1908*H1908</f>
        <v>10322.333840886047</v>
      </c>
      <c r="J1908">
        <v>66</v>
      </c>
      <c r="K1908">
        <v>1</v>
      </c>
      <c r="L1908">
        <v>1</v>
      </c>
      <c r="M1908">
        <v>3</v>
      </c>
      <c r="N1908" t="s">
        <v>176</v>
      </c>
      <c r="O1908" t="s">
        <v>155</v>
      </c>
      <c r="P1908" s="12">
        <v>29246</v>
      </c>
      <c r="Q1908" t="s">
        <v>169</v>
      </c>
      <c r="R1908" t="s">
        <v>157</v>
      </c>
      <c r="S1908" t="s">
        <v>162</v>
      </c>
      <c r="T1908" t="s">
        <v>163</v>
      </c>
      <c r="U1908">
        <v>4.5</v>
      </c>
      <c r="V1908">
        <v>3.1</v>
      </c>
      <c r="W1908">
        <v>2.1</v>
      </c>
      <c r="X1908">
        <v>3.12</v>
      </c>
      <c r="Y1908">
        <v>266664</v>
      </c>
      <c r="Z1908">
        <v>99999</v>
      </c>
      <c r="AA1908">
        <v>8333250</v>
      </c>
    </row>
    <row r="1909" spans="1:27">
      <c r="A1909" t="s">
        <v>2098</v>
      </c>
      <c r="B1909" t="s">
        <v>51</v>
      </c>
      <c r="C1909" t="s">
        <v>51</v>
      </c>
      <c r="D1909">
        <v>1523</v>
      </c>
      <c r="E1909" s="12">
        <v>40864</v>
      </c>
      <c r="F1909" s="72">
        <f t="shared" si="304"/>
        <v>2011</v>
      </c>
      <c r="G1909" s="70">
        <f t="shared" si="305"/>
        <v>5304.4123440577805</v>
      </c>
      <c r="H1909" s="70" cm="1">
        <f t="array" ref="H1909">INDEX(magic_bricks_appreciation_pivot!$A$13:$K$20,MATCH(C1909,magic_bricks_appreciation_pivot!$A$13:$A$20,0),1+MATCH(F1909,INDEX(magic_bricks_appreciation_pivot!$B$13:$K$13,0),0))</f>
        <v>0.33442622950819673</v>
      </c>
      <c r="I1909" s="70">
        <f t="shared" si="311"/>
        <v>7078.3469640377598</v>
      </c>
      <c r="J1909">
        <v>83</v>
      </c>
      <c r="K1909">
        <v>2</v>
      </c>
      <c r="L1909">
        <v>1</v>
      </c>
      <c r="M1909">
        <v>4</v>
      </c>
      <c r="N1909" t="s">
        <v>176</v>
      </c>
      <c r="O1909" t="s">
        <v>155</v>
      </c>
      <c r="P1909" s="12">
        <v>25899</v>
      </c>
      <c r="Q1909" t="s">
        <v>169</v>
      </c>
      <c r="R1909" t="s">
        <v>165</v>
      </c>
      <c r="S1909" t="s">
        <v>158</v>
      </c>
      <c r="T1909" t="s">
        <v>173</v>
      </c>
      <c r="U1909">
        <v>2.4</v>
      </c>
      <c r="V1909">
        <v>4.7</v>
      </c>
      <c r="W1909">
        <v>3.6</v>
      </c>
      <c r="X1909">
        <v>3.8</v>
      </c>
      <c r="Y1909">
        <v>306988</v>
      </c>
      <c r="Z1909">
        <v>153494</v>
      </c>
      <c r="AA1909">
        <v>8078620</v>
      </c>
    </row>
    <row r="1910" spans="1:27">
      <c r="A1910" t="s">
        <v>2099</v>
      </c>
      <c r="B1910" t="s">
        <v>175</v>
      </c>
      <c r="C1910" t="s">
        <v>34</v>
      </c>
      <c r="D1910">
        <v>891</v>
      </c>
      <c r="E1910" s="12">
        <v>41241</v>
      </c>
      <c r="F1910" s="72">
        <f t="shared" si="304"/>
        <v>2012</v>
      </c>
      <c r="G1910" s="70">
        <f t="shared" si="305"/>
        <v>11980.190796857463</v>
      </c>
      <c r="H1910" s="70" cm="1">
        <f t="array" ref="H1910">INDEX(magic_bricks_appreciation_pivot!$A$13:$K$20,MATCH(C1910,magic_bricks_appreciation_pivot!$A$13:$A$20,0),1+MATCH(F1910,INDEX(magic_bricks_appreciation_pivot!$B$13:$K$13,0),0))</f>
        <v>0.22606337179266398</v>
      </c>
      <c r="I1910" s="70">
        <f t="shared" si="311"/>
        <v>14688.473123114503</v>
      </c>
      <c r="J1910">
        <v>95</v>
      </c>
      <c r="K1910">
        <v>1</v>
      </c>
      <c r="L1910">
        <v>1</v>
      </c>
      <c r="M1910">
        <v>3</v>
      </c>
      <c r="N1910" t="s">
        <v>176</v>
      </c>
      <c r="O1910" t="s">
        <v>161</v>
      </c>
      <c r="P1910" s="12">
        <v>27736</v>
      </c>
      <c r="Q1910" t="s">
        <v>156</v>
      </c>
      <c r="R1910" t="s">
        <v>170</v>
      </c>
      <c r="S1910" t="s">
        <v>178</v>
      </c>
      <c r="T1910" t="s">
        <v>182</v>
      </c>
      <c r="U1910">
        <v>4.0999999999999996</v>
      </c>
      <c r="V1910">
        <v>4.5999999999999996</v>
      </c>
      <c r="W1910">
        <v>4.7</v>
      </c>
      <c r="X1910">
        <v>4.4800000000000004</v>
      </c>
      <c r="Y1910">
        <v>277533</v>
      </c>
      <c r="Z1910">
        <v>170790</v>
      </c>
      <c r="AA1910">
        <v>10674350</v>
      </c>
    </row>
    <row r="1911" spans="1:27">
      <c r="A1911" t="s">
        <v>2100</v>
      </c>
      <c r="B1911" t="s">
        <v>75</v>
      </c>
      <c r="C1911" t="s">
        <v>75</v>
      </c>
      <c r="D1911">
        <v>1955</v>
      </c>
      <c r="E1911" s="12">
        <v>40922</v>
      </c>
      <c r="F1911" s="72">
        <f t="shared" si="304"/>
        <v>2012</v>
      </c>
      <c r="G1911" s="70">
        <f t="shared" si="305"/>
        <v>11408.015345268543</v>
      </c>
      <c r="H1911" s="70" cm="1">
        <f t="array" ref="H1911">INDEX(magic_bricks_appreciation_pivot!$A$13:$K$20,MATCH(C1911,magic_bricks_appreciation_pivot!$A$13:$A$20,0),1+MATCH(F1911,INDEX(magic_bricks_appreciation_pivot!$B$13:$K$13,0),0))</f>
        <v>0.4595405666106962</v>
      </c>
      <c r="I1911" s="70">
        <f t="shared" si="311"/>
        <v>16650.461180936767</v>
      </c>
      <c r="J1911">
        <v>137</v>
      </c>
      <c r="K1911">
        <v>2</v>
      </c>
      <c r="L1911">
        <v>1</v>
      </c>
      <c r="M1911">
        <v>5</v>
      </c>
      <c r="N1911" t="s">
        <v>176</v>
      </c>
      <c r="O1911" t="s">
        <v>155</v>
      </c>
      <c r="P1911" s="12">
        <v>27782</v>
      </c>
      <c r="Q1911" t="s">
        <v>156</v>
      </c>
      <c r="R1911" t="s">
        <v>157</v>
      </c>
      <c r="S1911" t="s">
        <v>162</v>
      </c>
      <c r="T1911" t="s">
        <v>166</v>
      </c>
      <c r="U1911">
        <v>4.8</v>
      </c>
      <c r="V1911">
        <v>3.7</v>
      </c>
      <c r="W1911">
        <v>2.4</v>
      </c>
      <c r="X1911">
        <v>3.4449999999999998</v>
      </c>
      <c r="Y1911">
        <v>713685</v>
      </c>
      <c r="Z1911">
        <v>111513</v>
      </c>
      <c r="AA1911">
        <v>22302670</v>
      </c>
    </row>
    <row r="1912" spans="1:27" hidden="1">
      <c r="A1912" t="s">
        <v>2101</v>
      </c>
      <c r="B1912" t="s">
        <v>175</v>
      </c>
      <c r="C1912" t="s">
        <v>34</v>
      </c>
      <c r="D1912">
        <v>1191</v>
      </c>
      <c r="E1912" s="12">
        <v>39959</v>
      </c>
      <c r="F1912" s="72">
        <f t="shared" si="304"/>
        <v>2009</v>
      </c>
      <c r="G1912" s="70">
        <f t="shared" si="305"/>
        <v>9025.2896725440805</v>
      </c>
      <c r="H1912" s="70" t="e" cm="1">
        <f t="array" ref="H1912">INDEX(magic_bricks_appreciation_pivot!$A$13:$K$20,MATCH(C1912,magic_bricks_appreciation_pivot!$A$13:$A$20,0),1+MATCH(F1912,INDEX(magic_bricks_appreciation_pivot!$B$13:$K$13,0),0))</f>
        <v>#N/A</v>
      </c>
      <c r="I1912" s="70"/>
      <c r="J1912">
        <v>54</v>
      </c>
      <c r="K1912">
        <v>1</v>
      </c>
      <c r="L1912">
        <v>1</v>
      </c>
      <c r="M1912">
        <v>3</v>
      </c>
      <c r="N1912" t="s">
        <v>184</v>
      </c>
      <c r="O1912" t="s">
        <v>161</v>
      </c>
      <c r="P1912" s="12">
        <v>37404</v>
      </c>
      <c r="Q1912" t="s">
        <v>169</v>
      </c>
      <c r="R1912" t="s">
        <v>157</v>
      </c>
      <c r="S1912" t="s">
        <v>162</v>
      </c>
      <c r="T1912" t="s">
        <v>166</v>
      </c>
      <c r="U1912">
        <v>3.3</v>
      </c>
      <c r="V1912">
        <v>3.7</v>
      </c>
      <c r="W1912">
        <v>3.9</v>
      </c>
      <c r="X1912">
        <v>3.64</v>
      </c>
      <c r="Y1912">
        <v>300975</v>
      </c>
      <c r="Z1912">
        <v>53746</v>
      </c>
      <c r="AA1912">
        <v>10749120</v>
      </c>
    </row>
    <row r="1913" spans="1:27" hidden="1">
      <c r="A1913" t="s">
        <v>2102</v>
      </c>
      <c r="B1913" t="s">
        <v>201</v>
      </c>
      <c r="C1913" t="s">
        <v>201</v>
      </c>
      <c r="D1913">
        <v>1641</v>
      </c>
      <c r="E1913" s="12">
        <v>39651</v>
      </c>
      <c r="F1913" s="72">
        <f t="shared" si="304"/>
        <v>2008</v>
      </c>
      <c r="G1913" s="70">
        <f t="shared" si="305"/>
        <v>5834.9299207800123</v>
      </c>
      <c r="H1913" s="70" t="e" cm="1">
        <f t="array" ref="H1913">INDEX(magic_bricks_appreciation_pivot!$A$13:$K$20,MATCH(C1913,magic_bricks_appreciation_pivot!$A$13:$A$20,0),1+MATCH(F1913,INDEX(magic_bricks_appreciation_pivot!$B$13:$K$13,0),0))</f>
        <v>#N/A</v>
      </c>
      <c r="I1913" s="70"/>
      <c r="J1913">
        <v>144</v>
      </c>
      <c r="K1913">
        <v>2</v>
      </c>
      <c r="L1913">
        <v>1</v>
      </c>
      <c r="M1913">
        <v>4</v>
      </c>
      <c r="N1913" t="s">
        <v>154</v>
      </c>
      <c r="O1913" t="s">
        <v>161</v>
      </c>
      <c r="P1913" s="12">
        <v>37826</v>
      </c>
      <c r="Q1913" t="s">
        <v>169</v>
      </c>
      <c r="R1913" t="s">
        <v>157</v>
      </c>
      <c r="S1913" t="s">
        <v>158</v>
      </c>
      <c r="T1913" t="s">
        <v>163</v>
      </c>
      <c r="U1913">
        <v>4.3</v>
      </c>
      <c r="V1913">
        <v>2.9</v>
      </c>
      <c r="W1913">
        <v>2.5</v>
      </c>
      <c r="X1913">
        <v>3.16</v>
      </c>
      <c r="Y1913">
        <v>373430</v>
      </c>
      <c r="Z1913">
        <v>172352</v>
      </c>
      <c r="AA1913">
        <v>9575120</v>
      </c>
    </row>
    <row r="1914" spans="1:27" hidden="1">
      <c r="A1914" t="s">
        <v>2103</v>
      </c>
      <c r="B1914" t="s">
        <v>175</v>
      </c>
      <c r="C1914" t="s">
        <v>34</v>
      </c>
      <c r="D1914">
        <v>740</v>
      </c>
      <c r="E1914" s="12">
        <v>39455</v>
      </c>
      <c r="F1914" s="72">
        <f t="shared" si="304"/>
        <v>2008</v>
      </c>
      <c r="G1914" s="70">
        <f t="shared" si="305"/>
        <v>10169.594594594595</v>
      </c>
      <c r="H1914" s="70" t="e" cm="1">
        <f t="array" ref="H1914">INDEX(magic_bricks_appreciation_pivot!$A$13:$K$20,MATCH(C1914,magic_bricks_appreciation_pivot!$A$13:$A$20,0),1+MATCH(F1914,INDEX(magic_bricks_appreciation_pivot!$B$13:$K$13,0),0))</f>
        <v>#N/A</v>
      </c>
      <c r="I1914" s="70"/>
      <c r="J1914">
        <v>17</v>
      </c>
      <c r="K1914">
        <v>1</v>
      </c>
      <c r="L1914">
        <v>1</v>
      </c>
      <c r="M1914">
        <v>2</v>
      </c>
      <c r="N1914" t="s">
        <v>154</v>
      </c>
      <c r="O1914" t="s">
        <v>155</v>
      </c>
      <c r="P1914" s="12">
        <v>27045</v>
      </c>
      <c r="Q1914" t="s">
        <v>194</v>
      </c>
      <c r="R1914" t="s">
        <v>177</v>
      </c>
      <c r="S1914" t="s">
        <v>162</v>
      </c>
      <c r="T1914" t="s">
        <v>163</v>
      </c>
      <c r="U1914">
        <v>3.9</v>
      </c>
      <c r="V1914">
        <v>3.2</v>
      </c>
      <c r="W1914">
        <v>2.2999999999999998</v>
      </c>
      <c r="X1914">
        <v>3.14</v>
      </c>
      <c r="Y1914">
        <v>210714</v>
      </c>
      <c r="Z1914">
        <v>97832</v>
      </c>
      <c r="AA1914">
        <v>7525500</v>
      </c>
    </row>
    <row r="1915" spans="1:27" hidden="1">
      <c r="A1915" t="s">
        <v>2104</v>
      </c>
      <c r="B1915" t="s">
        <v>51</v>
      </c>
      <c r="C1915" t="s">
        <v>51</v>
      </c>
      <c r="D1915">
        <v>1588</v>
      </c>
      <c r="E1915" s="12">
        <v>38696</v>
      </c>
      <c r="F1915" s="72">
        <f t="shared" si="304"/>
        <v>2005</v>
      </c>
      <c r="G1915" s="70">
        <f t="shared" si="305"/>
        <v>7169.6788413098238</v>
      </c>
      <c r="H1915" s="70" t="e" cm="1">
        <f t="array" ref="H1915">INDEX(magic_bricks_appreciation_pivot!$A$13:$K$20,MATCH(C1915,magic_bricks_appreciation_pivot!$A$13:$A$20,0),1+MATCH(F1915,INDEX(magic_bricks_appreciation_pivot!$B$13:$K$13,0),0))</f>
        <v>#N/A</v>
      </c>
      <c r="I1915" s="70"/>
      <c r="J1915">
        <v>3</v>
      </c>
      <c r="K1915">
        <v>2</v>
      </c>
      <c r="L1915">
        <v>1</v>
      </c>
      <c r="M1915">
        <v>4</v>
      </c>
      <c r="N1915" t="s">
        <v>154</v>
      </c>
      <c r="O1915" t="s">
        <v>161</v>
      </c>
      <c r="P1915" s="12">
        <v>24096</v>
      </c>
      <c r="Q1915" t="s">
        <v>156</v>
      </c>
      <c r="R1915" t="s">
        <v>157</v>
      </c>
      <c r="S1915" t="s">
        <v>158</v>
      </c>
      <c r="T1915" t="s">
        <v>159</v>
      </c>
      <c r="U1915">
        <v>4.5999999999999996</v>
      </c>
      <c r="V1915">
        <v>3.7</v>
      </c>
      <c r="W1915">
        <v>4</v>
      </c>
      <c r="X1915">
        <v>4.0199999999999996</v>
      </c>
      <c r="Y1915">
        <v>364334</v>
      </c>
      <c r="Z1915">
        <v>239094</v>
      </c>
      <c r="AA1915">
        <v>11385450</v>
      </c>
    </row>
    <row r="1916" spans="1:27">
      <c r="A1916" t="s">
        <v>2105</v>
      </c>
      <c r="B1916" t="s">
        <v>23</v>
      </c>
      <c r="C1916" t="s">
        <v>23</v>
      </c>
      <c r="D1916">
        <v>1272</v>
      </c>
      <c r="E1916" s="12">
        <v>40759</v>
      </c>
      <c r="F1916" s="72">
        <f t="shared" si="304"/>
        <v>2011</v>
      </c>
      <c r="G1916" s="70">
        <f t="shared" si="305"/>
        <v>5930.8176100628934</v>
      </c>
      <c r="H1916" s="70" cm="1">
        <f t="array" ref="H1916">INDEX(magic_bricks_appreciation_pivot!$A$13:$K$20,MATCH(C1916,magic_bricks_appreciation_pivot!$A$13:$A$20,0),1+MATCH(F1916,INDEX(magic_bricks_appreciation_pivot!$B$13:$K$13,0),0))</f>
        <v>0.30621792098525186</v>
      </c>
      <c r="I1916" s="70">
        <f t="shared" ref="I1916:I1917" si="312">G1916+G1916*H1916</f>
        <v>7746.9402483590729</v>
      </c>
      <c r="J1916">
        <v>26</v>
      </c>
      <c r="K1916">
        <v>1</v>
      </c>
      <c r="L1916">
        <v>1</v>
      </c>
      <c r="M1916">
        <v>3</v>
      </c>
      <c r="N1916" t="s">
        <v>176</v>
      </c>
      <c r="O1916" t="s">
        <v>155</v>
      </c>
      <c r="P1916" s="12">
        <v>37839</v>
      </c>
      <c r="Q1916" t="s">
        <v>169</v>
      </c>
      <c r="R1916" t="s">
        <v>177</v>
      </c>
      <c r="S1916" t="s">
        <v>158</v>
      </c>
      <c r="T1916" t="s">
        <v>171</v>
      </c>
      <c r="U1916">
        <v>3.3</v>
      </c>
      <c r="V1916">
        <v>5</v>
      </c>
      <c r="W1916">
        <v>2.1</v>
      </c>
      <c r="X1916">
        <v>3.33</v>
      </c>
      <c r="Y1916">
        <v>339480</v>
      </c>
      <c r="Z1916">
        <v>82984</v>
      </c>
      <c r="AA1916">
        <v>7544000</v>
      </c>
    </row>
    <row r="1917" spans="1:27">
      <c r="A1917" t="s">
        <v>2106</v>
      </c>
      <c r="B1917" t="s">
        <v>175</v>
      </c>
      <c r="C1917" t="s">
        <v>34</v>
      </c>
      <c r="D1917">
        <v>879</v>
      </c>
      <c r="E1917" s="12">
        <v>40193</v>
      </c>
      <c r="F1917" s="72">
        <f t="shared" si="304"/>
        <v>2010</v>
      </c>
      <c r="G1917" s="70">
        <f t="shared" si="305"/>
        <v>13853.697383390216</v>
      </c>
      <c r="H1917" s="70" cm="1">
        <f t="array" ref="H1917">INDEX(magic_bricks_appreciation_pivot!$A$13:$K$20,MATCH(C1917,magic_bricks_appreciation_pivot!$A$13:$A$20,0),1+MATCH(F1917,INDEX(magic_bricks_appreciation_pivot!$B$13:$K$13,0),0))</f>
        <v>0.46848170778869208</v>
      </c>
      <c r="I1917" s="70">
        <f t="shared" si="312"/>
        <v>20343.901192748599</v>
      </c>
      <c r="J1917">
        <v>156</v>
      </c>
      <c r="K1917">
        <v>1</v>
      </c>
      <c r="L1917">
        <v>1</v>
      </c>
      <c r="M1917">
        <v>3</v>
      </c>
      <c r="N1917" t="s">
        <v>193</v>
      </c>
      <c r="O1917" t="s">
        <v>161</v>
      </c>
      <c r="P1917" s="12">
        <v>32893</v>
      </c>
      <c r="Q1917" t="s">
        <v>156</v>
      </c>
      <c r="R1917" t="s">
        <v>170</v>
      </c>
      <c r="S1917" t="s">
        <v>162</v>
      </c>
      <c r="T1917" t="s">
        <v>182</v>
      </c>
      <c r="U1917">
        <v>2.1</v>
      </c>
      <c r="V1917">
        <v>4</v>
      </c>
      <c r="W1917">
        <v>4.7</v>
      </c>
      <c r="X1917">
        <v>3.64</v>
      </c>
      <c r="Y1917">
        <v>304435</v>
      </c>
      <c r="Z1917">
        <v>109597</v>
      </c>
      <c r="AA1917">
        <v>12177400</v>
      </c>
    </row>
    <row r="1918" spans="1:27" hidden="1">
      <c r="A1918" t="s">
        <v>2107</v>
      </c>
      <c r="B1918" t="s">
        <v>175</v>
      </c>
      <c r="C1918" t="s">
        <v>34</v>
      </c>
      <c r="D1918">
        <v>1228</v>
      </c>
      <c r="E1918" s="12">
        <v>39524</v>
      </c>
      <c r="F1918" s="72">
        <f t="shared" si="304"/>
        <v>2008</v>
      </c>
      <c r="G1918" s="70">
        <f t="shared" si="305"/>
        <v>8201.2296416938116</v>
      </c>
      <c r="H1918" s="70" t="e" cm="1">
        <f t="array" ref="H1918">INDEX(magic_bricks_appreciation_pivot!$A$13:$K$20,MATCH(C1918,magic_bricks_appreciation_pivot!$A$13:$A$20,0),1+MATCH(F1918,INDEX(magic_bricks_appreciation_pivot!$B$13:$K$13,0),0))</f>
        <v>#N/A</v>
      </c>
      <c r="I1918" s="70"/>
      <c r="J1918">
        <v>100</v>
      </c>
      <c r="K1918">
        <v>2</v>
      </c>
      <c r="L1918">
        <v>1</v>
      </c>
      <c r="M1918">
        <v>4</v>
      </c>
      <c r="N1918" t="s">
        <v>154</v>
      </c>
      <c r="O1918" t="s">
        <v>161</v>
      </c>
      <c r="P1918" s="12">
        <v>30399</v>
      </c>
      <c r="Q1918" t="s">
        <v>169</v>
      </c>
      <c r="R1918" t="s">
        <v>165</v>
      </c>
      <c r="S1918" t="s">
        <v>162</v>
      </c>
      <c r="T1918" t="s">
        <v>166</v>
      </c>
      <c r="U1918">
        <v>5</v>
      </c>
      <c r="V1918">
        <v>2.2000000000000002</v>
      </c>
      <c r="W1918">
        <v>4.9000000000000004</v>
      </c>
      <c r="X1918">
        <v>3.85</v>
      </c>
      <c r="Y1918">
        <v>271920</v>
      </c>
      <c r="Z1918">
        <v>40284</v>
      </c>
      <c r="AA1918">
        <v>10071110</v>
      </c>
    </row>
    <row r="1919" spans="1:27">
      <c r="A1919" t="s">
        <v>2108</v>
      </c>
      <c r="B1919" t="s">
        <v>23</v>
      </c>
      <c r="C1919" t="s">
        <v>23</v>
      </c>
      <c r="D1919">
        <v>946</v>
      </c>
      <c r="E1919" s="12">
        <v>40181</v>
      </c>
      <c r="F1919" s="72">
        <f t="shared" si="304"/>
        <v>2010</v>
      </c>
      <c r="G1919" s="70">
        <f t="shared" si="305"/>
        <v>8374.4714587737835</v>
      </c>
      <c r="H1919" s="70" cm="1">
        <f t="array" ref="H1919">INDEX(magic_bricks_appreciation_pivot!$A$13:$K$20,MATCH(C1919,magic_bricks_appreciation_pivot!$A$13:$A$20,0),1+MATCH(F1919,INDEX(magic_bricks_appreciation_pivot!$B$13:$K$13,0),0))</f>
        <v>0.49881786187527283</v>
      </c>
      <c r="I1919" s="70">
        <f t="shared" ref="I1919:I1920" si="313">G1919+G1919*H1919</f>
        <v>12551.807406174819</v>
      </c>
      <c r="J1919">
        <v>165</v>
      </c>
      <c r="K1919">
        <v>1</v>
      </c>
      <c r="L1919">
        <v>1</v>
      </c>
      <c r="M1919">
        <v>3</v>
      </c>
      <c r="N1919" t="s">
        <v>184</v>
      </c>
      <c r="O1919" t="s">
        <v>161</v>
      </c>
      <c r="P1919" s="12">
        <v>34706</v>
      </c>
      <c r="Q1919" t="s">
        <v>156</v>
      </c>
      <c r="R1919" t="s">
        <v>165</v>
      </c>
      <c r="S1919" t="s">
        <v>178</v>
      </c>
      <c r="T1919" t="s">
        <v>163</v>
      </c>
      <c r="U1919">
        <v>4.5999999999999996</v>
      </c>
      <c r="V1919">
        <v>2.4</v>
      </c>
      <c r="W1919">
        <v>2</v>
      </c>
      <c r="X1919">
        <v>2.9</v>
      </c>
      <c r="Y1919">
        <v>348579</v>
      </c>
      <c r="Z1919">
        <v>95067</v>
      </c>
      <c r="AA1919">
        <v>7922250</v>
      </c>
    </row>
    <row r="1920" spans="1:27">
      <c r="A1920" t="s">
        <v>2109</v>
      </c>
      <c r="B1920" t="s">
        <v>23</v>
      </c>
      <c r="C1920" t="s">
        <v>23</v>
      </c>
      <c r="D1920">
        <v>867</v>
      </c>
      <c r="E1920" s="12">
        <v>40939</v>
      </c>
      <c r="F1920" s="72">
        <f t="shared" si="304"/>
        <v>2012</v>
      </c>
      <c r="G1920" s="70">
        <f t="shared" si="305"/>
        <v>8871.1072664359854</v>
      </c>
      <c r="H1920" s="70" cm="1">
        <f t="array" ref="H1920">INDEX(magic_bricks_appreciation_pivot!$A$13:$K$20,MATCH(C1920,magic_bricks_appreciation_pivot!$A$13:$A$20,0),1+MATCH(F1920,INDEX(magic_bricks_appreciation_pivot!$B$13:$K$13,0),0))</f>
        <v>0.26292059267573231</v>
      </c>
      <c r="I1920" s="70">
        <f t="shared" si="313"/>
        <v>11203.50404661733</v>
      </c>
      <c r="J1920">
        <v>147</v>
      </c>
      <c r="K1920">
        <v>1</v>
      </c>
      <c r="L1920">
        <v>1</v>
      </c>
      <c r="M1920">
        <v>2</v>
      </c>
      <c r="N1920" t="s">
        <v>154</v>
      </c>
      <c r="O1920" t="s">
        <v>155</v>
      </c>
      <c r="P1920" s="12">
        <v>25244</v>
      </c>
      <c r="Q1920" t="s">
        <v>156</v>
      </c>
      <c r="R1920" t="s">
        <v>177</v>
      </c>
      <c r="S1920" t="s">
        <v>162</v>
      </c>
      <c r="T1920" t="s">
        <v>173</v>
      </c>
      <c r="U1920">
        <v>3.5</v>
      </c>
      <c r="V1920">
        <v>4.8</v>
      </c>
      <c r="W1920">
        <v>3.3</v>
      </c>
      <c r="X1920">
        <v>3.81</v>
      </c>
      <c r="Y1920">
        <v>269194</v>
      </c>
      <c r="Z1920">
        <v>107678</v>
      </c>
      <c r="AA1920">
        <v>7691250</v>
      </c>
    </row>
    <row r="1921" spans="1:27" hidden="1">
      <c r="A1921" t="s">
        <v>2110</v>
      </c>
      <c r="B1921" t="s">
        <v>51</v>
      </c>
      <c r="C1921" t="s">
        <v>51</v>
      </c>
      <c r="D1921">
        <v>1932</v>
      </c>
      <c r="E1921" s="12">
        <v>38337</v>
      </c>
      <c r="F1921" s="72">
        <f t="shared" si="304"/>
        <v>2004</v>
      </c>
      <c r="G1921" s="70">
        <f t="shared" si="305"/>
        <v>4002.9089026915112</v>
      </c>
      <c r="H1921" s="70" t="e" cm="1">
        <f t="array" ref="H1921">INDEX(magic_bricks_appreciation_pivot!$A$13:$K$20,MATCH(C1921,magic_bricks_appreciation_pivot!$A$13:$A$20,0),1+MATCH(F1921,INDEX(magic_bricks_appreciation_pivot!$B$13:$K$13,0),0))</f>
        <v>#N/A</v>
      </c>
      <c r="I1921" s="70"/>
      <c r="J1921">
        <v>10</v>
      </c>
      <c r="K1921">
        <v>3</v>
      </c>
      <c r="L1921">
        <v>2</v>
      </c>
      <c r="M1921">
        <v>5</v>
      </c>
      <c r="N1921" t="s">
        <v>154</v>
      </c>
      <c r="O1921" t="s">
        <v>155</v>
      </c>
      <c r="P1921" s="12">
        <v>19722</v>
      </c>
      <c r="Q1921" t="s">
        <v>194</v>
      </c>
      <c r="R1921" t="s">
        <v>157</v>
      </c>
      <c r="S1921" t="s">
        <v>178</v>
      </c>
      <c r="T1921" t="s">
        <v>159</v>
      </c>
      <c r="U1921">
        <v>2.1</v>
      </c>
      <c r="V1921">
        <v>2.7</v>
      </c>
      <c r="W1921">
        <v>2.4</v>
      </c>
      <c r="X1921">
        <v>2.46</v>
      </c>
      <c r="Y1921">
        <v>301611</v>
      </c>
      <c r="Z1921">
        <v>54135</v>
      </c>
      <c r="AA1921">
        <v>7733620</v>
      </c>
    </row>
    <row r="1922" spans="1:27" hidden="1">
      <c r="A1922" t="s">
        <v>2111</v>
      </c>
      <c r="B1922" t="s">
        <v>51</v>
      </c>
      <c r="C1922" t="s">
        <v>51</v>
      </c>
      <c r="D1922">
        <v>1617</v>
      </c>
      <c r="E1922" s="12">
        <v>39066</v>
      </c>
      <c r="F1922" s="72">
        <f t="shared" si="304"/>
        <v>2006</v>
      </c>
      <c r="G1922" s="70">
        <f t="shared" si="305"/>
        <v>8048.6951144094</v>
      </c>
      <c r="H1922" s="70" t="e" cm="1">
        <f t="array" ref="H1922">INDEX(magic_bricks_appreciation_pivot!$A$13:$K$20,MATCH(C1922,magic_bricks_appreciation_pivot!$A$13:$A$20,0),1+MATCH(F1922,INDEX(magic_bricks_appreciation_pivot!$B$13:$K$13,0),0))</f>
        <v>#N/A</v>
      </c>
      <c r="I1922" s="70"/>
      <c r="J1922">
        <v>82</v>
      </c>
      <c r="K1922">
        <v>2</v>
      </c>
      <c r="L1922">
        <v>1</v>
      </c>
      <c r="M1922">
        <v>4</v>
      </c>
      <c r="N1922" t="s">
        <v>193</v>
      </c>
      <c r="O1922" t="s">
        <v>161</v>
      </c>
      <c r="P1922" s="12">
        <v>21911</v>
      </c>
      <c r="Q1922" t="s">
        <v>156</v>
      </c>
      <c r="R1922" t="s">
        <v>157</v>
      </c>
      <c r="S1922" t="s">
        <v>178</v>
      </c>
      <c r="T1922" t="s">
        <v>166</v>
      </c>
      <c r="U1922">
        <v>3</v>
      </c>
      <c r="V1922">
        <v>3</v>
      </c>
      <c r="W1922">
        <v>3.6</v>
      </c>
      <c r="X1922">
        <v>3.18</v>
      </c>
      <c r="Y1922">
        <v>416472</v>
      </c>
      <c r="Z1922">
        <v>169192</v>
      </c>
      <c r="AA1922">
        <v>13014740</v>
      </c>
    </row>
    <row r="1923" spans="1:27">
      <c r="A1923" t="s">
        <v>2112</v>
      </c>
      <c r="B1923" t="s">
        <v>201</v>
      </c>
      <c r="C1923" t="s">
        <v>201</v>
      </c>
      <c r="D1923">
        <v>2179</v>
      </c>
      <c r="E1923" s="12">
        <v>40490</v>
      </c>
      <c r="F1923" s="72">
        <f t="shared" ref="F1923:F1986" si="314">YEAR(E1923)</f>
        <v>2010</v>
      </c>
      <c r="G1923" s="70">
        <f t="shared" ref="G1923:G1986" si="315">AA1923/D1923</f>
        <v>8483.5979807251024</v>
      </c>
      <c r="H1923" s="70" cm="1">
        <f t="array" ref="H1923">INDEX(magic_bricks_appreciation_pivot!$A$13:$K$20,MATCH(C1923,magic_bricks_appreciation_pivot!$A$13:$A$20,0),1+MATCH(F1923,INDEX(magic_bricks_appreciation_pivot!$B$13:$K$13,0),0))</f>
        <v>0.62790190260080292</v>
      </c>
      <c r="I1923" s="70">
        <f>G1923+G1923*H1923</f>
        <v>13810.465293722724</v>
      </c>
      <c r="J1923">
        <v>37</v>
      </c>
      <c r="K1923">
        <v>3</v>
      </c>
      <c r="L1923">
        <v>2</v>
      </c>
      <c r="M1923">
        <v>5</v>
      </c>
      <c r="N1923" t="s">
        <v>193</v>
      </c>
      <c r="O1923" t="s">
        <v>155</v>
      </c>
      <c r="P1923" s="12">
        <v>33920</v>
      </c>
      <c r="Q1923" t="s">
        <v>156</v>
      </c>
      <c r="R1923" t="s">
        <v>170</v>
      </c>
      <c r="S1923" t="s">
        <v>158</v>
      </c>
      <c r="T1923" t="s">
        <v>182</v>
      </c>
      <c r="U1923">
        <v>4.8</v>
      </c>
      <c r="V1923">
        <v>2.7</v>
      </c>
      <c r="W1923">
        <v>2.5</v>
      </c>
      <c r="X1923">
        <v>3.25</v>
      </c>
      <c r="Y1923">
        <v>647002</v>
      </c>
      <c r="Z1923">
        <v>258801</v>
      </c>
      <c r="AA1923">
        <v>18485760</v>
      </c>
    </row>
    <row r="1924" spans="1:27" hidden="1">
      <c r="A1924" t="s">
        <v>2113</v>
      </c>
      <c r="B1924" t="s">
        <v>23</v>
      </c>
      <c r="C1924" t="s">
        <v>23</v>
      </c>
      <c r="D1924">
        <v>1040</v>
      </c>
      <c r="E1924" s="12">
        <v>40051</v>
      </c>
      <c r="F1924" s="72">
        <f t="shared" si="314"/>
        <v>2009</v>
      </c>
      <c r="G1924" s="70">
        <f t="shared" si="315"/>
        <v>4267.0673076923076</v>
      </c>
      <c r="H1924" s="70" t="e" cm="1">
        <f t="array" ref="H1924">INDEX(magic_bricks_appreciation_pivot!$A$13:$K$20,MATCH(C1924,magic_bricks_appreciation_pivot!$A$13:$A$20,0),1+MATCH(F1924,INDEX(magic_bricks_appreciation_pivot!$B$13:$K$13,0),0))</f>
        <v>#N/A</v>
      </c>
      <c r="I1924" s="70"/>
      <c r="J1924">
        <v>107</v>
      </c>
      <c r="K1924">
        <v>1</v>
      </c>
      <c r="L1924">
        <v>1</v>
      </c>
      <c r="M1924">
        <v>3</v>
      </c>
      <c r="N1924" t="s">
        <v>176</v>
      </c>
      <c r="O1924" t="s">
        <v>155</v>
      </c>
      <c r="P1924" s="12">
        <v>28006</v>
      </c>
      <c r="Q1924" t="s">
        <v>194</v>
      </c>
      <c r="R1924" t="s">
        <v>170</v>
      </c>
      <c r="S1924" t="s">
        <v>178</v>
      </c>
      <c r="T1924" t="s">
        <v>159</v>
      </c>
      <c r="U1924">
        <v>4.2</v>
      </c>
      <c r="V1924">
        <v>4.2</v>
      </c>
      <c r="W1924">
        <v>4.2</v>
      </c>
      <c r="X1924">
        <v>4.2</v>
      </c>
      <c r="Y1924">
        <v>204137</v>
      </c>
      <c r="Z1924">
        <v>62129</v>
      </c>
      <c r="AA1924">
        <v>4437750</v>
      </c>
    </row>
    <row r="1925" spans="1:27">
      <c r="A1925" t="s">
        <v>2114</v>
      </c>
      <c r="B1925" t="s">
        <v>23</v>
      </c>
      <c r="C1925" t="s">
        <v>23</v>
      </c>
      <c r="D1925">
        <v>950</v>
      </c>
      <c r="E1925" s="12">
        <v>40686</v>
      </c>
      <c r="F1925" s="72">
        <f t="shared" si="314"/>
        <v>2011</v>
      </c>
      <c r="G1925" s="70">
        <f t="shared" si="315"/>
        <v>8471.0526315789466</v>
      </c>
      <c r="H1925" s="70" cm="1">
        <f t="array" ref="H1925">INDEX(magic_bricks_appreciation_pivot!$A$13:$K$20,MATCH(C1925,magic_bricks_appreciation_pivot!$A$13:$A$20,0),1+MATCH(F1925,INDEX(magic_bricks_appreciation_pivot!$B$13:$K$13,0),0))</f>
        <v>0.30621792098525186</v>
      </c>
      <c r="I1925" s="70">
        <f t="shared" ref="I1925:I1926" si="316">G1925+G1925*H1925</f>
        <v>11065.040756977698</v>
      </c>
      <c r="J1925">
        <v>41</v>
      </c>
      <c r="K1925">
        <v>1</v>
      </c>
      <c r="L1925">
        <v>1</v>
      </c>
      <c r="M1925">
        <v>3</v>
      </c>
      <c r="N1925" t="s">
        <v>193</v>
      </c>
      <c r="O1925" t="s">
        <v>155</v>
      </c>
      <c r="P1925" s="12">
        <v>34116</v>
      </c>
      <c r="Q1925" t="s">
        <v>156</v>
      </c>
      <c r="R1925" t="s">
        <v>177</v>
      </c>
      <c r="S1925" t="s">
        <v>162</v>
      </c>
      <c r="T1925" t="s">
        <v>159</v>
      </c>
      <c r="U1925">
        <v>3.1</v>
      </c>
      <c r="V1925">
        <v>2.9</v>
      </c>
      <c r="W1925">
        <v>3.9</v>
      </c>
      <c r="X1925">
        <v>3.36</v>
      </c>
      <c r="Y1925">
        <v>362138</v>
      </c>
      <c r="Z1925">
        <v>96570</v>
      </c>
      <c r="AA1925">
        <v>8047500</v>
      </c>
    </row>
    <row r="1926" spans="1:27">
      <c r="A1926" t="s">
        <v>2115</v>
      </c>
      <c r="B1926" t="s">
        <v>23</v>
      </c>
      <c r="C1926" t="s">
        <v>23</v>
      </c>
      <c r="D1926">
        <v>1354</v>
      </c>
      <c r="E1926" s="12">
        <v>40498</v>
      </c>
      <c r="F1926" s="72">
        <f t="shared" si="314"/>
        <v>2010</v>
      </c>
      <c r="G1926" s="70">
        <f t="shared" si="315"/>
        <v>3789.6971935007386</v>
      </c>
      <c r="H1926" s="70" cm="1">
        <f t="array" ref="H1926">INDEX(magic_bricks_appreciation_pivot!$A$13:$K$20,MATCH(C1926,magic_bricks_appreciation_pivot!$A$13:$A$20,0),1+MATCH(F1926,INDEX(magic_bricks_appreciation_pivot!$B$13:$K$13,0),0))</f>
        <v>0.49881786187527283</v>
      </c>
      <c r="I1926" s="70">
        <f t="shared" si="316"/>
        <v>5680.0658447174992</v>
      </c>
      <c r="J1926">
        <v>72</v>
      </c>
      <c r="K1926">
        <v>2</v>
      </c>
      <c r="L1926">
        <v>2</v>
      </c>
      <c r="M1926">
        <v>4</v>
      </c>
      <c r="N1926" t="s">
        <v>184</v>
      </c>
      <c r="O1926" t="s">
        <v>161</v>
      </c>
      <c r="P1926" s="12">
        <v>23343</v>
      </c>
      <c r="Q1926" t="s">
        <v>194</v>
      </c>
      <c r="R1926" t="s">
        <v>170</v>
      </c>
      <c r="S1926" t="s">
        <v>178</v>
      </c>
      <c r="T1926" t="s">
        <v>173</v>
      </c>
      <c r="U1926">
        <v>3.4</v>
      </c>
      <c r="V1926">
        <v>2.6</v>
      </c>
      <c r="W1926">
        <v>4.2</v>
      </c>
      <c r="X1926">
        <v>3.48</v>
      </c>
      <c r="Y1926">
        <v>210381</v>
      </c>
      <c r="Z1926">
        <v>123150</v>
      </c>
      <c r="AA1926">
        <v>5131250</v>
      </c>
    </row>
    <row r="1927" spans="1:27" hidden="1">
      <c r="A1927" t="s">
        <v>2116</v>
      </c>
      <c r="B1927" t="s">
        <v>51</v>
      </c>
      <c r="C1927" t="s">
        <v>51</v>
      </c>
      <c r="D1927">
        <v>1739</v>
      </c>
      <c r="E1927" s="12">
        <v>39074</v>
      </c>
      <c r="F1927" s="72">
        <f t="shared" si="314"/>
        <v>2006</v>
      </c>
      <c r="G1927" s="70">
        <f t="shared" si="315"/>
        <v>6745.3651523864291</v>
      </c>
      <c r="H1927" s="70" t="e" cm="1">
        <f t="array" ref="H1927">INDEX(magic_bricks_appreciation_pivot!$A$13:$K$20,MATCH(C1927,magic_bricks_appreciation_pivot!$A$13:$A$20,0),1+MATCH(F1927,INDEX(magic_bricks_appreciation_pivot!$B$13:$K$13,0),0))</f>
        <v>#N/A</v>
      </c>
      <c r="I1927" s="70"/>
      <c r="J1927">
        <v>57</v>
      </c>
      <c r="K1927">
        <v>2</v>
      </c>
      <c r="L1927">
        <v>1</v>
      </c>
      <c r="M1927">
        <v>4</v>
      </c>
      <c r="N1927" t="s">
        <v>176</v>
      </c>
      <c r="O1927" t="s">
        <v>161</v>
      </c>
      <c r="P1927" s="12">
        <v>25569</v>
      </c>
      <c r="Q1927" t="s">
        <v>156</v>
      </c>
      <c r="R1927" t="s">
        <v>177</v>
      </c>
      <c r="S1927" t="s">
        <v>158</v>
      </c>
      <c r="T1927" t="s">
        <v>159</v>
      </c>
      <c r="U1927">
        <v>4.3</v>
      </c>
      <c r="V1927">
        <v>2</v>
      </c>
      <c r="W1927">
        <v>3.4</v>
      </c>
      <c r="X1927">
        <v>3</v>
      </c>
      <c r="Y1927">
        <v>363636</v>
      </c>
      <c r="Z1927">
        <v>234604</v>
      </c>
      <c r="AA1927">
        <v>11730190</v>
      </c>
    </row>
    <row r="1928" spans="1:27" hidden="1">
      <c r="A1928" t="s">
        <v>2117</v>
      </c>
      <c r="B1928" t="s">
        <v>56</v>
      </c>
      <c r="C1928" t="s">
        <v>56</v>
      </c>
      <c r="D1928">
        <v>935</v>
      </c>
      <c r="E1928" s="12">
        <v>39855</v>
      </c>
      <c r="F1928" s="72">
        <f t="shared" si="314"/>
        <v>2009</v>
      </c>
      <c r="G1928" s="70">
        <f t="shared" si="315"/>
        <v>12490.962566844919</v>
      </c>
      <c r="H1928" s="70" t="e" cm="1">
        <f t="array" ref="H1928">INDEX(magic_bricks_appreciation_pivot!$A$13:$K$20,MATCH(C1928,magic_bricks_appreciation_pivot!$A$13:$A$20,0),1+MATCH(F1928,INDEX(magic_bricks_appreciation_pivot!$B$13:$K$13,0),0))</f>
        <v>#N/A</v>
      </c>
      <c r="I1928" s="70"/>
      <c r="J1928">
        <v>170</v>
      </c>
      <c r="K1928">
        <v>1</v>
      </c>
      <c r="L1928">
        <v>1</v>
      </c>
      <c r="M1928">
        <v>3</v>
      </c>
      <c r="N1928" t="s">
        <v>168</v>
      </c>
      <c r="O1928" t="s">
        <v>161</v>
      </c>
      <c r="P1928" s="12">
        <v>28905</v>
      </c>
      <c r="Q1928" t="s">
        <v>156</v>
      </c>
      <c r="R1928" t="s">
        <v>170</v>
      </c>
      <c r="S1928" t="s">
        <v>178</v>
      </c>
      <c r="T1928" t="s">
        <v>182</v>
      </c>
      <c r="U1928">
        <v>2.2000000000000002</v>
      </c>
      <c r="V1928">
        <v>5</v>
      </c>
      <c r="W1928">
        <v>2.4</v>
      </c>
      <c r="X1928">
        <v>2.86</v>
      </c>
      <c r="Y1928">
        <v>420446</v>
      </c>
      <c r="Z1928">
        <v>81753</v>
      </c>
      <c r="AA1928">
        <v>11679050</v>
      </c>
    </row>
    <row r="1929" spans="1:27">
      <c r="A1929" t="s">
        <v>2118</v>
      </c>
      <c r="B1929" t="s">
        <v>23</v>
      </c>
      <c r="C1929" t="s">
        <v>23</v>
      </c>
      <c r="D1929">
        <v>1484</v>
      </c>
      <c r="E1929" s="12">
        <v>40378</v>
      </c>
      <c r="F1929" s="72">
        <f t="shared" si="314"/>
        <v>2010</v>
      </c>
      <c r="G1929" s="70">
        <f t="shared" si="315"/>
        <v>4575.9770889487872</v>
      </c>
      <c r="H1929" s="70" cm="1">
        <f t="array" ref="H1929">INDEX(magic_bricks_appreciation_pivot!$A$13:$K$20,MATCH(C1929,magic_bricks_appreciation_pivot!$A$13:$A$20,0),1+MATCH(F1929,INDEX(magic_bricks_appreciation_pivot!$B$13:$K$13,0),0))</f>
        <v>0.49881786187527283</v>
      </c>
      <c r="I1929" s="70">
        <f>G1929+G1929*H1929</f>
        <v>6858.5561964484568</v>
      </c>
      <c r="J1929">
        <v>122</v>
      </c>
      <c r="K1929">
        <v>2</v>
      </c>
      <c r="L1929">
        <v>2</v>
      </c>
      <c r="M1929">
        <v>4</v>
      </c>
      <c r="N1929" t="s">
        <v>176</v>
      </c>
      <c r="O1929" t="s">
        <v>155</v>
      </c>
      <c r="P1929" s="12">
        <v>27603</v>
      </c>
      <c r="Q1929" t="s">
        <v>169</v>
      </c>
      <c r="R1929" t="s">
        <v>170</v>
      </c>
      <c r="S1929" t="s">
        <v>158</v>
      </c>
      <c r="T1929" t="s">
        <v>159</v>
      </c>
      <c r="U1929">
        <v>4.9000000000000004</v>
      </c>
      <c r="V1929">
        <v>3.6</v>
      </c>
      <c r="W1929">
        <v>4.7</v>
      </c>
      <c r="X1929">
        <v>4.43</v>
      </c>
      <c r="Y1929">
        <v>278421</v>
      </c>
      <c r="Z1929">
        <v>88280</v>
      </c>
      <c r="AA1929">
        <v>6790750</v>
      </c>
    </row>
    <row r="1930" spans="1:27" hidden="1">
      <c r="A1930" t="s">
        <v>2119</v>
      </c>
      <c r="B1930" t="s">
        <v>201</v>
      </c>
      <c r="C1930" t="s">
        <v>201</v>
      </c>
      <c r="D1930">
        <v>2182</v>
      </c>
      <c r="E1930" s="12">
        <v>40109</v>
      </c>
      <c r="F1930" s="72">
        <f t="shared" si="314"/>
        <v>2009</v>
      </c>
      <c r="G1930" s="70">
        <f t="shared" si="315"/>
        <v>5396.2236480293313</v>
      </c>
      <c r="H1930" s="70" t="e" cm="1">
        <f t="array" ref="H1930">INDEX(magic_bricks_appreciation_pivot!$A$13:$K$20,MATCH(C1930,magic_bricks_appreciation_pivot!$A$13:$A$20,0),1+MATCH(F1930,INDEX(magic_bricks_appreciation_pivot!$B$13:$K$13,0),0))</f>
        <v>#N/A</v>
      </c>
      <c r="I1930" s="70"/>
      <c r="J1930">
        <v>179</v>
      </c>
      <c r="K1930">
        <v>3</v>
      </c>
      <c r="L1930">
        <v>2</v>
      </c>
      <c r="M1930">
        <v>5</v>
      </c>
      <c r="N1930" t="s">
        <v>168</v>
      </c>
      <c r="O1930" t="s">
        <v>161</v>
      </c>
      <c r="P1930" s="12">
        <v>30619</v>
      </c>
      <c r="Q1930" t="s">
        <v>169</v>
      </c>
      <c r="R1930" t="s">
        <v>177</v>
      </c>
      <c r="S1930" t="s">
        <v>162</v>
      </c>
      <c r="T1930" t="s">
        <v>166</v>
      </c>
      <c r="U1930">
        <v>3.2</v>
      </c>
      <c r="V1930">
        <v>2.5</v>
      </c>
      <c r="W1930">
        <v>3.8</v>
      </c>
      <c r="X1930">
        <v>3.23</v>
      </c>
      <c r="Y1930">
        <v>541630</v>
      </c>
      <c r="Z1930">
        <v>270815</v>
      </c>
      <c r="AA1930">
        <v>11774560</v>
      </c>
    </row>
    <row r="1931" spans="1:27" hidden="1">
      <c r="A1931" t="s">
        <v>2120</v>
      </c>
      <c r="B1931" t="s">
        <v>39</v>
      </c>
      <c r="C1931" t="s">
        <v>39</v>
      </c>
      <c r="D1931">
        <v>1711</v>
      </c>
      <c r="E1931" s="12">
        <v>39954</v>
      </c>
      <c r="F1931" s="72">
        <f t="shared" si="314"/>
        <v>2009</v>
      </c>
      <c r="G1931" s="70">
        <f t="shared" si="315"/>
        <v>6735.1665692577444</v>
      </c>
      <c r="H1931" s="70" t="e" cm="1">
        <f t="array" ref="H1931">INDEX(magic_bricks_appreciation_pivot!$A$13:$K$20,MATCH(C1931,magic_bricks_appreciation_pivot!$A$13:$A$20,0),1+MATCH(F1931,INDEX(magic_bricks_appreciation_pivot!$B$13:$K$13,0),0))</f>
        <v>#N/A</v>
      </c>
      <c r="I1931" s="70"/>
      <c r="J1931">
        <v>27</v>
      </c>
      <c r="K1931">
        <v>1</v>
      </c>
      <c r="L1931">
        <v>1</v>
      </c>
      <c r="M1931">
        <v>4</v>
      </c>
      <c r="N1931" t="s">
        <v>168</v>
      </c>
      <c r="O1931" t="s">
        <v>161</v>
      </c>
      <c r="P1931" s="12">
        <v>33749</v>
      </c>
      <c r="Q1931" t="s">
        <v>169</v>
      </c>
      <c r="R1931" t="s">
        <v>177</v>
      </c>
      <c r="S1931" t="s">
        <v>178</v>
      </c>
      <c r="T1931" t="s">
        <v>163</v>
      </c>
      <c r="U1931">
        <v>4.7</v>
      </c>
      <c r="V1931">
        <v>2.7</v>
      </c>
      <c r="W1931">
        <v>2.2999999999999998</v>
      </c>
      <c r="X1931">
        <v>3.24</v>
      </c>
      <c r="Y1931">
        <v>391812</v>
      </c>
      <c r="Z1931">
        <v>138286</v>
      </c>
      <c r="AA1931">
        <v>11523870</v>
      </c>
    </row>
    <row r="1932" spans="1:27" hidden="1">
      <c r="A1932" t="s">
        <v>2121</v>
      </c>
      <c r="B1932" t="s">
        <v>175</v>
      </c>
      <c r="C1932" t="s">
        <v>34</v>
      </c>
      <c r="D1932">
        <v>886</v>
      </c>
      <c r="E1932" s="12">
        <v>40104</v>
      </c>
      <c r="F1932" s="72">
        <f t="shared" si="314"/>
        <v>2009</v>
      </c>
      <c r="G1932" s="70">
        <f t="shared" si="315"/>
        <v>7851.9413092550794</v>
      </c>
      <c r="H1932" s="70" t="e" cm="1">
        <f t="array" ref="H1932">INDEX(magic_bricks_appreciation_pivot!$A$13:$K$20,MATCH(C1932,magic_bricks_appreciation_pivot!$A$13:$A$20,0),1+MATCH(F1932,INDEX(magic_bricks_appreciation_pivot!$B$13:$K$13,0),0))</f>
        <v>#N/A</v>
      </c>
      <c r="I1932" s="70"/>
      <c r="J1932">
        <v>184</v>
      </c>
      <c r="K1932">
        <v>1</v>
      </c>
      <c r="L1932">
        <v>1</v>
      </c>
      <c r="M1932">
        <v>3</v>
      </c>
      <c r="N1932" t="s">
        <v>176</v>
      </c>
      <c r="O1932" t="s">
        <v>161</v>
      </c>
      <c r="P1932" s="12">
        <v>29884</v>
      </c>
      <c r="Q1932" t="s">
        <v>169</v>
      </c>
      <c r="R1932" t="s">
        <v>165</v>
      </c>
      <c r="S1932" t="s">
        <v>158</v>
      </c>
      <c r="T1932" t="s">
        <v>163</v>
      </c>
      <c r="U1932">
        <v>2.9</v>
      </c>
      <c r="V1932">
        <v>2.7</v>
      </c>
      <c r="W1932">
        <v>2.6</v>
      </c>
      <c r="X1932">
        <v>2.73</v>
      </c>
      <c r="Y1932">
        <v>229575</v>
      </c>
      <c r="Z1932">
        <v>34784</v>
      </c>
      <c r="AA1932">
        <v>6956820</v>
      </c>
    </row>
    <row r="1933" spans="1:27" hidden="1">
      <c r="A1933" t="s">
        <v>2122</v>
      </c>
      <c r="B1933" t="s">
        <v>51</v>
      </c>
      <c r="C1933" t="s">
        <v>51</v>
      </c>
      <c r="D1933">
        <v>1760</v>
      </c>
      <c r="E1933" s="12">
        <v>38375</v>
      </c>
      <c r="F1933" s="72">
        <f t="shared" si="314"/>
        <v>2005</v>
      </c>
      <c r="G1933" s="70">
        <f t="shared" si="315"/>
        <v>9441.1534090909099</v>
      </c>
      <c r="H1933" s="70" t="e" cm="1">
        <f t="array" ref="H1933">INDEX(magic_bricks_appreciation_pivot!$A$13:$K$20,MATCH(C1933,magic_bricks_appreciation_pivot!$A$13:$A$20,0),1+MATCH(F1933,INDEX(magic_bricks_appreciation_pivot!$B$13:$K$13,0),0))</f>
        <v>#N/A</v>
      </c>
      <c r="I1933" s="70"/>
      <c r="J1933">
        <v>161</v>
      </c>
      <c r="K1933">
        <v>2</v>
      </c>
      <c r="L1933">
        <v>1</v>
      </c>
      <c r="M1933">
        <v>4</v>
      </c>
      <c r="N1933" t="s">
        <v>184</v>
      </c>
      <c r="O1933" t="s">
        <v>155</v>
      </c>
      <c r="P1933" s="12">
        <v>25965</v>
      </c>
      <c r="Q1933" t="s">
        <v>156</v>
      </c>
      <c r="R1933" t="s">
        <v>157</v>
      </c>
      <c r="S1933" t="s">
        <v>162</v>
      </c>
      <c r="T1933" t="s">
        <v>166</v>
      </c>
      <c r="U1933">
        <v>2</v>
      </c>
      <c r="V1933">
        <v>4.0999999999999996</v>
      </c>
      <c r="W1933">
        <v>3.6</v>
      </c>
      <c r="X1933">
        <v>3.43</v>
      </c>
      <c r="Y1933">
        <v>498493</v>
      </c>
      <c r="Z1933">
        <v>199397</v>
      </c>
      <c r="AA1933">
        <v>16616430</v>
      </c>
    </row>
    <row r="1934" spans="1:27">
      <c r="A1934" t="s">
        <v>2123</v>
      </c>
      <c r="B1934" t="s">
        <v>175</v>
      </c>
      <c r="C1934" t="s">
        <v>34</v>
      </c>
      <c r="D1934">
        <v>1283</v>
      </c>
      <c r="E1934" s="12">
        <v>40218</v>
      </c>
      <c r="F1934" s="72">
        <f t="shared" si="314"/>
        <v>2010</v>
      </c>
      <c r="G1934" s="70">
        <f t="shared" si="315"/>
        <v>7487.7240841777084</v>
      </c>
      <c r="H1934" s="70" cm="1">
        <f t="array" ref="H1934">INDEX(magic_bricks_appreciation_pivot!$A$13:$K$20,MATCH(C1934,magic_bricks_appreciation_pivot!$A$13:$A$20,0),1+MATCH(F1934,INDEX(magic_bricks_appreciation_pivot!$B$13:$K$13,0),0))</f>
        <v>0.46848170778869208</v>
      </c>
      <c r="I1934" s="70">
        <f t="shared" ref="I1934:I1936" si="317">G1934+G1934*H1934</f>
        <v>10995.5858505838</v>
      </c>
      <c r="J1934">
        <v>191</v>
      </c>
      <c r="K1934">
        <v>2</v>
      </c>
      <c r="L1934">
        <v>1</v>
      </c>
      <c r="M1934">
        <v>4</v>
      </c>
      <c r="N1934" t="s">
        <v>168</v>
      </c>
      <c r="O1934" t="s">
        <v>155</v>
      </c>
      <c r="P1934" s="12">
        <v>29633</v>
      </c>
      <c r="Q1934" t="s">
        <v>194</v>
      </c>
      <c r="R1934" t="s">
        <v>157</v>
      </c>
      <c r="S1934" t="s">
        <v>178</v>
      </c>
      <c r="T1934" t="s">
        <v>166</v>
      </c>
      <c r="U1934">
        <v>4.4000000000000004</v>
      </c>
      <c r="V1934">
        <v>4.0999999999999996</v>
      </c>
      <c r="W1934">
        <v>2.6</v>
      </c>
      <c r="X1934">
        <v>3.74</v>
      </c>
      <c r="Y1934">
        <v>249776</v>
      </c>
      <c r="Z1934">
        <v>76854</v>
      </c>
      <c r="AA1934">
        <v>9606750</v>
      </c>
    </row>
    <row r="1935" spans="1:27">
      <c r="A1935" t="s">
        <v>2124</v>
      </c>
      <c r="B1935" t="s">
        <v>23</v>
      </c>
      <c r="C1935" t="s">
        <v>23</v>
      </c>
      <c r="D1935">
        <v>1155</v>
      </c>
      <c r="E1935" s="12">
        <v>40708</v>
      </c>
      <c r="F1935" s="72">
        <f t="shared" si="314"/>
        <v>2011</v>
      </c>
      <c r="G1935" s="70">
        <f t="shared" si="315"/>
        <v>5303.2467532467535</v>
      </c>
      <c r="H1935" s="70" cm="1">
        <f t="array" ref="H1935">INDEX(magic_bricks_appreciation_pivot!$A$13:$K$20,MATCH(C1935,magic_bricks_appreciation_pivot!$A$13:$A$20,0),1+MATCH(F1935,INDEX(magic_bricks_appreciation_pivot!$B$13:$K$13,0),0))</f>
        <v>0.30621792098525186</v>
      </c>
      <c r="I1935" s="70">
        <f t="shared" si="317"/>
        <v>6927.1959484977615</v>
      </c>
      <c r="J1935">
        <v>189</v>
      </c>
      <c r="K1935">
        <v>1</v>
      </c>
      <c r="L1935">
        <v>1</v>
      </c>
      <c r="M1935">
        <v>3</v>
      </c>
      <c r="N1935" t="s">
        <v>176</v>
      </c>
      <c r="O1935" t="s">
        <v>161</v>
      </c>
      <c r="P1935" s="12">
        <v>28663</v>
      </c>
      <c r="Q1935" t="s">
        <v>194</v>
      </c>
      <c r="R1935" t="s">
        <v>157</v>
      </c>
      <c r="S1935" t="s">
        <v>178</v>
      </c>
      <c r="T1935" t="s">
        <v>166</v>
      </c>
      <c r="U1935">
        <v>4.2</v>
      </c>
      <c r="V1935">
        <v>3</v>
      </c>
      <c r="W1935">
        <v>2.1</v>
      </c>
      <c r="X1935">
        <v>3</v>
      </c>
      <c r="Y1935">
        <v>306263</v>
      </c>
      <c r="Z1935">
        <v>49002</v>
      </c>
      <c r="AA1935">
        <v>6125250</v>
      </c>
    </row>
    <row r="1936" spans="1:27">
      <c r="A1936" t="s">
        <v>2125</v>
      </c>
      <c r="B1936" t="s">
        <v>23</v>
      </c>
      <c r="C1936" t="s">
        <v>23</v>
      </c>
      <c r="D1936">
        <v>752</v>
      </c>
      <c r="E1936" s="12">
        <v>40414</v>
      </c>
      <c r="F1936" s="72">
        <f t="shared" si="314"/>
        <v>2010</v>
      </c>
      <c r="G1936" s="70">
        <f t="shared" si="315"/>
        <v>7722.4069148936169</v>
      </c>
      <c r="H1936" s="70" cm="1">
        <f t="array" ref="H1936">INDEX(magic_bricks_appreciation_pivot!$A$13:$K$20,MATCH(C1936,magic_bricks_appreciation_pivot!$A$13:$A$20,0),1+MATCH(F1936,INDEX(magic_bricks_appreciation_pivot!$B$13:$K$13,0),0))</f>
        <v>0.49881786187527283</v>
      </c>
      <c r="I1936" s="70">
        <f t="shared" si="317"/>
        <v>11574.481420711672</v>
      </c>
      <c r="J1936">
        <v>154</v>
      </c>
      <c r="K1936">
        <v>1</v>
      </c>
      <c r="L1936">
        <v>1</v>
      </c>
      <c r="M1936">
        <v>2</v>
      </c>
      <c r="N1936" t="s">
        <v>154</v>
      </c>
      <c r="O1936" t="s">
        <v>155</v>
      </c>
      <c r="P1936" s="12">
        <v>36399</v>
      </c>
      <c r="Q1936" t="s">
        <v>194</v>
      </c>
      <c r="R1936" t="s">
        <v>177</v>
      </c>
      <c r="S1936" t="s">
        <v>158</v>
      </c>
      <c r="T1936" t="s">
        <v>171</v>
      </c>
      <c r="U1936">
        <v>3.2</v>
      </c>
      <c r="V1936">
        <v>4.2</v>
      </c>
      <c r="W1936">
        <v>2.4</v>
      </c>
      <c r="X1936">
        <v>3.18</v>
      </c>
      <c r="Y1936">
        <v>197447</v>
      </c>
      <c r="Z1936">
        <v>81302</v>
      </c>
      <c r="AA1936">
        <v>5807250</v>
      </c>
    </row>
    <row r="1937" spans="1:27" hidden="1">
      <c r="A1937" t="s">
        <v>2126</v>
      </c>
      <c r="B1937" t="s">
        <v>201</v>
      </c>
      <c r="C1937" t="s">
        <v>201</v>
      </c>
      <c r="D1937">
        <v>1888</v>
      </c>
      <c r="E1937" s="12">
        <v>39951</v>
      </c>
      <c r="F1937" s="72">
        <f t="shared" si="314"/>
        <v>2009</v>
      </c>
      <c r="G1937" s="70">
        <f t="shared" si="315"/>
        <v>6253.093220338983</v>
      </c>
      <c r="H1937" s="70" t="e" cm="1">
        <f t="array" ref="H1937">INDEX(magic_bricks_appreciation_pivot!$A$13:$K$20,MATCH(C1937,magic_bricks_appreciation_pivot!$A$13:$A$20,0),1+MATCH(F1937,INDEX(magic_bricks_appreciation_pivot!$B$13:$K$13,0),0))</f>
        <v>#N/A</v>
      </c>
      <c r="I1937" s="70"/>
      <c r="J1937">
        <v>91</v>
      </c>
      <c r="K1937">
        <v>3</v>
      </c>
      <c r="L1937">
        <v>2</v>
      </c>
      <c r="M1937">
        <v>5</v>
      </c>
      <c r="N1937" t="s">
        <v>176</v>
      </c>
      <c r="O1937" t="s">
        <v>155</v>
      </c>
      <c r="P1937" s="12">
        <v>31921</v>
      </c>
      <c r="Q1937" t="s">
        <v>194</v>
      </c>
      <c r="R1937" t="s">
        <v>157</v>
      </c>
      <c r="S1937" t="s">
        <v>162</v>
      </c>
      <c r="T1937" t="s">
        <v>182</v>
      </c>
      <c r="U1937">
        <v>2.9</v>
      </c>
      <c r="V1937">
        <v>5</v>
      </c>
      <c r="W1937">
        <v>2.5</v>
      </c>
      <c r="X1937">
        <v>3.37</v>
      </c>
      <c r="Y1937">
        <v>507651</v>
      </c>
      <c r="Z1937">
        <v>129864</v>
      </c>
      <c r="AA1937">
        <v>11805840</v>
      </c>
    </row>
    <row r="1938" spans="1:27">
      <c r="A1938" t="s">
        <v>2127</v>
      </c>
      <c r="B1938" t="s">
        <v>175</v>
      </c>
      <c r="C1938" t="s">
        <v>34</v>
      </c>
      <c r="D1938">
        <v>1211</v>
      </c>
      <c r="E1938" s="12">
        <v>40408</v>
      </c>
      <c r="F1938" s="72">
        <f t="shared" si="314"/>
        <v>2010</v>
      </c>
      <c r="G1938" s="70">
        <f t="shared" si="315"/>
        <v>10951.03220478943</v>
      </c>
      <c r="H1938" s="70" cm="1">
        <f t="array" ref="H1938">INDEX(magic_bricks_appreciation_pivot!$A$13:$K$20,MATCH(C1938,magic_bricks_appreciation_pivot!$A$13:$A$20,0),1+MATCH(F1938,INDEX(magic_bricks_appreciation_pivot!$B$13:$K$13,0),0))</f>
        <v>0.46848170778869208</v>
      </c>
      <c r="I1938" s="70">
        <f t="shared" ref="I1938:I1939" si="318">G1938+G1938*H1938</f>
        <v>16081.390474138148</v>
      </c>
      <c r="J1938">
        <v>78</v>
      </c>
      <c r="K1938">
        <v>2</v>
      </c>
      <c r="L1938">
        <v>1</v>
      </c>
      <c r="M1938">
        <v>4</v>
      </c>
      <c r="N1938" t="s">
        <v>168</v>
      </c>
      <c r="O1938" t="s">
        <v>161</v>
      </c>
      <c r="P1938" s="12">
        <v>32378</v>
      </c>
      <c r="Q1938" t="s">
        <v>156</v>
      </c>
      <c r="R1938" t="s">
        <v>170</v>
      </c>
      <c r="S1938" t="s">
        <v>162</v>
      </c>
      <c r="T1938" t="s">
        <v>163</v>
      </c>
      <c r="U1938">
        <v>2.2000000000000002</v>
      </c>
      <c r="V1938">
        <v>2</v>
      </c>
      <c r="W1938">
        <v>2</v>
      </c>
      <c r="X1938">
        <v>2.06</v>
      </c>
      <c r="Y1938">
        <v>384589</v>
      </c>
      <c r="Z1938">
        <v>92832</v>
      </c>
      <c r="AA1938">
        <v>13261700</v>
      </c>
    </row>
    <row r="1939" spans="1:27">
      <c r="A1939" t="s">
        <v>2128</v>
      </c>
      <c r="B1939" t="s">
        <v>23</v>
      </c>
      <c r="C1939" t="s">
        <v>23</v>
      </c>
      <c r="D1939">
        <v>1248</v>
      </c>
      <c r="E1939" s="12">
        <v>40424</v>
      </c>
      <c r="F1939" s="72">
        <f t="shared" si="314"/>
        <v>2010</v>
      </c>
      <c r="G1939" s="70">
        <f t="shared" si="315"/>
        <v>4575.520833333333</v>
      </c>
      <c r="H1939" s="70" cm="1">
        <f t="array" ref="H1939">INDEX(magic_bricks_appreciation_pivot!$A$13:$K$20,MATCH(C1939,magic_bricks_appreciation_pivot!$A$13:$A$20,0),1+MATCH(F1939,INDEX(magic_bricks_appreciation_pivot!$B$13:$K$13,0),0))</f>
        <v>0.49881786187527283</v>
      </c>
      <c r="I1939" s="70">
        <f t="shared" si="318"/>
        <v>6857.8723523824328</v>
      </c>
      <c r="J1939">
        <v>78</v>
      </c>
      <c r="K1939">
        <v>1</v>
      </c>
      <c r="L1939">
        <v>1</v>
      </c>
      <c r="M1939">
        <v>3</v>
      </c>
      <c r="N1939" t="s">
        <v>193</v>
      </c>
      <c r="O1939" t="s">
        <v>155</v>
      </c>
      <c r="P1939" s="12">
        <v>29109</v>
      </c>
      <c r="Q1939" t="s">
        <v>169</v>
      </c>
      <c r="R1939" t="s">
        <v>157</v>
      </c>
      <c r="S1939" t="s">
        <v>178</v>
      </c>
      <c r="T1939" t="s">
        <v>159</v>
      </c>
      <c r="U1939">
        <v>2.1</v>
      </c>
      <c r="V1939">
        <v>2.7</v>
      </c>
      <c r="W1939">
        <v>4.0999999999999996</v>
      </c>
      <c r="X1939">
        <v>3.08</v>
      </c>
      <c r="Y1939">
        <v>182728</v>
      </c>
      <c r="Z1939">
        <v>131336</v>
      </c>
      <c r="AA1939">
        <v>5710250</v>
      </c>
    </row>
    <row r="1940" spans="1:27" hidden="1">
      <c r="A1940" t="s">
        <v>2129</v>
      </c>
      <c r="B1940" t="s">
        <v>201</v>
      </c>
      <c r="C1940" t="s">
        <v>201</v>
      </c>
      <c r="D1940">
        <v>1892</v>
      </c>
      <c r="E1940" s="12">
        <v>39964</v>
      </c>
      <c r="F1940" s="72">
        <f t="shared" si="314"/>
        <v>2009</v>
      </c>
      <c r="G1940" s="70">
        <f t="shared" si="315"/>
        <v>8968.0443974630016</v>
      </c>
      <c r="H1940" s="70" t="e" cm="1">
        <f t="array" ref="H1940">INDEX(magic_bricks_appreciation_pivot!$A$13:$K$20,MATCH(C1940,magic_bricks_appreciation_pivot!$A$13:$A$20,0),1+MATCH(F1940,INDEX(magic_bricks_appreciation_pivot!$B$13:$K$13,0),0))</f>
        <v>#N/A</v>
      </c>
      <c r="I1940" s="70"/>
      <c r="J1940">
        <v>137</v>
      </c>
      <c r="K1940">
        <v>3</v>
      </c>
      <c r="L1940">
        <v>2</v>
      </c>
      <c r="M1940">
        <v>5</v>
      </c>
      <c r="N1940" t="s">
        <v>193</v>
      </c>
      <c r="O1940" t="s">
        <v>155</v>
      </c>
      <c r="P1940" s="12">
        <v>33759</v>
      </c>
      <c r="Q1940" t="s">
        <v>156</v>
      </c>
      <c r="R1940" t="s">
        <v>170</v>
      </c>
      <c r="S1940" t="s">
        <v>158</v>
      </c>
      <c r="T1940" t="s">
        <v>182</v>
      </c>
      <c r="U1940">
        <v>2.2999999999999998</v>
      </c>
      <c r="V1940">
        <v>4.2</v>
      </c>
      <c r="W1940">
        <v>5</v>
      </c>
      <c r="X1940">
        <v>3.95</v>
      </c>
      <c r="Y1940">
        <v>780507</v>
      </c>
      <c r="Z1940">
        <v>373286</v>
      </c>
      <c r="AA1940">
        <v>16967540</v>
      </c>
    </row>
    <row r="1941" spans="1:27" hidden="1">
      <c r="A1941" t="s">
        <v>2130</v>
      </c>
      <c r="B1941" t="s">
        <v>56</v>
      </c>
      <c r="C1941" t="s">
        <v>56</v>
      </c>
      <c r="D1941">
        <v>1030</v>
      </c>
      <c r="E1941" s="12">
        <v>39777</v>
      </c>
      <c r="F1941" s="72">
        <f t="shared" si="314"/>
        <v>2008</v>
      </c>
      <c r="G1941" s="70">
        <f t="shared" si="315"/>
        <v>5576.0339805825242</v>
      </c>
      <c r="H1941" s="70" t="e" cm="1">
        <f t="array" ref="H1941">INDEX(magic_bricks_appreciation_pivot!$A$13:$K$20,MATCH(C1941,magic_bricks_appreciation_pivot!$A$13:$A$20,0),1+MATCH(F1941,INDEX(magic_bricks_appreciation_pivot!$B$13:$K$13,0),0))</f>
        <v>#N/A</v>
      </c>
      <c r="I1941" s="70"/>
      <c r="J1941">
        <v>52</v>
      </c>
      <c r="K1941">
        <v>1</v>
      </c>
      <c r="L1941">
        <v>1</v>
      </c>
      <c r="M1941">
        <v>3</v>
      </c>
      <c r="N1941" t="s">
        <v>154</v>
      </c>
      <c r="O1941" t="s">
        <v>161</v>
      </c>
      <c r="P1941" s="12">
        <v>32112</v>
      </c>
      <c r="Q1941" t="s">
        <v>194</v>
      </c>
      <c r="R1941" t="s">
        <v>157</v>
      </c>
      <c r="S1941" t="s">
        <v>178</v>
      </c>
      <c r="T1941" t="s">
        <v>159</v>
      </c>
      <c r="U1941">
        <v>5</v>
      </c>
      <c r="V1941">
        <v>3.7</v>
      </c>
      <c r="W1941">
        <v>3.5</v>
      </c>
      <c r="X1941">
        <v>3.99</v>
      </c>
      <c r="Y1941">
        <v>189529</v>
      </c>
      <c r="Z1941">
        <v>45947</v>
      </c>
      <c r="AA1941">
        <v>5743315</v>
      </c>
    </row>
    <row r="1942" spans="1:27">
      <c r="A1942" t="s">
        <v>2131</v>
      </c>
      <c r="B1942" t="s">
        <v>175</v>
      </c>
      <c r="C1942" t="s">
        <v>34</v>
      </c>
      <c r="D1942">
        <v>1254</v>
      </c>
      <c r="E1942" s="12">
        <v>41987</v>
      </c>
      <c r="F1942" s="72">
        <f t="shared" si="314"/>
        <v>2014</v>
      </c>
      <c r="G1942" s="70">
        <f t="shared" si="315"/>
        <v>7253.0542264752794</v>
      </c>
      <c r="H1942" s="70" cm="1">
        <f t="array" ref="H1942">INDEX(magic_bricks_appreciation_pivot!$A$13:$K$20,MATCH(C1942,magic_bricks_appreciation_pivot!$A$13:$A$20,0),1+MATCH(F1942,INDEX(magic_bricks_appreciation_pivot!$B$13:$K$13,0),0))</f>
        <v>5.1040744021257752E-2</v>
      </c>
      <c r="I1942" s="70">
        <f t="shared" ref="I1942:I1945" si="319">G1942+G1942*H1942</f>
        <v>7623.2555106211057</v>
      </c>
      <c r="J1942">
        <v>109</v>
      </c>
      <c r="K1942">
        <v>2</v>
      </c>
      <c r="L1942">
        <v>1</v>
      </c>
      <c r="M1942">
        <v>4</v>
      </c>
      <c r="N1942" t="s">
        <v>168</v>
      </c>
      <c r="O1942" t="s">
        <v>161</v>
      </c>
      <c r="P1942" s="12">
        <v>34322</v>
      </c>
      <c r="Q1942" t="s">
        <v>169</v>
      </c>
      <c r="R1942" t="s">
        <v>170</v>
      </c>
      <c r="S1942" t="s">
        <v>178</v>
      </c>
      <c r="T1942" t="s">
        <v>166</v>
      </c>
      <c r="U1942">
        <v>2.1</v>
      </c>
      <c r="V1942">
        <v>2</v>
      </c>
      <c r="W1942">
        <v>2.9</v>
      </c>
      <c r="X1942">
        <v>2.2999999999999998</v>
      </c>
      <c r="Y1942">
        <v>272860</v>
      </c>
      <c r="Z1942">
        <v>54572</v>
      </c>
      <c r="AA1942">
        <v>9095330</v>
      </c>
    </row>
    <row r="1943" spans="1:27">
      <c r="A1943" t="s">
        <v>2132</v>
      </c>
      <c r="B1943" t="s">
        <v>201</v>
      </c>
      <c r="C1943" t="s">
        <v>201</v>
      </c>
      <c r="D1943">
        <v>1762</v>
      </c>
      <c r="E1943" s="12">
        <v>40965</v>
      </c>
      <c r="F1943" s="72">
        <f t="shared" si="314"/>
        <v>2012</v>
      </c>
      <c r="G1943" s="70">
        <f t="shared" si="315"/>
        <v>8414.6311010215668</v>
      </c>
      <c r="H1943" s="70" cm="1">
        <f t="array" ref="H1943">INDEX(magic_bricks_appreciation_pivot!$A$13:$K$20,MATCH(C1943,magic_bricks_appreciation_pivot!$A$13:$A$20,0),1+MATCH(F1943,INDEX(magic_bricks_appreciation_pivot!$B$13:$K$13,0),0))</f>
        <v>0.26292059267573231</v>
      </c>
      <c r="I1943" s="70">
        <f t="shared" si="319"/>
        <v>10627.010897249807</v>
      </c>
      <c r="J1943">
        <v>86</v>
      </c>
      <c r="K1943">
        <v>2</v>
      </c>
      <c r="L1943">
        <v>1</v>
      </c>
      <c r="M1943">
        <v>4</v>
      </c>
      <c r="N1943" t="s">
        <v>184</v>
      </c>
      <c r="O1943" t="s">
        <v>161</v>
      </c>
      <c r="P1943" s="12">
        <v>34030</v>
      </c>
      <c r="Q1943" t="s">
        <v>156</v>
      </c>
      <c r="R1943" t="s">
        <v>157</v>
      </c>
      <c r="S1943" t="s">
        <v>162</v>
      </c>
      <c r="T1943" t="s">
        <v>163</v>
      </c>
      <c r="U1943">
        <v>4.3</v>
      </c>
      <c r="V1943">
        <v>2.5</v>
      </c>
      <c r="W1943">
        <v>4.7</v>
      </c>
      <c r="X1943">
        <v>3.92</v>
      </c>
      <c r="Y1943">
        <v>622716</v>
      </c>
      <c r="Z1943">
        <v>326185</v>
      </c>
      <c r="AA1943">
        <v>14826580</v>
      </c>
    </row>
    <row r="1944" spans="1:27">
      <c r="A1944" t="s">
        <v>2133</v>
      </c>
      <c r="B1944" t="s">
        <v>23</v>
      </c>
      <c r="C1944" t="s">
        <v>23</v>
      </c>
      <c r="D1944">
        <v>1622</v>
      </c>
      <c r="E1944" s="12">
        <v>40914</v>
      </c>
      <c r="F1944" s="72">
        <f t="shared" si="314"/>
        <v>2012</v>
      </c>
      <c r="G1944" s="70">
        <f t="shared" si="315"/>
        <v>6885.7891491985201</v>
      </c>
      <c r="H1944" s="70" cm="1">
        <f t="array" ref="H1944">INDEX(magic_bricks_appreciation_pivot!$A$13:$K$20,MATCH(C1944,magic_bricks_appreciation_pivot!$A$13:$A$20,0),1+MATCH(F1944,INDEX(magic_bricks_appreciation_pivot!$B$13:$K$13,0),0))</f>
        <v>0.26292059267573231</v>
      </c>
      <c r="I1944" s="70">
        <f t="shared" si="319"/>
        <v>8696.2049133459223</v>
      </c>
      <c r="J1944">
        <v>19</v>
      </c>
      <c r="K1944">
        <v>2</v>
      </c>
      <c r="L1944">
        <v>2</v>
      </c>
      <c r="M1944">
        <v>4</v>
      </c>
      <c r="N1944" t="s">
        <v>168</v>
      </c>
      <c r="O1944" t="s">
        <v>161</v>
      </c>
      <c r="P1944" s="12">
        <v>31789</v>
      </c>
      <c r="Q1944" t="s">
        <v>156</v>
      </c>
      <c r="R1944" t="s">
        <v>157</v>
      </c>
      <c r="S1944" t="s">
        <v>178</v>
      </c>
      <c r="T1944" t="s">
        <v>163</v>
      </c>
      <c r="U1944">
        <v>2.4</v>
      </c>
      <c r="V1944">
        <v>4.0999999999999996</v>
      </c>
      <c r="W1944">
        <v>3.3</v>
      </c>
      <c r="X1944">
        <v>3.27</v>
      </c>
      <c r="Y1944">
        <v>446750</v>
      </c>
      <c r="Z1944">
        <v>279219</v>
      </c>
      <c r="AA1944">
        <v>11168750</v>
      </c>
    </row>
    <row r="1945" spans="1:27">
      <c r="A1945" t="s">
        <v>2134</v>
      </c>
      <c r="B1945" t="s">
        <v>175</v>
      </c>
      <c r="C1945" t="s">
        <v>34</v>
      </c>
      <c r="D1945">
        <v>951</v>
      </c>
      <c r="E1945" s="12">
        <v>41306</v>
      </c>
      <c r="F1945" s="72">
        <f t="shared" si="314"/>
        <v>2013</v>
      </c>
      <c r="G1945" s="70">
        <f t="shared" si="315"/>
        <v>11845.110410094638</v>
      </c>
      <c r="H1945" s="70" cm="1">
        <f t="array" ref="H1945">INDEX(magic_bricks_appreciation_pivot!$A$13:$K$20,MATCH(C1945,magic_bricks_appreciation_pivot!$A$13:$A$20,0),1+MATCH(F1945,INDEX(magic_bricks_appreciation_pivot!$B$13:$K$13,0),0))</f>
        <v>0.11656080922135968</v>
      </c>
      <c r="I1945" s="70">
        <f t="shared" si="319"/>
        <v>13225.78606481162</v>
      </c>
      <c r="J1945">
        <v>128</v>
      </c>
      <c r="K1945">
        <v>1</v>
      </c>
      <c r="L1945">
        <v>1</v>
      </c>
      <c r="M1945">
        <v>3</v>
      </c>
      <c r="N1945" t="s">
        <v>168</v>
      </c>
      <c r="O1945" t="s">
        <v>161</v>
      </c>
      <c r="P1945" s="12">
        <v>30356</v>
      </c>
      <c r="Q1945" t="s">
        <v>156</v>
      </c>
      <c r="R1945" t="s">
        <v>177</v>
      </c>
      <c r="S1945" t="s">
        <v>178</v>
      </c>
      <c r="T1945" t="s">
        <v>182</v>
      </c>
      <c r="U1945">
        <v>5</v>
      </c>
      <c r="V1945">
        <v>5</v>
      </c>
      <c r="W1945">
        <v>2.2999999999999998</v>
      </c>
      <c r="X1945">
        <v>4.1900000000000004</v>
      </c>
      <c r="Y1945">
        <v>337941</v>
      </c>
      <c r="Z1945">
        <v>33794</v>
      </c>
      <c r="AA1945">
        <v>11264700</v>
      </c>
    </row>
    <row r="1946" spans="1:27" hidden="1">
      <c r="A1946" t="s">
        <v>2135</v>
      </c>
      <c r="B1946" t="s">
        <v>39</v>
      </c>
      <c r="C1946" t="s">
        <v>39</v>
      </c>
      <c r="D1946">
        <v>1981</v>
      </c>
      <c r="E1946" s="12">
        <v>39634</v>
      </c>
      <c r="F1946" s="72">
        <f t="shared" si="314"/>
        <v>2008</v>
      </c>
      <c r="G1946" s="70">
        <f t="shared" si="315"/>
        <v>10447.844522968198</v>
      </c>
      <c r="H1946" s="70" t="e" cm="1">
        <f t="array" ref="H1946">INDEX(magic_bricks_appreciation_pivot!$A$13:$K$20,MATCH(C1946,magic_bricks_appreciation_pivot!$A$13:$A$20,0),1+MATCH(F1946,INDEX(magic_bricks_appreciation_pivot!$B$13:$K$13,0),0))</f>
        <v>#N/A</v>
      </c>
      <c r="I1946" s="70"/>
      <c r="J1946">
        <v>126</v>
      </c>
      <c r="K1946">
        <v>2</v>
      </c>
      <c r="L1946">
        <v>1</v>
      </c>
      <c r="M1946">
        <v>5</v>
      </c>
      <c r="N1946" t="s">
        <v>168</v>
      </c>
      <c r="O1946" t="s">
        <v>161</v>
      </c>
      <c r="P1946" s="12">
        <v>32699</v>
      </c>
      <c r="Q1946" t="s">
        <v>156</v>
      </c>
      <c r="R1946" t="s">
        <v>170</v>
      </c>
      <c r="S1946" t="s">
        <v>178</v>
      </c>
      <c r="T1946" t="s">
        <v>166</v>
      </c>
      <c r="U1946">
        <v>2</v>
      </c>
      <c r="V1946">
        <v>2</v>
      </c>
      <c r="W1946">
        <v>4.5999999999999996</v>
      </c>
      <c r="X1946">
        <v>3.04</v>
      </c>
      <c r="Y1946">
        <v>745098</v>
      </c>
      <c r="Z1946">
        <v>310458</v>
      </c>
      <c r="AA1946">
        <v>20697180</v>
      </c>
    </row>
    <row r="1947" spans="1:27">
      <c r="A1947" t="s">
        <v>2136</v>
      </c>
      <c r="B1947" t="s">
        <v>23</v>
      </c>
      <c r="C1947" t="s">
        <v>23</v>
      </c>
      <c r="D1947">
        <v>1628</v>
      </c>
      <c r="E1947" s="12">
        <v>40361</v>
      </c>
      <c r="F1947" s="72">
        <f t="shared" si="314"/>
        <v>2010</v>
      </c>
      <c r="G1947" s="70">
        <f t="shared" si="315"/>
        <v>3690.5712530712531</v>
      </c>
      <c r="H1947" s="70" cm="1">
        <f t="array" ref="H1947">INDEX(magic_bricks_appreciation_pivot!$A$13:$K$20,MATCH(C1947,magic_bricks_appreciation_pivot!$A$13:$A$20,0),1+MATCH(F1947,INDEX(magic_bricks_appreciation_pivot!$B$13:$K$13,0),0))</f>
        <v>0.49881786187527283</v>
      </c>
      <c r="I1947" s="70">
        <f>G1947+G1947*H1947</f>
        <v>5531.4941146266019</v>
      </c>
      <c r="J1947">
        <v>179</v>
      </c>
      <c r="K1947">
        <v>2</v>
      </c>
      <c r="L1947">
        <v>2</v>
      </c>
      <c r="M1947">
        <v>4</v>
      </c>
      <c r="N1947" t="s">
        <v>193</v>
      </c>
      <c r="O1947" t="s">
        <v>161</v>
      </c>
      <c r="P1947" s="12">
        <v>37806</v>
      </c>
      <c r="Q1947" t="s">
        <v>194</v>
      </c>
      <c r="R1947" t="s">
        <v>165</v>
      </c>
      <c r="S1947" t="s">
        <v>178</v>
      </c>
      <c r="T1947" t="s">
        <v>173</v>
      </c>
      <c r="U1947">
        <v>3.4</v>
      </c>
      <c r="V1947">
        <v>2</v>
      </c>
      <c r="W1947">
        <v>3.1</v>
      </c>
      <c r="X1947">
        <v>2.86</v>
      </c>
      <c r="Y1947">
        <v>228314</v>
      </c>
      <c r="Z1947">
        <v>132182</v>
      </c>
      <c r="AA1947">
        <v>6008250</v>
      </c>
    </row>
    <row r="1948" spans="1:27" hidden="1">
      <c r="A1948" t="s">
        <v>2137</v>
      </c>
      <c r="B1948" t="s">
        <v>175</v>
      </c>
      <c r="C1948" t="s">
        <v>34</v>
      </c>
      <c r="D1948">
        <v>797</v>
      </c>
      <c r="E1948" s="12">
        <v>39630</v>
      </c>
      <c r="F1948" s="72">
        <f t="shared" si="314"/>
        <v>2008</v>
      </c>
      <c r="G1948" s="70">
        <f t="shared" si="315"/>
        <v>8962.170639899623</v>
      </c>
      <c r="H1948" s="70" t="e" cm="1">
        <f t="array" ref="H1948">INDEX(magic_bricks_appreciation_pivot!$A$13:$K$20,MATCH(C1948,magic_bricks_appreciation_pivot!$A$13:$A$20,0),1+MATCH(F1948,INDEX(magic_bricks_appreciation_pivot!$B$13:$K$13,0),0))</f>
        <v>#N/A</v>
      </c>
      <c r="I1948" s="70"/>
      <c r="J1948">
        <v>144</v>
      </c>
      <c r="K1948">
        <v>1</v>
      </c>
      <c r="L1948">
        <v>1</v>
      </c>
      <c r="M1948">
        <v>2</v>
      </c>
      <c r="N1948" t="s">
        <v>193</v>
      </c>
      <c r="O1948" t="s">
        <v>161</v>
      </c>
      <c r="P1948" s="12">
        <v>31235</v>
      </c>
      <c r="Q1948" t="s">
        <v>194</v>
      </c>
      <c r="R1948" t="s">
        <v>165</v>
      </c>
      <c r="S1948" t="s">
        <v>178</v>
      </c>
      <c r="T1948" t="s">
        <v>182</v>
      </c>
      <c r="U1948">
        <v>4.5999999999999996</v>
      </c>
      <c r="V1948">
        <v>5</v>
      </c>
      <c r="W1948">
        <v>2.5</v>
      </c>
      <c r="X1948">
        <v>4.13</v>
      </c>
      <c r="Y1948">
        <v>200000</v>
      </c>
      <c r="Z1948">
        <v>64286</v>
      </c>
      <c r="AA1948">
        <v>7142850</v>
      </c>
    </row>
    <row r="1949" spans="1:27">
      <c r="A1949" t="s">
        <v>2138</v>
      </c>
      <c r="B1949" t="s">
        <v>23</v>
      </c>
      <c r="C1949" t="s">
        <v>23</v>
      </c>
      <c r="D1949">
        <v>1587</v>
      </c>
      <c r="E1949" s="12">
        <v>40552</v>
      </c>
      <c r="F1949" s="72">
        <f t="shared" si="314"/>
        <v>2011</v>
      </c>
      <c r="G1949" s="70">
        <f t="shared" si="315"/>
        <v>7100.1890359168247</v>
      </c>
      <c r="H1949" s="70" cm="1">
        <f t="array" ref="H1949">INDEX(magic_bricks_appreciation_pivot!$A$13:$K$20,MATCH(C1949,magic_bricks_appreciation_pivot!$A$13:$A$20,0),1+MATCH(F1949,INDEX(magic_bricks_appreciation_pivot!$B$13:$K$13,0),0))</f>
        <v>0.30621792098525186</v>
      </c>
      <c r="I1949" s="70">
        <f>G1949+G1949*H1949</f>
        <v>9274.3941610975544</v>
      </c>
      <c r="J1949">
        <v>117</v>
      </c>
      <c r="K1949">
        <v>2</v>
      </c>
      <c r="L1949">
        <v>2</v>
      </c>
      <c r="M1949">
        <v>4</v>
      </c>
      <c r="N1949" t="s">
        <v>193</v>
      </c>
      <c r="O1949" t="s">
        <v>155</v>
      </c>
      <c r="P1949" s="12">
        <v>28872</v>
      </c>
      <c r="Q1949" t="s">
        <v>156</v>
      </c>
      <c r="R1949" t="s">
        <v>170</v>
      </c>
      <c r="S1949" t="s">
        <v>178</v>
      </c>
      <c r="T1949" t="s">
        <v>171</v>
      </c>
      <c r="U1949">
        <v>4.3</v>
      </c>
      <c r="V1949">
        <v>4.4000000000000004</v>
      </c>
      <c r="W1949">
        <v>2.4</v>
      </c>
      <c r="X1949">
        <v>3.57</v>
      </c>
      <c r="Y1949">
        <v>495792</v>
      </c>
      <c r="Z1949">
        <v>247896</v>
      </c>
      <c r="AA1949">
        <v>11268000</v>
      </c>
    </row>
    <row r="1950" spans="1:27" hidden="1">
      <c r="A1950" t="s">
        <v>2139</v>
      </c>
      <c r="B1950" t="s">
        <v>175</v>
      </c>
      <c r="C1950" t="s">
        <v>34</v>
      </c>
      <c r="D1950">
        <v>1081</v>
      </c>
      <c r="E1950" s="12">
        <v>39588</v>
      </c>
      <c r="F1950" s="72">
        <f t="shared" si="314"/>
        <v>2008</v>
      </c>
      <c r="G1950" s="70">
        <f t="shared" si="315"/>
        <v>10470.81406105458</v>
      </c>
      <c r="H1950" s="70" t="e" cm="1">
        <f t="array" ref="H1950">INDEX(magic_bricks_appreciation_pivot!$A$13:$K$20,MATCH(C1950,magic_bricks_appreciation_pivot!$A$13:$A$20,0),1+MATCH(F1950,INDEX(magic_bricks_appreciation_pivot!$B$13:$K$13,0),0))</f>
        <v>#N/A</v>
      </c>
      <c r="I1950" s="70"/>
      <c r="J1950">
        <v>165</v>
      </c>
      <c r="K1950">
        <v>1</v>
      </c>
      <c r="L1950">
        <v>1</v>
      </c>
      <c r="M1950">
        <v>3</v>
      </c>
      <c r="N1950" t="s">
        <v>168</v>
      </c>
      <c r="O1950" t="s">
        <v>161</v>
      </c>
      <c r="P1950" s="12">
        <v>36303</v>
      </c>
      <c r="Q1950" t="s">
        <v>156</v>
      </c>
      <c r="R1950" t="s">
        <v>177</v>
      </c>
      <c r="S1950" t="s">
        <v>178</v>
      </c>
      <c r="T1950" t="s">
        <v>163</v>
      </c>
      <c r="U1950">
        <v>3.6</v>
      </c>
      <c r="V1950">
        <v>2</v>
      </c>
      <c r="W1950">
        <v>4.8</v>
      </c>
      <c r="X1950">
        <v>3.32</v>
      </c>
      <c r="Y1950">
        <v>282974</v>
      </c>
      <c r="Z1950">
        <v>101871</v>
      </c>
      <c r="AA1950">
        <v>11318950</v>
      </c>
    </row>
    <row r="1951" spans="1:27" hidden="1">
      <c r="A1951" t="s">
        <v>2140</v>
      </c>
      <c r="B1951" t="s">
        <v>39</v>
      </c>
      <c r="C1951" t="s">
        <v>39</v>
      </c>
      <c r="D1951">
        <v>1895</v>
      </c>
      <c r="E1951" s="12">
        <v>40030</v>
      </c>
      <c r="F1951" s="72">
        <f t="shared" si="314"/>
        <v>2009</v>
      </c>
      <c r="G1951" s="70">
        <f t="shared" si="315"/>
        <v>7577.0290237467016</v>
      </c>
      <c r="H1951" s="70" t="e" cm="1">
        <f t="array" ref="H1951">INDEX(magic_bricks_appreciation_pivot!$A$13:$K$20,MATCH(C1951,magic_bricks_appreciation_pivot!$A$13:$A$20,0),1+MATCH(F1951,INDEX(magic_bricks_appreciation_pivot!$B$13:$K$13,0),0))</f>
        <v>#N/A</v>
      </c>
      <c r="I1951" s="70"/>
      <c r="J1951">
        <v>162</v>
      </c>
      <c r="K1951">
        <v>2</v>
      </c>
      <c r="L1951">
        <v>1</v>
      </c>
      <c r="M1951">
        <v>5</v>
      </c>
      <c r="N1951" t="s">
        <v>168</v>
      </c>
      <c r="O1951" t="s">
        <v>155</v>
      </c>
      <c r="P1951" s="12">
        <v>36015</v>
      </c>
      <c r="Q1951" t="s">
        <v>169</v>
      </c>
      <c r="R1951" t="s">
        <v>170</v>
      </c>
      <c r="S1951" t="s">
        <v>158</v>
      </c>
      <c r="T1951" t="s">
        <v>163</v>
      </c>
      <c r="U1951">
        <v>2.2000000000000002</v>
      </c>
      <c r="V1951">
        <v>3.8</v>
      </c>
      <c r="W1951">
        <v>3.8</v>
      </c>
      <c r="X1951">
        <v>3.24</v>
      </c>
      <c r="Y1951">
        <v>574339</v>
      </c>
      <c r="Z1951">
        <v>272811</v>
      </c>
      <c r="AA1951">
        <v>14358470</v>
      </c>
    </row>
    <row r="1952" spans="1:27">
      <c r="A1952" t="s">
        <v>2141</v>
      </c>
      <c r="B1952" t="s">
        <v>175</v>
      </c>
      <c r="C1952" t="s">
        <v>34</v>
      </c>
      <c r="D1952">
        <v>973</v>
      </c>
      <c r="E1952" s="12">
        <v>40833</v>
      </c>
      <c r="F1952" s="72">
        <f t="shared" si="314"/>
        <v>2011</v>
      </c>
      <c r="G1952" s="70">
        <f t="shared" si="315"/>
        <v>12511.613566289825</v>
      </c>
      <c r="H1952" s="70" cm="1">
        <f t="array" ref="H1952">INDEX(magic_bricks_appreciation_pivot!$A$13:$K$20,MATCH(C1952,magic_bricks_appreciation_pivot!$A$13:$A$20,0),1+MATCH(F1952,INDEX(magic_bricks_appreciation_pivot!$B$13:$K$13,0),0))</f>
        <v>0.22839026915113872</v>
      </c>
      <c r="I1952" s="70">
        <f>G1952+G1952*H1952</f>
        <v>15369.144356209796</v>
      </c>
      <c r="J1952">
        <v>112</v>
      </c>
      <c r="K1952">
        <v>1</v>
      </c>
      <c r="L1952">
        <v>1</v>
      </c>
      <c r="M1952">
        <v>3</v>
      </c>
      <c r="N1952" t="s">
        <v>193</v>
      </c>
      <c r="O1952" t="s">
        <v>155</v>
      </c>
      <c r="P1952" s="12">
        <v>26233</v>
      </c>
      <c r="Q1952" t="s">
        <v>156</v>
      </c>
      <c r="R1952" t="s">
        <v>177</v>
      </c>
      <c r="S1952" t="s">
        <v>162</v>
      </c>
      <c r="T1952" t="s">
        <v>163</v>
      </c>
      <c r="U1952">
        <v>3</v>
      </c>
      <c r="V1952">
        <v>4.0999999999999996</v>
      </c>
      <c r="W1952">
        <v>3.5</v>
      </c>
      <c r="X1952">
        <v>3.59</v>
      </c>
      <c r="Y1952">
        <v>328693</v>
      </c>
      <c r="Z1952">
        <v>97390</v>
      </c>
      <c r="AA1952">
        <v>12173800</v>
      </c>
    </row>
    <row r="1953" spans="1:27" hidden="1">
      <c r="A1953" t="s">
        <v>2142</v>
      </c>
      <c r="B1953" t="s">
        <v>175</v>
      </c>
      <c r="C1953" t="s">
        <v>34</v>
      </c>
      <c r="D1953">
        <v>844</v>
      </c>
      <c r="E1953" s="12">
        <v>39922</v>
      </c>
      <c r="F1953" s="72">
        <f t="shared" si="314"/>
        <v>2009</v>
      </c>
      <c r="G1953" s="70">
        <f t="shared" si="315"/>
        <v>11042.002369668246</v>
      </c>
      <c r="H1953" s="70" t="e" cm="1">
        <f t="array" ref="H1953">INDEX(magic_bricks_appreciation_pivot!$A$13:$K$20,MATCH(C1953,magic_bricks_appreciation_pivot!$A$13:$A$20,0),1+MATCH(F1953,INDEX(magic_bricks_appreciation_pivot!$B$13:$K$13,0),0))</f>
        <v>#N/A</v>
      </c>
      <c r="I1953" s="70"/>
      <c r="J1953">
        <v>51</v>
      </c>
      <c r="K1953">
        <v>1</v>
      </c>
      <c r="L1953">
        <v>1</v>
      </c>
      <c r="M1953">
        <v>3</v>
      </c>
      <c r="N1953" t="s">
        <v>154</v>
      </c>
      <c r="O1953" t="s">
        <v>155</v>
      </c>
      <c r="P1953" s="12">
        <v>37367</v>
      </c>
      <c r="Q1953" t="s">
        <v>194</v>
      </c>
      <c r="R1953" t="s">
        <v>170</v>
      </c>
      <c r="S1953" t="s">
        <v>162</v>
      </c>
      <c r="T1953" t="s">
        <v>166</v>
      </c>
      <c r="U1953">
        <v>4.5</v>
      </c>
      <c r="V1953">
        <v>4.2</v>
      </c>
      <c r="W1953">
        <v>2.8</v>
      </c>
      <c r="X1953">
        <v>3.87</v>
      </c>
      <c r="Y1953">
        <v>232986</v>
      </c>
      <c r="Z1953">
        <v>93195</v>
      </c>
      <c r="AA1953">
        <v>9319450</v>
      </c>
    </row>
    <row r="1954" spans="1:27" hidden="1">
      <c r="A1954" t="s">
        <v>2143</v>
      </c>
      <c r="B1954" t="s">
        <v>175</v>
      </c>
      <c r="C1954" t="s">
        <v>34</v>
      </c>
      <c r="D1954">
        <v>965</v>
      </c>
      <c r="E1954" s="12">
        <v>39078</v>
      </c>
      <c r="F1954" s="72">
        <f t="shared" si="314"/>
        <v>2006</v>
      </c>
      <c r="G1954" s="70">
        <f t="shared" si="315"/>
        <v>6837.3056994818653</v>
      </c>
      <c r="H1954" s="70" t="e" cm="1">
        <f t="array" ref="H1954">INDEX(magic_bricks_appreciation_pivot!$A$13:$K$20,MATCH(C1954,magic_bricks_appreciation_pivot!$A$13:$A$20,0),1+MATCH(F1954,INDEX(magic_bricks_appreciation_pivot!$B$13:$K$13,0),0))</f>
        <v>#N/A</v>
      </c>
      <c r="I1954" s="70"/>
      <c r="J1954">
        <v>172</v>
      </c>
      <c r="K1954">
        <v>1</v>
      </c>
      <c r="L1954">
        <v>1</v>
      </c>
      <c r="M1954">
        <v>3</v>
      </c>
      <c r="N1954" t="s">
        <v>193</v>
      </c>
      <c r="O1954" t="s">
        <v>161</v>
      </c>
      <c r="P1954" s="12">
        <v>28858</v>
      </c>
      <c r="Q1954" t="s">
        <v>194</v>
      </c>
      <c r="R1954" t="s">
        <v>177</v>
      </c>
      <c r="S1954" t="s">
        <v>178</v>
      </c>
      <c r="T1954" t="s">
        <v>163</v>
      </c>
      <c r="U1954">
        <v>4.7</v>
      </c>
      <c r="V1954">
        <v>2.9</v>
      </c>
      <c r="W1954">
        <v>4.5</v>
      </c>
      <c r="X1954">
        <v>3.92</v>
      </c>
      <c r="Y1954">
        <v>197940</v>
      </c>
      <c r="Z1954">
        <v>85774</v>
      </c>
      <c r="AA1954">
        <v>6598000</v>
      </c>
    </row>
    <row r="1955" spans="1:27">
      <c r="A1955" t="s">
        <v>2144</v>
      </c>
      <c r="B1955" t="s">
        <v>51</v>
      </c>
      <c r="C1955" t="s">
        <v>51</v>
      </c>
      <c r="D1955">
        <v>1742</v>
      </c>
      <c r="E1955" s="12">
        <v>40590</v>
      </c>
      <c r="F1955" s="72">
        <f t="shared" si="314"/>
        <v>2011</v>
      </c>
      <c r="G1955" s="70">
        <f t="shared" si="315"/>
        <v>4902.1871412169921</v>
      </c>
      <c r="H1955" s="70" cm="1">
        <f t="array" ref="H1955">INDEX(magic_bricks_appreciation_pivot!$A$13:$K$20,MATCH(C1955,magic_bricks_appreciation_pivot!$A$13:$A$20,0),1+MATCH(F1955,INDEX(magic_bricks_appreciation_pivot!$B$13:$K$13,0),0))</f>
        <v>0.33442622950819673</v>
      </c>
      <c r="I1955" s="70">
        <f>G1955+G1955*H1955</f>
        <v>6541.6071031977572</v>
      </c>
      <c r="J1955">
        <v>63</v>
      </c>
      <c r="K1955">
        <v>2</v>
      </c>
      <c r="L1955">
        <v>1</v>
      </c>
      <c r="M1955">
        <v>4</v>
      </c>
      <c r="N1955" t="s">
        <v>168</v>
      </c>
      <c r="O1955" t="s">
        <v>161</v>
      </c>
      <c r="P1955" s="12">
        <v>35845</v>
      </c>
      <c r="Q1955" t="s">
        <v>169</v>
      </c>
      <c r="R1955" t="s">
        <v>170</v>
      </c>
      <c r="S1955" t="s">
        <v>162</v>
      </c>
      <c r="T1955" t="s">
        <v>159</v>
      </c>
      <c r="U1955">
        <v>2.2000000000000002</v>
      </c>
      <c r="V1955">
        <v>3.1</v>
      </c>
      <c r="W1955">
        <v>3.5</v>
      </c>
      <c r="X1955">
        <v>3</v>
      </c>
      <c r="Y1955">
        <v>341584</v>
      </c>
      <c r="Z1955">
        <v>59777</v>
      </c>
      <c r="AA1955">
        <v>8539610</v>
      </c>
    </row>
    <row r="1956" spans="1:27" hidden="1">
      <c r="A1956" t="s">
        <v>2145</v>
      </c>
      <c r="B1956" t="s">
        <v>201</v>
      </c>
      <c r="C1956" t="s">
        <v>201</v>
      </c>
      <c r="D1956">
        <v>1304</v>
      </c>
      <c r="E1956" s="12">
        <v>39593</v>
      </c>
      <c r="F1956" s="72">
        <f t="shared" si="314"/>
        <v>2008</v>
      </c>
      <c r="G1956" s="70">
        <f t="shared" si="315"/>
        <v>8266.8558282208596</v>
      </c>
      <c r="H1956" s="70" t="e" cm="1">
        <f t="array" ref="H1956">INDEX(magic_bricks_appreciation_pivot!$A$13:$K$20,MATCH(C1956,magic_bricks_appreciation_pivot!$A$13:$A$20,0),1+MATCH(F1956,INDEX(magic_bricks_appreciation_pivot!$B$13:$K$13,0),0))</f>
        <v>#N/A</v>
      </c>
      <c r="I1956" s="70"/>
      <c r="J1956">
        <v>68</v>
      </c>
      <c r="K1956">
        <v>1</v>
      </c>
      <c r="L1956">
        <v>1</v>
      </c>
      <c r="M1956">
        <v>3</v>
      </c>
      <c r="N1956" t="s">
        <v>184</v>
      </c>
      <c r="O1956" t="s">
        <v>155</v>
      </c>
      <c r="P1956" s="12">
        <v>37768</v>
      </c>
      <c r="Q1956" t="s">
        <v>169</v>
      </c>
      <c r="R1956" t="s">
        <v>177</v>
      </c>
      <c r="S1956" t="s">
        <v>158</v>
      </c>
      <c r="T1956" t="s">
        <v>182</v>
      </c>
      <c r="U1956">
        <v>3.9</v>
      </c>
      <c r="V1956">
        <v>4.9000000000000004</v>
      </c>
      <c r="W1956">
        <v>3.1</v>
      </c>
      <c r="X1956">
        <v>3.88</v>
      </c>
      <c r="Y1956">
        <v>485099</v>
      </c>
      <c r="Z1956">
        <v>161700</v>
      </c>
      <c r="AA1956">
        <v>10779980</v>
      </c>
    </row>
    <row r="1957" spans="1:27" hidden="1">
      <c r="A1957" t="s">
        <v>2146</v>
      </c>
      <c r="B1957" t="s">
        <v>75</v>
      </c>
      <c r="D1957">
        <v>1510</v>
      </c>
      <c r="E1957" s="12">
        <v>39388</v>
      </c>
      <c r="F1957" s="72">
        <f t="shared" si="314"/>
        <v>2007</v>
      </c>
      <c r="G1957" s="70">
        <f t="shared" si="315"/>
        <v>7431.0794701986752</v>
      </c>
      <c r="H1957" s="70" t="e" cm="1">
        <f t="array" ref="H1957">INDEX(magic_bricks_appreciation_pivot!$A$13:$K$20,MATCH(C1957,magic_bricks_appreciation_pivot!$A$13:$A$20,0),1+MATCH(F1957,INDEX(magic_bricks_appreciation_pivot!$B$13:$K$13,0),0))</f>
        <v>#N/A</v>
      </c>
      <c r="I1957" s="70"/>
      <c r="J1957">
        <v>102</v>
      </c>
      <c r="K1957">
        <v>1</v>
      </c>
      <c r="L1957">
        <v>1</v>
      </c>
      <c r="M1957">
        <v>4</v>
      </c>
      <c r="N1957" t="s">
        <v>176</v>
      </c>
      <c r="O1957" t="s">
        <v>161</v>
      </c>
      <c r="P1957" s="12">
        <v>30628</v>
      </c>
      <c r="Q1957" t="s">
        <v>194</v>
      </c>
      <c r="R1957" t="s">
        <v>165</v>
      </c>
      <c r="S1957" t="s">
        <v>158</v>
      </c>
      <c r="T1957" t="s">
        <v>182</v>
      </c>
      <c r="U1957">
        <v>4.5</v>
      </c>
      <c r="V1957">
        <v>2.2999999999999998</v>
      </c>
      <c r="W1957">
        <v>4.5999999999999996</v>
      </c>
      <c r="X1957">
        <v>3.9950000000000001</v>
      </c>
      <c r="Y1957">
        <v>426395</v>
      </c>
      <c r="Z1957">
        <v>157093</v>
      </c>
      <c r="AA1957">
        <v>11220930</v>
      </c>
    </row>
    <row r="1958" spans="1:27" hidden="1">
      <c r="A1958" t="s">
        <v>2147</v>
      </c>
      <c r="B1958" t="s">
        <v>75</v>
      </c>
      <c r="D1958">
        <v>1888</v>
      </c>
      <c r="E1958" s="12">
        <v>40165</v>
      </c>
      <c r="F1958" s="72">
        <f t="shared" si="314"/>
        <v>2009</v>
      </c>
      <c r="G1958" s="70">
        <f t="shared" si="315"/>
        <v>11130.72563559322</v>
      </c>
      <c r="H1958" s="70" t="e" cm="1">
        <f t="array" ref="H1958">INDEX(magic_bricks_appreciation_pivot!$A$13:$K$20,MATCH(C1958,magic_bricks_appreciation_pivot!$A$13:$A$20,0),1+MATCH(F1958,INDEX(magic_bricks_appreciation_pivot!$B$13:$K$13,0),0))</f>
        <v>#N/A</v>
      </c>
      <c r="I1958" s="70"/>
      <c r="J1958">
        <v>34</v>
      </c>
      <c r="K1958">
        <v>2</v>
      </c>
      <c r="L1958">
        <v>1</v>
      </c>
      <c r="M1958">
        <v>5</v>
      </c>
      <c r="N1958" t="s">
        <v>154</v>
      </c>
      <c r="O1958" t="s">
        <v>155</v>
      </c>
      <c r="P1958" s="12">
        <v>31770</v>
      </c>
      <c r="Q1958" t="s">
        <v>156</v>
      </c>
      <c r="R1958" t="s">
        <v>177</v>
      </c>
      <c r="S1958" t="s">
        <v>178</v>
      </c>
      <c r="T1958" t="s">
        <v>166</v>
      </c>
      <c r="U1958">
        <v>2.4</v>
      </c>
      <c r="V1958">
        <v>4.5</v>
      </c>
      <c r="W1958">
        <v>3.6</v>
      </c>
      <c r="X1958">
        <v>3.4649999999999999</v>
      </c>
      <c r="Y1958">
        <v>840592</v>
      </c>
      <c r="Z1958">
        <v>399281</v>
      </c>
      <c r="AA1958">
        <v>21014810</v>
      </c>
    </row>
    <row r="1959" spans="1:27">
      <c r="A1959" t="s">
        <v>2148</v>
      </c>
      <c r="B1959" t="s">
        <v>39</v>
      </c>
      <c r="C1959" t="s">
        <v>39</v>
      </c>
      <c r="D1959">
        <v>1540</v>
      </c>
      <c r="E1959" s="12">
        <v>40302</v>
      </c>
      <c r="F1959" s="72">
        <f t="shared" si="314"/>
        <v>2010</v>
      </c>
      <c r="G1959" s="70">
        <f t="shared" si="315"/>
        <v>12430.506493506493</v>
      </c>
      <c r="H1959" s="70" cm="1">
        <f t="array" ref="H1959">INDEX(magic_bricks_appreciation_pivot!$A$13:$K$20,MATCH(C1959,magic_bricks_appreciation_pivot!$A$13:$A$20,0),1+MATCH(F1959,INDEX(magic_bricks_appreciation_pivot!$B$13:$K$13,0),0))</f>
        <v>0.44211253020365898</v>
      </c>
      <c r="I1959" s="70">
        <f t="shared" ref="I1959:I1960" si="320">G1959+G1959*H1959</f>
        <v>17926.189171063663</v>
      </c>
      <c r="J1959">
        <v>125</v>
      </c>
      <c r="K1959">
        <v>1</v>
      </c>
      <c r="L1959">
        <v>1</v>
      </c>
      <c r="M1959">
        <v>4</v>
      </c>
      <c r="N1959" t="s">
        <v>176</v>
      </c>
      <c r="O1959" t="s">
        <v>155</v>
      </c>
      <c r="P1959" s="12">
        <v>37017</v>
      </c>
      <c r="Q1959" t="s">
        <v>156</v>
      </c>
      <c r="R1959" t="s">
        <v>170</v>
      </c>
      <c r="S1959" t="s">
        <v>158</v>
      </c>
      <c r="T1959" t="s">
        <v>182</v>
      </c>
      <c r="U1959">
        <v>4</v>
      </c>
      <c r="V1959">
        <v>2</v>
      </c>
      <c r="W1959">
        <v>3.2</v>
      </c>
      <c r="X1959">
        <v>3.18</v>
      </c>
      <c r="Y1959">
        <v>746576</v>
      </c>
      <c r="Z1959">
        <v>95715</v>
      </c>
      <c r="AA1959">
        <v>19142980</v>
      </c>
    </row>
    <row r="1960" spans="1:27">
      <c r="A1960" t="s">
        <v>2149</v>
      </c>
      <c r="B1960" t="s">
        <v>23</v>
      </c>
      <c r="C1960" t="s">
        <v>23</v>
      </c>
      <c r="D1960">
        <v>1023</v>
      </c>
      <c r="E1960" s="12">
        <v>40452</v>
      </c>
      <c r="F1960" s="72">
        <f t="shared" si="314"/>
        <v>2010</v>
      </c>
      <c r="G1960" s="70">
        <f t="shared" si="315"/>
        <v>7146.0166177908113</v>
      </c>
      <c r="H1960" s="70" cm="1">
        <f t="array" ref="H1960">INDEX(magic_bricks_appreciation_pivot!$A$13:$K$20,MATCH(C1960,magic_bricks_appreciation_pivot!$A$13:$A$20,0),1+MATCH(F1960,INDEX(magic_bricks_appreciation_pivot!$B$13:$K$13,0),0))</f>
        <v>0.49881786187527283</v>
      </c>
      <c r="I1960" s="70">
        <f t="shared" si="320"/>
        <v>10710.577348002393</v>
      </c>
      <c r="J1960">
        <v>154</v>
      </c>
      <c r="K1960">
        <v>1</v>
      </c>
      <c r="L1960">
        <v>1</v>
      </c>
      <c r="M1960">
        <v>3</v>
      </c>
      <c r="N1960" t="s">
        <v>176</v>
      </c>
      <c r="O1960" t="s">
        <v>155</v>
      </c>
      <c r="P1960" s="12">
        <v>36437</v>
      </c>
      <c r="Q1960" t="s">
        <v>169</v>
      </c>
      <c r="R1960" t="s">
        <v>177</v>
      </c>
      <c r="S1960" t="s">
        <v>162</v>
      </c>
      <c r="T1960" t="s">
        <v>171</v>
      </c>
      <c r="U1960">
        <v>2</v>
      </c>
      <c r="V1960">
        <v>3.6</v>
      </c>
      <c r="W1960">
        <v>3.8</v>
      </c>
      <c r="X1960">
        <v>3.2</v>
      </c>
      <c r="Y1960">
        <v>343588</v>
      </c>
      <c r="Z1960">
        <v>87725</v>
      </c>
      <c r="AA1960">
        <v>7310375</v>
      </c>
    </row>
    <row r="1961" spans="1:27" hidden="1">
      <c r="A1961" t="s">
        <v>2150</v>
      </c>
      <c r="B1961" t="s">
        <v>23</v>
      </c>
      <c r="C1961" t="s">
        <v>23</v>
      </c>
      <c r="D1961">
        <v>798</v>
      </c>
      <c r="E1961" s="12">
        <v>40036</v>
      </c>
      <c r="F1961" s="72">
        <f t="shared" si="314"/>
        <v>2009</v>
      </c>
      <c r="G1961" s="70">
        <f t="shared" si="315"/>
        <v>9406.6416040100248</v>
      </c>
      <c r="H1961" s="70" t="e" cm="1">
        <f t="array" ref="H1961">INDEX(magic_bricks_appreciation_pivot!$A$13:$K$20,MATCH(C1961,magic_bricks_appreciation_pivot!$A$13:$A$20,0),1+MATCH(F1961,INDEX(magic_bricks_appreciation_pivot!$B$13:$K$13,0),0))</f>
        <v>#N/A</v>
      </c>
      <c r="I1961" s="70"/>
      <c r="J1961">
        <v>116</v>
      </c>
      <c r="K1961">
        <v>1</v>
      </c>
      <c r="L1961">
        <v>1</v>
      </c>
      <c r="M1961">
        <v>2</v>
      </c>
      <c r="N1961" t="s">
        <v>176</v>
      </c>
      <c r="O1961" t="s">
        <v>161</v>
      </c>
      <c r="P1961" s="12">
        <v>34926</v>
      </c>
      <c r="Q1961" t="s">
        <v>156</v>
      </c>
      <c r="R1961" t="s">
        <v>157</v>
      </c>
      <c r="S1961" t="s">
        <v>162</v>
      </c>
      <c r="T1961" t="s">
        <v>171</v>
      </c>
      <c r="U1961">
        <v>3.5</v>
      </c>
      <c r="V1961">
        <v>4.3</v>
      </c>
      <c r="W1961">
        <v>3.7</v>
      </c>
      <c r="X1961">
        <v>3.82</v>
      </c>
      <c r="Y1961">
        <v>337793</v>
      </c>
      <c r="Z1961">
        <v>82572</v>
      </c>
      <c r="AA1961">
        <v>7506500</v>
      </c>
    </row>
    <row r="1962" spans="1:27">
      <c r="A1962" t="s">
        <v>2151</v>
      </c>
      <c r="B1962" t="s">
        <v>39</v>
      </c>
      <c r="C1962" t="s">
        <v>39</v>
      </c>
      <c r="D1962">
        <v>1624</v>
      </c>
      <c r="E1962" s="12">
        <v>40276</v>
      </c>
      <c r="F1962" s="72">
        <f t="shared" si="314"/>
        <v>2010</v>
      </c>
      <c r="G1962" s="70">
        <f t="shared" si="315"/>
        <v>8065.9667487684728</v>
      </c>
      <c r="H1962" s="70" cm="1">
        <f t="array" ref="H1962">INDEX(magic_bricks_appreciation_pivot!$A$13:$K$20,MATCH(C1962,magic_bricks_appreciation_pivot!$A$13:$A$20,0),1+MATCH(F1962,INDEX(magic_bricks_appreciation_pivot!$B$13:$K$13,0),0))</f>
        <v>0.44211253020365898</v>
      </c>
      <c r="I1962" s="70">
        <f>G1962+G1962*H1962</f>
        <v>11632.031716605083</v>
      </c>
      <c r="J1962">
        <v>140</v>
      </c>
      <c r="K1962">
        <v>1</v>
      </c>
      <c r="L1962">
        <v>1</v>
      </c>
      <c r="M1962">
        <v>4</v>
      </c>
      <c r="N1962" t="s">
        <v>193</v>
      </c>
      <c r="O1962" t="s">
        <v>155</v>
      </c>
      <c r="P1962" s="12">
        <v>35166</v>
      </c>
      <c r="Q1962" t="s">
        <v>194</v>
      </c>
      <c r="R1962" t="s">
        <v>177</v>
      </c>
      <c r="S1962" t="s">
        <v>162</v>
      </c>
      <c r="T1962" t="s">
        <v>166</v>
      </c>
      <c r="U1962">
        <v>2.9</v>
      </c>
      <c r="V1962">
        <v>3.6</v>
      </c>
      <c r="W1962">
        <v>4.5999999999999996</v>
      </c>
      <c r="X1962">
        <v>3.7549999999999999</v>
      </c>
      <c r="Y1962">
        <v>353677</v>
      </c>
      <c r="Z1962">
        <v>183388</v>
      </c>
      <c r="AA1962">
        <v>13099130</v>
      </c>
    </row>
    <row r="1963" spans="1:27" hidden="1">
      <c r="A1963" t="s">
        <v>2152</v>
      </c>
      <c r="B1963" t="s">
        <v>201</v>
      </c>
      <c r="C1963" t="s">
        <v>201</v>
      </c>
      <c r="D1963">
        <v>1612</v>
      </c>
      <c r="E1963" s="12">
        <v>39980</v>
      </c>
      <c r="F1963" s="72">
        <f t="shared" si="314"/>
        <v>2009</v>
      </c>
      <c r="G1963" s="70">
        <f t="shared" si="315"/>
        <v>5334.8263027295288</v>
      </c>
      <c r="H1963" s="70" t="e" cm="1">
        <f t="array" ref="H1963">INDEX(magic_bricks_appreciation_pivot!$A$13:$K$20,MATCH(C1963,magic_bricks_appreciation_pivot!$A$13:$A$20,0),1+MATCH(F1963,INDEX(magic_bricks_appreciation_pivot!$B$13:$K$13,0),0))</f>
        <v>#N/A</v>
      </c>
      <c r="I1963" s="70"/>
      <c r="J1963">
        <v>96</v>
      </c>
      <c r="K1963">
        <v>2</v>
      </c>
      <c r="L1963">
        <v>1</v>
      </c>
      <c r="M1963">
        <v>4</v>
      </c>
      <c r="N1963" t="s">
        <v>168</v>
      </c>
      <c r="O1963" t="s">
        <v>161</v>
      </c>
      <c r="P1963" s="12">
        <v>37425</v>
      </c>
      <c r="Q1963" t="s">
        <v>194</v>
      </c>
      <c r="R1963" t="s">
        <v>157</v>
      </c>
      <c r="S1963" t="s">
        <v>158</v>
      </c>
      <c r="T1963" t="s">
        <v>163</v>
      </c>
      <c r="U1963">
        <v>2.7</v>
      </c>
      <c r="V1963">
        <v>3</v>
      </c>
      <c r="W1963">
        <v>2.6</v>
      </c>
      <c r="X1963">
        <v>2.75</v>
      </c>
      <c r="Y1963">
        <v>412788</v>
      </c>
      <c r="Z1963">
        <v>111797</v>
      </c>
      <c r="AA1963">
        <v>8599740</v>
      </c>
    </row>
    <row r="1964" spans="1:27">
      <c r="A1964" t="s">
        <v>2153</v>
      </c>
      <c r="B1964" t="s">
        <v>75</v>
      </c>
      <c r="C1964" t="s">
        <v>75</v>
      </c>
      <c r="D1964">
        <v>1723</v>
      </c>
      <c r="E1964" s="12">
        <v>40289</v>
      </c>
      <c r="F1964" s="72">
        <f t="shared" si="314"/>
        <v>2010</v>
      </c>
      <c r="G1964" s="70">
        <f t="shared" si="315"/>
        <v>8142.0313406848518</v>
      </c>
      <c r="H1964" s="70" cm="1">
        <f t="array" ref="H1964">INDEX(magic_bricks_appreciation_pivot!$A$13:$K$20,MATCH(C1964,magic_bricks_appreciation_pivot!$A$13:$A$20,0),1+MATCH(F1964,INDEX(magic_bricks_appreciation_pivot!$B$13:$K$13,0),0))</f>
        <v>0.78146973215161719</v>
      </c>
      <c r="I1964" s="70">
        <f>G1964+G1964*H1964</f>
        <v>14504.782391659915</v>
      </c>
      <c r="J1964">
        <v>8</v>
      </c>
      <c r="K1964">
        <v>1</v>
      </c>
      <c r="L1964">
        <v>1</v>
      </c>
      <c r="M1964">
        <v>4</v>
      </c>
      <c r="N1964" t="s">
        <v>184</v>
      </c>
      <c r="O1964" t="s">
        <v>155</v>
      </c>
      <c r="P1964" s="12">
        <v>26054</v>
      </c>
      <c r="Q1964" t="s">
        <v>169</v>
      </c>
      <c r="R1964" t="s">
        <v>177</v>
      </c>
      <c r="S1964" t="s">
        <v>158</v>
      </c>
      <c r="T1964" t="s">
        <v>166</v>
      </c>
      <c r="U1964">
        <v>2.2000000000000002</v>
      </c>
      <c r="V1964">
        <v>4.9000000000000004</v>
      </c>
      <c r="W1964">
        <v>3</v>
      </c>
      <c r="X1964">
        <v>3.2349999999999999</v>
      </c>
      <c r="Y1964">
        <v>533091</v>
      </c>
      <c r="Z1964">
        <v>224460</v>
      </c>
      <c r="AA1964">
        <v>14028720</v>
      </c>
    </row>
    <row r="1965" spans="1:27" hidden="1">
      <c r="A1965" t="s">
        <v>2154</v>
      </c>
      <c r="B1965" t="s">
        <v>175</v>
      </c>
      <c r="C1965" t="s">
        <v>34</v>
      </c>
      <c r="D1965">
        <v>950</v>
      </c>
      <c r="E1965" s="12">
        <v>39546</v>
      </c>
      <c r="F1965" s="72">
        <f t="shared" si="314"/>
        <v>2008</v>
      </c>
      <c r="G1965" s="70">
        <f t="shared" si="315"/>
        <v>12498.157894736842</v>
      </c>
      <c r="H1965" s="70" t="e" cm="1">
        <f t="array" ref="H1965">INDEX(magic_bricks_appreciation_pivot!$A$13:$K$20,MATCH(C1965,magic_bricks_appreciation_pivot!$A$13:$A$20,0),1+MATCH(F1965,INDEX(magic_bricks_appreciation_pivot!$B$13:$K$13,0),0))</f>
        <v>#N/A</v>
      </c>
      <c r="I1965" s="70"/>
      <c r="J1965">
        <v>24</v>
      </c>
      <c r="K1965">
        <v>1</v>
      </c>
      <c r="L1965">
        <v>1</v>
      </c>
      <c r="M1965">
        <v>3</v>
      </c>
      <c r="N1965" t="s">
        <v>176</v>
      </c>
      <c r="O1965" t="s">
        <v>155</v>
      </c>
      <c r="P1965" s="12">
        <v>31151</v>
      </c>
      <c r="Q1965" t="s">
        <v>156</v>
      </c>
      <c r="R1965" t="s">
        <v>157</v>
      </c>
      <c r="S1965" t="s">
        <v>178</v>
      </c>
      <c r="T1965" t="s">
        <v>166</v>
      </c>
      <c r="U1965">
        <v>3.8</v>
      </c>
      <c r="V1965">
        <v>4.7</v>
      </c>
      <c r="W1965">
        <v>4.5999999999999996</v>
      </c>
      <c r="X1965">
        <v>4.4000000000000004</v>
      </c>
      <c r="Y1965">
        <v>379944</v>
      </c>
      <c r="Z1965">
        <v>118733</v>
      </c>
      <c r="AA1965">
        <v>11873250</v>
      </c>
    </row>
    <row r="1966" spans="1:27" hidden="1">
      <c r="A1966" t="s">
        <v>2155</v>
      </c>
      <c r="B1966" t="s">
        <v>75</v>
      </c>
      <c r="D1966">
        <v>1919</v>
      </c>
      <c r="E1966" s="12">
        <v>39375</v>
      </c>
      <c r="F1966" s="72">
        <f t="shared" si="314"/>
        <v>2007</v>
      </c>
      <c r="G1966" s="70">
        <f t="shared" si="315"/>
        <v>10680.7868681605</v>
      </c>
      <c r="H1966" s="70" t="e" cm="1">
        <f t="array" ref="H1966">INDEX(magic_bricks_appreciation_pivot!$A$13:$K$20,MATCH(C1966,magic_bricks_appreciation_pivot!$A$13:$A$20,0),1+MATCH(F1966,INDEX(magic_bricks_appreciation_pivot!$B$13:$K$13,0),0))</f>
        <v>#N/A</v>
      </c>
      <c r="I1966" s="70"/>
      <c r="J1966">
        <v>50</v>
      </c>
      <c r="K1966">
        <v>2</v>
      </c>
      <c r="L1966">
        <v>1</v>
      </c>
      <c r="M1966">
        <v>5</v>
      </c>
      <c r="N1966" t="s">
        <v>154</v>
      </c>
      <c r="O1966" t="s">
        <v>155</v>
      </c>
      <c r="P1966" s="12">
        <v>26965</v>
      </c>
      <c r="Q1966" t="s">
        <v>156</v>
      </c>
      <c r="R1966" t="s">
        <v>177</v>
      </c>
      <c r="S1966" t="s">
        <v>178</v>
      </c>
      <c r="T1966" t="s">
        <v>163</v>
      </c>
      <c r="U1966">
        <v>3.8</v>
      </c>
      <c r="V1966">
        <v>4.0999999999999996</v>
      </c>
      <c r="W1966">
        <v>4</v>
      </c>
      <c r="X1966">
        <v>3.9649999999999999</v>
      </c>
      <c r="Y1966">
        <v>655886</v>
      </c>
      <c r="Z1966">
        <v>184468</v>
      </c>
      <c r="AA1966">
        <v>20496430</v>
      </c>
    </row>
    <row r="1967" spans="1:27">
      <c r="A1967" t="s">
        <v>2156</v>
      </c>
      <c r="B1967" t="s">
        <v>75</v>
      </c>
      <c r="C1967" t="s">
        <v>75</v>
      </c>
      <c r="D1967">
        <v>1528</v>
      </c>
      <c r="E1967" s="12">
        <v>41364</v>
      </c>
      <c r="F1967" s="72">
        <f t="shared" si="314"/>
        <v>2013</v>
      </c>
      <c r="G1967" s="70">
        <f t="shared" si="315"/>
        <v>9295.3272251308899</v>
      </c>
      <c r="H1967" s="70" cm="1">
        <f t="array" ref="H1967">INDEX(magic_bricks_appreciation_pivot!$A$13:$K$20,MATCH(C1967,magic_bricks_appreciation_pivot!$A$13:$A$20,0),1+MATCH(F1967,INDEX(magic_bricks_appreciation_pivot!$B$13:$K$13,0),0))</f>
        <v>0.18373644522676402</v>
      </c>
      <c r="I1967" s="70">
        <f t="shared" ref="I1967:I1969" si="321">G1967+G1967*H1967</f>
        <v>11003.217606696</v>
      </c>
      <c r="J1967">
        <v>163</v>
      </c>
      <c r="K1967">
        <v>1</v>
      </c>
      <c r="L1967">
        <v>1</v>
      </c>
      <c r="M1967">
        <v>4</v>
      </c>
      <c r="N1967" t="s">
        <v>154</v>
      </c>
      <c r="O1967" t="s">
        <v>155</v>
      </c>
      <c r="P1967" s="12">
        <v>31874</v>
      </c>
      <c r="Q1967" t="s">
        <v>169</v>
      </c>
      <c r="R1967" t="s">
        <v>170</v>
      </c>
      <c r="S1967" t="s">
        <v>162</v>
      </c>
      <c r="T1967" t="s">
        <v>182</v>
      </c>
      <c r="U1967">
        <v>2.4</v>
      </c>
      <c r="V1967">
        <v>3.5</v>
      </c>
      <c r="W1967">
        <v>3.9</v>
      </c>
      <c r="X1967">
        <v>3.35</v>
      </c>
      <c r="Y1967">
        <v>454504</v>
      </c>
      <c r="Z1967">
        <v>213049</v>
      </c>
      <c r="AA1967">
        <v>14203260</v>
      </c>
    </row>
    <row r="1968" spans="1:27">
      <c r="A1968" t="s">
        <v>2157</v>
      </c>
      <c r="B1968" t="s">
        <v>23</v>
      </c>
      <c r="C1968" t="s">
        <v>23</v>
      </c>
      <c r="D1968">
        <v>1081</v>
      </c>
      <c r="E1968" s="12">
        <v>40903</v>
      </c>
      <c r="F1968" s="72">
        <f t="shared" si="314"/>
        <v>2011</v>
      </c>
      <c r="G1968" s="70">
        <f t="shared" si="315"/>
        <v>5495.1433857539314</v>
      </c>
      <c r="H1968" s="70" cm="1">
        <f t="array" ref="H1968">INDEX(magic_bricks_appreciation_pivot!$A$13:$K$20,MATCH(C1968,magic_bricks_appreciation_pivot!$A$13:$A$20,0),1+MATCH(F1968,INDEX(magic_bricks_appreciation_pivot!$B$13:$K$13,0),0))</f>
        <v>0.30621792098525186</v>
      </c>
      <c r="I1968" s="70">
        <f t="shared" si="321"/>
        <v>7177.8547688553581</v>
      </c>
      <c r="J1968">
        <v>112</v>
      </c>
      <c r="K1968">
        <v>1</v>
      </c>
      <c r="L1968">
        <v>1</v>
      </c>
      <c r="M1968">
        <v>3</v>
      </c>
      <c r="N1968" t="s">
        <v>154</v>
      </c>
      <c r="O1968" t="s">
        <v>155</v>
      </c>
      <c r="P1968" s="12">
        <v>27398</v>
      </c>
      <c r="Q1968" t="s">
        <v>194</v>
      </c>
      <c r="R1968" t="s">
        <v>157</v>
      </c>
      <c r="S1968" t="s">
        <v>158</v>
      </c>
      <c r="T1968" t="s">
        <v>173</v>
      </c>
      <c r="U1968">
        <v>2.2999999999999998</v>
      </c>
      <c r="V1968">
        <v>4.5999999999999996</v>
      </c>
      <c r="W1968">
        <v>3.9</v>
      </c>
      <c r="X1968">
        <v>3.63</v>
      </c>
      <c r="Y1968">
        <v>279192</v>
      </c>
      <c r="Z1968">
        <v>112865</v>
      </c>
      <c r="AA1968">
        <v>5940250</v>
      </c>
    </row>
    <row r="1969" spans="1:27">
      <c r="A1969" t="s">
        <v>2158</v>
      </c>
      <c r="B1969" t="s">
        <v>175</v>
      </c>
      <c r="C1969" t="s">
        <v>34</v>
      </c>
      <c r="D1969">
        <v>1002</v>
      </c>
      <c r="E1969" s="12">
        <v>41953</v>
      </c>
      <c r="F1969" s="72">
        <f t="shared" si="314"/>
        <v>2014</v>
      </c>
      <c r="G1969" s="70">
        <f t="shared" si="315"/>
        <v>10211.816367265468</v>
      </c>
      <c r="H1969" s="70" cm="1">
        <f t="array" ref="H1969">INDEX(magic_bricks_appreciation_pivot!$A$13:$K$20,MATCH(C1969,magic_bricks_appreciation_pivot!$A$13:$A$20,0),1+MATCH(F1969,INDEX(magic_bricks_appreciation_pivot!$B$13:$K$13,0),0))</f>
        <v>5.1040744021257752E-2</v>
      </c>
      <c r="I1969" s="70">
        <f t="shared" si="321"/>
        <v>10733.035072459155</v>
      </c>
      <c r="J1969">
        <v>171</v>
      </c>
      <c r="K1969">
        <v>1</v>
      </c>
      <c r="L1969">
        <v>1</v>
      </c>
      <c r="M1969">
        <v>3</v>
      </c>
      <c r="N1969" t="s">
        <v>176</v>
      </c>
      <c r="O1969" t="s">
        <v>155</v>
      </c>
      <c r="P1969" s="12">
        <v>39763</v>
      </c>
      <c r="Q1969" t="s">
        <v>169</v>
      </c>
      <c r="R1969" t="s">
        <v>170</v>
      </c>
      <c r="S1969" t="s">
        <v>162</v>
      </c>
      <c r="T1969" t="s">
        <v>166</v>
      </c>
      <c r="U1969">
        <v>2.6</v>
      </c>
      <c r="V1969">
        <v>3.9</v>
      </c>
      <c r="W1969">
        <v>3.8</v>
      </c>
      <c r="X1969">
        <v>3.48</v>
      </c>
      <c r="Y1969">
        <v>317199</v>
      </c>
      <c r="Z1969">
        <v>51161</v>
      </c>
      <c r="AA1969">
        <v>10232240</v>
      </c>
    </row>
    <row r="1970" spans="1:27" hidden="1">
      <c r="A1970" t="s">
        <v>2159</v>
      </c>
      <c r="B1970" t="s">
        <v>175</v>
      </c>
      <c r="C1970" t="s">
        <v>34</v>
      </c>
      <c r="D1970">
        <v>937</v>
      </c>
      <c r="E1970" s="12">
        <v>39693</v>
      </c>
      <c r="F1970" s="72">
        <f t="shared" si="314"/>
        <v>2008</v>
      </c>
      <c r="G1970" s="70">
        <f t="shared" si="315"/>
        <v>9644.8239060832439</v>
      </c>
      <c r="H1970" s="70" t="e" cm="1">
        <f t="array" ref="H1970">INDEX(magic_bricks_appreciation_pivot!$A$13:$K$20,MATCH(C1970,magic_bricks_appreciation_pivot!$A$13:$A$20,0),1+MATCH(F1970,INDEX(magic_bricks_appreciation_pivot!$B$13:$K$13,0),0))</f>
        <v>#N/A</v>
      </c>
      <c r="I1970" s="70"/>
      <c r="J1970">
        <v>137</v>
      </c>
      <c r="K1970">
        <v>1</v>
      </c>
      <c r="L1970">
        <v>1</v>
      </c>
      <c r="M1970">
        <v>3</v>
      </c>
      <c r="N1970" t="s">
        <v>168</v>
      </c>
      <c r="O1970" t="s">
        <v>161</v>
      </c>
      <c r="P1970" s="12">
        <v>35313</v>
      </c>
      <c r="Q1970" t="s">
        <v>194</v>
      </c>
      <c r="R1970" t="s">
        <v>170</v>
      </c>
      <c r="S1970" t="s">
        <v>162</v>
      </c>
      <c r="T1970" t="s">
        <v>182</v>
      </c>
      <c r="U1970">
        <v>2.5</v>
      </c>
      <c r="V1970">
        <v>3</v>
      </c>
      <c r="W1970">
        <v>3.9</v>
      </c>
      <c r="X1970">
        <v>3.12</v>
      </c>
      <c r="Y1970">
        <v>280153</v>
      </c>
      <c r="Z1970">
        <v>99409</v>
      </c>
      <c r="AA1970">
        <v>9037200</v>
      </c>
    </row>
    <row r="1971" spans="1:27" hidden="1">
      <c r="A1971" t="s">
        <v>2160</v>
      </c>
      <c r="B1971" t="s">
        <v>201</v>
      </c>
      <c r="C1971" t="s">
        <v>201</v>
      </c>
      <c r="D1971">
        <v>2372</v>
      </c>
      <c r="E1971" s="12">
        <v>39586</v>
      </c>
      <c r="F1971" s="72">
        <f t="shared" si="314"/>
        <v>2008</v>
      </c>
      <c r="G1971" s="70">
        <f t="shared" si="315"/>
        <v>5839.3929173693086</v>
      </c>
      <c r="H1971" s="70" t="e" cm="1">
        <f t="array" ref="H1971">INDEX(magic_bricks_appreciation_pivot!$A$13:$K$20,MATCH(C1971,magic_bricks_appreciation_pivot!$A$13:$A$20,0),1+MATCH(F1971,INDEX(magic_bricks_appreciation_pivot!$B$13:$K$13,0),0))</f>
        <v>#N/A</v>
      </c>
      <c r="I1971" s="70"/>
      <c r="J1971">
        <v>164</v>
      </c>
      <c r="K1971">
        <v>4</v>
      </c>
      <c r="L1971">
        <v>2</v>
      </c>
      <c r="M1971">
        <v>6</v>
      </c>
      <c r="N1971" t="s">
        <v>184</v>
      </c>
      <c r="O1971" t="s">
        <v>155</v>
      </c>
      <c r="P1971" s="12">
        <v>31556</v>
      </c>
      <c r="Q1971" t="s">
        <v>194</v>
      </c>
      <c r="R1971" t="s">
        <v>157</v>
      </c>
      <c r="S1971" t="s">
        <v>162</v>
      </c>
      <c r="T1971" t="s">
        <v>182</v>
      </c>
      <c r="U1971">
        <v>2.4</v>
      </c>
      <c r="V1971">
        <v>3.5</v>
      </c>
      <c r="W1971">
        <v>2.2999999999999998</v>
      </c>
      <c r="X1971">
        <v>2.69</v>
      </c>
      <c r="Y1971">
        <v>581744</v>
      </c>
      <c r="Z1971">
        <v>235468</v>
      </c>
      <c r="AA1971">
        <v>13851040</v>
      </c>
    </row>
    <row r="1972" spans="1:27">
      <c r="A1972" t="s">
        <v>2161</v>
      </c>
      <c r="B1972" t="s">
        <v>175</v>
      </c>
      <c r="C1972" t="s">
        <v>34</v>
      </c>
      <c r="D1972">
        <v>1237</v>
      </c>
      <c r="E1972" s="12">
        <v>40253</v>
      </c>
      <c r="F1972" s="72">
        <f t="shared" si="314"/>
        <v>2010</v>
      </c>
      <c r="G1972" s="70">
        <f t="shared" si="315"/>
        <v>10777.12206952304</v>
      </c>
      <c r="H1972" s="70" cm="1">
        <f t="array" ref="H1972">INDEX(magic_bricks_appreciation_pivot!$A$13:$K$20,MATCH(C1972,magic_bricks_appreciation_pivot!$A$13:$A$20,0),1+MATCH(F1972,INDEX(magic_bricks_appreciation_pivot!$B$13:$K$13,0),0))</f>
        <v>0.46848170778869208</v>
      </c>
      <c r="I1972" s="70">
        <f t="shared" ref="I1972:I1973" si="322">G1972+G1972*H1972</f>
        <v>15826.006621700399</v>
      </c>
      <c r="J1972">
        <v>19</v>
      </c>
      <c r="K1972">
        <v>2</v>
      </c>
      <c r="L1972">
        <v>1</v>
      </c>
      <c r="M1972">
        <v>4</v>
      </c>
      <c r="N1972" t="s">
        <v>168</v>
      </c>
      <c r="O1972" t="s">
        <v>161</v>
      </c>
      <c r="P1972" s="12">
        <v>36603</v>
      </c>
      <c r="Q1972" t="s">
        <v>156</v>
      </c>
      <c r="R1972" t="s">
        <v>170</v>
      </c>
      <c r="S1972" t="s">
        <v>158</v>
      </c>
      <c r="T1972" t="s">
        <v>163</v>
      </c>
      <c r="U1972">
        <v>3.3</v>
      </c>
      <c r="V1972">
        <v>4.0999999999999996</v>
      </c>
      <c r="W1972">
        <v>3.2</v>
      </c>
      <c r="X1972">
        <v>3.59</v>
      </c>
      <c r="Y1972">
        <v>413270</v>
      </c>
      <c r="Z1972">
        <v>106650</v>
      </c>
      <c r="AA1972">
        <v>13331300</v>
      </c>
    </row>
    <row r="1973" spans="1:27">
      <c r="A1973" t="s">
        <v>2162</v>
      </c>
      <c r="B1973" t="s">
        <v>175</v>
      </c>
      <c r="C1973" t="s">
        <v>34</v>
      </c>
      <c r="D1973">
        <v>1242</v>
      </c>
      <c r="E1973" s="12">
        <v>41386</v>
      </c>
      <c r="F1973" s="72">
        <f t="shared" si="314"/>
        <v>2013</v>
      </c>
      <c r="G1973" s="70">
        <f t="shared" si="315"/>
        <v>11189.170692431562</v>
      </c>
      <c r="H1973" s="70" cm="1">
        <f t="array" ref="H1973">INDEX(magic_bricks_appreciation_pivot!$A$13:$K$20,MATCH(C1973,magic_bricks_appreciation_pivot!$A$13:$A$20,0),1+MATCH(F1973,INDEX(magic_bricks_appreciation_pivot!$B$13:$K$13,0),0))</f>
        <v>0.11656080922135968</v>
      </c>
      <c r="I1973" s="70">
        <f t="shared" si="322"/>
        <v>12493.389482857307</v>
      </c>
      <c r="J1973">
        <v>176</v>
      </c>
      <c r="K1973">
        <v>2</v>
      </c>
      <c r="L1973">
        <v>1</v>
      </c>
      <c r="M1973">
        <v>4</v>
      </c>
      <c r="N1973" t="s">
        <v>176</v>
      </c>
      <c r="O1973" t="s">
        <v>161</v>
      </c>
      <c r="P1973" s="12">
        <v>38101</v>
      </c>
      <c r="Q1973" t="s">
        <v>156</v>
      </c>
      <c r="R1973" t="s">
        <v>170</v>
      </c>
      <c r="S1973" t="s">
        <v>178</v>
      </c>
      <c r="T1973" t="s">
        <v>182</v>
      </c>
      <c r="U1973">
        <v>4.2</v>
      </c>
      <c r="V1973">
        <v>4.4000000000000004</v>
      </c>
      <c r="W1973">
        <v>3</v>
      </c>
      <c r="X1973">
        <v>3.92</v>
      </c>
      <c r="Y1973">
        <v>389115</v>
      </c>
      <c r="Z1973">
        <v>194557</v>
      </c>
      <c r="AA1973">
        <v>13896950</v>
      </c>
    </row>
    <row r="1974" spans="1:27" hidden="1">
      <c r="A1974" t="s">
        <v>2163</v>
      </c>
      <c r="B1974" t="s">
        <v>51</v>
      </c>
      <c r="C1974" t="s">
        <v>51</v>
      </c>
      <c r="D1974">
        <v>1700</v>
      </c>
      <c r="E1974" s="12">
        <v>39384</v>
      </c>
      <c r="F1974" s="72">
        <f t="shared" si="314"/>
        <v>2007</v>
      </c>
      <c r="G1974" s="70">
        <f t="shared" si="315"/>
        <v>4309.5823529411764</v>
      </c>
      <c r="H1974" s="70" t="e" cm="1">
        <f t="array" ref="H1974">INDEX(magic_bricks_appreciation_pivot!$A$13:$K$20,MATCH(C1974,magic_bricks_appreciation_pivot!$A$13:$A$20,0),1+MATCH(F1974,INDEX(magic_bricks_appreciation_pivot!$B$13:$K$13,0),0))</f>
        <v>#N/A</v>
      </c>
      <c r="I1974" s="70"/>
      <c r="J1974">
        <v>126</v>
      </c>
      <c r="K1974">
        <v>2</v>
      </c>
      <c r="L1974">
        <v>1</v>
      </c>
      <c r="M1974">
        <v>4</v>
      </c>
      <c r="N1974" t="s">
        <v>184</v>
      </c>
      <c r="O1974" t="s">
        <v>155</v>
      </c>
      <c r="P1974" s="12">
        <v>24054</v>
      </c>
      <c r="Q1974" t="s">
        <v>194</v>
      </c>
      <c r="R1974" t="s">
        <v>177</v>
      </c>
      <c r="S1974" t="s">
        <v>178</v>
      </c>
      <c r="T1974" t="s">
        <v>159</v>
      </c>
      <c r="U1974">
        <v>4.2</v>
      </c>
      <c r="V1974">
        <v>3.9</v>
      </c>
      <c r="W1974">
        <v>2.2999999999999998</v>
      </c>
      <c r="X1974">
        <v>3.5</v>
      </c>
      <c r="Y1974">
        <v>278399</v>
      </c>
      <c r="Z1974">
        <v>80589</v>
      </c>
      <c r="AA1974">
        <v>7326290</v>
      </c>
    </row>
    <row r="1975" spans="1:27">
      <c r="A1975" t="s">
        <v>2164</v>
      </c>
      <c r="B1975" t="s">
        <v>201</v>
      </c>
      <c r="C1975" t="s">
        <v>201</v>
      </c>
      <c r="D1975">
        <v>2422</v>
      </c>
      <c r="E1975" s="12">
        <v>40679</v>
      </c>
      <c r="F1975" s="72">
        <f t="shared" si="314"/>
        <v>2011</v>
      </c>
      <c r="G1975" s="70">
        <f t="shared" si="315"/>
        <v>5174.6077621800168</v>
      </c>
      <c r="H1975" s="70" cm="1">
        <f t="array" ref="H1975">INDEX(magic_bricks_appreciation_pivot!$A$13:$K$20,MATCH(C1975,magic_bricks_appreciation_pivot!$A$13:$A$20,0),1+MATCH(F1975,INDEX(magic_bricks_appreciation_pivot!$B$13:$K$13,0),0))</f>
        <v>0.57884713052310821</v>
      </c>
      <c r="I1975" s="70">
        <f>G1975+G1975*H1975</f>
        <v>8169.9146169005217</v>
      </c>
      <c r="J1975">
        <v>150</v>
      </c>
      <c r="K1975">
        <v>4</v>
      </c>
      <c r="L1975">
        <v>2</v>
      </c>
      <c r="M1975">
        <v>6</v>
      </c>
      <c r="N1975" t="s">
        <v>184</v>
      </c>
      <c r="O1975" t="s">
        <v>161</v>
      </c>
      <c r="P1975" s="12">
        <v>35204</v>
      </c>
      <c r="Q1975" t="s">
        <v>194</v>
      </c>
      <c r="R1975" t="s">
        <v>170</v>
      </c>
      <c r="S1975" t="s">
        <v>162</v>
      </c>
      <c r="T1975" t="s">
        <v>166</v>
      </c>
      <c r="U1975">
        <v>4.3</v>
      </c>
      <c r="V1975">
        <v>4.5999999999999996</v>
      </c>
      <c r="W1975">
        <v>3.4</v>
      </c>
      <c r="X1975">
        <v>4.03</v>
      </c>
      <c r="Y1975">
        <v>463717</v>
      </c>
      <c r="Z1975">
        <v>175461</v>
      </c>
      <c r="AA1975">
        <v>12532900</v>
      </c>
    </row>
    <row r="1976" spans="1:27" hidden="1">
      <c r="A1976" t="s">
        <v>2165</v>
      </c>
      <c r="B1976" t="s">
        <v>175</v>
      </c>
      <c r="C1976" t="s">
        <v>34</v>
      </c>
      <c r="D1976">
        <v>801</v>
      </c>
      <c r="E1976" s="12">
        <v>39988</v>
      </c>
      <c r="F1976" s="72">
        <f t="shared" si="314"/>
        <v>2009</v>
      </c>
      <c r="G1976" s="70">
        <f t="shared" si="315"/>
        <v>9220.0998751560546</v>
      </c>
      <c r="H1976" s="70" t="e" cm="1">
        <f t="array" ref="H1976">INDEX(magic_bricks_appreciation_pivot!$A$13:$K$20,MATCH(C1976,magic_bricks_appreciation_pivot!$A$13:$A$20,0),1+MATCH(F1976,INDEX(magic_bricks_appreciation_pivot!$B$13:$K$13,0),0))</f>
        <v>#N/A</v>
      </c>
      <c r="I1976" s="70"/>
      <c r="J1976">
        <v>159</v>
      </c>
      <c r="K1976">
        <v>1</v>
      </c>
      <c r="L1976">
        <v>1</v>
      </c>
      <c r="M1976">
        <v>3</v>
      </c>
      <c r="N1976" t="s">
        <v>154</v>
      </c>
      <c r="O1976" t="s">
        <v>161</v>
      </c>
      <c r="P1976" s="12">
        <v>26118</v>
      </c>
      <c r="Q1976" t="s">
        <v>194</v>
      </c>
      <c r="R1976" t="s">
        <v>165</v>
      </c>
      <c r="S1976" t="s">
        <v>162</v>
      </c>
      <c r="T1976" t="s">
        <v>166</v>
      </c>
      <c r="U1976">
        <v>4.9000000000000004</v>
      </c>
      <c r="V1976">
        <v>2.6</v>
      </c>
      <c r="W1976">
        <v>3.6</v>
      </c>
      <c r="X1976">
        <v>3.59</v>
      </c>
      <c r="Y1976">
        <v>192018</v>
      </c>
      <c r="Z1976">
        <v>59082</v>
      </c>
      <c r="AA1976">
        <v>7385300</v>
      </c>
    </row>
    <row r="1977" spans="1:27" hidden="1">
      <c r="A1977" t="s">
        <v>2166</v>
      </c>
      <c r="B1977" t="s">
        <v>51</v>
      </c>
      <c r="C1977" t="s">
        <v>51</v>
      </c>
      <c r="D1977">
        <v>1503</v>
      </c>
      <c r="E1977" s="12">
        <v>40147</v>
      </c>
      <c r="F1977" s="72">
        <f t="shared" si="314"/>
        <v>2009</v>
      </c>
      <c r="G1977" s="70">
        <f t="shared" si="315"/>
        <v>7165.2495009980039</v>
      </c>
      <c r="H1977" s="70" t="e" cm="1">
        <f t="array" ref="H1977">INDEX(magic_bricks_appreciation_pivot!$A$13:$K$20,MATCH(C1977,magic_bricks_appreciation_pivot!$A$13:$A$20,0),1+MATCH(F1977,INDEX(magic_bricks_appreciation_pivot!$B$13:$K$13,0),0))</f>
        <v>#N/A</v>
      </c>
      <c r="I1977" s="70"/>
      <c r="J1977">
        <v>58</v>
      </c>
      <c r="K1977">
        <v>2</v>
      </c>
      <c r="L1977">
        <v>1</v>
      </c>
      <c r="M1977">
        <v>4</v>
      </c>
      <c r="N1977" t="s">
        <v>154</v>
      </c>
      <c r="O1977" t="s">
        <v>161</v>
      </c>
      <c r="P1977" s="12">
        <v>21532</v>
      </c>
      <c r="Q1977" t="s">
        <v>156</v>
      </c>
      <c r="R1977" t="s">
        <v>165</v>
      </c>
      <c r="S1977" t="s">
        <v>178</v>
      </c>
      <c r="T1977" t="s">
        <v>171</v>
      </c>
      <c r="U1977">
        <v>3.4</v>
      </c>
      <c r="V1977">
        <v>2.2999999999999998</v>
      </c>
      <c r="W1977">
        <v>4</v>
      </c>
      <c r="X1977">
        <v>3.09</v>
      </c>
      <c r="Y1977">
        <v>333850</v>
      </c>
      <c r="Z1977">
        <v>161541</v>
      </c>
      <c r="AA1977">
        <v>10769370</v>
      </c>
    </row>
    <row r="1978" spans="1:27" hidden="1">
      <c r="A1978" t="s">
        <v>2167</v>
      </c>
      <c r="B1978" t="s">
        <v>39</v>
      </c>
      <c r="C1978" t="s">
        <v>39</v>
      </c>
      <c r="D1978">
        <v>1549</v>
      </c>
      <c r="E1978" s="12">
        <v>39661</v>
      </c>
      <c r="F1978" s="72">
        <f t="shared" si="314"/>
        <v>2008</v>
      </c>
      <c r="G1978" s="70">
        <f t="shared" si="315"/>
        <v>11963.802453195611</v>
      </c>
      <c r="H1978" s="70" t="e" cm="1">
        <f t="array" ref="H1978">INDEX(magic_bricks_appreciation_pivot!$A$13:$K$20,MATCH(C1978,magic_bricks_appreciation_pivot!$A$13:$A$20,0),1+MATCH(F1978,INDEX(magic_bricks_appreciation_pivot!$B$13:$K$13,0),0))</f>
        <v>#N/A</v>
      </c>
      <c r="I1978" s="70"/>
      <c r="J1978">
        <v>173</v>
      </c>
      <c r="K1978">
        <v>1</v>
      </c>
      <c r="L1978">
        <v>1</v>
      </c>
      <c r="M1978">
        <v>4</v>
      </c>
      <c r="N1978" t="s">
        <v>154</v>
      </c>
      <c r="O1978" t="s">
        <v>155</v>
      </c>
      <c r="P1978" s="12">
        <v>30901</v>
      </c>
      <c r="Q1978" t="s">
        <v>156</v>
      </c>
      <c r="R1978" t="s">
        <v>165</v>
      </c>
      <c r="S1978" t="s">
        <v>178</v>
      </c>
      <c r="T1978" t="s">
        <v>182</v>
      </c>
      <c r="U1978">
        <v>3.9</v>
      </c>
      <c r="V1978">
        <v>2.6</v>
      </c>
      <c r="W1978">
        <v>4.3</v>
      </c>
      <c r="X1978">
        <v>3.7349999999999999</v>
      </c>
      <c r="Y1978">
        <v>685681</v>
      </c>
      <c r="Z1978">
        <v>148255</v>
      </c>
      <c r="AA1978">
        <v>18531930</v>
      </c>
    </row>
    <row r="1979" spans="1:27">
      <c r="A1979" t="s">
        <v>2168</v>
      </c>
      <c r="B1979" t="s">
        <v>56</v>
      </c>
      <c r="C1979" t="s">
        <v>56</v>
      </c>
      <c r="D1979">
        <v>606</v>
      </c>
      <c r="E1979" s="12">
        <v>40387</v>
      </c>
      <c r="F1979" s="72">
        <f t="shared" si="314"/>
        <v>2010</v>
      </c>
      <c r="G1979" s="70">
        <f t="shared" si="315"/>
        <v>14200.231023102309</v>
      </c>
      <c r="H1979" s="70" cm="1">
        <f t="array" ref="H1979">INDEX(magic_bricks_appreciation_pivot!$A$13:$K$20,MATCH(C1979,magic_bricks_appreciation_pivot!$A$13:$A$20,0),1+MATCH(F1979,INDEX(magic_bricks_appreciation_pivot!$B$13:$K$13,0),0))</f>
        <v>0.62795711804515786</v>
      </c>
      <c r="I1979" s="70">
        <f t="shared" ref="I1979:I1982" si="323">G1979+G1979*H1979</f>
        <v>23117.367171945079</v>
      </c>
      <c r="J1979">
        <v>72</v>
      </c>
      <c r="K1979">
        <v>1</v>
      </c>
      <c r="L1979">
        <v>1</v>
      </c>
      <c r="M1979">
        <v>2</v>
      </c>
      <c r="N1979" t="s">
        <v>168</v>
      </c>
      <c r="O1979" t="s">
        <v>155</v>
      </c>
      <c r="P1979" s="12">
        <v>27247</v>
      </c>
      <c r="Q1979" t="s">
        <v>156</v>
      </c>
      <c r="R1979" t="s">
        <v>177</v>
      </c>
      <c r="S1979" t="s">
        <v>158</v>
      </c>
      <c r="T1979" t="s">
        <v>171</v>
      </c>
      <c r="U1979">
        <v>4.5</v>
      </c>
      <c r="V1979">
        <v>3.6</v>
      </c>
      <c r="W1979">
        <v>3.9</v>
      </c>
      <c r="X1979">
        <v>4.0199999999999996</v>
      </c>
      <c r="Y1979">
        <v>258160</v>
      </c>
      <c r="Z1979">
        <v>120475</v>
      </c>
      <c r="AA1979">
        <v>8605340</v>
      </c>
    </row>
    <row r="1980" spans="1:27">
      <c r="A1980" t="s">
        <v>2169</v>
      </c>
      <c r="B1980" t="s">
        <v>175</v>
      </c>
      <c r="C1980" t="s">
        <v>34</v>
      </c>
      <c r="D1980">
        <v>1277</v>
      </c>
      <c r="E1980" s="12">
        <v>41039</v>
      </c>
      <c r="F1980" s="72">
        <f t="shared" si="314"/>
        <v>2012</v>
      </c>
      <c r="G1980" s="70">
        <f t="shared" si="315"/>
        <v>7948.3946750195773</v>
      </c>
      <c r="H1980" s="70" cm="1">
        <f t="array" ref="H1980">INDEX(magic_bricks_appreciation_pivot!$A$13:$K$20,MATCH(C1980,magic_bricks_appreciation_pivot!$A$13:$A$20,0),1+MATCH(F1980,INDEX(magic_bricks_appreciation_pivot!$B$13:$K$13,0),0))</f>
        <v>0.22606337179266398</v>
      </c>
      <c r="I1980" s="70">
        <f t="shared" si="323"/>
        <v>9745.2355755933586</v>
      </c>
      <c r="J1980">
        <v>38</v>
      </c>
      <c r="K1980">
        <v>2</v>
      </c>
      <c r="L1980">
        <v>1</v>
      </c>
      <c r="M1980">
        <v>4</v>
      </c>
      <c r="N1980" t="s">
        <v>154</v>
      </c>
      <c r="O1980" t="s">
        <v>155</v>
      </c>
      <c r="P1980" s="12">
        <v>28629</v>
      </c>
      <c r="Q1980" t="s">
        <v>194</v>
      </c>
      <c r="R1980" t="s">
        <v>157</v>
      </c>
      <c r="S1980" t="s">
        <v>158</v>
      </c>
      <c r="T1980" t="s">
        <v>166</v>
      </c>
      <c r="U1980">
        <v>4.0999999999999996</v>
      </c>
      <c r="V1980">
        <v>2.2999999999999998</v>
      </c>
      <c r="W1980">
        <v>4.4000000000000004</v>
      </c>
      <c r="X1980">
        <v>3.47</v>
      </c>
      <c r="Y1980">
        <v>324803</v>
      </c>
      <c r="Z1980">
        <v>60901</v>
      </c>
      <c r="AA1980">
        <v>10150100</v>
      </c>
    </row>
    <row r="1981" spans="1:27">
      <c r="A1981" t="s">
        <v>2170</v>
      </c>
      <c r="B1981" t="s">
        <v>175</v>
      </c>
      <c r="C1981" t="s">
        <v>34</v>
      </c>
      <c r="D1981">
        <v>791</v>
      </c>
      <c r="E1981" s="12">
        <v>41833</v>
      </c>
      <c r="F1981" s="72">
        <f t="shared" si="314"/>
        <v>2014</v>
      </c>
      <c r="G1981" s="70">
        <f t="shared" si="315"/>
        <v>12041.845764854614</v>
      </c>
      <c r="H1981" s="70" cm="1">
        <f t="array" ref="H1981">INDEX(magic_bricks_appreciation_pivot!$A$13:$K$20,MATCH(C1981,magic_bricks_appreciation_pivot!$A$13:$A$20,0),1+MATCH(F1981,INDEX(magic_bricks_appreciation_pivot!$B$13:$K$13,0),0))</f>
        <v>5.1040744021257752E-2</v>
      </c>
      <c r="I1981" s="70">
        <f t="shared" si="323"/>
        <v>12656.470532082025</v>
      </c>
      <c r="J1981">
        <v>3</v>
      </c>
      <c r="K1981">
        <v>1</v>
      </c>
      <c r="L1981">
        <v>1</v>
      </c>
      <c r="M1981">
        <v>2</v>
      </c>
      <c r="N1981" t="s">
        <v>193</v>
      </c>
      <c r="O1981" t="s">
        <v>161</v>
      </c>
      <c r="P1981" s="12">
        <v>35263</v>
      </c>
      <c r="Q1981" t="s">
        <v>156</v>
      </c>
      <c r="R1981" t="s">
        <v>165</v>
      </c>
      <c r="S1981" t="s">
        <v>158</v>
      </c>
      <c r="T1981" t="s">
        <v>163</v>
      </c>
      <c r="U1981">
        <v>4.0999999999999996</v>
      </c>
      <c r="V1981">
        <v>3.9</v>
      </c>
      <c r="W1981">
        <v>2.4</v>
      </c>
      <c r="X1981">
        <v>3.51</v>
      </c>
      <c r="Y1981">
        <v>276228</v>
      </c>
      <c r="Z1981">
        <v>114301</v>
      </c>
      <c r="AA1981">
        <v>9525100</v>
      </c>
    </row>
    <row r="1982" spans="1:27">
      <c r="A1982" t="s">
        <v>2171</v>
      </c>
      <c r="B1982" t="s">
        <v>75</v>
      </c>
      <c r="C1982" t="s">
        <v>75</v>
      </c>
      <c r="D1982">
        <v>1878</v>
      </c>
      <c r="E1982" s="12">
        <v>40719</v>
      </c>
      <c r="F1982" s="72">
        <f t="shared" si="314"/>
        <v>2011</v>
      </c>
      <c r="G1982" s="70">
        <f t="shared" si="315"/>
        <v>11040.80404685836</v>
      </c>
      <c r="H1982" s="70" cm="1">
        <f t="array" ref="H1982">INDEX(magic_bricks_appreciation_pivot!$A$13:$K$20,MATCH(C1982,magic_bricks_appreciation_pivot!$A$13:$A$20,0),1+MATCH(F1982,INDEX(magic_bricks_appreciation_pivot!$B$13:$K$13,0),0))</f>
        <v>0.51504700450575736</v>
      </c>
      <c r="I1982" s="70">
        <f t="shared" si="323"/>
        <v>16727.337098527802</v>
      </c>
      <c r="J1982">
        <v>143</v>
      </c>
      <c r="K1982">
        <v>2</v>
      </c>
      <c r="L1982">
        <v>1</v>
      </c>
      <c r="M1982">
        <v>5</v>
      </c>
      <c r="N1982" t="s">
        <v>193</v>
      </c>
      <c r="O1982" t="s">
        <v>161</v>
      </c>
      <c r="P1982" s="12">
        <v>30134</v>
      </c>
      <c r="Q1982" t="s">
        <v>156</v>
      </c>
      <c r="R1982" t="s">
        <v>157</v>
      </c>
      <c r="S1982" t="s">
        <v>178</v>
      </c>
      <c r="T1982" t="s">
        <v>182</v>
      </c>
      <c r="U1982">
        <v>2.5</v>
      </c>
      <c r="V1982">
        <v>2.9</v>
      </c>
      <c r="W1982">
        <v>4.8</v>
      </c>
      <c r="X1982">
        <v>3.6349999999999998</v>
      </c>
      <c r="Y1982">
        <v>704977</v>
      </c>
      <c r="Z1982">
        <v>165877</v>
      </c>
      <c r="AA1982">
        <v>20734630</v>
      </c>
    </row>
    <row r="1983" spans="1:27" hidden="1">
      <c r="A1983" t="s">
        <v>2172</v>
      </c>
      <c r="B1983" t="s">
        <v>23</v>
      </c>
      <c r="C1983" t="s">
        <v>23</v>
      </c>
      <c r="D1983">
        <v>806</v>
      </c>
      <c r="E1983" s="12">
        <v>40145</v>
      </c>
      <c r="F1983" s="72">
        <f t="shared" si="314"/>
        <v>2009</v>
      </c>
      <c r="G1983" s="70">
        <f t="shared" si="315"/>
        <v>8946.3399503722085</v>
      </c>
      <c r="H1983" s="70" t="e" cm="1">
        <f t="array" ref="H1983">INDEX(magic_bricks_appreciation_pivot!$A$13:$K$20,MATCH(C1983,magic_bricks_appreciation_pivot!$A$13:$A$20,0),1+MATCH(F1983,INDEX(magic_bricks_appreciation_pivot!$B$13:$K$13,0),0))</f>
        <v>#N/A</v>
      </c>
      <c r="I1983" s="70"/>
      <c r="J1983">
        <v>195</v>
      </c>
      <c r="K1983">
        <v>1</v>
      </c>
      <c r="L1983">
        <v>1</v>
      </c>
      <c r="M1983">
        <v>2</v>
      </c>
      <c r="N1983" t="s">
        <v>184</v>
      </c>
      <c r="O1983" t="s">
        <v>161</v>
      </c>
      <c r="P1983" s="12">
        <v>29195</v>
      </c>
      <c r="Q1983" t="s">
        <v>169</v>
      </c>
      <c r="R1983" t="s">
        <v>157</v>
      </c>
      <c r="S1983" t="s">
        <v>158</v>
      </c>
      <c r="T1983" t="s">
        <v>182</v>
      </c>
      <c r="U1983">
        <v>3.5</v>
      </c>
      <c r="V1983">
        <v>2.4</v>
      </c>
      <c r="W1983">
        <v>2.2000000000000002</v>
      </c>
      <c r="X1983">
        <v>2.65</v>
      </c>
      <c r="Y1983">
        <v>216323</v>
      </c>
      <c r="Z1983">
        <v>173058</v>
      </c>
      <c r="AA1983">
        <v>7210750</v>
      </c>
    </row>
    <row r="1984" spans="1:27" hidden="1">
      <c r="A1984" t="s">
        <v>2173</v>
      </c>
      <c r="B1984" t="s">
        <v>75</v>
      </c>
      <c r="D1984">
        <v>1543</v>
      </c>
      <c r="E1984" s="12">
        <v>40086</v>
      </c>
      <c r="F1984" s="72">
        <f t="shared" si="314"/>
        <v>2009</v>
      </c>
      <c r="G1984" s="70">
        <f t="shared" si="315"/>
        <v>12367.744653272845</v>
      </c>
      <c r="H1984" s="70" t="e" cm="1">
        <f t="array" ref="H1984">INDEX(magic_bricks_appreciation_pivot!$A$13:$K$20,MATCH(C1984,magic_bricks_appreciation_pivot!$A$13:$A$20,0),1+MATCH(F1984,INDEX(magic_bricks_appreciation_pivot!$B$13:$K$13,0),0))</f>
        <v>#N/A</v>
      </c>
      <c r="I1984" s="70"/>
      <c r="J1984">
        <v>71</v>
      </c>
      <c r="K1984">
        <v>1</v>
      </c>
      <c r="L1984">
        <v>1</v>
      </c>
      <c r="M1984">
        <v>4</v>
      </c>
      <c r="N1984" t="s">
        <v>176</v>
      </c>
      <c r="O1984" t="s">
        <v>155</v>
      </c>
      <c r="P1984" s="12">
        <v>25851</v>
      </c>
      <c r="Q1984" t="s">
        <v>156</v>
      </c>
      <c r="R1984" t="s">
        <v>177</v>
      </c>
      <c r="S1984" t="s">
        <v>162</v>
      </c>
      <c r="T1984" t="s">
        <v>182</v>
      </c>
      <c r="U1984">
        <v>3.8</v>
      </c>
      <c r="V1984">
        <v>5</v>
      </c>
      <c r="W1984">
        <v>2.9</v>
      </c>
      <c r="X1984">
        <v>3.6949999999999998</v>
      </c>
      <c r="Y1984">
        <v>706087</v>
      </c>
      <c r="Z1984">
        <v>95417</v>
      </c>
      <c r="AA1984">
        <v>19083430</v>
      </c>
    </row>
    <row r="1985" spans="1:27" hidden="1">
      <c r="A1985" t="s">
        <v>2174</v>
      </c>
      <c r="B1985" t="s">
        <v>201</v>
      </c>
      <c r="C1985" t="s">
        <v>201</v>
      </c>
      <c r="D1985">
        <v>1363</v>
      </c>
      <c r="E1985" s="12">
        <v>39620</v>
      </c>
      <c r="F1985" s="72">
        <f t="shared" si="314"/>
        <v>2008</v>
      </c>
      <c r="G1985" s="70">
        <f t="shared" si="315"/>
        <v>9223.7710931768161</v>
      </c>
      <c r="H1985" s="70" t="e" cm="1">
        <f t="array" ref="H1985">INDEX(magic_bricks_appreciation_pivot!$A$13:$K$20,MATCH(C1985,magic_bricks_appreciation_pivot!$A$13:$A$20,0),1+MATCH(F1985,INDEX(magic_bricks_appreciation_pivot!$B$13:$K$13,0),0))</f>
        <v>#N/A</v>
      </c>
      <c r="I1985" s="70"/>
      <c r="J1985">
        <v>34</v>
      </c>
      <c r="K1985">
        <v>2</v>
      </c>
      <c r="L1985">
        <v>1</v>
      </c>
      <c r="M1985">
        <v>4</v>
      </c>
      <c r="N1985" t="s">
        <v>168</v>
      </c>
      <c r="O1985" t="s">
        <v>155</v>
      </c>
      <c r="P1985" s="12">
        <v>35970</v>
      </c>
      <c r="Q1985" t="s">
        <v>156</v>
      </c>
      <c r="R1985" t="s">
        <v>170</v>
      </c>
      <c r="S1985" t="s">
        <v>158</v>
      </c>
      <c r="T1985" t="s">
        <v>163</v>
      </c>
      <c r="U1985">
        <v>3.1</v>
      </c>
      <c r="V1985">
        <v>4.4000000000000004</v>
      </c>
      <c r="W1985">
        <v>2</v>
      </c>
      <c r="X1985">
        <v>3.05</v>
      </c>
      <c r="Y1985">
        <v>565740</v>
      </c>
      <c r="Z1985">
        <v>113148</v>
      </c>
      <c r="AA1985">
        <v>12572000</v>
      </c>
    </row>
    <row r="1986" spans="1:27" hidden="1">
      <c r="A1986" t="s">
        <v>2175</v>
      </c>
      <c r="B1986" t="s">
        <v>75</v>
      </c>
      <c r="D1986">
        <v>1584</v>
      </c>
      <c r="E1986" s="12">
        <v>39994</v>
      </c>
      <c r="F1986" s="72">
        <f t="shared" si="314"/>
        <v>2009</v>
      </c>
      <c r="G1986" s="70">
        <f t="shared" si="315"/>
        <v>7053.8005050505053</v>
      </c>
      <c r="H1986" s="70" t="e" cm="1">
        <f t="array" ref="H1986">INDEX(magic_bricks_appreciation_pivot!$A$13:$K$20,MATCH(C1986,magic_bricks_appreciation_pivot!$A$13:$A$20,0),1+MATCH(F1986,INDEX(magic_bricks_appreciation_pivot!$B$13:$K$13,0),0))</f>
        <v>#N/A</v>
      </c>
      <c r="I1986" s="70"/>
      <c r="J1986">
        <v>184</v>
      </c>
      <c r="K1986">
        <v>1</v>
      </c>
      <c r="L1986">
        <v>1</v>
      </c>
      <c r="M1986">
        <v>4</v>
      </c>
      <c r="N1986" t="s">
        <v>176</v>
      </c>
      <c r="O1986" t="s">
        <v>161</v>
      </c>
      <c r="P1986" s="12">
        <v>38169</v>
      </c>
      <c r="Q1986" t="s">
        <v>169</v>
      </c>
      <c r="R1986" t="s">
        <v>170</v>
      </c>
      <c r="S1986" t="s">
        <v>178</v>
      </c>
      <c r="T1986" t="s">
        <v>163</v>
      </c>
      <c r="U1986">
        <v>3.8</v>
      </c>
      <c r="V1986">
        <v>4.2</v>
      </c>
      <c r="W1986">
        <v>3</v>
      </c>
      <c r="X1986">
        <v>3.54</v>
      </c>
      <c r="Y1986">
        <v>279331</v>
      </c>
      <c r="Z1986">
        <v>122905</v>
      </c>
      <c r="AA1986">
        <v>11173220</v>
      </c>
    </row>
    <row r="1987" spans="1:27">
      <c r="A1987" t="s">
        <v>2176</v>
      </c>
      <c r="B1987" t="s">
        <v>39</v>
      </c>
      <c r="C1987" t="s">
        <v>39</v>
      </c>
      <c r="D1987">
        <v>1794</v>
      </c>
      <c r="E1987" s="12">
        <v>41882</v>
      </c>
      <c r="F1987" s="72">
        <f t="shared" ref="F1987:F2050" si="324">YEAR(E1987)</f>
        <v>2014</v>
      </c>
      <c r="G1987" s="70">
        <f t="shared" ref="G1987:G2050" si="325">AA1987/D1987</f>
        <v>11672.497212931996</v>
      </c>
      <c r="H1987" s="70" cm="1">
        <f t="array" ref="H1987">INDEX(magic_bricks_appreciation_pivot!$A$13:$K$20,MATCH(C1987,magic_bricks_appreciation_pivot!$A$13:$A$20,0),1+MATCH(F1987,INDEX(magic_bricks_appreciation_pivot!$B$13:$K$13,0),0))</f>
        <v>2.7142646408024784E-2</v>
      </c>
      <c r="I1987" s="70">
        <f t="shared" ref="I1987:I1988" si="326">G1987+G1987*H1987</f>
        <v>11989.319677481264</v>
      </c>
      <c r="J1987">
        <v>49</v>
      </c>
      <c r="K1987">
        <v>1</v>
      </c>
      <c r="L1987">
        <v>1</v>
      </c>
      <c r="M1987">
        <v>4</v>
      </c>
      <c r="N1987" t="s">
        <v>184</v>
      </c>
      <c r="O1987" t="s">
        <v>155</v>
      </c>
      <c r="P1987" s="12">
        <v>35312</v>
      </c>
      <c r="Q1987" t="s">
        <v>156</v>
      </c>
      <c r="R1987" t="s">
        <v>165</v>
      </c>
      <c r="S1987" t="s">
        <v>158</v>
      </c>
      <c r="T1987" t="s">
        <v>166</v>
      </c>
      <c r="U1987">
        <v>2.2999999999999998</v>
      </c>
      <c r="V1987">
        <v>4.0999999999999996</v>
      </c>
      <c r="W1987">
        <v>2.2999999999999998</v>
      </c>
      <c r="X1987">
        <v>2.75</v>
      </c>
      <c r="Y1987">
        <v>816678</v>
      </c>
      <c r="Z1987">
        <v>293166</v>
      </c>
      <c r="AA1987">
        <v>20940460</v>
      </c>
    </row>
    <row r="1988" spans="1:27">
      <c r="A1988" t="s">
        <v>2177</v>
      </c>
      <c r="B1988" t="s">
        <v>23</v>
      </c>
      <c r="C1988" t="s">
        <v>23</v>
      </c>
      <c r="D1988">
        <v>704</v>
      </c>
      <c r="E1988" s="12">
        <v>40463</v>
      </c>
      <c r="F1988" s="72">
        <f t="shared" si="324"/>
        <v>2010</v>
      </c>
      <c r="G1988" s="70">
        <f t="shared" si="325"/>
        <v>9894.176136363636</v>
      </c>
      <c r="H1988" s="70" cm="1">
        <f t="array" ref="H1988">INDEX(magic_bricks_appreciation_pivot!$A$13:$K$20,MATCH(C1988,magic_bricks_appreciation_pivot!$A$13:$A$20,0),1+MATCH(F1988,INDEX(magic_bricks_appreciation_pivot!$B$13:$K$13,0),0))</f>
        <v>0.49881786187527283</v>
      </c>
      <c r="I1988" s="70">
        <f t="shared" si="326"/>
        <v>14829.567921721893</v>
      </c>
      <c r="J1988">
        <v>128</v>
      </c>
      <c r="K1988">
        <v>1</v>
      </c>
      <c r="L1988">
        <v>1</v>
      </c>
      <c r="M1988">
        <v>2</v>
      </c>
      <c r="N1988" t="s">
        <v>184</v>
      </c>
      <c r="O1988" t="s">
        <v>155</v>
      </c>
      <c r="P1988" s="12">
        <v>26593</v>
      </c>
      <c r="Q1988" t="s">
        <v>194</v>
      </c>
      <c r="R1988" t="s">
        <v>157</v>
      </c>
      <c r="S1988" t="s">
        <v>178</v>
      </c>
      <c r="T1988" t="s">
        <v>182</v>
      </c>
      <c r="U1988">
        <v>4.8</v>
      </c>
      <c r="V1988">
        <v>2.1</v>
      </c>
      <c r="W1988">
        <v>2.9</v>
      </c>
      <c r="X1988">
        <v>3.23</v>
      </c>
      <c r="Y1988">
        <v>264689</v>
      </c>
      <c r="Z1988">
        <v>146276</v>
      </c>
      <c r="AA1988">
        <v>6965500</v>
      </c>
    </row>
    <row r="1989" spans="1:27" hidden="1">
      <c r="A1989" t="s">
        <v>2178</v>
      </c>
      <c r="B1989" t="s">
        <v>39</v>
      </c>
      <c r="C1989" t="s">
        <v>39</v>
      </c>
      <c r="D1989">
        <v>1531</v>
      </c>
      <c r="E1989" s="12">
        <v>39367</v>
      </c>
      <c r="F1989" s="72">
        <f t="shared" si="324"/>
        <v>2007</v>
      </c>
      <c r="G1989" s="70">
        <f t="shared" si="325"/>
        <v>7694.193337687786</v>
      </c>
      <c r="H1989" s="70" t="e" cm="1">
        <f t="array" ref="H1989">INDEX(magic_bricks_appreciation_pivot!$A$13:$K$20,MATCH(C1989,magic_bricks_appreciation_pivot!$A$13:$A$20,0),1+MATCH(F1989,INDEX(magic_bricks_appreciation_pivot!$B$13:$K$13,0),0))</f>
        <v>#N/A</v>
      </c>
      <c r="I1989" s="70"/>
      <c r="J1989">
        <v>24</v>
      </c>
      <c r="K1989">
        <v>1</v>
      </c>
      <c r="L1989">
        <v>1</v>
      </c>
      <c r="M1989">
        <v>4</v>
      </c>
      <c r="N1989" t="s">
        <v>184</v>
      </c>
      <c r="O1989" t="s">
        <v>161</v>
      </c>
      <c r="P1989" s="12">
        <v>30607</v>
      </c>
      <c r="Q1989" t="s">
        <v>169</v>
      </c>
      <c r="R1989" t="s">
        <v>170</v>
      </c>
      <c r="S1989" t="s">
        <v>178</v>
      </c>
      <c r="T1989" t="s">
        <v>166</v>
      </c>
      <c r="U1989">
        <v>4.5999999999999996</v>
      </c>
      <c r="V1989">
        <v>3</v>
      </c>
      <c r="W1989">
        <v>2</v>
      </c>
      <c r="X1989">
        <v>3.16</v>
      </c>
      <c r="Y1989">
        <v>306275</v>
      </c>
      <c r="Z1989">
        <v>58899</v>
      </c>
      <c r="AA1989">
        <v>11779810</v>
      </c>
    </row>
    <row r="1990" spans="1:27">
      <c r="A1990" t="s">
        <v>2179</v>
      </c>
      <c r="B1990" t="s">
        <v>175</v>
      </c>
      <c r="C1990" t="s">
        <v>34</v>
      </c>
      <c r="D1990">
        <v>1003</v>
      </c>
      <c r="E1990" s="12">
        <v>40419</v>
      </c>
      <c r="F1990" s="72">
        <f t="shared" si="324"/>
        <v>2010</v>
      </c>
      <c r="G1990" s="70">
        <f t="shared" si="325"/>
        <v>9748.8634097706872</v>
      </c>
      <c r="H1990" s="70" cm="1">
        <f t="array" ref="H1990">INDEX(magic_bricks_appreciation_pivot!$A$13:$K$20,MATCH(C1990,magic_bricks_appreciation_pivot!$A$13:$A$20,0),1+MATCH(F1990,INDEX(magic_bricks_appreciation_pivot!$B$13:$K$13,0),0))</f>
        <v>0.46848170778869208</v>
      </c>
      <c r="I1990" s="70">
        <f t="shared" ref="I1990:I1991" si="327">G1990+G1990*H1990</f>
        <v>14316.027588978752</v>
      </c>
      <c r="J1990">
        <v>47</v>
      </c>
      <c r="K1990">
        <v>1</v>
      </c>
      <c r="L1990">
        <v>1</v>
      </c>
      <c r="M1990">
        <v>3</v>
      </c>
      <c r="N1990" t="s">
        <v>154</v>
      </c>
      <c r="O1990" t="s">
        <v>155</v>
      </c>
      <c r="P1990" s="12">
        <v>36039</v>
      </c>
      <c r="Q1990" t="s">
        <v>169</v>
      </c>
      <c r="R1990" t="s">
        <v>177</v>
      </c>
      <c r="S1990" t="s">
        <v>178</v>
      </c>
      <c r="T1990" t="s">
        <v>182</v>
      </c>
      <c r="U1990">
        <v>4.5999999999999996</v>
      </c>
      <c r="V1990">
        <v>3.4</v>
      </c>
      <c r="W1990">
        <v>3</v>
      </c>
      <c r="X1990">
        <v>3.64</v>
      </c>
      <c r="Y1990">
        <v>303121</v>
      </c>
      <c r="Z1990">
        <v>107559</v>
      </c>
      <c r="AA1990">
        <v>9778110</v>
      </c>
    </row>
    <row r="1991" spans="1:27">
      <c r="A1991" t="s">
        <v>2180</v>
      </c>
      <c r="B1991" t="s">
        <v>175</v>
      </c>
      <c r="C1991" t="s">
        <v>34</v>
      </c>
      <c r="D1991">
        <v>1010</v>
      </c>
      <c r="E1991" s="12">
        <v>41672</v>
      </c>
      <c r="F1991" s="72">
        <f t="shared" si="324"/>
        <v>2014</v>
      </c>
      <c r="G1991" s="70">
        <f t="shared" si="325"/>
        <v>9676.2376237623757</v>
      </c>
      <c r="H1991" s="70" cm="1">
        <f t="array" ref="H1991">INDEX(magic_bricks_appreciation_pivot!$A$13:$K$20,MATCH(C1991,magic_bricks_appreciation_pivot!$A$13:$A$20,0),1+MATCH(F1991,INDEX(magic_bricks_appreciation_pivot!$B$13:$K$13,0),0))</f>
        <v>5.1040744021257752E-2</v>
      </c>
      <c r="I1991" s="70">
        <f t="shared" si="327"/>
        <v>10170.119991405694</v>
      </c>
      <c r="J1991">
        <v>139</v>
      </c>
      <c r="K1991">
        <v>1</v>
      </c>
      <c r="L1991">
        <v>1</v>
      </c>
      <c r="M1991">
        <v>3</v>
      </c>
      <c r="N1991" t="s">
        <v>154</v>
      </c>
      <c r="O1991" t="s">
        <v>155</v>
      </c>
      <c r="P1991" s="12">
        <v>35832</v>
      </c>
      <c r="Q1991" t="s">
        <v>194</v>
      </c>
      <c r="R1991" t="s">
        <v>170</v>
      </c>
      <c r="S1991" t="s">
        <v>158</v>
      </c>
      <c r="T1991" t="s">
        <v>182</v>
      </c>
      <c r="U1991">
        <v>3.2</v>
      </c>
      <c r="V1991">
        <v>2.2000000000000002</v>
      </c>
      <c r="W1991">
        <v>2.5</v>
      </c>
      <c r="X1991">
        <v>2.59</v>
      </c>
      <c r="Y1991">
        <v>263871</v>
      </c>
      <c r="Z1991">
        <v>107503</v>
      </c>
      <c r="AA1991">
        <v>9773000</v>
      </c>
    </row>
    <row r="1992" spans="1:27" hidden="1">
      <c r="A1992" t="s">
        <v>2181</v>
      </c>
      <c r="B1992" t="s">
        <v>39</v>
      </c>
      <c r="C1992" t="s">
        <v>39</v>
      </c>
      <c r="D1992">
        <v>1794</v>
      </c>
      <c r="E1992" s="12">
        <v>39137</v>
      </c>
      <c r="F1992" s="72">
        <f t="shared" si="324"/>
        <v>2007</v>
      </c>
      <c r="G1992" s="70">
        <f t="shared" si="325"/>
        <v>7053.3054626532885</v>
      </c>
      <c r="H1992" s="70" t="e" cm="1">
        <f t="array" ref="H1992">INDEX(magic_bricks_appreciation_pivot!$A$13:$K$20,MATCH(C1992,magic_bricks_appreciation_pivot!$A$13:$A$20,0),1+MATCH(F1992,INDEX(magic_bricks_appreciation_pivot!$B$13:$K$13,0),0))</f>
        <v>#N/A</v>
      </c>
      <c r="I1992" s="70"/>
      <c r="J1992">
        <v>10</v>
      </c>
      <c r="K1992">
        <v>1</v>
      </c>
      <c r="L1992">
        <v>1</v>
      </c>
      <c r="M1992">
        <v>4</v>
      </c>
      <c r="N1992" t="s">
        <v>176</v>
      </c>
      <c r="O1992" t="s">
        <v>155</v>
      </c>
      <c r="P1992" s="12">
        <v>34027</v>
      </c>
      <c r="Q1992" t="s">
        <v>194</v>
      </c>
      <c r="R1992" t="s">
        <v>157</v>
      </c>
      <c r="S1992" t="s">
        <v>158</v>
      </c>
      <c r="T1992" t="s">
        <v>163</v>
      </c>
      <c r="U1992">
        <v>4.8</v>
      </c>
      <c r="V1992">
        <v>2.9</v>
      </c>
      <c r="W1992">
        <v>5</v>
      </c>
      <c r="X1992">
        <v>4.4050000000000002</v>
      </c>
      <c r="Y1992">
        <v>316341</v>
      </c>
      <c r="Z1992">
        <v>177151</v>
      </c>
      <c r="AA1992">
        <v>12653630</v>
      </c>
    </row>
    <row r="1993" spans="1:27">
      <c r="A1993" t="s">
        <v>2182</v>
      </c>
      <c r="B1993" t="s">
        <v>201</v>
      </c>
      <c r="C1993" t="s">
        <v>201</v>
      </c>
      <c r="D1993">
        <v>1756</v>
      </c>
      <c r="E1993" s="12">
        <v>40278</v>
      </c>
      <c r="F1993" s="72">
        <f t="shared" si="324"/>
        <v>2010</v>
      </c>
      <c r="G1993" s="70">
        <f t="shared" si="325"/>
        <v>6053.9863325740316</v>
      </c>
      <c r="H1993" s="70" cm="1">
        <f t="array" ref="H1993">INDEX(magic_bricks_appreciation_pivot!$A$13:$K$20,MATCH(C1993,magic_bricks_appreciation_pivot!$A$13:$A$20,0),1+MATCH(F1993,INDEX(magic_bricks_appreciation_pivot!$B$13:$K$13,0),0))</f>
        <v>0.62790190260080292</v>
      </c>
      <c r="I1993" s="70">
        <f>G1993+G1993*H1993</f>
        <v>9855.2958691165222</v>
      </c>
      <c r="J1993">
        <v>155</v>
      </c>
      <c r="K1993">
        <v>2</v>
      </c>
      <c r="L1993">
        <v>1</v>
      </c>
      <c r="M1993">
        <v>4</v>
      </c>
      <c r="N1993" t="s">
        <v>193</v>
      </c>
      <c r="O1993" t="s">
        <v>161</v>
      </c>
      <c r="P1993" s="12">
        <v>31518</v>
      </c>
      <c r="Q1993" t="s">
        <v>169</v>
      </c>
      <c r="R1993" t="s">
        <v>177</v>
      </c>
      <c r="S1993" t="s">
        <v>158</v>
      </c>
      <c r="T1993" t="s">
        <v>182</v>
      </c>
      <c r="U1993">
        <v>3.3</v>
      </c>
      <c r="V1993">
        <v>3.3</v>
      </c>
      <c r="W1993">
        <v>4.0999999999999996</v>
      </c>
      <c r="X1993">
        <v>3.62</v>
      </c>
      <c r="Y1993">
        <v>361447</v>
      </c>
      <c r="Z1993">
        <v>223247</v>
      </c>
      <c r="AA1993">
        <v>10630800</v>
      </c>
    </row>
    <row r="1994" spans="1:27" hidden="1">
      <c r="A1994" t="s">
        <v>2183</v>
      </c>
      <c r="B1994" t="s">
        <v>56</v>
      </c>
      <c r="C1994" t="s">
        <v>56</v>
      </c>
      <c r="D1994">
        <v>1188</v>
      </c>
      <c r="E1994" s="12">
        <v>39729</v>
      </c>
      <c r="F1994" s="72">
        <f t="shared" si="324"/>
        <v>2008</v>
      </c>
      <c r="G1994" s="70">
        <f t="shared" si="325"/>
        <v>11950.03367003367</v>
      </c>
      <c r="H1994" s="70" t="e" cm="1">
        <f t="array" ref="H1994">INDEX(magic_bricks_appreciation_pivot!$A$13:$K$20,MATCH(C1994,magic_bricks_appreciation_pivot!$A$13:$A$20,0),1+MATCH(F1994,INDEX(magic_bricks_appreciation_pivot!$B$13:$K$13,0),0))</f>
        <v>#N/A</v>
      </c>
      <c r="I1994" s="70"/>
      <c r="J1994">
        <v>47</v>
      </c>
      <c r="K1994">
        <v>1</v>
      </c>
      <c r="L1994">
        <v>1</v>
      </c>
      <c r="M1994">
        <v>3</v>
      </c>
      <c r="N1994" t="s">
        <v>168</v>
      </c>
      <c r="O1994" t="s">
        <v>155</v>
      </c>
      <c r="P1994" s="12">
        <v>33889</v>
      </c>
      <c r="Q1994" t="s">
        <v>156</v>
      </c>
      <c r="R1994" t="s">
        <v>177</v>
      </c>
      <c r="S1994" t="s">
        <v>162</v>
      </c>
      <c r="T1994" t="s">
        <v>171</v>
      </c>
      <c r="U1994">
        <v>4.2</v>
      </c>
      <c r="V1994">
        <v>2.1</v>
      </c>
      <c r="W1994">
        <v>4</v>
      </c>
      <c r="X1994">
        <v>3.68</v>
      </c>
      <c r="Y1994">
        <v>425899</v>
      </c>
      <c r="Z1994">
        <v>28393</v>
      </c>
      <c r="AA1994">
        <v>14196640</v>
      </c>
    </row>
    <row r="1995" spans="1:27" hidden="1">
      <c r="A1995" t="s">
        <v>2184</v>
      </c>
      <c r="B1995" t="s">
        <v>175</v>
      </c>
      <c r="C1995" t="s">
        <v>34</v>
      </c>
      <c r="D1995">
        <v>1164</v>
      </c>
      <c r="E1995" s="12">
        <v>39992</v>
      </c>
      <c r="F1995" s="72">
        <f t="shared" si="324"/>
        <v>2009</v>
      </c>
      <c r="G1995" s="70">
        <f t="shared" si="325"/>
        <v>11059.836769759449</v>
      </c>
      <c r="H1995" s="70" t="e" cm="1">
        <f t="array" ref="H1995">INDEX(magic_bricks_appreciation_pivot!$A$13:$K$20,MATCH(C1995,magic_bricks_appreciation_pivot!$A$13:$A$20,0),1+MATCH(F1995,INDEX(magic_bricks_appreciation_pivot!$B$13:$K$13,0),0))</f>
        <v>#N/A</v>
      </c>
      <c r="I1995" s="70"/>
      <c r="J1995">
        <v>192</v>
      </c>
      <c r="K1995">
        <v>1</v>
      </c>
      <c r="L1995">
        <v>1</v>
      </c>
      <c r="M1995">
        <v>3</v>
      </c>
      <c r="N1995" t="s">
        <v>154</v>
      </c>
      <c r="O1995" t="s">
        <v>161</v>
      </c>
      <c r="P1995" s="12">
        <v>25757</v>
      </c>
      <c r="Q1995" t="s">
        <v>156</v>
      </c>
      <c r="R1995" t="s">
        <v>170</v>
      </c>
      <c r="S1995" t="s">
        <v>158</v>
      </c>
      <c r="T1995" t="s">
        <v>166</v>
      </c>
      <c r="U1995">
        <v>2.4</v>
      </c>
      <c r="V1995">
        <v>4.7</v>
      </c>
      <c r="W1995">
        <v>4.2</v>
      </c>
      <c r="X1995">
        <v>3.86</v>
      </c>
      <c r="Y1995">
        <v>424830</v>
      </c>
      <c r="Z1995">
        <v>154484</v>
      </c>
      <c r="AA1995">
        <v>12873650</v>
      </c>
    </row>
    <row r="1996" spans="1:27">
      <c r="A1996" t="s">
        <v>2185</v>
      </c>
      <c r="B1996" t="s">
        <v>75</v>
      </c>
      <c r="C1996" t="s">
        <v>75</v>
      </c>
      <c r="D1996">
        <v>1851</v>
      </c>
      <c r="E1996" s="12">
        <v>41215</v>
      </c>
      <c r="F1996" s="72">
        <f t="shared" si="324"/>
        <v>2012</v>
      </c>
      <c r="G1996" s="70">
        <f t="shared" si="325"/>
        <v>7400.7131280388976</v>
      </c>
      <c r="H1996" s="70" cm="1">
        <f t="array" ref="H1996">INDEX(magic_bricks_appreciation_pivot!$A$13:$K$20,MATCH(C1996,magic_bricks_appreciation_pivot!$A$13:$A$20,0),1+MATCH(F1996,INDEX(magic_bricks_appreciation_pivot!$B$13:$K$13,0),0))</f>
        <v>0.4595405666106962</v>
      </c>
      <c r="I1996" s="70">
        <f t="shared" ref="I1996:I1997" si="328">G1996+G1996*H1996</f>
        <v>10801.64103222111</v>
      </c>
      <c r="J1996">
        <v>181</v>
      </c>
      <c r="K1996">
        <v>2</v>
      </c>
      <c r="L1996">
        <v>1</v>
      </c>
      <c r="M1996">
        <v>5</v>
      </c>
      <c r="N1996" t="s">
        <v>193</v>
      </c>
      <c r="O1996" t="s">
        <v>155</v>
      </c>
      <c r="P1996" s="12">
        <v>31360</v>
      </c>
      <c r="Q1996" t="s">
        <v>169</v>
      </c>
      <c r="R1996" t="s">
        <v>157</v>
      </c>
      <c r="S1996" t="s">
        <v>178</v>
      </c>
      <c r="T1996" t="s">
        <v>163</v>
      </c>
      <c r="U1996">
        <v>4.4000000000000004</v>
      </c>
      <c r="V1996">
        <v>2.1</v>
      </c>
      <c r="W1996">
        <v>4.2</v>
      </c>
      <c r="X1996">
        <v>3.7349999999999999</v>
      </c>
      <c r="Y1996">
        <v>383564</v>
      </c>
      <c r="Z1996">
        <v>164385</v>
      </c>
      <c r="AA1996">
        <v>13698720</v>
      </c>
    </row>
    <row r="1997" spans="1:27">
      <c r="A1997" t="s">
        <v>2186</v>
      </c>
      <c r="B1997" t="s">
        <v>175</v>
      </c>
      <c r="C1997" t="s">
        <v>34</v>
      </c>
      <c r="D1997">
        <v>1176</v>
      </c>
      <c r="E1997" s="12">
        <v>40214</v>
      </c>
      <c r="F1997" s="72">
        <f t="shared" si="324"/>
        <v>2010</v>
      </c>
      <c r="G1997" s="70">
        <f t="shared" si="325"/>
        <v>9252.8656462585041</v>
      </c>
      <c r="H1997" s="70" cm="1">
        <f t="array" ref="H1997">INDEX(magic_bricks_appreciation_pivot!$A$13:$K$20,MATCH(C1997,magic_bricks_appreciation_pivot!$A$13:$A$20,0),1+MATCH(F1997,INDEX(magic_bricks_appreciation_pivot!$B$13:$K$13,0),0))</f>
        <v>0.46848170778869208</v>
      </c>
      <c r="I1997" s="70">
        <f t="shared" si="328"/>
        <v>13587.663946157008</v>
      </c>
      <c r="J1997">
        <v>13</v>
      </c>
      <c r="K1997">
        <v>1</v>
      </c>
      <c r="L1997">
        <v>1</v>
      </c>
      <c r="M1997">
        <v>3</v>
      </c>
      <c r="N1997" t="s">
        <v>154</v>
      </c>
      <c r="O1997" t="s">
        <v>155</v>
      </c>
      <c r="P1997" s="12">
        <v>34739</v>
      </c>
      <c r="Q1997" t="s">
        <v>169</v>
      </c>
      <c r="R1997" t="s">
        <v>177</v>
      </c>
      <c r="S1997" t="s">
        <v>162</v>
      </c>
      <c r="T1997" t="s">
        <v>166</v>
      </c>
      <c r="U1997">
        <v>3.7</v>
      </c>
      <c r="V1997">
        <v>2</v>
      </c>
      <c r="W1997">
        <v>3</v>
      </c>
      <c r="X1997">
        <v>2.81</v>
      </c>
      <c r="Y1997">
        <v>315560</v>
      </c>
      <c r="Z1997">
        <v>174102</v>
      </c>
      <c r="AA1997">
        <v>10881370</v>
      </c>
    </row>
    <row r="1998" spans="1:27" hidden="1">
      <c r="A1998" t="s">
        <v>2187</v>
      </c>
      <c r="B1998" t="s">
        <v>201</v>
      </c>
      <c r="C1998" t="s">
        <v>201</v>
      </c>
      <c r="D1998">
        <v>1503</v>
      </c>
      <c r="E1998" s="12">
        <v>39505</v>
      </c>
      <c r="F1998" s="72">
        <f t="shared" si="324"/>
        <v>2008</v>
      </c>
      <c r="G1998" s="70">
        <f t="shared" si="325"/>
        <v>7536.7664670658687</v>
      </c>
      <c r="H1998" s="70" t="e" cm="1">
        <f t="array" ref="H1998">INDEX(magic_bricks_appreciation_pivot!$A$13:$K$20,MATCH(C1998,magic_bricks_appreciation_pivot!$A$13:$A$20,0),1+MATCH(F1998,INDEX(magic_bricks_appreciation_pivot!$B$13:$K$13,0),0))</f>
        <v>#N/A</v>
      </c>
      <c r="I1998" s="70"/>
      <c r="J1998">
        <v>114</v>
      </c>
      <c r="K1998">
        <v>2</v>
      </c>
      <c r="L1998">
        <v>1</v>
      </c>
      <c r="M1998">
        <v>4</v>
      </c>
      <c r="N1998" t="s">
        <v>154</v>
      </c>
      <c r="O1998" t="s">
        <v>155</v>
      </c>
      <c r="P1998" s="12">
        <v>37680</v>
      </c>
      <c r="Q1998" t="s">
        <v>169</v>
      </c>
      <c r="R1998" t="s">
        <v>157</v>
      </c>
      <c r="S1998" t="s">
        <v>162</v>
      </c>
      <c r="T1998" t="s">
        <v>166</v>
      </c>
      <c r="U1998">
        <v>3.5</v>
      </c>
      <c r="V1998">
        <v>4.9000000000000004</v>
      </c>
      <c r="W1998">
        <v>3.9</v>
      </c>
      <c r="X1998">
        <v>4.08</v>
      </c>
      <c r="Y1998">
        <v>566388</v>
      </c>
      <c r="Z1998">
        <v>260538</v>
      </c>
      <c r="AA1998">
        <v>11327760</v>
      </c>
    </row>
    <row r="1999" spans="1:27">
      <c r="A1999" t="s">
        <v>2188</v>
      </c>
      <c r="B1999" t="s">
        <v>23</v>
      </c>
      <c r="C1999" t="s">
        <v>23</v>
      </c>
      <c r="D1999">
        <v>1621</v>
      </c>
      <c r="E1999" s="12">
        <v>40670</v>
      </c>
      <c r="F1999" s="72">
        <f t="shared" si="324"/>
        <v>2011</v>
      </c>
      <c r="G1999" s="70">
        <f t="shared" si="325"/>
        <v>5485.8883405305369</v>
      </c>
      <c r="H1999" s="70" cm="1">
        <f t="array" ref="H1999">INDEX(magic_bricks_appreciation_pivot!$A$13:$K$20,MATCH(C1999,magic_bricks_appreciation_pivot!$A$13:$A$20,0),1+MATCH(F1999,INDEX(magic_bricks_appreciation_pivot!$B$13:$K$13,0),0))</f>
        <v>0.30621792098525186</v>
      </c>
      <c r="I1999" s="70">
        <f t="shared" ref="I1999:I2000" si="329">G1999+G1999*H1999</f>
        <v>7165.7656629250314</v>
      </c>
      <c r="J1999">
        <v>162</v>
      </c>
      <c r="K1999">
        <v>2</v>
      </c>
      <c r="L1999">
        <v>2</v>
      </c>
      <c r="M1999">
        <v>4</v>
      </c>
      <c r="N1999" t="s">
        <v>176</v>
      </c>
      <c r="O1999" t="s">
        <v>155</v>
      </c>
      <c r="P1999" s="12">
        <v>38115</v>
      </c>
      <c r="Q1999" t="s">
        <v>169</v>
      </c>
      <c r="R1999" t="s">
        <v>157</v>
      </c>
      <c r="S1999" t="s">
        <v>158</v>
      </c>
      <c r="T1999" t="s">
        <v>171</v>
      </c>
      <c r="U1999">
        <v>4.4000000000000004</v>
      </c>
      <c r="V1999">
        <v>2</v>
      </c>
      <c r="W1999">
        <v>3.2</v>
      </c>
      <c r="X1999">
        <v>3.2</v>
      </c>
      <c r="Y1999">
        <v>435739</v>
      </c>
      <c r="Z1999">
        <v>186745</v>
      </c>
      <c r="AA1999">
        <v>8892625</v>
      </c>
    </row>
    <row r="2000" spans="1:27">
      <c r="A2000" t="s">
        <v>2189</v>
      </c>
      <c r="B2000" t="s">
        <v>23</v>
      </c>
      <c r="C2000" t="s">
        <v>23</v>
      </c>
      <c r="D2000">
        <v>883</v>
      </c>
      <c r="E2000" s="12">
        <v>40330</v>
      </c>
      <c r="F2000" s="72">
        <f t="shared" si="324"/>
        <v>2010</v>
      </c>
      <c r="G2000" s="70">
        <f t="shared" si="325"/>
        <v>5728.0577576443939</v>
      </c>
      <c r="H2000" s="70" cm="1">
        <f t="array" ref="H2000">INDEX(magic_bricks_appreciation_pivot!$A$13:$K$20,MATCH(C2000,magic_bricks_appreciation_pivot!$A$13:$A$20,0),1+MATCH(F2000,INDEX(magic_bricks_appreciation_pivot!$B$13:$K$13,0),0))</f>
        <v>0.49881786187527283</v>
      </c>
      <c r="I2000" s="70">
        <f t="shared" si="329"/>
        <v>8585.3152810106403</v>
      </c>
      <c r="J2000">
        <v>151</v>
      </c>
      <c r="K2000">
        <v>1</v>
      </c>
      <c r="L2000">
        <v>1</v>
      </c>
      <c r="M2000">
        <v>2</v>
      </c>
      <c r="N2000" t="s">
        <v>193</v>
      </c>
      <c r="O2000" t="s">
        <v>161</v>
      </c>
      <c r="P2000" s="12">
        <v>36315</v>
      </c>
      <c r="Q2000" t="s">
        <v>169</v>
      </c>
      <c r="R2000" t="s">
        <v>170</v>
      </c>
      <c r="S2000" t="s">
        <v>162</v>
      </c>
      <c r="T2000" t="s">
        <v>159</v>
      </c>
      <c r="U2000">
        <v>3.3</v>
      </c>
      <c r="V2000">
        <v>4.0999999999999996</v>
      </c>
      <c r="W2000">
        <v>4.7</v>
      </c>
      <c r="X2000">
        <v>4.0999999999999996</v>
      </c>
      <c r="Y2000">
        <v>222547</v>
      </c>
      <c r="Z2000">
        <v>85984</v>
      </c>
      <c r="AA2000">
        <v>5057875</v>
      </c>
    </row>
    <row r="2001" spans="1:27" hidden="1">
      <c r="A2001" t="s">
        <v>2190</v>
      </c>
      <c r="B2001" t="s">
        <v>175</v>
      </c>
      <c r="C2001" t="s">
        <v>34</v>
      </c>
      <c r="D2001">
        <v>1257</v>
      </c>
      <c r="E2001" s="12">
        <v>39969</v>
      </c>
      <c r="F2001" s="72">
        <f t="shared" si="324"/>
        <v>2009</v>
      </c>
      <c r="G2001" s="70">
        <f t="shared" si="325"/>
        <v>7543.3174224343675</v>
      </c>
      <c r="H2001" s="70" t="e" cm="1">
        <f t="array" ref="H2001">INDEX(magic_bricks_appreciation_pivot!$A$13:$K$20,MATCH(C2001,magic_bricks_appreciation_pivot!$A$13:$A$20,0),1+MATCH(F2001,INDEX(magic_bricks_appreciation_pivot!$B$13:$K$13,0),0))</f>
        <v>#N/A</v>
      </c>
      <c r="I2001" s="70"/>
      <c r="J2001">
        <v>117</v>
      </c>
      <c r="K2001">
        <v>2</v>
      </c>
      <c r="L2001">
        <v>1</v>
      </c>
      <c r="M2001">
        <v>4</v>
      </c>
      <c r="N2001" t="s">
        <v>168</v>
      </c>
      <c r="O2001" t="s">
        <v>155</v>
      </c>
      <c r="P2001" s="12">
        <v>30844</v>
      </c>
      <c r="Q2001" t="s">
        <v>194</v>
      </c>
      <c r="R2001" t="s">
        <v>170</v>
      </c>
      <c r="S2001" t="s">
        <v>158</v>
      </c>
      <c r="T2001" t="s">
        <v>163</v>
      </c>
      <c r="U2001">
        <v>3.2</v>
      </c>
      <c r="V2001">
        <v>4.2</v>
      </c>
      <c r="W2001">
        <v>4.8</v>
      </c>
      <c r="X2001">
        <v>4.08</v>
      </c>
      <c r="Y2001">
        <v>312904</v>
      </c>
      <c r="Z2001">
        <v>66374</v>
      </c>
      <c r="AA2001">
        <v>9481950</v>
      </c>
    </row>
    <row r="2002" spans="1:27">
      <c r="A2002" t="s">
        <v>2191</v>
      </c>
      <c r="B2002" t="s">
        <v>23</v>
      </c>
      <c r="C2002" t="s">
        <v>23</v>
      </c>
      <c r="D2002">
        <v>552</v>
      </c>
      <c r="E2002" s="12">
        <v>40592</v>
      </c>
      <c r="F2002" s="72">
        <f t="shared" si="324"/>
        <v>2011</v>
      </c>
      <c r="G2002" s="70">
        <f t="shared" si="325"/>
        <v>8967.8442028985501</v>
      </c>
      <c r="H2002" s="70" cm="1">
        <f t="array" ref="H2002">INDEX(magic_bricks_appreciation_pivot!$A$13:$K$20,MATCH(C2002,magic_bricks_appreciation_pivot!$A$13:$A$20,0),1+MATCH(F2002,INDEX(magic_bricks_appreciation_pivot!$B$13:$K$13,0),0))</f>
        <v>0.30621792098525186</v>
      </c>
      <c r="I2002" s="70">
        <f t="shared" ref="I2002:I2003" si="330">G2002+G2002*H2002</f>
        <v>11713.958810429787</v>
      </c>
      <c r="J2002">
        <v>62</v>
      </c>
      <c r="K2002">
        <v>1</v>
      </c>
      <c r="L2002">
        <v>1</v>
      </c>
      <c r="M2002">
        <v>2</v>
      </c>
      <c r="N2002" t="s">
        <v>168</v>
      </c>
      <c r="O2002" t="s">
        <v>155</v>
      </c>
      <c r="P2002" s="12">
        <v>23437</v>
      </c>
      <c r="Q2002" t="s">
        <v>169</v>
      </c>
      <c r="R2002" t="s">
        <v>170</v>
      </c>
      <c r="S2002" t="s">
        <v>162</v>
      </c>
      <c r="T2002" t="s">
        <v>173</v>
      </c>
      <c r="U2002">
        <v>3</v>
      </c>
      <c r="V2002">
        <v>3.9</v>
      </c>
      <c r="W2002">
        <v>4.9000000000000004</v>
      </c>
      <c r="X2002">
        <v>4.03</v>
      </c>
      <c r="Y2002">
        <v>173259</v>
      </c>
      <c r="Z2002">
        <v>54453</v>
      </c>
      <c r="AA2002">
        <v>4950250</v>
      </c>
    </row>
    <row r="2003" spans="1:27">
      <c r="A2003" t="s">
        <v>2192</v>
      </c>
      <c r="B2003" t="s">
        <v>39</v>
      </c>
      <c r="C2003" t="s">
        <v>39</v>
      </c>
      <c r="D2003">
        <v>1803</v>
      </c>
      <c r="E2003" s="12">
        <v>41143</v>
      </c>
      <c r="F2003" s="72">
        <f t="shared" si="324"/>
        <v>2012</v>
      </c>
      <c r="G2003" s="70">
        <f t="shared" si="325"/>
        <v>7206.8219633943427</v>
      </c>
      <c r="H2003" s="70" cm="1">
        <f t="array" ref="H2003">INDEX(magic_bricks_appreciation_pivot!$A$13:$K$20,MATCH(C2003,magic_bricks_appreciation_pivot!$A$13:$A$20,0),1+MATCH(F2003,INDEX(magic_bricks_appreciation_pivot!$B$13:$K$13,0),0))</f>
        <v>0.34576729802860456</v>
      </c>
      <c r="I2003" s="70">
        <f t="shared" si="330"/>
        <v>9698.7053210504073</v>
      </c>
      <c r="J2003">
        <v>117</v>
      </c>
      <c r="K2003">
        <v>2</v>
      </c>
      <c r="L2003">
        <v>1</v>
      </c>
      <c r="M2003">
        <v>5</v>
      </c>
      <c r="N2003" t="s">
        <v>176</v>
      </c>
      <c r="O2003" t="s">
        <v>155</v>
      </c>
      <c r="P2003" s="12">
        <v>32748</v>
      </c>
      <c r="Q2003" t="s">
        <v>169</v>
      </c>
      <c r="R2003" t="s">
        <v>170</v>
      </c>
      <c r="S2003" t="s">
        <v>178</v>
      </c>
      <c r="T2003" t="s">
        <v>163</v>
      </c>
      <c r="U2003">
        <v>4.7</v>
      </c>
      <c r="V2003">
        <v>3.6</v>
      </c>
      <c r="W2003">
        <v>3.5</v>
      </c>
      <c r="X2003">
        <v>3.9449999999999998</v>
      </c>
      <c r="Y2003">
        <v>454787</v>
      </c>
      <c r="Z2003">
        <v>233890</v>
      </c>
      <c r="AA2003">
        <v>12993900</v>
      </c>
    </row>
    <row r="2004" spans="1:27" hidden="1">
      <c r="A2004" t="s">
        <v>2193</v>
      </c>
      <c r="B2004" t="s">
        <v>23</v>
      </c>
      <c r="C2004" t="s">
        <v>23</v>
      </c>
      <c r="D2004">
        <v>721</v>
      </c>
      <c r="E2004" s="12">
        <v>40105</v>
      </c>
      <c r="F2004" s="72">
        <f t="shared" si="324"/>
        <v>2009</v>
      </c>
      <c r="G2004" s="70">
        <f t="shared" si="325"/>
        <v>8950.4160887656035</v>
      </c>
      <c r="H2004" s="70" t="e" cm="1">
        <f t="array" ref="H2004">INDEX(magic_bricks_appreciation_pivot!$A$13:$K$20,MATCH(C2004,magic_bricks_appreciation_pivot!$A$13:$A$20,0),1+MATCH(F2004,INDEX(magic_bricks_appreciation_pivot!$B$13:$K$13,0),0))</f>
        <v>#N/A</v>
      </c>
      <c r="I2004" s="70"/>
      <c r="J2004">
        <v>75</v>
      </c>
      <c r="K2004">
        <v>1</v>
      </c>
      <c r="L2004">
        <v>1</v>
      </c>
      <c r="M2004">
        <v>2</v>
      </c>
      <c r="N2004" t="s">
        <v>154</v>
      </c>
      <c r="O2004" t="s">
        <v>155</v>
      </c>
      <c r="P2004" s="12">
        <v>37550</v>
      </c>
      <c r="Q2004" t="s">
        <v>156</v>
      </c>
      <c r="R2004" t="s">
        <v>165</v>
      </c>
      <c r="S2004" t="s">
        <v>158</v>
      </c>
      <c r="T2004" t="s">
        <v>159</v>
      </c>
      <c r="U2004">
        <v>4.9000000000000004</v>
      </c>
      <c r="V2004">
        <v>4.9000000000000004</v>
      </c>
      <c r="W2004">
        <v>3.3</v>
      </c>
      <c r="X2004">
        <v>4.26</v>
      </c>
      <c r="Y2004">
        <v>238770</v>
      </c>
      <c r="Z2004">
        <v>129065</v>
      </c>
      <c r="AA2004">
        <v>6453250</v>
      </c>
    </row>
    <row r="2005" spans="1:27" hidden="1">
      <c r="A2005" t="s">
        <v>2194</v>
      </c>
      <c r="B2005" t="s">
        <v>51</v>
      </c>
      <c r="C2005" t="s">
        <v>51</v>
      </c>
      <c r="D2005">
        <v>1573</v>
      </c>
      <c r="E2005" s="12">
        <v>39365</v>
      </c>
      <c r="F2005" s="72">
        <f t="shared" si="324"/>
        <v>2007</v>
      </c>
      <c r="G2005" s="70">
        <f t="shared" si="325"/>
        <v>5432.3013350286074</v>
      </c>
      <c r="H2005" s="70" t="e" cm="1">
        <f t="array" ref="H2005">INDEX(magic_bricks_appreciation_pivot!$A$13:$K$20,MATCH(C2005,magic_bricks_appreciation_pivot!$A$13:$A$20,0),1+MATCH(F2005,INDEX(magic_bricks_appreciation_pivot!$B$13:$K$13,0),0))</f>
        <v>#N/A</v>
      </c>
      <c r="I2005" s="70"/>
      <c r="J2005">
        <v>177</v>
      </c>
      <c r="K2005">
        <v>2</v>
      </c>
      <c r="L2005">
        <v>1</v>
      </c>
      <c r="M2005">
        <v>4</v>
      </c>
      <c r="N2005" t="s">
        <v>168</v>
      </c>
      <c r="O2005" t="s">
        <v>161</v>
      </c>
      <c r="P2005" s="12">
        <v>27320</v>
      </c>
      <c r="Q2005" t="s">
        <v>169</v>
      </c>
      <c r="R2005" t="s">
        <v>165</v>
      </c>
      <c r="S2005" t="s">
        <v>178</v>
      </c>
      <c r="T2005" t="s">
        <v>166</v>
      </c>
      <c r="U2005">
        <v>3.1</v>
      </c>
      <c r="V2005">
        <v>2.7</v>
      </c>
      <c r="W2005">
        <v>3.2</v>
      </c>
      <c r="X2005">
        <v>2.95</v>
      </c>
      <c r="Y2005">
        <v>290530</v>
      </c>
      <c r="Z2005">
        <v>59815</v>
      </c>
      <c r="AA2005">
        <v>8545010</v>
      </c>
    </row>
    <row r="2006" spans="1:27" hidden="1">
      <c r="A2006" t="s">
        <v>2195</v>
      </c>
      <c r="B2006" t="s">
        <v>175</v>
      </c>
      <c r="C2006" t="s">
        <v>34</v>
      </c>
      <c r="D2006">
        <v>723</v>
      </c>
      <c r="E2006" s="12">
        <v>39457</v>
      </c>
      <c r="F2006" s="72">
        <f t="shared" si="324"/>
        <v>2008</v>
      </c>
      <c r="G2006" s="70">
        <f t="shared" si="325"/>
        <v>12068.672199170125</v>
      </c>
      <c r="H2006" s="70" t="e" cm="1">
        <f t="array" ref="H2006">INDEX(magic_bricks_appreciation_pivot!$A$13:$K$20,MATCH(C2006,magic_bricks_appreciation_pivot!$A$13:$A$20,0),1+MATCH(F2006,INDEX(magic_bricks_appreciation_pivot!$B$13:$K$13,0),0))</f>
        <v>#N/A</v>
      </c>
      <c r="I2006" s="70"/>
      <c r="J2006">
        <v>129</v>
      </c>
      <c r="K2006">
        <v>1</v>
      </c>
      <c r="L2006">
        <v>1</v>
      </c>
      <c r="M2006">
        <v>2</v>
      </c>
      <c r="N2006" t="s">
        <v>193</v>
      </c>
      <c r="O2006" t="s">
        <v>155</v>
      </c>
      <c r="P2006" s="12">
        <v>36902</v>
      </c>
      <c r="Q2006" t="s">
        <v>194</v>
      </c>
      <c r="R2006" t="s">
        <v>165</v>
      </c>
      <c r="S2006" t="s">
        <v>158</v>
      </c>
      <c r="T2006" t="s">
        <v>182</v>
      </c>
      <c r="U2006">
        <v>4.0999999999999996</v>
      </c>
      <c r="V2006">
        <v>4.9000000000000004</v>
      </c>
      <c r="W2006">
        <v>2.2000000000000002</v>
      </c>
      <c r="X2006">
        <v>3.85</v>
      </c>
      <c r="Y2006">
        <v>261770</v>
      </c>
      <c r="Z2006">
        <v>130885</v>
      </c>
      <c r="AA2006">
        <v>8725650</v>
      </c>
    </row>
    <row r="2007" spans="1:27" hidden="1">
      <c r="A2007" t="s">
        <v>2196</v>
      </c>
      <c r="B2007" t="s">
        <v>175</v>
      </c>
      <c r="C2007" t="s">
        <v>34</v>
      </c>
      <c r="D2007">
        <v>1148</v>
      </c>
      <c r="E2007" s="12">
        <v>40067</v>
      </c>
      <c r="F2007" s="72">
        <f t="shared" si="324"/>
        <v>2009</v>
      </c>
      <c r="G2007" s="70">
        <f t="shared" si="325"/>
        <v>9091.5592334494777</v>
      </c>
      <c r="H2007" s="70" t="e" cm="1">
        <f t="array" ref="H2007">INDEX(magic_bricks_appreciation_pivot!$A$13:$K$20,MATCH(C2007,magic_bricks_appreciation_pivot!$A$13:$A$20,0),1+MATCH(F2007,INDEX(magic_bricks_appreciation_pivot!$B$13:$K$13,0),0))</f>
        <v>#N/A</v>
      </c>
      <c r="I2007" s="70"/>
      <c r="J2007">
        <v>175</v>
      </c>
      <c r="K2007">
        <v>1</v>
      </c>
      <c r="L2007">
        <v>1</v>
      </c>
      <c r="M2007">
        <v>3</v>
      </c>
      <c r="N2007" t="s">
        <v>168</v>
      </c>
      <c r="O2007" t="s">
        <v>161</v>
      </c>
      <c r="P2007" s="12">
        <v>32402</v>
      </c>
      <c r="Q2007" t="s">
        <v>169</v>
      </c>
      <c r="R2007" t="s">
        <v>157</v>
      </c>
      <c r="S2007" t="s">
        <v>162</v>
      </c>
      <c r="T2007" t="s">
        <v>182</v>
      </c>
      <c r="U2007">
        <v>3.4</v>
      </c>
      <c r="V2007">
        <v>2.6</v>
      </c>
      <c r="W2007">
        <v>3.2</v>
      </c>
      <c r="X2007">
        <v>3.02</v>
      </c>
      <c r="Y2007">
        <v>313113</v>
      </c>
      <c r="Z2007">
        <v>41748</v>
      </c>
      <c r="AA2007">
        <v>10437110</v>
      </c>
    </row>
    <row r="2008" spans="1:27">
      <c r="A2008" t="s">
        <v>2197</v>
      </c>
      <c r="B2008" t="s">
        <v>201</v>
      </c>
      <c r="C2008" t="s">
        <v>201</v>
      </c>
      <c r="D2008">
        <v>1513</v>
      </c>
      <c r="E2008" s="12">
        <v>40901</v>
      </c>
      <c r="F2008" s="72">
        <f t="shared" si="324"/>
        <v>2011</v>
      </c>
      <c r="G2008" s="70">
        <f t="shared" si="325"/>
        <v>6283.7541308658292</v>
      </c>
      <c r="H2008" s="70" cm="1">
        <f t="array" ref="H2008">INDEX(magic_bricks_appreciation_pivot!$A$13:$K$20,MATCH(C2008,magic_bricks_appreciation_pivot!$A$13:$A$20,0),1+MATCH(F2008,INDEX(magic_bricks_appreciation_pivot!$B$13:$K$13,0),0))</f>
        <v>0.57884713052310821</v>
      </c>
      <c r="I2008" s="70">
        <f t="shared" ref="I2008:I2013" si="331">G2008+G2008*H2008</f>
        <v>9921.0871784302417</v>
      </c>
      <c r="J2008">
        <v>84</v>
      </c>
      <c r="K2008">
        <v>2</v>
      </c>
      <c r="L2008">
        <v>1</v>
      </c>
      <c r="M2008">
        <v>4</v>
      </c>
      <c r="N2008" t="s">
        <v>176</v>
      </c>
      <c r="O2008" t="s">
        <v>161</v>
      </c>
      <c r="P2008" s="12">
        <v>32506</v>
      </c>
      <c r="Q2008" t="s">
        <v>169</v>
      </c>
      <c r="R2008" t="s">
        <v>170</v>
      </c>
      <c r="S2008" t="s">
        <v>162</v>
      </c>
      <c r="T2008" t="s">
        <v>166</v>
      </c>
      <c r="U2008">
        <v>2</v>
      </c>
      <c r="V2008">
        <v>2.9</v>
      </c>
      <c r="W2008">
        <v>4</v>
      </c>
      <c r="X2008">
        <v>3.07</v>
      </c>
      <c r="Y2008">
        <v>418322</v>
      </c>
      <c r="Z2008">
        <v>171132</v>
      </c>
      <c r="AA2008">
        <v>9507320</v>
      </c>
    </row>
    <row r="2009" spans="1:27">
      <c r="A2009" t="s">
        <v>2198</v>
      </c>
      <c r="B2009" t="s">
        <v>175</v>
      </c>
      <c r="C2009" t="s">
        <v>34</v>
      </c>
      <c r="D2009">
        <v>951</v>
      </c>
      <c r="E2009" s="12">
        <v>40295</v>
      </c>
      <c r="F2009" s="72">
        <f t="shared" si="324"/>
        <v>2010</v>
      </c>
      <c r="G2009" s="70">
        <f t="shared" si="325"/>
        <v>8267.9284963196642</v>
      </c>
      <c r="H2009" s="70" cm="1">
        <f t="array" ref="H2009">INDEX(magic_bricks_appreciation_pivot!$A$13:$K$20,MATCH(C2009,magic_bricks_appreciation_pivot!$A$13:$A$20,0),1+MATCH(F2009,INDEX(magic_bricks_appreciation_pivot!$B$13:$K$13,0),0))</f>
        <v>0.46848170778869208</v>
      </c>
      <c r="I2009" s="70">
        <f t="shared" si="331"/>
        <v>12141.301758150294</v>
      </c>
      <c r="J2009">
        <v>149</v>
      </c>
      <c r="K2009">
        <v>1</v>
      </c>
      <c r="L2009">
        <v>1</v>
      </c>
      <c r="M2009">
        <v>3</v>
      </c>
      <c r="N2009" t="s">
        <v>193</v>
      </c>
      <c r="O2009" t="s">
        <v>161</v>
      </c>
      <c r="P2009" s="12">
        <v>30075</v>
      </c>
      <c r="Q2009" t="s">
        <v>194</v>
      </c>
      <c r="R2009" t="s">
        <v>170</v>
      </c>
      <c r="S2009" t="s">
        <v>158</v>
      </c>
      <c r="T2009" t="s">
        <v>166</v>
      </c>
      <c r="U2009">
        <v>2.2999999999999998</v>
      </c>
      <c r="V2009">
        <v>4.0999999999999996</v>
      </c>
      <c r="W2009">
        <v>4.8</v>
      </c>
      <c r="X2009">
        <v>3.77</v>
      </c>
      <c r="Y2009">
        <v>251610</v>
      </c>
      <c r="Z2009">
        <v>31451</v>
      </c>
      <c r="AA2009">
        <v>7862800</v>
      </c>
    </row>
    <row r="2010" spans="1:27">
      <c r="A2010" t="s">
        <v>2199</v>
      </c>
      <c r="B2010" t="s">
        <v>201</v>
      </c>
      <c r="C2010" t="s">
        <v>201</v>
      </c>
      <c r="D2010">
        <v>2449</v>
      </c>
      <c r="E2010" s="12">
        <v>40484</v>
      </c>
      <c r="F2010" s="72">
        <f t="shared" si="324"/>
        <v>2010</v>
      </c>
      <c r="G2010" s="70">
        <f t="shared" si="325"/>
        <v>4934.3732135565533</v>
      </c>
      <c r="H2010" s="70" cm="1">
        <f t="array" ref="H2010">INDEX(magic_bricks_appreciation_pivot!$A$13:$K$20,MATCH(C2010,magic_bricks_appreciation_pivot!$A$13:$A$20,0),1+MATCH(F2010,INDEX(magic_bricks_appreciation_pivot!$B$13:$K$13,0),0))</f>
        <v>0.62790190260080292</v>
      </c>
      <c r="I2010" s="70">
        <f t="shared" si="331"/>
        <v>8032.6755424911516</v>
      </c>
      <c r="J2010">
        <v>190</v>
      </c>
      <c r="K2010">
        <v>4</v>
      </c>
      <c r="L2010">
        <v>2</v>
      </c>
      <c r="M2010">
        <v>6</v>
      </c>
      <c r="N2010" t="s">
        <v>176</v>
      </c>
      <c r="O2010" t="s">
        <v>161</v>
      </c>
      <c r="P2010" s="12">
        <v>31359</v>
      </c>
      <c r="Q2010" t="s">
        <v>169</v>
      </c>
      <c r="R2010" t="s">
        <v>170</v>
      </c>
      <c r="S2010" t="s">
        <v>162</v>
      </c>
      <c r="T2010" t="s">
        <v>163</v>
      </c>
      <c r="U2010">
        <v>3.4</v>
      </c>
      <c r="V2010">
        <v>2.5</v>
      </c>
      <c r="W2010">
        <v>2.9</v>
      </c>
      <c r="X2010">
        <v>2.93</v>
      </c>
      <c r="Y2010">
        <v>543793</v>
      </c>
      <c r="Z2010">
        <v>205433</v>
      </c>
      <c r="AA2010">
        <v>12084280</v>
      </c>
    </row>
    <row r="2011" spans="1:27">
      <c r="A2011" t="s">
        <v>2200</v>
      </c>
      <c r="B2011" t="s">
        <v>204</v>
      </c>
      <c r="C2011" t="s">
        <v>75</v>
      </c>
      <c r="D2011">
        <v>1597</v>
      </c>
      <c r="E2011" s="12">
        <v>41373</v>
      </c>
      <c r="F2011" s="72">
        <f t="shared" si="324"/>
        <v>2013</v>
      </c>
      <c r="G2011" s="70">
        <f t="shared" si="325"/>
        <v>7870.6574827802133</v>
      </c>
      <c r="H2011" s="70" cm="1">
        <f t="array" ref="H2011">INDEX(magic_bricks_appreciation_pivot!$A$13:$K$20,MATCH(C2011,magic_bricks_appreciation_pivot!$A$13:$A$20,0),1+MATCH(F2011,INDEX(magic_bricks_appreciation_pivot!$B$13:$K$13,0),0))</f>
        <v>0.18373644522676402</v>
      </c>
      <c r="I2011" s="70">
        <f t="shared" si="331"/>
        <v>9316.7841102636812</v>
      </c>
      <c r="J2011">
        <v>62</v>
      </c>
      <c r="K2011">
        <v>1</v>
      </c>
      <c r="L2011">
        <v>1</v>
      </c>
      <c r="M2011">
        <v>4</v>
      </c>
      <c r="N2011" t="s">
        <v>193</v>
      </c>
      <c r="O2011" t="s">
        <v>155</v>
      </c>
      <c r="P2011" s="12">
        <v>30788</v>
      </c>
      <c r="Q2011" t="s">
        <v>169</v>
      </c>
      <c r="R2011" t="s">
        <v>165</v>
      </c>
      <c r="S2011" t="s">
        <v>158</v>
      </c>
      <c r="T2011" t="s">
        <v>163</v>
      </c>
      <c r="U2011">
        <v>2.9</v>
      </c>
      <c r="V2011">
        <v>4.8</v>
      </c>
      <c r="W2011">
        <v>2.7</v>
      </c>
      <c r="X2011">
        <v>3.2850000000000001</v>
      </c>
      <c r="Y2011">
        <v>427361</v>
      </c>
      <c r="Z2011">
        <v>75417</v>
      </c>
      <c r="AA2011">
        <v>12569440</v>
      </c>
    </row>
    <row r="2012" spans="1:27">
      <c r="A2012" t="s">
        <v>2201</v>
      </c>
      <c r="B2012" t="s">
        <v>23</v>
      </c>
      <c r="C2012" t="s">
        <v>23</v>
      </c>
      <c r="D2012">
        <v>1058</v>
      </c>
      <c r="E2012" s="12">
        <v>40567</v>
      </c>
      <c r="F2012" s="72">
        <f t="shared" si="324"/>
        <v>2011</v>
      </c>
      <c r="G2012" s="70">
        <f t="shared" si="325"/>
        <v>6635.869565217391</v>
      </c>
      <c r="H2012" s="70" cm="1">
        <f t="array" ref="H2012">INDEX(magic_bricks_appreciation_pivot!$A$13:$K$20,MATCH(C2012,magic_bricks_appreciation_pivot!$A$13:$A$20,0),1+MATCH(F2012,INDEX(magic_bricks_appreciation_pivot!$B$13:$K$13,0),0))</f>
        <v>0.30621792098525186</v>
      </c>
      <c r="I2012" s="70">
        <f t="shared" si="331"/>
        <v>8667.8917474075679</v>
      </c>
      <c r="J2012">
        <v>200</v>
      </c>
      <c r="K2012">
        <v>1</v>
      </c>
      <c r="L2012">
        <v>1</v>
      </c>
      <c r="M2012">
        <v>3</v>
      </c>
      <c r="N2012" t="s">
        <v>176</v>
      </c>
      <c r="O2012" t="s">
        <v>161</v>
      </c>
      <c r="P2012" s="12">
        <v>32902</v>
      </c>
      <c r="Q2012" t="s">
        <v>156</v>
      </c>
      <c r="R2012" t="s">
        <v>157</v>
      </c>
      <c r="S2012" t="s">
        <v>178</v>
      </c>
      <c r="T2012" t="s">
        <v>173</v>
      </c>
      <c r="U2012">
        <v>4.0999999999999996</v>
      </c>
      <c r="V2012">
        <v>3.3</v>
      </c>
      <c r="W2012">
        <v>3.8</v>
      </c>
      <c r="X2012">
        <v>3.74</v>
      </c>
      <c r="Y2012">
        <v>301892</v>
      </c>
      <c r="Z2012">
        <v>70208</v>
      </c>
      <c r="AA2012">
        <v>7020750</v>
      </c>
    </row>
    <row r="2013" spans="1:27">
      <c r="A2013" t="s">
        <v>2202</v>
      </c>
      <c r="B2013" t="s">
        <v>23</v>
      </c>
      <c r="C2013" t="s">
        <v>23</v>
      </c>
      <c r="D2013">
        <v>1438</v>
      </c>
      <c r="E2013" s="12">
        <v>40372</v>
      </c>
      <c r="F2013" s="72">
        <f t="shared" si="324"/>
        <v>2010</v>
      </c>
      <c r="G2013" s="70">
        <f t="shared" si="325"/>
        <v>4523.9916550764947</v>
      </c>
      <c r="H2013" s="70" cm="1">
        <f t="array" ref="H2013">INDEX(magic_bricks_appreciation_pivot!$A$13:$K$20,MATCH(C2013,magic_bricks_appreciation_pivot!$A$13:$A$20,0),1+MATCH(F2013,INDEX(magic_bricks_appreciation_pivot!$B$13:$K$13,0),0))</f>
        <v>0.49881786187527283</v>
      </c>
      <c r="I2013" s="70">
        <f t="shared" si="331"/>
        <v>6780.6394996033287</v>
      </c>
      <c r="J2013">
        <v>34</v>
      </c>
      <c r="K2013">
        <v>2</v>
      </c>
      <c r="L2013">
        <v>2</v>
      </c>
      <c r="M2013">
        <v>4</v>
      </c>
      <c r="N2013" t="s">
        <v>176</v>
      </c>
      <c r="O2013" t="s">
        <v>155</v>
      </c>
      <c r="P2013" s="12">
        <v>27962</v>
      </c>
      <c r="Q2013" t="s">
        <v>194</v>
      </c>
      <c r="R2013" t="s">
        <v>177</v>
      </c>
      <c r="S2013" t="s">
        <v>162</v>
      </c>
      <c r="T2013" t="s">
        <v>159</v>
      </c>
      <c r="U2013">
        <v>4</v>
      </c>
      <c r="V2013">
        <v>3.1</v>
      </c>
      <c r="W2013">
        <v>4.2</v>
      </c>
      <c r="X2013">
        <v>3.81</v>
      </c>
      <c r="Y2013">
        <v>195165</v>
      </c>
      <c r="Z2013">
        <v>162638</v>
      </c>
      <c r="AA2013">
        <v>6505500</v>
      </c>
    </row>
    <row r="2014" spans="1:27" hidden="1">
      <c r="A2014" t="s">
        <v>2203</v>
      </c>
      <c r="B2014" t="s">
        <v>23</v>
      </c>
      <c r="C2014" t="s">
        <v>23</v>
      </c>
      <c r="D2014">
        <v>1616</v>
      </c>
      <c r="E2014" s="12">
        <v>40145</v>
      </c>
      <c r="F2014" s="72">
        <f t="shared" si="324"/>
        <v>2009</v>
      </c>
      <c r="G2014" s="70">
        <f t="shared" si="325"/>
        <v>3607.2091584158416</v>
      </c>
      <c r="H2014" s="70" t="e" cm="1">
        <f t="array" ref="H2014">INDEX(magic_bricks_appreciation_pivot!$A$13:$K$20,MATCH(C2014,magic_bricks_appreciation_pivot!$A$13:$A$20,0),1+MATCH(F2014,INDEX(magic_bricks_appreciation_pivot!$B$13:$K$13,0),0))</f>
        <v>#N/A</v>
      </c>
      <c r="I2014" s="70"/>
      <c r="J2014">
        <v>116</v>
      </c>
      <c r="K2014">
        <v>2</v>
      </c>
      <c r="L2014">
        <v>2</v>
      </c>
      <c r="M2014">
        <v>4</v>
      </c>
      <c r="N2014" t="s">
        <v>193</v>
      </c>
      <c r="O2014" t="s">
        <v>161</v>
      </c>
      <c r="P2014" s="12">
        <v>31750</v>
      </c>
      <c r="Q2014" t="s">
        <v>194</v>
      </c>
      <c r="R2014" t="s">
        <v>177</v>
      </c>
      <c r="S2014" t="s">
        <v>158</v>
      </c>
      <c r="T2014" t="s">
        <v>159</v>
      </c>
      <c r="U2014">
        <v>3.4</v>
      </c>
      <c r="V2014">
        <v>3.3</v>
      </c>
      <c r="W2014">
        <v>4.2</v>
      </c>
      <c r="X2014">
        <v>3.69</v>
      </c>
      <c r="Y2014">
        <v>291463</v>
      </c>
      <c r="Z2014">
        <v>116585</v>
      </c>
      <c r="AA2014">
        <v>5829250</v>
      </c>
    </row>
    <row r="2015" spans="1:27" hidden="1">
      <c r="A2015" t="s">
        <v>2204</v>
      </c>
      <c r="B2015" t="s">
        <v>56</v>
      </c>
      <c r="C2015" t="s">
        <v>56</v>
      </c>
      <c r="D2015">
        <v>632</v>
      </c>
      <c r="E2015" s="12">
        <v>39738</v>
      </c>
      <c r="F2015" s="72">
        <f t="shared" si="324"/>
        <v>2008</v>
      </c>
      <c r="G2015" s="70">
        <f t="shared" si="325"/>
        <v>18543.860759493669</v>
      </c>
      <c r="H2015" s="70" t="e" cm="1">
        <f t="array" ref="H2015">INDEX(magic_bricks_appreciation_pivot!$A$13:$K$20,MATCH(C2015,magic_bricks_appreciation_pivot!$A$13:$A$20,0),1+MATCH(F2015,INDEX(magic_bricks_appreciation_pivot!$B$13:$K$13,0),0))</f>
        <v>#N/A</v>
      </c>
      <c r="I2015" s="70"/>
      <c r="J2015">
        <v>99</v>
      </c>
      <c r="K2015">
        <v>1</v>
      </c>
      <c r="L2015">
        <v>1</v>
      </c>
      <c r="M2015">
        <v>2</v>
      </c>
      <c r="N2015" t="s">
        <v>154</v>
      </c>
      <c r="O2015" t="s">
        <v>155</v>
      </c>
      <c r="P2015" s="12">
        <v>29518</v>
      </c>
      <c r="Q2015" t="s">
        <v>156</v>
      </c>
      <c r="R2015" t="s">
        <v>157</v>
      </c>
      <c r="S2015" t="s">
        <v>162</v>
      </c>
      <c r="T2015" t="s">
        <v>182</v>
      </c>
      <c r="U2015">
        <v>4.5999999999999996</v>
      </c>
      <c r="V2015">
        <v>2.6</v>
      </c>
      <c r="W2015">
        <v>4.0999999999999996</v>
      </c>
      <c r="X2015">
        <v>3.95</v>
      </c>
      <c r="Y2015">
        <v>410190</v>
      </c>
      <c r="Z2015">
        <v>164076</v>
      </c>
      <c r="AA2015">
        <v>11719720</v>
      </c>
    </row>
    <row r="2016" spans="1:27" hidden="1">
      <c r="A2016" t="s">
        <v>2205</v>
      </c>
      <c r="B2016" t="s">
        <v>175</v>
      </c>
      <c r="C2016" t="s">
        <v>34</v>
      </c>
      <c r="D2016">
        <v>953</v>
      </c>
      <c r="E2016" s="12">
        <v>39887</v>
      </c>
      <c r="F2016" s="72">
        <f t="shared" si="324"/>
        <v>2009</v>
      </c>
      <c r="G2016" s="70">
        <f t="shared" si="325"/>
        <v>9235.1521511017836</v>
      </c>
      <c r="H2016" s="70" t="e" cm="1">
        <f t="array" ref="H2016">INDEX(magic_bricks_appreciation_pivot!$A$13:$K$20,MATCH(C2016,magic_bricks_appreciation_pivot!$A$13:$A$20,0),1+MATCH(F2016,INDEX(magic_bricks_appreciation_pivot!$B$13:$K$13,0),0))</f>
        <v>#N/A</v>
      </c>
      <c r="I2016" s="70"/>
      <c r="J2016">
        <v>32</v>
      </c>
      <c r="K2016">
        <v>1</v>
      </c>
      <c r="L2016">
        <v>1</v>
      </c>
      <c r="M2016">
        <v>3</v>
      </c>
      <c r="N2016" t="s">
        <v>184</v>
      </c>
      <c r="O2016" t="s">
        <v>161</v>
      </c>
      <c r="P2016" s="12">
        <v>33317</v>
      </c>
      <c r="Q2016" t="s">
        <v>194</v>
      </c>
      <c r="R2016" t="s">
        <v>170</v>
      </c>
      <c r="S2016" t="s">
        <v>162</v>
      </c>
      <c r="T2016" t="s">
        <v>166</v>
      </c>
      <c r="U2016">
        <v>2.2999999999999998</v>
      </c>
      <c r="V2016">
        <v>3.9</v>
      </c>
      <c r="W2016">
        <v>3.1</v>
      </c>
      <c r="X2016">
        <v>3.18</v>
      </c>
      <c r="Y2016">
        <v>290436</v>
      </c>
      <c r="Z2016">
        <v>52807</v>
      </c>
      <c r="AA2016">
        <v>8801100</v>
      </c>
    </row>
    <row r="2017" spans="1:27">
      <c r="A2017" t="s">
        <v>2206</v>
      </c>
      <c r="B2017" t="s">
        <v>201</v>
      </c>
      <c r="C2017" t="s">
        <v>201</v>
      </c>
      <c r="D2017">
        <v>1714</v>
      </c>
      <c r="E2017" s="12">
        <v>40524</v>
      </c>
      <c r="F2017" s="72">
        <f t="shared" si="324"/>
        <v>2010</v>
      </c>
      <c r="G2017" s="70">
        <f t="shared" si="325"/>
        <v>5525.2858809801637</v>
      </c>
      <c r="H2017" s="70" cm="1">
        <f t="array" ref="H2017">INDEX(magic_bricks_appreciation_pivot!$A$13:$K$20,MATCH(C2017,magic_bricks_appreciation_pivot!$A$13:$A$20,0),1+MATCH(F2017,INDEX(magic_bricks_appreciation_pivot!$B$13:$K$13,0),0))</f>
        <v>0.62790190260080292</v>
      </c>
      <c r="I2017" s="70">
        <f t="shared" ref="I2017:I2021" si="332">G2017+G2017*H2017</f>
        <v>8994.6233980609613</v>
      </c>
      <c r="J2017">
        <v>128</v>
      </c>
      <c r="K2017">
        <v>2</v>
      </c>
      <c r="L2017">
        <v>1</v>
      </c>
      <c r="M2017">
        <v>4</v>
      </c>
      <c r="N2017" t="s">
        <v>154</v>
      </c>
      <c r="O2017" t="s">
        <v>161</v>
      </c>
      <c r="P2017" s="12">
        <v>37969</v>
      </c>
      <c r="Q2017" t="s">
        <v>194</v>
      </c>
      <c r="R2017" t="s">
        <v>177</v>
      </c>
      <c r="S2017" t="s">
        <v>158</v>
      </c>
      <c r="T2017" t="s">
        <v>166</v>
      </c>
      <c r="U2017">
        <v>2.6</v>
      </c>
      <c r="V2017">
        <v>3.7</v>
      </c>
      <c r="W2017">
        <v>4.5</v>
      </c>
      <c r="X2017">
        <v>3.69</v>
      </c>
      <c r="Y2017">
        <v>284110</v>
      </c>
      <c r="Z2017">
        <v>75763</v>
      </c>
      <c r="AA2017">
        <v>9470340</v>
      </c>
    </row>
    <row r="2018" spans="1:27">
      <c r="A2018" t="s">
        <v>2207</v>
      </c>
      <c r="B2018" t="s">
        <v>201</v>
      </c>
      <c r="C2018" t="s">
        <v>201</v>
      </c>
      <c r="D2018">
        <v>1334</v>
      </c>
      <c r="E2018" s="12">
        <v>40715</v>
      </c>
      <c r="F2018" s="72">
        <f t="shared" si="324"/>
        <v>2011</v>
      </c>
      <c r="G2018" s="70">
        <f t="shared" si="325"/>
        <v>8855.8620689655181</v>
      </c>
      <c r="H2018" s="70" cm="1">
        <f t="array" ref="H2018">INDEX(magic_bricks_appreciation_pivot!$A$13:$K$20,MATCH(C2018,magic_bricks_appreciation_pivot!$A$13:$A$20,0),1+MATCH(F2018,INDEX(magic_bricks_appreciation_pivot!$B$13:$K$13,0),0))</f>
        <v>0.57884713052310821</v>
      </c>
      <c r="I2018" s="70">
        <f t="shared" si="332"/>
        <v>13982.052415894645</v>
      </c>
      <c r="J2018">
        <v>99</v>
      </c>
      <c r="K2018">
        <v>2</v>
      </c>
      <c r="L2018">
        <v>1</v>
      </c>
      <c r="M2018">
        <v>4</v>
      </c>
      <c r="N2018" t="s">
        <v>176</v>
      </c>
      <c r="O2018" t="s">
        <v>161</v>
      </c>
      <c r="P2018" s="12">
        <v>34875</v>
      </c>
      <c r="Q2018" t="s">
        <v>156</v>
      </c>
      <c r="R2018" t="s">
        <v>157</v>
      </c>
      <c r="S2018" t="s">
        <v>158</v>
      </c>
      <c r="T2018" t="s">
        <v>166</v>
      </c>
      <c r="U2018">
        <v>2.5</v>
      </c>
      <c r="V2018">
        <v>2.1</v>
      </c>
      <c r="W2018">
        <v>3.1</v>
      </c>
      <c r="X2018">
        <v>2.62</v>
      </c>
      <c r="Y2018">
        <v>472549</v>
      </c>
      <c r="Z2018">
        <v>129951</v>
      </c>
      <c r="AA2018">
        <v>11813720</v>
      </c>
    </row>
    <row r="2019" spans="1:27">
      <c r="A2019" t="s">
        <v>2208</v>
      </c>
      <c r="B2019" t="s">
        <v>39</v>
      </c>
      <c r="C2019" t="s">
        <v>39</v>
      </c>
      <c r="D2019">
        <v>1770</v>
      </c>
      <c r="E2019" s="12">
        <v>42024</v>
      </c>
      <c r="F2019" s="72">
        <f t="shared" si="324"/>
        <v>2015</v>
      </c>
      <c r="G2019" s="70">
        <f t="shared" si="325"/>
        <v>11211.790960451977</v>
      </c>
      <c r="H2019" s="70" cm="1">
        <f t="array" ref="H2019">INDEX(magic_bricks_appreciation_pivot!$A$13:$K$20,MATCH(C2019,magic_bricks_appreciation_pivot!$A$13:$A$20,0),1+MATCH(F2019,INDEX(magic_bricks_appreciation_pivot!$B$13:$K$13,0),0))</f>
        <v>-7.033979394290038E-2</v>
      </c>
      <c r="I2019" s="70">
        <f t="shared" si="332"/>
        <v>10423.155894562911</v>
      </c>
      <c r="J2019">
        <v>49</v>
      </c>
      <c r="K2019">
        <v>1</v>
      </c>
      <c r="L2019">
        <v>1</v>
      </c>
      <c r="M2019">
        <v>4</v>
      </c>
      <c r="N2019" t="s">
        <v>168</v>
      </c>
      <c r="O2019" t="s">
        <v>161</v>
      </c>
      <c r="P2019" s="12">
        <v>32534</v>
      </c>
      <c r="Q2019" t="s">
        <v>156</v>
      </c>
      <c r="R2019" t="s">
        <v>177</v>
      </c>
      <c r="S2019" t="s">
        <v>158</v>
      </c>
      <c r="T2019" t="s">
        <v>182</v>
      </c>
      <c r="U2019">
        <v>2.2999999999999998</v>
      </c>
      <c r="V2019">
        <v>3.6</v>
      </c>
      <c r="W2019">
        <v>4.7</v>
      </c>
      <c r="X2019">
        <v>3.585</v>
      </c>
      <c r="Y2019">
        <v>575501</v>
      </c>
      <c r="Z2019">
        <v>377053</v>
      </c>
      <c r="AA2019">
        <v>19844870</v>
      </c>
    </row>
    <row r="2020" spans="1:27">
      <c r="A2020" t="s">
        <v>2209</v>
      </c>
      <c r="B2020" t="s">
        <v>23</v>
      </c>
      <c r="C2020" t="s">
        <v>23</v>
      </c>
      <c r="D2020">
        <v>1098</v>
      </c>
      <c r="E2020" s="12">
        <v>40717</v>
      </c>
      <c r="F2020" s="72">
        <f t="shared" si="324"/>
        <v>2011</v>
      </c>
      <c r="G2020" s="70">
        <f t="shared" si="325"/>
        <v>5887.978142076503</v>
      </c>
      <c r="H2020" s="70" cm="1">
        <f t="array" ref="H2020">INDEX(magic_bricks_appreciation_pivot!$A$13:$K$20,MATCH(C2020,magic_bricks_appreciation_pivot!$A$13:$A$20,0),1+MATCH(F2020,INDEX(magic_bricks_appreciation_pivot!$B$13:$K$13,0),0))</f>
        <v>0.30621792098525186</v>
      </c>
      <c r="I2020" s="70">
        <f t="shared" si="332"/>
        <v>7690.9825675497759</v>
      </c>
      <c r="J2020">
        <v>41</v>
      </c>
      <c r="K2020">
        <v>1</v>
      </c>
      <c r="L2020">
        <v>1</v>
      </c>
      <c r="M2020">
        <v>3</v>
      </c>
      <c r="N2020" t="s">
        <v>154</v>
      </c>
      <c r="O2020" t="s">
        <v>155</v>
      </c>
      <c r="P2020" s="12">
        <v>31957</v>
      </c>
      <c r="Q2020" t="s">
        <v>194</v>
      </c>
      <c r="R2020" t="s">
        <v>165</v>
      </c>
      <c r="S2020" t="s">
        <v>162</v>
      </c>
      <c r="T2020" t="s">
        <v>173</v>
      </c>
      <c r="U2020">
        <v>3.8</v>
      </c>
      <c r="V2020">
        <v>2</v>
      </c>
      <c r="W2020">
        <v>4.5999999999999996</v>
      </c>
      <c r="X2020">
        <v>3.58</v>
      </c>
      <c r="Y2020">
        <v>310320</v>
      </c>
      <c r="Z2020">
        <v>129300</v>
      </c>
      <c r="AA2020">
        <v>6465000</v>
      </c>
    </row>
    <row r="2021" spans="1:27">
      <c r="A2021" t="s">
        <v>2210</v>
      </c>
      <c r="B2021" t="s">
        <v>175</v>
      </c>
      <c r="C2021" t="s">
        <v>34</v>
      </c>
      <c r="D2021">
        <v>1010</v>
      </c>
      <c r="E2021" s="12">
        <v>40309</v>
      </c>
      <c r="F2021" s="72">
        <f t="shared" si="324"/>
        <v>2010</v>
      </c>
      <c r="G2021" s="70">
        <f t="shared" si="325"/>
        <v>9116.1881188118805</v>
      </c>
      <c r="H2021" s="70" cm="1">
        <f t="array" ref="H2021">INDEX(magic_bricks_appreciation_pivot!$A$13:$K$20,MATCH(C2021,magic_bricks_appreciation_pivot!$A$13:$A$20,0),1+MATCH(F2021,INDEX(magic_bricks_appreciation_pivot!$B$13:$K$13,0),0))</f>
        <v>0.46848170778869208</v>
      </c>
      <c r="I2021" s="70">
        <f t="shared" si="332"/>
        <v>13386.955497235855</v>
      </c>
      <c r="J2021">
        <v>125</v>
      </c>
      <c r="K2021">
        <v>1</v>
      </c>
      <c r="L2021">
        <v>1</v>
      </c>
      <c r="M2021">
        <v>3</v>
      </c>
      <c r="N2021" t="s">
        <v>168</v>
      </c>
      <c r="O2021" t="s">
        <v>161</v>
      </c>
      <c r="P2021" s="12">
        <v>35564</v>
      </c>
      <c r="Q2021" t="s">
        <v>194</v>
      </c>
      <c r="R2021" t="s">
        <v>165</v>
      </c>
      <c r="S2021" t="s">
        <v>162</v>
      </c>
      <c r="T2021" t="s">
        <v>182</v>
      </c>
      <c r="U2021">
        <v>3.3</v>
      </c>
      <c r="V2021">
        <v>4.9000000000000004</v>
      </c>
      <c r="W2021">
        <v>3.5</v>
      </c>
      <c r="X2021">
        <v>4</v>
      </c>
      <c r="Y2021">
        <v>239391</v>
      </c>
      <c r="Z2021">
        <v>147318</v>
      </c>
      <c r="AA2021">
        <v>9207350</v>
      </c>
    </row>
    <row r="2022" spans="1:27" hidden="1">
      <c r="A2022" t="s">
        <v>2211</v>
      </c>
      <c r="B2022" t="s">
        <v>23</v>
      </c>
      <c r="C2022" t="s">
        <v>23</v>
      </c>
      <c r="D2022">
        <v>1195</v>
      </c>
      <c r="E2022" s="12">
        <v>40024</v>
      </c>
      <c r="F2022" s="72">
        <f t="shared" si="324"/>
        <v>2009</v>
      </c>
      <c r="G2022" s="70">
        <f t="shared" si="325"/>
        <v>9033.8912133891208</v>
      </c>
      <c r="H2022" s="70" t="e" cm="1">
        <f t="array" ref="H2022">INDEX(magic_bricks_appreciation_pivot!$A$13:$K$20,MATCH(C2022,magic_bricks_appreciation_pivot!$A$13:$A$20,0),1+MATCH(F2022,INDEX(magic_bricks_appreciation_pivot!$B$13:$K$13,0),0))</f>
        <v>#N/A</v>
      </c>
      <c r="I2022" s="70"/>
      <c r="J2022">
        <v>80</v>
      </c>
      <c r="K2022">
        <v>1</v>
      </c>
      <c r="L2022">
        <v>1</v>
      </c>
      <c r="M2022">
        <v>3</v>
      </c>
      <c r="N2022" t="s">
        <v>193</v>
      </c>
      <c r="O2022" t="s">
        <v>161</v>
      </c>
      <c r="P2022" s="12">
        <v>33454</v>
      </c>
      <c r="Q2022" t="s">
        <v>156</v>
      </c>
      <c r="R2022" t="s">
        <v>170</v>
      </c>
      <c r="S2022" t="s">
        <v>162</v>
      </c>
      <c r="T2022" t="s">
        <v>166</v>
      </c>
      <c r="U2022">
        <v>2.2000000000000002</v>
      </c>
      <c r="V2022">
        <v>3.1</v>
      </c>
      <c r="W2022">
        <v>4.5</v>
      </c>
      <c r="X2022">
        <v>3.39</v>
      </c>
      <c r="Y2022">
        <v>356252</v>
      </c>
      <c r="Z2022">
        <v>151137</v>
      </c>
      <c r="AA2022">
        <v>10795500</v>
      </c>
    </row>
    <row r="2023" spans="1:27" hidden="1">
      <c r="A2023" t="s">
        <v>2212</v>
      </c>
      <c r="B2023" t="s">
        <v>56</v>
      </c>
      <c r="C2023" t="s">
        <v>56</v>
      </c>
      <c r="D2023">
        <v>624</v>
      </c>
      <c r="E2023" s="12">
        <v>39085</v>
      </c>
      <c r="F2023" s="72">
        <f t="shared" si="324"/>
        <v>2007</v>
      </c>
      <c r="G2023" s="70">
        <f t="shared" si="325"/>
        <v>8618.5897435897441</v>
      </c>
      <c r="H2023" s="70" t="e" cm="1">
        <f t="array" ref="H2023">INDEX(magic_bricks_appreciation_pivot!$A$13:$K$20,MATCH(C2023,magic_bricks_appreciation_pivot!$A$13:$A$20,0),1+MATCH(F2023,INDEX(magic_bricks_appreciation_pivot!$B$13:$K$13,0),0))</f>
        <v>#N/A</v>
      </c>
      <c r="I2023" s="70"/>
      <c r="J2023">
        <v>59</v>
      </c>
      <c r="K2023">
        <v>1</v>
      </c>
      <c r="L2023">
        <v>1</v>
      </c>
      <c r="M2023">
        <v>2</v>
      </c>
      <c r="N2023" t="s">
        <v>176</v>
      </c>
      <c r="O2023" t="s">
        <v>161</v>
      </c>
      <c r="P2023" s="12">
        <v>31785</v>
      </c>
      <c r="Q2023" t="s">
        <v>194</v>
      </c>
      <c r="R2023" t="s">
        <v>170</v>
      </c>
      <c r="S2023" t="s">
        <v>158</v>
      </c>
      <c r="T2023" t="s">
        <v>171</v>
      </c>
      <c r="U2023">
        <v>2.8</v>
      </c>
      <c r="V2023">
        <v>4.4000000000000004</v>
      </c>
      <c r="W2023">
        <v>2.5</v>
      </c>
      <c r="X2023">
        <v>2.97</v>
      </c>
      <c r="Y2023">
        <v>161340</v>
      </c>
      <c r="Z2023">
        <v>5378</v>
      </c>
      <c r="AA2023">
        <v>5378000</v>
      </c>
    </row>
    <row r="2024" spans="1:27" hidden="1">
      <c r="A2024" t="s">
        <v>2213</v>
      </c>
      <c r="B2024" t="s">
        <v>175</v>
      </c>
      <c r="C2024" t="s">
        <v>34</v>
      </c>
      <c r="D2024">
        <v>1272</v>
      </c>
      <c r="E2024" s="12">
        <v>39739</v>
      </c>
      <c r="F2024" s="72">
        <f t="shared" si="324"/>
        <v>2008</v>
      </c>
      <c r="G2024" s="70">
        <f t="shared" si="325"/>
        <v>7885.3301886792451</v>
      </c>
      <c r="H2024" s="70" t="e" cm="1">
        <f t="array" ref="H2024">INDEX(magic_bricks_appreciation_pivot!$A$13:$K$20,MATCH(C2024,magic_bricks_appreciation_pivot!$A$13:$A$20,0),1+MATCH(F2024,INDEX(magic_bricks_appreciation_pivot!$B$13:$K$13,0),0))</f>
        <v>#N/A</v>
      </c>
      <c r="I2024" s="70"/>
      <c r="J2024">
        <v>85</v>
      </c>
      <c r="K2024">
        <v>2</v>
      </c>
      <c r="L2024">
        <v>1</v>
      </c>
      <c r="M2024">
        <v>4</v>
      </c>
      <c r="N2024" t="s">
        <v>193</v>
      </c>
      <c r="O2024" t="s">
        <v>161</v>
      </c>
      <c r="P2024" s="12">
        <v>36089</v>
      </c>
      <c r="Q2024" t="s">
        <v>169</v>
      </c>
      <c r="R2024" t="s">
        <v>177</v>
      </c>
      <c r="S2024" t="s">
        <v>158</v>
      </c>
      <c r="T2024" t="s">
        <v>166</v>
      </c>
      <c r="U2024">
        <v>3.8</v>
      </c>
      <c r="V2024">
        <v>2.2000000000000002</v>
      </c>
      <c r="W2024">
        <v>2.9</v>
      </c>
      <c r="X2024">
        <v>2.89</v>
      </c>
      <c r="Y2024">
        <v>250754</v>
      </c>
      <c r="Z2024">
        <v>30090</v>
      </c>
      <c r="AA2024">
        <v>10030140</v>
      </c>
    </row>
    <row r="2025" spans="1:27">
      <c r="A2025" t="s">
        <v>2214</v>
      </c>
      <c r="B2025" t="s">
        <v>201</v>
      </c>
      <c r="C2025" t="s">
        <v>201</v>
      </c>
      <c r="D2025">
        <v>1324</v>
      </c>
      <c r="E2025" s="12">
        <v>40453</v>
      </c>
      <c r="F2025" s="72">
        <f t="shared" si="324"/>
        <v>2010</v>
      </c>
      <c r="G2025" s="70">
        <f t="shared" si="325"/>
        <v>6903.6858006042294</v>
      </c>
      <c r="H2025" s="70" cm="1">
        <f t="array" ref="H2025">INDEX(magic_bricks_appreciation_pivot!$A$13:$K$20,MATCH(C2025,magic_bricks_appreciation_pivot!$A$13:$A$20,0),1+MATCH(F2025,INDEX(magic_bricks_appreciation_pivot!$B$13:$K$13,0),0))</f>
        <v>0.62790190260080292</v>
      </c>
      <c r="I2025" s="70">
        <f t="shared" ref="I2025:I2027" si="333">G2025+G2025*H2025</f>
        <v>11238.523249761773</v>
      </c>
      <c r="J2025">
        <v>173</v>
      </c>
      <c r="K2025">
        <v>1</v>
      </c>
      <c r="L2025">
        <v>1</v>
      </c>
      <c r="M2025">
        <v>3</v>
      </c>
      <c r="N2025" t="s">
        <v>168</v>
      </c>
      <c r="O2025" t="s">
        <v>161</v>
      </c>
      <c r="P2025" s="12">
        <v>35343</v>
      </c>
      <c r="Q2025" t="s">
        <v>194</v>
      </c>
      <c r="R2025" t="s">
        <v>170</v>
      </c>
      <c r="S2025" t="s">
        <v>162</v>
      </c>
      <c r="T2025" t="s">
        <v>182</v>
      </c>
      <c r="U2025">
        <v>2</v>
      </c>
      <c r="V2025">
        <v>2.5</v>
      </c>
      <c r="W2025">
        <v>3.5</v>
      </c>
      <c r="X2025">
        <v>2.75</v>
      </c>
      <c r="Y2025">
        <v>402181</v>
      </c>
      <c r="Z2025">
        <v>182810</v>
      </c>
      <c r="AA2025">
        <v>9140480</v>
      </c>
    </row>
    <row r="2026" spans="1:27">
      <c r="A2026" t="s">
        <v>2215</v>
      </c>
      <c r="B2026" t="s">
        <v>201</v>
      </c>
      <c r="C2026" t="s">
        <v>201</v>
      </c>
      <c r="D2026">
        <v>2424</v>
      </c>
      <c r="E2026" s="12">
        <v>40223</v>
      </c>
      <c r="F2026" s="72">
        <f t="shared" si="324"/>
        <v>2010</v>
      </c>
      <c r="G2026" s="70">
        <f t="shared" si="325"/>
        <v>7754.4471947194716</v>
      </c>
      <c r="H2026" s="70" cm="1">
        <f t="array" ref="H2026">INDEX(magic_bricks_appreciation_pivot!$A$13:$K$20,MATCH(C2026,magic_bricks_appreciation_pivot!$A$13:$A$20,0),1+MATCH(F2026,INDEX(magic_bricks_appreciation_pivot!$B$13:$K$13,0),0))</f>
        <v>0.62790190260080292</v>
      </c>
      <c r="I2026" s="70">
        <f t="shared" si="333"/>
        <v>12623.479341901286</v>
      </c>
      <c r="J2026">
        <v>156</v>
      </c>
      <c r="K2026">
        <v>4</v>
      </c>
      <c r="L2026">
        <v>2</v>
      </c>
      <c r="M2026">
        <v>6</v>
      </c>
      <c r="N2026" t="s">
        <v>193</v>
      </c>
      <c r="O2026" t="s">
        <v>155</v>
      </c>
      <c r="P2026" s="12">
        <v>33288</v>
      </c>
      <c r="Q2026" t="s">
        <v>156</v>
      </c>
      <c r="R2026" t="s">
        <v>170</v>
      </c>
      <c r="S2026" t="s">
        <v>158</v>
      </c>
      <c r="T2026" t="s">
        <v>163</v>
      </c>
      <c r="U2026">
        <v>3.7</v>
      </c>
      <c r="V2026">
        <v>4.8</v>
      </c>
      <c r="W2026">
        <v>3.2</v>
      </c>
      <c r="X2026">
        <v>3.83</v>
      </c>
      <c r="Y2026">
        <v>582700</v>
      </c>
      <c r="Z2026">
        <v>469920</v>
      </c>
      <c r="AA2026">
        <v>18796780</v>
      </c>
    </row>
    <row r="2027" spans="1:27">
      <c r="A2027" t="s">
        <v>2216</v>
      </c>
      <c r="B2027" t="s">
        <v>201</v>
      </c>
      <c r="C2027" t="s">
        <v>201</v>
      </c>
      <c r="D2027">
        <v>1438</v>
      </c>
      <c r="E2027" s="12">
        <v>40922</v>
      </c>
      <c r="F2027" s="72">
        <f t="shared" si="324"/>
        <v>2012</v>
      </c>
      <c r="G2027" s="70">
        <f t="shared" si="325"/>
        <v>9349.3184979137695</v>
      </c>
      <c r="H2027" s="70" cm="1">
        <f t="array" ref="H2027">INDEX(magic_bricks_appreciation_pivot!$A$13:$K$20,MATCH(C2027,magic_bricks_appreciation_pivot!$A$13:$A$20,0),1+MATCH(F2027,INDEX(magic_bricks_appreciation_pivot!$B$13:$K$13,0),0))</f>
        <v>0.26292059267573231</v>
      </c>
      <c r="I2027" s="70">
        <f t="shared" si="333"/>
        <v>11807.446858499445</v>
      </c>
      <c r="J2027">
        <v>143</v>
      </c>
      <c r="K2027">
        <v>2</v>
      </c>
      <c r="L2027">
        <v>1</v>
      </c>
      <c r="M2027">
        <v>4</v>
      </c>
      <c r="N2027" t="s">
        <v>154</v>
      </c>
      <c r="O2027" t="s">
        <v>155</v>
      </c>
      <c r="P2027" s="12">
        <v>31432</v>
      </c>
      <c r="Q2027" t="s">
        <v>156</v>
      </c>
      <c r="R2027" t="s">
        <v>170</v>
      </c>
      <c r="S2027" t="s">
        <v>158</v>
      </c>
      <c r="T2027" t="s">
        <v>166</v>
      </c>
      <c r="U2027">
        <v>2.5</v>
      </c>
      <c r="V2027">
        <v>3.7</v>
      </c>
      <c r="W2027">
        <v>3.6</v>
      </c>
      <c r="X2027">
        <v>3.3</v>
      </c>
      <c r="Y2027">
        <v>430218</v>
      </c>
      <c r="Z2027">
        <v>282331</v>
      </c>
      <c r="AA2027">
        <v>13444320</v>
      </c>
    </row>
    <row r="2028" spans="1:27" hidden="1">
      <c r="A2028" t="s">
        <v>2217</v>
      </c>
      <c r="B2028" t="s">
        <v>56</v>
      </c>
      <c r="C2028" t="s">
        <v>56</v>
      </c>
      <c r="D2028">
        <v>701</v>
      </c>
      <c r="E2028" s="12">
        <v>39691</v>
      </c>
      <c r="F2028" s="72">
        <f t="shared" si="324"/>
        <v>2008</v>
      </c>
      <c r="G2028" s="70">
        <f t="shared" si="325"/>
        <v>16782.974322396578</v>
      </c>
      <c r="H2028" s="70" t="e" cm="1">
        <f t="array" ref="H2028">INDEX(magic_bricks_appreciation_pivot!$A$13:$K$20,MATCH(C2028,magic_bricks_appreciation_pivot!$A$13:$A$20,0),1+MATCH(F2028,INDEX(magic_bricks_appreciation_pivot!$B$13:$K$13,0),0))</f>
        <v>#N/A</v>
      </c>
      <c r="I2028" s="70"/>
      <c r="J2028">
        <v>136</v>
      </c>
      <c r="K2028">
        <v>1</v>
      </c>
      <c r="L2028">
        <v>1</v>
      </c>
      <c r="M2028">
        <v>2</v>
      </c>
      <c r="N2028" t="s">
        <v>193</v>
      </c>
      <c r="O2028" t="s">
        <v>155</v>
      </c>
      <c r="P2028" s="12">
        <v>35676</v>
      </c>
      <c r="Q2028" t="s">
        <v>156</v>
      </c>
      <c r="R2028" t="s">
        <v>177</v>
      </c>
      <c r="S2028" t="s">
        <v>158</v>
      </c>
      <c r="T2028" t="s">
        <v>182</v>
      </c>
      <c r="U2028">
        <v>3.1</v>
      </c>
      <c r="V2028">
        <v>3.4</v>
      </c>
      <c r="W2028">
        <v>3.1</v>
      </c>
      <c r="X2028">
        <v>3.16</v>
      </c>
      <c r="Y2028">
        <v>364711</v>
      </c>
      <c r="Z2028">
        <v>82354</v>
      </c>
      <c r="AA2028">
        <v>11764865</v>
      </c>
    </row>
    <row r="2029" spans="1:27">
      <c r="A2029" t="s">
        <v>2218</v>
      </c>
      <c r="B2029" t="s">
        <v>175</v>
      </c>
      <c r="C2029" t="s">
        <v>34</v>
      </c>
      <c r="D2029">
        <v>1236</v>
      </c>
      <c r="E2029" s="12">
        <v>40303</v>
      </c>
      <c r="F2029" s="72">
        <f t="shared" si="324"/>
        <v>2010</v>
      </c>
      <c r="G2029" s="70">
        <f t="shared" si="325"/>
        <v>9094.2718446601939</v>
      </c>
      <c r="H2029" s="70" cm="1">
        <f t="array" ref="H2029">INDEX(magic_bricks_appreciation_pivot!$A$13:$K$20,MATCH(C2029,magic_bricks_appreciation_pivot!$A$13:$A$20,0),1+MATCH(F2029,INDEX(magic_bricks_appreciation_pivot!$B$13:$K$13,0),0))</f>
        <v>0.46848170778869208</v>
      </c>
      <c r="I2029" s="70">
        <f>G2029+G2029*H2029</f>
        <v>13354.771849541221</v>
      </c>
      <c r="J2029">
        <v>42</v>
      </c>
      <c r="K2029">
        <v>2</v>
      </c>
      <c r="L2029">
        <v>1</v>
      </c>
      <c r="M2029">
        <v>4</v>
      </c>
      <c r="N2029" t="s">
        <v>184</v>
      </c>
      <c r="O2029" t="s">
        <v>155</v>
      </c>
      <c r="P2029" s="12">
        <v>33003</v>
      </c>
      <c r="Q2029" t="s">
        <v>169</v>
      </c>
      <c r="R2029" t="s">
        <v>170</v>
      </c>
      <c r="S2029" t="s">
        <v>158</v>
      </c>
      <c r="T2029" t="s">
        <v>166</v>
      </c>
      <c r="U2029">
        <v>2.4</v>
      </c>
      <c r="V2029">
        <v>4.8</v>
      </c>
      <c r="W2029">
        <v>5</v>
      </c>
      <c r="X2029">
        <v>4.1399999999999997</v>
      </c>
      <c r="Y2029">
        <v>370937</v>
      </c>
      <c r="Z2029">
        <v>168608</v>
      </c>
      <c r="AA2029">
        <v>11240520</v>
      </c>
    </row>
    <row r="2030" spans="1:27" hidden="1">
      <c r="A2030" t="s">
        <v>2219</v>
      </c>
      <c r="B2030" t="s">
        <v>51</v>
      </c>
      <c r="C2030" t="s">
        <v>51</v>
      </c>
      <c r="D2030">
        <v>1744</v>
      </c>
      <c r="E2030" s="12">
        <v>39537</v>
      </c>
      <c r="F2030" s="72">
        <f t="shared" si="324"/>
        <v>2008</v>
      </c>
      <c r="G2030" s="70">
        <f t="shared" si="325"/>
        <v>4398.0389908256884</v>
      </c>
      <c r="H2030" s="70" t="e" cm="1">
        <f t="array" ref="H2030">INDEX(magic_bricks_appreciation_pivot!$A$13:$K$20,MATCH(C2030,magic_bricks_appreciation_pivot!$A$13:$A$20,0),1+MATCH(F2030,INDEX(magic_bricks_appreciation_pivot!$B$13:$K$13,0),0))</f>
        <v>#N/A</v>
      </c>
      <c r="I2030" s="70"/>
      <c r="J2030">
        <v>126</v>
      </c>
      <c r="K2030">
        <v>2</v>
      </c>
      <c r="L2030">
        <v>1</v>
      </c>
      <c r="M2030">
        <v>4</v>
      </c>
      <c r="N2030" t="s">
        <v>168</v>
      </c>
      <c r="O2030" t="s">
        <v>155</v>
      </c>
      <c r="P2030" s="12">
        <v>23477</v>
      </c>
      <c r="Q2030" t="s">
        <v>169</v>
      </c>
      <c r="R2030" t="s">
        <v>165</v>
      </c>
      <c r="S2030" t="s">
        <v>178</v>
      </c>
      <c r="T2030" t="s">
        <v>159</v>
      </c>
      <c r="U2030">
        <v>2.6</v>
      </c>
      <c r="V2030">
        <v>4.2</v>
      </c>
      <c r="W2030">
        <v>2.7</v>
      </c>
      <c r="X2030">
        <v>3.35</v>
      </c>
      <c r="Y2030">
        <v>253116</v>
      </c>
      <c r="Z2030">
        <v>53691</v>
      </c>
      <c r="AA2030">
        <v>7670180</v>
      </c>
    </row>
    <row r="2031" spans="1:27">
      <c r="A2031" t="s">
        <v>2220</v>
      </c>
      <c r="B2031" t="s">
        <v>175</v>
      </c>
      <c r="C2031" t="s">
        <v>34</v>
      </c>
      <c r="D2031">
        <v>1078</v>
      </c>
      <c r="E2031" s="12">
        <v>40434</v>
      </c>
      <c r="F2031" s="72">
        <f t="shared" si="324"/>
        <v>2010</v>
      </c>
      <c r="G2031" s="70">
        <f t="shared" si="325"/>
        <v>7766.8923933209644</v>
      </c>
      <c r="H2031" s="70" cm="1">
        <f t="array" ref="H2031">INDEX(magic_bricks_appreciation_pivot!$A$13:$K$20,MATCH(C2031,magic_bricks_appreciation_pivot!$A$13:$A$20,0),1+MATCH(F2031,INDEX(magic_bricks_appreciation_pivot!$B$13:$K$13,0),0))</f>
        <v>0.46848170778869208</v>
      </c>
      <c r="I2031" s="70">
        <f t="shared" ref="I2031:I2032" si="334">G2031+G2031*H2031</f>
        <v>11405.539405954973</v>
      </c>
      <c r="J2031">
        <v>31</v>
      </c>
      <c r="K2031">
        <v>1</v>
      </c>
      <c r="L2031">
        <v>1</v>
      </c>
      <c r="M2031">
        <v>3</v>
      </c>
      <c r="N2031" t="s">
        <v>168</v>
      </c>
      <c r="O2031" t="s">
        <v>155</v>
      </c>
      <c r="P2031" s="12">
        <v>29119</v>
      </c>
      <c r="Q2031" t="s">
        <v>169</v>
      </c>
      <c r="R2031" t="s">
        <v>165</v>
      </c>
      <c r="S2031" t="s">
        <v>178</v>
      </c>
      <c r="T2031" t="s">
        <v>163</v>
      </c>
      <c r="U2031">
        <v>4.7</v>
      </c>
      <c r="V2031">
        <v>3.3</v>
      </c>
      <c r="W2031">
        <v>2.6</v>
      </c>
      <c r="X2031">
        <v>3.51</v>
      </c>
      <c r="Y2031">
        <v>217690</v>
      </c>
      <c r="Z2031">
        <v>66982</v>
      </c>
      <c r="AA2031">
        <v>8372710</v>
      </c>
    </row>
    <row r="2032" spans="1:27">
      <c r="A2032" t="s">
        <v>2221</v>
      </c>
      <c r="B2032" t="s">
        <v>175</v>
      </c>
      <c r="C2032" t="s">
        <v>34</v>
      </c>
      <c r="D2032">
        <v>901</v>
      </c>
      <c r="E2032" s="12">
        <v>41983</v>
      </c>
      <c r="F2032" s="72">
        <f t="shared" si="324"/>
        <v>2014</v>
      </c>
      <c r="G2032" s="70">
        <f t="shared" si="325"/>
        <v>10534.18423973363</v>
      </c>
      <c r="H2032" s="70" cm="1">
        <f t="array" ref="H2032">INDEX(magic_bricks_appreciation_pivot!$A$13:$K$20,MATCH(C2032,magic_bricks_appreciation_pivot!$A$13:$A$20,0),1+MATCH(F2032,INDEX(magic_bricks_appreciation_pivot!$B$13:$K$13,0),0))</f>
        <v>5.1040744021257752E-2</v>
      </c>
      <c r="I2032" s="70">
        <f t="shared" si="334"/>
        <v>11071.856840986642</v>
      </c>
      <c r="J2032">
        <v>183</v>
      </c>
      <c r="K2032">
        <v>1</v>
      </c>
      <c r="L2032">
        <v>1</v>
      </c>
      <c r="M2032">
        <v>3</v>
      </c>
      <c r="N2032" t="s">
        <v>154</v>
      </c>
      <c r="O2032" t="s">
        <v>155</v>
      </c>
      <c r="P2032" s="12">
        <v>36873</v>
      </c>
      <c r="Q2032" t="s">
        <v>194</v>
      </c>
      <c r="R2032" t="s">
        <v>157</v>
      </c>
      <c r="S2032" t="s">
        <v>162</v>
      </c>
      <c r="T2032" t="s">
        <v>166</v>
      </c>
      <c r="U2032">
        <v>3.9</v>
      </c>
      <c r="V2032">
        <v>2.5</v>
      </c>
      <c r="W2032">
        <v>4.5</v>
      </c>
      <c r="X2032">
        <v>3.52</v>
      </c>
      <c r="Y2032">
        <v>303722</v>
      </c>
      <c r="Z2032">
        <v>113896</v>
      </c>
      <c r="AA2032">
        <v>9491300</v>
      </c>
    </row>
    <row r="2033" spans="1:27" hidden="1">
      <c r="A2033" t="s">
        <v>2222</v>
      </c>
      <c r="B2033" t="s">
        <v>51</v>
      </c>
      <c r="C2033" t="s">
        <v>51</v>
      </c>
      <c r="D2033">
        <v>1669</v>
      </c>
      <c r="E2033" s="12">
        <v>38729</v>
      </c>
      <c r="F2033" s="72">
        <f t="shared" si="324"/>
        <v>2006</v>
      </c>
      <c r="G2033" s="70">
        <f t="shared" si="325"/>
        <v>8300.029958058718</v>
      </c>
      <c r="H2033" s="70" t="e" cm="1">
        <f t="array" ref="H2033">INDEX(magic_bricks_appreciation_pivot!$A$13:$K$20,MATCH(C2033,magic_bricks_appreciation_pivot!$A$13:$A$20,0),1+MATCH(F2033,INDEX(magic_bricks_appreciation_pivot!$B$13:$K$13,0),0))</f>
        <v>#N/A</v>
      </c>
      <c r="I2033" s="70"/>
      <c r="J2033">
        <v>168</v>
      </c>
      <c r="K2033">
        <v>2</v>
      </c>
      <c r="L2033">
        <v>1</v>
      </c>
      <c r="M2033">
        <v>4</v>
      </c>
      <c r="N2033" t="s">
        <v>176</v>
      </c>
      <c r="O2033" t="s">
        <v>155</v>
      </c>
      <c r="P2033" s="12">
        <v>22304</v>
      </c>
      <c r="Q2033" t="s">
        <v>156</v>
      </c>
      <c r="R2033" t="s">
        <v>165</v>
      </c>
      <c r="S2033" t="s">
        <v>162</v>
      </c>
      <c r="T2033" t="s">
        <v>171</v>
      </c>
      <c r="U2033">
        <v>3.2</v>
      </c>
      <c r="V2033">
        <v>4.9000000000000004</v>
      </c>
      <c r="W2033">
        <v>3.1</v>
      </c>
      <c r="X2033">
        <v>3.94</v>
      </c>
      <c r="Y2033">
        <v>484846</v>
      </c>
      <c r="Z2033">
        <v>124675</v>
      </c>
      <c r="AA2033">
        <v>13852750</v>
      </c>
    </row>
    <row r="2034" spans="1:27" hidden="1">
      <c r="A2034" t="s">
        <v>2223</v>
      </c>
      <c r="B2034" t="s">
        <v>56</v>
      </c>
      <c r="C2034" t="s">
        <v>56</v>
      </c>
      <c r="D2034">
        <v>1073</v>
      </c>
      <c r="E2034" s="12">
        <v>39301</v>
      </c>
      <c r="F2034" s="72">
        <f t="shared" si="324"/>
        <v>2007</v>
      </c>
      <c r="G2034" s="70">
        <f t="shared" si="325"/>
        <v>8888.2758620689656</v>
      </c>
      <c r="H2034" s="70" t="e" cm="1">
        <f t="array" ref="H2034">INDEX(magic_bricks_appreciation_pivot!$A$13:$K$20,MATCH(C2034,magic_bricks_appreciation_pivot!$A$13:$A$20,0),1+MATCH(F2034,INDEX(magic_bricks_appreciation_pivot!$B$13:$K$13,0),0))</f>
        <v>#N/A</v>
      </c>
      <c r="I2034" s="70"/>
      <c r="J2034">
        <v>146</v>
      </c>
      <c r="K2034">
        <v>1</v>
      </c>
      <c r="L2034">
        <v>1</v>
      </c>
      <c r="M2034">
        <v>3</v>
      </c>
      <c r="N2034" t="s">
        <v>193</v>
      </c>
      <c r="O2034" t="s">
        <v>161</v>
      </c>
      <c r="P2034" s="12">
        <v>36381</v>
      </c>
      <c r="Q2034" t="s">
        <v>169</v>
      </c>
      <c r="R2034" t="s">
        <v>165</v>
      </c>
      <c r="S2034" t="s">
        <v>178</v>
      </c>
      <c r="T2034" t="s">
        <v>182</v>
      </c>
      <c r="U2034">
        <v>2.2999999999999998</v>
      </c>
      <c r="V2034">
        <v>4</v>
      </c>
      <c r="W2034">
        <v>3.1</v>
      </c>
      <c r="X2034">
        <v>3.04</v>
      </c>
      <c r="Y2034">
        <v>314725</v>
      </c>
      <c r="Z2034">
        <v>123983</v>
      </c>
      <c r="AA2034">
        <v>9537120</v>
      </c>
    </row>
    <row r="2035" spans="1:27">
      <c r="A2035" t="s">
        <v>2224</v>
      </c>
      <c r="B2035" t="s">
        <v>23</v>
      </c>
      <c r="C2035" t="s">
        <v>23</v>
      </c>
      <c r="D2035">
        <v>1273</v>
      </c>
      <c r="E2035" s="12">
        <v>40750</v>
      </c>
      <c r="F2035" s="72">
        <f t="shared" si="324"/>
        <v>2011</v>
      </c>
      <c r="G2035" s="70">
        <f t="shared" si="325"/>
        <v>8661.4296936370774</v>
      </c>
      <c r="H2035" s="70" cm="1">
        <f t="array" ref="H2035">INDEX(magic_bricks_appreciation_pivot!$A$13:$K$20,MATCH(C2035,magic_bricks_appreciation_pivot!$A$13:$A$20,0),1+MATCH(F2035,INDEX(magic_bricks_appreciation_pivot!$B$13:$K$13,0),0))</f>
        <v>0.30621792098525186</v>
      </c>
      <c r="I2035" s="70">
        <f>G2035+G2035*H2035</f>
        <v>11313.71468718255</v>
      </c>
      <c r="J2035">
        <v>36</v>
      </c>
      <c r="K2035">
        <v>1</v>
      </c>
      <c r="L2035">
        <v>1</v>
      </c>
      <c r="M2035">
        <v>3</v>
      </c>
      <c r="N2035" t="s">
        <v>168</v>
      </c>
      <c r="O2035" t="s">
        <v>161</v>
      </c>
      <c r="P2035" s="12">
        <v>30530</v>
      </c>
      <c r="Q2035" t="s">
        <v>156</v>
      </c>
      <c r="R2035" t="s">
        <v>157</v>
      </c>
      <c r="S2035" t="s">
        <v>158</v>
      </c>
      <c r="T2035" t="s">
        <v>182</v>
      </c>
      <c r="U2035">
        <v>4.4000000000000004</v>
      </c>
      <c r="V2035">
        <v>2</v>
      </c>
      <c r="W2035">
        <v>2.2999999999999998</v>
      </c>
      <c r="X2035">
        <v>2.84</v>
      </c>
      <c r="Y2035">
        <v>485144</v>
      </c>
      <c r="Z2035">
        <v>88208</v>
      </c>
      <c r="AA2035">
        <v>11026000</v>
      </c>
    </row>
    <row r="2036" spans="1:27" hidden="1">
      <c r="A2036" t="s">
        <v>2225</v>
      </c>
      <c r="B2036" t="s">
        <v>56</v>
      </c>
      <c r="C2036" t="s">
        <v>56</v>
      </c>
      <c r="D2036">
        <v>1235</v>
      </c>
      <c r="E2036" s="12">
        <v>39365</v>
      </c>
      <c r="F2036" s="72">
        <f t="shared" si="324"/>
        <v>2007</v>
      </c>
      <c r="G2036" s="70">
        <f t="shared" si="325"/>
        <v>10654.396761133603</v>
      </c>
      <c r="H2036" s="70" t="e" cm="1">
        <f t="array" ref="H2036">INDEX(magic_bricks_appreciation_pivot!$A$13:$K$20,MATCH(C2036,magic_bricks_appreciation_pivot!$A$13:$A$20,0),1+MATCH(F2036,INDEX(magic_bricks_appreciation_pivot!$B$13:$K$13,0),0))</f>
        <v>#N/A</v>
      </c>
      <c r="I2036" s="70"/>
      <c r="J2036">
        <v>98</v>
      </c>
      <c r="K2036">
        <v>2</v>
      </c>
      <c r="L2036">
        <v>2</v>
      </c>
      <c r="M2036">
        <v>4</v>
      </c>
      <c r="N2036" t="s">
        <v>193</v>
      </c>
      <c r="O2036" t="s">
        <v>161</v>
      </c>
      <c r="P2036" s="12">
        <v>34985</v>
      </c>
      <c r="Q2036" t="s">
        <v>156</v>
      </c>
      <c r="R2036" t="s">
        <v>165</v>
      </c>
      <c r="S2036" t="s">
        <v>162</v>
      </c>
      <c r="T2036" t="s">
        <v>173</v>
      </c>
      <c r="U2036">
        <v>2.2999999999999998</v>
      </c>
      <c r="V2036">
        <v>3.2</v>
      </c>
      <c r="W2036">
        <v>3.3</v>
      </c>
      <c r="X2036">
        <v>2.98</v>
      </c>
      <c r="Y2036">
        <v>421062</v>
      </c>
      <c r="Z2036">
        <v>39475</v>
      </c>
      <c r="AA2036">
        <v>13158180</v>
      </c>
    </row>
    <row r="2037" spans="1:27">
      <c r="A2037" t="s">
        <v>2226</v>
      </c>
      <c r="B2037" t="s">
        <v>23</v>
      </c>
      <c r="C2037" t="s">
        <v>23</v>
      </c>
      <c r="D2037">
        <v>1400</v>
      </c>
      <c r="E2037" s="12">
        <v>40962</v>
      </c>
      <c r="F2037" s="72">
        <f t="shared" si="324"/>
        <v>2012</v>
      </c>
      <c r="G2037" s="70">
        <f t="shared" si="325"/>
        <v>4425.5357142857147</v>
      </c>
      <c r="H2037" s="70" cm="1">
        <f t="array" ref="H2037">INDEX(magic_bricks_appreciation_pivot!$A$13:$K$20,MATCH(C2037,magic_bricks_appreciation_pivot!$A$13:$A$20,0),1+MATCH(F2037,INDEX(magic_bricks_appreciation_pivot!$B$13:$K$13,0),0))</f>
        <v>0.26292059267573231</v>
      </c>
      <c r="I2037" s="70">
        <f t="shared" ref="I2037:I2038" si="335">G2037+G2037*H2037</f>
        <v>5589.1001871933349</v>
      </c>
      <c r="J2037">
        <v>104</v>
      </c>
      <c r="K2037">
        <v>2</v>
      </c>
      <c r="L2037">
        <v>2</v>
      </c>
      <c r="M2037">
        <v>4</v>
      </c>
      <c r="N2037" t="s">
        <v>184</v>
      </c>
      <c r="O2037" t="s">
        <v>161</v>
      </c>
      <c r="P2037" s="12">
        <v>23077</v>
      </c>
      <c r="Q2037" t="s">
        <v>169</v>
      </c>
      <c r="R2037" t="s">
        <v>177</v>
      </c>
      <c r="S2037" t="s">
        <v>158</v>
      </c>
      <c r="T2037" t="s">
        <v>173</v>
      </c>
      <c r="U2037">
        <v>3.7</v>
      </c>
      <c r="V2037">
        <v>4.2</v>
      </c>
      <c r="W2037">
        <v>2.2999999999999998</v>
      </c>
      <c r="X2037">
        <v>3.29</v>
      </c>
      <c r="Y2037">
        <v>309788</v>
      </c>
      <c r="Z2037">
        <v>111524</v>
      </c>
      <c r="AA2037">
        <v>6195750</v>
      </c>
    </row>
    <row r="2038" spans="1:27">
      <c r="A2038" t="s">
        <v>2227</v>
      </c>
      <c r="B2038" t="s">
        <v>39</v>
      </c>
      <c r="C2038" t="s">
        <v>39</v>
      </c>
      <c r="D2038">
        <v>1598</v>
      </c>
      <c r="E2038" s="12">
        <v>40636</v>
      </c>
      <c r="F2038" s="72">
        <f t="shared" si="324"/>
        <v>2011</v>
      </c>
      <c r="G2038" s="70">
        <f t="shared" si="325"/>
        <v>7165.5006257822279</v>
      </c>
      <c r="H2038" s="70" cm="1">
        <f t="array" ref="H2038">INDEX(magic_bricks_appreciation_pivot!$A$13:$K$20,MATCH(C2038,magic_bricks_appreciation_pivot!$A$13:$A$20,0),1+MATCH(F2038,INDEX(magic_bricks_appreciation_pivot!$B$13:$K$13,0),0))</f>
        <v>0.32133594787779113</v>
      </c>
      <c r="I2038" s="70">
        <f t="shared" si="335"/>
        <v>9468.0335613868665</v>
      </c>
      <c r="J2038">
        <v>104</v>
      </c>
      <c r="K2038">
        <v>1</v>
      </c>
      <c r="L2038">
        <v>1</v>
      </c>
      <c r="M2038">
        <v>4</v>
      </c>
      <c r="N2038" t="s">
        <v>176</v>
      </c>
      <c r="O2038" t="s">
        <v>155</v>
      </c>
      <c r="P2038" s="12">
        <v>26401</v>
      </c>
      <c r="Q2038" t="s">
        <v>169</v>
      </c>
      <c r="R2038" t="s">
        <v>177</v>
      </c>
      <c r="S2038" t="s">
        <v>178</v>
      </c>
      <c r="T2038" t="s">
        <v>163</v>
      </c>
      <c r="U2038">
        <v>4.3</v>
      </c>
      <c r="V2038">
        <v>2.4</v>
      </c>
      <c r="W2038">
        <v>4.2</v>
      </c>
      <c r="X2038">
        <v>3.7850000000000001</v>
      </c>
      <c r="Y2038">
        <v>320613</v>
      </c>
      <c r="Z2038">
        <v>68703</v>
      </c>
      <c r="AA2038">
        <v>11450470</v>
      </c>
    </row>
    <row r="2039" spans="1:27" hidden="1">
      <c r="A2039" t="s">
        <v>2228</v>
      </c>
      <c r="B2039" t="s">
        <v>39</v>
      </c>
      <c r="C2039" t="s">
        <v>39</v>
      </c>
      <c r="D2039">
        <v>1819</v>
      </c>
      <c r="E2039" s="12">
        <v>39982</v>
      </c>
      <c r="F2039" s="72">
        <f t="shared" si="324"/>
        <v>2009</v>
      </c>
      <c r="G2039" s="70">
        <f t="shared" si="325"/>
        <v>7566.2561847168772</v>
      </c>
      <c r="H2039" s="70" t="e" cm="1">
        <f t="array" ref="H2039">INDEX(magic_bricks_appreciation_pivot!$A$13:$K$20,MATCH(C2039,magic_bricks_appreciation_pivot!$A$13:$A$20,0),1+MATCH(F2039,INDEX(magic_bricks_appreciation_pivot!$B$13:$K$13,0),0))</f>
        <v>#N/A</v>
      </c>
      <c r="I2039" s="70"/>
      <c r="J2039">
        <v>63</v>
      </c>
      <c r="K2039">
        <v>2</v>
      </c>
      <c r="L2039">
        <v>1</v>
      </c>
      <c r="M2039">
        <v>5</v>
      </c>
      <c r="N2039" t="s">
        <v>193</v>
      </c>
      <c r="O2039" t="s">
        <v>161</v>
      </c>
      <c r="P2039" s="12">
        <v>34142</v>
      </c>
      <c r="Q2039" t="s">
        <v>194</v>
      </c>
      <c r="R2039" t="s">
        <v>170</v>
      </c>
      <c r="S2039" t="s">
        <v>162</v>
      </c>
      <c r="T2039" t="s">
        <v>182</v>
      </c>
      <c r="U2039">
        <v>4.5</v>
      </c>
      <c r="V2039">
        <v>4.7</v>
      </c>
      <c r="W2039">
        <v>3.1</v>
      </c>
      <c r="X2039">
        <v>3.99</v>
      </c>
      <c r="Y2039">
        <v>495469</v>
      </c>
      <c r="Z2039">
        <v>206445</v>
      </c>
      <c r="AA2039">
        <v>13763020</v>
      </c>
    </row>
    <row r="2040" spans="1:27">
      <c r="A2040" t="s">
        <v>2229</v>
      </c>
      <c r="B2040" t="s">
        <v>56</v>
      </c>
      <c r="C2040" t="s">
        <v>56</v>
      </c>
      <c r="D2040">
        <v>902</v>
      </c>
      <c r="E2040" s="12">
        <v>40312</v>
      </c>
      <c r="F2040" s="72">
        <f t="shared" si="324"/>
        <v>2010</v>
      </c>
      <c r="G2040" s="70">
        <f t="shared" si="325"/>
        <v>13451.269401330377</v>
      </c>
      <c r="H2040" s="70" cm="1">
        <f t="array" ref="H2040">INDEX(magic_bricks_appreciation_pivot!$A$13:$K$20,MATCH(C2040,magic_bricks_appreciation_pivot!$A$13:$A$20,0),1+MATCH(F2040,INDEX(magic_bricks_appreciation_pivot!$B$13:$K$13,0),0))</f>
        <v>0.62795711804515786</v>
      </c>
      <c r="I2040" s="70">
        <f>G2040+G2040*H2040</f>
        <v>21898.089768638816</v>
      </c>
      <c r="J2040">
        <v>99</v>
      </c>
      <c r="K2040">
        <v>1</v>
      </c>
      <c r="L2040">
        <v>1</v>
      </c>
      <c r="M2040">
        <v>3</v>
      </c>
      <c r="N2040" t="s">
        <v>168</v>
      </c>
      <c r="O2040" t="s">
        <v>161</v>
      </c>
      <c r="P2040" s="12">
        <v>31917</v>
      </c>
      <c r="Q2040" t="s">
        <v>156</v>
      </c>
      <c r="R2040" t="s">
        <v>177</v>
      </c>
      <c r="S2040" t="s">
        <v>158</v>
      </c>
      <c r="T2040" t="s">
        <v>182</v>
      </c>
      <c r="U2040">
        <v>4.0999999999999996</v>
      </c>
      <c r="V2040">
        <v>3.3</v>
      </c>
      <c r="W2040">
        <v>3.3</v>
      </c>
      <c r="X2040">
        <v>3.54</v>
      </c>
      <c r="Y2040">
        <v>436790</v>
      </c>
      <c r="Z2040">
        <v>36399</v>
      </c>
      <c r="AA2040">
        <v>12133045</v>
      </c>
    </row>
    <row r="2041" spans="1:27" hidden="1">
      <c r="A2041" t="s">
        <v>2230</v>
      </c>
      <c r="B2041" t="s">
        <v>56</v>
      </c>
      <c r="C2041" t="s">
        <v>56</v>
      </c>
      <c r="D2041">
        <v>795</v>
      </c>
      <c r="E2041" s="12">
        <v>39978</v>
      </c>
      <c r="F2041" s="72">
        <f t="shared" si="324"/>
        <v>2009</v>
      </c>
      <c r="G2041" s="70">
        <f t="shared" si="325"/>
        <v>12520.911949685535</v>
      </c>
      <c r="H2041" s="70" t="e" cm="1">
        <f t="array" ref="H2041">INDEX(magic_bricks_appreciation_pivot!$A$13:$K$20,MATCH(C2041,magic_bricks_appreciation_pivot!$A$13:$A$20,0),1+MATCH(F2041,INDEX(magic_bricks_appreciation_pivot!$B$13:$K$13,0),0))</f>
        <v>#N/A</v>
      </c>
      <c r="I2041" s="70"/>
      <c r="J2041">
        <v>155</v>
      </c>
      <c r="K2041">
        <v>1</v>
      </c>
      <c r="L2041">
        <v>1</v>
      </c>
      <c r="M2041">
        <v>2</v>
      </c>
      <c r="N2041" t="s">
        <v>184</v>
      </c>
      <c r="O2041" t="s">
        <v>155</v>
      </c>
      <c r="P2041" s="12">
        <v>27203</v>
      </c>
      <c r="Q2041" t="s">
        <v>169</v>
      </c>
      <c r="R2041" t="s">
        <v>157</v>
      </c>
      <c r="S2041" t="s">
        <v>162</v>
      </c>
      <c r="T2041" t="s">
        <v>166</v>
      </c>
      <c r="U2041">
        <v>2.8</v>
      </c>
      <c r="V2041">
        <v>4.5999999999999996</v>
      </c>
      <c r="W2041">
        <v>4.7</v>
      </c>
      <c r="X2041">
        <v>4.1100000000000003</v>
      </c>
      <c r="Y2041">
        <v>338440</v>
      </c>
      <c r="Z2041">
        <v>59725</v>
      </c>
      <c r="AA2041">
        <v>9954125</v>
      </c>
    </row>
    <row r="2042" spans="1:27">
      <c r="A2042" t="s">
        <v>2231</v>
      </c>
      <c r="B2042" t="s">
        <v>201</v>
      </c>
      <c r="C2042" t="s">
        <v>201</v>
      </c>
      <c r="D2042">
        <v>1763</v>
      </c>
      <c r="E2042" s="12">
        <v>40932</v>
      </c>
      <c r="F2042" s="72">
        <f t="shared" si="324"/>
        <v>2012</v>
      </c>
      <c r="G2042" s="70">
        <f t="shared" si="325"/>
        <v>8694.9744753261493</v>
      </c>
      <c r="H2042" s="70" cm="1">
        <f t="array" ref="H2042">INDEX(magic_bricks_appreciation_pivot!$A$13:$K$20,MATCH(C2042,magic_bricks_appreciation_pivot!$A$13:$A$20,0),1+MATCH(F2042,INDEX(magic_bricks_appreciation_pivot!$B$13:$K$13,0),0))</f>
        <v>0.26292059267573231</v>
      </c>
      <c r="I2042" s="70">
        <f>G2042+G2042*H2042</f>
        <v>10981.062317679265</v>
      </c>
      <c r="J2042">
        <v>175</v>
      </c>
      <c r="K2042">
        <v>2</v>
      </c>
      <c r="L2042">
        <v>1</v>
      </c>
      <c r="M2042">
        <v>4</v>
      </c>
      <c r="N2042" t="s">
        <v>168</v>
      </c>
      <c r="O2042" t="s">
        <v>155</v>
      </c>
      <c r="P2042" s="12">
        <v>32902</v>
      </c>
      <c r="Q2042" t="s">
        <v>156</v>
      </c>
      <c r="R2042" t="s">
        <v>157</v>
      </c>
      <c r="S2042" t="s">
        <v>162</v>
      </c>
      <c r="T2042" t="s">
        <v>163</v>
      </c>
      <c r="U2042">
        <v>4.7</v>
      </c>
      <c r="V2042">
        <v>3.5</v>
      </c>
      <c r="W2042">
        <v>4.5999999999999996</v>
      </c>
      <c r="X2042">
        <v>4.3</v>
      </c>
      <c r="Y2042">
        <v>582511</v>
      </c>
      <c r="Z2042">
        <v>168622</v>
      </c>
      <c r="AA2042">
        <v>15329240</v>
      </c>
    </row>
    <row r="2043" spans="1:27" hidden="1">
      <c r="A2043" t="s">
        <v>2232</v>
      </c>
      <c r="B2043" t="s">
        <v>51</v>
      </c>
      <c r="C2043" t="s">
        <v>51</v>
      </c>
      <c r="D2043">
        <v>1848</v>
      </c>
      <c r="E2043" s="12">
        <v>38084</v>
      </c>
      <c r="F2043" s="72">
        <f t="shared" si="324"/>
        <v>2004</v>
      </c>
      <c r="G2043" s="70">
        <f t="shared" si="325"/>
        <v>7816.8127705627703</v>
      </c>
      <c r="H2043" s="70" t="e" cm="1">
        <f t="array" ref="H2043">INDEX(magic_bricks_appreciation_pivot!$A$13:$K$20,MATCH(C2043,magic_bricks_appreciation_pivot!$A$13:$A$20,0),1+MATCH(F2043,INDEX(magic_bricks_appreciation_pivot!$B$13:$K$13,0),0))</f>
        <v>#N/A</v>
      </c>
      <c r="I2043" s="70"/>
      <c r="J2043">
        <v>157</v>
      </c>
      <c r="K2043">
        <v>3</v>
      </c>
      <c r="L2043">
        <v>2</v>
      </c>
      <c r="M2043">
        <v>5</v>
      </c>
      <c r="N2043" t="s">
        <v>176</v>
      </c>
      <c r="O2043" t="s">
        <v>161</v>
      </c>
      <c r="P2043" s="12">
        <v>35894</v>
      </c>
      <c r="Q2043" t="s">
        <v>156</v>
      </c>
      <c r="R2043" t="s">
        <v>157</v>
      </c>
      <c r="S2043" t="s">
        <v>158</v>
      </c>
      <c r="T2043" t="s">
        <v>171</v>
      </c>
      <c r="U2043">
        <v>3.4</v>
      </c>
      <c r="V2043">
        <v>2.2999999999999998</v>
      </c>
      <c r="W2043">
        <v>3</v>
      </c>
      <c r="X2043">
        <v>2.79</v>
      </c>
      <c r="Y2043">
        <v>491146</v>
      </c>
      <c r="Z2043">
        <v>187791</v>
      </c>
      <c r="AA2043">
        <v>14445470</v>
      </c>
    </row>
    <row r="2044" spans="1:27">
      <c r="A2044" t="s">
        <v>2233</v>
      </c>
      <c r="B2044" t="s">
        <v>175</v>
      </c>
      <c r="C2044" t="s">
        <v>34</v>
      </c>
      <c r="D2044">
        <v>1288</v>
      </c>
      <c r="E2044" s="12">
        <v>41442</v>
      </c>
      <c r="F2044" s="72">
        <f t="shared" si="324"/>
        <v>2013</v>
      </c>
      <c r="G2044" s="70">
        <f t="shared" si="325"/>
        <v>12251.979813664597</v>
      </c>
      <c r="H2044" s="70" cm="1">
        <f t="array" ref="H2044">INDEX(magic_bricks_appreciation_pivot!$A$13:$K$20,MATCH(C2044,magic_bricks_appreciation_pivot!$A$13:$A$20,0),1+MATCH(F2044,INDEX(magic_bricks_appreciation_pivot!$B$13:$K$13,0),0))</f>
        <v>0.11656080922135968</v>
      </c>
      <c r="I2044" s="70">
        <f>G2044+G2044*H2044</f>
        <v>13680.080495309106</v>
      </c>
      <c r="J2044">
        <v>159</v>
      </c>
      <c r="K2044">
        <v>2</v>
      </c>
      <c r="L2044">
        <v>1</v>
      </c>
      <c r="M2044">
        <v>4</v>
      </c>
      <c r="N2044" t="s">
        <v>193</v>
      </c>
      <c r="O2044" t="s">
        <v>155</v>
      </c>
      <c r="P2044" s="12">
        <v>35237</v>
      </c>
      <c r="Q2044" t="s">
        <v>156</v>
      </c>
      <c r="R2044" t="s">
        <v>177</v>
      </c>
      <c r="S2044" t="s">
        <v>158</v>
      </c>
      <c r="T2044" t="s">
        <v>182</v>
      </c>
      <c r="U2044">
        <v>5</v>
      </c>
      <c r="V2044">
        <v>2.5</v>
      </c>
      <c r="W2044">
        <v>2.4</v>
      </c>
      <c r="X2044">
        <v>3.22</v>
      </c>
      <c r="Y2044">
        <v>489197</v>
      </c>
      <c r="Z2044">
        <v>126244</v>
      </c>
      <c r="AA2044">
        <v>15780550</v>
      </c>
    </row>
    <row r="2045" spans="1:27" hidden="1">
      <c r="A2045" t="s">
        <v>2234</v>
      </c>
      <c r="B2045" t="s">
        <v>51</v>
      </c>
      <c r="C2045" t="s">
        <v>51</v>
      </c>
      <c r="D2045">
        <v>1615</v>
      </c>
      <c r="E2045" s="12">
        <v>38748</v>
      </c>
      <c r="F2045" s="72">
        <f t="shared" si="324"/>
        <v>2006</v>
      </c>
      <c r="G2045" s="70">
        <f t="shared" si="325"/>
        <v>6298.7492260061917</v>
      </c>
      <c r="H2045" s="70" t="e" cm="1">
        <f t="array" ref="H2045">INDEX(magic_bricks_appreciation_pivot!$A$13:$K$20,MATCH(C2045,magic_bricks_appreciation_pivot!$A$13:$A$20,0),1+MATCH(F2045,INDEX(magic_bricks_appreciation_pivot!$B$13:$K$13,0),0))</f>
        <v>#N/A</v>
      </c>
      <c r="I2045" s="70"/>
      <c r="J2045">
        <v>53</v>
      </c>
      <c r="K2045">
        <v>2</v>
      </c>
      <c r="L2045">
        <v>1</v>
      </c>
      <c r="M2045">
        <v>4</v>
      </c>
      <c r="N2045" t="s">
        <v>193</v>
      </c>
      <c r="O2045" t="s">
        <v>155</v>
      </c>
      <c r="P2045" s="12">
        <v>31813</v>
      </c>
      <c r="Q2045" t="s">
        <v>194</v>
      </c>
      <c r="R2045" t="s">
        <v>177</v>
      </c>
      <c r="S2045" t="s">
        <v>158</v>
      </c>
      <c r="T2045" t="s">
        <v>166</v>
      </c>
      <c r="U2045">
        <v>3.3</v>
      </c>
      <c r="V2045">
        <v>4.5</v>
      </c>
      <c r="W2045">
        <v>3.2</v>
      </c>
      <c r="X2045">
        <v>3.81</v>
      </c>
      <c r="Y2045">
        <v>386554</v>
      </c>
      <c r="Z2045">
        <v>213622</v>
      </c>
      <c r="AA2045">
        <v>10172480</v>
      </c>
    </row>
    <row r="2046" spans="1:27" hidden="1">
      <c r="A2046" t="s">
        <v>2235</v>
      </c>
      <c r="B2046" t="s">
        <v>175</v>
      </c>
      <c r="C2046" t="s">
        <v>34</v>
      </c>
      <c r="D2046">
        <v>1026</v>
      </c>
      <c r="E2046" s="12">
        <v>40044</v>
      </c>
      <c r="F2046" s="72">
        <f t="shared" si="324"/>
        <v>2009</v>
      </c>
      <c r="G2046" s="70">
        <f t="shared" si="325"/>
        <v>13533.235867446394</v>
      </c>
      <c r="H2046" s="70" t="e" cm="1">
        <f t="array" ref="H2046">INDEX(magic_bricks_appreciation_pivot!$A$13:$K$20,MATCH(C2046,magic_bricks_appreciation_pivot!$A$13:$A$20,0),1+MATCH(F2046,INDEX(magic_bricks_appreciation_pivot!$B$13:$K$13,0),0))</f>
        <v>#N/A</v>
      </c>
      <c r="I2046" s="70"/>
      <c r="J2046">
        <v>92</v>
      </c>
      <c r="K2046">
        <v>1</v>
      </c>
      <c r="L2046">
        <v>1</v>
      </c>
      <c r="M2046">
        <v>3</v>
      </c>
      <c r="N2046" t="s">
        <v>193</v>
      </c>
      <c r="O2046" t="s">
        <v>155</v>
      </c>
      <c r="P2046" s="12">
        <v>36394</v>
      </c>
      <c r="Q2046" t="s">
        <v>156</v>
      </c>
      <c r="R2046" t="s">
        <v>157</v>
      </c>
      <c r="S2046" t="s">
        <v>162</v>
      </c>
      <c r="T2046" t="s">
        <v>166</v>
      </c>
      <c r="U2046">
        <v>2.9</v>
      </c>
      <c r="V2046">
        <v>2.6</v>
      </c>
      <c r="W2046">
        <v>2.6</v>
      </c>
      <c r="X2046">
        <v>2.69</v>
      </c>
      <c r="Y2046">
        <v>388783</v>
      </c>
      <c r="Z2046">
        <v>180506</v>
      </c>
      <c r="AA2046">
        <v>13885100</v>
      </c>
    </row>
    <row r="2047" spans="1:27" hidden="1">
      <c r="A2047" t="s">
        <v>2236</v>
      </c>
      <c r="B2047" t="s">
        <v>51</v>
      </c>
      <c r="C2047" t="s">
        <v>51</v>
      </c>
      <c r="D2047">
        <v>1598</v>
      </c>
      <c r="E2047" s="12">
        <v>40075</v>
      </c>
      <c r="F2047" s="72">
        <f t="shared" si="324"/>
        <v>2009</v>
      </c>
      <c r="G2047" s="70">
        <f t="shared" si="325"/>
        <v>7360.5068836045057</v>
      </c>
      <c r="H2047" s="70" t="e" cm="1">
        <f t="array" ref="H2047">INDEX(magic_bricks_appreciation_pivot!$A$13:$K$20,MATCH(C2047,magic_bricks_appreciation_pivot!$A$13:$A$20,0),1+MATCH(F2047,INDEX(magic_bricks_appreciation_pivot!$B$13:$K$13,0),0))</f>
        <v>#N/A</v>
      </c>
      <c r="I2047" s="70"/>
      <c r="J2047">
        <v>88</v>
      </c>
      <c r="K2047">
        <v>2</v>
      </c>
      <c r="L2047">
        <v>1</v>
      </c>
      <c r="M2047">
        <v>4</v>
      </c>
      <c r="N2047" t="s">
        <v>168</v>
      </c>
      <c r="O2047" t="s">
        <v>155</v>
      </c>
      <c r="P2047" s="12">
        <v>33870</v>
      </c>
      <c r="Q2047" t="s">
        <v>156</v>
      </c>
      <c r="R2047" t="s">
        <v>165</v>
      </c>
      <c r="S2047" t="s">
        <v>178</v>
      </c>
      <c r="T2047" t="s">
        <v>159</v>
      </c>
      <c r="U2047">
        <v>2</v>
      </c>
      <c r="V2047">
        <v>3.9</v>
      </c>
      <c r="W2047">
        <v>3.9</v>
      </c>
      <c r="X2047">
        <v>3.43</v>
      </c>
      <c r="Y2047">
        <v>458722</v>
      </c>
      <c r="Z2047">
        <v>82335</v>
      </c>
      <c r="AA2047">
        <v>11762090</v>
      </c>
    </row>
    <row r="2048" spans="1:27" hidden="1">
      <c r="A2048" t="s">
        <v>2237</v>
      </c>
      <c r="B2048" t="s">
        <v>51</v>
      </c>
      <c r="C2048" t="s">
        <v>51</v>
      </c>
      <c r="D2048">
        <v>1896</v>
      </c>
      <c r="E2048" s="12">
        <v>39572</v>
      </c>
      <c r="F2048" s="72">
        <f t="shared" si="324"/>
        <v>2008</v>
      </c>
      <c r="G2048" s="70">
        <f t="shared" si="325"/>
        <v>4913.2911392405067</v>
      </c>
      <c r="H2048" s="70" t="e" cm="1">
        <f t="array" ref="H2048">INDEX(magic_bricks_appreciation_pivot!$A$13:$K$20,MATCH(C2048,magic_bricks_appreciation_pivot!$A$13:$A$20,0),1+MATCH(F2048,INDEX(magic_bricks_appreciation_pivot!$B$13:$K$13,0),0))</f>
        <v>#N/A</v>
      </c>
      <c r="I2048" s="70"/>
      <c r="J2048">
        <v>123</v>
      </c>
      <c r="K2048">
        <v>3</v>
      </c>
      <c r="L2048">
        <v>2</v>
      </c>
      <c r="M2048">
        <v>5</v>
      </c>
      <c r="N2048" t="s">
        <v>193</v>
      </c>
      <c r="O2048" t="s">
        <v>155</v>
      </c>
      <c r="P2048" s="12">
        <v>30447</v>
      </c>
      <c r="Q2048" t="s">
        <v>194</v>
      </c>
      <c r="R2048" t="s">
        <v>157</v>
      </c>
      <c r="S2048" t="s">
        <v>162</v>
      </c>
      <c r="T2048" t="s">
        <v>159</v>
      </c>
      <c r="U2048">
        <v>2.7</v>
      </c>
      <c r="V2048">
        <v>2.9</v>
      </c>
      <c r="W2048">
        <v>2.1</v>
      </c>
      <c r="X2048">
        <v>2.61</v>
      </c>
      <c r="Y2048">
        <v>344677</v>
      </c>
      <c r="Z2048">
        <v>93156</v>
      </c>
      <c r="AA2048">
        <v>9315600</v>
      </c>
    </row>
    <row r="2049" spans="1:27" hidden="1">
      <c r="A2049" t="s">
        <v>2238</v>
      </c>
      <c r="B2049" t="s">
        <v>201</v>
      </c>
      <c r="C2049" t="s">
        <v>201</v>
      </c>
      <c r="D2049">
        <v>2276</v>
      </c>
      <c r="E2049" s="12">
        <v>39932</v>
      </c>
      <c r="F2049" s="72">
        <f t="shared" si="324"/>
        <v>2009</v>
      </c>
      <c r="G2049" s="70">
        <f t="shared" si="325"/>
        <v>5809.2970123022851</v>
      </c>
      <c r="H2049" s="70" t="e" cm="1">
        <f t="array" ref="H2049">INDEX(magic_bricks_appreciation_pivot!$A$13:$K$20,MATCH(C2049,magic_bricks_appreciation_pivot!$A$13:$A$20,0),1+MATCH(F2049,INDEX(magic_bricks_appreciation_pivot!$B$13:$K$13,0),0))</f>
        <v>#N/A</v>
      </c>
      <c r="I2049" s="70"/>
      <c r="J2049">
        <v>175</v>
      </c>
      <c r="K2049">
        <v>4</v>
      </c>
      <c r="L2049">
        <v>2</v>
      </c>
      <c r="M2049">
        <v>6</v>
      </c>
      <c r="N2049" t="s">
        <v>184</v>
      </c>
      <c r="O2049" t="s">
        <v>161</v>
      </c>
      <c r="P2049" s="12">
        <v>35552</v>
      </c>
      <c r="Q2049" t="s">
        <v>169</v>
      </c>
      <c r="R2049" t="s">
        <v>157</v>
      </c>
      <c r="S2049" t="s">
        <v>162</v>
      </c>
      <c r="T2049" t="s">
        <v>166</v>
      </c>
      <c r="U2049">
        <v>3.9</v>
      </c>
      <c r="V2049">
        <v>4.5</v>
      </c>
      <c r="W2049">
        <v>2.9</v>
      </c>
      <c r="X2049">
        <v>3.68</v>
      </c>
      <c r="Y2049">
        <v>528878</v>
      </c>
      <c r="Z2049">
        <v>198329</v>
      </c>
      <c r="AA2049">
        <v>13221960</v>
      </c>
    </row>
    <row r="2050" spans="1:27" hidden="1">
      <c r="A2050" t="s">
        <v>2239</v>
      </c>
      <c r="B2050" t="s">
        <v>201</v>
      </c>
      <c r="C2050" t="s">
        <v>201</v>
      </c>
      <c r="D2050">
        <v>2407</v>
      </c>
      <c r="E2050" s="12">
        <v>39676</v>
      </c>
      <c r="F2050" s="72">
        <f t="shared" si="324"/>
        <v>2008</v>
      </c>
      <c r="G2050" s="70">
        <f t="shared" si="325"/>
        <v>7104.1794765267969</v>
      </c>
      <c r="H2050" s="70" t="e" cm="1">
        <f t="array" ref="H2050">INDEX(magic_bricks_appreciation_pivot!$A$13:$K$20,MATCH(C2050,magic_bricks_appreciation_pivot!$A$13:$A$20,0),1+MATCH(F2050,INDEX(magic_bricks_appreciation_pivot!$B$13:$K$13,0),0))</f>
        <v>#N/A</v>
      </c>
      <c r="I2050" s="70"/>
      <c r="J2050">
        <v>43</v>
      </c>
      <c r="K2050">
        <v>4</v>
      </c>
      <c r="L2050">
        <v>2</v>
      </c>
      <c r="M2050">
        <v>6</v>
      </c>
      <c r="N2050" t="s">
        <v>176</v>
      </c>
      <c r="O2050" t="s">
        <v>161</v>
      </c>
      <c r="P2050" s="12">
        <v>29456</v>
      </c>
      <c r="Q2050" t="s">
        <v>156</v>
      </c>
      <c r="R2050" t="s">
        <v>177</v>
      </c>
      <c r="S2050" t="s">
        <v>158</v>
      </c>
      <c r="T2050" t="s">
        <v>163</v>
      </c>
      <c r="U2050">
        <v>3.6</v>
      </c>
      <c r="V2050">
        <v>3.6</v>
      </c>
      <c r="W2050">
        <v>4.4000000000000004</v>
      </c>
      <c r="X2050">
        <v>3.92</v>
      </c>
      <c r="Y2050">
        <v>547192</v>
      </c>
      <c r="Z2050">
        <v>427494</v>
      </c>
      <c r="AA2050">
        <v>17099760</v>
      </c>
    </row>
    <row r="2051" spans="1:27">
      <c r="A2051" t="s">
        <v>2240</v>
      </c>
      <c r="B2051" t="s">
        <v>175</v>
      </c>
      <c r="C2051" t="s">
        <v>34</v>
      </c>
      <c r="D2051">
        <v>1083</v>
      </c>
      <c r="E2051" s="12">
        <v>40901</v>
      </c>
      <c r="F2051" s="72">
        <f t="shared" ref="F2051:F2114" si="336">YEAR(E2051)</f>
        <v>2011</v>
      </c>
      <c r="G2051" s="70">
        <f t="shared" ref="G2051:G2114" si="337">AA2051/D2051</f>
        <v>8950.1015697137573</v>
      </c>
      <c r="H2051" s="70" cm="1">
        <f t="array" ref="H2051">INDEX(magic_bricks_appreciation_pivot!$A$13:$K$20,MATCH(C2051,magic_bricks_appreciation_pivot!$A$13:$A$20,0),1+MATCH(F2051,INDEX(magic_bricks_appreciation_pivot!$B$13:$K$13,0),0))</f>
        <v>0.22839026915113872</v>
      </c>
      <c r="I2051" s="70">
        <f t="shared" ref="I2051:I2052" si="338">G2051+G2051*H2051</f>
        <v>10994.217676150711</v>
      </c>
      <c r="J2051">
        <v>116</v>
      </c>
      <c r="K2051">
        <v>1</v>
      </c>
      <c r="L2051">
        <v>1</v>
      </c>
      <c r="M2051">
        <v>3</v>
      </c>
      <c r="N2051" t="s">
        <v>176</v>
      </c>
      <c r="O2051" t="s">
        <v>161</v>
      </c>
      <c r="P2051" s="12">
        <v>31046</v>
      </c>
      <c r="Q2051" t="s">
        <v>169</v>
      </c>
      <c r="R2051" t="s">
        <v>177</v>
      </c>
      <c r="S2051" t="s">
        <v>162</v>
      </c>
      <c r="T2051" t="s">
        <v>182</v>
      </c>
      <c r="U2051">
        <v>3.6</v>
      </c>
      <c r="V2051">
        <v>2.2999999999999998</v>
      </c>
      <c r="W2051">
        <v>4.7</v>
      </c>
      <c r="X2051">
        <v>3.41</v>
      </c>
      <c r="Y2051">
        <v>271403</v>
      </c>
      <c r="Z2051">
        <v>67851</v>
      </c>
      <c r="AA2051">
        <v>9692960</v>
      </c>
    </row>
    <row r="2052" spans="1:27">
      <c r="A2052" t="s">
        <v>2241</v>
      </c>
      <c r="B2052" t="s">
        <v>175</v>
      </c>
      <c r="C2052" t="s">
        <v>34</v>
      </c>
      <c r="D2052">
        <v>728</v>
      </c>
      <c r="E2052" s="12">
        <v>41677</v>
      </c>
      <c r="F2052" s="72">
        <f t="shared" si="336"/>
        <v>2014</v>
      </c>
      <c r="G2052" s="70">
        <f t="shared" si="337"/>
        <v>10492.445054945056</v>
      </c>
      <c r="H2052" s="70" cm="1">
        <f t="array" ref="H2052">INDEX(magic_bricks_appreciation_pivot!$A$13:$K$20,MATCH(C2052,magic_bricks_appreciation_pivot!$A$13:$A$20,0),1+MATCH(F2052,INDEX(magic_bricks_appreciation_pivot!$B$13:$K$13,0),0))</f>
        <v>5.1040744021257752E-2</v>
      </c>
      <c r="I2052" s="70">
        <f t="shared" si="338"/>
        <v>11027.987257151619</v>
      </c>
      <c r="J2052">
        <v>15</v>
      </c>
      <c r="K2052">
        <v>1</v>
      </c>
      <c r="L2052">
        <v>1</v>
      </c>
      <c r="M2052">
        <v>2</v>
      </c>
      <c r="N2052" t="s">
        <v>168</v>
      </c>
      <c r="O2052" t="s">
        <v>155</v>
      </c>
      <c r="P2052" s="12">
        <v>29267</v>
      </c>
      <c r="Q2052" t="s">
        <v>194</v>
      </c>
      <c r="R2052" t="s">
        <v>177</v>
      </c>
      <c r="S2052" t="s">
        <v>178</v>
      </c>
      <c r="T2052" t="s">
        <v>182</v>
      </c>
      <c r="U2052">
        <v>3.8</v>
      </c>
      <c r="V2052">
        <v>4.5999999999999996</v>
      </c>
      <c r="W2052">
        <v>4.3</v>
      </c>
      <c r="X2052">
        <v>4.2699999999999996</v>
      </c>
      <c r="Y2052">
        <v>190963</v>
      </c>
      <c r="Z2052">
        <v>99301</v>
      </c>
      <c r="AA2052">
        <v>7638500</v>
      </c>
    </row>
    <row r="2053" spans="1:27" hidden="1">
      <c r="A2053" t="s">
        <v>2242</v>
      </c>
      <c r="B2053" t="s">
        <v>75</v>
      </c>
      <c r="D2053">
        <v>1894</v>
      </c>
      <c r="E2053" s="12">
        <v>40168</v>
      </c>
      <c r="F2053" s="72">
        <f t="shared" si="336"/>
        <v>2009</v>
      </c>
      <c r="G2053" s="70">
        <f t="shared" si="337"/>
        <v>6263.4688489968321</v>
      </c>
      <c r="H2053" s="70" t="e" cm="1">
        <f t="array" ref="H2053">INDEX(magic_bricks_appreciation_pivot!$A$13:$K$20,MATCH(C2053,magic_bricks_appreciation_pivot!$A$13:$A$20,0),1+MATCH(F2053,INDEX(magic_bricks_appreciation_pivot!$B$13:$K$13,0),0))</f>
        <v>#N/A</v>
      </c>
      <c r="I2053" s="70"/>
      <c r="J2053">
        <v>195</v>
      </c>
      <c r="K2053">
        <v>2</v>
      </c>
      <c r="L2053">
        <v>1</v>
      </c>
      <c r="M2053">
        <v>5</v>
      </c>
      <c r="N2053" t="s">
        <v>193</v>
      </c>
      <c r="O2053" t="s">
        <v>161</v>
      </c>
      <c r="P2053" s="12">
        <v>24473</v>
      </c>
      <c r="Q2053" t="s">
        <v>194</v>
      </c>
      <c r="R2053" t="s">
        <v>170</v>
      </c>
      <c r="S2053" t="s">
        <v>178</v>
      </c>
      <c r="T2053" t="s">
        <v>166</v>
      </c>
      <c r="U2053">
        <v>4</v>
      </c>
      <c r="V2053">
        <v>2.4</v>
      </c>
      <c r="W2053">
        <v>3.3</v>
      </c>
      <c r="X2053">
        <v>3.2850000000000001</v>
      </c>
      <c r="Y2053">
        <v>438931</v>
      </c>
      <c r="Z2053">
        <v>130493</v>
      </c>
      <c r="AA2053">
        <v>11863010</v>
      </c>
    </row>
    <row r="2054" spans="1:27" hidden="1">
      <c r="A2054" t="s">
        <v>2243</v>
      </c>
      <c r="B2054" t="s">
        <v>39</v>
      </c>
      <c r="C2054" t="s">
        <v>39</v>
      </c>
      <c r="D2054">
        <v>1595</v>
      </c>
      <c r="E2054" s="12">
        <v>39083</v>
      </c>
      <c r="F2054" s="72">
        <f t="shared" si="336"/>
        <v>2007</v>
      </c>
      <c r="G2054" s="70">
        <f t="shared" si="337"/>
        <v>7322.7774294670844</v>
      </c>
      <c r="H2054" s="70" t="e" cm="1">
        <f t="array" ref="H2054">INDEX(magic_bricks_appreciation_pivot!$A$13:$K$20,MATCH(C2054,magic_bricks_appreciation_pivot!$A$13:$A$20,0),1+MATCH(F2054,INDEX(magic_bricks_appreciation_pivot!$B$13:$K$13,0),0))</f>
        <v>#N/A</v>
      </c>
      <c r="I2054" s="70"/>
      <c r="J2054">
        <v>39</v>
      </c>
      <c r="K2054">
        <v>1</v>
      </c>
      <c r="L2054">
        <v>1</v>
      </c>
      <c r="M2054">
        <v>4</v>
      </c>
      <c r="N2054" t="s">
        <v>168</v>
      </c>
      <c r="O2054" t="s">
        <v>155</v>
      </c>
      <c r="P2054" s="12">
        <v>35798</v>
      </c>
      <c r="Q2054" t="s">
        <v>194</v>
      </c>
      <c r="R2054" t="s">
        <v>165</v>
      </c>
      <c r="S2054" t="s">
        <v>158</v>
      </c>
      <c r="T2054" t="s">
        <v>163</v>
      </c>
      <c r="U2054">
        <v>4.5</v>
      </c>
      <c r="V2054">
        <v>3.6</v>
      </c>
      <c r="W2054">
        <v>2.6</v>
      </c>
      <c r="X2054">
        <v>3.5150000000000001</v>
      </c>
      <c r="Y2054">
        <v>315355</v>
      </c>
      <c r="Z2054">
        <v>221917</v>
      </c>
      <c r="AA2054">
        <v>11679830</v>
      </c>
    </row>
    <row r="2055" spans="1:27">
      <c r="A2055" t="s">
        <v>2244</v>
      </c>
      <c r="B2055" t="s">
        <v>175</v>
      </c>
      <c r="C2055" t="s">
        <v>34</v>
      </c>
      <c r="D2055">
        <v>1274</v>
      </c>
      <c r="E2055" s="12">
        <v>40434</v>
      </c>
      <c r="F2055" s="72">
        <f t="shared" si="336"/>
        <v>2010</v>
      </c>
      <c r="G2055" s="70">
        <f t="shared" si="337"/>
        <v>11188.697017268445</v>
      </c>
      <c r="H2055" s="70" cm="1">
        <f t="array" ref="H2055">INDEX(magic_bricks_appreciation_pivot!$A$13:$K$20,MATCH(C2055,magic_bricks_appreciation_pivot!$A$13:$A$20,0),1+MATCH(F2055,INDEX(magic_bricks_appreciation_pivot!$B$13:$K$13,0),0))</f>
        <v>0.46848170778869208</v>
      </c>
      <c r="I2055" s="70">
        <f>G2055+G2055*H2055</f>
        <v>16430.39690384861</v>
      </c>
      <c r="J2055">
        <v>57</v>
      </c>
      <c r="K2055">
        <v>2</v>
      </c>
      <c r="L2055">
        <v>1</v>
      </c>
      <c r="M2055">
        <v>4</v>
      </c>
      <c r="N2055" t="s">
        <v>193</v>
      </c>
      <c r="O2055" t="s">
        <v>161</v>
      </c>
      <c r="P2055" s="12">
        <v>28754</v>
      </c>
      <c r="Q2055" t="s">
        <v>156</v>
      </c>
      <c r="R2055" t="s">
        <v>177</v>
      </c>
      <c r="S2055" t="s">
        <v>162</v>
      </c>
      <c r="T2055" t="s">
        <v>166</v>
      </c>
      <c r="U2055">
        <v>2.9</v>
      </c>
      <c r="V2055">
        <v>2.4</v>
      </c>
      <c r="W2055">
        <v>3.6</v>
      </c>
      <c r="X2055">
        <v>2.91</v>
      </c>
      <c r="Y2055">
        <v>470395</v>
      </c>
      <c r="Z2055">
        <v>242325</v>
      </c>
      <c r="AA2055">
        <v>14254400</v>
      </c>
    </row>
    <row r="2056" spans="1:27" hidden="1">
      <c r="A2056" t="s">
        <v>2245</v>
      </c>
      <c r="B2056" t="s">
        <v>39</v>
      </c>
      <c r="C2056" t="s">
        <v>39</v>
      </c>
      <c r="D2056">
        <v>1760</v>
      </c>
      <c r="E2056" s="12">
        <v>39465</v>
      </c>
      <c r="F2056" s="72">
        <f t="shared" si="336"/>
        <v>2008</v>
      </c>
      <c r="G2056" s="70">
        <f t="shared" si="337"/>
        <v>6993.477272727273</v>
      </c>
      <c r="H2056" s="70" t="e" cm="1">
        <f t="array" ref="H2056">INDEX(magic_bricks_appreciation_pivot!$A$13:$K$20,MATCH(C2056,magic_bricks_appreciation_pivot!$A$13:$A$20,0),1+MATCH(F2056,INDEX(magic_bricks_appreciation_pivot!$B$13:$K$13,0),0))</f>
        <v>#N/A</v>
      </c>
      <c r="I2056" s="70"/>
      <c r="J2056">
        <v>17</v>
      </c>
      <c r="K2056">
        <v>1</v>
      </c>
      <c r="L2056">
        <v>1</v>
      </c>
      <c r="M2056">
        <v>4</v>
      </c>
      <c r="N2056" t="s">
        <v>168</v>
      </c>
      <c r="O2056" t="s">
        <v>161</v>
      </c>
      <c r="P2056" s="12">
        <v>31800</v>
      </c>
      <c r="Q2056" t="s">
        <v>194</v>
      </c>
      <c r="R2056" t="s">
        <v>177</v>
      </c>
      <c r="S2056" t="s">
        <v>162</v>
      </c>
      <c r="T2056" t="s">
        <v>166</v>
      </c>
      <c r="U2056">
        <v>4.8</v>
      </c>
      <c r="V2056">
        <v>2.2000000000000002</v>
      </c>
      <c r="W2056">
        <v>2.7</v>
      </c>
      <c r="X2056">
        <v>3.31</v>
      </c>
      <c r="Y2056">
        <v>320022</v>
      </c>
      <c r="Z2056">
        <v>184628</v>
      </c>
      <c r="AA2056">
        <v>12308520</v>
      </c>
    </row>
    <row r="2057" spans="1:27" hidden="1">
      <c r="A2057" t="s">
        <v>2246</v>
      </c>
      <c r="B2057" t="s">
        <v>56</v>
      </c>
      <c r="C2057" t="s">
        <v>56</v>
      </c>
      <c r="D2057">
        <v>969</v>
      </c>
      <c r="E2057" s="12">
        <v>39946</v>
      </c>
      <c r="F2057" s="72">
        <f t="shared" si="336"/>
        <v>2009</v>
      </c>
      <c r="G2057" s="70">
        <f t="shared" si="337"/>
        <v>11514.164086687306</v>
      </c>
      <c r="H2057" s="70" t="e" cm="1">
        <f t="array" ref="H2057">INDEX(magic_bricks_appreciation_pivot!$A$13:$K$20,MATCH(C2057,magic_bricks_appreciation_pivot!$A$13:$A$20,0),1+MATCH(F2057,INDEX(magic_bricks_appreciation_pivot!$B$13:$K$13,0),0))</f>
        <v>#N/A</v>
      </c>
      <c r="I2057" s="70"/>
      <c r="J2057">
        <v>104</v>
      </c>
      <c r="K2057">
        <v>1</v>
      </c>
      <c r="L2057">
        <v>1</v>
      </c>
      <c r="M2057">
        <v>3</v>
      </c>
      <c r="N2057" t="s">
        <v>154</v>
      </c>
      <c r="O2057" t="s">
        <v>155</v>
      </c>
      <c r="P2057" s="12">
        <v>27171</v>
      </c>
      <c r="Q2057" t="s">
        <v>156</v>
      </c>
      <c r="R2057" t="s">
        <v>170</v>
      </c>
      <c r="S2057" t="s">
        <v>178</v>
      </c>
      <c r="T2057" t="s">
        <v>171</v>
      </c>
      <c r="U2057">
        <v>2.9</v>
      </c>
      <c r="V2057">
        <v>4.5</v>
      </c>
      <c r="W2057">
        <v>2.7</v>
      </c>
      <c r="X2057">
        <v>3.12</v>
      </c>
      <c r="Y2057">
        <v>401660</v>
      </c>
      <c r="Z2057">
        <v>78101</v>
      </c>
      <c r="AA2057">
        <v>11157225</v>
      </c>
    </row>
    <row r="2058" spans="1:27" hidden="1">
      <c r="A2058" t="s">
        <v>2247</v>
      </c>
      <c r="B2058" t="s">
        <v>51</v>
      </c>
      <c r="C2058" t="s">
        <v>51</v>
      </c>
      <c r="D2058">
        <v>1652</v>
      </c>
      <c r="E2058" s="12">
        <v>39757</v>
      </c>
      <c r="F2058" s="72">
        <f t="shared" si="336"/>
        <v>2008</v>
      </c>
      <c r="G2058" s="70">
        <f t="shared" si="337"/>
        <v>5728.7893462469738</v>
      </c>
      <c r="H2058" s="70" t="e" cm="1">
        <f t="array" ref="H2058">INDEX(magic_bricks_appreciation_pivot!$A$13:$K$20,MATCH(C2058,magic_bricks_appreciation_pivot!$A$13:$A$20,0),1+MATCH(F2058,INDEX(magic_bricks_appreciation_pivot!$B$13:$K$13,0),0))</f>
        <v>#N/A</v>
      </c>
      <c r="I2058" s="70"/>
      <c r="J2058">
        <v>138</v>
      </c>
      <c r="K2058">
        <v>2</v>
      </c>
      <c r="L2058">
        <v>1</v>
      </c>
      <c r="M2058">
        <v>4</v>
      </c>
      <c r="N2058" t="s">
        <v>176</v>
      </c>
      <c r="O2058" t="s">
        <v>155</v>
      </c>
      <c r="P2058" s="12">
        <v>22237</v>
      </c>
      <c r="Q2058" t="s">
        <v>194</v>
      </c>
      <c r="R2058" t="s">
        <v>170</v>
      </c>
      <c r="S2058" t="s">
        <v>162</v>
      </c>
      <c r="T2058" t="s">
        <v>163</v>
      </c>
      <c r="U2058">
        <v>4.5999999999999996</v>
      </c>
      <c r="V2058">
        <v>3.2</v>
      </c>
      <c r="W2058">
        <v>3.7</v>
      </c>
      <c r="X2058">
        <v>3.7</v>
      </c>
      <c r="Y2058">
        <v>283919</v>
      </c>
      <c r="Z2058">
        <v>160887</v>
      </c>
      <c r="AA2058">
        <v>9463960</v>
      </c>
    </row>
    <row r="2059" spans="1:27">
      <c r="A2059" t="s">
        <v>2248</v>
      </c>
      <c r="B2059" t="s">
        <v>23</v>
      </c>
      <c r="C2059" t="s">
        <v>23</v>
      </c>
      <c r="D2059">
        <v>1211</v>
      </c>
      <c r="E2059" s="12">
        <v>40602</v>
      </c>
      <c r="F2059" s="72">
        <f t="shared" si="336"/>
        <v>2011</v>
      </c>
      <c r="G2059" s="70">
        <f t="shared" si="337"/>
        <v>6186.1065235342694</v>
      </c>
      <c r="H2059" s="70" cm="1">
        <f t="array" ref="H2059">INDEX(magic_bricks_appreciation_pivot!$A$13:$K$20,MATCH(C2059,magic_bricks_appreciation_pivot!$A$13:$A$20,0),1+MATCH(F2059,INDEX(magic_bricks_appreciation_pivot!$B$13:$K$13,0),0))</f>
        <v>0.30621792098525186</v>
      </c>
      <c r="I2059" s="70">
        <f>G2059+G2059*H2059</f>
        <v>8080.4032021642379</v>
      </c>
      <c r="J2059">
        <v>75</v>
      </c>
      <c r="K2059">
        <v>1</v>
      </c>
      <c r="L2059">
        <v>1</v>
      </c>
      <c r="M2059">
        <v>3</v>
      </c>
      <c r="N2059" t="s">
        <v>176</v>
      </c>
      <c r="O2059" t="s">
        <v>161</v>
      </c>
      <c r="P2059" s="12">
        <v>31477</v>
      </c>
      <c r="Q2059" t="s">
        <v>169</v>
      </c>
      <c r="R2059" t="s">
        <v>170</v>
      </c>
      <c r="S2059" t="s">
        <v>158</v>
      </c>
      <c r="T2059" t="s">
        <v>166</v>
      </c>
      <c r="U2059">
        <v>4.9000000000000004</v>
      </c>
      <c r="V2059">
        <v>3.3</v>
      </c>
      <c r="W2059">
        <v>5</v>
      </c>
      <c r="X2059">
        <v>4.46</v>
      </c>
      <c r="Y2059">
        <v>262198</v>
      </c>
      <c r="Z2059">
        <v>59931</v>
      </c>
      <c r="AA2059">
        <v>7491375</v>
      </c>
    </row>
    <row r="2060" spans="1:27" hidden="1">
      <c r="A2060" t="s">
        <v>2249</v>
      </c>
      <c r="B2060" t="s">
        <v>175</v>
      </c>
      <c r="C2060" t="s">
        <v>34</v>
      </c>
      <c r="D2060">
        <v>958</v>
      </c>
      <c r="E2060" s="12">
        <v>39588</v>
      </c>
      <c r="F2060" s="72">
        <f t="shared" si="336"/>
        <v>2008</v>
      </c>
      <c r="G2060" s="70">
        <f t="shared" si="337"/>
        <v>13427.348643006264</v>
      </c>
      <c r="H2060" s="70" t="e" cm="1">
        <f t="array" ref="H2060">INDEX(magic_bricks_appreciation_pivot!$A$13:$K$20,MATCH(C2060,magic_bricks_appreciation_pivot!$A$13:$A$20,0),1+MATCH(F2060,INDEX(magic_bricks_appreciation_pivot!$B$13:$K$13,0),0))</f>
        <v>#N/A</v>
      </c>
      <c r="I2060" s="70"/>
      <c r="J2060">
        <v>36</v>
      </c>
      <c r="K2060">
        <v>1</v>
      </c>
      <c r="L2060">
        <v>1</v>
      </c>
      <c r="M2060">
        <v>3</v>
      </c>
      <c r="N2060" t="s">
        <v>168</v>
      </c>
      <c r="O2060" t="s">
        <v>155</v>
      </c>
      <c r="P2060" s="12">
        <v>38128</v>
      </c>
      <c r="Q2060" t="s">
        <v>156</v>
      </c>
      <c r="R2060" t="s">
        <v>170</v>
      </c>
      <c r="S2060" t="s">
        <v>178</v>
      </c>
      <c r="T2060" t="s">
        <v>182</v>
      </c>
      <c r="U2060">
        <v>3.2</v>
      </c>
      <c r="V2060">
        <v>3.9</v>
      </c>
      <c r="W2060">
        <v>4</v>
      </c>
      <c r="X2060">
        <v>3.72</v>
      </c>
      <c r="Y2060">
        <v>321585</v>
      </c>
      <c r="Z2060">
        <v>218678</v>
      </c>
      <c r="AA2060">
        <v>12863400</v>
      </c>
    </row>
    <row r="2061" spans="1:27" hidden="1">
      <c r="A2061" t="s">
        <v>2250</v>
      </c>
      <c r="B2061" t="s">
        <v>175</v>
      </c>
      <c r="C2061" t="s">
        <v>34</v>
      </c>
      <c r="D2061">
        <v>818</v>
      </c>
      <c r="E2061" s="12">
        <v>39943</v>
      </c>
      <c r="F2061" s="72">
        <f t="shared" si="336"/>
        <v>2009</v>
      </c>
      <c r="G2061" s="70">
        <f t="shared" si="337"/>
        <v>9813.5696821515885</v>
      </c>
      <c r="H2061" s="70" t="e" cm="1">
        <f t="array" ref="H2061">INDEX(magic_bricks_appreciation_pivot!$A$13:$K$20,MATCH(C2061,magic_bricks_appreciation_pivot!$A$13:$A$20,0),1+MATCH(F2061,INDEX(magic_bricks_appreciation_pivot!$B$13:$K$13,0),0))</f>
        <v>#N/A</v>
      </c>
      <c r="I2061" s="70"/>
      <c r="J2061">
        <v>59</v>
      </c>
      <c r="K2061">
        <v>1</v>
      </c>
      <c r="L2061">
        <v>1</v>
      </c>
      <c r="M2061">
        <v>3</v>
      </c>
      <c r="N2061" t="s">
        <v>168</v>
      </c>
      <c r="O2061" t="s">
        <v>155</v>
      </c>
      <c r="P2061" s="12">
        <v>31913</v>
      </c>
      <c r="Q2061" t="s">
        <v>194</v>
      </c>
      <c r="R2061" t="s">
        <v>165</v>
      </c>
      <c r="S2061" t="s">
        <v>162</v>
      </c>
      <c r="T2061" t="s">
        <v>163</v>
      </c>
      <c r="U2061">
        <v>3.1</v>
      </c>
      <c r="V2061">
        <v>4.0999999999999996</v>
      </c>
      <c r="W2061">
        <v>2.9</v>
      </c>
      <c r="X2061">
        <v>3.44</v>
      </c>
      <c r="Y2061">
        <v>216743</v>
      </c>
      <c r="Z2061">
        <v>64220</v>
      </c>
      <c r="AA2061">
        <v>8027500</v>
      </c>
    </row>
    <row r="2062" spans="1:27">
      <c r="A2062" t="s">
        <v>2251</v>
      </c>
      <c r="B2062" t="s">
        <v>56</v>
      </c>
      <c r="C2062" t="s">
        <v>56</v>
      </c>
      <c r="D2062">
        <v>958</v>
      </c>
      <c r="E2062" s="12">
        <v>40376</v>
      </c>
      <c r="F2062" s="72">
        <f t="shared" si="336"/>
        <v>2010</v>
      </c>
      <c r="G2062" s="70">
        <f t="shared" si="337"/>
        <v>11713.695198329853</v>
      </c>
      <c r="H2062" s="70" cm="1">
        <f t="array" ref="H2062">INDEX(magic_bricks_appreciation_pivot!$A$13:$K$20,MATCH(C2062,magic_bricks_appreciation_pivot!$A$13:$A$20,0),1+MATCH(F2062,INDEX(magic_bricks_appreciation_pivot!$B$13:$K$13,0),0))</f>
        <v>0.62795711804515786</v>
      </c>
      <c r="I2062" s="70">
        <f>G2062+G2062*H2062</f>
        <v>19069.393476732472</v>
      </c>
      <c r="J2062">
        <v>120</v>
      </c>
      <c r="K2062">
        <v>1</v>
      </c>
      <c r="L2062">
        <v>1</v>
      </c>
      <c r="M2062">
        <v>3</v>
      </c>
      <c r="N2062" t="s">
        <v>168</v>
      </c>
      <c r="O2062" t="s">
        <v>155</v>
      </c>
      <c r="P2062" s="12">
        <v>37456</v>
      </c>
      <c r="Q2062" t="s">
        <v>156</v>
      </c>
      <c r="R2062" t="s">
        <v>165</v>
      </c>
      <c r="S2062" t="s">
        <v>162</v>
      </c>
      <c r="T2062" t="s">
        <v>159</v>
      </c>
      <c r="U2062">
        <v>2.1</v>
      </c>
      <c r="V2062">
        <v>4.5</v>
      </c>
      <c r="W2062">
        <v>4.9000000000000004</v>
      </c>
      <c r="X2062">
        <v>3.98</v>
      </c>
      <c r="Y2062">
        <v>437647</v>
      </c>
      <c r="Z2062">
        <v>33665</v>
      </c>
      <c r="AA2062">
        <v>11221720</v>
      </c>
    </row>
    <row r="2063" spans="1:27" hidden="1">
      <c r="A2063" t="s">
        <v>2252</v>
      </c>
      <c r="B2063" t="s">
        <v>175</v>
      </c>
      <c r="C2063" t="s">
        <v>34</v>
      </c>
      <c r="D2063">
        <v>1091</v>
      </c>
      <c r="E2063" s="12">
        <v>39605</v>
      </c>
      <c r="F2063" s="72">
        <f t="shared" si="336"/>
        <v>2008</v>
      </c>
      <c r="G2063" s="70">
        <f t="shared" si="337"/>
        <v>13651.558203483042</v>
      </c>
      <c r="H2063" s="70" t="e" cm="1">
        <f t="array" ref="H2063">INDEX(magic_bricks_appreciation_pivot!$A$13:$K$20,MATCH(C2063,magic_bricks_appreciation_pivot!$A$13:$A$20,0),1+MATCH(F2063,INDEX(magic_bricks_appreciation_pivot!$B$13:$K$13,0),0))</f>
        <v>#N/A</v>
      </c>
      <c r="I2063" s="70"/>
      <c r="J2063">
        <v>42</v>
      </c>
      <c r="K2063">
        <v>1</v>
      </c>
      <c r="L2063">
        <v>1</v>
      </c>
      <c r="M2063">
        <v>3</v>
      </c>
      <c r="N2063" t="s">
        <v>193</v>
      </c>
      <c r="O2063" t="s">
        <v>155</v>
      </c>
      <c r="P2063" s="12">
        <v>31210</v>
      </c>
      <c r="Q2063" t="s">
        <v>156</v>
      </c>
      <c r="R2063" t="s">
        <v>157</v>
      </c>
      <c r="S2063" t="s">
        <v>162</v>
      </c>
      <c r="T2063" t="s">
        <v>182</v>
      </c>
      <c r="U2063">
        <v>3.7</v>
      </c>
      <c r="V2063">
        <v>4</v>
      </c>
      <c r="W2063">
        <v>4.5</v>
      </c>
      <c r="X2063">
        <v>4.0599999999999996</v>
      </c>
      <c r="Y2063">
        <v>476603</v>
      </c>
      <c r="Z2063">
        <v>148939</v>
      </c>
      <c r="AA2063">
        <v>14893850</v>
      </c>
    </row>
    <row r="2064" spans="1:27">
      <c r="A2064" t="s">
        <v>2253</v>
      </c>
      <c r="B2064" t="s">
        <v>175</v>
      </c>
      <c r="C2064" t="s">
        <v>34</v>
      </c>
      <c r="D2064">
        <v>1066</v>
      </c>
      <c r="E2064" s="12">
        <v>41237</v>
      </c>
      <c r="F2064" s="72">
        <f t="shared" si="336"/>
        <v>2012</v>
      </c>
      <c r="G2064" s="70">
        <f t="shared" si="337"/>
        <v>8979.6435272045037</v>
      </c>
      <c r="H2064" s="70" cm="1">
        <f t="array" ref="H2064">INDEX(magic_bricks_appreciation_pivot!$A$13:$K$20,MATCH(C2064,magic_bricks_appreciation_pivot!$A$13:$A$20,0),1+MATCH(F2064,INDEX(magic_bricks_appreciation_pivot!$B$13:$K$13,0),0))</f>
        <v>0.22606337179266398</v>
      </c>
      <c r="I2064" s="70">
        <f>G2064+G2064*H2064</f>
        <v>11009.612020460525</v>
      </c>
      <c r="J2064">
        <v>107</v>
      </c>
      <c r="K2064">
        <v>1</v>
      </c>
      <c r="L2064">
        <v>1</v>
      </c>
      <c r="M2064">
        <v>3</v>
      </c>
      <c r="N2064" t="s">
        <v>176</v>
      </c>
      <c r="O2064" t="s">
        <v>155</v>
      </c>
      <c r="P2064" s="12">
        <v>30287</v>
      </c>
      <c r="Q2064" t="s">
        <v>194</v>
      </c>
      <c r="R2064" t="s">
        <v>157</v>
      </c>
      <c r="S2064" t="s">
        <v>162</v>
      </c>
      <c r="T2064" t="s">
        <v>166</v>
      </c>
      <c r="U2064">
        <v>4.9000000000000004</v>
      </c>
      <c r="V2064">
        <v>3</v>
      </c>
      <c r="W2064">
        <v>2.2999999999999998</v>
      </c>
      <c r="X2064">
        <v>3.36</v>
      </c>
      <c r="Y2064">
        <v>248880</v>
      </c>
      <c r="Z2064">
        <v>143585</v>
      </c>
      <c r="AA2064">
        <v>9572300</v>
      </c>
    </row>
    <row r="2065" spans="1:27" hidden="1">
      <c r="A2065" t="s">
        <v>2254</v>
      </c>
      <c r="B2065" t="s">
        <v>201</v>
      </c>
      <c r="C2065" t="s">
        <v>201</v>
      </c>
      <c r="D2065">
        <v>2371</v>
      </c>
      <c r="E2065" s="12">
        <v>39774</v>
      </c>
      <c r="F2065" s="72">
        <f t="shared" si="336"/>
        <v>2008</v>
      </c>
      <c r="G2065" s="70">
        <f t="shared" si="337"/>
        <v>4413.0746520455505</v>
      </c>
      <c r="H2065" s="70" t="e" cm="1">
        <f t="array" ref="H2065">INDEX(magic_bricks_appreciation_pivot!$A$13:$K$20,MATCH(C2065,magic_bricks_appreciation_pivot!$A$13:$A$20,0),1+MATCH(F2065,INDEX(magic_bricks_appreciation_pivot!$B$13:$K$13,0),0))</f>
        <v>#N/A</v>
      </c>
      <c r="I2065" s="70"/>
      <c r="J2065">
        <v>72</v>
      </c>
      <c r="K2065">
        <v>4</v>
      </c>
      <c r="L2065">
        <v>2</v>
      </c>
      <c r="M2065">
        <v>6</v>
      </c>
      <c r="N2065" t="s">
        <v>193</v>
      </c>
      <c r="O2065" t="s">
        <v>161</v>
      </c>
      <c r="P2065" s="12">
        <v>28824</v>
      </c>
      <c r="Q2065" t="s">
        <v>194</v>
      </c>
      <c r="R2065" t="s">
        <v>177</v>
      </c>
      <c r="S2065" t="s">
        <v>158</v>
      </c>
      <c r="T2065" t="s">
        <v>163</v>
      </c>
      <c r="U2065">
        <v>4.4000000000000004</v>
      </c>
      <c r="V2065">
        <v>3.4</v>
      </c>
      <c r="W2065">
        <v>2</v>
      </c>
      <c r="X2065">
        <v>3.14</v>
      </c>
      <c r="Y2065">
        <v>523170</v>
      </c>
      <c r="Z2065">
        <v>156951</v>
      </c>
      <c r="AA2065">
        <v>10463400</v>
      </c>
    </row>
    <row r="2066" spans="1:27">
      <c r="A2066" t="s">
        <v>2255</v>
      </c>
      <c r="B2066" t="s">
        <v>23</v>
      </c>
      <c r="C2066" t="s">
        <v>23</v>
      </c>
      <c r="D2066">
        <v>1451</v>
      </c>
      <c r="E2066" s="12">
        <v>40959</v>
      </c>
      <c r="F2066" s="72">
        <f t="shared" si="336"/>
        <v>2012</v>
      </c>
      <c r="G2066" s="70">
        <f t="shared" si="337"/>
        <v>7219.1592005513439</v>
      </c>
      <c r="H2066" s="70" cm="1">
        <f t="array" ref="H2066">INDEX(magic_bricks_appreciation_pivot!$A$13:$K$20,MATCH(C2066,magic_bricks_appreciation_pivot!$A$13:$A$20,0),1+MATCH(F2066,INDEX(magic_bricks_appreciation_pivot!$B$13:$K$13,0),0))</f>
        <v>0.26292059267573231</v>
      </c>
      <c r="I2066" s="70">
        <f>G2066+G2066*H2066</f>
        <v>9117.2248161807693</v>
      </c>
      <c r="J2066">
        <v>145</v>
      </c>
      <c r="K2066">
        <v>2</v>
      </c>
      <c r="L2066">
        <v>2</v>
      </c>
      <c r="M2066">
        <v>4</v>
      </c>
      <c r="N2066" t="s">
        <v>154</v>
      </c>
      <c r="O2066" t="s">
        <v>155</v>
      </c>
      <c r="P2066" s="12">
        <v>26359</v>
      </c>
      <c r="Q2066" t="s">
        <v>156</v>
      </c>
      <c r="R2066" t="s">
        <v>170</v>
      </c>
      <c r="S2066" t="s">
        <v>178</v>
      </c>
      <c r="T2066" t="s">
        <v>171</v>
      </c>
      <c r="U2066">
        <v>4.3</v>
      </c>
      <c r="V2066">
        <v>3.7</v>
      </c>
      <c r="W2066">
        <v>4.5</v>
      </c>
      <c r="X2066">
        <v>4.2</v>
      </c>
      <c r="Y2066">
        <v>366625</v>
      </c>
      <c r="Z2066">
        <v>261875</v>
      </c>
      <c r="AA2066">
        <v>10475000</v>
      </c>
    </row>
    <row r="2067" spans="1:27" hidden="1">
      <c r="A2067" t="s">
        <v>2256</v>
      </c>
      <c r="B2067" t="s">
        <v>39</v>
      </c>
      <c r="C2067" t="s">
        <v>39</v>
      </c>
      <c r="D2067">
        <v>1985</v>
      </c>
      <c r="E2067" s="12">
        <v>40013</v>
      </c>
      <c r="F2067" s="72">
        <f t="shared" si="336"/>
        <v>2009</v>
      </c>
      <c r="G2067" s="70">
        <f t="shared" si="337"/>
        <v>11067.768261964735</v>
      </c>
      <c r="H2067" s="70" t="e" cm="1">
        <f t="array" ref="H2067">INDEX(magic_bricks_appreciation_pivot!$A$13:$K$20,MATCH(C2067,magic_bricks_appreciation_pivot!$A$13:$A$20,0),1+MATCH(F2067,INDEX(magic_bricks_appreciation_pivot!$B$13:$K$13,0),0))</f>
        <v>#N/A</v>
      </c>
      <c r="I2067" s="70"/>
      <c r="J2067">
        <v>129</v>
      </c>
      <c r="K2067">
        <v>2</v>
      </c>
      <c r="L2067">
        <v>1</v>
      </c>
      <c r="M2067">
        <v>5</v>
      </c>
      <c r="N2067" t="s">
        <v>168</v>
      </c>
      <c r="O2067" t="s">
        <v>161</v>
      </c>
      <c r="P2067" s="12">
        <v>32348</v>
      </c>
      <c r="Q2067" t="s">
        <v>156</v>
      </c>
      <c r="R2067" t="s">
        <v>170</v>
      </c>
      <c r="S2067" t="s">
        <v>158</v>
      </c>
      <c r="T2067" t="s">
        <v>182</v>
      </c>
      <c r="U2067">
        <v>4</v>
      </c>
      <c r="V2067">
        <v>3</v>
      </c>
      <c r="W2067">
        <v>3.4</v>
      </c>
      <c r="X2067">
        <v>3.51</v>
      </c>
      <c r="Y2067">
        <v>812872</v>
      </c>
      <c r="Z2067">
        <v>109848</v>
      </c>
      <c r="AA2067">
        <v>21969520</v>
      </c>
    </row>
    <row r="2068" spans="1:27" hidden="1">
      <c r="A2068" t="s">
        <v>2257</v>
      </c>
      <c r="B2068" t="s">
        <v>51</v>
      </c>
      <c r="C2068" t="s">
        <v>51</v>
      </c>
      <c r="D2068">
        <v>1853</v>
      </c>
      <c r="E2068" s="12">
        <v>38487</v>
      </c>
      <c r="F2068" s="72">
        <f t="shared" si="336"/>
        <v>2005</v>
      </c>
      <c r="G2068" s="70">
        <f t="shared" si="337"/>
        <v>8931.6513761467886</v>
      </c>
      <c r="H2068" s="70" t="e" cm="1">
        <f t="array" ref="H2068">INDEX(magic_bricks_appreciation_pivot!$A$13:$K$20,MATCH(C2068,magic_bricks_appreciation_pivot!$A$13:$A$20,0),1+MATCH(F2068,INDEX(magic_bricks_appreciation_pivot!$B$13:$K$13,0),0))</f>
        <v>#N/A</v>
      </c>
      <c r="I2068" s="70"/>
      <c r="J2068">
        <v>17</v>
      </c>
      <c r="K2068">
        <v>3</v>
      </c>
      <c r="L2068">
        <v>2</v>
      </c>
      <c r="M2068">
        <v>5</v>
      </c>
      <c r="N2068" t="s">
        <v>184</v>
      </c>
      <c r="O2068" t="s">
        <v>155</v>
      </c>
      <c r="P2068" s="12">
        <v>25712</v>
      </c>
      <c r="Q2068" t="s">
        <v>156</v>
      </c>
      <c r="R2068" t="s">
        <v>177</v>
      </c>
      <c r="S2068" t="s">
        <v>158</v>
      </c>
      <c r="T2068" t="s">
        <v>166</v>
      </c>
      <c r="U2068">
        <v>4.8</v>
      </c>
      <c r="V2068">
        <v>2.1</v>
      </c>
      <c r="W2068">
        <v>4.9000000000000004</v>
      </c>
      <c r="X2068">
        <v>3.62</v>
      </c>
      <c r="Y2068">
        <v>595813</v>
      </c>
      <c r="Z2068">
        <v>115852</v>
      </c>
      <c r="AA2068">
        <v>16550350</v>
      </c>
    </row>
    <row r="2069" spans="1:27" hidden="1">
      <c r="A2069" t="s">
        <v>2258</v>
      </c>
      <c r="B2069" t="s">
        <v>51</v>
      </c>
      <c r="C2069" t="s">
        <v>51</v>
      </c>
      <c r="D2069">
        <v>1841</v>
      </c>
      <c r="E2069" s="12">
        <v>38652</v>
      </c>
      <c r="F2069" s="72">
        <f t="shared" si="336"/>
        <v>2005</v>
      </c>
      <c r="G2069" s="70">
        <f t="shared" si="337"/>
        <v>5361.8522542096689</v>
      </c>
      <c r="H2069" s="70" t="e" cm="1">
        <f t="array" ref="H2069">INDEX(magic_bricks_appreciation_pivot!$A$13:$K$20,MATCH(C2069,magic_bricks_appreciation_pivot!$A$13:$A$20,0),1+MATCH(F2069,INDEX(magic_bricks_appreciation_pivot!$B$13:$K$13,0),0))</f>
        <v>#N/A</v>
      </c>
      <c r="I2069" s="70"/>
      <c r="J2069">
        <v>106</v>
      </c>
      <c r="K2069">
        <v>3</v>
      </c>
      <c r="L2069">
        <v>2</v>
      </c>
      <c r="M2069">
        <v>5</v>
      </c>
      <c r="N2069" t="s">
        <v>168</v>
      </c>
      <c r="O2069" t="s">
        <v>161</v>
      </c>
      <c r="P2069" s="12">
        <v>25512</v>
      </c>
      <c r="Q2069" t="s">
        <v>194</v>
      </c>
      <c r="R2069" t="s">
        <v>165</v>
      </c>
      <c r="S2069" t="s">
        <v>162</v>
      </c>
      <c r="T2069" t="s">
        <v>166</v>
      </c>
      <c r="U2069">
        <v>3.6</v>
      </c>
      <c r="V2069">
        <v>2.5</v>
      </c>
      <c r="W2069">
        <v>3.9</v>
      </c>
      <c r="X2069">
        <v>3.2</v>
      </c>
      <c r="Y2069">
        <v>296135</v>
      </c>
      <c r="Z2069">
        <v>197423</v>
      </c>
      <c r="AA2069">
        <v>9871170</v>
      </c>
    </row>
    <row r="2070" spans="1:27">
      <c r="A2070" t="s">
        <v>2259</v>
      </c>
      <c r="B2070" t="s">
        <v>39</v>
      </c>
      <c r="C2070" t="s">
        <v>39</v>
      </c>
      <c r="D2070">
        <v>1767</v>
      </c>
      <c r="E2070" s="12">
        <v>41195</v>
      </c>
      <c r="F2070" s="72">
        <f t="shared" si="336"/>
        <v>2012</v>
      </c>
      <c r="G2070" s="70">
        <f t="shared" si="337"/>
        <v>11505.993208828522</v>
      </c>
      <c r="H2070" s="70" cm="1">
        <f t="array" ref="H2070">INDEX(magic_bricks_appreciation_pivot!$A$13:$K$20,MATCH(C2070,magic_bricks_appreciation_pivot!$A$13:$A$20,0),1+MATCH(F2070,INDEX(magic_bricks_appreciation_pivot!$B$13:$K$13,0),0))</f>
        <v>0.34576729802860456</v>
      </c>
      <c r="I2070" s="70">
        <f>G2070+G2070*H2070</f>
        <v>15484.389391780634</v>
      </c>
      <c r="J2070">
        <v>34</v>
      </c>
      <c r="K2070">
        <v>1</v>
      </c>
      <c r="L2070">
        <v>1</v>
      </c>
      <c r="M2070">
        <v>4</v>
      </c>
      <c r="N2070" t="s">
        <v>193</v>
      </c>
      <c r="O2070" t="s">
        <v>155</v>
      </c>
      <c r="P2070" s="12">
        <v>27690</v>
      </c>
      <c r="Q2070" t="s">
        <v>156</v>
      </c>
      <c r="R2070" t="s">
        <v>157</v>
      </c>
      <c r="S2070" t="s">
        <v>162</v>
      </c>
      <c r="T2070" t="s">
        <v>163</v>
      </c>
      <c r="U2070">
        <v>4.4000000000000004</v>
      </c>
      <c r="V2070">
        <v>4.9000000000000004</v>
      </c>
      <c r="W2070">
        <v>3.1</v>
      </c>
      <c r="X2070">
        <v>4.0049999999999999</v>
      </c>
      <c r="Y2070">
        <v>711588</v>
      </c>
      <c r="Z2070">
        <v>365960</v>
      </c>
      <c r="AA2070">
        <v>20331090</v>
      </c>
    </row>
    <row r="2071" spans="1:27" hidden="1">
      <c r="A2071" t="s">
        <v>2260</v>
      </c>
      <c r="B2071" t="s">
        <v>175</v>
      </c>
      <c r="C2071" t="s">
        <v>34</v>
      </c>
      <c r="D2071">
        <v>1147</v>
      </c>
      <c r="E2071" s="12">
        <v>39340</v>
      </c>
      <c r="F2071" s="72">
        <f t="shared" si="336"/>
        <v>2007</v>
      </c>
      <c r="G2071" s="70">
        <f t="shared" si="337"/>
        <v>8153.530950305144</v>
      </c>
      <c r="H2071" s="70" t="e" cm="1">
        <f t="array" ref="H2071">INDEX(magic_bricks_appreciation_pivot!$A$13:$K$20,MATCH(C2071,magic_bricks_appreciation_pivot!$A$13:$A$20,0),1+MATCH(F2071,INDEX(magic_bricks_appreciation_pivot!$B$13:$K$13,0),0))</f>
        <v>#N/A</v>
      </c>
      <c r="I2071" s="70"/>
      <c r="J2071">
        <v>159</v>
      </c>
      <c r="K2071">
        <v>1</v>
      </c>
      <c r="L2071">
        <v>1</v>
      </c>
      <c r="M2071">
        <v>3</v>
      </c>
      <c r="N2071" t="s">
        <v>193</v>
      </c>
      <c r="O2071" t="s">
        <v>155</v>
      </c>
      <c r="P2071" s="12">
        <v>25470</v>
      </c>
      <c r="Q2071" t="s">
        <v>194</v>
      </c>
      <c r="R2071" t="s">
        <v>170</v>
      </c>
      <c r="S2071" t="s">
        <v>162</v>
      </c>
      <c r="T2071" t="s">
        <v>163</v>
      </c>
      <c r="U2071">
        <v>3.9</v>
      </c>
      <c r="V2071">
        <v>4.4000000000000004</v>
      </c>
      <c r="W2071">
        <v>4.2</v>
      </c>
      <c r="X2071">
        <v>4.1900000000000004</v>
      </c>
      <c r="Y2071">
        <v>308619</v>
      </c>
      <c r="Z2071">
        <v>46761</v>
      </c>
      <c r="AA2071">
        <v>9352100</v>
      </c>
    </row>
    <row r="2072" spans="1:27">
      <c r="A2072" t="s">
        <v>2261</v>
      </c>
      <c r="B2072" t="s">
        <v>175</v>
      </c>
      <c r="C2072" t="s">
        <v>34</v>
      </c>
      <c r="D2072">
        <v>1232</v>
      </c>
      <c r="E2072" s="12">
        <v>41421</v>
      </c>
      <c r="F2072" s="72">
        <f t="shared" si="336"/>
        <v>2013</v>
      </c>
      <c r="G2072" s="70">
        <f t="shared" si="337"/>
        <v>6970.8603896103896</v>
      </c>
      <c r="H2072" s="70" cm="1">
        <f t="array" ref="H2072">INDEX(magic_bricks_appreciation_pivot!$A$13:$K$20,MATCH(C2072,magic_bricks_appreciation_pivot!$A$13:$A$20,0),1+MATCH(F2072,INDEX(magic_bricks_appreciation_pivot!$B$13:$K$13,0),0))</f>
        <v>0.11656080922135968</v>
      </c>
      <c r="I2072" s="70">
        <f t="shared" ref="I2072:I2078" si="339">G2072+G2072*H2072</f>
        <v>7783.389517592499</v>
      </c>
      <c r="J2072">
        <v>186</v>
      </c>
      <c r="K2072">
        <v>2</v>
      </c>
      <c r="L2072">
        <v>1</v>
      </c>
      <c r="M2072">
        <v>4</v>
      </c>
      <c r="N2072" t="s">
        <v>193</v>
      </c>
      <c r="O2072" t="s">
        <v>161</v>
      </c>
      <c r="P2072" s="12">
        <v>34851</v>
      </c>
      <c r="Q2072" t="s">
        <v>194</v>
      </c>
      <c r="R2072" t="s">
        <v>170</v>
      </c>
      <c r="S2072" t="s">
        <v>178</v>
      </c>
      <c r="T2072" t="s">
        <v>166</v>
      </c>
      <c r="U2072">
        <v>2.5</v>
      </c>
      <c r="V2072">
        <v>4.3</v>
      </c>
      <c r="W2072">
        <v>3.5</v>
      </c>
      <c r="X2072">
        <v>3.52</v>
      </c>
      <c r="Y2072">
        <v>214703</v>
      </c>
      <c r="Z2072">
        <v>120233</v>
      </c>
      <c r="AA2072">
        <v>8588100</v>
      </c>
    </row>
    <row r="2073" spans="1:27">
      <c r="A2073" t="s">
        <v>2262</v>
      </c>
      <c r="B2073" t="s">
        <v>175</v>
      </c>
      <c r="C2073" t="s">
        <v>34</v>
      </c>
      <c r="D2073">
        <v>1264</v>
      </c>
      <c r="E2073" s="12">
        <v>41733</v>
      </c>
      <c r="F2073" s="72">
        <f t="shared" si="336"/>
        <v>2014</v>
      </c>
      <c r="G2073" s="70">
        <f t="shared" si="337"/>
        <v>8121.3844936708865</v>
      </c>
      <c r="H2073" s="70" cm="1">
        <f t="array" ref="H2073">INDEX(magic_bricks_appreciation_pivot!$A$13:$K$20,MATCH(C2073,magic_bricks_appreciation_pivot!$A$13:$A$20,0),1+MATCH(F2073,INDEX(magic_bricks_appreciation_pivot!$B$13:$K$13,0),0))</f>
        <v>5.1040744021257752E-2</v>
      </c>
      <c r="I2073" s="70">
        <f t="shared" si="339"/>
        <v>8535.9060007105545</v>
      </c>
      <c r="J2073">
        <v>96</v>
      </c>
      <c r="K2073">
        <v>2</v>
      </c>
      <c r="L2073">
        <v>1</v>
      </c>
      <c r="M2073">
        <v>4</v>
      </c>
      <c r="N2073" t="s">
        <v>154</v>
      </c>
      <c r="O2073" t="s">
        <v>161</v>
      </c>
      <c r="P2073" s="12">
        <v>29688</v>
      </c>
      <c r="Q2073" t="s">
        <v>169</v>
      </c>
      <c r="R2073" t="s">
        <v>170</v>
      </c>
      <c r="S2073" t="s">
        <v>158</v>
      </c>
      <c r="T2073" t="s">
        <v>182</v>
      </c>
      <c r="U2073">
        <v>3</v>
      </c>
      <c r="V2073">
        <v>3</v>
      </c>
      <c r="W2073">
        <v>2.2000000000000002</v>
      </c>
      <c r="X2073">
        <v>2.76</v>
      </c>
      <c r="Y2073">
        <v>318228</v>
      </c>
      <c r="Z2073">
        <v>92389</v>
      </c>
      <c r="AA2073">
        <v>10265430</v>
      </c>
    </row>
    <row r="2074" spans="1:27">
      <c r="A2074" t="s">
        <v>2263</v>
      </c>
      <c r="B2074" t="s">
        <v>23</v>
      </c>
      <c r="C2074" t="s">
        <v>23</v>
      </c>
      <c r="D2074">
        <v>898</v>
      </c>
      <c r="E2074" s="12">
        <v>40640</v>
      </c>
      <c r="F2074" s="72">
        <f t="shared" si="336"/>
        <v>2011</v>
      </c>
      <c r="G2074" s="70">
        <f t="shared" si="337"/>
        <v>10524.777282850779</v>
      </c>
      <c r="H2074" s="70" cm="1">
        <f t="array" ref="H2074">INDEX(magic_bricks_appreciation_pivot!$A$13:$K$20,MATCH(C2074,magic_bricks_appreciation_pivot!$A$13:$A$20,0),1+MATCH(F2074,INDEX(magic_bricks_appreciation_pivot!$B$13:$K$13,0),0))</f>
        <v>0.30621792098525186</v>
      </c>
      <c r="I2074" s="70">
        <f t="shared" si="339"/>
        <v>13747.652701238152</v>
      </c>
      <c r="J2074">
        <v>161</v>
      </c>
      <c r="K2074">
        <v>1</v>
      </c>
      <c r="L2074">
        <v>1</v>
      </c>
      <c r="M2074">
        <v>3</v>
      </c>
      <c r="N2074" t="s">
        <v>193</v>
      </c>
      <c r="O2074" t="s">
        <v>155</v>
      </c>
      <c r="P2074" s="12">
        <v>26405</v>
      </c>
      <c r="Q2074" t="s">
        <v>156</v>
      </c>
      <c r="R2074" t="s">
        <v>170</v>
      </c>
      <c r="S2074" t="s">
        <v>162</v>
      </c>
      <c r="T2074" t="s">
        <v>163</v>
      </c>
      <c r="U2074">
        <v>5</v>
      </c>
      <c r="V2074">
        <v>4.7</v>
      </c>
      <c r="W2074">
        <v>4.3</v>
      </c>
      <c r="X2074">
        <v>4.63</v>
      </c>
      <c r="Y2074">
        <v>406404</v>
      </c>
      <c r="Z2074">
        <v>236281</v>
      </c>
      <c r="AA2074">
        <v>9451250</v>
      </c>
    </row>
    <row r="2075" spans="1:27">
      <c r="A2075" t="s">
        <v>2264</v>
      </c>
      <c r="B2075" t="s">
        <v>175</v>
      </c>
      <c r="C2075" t="s">
        <v>34</v>
      </c>
      <c r="D2075">
        <v>743</v>
      </c>
      <c r="E2075" s="12">
        <v>41830</v>
      </c>
      <c r="F2075" s="72">
        <f t="shared" si="336"/>
        <v>2014</v>
      </c>
      <c r="G2075" s="70">
        <f t="shared" si="337"/>
        <v>10781.507402422611</v>
      </c>
      <c r="H2075" s="70" cm="1">
        <f t="array" ref="H2075">INDEX(magic_bricks_appreciation_pivot!$A$13:$K$20,MATCH(C2075,magic_bricks_appreciation_pivot!$A$13:$A$20,0),1+MATCH(F2075,INDEX(magic_bricks_appreciation_pivot!$B$13:$K$13,0),0))</f>
        <v>5.1040744021257752E-2</v>
      </c>
      <c r="I2075" s="70">
        <f t="shared" si="339"/>
        <v>11331.803561912959</v>
      </c>
      <c r="J2075">
        <v>14</v>
      </c>
      <c r="K2075">
        <v>1</v>
      </c>
      <c r="L2075">
        <v>1</v>
      </c>
      <c r="M2075">
        <v>2</v>
      </c>
      <c r="N2075" t="s">
        <v>176</v>
      </c>
      <c r="O2075" t="s">
        <v>155</v>
      </c>
      <c r="P2075" s="12">
        <v>28325</v>
      </c>
      <c r="Q2075" t="s">
        <v>169</v>
      </c>
      <c r="R2075" t="s">
        <v>170</v>
      </c>
      <c r="S2075" t="s">
        <v>178</v>
      </c>
      <c r="T2075" t="s">
        <v>182</v>
      </c>
      <c r="U2075">
        <v>3.6</v>
      </c>
      <c r="V2075">
        <v>4.3</v>
      </c>
      <c r="W2075">
        <v>4.3</v>
      </c>
      <c r="X2075">
        <v>4.09</v>
      </c>
      <c r="Y2075">
        <v>208277</v>
      </c>
      <c r="Z2075">
        <v>56075</v>
      </c>
      <c r="AA2075">
        <v>8010660</v>
      </c>
    </row>
    <row r="2076" spans="1:27">
      <c r="A2076" t="s">
        <v>2265</v>
      </c>
      <c r="B2076" t="s">
        <v>175</v>
      </c>
      <c r="C2076" t="s">
        <v>34</v>
      </c>
      <c r="D2076">
        <v>1064</v>
      </c>
      <c r="E2076" s="12">
        <v>41241</v>
      </c>
      <c r="F2076" s="72">
        <f t="shared" si="336"/>
        <v>2012</v>
      </c>
      <c r="G2076" s="70">
        <f t="shared" si="337"/>
        <v>9357.0770676691736</v>
      </c>
      <c r="H2076" s="70" cm="1">
        <f t="array" ref="H2076">INDEX(magic_bricks_appreciation_pivot!$A$13:$K$20,MATCH(C2076,magic_bricks_appreciation_pivot!$A$13:$A$20,0),1+MATCH(F2076,INDEX(magic_bricks_appreciation_pivot!$B$13:$K$13,0),0))</f>
        <v>0.22606337179266398</v>
      </c>
      <c r="I2076" s="70">
        <f t="shared" si="339"/>
        <v>11472.36945971028</v>
      </c>
      <c r="J2076">
        <v>120</v>
      </c>
      <c r="K2076">
        <v>1</v>
      </c>
      <c r="L2076">
        <v>1</v>
      </c>
      <c r="M2076">
        <v>3</v>
      </c>
      <c r="N2076" t="s">
        <v>176</v>
      </c>
      <c r="O2076" t="s">
        <v>155</v>
      </c>
      <c r="P2076" s="12">
        <v>31386</v>
      </c>
      <c r="Q2076" t="s">
        <v>169</v>
      </c>
      <c r="R2076" t="s">
        <v>165</v>
      </c>
      <c r="S2076" t="s">
        <v>162</v>
      </c>
      <c r="T2076" t="s">
        <v>166</v>
      </c>
      <c r="U2076">
        <v>4.3</v>
      </c>
      <c r="V2076">
        <v>2.2000000000000002</v>
      </c>
      <c r="W2076">
        <v>4.8</v>
      </c>
      <c r="X2076">
        <v>3.61</v>
      </c>
      <c r="Y2076">
        <v>308634</v>
      </c>
      <c r="Z2076">
        <v>69692</v>
      </c>
      <c r="AA2076">
        <v>9955930</v>
      </c>
    </row>
    <row r="2077" spans="1:27">
      <c r="A2077" t="s">
        <v>2266</v>
      </c>
      <c r="B2077" t="s">
        <v>175</v>
      </c>
      <c r="C2077" t="s">
        <v>34</v>
      </c>
      <c r="D2077">
        <v>980</v>
      </c>
      <c r="E2077" s="12">
        <v>40704</v>
      </c>
      <c r="F2077" s="72">
        <f t="shared" si="336"/>
        <v>2011</v>
      </c>
      <c r="G2077" s="70">
        <f t="shared" si="337"/>
        <v>10249.591836734693</v>
      </c>
      <c r="H2077" s="70" cm="1">
        <f t="array" ref="H2077">INDEX(magic_bricks_appreciation_pivot!$A$13:$K$20,MATCH(C2077,magic_bricks_appreciation_pivot!$A$13:$A$20,0),1+MATCH(F2077,INDEX(magic_bricks_appreciation_pivot!$B$13:$K$13,0),0))</f>
        <v>0.22839026915113872</v>
      </c>
      <c r="I2077" s="70">
        <f t="shared" si="339"/>
        <v>12590.498875015845</v>
      </c>
      <c r="J2077">
        <v>124</v>
      </c>
      <c r="K2077">
        <v>1</v>
      </c>
      <c r="L2077">
        <v>1</v>
      </c>
      <c r="M2077">
        <v>3</v>
      </c>
      <c r="N2077" t="s">
        <v>176</v>
      </c>
      <c r="O2077" t="s">
        <v>155</v>
      </c>
      <c r="P2077" s="12">
        <v>26104</v>
      </c>
      <c r="Q2077" t="s">
        <v>169</v>
      </c>
      <c r="R2077" t="s">
        <v>177</v>
      </c>
      <c r="S2077" t="s">
        <v>162</v>
      </c>
      <c r="T2077" t="s">
        <v>182</v>
      </c>
      <c r="U2077">
        <v>4</v>
      </c>
      <c r="V2077">
        <v>2.9</v>
      </c>
      <c r="W2077">
        <v>4.8</v>
      </c>
      <c r="X2077">
        <v>3.8</v>
      </c>
      <c r="Y2077">
        <v>251115</v>
      </c>
      <c r="Z2077">
        <v>130580</v>
      </c>
      <c r="AA2077">
        <v>10044600</v>
      </c>
    </row>
    <row r="2078" spans="1:27">
      <c r="A2078" t="s">
        <v>2267</v>
      </c>
      <c r="B2078" t="s">
        <v>39</v>
      </c>
      <c r="C2078" t="s">
        <v>39</v>
      </c>
      <c r="D2078">
        <v>1780</v>
      </c>
      <c r="E2078" s="12">
        <v>41034</v>
      </c>
      <c r="F2078" s="72">
        <f t="shared" si="336"/>
        <v>2012</v>
      </c>
      <c r="G2078" s="70">
        <f t="shared" si="337"/>
        <v>10932.185393258427</v>
      </c>
      <c r="H2078" s="70" cm="1">
        <f t="array" ref="H2078">INDEX(magic_bricks_appreciation_pivot!$A$13:$K$20,MATCH(C2078,magic_bricks_appreciation_pivot!$A$13:$A$20,0),1+MATCH(F2078,INDEX(magic_bricks_appreciation_pivot!$B$13:$K$13,0),0))</f>
        <v>0.34576729802860456</v>
      </c>
      <c r="I2078" s="70">
        <f t="shared" si="339"/>
        <v>14712.177598233171</v>
      </c>
      <c r="J2078">
        <v>161</v>
      </c>
      <c r="K2078">
        <v>1</v>
      </c>
      <c r="L2078">
        <v>1</v>
      </c>
      <c r="M2078">
        <v>4</v>
      </c>
      <c r="N2078" t="s">
        <v>176</v>
      </c>
      <c r="O2078" t="s">
        <v>161</v>
      </c>
      <c r="P2078" s="12">
        <v>36654</v>
      </c>
      <c r="Q2078" t="s">
        <v>156</v>
      </c>
      <c r="R2078" t="s">
        <v>170</v>
      </c>
      <c r="S2078" t="s">
        <v>162</v>
      </c>
      <c r="T2078" t="s">
        <v>163</v>
      </c>
      <c r="U2078">
        <v>4.0999999999999996</v>
      </c>
      <c r="V2078">
        <v>3.2</v>
      </c>
      <c r="W2078">
        <v>4.8</v>
      </c>
      <c r="X2078">
        <v>4.1550000000000002</v>
      </c>
      <c r="Y2078">
        <v>544860</v>
      </c>
      <c r="Z2078">
        <v>330808</v>
      </c>
      <c r="AA2078">
        <v>19459290</v>
      </c>
    </row>
    <row r="2079" spans="1:27" hidden="1">
      <c r="A2079" t="s">
        <v>2268</v>
      </c>
      <c r="B2079" t="s">
        <v>201</v>
      </c>
      <c r="C2079" t="s">
        <v>201</v>
      </c>
      <c r="D2079">
        <v>1665</v>
      </c>
      <c r="E2079" s="12">
        <v>39693</v>
      </c>
      <c r="F2079" s="72">
        <f t="shared" si="336"/>
        <v>2008</v>
      </c>
      <c r="G2079" s="70">
        <f t="shared" si="337"/>
        <v>7239.9879879879882</v>
      </c>
      <c r="H2079" s="70" t="e" cm="1">
        <f t="array" ref="H2079">INDEX(magic_bricks_appreciation_pivot!$A$13:$K$20,MATCH(C2079,magic_bricks_appreciation_pivot!$A$13:$A$20,0),1+MATCH(F2079,INDEX(magic_bricks_appreciation_pivot!$B$13:$K$13,0),0))</f>
        <v>#N/A</v>
      </c>
      <c r="I2079" s="70"/>
      <c r="J2079">
        <v>154</v>
      </c>
      <c r="K2079">
        <v>2</v>
      </c>
      <c r="L2079">
        <v>1</v>
      </c>
      <c r="M2079">
        <v>4</v>
      </c>
      <c r="N2079" t="s">
        <v>154</v>
      </c>
      <c r="O2079" t="s">
        <v>155</v>
      </c>
      <c r="P2079" s="12">
        <v>34583</v>
      </c>
      <c r="Q2079" t="s">
        <v>169</v>
      </c>
      <c r="R2079" t="s">
        <v>177</v>
      </c>
      <c r="S2079" t="s">
        <v>162</v>
      </c>
      <c r="T2079" t="s">
        <v>182</v>
      </c>
      <c r="U2079">
        <v>5</v>
      </c>
      <c r="V2079">
        <v>3.1</v>
      </c>
      <c r="W2079">
        <v>4.4000000000000004</v>
      </c>
      <c r="X2079">
        <v>4.1900000000000004</v>
      </c>
      <c r="Y2079">
        <v>361637</v>
      </c>
      <c r="Z2079">
        <v>192873</v>
      </c>
      <c r="AA2079">
        <v>12054580</v>
      </c>
    </row>
    <row r="2080" spans="1:27" hidden="1">
      <c r="A2080" t="s">
        <v>2269</v>
      </c>
      <c r="B2080" t="s">
        <v>51</v>
      </c>
      <c r="C2080" t="s">
        <v>51</v>
      </c>
      <c r="D2080">
        <v>1852</v>
      </c>
      <c r="E2080" s="12">
        <v>39600</v>
      </c>
      <c r="F2080" s="72">
        <f t="shared" si="336"/>
        <v>2008</v>
      </c>
      <c r="G2080" s="70">
        <f t="shared" si="337"/>
        <v>7908.6285097192222</v>
      </c>
      <c r="H2080" s="70" t="e" cm="1">
        <f t="array" ref="H2080">INDEX(magic_bricks_appreciation_pivot!$A$13:$K$20,MATCH(C2080,magic_bricks_appreciation_pivot!$A$13:$A$20,0),1+MATCH(F2080,INDEX(magic_bricks_appreciation_pivot!$B$13:$K$13,0),0))</f>
        <v>#N/A</v>
      </c>
      <c r="I2080" s="70"/>
      <c r="J2080">
        <v>199</v>
      </c>
      <c r="K2080">
        <v>3</v>
      </c>
      <c r="L2080">
        <v>2</v>
      </c>
      <c r="M2080">
        <v>5</v>
      </c>
      <c r="N2080" t="s">
        <v>193</v>
      </c>
      <c r="O2080" t="s">
        <v>155</v>
      </c>
      <c r="P2080" s="12">
        <v>34490</v>
      </c>
      <c r="Q2080" t="s">
        <v>156</v>
      </c>
      <c r="R2080" t="s">
        <v>165</v>
      </c>
      <c r="S2080" t="s">
        <v>178</v>
      </c>
      <c r="T2080" t="s">
        <v>171</v>
      </c>
      <c r="U2080">
        <v>2.7</v>
      </c>
      <c r="V2080">
        <v>2.7</v>
      </c>
      <c r="W2080">
        <v>2.2000000000000002</v>
      </c>
      <c r="X2080">
        <v>2.5499999999999998</v>
      </c>
      <c r="Y2080">
        <v>527284</v>
      </c>
      <c r="Z2080">
        <v>175761</v>
      </c>
      <c r="AA2080">
        <v>14646780</v>
      </c>
    </row>
    <row r="2081" spans="1:27">
      <c r="A2081" t="s">
        <v>2270</v>
      </c>
      <c r="B2081" t="s">
        <v>175</v>
      </c>
      <c r="C2081" t="s">
        <v>34</v>
      </c>
      <c r="D2081">
        <v>1231</v>
      </c>
      <c r="E2081" s="12">
        <v>41339</v>
      </c>
      <c r="F2081" s="72">
        <f t="shared" si="336"/>
        <v>2013</v>
      </c>
      <c r="G2081" s="70">
        <f t="shared" si="337"/>
        <v>11271.202274573518</v>
      </c>
      <c r="H2081" s="70" cm="1">
        <f t="array" ref="H2081">INDEX(magic_bricks_appreciation_pivot!$A$13:$K$20,MATCH(C2081,magic_bricks_appreciation_pivot!$A$13:$A$20,0),1+MATCH(F2081,INDEX(magic_bricks_appreciation_pivot!$B$13:$K$13,0),0))</f>
        <v>0.11656080922135968</v>
      </c>
      <c r="I2081" s="70">
        <f>G2081+G2081*H2081</f>
        <v>12584.982732595436</v>
      </c>
      <c r="J2081">
        <v>177</v>
      </c>
      <c r="K2081">
        <v>2</v>
      </c>
      <c r="L2081">
        <v>1</v>
      </c>
      <c r="M2081">
        <v>4</v>
      </c>
      <c r="N2081" t="s">
        <v>154</v>
      </c>
      <c r="O2081" t="s">
        <v>161</v>
      </c>
      <c r="P2081" s="12">
        <v>38784</v>
      </c>
      <c r="Q2081" t="s">
        <v>156</v>
      </c>
      <c r="R2081" t="s">
        <v>177</v>
      </c>
      <c r="S2081" t="s">
        <v>162</v>
      </c>
      <c r="T2081" t="s">
        <v>163</v>
      </c>
      <c r="U2081">
        <v>4.4000000000000004</v>
      </c>
      <c r="V2081">
        <v>4.3</v>
      </c>
      <c r="W2081">
        <v>4.0999999999999996</v>
      </c>
      <c r="X2081">
        <v>4.2699999999999996</v>
      </c>
      <c r="Y2081">
        <v>402371</v>
      </c>
      <c r="Z2081">
        <v>124874</v>
      </c>
      <c r="AA2081">
        <v>13874850</v>
      </c>
    </row>
    <row r="2082" spans="1:27" hidden="1">
      <c r="A2082" t="s">
        <v>2271</v>
      </c>
      <c r="B2082" t="s">
        <v>201</v>
      </c>
      <c r="C2082" t="s">
        <v>201</v>
      </c>
      <c r="D2082">
        <v>1413</v>
      </c>
      <c r="E2082" s="12">
        <v>39507</v>
      </c>
      <c r="F2082" s="72">
        <f t="shared" si="336"/>
        <v>2008</v>
      </c>
      <c r="G2082" s="70">
        <f t="shared" si="337"/>
        <v>6364.4444444444443</v>
      </c>
      <c r="H2082" s="70" t="e" cm="1">
        <f t="array" ref="H2082">INDEX(magic_bricks_appreciation_pivot!$A$13:$K$20,MATCH(C2082,magic_bricks_appreciation_pivot!$A$13:$A$20,0),1+MATCH(F2082,INDEX(magic_bricks_appreciation_pivot!$B$13:$K$13,0),0))</f>
        <v>#N/A</v>
      </c>
      <c r="I2082" s="70"/>
      <c r="J2082">
        <v>42</v>
      </c>
      <c r="K2082">
        <v>2</v>
      </c>
      <c r="L2082">
        <v>1</v>
      </c>
      <c r="M2082">
        <v>4</v>
      </c>
      <c r="N2082" t="s">
        <v>176</v>
      </c>
      <c r="O2082" t="s">
        <v>155</v>
      </c>
      <c r="P2082" s="12">
        <v>29287</v>
      </c>
      <c r="Q2082" t="s">
        <v>194</v>
      </c>
      <c r="R2082" t="s">
        <v>157</v>
      </c>
      <c r="S2082" t="s">
        <v>162</v>
      </c>
      <c r="T2082" t="s">
        <v>163</v>
      </c>
      <c r="U2082">
        <v>2.7</v>
      </c>
      <c r="V2082">
        <v>2.5</v>
      </c>
      <c r="W2082">
        <v>3.3</v>
      </c>
      <c r="X2082">
        <v>2.88</v>
      </c>
      <c r="Y2082">
        <v>440655</v>
      </c>
      <c r="Z2082">
        <v>152880</v>
      </c>
      <c r="AA2082">
        <v>8992960</v>
      </c>
    </row>
    <row r="2083" spans="1:27" hidden="1">
      <c r="A2083" t="s">
        <v>2272</v>
      </c>
      <c r="B2083" t="s">
        <v>201</v>
      </c>
      <c r="C2083" t="s">
        <v>201</v>
      </c>
      <c r="D2083">
        <v>2443</v>
      </c>
      <c r="E2083" s="12">
        <v>39721</v>
      </c>
      <c r="F2083" s="72">
        <f t="shared" si="336"/>
        <v>2008</v>
      </c>
      <c r="G2083" s="70">
        <f t="shared" si="337"/>
        <v>7504.8710601719195</v>
      </c>
      <c r="H2083" s="70" t="e" cm="1">
        <f t="array" ref="H2083">INDEX(magic_bricks_appreciation_pivot!$A$13:$K$20,MATCH(C2083,magic_bricks_appreciation_pivot!$A$13:$A$20,0),1+MATCH(F2083,INDEX(magic_bricks_appreciation_pivot!$B$13:$K$13,0),0))</f>
        <v>#N/A</v>
      </c>
      <c r="I2083" s="70"/>
      <c r="J2083">
        <v>169</v>
      </c>
      <c r="K2083">
        <v>4</v>
      </c>
      <c r="L2083">
        <v>2</v>
      </c>
      <c r="M2083">
        <v>6</v>
      </c>
      <c r="N2083" t="s">
        <v>193</v>
      </c>
      <c r="O2083" t="s">
        <v>161</v>
      </c>
      <c r="P2083" s="12">
        <v>28771</v>
      </c>
      <c r="Q2083" t="s">
        <v>156</v>
      </c>
      <c r="R2083" t="s">
        <v>157</v>
      </c>
      <c r="S2083" t="s">
        <v>162</v>
      </c>
      <c r="T2083" t="s">
        <v>163</v>
      </c>
      <c r="U2083">
        <v>3.7</v>
      </c>
      <c r="V2083">
        <v>4.8</v>
      </c>
      <c r="W2083">
        <v>3.7</v>
      </c>
      <c r="X2083">
        <v>4.03</v>
      </c>
      <c r="Y2083">
        <v>696707</v>
      </c>
      <c r="Z2083">
        <v>311685</v>
      </c>
      <c r="AA2083">
        <v>18334400</v>
      </c>
    </row>
    <row r="2084" spans="1:27">
      <c r="A2084" t="s">
        <v>2273</v>
      </c>
      <c r="B2084" t="s">
        <v>175</v>
      </c>
      <c r="C2084" t="s">
        <v>34</v>
      </c>
      <c r="D2084">
        <v>1071</v>
      </c>
      <c r="E2084" s="12">
        <v>40595</v>
      </c>
      <c r="F2084" s="72">
        <f t="shared" si="336"/>
        <v>2011</v>
      </c>
      <c r="G2084" s="70">
        <f t="shared" si="337"/>
        <v>9545.3314659197003</v>
      </c>
      <c r="H2084" s="70" cm="1">
        <f t="array" ref="H2084">INDEX(magic_bricks_appreciation_pivot!$A$13:$K$20,MATCH(C2084,magic_bricks_appreciation_pivot!$A$13:$A$20,0),1+MATCH(F2084,INDEX(magic_bricks_appreciation_pivot!$B$13:$K$13,0),0))</f>
        <v>0.22839026915113872</v>
      </c>
      <c r="I2084" s="70">
        <f>G2084+G2084*H2084</f>
        <v>11725.392288557934</v>
      </c>
      <c r="J2084">
        <v>125</v>
      </c>
      <c r="K2084">
        <v>1</v>
      </c>
      <c r="L2084">
        <v>1</v>
      </c>
      <c r="M2084">
        <v>3</v>
      </c>
      <c r="N2084" t="s">
        <v>193</v>
      </c>
      <c r="O2084" t="s">
        <v>155</v>
      </c>
      <c r="P2084" s="12">
        <v>33660</v>
      </c>
      <c r="Q2084" t="s">
        <v>194</v>
      </c>
      <c r="R2084" t="s">
        <v>157</v>
      </c>
      <c r="S2084" t="s">
        <v>158</v>
      </c>
      <c r="T2084" t="s">
        <v>182</v>
      </c>
      <c r="U2084">
        <v>4.7</v>
      </c>
      <c r="V2084">
        <v>3.9</v>
      </c>
      <c r="W2084">
        <v>2.9</v>
      </c>
      <c r="X2084">
        <v>3.84</v>
      </c>
      <c r="Y2084">
        <v>337361</v>
      </c>
      <c r="Z2084">
        <v>81784</v>
      </c>
      <c r="AA2084">
        <v>10223050</v>
      </c>
    </row>
    <row r="2085" spans="1:27" hidden="1">
      <c r="A2085" t="s">
        <v>2274</v>
      </c>
      <c r="B2085" t="s">
        <v>201</v>
      </c>
      <c r="C2085" t="s">
        <v>201</v>
      </c>
      <c r="D2085">
        <v>1614</v>
      </c>
      <c r="E2085" s="12">
        <v>39772</v>
      </c>
      <c r="F2085" s="72">
        <f t="shared" si="336"/>
        <v>2008</v>
      </c>
      <c r="G2085" s="70">
        <f t="shared" si="337"/>
        <v>6370.7187112763322</v>
      </c>
      <c r="H2085" s="70" t="e" cm="1">
        <f t="array" ref="H2085">INDEX(magic_bricks_appreciation_pivot!$A$13:$K$20,MATCH(C2085,magic_bricks_appreciation_pivot!$A$13:$A$20,0),1+MATCH(F2085,INDEX(magic_bricks_appreciation_pivot!$B$13:$K$13,0),0))</f>
        <v>#N/A</v>
      </c>
      <c r="I2085" s="70"/>
      <c r="J2085">
        <v>78</v>
      </c>
      <c r="K2085">
        <v>2</v>
      </c>
      <c r="L2085">
        <v>1</v>
      </c>
      <c r="M2085">
        <v>4</v>
      </c>
      <c r="N2085" t="s">
        <v>168</v>
      </c>
      <c r="O2085" t="s">
        <v>161</v>
      </c>
      <c r="P2085" s="12">
        <v>35027</v>
      </c>
      <c r="Q2085" t="s">
        <v>169</v>
      </c>
      <c r="R2085" t="s">
        <v>170</v>
      </c>
      <c r="S2085" t="s">
        <v>162</v>
      </c>
      <c r="T2085" t="s">
        <v>166</v>
      </c>
      <c r="U2085">
        <v>4.4000000000000004</v>
      </c>
      <c r="V2085">
        <v>4.5</v>
      </c>
      <c r="W2085">
        <v>3.4</v>
      </c>
      <c r="X2085">
        <v>4.03</v>
      </c>
      <c r="Y2085">
        <v>359882</v>
      </c>
      <c r="Z2085">
        <v>257059</v>
      </c>
      <c r="AA2085">
        <v>10282340</v>
      </c>
    </row>
    <row r="2086" spans="1:27" hidden="1">
      <c r="A2086" t="s">
        <v>2275</v>
      </c>
      <c r="B2086" t="s">
        <v>201</v>
      </c>
      <c r="C2086" t="s">
        <v>201</v>
      </c>
      <c r="D2086">
        <v>1302</v>
      </c>
      <c r="E2086" s="12">
        <v>39597</v>
      </c>
      <c r="F2086" s="72">
        <f t="shared" si="336"/>
        <v>2008</v>
      </c>
      <c r="G2086" s="70">
        <f t="shared" si="337"/>
        <v>8005.9600614439323</v>
      </c>
      <c r="H2086" s="70" t="e" cm="1">
        <f t="array" ref="H2086">INDEX(magic_bricks_appreciation_pivot!$A$13:$K$20,MATCH(C2086,magic_bricks_appreciation_pivot!$A$13:$A$20,0),1+MATCH(F2086,INDEX(magic_bricks_appreciation_pivot!$B$13:$K$13,0),0))</f>
        <v>#N/A</v>
      </c>
      <c r="I2086" s="70"/>
      <c r="J2086">
        <v>97</v>
      </c>
      <c r="K2086">
        <v>1</v>
      </c>
      <c r="L2086">
        <v>1</v>
      </c>
      <c r="M2086">
        <v>3</v>
      </c>
      <c r="N2086" t="s">
        <v>193</v>
      </c>
      <c r="O2086" t="s">
        <v>155</v>
      </c>
      <c r="P2086" s="12">
        <v>36677</v>
      </c>
      <c r="Q2086" t="s">
        <v>194</v>
      </c>
      <c r="R2086" t="s">
        <v>170</v>
      </c>
      <c r="S2086" t="s">
        <v>162</v>
      </c>
      <c r="T2086" t="s">
        <v>182</v>
      </c>
      <c r="U2086">
        <v>2.9</v>
      </c>
      <c r="V2086">
        <v>2.1</v>
      </c>
      <c r="W2086">
        <v>5</v>
      </c>
      <c r="X2086">
        <v>3.5</v>
      </c>
      <c r="Y2086">
        <v>510764</v>
      </c>
      <c r="Z2086">
        <v>156356</v>
      </c>
      <c r="AA2086">
        <v>10423760</v>
      </c>
    </row>
    <row r="2087" spans="1:27">
      <c r="A2087" t="s">
        <v>2276</v>
      </c>
      <c r="B2087" t="s">
        <v>39</v>
      </c>
      <c r="C2087" t="s">
        <v>39</v>
      </c>
      <c r="D2087">
        <v>1923</v>
      </c>
      <c r="E2087" s="12">
        <v>40533</v>
      </c>
      <c r="F2087" s="72">
        <f t="shared" si="336"/>
        <v>2010</v>
      </c>
      <c r="G2087" s="70">
        <f t="shared" si="337"/>
        <v>6406.9890795631827</v>
      </c>
      <c r="H2087" s="70" cm="1">
        <f t="array" ref="H2087">INDEX(magic_bricks_appreciation_pivot!$A$13:$K$20,MATCH(C2087,magic_bricks_appreciation_pivot!$A$13:$A$20,0),1+MATCH(F2087,INDEX(magic_bricks_appreciation_pivot!$B$13:$K$13,0),0))</f>
        <v>0.44211253020365898</v>
      </c>
      <c r="I2087" s="70">
        <f t="shared" ref="I2087:I2088" si="340">G2087+G2087*H2087</f>
        <v>9239.5992325160732</v>
      </c>
      <c r="J2087">
        <v>74</v>
      </c>
      <c r="K2087">
        <v>2</v>
      </c>
      <c r="L2087">
        <v>1</v>
      </c>
      <c r="M2087">
        <v>5</v>
      </c>
      <c r="N2087" t="s">
        <v>193</v>
      </c>
      <c r="O2087" t="s">
        <v>161</v>
      </c>
      <c r="P2087" s="12">
        <v>34328</v>
      </c>
      <c r="Q2087" t="s">
        <v>194</v>
      </c>
      <c r="R2087" t="s">
        <v>177</v>
      </c>
      <c r="S2087" t="s">
        <v>178</v>
      </c>
      <c r="T2087" t="s">
        <v>166</v>
      </c>
      <c r="U2087">
        <v>3.3</v>
      </c>
      <c r="V2087">
        <v>3.5</v>
      </c>
      <c r="W2087">
        <v>4.5999999999999996</v>
      </c>
      <c r="X2087">
        <v>3.87</v>
      </c>
      <c r="Y2087">
        <v>308016</v>
      </c>
      <c r="Z2087">
        <v>110886</v>
      </c>
      <c r="AA2087">
        <v>12320640</v>
      </c>
    </row>
    <row r="2088" spans="1:27">
      <c r="A2088" t="s">
        <v>2277</v>
      </c>
      <c r="B2088" t="s">
        <v>175</v>
      </c>
      <c r="C2088" t="s">
        <v>34</v>
      </c>
      <c r="D2088">
        <v>805</v>
      </c>
      <c r="E2088" s="12">
        <v>40527</v>
      </c>
      <c r="F2088" s="72">
        <f t="shared" si="336"/>
        <v>2010</v>
      </c>
      <c r="G2088" s="70">
        <f t="shared" si="337"/>
        <v>9832.7329192546586</v>
      </c>
      <c r="H2088" s="70" cm="1">
        <f t="array" ref="H2088">INDEX(magic_bricks_appreciation_pivot!$A$13:$K$20,MATCH(C2088,magic_bricks_appreciation_pivot!$A$13:$A$20,0),1+MATCH(F2088,INDEX(magic_bricks_appreciation_pivot!$B$13:$K$13,0),0))</f>
        <v>0.46848170778869208</v>
      </c>
      <c r="I2088" s="70">
        <f t="shared" si="340"/>
        <v>14439.188429497171</v>
      </c>
      <c r="J2088">
        <v>45</v>
      </c>
      <c r="K2088">
        <v>1</v>
      </c>
      <c r="L2088">
        <v>1</v>
      </c>
      <c r="M2088">
        <v>3</v>
      </c>
      <c r="N2088" t="s">
        <v>193</v>
      </c>
      <c r="O2088" t="s">
        <v>155</v>
      </c>
      <c r="P2088" s="12">
        <v>26657</v>
      </c>
      <c r="Q2088" t="s">
        <v>169</v>
      </c>
      <c r="R2088" t="s">
        <v>170</v>
      </c>
      <c r="S2088" t="s">
        <v>158</v>
      </c>
      <c r="T2088" t="s">
        <v>163</v>
      </c>
      <c r="U2088">
        <v>4.5</v>
      </c>
      <c r="V2088">
        <v>2.6</v>
      </c>
      <c r="W2088">
        <v>2.8</v>
      </c>
      <c r="X2088">
        <v>3.23</v>
      </c>
      <c r="Y2088">
        <v>221630</v>
      </c>
      <c r="Z2088">
        <v>94984</v>
      </c>
      <c r="AA2088">
        <v>7915350</v>
      </c>
    </row>
    <row r="2089" spans="1:27" hidden="1">
      <c r="A2089" t="s">
        <v>2278</v>
      </c>
      <c r="B2089" t="s">
        <v>39</v>
      </c>
      <c r="C2089" t="s">
        <v>39</v>
      </c>
      <c r="D2089">
        <v>1586</v>
      </c>
      <c r="E2089" s="12">
        <v>39419</v>
      </c>
      <c r="F2089" s="72">
        <f t="shared" si="336"/>
        <v>2007</v>
      </c>
      <c r="G2089" s="70">
        <f t="shared" si="337"/>
        <v>6728.5308953341737</v>
      </c>
      <c r="H2089" s="70" t="e" cm="1">
        <f t="array" ref="H2089">INDEX(magic_bricks_appreciation_pivot!$A$13:$K$20,MATCH(C2089,magic_bricks_appreciation_pivot!$A$13:$A$20,0),1+MATCH(F2089,INDEX(magic_bricks_appreciation_pivot!$B$13:$K$13,0),0))</f>
        <v>#N/A</v>
      </c>
      <c r="I2089" s="70"/>
      <c r="J2089">
        <v>14</v>
      </c>
      <c r="K2089">
        <v>1</v>
      </c>
      <c r="L2089">
        <v>1</v>
      </c>
      <c r="M2089">
        <v>4</v>
      </c>
      <c r="N2089" t="s">
        <v>154</v>
      </c>
      <c r="O2089" t="s">
        <v>161</v>
      </c>
      <c r="P2089" s="12">
        <v>32119</v>
      </c>
      <c r="Q2089" t="s">
        <v>194</v>
      </c>
      <c r="R2089" t="s">
        <v>177</v>
      </c>
      <c r="S2089" t="s">
        <v>178</v>
      </c>
      <c r="T2089" t="s">
        <v>166</v>
      </c>
      <c r="U2089">
        <v>2.5</v>
      </c>
      <c r="V2089">
        <v>2.8</v>
      </c>
      <c r="W2089">
        <v>4.9000000000000004</v>
      </c>
      <c r="X2089">
        <v>3.5350000000000001</v>
      </c>
      <c r="Y2089">
        <v>288129</v>
      </c>
      <c r="Z2089">
        <v>128057</v>
      </c>
      <c r="AA2089">
        <v>10671450</v>
      </c>
    </row>
    <row r="2090" spans="1:27" hidden="1">
      <c r="A2090" t="s">
        <v>2279</v>
      </c>
      <c r="B2090" t="s">
        <v>51</v>
      </c>
      <c r="C2090" t="s">
        <v>51</v>
      </c>
      <c r="D2090">
        <v>1883</v>
      </c>
      <c r="E2090" s="12">
        <v>40123</v>
      </c>
      <c r="F2090" s="72">
        <f t="shared" si="336"/>
        <v>2009</v>
      </c>
      <c r="G2090" s="70">
        <f t="shared" si="337"/>
        <v>7249.3043016463089</v>
      </c>
      <c r="H2090" s="70" t="e" cm="1">
        <f t="array" ref="H2090">INDEX(magic_bricks_appreciation_pivot!$A$13:$K$20,MATCH(C2090,magic_bricks_appreciation_pivot!$A$13:$A$20,0),1+MATCH(F2090,INDEX(magic_bricks_appreciation_pivot!$B$13:$K$13,0),0))</f>
        <v>#N/A</v>
      </c>
      <c r="I2090" s="70"/>
      <c r="J2090">
        <v>155</v>
      </c>
      <c r="K2090">
        <v>3</v>
      </c>
      <c r="L2090">
        <v>2</v>
      </c>
      <c r="M2090">
        <v>5</v>
      </c>
      <c r="N2090" t="s">
        <v>168</v>
      </c>
      <c r="O2090" t="s">
        <v>161</v>
      </c>
      <c r="P2090" s="12">
        <v>26618</v>
      </c>
      <c r="Q2090" t="s">
        <v>156</v>
      </c>
      <c r="R2090" t="s">
        <v>157</v>
      </c>
      <c r="S2090" t="s">
        <v>158</v>
      </c>
      <c r="T2090" t="s">
        <v>173</v>
      </c>
      <c r="U2090">
        <v>3.4</v>
      </c>
      <c r="V2090">
        <v>2</v>
      </c>
      <c r="W2090">
        <v>3.4</v>
      </c>
      <c r="X2090">
        <v>2.77</v>
      </c>
      <c r="Y2090">
        <v>464115</v>
      </c>
      <c r="Z2090">
        <v>177456</v>
      </c>
      <c r="AA2090">
        <v>13650440</v>
      </c>
    </row>
    <row r="2091" spans="1:27" hidden="1">
      <c r="A2091" t="s">
        <v>2280</v>
      </c>
      <c r="B2091" t="s">
        <v>201</v>
      </c>
      <c r="C2091" t="s">
        <v>201</v>
      </c>
      <c r="D2091">
        <v>1582</v>
      </c>
      <c r="E2091" s="12">
        <v>39649</v>
      </c>
      <c r="F2091" s="72">
        <f t="shared" si="336"/>
        <v>2008</v>
      </c>
      <c r="G2091" s="70">
        <f t="shared" si="337"/>
        <v>7815.2212389380529</v>
      </c>
      <c r="H2091" s="70" t="e" cm="1">
        <f t="array" ref="H2091">INDEX(magic_bricks_appreciation_pivot!$A$13:$K$20,MATCH(C2091,magic_bricks_appreciation_pivot!$A$13:$A$20,0),1+MATCH(F2091,INDEX(magic_bricks_appreciation_pivot!$B$13:$K$13,0),0))</f>
        <v>#N/A</v>
      </c>
      <c r="I2091" s="70"/>
      <c r="J2091">
        <v>165</v>
      </c>
      <c r="K2091">
        <v>2</v>
      </c>
      <c r="L2091">
        <v>1</v>
      </c>
      <c r="M2091">
        <v>4</v>
      </c>
      <c r="N2091" t="s">
        <v>176</v>
      </c>
      <c r="O2091" t="s">
        <v>161</v>
      </c>
      <c r="P2091" s="12">
        <v>30889</v>
      </c>
      <c r="Q2091" t="s">
        <v>156</v>
      </c>
      <c r="R2091" t="s">
        <v>170</v>
      </c>
      <c r="S2091" t="s">
        <v>158</v>
      </c>
      <c r="T2091" t="s">
        <v>163</v>
      </c>
      <c r="U2091">
        <v>2.5</v>
      </c>
      <c r="V2091">
        <v>3.5</v>
      </c>
      <c r="W2091">
        <v>3</v>
      </c>
      <c r="X2091">
        <v>3</v>
      </c>
      <c r="Y2091">
        <v>531638</v>
      </c>
      <c r="Z2091">
        <v>197819</v>
      </c>
      <c r="AA2091">
        <v>12363680</v>
      </c>
    </row>
    <row r="2092" spans="1:27" hidden="1">
      <c r="A2092" t="s">
        <v>2281</v>
      </c>
      <c r="B2092" t="s">
        <v>56</v>
      </c>
      <c r="C2092" t="s">
        <v>56</v>
      </c>
      <c r="D2092">
        <v>1109</v>
      </c>
      <c r="E2092" s="12">
        <v>40157</v>
      </c>
      <c r="F2092" s="72">
        <f t="shared" si="336"/>
        <v>2009</v>
      </c>
      <c r="G2092" s="70">
        <f t="shared" si="337"/>
        <v>8996.6456266907117</v>
      </c>
      <c r="H2092" s="70" t="e" cm="1">
        <f t="array" ref="H2092">INDEX(magic_bricks_appreciation_pivot!$A$13:$K$20,MATCH(C2092,magic_bricks_appreciation_pivot!$A$13:$A$20,0),1+MATCH(F2092,INDEX(magic_bricks_appreciation_pivot!$B$13:$K$13,0),0))</f>
        <v>#N/A</v>
      </c>
      <c r="I2092" s="70"/>
      <c r="J2092">
        <v>132</v>
      </c>
      <c r="K2092">
        <v>1</v>
      </c>
      <c r="L2092">
        <v>1</v>
      </c>
      <c r="M2092">
        <v>3</v>
      </c>
      <c r="N2092" t="s">
        <v>154</v>
      </c>
      <c r="O2092" t="s">
        <v>155</v>
      </c>
      <c r="P2092" s="12">
        <v>28477</v>
      </c>
      <c r="Q2092" t="s">
        <v>194</v>
      </c>
      <c r="R2092" t="s">
        <v>157</v>
      </c>
      <c r="S2092" t="s">
        <v>158</v>
      </c>
      <c r="T2092" t="s">
        <v>166</v>
      </c>
      <c r="U2092">
        <v>3.7</v>
      </c>
      <c r="V2092">
        <v>4</v>
      </c>
      <c r="W2092">
        <v>3.7</v>
      </c>
      <c r="X2092">
        <v>3.76</v>
      </c>
      <c r="Y2092">
        <v>389114</v>
      </c>
      <c r="Z2092">
        <v>89796</v>
      </c>
      <c r="AA2092">
        <v>9977280</v>
      </c>
    </row>
    <row r="2093" spans="1:27">
      <c r="A2093" t="s">
        <v>2282</v>
      </c>
      <c r="B2093" t="s">
        <v>23</v>
      </c>
      <c r="C2093" t="s">
        <v>23</v>
      </c>
      <c r="D2093">
        <v>968</v>
      </c>
      <c r="E2093" s="12">
        <v>40785</v>
      </c>
      <c r="F2093" s="72">
        <f t="shared" si="336"/>
        <v>2011</v>
      </c>
      <c r="G2093" s="70">
        <f t="shared" si="337"/>
        <v>6505.4235537190079</v>
      </c>
      <c r="H2093" s="70" cm="1">
        <f t="array" ref="H2093">INDEX(magic_bricks_appreciation_pivot!$A$13:$K$20,MATCH(C2093,magic_bricks_appreciation_pivot!$A$13:$A$20,0),1+MATCH(F2093,INDEX(magic_bricks_appreciation_pivot!$B$13:$K$13,0),0))</f>
        <v>0.30621792098525186</v>
      </c>
      <c r="I2093" s="70">
        <f t="shared" ref="I2093:I2095" si="341">G2093+G2093*H2093</f>
        <v>8497.5008294673316</v>
      </c>
      <c r="J2093">
        <v>35</v>
      </c>
      <c r="K2093">
        <v>1</v>
      </c>
      <c r="L2093">
        <v>1</v>
      </c>
      <c r="M2093">
        <v>3</v>
      </c>
      <c r="N2093" t="s">
        <v>184</v>
      </c>
      <c r="O2093" t="s">
        <v>161</v>
      </c>
      <c r="P2093" s="12">
        <v>29470</v>
      </c>
      <c r="Q2093" t="s">
        <v>169</v>
      </c>
      <c r="R2093" t="s">
        <v>177</v>
      </c>
      <c r="S2093" t="s">
        <v>162</v>
      </c>
      <c r="T2093" t="s">
        <v>171</v>
      </c>
      <c r="U2093">
        <v>2.8</v>
      </c>
      <c r="V2093">
        <v>3</v>
      </c>
      <c r="W2093">
        <v>3</v>
      </c>
      <c r="X2093">
        <v>2.94</v>
      </c>
      <c r="Y2093">
        <v>302268</v>
      </c>
      <c r="Z2093">
        <v>81864</v>
      </c>
      <c r="AA2093">
        <v>6297250</v>
      </c>
    </row>
    <row r="2094" spans="1:27">
      <c r="A2094" t="s">
        <v>2283</v>
      </c>
      <c r="B2094" t="s">
        <v>23</v>
      </c>
      <c r="C2094" t="s">
        <v>23</v>
      </c>
      <c r="D2094">
        <v>1687</v>
      </c>
      <c r="E2094" s="12">
        <v>40593</v>
      </c>
      <c r="F2094" s="72">
        <f t="shared" si="336"/>
        <v>2011</v>
      </c>
      <c r="G2094" s="70">
        <f t="shared" si="337"/>
        <v>6585.6550088915237</v>
      </c>
      <c r="H2094" s="70" cm="1">
        <f t="array" ref="H2094">INDEX(magic_bricks_appreciation_pivot!$A$13:$K$20,MATCH(C2094,magic_bricks_appreciation_pivot!$A$13:$A$20,0),1+MATCH(F2094,INDEX(magic_bricks_appreciation_pivot!$B$13:$K$13,0),0))</f>
        <v>0.30621792098525186</v>
      </c>
      <c r="I2094" s="70">
        <f t="shared" si="341"/>
        <v>8602.3005940403964</v>
      </c>
      <c r="J2094">
        <v>46</v>
      </c>
      <c r="K2094">
        <v>2</v>
      </c>
      <c r="L2094">
        <v>2</v>
      </c>
      <c r="M2094">
        <v>4</v>
      </c>
      <c r="N2094" t="s">
        <v>176</v>
      </c>
      <c r="O2094" t="s">
        <v>161</v>
      </c>
      <c r="P2094" s="12">
        <v>30373</v>
      </c>
      <c r="Q2094" t="s">
        <v>156</v>
      </c>
      <c r="R2094" t="s">
        <v>177</v>
      </c>
      <c r="S2094" t="s">
        <v>178</v>
      </c>
      <c r="T2094" t="s">
        <v>163</v>
      </c>
      <c r="U2094">
        <v>3.5</v>
      </c>
      <c r="V2094">
        <v>3.9</v>
      </c>
      <c r="W2094">
        <v>4.0999999999999996</v>
      </c>
      <c r="X2094">
        <v>3.86</v>
      </c>
      <c r="Y2094">
        <v>522170</v>
      </c>
      <c r="Z2094">
        <v>133320</v>
      </c>
      <c r="AA2094">
        <v>11110000</v>
      </c>
    </row>
    <row r="2095" spans="1:27">
      <c r="A2095" t="s">
        <v>2284</v>
      </c>
      <c r="B2095" t="s">
        <v>51</v>
      </c>
      <c r="C2095" t="s">
        <v>51</v>
      </c>
      <c r="D2095">
        <v>1754</v>
      </c>
      <c r="E2095" s="12">
        <v>40491</v>
      </c>
      <c r="F2095" s="72">
        <f t="shared" si="336"/>
        <v>2010</v>
      </c>
      <c r="G2095" s="70">
        <f t="shared" si="337"/>
        <v>4042.7936145952108</v>
      </c>
      <c r="H2095" s="70" cm="1">
        <f t="array" ref="H2095">INDEX(magic_bricks_appreciation_pivot!$A$13:$K$20,MATCH(C2095,magic_bricks_appreciation_pivot!$A$13:$A$20,0),1+MATCH(F2095,INDEX(magic_bricks_appreciation_pivot!$B$13:$K$13,0),0))</f>
        <v>0.55311029796131728</v>
      </c>
      <c r="I2095" s="70">
        <f t="shared" si="341"/>
        <v>6278.9043953600785</v>
      </c>
      <c r="J2095">
        <v>177</v>
      </c>
      <c r="K2095">
        <v>2</v>
      </c>
      <c r="L2095">
        <v>1</v>
      </c>
      <c r="M2095">
        <v>4</v>
      </c>
      <c r="N2095" t="s">
        <v>154</v>
      </c>
      <c r="O2095" t="s">
        <v>161</v>
      </c>
      <c r="P2095" s="12">
        <v>21146</v>
      </c>
      <c r="Q2095" t="s">
        <v>194</v>
      </c>
      <c r="R2095" t="s">
        <v>177</v>
      </c>
      <c r="S2095" t="s">
        <v>178</v>
      </c>
      <c r="T2095" t="s">
        <v>171</v>
      </c>
      <c r="U2095">
        <v>3.6</v>
      </c>
      <c r="V2095">
        <v>3.4</v>
      </c>
      <c r="W2095">
        <v>3.9</v>
      </c>
      <c r="X2095">
        <v>3.6</v>
      </c>
      <c r="Y2095">
        <v>241096</v>
      </c>
      <c r="Z2095">
        <v>85093</v>
      </c>
      <c r="AA2095">
        <v>7091060</v>
      </c>
    </row>
    <row r="2096" spans="1:27" hidden="1">
      <c r="A2096" t="s">
        <v>2285</v>
      </c>
      <c r="B2096" t="s">
        <v>39</v>
      </c>
      <c r="C2096" t="s">
        <v>39</v>
      </c>
      <c r="D2096">
        <v>1766</v>
      </c>
      <c r="E2096" s="12">
        <v>39218</v>
      </c>
      <c r="F2096" s="72">
        <f t="shared" si="336"/>
        <v>2007</v>
      </c>
      <c r="G2096" s="70">
        <f t="shared" si="337"/>
        <v>7452.7180067950167</v>
      </c>
      <c r="H2096" s="70" t="e" cm="1">
        <f t="array" ref="H2096">INDEX(magic_bricks_appreciation_pivot!$A$13:$K$20,MATCH(C2096,magic_bricks_appreciation_pivot!$A$13:$A$20,0),1+MATCH(F2096,INDEX(magic_bricks_appreciation_pivot!$B$13:$K$13,0),0))</f>
        <v>#N/A</v>
      </c>
      <c r="I2096" s="70"/>
      <c r="J2096">
        <v>61</v>
      </c>
      <c r="K2096">
        <v>1</v>
      </c>
      <c r="L2096">
        <v>1</v>
      </c>
      <c r="M2096">
        <v>4</v>
      </c>
      <c r="N2096" t="s">
        <v>168</v>
      </c>
      <c r="O2096" t="s">
        <v>155</v>
      </c>
      <c r="P2096" s="12">
        <v>27903</v>
      </c>
      <c r="Q2096" t="s">
        <v>169</v>
      </c>
      <c r="R2096" t="s">
        <v>165</v>
      </c>
      <c r="S2096" t="s">
        <v>178</v>
      </c>
      <c r="T2096" t="s">
        <v>166</v>
      </c>
      <c r="U2096">
        <v>4.3</v>
      </c>
      <c r="V2096">
        <v>2.1</v>
      </c>
      <c r="W2096">
        <v>4.7</v>
      </c>
      <c r="X2096">
        <v>3.91</v>
      </c>
      <c r="Y2096">
        <v>526460</v>
      </c>
      <c r="Z2096">
        <v>78969</v>
      </c>
      <c r="AA2096">
        <v>13161500</v>
      </c>
    </row>
    <row r="2097" spans="1:27" hidden="1">
      <c r="A2097" t="s">
        <v>2286</v>
      </c>
      <c r="B2097" t="s">
        <v>51</v>
      </c>
      <c r="C2097" t="s">
        <v>51</v>
      </c>
      <c r="D2097">
        <v>1656</v>
      </c>
      <c r="E2097" s="12">
        <v>39051</v>
      </c>
      <c r="F2097" s="72">
        <f t="shared" si="336"/>
        <v>2006</v>
      </c>
      <c r="G2097" s="70">
        <f t="shared" si="337"/>
        <v>8561.721014492754</v>
      </c>
      <c r="H2097" s="70" t="e" cm="1">
        <f t="array" ref="H2097">INDEX(magic_bricks_appreciation_pivot!$A$13:$K$20,MATCH(C2097,magic_bricks_appreciation_pivot!$A$13:$A$20,0),1+MATCH(F2097,INDEX(magic_bricks_appreciation_pivot!$B$13:$K$13,0),0))</f>
        <v>#N/A</v>
      </c>
      <c r="I2097" s="70"/>
      <c r="J2097">
        <v>25</v>
      </c>
      <c r="K2097">
        <v>2</v>
      </c>
      <c r="L2097">
        <v>1</v>
      </c>
      <c r="M2097">
        <v>4</v>
      </c>
      <c r="N2097" t="s">
        <v>154</v>
      </c>
      <c r="O2097" t="s">
        <v>155</v>
      </c>
      <c r="P2097" s="12">
        <v>36131</v>
      </c>
      <c r="Q2097" t="s">
        <v>156</v>
      </c>
      <c r="R2097" t="s">
        <v>177</v>
      </c>
      <c r="S2097" t="s">
        <v>162</v>
      </c>
      <c r="T2097" t="s">
        <v>173</v>
      </c>
      <c r="U2097">
        <v>5</v>
      </c>
      <c r="V2097">
        <v>2.9</v>
      </c>
      <c r="W2097">
        <v>3</v>
      </c>
      <c r="X2097">
        <v>3.46</v>
      </c>
      <c r="Y2097">
        <v>538772</v>
      </c>
      <c r="Z2097">
        <v>170139</v>
      </c>
      <c r="AA2097">
        <v>14178210</v>
      </c>
    </row>
    <row r="2098" spans="1:27">
      <c r="A2098" t="s">
        <v>2287</v>
      </c>
      <c r="B2098" t="s">
        <v>175</v>
      </c>
      <c r="C2098" t="s">
        <v>34</v>
      </c>
      <c r="D2098">
        <v>805</v>
      </c>
      <c r="E2098" s="12">
        <v>41775</v>
      </c>
      <c r="F2098" s="72">
        <f t="shared" si="336"/>
        <v>2014</v>
      </c>
      <c r="G2098" s="70">
        <f t="shared" si="337"/>
        <v>10966.894409937888</v>
      </c>
      <c r="H2098" s="70" cm="1">
        <f t="array" ref="H2098">INDEX(magic_bricks_appreciation_pivot!$A$13:$K$20,MATCH(C2098,magic_bricks_appreciation_pivot!$A$13:$A$20,0),1+MATCH(F2098,INDEX(magic_bricks_appreciation_pivot!$B$13:$K$13,0),0))</f>
        <v>5.1040744021257752E-2</v>
      </c>
      <c r="I2098" s="70">
        <f t="shared" ref="I2098:I2102" si="342">G2098+G2098*H2098</f>
        <v>11526.65286022369</v>
      </c>
      <c r="J2098">
        <v>185</v>
      </c>
      <c r="K2098">
        <v>1</v>
      </c>
      <c r="L2098">
        <v>1</v>
      </c>
      <c r="M2098">
        <v>3</v>
      </c>
      <c r="N2098" t="s">
        <v>168</v>
      </c>
      <c r="O2098" t="s">
        <v>161</v>
      </c>
      <c r="P2098" s="12">
        <v>31190</v>
      </c>
      <c r="Q2098" t="s">
        <v>156</v>
      </c>
      <c r="R2098" t="s">
        <v>177</v>
      </c>
      <c r="S2098" t="s">
        <v>178</v>
      </c>
      <c r="T2098" t="s">
        <v>163</v>
      </c>
      <c r="U2098">
        <v>3.7</v>
      </c>
      <c r="V2098">
        <v>2.2000000000000002</v>
      </c>
      <c r="W2098">
        <v>3.5</v>
      </c>
      <c r="X2098">
        <v>3.04</v>
      </c>
      <c r="Y2098">
        <v>238365</v>
      </c>
      <c r="Z2098">
        <v>141254</v>
      </c>
      <c r="AA2098">
        <v>8828350</v>
      </c>
    </row>
    <row r="2099" spans="1:27">
      <c r="A2099" t="s">
        <v>2288</v>
      </c>
      <c r="B2099" t="s">
        <v>23</v>
      </c>
      <c r="C2099" t="s">
        <v>23</v>
      </c>
      <c r="D2099">
        <v>726</v>
      </c>
      <c r="E2099" s="12">
        <v>40900</v>
      </c>
      <c r="F2099" s="72">
        <f t="shared" si="336"/>
        <v>2011</v>
      </c>
      <c r="G2099" s="70">
        <f t="shared" si="337"/>
        <v>9027.2038567493109</v>
      </c>
      <c r="H2099" s="70" cm="1">
        <f t="array" ref="H2099">INDEX(magic_bricks_appreciation_pivot!$A$13:$K$20,MATCH(C2099,magic_bricks_appreciation_pivot!$A$13:$A$20,0),1+MATCH(F2099,INDEX(magic_bricks_appreciation_pivot!$B$13:$K$13,0),0))</f>
        <v>0.30621792098525186</v>
      </c>
      <c r="I2099" s="70">
        <f t="shared" si="342"/>
        <v>11791.495454073132</v>
      </c>
      <c r="J2099">
        <v>181</v>
      </c>
      <c r="K2099">
        <v>1</v>
      </c>
      <c r="L2099">
        <v>1</v>
      </c>
      <c r="M2099">
        <v>2</v>
      </c>
      <c r="N2099" t="s">
        <v>193</v>
      </c>
      <c r="O2099" t="s">
        <v>161</v>
      </c>
      <c r="P2099" s="12">
        <v>23015</v>
      </c>
      <c r="Q2099" t="s">
        <v>156</v>
      </c>
      <c r="R2099" t="s">
        <v>177</v>
      </c>
      <c r="S2099" t="s">
        <v>158</v>
      </c>
      <c r="T2099" t="s">
        <v>163</v>
      </c>
      <c r="U2099">
        <v>2.6</v>
      </c>
      <c r="V2099">
        <v>4</v>
      </c>
      <c r="W2099">
        <v>4.5</v>
      </c>
      <c r="X2099">
        <v>3.78</v>
      </c>
      <c r="Y2099">
        <v>249043</v>
      </c>
      <c r="Z2099">
        <v>78645</v>
      </c>
      <c r="AA2099">
        <v>6553750</v>
      </c>
    </row>
    <row r="2100" spans="1:27">
      <c r="A2100" t="s">
        <v>2289</v>
      </c>
      <c r="B2100" t="s">
        <v>23</v>
      </c>
      <c r="C2100" t="s">
        <v>23</v>
      </c>
      <c r="D2100">
        <v>1228</v>
      </c>
      <c r="E2100" s="12">
        <v>40544</v>
      </c>
      <c r="F2100" s="72">
        <f t="shared" si="336"/>
        <v>2011</v>
      </c>
      <c r="G2100" s="70">
        <f t="shared" si="337"/>
        <v>8903.0944625407174</v>
      </c>
      <c r="H2100" s="70" cm="1">
        <f t="array" ref="H2100">INDEX(magic_bricks_appreciation_pivot!$A$13:$K$20,MATCH(C2100,magic_bricks_appreciation_pivot!$A$13:$A$20,0),1+MATCH(F2100,INDEX(magic_bricks_appreciation_pivot!$B$13:$K$13,0),0))</f>
        <v>0.30621792098525186</v>
      </c>
      <c r="I2100" s="70">
        <f t="shared" si="342"/>
        <v>11629.381539195245</v>
      </c>
      <c r="J2100">
        <v>33</v>
      </c>
      <c r="K2100">
        <v>1</v>
      </c>
      <c r="L2100">
        <v>1</v>
      </c>
      <c r="M2100">
        <v>3</v>
      </c>
      <c r="N2100" t="s">
        <v>184</v>
      </c>
      <c r="O2100" t="s">
        <v>161</v>
      </c>
      <c r="P2100" s="12">
        <v>23024</v>
      </c>
      <c r="Q2100" t="s">
        <v>156</v>
      </c>
      <c r="R2100" t="s">
        <v>157</v>
      </c>
      <c r="S2100" t="s">
        <v>158</v>
      </c>
      <c r="T2100" t="s">
        <v>182</v>
      </c>
      <c r="U2100">
        <v>3.2</v>
      </c>
      <c r="V2100">
        <v>3.5</v>
      </c>
      <c r="W2100">
        <v>4.8</v>
      </c>
      <c r="X2100">
        <v>3.93</v>
      </c>
      <c r="Y2100">
        <v>535717</v>
      </c>
      <c r="Z2100">
        <v>174928</v>
      </c>
      <c r="AA2100">
        <v>10933000</v>
      </c>
    </row>
    <row r="2101" spans="1:27">
      <c r="A2101" t="s">
        <v>2290</v>
      </c>
      <c r="B2101" t="s">
        <v>39</v>
      </c>
      <c r="C2101" t="s">
        <v>39</v>
      </c>
      <c r="D2101">
        <v>1995</v>
      </c>
      <c r="E2101" s="12">
        <v>40845</v>
      </c>
      <c r="F2101" s="72">
        <f t="shared" si="336"/>
        <v>2011</v>
      </c>
      <c r="G2101" s="70">
        <f t="shared" si="337"/>
        <v>10301.213032581454</v>
      </c>
      <c r="H2101" s="70" cm="1">
        <f t="array" ref="H2101">INDEX(magic_bricks_appreciation_pivot!$A$13:$K$20,MATCH(C2101,magic_bricks_appreciation_pivot!$A$13:$A$20,0),1+MATCH(F2101,INDEX(magic_bricks_appreciation_pivot!$B$13:$K$13,0),0))</f>
        <v>0.32133594787779113</v>
      </c>
      <c r="I2101" s="70">
        <f t="shared" si="342"/>
        <v>13611.363086697071</v>
      </c>
      <c r="J2101">
        <v>19</v>
      </c>
      <c r="K2101">
        <v>2</v>
      </c>
      <c r="L2101">
        <v>1</v>
      </c>
      <c r="M2101">
        <v>5</v>
      </c>
      <c r="N2101" t="s">
        <v>168</v>
      </c>
      <c r="O2101" t="s">
        <v>161</v>
      </c>
      <c r="P2101" s="12">
        <v>31355</v>
      </c>
      <c r="Q2101" t="s">
        <v>156</v>
      </c>
      <c r="R2101" t="s">
        <v>165</v>
      </c>
      <c r="S2101" t="s">
        <v>158</v>
      </c>
      <c r="T2101" t="s">
        <v>163</v>
      </c>
      <c r="U2101">
        <v>2.2999999999999998</v>
      </c>
      <c r="V2101">
        <v>3.9</v>
      </c>
      <c r="W2101">
        <v>4.9000000000000004</v>
      </c>
      <c r="X2101">
        <v>3.74</v>
      </c>
      <c r="Y2101">
        <v>595977</v>
      </c>
      <c r="Z2101">
        <v>287713</v>
      </c>
      <c r="AA2101">
        <v>20550920</v>
      </c>
    </row>
    <row r="2102" spans="1:27">
      <c r="A2102" t="s">
        <v>2291</v>
      </c>
      <c r="B2102" t="s">
        <v>23</v>
      </c>
      <c r="C2102" t="s">
        <v>23</v>
      </c>
      <c r="D2102">
        <v>931</v>
      </c>
      <c r="E2102" s="12">
        <v>40500</v>
      </c>
      <c r="F2102" s="72">
        <f t="shared" si="336"/>
        <v>2010</v>
      </c>
      <c r="G2102" s="70">
        <f t="shared" si="337"/>
        <v>8692.2663802363058</v>
      </c>
      <c r="H2102" s="70" cm="1">
        <f t="array" ref="H2102">INDEX(magic_bricks_appreciation_pivot!$A$13:$K$20,MATCH(C2102,magic_bricks_appreciation_pivot!$A$13:$A$20,0),1+MATCH(F2102,INDEX(magic_bricks_appreciation_pivot!$B$13:$K$13,0),0))</f>
        <v>0.49881786187527283</v>
      </c>
      <c r="I2102" s="70">
        <f t="shared" si="342"/>
        <v>13028.124110876097</v>
      </c>
      <c r="J2102">
        <v>88</v>
      </c>
      <c r="K2102">
        <v>1</v>
      </c>
      <c r="L2102">
        <v>1</v>
      </c>
      <c r="M2102">
        <v>3</v>
      </c>
      <c r="N2102" t="s">
        <v>176</v>
      </c>
      <c r="O2102" t="s">
        <v>161</v>
      </c>
      <c r="P2102" s="12">
        <v>25170</v>
      </c>
      <c r="Q2102" t="s">
        <v>156</v>
      </c>
      <c r="R2102" t="s">
        <v>177</v>
      </c>
      <c r="S2102" t="s">
        <v>158</v>
      </c>
      <c r="T2102" t="s">
        <v>166</v>
      </c>
      <c r="U2102">
        <v>2.2000000000000002</v>
      </c>
      <c r="V2102">
        <v>3</v>
      </c>
      <c r="W2102">
        <v>3.7</v>
      </c>
      <c r="X2102">
        <v>3.04</v>
      </c>
      <c r="Y2102">
        <v>404625</v>
      </c>
      <c r="Z2102">
        <v>80925</v>
      </c>
      <c r="AA2102">
        <v>8092500</v>
      </c>
    </row>
    <row r="2103" spans="1:27" hidden="1">
      <c r="A2103" t="s">
        <v>2292</v>
      </c>
      <c r="B2103" t="s">
        <v>175</v>
      </c>
      <c r="C2103" t="s">
        <v>34</v>
      </c>
      <c r="D2103">
        <v>737</v>
      </c>
      <c r="E2103" s="12">
        <v>39947</v>
      </c>
      <c r="F2103" s="72">
        <f t="shared" si="336"/>
        <v>2009</v>
      </c>
      <c r="G2103" s="70">
        <f t="shared" si="337"/>
        <v>8059.7557666214379</v>
      </c>
      <c r="H2103" s="70" t="e" cm="1">
        <f t="array" ref="H2103">INDEX(magic_bricks_appreciation_pivot!$A$13:$K$20,MATCH(C2103,magic_bricks_appreciation_pivot!$A$13:$A$20,0),1+MATCH(F2103,INDEX(magic_bricks_appreciation_pivot!$B$13:$K$13,0),0))</f>
        <v>#N/A</v>
      </c>
      <c r="I2103" s="70"/>
      <c r="J2103">
        <v>145</v>
      </c>
      <c r="K2103">
        <v>1</v>
      </c>
      <c r="L2103">
        <v>1</v>
      </c>
      <c r="M2103">
        <v>2</v>
      </c>
      <c r="N2103" t="s">
        <v>168</v>
      </c>
      <c r="O2103" t="s">
        <v>161</v>
      </c>
      <c r="P2103" s="12">
        <v>26442</v>
      </c>
      <c r="Q2103" t="s">
        <v>169</v>
      </c>
      <c r="R2103" t="s">
        <v>157</v>
      </c>
      <c r="S2103" t="s">
        <v>178</v>
      </c>
      <c r="T2103" t="s">
        <v>163</v>
      </c>
      <c r="U2103">
        <v>4.5</v>
      </c>
      <c r="V2103">
        <v>2.2999999999999998</v>
      </c>
      <c r="W2103">
        <v>3.2</v>
      </c>
      <c r="X2103">
        <v>3.23</v>
      </c>
      <c r="Y2103">
        <v>166321</v>
      </c>
      <c r="Z2103">
        <v>41580</v>
      </c>
      <c r="AA2103">
        <v>5940040</v>
      </c>
    </row>
    <row r="2104" spans="1:27" hidden="1">
      <c r="A2104" t="s">
        <v>2293</v>
      </c>
      <c r="B2104" t="s">
        <v>51</v>
      </c>
      <c r="C2104" t="s">
        <v>51</v>
      </c>
      <c r="D2104">
        <v>1762</v>
      </c>
      <c r="E2104" s="12">
        <v>39227</v>
      </c>
      <c r="F2104" s="72">
        <f t="shared" si="336"/>
        <v>2007</v>
      </c>
      <c r="G2104" s="70">
        <f t="shared" si="337"/>
        <v>8463.3711691259923</v>
      </c>
      <c r="H2104" s="70" t="e" cm="1">
        <f t="array" ref="H2104">INDEX(magic_bricks_appreciation_pivot!$A$13:$K$20,MATCH(C2104,magic_bricks_appreciation_pivot!$A$13:$A$20,0),1+MATCH(F2104,INDEX(magic_bricks_appreciation_pivot!$B$13:$K$13,0),0))</f>
        <v>#N/A</v>
      </c>
      <c r="I2104" s="70"/>
      <c r="J2104">
        <v>28</v>
      </c>
      <c r="K2104">
        <v>2</v>
      </c>
      <c r="L2104">
        <v>1</v>
      </c>
      <c r="M2104">
        <v>4</v>
      </c>
      <c r="N2104" t="s">
        <v>193</v>
      </c>
      <c r="O2104" t="s">
        <v>155</v>
      </c>
      <c r="P2104" s="12">
        <v>36307</v>
      </c>
      <c r="Q2104" t="s">
        <v>156</v>
      </c>
      <c r="R2104" t="s">
        <v>165</v>
      </c>
      <c r="S2104" t="s">
        <v>308</v>
      </c>
      <c r="T2104" t="s">
        <v>171</v>
      </c>
      <c r="U2104">
        <v>4.2</v>
      </c>
      <c r="V2104">
        <v>4.8</v>
      </c>
      <c r="W2104">
        <v>2.4</v>
      </c>
      <c r="X2104">
        <v>3.93</v>
      </c>
      <c r="Y2104">
        <v>536849</v>
      </c>
      <c r="Z2104">
        <v>193862</v>
      </c>
      <c r="AA2104">
        <v>14912460</v>
      </c>
    </row>
    <row r="2105" spans="1:27" hidden="1">
      <c r="A2105" t="s">
        <v>2294</v>
      </c>
      <c r="B2105" t="s">
        <v>51</v>
      </c>
      <c r="C2105" t="s">
        <v>51</v>
      </c>
      <c r="D2105">
        <v>1726</v>
      </c>
      <c r="E2105" s="12">
        <v>39051</v>
      </c>
      <c r="F2105" s="72">
        <f t="shared" si="336"/>
        <v>2006</v>
      </c>
      <c r="G2105" s="70">
        <f t="shared" si="337"/>
        <v>8384.2004634994209</v>
      </c>
      <c r="H2105" s="70" t="e" cm="1">
        <f t="array" ref="H2105">INDEX(magic_bricks_appreciation_pivot!$A$13:$K$20,MATCH(C2105,magic_bricks_appreciation_pivot!$A$13:$A$20,0),1+MATCH(F2105,INDEX(magic_bricks_appreciation_pivot!$B$13:$K$13,0),0))</f>
        <v>#N/A</v>
      </c>
      <c r="I2105" s="70"/>
      <c r="J2105">
        <v>40</v>
      </c>
      <c r="K2105">
        <v>2</v>
      </c>
      <c r="L2105">
        <v>1</v>
      </c>
      <c r="M2105">
        <v>4</v>
      </c>
      <c r="N2105" t="s">
        <v>176</v>
      </c>
      <c r="O2105" t="s">
        <v>155</v>
      </c>
      <c r="P2105" s="12">
        <v>32116</v>
      </c>
      <c r="Q2105" t="s">
        <v>156</v>
      </c>
      <c r="R2105" t="s">
        <v>157</v>
      </c>
      <c r="S2105" t="s">
        <v>158</v>
      </c>
      <c r="T2105" t="s">
        <v>171</v>
      </c>
      <c r="U2105">
        <v>3.9</v>
      </c>
      <c r="V2105">
        <v>4.2</v>
      </c>
      <c r="W2105">
        <v>3.2</v>
      </c>
      <c r="X2105">
        <v>3.83</v>
      </c>
      <c r="Y2105">
        <v>448605</v>
      </c>
      <c r="Z2105">
        <v>202596</v>
      </c>
      <c r="AA2105">
        <v>14471130</v>
      </c>
    </row>
    <row r="2106" spans="1:27">
      <c r="A2106" t="s">
        <v>2295</v>
      </c>
      <c r="B2106" t="s">
        <v>75</v>
      </c>
      <c r="C2106" t="s">
        <v>75</v>
      </c>
      <c r="D2106">
        <v>1915</v>
      </c>
      <c r="E2106" s="12">
        <v>41563</v>
      </c>
      <c r="F2106" s="72">
        <f t="shared" si="336"/>
        <v>2013</v>
      </c>
      <c r="G2106" s="70">
        <f t="shared" si="337"/>
        <v>7879.9738903394255</v>
      </c>
      <c r="H2106" s="70" cm="1">
        <f t="array" ref="H2106">INDEX(magic_bricks_appreciation_pivot!$A$13:$K$20,MATCH(C2106,magic_bricks_appreciation_pivot!$A$13:$A$20,0),1+MATCH(F2106,INDEX(magic_bricks_appreciation_pivot!$B$13:$K$13,0),0))</f>
        <v>0.18373644522676402</v>
      </c>
      <c r="I2106" s="70">
        <f t="shared" ref="I2106:I2107" si="343">G2106+G2106*H2106</f>
        <v>9327.8122814301059</v>
      </c>
      <c r="J2106">
        <v>4</v>
      </c>
      <c r="K2106">
        <v>2</v>
      </c>
      <c r="L2106">
        <v>1</v>
      </c>
      <c r="M2106">
        <v>5</v>
      </c>
      <c r="N2106" t="s">
        <v>168</v>
      </c>
      <c r="O2106" t="s">
        <v>155</v>
      </c>
      <c r="P2106" s="12">
        <v>34263</v>
      </c>
      <c r="Q2106" t="s">
        <v>169</v>
      </c>
      <c r="R2106" t="s">
        <v>157</v>
      </c>
      <c r="S2106" t="s">
        <v>158</v>
      </c>
      <c r="T2106" t="s">
        <v>166</v>
      </c>
      <c r="U2106">
        <v>4.3</v>
      </c>
      <c r="V2106">
        <v>2</v>
      </c>
      <c r="W2106">
        <v>3.2</v>
      </c>
      <c r="X2106">
        <v>3.23</v>
      </c>
      <c r="Y2106">
        <v>497975</v>
      </c>
      <c r="Z2106">
        <v>165992</v>
      </c>
      <c r="AA2106">
        <v>15090150</v>
      </c>
    </row>
    <row r="2107" spans="1:27">
      <c r="A2107" t="s">
        <v>2296</v>
      </c>
      <c r="B2107" t="s">
        <v>175</v>
      </c>
      <c r="C2107" t="s">
        <v>34</v>
      </c>
      <c r="D2107">
        <v>729</v>
      </c>
      <c r="E2107" s="12">
        <v>41052</v>
      </c>
      <c r="F2107" s="72">
        <f t="shared" si="336"/>
        <v>2012</v>
      </c>
      <c r="G2107" s="70">
        <f t="shared" si="337"/>
        <v>10862.798353909466</v>
      </c>
      <c r="H2107" s="70" cm="1">
        <f t="array" ref="H2107">INDEX(magic_bricks_appreciation_pivot!$A$13:$K$20,MATCH(C2107,magic_bricks_appreciation_pivot!$A$13:$A$20,0),1+MATCH(F2107,INDEX(magic_bricks_appreciation_pivot!$B$13:$K$13,0),0))</f>
        <v>0.22606337179266398</v>
      </c>
      <c r="I2107" s="70">
        <f t="shared" si="343"/>
        <v>13318.479176898039</v>
      </c>
      <c r="J2107">
        <v>116</v>
      </c>
      <c r="K2107">
        <v>1</v>
      </c>
      <c r="L2107">
        <v>1</v>
      </c>
      <c r="M2107">
        <v>2</v>
      </c>
      <c r="N2107" t="s">
        <v>193</v>
      </c>
      <c r="O2107" t="s">
        <v>155</v>
      </c>
      <c r="P2107" s="12">
        <v>28277</v>
      </c>
      <c r="Q2107" t="s">
        <v>169</v>
      </c>
      <c r="R2107" t="s">
        <v>165</v>
      </c>
      <c r="S2107" t="s">
        <v>162</v>
      </c>
      <c r="T2107" t="s">
        <v>163</v>
      </c>
      <c r="U2107">
        <v>3.3</v>
      </c>
      <c r="V2107">
        <v>4.8</v>
      </c>
      <c r="W2107">
        <v>3</v>
      </c>
      <c r="X2107">
        <v>3.81</v>
      </c>
      <c r="Y2107">
        <v>197975</v>
      </c>
      <c r="Z2107">
        <v>134623</v>
      </c>
      <c r="AA2107">
        <v>7918980</v>
      </c>
    </row>
    <row r="2108" spans="1:27" hidden="1">
      <c r="A2108" t="s">
        <v>2297</v>
      </c>
      <c r="B2108" t="s">
        <v>23</v>
      </c>
      <c r="C2108" t="s">
        <v>23</v>
      </c>
      <c r="D2108">
        <v>1653</v>
      </c>
      <c r="E2108" s="12">
        <v>40028</v>
      </c>
      <c r="F2108" s="72">
        <f t="shared" si="336"/>
        <v>2009</v>
      </c>
      <c r="G2108" s="70">
        <f t="shared" si="337"/>
        <v>6804.5977011494251</v>
      </c>
      <c r="H2108" s="70" t="e" cm="1">
        <f t="array" ref="H2108">INDEX(magic_bricks_appreciation_pivot!$A$13:$K$20,MATCH(C2108,magic_bricks_appreciation_pivot!$A$13:$A$20,0),1+MATCH(F2108,INDEX(magic_bricks_appreciation_pivot!$B$13:$K$13,0),0))</f>
        <v>#N/A</v>
      </c>
      <c r="I2108" s="70"/>
      <c r="J2108">
        <v>16</v>
      </c>
      <c r="K2108">
        <v>2</v>
      </c>
      <c r="L2108">
        <v>2</v>
      </c>
      <c r="M2108">
        <v>4</v>
      </c>
      <c r="N2108" t="s">
        <v>176</v>
      </c>
      <c r="O2108" t="s">
        <v>161</v>
      </c>
      <c r="P2108" s="12">
        <v>31268</v>
      </c>
      <c r="Q2108" t="s">
        <v>156</v>
      </c>
      <c r="R2108" t="s">
        <v>157</v>
      </c>
      <c r="S2108" t="s">
        <v>178</v>
      </c>
      <c r="T2108" t="s">
        <v>163</v>
      </c>
      <c r="U2108">
        <v>2.1</v>
      </c>
      <c r="V2108">
        <v>4.2</v>
      </c>
      <c r="W2108">
        <v>4.8</v>
      </c>
      <c r="X2108">
        <v>3.81</v>
      </c>
      <c r="Y2108">
        <v>359936</v>
      </c>
      <c r="Z2108">
        <v>179968</v>
      </c>
      <c r="AA2108">
        <v>11248000</v>
      </c>
    </row>
    <row r="2109" spans="1:27">
      <c r="A2109" t="s">
        <v>2298</v>
      </c>
      <c r="B2109" t="s">
        <v>175</v>
      </c>
      <c r="C2109" t="s">
        <v>34</v>
      </c>
      <c r="D2109">
        <v>1261</v>
      </c>
      <c r="E2109" s="12">
        <v>40296</v>
      </c>
      <c r="F2109" s="72">
        <f t="shared" si="336"/>
        <v>2010</v>
      </c>
      <c r="G2109" s="70">
        <f t="shared" si="337"/>
        <v>11930.372720063442</v>
      </c>
      <c r="H2109" s="70" cm="1">
        <f t="array" ref="H2109">INDEX(magic_bricks_appreciation_pivot!$A$13:$K$20,MATCH(C2109,magic_bricks_appreciation_pivot!$A$13:$A$20,0),1+MATCH(F2109,INDEX(magic_bricks_appreciation_pivot!$B$13:$K$13,0),0))</f>
        <v>0.46848170778869208</v>
      </c>
      <c r="I2109" s="70">
        <f t="shared" ref="I2109:I2110" si="344">G2109+G2109*H2109</f>
        <v>17519.534106514388</v>
      </c>
      <c r="J2109">
        <v>130</v>
      </c>
      <c r="K2109">
        <v>2</v>
      </c>
      <c r="L2109">
        <v>1</v>
      </c>
      <c r="M2109">
        <v>4</v>
      </c>
      <c r="N2109" t="s">
        <v>168</v>
      </c>
      <c r="O2109" t="s">
        <v>155</v>
      </c>
      <c r="P2109" s="12">
        <v>37376</v>
      </c>
      <c r="Q2109" t="s">
        <v>156</v>
      </c>
      <c r="R2109" t="s">
        <v>170</v>
      </c>
      <c r="S2109" t="s">
        <v>162</v>
      </c>
      <c r="T2109" t="s">
        <v>163</v>
      </c>
      <c r="U2109">
        <v>4.7</v>
      </c>
      <c r="V2109">
        <v>2.6</v>
      </c>
      <c r="W2109">
        <v>3.6</v>
      </c>
      <c r="X2109">
        <v>3.53</v>
      </c>
      <c r="Y2109">
        <v>436282</v>
      </c>
      <c r="Z2109">
        <v>75221</v>
      </c>
      <c r="AA2109">
        <v>15044200</v>
      </c>
    </row>
    <row r="2110" spans="1:27">
      <c r="A2110" t="s">
        <v>2299</v>
      </c>
      <c r="B2110" t="s">
        <v>51</v>
      </c>
      <c r="C2110" t="s">
        <v>51</v>
      </c>
      <c r="D2110">
        <v>1744</v>
      </c>
      <c r="E2110" s="12">
        <v>40984</v>
      </c>
      <c r="F2110" s="72">
        <f t="shared" si="336"/>
        <v>2012</v>
      </c>
      <c r="G2110" s="70">
        <f t="shared" si="337"/>
        <v>5660.8314220183483</v>
      </c>
      <c r="H2110" s="70" cm="1">
        <f t="array" ref="H2110">INDEX(magic_bricks_appreciation_pivot!$A$13:$K$20,MATCH(C2110,magic_bricks_appreciation_pivot!$A$13:$A$20,0),1+MATCH(F2110,INDEX(magic_bricks_appreciation_pivot!$B$13:$K$13,0),0))</f>
        <v>0.25776818220303105</v>
      </c>
      <c r="I2110" s="70">
        <f t="shared" si="344"/>
        <v>7120.0136474298179</v>
      </c>
      <c r="J2110">
        <v>86</v>
      </c>
      <c r="K2110">
        <v>2</v>
      </c>
      <c r="L2110">
        <v>1</v>
      </c>
      <c r="M2110">
        <v>4</v>
      </c>
      <c r="N2110" t="s">
        <v>154</v>
      </c>
      <c r="O2110" t="s">
        <v>161</v>
      </c>
      <c r="P2110" s="12">
        <v>36604</v>
      </c>
      <c r="Q2110" t="s">
        <v>194</v>
      </c>
      <c r="R2110" t="s">
        <v>157</v>
      </c>
      <c r="S2110" t="s">
        <v>158</v>
      </c>
      <c r="T2110" t="s">
        <v>166</v>
      </c>
      <c r="U2110">
        <v>2.6</v>
      </c>
      <c r="V2110">
        <v>4.0999999999999996</v>
      </c>
      <c r="W2110">
        <v>3.6</v>
      </c>
      <c r="X2110">
        <v>3.58</v>
      </c>
      <c r="Y2110">
        <v>385027</v>
      </c>
      <c r="Z2110">
        <v>78980</v>
      </c>
      <c r="AA2110">
        <v>9872490</v>
      </c>
    </row>
    <row r="2111" spans="1:27" hidden="1">
      <c r="A2111" t="s">
        <v>2300</v>
      </c>
      <c r="B2111" t="s">
        <v>56</v>
      </c>
      <c r="C2111" t="s">
        <v>56</v>
      </c>
      <c r="D2111">
        <v>791</v>
      </c>
      <c r="E2111" s="12">
        <v>40127</v>
      </c>
      <c r="F2111" s="72">
        <f t="shared" si="336"/>
        <v>2009</v>
      </c>
      <c r="G2111" s="70">
        <f t="shared" si="337"/>
        <v>9303.7610619469033</v>
      </c>
      <c r="H2111" s="70" t="e" cm="1">
        <f t="array" ref="H2111">INDEX(magic_bricks_appreciation_pivot!$A$13:$K$20,MATCH(C2111,magic_bricks_appreciation_pivot!$A$13:$A$20,0),1+MATCH(F2111,INDEX(magic_bricks_appreciation_pivot!$B$13:$K$13,0),0))</f>
        <v>#N/A</v>
      </c>
      <c r="I2111" s="70"/>
      <c r="J2111">
        <v>143</v>
      </c>
      <c r="K2111">
        <v>1</v>
      </c>
      <c r="L2111">
        <v>1</v>
      </c>
      <c r="M2111">
        <v>2</v>
      </c>
      <c r="N2111" t="s">
        <v>154</v>
      </c>
      <c r="O2111" t="s">
        <v>161</v>
      </c>
      <c r="P2111" s="12">
        <v>38302</v>
      </c>
      <c r="Q2111" t="s">
        <v>194</v>
      </c>
      <c r="R2111" t="s">
        <v>170</v>
      </c>
      <c r="S2111" t="s">
        <v>158</v>
      </c>
      <c r="T2111" t="s">
        <v>163</v>
      </c>
      <c r="U2111">
        <v>4.7</v>
      </c>
      <c r="V2111">
        <v>2.8</v>
      </c>
      <c r="W2111">
        <v>4</v>
      </c>
      <c r="X2111">
        <v>3.97</v>
      </c>
      <c r="Y2111">
        <v>264934</v>
      </c>
      <c r="Z2111">
        <v>103030</v>
      </c>
      <c r="AA2111">
        <v>7359275</v>
      </c>
    </row>
    <row r="2112" spans="1:27" hidden="1">
      <c r="A2112" t="s">
        <v>2301</v>
      </c>
      <c r="B2112" t="s">
        <v>201</v>
      </c>
      <c r="C2112" t="s">
        <v>201</v>
      </c>
      <c r="D2112">
        <v>2199</v>
      </c>
      <c r="E2112" s="12">
        <v>40030</v>
      </c>
      <c r="F2112" s="72">
        <f t="shared" si="336"/>
        <v>2009</v>
      </c>
      <c r="G2112" s="70">
        <f t="shared" si="337"/>
        <v>5769.6316507503407</v>
      </c>
      <c r="H2112" s="70" t="e" cm="1">
        <f t="array" ref="H2112">INDEX(magic_bricks_appreciation_pivot!$A$13:$K$20,MATCH(C2112,magic_bricks_appreciation_pivot!$A$13:$A$20,0),1+MATCH(F2112,INDEX(magic_bricks_appreciation_pivot!$B$13:$K$13,0),0))</f>
        <v>#N/A</v>
      </c>
      <c r="I2112" s="70"/>
      <c r="J2112">
        <v>124</v>
      </c>
      <c r="K2112">
        <v>3</v>
      </c>
      <c r="L2112">
        <v>2</v>
      </c>
      <c r="M2112">
        <v>5</v>
      </c>
      <c r="N2112" t="s">
        <v>184</v>
      </c>
      <c r="O2112" t="s">
        <v>155</v>
      </c>
      <c r="P2112" s="12">
        <v>36015</v>
      </c>
      <c r="Q2112" t="s">
        <v>194</v>
      </c>
      <c r="R2112" t="s">
        <v>177</v>
      </c>
      <c r="S2112" t="s">
        <v>162</v>
      </c>
      <c r="T2112" t="s">
        <v>166</v>
      </c>
      <c r="U2112">
        <v>4.9000000000000004</v>
      </c>
      <c r="V2112">
        <v>2.2999999999999998</v>
      </c>
      <c r="W2112">
        <v>3</v>
      </c>
      <c r="X2112">
        <v>3.36</v>
      </c>
      <c r="Y2112">
        <v>621684</v>
      </c>
      <c r="Z2112">
        <v>164936</v>
      </c>
      <c r="AA2112">
        <v>12687420</v>
      </c>
    </row>
    <row r="2113" spans="1:27" hidden="1">
      <c r="A2113" t="s">
        <v>2302</v>
      </c>
      <c r="B2113" t="s">
        <v>51</v>
      </c>
      <c r="C2113" t="s">
        <v>51</v>
      </c>
      <c r="D2113">
        <v>1915</v>
      </c>
      <c r="E2113" s="12">
        <v>39382</v>
      </c>
      <c r="F2113" s="72">
        <f t="shared" si="336"/>
        <v>2007</v>
      </c>
      <c r="G2113" s="70">
        <f t="shared" si="337"/>
        <v>3654.2297650130549</v>
      </c>
      <c r="H2113" s="70" t="e" cm="1">
        <f t="array" ref="H2113">INDEX(magic_bricks_appreciation_pivot!$A$13:$K$20,MATCH(C2113,magic_bricks_appreciation_pivot!$A$13:$A$20,0),1+MATCH(F2113,INDEX(magic_bricks_appreciation_pivot!$B$13:$K$13,0),0))</f>
        <v>#N/A</v>
      </c>
      <c r="I2113" s="70"/>
      <c r="J2113">
        <v>99</v>
      </c>
      <c r="K2113">
        <v>3</v>
      </c>
      <c r="L2113">
        <v>2</v>
      </c>
      <c r="M2113">
        <v>5</v>
      </c>
      <c r="N2113" t="s">
        <v>154</v>
      </c>
      <c r="O2113" t="s">
        <v>161</v>
      </c>
      <c r="P2113" s="12">
        <v>28432</v>
      </c>
      <c r="Q2113" t="s">
        <v>194</v>
      </c>
      <c r="R2113" t="s">
        <v>170</v>
      </c>
      <c r="S2113" t="s">
        <v>178</v>
      </c>
      <c r="T2113" t="s">
        <v>159</v>
      </c>
      <c r="U2113">
        <v>2.7</v>
      </c>
      <c r="V2113">
        <v>2.4</v>
      </c>
      <c r="W2113">
        <v>3.4</v>
      </c>
      <c r="X2113">
        <v>2.78</v>
      </c>
      <c r="Y2113">
        <v>230929</v>
      </c>
      <c r="Z2113">
        <v>97970</v>
      </c>
      <c r="AA2113">
        <v>6997850</v>
      </c>
    </row>
    <row r="2114" spans="1:27">
      <c r="A2114" t="s">
        <v>2303</v>
      </c>
      <c r="B2114" t="s">
        <v>175</v>
      </c>
      <c r="C2114" t="s">
        <v>34</v>
      </c>
      <c r="D2114">
        <v>857</v>
      </c>
      <c r="E2114" s="12">
        <v>42052</v>
      </c>
      <c r="F2114" s="72">
        <f t="shared" si="336"/>
        <v>2015</v>
      </c>
      <c r="G2114" s="70">
        <f t="shared" si="337"/>
        <v>9029.9883313885639</v>
      </c>
      <c r="H2114" s="70" cm="1">
        <f t="array" ref="H2114">INDEX(magic_bricks_appreciation_pivot!$A$13:$K$20,MATCH(C2114,magic_bricks_appreciation_pivot!$A$13:$A$20,0),1+MATCH(F2114,INDEX(magic_bricks_appreciation_pivot!$B$13:$K$13,0),0))</f>
        <v>-3.6830357142857144E-2</v>
      </c>
      <c r="I2114" s="70">
        <f t="shared" ref="I2114:I2116" si="345">G2114+G2114*H2114</f>
        <v>8697.4106361476897</v>
      </c>
      <c r="J2114">
        <v>58</v>
      </c>
      <c r="K2114">
        <v>1</v>
      </c>
      <c r="L2114">
        <v>1</v>
      </c>
      <c r="M2114">
        <v>3</v>
      </c>
      <c r="N2114" t="s">
        <v>168</v>
      </c>
      <c r="O2114" t="s">
        <v>155</v>
      </c>
      <c r="P2114" s="12">
        <v>35482</v>
      </c>
      <c r="Q2114" t="s">
        <v>194</v>
      </c>
      <c r="R2114" t="s">
        <v>165</v>
      </c>
      <c r="S2114" t="s">
        <v>158</v>
      </c>
      <c r="T2114" t="s">
        <v>163</v>
      </c>
      <c r="U2114">
        <v>3.9</v>
      </c>
      <c r="V2114">
        <v>2.5</v>
      </c>
      <c r="W2114">
        <v>3.9</v>
      </c>
      <c r="X2114">
        <v>3.34</v>
      </c>
      <c r="Y2114">
        <v>201206</v>
      </c>
      <c r="Z2114">
        <v>38694</v>
      </c>
      <c r="AA2114">
        <v>7738700</v>
      </c>
    </row>
    <row r="2115" spans="1:27">
      <c r="A2115" t="s">
        <v>2304</v>
      </c>
      <c r="B2115" t="s">
        <v>39</v>
      </c>
      <c r="C2115" t="s">
        <v>39</v>
      </c>
      <c r="D2115">
        <v>1853</v>
      </c>
      <c r="E2115" s="12">
        <v>40443</v>
      </c>
      <c r="F2115" s="72">
        <f t="shared" ref="F2115:F2178" si="346">YEAR(E2115)</f>
        <v>2010</v>
      </c>
      <c r="G2115" s="70">
        <f t="shared" ref="G2115:G2178" si="347">AA2115/D2115</f>
        <v>11568.92606583918</v>
      </c>
      <c r="H2115" s="70" cm="1">
        <f t="array" ref="H2115">INDEX(magic_bricks_appreciation_pivot!$A$13:$K$20,MATCH(C2115,magic_bricks_appreciation_pivot!$A$13:$A$20,0),1+MATCH(F2115,INDEX(magic_bricks_appreciation_pivot!$B$13:$K$13,0),0))</f>
        <v>0.44211253020365898</v>
      </c>
      <c r="I2115" s="70">
        <f t="shared" si="345"/>
        <v>16683.693240546403</v>
      </c>
      <c r="J2115">
        <v>160</v>
      </c>
      <c r="K2115">
        <v>2</v>
      </c>
      <c r="L2115">
        <v>1</v>
      </c>
      <c r="M2115">
        <v>5</v>
      </c>
      <c r="N2115" t="s">
        <v>176</v>
      </c>
      <c r="O2115" t="s">
        <v>155</v>
      </c>
      <c r="P2115" s="12">
        <v>38253</v>
      </c>
      <c r="Q2115" t="s">
        <v>156</v>
      </c>
      <c r="R2115" t="s">
        <v>157</v>
      </c>
      <c r="S2115" t="s">
        <v>158</v>
      </c>
      <c r="T2115" t="s">
        <v>166</v>
      </c>
      <c r="U2115">
        <v>2.1</v>
      </c>
      <c r="V2115">
        <v>4.7</v>
      </c>
      <c r="W2115">
        <v>3.2</v>
      </c>
      <c r="X2115">
        <v>3.19</v>
      </c>
      <c r="Y2115">
        <v>535931</v>
      </c>
      <c r="Z2115">
        <v>278684</v>
      </c>
      <c r="AA2115">
        <v>21437220</v>
      </c>
    </row>
    <row r="2116" spans="1:27">
      <c r="A2116" t="s">
        <v>2305</v>
      </c>
      <c r="B2116" t="s">
        <v>39</v>
      </c>
      <c r="C2116" t="s">
        <v>39</v>
      </c>
      <c r="D2116">
        <v>1701</v>
      </c>
      <c r="E2116" s="12">
        <v>40435</v>
      </c>
      <c r="F2116" s="72">
        <f t="shared" si="346"/>
        <v>2010</v>
      </c>
      <c r="G2116" s="70">
        <f t="shared" si="347"/>
        <v>7163.7507348618456</v>
      </c>
      <c r="H2116" s="70" cm="1">
        <f t="array" ref="H2116">INDEX(magic_bricks_appreciation_pivot!$A$13:$K$20,MATCH(C2116,magic_bricks_appreciation_pivot!$A$13:$A$20,0),1+MATCH(F2116,INDEX(magic_bricks_appreciation_pivot!$B$13:$K$13,0),0))</f>
        <v>0.44211253020365898</v>
      </c>
      <c r="I2116" s="70">
        <f t="shared" si="345"/>
        <v>10330.934697999937</v>
      </c>
      <c r="J2116">
        <v>141</v>
      </c>
      <c r="K2116">
        <v>1</v>
      </c>
      <c r="L2116">
        <v>1</v>
      </c>
      <c r="M2116">
        <v>4</v>
      </c>
      <c r="N2116" t="s">
        <v>154</v>
      </c>
      <c r="O2116" t="s">
        <v>161</v>
      </c>
      <c r="P2116" s="12">
        <v>28755</v>
      </c>
      <c r="Q2116" t="s">
        <v>194</v>
      </c>
      <c r="R2116" t="s">
        <v>170</v>
      </c>
      <c r="S2116" t="s">
        <v>162</v>
      </c>
      <c r="T2116" t="s">
        <v>166</v>
      </c>
      <c r="U2116">
        <v>3.5</v>
      </c>
      <c r="V2116">
        <v>2.9</v>
      </c>
      <c r="W2116">
        <v>4.8</v>
      </c>
      <c r="X2116">
        <v>3.87</v>
      </c>
      <c r="Y2116">
        <v>365566</v>
      </c>
      <c r="Z2116">
        <v>109670</v>
      </c>
      <c r="AA2116">
        <v>12185540</v>
      </c>
    </row>
    <row r="2117" spans="1:27" hidden="1">
      <c r="A2117" t="s">
        <v>2306</v>
      </c>
      <c r="B2117" t="s">
        <v>175</v>
      </c>
      <c r="C2117" t="s">
        <v>34</v>
      </c>
      <c r="D2117">
        <v>963</v>
      </c>
      <c r="E2117" s="12">
        <v>40055</v>
      </c>
      <c r="F2117" s="72">
        <f t="shared" si="346"/>
        <v>2009</v>
      </c>
      <c r="G2117" s="70">
        <f t="shared" si="347"/>
        <v>11655.295950155763</v>
      </c>
      <c r="H2117" s="70" t="e" cm="1">
        <f t="array" ref="H2117">INDEX(magic_bricks_appreciation_pivot!$A$13:$K$20,MATCH(C2117,magic_bricks_appreciation_pivot!$A$13:$A$20,0),1+MATCH(F2117,INDEX(magic_bricks_appreciation_pivot!$B$13:$K$13,0),0))</f>
        <v>#N/A</v>
      </c>
      <c r="I2117" s="70"/>
      <c r="J2117">
        <v>104</v>
      </c>
      <c r="K2117">
        <v>1</v>
      </c>
      <c r="L2117">
        <v>1</v>
      </c>
      <c r="M2117">
        <v>3</v>
      </c>
      <c r="N2117" t="s">
        <v>176</v>
      </c>
      <c r="O2117" t="s">
        <v>161</v>
      </c>
      <c r="P2117" s="12">
        <v>25820</v>
      </c>
      <c r="Q2117" t="s">
        <v>156</v>
      </c>
      <c r="R2117" t="s">
        <v>157</v>
      </c>
      <c r="S2117" t="s">
        <v>178</v>
      </c>
      <c r="T2117" t="s">
        <v>182</v>
      </c>
      <c r="U2117">
        <v>4.7</v>
      </c>
      <c r="V2117">
        <v>4.2</v>
      </c>
      <c r="W2117">
        <v>2</v>
      </c>
      <c r="X2117">
        <v>3.69</v>
      </c>
      <c r="Y2117">
        <v>370394</v>
      </c>
      <c r="Z2117">
        <v>44896</v>
      </c>
      <c r="AA2117">
        <v>11224050</v>
      </c>
    </row>
    <row r="2118" spans="1:27" hidden="1">
      <c r="A2118" t="s">
        <v>2307</v>
      </c>
      <c r="B2118" t="s">
        <v>39</v>
      </c>
      <c r="C2118" t="s">
        <v>39</v>
      </c>
      <c r="D2118">
        <v>1889</v>
      </c>
      <c r="E2118" s="12">
        <v>39776</v>
      </c>
      <c r="F2118" s="72">
        <f t="shared" si="346"/>
        <v>2008</v>
      </c>
      <c r="G2118" s="70">
        <f t="shared" si="347"/>
        <v>6904.1715193223927</v>
      </c>
      <c r="H2118" s="70" t="e" cm="1">
        <f t="array" ref="H2118">INDEX(magic_bricks_appreciation_pivot!$A$13:$K$20,MATCH(C2118,magic_bricks_appreciation_pivot!$A$13:$A$20,0),1+MATCH(F2118,INDEX(magic_bricks_appreciation_pivot!$B$13:$K$13,0),0))</f>
        <v>#N/A</v>
      </c>
      <c r="I2118" s="70"/>
      <c r="J2118">
        <v>118</v>
      </c>
      <c r="K2118">
        <v>2</v>
      </c>
      <c r="L2118">
        <v>1</v>
      </c>
      <c r="M2118">
        <v>5</v>
      </c>
      <c r="N2118" t="s">
        <v>193</v>
      </c>
      <c r="O2118" t="s">
        <v>155</v>
      </c>
      <c r="P2118" s="12">
        <v>27366</v>
      </c>
      <c r="Q2118" t="s">
        <v>194</v>
      </c>
      <c r="R2118" t="s">
        <v>157</v>
      </c>
      <c r="S2118" t="s">
        <v>178</v>
      </c>
      <c r="T2118" t="s">
        <v>166</v>
      </c>
      <c r="U2118">
        <v>2.5</v>
      </c>
      <c r="V2118">
        <v>3.5</v>
      </c>
      <c r="W2118">
        <v>4</v>
      </c>
      <c r="X2118">
        <v>3.35</v>
      </c>
      <c r="Y2118">
        <v>391259</v>
      </c>
      <c r="Z2118">
        <v>91294</v>
      </c>
      <c r="AA2118">
        <v>13041980</v>
      </c>
    </row>
    <row r="2119" spans="1:27" hidden="1">
      <c r="A2119" t="s">
        <v>2308</v>
      </c>
      <c r="B2119" t="s">
        <v>51</v>
      </c>
      <c r="C2119" t="s">
        <v>51</v>
      </c>
      <c r="D2119">
        <v>1544</v>
      </c>
      <c r="E2119" s="12">
        <v>39056</v>
      </c>
      <c r="F2119" s="72">
        <f t="shared" si="346"/>
        <v>2006</v>
      </c>
      <c r="G2119" s="70">
        <f t="shared" si="347"/>
        <v>4766.7357512953367</v>
      </c>
      <c r="H2119" s="70" t="e" cm="1">
        <f t="array" ref="H2119">INDEX(magic_bricks_appreciation_pivot!$A$13:$K$20,MATCH(C2119,magic_bricks_appreciation_pivot!$A$13:$A$20,0),1+MATCH(F2119,INDEX(magic_bricks_appreciation_pivot!$B$13:$K$13,0),0))</f>
        <v>#N/A</v>
      </c>
      <c r="I2119" s="70"/>
      <c r="J2119">
        <v>185</v>
      </c>
      <c r="K2119">
        <v>2</v>
      </c>
      <c r="L2119">
        <v>1</v>
      </c>
      <c r="M2119">
        <v>4</v>
      </c>
      <c r="N2119" t="s">
        <v>184</v>
      </c>
      <c r="O2119" t="s">
        <v>155</v>
      </c>
      <c r="P2119" s="12">
        <v>20076</v>
      </c>
      <c r="Q2119" t="s">
        <v>194</v>
      </c>
      <c r="R2119" t="s">
        <v>170</v>
      </c>
      <c r="S2119" t="s">
        <v>178</v>
      </c>
      <c r="T2119" t="s">
        <v>173</v>
      </c>
      <c r="U2119">
        <v>3</v>
      </c>
      <c r="V2119">
        <v>4</v>
      </c>
      <c r="W2119">
        <v>3.1</v>
      </c>
      <c r="X2119">
        <v>3.48</v>
      </c>
      <c r="Y2119">
        <v>220795</v>
      </c>
      <c r="Z2119">
        <v>66239</v>
      </c>
      <c r="AA2119">
        <v>7359840</v>
      </c>
    </row>
    <row r="2120" spans="1:27">
      <c r="A2120" t="s">
        <v>2309</v>
      </c>
      <c r="B2120" t="s">
        <v>175</v>
      </c>
      <c r="C2120" t="s">
        <v>34</v>
      </c>
      <c r="D2120">
        <v>916</v>
      </c>
      <c r="E2120" s="12">
        <v>41644</v>
      </c>
      <c r="F2120" s="72">
        <f t="shared" si="346"/>
        <v>2014</v>
      </c>
      <c r="G2120" s="70">
        <f t="shared" si="347"/>
        <v>13648.034934497817</v>
      </c>
      <c r="H2120" s="70" cm="1">
        <f t="array" ref="H2120">INDEX(magic_bricks_appreciation_pivot!$A$13:$K$20,MATCH(C2120,magic_bricks_appreciation_pivot!$A$13:$A$20,0),1+MATCH(F2120,INDEX(magic_bricks_appreciation_pivot!$B$13:$K$13,0),0))</f>
        <v>5.1040744021257752E-2</v>
      </c>
      <c r="I2120" s="70">
        <f t="shared" ref="I2120:I2122" si="348">G2120+G2120*H2120</f>
        <v>14344.640791982703</v>
      </c>
      <c r="J2120">
        <v>181</v>
      </c>
      <c r="K2120">
        <v>1</v>
      </c>
      <c r="L2120">
        <v>1</v>
      </c>
      <c r="M2120">
        <v>3</v>
      </c>
      <c r="N2120" t="s">
        <v>193</v>
      </c>
      <c r="O2120" t="s">
        <v>155</v>
      </c>
      <c r="P2120" s="12">
        <v>37264</v>
      </c>
      <c r="Q2120" t="s">
        <v>156</v>
      </c>
      <c r="R2120" t="s">
        <v>170</v>
      </c>
      <c r="S2120" t="s">
        <v>178</v>
      </c>
      <c r="T2120" t="s">
        <v>182</v>
      </c>
      <c r="U2120">
        <v>4.7</v>
      </c>
      <c r="V2120">
        <v>3.1</v>
      </c>
      <c r="W2120">
        <v>3.2</v>
      </c>
      <c r="X2120">
        <v>3.61</v>
      </c>
      <c r="Y2120">
        <v>375048</v>
      </c>
      <c r="Z2120">
        <v>200026</v>
      </c>
      <c r="AA2120">
        <v>12501600</v>
      </c>
    </row>
    <row r="2121" spans="1:27">
      <c r="A2121" t="s">
        <v>2310</v>
      </c>
      <c r="B2121" t="s">
        <v>23</v>
      </c>
      <c r="C2121" t="s">
        <v>23</v>
      </c>
      <c r="D2121">
        <v>1175</v>
      </c>
      <c r="E2121" s="12">
        <v>40742</v>
      </c>
      <c r="F2121" s="72">
        <f t="shared" si="346"/>
        <v>2011</v>
      </c>
      <c r="G2121" s="70">
        <f t="shared" si="347"/>
        <v>5870.8510638297876</v>
      </c>
      <c r="H2121" s="70" cm="1">
        <f t="array" ref="H2121">INDEX(magic_bricks_appreciation_pivot!$A$13:$K$20,MATCH(C2121,magic_bricks_appreciation_pivot!$A$13:$A$20,0),1+MATCH(F2121,INDEX(magic_bricks_appreciation_pivot!$B$13:$K$13,0),0))</f>
        <v>0.30621792098525186</v>
      </c>
      <c r="I2121" s="70">
        <f t="shared" si="348"/>
        <v>7668.6108710097997</v>
      </c>
      <c r="J2121">
        <v>98</v>
      </c>
      <c r="K2121">
        <v>1</v>
      </c>
      <c r="L2121">
        <v>1</v>
      </c>
      <c r="M2121">
        <v>3</v>
      </c>
      <c r="N2121" t="s">
        <v>176</v>
      </c>
      <c r="O2121" t="s">
        <v>161</v>
      </c>
      <c r="P2121" s="12">
        <v>38917</v>
      </c>
      <c r="Q2121" t="s">
        <v>194</v>
      </c>
      <c r="R2121" t="s">
        <v>165</v>
      </c>
      <c r="S2121" t="s">
        <v>162</v>
      </c>
      <c r="T2121" t="s">
        <v>163</v>
      </c>
      <c r="U2121">
        <v>2</v>
      </c>
      <c r="V2121">
        <v>2.6</v>
      </c>
      <c r="W2121">
        <v>3.1</v>
      </c>
      <c r="X2121">
        <v>2.62</v>
      </c>
      <c r="Y2121">
        <v>275930</v>
      </c>
      <c r="Z2121">
        <v>75881</v>
      </c>
      <c r="AA2121">
        <v>6898250</v>
      </c>
    </row>
    <row r="2122" spans="1:27">
      <c r="A2122" t="s">
        <v>2311</v>
      </c>
      <c r="B2122" t="s">
        <v>39</v>
      </c>
      <c r="C2122" t="s">
        <v>39</v>
      </c>
      <c r="D2122">
        <v>1966</v>
      </c>
      <c r="E2122" s="12">
        <v>40347</v>
      </c>
      <c r="F2122" s="72">
        <f t="shared" si="346"/>
        <v>2010</v>
      </c>
      <c r="G2122" s="70">
        <f t="shared" si="347"/>
        <v>7437.563580874873</v>
      </c>
      <c r="H2122" s="70" cm="1">
        <f t="array" ref="H2122">INDEX(magic_bricks_appreciation_pivot!$A$13:$K$20,MATCH(C2122,magic_bricks_appreciation_pivot!$A$13:$A$20,0),1+MATCH(F2122,INDEX(magic_bricks_appreciation_pivot!$B$13:$K$13,0),0))</f>
        <v>0.44211253020365898</v>
      </c>
      <c r="I2122" s="70">
        <f t="shared" si="348"/>
        <v>10725.80363416605</v>
      </c>
      <c r="J2122">
        <v>125</v>
      </c>
      <c r="K2122">
        <v>2</v>
      </c>
      <c r="L2122">
        <v>1</v>
      </c>
      <c r="M2122">
        <v>5</v>
      </c>
      <c r="N2122" t="s">
        <v>184</v>
      </c>
      <c r="O2122" t="s">
        <v>155</v>
      </c>
      <c r="P2122" s="12">
        <v>33047</v>
      </c>
      <c r="Q2122" t="s">
        <v>194</v>
      </c>
      <c r="R2122" t="s">
        <v>157</v>
      </c>
      <c r="S2122" t="s">
        <v>158</v>
      </c>
      <c r="T2122" t="s">
        <v>166</v>
      </c>
      <c r="U2122">
        <v>2.2999999999999998</v>
      </c>
      <c r="V2122">
        <v>5</v>
      </c>
      <c r="W2122">
        <v>4.4000000000000004</v>
      </c>
      <c r="X2122">
        <v>3.8149999999999999</v>
      </c>
      <c r="Y2122">
        <v>584890</v>
      </c>
      <c r="Z2122">
        <v>116978</v>
      </c>
      <c r="AA2122">
        <v>14622250</v>
      </c>
    </row>
    <row r="2123" spans="1:27" hidden="1">
      <c r="A2123" t="s">
        <v>2312</v>
      </c>
      <c r="B2123" t="s">
        <v>201</v>
      </c>
      <c r="C2123" t="s">
        <v>201</v>
      </c>
      <c r="D2123">
        <v>2292</v>
      </c>
      <c r="E2123" s="12">
        <v>39884</v>
      </c>
      <c r="F2123" s="72">
        <f t="shared" si="346"/>
        <v>2009</v>
      </c>
      <c r="G2123" s="70">
        <f t="shared" si="347"/>
        <v>5670.4712041884814</v>
      </c>
      <c r="H2123" s="70" t="e" cm="1">
        <f t="array" ref="H2123">INDEX(magic_bricks_appreciation_pivot!$A$13:$K$20,MATCH(C2123,magic_bricks_appreciation_pivot!$A$13:$A$20,0),1+MATCH(F2123,INDEX(magic_bricks_appreciation_pivot!$B$13:$K$13,0),0))</f>
        <v>#N/A</v>
      </c>
      <c r="I2123" s="70"/>
      <c r="J2123">
        <v>152</v>
      </c>
      <c r="K2123">
        <v>4</v>
      </c>
      <c r="L2123">
        <v>2</v>
      </c>
      <c r="M2123">
        <v>6</v>
      </c>
      <c r="N2123" t="s">
        <v>184</v>
      </c>
      <c r="O2123" t="s">
        <v>161</v>
      </c>
      <c r="P2123" s="12">
        <v>31124</v>
      </c>
      <c r="Q2123" t="s">
        <v>169</v>
      </c>
      <c r="R2123" t="s">
        <v>170</v>
      </c>
      <c r="S2123" t="s">
        <v>158</v>
      </c>
      <c r="T2123" t="s">
        <v>182</v>
      </c>
      <c r="U2123">
        <v>5</v>
      </c>
      <c r="V2123">
        <v>2</v>
      </c>
      <c r="W2123">
        <v>3.1</v>
      </c>
      <c r="X2123">
        <v>3.34</v>
      </c>
      <c r="Y2123">
        <v>389902</v>
      </c>
      <c r="Z2123">
        <v>116970</v>
      </c>
      <c r="AA2123">
        <v>12996720</v>
      </c>
    </row>
    <row r="2124" spans="1:27">
      <c r="A2124" t="s">
        <v>2313</v>
      </c>
      <c r="B2124" t="s">
        <v>39</v>
      </c>
      <c r="C2124" t="s">
        <v>39</v>
      </c>
      <c r="D2124">
        <v>1781</v>
      </c>
      <c r="E2124" s="12">
        <v>40576</v>
      </c>
      <c r="F2124" s="72">
        <f t="shared" si="346"/>
        <v>2011</v>
      </c>
      <c r="G2124" s="70">
        <f t="shared" si="347"/>
        <v>6417.9786636720946</v>
      </c>
      <c r="H2124" s="70" cm="1">
        <f t="array" ref="H2124">INDEX(magic_bricks_appreciation_pivot!$A$13:$K$20,MATCH(C2124,magic_bricks_appreciation_pivot!$A$13:$A$20,0),1+MATCH(F2124,INDEX(magic_bricks_appreciation_pivot!$B$13:$K$13,0),0))</f>
        <v>0.32133594787779113</v>
      </c>
      <c r="I2124" s="70">
        <f t="shared" ref="I2124:I2125" si="349">G2124+G2124*H2124</f>
        <v>8480.3059210226056</v>
      </c>
      <c r="J2124">
        <v>177</v>
      </c>
      <c r="K2124">
        <v>1</v>
      </c>
      <c r="L2124">
        <v>1</v>
      </c>
      <c r="M2124">
        <v>4</v>
      </c>
      <c r="N2124" t="s">
        <v>176</v>
      </c>
      <c r="O2124" t="s">
        <v>161</v>
      </c>
      <c r="P2124" s="12">
        <v>25611</v>
      </c>
      <c r="Q2124" t="s">
        <v>194</v>
      </c>
      <c r="R2124" t="s">
        <v>177</v>
      </c>
      <c r="S2124" t="s">
        <v>178</v>
      </c>
      <c r="T2124" t="s">
        <v>182</v>
      </c>
      <c r="U2124">
        <v>3.6</v>
      </c>
      <c r="V2124">
        <v>4.4000000000000004</v>
      </c>
      <c r="W2124">
        <v>3.7</v>
      </c>
      <c r="X2124">
        <v>3.84</v>
      </c>
      <c r="Y2124">
        <v>320052</v>
      </c>
      <c r="Z2124">
        <v>125735</v>
      </c>
      <c r="AA2124">
        <v>11430420</v>
      </c>
    </row>
    <row r="2125" spans="1:27">
      <c r="A2125" t="s">
        <v>2314</v>
      </c>
      <c r="B2125" t="s">
        <v>23</v>
      </c>
      <c r="C2125" t="s">
        <v>23</v>
      </c>
      <c r="D2125">
        <v>1075</v>
      </c>
      <c r="E2125" s="12">
        <v>40892</v>
      </c>
      <c r="F2125" s="72">
        <f t="shared" si="346"/>
        <v>2011</v>
      </c>
      <c r="G2125" s="70">
        <f t="shared" si="347"/>
        <v>7015.5813953488368</v>
      </c>
      <c r="H2125" s="70" cm="1">
        <f t="array" ref="H2125">INDEX(magic_bricks_appreciation_pivot!$A$13:$K$20,MATCH(C2125,magic_bricks_appreciation_pivot!$A$13:$A$20,0),1+MATCH(F2125,INDEX(magic_bricks_appreciation_pivot!$B$13:$K$13,0),0))</f>
        <v>0.30621792098525186</v>
      </c>
      <c r="I2125" s="70">
        <f t="shared" si="349"/>
        <v>9163.8781447353704</v>
      </c>
      <c r="J2125">
        <v>180</v>
      </c>
      <c r="K2125">
        <v>1</v>
      </c>
      <c r="L2125">
        <v>1</v>
      </c>
      <c r="M2125">
        <v>3</v>
      </c>
      <c r="N2125" t="s">
        <v>176</v>
      </c>
      <c r="O2125" t="s">
        <v>161</v>
      </c>
      <c r="P2125" s="12">
        <v>34687</v>
      </c>
      <c r="Q2125" t="s">
        <v>156</v>
      </c>
      <c r="R2125" t="s">
        <v>170</v>
      </c>
      <c r="S2125" t="s">
        <v>162</v>
      </c>
      <c r="T2125" t="s">
        <v>159</v>
      </c>
      <c r="U2125">
        <v>3</v>
      </c>
      <c r="V2125">
        <v>2.7</v>
      </c>
      <c r="W2125">
        <v>3.4</v>
      </c>
      <c r="X2125">
        <v>3.07</v>
      </c>
      <c r="Y2125">
        <v>256420</v>
      </c>
      <c r="Z2125">
        <v>98043</v>
      </c>
      <c r="AA2125">
        <v>7541750</v>
      </c>
    </row>
    <row r="2126" spans="1:27" hidden="1">
      <c r="A2126" t="s">
        <v>2315</v>
      </c>
      <c r="B2126" t="s">
        <v>175</v>
      </c>
      <c r="C2126" t="s">
        <v>34</v>
      </c>
      <c r="D2126">
        <v>1056</v>
      </c>
      <c r="E2126" s="12">
        <v>39880</v>
      </c>
      <c r="F2126" s="72">
        <f t="shared" si="346"/>
        <v>2009</v>
      </c>
      <c r="G2126" s="70">
        <f t="shared" si="347"/>
        <v>8846.496212121212</v>
      </c>
      <c r="H2126" s="70" t="e" cm="1">
        <f t="array" ref="H2126">INDEX(magic_bricks_appreciation_pivot!$A$13:$K$20,MATCH(C2126,magic_bricks_appreciation_pivot!$A$13:$A$20,0),1+MATCH(F2126,INDEX(magic_bricks_appreciation_pivot!$B$13:$K$13,0),0))</f>
        <v>#N/A</v>
      </c>
      <c r="I2126" s="70"/>
      <c r="J2126">
        <v>94</v>
      </c>
      <c r="K2126">
        <v>1</v>
      </c>
      <c r="L2126">
        <v>1</v>
      </c>
      <c r="M2126">
        <v>3</v>
      </c>
      <c r="N2126" t="s">
        <v>168</v>
      </c>
      <c r="O2126" t="s">
        <v>155</v>
      </c>
      <c r="P2126" s="12">
        <v>36230</v>
      </c>
      <c r="Q2126" t="s">
        <v>194</v>
      </c>
      <c r="R2126" t="s">
        <v>170</v>
      </c>
      <c r="S2126" t="s">
        <v>162</v>
      </c>
      <c r="T2126" t="s">
        <v>163</v>
      </c>
      <c r="U2126">
        <v>3.1</v>
      </c>
      <c r="V2126">
        <v>3.1</v>
      </c>
      <c r="W2126">
        <v>4.7</v>
      </c>
      <c r="X2126">
        <v>3.58</v>
      </c>
      <c r="Y2126">
        <v>233548</v>
      </c>
      <c r="Z2126">
        <v>93419</v>
      </c>
      <c r="AA2126">
        <v>9341900</v>
      </c>
    </row>
    <row r="2127" spans="1:27">
      <c r="A2127" t="s">
        <v>2316</v>
      </c>
      <c r="B2127" t="s">
        <v>175</v>
      </c>
      <c r="C2127" t="s">
        <v>34</v>
      </c>
      <c r="D2127">
        <v>948</v>
      </c>
      <c r="E2127" s="12">
        <v>40437</v>
      </c>
      <c r="F2127" s="72">
        <f t="shared" si="346"/>
        <v>2010</v>
      </c>
      <c r="G2127" s="70">
        <f t="shared" si="347"/>
        <v>8606.8143459915609</v>
      </c>
      <c r="H2127" s="70" cm="1">
        <f t="array" ref="H2127">INDEX(magic_bricks_appreciation_pivot!$A$13:$K$20,MATCH(C2127,magic_bricks_appreciation_pivot!$A$13:$A$20,0),1+MATCH(F2127,INDEX(magic_bricks_appreciation_pivot!$B$13:$K$13,0),0))</f>
        <v>0.46848170778869208</v>
      </c>
      <c r="I2127" s="70">
        <f>G2127+G2127*H2127</f>
        <v>12638.949429421902</v>
      </c>
      <c r="J2127">
        <v>132</v>
      </c>
      <c r="K2127">
        <v>1</v>
      </c>
      <c r="L2127">
        <v>1</v>
      </c>
      <c r="M2127">
        <v>3</v>
      </c>
      <c r="N2127" t="s">
        <v>154</v>
      </c>
      <c r="O2127" t="s">
        <v>161</v>
      </c>
      <c r="P2127" s="12">
        <v>32407</v>
      </c>
      <c r="Q2127" t="s">
        <v>169</v>
      </c>
      <c r="R2127" t="s">
        <v>177</v>
      </c>
      <c r="S2127" t="s">
        <v>162</v>
      </c>
      <c r="T2127" t="s">
        <v>163</v>
      </c>
      <c r="U2127">
        <v>2.8</v>
      </c>
      <c r="V2127">
        <v>3.7</v>
      </c>
      <c r="W2127">
        <v>2.2000000000000002</v>
      </c>
      <c r="X2127">
        <v>2.98</v>
      </c>
      <c r="Y2127">
        <v>244778</v>
      </c>
      <c r="Z2127">
        <v>122389</v>
      </c>
      <c r="AA2127">
        <v>8159260</v>
      </c>
    </row>
    <row r="2128" spans="1:27" hidden="1">
      <c r="A2128" t="s">
        <v>2317</v>
      </c>
      <c r="B2128" t="s">
        <v>175</v>
      </c>
      <c r="C2128" t="s">
        <v>34</v>
      </c>
      <c r="D2128">
        <v>1002</v>
      </c>
      <c r="E2128" s="12">
        <v>39734</v>
      </c>
      <c r="F2128" s="72">
        <f t="shared" si="346"/>
        <v>2008</v>
      </c>
      <c r="G2128" s="70">
        <f t="shared" si="347"/>
        <v>11492.215568862275</v>
      </c>
      <c r="H2128" s="70" t="e" cm="1">
        <f t="array" ref="H2128">INDEX(magic_bricks_appreciation_pivot!$A$13:$K$20,MATCH(C2128,magic_bricks_appreciation_pivot!$A$13:$A$20,0),1+MATCH(F2128,INDEX(magic_bricks_appreciation_pivot!$B$13:$K$13,0),0))</f>
        <v>#N/A</v>
      </c>
      <c r="I2128" s="70"/>
      <c r="J2128">
        <v>60</v>
      </c>
      <c r="K2128">
        <v>1</v>
      </c>
      <c r="L2128">
        <v>1</v>
      </c>
      <c r="M2128">
        <v>3</v>
      </c>
      <c r="N2128" t="s">
        <v>193</v>
      </c>
      <c r="O2128" t="s">
        <v>161</v>
      </c>
      <c r="P2128" s="12">
        <v>26594</v>
      </c>
      <c r="Q2128" t="s">
        <v>156</v>
      </c>
      <c r="R2128" t="s">
        <v>177</v>
      </c>
      <c r="S2128" t="s">
        <v>158</v>
      </c>
      <c r="T2128" t="s">
        <v>166</v>
      </c>
      <c r="U2128">
        <v>2.7</v>
      </c>
      <c r="V2128">
        <v>2.2000000000000002</v>
      </c>
      <c r="W2128">
        <v>4.0999999999999996</v>
      </c>
      <c r="X2128">
        <v>2.92</v>
      </c>
      <c r="Y2128">
        <v>368486</v>
      </c>
      <c r="Z2128">
        <v>115152</v>
      </c>
      <c r="AA2128">
        <v>11515200</v>
      </c>
    </row>
    <row r="2129" spans="1:27" hidden="1">
      <c r="A2129" t="s">
        <v>2318</v>
      </c>
      <c r="B2129" t="s">
        <v>23</v>
      </c>
      <c r="C2129" t="s">
        <v>23</v>
      </c>
      <c r="D2129">
        <v>823</v>
      </c>
      <c r="E2129" s="12">
        <v>40080</v>
      </c>
      <c r="F2129" s="72">
        <f t="shared" si="346"/>
        <v>2009</v>
      </c>
      <c r="G2129" s="70">
        <f t="shared" si="347"/>
        <v>7801.7922235722963</v>
      </c>
      <c r="H2129" s="70" t="e" cm="1">
        <f t="array" ref="H2129">INDEX(magic_bricks_appreciation_pivot!$A$13:$K$20,MATCH(C2129,magic_bricks_appreciation_pivot!$A$13:$A$20,0),1+MATCH(F2129,INDEX(magic_bricks_appreciation_pivot!$B$13:$K$13,0),0))</f>
        <v>#N/A</v>
      </c>
      <c r="I2129" s="70"/>
      <c r="J2129">
        <v>125</v>
      </c>
      <c r="K2129">
        <v>1</v>
      </c>
      <c r="L2129">
        <v>1</v>
      </c>
      <c r="M2129">
        <v>2</v>
      </c>
      <c r="N2129" t="s">
        <v>176</v>
      </c>
      <c r="O2129" t="s">
        <v>155</v>
      </c>
      <c r="P2129" s="12">
        <v>26575</v>
      </c>
      <c r="Q2129" t="s">
        <v>169</v>
      </c>
      <c r="R2129" t="s">
        <v>170</v>
      </c>
      <c r="S2129" t="s">
        <v>158</v>
      </c>
      <c r="T2129" t="s">
        <v>163</v>
      </c>
      <c r="U2129">
        <v>2.8</v>
      </c>
      <c r="V2129">
        <v>4.2</v>
      </c>
      <c r="W2129">
        <v>5</v>
      </c>
      <c r="X2129">
        <v>4.0999999999999996</v>
      </c>
      <c r="Y2129">
        <v>250414</v>
      </c>
      <c r="Z2129">
        <v>57788</v>
      </c>
      <c r="AA2129">
        <v>6420875</v>
      </c>
    </row>
    <row r="2130" spans="1:27">
      <c r="A2130" t="s">
        <v>2319</v>
      </c>
      <c r="B2130" t="s">
        <v>175</v>
      </c>
      <c r="C2130" t="s">
        <v>34</v>
      </c>
      <c r="D2130">
        <v>856</v>
      </c>
      <c r="E2130" s="12">
        <v>41813</v>
      </c>
      <c r="F2130" s="72">
        <f t="shared" si="346"/>
        <v>2014</v>
      </c>
      <c r="G2130" s="70">
        <f t="shared" si="347"/>
        <v>11281.074766355141</v>
      </c>
      <c r="H2130" s="70" cm="1">
        <f t="array" ref="H2130">INDEX(magic_bricks_appreciation_pivot!$A$13:$K$20,MATCH(C2130,magic_bricks_appreciation_pivot!$A$13:$A$20,0),1+MATCH(F2130,INDEX(magic_bricks_appreciation_pivot!$B$13:$K$13,0),0))</f>
        <v>5.1040744021257752E-2</v>
      </c>
      <c r="I2130" s="70">
        <f>G2130+G2130*H2130</f>
        <v>11856.869215789344</v>
      </c>
      <c r="J2130">
        <v>158</v>
      </c>
      <c r="K2130">
        <v>1</v>
      </c>
      <c r="L2130">
        <v>1</v>
      </c>
      <c r="M2130">
        <v>3</v>
      </c>
      <c r="N2130" t="s">
        <v>154</v>
      </c>
      <c r="O2130" t="s">
        <v>161</v>
      </c>
      <c r="P2130" s="12">
        <v>33053</v>
      </c>
      <c r="Q2130" t="s">
        <v>156</v>
      </c>
      <c r="R2130" t="s">
        <v>157</v>
      </c>
      <c r="S2130" t="s">
        <v>178</v>
      </c>
      <c r="T2130" t="s">
        <v>163</v>
      </c>
      <c r="U2130">
        <v>2.5</v>
      </c>
      <c r="V2130">
        <v>4.5</v>
      </c>
      <c r="W2130">
        <v>2.6</v>
      </c>
      <c r="X2130">
        <v>3.33</v>
      </c>
      <c r="Y2130">
        <v>280041</v>
      </c>
      <c r="Z2130">
        <v>154506</v>
      </c>
      <c r="AA2130">
        <v>9656600</v>
      </c>
    </row>
    <row r="2131" spans="1:27" hidden="1">
      <c r="A2131" t="s">
        <v>2320</v>
      </c>
      <c r="B2131" t="s">
        <v>201</v>
      </c>
      <c r="C2131" t="s">
        <v>201</v>
      </c>
      <c r="D2131">
        <v>1432</v>
      </c>
      <c r="E2131" s="12">
        <v>40167</v>
      </c>
      <c r="F2131" s="72">
        <f t="shared" si="346"/>
        <v>2009</v>
      </c>
      <c r="G2131" s="70">
        <f t="shared" si="347"/>
        <v>6232.6536312849166</v>
      </c>
      <c r="H2131" s="70" t="e" cm="1">
        <f t="array" ref="H2131">INDEX(magic_bricks_appreciation_pivot!$A$13:$K$20,MATCH(C2131,magic_bricks_appreciation_pivot!$A$13:$A$20,0),1+MATCH(F2131,INDEX(magic_bricks_appreciation_pivot!$B$13:$K$13,0),0))</f>
        <v>#N/A</v>
      </c>
      <c r="I2131" s="70"/>
      <c r="J2131">
        <v>101</v>
      </c>
      <c r="K2131">
        <v>2</v>
      </c>
      <c r="L2131">
        <v>1</v>
      </c>
      <c r="M2131">
        <v>4</v>
      </c>
      <c r="N2131" t="s">
        <v>193</v>
      </c>
      <c r="O2131" t="s">
        <v>161</v>
      </c>
      <c r="P2131" s="12">
        <v>29947</v>
      </c>
      <c r="Q2131" t="s">
        <v>194</v>
      </c>
      <c r="R2131" t="s">
        <v>177</v>
      </c>
      <c r="S2131" t="s">
        <v>158</v>
      </c>
      <c r="T2131" t="s">
        <v>182</v>
      </c>
      <c r="U2131">
        <v>2.9</v>
      </c>
      <c r="V2131">
        <v>4.2</v>
      </c>
      <c r="W2131">
        <v>4.0999999999999996</v>
      </c>
      <c r="X2131">
        <v>3.77</v>
      </c>
      <c r="Y2131">
        <v>446258</v>
      </c>
      <c r="Z2131">
        <v>223129</v>
      </c>
      <c r="AA2131">
        <v>8925160</v>
      </c>
    </row>
    <row r="2132" spans="1:27" hidden="1">
      <c r="A2132" t="s">
        <v>2321</v>
      </c>
      <c r="B2132" t="s">
        <v>56</v>
      </c>
      <c r="C2132" t="s">
        <v>56</v>
      </c>
      <c r="D2132">
        <v>742</v>
      </c>
      <c r="E2132" s="12">
        <v>40159</v>
      </c>
      <c r="F2132" s="72">
        <f t="shared" si="346"/>
        <v>2009</v>
      </c>
      <c r="G2132" s="70">
        <f t="shared" si="347"/>
        <v>8136.8530997304579</v>
      </c>
      <c r="H2132" s="70" t="e" cm="1">
        <f t="array" ref="H2132">INDEX(magic_bricks_appreciation_pivot!$A$13:$K$20,MATCH(C2132,magic_bricks_appreciation_pivot!$A$13:$A$20,0),1+MATCH(F2132,INDEX(magic_bricks_appreciation_pivot!$B$13:$K$13,0),0))</f>
        <v>#N/A</v>
      </c>
      <c r="I2132" s="70"/>
      <c r="J2132">
        <v>191</v>
      </c>
      <c r="K2132">
        <v>1</v>
      </c>
      <c r="L2132">
        <v>1</v>
      </c>
      <c r="M2132">
        <v>2</v>
      </c>
      <c r="N2132" t="s">
        <v>154</v>
      </c>
      <c r="O2132" t="s">
        <v>155</v>
      </c>
      <c r="P2132" s="12">
        <v>31764</v>
      </c>
      <c r="Q2132" t="s">
        <v>169</v>
      </c>
      <c r="R2132" t="s">
        <v>165</v>
      </c>
      <c r="S2132" t="s">
        <v>178</v>
      </c>
      <c r="T2132" t="s">
        <v>173</v>
      </c>
      <c r="U2132">
        <v>2.9</v>
      </c>
      <c r="V2132">
        <v>2</v>
      </c>
      <c r="W2132">
        <v>2.2000000000000002</v>
      </c>
      <c r="X2132">
        <v>2.37</v>
      </c>
      <c r="Y2132">
        <v>223389</v>
      </c>
      <c r="Z2132">
        <v>6038</v>
      </c>
      <c r="AA2132">
        <v>6037545</v>
      </c>
    </row>
    <row r="2133" spans="1:27" hidden="1">
      <c r="A2133" t="s">
        <v>2322</v>
      </c>
      <c r="B2133" t="s">
        <v>201</v>
      </c>
      <c r="C2133" t="s">
        <v>201</v>
      </c>
      <c r="D2133">
        <v>1743</v>
      </c>
      <c r="E2133" s="12">
        <v>39901</v>
      </c>
      <c r="F2133" s="72">
        <f t="shared" si="346"/>
        <v>2009</v>
      </c>
      <c r="G2133" s="70">
        <f t="shared" si="347"/>
        <v>6243.6144578313251</v>
      </c>
      <c r="H2133" s="70" t="e" cm="1">
        <f t="array" ref="H2133">INDEX(magic_bricks_appreciation_pivot!$A$13:$K$20,MATCH(C2133,magic_bricks_appreciation_pivot!$A$13:$A$20,0),1+MATCH(F2133,INDEX(magic_bricks_appreciation_pivot!$B$13:$K$13,0),0))</f>
        <v>#N/A</v>
      </c>
      <c r="I2133" s="70"/>
      <c r="J2133">
        <v>98</v>
      </c>
      <c r="K2133">
        <v>2</v>
      </c>
      <c r="L2133">
        <v>1</v>
      </c>
      <c r="M2133">
        <v>4</v>
      </c>
      <c r="N2133" t="s">
        <v>193</v>
      </c>
      <c r="O2133" t="s">
        <v>155</v>
      </c>
      <c r="P2133" s="12">
        <v>36981</v>
      </c>
      <c r="Q2133" t="s">
        <v>169</v>
      </c>
      <c r="R2133" t="s">
        <v>157</v>
      </c>
      <c r="S2133" t="s">
        <v>158</v>
      </c>
      <c r="T2133" t="s">
        <v>163</v>
      </c>
      <c r="U2133">
        <v>2.7</v>
      </c>
      <c r="V2133">
        <v>3.1</v>
      </c>
      <c r="W2133">
        <v>3.7</v>
      </c>
      <c r="X2133">
        <v>3.22</v>
      </c>
      <c r="Y2133">
        <v>544131</v>
      </c>
      <c r="Z2133">
        <v>108826</v>
      </c>
      <c r="AA2133">
        <v>10882620</v>
      </c>
    </row>
    <row r="2134" spans="1:27">
      <c r="A2134" t="s">
        <v>2323</v>
      </c>
      <c r="B2134" t="s">
        <v>201</v>
      </c>
      <c r="C2134" t="s">
        <v>201</v>
      </c>
      <c r="D2134">
        <v>2311</v>
      </c>
      <c r="E2134" s="12">
        <v>40360</v>
      </c>
      <c r="F2134" s="72">
        <f t="shared" si="346"/>
        <v>2010</v>
      </c>
      <c r="G2134" s="70">
        <f t="shared" si="347"/>
        <v>5532.0813500649074</v>
      </c>
      <c r="H2134" s="70" cm="1">
        <f t="array" ref="H2134">INDEX(magic_bricks_appreciation_pivot!$A$13:$K$20,MATCH(C2134,magic_bricks_appreciation_pivot!$A$13:$A$20,0),1+MATCH(F2134,INDEX(magic_bricks_appreciation_pivot!$B$13:$K$13,0),0))</f>
        <v>0.62790190260080292</v>
      </c>
      <c r="I2134" s="70">
        <f t="shared" ref="I2134:I2138" si="350">G2134+G2134*H2134</f>
        <v>9005.6857551130815</v>
      </c>
      <c r="J2134">
        <v>56</v>
      </c>
      <c r="K2134">
        <v>4</v>
      </c>
      <c r="L2134">
        <v>2</v>
      </c>
      <c r="M2134">
        <v>6</v>
      </c>
      <c r="N2134" t="s">
        <v>154</v>
      </c>
      <c r="O2134" t="s">
        <v>161</v>
      </c>
      <c r="P2134" s="12">
        <v>36345</v>
      </c>
      <c r="Q2134" t="s">
        <v>169</v>
      </c>
      <c r="R2134" t="s">
        <v>177</v>
      </c>
      <c r="S2134" t="s">
        <v>162</v>
      </c>
      <c r="T2134" t="s">
        <v>166</v>
      </c>
      <c r="U2134">
        <v>2.9</v>
      </c>
      <c r="V2134">
        <v>4.2</v>
      </c>
      <c r="W2134">
        <v>4.5999999999999996</v>
      </c>
      <c r="X2134">
        <v>3.97</v>
      </c>
      <c r="Y2134">
        <v>600878</v>
      </c>
      <c r="Z2134">
        <v>294047</v>
      </c>
      <c r="AA2134">
        <v>12784640</v>
      </c>
    </row>
    <row r="2135" spans="1:27">
      <c r="A2135" t="s">
        <v>2324</v>
      </c>
      <c r="B2135" t="s">
        <v>23</v>
      </c>
      <c r="C2135" t="s">
        <v>23</v>
      </c>
      <c r="D2135">
        <v>1055</v>
      </c>
      <c r="E2135" s="12">
        <v>40948</v>
      </c>
      <c r="F2135" s="72">
        <f t="shared" si="346"/>
        <v>2012</v>
      </c>
      <c r="G2135" s="70">
        <f t="shared" si="347"/>
        <v>7639.8104265402844</v>
      </c>
      <c r="H2135" s="70" cm="1">
        <f t="array" ref="H2135">INDEX(magic_bricks_appreciation_pivot!$A$13:$K$20,MATCH(C2135,magic_bricks_appreciation_pivot!$A$13:$A$20,0),1+MATCH(F2135,INDEX(magic_bricks_appreciation_pivot!$B$13:$K$13,0),0))</f>
        <v>0.26292059267573231</v>
      </c>
      <c r="I2135" s="70">
        <f t="shared" si="350"/>
        <v>9648.4739118164944</v>
      </c>
      <c r="J2135">
        <v>147</v>
      </c>
      <c r="K2135">
        <v>1</v>
      </c>
      <c r="L2135">
        <v>1</v>
      </c>
      <c r="M2135">
        <v>3</v>
      </c>
      <c r="N2135" t="s">
        <v>168</v>
      </c>
      <c r="O2135" t="s">
        <v>161</v>
      </c>
      <c r="P2135" s="12">
        <v>23428</v>
      </c>
      <c r="Q2135" t="s">
        <v>156</v>
      </c>
      <c r="R2135" t="s">
        <v>165</v>
      </c>
      <c r="S2135" t="s">
        <v>162</v>
      </c>
      <c r="T2135" t="s">
        <v>171</v>
      </c>
      <c r="U2135">
        <v>4.3</v>
      </c>
      <c r="V2135">
        <v>2.2000000000000002</v>
      </c>
      <c r="W2135">
        <v>3.2</v>
      </c>
      <c r="X2135">
        <v>3.23</v>
      </c>
      <c r="Y2135">
        <v>298220</v>
      </c>
      <c r="Z2135">
        <v>169260</v>
      </c>
      <c r="AA2135">
        <v>8060000</v>
      </c>
    </row>
    <row r="2136" spans="1:27">
      <c r="A2136" t="s">
        <v>2325</v>
      </c>
      <c r="B2136" t="s">
        <v>51</v>
      </c>
      <c r="C2136" t="s">
        <v>51</v>
      </c>
      <c r="D2136">
        <v>1641</v>
      </c>
      <c r="E2136" s="12">
        <v>40325</v>
      </c>
      <c r="F2136" s="72">
        <f t="shared" si="346"/>
        <v>2010</v>
      </c>
      <c r="G2136" s="70">
        <f t="shared" si="347"/>
        <v>9833.9305301645345</v>
      </c>
      <c r="H2136" s="70" cm="1">
        <f t="array" ref="H2136">INDEX(magic_bricks_appreciation_pivot!$A$13:$K$20,MATCH(C2136,magic_bricks_appreciation_pivot!$A$13:$A$20,0),1+MATCH(F2136,INDEX(magic_bricks_appreciation_pivot!$B$13:$K$13,0),0))</f>
        <v>0.55311029796131728</v>
      </c>
      <c r="I2136" s="70">
        <f t="shared" si="350"/>
        <v>15273.178775834735</v>
      </c>
      <c r="J2136">
        <v>2</v>
      </c>
      <c r="K2136">
        <v>2</v>
      </c>
      <c r="L2136">
        <v>1</v>
      </c>
      <c r="M2136">
        <v>4</v>
      </c>
      <c r="N2136" t="s">
        <v>176</v>
      </c>
      <c r="O2136" t="s">
        <v>155</v>
      </c>
      <c r="P2136" s="12">
        <v>37040</v>
      </c>
      <c r="Q2136" t="s">
        <v>156</v>
      </c>
      <c r="R2136" t="s">
        <v>170</v>
      </c>
      <c r="S2136" t="s">
        <v>162</v>
      </c>
      <c r="T2136" t="s">
        <v>182</v>
      </c>
      <c r="U2136">
        <v>2.4</v>
      </c>
      <c r="V2136">
        <v>2.4</v>
      </c>
      <c r="W2136">
        <v>3.5</v>
      </c>
      <c r="X2136">
        <v>2.73</v>
      </c>
      <c r="Y2136">
        <v>500262</v>
      </c>
      <c r="Z2136">
        <v>161375</v>
      </c>
      <c r="AA2136">
        <v>16137480</v>
      </c>
    </row>
    <row r="2137" spans="1:27">
      <c r="A2137" t="s">
        <v>2326</v>
      </c>
      <c r="B2137" t="s">
        <v>23</v>
      </c>
      <c r="C2137" t="s">
        <v>23</v>
      </c>
      <c r="D2137">
        <v>690</v>
      </c>
      <c r="E2137" s="12">
        <v>40817</v>
      </c>
      <c r="F2137" s="72">
        <f t="shared" si="346"/>
        <v>2011</v>
      </c>
      <c r="G2137" s="70">
        <f t="shared" si="347"/>
        <v>9337.68115942029</v>
      </c>
      <c r="H2137" s="70" cm="1">
        <f t="array" ref="H2137">INDEX(magic_bricks_appreciation_pivot!$A$13:$K$20,MATCH(C2137,magic_bricks_appreciation_pivot!$A$13:$A$20,0),1+MATCH(F2137,INDEX(magic_bricks_appreciation_pivot!$B$13:$K$13,0),0))</f>
        <v>0.30621792098525186</v>
      </c>
      <c r="I2137" s="70">
        <f t="shared" si="350"/>
        <v>12197.046470881127</v>
      </c>
      <c r="J2137">
        <v>48</v>
      </c>
      <c r="K2137">
        <v>1</v>
      </c>
      <c r="L2137">
        <v>1</v>
      </c>
      <c r="M2137">
        <v>2</v>
      </c>
      <c r="N2137" t="s">
        <v>168</v>
      </c>
      <c r="O2137" t="s">
        <v>155</v>
      </c>
      <c r="P2137" s="12">
        <v>32057</v>
      </c>
      <c r="Q2137" t="s">
        <v>156</v>
      </c>
      <c r="R2137" t="s">
        <v>165</v>
      </c>
      <c r="S2137" t="s">
        <v>158</v>
      </c>
      <c r="T2137" t="s">
        <v>173</v>
      </c>
      <c r="U2137">
        <v>3.7</v>
      </c>
      <c r="V2137">
        <v>2</v>
      </c>
      <c r="W2137">
        <v>4.3</v>
      </c>
      <c r="X2137">
        <v>3.43</v>
      </c>
      <c r="Y2137">
        <v>264163</v>
      </c>
      <c r="Z2137">
        <v>83759</v>
      </c>
      <c r="AA2137">
        <v>6443000</v>
      </c>
    </row>
    <row r="2138" spans="1:27">
      <c r="A2138" t="s">
        <v>2327</v>
      </c>
      <c r="B2138" t="s">
        <v>175</v>
      </c>
      <c r="C2138" t="s">
        <v>34</v>
      </c>
      <c r="D2138">
        <v>756</v>
      </c>
      <c r="E2138" s="12">
        <v>41101</v>
      </c>
      <c r="F2138" s="72">
        <f t="shared" si="346"/>
        <v>2012</v>
      </c>
      <c r="G2138" s="70">
        <f t="shared" si="347"/>
        <v>13174.89417989418</v>
      </c>
      <c r="H2138" s="70" cm="1">
        <f t="array" ref="H2138">INDEX(magic_bricks_appreciation_pivot!$A$13:$K$20,MATCH(C2138,magic_bricks_appreciation_pivot!$A$13:$A$20,0),1+MATCH(F2138,INDEX(magic_bricks_appreciation_pivot!$B$13:$K$13,0),0))</f>
        <v>0.22606337179266398</v>
      </c>
      <c r="I2138" s="70">
        <f t="shared" si="350"/>
        <v>16153.255181212602</v>
      </c>
      <c r="J2138">
        <v>76</v>
      </c>
      <c r="K2138">
        <v>1</v>
      </c>
      <c r="L2138">
        <v>1</v>
      </c>
      <c r="M2138">
        <v>2</v>
      </c>
      <c r="N2138" t="s">
        <v>154</v>
      </c>
      <c r="O2138" t="s">
        <v>155</v>
      </c>
      <c r="P2138" s="12">
        <v>35991</v>
      </c>
      <c r="Q2138" t="s">
        <v>169</v>
      </c>
      <c r="R2138" t="s">
        <v>157</v>
      </c>
      <c r="S2138" t="s">
        <v>162</v>
      </c>
      <c r="T2138" t="s">
        <v>182</v>
      </c>
      <c r="U2138">
        <v>4.8</v>
      </c>
      <c r="V2138">
        <v>4.2</v>
      </c>
      <c r="W2138">
        <v>3.8</v>
      </c>
      <c r="X2138">
        <v>4.26</v>
      </c>
      <c r="Y2138">
        <v>249006</v>
      </c>
      <c r="Z2138">
        <v>69722</v>
      </c>
      <c r="AA2138">
        <v>9960220</v>
      </c>
    </row>
    <row r="2139" spans="1:27" hidden="1">
      <c r="A2139" t="s">
        <v>2328</v>
      </c>
      <c r="B2139" t="s">
        <v>51</v>
      </c>
      <c r="C2139" t="s">
        <v>51</v>
      </c>
      <c r="D2139">
        <v>1704</v>
      </c>
      <c r="E2139" s="12">
        <v>38378</v>
      </c>
      <c r="F2139" s="72">
        <f t="shared" si="346"/>
        <v>2005</v>
      </c>
      <c r="G2139" s="70">
        <f t="shared" si="347"/>
        <v>6400.487089201878</v>
      </c>
      <c r="H2139" s="70" t="e" cm="1">
        <f t="array" ref="H2139">INDEX(magic_bricks_appreciation_pivot!$A$13:$K$20,MATCH(C2139,magic_bricks_appreciation_pivot!$A$13:$A$20,0),1+MATCH(F2139,INDEX(magic_bricks_appreciation_pivot!$B$13:$K$13,0),0))</f>
        <v>#N/A</v>
      </c>
      <c r="I2139" s="70"/>
      <c r="J2139">
        <v>74</v>
      </c>
      <c r="K2139">
        <v>2</v>
      </c>
      <c r="L2139">
        <v>1</v>
      </c>
      <c r="M2139">
        <v>4</v>
      </c>
      <c r="N2139" t="s">
        <v>154</v>
      </c>
      <c r="O2139" t="s">
        <v>161</v>
      </c>
      <c r="P2139" s="12">
        <v>31443</v>
      </c>
      <c r="Q2139" t="s">
        <v>169</v>
      </c>
      <c r="R2139" t="s">
        <v>157</v>
      </c>
      <c r="S2139" t="s">
        <v>158</v>
      </c>
      <c r="T2139" t="s">
        <v>182</v>
      </c>
      <c r="U2139">
        <v>4.5</v>
      </c>
      <c r="V2139">
        <v>2.2000000000000002</v>
      </c>
      <c r="W2139">
        <v>3.2</v>
      </c>
      <c r="X2139">
        <v>3.08</v>
      </c>
      <c r="Y2139">
        <v>349006</v>
      </c>
      <c r="Z2139">
        <v>218129</v>
      </c>
      <c r="AA2139">
        <v>10906430</v>
      </c>
    </row>
    <row r="2140" spans="1:27" hidden="1">
      <c r="A2140" t="s">
        <v>2329</v>
      </c>
      <c r="B2140" t="s">
        <v>23</v>
      </c>
      <c r="C2140" t="s">
        <v>23</v>
      </c>
      <c r="D2140">
        <v>680</v>
      </c>
      <c r="E2140" s="12">
        <v>40152</v>
      </c>
      <c r="F2140" s="72">
        <f t="shared" si="346"/>
        <v>2009</v>
      </c>
      <c r="G2140" s="70">
        <f t="shared" si="347"/>
        <v>5005.8823529411766</v>
      </c>
      <c r="H2140" s="70" t="e" cm="1">
        <f t="array" ref="H2140">INDEX(magic_bricks_appreciation_pivot!$A$13:$K$20,MATCH(C2140,magic_bricks_appreciation_pivot!$A$13:$A$20,0),1+MATCH(F2140,INDEX(magic_bricks_appreciation_pivot!$B$13:$K$13,0),0))</f>
        <v>#N/A</v>
      </c>
      <c r="I2140" s="70"/>
      <c r="J2140">
        <v>100</v>
      </c>
      <c r="K2140">
        <v>1</v>
      </c>
      <c r="L2140">
        <v>1</v>
      </c>
      <c r="M2140">
        <v>2</v>
      </c>
      <c r="N2140" t="s">
        <v>168</v>
      </c>
      <c r="O2140" t="s">
        <v>161</v>
      </c>
      <c r="P2140" s="12">
        <v>24092</v>
      </c>
      <c r="Q2140" t="s">
        <v>194</v>
      </c>
      <c r="R2140" t="s">
        <v>177</v>
      </c>
      <c r="S2140" t="s">
        <v>178</v>
      </c>
      <c r="T2140" t="s">
        <v>171</v>
      </c>
      <c r="U2140">
        <v>4</v>
      </c>
      <c r="V2140">
        <v>4.0999999999999996</v>
      </c>
      <c r="W2140">
        <v>2.9</v>
      </c>
      <c r="X2140">
        <v>3.59</v>
      </c>
      <c r="Y2140">
        <v>142968</v>
      </c>
      <c r="Z2140">
        <v>64676</v>
      </c>
      <c r="AA2140">
        <v>3404000</v>
      </c>
    </row>
    <row r="2141" spans="1:27">
      <c r="A2141" t="s">
        <v>2330</v>
      </c>
      <c r="B2141" t="s">
        <v>39</v>
      </c>
      <c r="C2141" t="s">
        <v>39</v>
      </c>
      <c r="D2141">
        <v>1734</v>
      </c>
      <c r="E2141" s="12">
        <v>41757</v>
      </c>
      <c r="F2141" s="72">
        <f t="shared" si="346"/>
        <v>2014</v>
      </c>
      <c r="G2141" s="70">
        <f t="shared" si="347"/>
        <v>7314.8673587081894</v>
      </c>
      <c r="H2141" s="70" cm="1">
        <f t="array" ref="H2141">INDEX(magic_bricks_appreciation_pivot!$A$13:$K$20,MATCH(C2141,magic_bricks_appreciation_pivot!$A$13:$A$20,0),1+MATCH(F2141,INDEX(magic_bricks_appreciation_pivot!$B$13:$K$13,0),0))</f>
        <v>2.7142646408024784E-2</v>
      </c>
      <c r="I2141" s="70">
        <f>G2141+G2141*H2141</f>
        <v>7513.4122169472075</v>
      </c>
      <c r="J2141">
        <v>157</v>
      </c>
      <c r="K2141">
        <v>1</v>
      </c>
      <c r="L2141">
        <v>1</v>
      </c>
      <c r="M2141">
        <v>4</v>
      </c>
      <c r="N2141" t="s">
        <v>154</v>
      </c>
      <c r="O2141" t="s">
        <v>161</v>
      </c>
      <c r="P2141" s="12">
        <v>29712</v>
      </c>
      <c r="Q2141" t="s">
        <v>169</v>
      </c>
      <c r="R2141" t="s">
        <v>177</v>
      </c>
      <c r="S2141" t="s">
        <v>178</v>
      </c>
      <c r="T2141" t="s">
        <v>182</v>
      </c>
      <c r="U2141">
        <v>2.4</v>
      </c>
      <c r="V2141">
        <v>4.2</v>
      </c>
      <c r="W2141">
        <v>2.2999999999999998</v>
      </c>
      <c r="X2141">
        <v>2.81</v>
      </c>
      <c r="Y2141">
        <v>494675</v>
      </c>
      <c r="Z2141">
        <v>126840</v>
      </c>
      <c r="AA2141">
        <v>12683980</v>
      </c>
    </row>
    <row r="2142" spans="1:27" hidden="1">
      <c r="A2142" t="s">
        <v>2331</v>
      </c>
      <c r="B2142" t="s">
        <v>56</v>
      </c>
      <c r="C2142" t="s">
        <v>56</v>
      </c>
      <c r="D2142">
        <v>1033</v>
      </c>
      <c r="E2142" s="12">
        <v>39255</v>
      </c>
      <c r="F2142" s="72">
        <f t="shared" si="346"/>
        <v>2007</v>
      </c>
      <c r="G2142" s="70">
        <f t="shared" si="347"/>
        <v>7800.0484027105522</v>
      </c>
      <c r="H2142" s="70" t="e" cm="1">
        <f t="array" ref="H2142">INDEX(magic_bricks_appreciation_pivot!$A$13:$K$20,MATCH(C2142,magic_bricks_appreciation_pivot!$A$13:$A$20,0),1+MATCH(F2142,INDEX(magic_bricks_appreciation_pivot!$B$13:$K$13,0),0))</f>
        <v>#N/A</v>
      </c>
      <c r="I2142" s="70"/>
      <c r="J2142">
        <v>200</v>
      </c>
      <c r="K2142">
        <v>1</v>
      </c>
      <c r="L2142">
        <v>1</v>
      </c>
      <c r="M2142">
        <v>3</v>
      </c>
      <c r="N2142" t="s">
        <v>176</v>
      </c>
      <c r="O2142" t="s">
        <v>155</v>
      </c>
      <c r="P2142" s="12">
        <v>28305</v>
      </c>
      <c r="Q2142" t="s">
        <v>169</v>
      </c>
      <c r="R2142" t="s">
        <v>170</v>
      </c>
      <c r="S2142" t="s">
        <v>178</v>
      </c>
      <c r="T2142" t="s">
        <v>171</v>
      </c>
      <c r="U2142">
        <v>4.5</v>
      </c>
      <c r="V2142">
        <v>2.1</v>
      </c>
      <c r="W2142">
        <v>4.9000000000000004</v>
      </c>
      <c r="X2142">
        <v>4.22</v>
      </c>
      <c r="Y2142">
        <v>306183</v>
      </c>
      <c r="Z2142">
        <v>8057</v>
      </c>
      <c r="AA2142">
        <v>8057450</v>
      </c>
    </row>
    <row r="2143" spans="1:27" hidden="1">
      <c r="A2143" t="s">
        <v>2332</v>
      </c>
      <c r="B2143" t="s">
        <v>23</v>
      </c>
      <c r="C2143" t="s">
        <v>23</v>
      </c>
      <c r="D2143">
        <v>757</v>
      </c>
      <c r="E2143" s="12">
        <v>40084</v>
      </c>
      <c r="F2143" s="72">
        <f t="shared" si="346"/>
        <v>2009</v>
      </c>
      <c r="G2143" s="70">
        <f t="shared" si="347"/>
        <v>12014.200792602378</v>
      </c>
      <c r="H2143" s="70" t="e" cm="1">
        <f t="array" ref="H2143">INDEX(magic_bricks_appreciation_pivot!$A$13:$K$20,MATCH(C2143,magic_bricks_appreciation_pivot!$A$13:$A$20,0),1+MATCH(F2143,INDEX(magic_bricks_appreciation_pivot!$B$13:$K$13,0),0))</f>
        <v>#N/A</v>
      </c>
      <c r="I2143" s="70"/>
      <c r="J2143">
        <v>123</v>
      </c>
      <c r="K2143">
        <v>1</v>
      </c>
      <c r="L2143">
        <v>1</v>
      </c>
      <c r="M2143">
        <v>2</v>
      </c>
      <c r="N2143" t="s">
        <v>176</v>
      </c>
      <c r="O2143" t="s">
        <v>155</v>
      </c>
      <c r="P2143" s="12">
        <v>26579</v>
      </c>
      <c r="Q2143" t="s">
        <v>156</v>
      </c>
      <c r="R2143" t="s">
        <v>157</v>
      </c>
      <c r="S2143" t="s">
        <v>158</v>
      </c>
      <c r="T2143" t="s">
        <v>182</v>
      </c>
      <c r="U2143">
        <v>3.3</v>
      </c>
      <c r="V2143">
        <v>3.4</v>
      </c>
      <c r="W2143">
        <v>3.6</v>
      </c>
      <c r="X2143">
        <v>3.45</v>
      </c>
      <c r="Y2143">
        <v>445643</v>
      </c>
      <c r="Z2143">
        <v>136421</v>
      </c>
      <c r="AA2143">
        <v>9094750</v>
      </c>
    </row>
    <row r="2144" spans="1:27" hidden="1">
      <c r="A2144" t="s">
        <v>2333</v>
      </c>
      <c r="B2144" t="s">
        <v>51</v>
      </c>
      <c r="C2144" t="s">
        <v>51</v>
      </c>
      <c r="D2144">
        <v>1912</v>
      </c>
      <c r="E2144" s="12">
        <v>40077</v>
      </c>
      <c r="F2144" s="72">
        <f t="shared" si="346"/>
        <v>2009</v>
      </c>
      <c r="G2144" s="70">
        <f t="shared" si="347"/>
        <v>5236.1244769874475</v>
      </c>
      <c r="H2144" s="70" t="e" cm="1">
        <f t="array" ref="H2144">INDEX(magic_bricks_appreciation_pivot!$A$13:$K$20,MATCH(C2144,magic_bricks_appreciation_pivot!$A$13:$A$20,0),1+MATCH(F2144,INDEX(magic_bricks_appreciation_pivot!$B$13:$K$13,0),0))</f>
        <v>#N/A</v>
      </c>
      <c r="I2144" s="70"/>
      <c r="J2144">
        <v>169</v>
      </c>
      <c r="K2144">
        <v>3</v>
      </c>
      <c r="L2144">
        <v>2</v>
      </c>
      <c r="M2144">
        <v>5</v>
      </c>
      <c r="N2144" t="s">
        <v>184</v>
      </c>
      <c r="O2144" t="s">
        <v>155</v>
      </c>
      <c r="P2144" s="12">
        <v>21462</v>
      </c>
      <c r="Q2144" t="s">
        <v>169</v>
      </c>
      <c r="R2144" t="s">
        <v>165</v>
      </c>
      <c r="S2144" t="s">
        <v>158</v>
      </c>
      <c r="T2144" t="s">
        <v>173</v>
      </c>
      <c r="U2144">
        <v>4.9000000000000004</v>
      </c>
      <c r="V2144">
        <v>4.8</v>
      </c>
      <c r="W2144">
        <v>2.9</v>
      </c>
      <c r="X2144">
        <v>4.26</v>
      </c>
      <c r="Y2144">
        <v>360413</v>
      </c>
      <c r="Z2144">
        <v>100115</v>
      </c>
      <c r="AA2144">
        <v>10011470</v>
      </c>
    </row>
    <row r="2145" spans="1:27">
      <c r="A2145" t="s">
        <v>2334</v>
      </c>
      <c r="B2145" t="s">
        <v>175</v>
      </c>
      <c r="C2145" t="s">
        <v>34</v>
      </c>
      <c r="D2145">
        <v>845</v>
      </c>
      <c r="E2145" s="12">
        <v>40793</v>
      </c>
      <c r="F2145" s="72">
        <f t="shared" si="346"/>
        <v>2011</v>
      </c>
      <c r="G2145" s="70">
        <f t="shared" si="347"/>
        <v>7714.792899408284</v>
      </c>
      <c r="H2145" s="70" cm="1">
        <f t="array" ref="H2145">INDEX(magic_bricks_appreciation_pivot!$A$13:$K$20,MATCH(C2145,magic_bricks_appreciation_pivot!$A$13:$A$20,0),1+MATCH(F2145,INDEX(magic_bricks_appreciation_pivot!$B$13:$K$13,0),0))</f>
        <v>0.22839026915113872</v>
      </c>
      <c r="I2145" s="70">
        <f>G2145+G2145*H2145</f>
        <v>9476.7765261494351</v>
      </c>
      <c r="J2145">
        <v>9</v>
      </c>
      <c r="K2145">
        <v>1</v>
      </c>
      <c r="L2145">
        <v>1</v>
      </c>
      <c r="M2145">
        <v>3</v>
      </c>
      <c r="N2145" t="s">
        <v>168</v>
      </c>
      <c r="O2145" t="s">
        <v>161</v>
      </c>
      <c r="P2145" s="12">
        <v>30208</v>
      </c>
      <c r="Q2145" t="s">
        <v>169</v>
      </c>
      <c r="R2145" t="s">
        <v>177</v>
      </c>
      <c r="S2145" t="s">
        <v>178</v>
      </c>
      <c r="T2145" t="s">
        <v>163</v>
      </c>
      <c r="U2145">
        <v>4.5</v>
      </c>
      <c r="V2145">
        <v>4.5</v>
      </c>
      <c r="W2145">
        <v>3.5</v>
      </c>
      <c r="X2145">
        <v>4.2</v>
      </c>
      <c r="Y2145">
        <v>215127</v>
      </c>
      <c r="Z2145">
        <v>39114</v>
      </c>
      <c r="AA2145">
        <v>6519000</v>
      </c>
    </row>
    <row r="2146" spans="1:27" hidden="1">
      <c r="A2146" t="s">
        <v>2335</v>
      </c>
      <c r="B2146" t="s">
        <v>175</v>
      </c>
      <c r="C2146" t="s">
        <v>34</v>
      </c>
      <c r="D2146">
        <v>1275</v>
      </c>
      <c r="E2146" s="12">
        <v>39496</v>
      </c>
      <c r="F2146" s="72">
        <f t="shared" si="346"/>
        <v>2008</v>
      </c>
      <c r="G2146" s="70">
        <f t="shared" si="347"/>
        <v>10987.215686274511</v>
      </c>
      <c r="H2146" s="70" t="e" cm="1">
        <f t="array" ref="H2146">INDEX(magic_bricks_appreciation_pivot!$A$13:$K$20,MATCH(C2146,magic_bricks_appreciation_pivot!$A$13:$A$20,0),1+MATCH(F2146,INDEX(magic_bricks_appreciation_pivot!$B$13:$K$13,0),0))</f>
        <v>#N/A</v>
      </c>
      <c r="I2146" s="70"/>
      <c r="J2146">
        <v>146</v>
      </c>
      <c r="K2146">
        <v>2</v>
      </c>
      <c r="L2146">
        <v>1</v>
      </c>
      <c r="M2146">
        <v>4</v>
      </c>
      <c r="N2146" t="s">
        <v>184</v>
      </c>
      <c r="O2146" t="s">
        <v>161</v>
      </c>
      <c r="P2146" s="12">
        <v>25626</v>
      </c>
      <c r="Q2146" t="s">
        <v>156</v>
      </c>
      <c r="R2146" t="s">
        <v>165</v>
      </c>
      <c r="S2146" t="s">
        <v>158</v>
      </c>
      <c r="T2146" t="s">
        <v>166</v>
      </c>
      <c r="U2146">
        <v>3</v>
      </c>
      <c r="V2146">
        <v>4.8</v>
      </c>
      <c r="W2146">
        <v>3.9</v>
      </c>
      <c r="X2146">
        <v>3.99</v>
      </c>
      <c r="Y2146">
        <v>378235</v>
      </c>
      <c r="Z2146">
        <v>154096</v>
      </c>
      <c r="AA2146">
        <v>14008700</v>
      </c>
    </row>
    <row r="2147" spans="1:27" hidden="1">
      <c r="A2147" t="s">
        <v>2336</v>
      </c>
      <c r="B2147" t="s">
        <v>175</v>
      </c>
      <c r="C2147" t="s">
        <v>34</v>
      </c>
      <c r="D2147">
        <v>1173</v>
      </c>
      <c r="E2147" s="12">
        <v>39066</v>
      </c>
      <c r="F2147" s="72">
        <f t="shared" si="346"/>
        <v>2006</v>
      </c>
      <c r="G2147" s="70">
        <f t="shared" si="347"/>
        <v>8152.3017902813299</v>
      </c>
      <c r="H2147" s="70" t="e" cm="1">
        <f t="array" ref="H2147">INDEX(magic_bricks_appreciation_pivot!$A$13:$K$20,MATCH(C2147,magic_bricks_appreciation_pivot!$A$13:$A$20,0),1+MATCH(F2147,INDEX(magic_bricks_appreciation_pivot!$B$13:$K$13,0),0))</f>
        <v>#N/A</v>
      </c>
      <c r="I2147" s="70"/>
      <c r="J2147">
        <v>198</v>
      </c>
      <c r="K2147">
        <v>1</v>
      </c>
      <c r="L2147">
        <v>1</v>
      </c>
      <c r="M2147">
        <v>3</v>
      </c>
      <c r="N2147" t="s">
        <v>176</v>
      </c>
      <c r="O2147" t="s">
        <v>155</v>
      </c>
      <c r="P2147" s="12">
        <v>35051</v>
      </c>
      <c r="Q2147" t="s">
        <v>194</v>
      </c>
      <c r="R2147" t="s">
        <v>177</v>
      </c>
      <c r="S2147" t="s">
        <v>178</v>
      </c>
      <c r="T2147" t="s">
        <v>182</v>
      </c>
      <c r="U2147">
        <v>3</v>
      </c>
      <c r="V2147">
        <v>3</v>
      </c>
      <c r="W2147">
        <v>2.8</v>
      </c>
      <c r="X2147">
        <v>2.94</v>
      </c>
      <c r="Y2147">
        <v>258192</v>
      </c>
      <c r="Z2147">
        <v>114752</v>
      </c>
      <c r="AA2147">
        <v>9562650</v>
      </c>
    </row>
    <row r="2148" spans="1:27" hidden="1">
      <c r="A2148" t="s">
        <v>2337</v>
      </c>
      <c r="B2148" t="s">
        <v>201</v>
      </c>
      <c r="C2148" t="s">
        <v>201</v>
      </c>
      <c r="D2148">
        <v>1502</v>
      </c>
      <c r="E2148" s="12">
        <v>39513</v>
      </c>
      <c r="F2148" s="72">
        <f t="shared" si="346"/>
        <v>2008</v>
      </c>
      <c r="G2148" s="70">
        <f t="shared" si="347"/>
        <v>6208.9613848202398</v>
      </c>
      <c r="H2148" s="70" t="e" cm="1">
        <f t="array" ref="H2148">INDEX(magic_bricks_appreciation_pivot!$A$13:$K$20,MATCH(C2148,magic_bricks_appreciation_pivot!$A$13:$A$20,0),1+MATCH(F2148,INDEX(magic_bricks_appreciation_pivot!$B$13:$K$13,0),0))</f>
        <v>#N/A</v>
      </c>
      <c r="I2148" s="70"/>
      <c r="J2148">
        <v>6</v>
      </c>
      <c r="K2148">
        <v>2</v>
      </c>
      <c r="L2148">
        <v>1</v>
      </c>
      <c r="M2148">
        <v>4</v>
      </c>
      <c r="N2148" t="s">
        <v>193</v>
      </c>
      <c r="O2148" t="s">
        <v>161</v>
      </c>
      <c r="P2148" s="12">
        <v>34768</v>
      </c>
      <c r="Q2148" t="s">
        <v>194</v>
      </c>
      <c r="R2148" t="s">
        <v>170</v>
      </c>
      <c r="S2148" t="s">
        <v>162</v>
      </c>
      <c r="T2148" t="s">
        <v>166</v>
      </c>
      <c r="U2148">
        <v>2.6</v>
      </c>
      <c r="V2148">
        <v>4</v>
      </c>
      <c r="W2148">
        <v>2.1</v>
      </c>
      <c r="X2148">
        <v>2.82</v>
      </c>
      <c r="Y2148">
        <v>373034</v>
      </c>
      <c r="Z2148">
        <v>214495</v>
      </c>
      <c r="AA2148">
        <v>9325860</v>
      </c>
    </row>
    <row r="2149" spans="1:27">
      <c r="A2149" t="s">
        <v>2338</v>
      </c>
      <c r="B2149" t="s">
        <v>175</v>
      </c>
      <c r="C2149" t="s">
        <v>34</v>
      </c>
      <c r="D2149">
        <v>1187</v>
      </c>
      <c r="E2149" s="12">
        <v>40816</v>
      </c>
      <c r="F2149" s="72">
        <f t="shared" si="346"/>
        <v>2011</v>
      </c>
      <c r="G2149" s="70">
        <f t="shared" si="347"/>
        <v>11401.811288963774</v>
      </c>
      <c r="H2149" s="70" cm="1">
        <f t="array" ref="H2149">INDEX(magic_bricks_appreciation_pivot!$A$13:$K$20,MATCH(C2149,magic_bricks_appreciation_pivot!$A$13:$A$20,0),1+MATCH(F2149,INDEX(magic_bricks_appreciation_pivot!$B$13:$K$13,0),0))</f>
        <v>0.22839026915113872</v>
      </c>
      <c r="I2149" s="70">
        <f t="shared" ref="I2149:I2150" si="351">G2149+G2149*H2149</f>
        <v>14005.874038060701</v>
      </c>
      <c r="J2149">
        <v>170</v>
      </c>
      <c r="K2149">
        <v>1</v>
      </c>
      <c r="L2149">
        <v>1</v>
      </c>
      <c r="M2149">
        <v>3</v>
      </c>
      <c r="N2149" t="s">
        <v>176</v>
      </c>
      <c r="O2149" t="s">
        <v>155</v>
      </c>
      <c r="P2149" s="12">
        <v>36071</v>
      </c>
      <c r="Q2149" t="s">
        <v>156</v>
      </c>
      <c r="R2149" t="s">
        <v>165</v>
      </c>
      <c r="S2149" t="s">
        <v>178</v>
      </c>
      <c r="T2149" t="s">
        <v>166</v>
      </c>
      <c r="U2149">
        <v>3.4</v>
      </c>
      <c r="V2149">
        <v>4.9000000000000004</v>
      </c>
      <c r="W2149">
        <v>3.8</v>
      </c>
      <c r="X2149">
        <v>4.12</v>
      </c>
      <c r="Y2149">
        <v>419552</v>
      </c>
      <c r="Z2149">
        <v>203009</v>
      </c>
      <c r="AA2149">
        <v>13533950</v>
      </c>
    </row>
    <row r="2150" spans="1:27">
      <c r="A2150" t="s">
        <v>2339</v>
      </c>
      <c r="B2150" t="s">
        <v>39</v>
      </c>
      <c r="C2150" t="s">
        <v>39</v>
      </c>
      <c r="D2150">
        <v>1889</v>
      </c>
      <c r="E2150" s="12">
        <v>40483</v>
      </c>
      <c r="F2150" s="72">
        <f t="shared" si="346"/>
        <v>2010</v>
      </c>
      <c r="G2150" s="70">
        <f t="shared" si="347"/>
        <v>10961.969295923769</v>
      </c>
      <c r="H2150" s="70" cm="1">
        <f t="array" ref="H2150">INDEX(magic_bricks_appreciation_pivot!$A$13:$K$20,MATCH(C2150,magic_bricks_appreciation_pivot!$A$13:$A$20,0),1+MATCH(F2150,INDEX(magic_bricks_appreciation_pivot!$B$13:$K$13,0),0))</f>
        <v>0.44211253020365898</v>
      </c>
      <c r="I2150" s="70">
        <f t="shared" si="351"/>
        <v>15808.39327735945</v>
      </c>
      <c r="J2150">
        <v>104</v>
      </c>
      <c r="K2150">
        <v>2</v>
      </c>
      <c r="L2150">
        <v>1</v>
      </c>
      <c r="M2150">
        <v>5</v>
      </c>
      <c r="N2150" t="s">
        <v>176</v>
      </c>
      <c r="O2150" t="s">
        <v>161</v>
      </c>
      <c r="P2150" s="12">
        <v>37563</v>
      </c>
      <c r="Q2150" t="s">
        <v>156</v>
      </c>
      <c r="R2150" t="s">
        <v>157</v>
      </c>
      <c r="S2150" t="s">
        <v>158</v>
      </c>
      <c r="T2150" t="s">
        <v>166</v>
      </c>
      <c r="U2150">
        <v>2.9</v>
      </c>
      <c r="V2150">
        <v>3.3</v>
      </c>
      <c r="W2150">
        <v>3.5</v>
      </c>
      <c r="X2150">
        <v>3.24</v>
      </c>
      <c r="Y2150">
        <v>807579</v>
      </c>
      <c r="Z2150">
        <v>352022</v>
      </c>
      <c r="AA2150">
        <v>20707160</v>
      </c>
    </row>
    <row r="2151" spans="1:27" hidden="1">
      <c r="A2151" t="s">
        <v>2340</v>
      </c>
      <c r="B2151" t="s">
        <v>75</v>
      </c>
      <c r="D2151">
        <v>1853</v>
      </c>
      <c r="E2151" s="12">
        <v>40044</v>
      </c>
      <c r="F2151" s="72">
        <f t="shared" si="346"/>
        <v>2009</v>
      </c>
      <c r="G2151" s="70">
        <f t="shared" si="347"/>
        <v>6313.1678359417165</v>
      </c>
      <c r="H2151" s="70" t="e" cm="1">
        <f t="array" ref="H2151">INDEX(magic_bricks_appreciation_pivot!$A$13:$K$20,MATCH(C2151,magic_bricks_appreciation_pivot!$A$13:$A$20,0),1+MATCH(F2151,INDEX(magic_bricks_appreciation_pivot!$B$13:$K$13,0),0))</f>
        <v>#N/A</v>
      </c>
      <c r="I2151" s="70"/>
      <c r="J2151">
        <v>167</v>
      </c>
      <c r="K2151">
        <v>2</v>
      </c>
      <c r="L2151">
        <v>1</v>
      </c>
      <c r="M2151">
        <v>5</v>
      </c>
      <c r="N2151" t="s">
        <v>176</v>
      </c>
      <c r="O2151" t="s">
        <v>161</v>
      </c>
      <c r="P2151" s="12">
        <v>32744</v>
      </c>
      <c r="Q2151" t="s">
        <v>194</v>
      </c>
      <c r="R2151" t="s">
        <v>177</v>
      </c>
      <c r="S2151" t="s">
        <v>178</v>
      </c>
      <c r="T2151" t="s">
        <v>166</v>
      </c>
      <c r="U2151">
        <v>4.5999999999999996</v>
      </c>
      <c r="V2151">
        <v>2.9</v>
      </c>
      <c r="W2151">
        <v>4.5</v>
      </c>
      <c r="X2151">
        <v>4.13</v>
      </c>
      <c r="Y2151">
        <v>421139</v>
      </c>
      <c r="Z2151">
        <v>81888</v>
      </c>
      <c r="AA2151">
        <v>11698300</v>
      </c>
    </row>
    <row r="2152" spans="1:27">
      <c r="A2152" t="s">
        <v>2341</v>
      </c>
      <c r="B2152" t="s">
        <v>56</v>
      </c>
      <c r="C2152" t="s">
        <v>56</v>
      </c>
      <c r="D2152">
        <v>603</v>
      </c>
      <c r="E2152" s="12">
        <v>40729</v>
      </c>
      <c r="F2152" s="72">
        <f t="shared" si="346"/>
        <v>2011</v>
      </c>
      <c r="G2152" s="70">
        <f t="shared" si="347"/>
        <v>8859.038142620233</v>
      </c>
      <c r="H2152" s="70" cm="1">
        <f t="array" ref="H2152">INDEX(magic_bricks_appreciation_pivot!$A$13:$K$20,MATCH(C2152,magic_bricks_appreciation_pivot!$A$13:$A$20,0),1+MATCH(F2152,INDEX(magic_bricks_appreciation_pivot!$B$13:$K$13,0),0))</f>
        <v>0.33228770983948047</v>
      </c>
      <c r="I2152" s="70">
        <f t="shared" ref="I2152:I2156" si="352">G2152+G2152*H2152</f>
        <v>11802.787638412115</v>
      </c>
      <c r="J2152">
        <v>181</v>
      </c>
      <c r="K2152">
        <v>1</v>
      </c>
      <c r="L2152">
        <v>1</v>
      </c>
      <c r="M2152">
        <v>2</v>
      </c>
      <c r="N2152" t="s">
        <v>154</v>
      </c>
      <c r="O2152" t="s">
        <v>161</v>
      </c>
      <c r="P2152" s="12">
        <v>26129</v>
      </c>
      <c r="Q2152" t="s">
        <v>194</v>
      </c>
      <c r="R2152" t="s">
        <v>170</v>
      </c>
      <c r="S2152" t="s">
        <v>158</v>
      </c>
      <c r="T2152" t="s">
        <v>171</v>
      </c>
      <c r="U2152">
        <v>4</v>
      </c>
      <c r="V2152">
        <v>4.2</v>
      </c>
      <c r="W2152">
        <v>3.6</v>
      </c>
      <c r="X2152">
        <v>3.84</v>
      </c>
      <c r="Y2152">
        <v>202996</v>
      </c>
      <c r="Z2152">
        <v>64104</v>
      </c>
      <c r="AA2152">
        <v>5342000</v>
      </c>
    </row>
    <row r="2153" spans="1:27">
      <c r="A2153" t="s">
        <v>2342</v>
      </c>
      <c r="B2153" t="s">
        <v>201</v>
      </c>
      <c r="C2153" t="s">
        <v>201</v>
      </c>
      <c r="D2153">
        <v>2172</v>
      </c>
      <c r="E2153" s="12">
        <v>40311</v>
      </c>
      <c r="F2153" s="72">
        <f t="shared" si="346"/>
        <v>2010</v>
      </c>
      <c r="G2153" s="70">
        <f t="shared" si="347"/>
        <v>7916.0497237569061</v>
      </c>
      <c r="H2153" s="70" cm="1">
        <f t="array" ref="H2153">INDEX(magic_bricks_appreciation_pivot!$A$13:$K$20,MATCH(C2153,magic_bricks_appreciation_pivot!$A$13:$A$20,0),1+MATCH(F2153,INDEX(magic_bricks_appreciation_pivot!$B$13:$K$13,0),0))</f>
        <v>0.62790190260080292</v>
      </c>
      <c r="I2153" s="70">
        <f t="shared" si="352"/>
        <v>12886.552406386429</v>
      </c>
      <c r="J2153">
        <v>5</v>
      </c>
      <c r="K2153">
        <v>3</v>
      </c>
      <c r="L2153">
        <v>2</v>
      </c>
      <c r="M2153">
        <v>5</v>
      </c>
      <c r="N2153" t="s">
        <v>193</v>
      </c>
      <c r="O2153" t="s">
        <v>155</v>
      </c>
      <c r="P2153" s="12">
        <v>31916</v>
      </c>
      <c r="Q2153" t="s">
        <v>156</v>
      </c>
      <c r="R2153" t="s">
        <v>157</v>
      </c>
      <c r="S2153" t="s">
        <v>158</v>
      </c>
      <c r="T2153" t="s">
        <v>163</v>
      </c>
      <c r="U2153">
        <v>2.9</v>
      </c>
      <c r="V2153">
        <v>2.2000000000000002</v>
      </c>
      <c r="W2153">
        <v>2.6</v>
      </c>
      <c r="X2153">
        <v>2.57</v>
      </c>
      <c r="Y2153">
        <v>808102</v>
      </c>
      <c r="Z2153">
        <v>343873</v>
      </c>
      <c r="AA2153">
        <v>17193660</v>
      </c>
    </row>
    <row r="2154" spans="1:27">
      <c r="A2154" t="s">
        <v>2343</v>
      </c>
      <c r="B2154" t="s">
        <v>39</v>
      </c>
      <c r="C2154" t="s">
        <v>39</v>
      </c>
      <c r="D2154">
        <v>1507</v>
      </c>
      <c r="E2154" s="12">
        <v>40719</v>
      </c>
      <c r="F2154" s="72">
        <f t="shared" si="346"/>
        <v>2011</v>
      </c>
      <c r="G2154" s="70">
        <f t="shared" si="347"/>
        <v>11476.144658261446</v>
      </c>
      <c r="H2154" s="70" cm="1">
        <f t="array" ref="H2154">INDEX(magic_bricks_appreciation_pivot!$A$13:$K$20,MATCH(C2154,magic_bricks_appreciation_pivot!$A$13:$A$20,0),1+MATCH(F2154,INDEX(magic_bricks_appreciation_pivot!$B$13:$K$13,0),0))</f>
        <v>0.32133594787779113</v>
      </c>
      <c r="I2154" s="70">
        <f t="shared" si="352"/>
        <v>15163.842480006537</v>
      </c>
      <c r="J2154">
        <v>193</v>
      </c>
      <c r="K2154">
        <v>1</v>
      </c>
      <c r="L2154">
        <v>1</v>
      </c>
      <c r="M2154">
        <v>4</v>
      </c>
      <c r="N2154" t="s">
        <v>176</v>
      </c>
      <c r="O2154" t="s">
        <v>161</v>
      </c>
      <c r="P2154" s="12">
        <v>35244</v>
      </c>
      <c r="Q2154" t="s">
        <v>156</v>
      </c>
      <c r="R2154" t="s">
        <v>157</v>
      </c>
      <c r="S2154" t="s">
        <v>158</v>
      </c>
      <c r="T2154" t="s">
        <v>166</v>
      </c>
      <c r="U2154">
        <v>4.5</v>
      </c>
      <c r="V2154">
        <v>2.8</v>
      </c>
      <c r="W2154">
        <v>3.3</v>
      </c>
      <c r="X2154">
        <v>3.5950000000000002</v>
      </c>
      <c r="Y2154">
        <v>449658</v>
      </c>
      <c r="Z2154">
        <v>86473</v>
      </c>
      <c r="AA2154">
        <v>17294550</v>
      </c>
    </row>
    <row r="2155" spans="1:27">
      <c r="A2155" t="s">
        <v>2344</v>
      </c>
      <c r="B2155" t="s">
        <v>23</v>
      </c>
      <c r="C2155" t="s">
        <v>23</v>
      </c>
      <c r="D2155">
        <v>692</v>
      </c>
      <c r="E2155" s="12">
        <v>40489</v>
      </c>
      <c r="F2155" s="72">
        <f t="shared" si="346"/>
        <v>2010</v>
      </c>
      <c r="G2155" s="70">
        <f t="shared" si="347"/>
        <v>10114.523121387283</v>
      </c>
      <c r="H2155" s="70" cm="1">
        <f t="array" ref="H2155">INDEX(magic_bricks_appreciation_pivot!$A$13:$K$20,MATCH(C2155,magic_bricks_appreciation_pivot!$A$13:$A$20,0),1+MATCH(F2155,INDEX(magic_bricks_appreciation_pivot!$B$13:$K$13,0),0))</f>
        <v>0.49881786187527283</v>
      </c>
      <c r="I2155" s="70">
        <f t="shared" si="352"/>
        <v>15159.827918685698</v>
      </c>
      <c r="J2155">
        <v>133</v>
      </c>
      <c r="K2155">
        <v>1</v>
      </c>
      <c r="L2155">
        <v>1</v>
      </c>
      <c r="M2155">
        <v>2</v>
      </c>
      <c r="N2155" t="s">
        <v>193</v>
      </c>
      <c r="O2155" t="s">
        <v>161</v>
      </c>
      <c r="P2155" s="12">
        <v>37934</v>
      </c>
      <c r="Q2155" t="s">
        <v>156</v>
      </c>
      <c r="R2155" t="s">
        <v>165</v>
      </c>
      <c r="S2155" t="s">
        <v>158</v>
      </c>
      <c r="T2155" t="s">
        <v>163</v>
      </c>
      <c r="U2155">
        <v>3.6</v>
      </c>
      <c r="V2155">
        <v>2.5</v>
      </c>
      <c r="W2155">
        <v>2.6</v>
      </c>
      <c r="X2155">
        <v>2.87</v>
      </c>
      <c r="Y2155">
        <v>223976</v>
      </c>
      <c r="Z2155">
        <v>76992</v>
      </c>
      <c r="AA2155">
        <v>6999250</v>
      </c>
    </row>
    <row r="2156" spans="1:27">
      <c r="A2156" t="s">
        <v>2345</v>
      </c>
      <c r="B2156" t="s">
        <v>51</v>
      </c>
      <c r="C2156" t="s">
        <v>51</v>
      </c>
      <c r="D2156">
        <v>1897</v>
      </c>
      <c r="E2156" s="12">
        <v>40949</v>
      </c>
      <c r="F2156" s="72">
        <f t="shared" si="346"/>
        <v>2012</v>
      </c>
      <c r="G2156" s="70">
        <f t="shared" si="347"/>
        <v>4205.3610964681075</v>
      </c>
      <c r="H2156" s="70" cm="1">
        <f t="array" ref="H2156">INDEX(magic_bricks_appreciation_pivot!$A$13:$K$20,MATCH(C2156,magic_bricks_appreciation_pivot!$A$13:$A$20,0),1+MATCH(F2156,INDEX(magic_bricks_appreciation_pivot!$B$13:$K$13,0),0))</f>
        <v>0.25776818220303105</v>
      </c>
      <c r="I2156" s="70">
        <f t="shared" si="352"/>
        <v>5289.3693818120373</v>
      </c>
      <c r="J2156">
        <v>90</v>
      </c>
      <c r="K2156">
        <v>3</v>
      </c>
      <c r="L2156">
        <v>2</v>
      </c>
      <c r="M2156">
        <v>5</v>
      </c>
      <c r="N2156" t="s">
        <v>176</v>
      </c>
      <c r="O2156" t="s">
        <v>161</v>
      </c>
      <c r="P2156" s="12">
        <v>24159</v>
      </c>
      <c r="Q2156" t="s">
        <v>194</v>
      </c>
      <c r="R2156" t="s">
        <v>165</v>
      </c>
      <c r="S2156" t="s">
        <v>162</v>
      </c>
      <c r="T2156" t="s">
        <v>173</v>
      </c>
      <c r="U2156">
        <v>4.5</v>
      </c>
      <c r="V2156">
        <v>3.2</v>
      </c>
      <c r="W2156">
        <v>2.5</v>
      </c>
      <c r="X2156">
        <v>3.32</v>
      </c>
      <c r="Y2156">
        <v>303148</v>
      </c>
      <c r="Z2156">
        <v>87753</v>
      </c>
      <c r="AA2156">
        <v>7977570</v>
      </c>
    </row>
    <row r="2157" spans="1:27" hidden="1">
      <c r="A2157" t="s">
        <v>2346</v>
      </c>
      <c r="B2157" t="s">
        <v>51</v>
      </c>
      <c r="C2157" t="s">
        <v>51</v>
      </c>
      <c r="D2157">
        <v>1607</v>
      </c>
      <c r="E2157" s="12">
        <v>39765</v>
      </c>
      <c r="F2157" s="72">
        <f t="shared" si="346"/>
        <v>2008</v>
      </c>
      <c r="G2157" s="70">
        <f t="shared" si="347"/>
        <v>5307.2682016179215</v>
      </c>
      <c r="H2157" s="70" t="e" cm="1">
        <f t="array" ref="H2157">INDEX(magic_bricks_appreciation_pivot!$A$13:$K$20,MATCH(C2157,magic_bricks_appreciation_pivot!$A$13:$A$20,0),1+MATCH(F2157,INDEX(magic_bricks_appreciation_pivot!$B$13:$K$13,0),0))</f>
        <v>#N/A</v>
      </c>
      <c r="I2157" s="70"/>
      <c r="J2157">
        <v>119</v>
      </c>
      <c r="K2157">
        <v>2</v>
      </c>
      <c r="L2157">
        <v>1</v>
      </c>
      <c r="M2157">
        <v>4</v>
      </c>
      <c r="N2157" t="s">
        <v>193</v>
      </c>
      <c r="O2157" t="s">
        <v>161</v>
      </c>
      <c r="P2157" s="12">
        <v>20055</v>
      </c>
      <c r="Q2157" t="s">
        <v>169</v>
      </c>
      <c r="R2157" t="s">
        <v>165</v>
      </c>
      <c r="S2157" t="s">
        <v>158</v>
      </c>
      <c r="T2157" t="s">
        <v>163</v>
      </c>
      <c r="U2157">
        <v>3.6</v>
      </c>
      <c r="V2157">
        <v>3.9</v>
      </c>
      <c r="W2157">
        <v>2.5</v>
      </c>
      <c r="X2157">
        <v>3.41</v>
      </c>
      <c r="Y2157">
        <v>341151</v>
      </c>
      <c r="Z2157">
        <v>179104</v>
      </c>
      <c r="AA2157">
        <v>8528780</v>
      </c>
    </row>
    <row r="2158" spans="1:27">
      <c r="A2158" t="s">
        <v>2347</v>
      </c>
      <c r="B2158" t="s">
        <v>201</v>
      </c>
      <c r="C2158" t="s">
        <v>201</v>
      </c>
      <c r="D2158">
        <v>1607</v>
      </c>
      <c r="E2158" s="12">
        <v>40696</v>
      </c>
      <c r="F2158" s="72">
        <f t="shared" si="346"/>
        <v>2011</v>
      </c>
      <c r="G2158" s="70">
        <f t="shared" si="347"/>
        <v>8842.4393279402611</v>
      </c>
      <c r="H2158" s="70" cm="1">
        <f t="array" ref="H2158">INDEX(magic_bricks_appreciation_pivot!$A$13:$K$20,MATCH(C2158,magic_bricks_appreciation_pivot!$A$13:$A$20,0),1+MATCH(F2158,INDEX(magic_bricks_appreciation_pivot!$B$13:$K$13,0),0))</f>
        <v>0.57884713052310821</v>
      </c>
      <c r="I2158" s="70">
        <f>G2158+G2158*H2158</f>
        <v>13960.859959743164</v>
      </c>
      <c r="J2158">
        <v>186</v>
      </c>
      <c r="K2158">
        <v>2</v>
      </c>
      <c r="L2158">
        <v>1</v>
      </c>
      <c r="M2158">
        <v>4</v>
      </c>
      <c r="N2158" t="s">
        <v>184</v>
      </c>
      <c r="O2158" t="s">
        <v>155</v>
      </c>
      <c r="P2158" s="12">
        <v>29746</v>
      </c>
      <c r="Q2158" t="s">
        <v>156</v>
      </c>
      <c r="R2158" t="s">
        <v>157</v>
      </c>
      <c r="S2158" t="s">
        <v>158</v>
      </c>
      <c r="T2158" t="s">
        <v>163</v>
      </c>
      <c r="U2158">
        <v>2.7</v>
      </c>
      <c r="V2158">
        <v>3.3</v>
      </c>
      <c r="W2158">
        <v>4.3</v>
      </c>
      <c r="X2158">
        <v>3.52</v>
      </c>
      <c r="Y2158">
        <v>497343</v>
      </c>
      <c r="Z2158">
        <v>142098</v>
      </c>
      <c r="AA2158">
        <v>14209800</v>
      </c>
    </row>
    <row r="2159" spans="1:27" hidden="1">
      <c r="A2159" t="s">
        <v>2348</v>
      </c>
      <c r="B2159" t="s">
        <v>39</v>
      </c>
      <c r="C2159" t="s">
        <v>39</v>
      </c>
      <c r="D2159">
        <v>1853</v>
      </c>
      <c r="E2159" s="12">
        <v>39835</v>
      </c>
      <c r="F2159" s="72">
        <f t="shared" si="346"/>
        <v>2009</v>
      </c>
      <c r="G2159" s="70">
        <f t="shared" si="347"/>
        <v>7030.0269832703725</v>
      </c>
      <c r="H2159" s="70" t="e" cm="1">
        <f t="array" ref="H2159">INDEX(magic_bricks_appreciation_pivot!$A$13:$K$20,MATCH(C2159,magic_bricks_appreciation_pivot!$A$13:$A$20,0),1+MATCH(F2159,INDEX(magic_bricks_appreciation_pivot!$B$13:$K$13,0),0))</f>
        <v>#N/A</v>
      </c>
      <c r="I2159" s="70"/>
      <c r="J2159">
        <v>51</v>
      </c>
      <c r="K2159">
        <v>2</v>
      </c>
      <c r="L2159">
        <v>1</v>
      </c>
      <c r="M2159">
        <v>5</v>
      </c>
      <c r="N2159" t="s">
        <v>168</v>
      </c>
      <c r="O2159" t="s">
        <v>161</v>
      </c>
      <c r="P2159" s="12">
        <v>25235</v>
      </c>
      <c r="Q2159" t="s">
        <v>169</v>
      </c>
      <c r="R2159" t="s">
        <v>177</v>
      </c>
      <c r="S2159" t="s">
        <v>162</v>
      </c>
      <c r="T2159" t="s">
        <v>163</v>
      </c>
      <c r="U2159">
        <v>4.4000000000000004</v>
      </c>
      <c r="V2159">
        <v>3.1</v>
      </c>
      <c r="W2159">
        <v>3.3</v>
      </c>
      <c r="X2159">
        <v>3.6349999999999998</v>
      </c>
      <c r="Y2159">
        <v>351719</v>
      </c>
      <c r="Z2159">
        <v>130266</v>
      </c>
      <c r="AA2159">
        <v>13026640</v>
      </c>
    </row>
    <row r="2160" spans="1:27" hidden="1">
      <c r="A2160" t="s">
        <v>2349</v>
      </c>
      <c r="B2160" t="s">
        <v>175</v>
      </c>
      <c r="C2160" t="s">
        <v>34</v>
      </c>
      <c r="D2160">
        <v>1121</v>
      </c>
      <c r="E2160" s="12">
        <v>39760</v>
      </c>
      <c r="F2160" s="72">
        <f t="shared" si="346"/>
        <v>2008</v>
      </c>
      <c r="G2160" s="70">
        <f t="shared" si="347"/>
        <v>9606.3514719000887</v>
      </c>
      <c r="H2160" s="70" t="e" cm="1">
        <f t="array" ref="H2160">INDEX(magic_bricks_appreciation_pivot!$A$13:$K$20,MATCH(C2160,magic_bricks_appreciation_pivot!$A$13:$A$20,0),1+MATCH(F2160,INDEX(magic_bricks_appreciation_pivot!$B$13:$K$13,0),0))</f>
        <v>#N/A</v>
      </c>
      <c r="I2160" s="70"/>
      <c r="J2160">
        <v>32</v>
      </c>
      <c r="K2160">
        <v>1</v>
      </c>
      <c r="L2160">
        <v>1</v>
      </c>
      <c r="M2160">
        <v>3</v>
      </c>
      <c r="N2160" t="s">
        <v>184</v>
      </c>
      <c r="O2160" t="s">
        <v>155</v>
      </c>
      <c r="P2160" s="12">
        <v>37935</v>
      </c>
      <c r="Q2160" t="s">
        <v>169</v>
      </c>
      <c r="R2160" t="s">
        <v>177</v>
      </c>
      <c r="S2160" t="s">
        <v>178</v>
      </c>
      <c r="T2160" t="s">
        <v>182</v>
      </c>
      <c r="U2160">
        <v>3.3</v>
      </c>
      <c r="V2160">
        <v>3.5</v>
      </c>
      <c r="W2160">
        <v>4.5</v>
      </c>
      <c r="X2160">
        <v>3.74</v>
      </c>
      <c r="Y2160">
        <v>269218</v>
      </c>
      <c r="Z2160">
        <v>43075</v>
      </c>
      <c r="AA2160">
        <v>10768720</v>
      </c>
    </row>
    <row r="2161" spans="1:27">
      <c r="A2161" t="s">
        <v>2350</v>
      </c>
      <c r="B2161" t="s">
        <v>201</v>
      </c>
      <c r="C2161" t="s">
        <v>201</v>
      </c>
      <c r="D2161">
        <v>2279</v>
      </c>
      <c r="E2161" s="12">
        <v>40706</v>
      </c>
      <c r="F2161" s="72">
        <f t="shared" si="346"/>
        <v>2011</v>
      </c>
      <c r="G2161" s="70">
        <f t="shared" si="347"/>
        <v>5960.0263273365508</v>
      </c>
      <c r="H2161" s="70" cm="1">
        <f t="array" ref="H2161">INDEX(magic_bricks_appreciation_pivot!$A$13:$K$20,MATCH(C2161,magic_bricks_appreciation_pivot!$A$13:$A$20,0),1+MATCH(F2161,INDEX(magic_bricks_appreciation_pivot!$B$13:$K$13,0),0))</f>
        <v>0.57884713052310821</v>
      </c>
      <c r="I2161" s="70">
        <f>G2161+G2161*H2161</f>
        <v>9409.9704647574927</v>
      </c>
      <c r="J2161">
        <v>147</v>
      </c>
      <c r="K2161">
        <v>4</v>
      </c>
      <c r="L2161">
        <v>2</v>
      </c>
      <c r="M2161">
        <v>6</v>
      </c>
      <c r="N2161" t="s">
        <v>154</v>
      </c>
      <c r="O2161" t="s">
        <v>155</v>
      </c>
      <c r="P2161" s="12">
        <v>31216</v>
      </c>
      <c r="Q2161" t="s">
        <v>169</v>
      </c>
      <c r="R2161" t="s">
        <v>157</v>
      </c>
      <c r="S2161" t="s">
        <v>162</v>
      </c>
      <c r="T2161" t="s">
        <v>166</v>
      </c>
      <c r="U2161">
        <v>3.7</v>
      </c>
      <c r="V2161">
        <v>2.4</v>
      </c>
      <c r="W2161">
        <v>4</v>
      </c>
      <c r="X2161">
        <v>3.43</v>
      </c>
      <c r="Y2161">
        <v>434653</v>
      </c>
      <c r="Z2161">
        <v>312407</v>
      </c>
      <c r="AA2161">
        <v>13582900</v>
      </c>
    </row>
    <row r="2162" spans="1:27" hidden="1">
      <c r="A2162" t="s">
        <v>2351</v>
      </c>
      <c r="B2162" t="s">
        <v>56</v>
      </c>
      <c r="C2162" t="s">
        <v>56</v>
      </c>
      <c r="D2162">
        <v>729</v>
      </c>
      <c r="E2162" s="12">
        <v>39056</v>
      </c>
      <c r="F2162" s="72">
        <f t="shared" si="346"/>
        <v>2006</v>
      </c>
      <c r="G2162" s="70">
        <f t="shared" si="347"/>
        <v>9401.303155006859</v>
      </c>
      <c r="H2162" s="70" t="e" cm="1">
        <f t="array" ref="H2162">INDEX(magic_bricks_appreciation_pivot!$A$13:$K$20,MATCH(C2162,magic_bricks_appreciation_pivot!$A$13:$A$20,0),1+MATCH(F2162,INDEX(magic_bricks_appreciation_pivot!$B$13:$K$13,0),0))</f>
        <v>#N/A</v>
      </c>
      <c r="I2162" s="70"/>
      <c r="J2162">
        <v>90</v>
      </c>
      <c r="K2162">
        <v>1</v>
      </c>
      <c r="L2162">
        <v>1</v>
      </c>
      <c r="M2162">
        <v>2</v>
      </c>
      <c r="N2162" t="s">
        <v>193</v>
      </c>
      <c r="O2162" t="s">
        <v>161</v>
      </c>
      <c r="P2162" s="12">
        <v>35406</v>
      </c>
      <c r="Q2162" t="s">
        <v>169</v>
      </c>
      <c r="R2162" t="s">
        <v>157</v>
      </c>
      <c r="S2162" t="s">
        <v>178</v>
      </c>
      <c r="T2162" t="s">
        <v>163</v>
      </c>
      <c r="U2162">
        <v>3</v>
      </c>
      <c r="V2162">
        <v>4</v>
      </c>
      <c r="W2162">
        <v>2.4</v>
      </c>
      <c r="X2162">
        <v>2.9</v>
      </c>
      <c r="Y2162">
        <v>212460</v>
      </c>
      <c r="Z2162">
        <v>89096</v>
      </c>
      <c r="AA2162">
        <v>6853550</v>
      </c>
    </row>
    <row r="2163" spans="1:27" hidden="1">
      <c r="A2163" t="s">
        <v>2352</v>
      </c>
      <c r="B2163" t="s">
        <v>56</v>
      </c>
      <c r="C2163" t="s">
        <v>56</v>
      </c>
      <c r="D2163">
        <v>794</v>
      </c>
      <c r="E2163" s="12">
        <v>40071</v>
      </c>
      <c r="F2163" s="72">
        <f t="shared" si="346"/>
        <v>2009</v>
      </c>
      <c r="G2163" s="70">
        <f t="shared" si="347"/>
        <v>12864.85516372796</v>
      </c>
      <c r="H2163" s="70" t="e" cm="1">
        <f t="array" ref="H2163">INDEX(magic_bricks_appreciation_pivot!$A$13:$K$20,MATCH(C2163,magic_bricks_appreciation_pivot!$A$13:$A$20,0),1+MATCH(F2163,INDEX(magic_bricks_appreciation_pivot!$B$13:$K$13,0),0))</f>
        <v>#N/A</v>
      </c>
      <c r="I2163" s="70"/>
      <c r="J2163">
        <v>75</v>
      </c>
      <c r="K2163">
        <v>1</v>
      </c>
      <c r="L2163">
        <v>1</v>
      </c>
      <c r="M2163">
        <v>2</v>
      </c>
      <c r="N2163" t="s">
        <v>176</v>
      </c>
      <c r="O2163" t="s">
        <v>161</v>
      </c>
      <c r="P2163" s="12">
        <v>28026</v>
      </c>
      <c r="Q2163" t="s">
        <v>156</v>
      </c>
      <c r="R2163" t="s">
        <v>177</v>
      </c>
      <c r="S2163" t="s">
        <v>162</v>
      </c>
      <c r="T2163" t="s">
        <v>163</v>
      </c>
      <c r="U2163">
        <v>5</v>
      </c>
      <c r="V2163">
        <v>4.2</v>
      </c>
      <c r="W2163">
        <v>4.9000000000000004</v>
      </c>
      <c r="X2163">
        <v>4.79</v>
      </c>
      <c r="Y2163">
        <v>377944</v>
      </c>
      <c r="Z2163">
        <v>132791</v>
      </c>
      <c r="AA2163">
        <v>10214695</v>
      </c>
    </row>
    <row r="2164" spans="1:27">
      <c r="A2164" t="s">
        <v>2353</v>
      </c>
      <c r="B2164" t="s">
        <v>175</v>
      </c>
      <c r="C2164" t="s">
        <v>34</v>
      </c>
      <c r="D2164">
        <v>800</v>
      </c>
      <c r="E2164" s="12">
        <v>40873</v>
      </c>
      <c r="F2164" s="72">
        <f t="shared" si="346"/>
        <v>2011</v>
      </c>
      <c r="G2164" s="70">
        <f t="shared" si="347"/>
        <v>14875.9375</v>
      </c>
      <c r="H2164" s="70" cm="1">
        <f t="array" ref="H2164">INDEX(magic_bricks_appreciation_pivot!$A$13:$K$20,MATCH(C2164,magic_bricks_appreciation_pivot!$A$13:$A$20,0),1+MATCH(F2164,INDEX(magic_bricks_appreciation_pivot!$B$13:$K$13,0),0))</f>
        <v>0.22839026915113872</v>
      </c>
      <c r="I2164" s="70">
        <f t="shared" ref="I2164:I2166" si="353">G2164+G2164*H2164</f>
        <v>18273.456869500518</v>
      </c>
      <c r="J2164">
        <v>46</v>
      </c>
      <c r="K2164">
        <v>1</v>
      </c>
      <c r="L2164">
        <v>1</v>
      </c>
      <c r="M2164">
        <v>2</v>
      </c>
      <c r="N2164" t="s">
        <v>193</v>
      </c>
      <c r="O2164" t="s">
        <v>155</v>
      </c>
      <c r="P2164" s="12">
        <v>36128</v>
      </c>
      <c r="Q2164" t="s">
        <v>156</v>
      </c>
      <c r="R2164" t="s">
        <v>165</v>
      </c>
      <c r="S2164" t="s">
        <v>158</v>
      </c>
      <c r="T2164" t="s">
        <v>182</v>
      </c>
      <c r="U2164">
        <v>2.2000000000000002</v>
      </c>
      <c r="V2164">
        <v>3.4</v>
      </c>
      <c r="W2164">
        <v>4.5</v>
      </c>
      <c r="X2164">
        <v>3.37</v>
      </c>
      <c r="Y2164">
        <v>297519</v>
      </c>
      <c r="Z2164">
        <v>107107</v>
      </c>
      <c r="AA2164">
        <v>11900750</v>
      </c>
    </row>
    <row r="2165" spans="1:27">
      <c r="A2165" t="s">
        <v>2354</v>
      </c>
      <c r="B2165" t="s">
        <v>175</v>
      </c>
      <c r="C2165" t="s">
        <v>34</v>
      </c>
      <c r="D2165">
        <v>1292</v>
      </c>
      <c r="E2165" s="12">
        <v>41060</v>
      </c>
      <c r="F2165" s="72">
        <f t="shared" si="346"/>
        <v>2012</v>
      </c>
      <c r="G2165" s="70">
        <f t="shared" si="347"/>
        <v>7979.326625386997</v>
      </c>
      <c r="H2165" s="70" cm="1">
        <f t="array" ref="H2165">INDEX(magic_bricks_appreciation_pivot!$A$13:$K$20,MATCH(C2165,magic_bricks_appreciation_pivot!$A$13:$A$20,0),1+MATCH(F2165,INDEX(magic_bricks_appreciation_pivot!$B$13:$K$13,0),0))</f>
        <v>0.22606337179266398</v>
      </c>
      <c r="I2165" s="70">
        <f t="shared" si="353"/>
        <v>9783.1601069569606</v>
      </c>
      <c r="J2165">
        <v>193</v>
      </c>
      <c r="K2165">
        <v>2</v>
      </c>
      <c r="L2165">
        <v>1</v>
      </c>
      <c r="M2165">
        <v>4</v>
      </c>
      <c r="N2165" t="s">
        <v>154</v>
      </c>
      <c r="O2165" t="s">
        <v>161</v>
      </c>
      <c r="P2165" s="12">
        <v>34125</v>
      </c>
      <c r="Q2165" t="s">
        <v>169</v>
      </c>
      <c r="R2165" t="s">
        <v>165</v>
      </c>
      <c r="S2165" t="s">
        <v>162</v>
      </c>
      <c r="T2165" t="s">
        <v>166</v>
      </c>
      <c r="U2165">
        <v>2.2000000000000002</v>
      </c>
      <c r="V2165">
        <v>2.4</v>
      </c>
      <c r="W2165">
        <v>2.4</v>
      </c>
      <c r="X2165">
        <v>2.34</v>
      </c>
      <c r="Y2165">
        <v>298969</v>
      </c>
      <c r="Z2165">
        <v>92784</v>
      </c>
      <c r="AA2165">
        <v>10309290</v>
      </c>
    </row>
    <row r="2166" spans="1:27">
      <c r="A2166" t="s">
        <v>2355</v>
      </c>
      <c r="B2166" t="s">
        <v>56</v>
      </c>
      <c r="C2166" t="s">
        <v>56</v>
      </c>
      <c r="D2166">
        <v>831</v>
      </c>
      <c r="E2166" s="12">
        <v>40190</v>
      </c>
      <c r="F2166" s="72">
        <f t="shared" si="346"/>
        <v>2010</v>
      </c>
      <c r="G2166" s="70">
        <f t="shared" si="347"/>
        <v>9213.7665463297235</v>
      </c>
      <c r="H2166" s="70" cm="1">
        <f t="array" ref="H2166">INDEX(magic_bricks_appreciation_pivot!$A$13:$K$20,MATCH(C2166,magic_bricks_appreciation_pivot!$A$13:$A$20,0),1+MATCH(F2166,INDEX(magic_bricks_appreciation_pivot!$B$13:$K$13,0),0))</f>
        <v>0.62795711804515786</v>
      </c>
      <c r="I2166" s="70">
        <f t="shared" si="353"/>
        <v>14999.616833103824</v>
      </c>
      <c r="J2166">
        <v>26</v>
      </c>
      <c r="K2166">
        <v>1</v>
      </c>
      <c r="L2166">
        <v>1</v>
      </c>
      <c r="M2166">
        <v>3</v>
      </c>
      <c r="N2166" t="s">
        <v>154</v>
      </c>
      <c r="O2166" t="s">
        <v>161</v>
      </c>
      <c r="P2166" s="12">
        <v>34350</v>
      </c>
      <c r="Q2166" t="s">
        <v>169</v>
      </c>
      <c r="R2166" t="s">
        <v>165</v>
      </c>
      <c r="S2166" t="s">
        <v>178</v>
      </c>
      <c r="T2166" t="s">
        <v>166</v>
      </c>
      <c r="U2166">
        <v>3</v>
      </c>
      <c r="V2166">
        <v>4.5999999999999996</v>
      </c>
      <c r="W2166">
        <v>3</v>
      </c>
      <c r="X2166">
        <v>3.32</v>
      </c>
      <c r="Y2166">
        <v>245012</v>
      </c>
      <c r="Z2166">
        <v>68910</v>
      </c>
      <c r="AA2166">
        <v>7656640</v>
      </c>
    </row>
    <row r="2167" spans="1:27" hidden="1">
      <c r="A2167" t="s">
        <v>2356</v>
      </c>
      <c r="B2167" t="s">
        <v>51</v>
      </c>
      <c r="C2167" t="s">
        <v>51</v>
      </c>
      <c r="D2167">
        <v>1850</v>
      </c>
      <c r="E2167" s="12">
        <v>39369</v>
      </c>
      <c r="F2167" s="72">
        <f t="shared" si="346"/>
        <v>2007</v>
      </c>
      <c r="G2167" s="70">
        <f t="shared" si="347"/>
        <v>8511.6702702702696</v>
      </c>
      <c r="H2167" s="70" t="e" cm="1">
        <f t="array" ref="H2167">INDEX(magic_bricks_appreciation_pivot!$A$13:$K$20,MATCH(C2167,magic_bricks_appreciation_pivot!$A$13:$A$20,0),1+MATCH(F2167,INDEX(magic_bricks_appreciation_pivot!$B$13:$K$13,0),0))</f>
        <v>#N/A</v>
      </c>
      <c r="I2167" s="70"/>
      <c r="J2167">
        <v>114</v>
      </c>
      <c r="K2167">
        <v>3</v>
      </c>
      <c r="L2167">
        <v>2</v>
      </c>
      <c r="M2167">
        <v>5</v>
      </c>
      <c r="N2167" t="s">
        <v>176</v>
      </c>
      <c r="O2167" t="s">
        <v>155</v>
      </c>
      <c r="P2167" s="12">
        <v>25864</v>
      </c>
      <c r="Q2167" t="s">
        <v>156</v>
      </c>
      <c r="R2167" t="s">
        <v>177</v>
      </c>
      <c r="S2167" t="s">
        <v>178</v>
      </c>
      <c r="T2167" t="s">
        <v>182</v>
      </c>
      <c r="U2167">
        <v>4.2</v>
      </c>
      <c r="V2167">
        <v>3.3</v>
      </c>
      <c r="W2167">
        <v>2</v>
      </c>
      <c r="X2167">
        <v>3.14</v>
      </c>
      <c r="Y2167">
        <v>566877</v>
      </c>
      <c r="Z2167">
        <v>267692</v>
      </c>
      <c r="AA2167">
        <v>15746590</v>
      </c>
    </row>
    <row r="2168" spans="1:27">
      <c r="A2168" t="s">
        <v>2357</v>
      </c>
      <c r="B2168" t="s">
        <v>23</v>
      </c>
      <c r="C2168" t="s">
        <v>23</v>
      </c>
      <c r="D2168">
        <v>1454</v>
      </c>
      <c r="E2168" s="12">
        <v>40935</v>
      </c>
      <c r="F2168" s="72">
        <f t="shared" si="346"/>
        <v>2012</v>
      </c>
      <c r="G2168" s="70">
        <f t="shared" si="347"/>
        <v>4009.2847317744154</v>
      </c>
      <c r="H2168" s="70" cm="1">
        <f t="array" ref="H2168">INDEX(magic_bricks_appreciation_pivot!$A$13:$K$20,MATCH(C2168,magic_bricks_appreciation_pivot!$A$13:$A$20,0),1+MATCH(F2168,INDEX(magic_bricks_appreciation_pivot!$B$13:$K$13,0),0))</f>
        <v>0.26292059267573231</v>
      </c>
      <c r="I2168" s="70">
        <f t="shared" ref="I2168:I2169" si="354">G2168+G2168*H2168</f>
        <v>5063.4082496583087</v>
      </c>
      <c r="J2168">
        <v>79</v>
      </c>
      <c r="K2168">
        <v>2</v>
      </c>
      <c r="L2168">
        <v>2</v>
      </c>
      <c r="M2168">
        <v>4</v>
      </c>
      <c r="N2168" t="s">
        <v>176</v>
      </c>
      <c r="O2168" t="s">
        <v>161</v>
      </c>
      <c r="P2168" s="12">
        <v>29985</v>
      </c>
      <c r="Q2168" t="s">
        <v>194</v>
      </c>
      <c r="R2168" t="s">
        <v>157</v>
      </c>
      <c r="S2168" t="s">
        <v>158</v>
      </c>
      <c r="T2168" t="s">
        <v>173</v>
      </c>
      <c r="U2168">
        <v>3.8</v>
      </c>
      <c r="V2168">
        <v>2.4</v>
      </c>
      <c r="W2168">
        <v>2.9</v>
      </c>
      <c r="X2168">
        <v>3.02</v>
      </c>
      <c r="Y2168">
        <v>227351</v>
      </c>
      <c r="Z2168">
        <v>134079</v>
      </c>
      <c r="AA2168">
        <v>5829500</v>
      </c>
    </row>
    <row r="2169" spans="1:27">
      <c r="A2169" t="s">
        <v>2358</v>
      </c>
      <c r="B2169" t="s">
        <v>175</v>
      </c>
      <c r="C2169" t="s">
        <v>34</v>
      </c>
      <c r="D2169">
        <v>1053</v>
      </c>
      <c r="E2169" s="12">
        <v>40277</v>
      </c>
      <c r="F2169" s="72">
        <f t="shared" si="346"/>
        <v>2010</v>
      </c>
      <c r="G2169" s="70">
        <f t="shared" si="347"/>
        <v>11858.309591642925</v>
      </c>
      <c r="H2169" s="70" cm="1">
        <f t="array" ref="H2169">INDEX(magic_bricks_appreciation_pivot!$A$13:$K$20,MATCH(C2169,magic_bricks_appreciation_pivot!$A$13:$A$20,0),1+MATCH(F2169,INDEX(magic_bricks_appreciation_pivot!$B$13:$K$13,0),0))</f>
        <v>0.46848170778869208</v>
      </c>
      <c r="I2169" s="70">
        <f t="shared" si="354"/>
        <v>17413.710720622832</v>
      </c>
      <c r="J2169">
        <v>177</v>
      </c>
      <c r="K2169">
        <v>1</v>
      </c>
      <c r="L2169">
        <v>1</v>
      </c>
      <c r="M2169">
        <v>3</v>
      </c>
      <c r="N2169" t="s">
        <v>193</v>
      </c>
      <c r="O2169" t="s">
        <v>161</v>
      </c>
      <c r="P2169" s="12">
        <v>38817</v>
      </c>
      <c r="Q2169" t="s">
        <v>156</v>
      </c>
      <c r="R2169" t="s">
        <v>165</v>
      </c>
      <c r="S2169" t="s">
        <v>158</v>
      </c>
      <c r="T2169" t="s">
        <v>166</v>
      </c>
      <c r="U2169">
        <v>4.5999999999999996</v>
      </c>
      <c r="V2169">
        <v>3</v>
      </c>
      <c r="W2169">
        <v>3.1</v>
      </c>
      <c r="X2169">
        <v>3.51</v>
      </c>
      <c r="Y2169">
        <v>399578</v>
      </c>
      <c r="Z2169">
        <v>112381</v>
      </c>
      <c r="AA2169">
        <v>12486800</v>
      </c>
    </row>
    <row r="2170" spans="1:27" hidden="1">
      <c r="A2170" t="s">
        <v>2359</v>
      </c>
      <c r="B2170" t="s">
        <v>56</v>
      </c>
      <c r="C2170" t="s">
        <v>56</v>
      </c>
      <c r="D2170">
        <v>1115</v>
      </c>
      <c r="E2170" s="12">
        <v>39968</v>
      </c>
      <c r="F2170" s="72">
        <f t="shared" si="346"/>
        <v>2009</v>
      </c>
      <c r="G2170" s="70">
        <f t="shared" si="347"/>
        <v>8785.0852017937214</v>
      </c>
      <c r="H2170" s="70" t="e" cm="1">
        <f t="array" ref="H2170">INDEX(magic_bricks_appreciation_pivot!$A$13:$K$20,MATCH(C2170,magic_bricks_appreciation_pivot!$A$13:$A$20,0),1+MATCH(F2170,INDEX(magic_bricks_appreciation_pivot!$B$13:$K$13,0),0))</f>
        <v>#N/A</v>
      </c>
      <c r="I2170" s="70"/>
      <c r="J2170">
        <v>81</v>
      </c>
      <c r="K2170">
        <v>1</v>
      </c>
      <c r="L2170">
        <v>1</v>
      </c>
      <c r="M2170">
        <v>3</v>
      </c>
      <c r="N2170" t="s">
        <v>154</v>
      </c>
      <c r="O2170" t="s">
        <v>155</v>
      </c>
      <c r="P2170" s="12">
        <v>26098</v>
      </c>
      <c r="Q2170" t="s">
        <v>194</v>
      </c>
      <c r="R2170" t="s">
        <v>157</v>
      </c>
      <c r="S2170" t="s">
        <v>178</v>
      </c>
      <c r="T2170" t="s">
        <v>182</v>
      </c>
      <c r="U2170">
        <v>2.2000000000000002</v>
      </c>
      <c r="V2170">
        <v>4.2</v>
      </c>
      <c r="W2170">
        <v>3</v>
      </c>
      <c r="X2170">
        <v>3</v>
      </c>
      <c r="Y2170">
        <v>362429</v>
      </c>
      <c r="Z2170">
        <v>48977</v>
      </c>
      <c r="AA2170">
        <v>9795370</v>
      </c>
    </row>
    <row r="2171" spans="1:27">
      <c r="A2171" t="s">
        <v>2360</v>
      </c>
      <c r="B2171" t="s">
        <v>201</v>
      </c>
      <c r="C2171" t="s">
        <v>201</v>
      </c>
      <c r="D2171">
        <v>1498</v>
      </c>
      <c r="E2171" s="12">
        <v>40383</v>
      </c>
      <c r="F2171" s="72">
        <f t="shared" si="346"/>
        <v>2010</v>
      </c>
      <c r="G2171" s="70">
        <f t="shared" si="347"/>
        <v>6023.4312416555404</v>
      </c>
      <c r="H2171" s="70" cm="1">
        <f t="array" ref="H2171">INDEX(magic_bricks_appreciation_pivot!$A$13:$K$20,MATCH(C2171,magic_bricks_appreciation_pivot!$A$13:$A$20,0),1+MATCH(F2171,INDEX(magic_bricks_appreciation_pivot!$B$13:$K$13,0),0))</f>
        <v>0.62790190260080292</v>
      </c>
      <c r="I2171" s="70">
        <f t="shared" ref="I2171:I2173" si="355">G2171+G2171*H2171</f>
        <v>9805.5551784761701</v>
      </c>
      <c r="J2171">
        <v>131</v>
      </c>
      <c r="K2171">
        <v>2</v>
      </c>
      <c r="L2171">
        <v>1</v>
      </c>
      <c r="M2171">
        <v>4</v>
      </c>
      <c r="N2171" t="s">
        <v>184</v>
      </c>
      <c r="O2171" t="s">
        <v>161</v>
      </c>
      <c r="P2171" s="12">
        <v>30528</v>
      </c>
      <c r="Q2171" t="s">
        <v>169</v>
      </c>
      <c r="R2171" t="s">
        <v>157</v>
      </c>
      <c r="S2171" t="s">
        <v>158</v>
      </c>
      <c r="T2171" t="s">
        <v>163</v>
      </c>
      <c r="U2171">
        <v>2.2000000000000002</v>
      </c>
      <c r="V2171">
        <v>4.2</v>
      </c>
      <c r="W2171">
        <v>2.2999999999999998</v>
      </c>
      <c r="X2171">
        <v>2.84</v>
      </c>
      <c r="Y2171">
        <v>424086</v>
      </c>
      <c r="Z2171">
        <v>162416</v>
      </c>
      <c r="AA2171">
        <v>9023100</v>
      </c>
    </row>
    <row r="2172" spans="1:27">
      <c r="A2172" t="s">
        <v>2361</v>
      </c>
      <c r="B2172" t="s">
        <v>175</v>
      </c>
      <c r="C2172" t="s">
        <v>34</v>
      </c>
      <c r="D2172">
        <v>992</v>
      </c>
      <c r="E2172" s="12">
        <v>41980</v>
      </c>
      <c r="F2172" s="72">
        <f t="shared" si="346"/>
        <v>2014</v>
      </c>
      <c r="G2172" s="70">
        <f t="shared" si="347"/>
        <v>10526.764112903225</v>
      </c>
      <c r="H2172" s="70" cm="1">
        <f t="array" ref="H2172">INDEX(magic_bricks_appreciation_pivot!$A$13:$K$20,MATCH(C2172,magic_bricks_appreciation_pivot!$A$13:$A$20,0),1+MATCH(F2172,INDEX(magic_bricks_appreciation_pivot!$B$13:$K$13,0),0))</f>
        <v>5.1040744021257752E-2</v>
      </c>
      <c r="I2172" s="70">
        <f t="shared" si="355"/>
        <v>11064.057985362082</v>
      </c>
      <c r="J2172">
        <v>152</v>
      </c>
      <c r="K2172">
        <v>1</v>
      </c>
      <c r="L2172">
        <v>1</v>
      </c>
      <c r="M2172">
        <v>3</v>
      </c>
      <c r="N2172" t="s">
        <v>184</v>
      </c>
      <c r="O2172" t="s">
        <v>155</v>
      </c>
      <c r="P2172" s="12">
        <v>34315</v>
      </c>
      <c r="Q2172" t="s">
        <v>194</v>
      </c>
      <c r="R2172" t="s">
        <v>165</v>
      </c>
      <c r="S2172" t="s">
        <v>162</v>
      </c>
      <c r="T2172" t="s">
        <v>182</v>
      </c>
      <c r="U2172">
        <v>3.9</v>
      </c>
      <c r="V2172">
        <v>4.4000000000000004</v>
      </c>
      <c r="W2172">
        <v>4.5</v>
      </c>
      <c r="X2172">
        <v>4.28</v>
      </c>
      <c r="Y2172">
        <v>344604</v>
      </c>
      <c r="Z2172">
        <v>156638</v>
      </c>
      <c r="AA2172">
        <v>10442550</v>
      </c>
    </row>
    <row r="2173" spans="1:27">
      <c r="A2173" t="s">
        <v>2362</v>
      </c>
      <c r="B2173" t="s">
        <v>23</v>
      </c>
      <c r="C2173" t="s">
        <v>23</v>
      </c>
      <c r="D2173">
        <v>520</v>
      </c>
      <c r="E2173" s="12">
        <v>40223</v>
      </c>
      <c r="F2173" s="72">
        <f t="shared" si="346"/>
        <v>2010</v>
      </c>
      <c r="G2173" s="70">
        <f t="shared" si="347"/>
        <v>8309.6153846153848</v>
      </c>
      <c r="H2173" s="70" cm="1">
        <f t="array" ref="H2173">INDEX(magic_bricks_appreciation_pivot!$A$13:$K$20,MATCH(C2173,magic_bricks_appreciation_pivot!$A$13:$A$20,0),1+MATCH(F2173,INDEX(magic_bricks_appreciation_pivot!$B$13:$K$13,0),0))</f>
        <v>0.49881786187527283</v>
      </c>
      <c r="I2173" s="70">
        <f t="shared" si="355"/>
        <v>12454.599963775105</v>
      </c>
      <c r="J2173">
        <v>189</v>
      </c>
      <c r="K2173">
        <v>1</v>
      </c>
      <c r="L2173">
        <v>1</v>
      </c>
      <c r="M2173">
        <v>2</v>
      </c>
      <c r="N2173" t="s">
        <v>176</v>
      </c>
      <c r="O2173" t="s">
        <v>155</v>
      </c>
      <c r="P2173" s="12">
        <v>24163</v>
      </c>
      <c r="Q2173" t="s">
        <v>194</v>
      </c>
      <c r="R2173" t="s">
        <v>165</v>
      </c>
      <c r="S2173" t="s">
        <v>158</v>
      </c>
      <c r="T2173" t="s">
        <v>171</v>
      </c>
      <c r="U2173">
        <v>2.5</v>
      </c>
      <c r="V2173">
        <v>3.5</v>
      </c>
      <c r="W2173">
        <v>2.6</v>
      </c>
      <c r="X2173">
        <v>2.84</v>
      </c>
      <c r="Y2173">
        <v>151235</v>
      </c>
      <c r="Z2173">
        <v>43210</v>
      </c>
      <c r="AA2173">
        <v>4321000</v>
      </c>
    </row>
    <row r="2174" spans="1:27" hidden="1">
      <c r="A2174" t="s">
        <v>2363</v>
      </c>
      <c r="B2174" t="s">
        <v>56</v>
      </c>
      <c r="C2174" t="s">
        <v>56</v>
      </c>
      <c r="D2174">
        <v>833</v>
      </c>
      <c r="E2174" s="12">
        <v>39874</v>
      </c>
      <c r="F2174" s="72">
        <f t="shared" si="346"/>
        <v>2009</v>
      </c>
      <c r="G2174" s="70">
        <f t="shared" si="347"/>
        <v>13541.908763505402</v>
      </c>
      <c r="H2174" s="70" t="e" cm="1">
        <f t="array" ref="H2174">INDEX(magic_bricks_appreciation_pivot!$A$13:$K$20,MATCH(C2174,magic_bricks_appreciation_pivot!$A$13:$A$20,0),1+MATCH(F2174,INDEX(magic_bricks_appreciation_pivot!$B$13:$K$13,0),0))</f>
        <v>#N/A</v>
      </c>
      <c r="I2174" s="70"/>
      <c r="J2174">
        <v>87</v>
      </c>
      <c r="K2174">
        <v>1</v>
      </c>
      <c r="L2174">
        <v>1</v>
      </c>
      <c r="M2174">
        <v>3</v>
      </c>
      <c r="N2174" t="s">
        <v>176</v>
      </c>
      <c r="O2174" t="s">
        <v>161</v>
      </c>
      <c r="P2174" s="12">
        <v>27464</v>
      </c>
      <c r="Q2174" t="s">
        <v>156</v>
      </c>
      <c r="R2174" t="s">
        <v>157</v>
      </c>
      <c r="S2174" t="s">
        <v>162</v>
      </c>
      <c r="T2174" t="s">
        <v>166</v>
      </c>
      <c r="U2174">
        <v>3.1</v>
      </c>
      <c r="V2174">
        <v>4.5999999999999996</v>
      </c>
      <c r="W2174">
        <v>2.2000000000000002</v>
      </c>
      <c r="X2174">
        <v>2.95</v>
      </c>
      <c r="Y2174">
        <v>338412</v>
      </c>
      <c r="Z2174">
        <v>112804</v>
      </c>
      <c r="AA2174">
        <v>11280410</v>
      </c>
    </row>
    <row r="2175" spans="1:27">
      <c r="A2175" t="s">
        <v>2364</v>
      </c>
      <c r="B2175" t="s">
        <v>175</v>
      </c>
      <c r="C2175" t="s">
        <v>34</v>
      </c>
      <c r="D2175">
        <v>1114</v>
      </c>
      <c r="E2175" s="12">
        <v>41302</v>
      </c>
      <c r="F2175" s="72">
        <f t="shared" si="346"/>
        <v>2013</v>
      </c>
      <c r="G2175" s="70">
        <f t="shared" si="347"/>
        <v>12165.035906642728</v>
      </c>
      <c r="H2175" s="70" cm="1">
        <f t="array" ref="H2175">INDEX(magic_bricks_appreciation_pivot!$A$13:$K$20,MATCH(C2175,magic_bricks_appreciation_pivot!$A$13:$A$20,0),1+MATCH(F2175,INDEX(magic_bricks_appreciation_pivot!$B$13:$K$13,0),0))</f>
        <v>0.11656080922135968</v>
      </c>
      <c r="I2175" s="70">
        <f t="shared" ref="I2175:I2176" si="356">G2175+G2175*H2175</f>
        <v>13583.002336127902</v>
      </c>
      <c r="J2175">
        <v>22</v>
      </c>
      <c r="K2175">
        <v>1</v>
      </c>
      <c r="L2175">
        <v>1</v>
      </c>
      <c r="M2175">
        <v>3</v>
      </c>
      <c r="N2175" t="s">
        <v>184</v>
      </c>
      <c r="O2175" t="s">
        <v>161</v>
      </c>
      <c r="P2175" s="12">
        <v>34367</v>
      </c>
      <c r="Q2175" t="s">
        <v>156</v>
      </c>
      <c r="R2175" t="s">
        <v>177</v>
      </c>
      <c r="S2175" t="s">
        <v>162</v>
      </c>
      <c r="T2175" t="s">
        <v>166</v>
      </c>
      <c r="U2175">
        <v>3.3</v>
      </c>
      <c r="V2175">
        <v>3.9</v>
      </c>
      <c r="W2175">
        <v>3.5</v>
      </c>
      <c r="X2175">
        <v>3.6</v>
      </c>
      <c r="Y2175">
        <v>420107</v>
      </c>
      <c r="Z2175">
        <v>230381</v>
      </c>
      <c r="AA2175">
        <v>13551850</v>
      </c>
    </row>
    <row r="2176" spans="1:27">
      <c r="A2176" t="s">
        <v>2365</v>
      </c>
      <c r="B2176" t="s">
        <v>23</v>
      </c>
      <c r="C2176" t="s">
        <v>23</v>
      </c>
      <c r="D2176">
        <v>753</v>
      </c>
      <c r="E2176" s="12">
        <v>40803</v>
      </c>
      <c r="F2176" s="72">
        <f t="shared" si="346"/>
        <v>2011</v>
      </c>
      <c r="G2176" s="70">
        <f t="shared" si="347"/>
        <v>11684.926958831342</v>
      </c>
      <c r="H2176" s="70" cm="1">
        <f t="array" ref="H2176">INDEX(magic_bricks_appreciation_pivot!$A$13:$K$20,MATCH(C2176,magic_bricks_appreciation_pivot!$A$13:$A$20,0),1+MATCH(F2176,INDEX(magic_bricks_appreciation_pivot!$B$13:$K$13,0),0))</f>
        <v>0.30621792098525186</v>
      </c>
      <c r="I2176" s="70">
        <f t="shared" si="356"/>
        <v>15263.060999029196</v>
      </c>
      <c r="J2176">
        <v>23</v>
      </c>
      <c r="K2176">
        <v>1</v>
      </c>
      <c r="L2176">
        <v>1</v>
      </c>
      <c r="M2176">
        <v>2</v>
      </c>
      <c r="N2176" t="s">
        <v>184</v>
      </c>
      <c r="O2176" t="s">
        <v>155</v>
      </c>
      <c r="P2176" s="12">
        <v>28758</v>
      </c>
      <c r="Q2176" t="s">
        <v>156</v>
      </c>
      <c r="R2176" t="s">
        <v>165</v>
      </c>
      <c r="S2176" t="s">
        <v>158</v>
      </c>
      <c r="T2176" t="s">
        <v>166</v>
      </c>
      <c r="U2176">
        <v>2.8</v>
      </c>
      <c r="V2176">
        <v>3.2</v>
      </c>
      <c r="W2176">
        <v>4.5</v>
      </c>
      <c r="X2176">
        <v>3.6</v>
      </c>
      <c r="Y2176">
        <v>413541</v>
      </c>
      <c r="Z2176">
        <v>167176</v>
      </c>
      <c r="AA2176">
        <v>8798750</v>
      </c>
    </row>
    <row r="2177" spans="1:27" hidden="1">
      <c r="A2177" t="s">
        <v>2366</v>
      </c>
      <c r="B2177" t="s">
        <v>39</v>
      </c>
      <c r="C2177" t="s">
        <v>39</v>
      </c>
      <c r="D2177">
        <v>1705</v>
      </c>
      <c r="E2177" s="12">
        <v>39318</v>
      </c>
      <c r="F2177" s="72">
        <f t="shared" si="346"/>
        <v>2007</v>
      </c>
      <c r="G2177" s="70">
        <f t="shared" si="347"/>
        <v>6928.6451612903229</v>
      </c>
      <c r="H2177" s="70" t="e" cm="1">
        <f t="array" ref="H2177">INDEX(magic_bricks_appreciation_pivot!$A$13:$K$20,MATCH(C2177,magic_bricks_appreciation_pivot!$A$13:$A$20,0),1+MATCH(F2177,INDEX(magic_bricks_appreciation_pivot!$B$13:$K$13,0),0))</f>
        <v>#N/A</v>
      </c>
      <c r="I2177" s="70"/>
      <c r="J2177">
        <v>51</v>
      </c>
      <c r="K2177">
        <v>1</v>
      </c>
      <c r="L2177">
        <v>1</v>
      </c>
      <c r="M2177">
        <v>4</v>
      </c>
      <c r="N2177" t="s">
        <v>154</v>
      </c>
      <c r="O2177" t="s">
        <v>155</v>
      </c>
      <c r="P2177" s="12">
        <v>31288</v>
      </c>
      <c r="Q2177" t="s">
        <v>194</v>
      </c>
      <c r="R2177" t="s">
        <v>157</v>
      </c>
      <c r="S2177" t="s">
        <v>178</v>
      </c>
      <c r="T2177" t="s">
        <v>163</v>
      </c>
      <c r="U2177">
        <v>4.5999999999999996</v>
      </c>
      <c r="V2177">
        <v>3.2</v>
      </c>
      <c r="W2177">
        <v>4.2</v>
      </c>
      <c r="X2177">
        <v>4.09</v>
      </c>
      <c r="Y2177">
        <v>401654</v>
      </c>
      <c r="Z2177">
        <v>59067</v>
      </c>
      <c r="AA2177">
        <v>11813340</v>
      </c>
    </row>
    <row r="2178" spans="1:27" hidden="1">
      <c r="A2178" t="s">
        <v>2367</v>
      </c>
      <c r="B2178" t="s">
        <v>56</v>
      </c>
      <c r="C2178" t="s">
        <v>56</v>
      </c>
      <c r="D2178">
        <v>934</v>
      </c>
      <c r="E2178" s="12">
        <v>39876</v>
      </c>
      <c r="F2178" s="72">
        <f t="shared" si="346"/>
        <v>2009</v>
      </c>
      <c r="G2178" s="70">
        <f t="shared" si="347"/>
        <v>12882.997858672377</v>
      </c>
      <c r="H2178" s="70" t="e" cm="1">
        <f t="array" ref="H2178">INDEX(magic_bricks_appreciation_pivot!$A$13:$K$20,MATCH(C2178,magic_bricks_appreciation_pivot!$A$13:$A$20,0),1+MATCH(F2178,INDEX(magic_bricks_appreciation_pivot!$B$13:$K$13,0),0))</f>
        <v>#N/A</v>
      </c>
      <c r="I2178" s="70"/>
      <c r="J2178">
        <v>147</v>
      </c>
      <c r="K2178">
        <v>1</v>
      </c>
      <c r="L2178">
        <v>1</v>
      </c>
      <c r="M2178">
        <v>3</v>
      </c>
      <c r="N2178" t="s">
        <v>193</v>
      </c>
      <c r="O2178" t="s">
        <v>155</v>
      </c>
      <c r="P2178" s="12">
        <v>36956</v>
      </c>
      <c r="Q2178" t="s">
        <v>156</v>
      </c>
      <c r="R2178" t="s">
        <v>157</v>
      </c>
      <c r="S2178" t="s">
        <v>162</v>
      </c>
      <c r="T2178" t="s">
        <v>173</v>
      </c>
      <c r="U2178">
        <v>4.2</v>
      </c>
      <c r="V2178">
        <v>2.1</v>
      </c>
      <c r="W2178">
        <v>2.8</v>
      </c>
      <c r="X2178">
        <v>3.08</v>
      </c>
      <c r="Y2178">
        <v>373014</v>
      </c>
      <c r="Z2178">
        <v>12033</v>
      </c>
      <c r="AA2178">
        <v>12032720</v>
      </c>
    </row>
    <row r="2179" spans="1:27">
      <c r="A2179" t="s">
        <v>2368</v>
      </c>
      <c r="B2179" t="s">
        <v>23</v>
      </c>
      <c r="C2179" t="s">
        <v>23</v>
      </c>
      <c r="D2179">
        <v>1101</v>
      </c>
      <c r="E2179" s="12">
        <v>40924</v>
      </c>
      <c r="F2179" s="72">
        <f t="shared" ref="F2179:F2242" si="357">YEAR(E2179)</f>
        <v>2012</v>
      </c>
      <c r="G2179" s="70">
        <f t="shared" ref="G2179:G2242" si="358">AA2179/D2179</f>
        <v>6997.9564032697544</v>
      </c>
      <c r="H2179" s="70" cm="1">
        <f t="array" ref="H2179">INDEX(magic_bricks_appreciation_pivot!$A$13:$K$20,MATCH(C2179,magic_bricks_appreciation_pivot!$A$13:$A$20,0),1+MATCH(F2179,INDEX(magic_bricks_appreciation_pivot!$B$13:$K$13,0),0))</f>
        <v>0.26292059267573231</v>
      </c>
      <c r="I2179" s="70">
        <f t="shared" ref="I2179:I2180" si="359">G2179+G2179*H2179</f>
        <v>8837.8632483363745</v>
      </c>
      <c r="J2179">
        <v>78</v>
      </c>
      <c r="K2179">
        <v>1</v>
      </c>
      <c r="L2179">
        <v>1</v>
      </c>
      <c r="M2179">
        <v>3</v>
      </c>
      <c r="N2179" t="s">
        <v>193</v>
      </c>
      <c r="O2179" t="s">
        <v>155</v>
      </c>
      <c r="P2179" s="12">
        <v>29609</v>
      </c>
      <c r="Q2179" t="s">
        <v>194</v>
      </c>
      <c r="R2179" t="s">
        <v>170</v>
      </c>
      <c r="S2179" t="s">
        <v>162</v>
      </c>
      <c r="T2179" t="s">
        <v>163</v>
      </c>
      <c r="U2179">
        <v>4.5999999999999996</v>
      </c>
      <c r="V2179">
        <v>2.6</v>
      </c>
      <c r="W2179">
        <v>2.2999999999999998</v>
      </c>
      <c r="X2179">
        <v>3.08</v>
      </c>
      <c r="Y2179">
        <v>369828</v>
      </c>
      <c r="Z2179">
        <v>61638</v>
      </c>
      <c r="AA2179">
        <v>7704750</v>
      </c>
    </row>
    <row r="2180" spans="1:27">
      <c r="A2180" t="s">
        <v>2369</v>
      </c>
      <c r="B2180" t="s">
        <v>175</v>
      </c>
      <c r="C2180" t="s">
        <v>34</v>
      </c>
      <c r="D2180">
        <v>1104</v>
      </c>
      <c r="E2180" s="12">
        <v>40289</v>
      </c>
      <c r="F2180" s="72">
        <f t="shared" si="357"/>
        <v>2010</v>
      </c>
      <c r="G2180" s="70">
        <f t="shared" si="358"/>
        <v>13038.949275362318</v>
      </c>
      <c r="H2180" s="70" cm="1">
        <f t="array" ref="H2180">INDEX(magic_bricks_appreciation_pivot!$A$13:$K$20,MATCH(C2180,magic_bricks_appreciation_pivot!$A$13:$A$20,0),1+MATCH(F2180,INDEX(magic_bricks_appreciation_pivot!$B$13:$K$13,0),0))</f>
        <v>0.46848170778869208</v>
      </c>
      <c r="I2180" s="70">
        <f t="shared" si="359"/>
        <v>19147.458499654185</v>
      </c>
      <c r="J2180">
        <v>32</v>
      </c>
      <c r="K2180">
        <v>1</v>
      </c>
      <c r="L2180">
        <v>1</v>
      </c>
      <c r="M2180">
        <v>3</v>
      </c>
      <c r="N2180" t="s">
        <v>168</v>
      </c>
      <c r="O2180" t="s">
        <v>155</v>
      </c>
      <c r="P2180" s="12">
        <v>35909</v>
      </c>
      <c r="Q2180" t="s">
        <v>156</v>
      </c>
      <c r="R2180" t="s">
        <v>170</v>
      </c>
      <c r="S2180" t="s">
        <v>158</v>
      </c>
      <c r="T2180" t="s">
        <v>182</v>
      </c>
      <c r="U2180">
        <v>4.9000000000000004</v>
      </c>
      <c r="V2180">
        <v>3.1</v>
      </c>
      <c r="W2180">
        <v>2.2999999999999998</v>
      </c>
      <c r="X2180">
        <v>3.4</v>
      </c>
      <c r="Y2180">
        <v>431850</v>
      </c>
      <c r="Z2180">
        <v>115160</v>
      </c>
      <c r="AA2180">
        <v>14395000</v>
      </c>
    </row>
    <row r="2181" spans="1:27" hidden="1">
      <c r="A2181" t="s">
        <v>2370</v>
      </c>
      <c r="B2181" t="s">
        <v>175</v>
      </c>
      <c r="C2181" t="s">
        <v>34</v>
      </c>
      <c r="D2181">
        <v>1085</v>
      </c>
      <c r="E2181" s="12">
        <v>39493</v>
      </c>
      <c r="F2181" s="72">
        <f t="shared" si="357"/>
        <v>2008</v>
      </c>
      <c r="G2181" s="70">
        <f t="shared" si="358"/>
        <v>8033.9170506912442</v>
      </c>
      <c r="H2181" s="70" t="e" cm="1">
        <f t="array" ref="H2181">INDEX(magic_bricks_appreciation_pivot!$A$13:$K$20,MATCH(C2181,magic_bricks_appreciation_pivot!$A$13:$A$20,0),1+MATCH(F2181,INDEX(magic_bricks_appreciation_pivot!$B$13:$K$13,0),0))</f>
        <v>#N/A</v>
      </c>
      <c r="I2181" s="70"/>
      <c r="J2181">
        <v>136</v>
      </c>
      <c r="K2181">
        <v>1</v>
      </c>
      <c r="L2181">
        <v>1</v>
      </c>
      <c r="M2181">
        <v>3</v>
      </c>
      <c r="N2181" t="s">
        <v>168</v>
      </c>
      <c r="O2181" t="s">
        <v>161</v>
      </c>
      <c r="P2181" s="12">
        <v>31828</v>
      </c>
      <c r="Q2181" t="s">
        <v>169</v>
      </c>
      <c r="R2181" t="s">
        <v>177</v>
      </c>
      <c r="S2181" t="s">
        <v>162</v>
      </c>
      <c r="T2181" t="s">
        <v>163</v>
      </c>
      <c r="U2181">
        <v>3.5</v>
      </c>
      <c r="V2181">
        <v>3.8</v>
      </c>
      <c r="W2181">
        <v>2.2000000000000002</v>
      </c>
      <c r="X2181">
        <v>3.23</v>
      </c>
      <c r="Y2181">
        <v>217920</v>
      </c>
      <c r="Z2181">
        <v>139469</v>
      </c>
      <c r="AA2181">
        <v>8716800</v>
      </c>
    </row>
    <row r="2182" spans="1:27">
      <c r="A2182" t="s">
        <v>2371</v>
      </c>
      <c r="B2182" t="s">
        <v>175</v>
      </c>
      <c r="C2182" t="s">
        <v>34</v>
      </c>
      <c r="D2182">
        <v>1015</v>
      </c>
      <c r="E2182" s="12">
        <v>40327</v>
      </c>
      <c r="F2182" s="72">
        <f t="shared" si="357"/>
        <v>2010</v>
      </c>
      <c r="G2182" s="70">
        <f t="shared" si="358"/>
        <v>12883.20197044335</v>
      </c>
      <c r="H2182" s="70" cm="1">
        <f t="array" ref="H2182">INDEX(magic_bricks_appreciation_pivot!$A$13:$K$20,MATCH(C2182,magic_bricks_appreciation_pivot!$A$13:$A$20,0),1+MATCH(F2182,INDEX(magic_bricks_appreciation_pivot!$B$13:$K$13,0),0))</f>
        <v>0.46848170778869208</v>
      </c>
      <c r="I2182" s="70">
        <f t="shared" ref="I2182:I2189" si="360">G2182+G2182*H2182</f>
        <v>18918.746431343294</v>
      </c>
      <c r="J2182">
        <v>85</v>
      </c>
      <c r="K2182">
        <v>1</v>
      </c>
      <c r="L2182">
        <v>1</v>
      </c>
      <c r="M2182">
        <v>3</v>
      </c>
      <c r="N2182" t="s">
        <v>184</v>
      </c>
      <c r="O2182" t="s">
        <v>155</v>
      </c>
      <c r="P2182" s="12">
        <v>26092</v>
      </c>
      <c r="Q2182" t="s">
        <v>156</v>
      </c>
      <c r="R2182" t="s">
        <v>157</v>
      </c>
      <c r="S2182" t="s">
        <v>158</v>
      </c>
      <c r="T2182" t="s">
        <v>166</v>
      </c>
      <c r="U2182">
        <v>3.1</v>
      </c>
      <c r="V2182">
        <v>2.6</v>
      </c>
      <c r="W2182">
        <v>2.2999999999999998</v>
      </c>
      <c r="X2182">
        <v>2.66</v>
      </c>
      <c r="Y2182">
        <v>326911</v>
      </c>
      <c r="Z2182">
        <v>222300</v>
      </c>
      <c r="AA2182">
        <v>13076450</v>
      </c>
    </row>
    <row r="2183" spans="1:27">
      <c r="A2183" t="s">
        <v>2372</v>
      </c>
      <c r="B2183" t="s">
        <v>23</v>
      </c>
      <c r="C2183" t="s">
        <v>23</v>
      </c>
      <c r="D2183">
        <v>1389</v>
      </c>
      <c r="E2183" s="12">
        <v>40365</v>
      </c>
      <c r="F2183" s="72">
        <f t="shared" si="357"/>
        <v>2010</v>
      </c>
      <c r="G2183" s="70">
        <f t="shared" si="358"/>
        <v>6381.3894888408931</v>
      </c>
      <c r="H2183" s="70" cm="1">
        <f t="array" ref="H2183">INDEX(magic_bricks_appreciation_pivot!$A$13:$K$20,MATCH(C2183,magic_bricks_appreciation_pivot!$A$13:$A$20,0),1+MATCH(F2183,INDEX(magic_bricks_appreciation_pivot!$B$13:$K$13,0),0))</f>
        <v>0.49881786187527283</v>
      </c>
      <c r="I2183" s="70">
        <f t="shared" si="360"/>
        <v>9564.5405494578481</v>
      </c>
      <c r="J2183">
        <v>182</v>
      </c>
      <c r="K2183">
        <v>2</v>
      </c>
      <c r="L2183">
        <v>2</v>
      </c>
      <c r="M2183">
        <v>4</v>
      </c>
      <c r="N2183" t="s">
        <v>168</v>
      </c>
      <c r="O2183" t="s">
        <v>155</v>
      </c>
      <c r="P2183" s="12">
        <v>24670</v>
      </c>
      <c r="Q2183" t="s">
        <v>194</v>
      </c>
      <c r="R2183" t="s">
        <v>170</v>
      </c>
      <c r="S2183" t="s">
        <v>158</v>
      </c>
      <c r="T2183" t="s">
        <v>182</v>
      </c>
      <c r="U2183">
        <v>3.3</v>
      </c>
      <c r="V2183">
        <v>3.9</v>
      </c>
      <c r="W2183">
        <v>2.2999999999999998</v>
      </c>
      <c r="X2183">
        <v>3.08</v>
      </c>
      <c r="Y2183">
        <v>425460</v>
      </c>
      <c r="Z2183">
        <v>150684</v>
      </c>
      <c r="AA2183">
        <v>8863750</v>
      </c>
    </row>
    <row r="2184" spans="1:27">
      <c r="A2184" t="s">
        <v>2373</v>
      </c>
      <c r="B2184" t="s">
        <v>175</v>
      </c>
      <c r="C2184" t="s">
        <v>34</v>
      </c>
      <c r="D2184">
        <v>1179</v>
      </c>
      <c r="E2184" s="12">
        <v>40192</v>
      </c>
      <c r="F2184" s="72">
        <f t="shared" si="357"/>
        <v>2010</v>
      </c>
      <c r="G2184" s="70">
        <f t="shared" si="358"/>
        <v>9072.5021204410514</v>
      </c>
      <c r="H2184" s="70" cm="1">
        <f t="array" ref="H2184">INDEX(magic_bricks_appreciation_pivot!$A$13:$K$20,MATCH(C2184,magic_bricks_appreciation_pivot!$A$13:$A$20,0),1+MATCH(F2184,INDEX(magic_bricks_appreciation_pivot!$B$13:$K$13,0),0))</f>
        <v>0.46848170778869208</v>
      </c>
      <c r="I2184" s="70">
        <f t="shared" si="360"/>
        <v>13322.803407741805</v>
      </c>
      <c r="J2184">
        <v>122</v>
      </c>
      <c r="K2184">
        <v>1</v>
      </c>
      <c r="L2184">
        <v>1</v>
      </c>
      <c r="M2184">
        <v>3</v>
      </c>
      <c r="N2184" t="s">
        <v>176</v>
      </c>
      <c r="O2184" t="s">
        <v>161</v>
      </c>
      <c r="P2184" s="12">
        <v>37637</v>
      </c>
      <c r="Q2184" t="s">
        <v>169</v>
      </c>
      <c r="R2184" t="s">
        <v>157</v>
      </c>
      <c r="S2184" t="s">
        <v>162</v>
      </c>
      <c r="T2184" t="s">
        <v>182</v>
      </c>
      <c r="U2184">
        <v>4.2</v>
      </c>
      <c r="V2184">
        <v>2.4</v>
      </c>
      <c r="W2184">
        <v>3.4</v>
      </c>
      <c r="X2184">
        <v>3.24</v>
      </c>
      <c r="Y2184">
        <v>278108</v>
      </c>
      <c r="Z2184">
        <v>53482</v>
      </c>
      <c r="AA2184">
        <v>10696480</v>
      </c>
    </row>
    <row r="2185" spans="1:27">
      <c r="A2185" t="s">
        <v>2374</v>
      </c>
      <c r="B2185" t="s">
        <v>175</v>
      </c>
      <c r="C2185" t="s">
        <v>34</v>
      </c>
      <c r="D2185">
        <v>855</v>
      </c>
      <c r="E2185" s="12">
        <v>41977</v>
      </c>
      <c r="F2185" s="72">
        <f t="shared" si="357"/>
        <v>2014</v>
      </c>
      <c r="G2185" s="70">
        <f t="shared" si="358"/>
        <v>10941.052631578947</v>
      </c>
      <c r="H2185" s="70" cm="1">
        <f t="array" ref="H2185">INDEX(magic_bricks_appreciation_pivot!$A$13:$K$20,MATCH(C2185,magic_bricks_appreciation_pivot!$A$13:$A$20,0),1+MATCH(F2185,INDEX(magic_bricks_appreciation_pivot!$B$13:$K$13,0),0))</f>
        <v>5.1040744021257752E-2</v>
      </c>
      <c r="I2185" s="70">
        <f t="shared" si="360"/>
        <v>11499.492098270475</v>
      </c>
      <c r="J2185">
        <v>146</v>
      </c>
      <c r="K2185">
        <v>1</v>
      </c>
      <c r="L2185">
        <v>1</v>
      </c>
      <c r="M2185">
        <v>3</v>
      </c>
      <c r="N2185" t="s">
        <v>176</v>
      </c>
      <c r="O2185" t="s">
        <v>155</v>
      </c>
      <c r="P2185" s="12">
        <v>39422</v>
      </c>
      <c r="Q2185" t="s">
        <v>169</v>
      </c>
      <c r="R2185" t="s">
        <v>165</v>
      </c>
      <c r="S2185" t="s">
        <v>162</v>
      </c>
      <c r="T2185" t="s">
        <v>166</v>
      </c>
      <c r="U2185">
        <v>3.3</v>
      </c>
      <c r="V2185">
        <v>2</v>
      </c>
      <c r="W2185">
        <v>4.3</v>
      </c>
      <c r="X2185">
        <v>3.08</v>
      </c>
      <c r="Y2185">
        <v>280638</v>
      </c>
      <c r="Z2185">
        <v>112255</v>
      </c>
      <c r="AA2185">
        <v>9354600</v>
      </c>
    </row>
    <row r="2186" spans="1:27">
      <c r="A2186" t="s">
        <v>2375</v>
      </c>
      <c r="B2186" t="s">
        <v>56</v>
      </c>
      <c r="C2186" t="s">
        <v>56</v>
      </c>
      <c r="D2186">
        <v>897</v>
      </c>
      <c r="E2186" s="12">
        <v>40668</v>
      </c>
      <c r="F2186" s="72">
        <f t="shared" si="357"/>
        <v>2011</v>
      </c>
      <c r="G2186" s="70">
        <f t="shared" si="358"/>
        <v>10981.521739130434</v>
      </c>
      <c r="H2186" s="70" cm="1">
        <f t="array" ref="H2186">INDEX(magic_bricks_appreciation_pivot!$A$13:$K$20,MATCH(C2186,magic_bricks_appreciation_pivot!$A$13:$A$20,0),1+MATCH(F2186,INDEX(magic_bricks_appreciation_pivot!$B$13:$K$13,0),0))</f>
        <v>0.33228770983948047</v>
      </c>
      <c r="I2186" s="70">
        <f t="shared" si="360"/>
        <v>14630.546448378554</v>
      </c>
      <c r="J2186">
        <v>168</v>
      </c>
      <c r="K2186">
        <v>1</v>
      </c>
      <c r="L2186">
        <v>1</v>
      </c>
      <c r="M2186">
        <v>3</v>
      </c>
      <c r="N2186" t="s">
        <v>154</v>
      </c>
      <c r="O2186" t="s">
        <v>161</v>
      </c>
      <c r="P2186" s="12">
        <v>35193</v>
      </c>
      <c r="Q2186" t="s">
        <v>169</v>
      </c>
      <c r="R2186" t="s">
        <v>177</v>
      </c>
      <c r="S2186" t="s">
        <v>162</v>
      </c>
      <c r="T2186" t="s">
        <v>182</v>
      </c>
      <c r="U2186">
        <v>4.7</v>
      </c>
      <c r="V2186">
        <v>3.2</v>
      </c>
      <c r="W2186">
        <v>3.2</v>
      </c>
      <c r="X2186">
        <v>3.65</v>
      </c>
      <c r="Y2186">
        <v>325064</v>
      </c>
      <c r="Z2186">
        <v>39402</v>
      </c>
      <c r="AA2186">
        <v>9850425</v>
      </c>
    </row>
    <row r="2187" spans="1:27">
      <c r="A2187" t="s">
        <v>2376</v>
      </c>
      <c r="B2187" t="s">
        <v>39</v>
      </c>
      <c r="C2187" t="s">
        <v>39</v>
      </c>
      <c r="D2187">
        <v>1762</v>
      </c>
      <c r="E2187" s="12">
        <v>41492</v>
      </c>
      <c r="F2187" s="72">
        <f t="shared" si="357"/>
        <v>2013</v>
      </c>
      <c r="G2187" s="70">
        <f t="shared" si="358"/>
        <v>7609.1089670828605</v>
      </c>
      <c r="H2187" s="70" cm="1">
        <f t="array" ref="H2187">INDEX(magic_bricks_appreciation_pivot!$A$13:$K$20,MATCH(C2187,magic_bricks_appreciation_pivot!$A$13:$A$20,0),1+MATCH(F2187,INDEX(magic_bricks_appreciation_pivot!$B$13:$K$13,0),0))</f>
        <v>4.727764965406598E-2</v>
      </c>
      <c r="I2187" s="70">
        <f t="shared" si="360"/>
        <v>7968.8497550082157</v>
      </c>
      <c r="J2187">
        <v>113</v>
      </c>
      <c r="K2187">
        <v>1</v>
      </c>
      <c r="L2187">
        <v>1</v>
      </c>
      <c r="M2187">
        <v>4</v>
      </c>
      <c r="N2187" t="s">
        <v>184</v>
      </c>
      <c r="O2187" t="s">
        <v>161</v>
      </c>
      <c r="P2187" s="12">
        <v>29812</v>
      </c>
      <c r="Q2187" t="s">
        <v>169</v>
      </c>
      <c r="R2187" t="s">
        <v>157</v>
      </c>
      <c r="S2187" t="s">
        <v>162</v>
      </c>
      <c r="T2187" t="s">
        <v>163</v>
      </c>
      <c r="U2187">
        <v>4.8</v>
      </c>
      <c r="V2187">
        <v>2.1</v>
      </c>
      <c r="W2187">
        <v>3.9</v>
      </c>
      <c r="X2187">
        <v>3.7650000000000001</v>
      </c>
      <c r="Y2187">
        <v>482661</v>
      </c>
      <c r="Z2187">
        <v>67036</v>
      </c>
      <c r="AA2187">
        <v>13407250</v>
      </c>
    </row>
    <row r="2188" spans="1:27">
      <c r="A2188" t="s">
        <v>2377</v>
      </c>
      <c r="B2188" t="s">
        <v>175</v>
      </c>
      <c r="C2188" t="s">
        <v>34</v>
      </c>
      <c r="D2188">
        <v>726</v>
      </c>
      <c r="E2188" s="12">
        <v>40351</v>
      </c>
      <c r="F2188" s="72">
        <f t="shared" si="357"/>
        <v>2010</v>
      </c>
      <c r="G2188" s="70">
        <f t="shared" si="358"/>
        <v>14283.884297520661</v>
      </c>
      <c r="H2188" s="70" cm="1">
        <f t="array" ref="H2188">INDEX(magic_bricks_appreciation_pivot!$A$13:$K$20,MATCH(C2188,magic_bricks_appreciation_pivot!$A$13:$A$20,0),1+MATCH(F2188,INDEX(magic_bricks_appreciation_pivot!$B$13:$K$13,0),0))</f>
        <v>0.46848170778869208</v>
      </c>
      <c r="I2188" s="70">
        <f t="shared" si="360"/>
        <v>20975.62280707922</v>
      </c>
      <c r="J2188">
        <v>114</v>
      </c>
      <c r="K2188">
        <v>1</v>
      </c>
      <c r="L2188">
        <v>1</v>
      </c>
      <c r="M2188">
        <v>2</v>
      </c>
      <c r="N2188" t="s">
        <v>176</v>
      </c>
      <c r="O2188" t="s">
        <v>161</v>
      </c>
      <c r="P2188" s="12">
        <v>38161</v>
      </c>
      <c r="Q2188" t="s">
        <v>156</v>
      </c>
      <c r="R2188" t="s">
        <v>170</v>
      </c>
      <c r="S2188" t="s">
        <v>162</v>
      </c>
      <c r="T2188" t="s">
        <v>166</v>
      </c>
      <c r="U2188">
        <v>4.2</v>
      </c>
      <c r="V2188">
        <v>4.5</v>
      </c>
      <c r="W2188">
        <v>4.7</v>
      </c>
      <c r="X2188">
        <v>4.47</v>
      </c>
      <c r="Y2188">
        <v>331843</v>
      </c>
      <c r="Z2188">
        <v>31110</v>
      </c>
      <c r="AA2188">
        <v>10370100</v>
      </c>
    </row>
    <row r="2189" spans="1:27">
      <c r="A2189" t="s">
        <v>2378</v>
      </c>
      <c r="B2189" t="s">
        <v>175</v>
      </c>
      <c r="C2189" t="s">
        <v>34</v>
      </c>
      <c r="D2189">
        <v>1285</v>
      </c>
      <c r="E2189" s="12">
        <v>40216</v>
      </c>
      <c r="F2189" s="72">
        <f t="shared" si="357"/>
        <v>2010</v>
      </c>
      <c r="G2189" s="70">
        <f t="shared" si="358"/>
        <v>12437.354085603112</v>
      </c>
      <c r="H2189" s="70" cm="1">
        <f t="array" ref="H2189">INDEX(magic_bricks_appreciation_pivot!$A$13:$K$20,MATCH(C2189,magic_bricks_appreciation_pivot!$A$13:$A$20,0),1+MATCH(F2189,INDEX(magic_bricks_appreciation_pivot!$B$13:$K$13,0),0))</f>
        <v>0.46848170778869208</v>
      </c>
      <c r="I2189" s="70">
        <f t="shared" si="360"/>
        <v>18264.026967999125</v>
      </c>
      <c r="J2189">
        <v>98</v>
      </c>
      <c r="K2189">
        <v>2</v>
      </c>
      <c r="L2189">
        <v>1</v>
      </c>
      <c r="M2189">
        <v>4</v>
      </c>
      <c r="N2189" t="s">
        <v>154</v>
      </c>
      <c r="O2189" t="s">
        <v>155</v>
      </c>
      <c r="P2189" s="12">
        <v>25616</v>
      </c>
      <c r="Q2189" t="s">
        <v>156</v>
      </c>
      <c r="R2189" t="s">
        <v>170</v>
      </c>
      <c r="S2189" t="s">
        <v>162</v>
      </c>
      <c r="T2189" t="s">
        <v>182</v>
      </c>
      <c r="U2189">
        <v>3.9</v>
      </c>
      <c r="V2189">
        <v>4.5</v>
      </c>
      <c r="W2189">
        <v>2.7</v>
      </c>
      <c r="X2189">
        <v>3.78</v>
      </c>
      <c r="Y2189">
        <v>479460</v>
      </c>
      <c r="Z2189">
        <v>127856</v>
      </c>
      <c r="AA2189">
        <v>15982000</v>
      </c>
    </row>
    <row r="2190" spans="1:27" hidden="1">
      <c r="A2190" t="s">
        <v>2379</v>
      </c>
      <c r="B2190" t="s">
        <v>175</v>
      </c>
      <c r="C2190" t="s">
        <v>34</v>
      </c>
      <c r="D2190">
        <v>940</v>
      </c>
      <c r="E2190" s="12">
        <v>39545</v>
      </c>
      <c r="F2190" s="72">
        <f t="shared" si="357"/>
        <v>2008</v>
      </c>
      <c r="G2190" s="70">
        <f t="shared" si="358"/>
        <v>12084.574468085106</v>
      </c>
      <c r="H2190" s="70" t="e" cm="1">
        <f t="array" ref="H2190">INDEX(magic_bricks_appreciation_pivot!$A$13:$K$20,MATCH(C2190,magic_bricks_appreciation_pivot!$A$13:$A$20,0),1+MATCH(F2190,INDEX(magic_bricks_appreciation_pivot!$B$13:$K$13,0),0))</f>
        <v>#N/A</v>
      </c>
      <c r="I2190" s="70"/>
      <c r="J2190">
        <v>50</v>
      </c>
      <c r="K2190">
        <v>1</v>
      </c>
      <c r="L2190">
        <v>1</v>
      </c>
      <c r="M2190">
        <v>3</v>
      </c>
      <c r="N2190" t="s">
        <v>176</v>
      </c>
      <c r="O2190" t="s">
        <v>161</v>
      </c>
      <c r="P2190" s="12">
        <v>34435</v>
      </c>
      <c r="Q2190" t="s">
        <v>156</v>
      </c>
      <c r="R2190" t="s">
        <v>170</v>
      </c>
      <c r="S2190" t="s">
        <v>158</v>
      </c>
      <c r="T2190" t="s">
        <v>166</v>
      </c>
      <c r="U2190">
        <v>4.3</v>
      </c>
      <c r="V2190">
        <v>3.2</v>
      </c>
      <c r="W2190">
        <v>3.3</v>
      </c>
      <c r="X2190">
        <v>3.56</v>
      </c>
      <c r="Y2190">
        <v>318066</v>
      </c>
      <c r="Z2190">
        <v>193112</v>
      </c>
      <c r="AA2190">
        <v>11359500</v>
      </c>
    </row>
    <row r="2191" spans="1:27">
      <c r="A2191" t="s">
        <v>2380</v>
      </c>
      <c r="B2191" t="s">
        <v>39</v>
      </c>
      <c r="C2191" t="s">
        <v>39</v>
      </c>
      <c r="D2191">
        <v>1914</v>
      </c>
      <c r="E2191" s="12">
        <v>40489</v>
      </c>
      <c r="F2191" s="72">
        <f t="shared" si="357"/>
        <v>2010</v>
      </c>
      <c r="G2191" s="70">
        <f t="shared" si="358"/>
        <v>7575.5015673981188</v>
      </c>
      <c r="H2191" s="70" cm="1">
        <f t="array" ref="H2191">INDEX(magic_bricks_appreciation_pivot!$A$13:$K$20,MATCH(C2191,magic_bricks_appreciation_pivot!$A$13:$A$20,0),1+MATCH(F2191,INDEX(magic_bricks_appreciation_pivot!$B$13:$K$13,0),0))</f>
        <v>0.44211253020365898</v>
      </c>
      <c r="I2191" s="70">
        <f>G2191+G2191*H2191</f>
        <v>10924.725732922285</v>
      </c>
      <c r="J2191">
        <v>121</v>
      </c>
      <c r="K2191">
        <v>2</v>
      </c>
      <c r="L2191">
        <v>1</v>
      </c>
      <c r="M2191">
        <v>5</v>
      </c>
      <c r="N2191" t="s">
        <v>168</v>
      </c>
      <c r="O2191" t="s">
        <v>155</v>
      </c>
      <c r="P2191" s="12">
        <v>33919</v>
      </c>
      <c r="Q2191" t="s">
        <v>194</v>
      </c>
      <c r="R2191" t="s">
        <v>157</v>
      </c>
      <c r="S2191" t="s">
        <v>158</v>
      </c>
      <c r="T2191" t="s">
        <v>182</v>
      </c>
      <c r="U2191">
        <v>3.3</v>
      </c>
      <c r="V2191">
        <v>2.2000000000000002</v>
      </c>
      <c r="W2191">
        <v>4.2</v>
      </c>
      <c r="X2191">
        <v>3.3849999999999998</v>
      </c>
      <c r="Y2191">
        <v>507483</v>
      </c>
      <c r="Z2191">
        <v>231992</v>
      </c>
      <c r="AA2191">
        <v>14499510</v>
      </c>
    </row>
    <row r="2192" spans="1:27" hidden="1">
      <c r="A2192" t="s">
        <v>2381</v>
      </c>
      <c r="B2192" t="s">
        <v>56</v>
      </c>
      <c r="C2192" t="s">
        <v>56</v>
      </c>
      <c r="D2192">
        <v>1285</v>
      </c>
      <c r="E2192" s="12">
        <v>39911</v>
      </c>
      <c r="F2192" s="72">
        <f t="shared" si="357"/>
        <v>2009</v>
      </c>
      <c r="G2192" s="70">
        <f t="shared" si="358"/>
        <v>9303.8171206225688</v>
      </c>
      <c r="H2192" s="70" t="e" cm="1">
        <f t="array" ref="H2192">INDEX(magic_bricks_appreciation_pivot!$A$13:$K$20,MATCH(C2192,magic_bricks_appreciation_pivot!$A$13:$A$20,0),1+MATCH(F2192,INDEX(magic_bricks_appreciation_pivot!$B$13:$K$13,0),0))</f>
        <v>#N/A</v>
      </c>
      <c r="I2192" s="70"/>
      <c r="J2192">
        <v>96</v>
      </c>
      <c r="K2192">
        <v>2</v>
      </c>
      <c r="L2192">
        <v>2</v>
      </c>
      <c r="M2192">
        <v>4</v>
      </c>
      <c r="N2192" t="s">
        <v>184</v>
      </c>
      <c r="O2192" t="s">
        <v>161</v>
      </c>
      <c r="P2192" s="12">
        <v>30056</v>
      </c>
      <c r="Q2192" t="s">
        <v>156</v>
      </c>
      <c r="R2192" t="s">
        <v>165</v>
      </c>
      <c r="S2192" t="s">
        <v>178</v>
      </c>
      <c r="T2192" t="s">
        <v>159</v>
      </c>
      <c r="U2192">
        <v>3.6</v>
      </c>
      <c r="V2192">
        <v>3.5</v>
      </c>
      <c r="W2192">
        <v>4.3</v>
      </c>
      <c r="X2192">
        <v>3.93</v>
      </c>
      <c r="Y2192">
        <v>406484</v>
      </c>
      <c r="Z2192">
        <v>119554</v>
      </c>
      <c r="AA2192">
        <v>11955405</v>
      </c>
    </row>
    <row r="2193" spans="1:27" hidden="1">
      <c r="A2193" t="s">
        <v>2382</v>
      </c>
      <c r="B2193" t="s">
        <v>175</v>
      </c>
      <c r="C2193" t="s">
        <v>34</v>
      </c>
      <c r="D2193">
        <v>707</v>
      </c>
      <c r="E2193" s="12">
        <v>39524</v>
      </c>
      <c r="F2193" s="72">
        <f t="shared" si="357"/>
        <v>2008</v>
      </c>
      <c r="G2193" s="70">
        <f t="shared" si="358"/>
        <v>10090.31117397454</v>
      </c>
      <c r="H2193" s="70" t="e" cm="1">
        <f t="array" ref="H2193">INDEX(magic_bricks_appreciation_pivot!$A$13:$K$20,MATCH(C2193,magic_bricks_appreciation_pivot!$A$13:$A$20,0),1+MATCH(F2193,INDEX(magic_bricks_appreciation_pivot!$B$13:$K$13,0),0))</f>
        <v>#N/A</v>
      </c>
      <c r="I2193" s="70"/>
      <c r="J2193">
        <v>124</v>
      </c>
      <c r="K2193">
        <v>1</v>
      </c>
      <c r="L2193">
        <v>1</v>
      </c>
      <c r="M2193">
        <v>2</v>
      </c>
      <c r="N2193" t="s">
        <v>176</v>
      </c>
      <c r="O2193" t="s">
        <v>161</v>
      </c>
      <c r="P2193" s="12">
        <v>31129</v>
      </c>
      <c r="Q2193" t="s">
        <v>194</v>
      </c>
      <c r="R2193" t="s">
        <v>165</v>
      </c>
      <c r="S2193" t="s">
        <v>158</v>
      </c>
      <c r="T2193" t="s">
        <v>182</v>
      </c>
      <c r="U2193">
        <v>2.8</v>
      </c>
      <c r="V2193">
        <v>4.8</v>
      </c>
      <c r="W2193">
        <v>4.5999999999999996</v>
      </c>
      <c r="X2193">
        <v>4.1399999999999997</v>
      </c>
      <c r="Y2193">
        <v>178346</v>
      </c>
      <c r="Z2193">
        <v>35669</v>
      </c>
      <c r="AA2193">
        <v>7133850</v>
      </c>
    </row>
    <row r="2194" spans="1:27">
      <c r="A2194" t="s">
        <v>2383</v>
      </c>
      <c r="B2194" t="s">
        <v>175</v>
      </c>
      <c r="C2194" t="s">
        <v>34</v>
      </c>
      <c r="D2194">
        <v>939</v>
      </c>
      <c r="E2194" s="12">
        <v>41609</v>
      </c>
      <c r="F2194" s="72">
        <f t="shared" si="357"/>
        <v>2013</v>
      </c>
      <c r="G2194" s="70">
        <f t="shared" si="358"/>
        <v>13269.062832800852</v>
      </c>
      <c r="H2194" s="70" cm="1">
        <f t="array" ref="H2194">INDEX(magic_bricks_appreciation_pivot!$A$13:$K$20,MATCH(C2194,magic_bricks_appreciation_pivot!$A$13:$A$20,0),1+MATCH(F2194,INDEX(magic_bricks_appreciation_pivot!$B$13:$K$13,0),0))</f>
        <v>0.11656080922135968</v>
      </c>
      <c r="I2194" s="70">
        <f>G2194+G2194*H2194</f>
        <v>14815.715534201187</v>
      </c>
      <c r="J2194">
        <v>191</v>
      </c>
      <c r="K2194">
        <v>1</v>
      </c>
      <c r="L2194">
        <v>1</v>
      </c>
      <c r="M2194">
        <v>3</v>
      </c>
      <c r="N2194" t="s">
        <v>193</v>
      </c>
      <c r="O2194" t="s">
        <v>155</v>
      </c>
      <c r="P2194" s="12">
        <v>30294</v>
      </c>
      <c r="Q2194" t="s">
        <v>156</v>
      </c>
      <c r="R2194" t="s">
        <v>157</v>
      </c>
      <c r="S2194" t="s">
        <v>178</v>
      </c>
      <c r="T2194" t="s">
        <v>182</v>
      </c>
      <c r="U2194">
        <v>3.8</v>
      </c>
      <c r="V2194">
        <v>4.9000000000000004</v>
      </c>
      <c r="W2194">
        <v>2.1</v>
      </c>
      <c r="X2194">
        <v>3.73</v>
      </c>
      <c r="Y2194">
        <v>311491</v>
      </c>
      <c r="Z2194">
        <v>99677</v>
      </c>
      <c r="AA2194">
        <v>12459650</v>
      </c>
    </row>
    <row r="2195" spans="1:27" hidden="1">
      <c r="A2195" t="s">
        <v>2384</v>
      </c>
      <c r="B2195" t="s">
        <v>75</v>
      </c>
      <c r="D2195">
        <v>1911</v>
      </c>
      <c r="E2195" s="12">
        <v>39049</v>
      </c>
      <c r="F2195" s="72">
        <f t="shared" si="357"/>
        <v>2006</v>
      </c>
      <c r="G2195" s="70">
        <f t="shared" si="358"/>
        <v>11104.264782836211</v>
      </c>
      <c r="H2195" s="70" t="e" cm="1">
        <f t="array" ref="H2195">INDEX(magic_bricks_appreciation_pivot!$A$13:$K$20,MATCH(C2195,magic_bricks_appreciation_pivot!$A$13:$A$20,0),1+MATCH(F2195,INDEX(magic_bricks_appreciation_pivot!$B$13:$K$13,0),0))</f>
        <v>#N/A</v>
      </c>
      <c r="I2195" s="70"/>
      <c r="J2195">
        <v>194</v>
      </c>
      <c r="K2195">
        <v>2</v>
      </c>
      <c r="L2195">
        <v>1</v>
      </c>
      <c r="M2195">
        <v>5</v>
      </c>
      <c r="N2195" t="s">
        <v>154</v>
      </c>
      <c r="O2195" t="s">
        <v>161</v>
      </c>
      <c r="P2195" s="12">
        <v>28099</v>
      </c>
      <c r="Q2195" t="s">
        <v>156</v>
      </c>
      <c r="R2195" t="s">
        <v>177</v>
      </c>
      <c r="S2195" t="s">
        <v>162</v>
      </c>
      <c r="T2195" t="s">
        <v>166</v>
      </c>
      <c r="U2195">
        <v>3.3</v>
      </c>
      <c r="V2195">
        <v>2.9</v>
      </c>
      <c r="W2195">
        <v>4.8</v>
      </c>
      <c r="X2195">
        <v>3.875</v>
      </c>
      <c r="Y2195">
        <v>594167</v>
      </c>
      <c r="Z2195">
        <v>339524</v>
      </c>
      <c r="AA2195">
        <v>21220250</v>
      </c>
    </row>
    <row r="2196" spans="1:27">
      <c r="A2196" t="s">
        <v>2385</v>
      </c>
      <c r="B2196" t="s">
        <v>39</v>
      </c>
      <c r="C2196" t="s">
        <v>39</v>
      </c>
      <c r="D2196">
        <v>1697</v>
      </c>
      <c r="E2196" s="12">
        <v>41108</v>
      </c>
      <c r="F2196" s="72">
        <f t="shared" si="357"/>
        <v>2012</v>
      </c>
      <c r="G2196" s="70">
        <f t="shared" si="358"/>
        <v>7354.2486741308194</v>
      </c>
      <c r="H2196" s="70" cm="1">
        <f t="array" ref="H2196">INDEX(magic_bricks_appreciation_pivot!$A$13:$K$20,MATCH(C2196,magic_bricks_appreciation_pivot!$A$13:$A$20,0),1+MATCH(F2196,INDEX(magic_bricks_appreciation_pivot!$B$13:$K$13,0),0))</f>
        <v>0.34576729802860456</v>
      </c>
      <c r="I2196" s="70">
        <f t="shared" ref="I2196:I2199" si="361">G2196+G2196*H2196</f>
        <v>9897.1073672154798</v>
      </c>
      <c r="J2196">
        <v>126</v>
      </c>
      <c r="K2196">
        <v>1</v>
      </c>
      <c r="L2196">
        <v>1</v>
      </c>
      <c r="M2196">
        <v>4</v>
      </c>
      <c r="N2196" t="s">
        <v>168</v>
      </c>
      <c r="O2196" t="s">
        <v>161</v>
      </c>
      <c r="P2196" s="12">
        <v>30158</v>
      </c>
      <c r="Q2196" t="s">
        <v>169</v>
      </c>
      <c r="R2196" t="s">
        <v>177</v>
      </c>
      <c r="S2196" t="s">
        <v>158</v>
      </c>
      <c r="T2196" t="s">
        <v>166</v>
      </c>
      <c r="U2196">
        <v>2.6</v>
      </c>
      <c r="V2196">
        <v>3.3</v>
      </c>
      <c r="W2196">
        <v>4.8</v>
      </c>
      <c r="X2196">
        <v>3.6549999999999998</v>
      </c>
      <c r="Y2196">
        <v>361925</v>
      </c>
      <c r="Z2196">
        <v>199683</v>
      </c>
      <c r="AA2196">
        <v>12480160</v>
      </c>
    </row>
    <row r="2197" spans="1:27">
      <c r="A2197" t="s">
        <v>2386</v>
      </c>
      <c r="B2197" t="s">
        <v>175</v>
      </c>
      <c r="C2197" t="s">
        <v>34</v>
      </c>
      <c r="D2197">
        <v>740</v>
      </c>
      <c r="E2197" s="12">
        <v>41603</v>
      </c>
      <c r="F2197" s="72">
        <f t="shared" si="357"/>
        <v>2013</v>
      </c>
      <c r="G2197" s="70">
        <f t="shared" si="358"/>
        <v>12165.878378378378</v>
      </c>
      <c r="H2197" s="70" cm="1">
        <f t="array" ref="H2197">INDEX(magic_bricks_appreciation_pivot!$A$13:$K$20,MATCH(C2197,magic_bricks_appreciation_pivot!$A$13:$A$20,0),1+MATCH(F2197,INDEX(magic_bricks_appreciation_pivot!$B$13:$K$13,0),0))</f>
        <v>0.11656080922135968</v>
      </c>
      <c r="I2197" s="70">
        <f t="shared" si="361"/>
        <v>13583.943007050806</v>
      </c>
      <c r="J2197">
        <v>112</v>
      </c>
      <c r="K2197">
        <v>1</v>
      </c>
      <c r="L2197">
        <v>1</v>
      </c>
      <c r="M2197">
        <v>2</v>
      </c>
      <c r="N2197" t="s">
        <v>193</v>
      </c>
      <c r="O2197" t="s">
        <v>155</v>
      </c>
      <c r="P2197" s="12">
        <v>38318</v>
      </c>
      <c r="Q2197" t="s">
        <v>194</v>
      </c>
      <c r="R2197" t="s">
        <v>157</v>
      </c>
      <c r="S2197" t="s">
        <v>162</v>
      </c>
      <c r="T2197" t="s">
        <v>166</v>
      </c>
      <c r="U2197">
        <v>5</v>
      </c>
      <c r="V2197">
        <v>4.9000000000000004</v>
      </c>
      <c r="W2197">
        <v>3.6</v>
      </c>
      <c r="X2197">
        <v>4.54</v>
      </c>
      <c r="Y2197">
        <v>243074</v>
      </c>
      <c r="Z2197">
        <v>54017</v>
      </c>
      <c r="AA2197">
        <v>9002750</v>
      </c>
    </row>
    <row r="2198" spans="1:27">
      <c r="A2198" t="s">
        <v>2387</v>
      </c>
      <c r="B2198" t="s">
        <v>75</v>
      </c>
      <c r="C2198" t="s">
        <v>75</v>
      </c>
      <c r="D2198">
        <v>1639</v>
      </c>
      <c r="E2198" s="12">
        <v>40644</v>
      </c>
      <c r="F2198" s="72">
        <f t="shared" si="357"/>
        <v>2011</v>
      </c>
      <c r="G2198" s="70">
        <f t="shared" si="358"/>
        <v>7346.7480170835879</v>
      </c>
      <c r="H2198" s="70" cm="1">
        <f t="array" ref="H2198">INDEX(magic_bricks_appreciation_pivot!$A$13:$K$20,MATCH(C2198,magic_bricks_appreciation_pivot!$A$13:$A$20,0),1+MATCH(F2198,INDEX(magic_bricks_appreciation_pivot!$B$13:$K$13,0),0))</f>
        <v>0.51504700450575736</v>
      </c>
      <c r="I2198" s="70">
        <f t="shared" si="361"/>
        <v>11130.668576141103</v>
      </c>
      <c r="J2198">
        <v>42</v>
      </c>
      <c r="K2198">
        <v>1</v>
      </c>
      <c r="L2198">
        <v>1</v>
      </c>
      <c r="M2198">
        <v>4</v>
      </c>
      <c r="N2198" t="s">
        <v>176</v>
      </c>
      <c r="O2198" t="s">
        <v>161</v>
      </c>
      <c r="P2198" s="12">
        <v>29329</v>
      </c>
      <c r="Q2198" t="s">
        <v>194</v>
      </c>
      <c r="R2198" t="s">
        <v>165</v>
      </c>
      <c r="S2198" t="s">
        <v>162</v>
      </c>
      <c r="T2198" t="s">
        <v>182</v>
      </c>
      <c r="U2198">
        <v>3.6</v>
      </c>
      <c r="V2198">
        <v>3.4</v>
      </c>
      <c r="W2198">
        <v>2.8</v>
      </c>
      <c r="Y2198">
        <v>337157</v>
      </c>
      <c r="Z2198">
        <v>192661</v>
      </c>
      <c r="AA2198">
        <v>12041320</v>
      </c>
    </row>
    <row r="2199" spans="1:27">
      <c r="A2199" t="s">
        <v>2388</v>
      </c>
      <c r="B2199" t="s">
        <v>175</v>
      </c>
      <c r="C2199" t="s">
        <v>34</v>
      </c>
      <c r="D2199">
        <v>1210</v>
      </c>
      <c r="E2199" s="12">
        <v>40668</v>
      </c>
      <c r="F2199" s="72">
        <f t="shared" si="357"/>
        <v>2011</v>
      </c>
      <c r="G2199" s="70">
        <f t="shared" si="358"/>
        <v>8237.3966942148763</v>
      </c>
      <c r="H2199" s="70" cm="1">
        <f t="array" ref="H2199">INDEX(magic_bricks_appreciation_pivot!$A$13:$K$20,MATCH(C2199,magic_bricks_appreciation_pivot!$A$13:$A$20,0),1+MATCH(F2199,INDEX(magic_bricks_appreciation_pivot!$B$13:$K$13,0),0))</f>
        <v>0.22839026915113872</v>
      </c>
      <c r="I2199" s="70">
        <f t="shared" si="361"/>
        <v>10118.737942311313</v>
      </c>
      <c r="J2199">
        <v>124</v>
      </c>
      <c r="K2199">
        <v>2</v>
      </c>
      <c r="L2199">
        <v>1</v>
      </c>
      <c r="M2199">
        <v>4</v>
      </c>
      <c r="N2199" t="s">
        <v>154</v>
      </c>
      <c r="O2199" t="s">
        <v>161</v>
      </c>
      <c r="P2199" s="12">
        <v>26433</v>
      </c>
      <c r="Q2199" t="s">
        <v>194</v>
      </c>
      <c r="R2199" t="s">
        <v>157</v>
      </c>
      <c r="S2199" t="s">
        <v>162</v>
      </c>
      <c r="T2199" t="s">
        <v>182</v>
      </c>
      <c r="U2199">
        <v>2.7</v>
      </c>
      <c r="V2199">
        <v>4.7</v>
      </c>
      <c r="W2199">
        <v>4.2</v>
      </c>
      <c r="X2199">
        <v>3.95</v>
      </c>
      <c r="Y2199">
        <v>299018</v>
      </c>
      <c r="Z2199">
        <v>109640</v>
      </c>
      <c r="AA2199">
        <v>9967250</v>
      </c>
    </row>
    <row r="2200" spans="1:27" hidden="1">
      <c r="A2200" t="s">
        <v>2389</v>
      </c>
      <c r="B2200" t="s">
        <v>23</v>
      </c>
      <c r="C2200" t="s">
        <v>23</v>
      </c>
      <c r="D2200">
        <v>1467</v>
      </c>
      <c r="E2200" s="12">
        <v>40173</v>
      </c>
      <c r="F2200" s="72">
        <f t="shared" si="357"/>
        <v>2009</v>
      </c>
      <c r="G2200" s="70">
        <f t="shared" si="358"/>
        <v>3905.7600545330606</v>
      </c>
      <c r="H2200" s="70" t="e" cm="1">
        <f t="array" ref="H2200">INDEX(magic_bricks_appreciation_pivot!$A$13:$K$20,MATCH(C2200,magic_bricks_appreciation_pivot!$A$13:$A$20,0),1+MATCH(F2200,INDEX(magic_bricks_appreciation_pivot!$B$13:$K$13,0),0))</f>
        <v>#N/A</v>
      </c>
      <c r="I2200" s="70"/>
      <c r="J2200">
        <v>127</v>
      </c>
      <c r="K2200">
        <v>2</v>
      </c>
      <c r="L2200">
        <v>2</v>
      </c>
      <c r="M2200">
        <v>4</v>
      </c>
      <c r="N2200" t="s">
        <v>168</v>
      </c>
      <c r="O2200" t="s">
        <v>155</v>
      </c>
      <c r="P2200" s="12">
        <v>34698</v>
      </c>
      <c r="Q2200" t="s">
        <v>194</v>
      </c>
      <c r="R2200" t="s">
        <v>165</v>
      </c>
      <c r="S2200" t="s">
        <v>178</v>
      </c>
      <c r="T2200" t="s">
        <v>159</v>
      </c>
      <c r="U2200">
        <v>2.6</v>
      </c>
      <c r="V2200">
        <v>3</v>
      </c>
      <c r="W2200">
        <v>2</v>
      </c>
      <c r="X2200">
        <v>2.48</v>
      </c>
      <c r="Y2200">
        <v>234920</v>
      </c>
      <c r="Z2200">
        <v>80217</v>
      </c>
      <c r="AA2200">
        <v>5729750</v>
      </c>
    </row>
    <row r="2201" spans="1:27" hidden="1">
      <c r="A2201" t="s">
        <v>2390</v>
      </c>
      <c r="B2201" t="s">
        <v>23</v>
      </c>
      <c r="C2201" t="s">
        <v>23</v>
      </c>
      <c r="D2201">
        <v>1412</v>
      </c>
      <c r="E2201" s="12">
        <v>40170</v>
      </c>
      <c r="F2201" s="72">
        <f t="shared" si="357"/>
        <v>2009</v>
      </c>
      <c r="G2201" s="70">
        <f t="shared" si="358"/>
        <v>8267.3512747875357</v>
      </c>
      <c r="H2201" s="70" t="e" cm="1">
        <f t="array" ref="H2201">INDEX(magic_bricks_appreciation_pivot!$A$13:$K$20,MATCH(C2201,magic_bricks_appreciation_pivot!$A$13:$A$20,0),1+MATCH(F2201,INDEX(magic_bricks_appreciation_pivot!$B$13:$K$13,0),0))</f>
        <v>#N/A</v>
      </c>
      <c r="I2201" s="70"/>
      <c r="J2201">
        <v>40</v>
      </c>
      <c r="K2201">
        <v>2</v>
      </c>
      <c r="L2201">
        <v>2</v>
      </c>
      <c r="M2201">
        <v>4</v>
      </c>
      <c r="N2201" t="s">
        <v>225</v>
      </c>
      <c r="O2201" t="s">
        <v>161</v>
      </c>
      <c r="P2201" s="12">
        <v>35060</v>
      </c>
      <c r="Q2201" t="s">
        <v>156</v>
      </c>
      <c r="R2201" t="s">
        <v>157</v>
      </c>
      <c r="S2201" t="s">
        <v>178</v>
      </c>
      <c r="T2201" t="s">
        <v>182</v>
      </c>
      <c r="U2201">
        <v>4.8</v>
      </c>
      <c r="V2201">
        <v>3.3</v>
      </c>
      <c r="W2201">
        <v>4.4000000000000004</v>
      </c>
      <c r="X2201">
        <v>4.1900000000000004</v>
      </c>
      <c r="Y2201">
        <v>513634</v>
      </c>
      <c r="Z2201">
        <v>198450</v>
      </c>
      <c r="AA2201">
        <v>11673500</v>
      </c>
    </row>
    <row r="2202" spans="1:27" hidden="1">
      <c r="A2202" t="s">
        <v>2391</v>
      </c>
      <c r="B2202" t="s">
        <v>175</v>
      </c>
      <c r="C2202" t="s">
        <v>34</v>
      </c>
      <c r="D2202">
        <v>1124</v>
      </c>
      <c r="E2202" s="12">
        <v>40117</v>
      </c>
      <c r="F2202" s="72">
        <f t="shared" si="357"/>
        <v>2009</v>
      </c>
      <c r="G2202" s="70">
        <f t="shared" si="358"/>
        <v>11593.060498220641</v>
      </c>
      <c r="H2202" s="70" t="e" cm="1">
        <f t="array" ref="H2202">INDEX(magic_bricks_appreciation_pivot!$A$13:$K$20,MATCH(C2202,magic_bricks_appreciation_pivot!$A$13:$A$20,0),1+MATCH(F2202,INDEX(magic_bricks_appreciation_pivot!$B$13:$K$13,0),0))</f>
        <v>#N/A</v>
      </c>
      <c r="I2202" s="70"/>
      <c r="J2202">
        <v>24</v>
      </c>
      <c r="K2202">
        <v>1</v>
      </c>
      <c r="L2202">
        <v>1</v>
      </c>
      <c r="M2202">
        <v>3</v>
      </c>
      <c r="N2202" t="s">
        <v>184</v>
      </c>
      <c r="O2202" t="s">
        <v>161</v>
      </c>
      <c r="P2202" s="12">
        <v>31357</v>
      </c>
      <c r="Q2202" t="s">
        <v>156</v>
      </c>
      <c r="R2202" t="s">
        <v>177</v>
      </c>
      <c r="S2202" t="s">
        <v>178</v>
      </c>
      <c r="T2202" t="s">
        <v>182</v>
      </c>
      <c r="U2202">
        <v>3.8</v>
      </c>
      <c r="V2202">
        <v>2.4</v>
      </c>
      <c r="W2202">
        <v>4.3</v>
      </c>
      <c r="X2202">
        <v>3.39</v>
      </c>
      <c r="Y2202">
        <v>377887</v>
      </c>
      <c r="Z2202">
        <v>78184</v>
      </c>
      <c r="AA2202">
        <v>13030600</v>
      </c>
    </row>
    <row r="2203" spans="1:27" hidden="1">
      <c r="A2203" t="s">
        <v>2392</v>
      </c>
      <c r="B2203" t="s">
        <v>39</v>
      </c>
      <c r="C2203" t="s">
        <v>39</v>
      </c>
      <c r="D2203">
        <v>1996</v>
      </c>
      <c r="E2203" s="12">
        <v>39918</v>
      </c>
      <c r="F2203" s="72">
        <f t="shared" si="357"/>
        <v>2009</v>
      </c>
      <c r="G2203" s="70">
        <f t="shared" si="358"/>
        <v>10330.06513026052</v>
      </c>
      <c r="H2203" s="70" t="e" cm="1">
        <f t="array" ref="H2203">INDEX(magic_bricks_appreciation_pivot!$A$13:$K$20,MATCH(C2203,magic_bricks_appreciation_pivot!$A$13:$A$20,0),1+MATCH(F2203,INDEX(magic_bricks_appreciation_pivot!$B$13:$K$13,0),0))</f>
        <v>#N/A</v>
      </c>
      <c r="I2203" s="70"/>
      <c r="J2203">
        <v>132</v>
      </c>
      <c r="K2203">
        <v>2</v>
      </c>
      <c r="L2203">
        <v>1</v>
      </c>
      <c r="M2203">
        <v>5</v>
      </c>
      <c r="N2203" t="s">
        <v>193</v>
      </c>
      <c r="O2203" t="s">
        <v>161</v>
      </c>
      <c r="P2203" s="12">
        <v>27873</v>
      </c>
      <c r="Q2203" t="s">
        <v>156</v>
      </c>
      <c r="R2203" t="s">
        <v>165</v>
      </c>
      <c r="S2203" t="s">
        <v>178</v>
      </c>
      <c r="T2203" t="s">
        <v>166</v>
      </c>
      <c r="U2203">
        <v>4</v>
      </c>
      <c r="V2203">
        <v>3.3</v>
      </c>
      <c r="W2203">
        <v>3.5</v>
      </c>
      <c r="X2203">
        <v>3.625</v>
      </c>
      <c r="Y2203">
        <v>577327</v>
      </c>
      <c r="Z2203">
        <v>288663</v>
      </c>
      <c r="AA2203">
        <v>20618810</v>
      </c>
    </row>
    <row r="2204" spans="1:27">
      <c r="A2204" t="s">
        <v>2393</v>
      </c>
      <c r="B2204" t="s">
        <v>23</v>
      </c>
      <c r="C2204" t="s">
        <v>23</v>
      </c>
      <c r="D2204">
        <v>1632</v>
      </c>
      <c r="E2204" s="12">
        <v>40877</v>
      </c>
      <c r="F2204" s="72">
        <f t="shared" si="357"/>
        <v>2011</v>
      </c>
      <c r="G2204" s="70">
        <f t="shared" si="358"/>
        <v>4183.5171568627447</v>
      </c>
      <c r="H2204" s="70" cm="1">
        <f t="array" ref="H2204">INDEX(magic_bricks_appreciation_pivot!$A$13:$K$20,MATCH(C2204,magic_bricks_appreciation_pivot!$A$13:$A$20,0),1+MATCH(F2204,INDEX(magic_bricks_appreciation_pivot!$B$13:$K$13,0),0))</f>
        <v>0.30621792098525186</v>
      </c>
      <c r="I2204" s="70">
        <f t="shared" ref="I2204:I2206" si="362">G2204+G2204*H2204</f>
        <v>5464.5850830433865</v>
      </c>
      <c r="J2204">
        <v>71</v>
      </c>
      <c r="K2204">
        <v>2</v>
      </c>
      <c r="L2204">
        <v>2</v>
      </c>
      <c r="M2204">
        <v>4</v>
      </c>
      <c r="N2204" t="s">
        <v>184</v>
      </c>
      <c r="O2204" t="s">
        <v>161</v>
      </c>
      <c r="P2204" s="12">
        <v>22627</v>
      </c>
      <c r="Q2204" t="s">
        <v>169</v>
      </c>
      <c r="R2204" t="s">
        <v>165</v>
      </c>
      <c r="S2204" t="s">
        <v>178</v>
      </c>
      <c r="T2204" t="s">
        <v>171</v>
      </c>
      <c r="U2204">
        <v>3.1</v>
      </c>
      <c r="V2204">
        <v>4.0999999999999996</v>
      </c>
      <c r="W2204">
        <v>3.9</v>
      </c>
      <c r="X2204">
        <v>3.72</v>
      </c>
      <c r="Y2204">
        <v>204825</v>
      </c>
      <c r="Z2204">
        <v>129723</v>
      </c>
      <c r="AA2204">
        <v>6827500</v>
      </c>
    </row>
    <row r="2205" spans="1:27">
      <c r="A2205" t="s">
        <v>2394</v>
      </c>
      <c r="B2205" t="s">
        <v>175</v>
      </c>
      <c r="C2205" t="s">
        <v>34</v>
      </c>
      <c r="D2205">
        <v>1021</v>
      </c>
      <c r="E2205" s="12">
        <v>41290</v>
      </c>
      <c r="F2205" s="72">
        <f t="shared" si="357"/>
        <v>2013</v>
      </c>
      <c r="G2205" s="70">
        <f t="shared" si="358"/>
        <v>9146.1998041136139</v>
      </c>
      <c r="H2205" s="70" cm="1">
        <f t="array" ref="H2205">INDEX(magic_bricks_appreciation_pivot!$A$13:$K$20,MATCH(C2205,magic_bricks_appreciation_pivot!$A$13:$A$20,0),1+MATCH(F2205,INDEX(magic_bricks_appreciation_pivot!$B$13:$K$13,0),0))</f>
        <v>0.11656080922135968</v>
      </c>
      <c r="I2205" s="70">
        <f t="shared" si="362"/>
        <v>10212.288254581337</v>
      </c>
      <c r="J2205">
        <v>169</v>
      </c>
      <c r="K2205">
        <v>1</v>
      </c>
      <c r="L2205">
        <v>1</v>
      </c>
      <c r="M2205">
        <v>3</v>
      </c>
      <c r="N2205" t="s">
        <v>193</v>
      </c>
      <c r="O2205" t="s">
        <v>161</v>
      </c>
      <c r="P2205" s="12">
        <v>33260</v>
      </c>
      <c r="Q2205" t="s">
        <v>169</v>
      </c>
      <c r="R2205" t="s">
        <v>177</v>
      </c>
      <c r="S2205" t="s">
        <v>158</v>
      </c>
      <c r="T2205" t="s">
        <v>182</v>
      </c>
      <c r="U2205">
        <v>4.4000000000000004</v>
      </c>
      <c r="V2205">
        <v>3.2</v>
      </c>
      <c r="W2205">
        <v>4.5999999999999996</v>
      </c>
      <c r="X2205">
        <v>3.98</v>
      </c>
      <c r="Y2205">
        <v>280148</v>
      </c>
      <c r="Z2205">
        <v>149412</v>
      </c>
      <c r="AA2205">
        <v>9338270</v>
      </c>
    </row>
    <row r="2206" spans="1:27">
      <c r="A2206" t="s">
        <v>2395</v>
      </c>
      <c r="B2206" t="s">
        <v>23</v>
      </c>
      <c r="C2206" t="s">
        <v>23</v>
      </c>
      <c r="D2206">
        <v>1448</v>
      </c>
      <c r="E2206" s="12">
        <v>40213</v>
      </c>
      <c r="F2206" s="72">
        <f t="shared" si="357"/>
        <v>2010</v>
      </c>
      <c r="G2206" s="70">
        <f t="shared" si="358"/>
        <v>8461.4986187845298</v>
      </c>
      <c r="H2206" s="70" cm="1">
        <f t="array" ref="H2206">INDEX(magic_bricks_appreciation_pivot!$A$13:$K$20,MATCH(C2206,magic_bricks_appreciation_pivot!$A$13:$A$20,0),1+MATCH(F2206,INDEX(magic_bricks_appreciation_pivot!$B$13:$K$13,0),0))</f>
        <v>0.49881786187527283</v>
      </c>
      <c r="I2206" s="70">
        <f t="shared" si="362"/>
        <v>12682.245268067203</v>
      </c>
      <c r="J2206">
        <v>198</v>
      </c>
      <c r="K2206">
        <v>2</v>
      </c>
      <c r="L2206">
        <v>2</v>
      </c>
      <c r="M2206">
        <v>4</v>
      </c>
      <c r="N2206" t="s">
        <v>176</v>
      </c>
      <c r="O2206" t="s">
        <v>161</v>
      </c>
      <c r="P2206" s="12">
        <v>25978</v>
      </c>
      <c r="Q2206" t="s">
        <v>156</v>
      </c>
      <c r="R2206" t="s">
        <v>157</v>
      </c>
      <c r="S2206" t="s">
        <v>162</v>
      </c>
      <c r="T2206" t="s">
        <v>182</v>
      </c>
      <c r="U2206">
        <v>3.3</v>
      </c>
      <c r="V2206">
        <v>3.7</v>
      </c>
      <c r="W2206">
        <v>3.1</v>
      </c>
      <c r="X2206">
        <v>3.34</v>
      </c>
      <c r="Y2206">
        <v>367568</v>
      </c>
      <c r="Z2206">
        <v>232793</v>
      </c>
      <c r="AA2206">
        <v>12252250</v>
      </c>
    </row>
    <row r="2207" spans="1:27" hidden="1">
      <c r="A2207" t="s">
        <v>2396</v>
      </c>
      <c r="B2207" t="s">
        <v>201</v>
      </c>
      <c r="C2207" t="s">
        <v>201</v>
      </c>
      <c r="D2207">
        <v>2450</v>
      </c>
      <c r="E2207" s="12">
        <v>39879</v>
      </c>
      <c r="F2207" s="72">
        <f t="shared" si="357"/>
        <v>2009</v>
      </c>
      <c r="G2207" s="70">
        <f t="shared" si="358"/>
        <v>4884.7020408163262</v>
      </c>
      <c r="H2207" s="70" t="e" cm="1">
        <f t="array" ref="H2207">INDEX(magic_bricks_appreciation_pivot!$A$13:$K$20,MATCH(C2207,magic_bricks_appreciation_pivot!$A$13:$A$20,0),1+MATCH(F2207,INDEX(magic_bricks_appreciation_pivot!$B$13:$K$13,0),0))</f>
        <v>#N/A</v>
      </c>
      <c r="I2207" s="70"/>
      <c r="J2207">
        <v>142</v>
      </c>
      <c r="K2207">
        <v>4</v>
      </c>
      <c r="L2207">
        <v>2</v>
      </c>
      <c r="M2207">
        <v>6</v>
      </c>
      <c r="N2207" t="s">
        <v>168</v>
      </c>
      <c r="O2207" t="s">
        <v>161</v>
      </c>
      <c r="P2207" s="12">
        <v>30389</v>
      </c>
      <c r="Q2207" t="s">
        <v>194</v>
      </c>
      <c r="R2207" t="s">
        <v>157</v>
      </c>
      <c r="S2207" t="s">
        <v>162</v>
      </c>
      <c r="T2207" t="s">
        <v>166</v>
      </c>
      <c r="U2207">
        <v>3.7</v>
      </c>
      <c r="V2207">
        <v>4.3</v>
      </c>
      <c r="W2207">
        <v>2.2999999999999998</v>
      </c>
      <c r="X2207">
        <v>3.32</v>
      </c>
      <c r="Y2207">
        <v>442798</v>
      </c>
      <c r="Z2207">
        <v>299188</v>
      </c>
      <c r="AA2207">
        <v>11967520</v>
      </c>
    </row>
    <row r="2208" spans="1:27" hidden="1">
      <c r="A2208" t="s">
        <v>2397</v>
      </c>
      <c r="B2208" t="s">
        <v>175</v>
      </c>
      <c r="C2208" t="s">
        <v>34</v>
      </c>
      <c r="D2208">
        <v>941</v>
      </c>
      <c r="E2208" s="12">
        <v>39497</v>
      </c>
      <c r="F2208" s="72">
        <f t="shared" si="357"/>
        <v>2008</v>
      </c>
      <c r="G2208" s="70">
        <f t="shared" si="358"/>
        <v>10486.716259298619</v>
      </c>
      <c r="H2208" s="70" t="e" cm="1">
        <f t="array" ref="H2208">INDEX(magic_bricks_appreciation_pivot!$A$13:$K$20,MATCH(C2208,magic_bricks_appreciation_pivot!$A$13:$A$20,0),1+MATCH(F2208,INDEX(magic_bricks_appreciation_pivot!$B$13:$K$13,0),0))</f>
        <v>#N/A</v>
      </c>
      <c r="I2208" s="70"/>
      <c r="J2208">
        <v>92</v>
      </c>
      <c r="K2208">
        <v>1</v>
      </c>
      <c r="L2208">
        <v>1</v>
      </c>
      <c r="M2208">
        <v>3</v>
      </c>
      <c r="N2208" t="s">
        <v>184</v>
      </c>
      <c r="O2208" t="s">
        <v>155</v>
      </c>
      <c r="P2208" s="12">
        <v>32197</v>
      </c>
      <c r="Q2208" t="s">
        <v>194</v>
      </c>
      <c r="R2208" t="s">
        <v>157</v>
      </c>
      <c r="S2208" t="s">
        <v>162</v>
      </c>
      <c r="T2208" t="s">
        <v>166</v>
      </c>
      <c r="U2208">
        <v>3.5</v>
      </c>
      <c r="V2208">
        <v>3.4</v>
      </c>
      <c r="W2208">
        <v>3.6</v>
      </c>
      <c r="X2208">
        <v>3.49</v>
      </c>
      <c r="Y2208">
        <v>296040</v>
      </c>
      <c r="Z2208">
        <v>69076</v>
      </c>
      <c r="AA2208">
        <v>9868000</v>
      </c>
    </row>
    <row r="2209" spans="1:27">
      <c r="A2209" t="s">
        <v>2398</v>
      </c>
      <c r="B2209" t="s">
        <v>201</v>
      </c>
      <c r="C2209" t="s">
        <v>201</v>
      </c>
      <c r="D2209">
        <v>1412</v>
      </c>
      <c r="E2209" s="12">
        <v>40349</v>
      </c>
      <c r="F2209" s="72">
        <f t="shared" si="357"/>
        <v>2010</v>
      </c>
      <c r="G2209" s="70">
        <f t="shared" si="358"/>
        <v>7562.4220963172802</v>
      </c>
      <c r="H2209" s="70" cm="1">
        <f t="array" ref="H2209">INDEX(magic_bricks_appreciation_pivot!$A$13:$K$20,MATCH(C2209,magic_bricks_appreciation_pivot!$A$13:$A$20,0),1+MATCH(F2209,INDEX(magic_bricks_appreciation_pivot!$B$13:$K$13,0),0))</f>
        <v>0.62790190260080292</v>
      </c>
      <c r="I2209" s="70">
        <f t="shared" ref="I2209:I2212" si="363">G2209+G2209*H2209</f>
        <v>12310.881318865253</v>
      </c>
      <c r="J2209">
        <v>177</v>
      </c>
      <c r="K2209">
        <v>2</v>
      </c>
      <c r="L2209">
        <v>1</v>
      </c>
      <c r="M2209">
        <v>4</v>
      </c>
      <c r="N2209" t="s">
        <v>154</v>
      </c>
      <c r="O2209" t="s">
        <v>155</v>
      </c>
      <c r="P2209" s="12">
        <v>31224</v>
      </c>
      <c r="Q2209" t="s">
        <v>169</v>
      </c>
      <c r="R2209" t="s">
        <v>170</v>
      </c>
      <c r="S2209" t="s">
        <v>158</v>
      </c>
      <c r="T2209" t="s">
        <v>182</v>
      </c>
      <c r="U2209">
        <v>3.4</v>
      </c>
      <c r="V2209">
        <v>4.8</v>
      </c>
      <c r="W2209">
        <v>5</v>
      </c>
      <c r="X2209">
        <v>4.46</v>
      </c>
      <c r="Y2209">
        <v>533907</v>
      </c>
      <c r="Z2209">
        <v>138816</v>
      </c>
      <c r="AA2209">
        <v>10678140</v>
      </c>
    </row>
    <row r="2210" spans="1:27">
      <c r="A2210" t="s">
        <v>2399</v>
      </c>
      <c r="B2210" t="s">
        <v>175</v>
      </c>
      <c r="C2210" t="s">
        <v>34</v>
      </c>
      <c r="D2210">
        <v>1153</v>
      </c>
      <c r="E2210" s="12">
        <v>40228</v>
      </c>
      <c r="F2210" s="72">
        <f t="shared" si="357"/>
        <v>2010</v>
      </c>
      <c r="G2210" s="70">
        <f t="shared" si="358"/>
        <v>11159.410234171726</v>
      </c>
      <c r="H2210" s="70" cm="1">
        <f t="array" ref="H2210">INDEX(magic_bricks_appreciation_pivot!$A$13:$K$20,MATCH(C2210,magic_bricks_appreciation_pivot!$A$13:$A$20,0),1+MATCH(F2210,INDEX(magic_bricks_appreciation_pivot!$B$13:$K$13,0),0))</f>
        <v>0.46848170778869208</v>
      </c>
      <c r="I2210" s="70">
        <f t="shared" si="363"/>
        <v>16387.389798591103</v>
      </c>
      <c r="J2210">
        <v>136</v>
      </c>
      <c r="K2210">
        <v>1</v>
      </c>
      <c r="L2210">
        <v>1</v>
      </c>
      <c r="M2210">
        <v>3</v>
      </c>
      <c r="N2210" t="s">
        <v>193</v>
      </c>
      <c r="O2210" t="s">
        <v>161</v>
      </c>
      <c r="P2210" s="12">
        <v>32928</v>
      </c>
      <c r="Q2210" t="s">
        <v>156</v>
      </c>
      <c r="R2210" t="s">
        <v>165</v>
      </c>
      <c r="S2210" t="s">
        <v>178</v>
      </c>
      <c r="T2210" t="s">
        <v>182</v>
      </c>
      <c r="U2210">
        <v>2</v>
      </c>
      <c r="V2210">
        <v>2.2999999999999998</v>
      </c>
      <c r="W2210">
        <v>3.2</v>
      </c>
      <c r="X2210">
        <v>2.48</v>
      </c>
      <c r="Y2210">
        <v>424604</v>
      </c>
      <c r="Z2210">
        <v>167268</v>
      </c>
      <c r="AA2210">
        <v>12866800</v>
      </c>
    </row>
    <row r="2211" spans="1:27">
      <c r="A2211" t="s">
        <v>2400</v>
      </c>
      <c r="B2211" t="s">
        <v>75</v>
      </c>
      <c r="C2211" t="s">
        <v>75</v>
      </c>
      <c r="D2211">
        <v>1690</v>
      </c>
      <c r="E2211" s="12">
        <v>40797</v>
      </c>
      <c r="F2211" s="72">
        <f t="shared" si="357"/>
        <v>2011</v>
      </c>
      <c r="G2211" s="70">
        <f t="shared" si="358"/>
        <v>11553.91124260355</v>
      </c>
      <c r="H2211" s="70" cm="1">
        <f t="array" ref="H2211">INDEX(magic_bricks_appreciation_pivot!$A$13:$K$20,MATCH(C2211,magic_bricks_appreciation_pivot!$A$13:$A$20,0),1+MATCH(F2211,INDEX(magic_bricks_appreciation_pivot!$B$13:$K$13,0),0))</f>
        <v>0.51504700450575736</v>
      </c>
      <c r="I2211" s="70">
        <f t="shared" si="363"/>
        <v>17504.7186184319</v>
      </c>
      <c r="J2211">
        <v>113</v>
      </c>
      <c r="K2211">
        <v>1</v>
      </c>
      <c r="L2211">
        <v>1</v>
      </c>
      <c r="M2211">
        <v>4</v>
      </c>
      <c r="N2211" t="s">
        <v>176</v>
      </c>
      <c r="O2211" t="s">
        <v>155</v>
      </c>
      <c r="P2211" s="12">
        <v>32402</v>
      </c>
      <c r="Q2211" t="s">
        <v>156</v>
      </c>
      <c r="R2211" t="s">
        <v>165</v>
      </c>
      <c r="S2211" t="s">
        <v>158</v>
      </c>
      <c r="T2211" t="s">
        <v>166</v>
      </c>
      <c r="U2211">
        <v>4.5</v>
      </c>
      <c r="V2211">
        <v>4.2</v>
      </c>
      <c r="W2211">
        <v>4.7</v>
      </c>
      <c r="X2211">
        <v>4.5149999999999997</v>
      </c>
      <c r="Y2211">
        <v>781044</v>
      </c>
      <c r="Z2211">
        <v>370996</v>
      </c>
      <c r="AA2211">
        <v>19526110</v>
      </c>
    </row>
    <row r="2212" spans="1:27">
      <c r="A2212" t="s">
        <v>2401</v>
      </c>
      <c r="B2212" t="s">
        <v>201</v>
      </c>
      <c r="C2212" t="s">
        <v>201</v>
      </c>
      <c r="D2212">
        <v>1307</v>
      </c>
      <c r="E2212" s="12">
        <v>40317</v>
      </c>
      <c r="F2212" s="72">
        <f t="shared" si="357"/>
        <v>2010</v>
      </c>
      <c r="G2212" s="70">
        <f t="shared" si="358"/>
        <v>7094.705432287682</v>
      </c>
      <c r="H2212" s="70" cm="1">
        <f t="array" ref="H2212">INDEX(magic_bricks_appreciation_pivot!$A$13:$K$20,MATCH(C2212,magic_bricks_appreciation_pivot!$A$13:$A$20,0),1+MATCH(F2212,INDEX(magic_bricks_appreciation_pivot!$B$13:$K$13,0),0))</f>
        <v>0.62790190260080292</v>
      </c>
      <c r="I2212" s="70">
        <f t="shared" si="363"/>
        <v>11549.48447161337</v>
      </c>
      <c r="J2212">
        <v>88</v>
      </c>
      <c r="K2212">
        <v>1</v>
      </c>
      <c r="L2212">
        <v>1</v>
      </c>
      <c r="M2212">
        <v>3</v>
      </c>
      <c r="N2212" t="s">
        <v>176</v>
      </c>
      <c r="O2212" t="s">
        <v>155</v>
      </c>
      <c r="P2212" s="12">
        <v>35937</v>
      </c>
      <c r="Q2212" t="s">
        <v>169</v>
      </c>
      <c r="R2212" t="s">
        <v>177</v>
      </c>
      <c r="S2212" t="s">
        <v>162</v>
      </c>
      <c r="T2212" t="s">
        <v>163</v>
      </c>
      <c r="U2212">
        <v>4</v>
      </c>
      <c r="V2212">
        <v>4.5999999999999996</v>
      </c>
      <c r="W2212">
        <v>2.6</v>
      </c>
      <c r="X2212">
        <v>3.62</v>
      </c>
      <c r="Y2212">
        <v>315275</v>
      </c>
      <c r="Z2212">
        <v>111273</v>
      </c>
      <c r="AA2212">
        <v>9272780</v>
      </c>
    </row>
    <row r="2213" spans="1:27" hidden="1">
      <c r="A2213" t="s">
        <v>2402</v>
      </c>
      <c r="B2213" t="s">
        <v>51</v>
      </c>
      <c r="C2213" t="s">
        <v>51</v>
      </c>
      <c r="D2213">
        <v>1635</v>
      </c>
      <c r="E2213" s="12">
        <v>38286</v>
      </c>
      <c r="F2213" s="72">
        <f t="shared" si="357"/>
        <v>2004</v>
      </c>
      <c r="G2213" s="70">
        <f t="shared" si="358"/>
        <v>5853.5107033639142</v>
      </c>
      <c r="H2213" s="70" t="e" cm="1">
        <f t="array" ref="H2213">INDEX(magic_bricks_appreciation_pivot!$A$13:$K$20,MATCH(C2213,magic_bricks_appreciation_pivot!$A$13:$A$20,0),1+MATCH(F2213,INDEX(magic_bricks_appreciation_pivot!$B$13:$K$13,0),0))</f>
        <v>#N/A</v>
      </c>
      <c r="I2213" s="70"/>
      <c r="J2213">
        <v>15</v>
      </c>
      <c r="K2213">
        <v>2</v>
      </c>
      <c r="L2213">
        <v>1</v>
      </c>
      <c r="M2213">
        <v>4</v>
      </c>
      <c r="N2213" t="s">
        <v>168</v>
      </c>
      <c r="O2213" t="s">
        <v>155</v>
      </c>
      <c r="P2213" s="12">
        <v>21131</v>
      </c>
      <c r="Q2213" t="s">
        <v>194</v>
      </c>
      <c r="R2213" t="s">
        <v>170</v>
      </c>
      <c r="S2213" t="s">
        <v>162</v>
      </c>
      <c r="T2213" t="s">
        <v>163</v>
      </c>
      <c r="U2213">
        <v>4</v>
      </c>
      <c r="V2213">
        <v>2.2999999999999998</v>
      </c>
      <c r="W2213">
        <v>4.9000000000000004</v>
      </c>
      <c r="X2213">
        <v>3.51</v>
      </c>
      <c r="Y2213">
        <v>287115</v>
      </c>
      <c r="Z2213">
        <v>143557</v>
      </c>
      <c r="AA2213">
        <v>9570490</v>
      </c>
    </row>
    <row r="2214" spans="1:27">
      <c r="A2214" t="s">
        <v>2403</v>
      </c>
      <c r="B2214" t="s">
        <v>175</v>
      </c>
      <c r="C2214" t="s">
        <v>34</v>
      </c>
      <c r="D2214">
        <v>772</v>
      </c>
      <c r="E2214" s="12">
        <v>41580</v>
      </c>
      <c r="F2214" s="72">
        <f t="shared" si="357"/>
        <v>2013</v>
      </c>
      <c r="G2214" s="70">
        <f t="shared" si="358"/>
        <v>13124.546632124353</v>
      </c>
      <c r="H2214" s="70" cm="1">
        <f t="array" ref="H2214">INDEX(magic_bricks_appreciation_pivot!$A$13:$K$20,MATCH(C2214,magic_bricks_appreciation_pivot!$A$13:$A$20,0),1+MATCH(F2214,INDEX(magic_bricks_appreciation_pivot!$B$13:$K$13,0),0))</f>
        <v>0.11656080922135968</v>
      </c>
      <c r="I2214" s="70">
        <f>G2214+G2214*H2214</f>
        <v>14654.354408228239</v>
      </c>
      <c r="J2214">
        <v>114</v>
      </c>
      <c r="K2214">
        <v>1</v>
      </c>
      <c r="L2214">
        <v>1</v>
      </c>
      <c r="M2214">
        <v>2</v>
      </c>
      <c r="N2214" t="s">
        <v>184</v>
      </c>
      <c r="O2214" t="s">
        <v>155</v>
      </c>
      <c r="P2214" s="12">
        <v>35375</v>
      </c>
      <c r="Q2214" t="s">
        <v>156</v>
      </c>
      <c r="R2214" t="s">
        <v>165</v>
      </c>
      <c r="S2214" t="s">
        <v>178</v>
      </c>
      <c r="T2214" t="s">
        <v>163</v>
      </c>
      <c r="U2214">
        <v>4.2</v>
      </c>
      <c r="V2214">
        <v>4.0999999999999996</v>
      </c>
      <c r="W2214">
        <v>2.9</v>
      </c>
      <c r="X2214">
        <v>3.77</v>
      </c>
      <c r="Y2214">
        <v>283700</v>
      </c>
      <c r="Z2214">
        <v>172247</v>
      </c>
      <c r="AA2214">
        <v>10132150</v>
      </c>
    </row>
    <row r="2215" spans="1:27" hidden="1">
      <c r="A2215" t="s">
        <v>2404</v>
      </c>
      <c r="B2215" t="s">
        <v>23</v>
      </c>
      <c r="C2215" t="s">
        <v>23</v>
      </c>
      <c r="D2215">
        <v>1438</v>
      </c>
      <c r="E2215" s="12">
        <v>40110</v>
      </c>
      <c r="F2215" s="72">
        <f t="shared" si="357"/>
        <v>2009</v>
      </c>
      <c r="G2215" s="70">
        <f t="shared" si="358"/>
        <v>8618.5674547983308</v>
      </c>
      <c r="H2215" s="70" t="e" cm="1">
        <f t="array" ref="H2215">INDEX(magic_bricks_appreciation_pivot!$A$13:$K$20,MATCH(C2215,magic_bricks_appreciation_pivot!$A$13:$A$20,0),1+MATCH(F2215,INDEX(magic_bricks_appreciation_pivot!$B$13:$K$13,0),0))</f>
        <v>#N/A</v>
      </c>
      <c r="I2215" s="70"/>
      <c r="J2215">
        <v>168</v>
      </c>
      <c r="K2215">
        <v>2</v>
      </c>
      <c r="L2215">
        <v>2</v>
      </c>
      <c r="M2215">
        <v>4</v>
      </c>
      <c r="N2215" t="s">
        <v>176</v>
      </c>
      <c r="O2215" t="s">
        <v>155</v>
      </c>
      <c r="P2215" s="12">
        <v>23320</v>
      </c>
      <c r="Q2215" t="s">
        <v>156</v>
      </c>
      <c r="R2215" t="s">
        <v>170</v>
      </c>
      <c r="S2215" t="s">
        <v>162</v>
      </c>
      <c r="T2215" t="s">
        <v>166</v>
      </c>
      <c r="U2215">
        <v>4.5999999999999996</v>
      </c>
      <c r="V2215">
        <v>3.3</v>
      </c>
      <c r="W2215">
        <v>3.4</v>
      </c>
      <c r="X2215">
        <v>3.73</v>
      </c>
      <c r="Y2215">
        <v>607282</v>
      </c>
      <c r="Z2215">
        <v>111542</v>
      </c>
      <c r="AA2215">
        <v>12393500</v>
      </c>
    </row>
    <row r="2216" spans="1:27">
      <c r="A2216" t="s">
        <v>2405</v>
      </c>
      <c r="B2216" t="s">
        <v>75</v>
      </c>
      <c r="C2216" t="s">
        <v>75</v>
      </c>
      <c r="D2216">
        <v>1505</v>
      </c>
      <c r="E2216" s="12">
        <v>40779</v>
      </c>
      <c r="F2216" s="72">
        <f t="shared" si="357"/>
        <v>2011</v>
      </c>
      <c r="G2216" s="70">
        <f t="shared" si="358"/>
        <v>7366.3654485049838</v>
      </c>
      <c r="H2216" s="70" cm="1">
        <f t="array" ref="H2216">INDEX(magic_bricks_appreciation_pivot!$A$13:$K$20,MATCH(C2216,magic_bricks_appreciation_pivot!$A$13:$A$20,0),1+MATCH(F2216,INDEX(magic_bricks_appreciation_pivot!$B$13:$K$13,0),0))</f>
        <v>0.51504700450575736</v>
      </c>
      <c r="I2216" s="70">
        <f t="shared" ref="I2216:I2222" si="364">G2216+G2216*H2216</f>
        <v>11160.389906852186</v>
      </c>
      <c r="J2216">
        <v>83</v>
      </c>
      <c r="K2216">
        <v>1</v>
      </c>
      <c r="L2216">
        <v>1</v>
      </c>
      <c r="M2216">
        <v>4</v>
      </c>
      <c r="N2216" t="s">
        <v>154</v>
      </c>
      <c r="O2216" t="s">
        <v>155</v>
      </c>
      <c r="P2216" s="12">
        <v>28369</v>
      </c>
      <c r="Q2216" t="s">
        <v>194</v>
      </c>
      <c r="R2216" t="s">
        <v>165</v>
      </c>
      <c r="S2216" t="s">
        <v>178</v>
      </c>
      <c r="T2216" t="s">
        <v>166</v>
      </c>
      <c r="U2216">
        <v>4.3</v>
      </c>
      <c r="V2216">
        <v>4</v>
      </c>
      <c r="W2216">
        <v>2.4</v>
      </c>
      <c r="X2216">
        <v>3.37</v>
      </c>
      <c r="Y2216">
        <v>443455</v>
      </c>
      <c r="Z2216">
        <v>177382</v>
      </c>
      <c r="AA2216">
        <v>11086380</v>
      </c>
    </row>
    <row r="2217" spans="1:27">
      <c r="A2217" t="s">
        <v>2406</v>
      </c>
      <c r="B2217" t="s">
        <v>23</v>
      </c>
      <c r="C2217" t="s">
        <v>23</v>
      </c>
      <c r="D2217">
        <v>1635</v>
      </c>
      <c r="E2217" s="12">
        <v>40571</v>
      </c>
      <c r="F2217" s="72">
        <f t="shared" si="357"/>
        <v>2011</v>
      </c>
      <c r="G2217" s="70">
        <f t="shared" si="358"/>
        <v>5394.9541284403667</v>
      </c>
      <c r="H2217" s="70" cm="1">
        <f t="array" ref="H2217">INDEX(magic_bricks_appreciation_pivot!$A$13:$K$20,MATCH(C2217,magic_bricks_appreciation_pivot!$A$13:$A$20,0),1+MATCH(F2217,INDEX(magic_bricks_appreciation_pivot!$B$13:$K$13,0),0))</f>
        <v>0.30621792098525186</v>
      </c>
      <c r="I2217" s="70">
        <f t="shared" si="364"/>
        <v>7046.9857654621774</v>
      </c>
      <c r="J2217">
        <v>8</v>
      </c>
      <c r="K2217">
        <v>2</v>
      </c>
      <c r="L2217">
        <v>2</v>
      </c>
      <c r="M2217">
        <v>4</v>
      </c>
      <c r="N2217" t="s">
        <v>168</v>
      </c>
      <c r="O2217" t="s">
        <v>161</v>
      </c>
      <c r="P2217" s="12">
        <v>30716</v>
      </c>
      <c r="Q2217" t="s">
        <v>194</v>
      </c>
      <c r="R2217" t="s">
        <v>170</v>
      </c>
      <c r="S2217" t="s">
        <v>158</v>
      </c>
      <c r="T2217" t="s">
        <v>182</v>
      </c>
      <c r="U2217">
        <v>4.0999999999999996</v>
      </c>
      <c r="V2217">
        <v>4.0999999999999996</v>
      </c>
      <c r="W2217">
        <v>2.8</v>
      </c>
      <c r="X2217">
        <v>3.58</v>
      </c>
      <c r="Y2217">
        <v>432217</v>
      </c>
      <c r="Z2217">
        <v>176415</v>
      </c>
      <c r="AA2217">
        <v>8820750</v>
      </c>
    </row>
    <row r="2218" spans="1:27">
      <c r="A2218" t="s">
        <v>2407</v>
      </c>
      <c r="B2218" t="s">
        <v>39</v>
      </c>
      <c r="C2218" t="s">
        <v>39</v>
      </c>
      <c r="D2218">
        <v>1631</v>
      </c>
      <c r="E2218" s="12">
        <v>40921</v>
      </c>
      <c r="F2218" s="72">
        <f t="shared" si="357"/>
        <v>2012</v>
      </c>
      <c r="G2218" s="70">
        <f t="shared" si="358"/>
        <v>7511.8025751072964</v>
      </c>
      <c r="H2218" s="70" cm="1">
        <f t="array" ref="H2218">INDEX(magic_bricks_appreciation_pivot!$A$13:$K$20,MATCH(C2218,magic_bricks_appreciation_pivot!$A$13:$A$20,0),1+MATCH(F2218,INDEX(magic_bricks_appreciation_pivot!$B$13:$K$13,0),0))</f>
        <v>0.34576729802860456</v>
      </c>
      <c r="I2218" s="70">
        <f t="shared" si="364"/>
        <v>10109.138254826459</v>
      </c>
      <c r="J2218">
        <v>121</v>
      </c>
      <c r="K2218">
        <v>1</v>
      </c>
      <c r="L2218">
        <v>1</v>
      </c>
      <c r="M2218">
        <v>4</v>
      </c>
      <c r="N2218" t="s">
        <v>154</v>
      </c>
      <c r="O2218" t="s">
        <v>155</v>
      </c>
      <c r="P2218" s="12">
        <v>33256</v>
      </c>
      <c r="Q2218" t="s">
        <v>169</v>
      </c>
      <c r="R2218" t="s">
        <v>165</v>
      </c>
      <c r="S2218" t="s">
        <v>178</v>
      </c>
      <c r="T2218" t="s">
        <v>163</v>
      </c>
      <c r="U2218">
        <v>4.5</v>
      </c>
      <c r="V2218">
        <v>2.5</v>
      </c>
      <c r="W2218">
        <v>4.9000000000000004</v>
      </c>
      <c r="X2218">
        <v>4.16</v>
      </c>
      <c r="Y2218">
        <v>392056</v>
      </c>
      <c r="Z2218">
        <v>171525</v>
      </c>
      <c r="AA2218">
        <v>12251750</v>
      </c>
    </row>
    <row r="2219" spans="1:27">
      <c r="A2219" t="s">
        <v>2408</v>
      </c>
      <c r="B2219" t="s">
        <v>75</v>
      </c>
      <c r="C2219" t="s">
        <v>75</v>
      </c>
      <c r="D2219">
        <v>1585</v>
      </c>
      <c r="E2219" s="12">
        <v>41420</v>
      </c>
      <c r="F2219" s="72">
        <f t="shared" si="357"/>
        <v>2013</v>
      </c>
      <c r="G2219" s="70">
        <f t="shared" si="358"/>
        <v>7462.6624605678235</v>
      </c>
      <c r="H2219" s="70" cm="1">
        <f t="array" ref="H2219">INDEX(magic_bricks_appreciation_pivot!$A$13:$K$20,MATCH(C2219,magic_bricks_appreciation_pivot!$A$13:$A$20,0),1+MATCH(F2219,INDEX(magic_bricks_appreciation_pivot!$B$13:$K$13,0),0))</f>
        <v>0.18373644522676402</v>
      </c>
      <c r="I2219" s="70">
        <f t="shared" si="364"/>
        <v>8833.8255329997719</v>
      </c>
      <c r="J2219">
        <v>36</v>
      </c>
      <c r="K2219">
        <v>1</v>
      </c>
      <c r="L2219">
        <v>1</v>
      </c>
      <c r="M2219">
        <v>4</v>
      </c>
      <c r="N2219" t="s">
        <v>184</v>
      </c>
      <c r="O2219" t="s">
        <v>155</v>
      </c>
      <c r="P2219" s="12">
        <v>26455</v>
      </c>
      <c r="Q2219" t="s">
        <v>194</v>
      </c>
      <c r="R2219" t="s">
        <v>165</v>
      </c>
      <c r="S2219" t="s">
        <v>158</v>
      </c>
      <c r="T2219" t="s">
        <v>163</v>
      </c>
      <c r="U2219">
        <v>5</v>
      </c>
      <c r="V2219">
        <v>4.8</v>
      </c>
      <c r="W2219">
        <v>5</v>
      </c>
      <c r="X2219">
        <v>4.95</v>
      </c>
      <c r="Y2219">
        <v>343021</v>
      </c>
      <c r="Z2219">
        <v>189253</v>
      </c>
      <c r="AA2219">
        <v>11828320</v>
      </c>
    </row>
    <row r="2220" spans="1:27">
      <c r="A2220" t="s">
        <v>2409</v>
      </c>
      <c r="B2220" t="s">
        <v>175</v>
      </c>
      <c r="C2220" t="s">
        <v>34</v>
      </c>
      <c r="D2220">
        <v>1117</v>
      </c>
      <c r="E2220" s="12">
        <v>41254</v>
      </c>
      <c r="F2220" s="72">
        <f t="shared" si="357"/>
        <v>2012</v>
      </c>
      <c r="G2220" s="70">
        <f t="shared" si="358"/>
        <v>11374.171888988361</v>
      </c>
      <c r="H2220" s="70" cm="1">
        <f t="array" ref="H2220">INDEX(magic_bricks_appreciation_pivot!$A$13:$K$20,MATCH(C2220,magic_bricks_appreciation_pivot!$A$13:$A$20,0),1+MATCH(F2220,INDEX(magic_bricks_appreciation_pivot!$B$13:$K$13,0),0))</f>
        <v>0.22606337179266398</v>
      </c>
      <c r="I2220" s="70">
        <f t="shared" si="364"/>
        <v>13945.455537562404</v>
      </c>
      <c r="J2220">
        <v>10</v>
      </c>
      <c r="K2220">
        <v>1</v>
      </c>
      <c r="L2220">
        <v>1</v>
      </c>
      <c r="M2220">
        <v>3</v>
      </c>
      <c r="N2220" t="s">
        <v>193</v>
      </c>
      <c r="O2220" t="s">
        <v>161</v>
      </c>
      <c r="P2220" s="12">
        <v>35049</v>
      </c>
      <c r="Q2220" t="s">
        <v>156</v>
      </c>
      <c r="R2220" t="s">
        <v>177</v>
      </c>
      <c r="S2220" t="s">
        <v>162</v>
      </c>
      <c r="T2220" t="s">
        <v>163</v>
      </c>
      <c r="U2220">
        <v>3.3</v>
      </c>
      <c r="V2220">
        <v>3.7</v>
      </c>
      <c r="W2220">
        <v>4.3</v>
      </c>
      <c r="X2220">
        <v>3.76</v>
      </c>
      <c r="Y2220">
        <v>368444</v>
      </c>
      <c r="Z2220">
        <v>203279</v>
      </c>
      <c r="AA2220">
        <v>12704950</v>
      </c>
    </row>
    <row r="2221" spans="1:27">
      <c r="A2221" t="s">
        <v>2410</v>
      </c>
      <c r="B2221" t="s">
        <v>23</v>
      </c>
      <c r="C2221" t="s">
        <v>23</v>
      </c>
      <c r="D2221">
        <v>1296</v>
      </c>
      <c r="E2221" s="12">
        <v>40905</v>
      </c>
      <c r="F2221" s="72">
        <f t="shared" si="357"/>
        <v>2011</v>
      </c>
      <c r="G2221" s="70">
        <f t="shared" si="358"/>
        <v>8669.1743827160499</v>
      </c>
      <c r="H2221" s="70" cm="1">
        <f t="array" ref="H2221">INDEX(magic_bricks_appreciation_pivot!$A$13:$K$20,MATCH(C2221,magic_bricks_appreciation_pivot!$A$13:$A$20,0),1+MATCH(F2221,INDEX(magic_bricks_appreciation_pivot!$B$13:$K$13,0),0))</f>
        <v>0.30621792098525186</v>
      </c>
      <c r="I2221" s="70">
        <f t="shared" si="364"/>
        <v>11323.830938849962</v>
      </c>
      <c r="J2221">
        <v>190</v>
      </c>
      <c r="K2221">
        <v>1</v>
      </c>
      <c r="L2221">
        <v>1</v>
      </c>
      <c r="M2221">
        <v>3</v>
      </c>
      <c r="N2221" t="s">
        <v>176</v>
      </c>
      <c r="O2221" t="s">
        <v>155</v>
      </c>
      <c r="P2221" s="12">
        <v>31050</v>
      </c>
      <c r="Q2221" t="s">
        <v>156</v>
      </c>
      <c r="R2221" t="s">
        <v>177</v>
      </c>
      <c r="S2221" t="s">
        <v>162</v>
      </c>
      <c r="T2221" t="s">
        <v>163</v>
      </c>
      <c r="U2221">
        <v>3.4</v>
      </c>
      <c r="V2221">
        <v>4.4000000000000004</v>
      </c>
      <c r="W2221">
        <v>4.0999999999999996</v>
      </c>
      <c r="X2221">
        <v>3.98</v>
      </c>
      <c r="Y2221">
        <v>483116</v>
      </c>
      <c r="Z2221">
        <v>202235</v>
      </c>
      <c r="AA2221">
        <v>11235250</v>
      </c>
    </row>
    <row r="2222" spans="1:27">
      <c r="A2222" t="s">
        <v>2411</v>
      </c>
      <c r="B2222" t="s">
        <v>175</v>
      </c>
      <c r="C2222" t="s">
        <v>34</v>
      </c>
      <c r="D2222">
        <v>1238</v>
      </c>
      <c r="E2222" s="12">
        <v>41429</v>
      </c>
      <c r="F2222" s="72">
        <f t="shared" si="357"/>
        <v>2013</v>
      </c>
      <c r="G2222" s="70">
        <f t="shared" si="358"/>
        <v>7478.4410339256865</v>
      </c>
      <c r="H2222" s="70" cm="1">
        <f t="array" ref="H2222">INDEX(magic_bricks_appreciation_pivot!$A$13:$K$20,MATCH(C2222,magic_bricks_appreciation_pivot!$A$13:$A$20,0),1+MATCH(F2222,INDEX(magic_bricks_appreciation_pivot!$B$13:$K$13,0),0))</f>
        <v>0.11656080922135968</v>
      </c>
      <c r="I2222" s="70">
        <f t="shared" si="364"/>
        <v>8350.1341725542861</v>
      </c>
      <c r="J2222">
        <v>178</v>
      </c>
      <c r="K2222">
        <v>2</v>
      </c>
      <c r="L2222">
        <v>1</v>
      </c>
      <c r="M2222">
        <v>4</v>
      </c>
      <c r="N2222" t="s">
        <v>154</v>
      </c>
      <c r="O2222" t="s">
        <v>161</v>
      </c>
      <c r="P2222" s="12">
        <v>27194</v>
      </c>
      <c r="Q2222" t="s">
        <v>169</v>
      </c>
      <c r="R2222" t="s">
        <v>177</v>
      </c>
      <c r="S2222" t="s">
        <v>162</v>
      </c>
      <c r="T2222" t="s">
        <v>163</v>
      </c>
      <c r="U2222">
        <v>2.6</v>
      </c>
      <c r="V2222">
        <v>3.4</v>
      </c>
      <c r="W2222">
        <v>4.2</v>
      </c>
      <c r="X2222">
        <v>3.4</v>
      </c>
      <c r="Y2222">
        <v>249974</v>
      </c>
      <c r="Z2222">
        <v>157391</v>
      </c>
      <c r="AA2222">
        <v>9258310</v>
      </c>
    </row>
    <row r="2223" spans="1:27" hidden="1">
      <c r="A2223" t="s">
        <v>2412</v>
      </c>
      <c r="B2223" t="s">
        <v>201</v>
      </c>
      <c r="C2223" t="s">
        <v>201</v>
      </c>
      <c r="D2223">
        <v>1859</v>
      </c>
      <c r="E2223" s="12">
        <v>39753</v>
      </c>
      <c r="F2223" s="72">
        <f t="shared" si="357"/>
        <v>2008</v>
      </c>
      <c r="G2223" s="70">
        <f t="shared" si="358"/>
        <v>8616.976869284561</v>
      </c>
      <c r="H2223" s="70" t="e" cm="1">
        <f t="array" ref="H2223">INDEX(magic_bricks_appreciation_pivot!$A$13:$K$20,MATCH(C2223,magic_bricks_appreciation_pivot!$A$13:$A$20,0),1+MATCH(F2223,INDEX(magic_bricks_appreciation_pivot!$B$13:$K$13,0),0))</f>
        <v>#N/A</v>
      </c>
      <c r="I2223" s="70"/>
      <c r="J2223">
        <v>54</v>
      </c>
      <c r="K2223">
        <v>3</v>
      </c>
      <c r="L2223">
        <v>2</v>
      </c>
      <c r="M2223">
        <v>5</v>
      </c>
      <c r="N2223" t="s">
        <v>184</v>
      </c>
      <c r="O2223" t="s">
        <v>155</v>
      </c>
      <c r="P2223" s="12">
        <v>29533</v>
      </c>
      <c r="Q2223" t="s">
        <v>156</v>
      </c>
      <c r="R2223" t="s">
        <v>177</v>
      </c>
      <c r="S2223" t="s">
        <v>162</v>
      </c>
      <c r="T2223" t="s">
        <v>163</v>
      </c>
      <c r="U2223">
        <v>3.8</v>
      </c>
      <c r="V2223">
        <v>4.4000000000000004</v>
      </c>
      <c r="W2223">
        <v>2.4</v>
      </c>
      <c r="X2223">
        <v>3.42</v>
      </c>
      <c r="Y2223">
        <v>624739</v>
      </c>
      <c r="Z2223">
        <v>336398</v>
      </c>
      <c r="AA2223">
        <v>16018960</v>
      </c>
    </row>
    <row r="2224" spans="1:27" hidden="1">
      <c r="A2224" t="s">
        <v>2413</v>
      </c>
      <c r="B2224" t="s">
        <v>201</v>
      </c>
      <c r="C2224" t="s">
        <v>201</v>
      </c>
      <c r="D2224">
        <v>2239</v>
      </c>
      <c r="E2224" s="12">
        <v>39864</v>
      </c>
      <c r="F2224" s="72">
        <f t="shared" si="357"/>
        <v>2009</v>
      </c>
      <c r="G2224" s="70">
        <f t="shared" si="358"/>
        <v>5164.6181330951322</v>
      </c>
      <c r="H2224" s="70" t="e" cm="1">
        <f t="array" ref="H2224">INDEX(magic_bricks_appreciation_pivot!$A$13:$K$20,MATCH(C2224,magic_bricks_appreciation_pivot!$A$13:$A$20,0),1+MATCH(F2224,INDEX(magic_bricks_appreciation_pivot!$B$13:$K$13,0),0))</f>
        <v>#N/A</v>
      </c>
      <c r="I2224" s="70"/>
      <c r="J2224">
        <v>172</v>
      </c>
      <c r="K2224">
        <v>4</v>
      </c>
      <c r="L2224">
        <v>2</v>
      </c>
      <c r="M2224">
        <v>6</v>
      </c>
      <c r="N2224" t="s">
        <v>193</v>
      </c>
      <c r="O2224" t="s">
        <v>161</v>
      </c>
      <c r="P2224" s="12">
        <v>32929</v>
      </c>
      <c r="Q2224" t="s">
        <v>194</v>
      </c>
      <c r="R2224" t="s">
        <v>170</v>
      </c>
      <c r="S2224" t="s">
        <v>162</v>
      </c>
      <c r="T2224" t="s">
        <v>166</v>
      </c>
      <c r="U2224">
        <v>3.9</v>
      </c>
      <c r="V2224">
        <v>4.3</v>
      </c>
      <c r="W2224">
        <v>2.6</v>
      </c>
      <c r="X2224">
        <v>3.5</v>
      </c>
      <c r="Y2224">
        <v>474107</v>
      </c>
      <c r="Z2224">
        <v>185017</v>
      </c>
      <c r="AA2224">
        <v>11563580</v>
      </c>
    </row>
    <row r="2225" spans="1:27">
      <c r="A2225" t="s">
        <v>2414</v>
      </c>
      <c r="B2225" t="s">
        <v>51</v>
      </c>
      <c r="C2225" t="s">
        <v>51</v>
      </c>
      <c r="D2225">
        <v>1771</v>
      </c>
      <c r="E2225" s="12">
        <v>40316</v>
      </c>
      <c r="F2225" s="72">
        <f t="shared" si="357"/>
        <v>2010</v>
      </c>
      <c r="G2225" s="70">
        <f t="shared" si="358"/>
        <v>4590.4291360813104</v>
      </c>
      <c r="H2225" s="70" cm="1">
        <f t="array" ref="H2225">INDEX(magic_bricks_appreciation_pivot!$A$13:$K$20,MATCH(C2225,magic_bricks_appreciation_pivot!$A$13:$A$20,0),1+MATCH(F2225,INDEX(magic_bricks_appreciation_pivot!$B$13:$K$13,0),0))</f>
        <v>0.55311029796131728</v>
      </c>
      <c r="I2225" s="70">
        <f t="shared" ref="I2225:I2228" si="365">G2225+G2225*H2225</f>
        <v>7129.4427633095565</v>
      </c>
      <c r="J2225">
        <v>109</v>
      </c>
      <c r="K2225">
        <v>2</v>
      </c>
      <c r="L2225">
        <v>1</v>
      </c>
      <c r="M2225">
        <v>4</v>
      </c>
      <c r="N2225" t="s">
        <v>184</v>
      </c>
      <c r="O2225" t="s">
        <v>161</v>
      </c>
      <c r="P2225" s="12">
        <v>27541</v>
      </c>
      <c r="Q2225" t="s">
        <v>194</v>
      </c>
      <c r="R2225" t="s">
        <v>157</v>
      </c>
      <c r="S2225" t="s">
        <v>162</v>
      </c>
      <c r="T2225" t="s">
        <v>159</v>
      </c>
      <c r="U2225">
        <v>2.2999999999999998</v>
      </c>
      <c r="V2225">
        <v>5</v>
      </c>
      <c r="W2225">
        <v>4.4000000000000004</v>
      </c>
      <c r="X2225">
        <v>4.1500000000000004</v>
      </c>
      <c r="Y2225">
        <v>292667</v>
      </c>
      <c r="Z2225">
        <v>56908</v>
      </c>
      <c r="AA2225">
        <v>8129650</v>
      </c>
    </row>
    <row r="2226" spans="1:27">
      <c r="A2226" t="s">
        <v>2415</v>
      </c>
      <c r="B2226" t="s">
        <v>56</v>
      </c>
      <c r="C2226" t="s">
        <v>56</v>
      </c>
      <c r="D2226">
        <v>626</v>
      </c>
      <c r="E2226" s="12">
        <v>40548</v>
      </c>
      <c r="F2226" s="72">
        <f t="shared" si="357"/>
        <v>2011</v>
      </c>
      <c r="G2226" s="70">
        <f t="shared" si="358"/>
        <v>8389.2012779552715</v>
      </c>
      <c r="H2226" s="70" cm="1">
        <f t="array" ref="H2226">INDEX(magic_bricks_appreciation_pivot!$A$13:$K$20,MATCH(C2226,magic_bricks_appreciation_pivot!$A$13:$A$20,0),1+MATCH(F2226,INDEX(magic_bricks_appreciation_pivot!$B$13:$K$13,0),0))</f>
        <v>0.33228770983948047</v>
      </c>
      <c r="I2226" s="70">
        <f t="shared" si="365"/>
        <v>11176.829757989472</v>
      </c>
      <c r="J2226">
        <v>186</v>
      </c>
      <c r="K2226">
        <v>1</v>
      </c>
      <c r="L2226">
        <v>1</v>
      </c>
      <c r="M2226">
        <v>2</v>
      </c>
      <c r="N2226" t="s">
        <v>176</v>
      </c>
      <c r="O2226" t="s">
        <v>155</v>
      </c>
      <c r="P2226" s="12">
        <v>27408</v>
      </c>
      <c r="Q2226" t="s">
        <v>194</v>
      </c>
      <c r="R2226" t="s">
        <v>165</v>
      </c>
      <c r="S2226" t="s">
        <v>162</v>
      </c>
      <c r="T2226" t="s">
        <v>159</v>
      </c>
      <c r="U2226">
        <v>3.3</v>
      </c>
      <c r="V2226">
        <v>4.8</v>
      </c>
      <c r="W2226">
        <v>3.4</v>
      </c>
      <c r="X2226">
        <v>3.65</v>
      </c>
      <c r="Y2226">
        <v>157549</v>
      </c>
      <c r="Z2226">
        <v>47265</v>
      </c>
      <c r="AA2226">
        <v>5251640</v>
      </c>
    </row>
    <row r="2227" spans="1:27">
      <c r="A2227" t="s">
        <v>2416</v>
      </c>
      <c r="B2227" t="s">
        <v>175</v>
      </c>
      <c r="C2227" t="s">
        <v>34</v>
      </c>
      <c r="D2227">
        <v>978</v>
      </c>
      <c r="E2227" s="12">
        <v>41481</v>
      </c>
      <c r="F2227" s="72">
        <f t="shared" si="357"/>
        <v>2013</v>
      </c>
      <c r="G2227" s="70">
        <f t="shared" si="358"/>
        <v>8380.4805725971364</v>
      </c>
      <c r="H2227" s="70" cm="1">
        <f t="array" ref="H2227">INDEX(magic_bricks_appreciation_pivot!$A$13:$K$20,MATCH(C2227,magic_bricks_appreciation_pivot!$A$13:$A$20,0),1+MATCH(F2227,INDEX(magic_bricks_appreciation_pivot!$B$13:$K$13,0),0))</f>
        <v>0.11656080922135968</v>
      </c>
      <c r="I2227" s="70">
        <f t="shared" si="365"/>
        <v>9357.3161698029417</v>
      </c>
      <c r="J2227">
        <v>183</v>
      </c>
      <c r="K2227">
        <v>1</v>
      </c>
      <c r="L2227">
        <v>1</v>
      </c>
      <c r="M2227">
        <v>3</v>
      </c>
      <c r="N2227" t="s">
        <v>154</v>
      </c>
      <c r="O2227" t="s">
        <v>161</v>
      </c>
      <c r="P2227" s="12">
        <v>27246</v>
      </c>
      <c r="Q2227" t="s">
        <v>169</v>
      </c>
      <c r="R2227" t="s">
        <v>170</v>
      </c>
      <c r="S2227" t="s">
        <v>162</v>
      </c>
      <c r="T2227" t="s">
        <v>163</v>
      </c>
      <c r="U2227">
        <v>4.4000000000000004</v>
      </c>
      <c r="V2227">
        <v>4.2</v>
      </c>
      <c r="W2227">
        <v>3.2</v>
      </c>
      <c r="X2227">
        <v>3.96</v>
      </c>
      <c r="Y2227">
        <v>204903</v>
      </c>
      <c r="Z2227">
        <v>114746</v>
      </c>
      <c r="AA2227">
        <v>8196110</v>
      </c>
    </row>
    <row r="2228" spans="1:27">
      <c r="A2228" t="s">
        <v>2417</v>
      </c>
      <c r="B2228" t="s">
        <v>75</v>
      </c>
      <c r="C2228" t="s">
        <v>75</v>
      </c>
      <c r="D2228">
        <v>1586</v>
      </c>
      <c r="E2228" s="12">
        <v>40411</v>
      </c>
      <c r="F2228" s="72">
        <f t="shared" si="357"/>
        <v>2010</v>
      </c>
      <c r="G2228" s="70">
        <f t="shared" si="358"/>
        <v>6468.5876418663302</v>
      </c>
      <c r="H2228" s="70" cm="1">
        <f t="array" ref="H2228">INDEX(magic_bricks_appreciation_pivot!$A$13:$K$20,MATCH(C2228,magic_bricks_appreciation_pivot!$A$13:$A$20,0),1+MATCH(F2228,INDEX(magic_bricks_appreciation_pivot!$B$13:$K$13,0),0))</f>
        <v>0.78146973215161719</v>
      </c>
      <c r="I2228" s="70">
        <f t="shared" si="365"/>
        <v>11523.593093754873</v>
      </c>
      <c r="J2228">
        <v>23</v>
      </c>
      <c r="K2228">
        <v>1</v>
      </c>
      <c r="L2228">
        <v>1</v>
      </c>
      <c r="M2228">
        <v>4</v>
      </c>
      <c r="N2228" t="s">
        <v>184</v>
      </c>
      <c r="O2228" t="s">
        <v>161</v>
      </c>
      <c r="P2228" s="12">
        <v>28001</v>
      </c>
      <c r="Q2228" t="s">
        <v>194</v>
      </c>
      <c r="R2228" t="s">
        <v>177</v>
      </c>
      <c r="S2228" t="s">
        <v>178</v>
      </c>
      <c r="T2228" t="s">
        <v>163</v>
      </c>
      <c r="U2228">
        <v>2.9</v>
      </c>
      <c r="V2228">
        <v>2.5</v>
      </c>
      <c r="W2228">
        <v>4.3</v>
      </c>
      <c r="X2228">
        <v>3.43</v>
      </c>
      <c r="Y2228">
        <v>379590</v>
      </c>
      <c r="Z2228">
        <v>61555</v>
      </c>
      <c r="AA2228">
        <v>10259180</v>
      </c>
    </row>
    <row r="2229" spans="1:27" hidden="1">
      <c r="A2229" t="s">
        <v>2418</v>
      </c>
      <c r="B2229" t="s">
        <v>175</v>
      </c>
      <c r="C2229" t="s">
        <v>34</v>
      </c>
      <c r="D2229">
        <v>1196</v>
      </c>
      <c r="E2229" s="12">
        <v>39440</v>
      </c>
      <c r="F2229" s="72">
        <f t="shared" si="357"/>
        <v>2007</v>
      </c>
      <c r="G2229" s="70">
        <f t="shared" si="358"/>
        <v>9310.4264214046816</v>
      </c>
      <c r="H2229" s="70" t="e" cm="1">
        <f t="array" ref="H2229">INDEX(magic_bricks_appreciation_pivot!$A$13:$K$20,MATCH(C2229,magic_bricks_appreciation_pivot!$A$13:$A$20,0),1+MATCH(F2229,INDEX(magic_bricks_appreciation_pivot!$B$13:$K$13,0),0))</f>
        <v>#N/A</v>
      </c>
      <c r="I2229" s="70"/>
      <c r="J2229">
        <v>116</v>
      </c>
      <c r="K2229">
        <v>1</v>
      </c>
      <c r="L2229">
        <v>1</v>
      </c>
      <c r="M2229">
        <v>3</v>
      </c>
      <c r="N2229" t="s">
        <v>154</v>
      </c>
      <c r="O2229" t="s">
        <v>161</v>
      </c>
      <c r="P2229" s="12">
        <v>37615</v>
      </c>
      <c r="Q2229" t="s">
        <v>169</v>
      </c>
      <c r="R2229" t="s">
        <v>157</v>
      </c>
      <c r="S2229" t="s">
        <v>162</v>
      </c>
      <c r="T2229" t="s">
        <v>182</v>
      </c>
      <c r="U2229">
        <v>3.5</v>
      </c>
      <c r="V2229">
        <v>4.5</v>
      </c>
      <c r="W2229">
        <v>4.3</v>
      </c>
      <c r="Y2229">
        <v>289517</v>
      </c>
      <c r="Z2229">
        <v>189300</v>
      </c>
      <c r="AA2229">
        <v>11135270</v>
      </c>
    </row>
    <row r="2230" spans="1:27" hidden="1">
      <c r="A2230" t="s">
        <v>2419</v>
      </c>
      <c r="B2230" t="s">
        <v>175</v>
      </c>
      <c r="C2230" t="s">
        <v>34</v>
      </c>
      <c r="D2230">
        <v>1225</v>
      </c>
      <c r="E2230" s="12">
        <v>39232</v>
      </c>
      <c r="F2230" s="72">
        <f t="shared" si="357"/>
        <v>2007</v>
      </c>
      <c r="G2230" s="70">
        <f t="shared" si="358"/>
        <v>9074.6938775510207</v>
      </c>
      <c r="H2230" s="70" t="e" cm="1">
        <f t="array" ref="H2230">INDEX(magic_bricks_appreciation_pivot!$A$13:$K$20,MATCH(C2230,magic_bricks_appreciation_pivot!$A$13:$A$20,0),1+MATCH(F2230,INDEX(magic_bricks_appreciation_pivot!$B$13:$K$13,0),0))</f>
        <v>#N/A</v>
      </c>
      <c r="I2230" s="70"/>
      <c r="J2230">
        <v>85</v>
      </c>
      <c r="K2230">
        <v>2</v>
      </c>
      <c r="L2230">
        <v>1</v>
      </c>
      <c r="M2230">
        <v>4</v>
      </c>
      <c r="N2230" t="s">
        <v>154</v>
      </c>
      <c r="O2230" t="s">
        <v>155</v>
      </c>
      <c r="P2230" s="12">
        <v>36677</v>
      </c>
      <c r="Q2230" t="s">
        <v>169</v>
      </c>
      <c r="R2230" t="s">
        <v>157</v>
      </c>
      <c r="S2230" t="s">
        <v>162</v>
      </c>
      <c r="T2230" t="s">
        <v>163</v>
      </c>
      <c r="U2230">
        <v>3.8</v>
      </c>
      <c r="V2230">
        <v>4.5</v>
      </c>
      <c r="W2230">
        <v>4.7</v>
      </c>
      <c r="Y2230">
        <v>300146</v>
      </c>
      <c r="Z2230">
        <v>177864</v>
      </c>
      <c r="AA2230">
        <v>11116500</v>
      </c>
    </row>
    <row r="2231" spans="1:27" hidden="1">
      <c r="A2231" t="s">
        <v>2420</v>
      </c>
      <c r="B2231" t="s">
        <v>175</v>
      </c>
      <c r="C2231" t="s">
        <v>34</v>
      </c>
      <c r="D2231">
        <v>812</v>
      </c>
      <c r="E2231" s="12">
        <v>39689</v>
      </c>
      <c r="F2231" s="72">
        <f t="shared" si="357"/>
        <v>2008</v>
      </c>
      <c r="G2231" s="70">
        <f t="shared" si="358"/>
        <v>11900.677339901478</v>
      </c>
      <c r="H2231" s="70" t="e" cm="1">
        <f t="array" ref="H2231">INDEX(magic_bricks_appreciation_pivot!$A$13:$K$20,MATCH(C2231,magic_bricks_appreciation_pivot!$A$13:$A$20,0),1+MATCH(F2231,INDEX(magic_bricks_appreciation_pivot!$B$13:$K$13,0),0))</f>
        <v>#N/A</v>
      </c>
      <c r="I2231" s="70"/>
      <c r="J2231">
        <v>81</v>
      </c>
      <c r="K2231">
        <v>1</v>
      </c>
      <c r="L2231">
        <v>1</v>
      </c>
      <c r="M2231">
        <v>3</v>
      </c>
      <c r="N2231" t="s">
        <v>176</v>
      </c>
      <c r="O2231" t="s">
        <v>155</v>
      </c>
      <c r="P2231" s="12">
        <v>37864</v>
      </c>
      <c r="Q2231" t="s">
        <v>194</v>
      </c>
      <c r="R2231" t="s">
        <v>157</v>
      </c>
      <c r="S2231" t="s">
        <v>162</v>
      </c>
      <c r="T2231" t="s">
        <v>182</v>
      </c>
      <c r="U2231">
        <v>4</v>
      </c>
      <c r="V2231">
        <v>2.4</v>
      </c>
      <c r="W2231">
        <v>3.5</v>
      </c>
      <c r="X2231">
        <v>3.21</v>
      </c>
      <c r="Y2231">
        <v>318891</v>
      </c>
      <c r="Z2231">
        <v>106297</v>
      </c>
      <c r="AA2231">
        <v>9663350</v>
      </c>
    </row>
    <row r="2232" spans="1:27" hidden="1">
      <c r="A2232" t="s">
        <v>2421</v>
      </c>
      <c r="B2232" t="s">
        <v>23</v>
      </c>
      <c r="C2232" t="s">
        <v>23</v>
      </c>
      <c r="D2232">
        <v>1436</v>
      </c>
      <c r="E2232" s="12">
        <v>40070</v>
      </c>
      <c r="F2232" s="72">
        <f t="shared" si="357"/>
        <v>2009</v>
      </c>
      <c r="G2232" s="70">
        <f t="shared" si="358"/>
        <v>8216.9220055710302</v>
      </c>
      <c r="H2232" s="70" t="e" cm="1">
        <f t="array" ref="H2232">INDEX(magic_bricks_appreciation_pivot!$A$13:$K$20,MATCH(C2232,magic_bricks_appreciation_pivot!$A$13:$A$20,0),1+MATCH(F2232,INDEX(magic_bricks_appreciation_pivot!$B$13:$K$13,0),0))</f>
        <v>#N/A</v>
      </c>
      <c r="I2232" s="70"/>
      <c r="J2232">
        <v>28</v>
      </c>
      <c r="K2232">
        <v>2</v>
      </c>
      <c r="L2232">
        <v>2</v>
      </c>
      <c r="M2232">
        <v>4</v>
      </c>
      <c r="N2232" t="s">
        <v>154</v>
      </c>
      <c r="O2232" t="s">
        <v>161</v>
      </c>
      <c r="P2232" s="12">
        <v>24740</v>
      </c>
      <c r="Q2232" t="s">
        <v>156</v>
      </c>
      <c r="R2232" t="s">
        <v>157</v>
      </c>
      <c r="S2232" t="s">
        <v>162</v>
      </c>
      <c r="T2232" t="s">
        <v>166</v>
      </c>
      <c r="U2232">
        <v>4.5</v>
      </c>
      <c r="V2232">
        <v>4.5</v>
      </c>
      <c r="W2232">
        <v>2.9</v>
      </c>
      <c r="X2232">
        <v>3.86</v>
      </c>
      <c r="Y2232">
        <v>401183</v>
      </c>
      <c r="Z2232">
        <v>106196</v>
      </c>
      <c r="AA2232">
        <v>11799500</v>
      </c>
    </row>
    <row r="2233" spans="1:27">
      <c r="A2233" t="s">
        <v>2422</v>
      </c>
      <c r="B2233" t="s">
        <v>23</v>
      </c>
      <c r="C2233" t="s">
        <v>23</v>
      </c>
      <c r="D2233">
        <v>1019</v>
      </c>
      <c r="E2233" s="12">
        <v>40413</v>
      </c>
      <c r="F2233" s="72">
        <f t="shared" si="357"/>
        <v>2010</v>
      </c>
      <c r="G2233" s="70">
        <f t="shared" si="358"/>
        <v>10276.987242394505</v>
      </c>
      <c r="H2233" s="70" cm="1">
        <f t="array" ref="H2233">INDEX(magic_bricks_appreciation_pivot!$A$13:$K$20,MATCH(C2233,magic_bricks_appreciation_pivot!$A$13:$A$20,0),1+MATCH(F2233,INDEX(magic_bricks_appreciation_pivot!$B$13:$K$13,0),0))</f>
        <v>0.49881786187527283</v>
      </c>
      <c r="I2233" s="70">
        <f>G2233+G2233*H2233</f>
        <v>15403.332045165189</v>
      </c>
      <c r="J2233">
        <v>90</v>
      </c>
      <c r="K2233">
        <v>1</v>
      </c>
      <c r="L2233">
        <v>1</v>
      </c>
      <c r="M2233">
        <v>3</v>
      </c>
      <c r="N2233" t="s">
        <v>193</v>
      </c>
      <c r="O2233" t="s">
        <v>155</v>
      </c>
      <c r="P2233" s="12">
        <v>23258</v>
      </c>
      <c r="Q2233" t="s">
        <v>156</v>
      </c>
      <c r="R2233" t="s">
        <v>170</v>
      </c>
      <c r="S2233" t="s">
        <v>162</v>
      </c>
      <c r="T2233" t="s">
        <v>166</v>
      </c>
      <c r="U2233">
        <v>4.5999999999999996</v>
      </c>
      <c r="V2233">
        <v>2.9</v>
      </c>
      <c r="W2233">
        <v>5</v>
      </c>
      <c r="X2233">
        <v>4.25</v>
      </c>
      <c r="Y2233">
        <v>377001</v>
      </c>
      <c r="Z2233">
        <v>125667</v>
      </c>
      <c r="AA2233">
        <v>10472250</v>
      </c>
    </row>
    <row r="2234" spans="1:27" hidden="1">
      <c r="A2234" t="s">
        <v>2423</v>
      </c>
      <c r="B2234" t="s">
        <v>175</v>
      </c>
      <c r="C2234" t="s">
        <v>34</v>
      </c>
      <c r="D2234">
        <v>1203</v>
      </c>
      <c r="E2234" s="12">
        <v>39644</v>
      </c>
      <c r="F2234" s="72">
        <f t="shared" si="357"/>
        <v>2008</v>
      </c>
      <c r="G2234" s="70">
        <f t="shared" si="358"/>
        <v>11214.879467996676</v>
      </c>
      <c r="H2234" s="70" t="e" cm="1">
        <f t="array" ref="H2234">INDEX(magic_bricks_appreciation_pivot!$A$13:$K$20,MATCH(C2234,magic_bricks_appreciation_pivot!$A$13:$A$20,0),1+MATCH(F2234,INDEX(magic_bricks_appreciation_pivot!$B$13:$K$13,0),0))</f>
        <v>#N/A</v>
      </c>
      <c r="I2234" s="70"/>
      <c r="J2234">
        <v>107</v>
      </c>
      <c r="K2234">
        <v>2</v>
      </c>
      <c r="L2234">
        <v>1</v>
      </c>
      <c r="M2234">
        <v>4</v>
      </c>
      <c r="N2234" t="s">
        <v>184</v>
      </c>
      <c r="O2234" t="s">
        <v>155</v>
      </c>
      <c r="P2234" s="12">
        <v>25774</v>
      </c>
      <c r="Q2234" t="s">
        <v>156</v>
      </c>
      <c r="R2234" t="s">
        <v>157</v>
      </c>
      <c r="S2234" t="s">
        <v>178</v>
      </c>
      <c r="T2234" t="s">
        <v>163</v>
      </c>
      <c r="U2234">
        <v>4.7</v>
      </c>
      <c r="V2234">
        <v>3.1</v>
      </c>
      <c r="W2234">
        <v>2.8</v>
      </c>
      <c r="X2234">
        <v>3.49</v>
      </c>
      <c r="Y2234">
        <v>337288</v>
      </c>
      <c r="Z2234">
        <v>188881</v>
      </c>
      <c r="AA2234">
        <v>13491500</v>
      </c>
    </row>
    <row r="2235" spans="1:27">
      <c r="A2235" t="s">
        <v>2424</v>
      </c>
      <c r="B2235" t="s">
        <v>175</v>
      </c>
      <c r="C2235" t="s">
        <v>34</v>
      </c>
      <c r="D2235">
        <v>1027</v>
      </c>
      <c r="E2235" s="12">
        <v>41502</v>
      </c>
      <c r="F2235" s="72">
        <f t="shared" si="357"/>
        <v>2013</v>
      </c>
      <c r="G2235" s="70">
        <f t="shared" si="358"/>
        <v>11516.455696202531</v>
      </c>
      <c r="H2235" s="70" cm="1">
        <f t="array" ref="H2235">INDEX(magic_bricks_appreciation_pivot!$A$13:$K$20,MATCH(C2235,magic_bricks_appreciation_pivot!$A$13:$A$20,0),1+MATCH(F2235,INDEX(magic_bricks_appreciation_pivot!$B$13:$K$13,0),0))</f>
        <v>0.11656080922135968</v>
      </c>
      <c r="I2235" s="70">
        <f>G2235+G2235*H2235</f>
        <v>12858.823091513836</v>
      </c>
      <c r="J2235">
        <v>94</v>
      </c>
      <c r="K2235">
        <v>1</v>
      </c>
      <c r="L2235">
        <v>1</v>
      </c>
      <c r="M2235">
        <v>3</v>
      </c>
      <c r="N2235" t="s">
        <v>184</v>
      </c>
      <c r="O2235" t="s">
        <v>161</v>
      </c>
      <c r="P2235" s="12">
        <v>31282</v>
      </c>
      <c r="Q2235" t="s">
        <v>156</v>
      </c>
      <c r="R2235" t="s">
        <v>157</v>
      </c>
      <c r="S2235" t="s">
        <v>178</v>
      </c>
      <c r="T2235" t="s">
        <v>166</v>
      </c>
      <c r="U2235">
        <v>5</v>
      </c>
      <c r="V2235">
        <v>2.8</v>
      </c>
      <c r="W2235">
        <v>2.1</v>
      </c>
      <c r="X2235">
        <v>3.25</v>
      </c>
      <c r="Y2235">
        <v>307512</v>
      </c>
      <c r="Z2235">
        <v>141929</v>
      </c>
      <c r="AA2235">
        <v>11827400</v>
      </c>
    </row>
    <row r="2236" spans="1:27" hidden="1">
      <c r="A2236" t="s">
        <v>2425</v>
      </c>
      <c r="B2236" t="s">
        <v>51</v>
      </c>
      <c r="C2236" t="s">
        <v>51</v>
      </c>
      <c r="D2236">
        <v>1974</v>
      </c>
      <c r="E2236" s="12">
        <v>38861</v>
      </c>
      <c r="F2236" s="72">
        <f t="shared" si="357"/>
        <v>2006</v>
      </c>
      <c r="G2236" s="70">
        <f t="shared" si="358"/>
        <v>5588.6372847011144</v>
      </c>
      <c r="H2236" s="70" t="e" cm="1">
        <f t="array" ref="H2236">INDEX(magic_bricks_appreciation_pivot!$A$13:$K$20,MATCH(C2236,magic_bricks_appreciation_pivot!$A$13:$A$20,0),1+MATCH(F2236,INDEX(magic_bricks_appreciation_pivot!$B$13:$K$13,0),0))</f>
        <v>#N/A</v>
      </c>
      <c r="I2236" s="70"/>
      <c r="J2236">
        <v>124</v>
      </c>
      <c r="K2236">
        <v>3</v>
      </c>
      <c r="L2236">
        <v>2</v>
      </c>
      <c r="M2236">
        <v>5</v>
      </c>
      <c r="N2236" t="s">
        <v>184</v>
      </c>
      <c r="O2236" t="s">
        <v>155</v>
      </c>
      <c r="P2236" s="12">
        <v>20246</v>
      </c>
      <c r="Q2236" t="s">
        <v>194</v>
      </c>
      <c r="R2236" t="s">
        <v>177</v>
      </c>
      <c r="S2236" t="s">
        <v>158</v>
      </c>
      <c r="T2236" t="s">
        <v>166</v>
      </c>
      <c r="U2236">
        <v>3.7</v>
      </c>
      <c r="V2236">
        <v>2.8</v>
      </c>
      <c r="W2236">
        <v>4.2</v>
      </c>
      <c r="X2236">
        <v>3.45</v>
      </c>
      <c r="Y2236">
        <v>430247</v>
      </c>
      <c r="Z2236">
        <v>220639</v>
      </c>
      <c r="AA2236">
        <v>11031970</v>
      </c>
    </row>
    <row r="2237" spans="1:27" hidden="1">
      <c r="A2237" t="s">
        <v>2426</v>
      </c>
      <c r="B2237" t="s">
        <v>51</v>
      </c>
      <c r="C2237" t="s">
        <v>51</v>
      </c>
      <c r="D2237">
        <v>1746</v>
      </c>
      <c r="E2237" s="12">
        <v>38585</v>
      </c>
      <c r="F2237" s="72">
        <f t="shared" si="357"/>
        <v>2005</v>
      </c>
      <c r="G2237" s="70">
        <f t="shared" si="358"/>
        <v>5706.8442153493697</v>
      </c>
      <c r="H2237" s="70" t="e" cm="1">
        <f t="array" ref="H2237">INDEX(magic_bricks_appreciation_pivot!$A$13:$K$20,MATCH(C2237,magic_bricks_appreciation_pivot!$A$13:$A$20,0),1+MATCH(F2237,INDEX(magic_bricks_appreciation_pivot!$B$13:$K$13,0),0))</f>
        <v>#N/A</v>
      </c>
      <c r="I2237" s="70"/>
      <c r="J2237">
        <v>195</v>
      </c>
      <c r="K2237">
        <v>2</v>
      </c>
      <c r="L2237">
        <v>1</v>
      </c>
      <c r="M2237">
        <v>4</v>
      </c>
      <c r="N2237" t="s">
        <v>154</v>
      </c>
      <c r="O2237" t="s">
        <v>155</v>
      </c>
      <c r="P2237" s="12">
        <v>29460</v>
      </c>
      <c r="Q2237" t="s">
        <v>194</v>
      </c>
      <c r="R2237" t="s">
        <v>157</v>
      </c>
      <c r="S2237" t="s">
        <v>178</v>
      </c>
      <c r="T2237" t="s">
        <v>166</v>
      </c>
      <c r="U2237">
        <v>2.5</v>
      </c>
      <c r="V2237">
        <v>3</v>
      </c>
      <c r="W2237">
        <v>4.8</v>
      </c>
      <c r="X2237">
        <v>3.42</v>
      </c>
      <c r="Y2237">
        <v>368674</v>
      </c>
      <c r="Z2237">
        <v>149462</v>
      </c>
      <c r="AA2237">
        <v>9964150</v>
      </c>
    </row>
    <row r="2238" spans="1:27">
      <c r="A2238" t="s">
        <v>2427</v>
      </c>
      <c r="B2238" t="s">
        <v>201</v>
      </c>
      <c r="C2238" t="s">
        <v>201</v>
      </c>
      <c r="D2238">
        <v>1711</v>
      </c>
      <c r="E2238" s="12">
        <v>40824</v>
      </c>
      <c r="F2238" s="72">
        <f t="shared" si="357"/>
        <v>2011</v>
      </c>
      <c r="G2238" s="70">
        <f t="shared" si="358"/>
        <v>5990.029222676797</v>
      </c>
      <c r="H2238" s="70" cm="1">
        <f t="array" ref="H2238">INDEX(magic_bricks_appreciation_pivot!$A$13:$K$20,MATCH(C2238,magic_bricks_appreciation_pivot!$A$13:$A$20,0),1+MATCH(F2238,INDEX(magic_bricks_appreciation_pivot!$B$13:$K$13,0),0))</f>
        <v>0.57884713052310821</v>
      </c>
      <c r="I2238" s="70">
        <f t="shared" ref="I2238:I2246" si="366">G2238+G2238*H2238</f>
        <v>9457.3404499728258</v>
      </c>
      <c r="J2238">
        <v>134</v>
      </c>
      <c r="K2238">
        <v>2</v>
      </c>
      <c r="L2238">
        <v>1</v>
      </c>
      <c r="M2238">
        <v>4</v>
      </c>
      <c r="N2238" t="s">
        <v>184</v>
      </c>
      <c r="O2238" t="s">
        <v>161</v>
      </c>
      <c r="P2238" s="12">
        <v>31334</v>
      </c>
      <c r="Q2238" t="s">
        <v>169</v>
      </c>
      <c r="R2238" t="s">
        <v>170</v>
      </c>
      <c r="S2238" t="s">
        <v>158</v>
      </c>
      <c r="T2238" t="s">
        <v>166</v>
      </c>
      <c r="U2238">
        <v>2.1</v>
      </c>
      <c r="V2238">
        <v>4.7</v>
      </c>
      <c r="W2238">
        <v>2.9</v>
      </c>
      <c r="X2238">
        <v>3.2</v>
      </c>
      <c r="Y2238">
        <v>430455</v>
      </c>
      <c r="Z2238">
        <v>81992</v>
      </c>
      <c r="AA2238">
        <v>10248940</v>
      </c>
    </row>
    <row r="2239" spans="1:27">
      <c r="A2239" t="s">
        <v>2428</v>
      </c>
      <c r="B2239" t="s">
        <v>75</v>
      </c>
      <c r="C2239" t="s">
        <v>75</v>
      </c>
      <c r="D2239">
        <v>1918</v>
      </c>
      <c r="E2239" s="12">
        <v>40731</v>
      </c>
      <c r="F2239" s="72">
        <f t="shared" si="357"/>
        <v>2011</v>
      </c>
      <c r="G2239" s="70">
        <f t="shared" si="358"/>
        <v>6555.938477580813</v>
      </c>
      <c r="H2239" s="70" cm="1">
        <f t="array" ref="H2239">INDEX(magic_bricks_appreciation_pivot!$A$13:$K$20,MATCH(C2239,magic_bricks_appreciation_pivot!$A$13:$A$20,0),1+MATCH(F2239,INDEX(magic_bricks_appreciation_pivot!$B$13:$K$13,0),0))</f>
        <v>0.51504700450575736</v>
      </c>
      <c r="I2239" s="70">
        <f t="shared" si="366"/>
        <v>9932.554952182847</v>
      </c>
      <c r="J2239">
        <v>150</v>
      </c>
      <c r="K2239">
        <v>2</v>
      </c>
      <c r="L2239">
        <v>1</v>
      </c>
      <c r="M2239">
        <v>5</v>
      </c>
      <c r="N2239" t="s">
        <v>168</v>
      </c>
      <c r="O2239" t="s">
        <v>155</v>
      </c>
      <c r="P2239" s="12">
        <v>25401</v>
      </c>
      <c r="Q2239" t="s">
        <v>194</v>
      </c>
      <c r="R2239" t="s">
        <v>165</v>
      </c>
      <c r="S2239" t="s">
        <v>178</v>
      </c>
      <c r="T2239" t="s">
        <v>166</v>
      </c>
      <c r="U2239">
        <v>2.2999999999999998</v>
      </c>
      <c r="V2239">
        <v>2.8</v>
      </c>
      <c r="W2239">
        <v>4.0999999999999996</v>
      </c>
      <c r="X2239">
        <v>3.2349999999999999</v>
      </c>
      <c r="Y2239">
        <v>490397</v>
      </c>
      <c r="Z2239">
        <v>163466</v>
      </c>
      <c r="AA2239">
        <v>12574290</v>
      </c>
    </row>
    <row r="2240" spans="1:27">
      <c r="A2240" t="s">
        <v>2429</v>
      </c>
      <c r="B2240" t="s">
        <v>23</v>
      </c>
      <c r="C2240" t="s">
        <v>23</v>
      </c>
      <c r="D2240">
        <v>1083</v>
      </c>
      <c r="E2240" s="12">
        <v>40270</v>
      </c>
      <c r="F2240" s="72">
        <f t="shared" si="357"/>
        <v>2010</v>
      </c>
      <c r="G2240" s="70">
        <f t="shared" si="358"/>
        <v>4763.9658356417358</v>
      </c>
      <c r="H2240" s="70" cm="1">
        <f t="array" ref="H2240">INDEX(magic_bricks_appreciation_pivot!$A$13:$K$20,MATCH(C2240,magic_bricks_appreciation_pivot!$A$13:$A$20,0),1+MATCH(F2240,INDEX(magic_bricks_appreciation_pivot!$B$13:$K$13,0),0))</f>
        <v>0.49881786187527283</v>
      </c>
      <c r="I2240" s="70">
        <f t="shared" si="366"/>
        <v>7140.3170878233941</v>
      </c>
      <c r="J2240">
        <v>114</v>
      </c>
      <c r="K2240">
        <v>1</v>
      </c>
      <c r="L2240">
        <v>1</v>
      </c>
      <c r="M2240">
        <v>3</v>
      </c>
      <c r="N2240" t="s">
        <v>193</v>
      </c>
      <c r="O2240" t="s">
        <v>161</v>
      </c>
      <c r="P2240" s="12">
        <v>35525</v>
      </c>
      <c r="Q2240" t="s">
        <v>169</v>
      </c>
      <c r="R2240" t="s">
        <v>157</v>
      </c>
      <c r="S2240" t="s">
        <v>158</v>
      </c>
      <c r="T2240" t="s">
        <v>159</v>
      </c>
      <c r="U2240">
        <v>2.6</v>
      </c>
      <c r="V2240">
        <v>4.7</v>
      </c>
      <c r="W2240">
        <v>2.1</v>
      </c>
      <c r="X2240">
        <v>3.03</v>
      </c>
      <c r="Y2240">
        <v>196056</v>
      </c>
      <c r="Z2240">
        <v>56753</v>
      </c>
      <c r="AA2240">
        <v>5159375</v>
      </c>
    </row>
    <row r="2241" spans="1:27">
      <c r="A2241" t="s">
        <v>2430</v>
      </c>
      <c r="B2241" t="s">
        <v>23</v>
      </c>
      <c r="C2241" t="s">
        <v>23</v>
      </c>
      <c r="D2241">
        <v>826</v>
      </c>
      <c r="E2241" s="12">
        <v>40917</v>
      </c>
      <c r="F2241" s="72">
        <f t="shared" si="357"/>
        <v>2012</v>
      </c>
      <c r="G2241" s="70">
        <f t="shared" si="358"/>
        <v>5625</v>
      </c>
      <c r="H2241" s="70" cm="1">
        <f t="array" ref="H2241">INDEX(magic_bricks_appreciation_pivot!$A$13:$K$20,MATCH(C2241,magic_bricks_appreciation_pivot!$A$13:$A$20,0),1+MATCH(F2241,INDEX(magic_bricks_appreciation_pivot!$B$13:$K$13,0),0))</f>
        <v>0.26292059267573231</v>
      </c>
      <c r="I2241" s="70">
        <f t="shared" si="366"/>
        <v>7103.9283338009946</v>
      </c>
      <c r="J2241">
        <v>139</v>
      </c>
      <c r="K2241">
        <v>1</v>
      </c>
      <c r="L2241">
        <v>1</v>
      </c>
      <c r="M2241">
        <v>2</v>
      </c>
      <c r="N2241" t="s">
        <v>184</v>
      </c>
      <c r="O2241" t="s">
        <v>161</v>
      </c>
      <c r="P2241" s="12">
        <v>35807</v>
      </c>
      <c r="Q2241" t="s">
        <v>169</v>
      </c>
      <c r="R2241" t="s">
        <v>170</v>
      </c>
      <c r="S2241" t="s">
        <v>158</v>
      </c>
      <c r="T2241" t="s">
        <v>159</v>
      </c>
      <c r="U2241">
        <v>4.7</v>
      </c>
      <c r="V2241">
        <v>4.5999999999999996</v>
      </c>
      <c r="W2241">
        <v>4.8</v>
      </c>
      <c r="X2241">
        <v>4.71</v>
      </c>
      <c r="Y2241">
        <v>209081</v>
      </c>
      <c r="Z2241">
        <v>92925</v>
      </c>
      <c r="AA2241">
        <v>4646250</v>
      </c>
    </row>
    <row r="2242" spans="1:27">
      <c r="A2242" t="s">
        <v>2431</v>
      </c>
      <c r="B2242" t="s">
        <v>51</v>
      </c>
      <c r="C2242" t="s">
        <v>51</v>
      </c>
      <c r="D2242">
        <v>1624</v>
      </c>
      <c r="E2242" s="12">
        <v>40802</v>
      </c>
      <c r="F2242" s="72">
        <f t="shared" si="357"/>
        <v>2011</v>
      </c>
      <c r="G2242" s="70">
        <f t="shared" si="358"/>
        <v>5561.4532019704429</v>
      </c>
      <c r="H2242" s="70" cm="1">
        <f t="array" ref="H2242">INDEX(magic_bricks_appreciation_pivot!$A$13:$K$20,MATCH(C2242,magic_bricks_appreciation_pivot!$A$13:$A$20,0),1+MATCH(F2242,INDEX(magic_bricks_appreciation_pivot!$B$13:$K$13,0),0))</f>
        <v>0.33442622950819673</v>
      </c>
      <c r="I2242" s="70">
        <f t="shared" si="366"/>
        <v>7421.3490268917058</v>
      </c>
      <c r="J2242">
        <v>109</v>
      </c>
      <c r="K2242">
        <v>2</v>
      </c>
      <c r="L2242">
        <v>1</v>
      </c>
      <c r="M2242">
        <v>4</v>
      </c>
      <c r="N2242" t="s">
        <v>193</v>
      </c>
      <c r="O2242" t="s">
        <v>161</v>
      </c>
      <c r="P2242" s="12">
        <v>26202</v>
      </c>
      <c r="Q2242" t="s">
        <v>169</v>
      </c>
      <c r="R2242" t="s">
        <v>170</v>
      </c>
      <c r="S2242" t="s">
        <v>158</v>
      </c>
      <c r="T2242" t="s">
        <v>163</v>
      </c>
      <c r="U2242">
        <v>2.4</v>
      </c>
      <c r="V2242">
        <v>4.2</v>
      </c>
      <c r="W2242">
        <v>3.1</v>
      </c>
      <c r="X2242">
        <v>3.42</v>
      </c>
      <c r="Y2242">
        <v>289018</v>
      </c>
      <c r="Z2242">
        <v>108382</v>
      </c>
      <c r="AA2242">
        <v>9031800</v>
      </c>
    </row>
    <row r="2243" spans="1:27">
      <c r="A2243" t="s">
        <v>2432</v>
      </c>
      <c r="B2243" t="s">
        <v>175</v>
      </c>
      <c r="C2243" t="s">
        <v>34</v>
      </c>
      <c r="D2243">
        <v>1122</v>
      </c>
      <c r="E2243" s="12">
        <v>41599</v>
      </c>
      <c r="F2243" s="72">
        <f t="shared" ref="F2243:F2306" si="367">YEAR(E2243)</f>
        <v>2013</v>
      </c>
      <c r="G2243" s="70">
        <f t="shared" ref="G2243:G2306" si="368">AA2243/D2243</f>
        <v>11747.237076648842</v>
      </c>
      <c r="H2243" s="70" cm="1">
        <f t="array" ref="H2243">INDEX(magic_bricks_appreciation_pivot!$A$13:$K$20,MATCH(C2243,magic_bricks_appreciation_pivot!$A$13:$A$20,0),1+MATCH(F2243,INDEX(magic_bricks_appreciation_pivot!$B$13:$K$13,0),0))</f>
        <v>0.11656080922135968</v>
      </c>
      <c r="I2243" s="70">
        <f t="shared" si="366"/>
        <v>13116.504536418191</v>
      </c>
      <c r="J2243">
        <v>139</v>
      </c>
      <c r="K2243">
        <v>1</v>
      </c>
      <c r="L2243">
        <v>1</v>
      </c>
      <c r="M2243">
        <v>3</v>
      </c>
      <c r="N2243" t="s">
        <v>184</v>
      </c>
      <c r="O2243" t="s">
        <v>161</v>
      </c>
      <c r="P2243" s="12">
        <v>31379</v>
      </c>
      <c r="Q2243" t="s">
        <v>156</v>
      </c>
      <c r="R2243" t="s">
        <v>157</v>
      </c>
      <c r="S2243" t="s">
        <v>158</v>
      </c>
      <c r="T2243" t="s">
        <v>166</v>
      </c>
      <c r="U2243">
        <v>3.4</v>
      </c>
      <c r="V2243">
        <v>2.9</v>
      </c>
      <c r="W2243">
        <v>4.5999999999999996</v>
      </c>
      <c r="X2243">
        <v>3.56</v>
      </c>
      <c r="Y2243">
        <v>408592</v>
      </c>
      <c r="Z2243">
        <v>210886</v>
      </c>
      <c r="AA2243">
        <v>13180400</v>
      </c>
    </row>
    <row r="2244" spans="1:27">
      <c r="A2244" t="s">
        <v>2433</v>
      </c>
      <c r="B2244" t="s">
        <v>1041</v>
      </c>
      <c r="C2244" t="s">
        <v>39</v>
      </c>
      <c r="D2244">
        <v>1906</v>
      </c>
      <c r="E2244" s="12">
        <v>41577</v>
      </c>
      <c r="F2244" s="72">
        <f t="shared" si="367"/>
        <v>2013</v>
      </c>
      <c r="G2244" s="70">
        <f t="shared" si="368"/>
        <v>10504.181532004197</v>
      </c>
      <c r="H2244" s="70" cm="1">
        <f t="array" ref="H2244">INDEX(magic_bricks_appreciation_pivot!$A$13:$K$20,MATCH(C2244,magic_bricks_appreciation_pivot!$A$13:$A$20,0),1+MATCH(F2244,INDEX(magic_bricks_appreciation_pivot!$B$13:$K$13,0),0))</f>
        <v>4.727764965406598E-2</v>
      </c>
      <c r="I2244" s="70">
        <f t="shared" si="366"/>
        <v>11000.794546377001</v>
      </c>
      <c r="J2244">
        <v>169</v>
      </c>
      <c r="K2244">
        <v>2</v>
      </c>
      <c r="L2244">
        <v>1</v>
      </c>
      <c r="M2244">
        <v>5</v>
      </c>
      <c r="N2244" t="s">
        <v>184</v>
      </c>
      <c r="O2244" t="s">
        <v>161</v>
      </c>
      <c r="P2244" s="12">
        <v>26612</v>
      </c>
      <c r="Q2244" t="s">
        <v>156</v>
      </c>
      <c r="R2244" t="s">
        <v>177</v>
      </c>
      <c r="S2244" t="s">
        <v>158</v>
      </c>
      <c r="T2244" t="s">
        <v>163</v>
      </c>
      <c r="U2244">
        <v>2.7</v>
      </c>
      <c r="V2244">
        <v>4.8</v>
      </c>
      <c r="W2244">
        <v>2.2000000000000002</v>
      </c>
      <c r="X2244">
        <v>3.0249999999999999</v>
      </c>
      <c r="Y2244">
        <v>600629</v>
      </c>
      <c r="Z2244">
        <v>260273</v>
      </c>
      <c r="AA2244">
        <v>20020970</v>
      </c>
    </row>
    <row r="2245" spans="1:27">
      <c r="A2245" t="s">
        <v>2434</v>
      </c>
      <c r="B2245" t="s">
        <v>175</v>
      </c>
      <c r="C2245" t="s">
        <v>34</v>
      </c>
      <c r="D2245">
        <v>849</v>
      </c>
      <c r="E2245" s="12">
        <v>40754</v>
      </c>
      <c r="F2245" s="72">
        <f t="shared" si="367"/>
        <v>2011</v>
      </c>
      <c r="G2245" s="70">
        <f t="shared" si="368"/>
        <v>8316.9964664310955</v>
      </c>
      <c r="H2245" s="70" cm="1">
        <f t="array" ref="H2245">INDEX(magic_bricks_appreciation_pivot!$A$13:$K$20,MATCH(C2245,magic_bricks_appreciation_pivot!$A$13:$A$20,0),1+MATCH(F2245,INDEX(magic_bricks_appreciation_pivot!$B$13:$K$13,0),0))</f>
        <v>0.22839026915113872</v>
      </c>
      <c r="I2245" s="70">
        <f t="shared" si="366"/>
        <v>10216.517527928363</v>
      </c>
      <c r="J2245">
        <v>132</v>
      </c>
      <c r="K2245">
        <v>1</v>
      </c>
      <c r="L2245">
        <v>1</v>
      </c>
      <c r="M2245">
        <v>3</v>
      </c>
      <c r="N2245" t="s">
        <v>193</v>
      </c>
      <c r="O2245" t="s">
        <v>161</v>
      </c>
      <c r="P2245" s="12">
        <v>29074</v>
      </c>
      <c r="Q2245" t="s">
        <v>169</v>
      </c>
      <c r="R2245" t="s">
        <v>177</v>
      </c>
      <c r="S2245" t="s">
        <v>158</v>
      </c>
      <c r="T2245" t="s">
        <v>163</v>
      </c>
      <c r="U2245">
        <v>2.2999999999999998</v>
      </c>
      <c r="V2245">
        <v>2.4</v>
      </c>
      <c r="W2245">
        <v>4</v>
      </c>
      <c r="X2245">
        <v>2.85</v>
      </c>
      <c r="Y2245">
        <v>190651</v>
      </c>
      <c r="Z2245">
        <v>84734</v>
      </c>
      <c r="AA2245">
        <v>7061130</v>
      </c>
    </row>
    <row r="2246" spans="1:27">
      <c r="A2246" t="s">
        <v>2435</v>
      </c>
      <c r="B2246" t="s">
        <v>39</v>
      </c>
      <c r="C2246" t="s">
        <v>39</v>
      </c>
      <c r="D2246">
        <v>1793</v>
      </c>
      <c r="E2246" s="12">
        <v>40598</v>
      </c>
      <c r="F2246" s="72">
        <f t="shared" si="367"/>
        <v>2011</v>
      </c>
      <c r="G2246" s="70">
        <f t="shared" si="368"/>
        <v>7146.2409369771331</v>
      </c>
      <c r="H2246" s="70" cm="1">
        <f t="array" ref="H2246">INDEX(magic_bricks_appreciation_pivot!$A$13:$K$20,MATCH(C2246,magic_bricks_appreciation_pivot!$A$13:$A$20,0),1+MATCH(F2246,INDEX(magic_bricks_appreciation_pivot!$B$13:$K$13,0),0))</f>
        <v>0.32133594787779113</v>
      </c>
      <c r="I2246" s="70">
        <f t="shared" si="366"/>
        <v>9442.5850422237545</v>
      </c>
      <c r="J2246">
        <v>108</v>
      </c>
      <c r="K2246">
        <v>1</v>
      </c>
      <c r="L2246">
        <v>1</v>
      </c>
      <c r="M2246">
        <v>4</v>
      </c>
      <c r="N2246" t="s">
        <v>184</v>
      </c>
      <c r="O2246" t="s">
        <v>155</v>
      </c>
      <c r="P2246" s="12">
        <v>30378</v>
      </c>
      <c r="Q2246" t="s">
        <v>194</v>
      </c>
      <c r="R2246" t="s">
        <v>177</v>
      </c>
      <c r="S2246" t="s">
        <v>158</v>
      </c>
      <c r="T2246" t="s">
        <v>163</v>
      </c>
      <c r="U2246">
        <v>4.8</v>
      </c>
      <c r="V2246">
        <v>4.7</v>
      </c>
      <c r="W2246">
        <v>3.5</v>
      </c>
      <c r="X2246">
        <v>4.2549999999999999</v>
      </c>
      <c r="Y2246">
        <v>448462</v>
      </c>
      <c r="Z2246">
        <v>179385</v>
      </c>
      <c r="AA2246">
        <v>12813210</v>
      </c>
    </row>
    <row r="2247" spans="1:27" hidden="1">
      <c r="A2247" t="s">
        <v>2436</v>
      </c>
      <c r="B2247" t="s">
        <v>51</v>
      </c>
      <c r="C2247" t="s">
        <v>51</v>
      </c>
      <c r="D2247">
        <v>1936</v>
      </c>
      <c r="E2247" s="12">
        <v>38186</v>
      </c>
      <c r="F2247" s="72">
        <f t="shared" si="367"/>
        <v>2004</v>
      </c>
      <c r="G2247" s="70">
        <f t="shared" si="368"/>
        <v>5546.193181818182</v>
      </c>
      <c r="H2247" s="70" t="e" cm="1">
        <f t="array" ref="H2247">INDEX(magic_bricks_appreciation_pivot!$A$13:$K$20,MATCH(C2247,magic_bricks_appreciation_pivot!$A$13:$A$20,0),1+MATCH(F2247,INDEX(magic_bricks_appreciation_pivot!$B$13:$K$13,0),0))</f>
        <v>#N/A</v>
      </c>
      <c r="I2247" s="70"/>
      <c r="J2247">
        <v>198</v>
      </c>
      <c r="K2247">
        <v>3</v>
      </c>
      <c r="L2247">
        <v>2</v>
      </c>
      <c r="M2247">
        <v>5</v>
      </c>
      <c r="N2247" t="s">
        <v>168</v>
      </c>
      <c r="O2247" t="s">
        <v>155</v>
      </c>
      <c r="P2247" s="12">
        <v>34901</v>
      </c>
      <c r="Q2247" t="s">
        <v>194</v>
      </c>
      <c r="R2247" t="s">
        <v>170</v>
      </c>
      <c r="S2247" t="s">
        <v>162</v>
      </c>
      <c r="T2247" t="s">
        <v>171</v>
      </c>
      <c r="U2247">
        <v>4.7</v>
      </c>
      <c r="V2247">
        <v>3.2</v>
      </c>
      <c r="W2247">
        <v>3.2</v>
      </c>
      <c r="X2247">
        <v>3.58</v>
      </c>
      <c r="Y2247">
        <v>354335</v>
      </c>
      <c r="Z2247">
        <v>139587</v>
      </c>
      <c r="AA2247">
        <v>10737430</v>
      </c>
    </row>
    <row r="2248" spans="1:27">
      <c r="A2248" t="s">
        <v>2437</v>
      </c>
      <c r="B2248" t="s">
        <v>51</v>
      </c>
      <c r="C2248" t="s">
        <v>51</v>
      </c>
      <c r="D2248">
        <v>1956</v>
      </c>
      <c r="E2248" s="12">
        <v>40244</v>
      </c>
      <c r="F2248" s="72">
        <f t="shared" si="367"/>
        <v>2010</v>
      </c>
      <c r="G2248" s="70">
        <f t="shared" si="368"/>
        <v>4903.2873210633943</v>
      </c>
      <c r="H2248" s="70" cm="1">
        <f t="array" ref="H2248">INDEX(magic_bricks_appreciation_pivot!$A$13:$K$20,MATCH(C2248,magic_bricks_appreciation_pivot!$A$13:$A$20,0),1+MATCH(F2248,INDEX(magic_bricks_appreciation_pivot!$B$13:$K$13,0),0))</f>
        <v>0.55311029796131728</v>
      </c>
      <c r="I2248" s="70">
        <f t="shared" ref="I2248:I2253" si="369">G2248+G2248*H2248</f>
        <v>7615.3460322067176</v>
      </c>
      <c r="J2248">
        <v>141</v>
      </c>
      <c r="K2248">
        <v>3</v>
      </c>
      <c r="L2248">
        <v>2</v>
      </c>
      <c r="M2248">
        <v>5</v>
      </c>
      <c r="N2248" t="s">
        <v>184</v>
      </c>
      <c r="O2248" t="s">
        <v>155</v>
      </c>
      <c r="P2248" s="12">
        <v>24184</v>
      </c>
      <c r="Q2248" t="s">
        <v>194</v>
      </c>
      <c r="R2248" t="s">
        <v>157</v>
      </c>
      <c r="S2248" t="s">
        <v>178</v>
      </c>
      <c r="T2248" t="s">
        <v>171</v>
      </c>
      <c r="U2248">
        <v>4.7</v>
      </c>
      <c r="V2248">
        <v>3.4</v>
      </c>
      <c r="W2248">
        <v>3.8</v>
      </c>
      <c r="X2248">
        <v>3.85</v>
      </c>
      <c r="Y2248">
        <v>297316</v>
      </c>
      <c r="Z2248">
        <v>67136</v>
      </c>
      <c r="AA2248">
        <v>9590830</v>
      </c>
    </row>
    <row r="2249" spans="1:27">
      <c r="A2249" t="s">
        <v>2438</v>
      </c>
      <c r="B2249" t="s">
        <v>201</v>
      </c>
      <c r="C2249" t="s">
        <v>201</v>
      </c>
      <c r="D2249">
        <v>1778</v>
      </c>
      <c r="E2249" s="12">
        <v>40792</v>
      </c>
      <c r="F2249" s="72">
        <f t="shared" si="367"/>
        <v>2011</v>
      </c>
      <c r="G2249" s="70">
        <f t="shared" si="368"/>
        <v>5906.6366704161983</v>
      </c>
      <c r="H2249" s="70" cm="1">
        <f t="array" ref="H2249">INDEX(magic_bricks_appreciation_pivot!$A$13:$K$20,MATCH(C2249,magic_bricks_appreciation_pivot!$A$13:$A$20,0),1+MATCH(F2249,INDEX(magic_bricks_appreciation_pivot!$B$13:$K$13,0),0))</f>
        <v>0.57884713052310821</v>
      </c>
      <c r="I2249" s="70">
        <f t="shared" si="369"/>
        <v>9325.6763581291816</v>
      </c>
      <c r="J2249">
        <v>147</v>
      </c>
      <c r="K2249">
        <v>3</v>
      </c>
      <c r="L2249">
        <v>2</v>
      </c>
      <c r="M2249">
        <v>5</v>
      </c>
      <c r="N2249" t="s">
        <v>154</v>
      </c>
      <c r="O2249" t="s">
        <v>155</v>
      </c>
      <c r="P2249" s="12">
        <v>29842</v>
      </c>
      <c r="Q2249" t="s">
        <v>194</v>
      </c>
      <c r="R2249" t="s">
        <v>157</v>
      </c>
      <c r="S2249" t="s">
        <v>162</v>
      </c>
      <c r="T2249" t="s">
        <v>163</v>
      </c>
      <c r="U2249">
        <v>3.3</v>
      </c>
      <c r="V2249">
        <v>4.2</v>
      </c>
      <c r="W2249">
        <v>4.7</v>
      </c>
      <c r="X2249">
        <v>4.13</v>
      </c>
      <c r="Y2249">
        <v>357068</v>
      </c>
      <c r="Z2249">
        <v>220542</v>
      </c>
      <c r="AA2249">
        <v>10502000</v>
      </c>
    </row>
    <row r="2250" spans="1:27">
      <c r="A2250" t="s">
        <v>2439</v>
      </c>
      <c r="B2250" t="s">
        <v>23</v>
      </c>
      <c r="C2250" t="s">
        <v>23</v>
      </c>
      <c r="D2250">
        <v>1075</v>
      </c>
      <c r="E2250" s="12">
        <v>40558</v>
      </c>
      <c r="F2250" s="72">
        <f t="shared" si="367"/>
        <v>2011</v>
      </c>
      <c r="G2250" s="70">
        <f t="shared" si="368"/>
        <v>7947.4418604651164</v>
      </c>
      <c r="H2250" s="70" cm="1">
        <f t="array" ref="H2250">INDEX(magic_bricks_appreciation_pivot!$A$13:$K$20,MATCH(C2250,magic_bricks_appreciation_pivot!$A$13:$A$20,0),1+MATCH(F2250,INDEX(magic_bricks_appreciation_pivot!$B$13:$K$13,0),0))</f>
        <v>0.30621792098525186</v>
      </c>
      <c r="I2250" s="70">
        <f t="shared" si="369"/>
        <v>10381.090984127906</v>
      </c>
      <c r="J2250">
        <v>75</v>
      </c>
      <c r="K2250">
        <v>1</v>
      </c>
      <c r="L2250">
        <v>1</v>
      </c>
      <c r="M2250">
        <v>3</v>
      </c>
      <c r="N2250" t="s">
        <v>154</v>
      </c>
      <c r="O2250" t="s">
        <v>161</v>
      </c>
      <c r="P2250" s="12">
        <v>38368</v>
      </c>
      <c r="Q2250" t="s">
        <v>156</v>
      </c>
      <c r="R2250" t="s">
        <v>177</v>
      </c>
      <c r="S2250" t="s">
        <v>158</v>
      </c>
      <c r="T2250" t="s">
        <v>171</v>
      </c>
      <c r="U2250">
        <v>4.5</v>
      </c>
      <c r="V2250">
        <v>2.7</v>
      </c>
      <c r="W2250">
        <v>3.8</v>
      </c>
      <c r="X2250">
        <v>3.68</v>
      </c>
      <c r="Y2250">
        <v>290479</v>
      </c>
      <c r="Z2250">
        <v>136696</v>
      </c>
      <c r="AA2250">
        <v>8543500</v>
      </c>
    </row>
    <row r="2251" spans="1:27">
      <c r="A2251" t="s">
        <v>2440</v>
      </c>
      <c r="B2251" t="s">
        <v>23</v>
      </c>
      <c r="C2251" t="s">
        <v>23</v>
      </c>
      <c r="D2251">
        <v>541</v>
      </c>
      <c r="E2251" s="12">
        <v>40253</v>
      </c>
      <c r="F2251" s="72">
        <f t="shared" si="367"/>
        <v>2010</v>
      </c>
      <c r="G2251" s="70">
        <f t="shared" si="368"/>
        <v>9046.4417744916827</v>
      </c>
      <c r="H2251" s="70" cm="1">
        <f t="array" ref="H2251">INDEX(magic_bricks_appreciation_pivot!$A$13:$K$20,MATCH(C2251,magic_bricks_appreciation_pivot!$A$13:$A$20,0),1+MATCH(F2251,INDEX(magic_bricks_appreciation_pivot!$B$13:$K$13,0),0))</f>
        <v>0.49881786187527283</v>
      </c>
      <c r="I2251" s="70">
        <f t="shared" si="369"/>
        <v>13558.968518022772</v>
      </c>
      <c r="J2251">
        <v>124</v>
      </c>
      <c r="K2251">
        <v>1</v>
      </c>
      <c r="L2251">
        <v>1</v>
      </c>
      <c r="M2251">
        <v>2</v>
      </c>
      <c r="N2251" t="s">
        <v>168</v>
      </c>
      <c r="O2251" t="s">
        <v>155</v>
      </c>
      <c r="P2251" s="12">
        <v>32588</v>
      </c>
      <c r="Q2251" t="s">
        <v>169</v>
      </c>
      <c r="R2251" t="s">
        <v>157</v>
      </c>
      <c r="S2251" t="s">
        <v>178</v>
      </c>
      <c r="T2251" t="s">
        <v>171</v>
      </c>
      <c r="U2251">
        <v>2.9</v>
      </c>
      <c r="V2251">
        <v>2.1</v>
      </c>
      <c r="W2251">
        <v>4.5999999999999996</v>
      </c>
      <c r="X2251">
        <v>3.34</v>
      </c>
      <c r="Y2251">
        <v>171294</v>
      </c>
      <c r="Z2251">
        <v>73412</v>
      </c>
      <c r="AA2251">
        <v>4894125</v>
      </c>
    </row>
    <row r="2252" spans="1:27">
      <c r="A2252" t="s">
        <v>2441</v>
      </c>
      <c r="B2252" t="s">
        <v>175</v>
      </c>
      <c r="C2252" t="s">
        <v>34</v>
      </c>
      <c r="D2252">
        <v>1166</v>
      </c>
      <c r="E2252" s="12">
        <v>41532</v>
      </c>
      <c r="F2252" s="72">
        <f t="shared" si="367"/>
        <v>2013</v>
      </c>
      <c r="G2252" s="70">
        <f t="shared" si="368"/>
        <v>12219.725557461406</v>
      </c>
      <c r="H2252" s="70" cm="1">
        <f t="array" ref="H2252">INDEX(magic_bricks_appreciation_pivot!$A$13:$K$20,MATCH(C2252,magic_bricks_appreciation_pivot!$A$13:$A$20,0),1+MATCH(F2252,INDEX(magic_bricks_appreciation_pivot!$B$13:$K$13,0),0))</f>
        <v>0.11656080922135968</v>
      </c>
      <c r="I2252" s="70">
        <f t="shared" si="369"/>
        <v>13644.066656902038</v>
      </c>
      <c r="J2252">
        <v>110</v>
      </c>
      <c r="K2252">
        <v>1</v>
      </c>
      <c r="L2252">
        <v>1</v>
      </c>
      <c r="M2252">
        <v>3</v>
      </c>
      <c r="N2252" t="s">
        <v>168</v>
      </c>
      <c r="O2252" t="s">
        <v>161</v>
      </c>
      <c r="P2252" s="12">
        <v>35692</v>
      </c>
      <c r="Q2252" t="s">
        <v>156</v>
      </c>
      <c r="R2252" t="s">
        <v>177</v>
      </c>
      <c r="S2252" t="s">
        <v>162</v>
      </c>
      <c r="T2252" t="s">
        <v>182</v>
      </c>
      <c r="U2252">
        <v>3.4</v>
      </c>
      <c r="V2252">
        <v>4.4000000000000004</v>
      </c>
      <c r="W2252">
        <v>4.5</v>
      </c>
      <c r="X2252">
        <v>4.13</v>
      </c>
      <c r="Y2252">
        <v>370453</v>
      </c>
      <c r="Z2252">
        <v>185227</v>
      </c>
      <c r="AA2252">
        <v>14248200</v>
      </c>
    </row>
    <row r="2253" spans="1:27">
      <c r="A2253" t="s">
        <v>2442</v>
      </c>
      <c r="B2253" t="s">
        <v>23</v>
      </c>
      <c r="C2253" t="s">
        <v>23</v>
      </c>
      <c r="D2253">
        <v>533</v>
      </c>
      <c r="E2253" s="12">
        <v>40585</v>
      </c>
      <c r="F2253" s="72">
        <f t="shared" si="367"/>
        <v>2011</v>
      </c>
      <c r="G2253" s="70">
        <f t="shared" si="368"/>
        <v>5629.2213883677296</v>
      </c>
      <c r="H2253" s="70" cm="1">
        <f t="array" ref="H2253">INDEX(magic_bricks_appreciation_pivot!$A$13:$K$20,MATCH(C2253,magic_bricks_appreciation_pivot!$A$13:$A$20,0),1+MATCH(F2253,INDEX(magic_bricks_appreciation_pivot!$B$13:$K$13,0),0))</f>
        <v>0.30621792098525186</v>
      </c>
      <c r="I2253" s="70">
        <f t="shared" si="369"/>
        <v>7352.9898586794088</v>
      </c>
      <c r="J2253">
        <v>84</v>
      </c>
      <c r="K2253">
        <v>1</v>
      </c>
      <c r="L2253">
        <v>1</v>
      </c>
      <c r="M2253">
        <v>2</v>
      </c>
      <c r="N2253" t="s">
        <v>154</v>
      </c>
      <c r="O2253" t="s">
        <v>161</v>
      </c>
      <c r="P2253" s="12">
        <v>31825</v>
      </c>
      <c r="Q2253" t="s">
        <v>169</v>
      </c>
      <c r="R2253" t="s">
        <v>177</v>
      </c>
      <c r="S2253" t="s">
        <v>158</v>
      </c>
      <c r="T2253" t="s">
        <v>159</v>
      </c>
      <c r="U2253">
        <v>3.8</v>
      </c>
      <c r="V2253">
        <v>2.6</v>
      </c>
      <c r="W2253">
        <v>2.6</v>
      </c>
      <c r="X2253">
        <v>2.96</v>
      </c>
      <c r="Y2253">
        <v>126016</v>
      </c>
      <c r="Z2253">
        <v>33004</v>
      </c>
      <c r="AA2253">
        <v>3000375</v>
      </c>
    </row>
    <row r="2254" spans="1:27" hidden="1">
      <c r="A2254" t="s">
        <v>2443</v>
      </c>
      <c r="B2254" t="s">
        <v>175</v>
      </c>
      <c r="C2254" t="s">
        <v>34</v>
      </c>
      <c r="D2254">
        <v>738</v>
      </c>
      <c r="E2254" s="12">
        <v>40155</v>
      </c>
      <c r="F2254" s="72">
        <f t="shared" si="367"/>
        <v>2009</v>
      </c>
      <c r="G2254" s="70">
        <f t="shared" si="368"/>
        <v>10380.216802168021</v>
      </c>
      <c r="H2254" s="70" t="e" cm="1">
        <f t="array" ref="H2254">INDEX(magic_bricks_appreciation_pivot!$A$13:$K$20,MATCH(C2254,magic_bricks_appreciation_pivot!$A$13:$A$20,0),1+MATCH(F2254,INDEX(magic_bricks_appreciation_pivot!$B$13:$K$13,0),0))</f>
        <v>#N/A</v>
      </c>
      <c r="I2254" s="70"/>
      <c r="J2254">
        <v>76</v>
      </c>
      <c r="K2254">
        <v>1</v>
      </c>
      <c r="L2254">
        <v>1</v>
      </c>
      <c r="M2254">
        <v>2</v>
      </c>
      <c r="N2254" t="s">
        <v>184</v>
      </c>
      <c r="O2254" t="s">
        <v>155</v>
      </c>
      <c r="P2254" s="12">
        <v>28475</v>
      </c>
      <c r="Q2254" t="s">
        <v>194</v>
      </c>
      <c r="R2254" t="s">
        <v>157</v>
      </c>
      <c r="S2254" t="s">
        <v>158</v>
      </c>
      <c r="T2254" t="s">
        <v>163</v>
      </c>
      <c r="U2254">
        <v>3.8</v>
      </c>
      <c r="V2254">
        <v>3.2</v>
      </c>
      <c r="W2254">
        <v>3.5</v>
      </c>
      <c r="X2254">
        <v>3.47</v>
      </c>
      <c r="Y2254">
        <v>191515</v>
      </c>
      <c r="Z2254">
        <v>38303</v>
      </c>
      <c r="AA2254">
        <v>7660600</v>
      </c>
    </row>
    <row r="2255" spans="1:27" hidden="1">
      <c r="A2255" t="s">
        <v>2444</v>
      </c>
      <c r="B2255" t="s">
        <v>75</v>
      </c>
      <c r="D2255">
        <v>1771</v>
      </c>
      <c r="E2255" s="12">
        <v>39905</v>
      </c>
      <c r="F2255" s="72">
        <f t="shared" si="367"/>
        <v>2009</v>
      </c>
      <c r="G2255" s="70">
        <f t="shared" si="368"/>
        <v>11626.832298136645</v>
      </c>
      <c r="H2255" s="70" t="e" cm="1">
        <f t="array" ref="H2255">INDEX(magic_bricks_appreciation_pivot!$A$13:$K$20,MATCH(C2255,magic_bricks_appreciation_pivot!$A$13:$A$20,0),1+MATCH(F2255,INDEX(magic_bricks_appreciation_pivot!$B$13:$K$13,0),0))</f>
        <v>#N/A</v>
      </c>
      <c r="I2255" s="70"/>
      <c r="J2255">
        <v>110</v>
      </c>
      <c r="K2255">
        <v>1</v>
      </c>
      <c r="L2255">
        <v>1</v>
      </c>
      <c r="M2255">
        <v>4</v>
      </c>
      <c r="N2255" t="s">
        <v>154</v>
      </c>
      <c r="O2255" t="s">
        <v>155</v>
      </c>
      <c r="P2255" s="12">
        <v>34065</v>
      </c>
      <c r="Q2255" t="s">
        <v>156</v>
      </c>
      <c r="R2255" t="s">
        <v>165</v>
      </c>
      <c r="S2255" t="s">
        <v>158</v>
      </c>
      <c r="T2255" t="s">
        <v>166</v>
      </c>
      <c r="U2255">
        <v>3.6</v>
      </c>
      <c r="V2255">
        <v>2.6</v>
      </c>
      <c r="W2255">
        <v>3.8</v>
      </c>
      <c r="X2255">
        <v>3.44</v>
      </c>
      <c r="Y2255">
        <v>823645</v>
      </c>
      <c r="Z2255">
        <v>370640</v>
      </c>
      <c r="AA2255">
        <v>20591120</v>
      </c>
    </row>
    <row r="2256" spans="1:27" hidden="1">
      <c r="A2256" t="s">
        <v>2445</v>
      </c>
      <c r="B2256" t="s">
        <v>39</v>
      </c>
      <c r="C2256" t="s">
        <v>39</v>
      </c>
      <c r="D2256">
        <v>1687</v>
      </c>
      <c r="E2256" s="12">
        <v>39831</v>
      </c>
      <c r="F2256" s="72">
        <f t="shared" si="367"/>
        <v>2009</v>
      </c>
      <c r="G2256" s="70">
        <f t="shared" si="368"/>
        <v>6762.045050385299</v>
      </c>
      <c r="H2256" s="70" t="e" cm="1">
        <f t="array" ref="H2256">INDEX(magic_bricks_appreciation_pivot!$A$13:$K$20,MATCH(C2256,magic_bricks_appreciation_pivot!$A$13:$A$20,0),1+MATCH(F2256,INDEX(magic_bricks_appreciation_pivot!$B$13:$K$13,0),0))</f>
        <v>#N/A</v>
      </c>
      <c r="I2256" s="70"/>
      <c r="J2256">
        <v>72</v>
      </c>
      <c r="K2256">
        <v>1</v>
      </c>
      <c r="L2256">
        <v>1</v>
      </c>
      <c r="M2256">
        <v>4</v>
      </c>
      <c r="N2256" t="s">
        <v>168</v>
      </c>
      <c r="O2256" t="s">
        <v>155</v>
      </c>
      <c r="P2256" s="12">
        <v>28516</v>
      </c>
      <c r="Q2256" t="s">
        <v>194</v>
      </c>
      <c r="R2256" t="s">
        <v>157</v>
      </c>
      <c r="S2256" t="s">
        <v>178</v>
      </c>
      <c r="T2256" t="s">
        <v>163</v>
      </c>
      <c r="U2256">
        <v>5</v>
      </c>
      <c r="V2256">
        <v>4.7</v>
      </c>
      <c r="W2256">
        <v>2.7</v>
      </c>
      <c r="X2256">
        <v>4.0049999999999999</v>
      </c>
      <c r="Y2256">
        <v>376450</v>
      </c>
      <c r="Z2256">
        <v>68445</v>
      </c>
      <c r="AA2256">
        <v>11407570</v>
      </c>
    </row>
    <row r="2257" spans="1:27">
      <c r="A2257" t="s">
        <v>2446</v>
      </c>
      <c r="B2257" t="s">
        <v>201</v>
      </c>
      <c r="C2257" t="s">
        <v>201</v>
      </c>
      <c r="D2257">
        <v>1970</v>
      </c>
      <c r="E2257" s="12">
        <v>40450</v>
      </c>
      <c r="F2257" s="72">
        <f t="shared" si="367"/>
        <v>2010</v>
      </c>
      <c r="G2257" s="70">
        <f t="shared" si="368"/>
        <v>7588.3857868020305</v>
      </c>
      <c r="H2257" s="70" cm="1">
        <f t="array" ref="H2257">INDEX(magic_bricks_appreciation_pivot!$A$13:$K$20,MATCH(C2257,magic_bricks_appreciation_pivot!$A$13:$A$20,0),1+MATCH(F2257,INDEX(magic_bricks_appreciation_pivot!$B$13:$K$13,0),0))</f>
        <v>0.62790190260080292</v>
      </c>
      <c r="I2257" s="70">
        <f t="shared" ref="I2257:I2259" si="370">G2257+G2257*H2257</f>
        <v>12353.147660003917</v>
      </c>
      <c r="J2257">
        <v>134</v>
      </c>
      <c r="K2257">
        <v>3</v>
      </c>
      <c r="L2257">
        <v>2</v>
      </c>
      <c r="M2257">
        <v>5</v>
      </c>
      <c r="N2257" t="s">
        <v>176</v>
      </c>
      <c r="O2257" t="s">
        <v>161</v>
      </c>
      <c r="P2257" s="12">
        <v>38260</v>
      </c>
      <c r="Q2257" t="s">
        <v>156</v>
      </c>
      <c r="R2257" t="s">
        <v>177</v>
      </c>
      <c r="S2257" t="s">
        <v>158</v>
      </c>
      <c r="T2257" t="s">
        <v>163</v>
      </c>
      <c r="U2257">
        <v>3.4</v>
      </c>
      <c r="V2257">
        <v>4.9000000000000004</v>
      </c>
      <c r="W2257">
        <v>3.3</v>
      </c>
      <c r="X2257">
        <v>3.81</v>
      </c>
      <c r="Y2257">
        <v>493321</v>
      </c>
      <c r="Z2257">
        <v>224237</v>
      </c>
      <c r="AA2257">
        <v>14949120</v>
      </c>
    </row>
    <row r="2258" spans="1:27">
      <c r="A2258" t="s">
        <v>2447</v>
      </c>
      <c r="B2258" t="s">
        <v>23</v>
      </c>
      <c r="C2258" t="s">
        <v>23</v>
      </c>
      <c r="D2258">
        <v>1620</v>
      </c>
      <c r="E2258" s="12">
        <v>40316</v>
      </c>
      <c r="F2258" s="72">
        <f t="shared" si="367"/>
        <v>2010</v>
      </c>
      <c r="G2258" s="70">
        <f t="shared" si="368"/>
        <v>5656.3271604938273</v>
      </c>
      <c r="H2258" s="70" cm="1">
        <f t="array" ref="H2258">INDEX(magic_bricks_appreciation_pivot!$A$13:$K$20,MATCH(C2258,magic_bricks_appreciation_pivot!$A$13:$A$20,0),1+MATCH(F2258,INDEX(magic_bricks_appreciation_pivot!$B$13:$K$13,0),0))</f>
        <v>0.49881786187527283</v>
      </c>
      <c r="I2258" s="70">
        <f t="shared" si="370"/>
        <v>8477.8041807583904</v>
      </c>
      <c r="J2258">
        <v>12</v>
      </c>
      <c r="K2258">
        <v>2</v>
      </c>
      <c r="L2258">
        <v>2</v>
      </c>
      <c r="M2258">
        <v>4</v>
      </c>
      <c r="N2258" t="s">
        <v>184</v>
      </c>
      <c r="O2258" t="s">
        <v>155</v>
      </c>
      <c r="P2258" s="12">
        <v>24621</v>
      </c>
      <c r="Q2258" t="s">
        <v>194</v>
      </c>
      <c r="R2258" t="s">
        <v>170</v>
      </c>
      <c r="S2258" t="s">
        <v>158</v>
      </c>
      <c r="T2258" t="s">
        <v>166</v>
      </c>
      <c r="U2258">
        <v>2.6</v>
      </c>
      <c r="V2258">
        <v>2</v>
      </c>
      <c r="W2258">
        <v>2.6</v>
      </c>
      <c r="X2258">
        <v>2.42</v>
      </c>
      <c r="Y2258">
        <v>384857</v>
      </c>
      <c r="Z2258">
        <v>128286</v>
      </c>
      <c r="AA2258">
        <v>9163250</v>
      </c>
    </row>
    <row r="2259" spans="1:27">
      <c r="A2259" t="s">
        <v>2448</v>
      </c>
      <c r="B2259" t="s">
        <v>23</v>
      </c>
      <c r="C2259" t="s">
        <v>23</v>
      </c>
      <c r="D2259">
        <v>668</v>
      </c>
      <c r="E2259" s="12">
        <v>40923</v>
      </c>
      <c r="F2259" s="72">
        <f t="shared" si="367"/>
        <v>2012</v>
      </c>
      <c r="G2259" s="70">
        <f t="shared" si="368"/>
        <v>5660.5538922155692</v>
      </c>
      <c r="H2259" s="70" cm="1">
        <f t="array" ref="H2259">INDEX(magic_bricks_appreciation_pivot!$A$13:$K$20,MATCH(C2259,magic_bricks_appreciation_pivot!$A$13:$A$20,0),1+MATCH(F2259,INDEX(magic_bricks_appreciation_pivot!$B$13:$K$13,0),0))</f>
        <v>0.26292059267573231</v>
      </c>
      <c r="I2259" s="70">
        <f t="shared" si="370"/>
        <v>7148.8300764298101</v>
      </c>
      <c r="J2259">
        <v>88</v>
      </c>
      <c r="K2259">
        <v>1</v>
      </c>
      <c r="L2259">
        <v>1</v>
      </c>
      <c r="M2259">
        <v>2</v>
      </c>
      <c r="N2259" t="s">
        <v>154</v>
      </c>
      <c r="O2259" t="s">
        <v>161</v>
      </c>
      <c r="P2259" s="12">
        <v>27418</v>
      </c>
      <c r="Q2259" t="s">
        <v>169</v>
      </c>
      <c r="R2259" t="s">
        <v>177</v>
      </c>
      <c r="S2259" t="s">
        <v>158</v>
      </c>
      <c r="T2259" t="s">
        <v>173</v>
      </c>
      <c r="U2259">
        <v>2.6</v>
      </c>
      <c r="V2259">
        <v>2.8</v>
      </c>
      <c r="W2259">
        <v>4.0999999999999996</v>
      </c>
      <c r="X2259">
        <v>3.26</v>
      </c>
      <c r="Y2259">
        <v>155031</v>
      </c>
      <c r="Z2259">
        <v>41594</v>
      </c>
      <c r="AA2259">
        <v>3781250</v>
      </c>
    </row>
    <row r="2260" spans="1:27" hidden="1">
      <c r="A2260" t="s">
        <v>2449</v>
      </c>
      <c r="B2260" t="s">
        <v>51</v>
      </c>
      <c r="C2260" t="s">
        <v>51</v>
      </c>
      <c r="D2260">
        <v>1542</v>
      </c>
      <c r="E2260" s="12">
        <v>39186</v>
      </c>
      <c r="F2260" s="72">
        <f t="shared" si="367"/>
        <v>2007</v>
      </c>
      <c r="G2260" s="70">
        <f t="shared" si="368"/>
        <v>6778.8975356679639</v>
      </c>
      <c r="H2260" s="70" t="e" cm="1">
        <f t="array" ref="H2260">INDEX(magic_bricks_appreciation_pivot!$A$13:$K$20,MATCH(C2260,magic_bricks_appreciation_pivot!$A$13:$A$20,0),1+MATCH(F2260,INDEX(magic_bricks_appreciation_pivot!$B$13:$K$13,0),0))</f>
        <v>#N/A</v>
      </c>
      <c r="I2260" s="70"/>
      <c r="J2260">
        <v>199</v>
      </c>
      <c r="K2260">
        <v>2</v>
      </c>
      <c r="L2260">
        <v>1</v>
      </c>
      <c r="M2260">
        <v>4</v>
      </c>
      <c r="N2260" t="s">
        <v>168</v>
      </c>
      <c r="O2260" t="s">
        <v>155</v>
      </c>
      <c r="P2260" s="12">
        <v>21666</v>
      </c>
      <c r="Q2260" t="s">
        <v>194</v>
      </c>
      <c r="R2260" t="s">
        <v>157</v>
      </c>
      <c r="S2260" t="s">
        <v>162</v>
      </c>
      <c r="T2260" t="s">
        <v>182</v>
      </c>
      <c r="U2260">
        <v>3.1</v>
      </c>
      <c r="V2260">
        <v>2.1</v>
      </c>
      <c r="W2260">
        <v>3.3</v>
      </c>
      <c r="X2260">
        <v>2.71</v>
      </c>
      <c r="Y2260">
        <v>344951</v>
      </c>
      <c r="Z2260">
        <v>188155</v>
      </c>
      <c r="AA2260">
        <v>10453060</v>
      </c>
    </row>
    <row r="2261" spans="1:27" hidden="1">
      <c r="A2261" t="s">
        <v>2450</v>
      </c>
      <c r="B2261" t="s">
        <v>75</v>
      </c>
      <c r="D2261">
        <v>1551</v>
      </c>
      <c r="E2261" s="12">
        <v>39546</v>
      </c>
      <c r="F2261" s="72">
        <f t="shared" si="367"/>
        <v>2008</v>
      </c>
      <c r="G2261" s="70">
        <f t="shared" si="368"/>
        <v>8017.878787878788</v>
      </c>
      <c r="H2261" s="70" t="e" cm="1">
        <f t="array" ref="H2261">INDEX(magic_bricks_appreciation_pivot!$A$13:$K$20,MATCH(C2261,magic_bricks_appreciation_pivot!$A$13:$A$20,0),1+MATCH(F2261,INDEX(magic_bricks_appreciation_pivot!$B$13:$K$13,0),0))</f>
        <v>#N/A</v>
      </c>
      <c r="I2261" s="70"/>
      <c r="J2261">
        <v>81</v>
      </c>
      <c r="K2261">
        <v>1</v>
      </c>
      <c r="L2261">
        <v>1</v>
      </c>
      <c r="M2261">
        <v>4</v>
      </c>
      <c r="N2261" t="s">
        <v>193</v>
      </c>
      <c r="O2261" t="s">
        <v>161</v>
      </c>
      <c r="P2261" s="12">
        <v>35896</v>
      </c>
      <c r="Q2261" t="s">
        <v>169</v>
      </c>
      <c r="R2261" t="s">
        <v>165</v>
      </c>
      <c r="S2261" t="s">
        <v>158</v>
      </c>
      <c r="T2261" t="s">
        <v>166</v>
      </c>
      <c r="U2261">
        <v>4.7</v>
      </c>
      <c r="V2261">
        <v>3.5</v>
      </c>
      <c r="W2261">
        <v>4.3</v>
      </c>
      <c r="X2261">
        <v>4.22</v>
      </c>
      <c r="Y2261">
        <v>360636</v>
      </c>
      <c r="Z2261">
        <v>236279</v>
      </c>
      <c r="AA2261">
        <v>12435730</v>
      </c>
    </row>
    <row r="2262" spans="1:27">
      <c r="A2262" t="s">
        <v>2451</v>
      </c>
      <c r="B2262" t="s">
        <v>201</v>
      </c>
      <c r="C2262" t="s">
        <v>201</v>
      </c>
      <c r="D2262">
        <v>2221</v>
      </c>
      <c r="E2262" s="12">
        <v>40205</v>
      </c>
      <c r="F2262" s="72">
        <f t="shared" si="367"/>
        <v>2010</v>
      </c>
      <c r="G2262" s="70">
        <f t="shared" si="368"/>
        <v>5259.8018910400724</v>
      </c>
      <c r="H2262" s="70" cm="1">
        <f t="array" ref="H2262">INDEX(magic_bricks_appreciation_pivot!$A$13:$K$20,MATCH(C2262,magic_bricks_appreciation_pivot!$A$13:$A$20,0),1+MATCH(F2262,INDEX(magic_bricks_appreciation_pivot!$B$13:$K$13,0),0))</f>
        <v>0.62790190260080292</v>
      </c>
      <c r="I2262" s="70">
        <f>G2262+G2262*H2262</f>
        <v>8562.4415057274346</v>
      </c>
      <c r="J2262">
        <v>64</v>
      </c>
      <c r="K2262">
        <v>4</v>
      </c>
      <c r="L2262">
        <v>2</v>
      </c>
      <c r="M2262">
        <v>6</v>
      </c>
      <c r="N2262" t="s">
        <v>176</v>
      </c>
      <c r="O2262" t="s">
        <v>161</v>
      </c>
      <c r="P2262" s="12">
        <v>32905</v>
      </c>
      <c r="Q2262" t="s">
        <v>169</v>
      </c>
      <c r="R2262" t="s">
        <v>157</v>
      </c>
      <c r="S2262" t="s">
        <v>158</v>
      </c>
      <c r="T2262" t="s">
        <v>166</v>
      </c>
      <c r="U2262">
        <v>3.1</v>
      </c>
      <c r="V2262">
        <v>3.6</v>
      </c>
      <c r="W2262">
        <v>2.6</v>
      </c>
      <c r="X2262">
        <v>3.05</v>
      </c>
      <c r="Y2262">
        <v>385507</v>
      </c>
      <c r="Z2262">
        <v>280368</v>
      </c>
      <c r="AA2262">
        <v>11682020</v>
      </c>
    </row>
    <row r="2263" spans="1:27" hidden="1">
      <c r="A2263" t="s">
        <v>2452</v>
      </c>
      <c r="B2263" t="s">
        <v>51</v>
      </c>
      <c r="C2263" t="s">
        <v>51</v>
      </c>
      <c r="D2263">
        <v>1522</v>
      </c>
      <c r="E2263" s="12">
        <v>39982</v>
      </c>
      <c r="F2263" s="72">
        <f t="shared" si="367"/>
        <v>2009</v>
      </c>
      <c r="G2263" s="70">
        <f t="shared" si="368"/>
        <v>6089.8028909329832</v>
      </c>
      <c r="H2263" s="70" t="e" cm="1">
        <f t="array" ref="H2263">INDEX(magic_bricks_appreciation_pivot!$A$13:$K$20,MATCH(C2263,magic_bricks_appreciation_pivot!$A$13:$A$20,0),1+MATCH(F2263,INDEX(magic_bricks_appreciation_pivot!$B$13:$K$13,0),0))</f>
        <v>#N/A</v>
      </c>
      <c r="I2263" s="70"/>
      <c r="J2263">
        <v>31</v>
      </c>
      <c r="K2263">
        <v>2</v>
      </c>
      <c r="L2263">
        <v>1</v>
      </c>
      <c r="M2263">
        <v>4</v>
      </c>
      <c r="N2263" t="s">
        <v>184</v>
      </c>
      <c r="O2263" t="s">
        <v>161</v>
      </c>
      <c r="P2263" s="12">
        <v>34872</v>
      </c>
      <c r="Q2263" t="s">
        <v>169</v>
      </c>
      <c r="R2263" t="s">
        <v>177</v>
      </c>
      <c r="S2263" t="s">
        <v>158</v>
      </c>
      <c r="T2263" t="s">
        <v>163</v>
      </c>
      <c r="U2263">
        <v>2.6</v>
      </c>
      <c r="V2263">
        <v>2.4</v>
      </c>
      <c r="W2263">
        <v>2.4</v>
      </c>
      <c r="X2263">
        <v>2.4500000000000002</v>
      </c>
      <c r="Y2263">
        <v>352210</v>
      </c>
      <c r="Z2263">
        <v>92687</v>
      </c>
      <c r="AA2263">
        <v>9268680</v>
      </c>
    </row>
    <row r="2264" spans="1:27" hidden="1">
      <c r="A2264" t="s">
        <v>2453</v>
      </c>
      <c r="B2264" t="s">
        <v>51</v>
      </c>
      <c r="C2264" t="s">
        <v>51</v>
      </c>
      <c r="D2264">
        <v>1539</v>
      </c>
      <c r="E2264" s="12">
        <v>38847</v>
      </c>
      <c r="F2264" s="72">
        <f t="shared" si="367"/>
        <v>2006</v>
      </c>
      <c r="G2264" s="70">
        <f t="shared" si="368"/>
        <v>6419.3372319688106</v>
      </c>
      <c r="H2264" s="70" t="e" cm="1">
        <f t="array" ref="H2264">INDEX(magic_bricks_appreciation_pivot!$A$13:$K$20,MATCH(C2264,magic_bricks_appreciation_pivot!$A$13:$A$20,0),1+MATCH(F2264,INDEX(magic_bricks_appreciation_pivot!$B$13:$K$13,0),0))</f>
        <v>#N/A</v>
      </c>
      <c r="I2264" s="70"/>
      <c r="J2264">
        <v>88</v>
      </c>
      <c r="K2264">
        <v>2</v>
      </c>
      <c r="L2264">
        <v>1</v>
      </c>
      <c r="M2264">
        <v>4</v>
      </c>
      <c r="N2264" t="s">
        <v>154</v>
      </c>
      <c r="O2264" t="s">
        <v>155</v>
      </c>
      <c r="P2264" s="12">
        <v>30452</v>
      </c>
      <c r="Q2264" t="s">
        <v>194</v>
      </c>
      <c r="R2264" t="s">
        <v>170</v>
      </c>
      <c r="S2264" t="s">
        <v>162</v>
      </c>
      <c r="T2264" t="s">
        <v>163</v>
      </c>
      <c r="U2264">
        <v>3.4</v>
      </c>
      <c r="V2264">
        <v>5</v>
      </c>
      <c r="W2264">
        <v>2.2999999999999998</v>
      </c>
      <c r="X2264">
        <v>3.79</v>
      </c>
      <c r="Y2264">
        <v>306260</v>
      </c>
      <c r="Z2264">
        <v>207467</v>
      </c>
      <c r="AA2264">
        <v>9879360</v>
      </c>
    </row>
    <row r="2265" spans="1:27">
      <c r="A2265" t="s">
        <v>2454</v>
      </c>
      <c r="B2265" t="s">
        <v>75</v>
      </c>
      <c r="C2265" t="s">
        <v>75</v>
      </c>
      <c r="D2265">
        <v>1866</v>
      </c>
      <c r="E2265" s="12">
        <v>40901</v>
      </c>
      <c r="F2265" s="72">
        <f t="shared" si="367"/>
        <v>2011</v>
      </c>
      <c r="G2265" s="70">
        <f t="shared" si="368"/>
        <v>8402.0793140407295</v>
      </c>
      <c r="H2265" s="70" cm="1">
        <f t="array" ref="H2265">INDEX(magic_bricks_appreciation_pivot!$A$13:$K$20,MATCH(C2265,magic_bricks_appreciation_pivot!$A$13:$A$20,0),1+MATCH(F2265,INDEX(magic_bricks_appreciation_pivot!$B$13:$K$13,0),0))</f>
        <v>0.51504700450575736</v>
      </c>
      <c r="I2265" s="70">
        <f t="shared" ref="I2265:I2267" si="371">G2265+G2265*H2265</f>
        <v>12729.545096357197</v>
      </c>
      <c r="J2265">
        <v>88</v>
      </c>
      <c r="K2265">
        <v>2</v>
      </c>
      <c r="L2265">
        <v>1</v>
      </c>
      <c r="M2265">
        <v>5</v>
      </c>
      <c r="N2265" t="s">
        <v>176</v>
      </c>
      <c r="O2265" t="s">
        <v>155</v>
      </c>
      <c r="P2265" s="12">
        <v>31776</v>
      </c>
      <c r="Q2265" t="s">
        <v>169</v>
      </c>
      <c r="R2265" t="s">
        <v>157</v>
      </c>
      <c r="S2265" t="s">
        <v>162</v>
      </c>
      <c r="T2265" t="s">
        <v>182</v>
      </c>
      <c r="U2265">
        <v>2.1</v>
      </c>
      <c r="V2265">
        <v>2.1</v>
      </c>
      <c r="W2265">
        <v>4.0999999999999996</v>
      </c>
      <c r="X2265">
        <v>3</v>
      </c>
      <c r="Y2265">
        <v>470348</v>
      </c>
      <c r="Z2265">
        <v>297887</v>
      </c>
      <c r="AA2265">
        <v>15678280</v>
      </c>
    </row>
    <row r="2266" spans="1:27">
      <c r="A2266" t="s">
        <v>2455</v>
      </c>
      <c r="B2266" t="s">
        <v>39</v>
      </c>
      <c r="C2266" t="s">
        <v>39</v>
      </c>
      <c r="D2266">
        <v>1874</v>
      </c>
      <c r="E2266" s="12">
        <v>41229</v>
      </c>
      <c r="F2266" s="72">
        <f t="shared" si="367"/>
        <v>2012</v>
      </c>
      <c r="G2266" s="70">
        <f t="shared" si="368"/>
        <v>7792.2411953041619</v>
      </c>
      <c r="H2266" s="70" cm="1">
        <f t="array" ref="H2266">INDEX(magic_bricks_appreciation_pivot!$A$13:$K$20,MATCH(C2266,magic_bricks_appreciation_pivot!$A$13:$A$20,0),1+MATCH(F2266,INDEX(magic_bricks_appreciation_pivot!$B$13:$K$13,0),0))</f>
        <v>0.34576729802860456</v>
      </c>
      <c r="I2266" s="70">
        <f t="shared" si="371"/>
        <v>10486.543378991666</v>
      </c>
      <c r="J2266">
        <v>10</v>
      </c>
      <c r="K2266">
        <v>2</v>
      </c>
      <c r="L2266">
        <v>1</v>
      </c>
      <c r="M2266">
        <v>5</v>
      </c>
      <c r="N2266" t="s">
        <v>176</v>
      </c>
      <c r="O2266" t="s">
        <v>155</v>
      </c>
      <c r="P2266" s="12">
        <v>31374</v>
      </c>
      <c r="Q2266" t="s">
        <v>169</v>
      </c>
      <c r="R2266" t="s">
        <v>157</v>
      </c>
      <c r="S2266" t="s">
        <v>178</v>
      </c>
      <c r="T2266" t="s">
        <v>182</v>
      </c>
      <c r="U2266">
        <v>2.6</v>
      </c>
      <c r="V2266">
        <v>3.2</v>
      </c>
      <c r="W2266">
        <v>4.9000000000000004</v>
      </c>
      <c r="X2266">
        <v>3.67</v>
      </c>
      <c r="Y2266">
        <v>467285</v>
      </c>
      <c r="Z2266">
        <v>233643</v>
      </c>
      <c r="AA2266">
        <v>14602660</v>
      </c>
    </row>
    <row r="2267" spans="1:27">
      <c r="A2267" t="s">
        <v>2456</v>
      </c>
      <c r="B2267" t="s">
        <v>201</v>
      </c>
      <c r="C2267" t="s">
        <v>201</v>
      </c>
      <c r="D2267">
        <v>2097</v>
      </c>
      <c r="E2267" s="12">
        <v>40662</v>
      </c>
      <c r="F2267" s="72">
        <f t="shared" si="367"/>
        <v>2011</v>
      </c>
      <c r="G2267" s="70">
        <f t="shared" si="368"/>
        <v>5087.6394849785411</v>
      </c>
      <c r="H2267" s="70" cm="1">
        <f t="array" ref="H2267">INDEX(magic_bricks_appreciation_pivot!$A$13:$K$20,MATCH(C2267,magic_bricks_appreciation_pivot!$A$13:$A$20,0),1+MATCH(F2267,INDEX(magic_bricks_appreciation_pivot!$B$13:$K$13,0),0))</f>
        <v>0.57884713052310821</v>
      </c>
      <c r="I2267" s="70">
        <f t="shared" si="371"/>
        <v>8032.6050019944341</v>
      </c>
      <c r="J2267">
        <v>39</v>
      </c>
      <c r="K2267">
        <v>3</v>
      </c>
      <c r="L2267">
        <v>2</v>
      </c>
      <c r="M2267">
        <v>5</v>
      </c>
      <c r="N2267" t="s">
        <v>168</v>
      </c>
      <c r="O2267" t="s">
        <v>161</v>
      </c>
      <c r="P2267" s="12">
        <v>32632</v>
      </c>
      <c r="Q2267" t="s">
        <v>169</v>
      </c>
      <c r="R2267" t="s">
        <v>157</v>
      </c>
      <c r="S2267" t="s">
        <v>158</v>
      </c>
      <c r="T2267" t="s">
        <v>163</v>
      </c>
      <c r="U2267">
        <v>2.2999999999999998</v>
      </c>
      <c r="V2267">
        <v>2.5</v>
      </c>
      <c r="W2267">
        <v>3.4</v>
      </c>
      <c r="X2267">
        <v>2.8</v>
      </c>
      <c r="Y2267">
        <v>437420</v>
      </c>
      <c r="Z2267">
        <v>234713</v>
      </c>
      <c r="AA2267">
        <v>10668780</v>
      </c>
    </row>
    <row r="2268" spans="1:27" hidden="1">
      <c r="A2268" t="s">
        <v>2457</v>
      </c>
      <c r="B2268" t="s">
        <v>175</v>
      </c>
      <c r="C2268" t="s">
        <v>34</v>
      </c>
      <c r="D2268">
        <v>1159</v>
      </c>
      <c r="E2268" s="12">
        <v>39388</v>
      </c>
      <c r="F2268" s="72">
        <f t="shared" si="367"/>
        <v>2007</v>
      </c>
      <c r="G2268" s="70">
        <f t="shared" si="368"/>
        <v>10712.251941328732</v>
      </c>
      <c r="H2268" s="70" t="e" cm="1">
        <f t="array" ref="H2268">INDEX(magic_bricks_appreciation_pivot!$A$13:$K$20,MATCH(C2268,magic_bricks_appreciation_pivot!$A$13:$A$20,0),1+MATCH(F2268,INDEX(magic_bricks_appreciation_pivot!$B$13:$K$13,0),0))</f>
        <v>#N/A</v>
      </c>
      <c r="I2268" s="70"/>
      <c r="J2268">
        <v>108</v>
      </c>
      <c r="K2268">
        <v>1</v>
      </c>
      <c r="L2268">
        <v>1</v>
      </c>
      <c r="M2268">
        <v>3</v>
      </c>
      <c r="N2268" t="s">
        <v>168</v>
      </c>
      <c r="O2268" t="s">
        <v>161</v>
      </c>
      <c r="P2268" s="12">
        <v>32818</v>
      </c>
      <c r="Q2268" t="s">
        <v>156</v>
      </c>
      <c r="R2268" t="s">
        <v>177</v>
      </c>
      <c r="S2268" t="s">
        <v>178</v>
      </c>
      <c r="T2268" t="s">
        <v>166</v>
      </c>
      <c r="U2268">
        <v>4.5999999999999996</v>
      </c>
      <c r="V2268">
        <v>2.8</v>
      </c>
      <c r="W2268">
        <v>4.5</v>
      </c>
      <c r="X2268">
        <v>3.85</v>
      </c>
      <c r="Y2268">
        <v>372465</v>
      </c>
      <c r="Z2268">
        <v>186233</v>
      </c>
      <c r="AA2268">
        <v>12415500</v>
      </c>
    </row>
    <row r="2269" spans="1:27">
      <c r="A2269" t="s">
        <v>2458</v>
      </c>
      <c r="B2269" t="s">
        <v>201</v>
      </c>
      <c r="C2269" t="s">
        <v>201</v>
      </c>
      <c r="D2269">
        <v>1438</v>
      </c>
      <c r="E2269" s="12">
        <v>40793</v>
      </c>
      <c r="F2269" s="72">
        <f t="shared" si="367"/>
        <v>2011</v>
      </c>
      <c r="G2269" s="70">
        <f t="shared" si="368"/>
        <v>10089.707927677329</v>
      </c>
      <c r="H2269" s="70" cm="1">
        <f t="array" ref="H2269">INDEX(magic_bricks_appreciation_pivot!$A$13:$K$20,MATCH(C2269,magic_bricks_appreciation_pivot!$A$13:$A$20,0),1+MATCH(F2269,INDEX(magic_bricks_appreciation_pivot!$B$13:$K$13,0),0))</f>
        <v>0.57884713052310821</v>
      </c>
      <c r="I2269" s="70">
        <f t="shared" ref="I2269:I2271" si="372">G2269+G2269*H2269</f>
        <v>15930.106409429609</v>
      </c>
      <c r="J2269">
        <v>35</v>
      </c>
      <c r="K2269">
        <v>2</v>
      </c>
      <c r="L2269">
        <v>1</v>
      </c>
      <c r="M2269">
        <v>4</v>
      </c>
      <c r="N2269" t="s">
        <v>176</v>
      </c>
      <c r="O2269" t="s">
        <v>155</v>
      </c>
      <c r="P2269" s="12">
        <v>37143</v>
      </c>
      <c r="Q2269" t="s">
        <v>156</v>
      </c>
      <c r="R2269" t="s">
        <v>170</v>
      </c>
      <c r="S2269" t="s">
        <v>162</v>
      </c>
      <c r="T2269" t="s">
        <v>182</v>
      </c>
      <c r="U2269">
        <v>2.5</v>
      </c>
      <c r="V2269">
        <v>2.7</v>
      </c>
      <c r="W2269">
        <v>3</v>
      </c>
      <c r="X2269">
        <v>2.76</v>
      </c>
      <c r="Y2269">
        <v>710941</v>
      </c>
      <c r="Z2269">
        <v>232144</v>
      </c>
      <c r="AA2269">
        <v>14509000</v>
      </c>
    </row>
    <row r="2270" spans="1:27">
      <c r="A2270" t="s">
        <v>2459</v>
      </c>
      <c r="B2270" t="s">
        <v>175</v>
      </c>
      <c r="C2270" t="s">
        <v>34</v>
      </c>
      <c r="D2270">
        <v>863</v>
      </c>
      <c r="E2270" s="12">
        <v>41098</v>
      </c>
      <c r="F2270" s="72">
        <f t="shared" si="367"/>
        <v>2012</v>
      </c>
      <c r="G2270" s="70">
        <f t="shared" si="368"/>
        <v>8507.3117033603703</v>
      </c>
      <c r="H2270" s="70" cm="1">
        <f t="array" ref="H2270">INDEX(magic_bricks_appreciation_pivot!$A$13:$K$20,MATCH(C2270,magic_bricks_appreciation_pivot!$A$13:$A$20,0),1+MATCH(F2270,INDEX(magic_bricks_appreciation_pivot!$B$13:$K$13,0),0))</f>
        <v>0.22606337179266398</v>
      </c>
      <c r="I2270" s="70">
        <f t="shared" si="372"/>
        <v>10430.503271913207</v>
      </c>
      <c r="J2270">
        <v>120</v>
      </c>
      <c r="K2270">
        <v>1</v>
      </c>
      <c r="L2270">
        <v>1</v>
      </c>
      <c r="M2270">
        <v>3</v>
      </c>
      <c r="N2270" t="s">
        <v>176</v>
      </c>
      <c r="O2270" t="s">
        <v>161</v>
      </c>
      <c r="P2270" s="12">
        <v>33068</v>
      </c>
      <c r="Q2270" t="s">
        <v>169</v>
      </c>
      <c r="R2270" t="s">
        <v>170</v>
      </c>
      <c r="S2270" t="s">
        <v>158</v>
      </c>
      <c r="T2270" t="s">
        <v>163</v>
      </c>
      <c r="U2270">
        <v>4.2</v>
      </c>
      <c r="V2270">
        <v>4.9000000000000004</v>
      </c>
      <c r="W2270">
        <v>5</v>
      </c>
      <c r="X2270">
        <v>4.72</v>
      </c>
      <c r="Y2270">
        <v>234938</v>
      </c>
      <c r="Z2270">
        <v>36709</v>
      </c>
      <c r="AA2270">
        <v>7341810</v>
      </c>
    </row>
    <row r="2271" spans="1:27">
      <c r="A2271" t="s">
        <v>2460</v>
      </c>
      <c r="B2271" t="s">
        <v>23</v>
      </c>
      <c r="C2271" t="s">
        <v>23</v>
      </c>
      <c r="D2271">
        <v>1292</v>
      </c>
      <c r="E2271" s="12">
        <v>40685</v>
      </c>
      <c r="F2271" s="72">
        <f t="shared" si="367"/>
        <v>2011</v>
      </c>
      <c r="G2271" s="70">
        <f t="shared" si="368"/>
        <v>8002.3219814241484</v>
      </c>
      <c r="H2271" s="70" cm="1">
        <f t="array" ref="H2271">INDEX(magic_bricks_appreciation_pivot!$A$13:$K$20,MATCH(C2271,magic_bricks_appreciation_pivot!$A$13:$A$20,0),1+MATCH(F2271,INDEX(magic_bricks_appreciation_pivot!$B$13:$K$13,0),0))</f>
        <v>0.30621792098525186</v>
      </c>
      <c r="I2271" s="70">
        <f t="shared" si="372"/>
        <v>10452.776381630432</v>
      </c>
      <c r="J2271">
        <v>142</v>
      </c>
      <c r="K2271">
        <v>1</v>
      </c>
      <c r="L2271">
        <v>1</v>
      </c>
      <c r="M2271">
        <v>3</v>
      </c>
      <c r="N2271" t="s">
        <v>193</v>
      </c>
      <c r="O2271" t="s">
        <v>161</v>
      </c>
      <c r="P2271" s="12">
        <v>29005</v>
      </c>
      <c r="Q2271" t="s">
        <v>156</v>
      </c>
      <c r="R2271" t="s">
        <v>165</v>
      </c>
      <c r="S2271" t="s">
        <v>158</v>
      </c>
      <c r="T2271" t="s">
        <v>166</v>
      </c>
      <c r="U2271">
        <v>3.2</v>
      </c>
      <c r="V2271">
        <v>3.3</v>
      </c>
      <c r="W2271">
        <v>4.7</v>
      </c>
      <c r="X2271">
        <v>3.83</v>
      </c>
      <c r="Y2271">
        <v>403221</v>
      </c>
      <c r="Z2271">
        <v>258475</v>
      </c>
      <c r="AA2271">
        <v>10339000</v>
      </c>
    </row>
    <row r="2272" spans="1:27" hidden="1">
      <c r="A2272" t="s">
        <v>2461</v>
      </c>
      <c r="B2272" t="s">
        <v>39</v>
      </c>
      <c r="C2272" t="s">
        <v>39</v>
      </c>
      <c r="D2272">
        <v>1691</v>
      </c>
      <c r="E2272" s="12">
        <v>40102</v>
      </c>
      <c r="F2272" s="72">
        <f t="shared" si="367"/>
        <v>2009</v>
      </c>
      <c r="G2272" s="70">
        <f t="shared" si="368"/>
        <v>7421.4429331756355</v>
      </c>
      <c r="H2272" s="70" t="e" cm="1">
        <f t="array" ref="H2272">INDEX(magic_bricks_appreciation_pivot!$A$13:$K$20,MATCH(C2272,magic_bricks_appreciation_pivot!$A$13:$A$20,0),1+MATCH(F2272,INDEX(magic_bricks_appreciation_pivot!$B$13:$K$13,0),0))</f>
        <v>#N/A</v>
      </c>
      <c r="I2272" s="70"/>
      <c r="J2272">
        <v>153</v>
      </c>
      <c r="K2272">
        <v>1</v>
      </c>
      <c r="L2272">
        <v>1</v>
      </c>
      <c r="M2272">
        <v>4</v>
      </c>
      <c r="N2272" t="s">
        <v>193</v>
      </c>
      <c r="O2272" t="s">
        <v>155</v>
      </c>
      <c r="P2272" s="12">
        <v>29882</v>
      </c>
      <c r="Q2272" t="s">
        <v>194</v>
      </c>
      <c r="R2272" t="s">
        <v>170</v>
      </c>
      <c r="S2272" t="s">
        <v>162</v>
      </c>
      <c r="T2272" t="s">
        <v>163</v>
      </c>
      <c r="U2272">
        <v>2.7</v>
      </c>
      <c r="V2272">
        <v>4.5</v>
      </c>
      <c r="W2272">
        <v>2.8</v>
      </c>
      <c r="X2272">
        <v>3.19</v>
      </c>
      <c r="Y2272">
        <v>476887</v>
      </c>
      <c r="Z2272">
        <v>188245</v>
      </c>
      <c r="AA2272">
        <v>12549660</v>
      </c>
    </row>
    <row r="2273" spans="1:27" hidden="1">
      <c r="A2273" t="s">
        <v>2462</v>
      </c>
      <c r="B2273" t="s">
        <v>39</v>
      </c>
      <c r="C2273" t="s">
        <v>39</v>
      </c>
      <c r="D2273">
        <v>1894</v>
      </c>
      <c r="E2273" s="12">
        <v>39098</v>
      </c>
      <c r="F2273" s="72">
        <f t="shared" si="367"/>
        <v>2007</v>
      </c>
      <c r="G2273" s="70">
        <f t="shared" si="368"/>
        <v>6695.0422386483633</v>
      </c>
      <c r="H2273" s="70" t="e" cm="1">
        <f t="array" ref="H2273">INDEX(magic_bricks_appreciation_pivot!$A$13:$K$20,MATCH(C2273,magic_bricks_appreciation_pivot!$A$13:$A$20,0),1+MATCH(F2273,INDEX(magic_bricks_appreciation_pivot!$B$13:$K$13,0),0))</f>
        <v>#N/A</v>
      </c>
      <c r="I2273" s="70"/>
      <c r="J2273">
        <v>98</v>
      </c>
      <c r="K2273">
        <v>2</v>
      </c>
      <c r="L2273">
        <v>1</v>
      </c>
      <c r="M2273">
        <v>5</v>
      </c>
      <c r="N2273" t="s">
        <v>168</v>
      </c>
      <c r="O2273" t="s">
        <v>155</v>
      </c>
      <c r="P2273" s="12">
        <v>25228</v>
      </c>
      <c r="Q2273" t="s">
        <v>194</v>
      </c>
      <c r="R2273" t="s">
        <v>170</v>
      </c>
      <c r="S2273" t="s">
        <v>158</v>
      </c>
      <c r="T2273" t="s">
        <v>163</v>
      </c>
      <c r="U2273">
        <v>3.5</v>
      </c>
      <c r="V2273">
        <v>4.5999999999999996</v>
      </c>
      <c r="W2273">
        <v>2.9</v>
      </c>
      <c r="X2273">
        <v>3.5350000000000001</v>
      </c>
      <c r="Y2273">
        <v>494536</v>
      </c>
      <c r="Z2273">
        <v>228247</v>
      </c>
      <c r="AA2273">
        <v>12680410</v>
      </c>
    </row>
    <row r="2274" spans="1:27" hidden="1">
      <c r="A2274" t="s">
        <v>2463</v>
      </c>
      <c r="B2274" t="s">
        <v>175</v>
      </c>
      <c r="C2274" t="s">
        <v>34</v>
      </c>
      <c r="D2274">
        <v>1174</v>
      </c>
      <c r="E2274" s="12">
        <v>39742</v>
      </c>
      <c r="F2274" s="72">
        <f t="shared" si="367"/>
        <v>2008</v>
      </c>
      <c r="G2274" s="70">
        <f t="shared" si="368"/>
        <v>11352.853492333901</v>
      </c>
      <c r="H2274" s="70" t="e" cm="1">
        <f t="array" ref="H2274">INDEX(magic_bricks_appreciation_pivot!$A$13:$K$20,MATCH(C2274,magic_bricks_appreciation_pivot!$A$13:$A$20,0),1+MATCH(F2274,INDEX(magic_bricks_appreciation_pivot!$B$13:$K$13,0),0))</f>
        <v>#N/A</v>
      </c>
      <c r="I2274" s="70"/>
      <c r="J2274">
        <v>8</v>
      </c>
      <c r="K2274">
        <v>1</v>
      </c>
      <c r="L2274">
        <v>1</v>
      </c>
      <c r="M2274">
        <v>3</v>
      </c>
      <c r="N2274" t="s">
        <v>168</v>
      </c>
      <c r="O2274" t="s">
        <v>161</v>
      </c>
      <c r="P2274" s="12">
        <v>26967</v>
      </c>
      <c r="Q2274" t="s">
        <v>156</v>
      </c>
      <c r="R2274" t="s">
        <v>165</v>
      </c>
      <c r="S2274" t="s">
        <v>158</v>
      </c>
      <c r="T2274" t="s">
        <v>182</v>
      </c>
      <c r="U2274">
        <v>3.9</v>
      </c>
      <c r="V2274">
        <v>3.2</v>
      </c>
      <c r="W2274">
        <v>3.1</v>
      </c>
      <c r="X2274">
        <v>3.38</v>
      </c>
      <c r="Y2274">
        <v>413176</v>
      </c>
      <c r="Z2274">
        <v>159939</v>
      </c>
      <c r="AA2274">
        <v>13328250</v>
      </c>
    </row>
    <row r="2275" spans="1:27" hidden="1">
      <c r="A2275" t="s">
        <v>2464</v>
      </c>
      <c r="B2275" t="s">
        <v>51</v>
      </c>
      <c r="C2275" t="s">
        <v>51</v>
      </c>
      <c r="D2275">
        <v>1838</v>
      </c>
      <c r="E2275" s="12">
        <v>38640</v>
      </c>
      <c r="F2275" s="72">
        <f t="shared" si="367"/>
        <v>2005</v>
      </c>
      <c r="G2275" s="70">
        <f t="shared" si="368"/>
        <v>5414.9510337323181</v>
      </c>
      <c r="H2275" s="70" t="e" cm="1">
        <f t="array" ref="H2275">INDEX(magic_bricks_appreciation_pivot!$A$13:$K$20,MATCH(C2275,magic_bricks_appreciation_pivot!$A$13:$A$20,0),1+MATCH(F2275,INDEX(magic_bricks_appreciation_pivot!$B$13:$K$13,0),0))</f>
        <v>#N/A</v>
      </c>
      <c r="I2275" s="70"/>
      <c r="J2275">
        <v>88</v>
      </c>
      <c r="K2275">
        <v>3</v>
      </c>
      <c r="L2275">
        <v>2</v>
      </c>
      <c r="M2275">
        <v>5</v>
      </c>
      <c r="N2275" t="s">
        <v>154</v>
      </c>
      <c r="O2275" t="s">
        <v>161</v>
      </c>
      <c r="P2275" s="12">
        <v>22580</v>
      </c>
      <c r="Q2275" t="s">
        <v>194</v>
      </c>
      <c r="R2275" t="s">
        <v>177</v>
      </c>
      <c r="S2275" t="s">
        <v>158</v>
      </c>
      <c r="T2275" t="s">
        <v>182</v>
      </c>
      <c r="U2275">
        <v>2.4</v>
      </c>
      <c r="V2275">
        <v>2.6</v>
      </c>
      <c r="W2275">
        <v>4.7</v>
      </c>
      <c r="X2275">
        <v>3.18</v>
      </c>
      <c r="Y2275">
        <v>388155</v>
      </c>
      <c r="Z2275">
        <v>209006</v>
      </c>
      <c r="AA2275">
        <v>9952680</v>
      </c>
    </row>
    <row r="2276" spans="1:27">
      <c r="A2276" t="s">
        <v>2465</v>
      </c>
      <c r="B2276" t="s">
        <v>23</v>
      </c>
      <c r="C2276" t="s">
        <v>23</v>
      </c>
      <c r="D2276">
        <v>1582</v>
      </c>
      <c r="E2276" s="12">
        <v>40883</v>
      </c>
      <c r="F2276" s="72">
        <f t="shared" si="367"/>
        <v>2011</v>
      </c>
      <c r="G2276" s="70">
        <f t="shared" si="368"/>
        <v>7946.1125158027817</v>
      </c>
      <c r="H2276" s="70" cm="1">
        <f t="array" ref="H2276">INDEX(magic_bricks_appreciation_pivot!$A$13:$K$20,MATCH(C2276,magic_bricks_appreciation_pivot!$A$13:$A$20,0),1+MATCH(F2276,INDEX(magic_bricks_appreciation_pivot!$B$13:$K$13,0),0))</f>
        <v>0.30621792098525186</v>
      </c>
      <c r="I2276" s="70">
        <f>G2276+G2276*H2276</f>
        <v>10379.354570306799</v>
      </c>
      <c r="J2276">
        <v>75</v>
      </c>
      <c r="K2276">
        <v>2</v>
      </c>
      <c r="L2276">
        <v>2</v>
      </c>
      <c r="M2276">
        <v>4</v>
      </c>
      <c r="N2276" t="s">
        <v>193</v>
      </c>
      <c r="O2276" t="s">
        <v>161</v>
      </c>
      <c r="P2276" s="12">
        <v>39058</v>
      </c>
      <c r="Q2276" t="s">
        <v>156</v>
      </c>
      <c r="R2276" t="s">
        <v>157</v>
      </c>
      <c r="S2276" t="s">
        <v>162</v>
      </c>
      <c r="T2276" t="s">
        <v>163</v>
      </c>
      <c r="U2276">
        <v>4</v>
      </c>
      <c r="V2276">
        <v>2.2000000000000002</v>
      </c>
      <c r="W2276">
        <v>3.4</v>
      </c>
      <c r="X2276">
        <v>3.22</v>
      </c>
      <c r="Y2276">
        <v>389693</v>
      </c>
      <c r="Z2276">
        <v>289127</v>
      </c>
      <c r="AA2276">
        <v>12570750</v>
      </c>
    </row>
    <row r="2277" spans="1:27" hidden="1">
      <c r="A2277" t="s">
        <v>2466</v>
      </c>
      <c r="B2277" t="s">
        <v>201</v>
      </c>
      <c r="C2277" t="s">
        <v>201</v>
      </c>
      <c r="D2277">
        <v>1951</v>
      </c>
      <c r="E2277" s="12">
        <v>39637</v>
      </c>
      <c r="F2277" s="72">
        <f t="shared" si="367"/>
        <v>2008</v>
      </c>
      <c r="G2277" s="70">
        <f t="shared" si="368"/>
        <v>5009.2055356227575</v>
      </c>
      <c r="H2277" s="70" t="e" cm="1">
        <f t="array" ref="H2277">INDEX(magic_bricks_appreciation_pivot!$A$13:$K$20,MATCH(C2277,magic_bricks_appreciation_pivot!$A$13:$A$20,0),1+MATCH(F2277,INDEX(magic_bricks_appreciation_pivot!$B$13:$K$13,0),0))</f>
        <v>#N/A</v>
      </c>
      <c r="I2277" s="70"/>
      <c r="J2277">
        <v>111</v>
      </c>
      <c r="K2277">
        <v>3</v>
      </c>
      <c r="L2277">
        <v>2</v>
      </c>
      <c r="M2277">
        <v>5</v>
      </c>
      <c r="N2277" t="s">
        <v>176</v>
      </c>
      <c r="O2277" t="s">
        <v>161</v>
      </c>
      <c r="P2277" s="12">
        <v>36717</v>
      </c>
      <c r="Q2277" t="s">
        <v>194</v>
      </c>
      <c r="R2277" t="s">
        <v>177</v>
      </c>
      <c r="S2277" t="s">
        <v>162</v>
      </c>
      <c r="T2277" t="s">
        <v>163</v>
      </c>
      <c r="U2277">
        <v>2.2000000000000002</v>
      </c>
      <c r="V2277">
        <v>2.6</v>
      </c>
      <c r="W2277">
        <v>4.2</v>
      </c>
      <c r="X2277">
        <v>3.12</v>
      </c>
      <c r="Y2277">
        <v>488648</v>
      </c>
      <c r="Z2277">
        <v>78184</v>
      </c>
      <c r="AA2277">
        <v>9772960</v>
      </c>
    </row>
    <row r="2278" spans="1:27">
      <c r="A2278" t="s">
        <v>2467</v>
      </c>
      <c r="B2278" t="s">
        <v>23</v>
      </c>
      <c r="C2278" t="s">
        <v>23</v>
      </c>
      <c r="D2278">
        <v>1237</v>
      </c>
      <c r="E2278" s="12">
        <v>40895</v>
      </c>
      <c r="F2278" s="72">
        <f t="shared" si="367"/>
        <v>2011</v>
      </c>
      <c r="G2278" s="70">
        <f t="shared" si="368"/>
        <v>5516.4713015359739</v>
      </c>
      <c r="H2278" s="70" cm="1">
        <f t="array" ref="H2278">INDEX(magic_bricks_appreciation_pivot!$A$13:$K$20,MATCH(C2278,magic_bricks_appreciation_pivot!$A$13:$A$20,0),1+MATCH(F2278,INDEX(magic_bricks_appreciation_pivot!$B$13:$K$13,0),0))</f>
        <v>0.30621792098525186</v>
      </c>
      <c r="I2278" s="70">
        <f t="shared" ref="I2278:I2279" si="373">G2278+G2278*H2278</f>
        <v>7205.7136746671258</v>
      </c>
      <c r="J2278">
        <v>14</v>
      </c>
      <c r="K2278">
        <v>1</v>
      </c>
      <c r="L2278">
        <v>1</v>
      </c>
      <c r="M2278">
        <v>3</v>
      </c>
      <c r="N2278" t="s">
        <v>193</v>
      </c>
      <c r="O2278" t="s">
        <v>155</v>
      </c>
      <c r="P2278" s="12">
        <v>32865</v>
      </c>
      <c r="Q2278" t="s">
        <v>169</v>
      </c>
      <c r="R2278" t="s">
        <v>177</v>
      </c>
      <c r="S2278" t="s">
        <v>158</v>
      </c>
      <c r="T2278" t="s">
        <v>173</v>
      </c>
      <c r="U2278">
        <v>2.4</v>
      </c>
      <c r="V2278">
        <v>2.2999999999999998</v>
      </c>
      <c r="W2278">
        <v>4.7</v>
      </c>
      <c r="X2278">
        <v>3.29</v>
      </c>
      <c r="Y2278">
        <v>279779</v>
      </c>
      <c r="Z2278">
        <v>143301</v>
      </c>
      <c r="AA2278">
        <v>6823875</v>
      </c>
    </row>
    <row r="2279" spans="1:27">
      <c r="A2279" t="s">
        <v>2468</v>
      </c>
      <c r="B2279" t="s">
        <v>51</v>
      </c>
      <c r="C2279" t="s">
        <v>51</v>
      </c>
      <c r="D2279">
        <v>1989</v>
      </c>
      <c r="E2279" s="12">
        <v>40210</v>
      </c>
      <c r="F2279" s="72">
        <f t="shared" si="367"/>
        <v>2010</v>
      </c>
      <c r="G2279" s="70">
        <f t="shared" si="368"/>
        <v>4619.5525389643035</v>
      </c>
      <c r="H2279" s="70" cm="1">
        <f t="array" ref="H2279">INDEX(magic_bricks_appreciation_pivot!$A$13:$K$20,MATCH(C2279,magic_bricks_appreciation_pivot!$A$13:$A$20,0),1+MATCH(F2279,INDEX(magic_bricks_appreciation_pivot!$B$13:$K$13,0),0))</f>
        <v>0.55311029796131728</v>
      </c>
      <c r="I2279" s="70">
        <f t="shared" si="373"/>
        <v>7174.6746202388094</v>
      </c>
      <c r="J2279">
        <v>126</v>
      </c>
      <c r="K2279">
        <v>3</v>
      </c>
      <c r="L2279">
        <v>2</v>
      </c>
      <c r="M2279">
        <v>5</v>
      </c>
      <c r="N2279" t="s">
        <v>176</v>
      </c>
      <c r="O2279" t="s">
        <v>155</v>
      </c>
      <c r="P2279" s="12">
        <v>26705</v>
      </c>
      <c r="Q2279" t="s">
        <v>169</v>
      </c>
      <c r="R2279" t="s">
        <v>177</v>
      </c>
      <c r="S2279" t="s">
        <v>178</v>
      </c>
      <c r="T2279" t="s">
        <v>173</v>
      </c>
      <c r="U2279">
        <v>2.5</v>
      </c>
      <c r="V2279">
        <v>2.7</v>
      </c>
      <c r="W2279">
        <v>3.7</v>
      </c>
      <c r="X2279">
        <v>2.95</v>
      </c>
      <c r="Y2279">
        <v>339967</v>
      </c>
      <c r="Z2279">
        <v>119448</v>
      </c>
      <c r="AA2279">
        <v>9188290</v>
      </c>
    </row>
    <row r="2280" spans="1:27" hidden="1">
      <c r="A2280" t="s">
        <v>2469</v>
      </c>
      <c r="B2280" t="s">
        <v>175</v>
      </c>
      <c r="C2280" t="s">
        <v>34</v>
      </c>
      <c r="D2280">
        <v>1129</v>
      </c>
      <c r="E2280" s="12">
        <v>39938</v>
      </c>
      <c r="F2280" s="72">
        <f t="shared" si="367"/>
        <v>2009</v>
      </c>
      <c r="G2280" s="70">
        <f t="shared" si="368"/>
        <v>12944.28697962799</v>
      </c>
      <c r="H2280" s="70" t="e" cm="1">
        <f t="array" ref="H2280">INDEX(magic_bricks_appreciation_pivot!$A$13:$K$20,MATCH(C2280,magic_bricks_appreciation_pivot!$A$13:$A$20,0),1+MATCH(F2280,INDEX(magic_bricks_appreciation_pivot!$B$13:$K$13,0),0))</f>
        <v>#N/A</v>
      </c>
      <c r="I2280" s="70"/>
      <c r="J2280">
        <v>86</v>
      </c>
      <c r="K2280">
        <v>1</v>
      </c>
      <c r="L2280">
        <v>1</v>
      </c>
      <c r="M2280">
        <v>3</v>
      </c>
      <c r="N2280" t="s">
        <v>184</v>
      </c>
      <c r="O2280" t="s">
        <v>155</v>
      </c>
      <c r="P2280" s="12">
        <v>28988</v>
      </c>
      <c r="Q2280" t="s">
        <v>156</v>
      </c>
      <c r="R2280" t="s">
        <v>170</v>
      </c>
      <c r="S2280" t="s">
        <v>158</v>
      </c>
      <c r="T2280" t="s">
        <v>182</v>
      </c>
      <c r="U2280">
        <v>2.8</v>
      </c>
      <c r="V2280">
        <v>2.1</v>
      </c>
      <c r="W2280">
        <v>3.6</v>
      </c>
      <c r="X2280">
        <v>2.76</v>
      </c>
      <c r="Y2280">
        <v>482265</v>
      </c>
      <c r="Z2280">
        <v>58456</v>
      </c>
      <c r="AA2280">
        <v>14614100</v>
      </c>
    </row>
    <row r="2281" spans="1:27" hidden="1">
      <c r="A2281" t="s">
        <v>2470</v>
      </c>
      <c r="B2281" t="s">
        <v>175</v>
      </c>
      <c r="C2281" t="s">
        <v>34</v>
      </c>
      <c r="D2281">
        <v>768</v>
      </c>
      <c r="E2281" s="12">
        <v>40019</v>
      </c>
      <c r="F2281" s="72">
        <f t="shared" si="367"/>
        <v>2009</v>
      </c>
      <c r="G2281" s="70">
        <f t="shared" si="368"/>
        <v>9716.6666666666661</v>
      </c>
      <c r="H2281" s="70" t="e" cm="1">
        <f t="array" ref="H2281">INDEX(magic_bricks_appreciation_pivot!$A$13:$K$20,MATCH(C2281,magic_bricks_appreciation_pivot!$A$13:$A$20,0),1+MATCH(F2281,INDEX(magic_bricks_appreciation_pivot!$B$13:$K$13,0),0))</f>
        <v>#N/A</v>
      </c>
      <c r="I2281" s="70"/>
      <c r="J2281">
        <v>77</v>
      </c>
      <c r="K2281">
        <v>1</v>
      </c>
      <c r="L2281">
        <v>1</v>
      </c>
      <c r="M2281">
        <v>2</v>
      </c>
      <c r="N2281" t="s">
        <v>176</v>
      </c>
      <c r="O2281" t="s">
        <v>155</v>
      </c>
      <c r="P2281" s="12">
        <v>26879</v>
      </c>
      <c r="Q2281" t="s">
        <v>194</v>
      </c>
      <c r="R2281" t="s">
        <v>165</v>
      </c>
      <c r="S2281" t="s">
        <v>178</v>
      </c>
      <c r="T2281" t="s">
        <v>182</v>
      </c>
      <c r="U2281">
        <v>4.5</v>
      </c>
      <c r="V2281">
        <v>2.1</v>
      </c>
      <c r="W2281">
        <v>4.3</v>
      </c>
      <c r="X2281">
        <v>3.48</v>
      </c>
      <c r="Y2281">
        <v>216410</v>
      </c>
      <c r="Z2281">
        <v>89549</v>
      </c>
      <c r="AA2281">
        <v>7462400</v>
      </c>
    </row>
    <row r="2282" spans="1:27">
      <c r="A2282" t="s">
        <v>2471</v>
      </c>
      <c r="B2282" t="s">
        <v>175</v>
      </c>
      <c r="C2282" t="s">
        <v>34</v>
      </c>
      <c r="D2282">
        <v>1056</v>
      </c>
      <c r="E2282" s="12">
        <v>41088</v>
      </c>
      <c r="F2282" s="72">
        <f t="shared" si="367"/>
        <v>2012</v>
      </c>
      <c r="G2282" s="70">
        <f t="shared" si="368"/>
        <v>6563.181818181818</v>
      </c>
      <c r="H2282" s="70" cm="1">
        <f t="array" ref="H2282">INDEX(magic_bricks_appreciation_pivot!$A$13:$K$20,MATCH(C2282,magic_bricks_appreciation_pivot!$A$13:$A$20,0),1+MATCH(F2282,INDEX(magic_bricks_appreciation_pivot!$B$13:$K$13,0),0))</f>
        <v>0.22606337179266398</v>
      </c>
      <c r="I2282" s="70">
        <f t="shared" ref="I2282:I2283" si="374">G2282+G2282*H2282</f>
        <v>8046.8768296883063</v>
      </c>
      <c r="J2282">
        <v>157</v>
      </c>
      <c r="K2282">
        <v>1</v>
      </c>
      <c r="L2282">
        <v>1</v>
      </c>
      <c r="M2282">
        <v>3</v>
      </c>
      <c r="N2282" t="s">
        <v>176</v>
      </c>
      <c r="O2282" t="s">
        <v>161</v>
      </c>
      <c r="P2282" s="12">
        <v>26488</v>
      </c>
      <c r="Q2282" t="s">
        <v>169</v>
      </c>
      <c r="R2282" t="s">
        <v>177</v>
      </c>
      <c r="S2282" t="s">
        <v>178</v>
      </c>
      <c r="T2282" t="s">
        <v>163</v>
      </c>
      <c r="U2282">
        <v>2.5</v>
      </c>
      <c r="V2282">
        <v>2.1</v>
      </c>
      <c r="W2282">
        <v>3.5</v>
      </c>
      <c r="X2282">
        <v>2.64</v>
      </c>
      <c r="Y2282">
        <v>207922</v>
      </c>
      <c r="Z2282">
        <v>62376</v>
      </c>
      <c r="AA2282">
        <v>6930720</v>
      </c>
    </row>
    <row r="2283" spans="1:27">
      <c r="A2283" t="s">
        <v>2472</v>
      </c>
      <c r="B2283" t="s">
        <v>75</v>
      </c>
      <c r="C2283" t="s">
        <v>75</v>
      </c>
      <c r="D2283">
        <v>1585</v>
      </c>
      <c r="E2283" s="12">
        <v>41610</v>
      </c>
      <c r="F2283" s="72">
        <f t="shared" si="367"/>
        <v>2013</v>
      </c>
      <c r="G2283" s="70">
        <f t="shared" si="368"/>
        <v>11233.981072555205</v>
      </c>
      <c r="H2283" s="70" cm="1">
        <f t="array" ref="H2283">INDEX(magic_bricks_appreciation_pivot!$A$13:$K$20,MATCH(C2283,magic_bricks_appreciation_pivot!$A$13:$A$20,0),1+MATCH(F2283,INDEX(magic_bricks_appreciation_pivot!$B$13:$K$13,0),0))</f>
        <v>0.18373644522676402</v>
      </c>
      <c r="I2283" s="70">
        <f t="shared" si="374"/>
        <v>13298.072820571248</v>
      </c>
      <c r="J2283">
        <v>71</v>
      </c>
      <c r="K2283">
        <v>1</v>
      </c>
      <c r="L2283">
        <v>1</v>
      </c>
      <c r="M2283">
        <v>4</v>
      </c>
      <c r="N2283" t="s">
        <v>193</v>
      </c>
      <c r="O2283" t="s">
        <v>161</v>
      </c>
      <c r="P2283" s="12">
        <v>25915</v>
      </c>
      <c r="Q2283" t="s">
        <v>156</v>
      </c>
      <c r="R2283" t="s">
        <v>157</v>
      </c>
      <c r="S2283" t="s">
        <v>178</v>
      </c>
      <c r="T2283" t="s">
        <v>182</v>
      </c>
      <c r="U2283">
        <v>2.6</v>
      </c>
      <c r="V2283">
        <v>3.4</v>
      </c>
      <c r="W2283">
        <v>2.6</v>
      </c>
      <c r="X2283">
        <v>2.8</v>
      </c>
      <c r="Y2283">
        <v>498564</v>
      </c>
      <c r="Z2283">
        <v>213670</v>
      </c>
      <c r="AA2283">
        <v>17805860</v>
      </c>
    </row>
    <row r="2284" spans="1:27" hidden="1">
      <c r="A2284" t="s">
        <v>2473</v>
      </c>
      <c r="B2284" t="s">
        <v>201</v>
      </c>
      <c r="C2284" t="s">
        <v>201</v>
      </c>
      <c r="D2284">
        <v>1789</v>
      </c>
      <c r="E2284" s="12">
        <v>39736</v>
      </c>
      <c r="F2284" s="72">
        <f t="shared" si="367"/>
        <v>2008</v>
      </c>
      <c r="G2284" s="70">
        <f t="shared" si="368"/>
        <v>6637.4287311347125</v>
      </c>
      <c r="H2284" s="70" t="e" cm="1">
        <f t="array" ref="H2284">INDEX(magic_bricks_appreciation_pivot!$A$13:$K$20,MATCH(C2284,magic_bricks_appreciation_pivot!$A$13:$A$20,0),1+MATCH(F2284,INDEX(magic_bricks_appreciation_pivot!$B$13:$K$13,0),0))</f>
        <v>#N/A</v>
      </c>
      <c r="I2284" s="70"/>
      <c r="J2284">
        <v>4</v>
      </c>
      <c r="K2284">
        <v>3</v>
      </c>
      <c r="L2284">
        <v>2</v>
      </c>
      <c r="M2284">
        <v>5</v>
      </c>
      <c r="N2284" t="s">
        <v>184</v>
      </c>
      <c r="O2284" t="s">
        <v>155</v>
      </c>
      <c r="P2284" s="12">
        <v>36816</v>
      </c>
      <c r="Q2284" t="s">
        <v>194</v>
      </c>
      <c r="R2284" t="s">
        <v>157</v>
      </c>
      <c r="S2284" t="s">
        <v>162</v>
      </c>
      <c r="T2284" t="s">
        <v>166</v>
      </c>
      <c r="U2284">
        <v>3.2</v>
      </c>
      <c r="V2284">
        <v>3.4</v>
      </c>
      <c r="W2284">
        <v>4.4000000000000004</v>
      </c>
      <c r="X2284">
        <v>3.74</v>
      </c>
      <c r="Y2284">
        <v>356231</v>
      </c>
      <c r="Z2284">
        <v>142492</v>
      </c>
      <c r="AA2284">
        <v>11874360</v>
      </c>
    </row>
    <row r="2285" spans="1:27" hidden="1">
      <c r="A2285" t="s">
        <v>2474</v>
      </c>
      <c r="B2285" t="s">
        <v>51</v>
      </c>
      <c r="C2285" t="s">
        <v>51</v>
      </c>
      <c r="D2285">
        <v>1869</v>
      </c>
      <c r="E2285" s="12">
        <v>38583</v>
      </c>
      <c r="F2285" s="72">
        <f t="shared" si="367"/>
        <v>2005</v>
      </c>
      <c r="G2285" s="70">
        <f t="shared" si="368"/>
        <v>8529.3365436062068</v>
      </c>
      <c r="H2285" s="70" t="e" cm="1">
        <f t="array" ref="H2285">INDEX(magic_bricks_appreciation_pivot!$A$13:$K$20,MATCH(C2285,magic_bricks_appreciation_pivot!$A$13:$A$20,0),1+MATCH(F2285,INDEX(magic_bricks_appreciation_pivot!$B$13:$K$13,0),0))</f>
        <v>#N/A</v>
      </c>
      <c r="I2285" s="70"/>
      <c r="J2285">
        <v>22</v>
      </c>
      <c r="K2285">
        <v>3</v>
      </c>
      <c r="L2285">
        <v>2</v>
      </c>
      <c r="M2285">
        <v>5</v>
      </c>
      <c r="N2285" t="s">
        <v>184</v>
      </c>
      <c r="O2285" t="s">
        <v>161</v>
      </c>
      <c r="P2285" s="12">
        <v>33473</v>
      </c>
      <c r="Q2285" t="s">
        <v>156</v>
      </c>
      <c r="R2285" t="s">
        <v>177</v>
      </c>
      <c r="S2285" t="s">
        <v>178</v>
      </c>
      <c r="T2285" t="s">
        <v>182</v>
      </c>
      <c r="U2285">
        <v>4.9000000000000004</v>
      </c>
      <c r="V2285">
        <v>2</v>
      </c>
      <c r="W2285">
        <v>4.0999999999999996</v>
      </c>
      <c r="X2285">
        <v>3.36</v>
      </c>
      <c r="Y2285">
        <v>621712</v>
      </c>
      <c r="Z2285">
        <v>175355</v>
      </c>
      <c r="AA2285">
        <v>15941330</v>
      </c>
    </row>
    <row r="2286" spans="1:27" hidden="1">
      <c r="A2286" t="s">
        <v>2475</v>
      </c>
      <c r="B2286" t="s">
        <v>23</v>
      </c>
      <c r="C2286" t="s">
        <v>23</v>
      </c>
      <c r="D2286">
        <v>520</v>
      </c>
      <c r="E2286" s="12">
        <v>40102</v>
      </c>
      <c r="F2286" s="72">
        <f t="shared" si="367"/>
        <v>2009</v>
      </c>
      <c r="G2286" s="70">
        <f t="shared" si="368"/>
        <v>10088.942307692309</v>
      </c>
      <c r="H2286" s="70" t="e" cm="1">
        <f t="array" ref="H2286">INDEX(magic_bricks_appreciation_pivot!$A$13:$K$20,MATCH(C2286,magic_bricks_appreciation_pivot!$A$13:$A$20,0),1+MATCH(F2286,INDEX(magic_bricks_appreciation_pivot!$B$13:$K$13,0),0))</f>
        <v>#N/A</v>
      </c>
      <c r="I2286" s="70"/>
      <c r="J2286">
        <v>60</v>
      </c>
      <c r="K2286">
        <v>1</v>
      </c>
      <c r="L2286">
        <v>1</v>
      </c>
      <c r="M2286">
        <v>2</v>
      </c>
      <c r="N2286" t="s">
        <v>176</v>
      </c>
      <c r="O2286" t="s">
        <v>161</v>
      </c>
      <c r="P2286" s="12">
        <v>33167</v>
      </c>
      <c r="Q2286" t="s">
        <v>156</v>
      </c>
      <c r="R2286" t="s">
        <v>170</v>
      </c>
      <c r="S2286" t="s">
        <v>162</v>
      </c>
      <c r="T2286" t="s">
        <v>173</v>
      </c>
      <c r="U2286">
        <v>2.4</v>
      </c>
      <c r="V2286">
        <v>4.9000000000000004</v>
      </c>
      <c r="W2286">
        <v>2.6</v>
      </c>
      <c r="X2286">
        <v>3.23</v>
      </c>
      <c r="Y2286">
        <v>178373</v>
      </c>
      <c r="Z2286">
        <v>57709</v>
      </c>
      <c r="AA2286">
        <v>5246250</v>
      </c>
    </row>
    <row r="2287" spans="1:27">
      <c r="A2287" t="s">
        <v>2476</v>
      </c>
      <c r="B2287" t="s">
        <v>175</v>
      </c>
      <c r="C2287" t="s">
        <v>34</v>
      </c>
      <c r="D2287">
        <v>738</v>
      </c>
      <c r="E2287" s="12">
        <v>41198</v>
      </c>
      <c r="F2287" s="72">
        <f t="shared" si="367"/>
        <v>2012</v>
      </c>
      <c r="G2287" s="70">
        <f t="shared" si="368"/>
        <v>14397.018970189702</v>
      </c>
      <c r="H2287" s="70" cm="1">
        <f t="array" ref="H2287">INDEX(magic_bricks_appreciation_pivot!$A$13:$K$20,MATCH(C2287,magic_bricks_appreciation_pivot!$A$13:$A$20,0),1+MATCH(F2287,INDEX(magic_bricks_appreciation_pivot!$B$13:$K$13,0),0))</f>
        <v>0.22606337179266398</v>
      </c>
      <c r="I2287" s="70">
        <f t="shared" ref="I2287:I2288" si="375">G2287+G2287*H2287</f>
        <v>17651.657622353734</v>
      </c>
      <c r="J2287">
        <v>8</v>
      </c>
      <c r="K2287">
        <v>1</v>
      </c>
      <c r="L2287">
        <v>1</v>
      </c>
      <c r="M2287">
        <v>2</v>
      </c>
      <c r="N2287" t="s">
        <v>184</v>
      </c>
      <c r="O2287" t="s">
        <v>155</v>
      </c>
      <c r="P2287" s="12">
        <v>36818</v>
      </c>
      <c r="Q2287" t="s">
        <v>156</v>
      </c>
      <c r="R2287" t="s">
        <v>177</v>
      </c>
      <c r="S2287" t="s">
        <v>178</v>
      </c>
      <c r="T2287" t="s">
        <v>166</v>
      </c>
      <c r="U2287">
        <v>3.8</v>
      </c>
      <c r="V2287">
        <v>4.5</v>
      </c>
      <c r="W2287">
        <v>2.2999999999999998</v>
      </c>
      <c r="X2287">
        <v>3.63</v>
      </c>
      <c r="Y2287">
        <v>276250</v>
      </c>
      <c r="Z2287">
        <v>148750</v>
      </c>
      <c r="AA2287">
        <v>10625000</v>
      </c>
    </row>
    <row r="2288" spans="1:27">
      <c r="A2288" t="s">
        <v>2477</v>
      </c>
      <c r="B2288" t="s">
        <v>51</v>
      </c>
      <c r="C2288" t="s">
        <v>51</v>
      </c>
      <c r="D2288">
        <v>1914</v>
      </c>
      <c r="E2288" s="12">
        <v>40658</v>
      </c>
      <c r="F2288" s="72">
        <f t="shared" si="367"/>
        <v>2011</v>
      </c>
      <c r="G2288" s="70">
        <f t="shared" si="368"/>
        <v>6155.3082549634273</v>
      </c>
      <c r="H2288" s="70" cm="1">
        <f t="array" ref="H2288">INDEX(magic_bricks_appreciation_pivot!$A$13:$K$20,MATCH(C2288,magic_bricks_appreciation_pivot!$A$13:$A$20,0),1+MATCH(F2288,INDEX(magic_bricks_appreciation_pivot!$B$13:$K$13,0),0))</f>
        <v>0.33442622950819673</v>
      </c>
      <c r="I2288" s="70">
        <f t="shared" si="375"/>
        <v>8213.8047861315245</v>
      </c>
      <c r="J2288">
        <v>198</v>
      </c>
      <c r="K2288">
        <v>3</v>
      </c>
      <c r="L2288">
        <v>2</v>
      </c>
      <c r="M2288">
        <v>5</v>
      </c>
      <c r="N2288" t="s">
        <v>154</v>
      </c>
      <c r="O2288" t="s">
        <v>155</v>
      </c>
      <c r="P2288" s="12">
        <v>37738</v>
      </c>
      <c r="Q2288" t="s">
        <v>194</v>
      </c>
      <c r="R2288" t="s">
        <v>177</v>
      </c>
      <c r="S2288" t="s">
        <v>162</v>
      </c>
      <c r="T2288" t="s">
        <v>166</v>
      </c>
      <c r="U2288">
        <v>2.6</v>
      </c>
      <c r="V2288">
        <v>2.4</v>
      </c>
      <c r="W2288">
        <v>4.5999999999999996</v>
      </c>
      <c r="X2288">
        <v>3.11</v>
      </c>
      <c r="Y2288">
        <v>424125</v>
      </c>
      <c r="Z2288">
        <v>117813</v>
      </c>
      <c r="AA2288">
        <v>11781260</v>
      </c>
    </row>
    <row r="2289" spans="1:27" hidden="1">
      <c r="A2289" t="s">
        <v>2478</v>
      </c>
      <c r="B2289" t="s">
        <v>39</v>
      </c>
      <c r="C2289" t="s">
        <v>39</v>
      </c>
      <c r="D2289">
        <v>1576</v>
      </c>
      <c r="E2289" s="12">
        <v>39940</v>
      </c>
      <c r="F2289" s="72">
        <f t="shared" si="367"/>
        <v>2009</v>
      </c>
      <c r="G2289" s="70">
        <f t="shared" si="368"/>
        <v>7969.5431472081218</v>
      </c>
      <c r="H2289" s="70" t="e" cm="1">
        <f t="array" ref="H2289">INDEX(magic_bricks_appreciation_pivot!$A$13:$K$20,MATCH(C2289,magic_bricks_appreciation_pivot!$A$13:$A$20,0),1+MATCH(F2289,INDEX(magic_bricks_appreciation_pivot!$B$13:$K$13,0),0))</f>
        <v>#N/A</v>
      </c>
      <c r="I2289" s="70"/>
      <c r="J2289">
        <v>188</v>
      </c>
      <c r="K2289">
        <v>1</v>
      </c>
      <c r="L2289">
        <v>1</v>
      </c>
      <c r="M2289">
        <v>4</v>
      </c>
      <c r="N2289" t="s">
        <v>193</v>
      </c>
      <c r="O2289" t="s">
        <v>161</v>
      </c>
      <c r="P2289" s="12">
        <v>34100</v>
      </c>
      <c r="Q2289" t="s">
        <v>169</v>
      </c>
      <c r="R2289" t="s">
        <v>157</v>
      </c>
      <c r="S2289" t="s">
        <v>162</v>
      </c>
      <c r="T2289" t="s">
        <v>163</v>
      </c>
      <c r="U2289">
        <v>4.5999999999999996</v>
      </c>
      <c r="V2289">
        <v>4.5999999999999996</v>
      </c>
      <c r="W2289">
        <v>4.5</v>
      </c>
      <c r="X2289">
        <v>4.5599999999999996</v>
      </c>
      <c r="Y2289">
        <v>452160</v>
      </c>
      <c r="Z2289">
        <v>188400</v>
      </c>
      <c r="AA2289">
        <v>12560000</v>
      </c>
    </row>
    <row r="2290" spans="1:27" hidden="1">
      <c r="A2290" t="s">
        <v>2479</v>
      </c>
      <c r="B2290" t="s">
        <v>175</v>
      </c>
      <c r="C2290" t="s">
        <v>34</v>
      </c>
      <c r="D2290">
        <v>869</v>
      </c>
      <c r="E2290" s="12">
        <v>39942</v>
      </c>
      <c r="F2290" s="72">
        <f t="shared" si="367"/>
        <v>2009</v>
      </c>
      <c r="G2290" s="70">
        <f t="shared" si="368"/>
        <v>7861.852704257768</v>
      </c>
      <c r="H2290" s="70" t="e" cm="1">
        <f t="array" ref="H2290">INDEX(magic_bricks_appreciation_pivot!$A$13:$K$20,MATCH(C2290,magic_bricks_appreciation_pivot!$A$13:$A$20,0),1+MATCH(F2290,INDEX(magic_bricks_appreciation_pivot!$B$13:$K$13,0),0))</f>
        <v>#N/A</v>
      </c>
      <c r="I2290" s="70"/>
      <c r="J2290">
        <v>133</v>
      </c>
      <c r="K2290">
        <v>1</v>
      </c>
      <c r="L2290">
        <v>1</v>
      </c>
      <c r="M2290">
        <v>3</v>
      </c>
      <c r="N2290" t="s">
        <v>176</v>
      </c>
      <c r="O2290" t="s">
        <v>161</v>
      </c>
      <c r="P2290" s="12">
        <v>26437</v>
      </c>
      <c r="Q2290" t="s">
        <v>194</v>
      </c>
      <c r="R2290" t="s">
        <v>165</v>
      </c>
      <c r="S2290" t="s">
        <v>162</v>
      </c>
      <c r="T2290" t="s">
        <v>163</v>
      </c>
      <c r="U2290">
        <v>3.3</v>
      </c>
      <c r="V2290">
        <v>3.4</v>
      </c>
      <c r="W2290">
        <v>4.9000000000000004</v>
      </c>
      <c r="X2290">
        <v>3.82</v>
      </c>
      <c r="Y2290">
        <v>225454</v>
      </c>
      <c r="Z2290">
        <v>61488</v>
      </c>
      <c r="AA2290">
        <v>6831950</v>
      </c>
    </row>
    <row r="2291" spans="1:27">
      <c r="A2291" t="s">
        <v>2480</v>
      </c>
      <c r="B2291" t="s">
        <v>56</v>
      </c>
      <c r="C2291" t="s">
        <v>56</v>
      </c>
      <c r="D2291">
        <v>635</v>
      </c>
      <c r="E2291" s="12">
        <v>40410</v>
      </c>
      <c r="F2291" s="72">
        <f t="shared" si="367"/>
        <v>2010</v>
      </c>
      <c r="G2291" s="70">
        <f t="shared" si="368"/>
        <v>9450.2362204724413</v>
      </c>
      <c r="H2291" s="70" cm="1">
        <f t="array" ref="H2291">INDEX(magic_bricks_appreciation_pivot!$A$13:$K$20,MATCH(C2291,magic_bricks_appreciation_pivot!$A$13:$A$20,0),1+MATCH(F2291,INDEX(magic_bricks_appreciation_pivot!$B$13:$K$13,0),0))</f>
        <v>0.62795711804515786</v>
      </c>
      <c r="I2291" s="70">
        <f>G2291+G2291*H2291</f>
        <v>15384.579322326281</v>
      </c>
      <c r="J2291">
        <v>134</v>
      </c>
      <c r="K2291">
        <v>1</v>
      </c>
      <c r="L2291">
        <v>1</v>
      </c>
      <c r="M2291">
        <v>2</v>
      </c>
      <c r="N2291" t="s">
        <v>176</v>
      </c>
      <c r="O2291" t="s">
        <v>161</v>
      </c>
      <c r="P2291" s="12">
        <v>25810</v>
      </c>
      <c r="Q2291" t="s">
        <v>194</v>
      </c>
      <c r="R2291" t="s">
        <v>165</v>
      </c>
      <c r="S2291" t="s">
        <v>162</v>
      </c>
      <c r="T2291" t="s">
        <v>163</v>
      </c>
      <c r="U2291">
        <v>3.1</v>
      </c>
      <c r="V2291">
        <v>4.5</v>
      </c>
      <c r="W2291">
        <v>2</v>
      </c>
      <c r="X2291">
        <v>2.83</v>
      </c>
      <c r="Y2291">
        <v>210032</v>
      </c>
      <c r="Z2291">
        <v>36005</v>
      </c>
      <c r="AA2291">
        <v>6000900</v>
      </c>
    </row>
    <row r="2292" spans="1:27" hidden="1">
      <c r="A2292" t="s">
        <v>2481</v>
      </c>
      <c r="B2292" t="s">
        <v>39</v>
      </c>
      <c r="C2292" t="s">
        <v>39</v>
      </c>
      <c r="D2292">
        <v>1875</v>
      </c>
      <c r="E2292" s="12">
        <v>39027</v>
      </c>
      <c r="F2292" s="72">
        <f t="shared" si="367"/>
        <v>2006</v>
      </c>
      <c r="G2292" s="70">
        <f t="shared" si="368"/>
        <v>7808.1386666666667</v>
      </c>
      <c r="H2292" s="70" t="e" cm="1">
        <f t="array" ref="H2292">INDEX(magic_bricks_appreciation_pivot!$A$13:$K$20,MATCH(C2292,magic_bricks_appreciation_pivot!$A$13:$A$20,0),1+MATCH(F2292,INDEX(magic_bricks_appreciation_pivot!$B$13:$K$13,0),0))</f>
        <v>#N/A</v>
      </c>
      <c r="I2292" s="70"/>
      <c r="J2292">
        <v>40</v>
      </c>
      <c r="K2292">
        <v>2</v>
      </c>
      <c r="L2292">
        <v>1</v>
      </c>
      <c r="M2292">
        <v>5</v>
      </c>
      <c r="N2292" t="s">
        <v>184</v>
      </c>
      <c r="O2292" t="s">
        <v>155</v>
      </c>
      <c r="P2292" s="12">
        <v>36107</v>
      </c>
      <c r="Q2292" t="s">
        <v>194</v>
      </c>
      <c r="R2292" t="s">
        <v>165</v>
      </c>
      <c r="S2292" t="s">
        <v>162</v>
      </c>
      <c r="T2292" t="s">
        <v>166</v>
      </c>
      <c r="U2292">
        <v>4.2</v>
      </c>
      <c r="V2292">
        <v>4.4000000000000004</v>
      </c>
      <c r="W2292">
        <v>2.6</v>
      </c>
      <c r="X2292">
        <v>3.61</v>
      </c>
      <c r="Y2292">
        <v>556330</v>
      </c>
      <c r="Z2292">
        <v>248884</v>
      </c>
      <c r="AA2292">
        <v>14640260</v>
      </c>
    </row>
    <row r="2293" spans="1:27" hidden="1">
      <c r="A2293" t="s">
        <v>2482</v>
      </c>
      <c r="B2293" t="s">
        <v>201</v>
      </c>
      <c r="C2293" t="s">
        <v>201</v>
      </c>
      <c r="D2293">
        <v>2344</v>
      </c>
      <c r="E2293" s="12">
        <v>39964</v>
      </c>
      <c r="F2293" s="72">
        <f t="shared" si="367"/>
        <v>2009</v>
      </c>
      <c r="G2293" s="70">
        <f t="shared" si="368"/>
        <v>8090.3327645051195</v>
      </c>
      <c r="H2293" s="70" t="e" cm="1">
        <f t="array" ref="H2293">INDEX(magic_bricks_appreciation_pivot!$A$13:$K$20,MATCH(C2293,magic_bricks_appreciation_pivot!$A$13:$A$20,0),1+MATCH(F2293,INDEX(magic_bricks_appreciation_pivot!$B$13:$K$13,0),0))</f>
        <v>#N/A</v>
      </c>
      <c r="I2293" s="70"/>
      <c r="J2293">
        <v>181</v>
      </c>
      <c r="K2293">
        <v>4</v>
      </c>
      <c r="L2293">
        <v>2</v>
      </c>
      <c r="M2293">
        <v>6</v>
      </c>
      <c r="N2293" t="s">
        <v>193</v>
      </c>
      <c r="O2293" t="s">
        <v>161</v>
      </c>
      <c r="P2293" s="12">
        <v>33759</v>
      </c>
      <c r="Q2293" t="s">
        <v>156</v>
      </c>
      <c r="R2293" t="s">
        <v>177</v>
      </c>
      <c r="S2293" t="s">
        <v>162</v>
      </c>
      <c r="T2293" t="s">
        <v>182</v>
      </c>
      <c r="U2293">
        <v>3.8</v>
      </c>
      <c r="V2293">
        <v>2.4</v>
      </c>
      <c r="W2293">
        <v>4.5999999999999996</v>
      </c>
      <c r="X2293">
        <v>3.7</v>
      </c>
      <c r="Y2293">
        <v>777513</v>
      </c>
      <c r="Z2293">
        <v>322384</v>
      </c>
      <c r="AA2293">
        <v>18963740</v>
      </c>
    </row>
    <row r="2294" spans="1:27">
      <c r="A2294" t="s">
        <v>2483</v>
      </c>
      <c r="B2294" t="s">
        <v>39</v>
      </c>
      <c r="C2294" t="s">
        <v>39</v>
      </c>
      <c r="D2294">
        <v>1804</v>
      </c>
      <c r="E2294" s="12">
        <v>40672</v>
      </c>
      <c r="F2294" s="72">
        <f t="shared" si="367"/>
        <v>2011</v>
      </c>
      <c r="G2294" s="70">
        <f t="shared" si="368"/>
        <v>8041.7849223946787</v>
      </c>
      <c r="H2294" s="70" cm="1">
        <f t="array" ref="H2294">INDEX(magic_bricks_appreciation_pivot!$A$13:$K$20,MATCH(C2294,magic_bricks_appreciation_pivot!$A$13:$A$20,0),1+MATCH(F2294,INDEX(magic_bricks_appreciation_pivot!$B$13:$K$13,0),0))</f>
        <v>0.32133594787779113</v>
      </c>
      <c r="I2294" s="70">
        <f t="shared" ref="I2294:I2299" si="376">G2294+G2294*H2294</f>
        <v>10625.899503061701</v>
      </c>
      <c r="J2294">
        <v>69</v>
      </c>
      <c r="K2294">
        <v>2</v>
      </c>
      <c r="L2294">
        <v>1</v>
      </c>
      <c r="M2294">
        <v>5</v>
      </c>
      <c r="N2294" t="s">
        <v>193</v>
      </c>
      <c r="O2294" t="s">
        <v>155</v>
      </c>
      <c r="P2294" s="12">
        <v>31912</v>
      </c>
      <c r="Q2294" t="s">
        <v>194</v>
      </c>
      <c r="R2294" t="s">
        <v>157</v>
      </c>
      <c r="S2294" t="s">
        <v>162</v>
      </c>
      <c r="T2294" t="s">
        <v>182</v>
      </c>
      <c r="U2294">
        <v>2.2000000000000002</v>
      </c>
      <c r="V2294">
        <v>2.8</v>
      </c>
      <c r="W2294">
        <v>2.6</v>
      </c>
      <c r="X2294">
        <v>2.5099999999999998</v>
      </c>
      <c r="Y2294">
        <v>536773</v>
      </c>
      <c r="Z2294">
        <v>145074</v>
      </c>
      <c r="AA2294">
        <v>14507380</v>
      </c>
    </row>
    <row r="2295" spans="1:27">
      <c r="A2295" t="s">
        <v>2484</v>
      </c>
      <c r="B2295" t="s">
        <v>56</v>
      </c>
      <c r="C2295" t="s">
        <v>56</v>
      </c>
      <c r="D2295">
        <v>985</v>
      </c>
      <c r="E2295" s="12">
        <v>40496</v>
      </c>
      <c r="F2295" s="72">
        <f t="shared" si="367"/>
        <v>2010</v>
      </c>
      <c r="G2295" s="70">
        <f t="shared" si="368"/>
        <v>7487.715736040609</v>
      </c>
      <c r="H2295" s="70" cm="1">
        <f t="array" ref="H2295">INDEX(magic_bricks_appreciation_pivot!$A$13:$K$20,MATCH(C2295,magic_bricks_appreciation_pivot!$A$13:$A$20,0),1+MATCH(F2295,INDEX(magic_bricks_appreciation_pivot!$B$13:$K$13,0),0))</f>
        <v>0.62795711804515786</v>
      </c>
      <c r="I2295" s="70">
        <f t="shared" si="376"/>
        <v>12189.680130386048</v>
      </c>
      <c r="J2295">
        <v>100</v>
      </c>
      <c r="K2295">
        <v>1</v>
      </c>
      <c r="L2295">
        <v>1</v>
      </c>
      <c r="M2295">
        <v>3</v>
      </c>
      <c r="N2295" t="s">
        <v>193</v>
      </c>
      <c r="O2295" t="s">
        <v>161</v>
      </c>
      <c r="P2295" s="12">
        <v>25896</v>
      </c>
      <c r="Q2295" t="s">
        <v>169</v>
      </c>
      <c r="R2295" t="s">
        <v>170</v>
      </c>
      <c r="S2295" t="s">
        <v>162</v>
      </c>
      <c r="T2295" t="s">
        <v>173</v>
      </c>
      <c r="U2295">
        <v>3.1</v>
      </c>
      <c r="V2295">
        <v>3</v>
      </c>
      <c r="W2295">
        <v>2.7</v>
      </c>
      <c r="X2295">
        <v>2.88</v>
      </c>
      <c r="Y2295">
        <v>250764</v>
      </c>
      <c r="Z2295">
        <v>88505</v>
      </c>
      <c r="AA2295">
        <v>7375400</v>
      </c>
    </row>
    <row r="2296" spans="1:27">
      <c r="A2296" t="s">
        <v>2485</v>
      </c>
      <c r="B2296" t="s">
        <v>39</v>
      </c>
      <c r="C2296" t="s">
        <v>39</v>
      </c>
      <c r="D2296">
        <v>1589</v>
      </c>
      <c r="E2296" s="12">
        <v>40367</v>
      </c>
      <c r="F2296" s="72">
        <f t="shared" si="367"/>
        <v>2010</v>
      </c>
      <c r="G2296" s="70">
        <f t="shared" si="368"/>
        <v>11753.908118313404</v>
      </c>
      <c r="H2296" s="70" cm="1">
        <f t="array" ref="H2296">INDEX(magic_bricks_appreciation_pivot!$A$13:$K$20,MATCH(C2296,magic_bricks_appreciation_pivot!$A$13:$A$20,0),1+MATCH(F2296,INDEX(magic_bricks_appreciation_pivot!$B$13:$K$13,0),0))</f>
        <v>0.44211253020365898</v>
      </c>
      <c r="I2296" s="70">
        <f t="shared" si="376"/>
        <v>16950.458176282271</v>
      </c>
      <c r="J2296">
        <v>117</v>
      </c>
      <c r="K2296">
        <v>1</v>
      </c>
      <c r="L2296">
        <v>1</v>
      </c>
      <c r="M2296">
        <v>4</v>
      </c>
      <c r="N2296" t="s">
        <v>193</v>
      </c>
      <c r="O2296" t="s">
        <v>155</v>
      </c>
      <c r="P2296" s="12">
        <v>33797</v>
      </c>
      <c r="Q2296" t="s">
        <v>156</v>
      </c>
      <c r="R2296" t="s">
        <v>157</v>
      </c>
      <c r="S2296" t="s">
        <v>178</v>
      </c>
      <c r="T2296" t="s">
        <v>166</v>
      </c>
      <c r="U2296">
        <v>4.7</v>
      </c>
      <c r="V2296">
        <v>3.5</v>
      </c>
      <c r="W2296">
        <v>2.7</v>
      </c>
      <c r="X2296">
        <v>3.6</v>
      </c>
      <c r="Y2296">
        <v>691048</v>
      </c>
      <c r="Z2296">
        <v>298831</v>
      </c>
      <c r="AA2296">
        <v>18676960</v>
      </c>
    </row>
    <row r="2297" spans="1:27">
      <c r="A2297" t="s">
        <v>2486</v>
      </c>
      <c r="B2297" t="s">
        <v>23</v>
      </c>
      <c r="C2297" t="s">
        <v>23</v>
      </c>
      <c r="D2297">
        <v>1390</v>
      </c>
      <c r="E2297" s="12">
        <v>40670</v>
      </c>
      <c r="F2297" s="72">
        <f t="shared" si="367"/>
        <v>2011</v>
      </c>
      <c r="G2297" s="70">
        <f t="shared" si="368"/>
        <v>5712.9496402877694</v>
      </c>
      <c r="H2297" s="70" cm="1">
        <f t="array" ref="H2297">INDEX(magic_bricks_appreciation_pivot!$A$13:$K$20,MATCH(C2297,magic_bricks_appreciation_pivot!$A$13:$A$20,0),1+MATCH(F2297,INDEX(magic_bricks_appreciation_pivot!$B$13:$K$13,0),0))</f>
        <v>0.30621792098525186</v>
      </c>
      <c r="I2297" s="70">
        <f t="shared" si="376"/>
        <v>7462.3572018301329</v>
      </c>
      <c r="J2297">
        <v>14</v>
      </c>
      <c r="K2297">
        <v>2</v>
      </c>
      <c r="L2297">
        <v>2</v>
      </c>
      <c r="M2297">
        <v>4</v>
      </c>
      <c r="N2297" t="s">
        <v>193</v>
      </c>
      <c r="O2297" t="s">
        <v>155</v>
      </c>
      <c r="P2297" s="12">
        <v>28625</v>
      </c>
      <c r="Q2297" t="s">
        <v>169</v>
      </c>
      <c r="R2297" t="s">
        <v>157</v>
      </c>
      <c r="S2297" t="s">
        <v>162</v>
      </c>
      <c r="T2297" t="s">
        <v>173</v>
      </c>
      <c r="U2297">
        <v>2.5</v>
      </c>
      <c r="V2297">
        <v>3.4</v>
      </c>
      <c r="W2297">
        <v>3.5</v>
      </c>
      <c r="X2297">
        <v>3.17</v>
      </c>
      <c r="Y2297">
        <v>365286</v>
      </c>
      <c r="Z2297">
        <v>166761</v>
      </c>
      <c r="AA2297">
        <v>7941000</v>
      </c>
    </row>
    <row r="2298" spans="1:27">
      <c r="A2298" t="s">
        <v>2487</v>
      </c>
      <c r="B2298" t="s">
        <v>201</v>
      </c>
      <c r="C2298" t="s">
        <v>201</v>
      </c>
      <c r="D2298">
        <v>2435</v>
      </c>
      <c r="E2298" s="12">
        <v>40611</v>
      </c>
      <c r="F2298" s="72">
        <f t="shared" si="367"/>
        <v>2011</v>
      </c>
      <c r="G2298" s="70">
        <f t="shared" si="368"/>
        <v>5302.3819301848052</v>
      </c>
      <c r="H2298" s="70" cm="1">
        <f t="array" ref="H2298">INDEX(magic_bricks_appreciation_pivot!$A$13:$K$20,MATCH(C2298,magic_bricks_appreciation_pivot!$A$13:$A$20,0),1+MATCH(F2298,INDEX(magic_bricks_appreciation_pivot!$B$13:$K$13,0),0))</f>
        <v>0.57884713052310821</v>
      </c>
      <c r="I2298" s="70">
        <f t="shared" si="376"/>
        <v>8371.65049540986</v>
      </c>
      <c r="J2298">
        <v>47</v>
      </c>
      <c r="K2298">
        <v>4</v>
      </c>
      <c r="L2298">
        <v>2</v>
      </c>
      <c r="M2298">
        <v>6</v>
      </c>
      <c r="N2298" t="s">
        <v>193</v>
      </c>
      <c r="O2298" t="s">
        <v>161</v>
      </c>
      <c r="P2298" s="12">
        <v>35136</v>
      </c>
      <c r="Q2298" t="s">
        <v>194</v>
      </c>
      <c r="R2298" t="s">
        <v>157</v>
      </c>
      <c r="S2298" t="s">
        <v>162</v>
      </c>
      <c r="T2298" t="s">
        <v>182</v>
      </c>
      <c r="U2298">
        <v>2.1</v>
      </c>
      <c r="V2298">
        <v>4.3</v>
      </c>
      <c r="W2298">
        <v>3.9</v>
      </c>
      <c r="X2298">
        <v>3.48</v>
      </c>
      <c r="Y2298">
        <v>568097</v>
      </c>
      <c r="Z2298">
        <v>103290</v>
      </c>
      <c r="AA2298">
        <v>12911300</v>
      </c>
    </row>
    <row r="2299" spans="1:27">
      <c r="A2299" t="s">
        <v>2488</v>
      </c>
      <c r="B2299" t="s">
        <v>56</v>
      </c>
      <c r="C2299" t="s">
        <v>56</v>
      </c>
      <c r="D2299">
        <v>1145</v>
      </c>
      <c r="E2299" s="12">
        <v>40519</v>
      </c>
      <c r="F2299" s="72">
        <f t="shared" si="367"/>
        <v>2010</v>
      </c>
      <c r="G2299" s="70">
        <f t="shared" si="368"/>
        <v>10309.986899563319</v>
      </c>
      <c r="H2299" s="70" cm="1">
        <f t="array" ref="H2299">INDEX(magic_bricks_appreciation_pivot!$A$13:$K$20,MATCH(C2299,magic_bricks_appreciation_pivot!$A$13:$A$20,0),1+MATCH(F2299,INDEX(magic_bricks_appreciation_pivot!$B$13:$K$13,0),0))</f>
        <v>0.62795711804515786</v>
      </c>
      <c r="I2299" s="70">
        <f t="shared" si="376"/>
        <v>16784.216560096433</v>
      </c>
      <c r="J2299">
        <v>28</v>
      </c>
      <c r="K2299">
        <v>1</v>
      </c>
      <c r="L2299">
        <v>1</v>
      </c>
      <c r="M2299">
        <v>3</v>
      </c>
      <c r="N2299" t="s">
        <v>193</v>
      </c>
      <c r="O2299" t="s">
        <v>155</v>
      </c>
      <c r="P2299" s="12">
        <v>29934</v>
      </c>
      <c r="Q2299" t="s">
        <v>169</v>
      </c>
      <c r="R2299" t="s">
        <v>177</v>
      </c>
      <c r="S2299" t="s">
        <v>162</v>
      </c>
      <c r="T2299" t="s">
        <v>182</v>
      </c>
      <c r="U2299">
        <v>2.2999999999999998</v>
      </c>
      <c r="V2299">
        <v>4.5999999999999996</v>
      </c>
      <c r="W2299">
        <v>4.7</v>
      </c>
      <c r="X2299">
        <v>3.96</v>
      </c>
      <c r="Y2299">
        <v>424978</v>
      </c>
      <c r="Z2299">
        <v>23610</v>
      </c>
      <c r="AA2299">
        <v>11804935</v>
      </c>
    </row>
    <row r="2300" spans="1:27" hidden="1">
      <c r="A2300" t="s">
        <v>2489</v>
      </c>
      <c r="B2300" t="s">
        <v>175</v>
      </c>
      <c r="C2300" t="s">
        <v>34</v>
      </c>
      <c r="D2300">
        <v>714</v>
      </c>
      <c r="E2300" s="12">
        <v>39441</v>
      </c>
      <c r="F2300" s="72">
        <f t="shared" si="367"/>
        <v>2007</v>
      </c>
      <c r="G2300" s="70">
        <f t="shared" si="368"/>
        <v>11472.619047619048</v>
      </c>
      <c r="H2300" s="70" t="e" cm="1">
        <f t="array" ref="H2300">INDEX(magic_bricks_appreciation_pivot!$A$13:$K$20,MATCH(C2300,magic_bricks_appreciation_pivot!$A$13:$A$20,0),1+MATCH(F2300,INDEX(magic_bricks_appreciation_pivot!$B$13:$K$13,0),0))</f>
        <v>#N/A</v>
      </c>
      <c r="I2300" s="70"/>
      <c r="J2300">
        <v>109</v>
      </c>
      <c r="K2300">
        <v>1</v>
      </c>
      <c r="L2300">
        <v>1</v>
      </c>
      <c r="M2300">
        <v>2</v>
      </c>
      <c r="N2300" t="s">
        <v>154</v>
      </c>
      <c r="O2300" t="s">
        <v>161</v>
      </c>
      <c r="P2300" s="12">
        <v>32506</v>
      </c>
      <c r="Q2300" t="s">
        <v>194</v>
      </c>
      <c r="R2300" t="s">
        <v>157</v>
      </c>
      <c r="S2300" t="s">
        <v>162</v>
      </c>
      <c r="T2300" t="s">
        <v>182</v>
      </c>
      <c r="U2300">
        <v>3</v>
      </c>
      <c r="V2300">
        <v>2.7</v>
      </c>
      <c r="W2300">
        <v>4.7</v>
      </c>
      <c r="X2300">
        <v>3.39</v>
      </c>
      <c r="Y2300">
        <v>262126</v>
      </c>
      <c r="Z2300">
        <v>73723</v>
      </c>
      <c r="AA2300">
        <v>8191450</v>
      </c>
    </row>
    <row r="2301" spans="1:27" hidden="1">
      <c r="A2301" t="s">
        <v>2490</v>
      </c>
      <c r="B2301" t="s">
        <v>175</v>
      </c>
      <c r="C2301" t="s">
        <v>34</v>
      </c>
      <c r="D2301">
        <v>1174</v>
      </c>
      <c r="E2301" s="12">
        <v>39938</v>
      </c>
      <c r="F2301" s="72">
        <f t="shared" si="367"/>
        <v>2009</v>
      </c>
      <c r="G2301" s="70">
        <f t="shared" si="368"/>
        <v>11056.345826235094</v>
      </c>
      <c r="H2301" s="70" t="e" cm="1">
        <f t="array" ref="H2301">INDEX(magic_bricks_appreciation_pivot!$A$13:$K$20,MATCH(C2301,magic_bricks_appreciation_pivot!$A$13:$A$20,0),1+MATCH(F2301,INDEX(magic_bricks_appreciation_pivot!$B$13:$K$13,0),0))</f>
        <v>#N/A</v>
      </c>
      <c r="I2301" s="70"/>
      <c r="J2301">
        <v>22</v>
      </c>
      <c r="K2301">
        <v>1</v>
      </c>
      <c r="L2301">
        <v>1</v>
      </c>
      <c r="M2301">
        <v>3</v>
      </c>
      <c r="N2301" t="s">
        <v>193</v>
      </c>
      <c r="O2301" t="s">
        <v>161</v>
      </c>
      <c r="P2301" s="12">
        <v>30813</v>
      </c>
      <c r="Q2301" t="s">
        <v>156</v>
      </c>
      <c r="R2301" t="s">
        <v>177</v>
      </c>
      <c r="S2301" t="s">
        <v>162</v>
      </c>
      <c r="T2301" t="s">
        <v>163</v>
      </c>
      <c r="U2301">
        <v>3.9</v>
      </c>
      <c r="V2301">
        <v>3.4</v>
      </c>
      <c r="W2301">
        <v>3.7</v>
      </c>
      <c r="X2301">
        <v>3.64</v>
      </c>
      <c r="Y2301">
        <v>376424</v>
      </c>
      <c r="Z2301">
        <v>64901</v>
      </c>
      <c r="AA2301">
        <v>12980150</v>
      </c>
    </row>
    <row r="2302" spans="1:27" hidden="1">
      <c r="A2302" t="s">
        <v>2491</v>
      </c>
      <c r="B2302" t="s">
        <v>39</v>
      </c>
      <c r="C2302" t="s">
        <v>39</v>
      </c>
      <c r="D2302">
        <v>1936</v>
      </c>
      <c r="E2302" s="12">
        <v>39341</v>
      </c>
      <c r="F2302" s="72">
        <f t="shared" si="367"/>
        <v>2007</v>
      </c>
      <c r="G2302" s="70">
        <f t="shared" si="368"/>
        <v>11012.727272727272</v>
      </c>
      <c r="H2302" s="70" t="e" cm="1">
        <f t="array" ref="H2302">INDEX(magic_bricks_appreciation_pivot!$A$13:$K$20,MATCH(C2302,magic_bricks_appreciation_pivot!$A$13:$A$20,0),1+MATCH(F2302,INDEX(magic_bricks_appreciation_pivot!$B$13:$K$13,0),0))</f>
        <v>#N/A</v>
      </c>
      <c r="I2302" s="70"/>
      <c r="J2302">
        <v>199</v>
      </c>
      <c r="K2302">
        <v>2</v>
      </c>
      <c r="L2302">
        <v>1</v>
      </c>
      <c r="M2302">
        <v>5</v>
      </c>
      <c r="N2302" t="s">
        <v>184</v>
      </c>
      <c r="O2302" t="s">
        <v>161</v>
      </c>
      <c r="P2302" s="12">
        <v>29486</v>
      </c>
      <c r="Q2302" t="s">
        <v>156</v>
      </c>
      <c r="R2302" t="s">
        <v>157</v>
      </c>
      <c r="S2302" t="s">
        <v>162</v>
      </c>
      <c r="T2302" t="s">
        <v>163</v>
      </c>
      <c r="U2302">
        <v>5</v>
      </c>
      <c r="V2302">
        <v>2.8</v>
      </c>
      <c r="W2302">
        <v>2.2999999999999998</v>
      </c>
      <c r="X2302">
        <v>3.37</v>
      </c>
      <c r="Y2302">
        <v>533016</v>
      </c>
      <c r="Z2302">
        <v>362451</v>
      </c>
      <c r="AA2302">
        <v>21320640</v>
      </c>
    </row>
    <row r="2303" spans="1:27" hidden="1">
      <c r="A2303" t="s">
        <v>2492</v>
      </c>
      <c r="B2303" t="s">
        <v>23</v>
      </c>
      <c r="C2303" t="s">
        <v>23</v>
      </c>
      <c r="D2303">
        <v>1477</v>
      </c>
      <c r="E2303" s="12">
        <v>40174</v>
      </c>
      <c r="F2303" s="72">
        <f t="shared" si="367"/>
        <v>2009</v>
      </c>
      <c r="G2303" s="70">
        <f t="shared" si="368"/>
        <v>6701.5910629654709</v>
      </c>
      <c r="H2303" s="70" t="e" cm="1">
        <f t="array" ref="H2303">INDEX(magic_bricks_appreciation_pivot!$A$13:$K$20,MATCH(C2303,magic_bricks_appreciation_pivot!$A$13:$A$20,0),1+MATCH(F2303,INDEX(magic_bricks_appreciation_pivot!$B$13:$K$13,0),0))</f>
        <v>#N/A</v>
      </c>
      <c r="I2303" s="70"/>
      <c r="J2303">
        <v>65</v>
      </c>
      <c r="K2303">
        <v>2</v>
      </c>
      <c r="L2303">
        <v>2</v>
      </c>
      <c r="M2303">
        <v>4</v>
      </c>
      <c r="N2303" t="s">
        <v>154</v>
      </c>
      <c r="O2303" t="s">
        <v>161</v>
      </c>
      <c r="P2303" s="12">
        <v>30319</v>
      </c>
      <c r="Q2303" t="s">
        <v>156</v>
      </c>
      <c r="R2303" t="s">
        <v>157</v>
      </c>
      <c r="S2303" t="s">
        <v>178</v>
      </c>
      <c r="T2303" t="s">
        <v>171</v>
      </c>
      <c r="U2303">
        <v>3.8</v>
      </c>
      <c r="V2303">
        <v>4.2</v>
      </c>
      <c r="W2303">
        <v>2.9</v>
      </c>
      <c r="X2303">
        <v>3.56</v>
      </c>
      <c r="Y2303">
        <v>376134</v>
      </c>
      <c r="Z2303">
        <v>89084</v>
      </c>
      <c r="AA2303">
        <v>9898250</v>
      </c>
    </row>
    <row r="2304" spans="1:27">
      <c r="A2304" t="s">
        <v>2493</v>
      </c>
      <c r="B2304" t="s">
        <v>23</v>
      </c>
      <c r="C2304" t="s">
        <v>23</v>
      </c>
      <c r="D2304">
        <v>1017</v>
      </c>
      <c r="E2304" s="12">
        <v>40985</v>
      </c>
      <c r="F2304" s="72">
        <f t="shared" si="367"/>
        <v>2012</v>
      </c>
      <c r="G2304" s="70">
        <f t="shared" si="368"/>
        <v>9553.0973451327427</v>
      </c>
      <c r="H2304" s="70" cm="1">
        <f t="array" ref="H2304">INDEX(magic_bricks_appreciation_pivot!$A$13:$K$20,MATCH(C2304,magic_bricks_appreciation_pivot!$A$13:$A$20,0),1+MATCH(F2304,INDEX(magic_bricks_appreciation_pivot!$B$13:$K$13,0),0))</f>
        <v>0.26292059267573231</v>
      </c>
      <c r="I2304" s="70">
        <f t="shared" ref="I2304:I2305" si="377">G2304+G2304*H2304</f>
        <v>12064.803361004007</v>
      </c>
      <c r="J2304">
        <v>194</v>
      </c>
      <c r="K2304">
        <v>1</v>
      </c>
      <c r="L2304">
        <v>1</v>
      </c>
      <c r="M2304">
        <v>3</v>
      </c>
      <c r="N2304" t="s">
        <v>184</v>
      </c>
      <c r="O2304" t="s">
        <v>155</v>
      </c>
      <c r="P2304" s="12">
        <v>38795</v>
      </c>
      <c r="Q2304" t="s">
        <v>156</v>
      </c>
      <c r="R2304" t="s">
        <v>157</v>
      </c>
      <c r="S2304" t="s">
        <v>162</v>
      </c>
      <c r="T2304" t="s">
        <v>173</v>
      </c>
      <c r="U2304">
        <v>3.2</v>
      </c>
      <c r="V2304">
        <v>2.2000000000000002</v>
      </c>
      <c r="W2304">
        <v>3.8</v>
      </c>
      <c r="X2304">
        <v>3.14</v>
      </c>
      <c r="Y2304">
        <v>466344</v>
      </c>
      <c r="Z2304">
        <v>116586</v>
      </c>
      <c r="AA2304">
        <v>9715500</v>
      </c>
    </row>
    <row r="2305" spans="1:27">
      <c r="A2305" t="s">
        <v>2494</v>
      </c>
      <c r="B2305" t="s">
        <v>175</v>
      </c>
      <c r="C2305" t="s">
        <v>34</v>
      </c>
      <c r="D2305">
        <v>943</v>
      </c>
      <c r="E2305" s="12">
        <v>41232</v>
      </c>
      <c r="F2305" s="72">
        <f t="shared" si="367"/>
        <v>2012</v>
      </c>
      <c r="G2305" s="70">
        <f t="shared" si="368"/>
        <v>8176.9459172852594</v>
      </c>
      <c r="H2305" s="70" cm="1">
        <f t="array" ref="H2305">INDEX(magic_bricks_appreciation_pivot!$A$13:$K$20,MATCH(C2305,magic_bricks_appreciation_pivot!$A$13:$A$20,0),1+MATCH(F2305,INDEX(magic_bricks_appreciation_pivot!$B$13:$K$13,0),0))</f>
        <v>0.22606337179266398</v>
      </c>
      <c r="I2305" s="70">
        <f t="shared" si="377"/>
        <v>10025.453882313022</v>
      </c>
      <c r="J2305">
        <v>111</v>
      </c>
      <c r="K2305">
        <v>1</v>
      </c>
      <c r="L2305">
        <v>1</v>
      </c>
      <c r="M2305">
        <v>3</v>
      </c>
      <c r="N2305" t="s">
        <v>184</v>
      </c>
      <c r="O2305" t="s">
        <v>161</v>
      </c>
      <c r="P2305" s="12">
        <v>35027</v>
      </c>
      <c r="Q2305" t="s">
        <v>169</v>
      </c>
      <c r="R2305" t="s">
        <v>157</v>
      </c>
      <c r="S2305" t="s">
        <v>178</v>
      </c>
      <c r="T2305" t="s">
        <v>163</v>
      </c>
      <c r="U2305">
        <v>2.1</v>
      </c>
      <c r="V2305">
        <v>4.5999999999999996</v>
      </c>
      <c r="W2305">
        <v>2</v>
      </c>
      <c r="X2305">
        <v>3.07</v>
      </c>
      <c r="Y2305">
        <v>215904</v>
      </c>
      <c r="Z2305">
        <v>115663</v>
      </c>
      <c r="AA2305">
        <v>7710860</v>
      </c>
    </row>
    <row r="2306" spans="1:27" hidden="1">
      <c r="A2306" t="s">
        <v>2495</v>
      </c>
      <c r="B2306" t="s">
        <v>75</v>
      </c>
      <c r="D2306">
        <v>1515</v>
      </c>
      <c r="E2306" s="12">
        <v>39647</v>
      </c>
      <c r="F2306" s="72">
        <f t="shared" si="367"/>
        <v>2008</v>
      </c>
      <c r="G2306" s="70">
        <f t="shared" si="368"/>
        <v>7535.0561056105607</v>
      </c>
      <c r="H2306" s="70" t="e" cm="1">
        <f t="array" ref="H2306">INDEX(magic_bricks_appreciation_pivot!$A$13:$K$20,MATCH(C2306,magic_bricks_appreciation_pivot!$A$13:$A$20,0),1+MATCH(F2306,INDEX(magic_bricks_appreciation_pivot!$B$13:$K$13,0),0))</f>
        <v>#N/A</v>
      </c>
      <c r="I2306" s="70"/>
      <c r="J2306">
        <v>63</v>
      </c>
      <c r="K2306">
        <v>1</v>
      </c>
      <c r="L2306">
        <v>1</v>
      </c>
      <c r="M2306">
        <v>4</v>
      </c>
      <c r="N2306" t="s">
        <v>154</v>
      </c>
      <c r="O2306" t="s">
        <v>161</v>
      </c>
      <c r="P2306" s="12">
        <v>27602</v>
      </c>
      <c r="Q2306" t="s">
        <v>169</v>
      </c>
      <c r="R2306" t="s">
        <v>157</v>
      </c>
      <c r="S2306" t="s">
        <v>178</v>
      </c>
      <c r="T2306" t="s">
        <v>166</v>
      </c>
      <c r="U2306">
        <v>2.9</v>
      </c>
      <c r="V2306">
        <v>4.2</v>
      </c>
      <c r="W2306">
        <v>3.4</v>
      </c>
      <c r="X2306">
        <v>3.45</v>
      </c>
      <c r="Y2306">
        <v>433793</v>
      </c>
      <c r="Z2306">
        <v>205481</v>
      </c>
      <c r="AA2306">
        <v>11415610</v>
      </c>
    </row>
    <row r="2307" spans="1:27">
      <c r="A2307" t="s">
        <v>2496</v>
      </c>
      <c r="B2307" t="s">
        <v>175</v>
      </c>
      <c r="C2307" t="s">
        <v>34</v>
      </c>
      <c r="D2307">
        <v>1071</v>
      </c>
      <c r="E2307" s="12">
        <v>41411</v>
      </c>
      <c r="F2307" s="72">
        <f t="shared" ref="F2307:F2370" si="378">YEAR(E2307)</f>
        <v>2013</v>
      </c>
      <c r="G2307" s="70">
        <f t="shared" ref="G2307:G2370" si="379">AA2307/D2307</f>
        <v>8662.0168067226896</v>
      </c>
      <c r="H2307" s="70" cm="1">
        <f t="array" ref="H2307">INDEX(magic_bricks_appreciation_pivot!$A$13:$K$20,MATCH(C2307,magic_bricks_appreciation_pivot!$A$13:$A$20,0),1+MATCH(F2307,INDEX(magic_bricks_appreciation_pivot!$B$13:$K$13,0),0))</f>
        <v>0.11656080922135968</v>
      </c>
      <c r="I2307" s="70">
        <f>G2307+G2307*H2307</f>
        <v>9671.6684952033047</v>
      </c>
      <c r="J2307">
        <v>151</v>
      </c>
      <c r="K2307">
        <v>1</v>
      </c>
      <c r="L2307">
        <v>1</v>
      </c>
      <c r="M2307">
        <v>3</v>
      </c>
      <c r="N2307" t="s">
        <v>176</v>
      </c>
      <c r="O2307" t="s">
        <v>161</v>
      </c>
      <c r="P2307" s="12">
        <v>27906</v>
      </c>
      <c r="Q2307" t="s">
        <v>169</v>
      </c>
      <c r="R2307" t="s">
        <v>157</v>
      </c>
      <c r="S2307" t="s">
        <v>158</v>
      </c>
      <c r="T2307" t="s">
        <v>182</v>
      </c>
      <c r="U2307">
        <v>4.2</v>
      </c>
      <c r="V2307">
        <v>4.3</v>
      </c>
      <c r="W2307">
        <v>4.2</v>
      </c>
      <c r="X2307">
        <v>4.24</v>
      </c>
      <c r="Y2307">
        <v>287588</v>
      </c>
      <c r="Z2307">
        <v>102047</v>
      </c>
      <c r="AA2307">
        <v>9277020</v>
      </c>
    </row>
    <row r="2308" spans="1:27" hidden="1">
      <c r="A2308" t="s">
        <v>2497</v>
      </c>
      <c r="B2308" t="s">
        <v>51</v>
      </c>
      <c r="C2308" t="s">
        <v>51</v>
      </c>
      <c r="D2308">
        <v>1937</v>
      </c>
      <c r="E2308" s="12">
        <v>39662</v>
      </c>
      <c r="F2308" s="72">
        <f t="shared" si="378"/>
        <v>2008</v>
      </c>
      <c r="G2308" s="70">
        <f t="shared" si="379"/>
        <v>5508.9571502323179</v>
      </c>
      <c r="H2308" s="70" t="e" cm="1">
        <f t="array" ref="H2308">INDEX(magic_bricks_appreciation_pivot!$A$13:$K$20,MATCH(C2308,magic_bricks_appreciation_pivot!$A$13:$A$20,0),1+MATCH(F2308,INDEX(magic_bricks_appreciation_pivot!$B$13:$K$13,0),0))</f>
        <v>#N/A</v>
      </c>
      <c r="I2308" s="70"/>
      <c r="J2308">
        <v>153</v>
      </c>
      <c r="K2308">
        <v>3</v>
      </c>
      <c r="L2308">
        <v>2</v>
      </c>
      <c r="M2308">
        <v>5</v>
      </c>
      <c r="N2308" t="s">
        <v>193</v>
      </c>
      <c r="O2308" t="s">
        <v>161</v>
      </c>
      <c r="P2308" s="12">
        <v>36012</v>
      </c>
      <c r="Q2308" t="s">
        <v>169</v>
      </c>
      <c r="R2308" t="s">
        <v>177</v>
      </c>
      <c r="S2308" t="s">
        <v>158</v>
      </c>
      <c r="T2308" t="s">
        <v>163</v>
      </c>
      <c r="U2308">
        <v>4</v>
      </c>
      <c r="V2308">
        <v>2.8</v>
      </c>
      <c r="W2308">
        <v>3.8</v>
      </c>
      <c r="X2308">
        <v>3.4</v>
      </c>
      <c r="Y2308">
        <v>394821</v>
      </c>
      <c r="Z2308">
        <v>224088</v>
      </c>
      <c r="AA2308">
        <v>10670850</v>
      </c>
    </row>
    <row r="2309" spans="1:27">
      <c r="A2309" t="s">
        <v>2498</v>
      </c>
      <c r="B2309" t="s">
        <v>201</v>
      </c>
      <c r="C2309" t="s">
        <v>201</v>
      </c>
      <c r="D2309">
        <v>2440</v>
      </c>
      <c r="E2309" s="12">
        <v>40675</v>
      </c>
      <c r="F2309" s="72">
        <f t="shared" si="378"/>
        <v>2011</v>
      </c>
      <c r="G2309" s="70">
        <f t="shared" si="379"/>
        <v>5826.6475409836066</v>
      </c>
      <c r="H2309" s="70" cm="1">
        <f t="array" ref="H2309">INDEX(magic_bricks_appreciation_pivot!$A$13:$K$20,MATCH(C2309,magic_bricks_appreciation_pivot!$A$13:$A$20,0),1+MATCH(F2309,INDEX(magic_bricks_appreciation_pivot!$B$13:$K$13,0),0))</f>
        <v>0.57884713052310821</v>
      </c>
      <c r="I2309" s="70">
        <f t="shared" ref="I2309:I2312" si="380">G2309+G2309*H2309</f>
        <v>9199.3857506514923</v>
      </c>
      <c r="J2309">
        <v>68</v>
      </c>
      <c r="K2309">
        <v>4</v>
      </c>
      <c r="L2309">
        <v>2</v>
      </c>
      <c r="M2309">
        <v>6</v>
      </c>
      <c r="N2309" t="s">
        <v>193</v>
      </c>
      <c r="O2309" t="s">
        <v>155</v>
      </c>
      <c r="P2309" s="12">
        <v>36660</v>
      </c>
      <c r="Q2309" t="s">
        <v>169</v>
      </c>
      <c r="R2309" t="s">
        <v>177</v>
      </c>
      <c r="S2309" t="s">
        <v>158</v>
      </c>
      <c r="T2309" t="s">
        <v>182</v>
      </c>
      <c r="U2309">
        <v>3.5</v>
      </c>
      <c r="V2309">
        <v>3</v>
      </c>
      <c r="W2309">
        <v>2.1</v>
      </c>
      <c r="X2309">
        <v>2.79</v>
      </c>
      <c r="Y2309">
        <v>469162</v>
      </c>
      <c r="Z2309">
        <v>113736</v>
      </c>
      <c r="AA2309">
        <v>14217020</v>
      </c>
    </row>
    <row r="2310" spans="1:27">
      <c r="A2310" t="s">
        <v>2499</v>
      </c>
      <c r="B2310" t="s">
        <v>175</v>
      </c>
      <c r="C2310" t="s">
        <v>34</v>
      </c>
      <c r="D2310">
        <v>892</v>
      </c>
      <c r="E2310" s="12">
        <v>40677</v>
      </c>
      <c r="F2310" s="72">
        <f t="shared" si="378"/>
        <v>2011</v>
      </c>
      <c r="G2310" s="70">
        <f t="shared" si="379"/>
        <v>8999.4843049327355</v>
      </c>
      <c r="H2310" s="70" cm="1">
        <f t="array" ref="H2310">INDEX(magic_bricks_appreciation_pivot!$A$13:$K$20,MATCH(C2310,magic_bricks_appreciation_pivot!$A$13:$A$20,0),1+MATCH(F2310,INDEX(magic_bricks_appreciation_pivot!$B$13:$K$13,0),0))</f>
        <v>0.22839026915113872</v>
      </c>
      <c r="I2310" s="70">
        <f t="shared" si="380"/>
        <v>11054.878947557772</v>
      </c>
      <c r="J2310">
        <v>182</v>
      </c>
      <c r="K2310">
        <v>1</v>
      </c>
      <c r="L2310">
        <v>1</v>
      </c>
      <c r="M2310">
        <v>3</v>
      </c>
      <c r="N2310" t="s">
        <v>154</v>
      </c>
      <c r="O2310" t="s">
        <v>155</v>
      </c>
      <c r="P2310" s="12">
        <v>31187</v>
      </c>
      <c r="Q2310" t="s">
        <v>169</v>
      </c>
      <c r="R2310" t="s">
        <v>157</v>
      </c>
      <c r="S2310" t="s">
        <v>178</v>
      </c>
      <c r="T2310" t="s">
        <v>163</v>
      </c>
      <c r="U2310">
        <v>3</v>
      </c>
      <c r="V2310">
        <v>4.5</v>
      </c>
      <c r="W2310">
        <v>2.6</v>
      </c>
      <c r="X2310">
        <v>3.48</v>
      </c>
      <c r="Y2310">
        <v>232799</v>
      </c>
      <c r="Z2310">
        <v>88303</v>
      </c>
      <c r="AA2310">
        <v>8027540</v>
      </c>
    </row>
    <row r="2311" spans="1:27">
      <c r="A2311" t="s">
        <v>2500</v>
      </c>
      <c r="B2311" t="s">
        <v>51</v>
      </c>
      <c r="C2311" t="s">
        <v>51</v>
      </c>
      <c r="D2311">
        <v>1951</v>
      </c>
      <c r="E2311" s="12">
        <v>40397</v>
      </c>
      <c r="F2311" s="72">
        <f t="shared" si="378"/>
        <v>2010</v>
      </c>
      <c r="G2311" s="70">
        <f t="shared" si="379"/>
        <v>8014.3464889800107</v>
      </c>
      <c r="H2311" s="70" cm="1">
        <f t="array" ref="H2311">INDEX(magic_bricks_appreciation_pivot!$A$13:$K$20,MATCH(C2311,magic_bricks_appreciation_pivot!$A$13:$A$20,0),1+MATCH(F2311,INDEX(magic_bricks_appreciation_pivot!$B$13:$K$13,0),0))</f>
        <v>0.55311029796131728</v>
      </c>
      <c r="I2311" s="70">
        <f t="shared" si="380"/>
        <v>12447.164063464981</v>
      </c>
      <c r="J2311">
        <v>37</v>
      </c>
      <c r="K2311">
        <v>3</v>
      </c>
      <c r="L2311">
        <v>2</v>
      </c>
      <c r="M2311">
        <v>5</v>
      </c>
      <c r="N2311" t="s">
        <v>154</v>
      </c>
      <c r="O2311" t="s">
        <v>161</v>
      </c>
      <c r="P2311" s="12">
        <v>36017</v>
      </c>
      <c r="Q2311" t="s">
        <v>156</v>
      </c>
      <c r="R2311" t="s">
        <v>165</v>
      </c>
      <c r="S2311" t="s">
        <v>158</v>
      </c>
      <c r="T2311" t="s">
        <v>163</v>
      </c>
      <c r="U2311">
        <v>3.2</v>
      </c>
      <c r="V2311">
        <v>4.7</v>
      </c>
      <c r="W2311">
        <v>3.7</v>
      </c>
      <c r="X2311">
        <v>4.03</v>
      </c>
      <c r="Y2311">
        <v>547260</v>
      </c>
      <c r="Z2311">
        <v>156360</v>
      </c>
      <c r="AA2311">
        <v>15635990</v>
      </c>
    </row>
    <row r="2312" spans="1:27">
      <c r="A2312" t="s">
        <v>2501</v>
      </c>
      <c r="B2312" t="s">
        <v>23</v>
      </c>
      <c r="C2312" t="s">
        <v>23</v>
      </c>
      <c r="D2312">
        <v>1452</v>
      </c>
      <c r="E2312" s="12">
        <v>40258</v>
      </c>
      <c r="F2312" s="72">
        <f t="shared" si="378"/>
        <v>2010</v>
      </c>
      <c r="G2312" s="70">
        <f t="shared" si="379"/>
        <v>5515.3236914600548</v>
      </c>
      <c r="H2312" s="70" cm="1">
        <f t="array" ref="H2312">INDEX(magic_bricks_appreciation_pivot!$A$13:$K$20,MATCH(C2312,magic_bricks_appreciation_pivot!$A$13:$A$20,0),1+MATCH(F2312,INDEX(magic_bricks_appreciation_pivot!$B$13:$K$13,0),0))</f>
        <v>0.49881786187527283</v>
      </c>
      <c r="I2312" s="70">
        <f t="shared" si="380"/>
        <v>8266.465662784196</v>
      </c>
      <c r="J2312">
        <v>141</v>
      </c>
      <c r="K2312">
        <v>2</v>
      </c>
      <c r="L2312">
        <v>2</v>
      </c>
      <c r="M2312">
        <v>4</v>
      </c>
      <c r="N2312" t="s">
        <v>193</v>
      </c>
      <c r="O2312" t="s">
        <v>161</v>
      </c>
      <c r="P2312" s="12">
        <v>35513</v>
      </c>
      <c r="Q2312" t="s">
        <v>169</v>
      </c>
      <c r="R2312" t="s">
        <v>170</v>
      </c>
      <c r="S2312" t="s">
        <v>158</v>
      </c>
      <c r="T2312" t="s">
        <v>163</v>
      </c>
      <c r="U2312">
        <v>4.3</v>
      </c>
      <c r="V2312">
        <v>3</v>
      </c>
      <c r="W2312">
        <v>2.2999999999999998</v>
      </c>
      <c r="X2312">
        <v>3.11</v>
      </c>
      <c r="Y2312">
        <v>352363</v>
      </c>
      <c r="Z2312">
        <v>144149</v>
      </c>
      <c r="AA2312">
        <v>8008250</v>
      </c>
    </row>
    <row r="2313" spans="1:27" hidden="1">
      <c r="A2313" t="s">
        <v>2502</v>
      </c>
      <c r="B2313" t="s">
        <v>51</v>
      </c>
      <c r="C2313" t="s">
        <v>51</v>
      </c>
      <c r="D2313">
        <v>1605</v>
      </c>
      <c r="E2313" s="12">
        <v>38128</v>
      </c>
      <c r="F2313" s="72">
        <f t="shared" si="378"/>
        <v>2004</v>
      </c>
      <c r="G2313" s="70">
        <f t="shared" si="379"/>
        <v>7296.1806853582557</v>
      </c>
      <c r="H2313" s="70" t="e" cm="1">
        <f t="array" ref="H2313">INDEX(magic_bricks_appreciation_pivot!$A$13:$K$20,MATCH(C2313,magic_bricks_appreciation_pivot!$A$13:$A$20,0),1+MATCH(F2313,INDEX(magic_bricks_appreciation_pivot!$B$13:$K$13,0),0))</f>
        <v>#N/A</v>
      </c>
      <c r="I2313" s="70"/>
      <c r="J2313">
        <v>16</v>
      </c>
      <c r="K2313">
        <v>2</v>
      </c>
      <c r="L2313">
        <v>1</v>
      </c>
      <c r="M2313">
        <v>4</v>
      </c>
      <c r="N2313" t="s">
        <v>176</v>
      </c>
      <c r="O2313" t="s">
        <v>161</v>
      </c>
      <c r="P2313" s="12">
        <v>28638</v>
      </c>
      <c r="Q2313" t="s">
        <v>156</v>
      </c>
      <c r="R2313" t="s">
        <v>165</v>
      </c>
      <c r="S2313" t="s">
        <v>158</v>
      </c>
      <c r="T2313" t="s">
        <v>173</v>
      </c>
      <c r="U2313">
        <v>3.1</v>
      </c>
      <c r="V2313">
        <v>4.5999999999999996</v>
      </c>
      <c r="W2313">
        <v>2.2999999999999998</v>
      </c>
      <c r="X2313">
        <v>3.54</v>
      </c>
      <c r="Y2313">
        <v>409863</v>
      </c>
      <c r="Z2313">
        <v>163945</v>
      </c>
      <c r="AA2313">
        <v>11710370</v>
      </c>
    </row>
    <row r="2314" spans="1:27">
      <c r="A2314" t="s">
        <v>2503</v>
      </c>
      <c r="B2314" t="s">
        <v>175</v>
      </c>
      <c r="C2314" t="s">
        <v>34</v>
      </c>
      <c r="D2314">
        <v>733</v>
      </c>
      <c r="E2314" s="12">
        <v>40839</v>
      </c>
      <c r="F2314" s="72">
        <f t="shared" si="378"/>
        <v>2011</v>
      </c>
      <c r="G2314" s="70">
        <f t="shared" si="379"/>
        <v>10215.088676671214</v>
      </c>
      <c r="H2314" s="70" cm="1">
        <f t="array" ref="H2314">INDEX(magic_bricks_appreciation_pivot!$A$13:$K$20,MATCH(C2314,magic_bricks_appreciation_pivot!$A$13:$A$20,0),1+MATCH(F2314,INDEX(magic_bricks_appreciation_pivot!$B$13:$K$13,0),0))</f>
        <v>0.22839026915113872</v>
      </c>
      <c r="I2314" s="70">
        <f t="shared" ref="I2314:I2316" si="381">G2314+G2314*H2314</f>
        <v>12548.115528938903</v>
      </c>
      <c r="J2314">
        <v>62</v>
      </c>
      <c r="K2314">
        <v>1</v>
      </c>
      <c r="L2314">
        <v>1</v>
      </c>
      <c r="M2314">
        <v>2</v>
      </c>
      <c r="N2314" t="s">
        <v>184</v>
      </c>
      <c r="O2314" t="s">
        <v>161</v>
      </c>
      <c r="P2314" s="12">
        <v>35364</v>
      </c>
      <c r="Q2314" t="s">
        <v>169</v>
      </c>
      <c r="R2314" t="s">
        <v>157</v>
      </c>
      <c r="S2314" t="s">
        <v>158</v>
      </c>
      <c r="T2314" t="s">
        <v>163</v>
      </c>
      <c r="U2314">
        <v>4.4000000000000004</v>
      </c>
      <c r="V2314">
        <v>4.8</v>
      </c>
      <c r="W2314">
        <v>4.7</v>
      </c>
      <c r="X2314">
        <v>4.6500000000000004</v>
      </c>
      <c r="Y2314">
        <v>217142</v>
      </c>
      <c r="Z2314">
        <v>112315</v>
      </c>
      <c r="AA2314">
        <v>7487660</v>
      </c>
    </row>
    <row r="2315" spans="1:27">
      <c r="A2315" t="s">
        <v>2504</v>
      </c>
      <c r="B2315" t="s">
        <v>23</v>
      </c>
      <c r="C2315" t="s">
        <v>23</v>
      </c>
      <c r="D2315">
        <v>616</v>
      </c>
      <c r="E2315" s="12">
        <v>40711</v>
      </c>
      <c r="F2315" s="72">
        <f t="shared" si="378"/>
        <v>2011</v>
      </c>
      <c r="G2315" s="70">
        <f t="shared" si="379"/>
        <v>8850.6493506493498</v>
      </c>
      <c r="H2315" s="70" cm="1">
        <f t="array" ref="H2315">INDEX(magic_bricks_appreciation_pivot!$A$13:$K$20,MATCH(C2315,magic_bricks_appreciation_pivot!$A$13:$A$20,0),1+MATCH(F2315,INDEX(magic_bricks_appreciation_pivot!$B$13:$K$13,0),0))</f>
        <v>0.30621792098525186</v>
      </c>
      <c r="I2315" s="70">
        <f t="shared" si="381"/>
        <v>11560.876794174663</v>
      </c>
      <c r="J2315">
        <v>106</v>
      </c>
      <c r="K2315">
        <v>1</v>
      </c>
      <c r="L2315">
        <v>1</v>
      </c>
      <c r="M2315">
        <v>2</v>
      </c>
      <c r="N2315" t="s">
        <v>184</v>
      </c>
      <c r="O2315" t="s">
        <v>161</v>
      </c>
      <c r="P2315" s="12">
        <v>27571</v>
      </c>
      <c r="Q2315" t="s">
        <v>169</v>
      </c>
      <c r="R2315" t="s">
        <v>157</v>
      </c>
      <c r="S2315" t="s">
        <v>162</v>
      </c>
      <c r="T2315" t="s">
        <v>171</v>
      </c>
      <c r="U2315">
        <v>4.2</v>
      </c>
      <c r="V2315">
        <v>3.4</v>
      </c>
      <c r="W2315">
        <v>4.5999999999999996</v>
      </c>
      <c r="X2315">
        <v>4.12</v>
      </c>
      <c r="Y2315">
        <v>272600</v>
      </c>
      <c r="Z2315">
        <v>43616</v>
      </c>
      <c r="AA2315">
        <v>5452000</v>
      </c>
    </row>
    <row r="2316" spans="1:27">
      <c r="A2316" t="s">
        <v>2505</v>
      </c>
      <c r="B2316" t="s">
        <v>39</v>
      </c>
      <c r="C2316" t="s">
        <v>39</v>
      </c>
      <c r="D2316">
        <v>1525</v>
      </c>
      <c r="E2316" s="12">
        <v>41081</v>
      </c>
      <c r="F2316" s="72">
        <f t="shared" si="378"/>
        <v>2012</v>
      </c>
      <c r="G2316" s="70">
        <f t="shared" si="379"/>
        <v>7881.311475409836</v>
      </c>
      <c r="H2316" s="70" cm="1">
        <f t="array" ref="H2316">INDEX(magic_bricks_appreciation_pivot!$A$13:$K$20,MATCH(C2316,magic_bricks_appreciation_pivot!$A$13:$A$20,0),1+MATCH(F2316,INDEX(magic_bricks_appreciation_pivot!$B$13:$K$13,0),0))</f>
        <v>0.34576729802860456</v>
      </c>
      <c r="I2316" s="70">
        <f t="shared" si="381"/>
        <v>10606.41124918413</v>
      </c>
      <c r="J2316">
        <v>121</v>
      </c>
      <c r="K2316">
        <v>1</v>
      </c>
      <c r="L2316">
        <v>1</v>
      </c>
      <c r="M2316">
        <v>4</v>
      </c>
      <c r="N2316" t="s">
        <v>184</v>
      </c>
      <c r="O2316" t="s">
        <v>161</v>
      </c>
      <c r="P2316" s="12">
        <v>35606</v>
      </c>
      <c r="Q2316" t="s">
        <v>169</v>
      </c>
      <c r="R2316" t="s">
        <v>170</v>
      </c>
      <c r="S2316" t="s">
        <v>178</v>
      </c>
      <c r="T2316" t="s">
        <v>166</v>
      </c>
      <c r="U2316">
        <v>5</v>
      </c>
      <c r="V2316">
        <v>2.2999999999999998</v>
      </c>
      <c r="W2316">
        <v>4.3</v>
      </c>
      <c r="X2316">
        <v>4.0449999999999999</v>
      </c>
      <c r="Y2316">
        <v>360570</v>
      </c>
      <c r="Z2316">
        <v>216342</v>
      </c>
      <c r="AA2316">
        <v>12019000</v>
      </c>
    </row>
    <row r="2317" spans="1:27" hidden="1">
      <c r="A2317" t="s">
        <v>2506</v>
      </c>
      <c r="B2317" t="s">
        <v>201</v>
      </c>
      <c r="C2317" t="s">
        <v>201</v>
      </c>
      <c r="D2317">
        <v>1577</v>
      </c>
      <c r="E2317" s="12">
        <v>40029</v>
      </c>
      <c r="F2317" s="72">
        <f t="shared" si="378"/>
        <v>2009</v>
      </c>
      <c r="G2317" s="70">
        <f t="shared" si="379"/>
        <v>5845.3012048192768</v>
      </c>
      <c r="H2317" s="70" t="e" cm="1">
        <f t="array" ref="H2317">INDEX(magic_bricks_appreciation_pivot!$A$13:$K$20,MATCH(C2317,magic_bricks_appreciation_pivot!$A$13:$A$20,0),1+MATCH(F2317,INDEX(magic_bricks_appreciation_pivot!$B$13:$K$13,0),0))</f>
        <v>#N/A</v>
      </c>
      <c r="I2317" s="70"/>
      <c r="J2317">
        <v>166</v>
      </c>
      <c r="K2317">
        <v>2</v>
      </c>
      <c r="L2317">
        <v>1</v>
      </c>
      <c r="M2317">
        <v>4</v>
      </c>
      <c r="N2317" t="s">
        <v>154</v>
      </c>
      <c r="O2317" t="s">
        <v>161</v>
      </c>
      <c r="P2317" s="12">
        <v>38204</v>
      </c>
      <c r="Q2317" t="s">
        <v>169</v>
      </c>
      <c r="R2317" t="s">
        <v>177</v>
      </c>
      <c r="S2317" t="s">
        <v>158</v>
      </c>
      <c r="T2317" t="s">
        <v>163</v>
      </c>
      <c r="U2317">
        <v>4.5</v>
      </c>
      <c r="V2317">
        <v>3.4</v>
      </c>
      <c r="W2317">
        <v>4.2</v>
      </c>
      <c r="X2317">
        <v>4.05</v>
      </c>
      <c r="Y2317">
        <v>359504</v>
      </c>
      <c r="Z2317">
        <v>184361</v>
      </c>
      <c r="AA2317">
        <v>9218040</v>
      </c>
    </row>
    <row r="2318" spans="1:27" hidden="1">
      <c r="A2318" t="s">
        <v>2507</v>
      </c>
      <c r="B2318" t="s">
        <v>56</v>
      </c>
      <c r="C2318" t="s">
        <v>56</v>
      </c>
      <c r="D2318">
        <v>1002</v>
      </c>
      <c r="E2318" s="12">
        <v>40066</v>
      </c>
      <c r="F2318" s="72">
        <f t="shared" si="378"/>
        <v>2009</v>
      </c>
      <c r="G2318" s="70">
        <f t="shared" si="379"/>
        <v>7715.688622754491</v>
      </c>
      <c r="H2318" s="70" t="e" cm="1">
        <f t="array" ref="H2318">INDEX(magic_bricks_appreciation_pivot!$A$13:$K$20,MATCH(C2318,magic_bricks_appreciation_pivot!$A$13:$A$20,0),1+MATCH(F2318,INDEX(magic_bricks_appreciation_pivot!$B$13:$K$13,0),0))</f>
        <v>#N/A</v>
      </c>
      <c r="I2318" s="70"/>
      <c r="J2318">
        <v>149</v>
      </c>
      <c r="K2318">
        <v>1</v>
      </c>
      <c r="L2318">
        <v>1</v>
      </c>
      <c r="M2318">
        <v>3</v>
      </c>
      <c r="N2318" t="s">
        <v>168</v>
      </c>
      <c r="O2318" t="s">
        <v>155</v>
      </c>
      <c r="P2318" s="12">
        <v>37146</v>
      </c>
      <c r="Q2318" t="s">
        <v>169</v>
      </c>
      <c r="R2318" t="s">
        <v>177</v>
      </c>
      <c r="S2318" t="s">
        <v>158</v>
      </c>
      <c r="T2318" t="s">
        <v>159</v>
      </c>
      <c r="U2318">
        <v>3.6</v>
      </c>
      <c r="V2318">
        <v>4.0999999999999996</v>
      </c>
      <c r="W2318">
        <v>4.4000000000000004</v>
      </c>
      <c r="X2318">
        <v>4.0999999999999996</v>
      </c>
      <c r="Y2318">
        <v>231934</v>
      </c>
      <c r="Z2318">
        <v>46387</v>
      </c>
      <c r="AA2318">
        <v>7731120</v>
      </c>
    </row>
    <row r="2319" spans="1:27" hidden="1">
      <c r="A2319" t="s">
        <v>2508</v>
      </c>
      <c r="B2319" t="s">
        <v>51</v>
      </c>
      <c r="C2319" t="s">
        <v>51</v>
      </c>
      <c r="D2319">
        <v>1792</v>
      </c>
      <c r="E2319" s="12">
        <v>39479</v>
      </c>
      <c r="F2319" s="72">
        <f t="shared" si="378"/>
        <v>2008</v>
      </c>
      <c r="G2319" s="70">
        <f t="shared" si="379"/>
        <v>8577.4832589285706</v>
      </c>
      <c r="H2319" s="70" t="e" cm="1">
        <f t="array" ref="H2319">INDEX(magic_bricks_appreciation_pivot!$A$13:$K$20,MATCH(C2319,magic_bricks_appreciation_pivot!$A$13:$A$20,0),1+MATCH(F2319,INDEX(magic_bricks_appreciation_pivot!$B$13:$K$13,0),0))</f>
        <v>#N/A</v>
      </c>
      <c r="I2319" s="70"/>
      <c r="J2319">
        <v>163</v>
      </c>
      <c r="K2319">
        <v>2</v>
      </c>
      <c r="L2319">
        <v>1</v>
      </c>
      <c r="M2319">
        <v>4</v>
      </c>
      <c r="N2319" t="s">
        <v>154</v>
      </c>
      <c r="O2319" t="s">
        <v>155</v>
      </c>
      <c r="P2319" s="12">
        <v>23054</v>
      </c>
      <c r="Q2319" t="s">
        <v>156</v>
      </c>
      <c r="R2319" t="s">
        <v>165</v>
      </c>
      <c r="S2319" t="s">
        <v>162</v>
      </c>
      <c r="T2319" t="s">
        <v>163</v>
      </c>
      <c r="U2319">
        <v>4.5</v>
      </c>
      <c r="V2319">
        <v>3.2</v>
      </c>
      <c r="W2319">
        <v>2.6</v>
      </c>
      <c r="X2319">
        <v>3.35</v>
      </c>
      <c r="Y2319">
        <v>553351</v>
      </c>
      <c r="Z2319">
        <v>261304</v>
      </c>
      <c r="AA2319">
        <v>15370850</v>
      </c>
    </row>
    <row r="2320" spans="1:27">
      <c r="A2320" t="s">
        <v>2509</v>
      </c>
      <c r="B2320" t="s">
        <v>175</v>
      </c>
      <c r="C2320" t="s">
        <v>34</v>
      </c>
      <c r="D2320">
        <v>721</v>
      </c>
      <c r="E2320" s="12">
        <v>41829</v>
      </c>
      <c r="F2320" s="72">
        <f t="shared" si="378"/>
        <v>2014</v>
      </c>
      <c r="G2320" s="70">
        <f t="shared" si="379"/>
        <v>11022.704576976421</v>
      </c>
      <c r="H2320" s="70" cm="1">
        <f t="array" ref="H2320">INDEX(magic_bricks_appreciation_pivot!$A$13:$K$20,MATCH(C2320,magic_bricks_appreciation_pivot!$A$13:$A$20,0),1+MATCH(F2320,INDEX(magic_bricks_appreciation_pivot!$B$13:$K$13,0),0))</f>
        <v>5.1040744021257752E-2</v>
      </c>
      <c r="I2320" s="70">
        <f t="shared" ref="I2320:I2321" si="382">G2320+G2320*H2320</f>
        <v>11585.31161971182</v>
      </c>
      <c r="J2320">
        <v>118</v>
      </c>
      <c r="K2320">
        <v>1</v>
      </c>
      <c r="L2320">
        <v>1</v>
      </c>
      <c r="M2320">
        <v>2</v>
      </c>
      <c r="N2320" t="s">
        <v>168</v>
      </c>
      <c r="O2320" t="s">
        <v>155</v>
      </c>
      <c r="P2320" s="12">
        <v>30149</v>
      </c>
      <c r="Q2320" t="s">
        <v>169</v>
      </c>
      <c r="R2320" t="s">
        <v>177</v>
      </c>
      <c r="S2320" t="s">
        <v>178</v>
      </c>
      <c r="T2320" t="s">
        <v>182</v>
      </c>
      <c r="U2320">
        <v>2.4</v>
      </c>
      <c r="V2320">
        <v>3.9</v>
      </c>
      <c r="W2320">
        <v>2.9</v>
      </c>
      <c r="X2320">
        <v>3.15</v>
      </c>
      <c r="Y2320">
        <v>222526</v>
      </c>
      <c r="Z2320">
        <v>47684</v>
      </c>
      <c r="AA2320">
        <v>7947370</v>
      </c>
    </row>
    <row r="2321" spans="1:27">
      <c r="A2321" t="s">
        <v>2510</v>
      </c>
      <c r="B2321" t="s">
        <v>75</v>
      </c>
      <c r="C2321" t="s">
        <v>75</v>
      </c>
      <c r="D2321">
        <v>1530</v>
      </c>
      <c r="E2321" s="12">
        <v>41352</v>
      </c>
      <c r="F2321" s="72">
        <f t="shared" si="378"/>
        <v>2013</v>
      </c>
      <c r="G2321" s="70">
        <f t="shared" si="379"/>
        <v>11333.594771241829</v>
      </c>
      <c r="H2321" s="70" cm="1">
        <f t="array" ref="H2321">INDEX(magic_bricks_appreciation_pivot!$A$13:$K$20,MATCH(C2321,magic_bricks_appreciation_pivot!$A$13:$A$20,0),1+MATCH(F2321,INDEX(magic_bricks_appreciation_pivot!$B$13:$K$13,0),0))</f>
        <v>0.18373644522676402</v>
      </c>
      <c r="I2321" s="70">
        <f t="shared" si="382"/>
        <v>13415.989186150442</v>
      </c>
      <c r="J2321">
        <v>51</v>
      </c>
      <c r="K2321">
        <v>1</v>
      </c>
      <c r="L2321">
        <v>1</v>
      </c>
      <c r="M2321">
        <v>4</v>
      </c>
      <c r="N2321" t="s">
        <v>168</v>
      </c>
      <c r="O2321" t="s">
        <v>155</v>
      </c>
      <c r="P2321" s="12">
        <v>37702</v>
      </c>
      <c r="Q2321" t="s">
        <v>156</v>
      </c>
      <c r="R2321" t="s">
        <v>165</v>
      </c>
      <c r="S2321" t="s">
        <v>178</v>
      </c>
      <c r="T2321" t="s">
        <v>163</v>
      </c>
      <c r="U2321">
        <v>3.2</v>
      </c>
      <c r="V2321">
        <v>4.9000000000000004</v>
      </c>
      <c r="W2321">
        <v>4.3</v>
      </c>
      <c r="X2321">
        <v>4.12</v>
      </c>
      <c r="Y2321">
        <v>658935</v>
      </c>
      <c r="Z2321">
        <v>156064</v>
      </c>
      <c r="AA2321">
        <v>17340400</v>
      </c>
    </row>
    <row r="2322" spans="1:27" hidden="1">
      <c r="A2322" t="s">
        <v>2511</v>
      </c>
      <c r="B2322" t="s">
        <v>175</v>
      </c>
      <c r="C2322" t="s">
        <v>34</v>
      </c>
      <c r="D2322">
        <v>723</v>
      </c>
      <c r="E2322" s="12">
        <v>39684</v>
      </c>
      <c r="F2322" s="72">
        <f t="shared" si="378"/>
        <v>2008</v>
      </c>
      <c r="G2322" s="70">
        <f t="shared" si="379"/>
        <v>14743.637621023514</v>
      </c>
      <c r="H2322" s="70" t="e" cm="1">
        <f t="array" ref="H2322">INDEX(magic_bricks_appreciation_pivot!$A$13:$K$20,MATCH(C2322,magic_bricks_appreciation_pivot!$A$13:$A$20,0),1+MATCH(F2322,INDEX(magic_bricks_appreciation_pivot!$B$13:$K$13,0),0))</f>
        <v>#N/A</v>
      </c>
      <c r="I2322" s="70"/>
      <c r="J2322">
        <v>178</v>
      </c>
      <c r="K2322">
        <v>1</v>
      </c>
      <c r="L2322">
        <v>1</v>
      </c>
      <c r="M2322">
        <v>2</v>
      </c>
      <c r="N2322" t="s">
        <v>168</v>
      </c>
      <c r="O2322" t="s">
        <v>155</v>
      </c>
      <c r="P2322" s="12">
        <v>34209</v>
      </c>
      <c r="Q2322" t="s">
        <v>156</v>
      </c>
      <c r="R2322" t="s">
        <v>177</v>
      </c>
      <c r="S2322" t="s">
        <v>178</v>
      </c>
      <c r="T2322" t="s">
        <v>182</v>
      </c>
      <c r="U2322">
        <v>2.5</v>
      </c>
      <c r="V2322">
        <v>4.9000000000000004</v>
      </c>
      <c r="W2322">
        <v>3.4</v>
      </c>
      <c r="X2322">
        <v>3.73</v>
      </c>
      <c r="Y2322">
        <v>341109</v>
      </c>
      <c r="Z2322">
        <v>181214</v>
      </c>
      <c r="AA2322">
        <v>10659650</v>
      </c>
    </row>
    <row r="2323" spans="1:27" hidden="1">
      <c r="A2323" t="s">
        <v>2512</v>
      </c>
      <c r="B2323" t="s">
        <v>56</v>
      </c>
      <c r="C2323" t="s">
        <v>56</v>
      </c>
      <c r="D2323">
        <v>840</v>
      </c>
      <c r="E2323" s="12">
        <v>40113</v>
      </c>
      <c r="F2323" s="72">
        <f t="shared" si="378"/>
        <v>2009</v>
      </c>
      <c r="G2323" s="70">
        <f t="shared" si="379"/>
        <v>7831.4464285714284</v>
      </c>
      <c r="H2323" s="70" t="e" cm="1">
        <f t="array" ref="H2323">INDEX(magic_bricks_appreciation_pivot!$A$13:$K$20,MATCH(C2323,magic_bricks_appreciation_pivot!$A$13:$A$20,0),1+MATCH(F2323,INDEX(magic_bricks_appreciation_pivot!$B$13:$K$13,0),0))</f>
        <v>#N/A</v>
      </c>
      <c r="I2323" s="70"/>
      <c r="J2323">
        <v>116</v>
      </c>
      <c r="K2323">
        <v>1</v>
      </c>
      <c r="L2323">
        <v>1</v>
      </c>
      <c r="M2323">
        <v>3</v>
      </c>
      <c r="N2323" t="s">
        <v>168</v>
      </c>
      <c r="O2323" t="s">
        <v>161</v>
      </c>
      <c r="P2323" s="12">
        <v>32448</v>
      </c>
      <c r="Q2323" t="s">
        <v>169</v>
      </c>
      <c r="R2323" t="s">
        <v>157</v>
      </c>
      <c r="S2323" t="s">
        <v>158</v>
      </c>
      <c r="T2323" t="s">
        <v>173</v>
      </c>
      <c r="U2323">
        <v>3.9</v>
      </c>
      <c r="V2323">
        <v>3.9</v>
      </c>
      <c r="W2323">
        <v>3.5</v>
      </c>
      <c r="X2323">
        <v>3.7</v>
      </c>
      <c r="Y2323">
        <v>210509</v>
      </c>
      <c r="Z2323">
        <v>32892</v>
      </c>
      <c r="AA2323">
        <v>6578415</v>
      </c>
    </row>
    <row r="2324" spans="1:27">
      <c r="A2324" t="s">
        <v>2513</v>
      </c>
      <c r="B2324" t="s">
        <v>23</v>
      </c>
      <c r="C2324" t="s">
        <v>23</v>
      </c>
      <c r="D2324">
        <v>1254</v>
      </c>
      <c r="E2324" s="12">
        <v>40899</v>
      </c>
      <c r="F2324" s="72">
        <f t="shared" si="378"/>
        <v>2011</v>
      </c>
      <c r="G2324" s="70">
        <f t="shared" si="379"/>
        <v>6902.7113237639551</v>
      </c>
      <c r="H2324" s="70" cm="1">
        <f t="array" ref="H2324">INDEX(magic_bricks_appreciation_pivot!$A$13:$K$20,MATCH(C2324,magic_bricks_appreciation_pivot!$A$13:$A$20,0),1+MATCH(F2324,INDEX(magic_bricks_appreciation_pivot!$B$13:$K$13,0),0))</f>
        <v>0.30621792098525186</v>
      </c>
      <c r="I2324" s="70">
        <f t="shared" ref="I2324:I2326" si="383">G2324+G2324*H2324</f>
        <v>9016.4452344883102</v>
      </c>
      <c r="J2324">
        <v>125</v>
      </c>
      <c r="K2324">
        <v>1</v>
      </c>
      <c r="L2324">
        <v>1</v>
      </c>
      <c r="M2324">
        <v>3</v>
      </c>
      <c r="N2324" t="s">
        <v>184</v>
      </c>
      <c r="O2324" t="s">
        <v>155</v>
      </c>
      <c r="P2324" s="12">
        <v>34694</v>
      </c>
      <c r="Q2324" t="s">
        <v>169</v>
      </c>
      <c r="R2324" t="s">
        <v>170</v>
      </c>
      <c r="S2324" t="s">
        <v>178</v>
      </c>
      <c r="T2324" t="s">
        <v>166</v>
      </c>
      <c r="U2324">
        <v>4.8</v>
      </c>
      <c r="V2324">
        <v>3.1</v>
      </c>
      <c r="W2324">
        <v>4.2</v>
      </c>
      <c r="X2324">
        <v>4.05</v>
      </c>
      <c r="Y2324">
        <v>320272</v>
      </c>
      <c r="Z2324">
        <v>112528</v>
      </c>
      <c r="AA2324">
        <v>8656000</v>
      </c>
    </row>
    <row r="2325" spans="1:27">
      <c r="A2325" t="s">
        <v>2514</v>
      </c>
      <c r="B2325" t="s">
        <v>23</v>
      </c>
      <c r="C2325" t="s">
        <v>23</v>
      </c>
      <c r="D2325">
        <v>1129</v>
      </c>
      <c r="E2325" s="12">
        <v>40228</v>
      </c>
      <c r="F2325" s="72">
        <f t="shared" si="378"/>
        <v>2010</v>
      </c>
      <c r="G2325" s="70">
        <f t="shared" si="379"/>
        <v>5732.617360496014</v>
      </c>
      <c r="H2325" s="70" cm="1">
        <f t="array" ref="H2325">INDEX(magic_bricks_appreciation_pivot!$A$13:$K$20,MATCH(C2325,magic_bricks_appreciation_pivot!$A$13:$A$20,0),1+MATCH(F2325,INDEX(magic_bricks_appreciation_pivot!$B$13:$K$13,0),0))</f>
        <v>0.49881786187527283</v>
      </c>
      <c r="I2325" s="70">
        <f t="shared" si="383"/>
        <v>8592.149295207706</v>
      </c>
      <c r="J2325">
        <v>195</v>
      </c>
      <c r="K2325">
        <v>1</v>
      </c>
      <c r="L2325">
        <v>1</v>
      </c>
      <c r="M2325">
        <v>3</v>
      </c>
      <c r="N2325" t="s">
        <v>193</v>
      </c>
      <c r="O2325" t="s">
        <v>155</v>
      </c>
      <c r="P2325" s="12">
        <v>30373</v>
      </c>
      <c r="Q2325" t="s">
        <v>169</v>
      </c>
      <c r="R2325" t="s">
        <v>170</v>
      </c>
      <c r="S2325" t="s">
        <v>158</v>
      </c>
      <c r="T2325" t="s">
        <v>173</v>
      </c>
      <c r="U2325">
        <v>2.6</v>
      </c>
      <c r="V2325">
        <v>2.7</v>
      </c>
      <c r="W2325">
        <v>2.5</v>
      </c>
      <c r="X2325">
        <v>2.59</v>
      </c>
      <c r="Y2325">
        <v>297718</v>
      </c>
      <c r="Z2325">
        <v>64721</v>
      </c>
      <c r="AA2325">
        <v>6472125</v>
      </c>
    </row>
    <row r="2326" spans="1:27">
      <c r="A2326" t="s">
        <v>2515</v>
      </c>
      <c r="B2326" t="s">
        <v>56</v>
      </c>
      <c r="C2326" t="s">
        <v>56</v>
      </c>
      <c r="D2326">
        <v>1272</v>
      </c>
      <c r="E2326" s="12">
        <v>40699</v>
      </c>
      <c r="F2326" s="72">
        <f t="shared" si="378"/>
        <v>2011</v>
      </c>
      <c r="G2326" s="70">
        <f t="shared" si="379"/>
        <v>7774.8427672955977</v>
      </c>
      <c r="H2326" s="70" cm="1">
        <f t="array" ref="H2326">INDEX(magic_bricks_appreciation_pivot!$A$13:$K$20,MATCH(C2326,magic_bricks_appreciation_pivot!$A$13:$A$20,0),1+MATCH(F2326,INDEX(magic_bricks_appreciation_pivot!$B$13:$K$13,0),0))</f>
        <v>0.33228770983948047</v>
      </c>
      <c r="I2326" s="70">
        <f t="shared" si="383"/>
        <v>10358.3274648023</v>
      </c>
      <c r="J2326">
        <v>102</v>
      </c>
      <c r="K2326">
        <v>2</v>
      </c>
      <c r="L2326">
        <v>2</v>
      </c>
      <c r="M2326">
        <v>4</v>
      </c>
      <c r="N2326" t="s">
        <v>176</v>
      </c>
      <c r="O2326" t="s">
        <v>161</v>
      </c>
      <c r="P2326" s="12">
        <v>33399</v>
      </c>
      <c r="Q2326" t="s">
        <v>194</v>
      </c>
      <c r="R2326" t="s">
        <v>165</v>
      </c>
      <c r="S2326" t="s">
        <v>158</v>
      </c>
      <c r="T2326" t="s">
        <v>182</v>
      </c>
      <c r="U2326">
        <v>4.4000000000000004</v>
      </c>
      <c r="V2326">
        <v>3.3</v>
      </c>
      <c r="W2326">
        <v>2.2999999999999998</v>
      </c>
      <c r="X2326">
        <v>3.13</v>
      </c>
      <c r="Y2326">
        <v>385694</v>
      </c>
      <c r="Z2326">
        <v>128565</v>
      </c>
      <c r="AA2326">
        <v>9889600</v>
      </c>
    </row>
    <row r="2327" spans="1:27" hidden="1">
      <c r="A2327" t="s">
        <v>2516</v>
      </c>
      <c r="B2327" t="s">
        <v>56</v>
      </c>
      <c r="C2327" t="s">
        <v>56</v>
      </c>
      <c r="D2327">
        <v>1085</v>
      </c>
      <c r="E2327" s="12">
        <v>39169</v>
      </c>
      <c r="F2327" s="72">
        <f t="shared" si="378"/>
        <v>2007</v>
      </c>
      <c r="G2327" s="70">
        <f t="shared" si="379"/>
        <v>8221.4562211981574</v>
      </c>
      <c r="H2327" s="70" t="e" cm="1">
        <f t="array" ref="H2327">INDEX(magic_bricks_appreciation_pivot!$A$13:$K$20,MATCH(C2327,magic_bricks_appreciation_pivot!$A$13:$A$20,0),1+MATCH(F2327,INDEX(magic_bricks_appreciation_pivot!$B$13:$K$13,0),0))</f>
        <v>#N/A</v>
      </c>
      <c r="I2327" s="70"/>
      <c r="J2327">
        <v>66</v>
      </c>
      <c r="K2327">
        <v>1</v>
      </c>
      <c r="L2327">
        <v>1</v>
      </c>
      <c r="M2327">
        <v>3</v>
      </c>
      <c r="N2327" t="s">
        <v>184</v>
      </c>
      <c r="O2327" t="s">
        <v>155</v>
      </c>
      <c r="P2327" s="12">
        <v>27489</v>
      </c>
      <c r="Q2327" t="s">
        <v>194</v>
      </c>
      <c r="R2327" t="s">
        <v>157</v>
      </c>
      <c r="S2327" t="s">
        <v>158</v>
      </c>
      <c r="T2327" t="s">
        <v>171</v>
      </c>
      <c r="U2327">
        <v>3.4</v>
      </c>
      <c r="V2327">
        <v>3.7</v>
      </c>
      <c r="W2327">
        <v>2.6</v>
      </c>
      <c r="X2327">
        <v>3.06</v>
      </c>
      <c r="Y2327">
        <v>321130</v>
      </c>
      <c r="Z2327">
        <v>17841</v>
      </c>
      <c r="AA2327">
        <v>8920280</v>
      </c>
    </row>
    <row r="2328" spans="1:27">
      <c r="A2328" t="s">
        <v>2517</v>
      </c>
      <c r="B2328" t="s">
        <v>51</v>
      </c>
      <c r="C2328" t="s">
        <v>51</v>
      </c>
      <c r="D2328">
        <v>1922</v>
      </c>
      <c r="E2328" s="12">
        <v>40857</v>
      </c>
      <c r="F2328" s="72">
        <f t="shared" si="378"/>
        <v>2011</v>
      </c>
      <c r="G2328" s="70">
        <f t="shared" si="379"/>
        <v>5587.4193548387093</v>
      </c>
      <c r="H2328" s="70" cm="1">
        <f t="array" ref="H2328">INDEX(magic_bricks_appreciation_pivot!$A$13:$K$20,MATCH(C2328,magic_bricks_appreciation_pivot!$A$13:$A$20,0),1+MATCH(F2328,INDEX(magic_bricks_appreciation_pivot!$B$13:$K$13,0),0))</f>
        <v>0.33442622950819673</v>
      </c>
      <c r="I2328" s="70">
        <f>G2328+G2328*H2328</f>
        <v>7455.9989423585403</v>
      </c>
      <c r="J2328">
        <v>168</v>
      </c>
      <c r="K2328">
        <v>3</v>
      </c>
      <c r="L2328">
        <v>2</v>
      </c>
      <c r="M2328">
        <v>5</v>
      </c>
      <c r="N2328" t="s">
        <v>193</v>
      </c>
      <c r="O2328" t="s">
        <v>161</v>
      </c>
      <c r="P2328" s="12">
        <v>36842</v>
      </c>
      <c r="Q2328" t="s">
        <v>169</v>
      </c>
      <c r="R2328" t="s">
        <v>170</v>
      </c>
      <c r="S2328" t="s">
        <v>158</v>
      </c>
      <c r="T2328" t="s">
        <v>163</v>
      </c>
      <c r="U2328">
        <v>4.4000000000000004</v>
      </c>
      <c r="V2328">
        <v>4</v>
      </c>
      <c r="W2328">
        <v>2.2999999999999998</v>
      </c>
      <c r="X2328">
        <v>3.59</v>
      </c>
      <c r="Y2328">
        <v>354388</v>
      </c>
      <c r="Z2328">
        <v>118129</v>
      </c>
      <c r="AA2328">
        <v>10739020</v>
      </c>
    </row>
    <row r="2329" spans="1:27" hidden="1">
      <c r="A2329" t="s">
        <v>2518</v>
      </c>
      <c r="B2329" t="s">
        <v>175</v>
      </c>
      <c r="C2329" t="s">
        <v>34</v>
      </c>
      <c r="D2329">
        <v>994</v>
      </c>
      <c r="E2329" s="12">
        <v>39610</v>
      </c>
      <c r="F2329" s="72">
        <f t="shared" si="378"/>
        <v>2008</v>
      </c>
      <c r="G2329" s="70">
        <f t="shared" si="379"/>
        <v>11604.225352112677</v>
      </c>
      <c r="H2329" s="70" t="e" cm="1">
        <f t="array" ref="H2329">INDEX(magic_bricks_appreciation_pivot!$A$13:$K$20,MATCH(C2329,magic_bricks_appreciation_pivot!$A$13:$A$20,0),1+MATCH(F2329,INDEX(magic_bricks_appreciation_pivot!$B$13:$K$13,0),0))</f>
        <v>#N/A</v>
      </c>
      <c r="I2329" s="70"/>
      <c r="J2329">
        <v>116</v>
      </c>
      <c r="K2329">
        <v>1</v>
      </c>
      <c r="L2329">
        <v>1</v>
      </c>
      <c r="M2329">
        <v>3</v>
      </c>
      <c r="N2329" t="s">
        <v>184</v>
      </c>
      <c r="O2329" t="s">
        <v>161</v>
      </c>
      <c r="P2329" s="12">
        <v>29390</v>
      </c>
      <c r="Q2329" t="s">
        <v>156</v>
      </c>
      <c r="R2329" t="s">
        <v>170</v>
      </c>
      <c r="S2329" t="s">
        <v>178</v>
      </c>
      <c r="T2329" t="s">
        <v>166</v>
      </c>
      <c r="U2329">
        <v>4.8</v>
      </c>
      <c r="V2329">
        <v>3.8</v>
      </c>
      <c r="W2329">
        <v>3.5</v>
      </c>
      <c r="X2329">
        <v>4.01</v>
      </c>
      <c r="Y2329">
        <v>357573</v>
      </c>
      <c r="Z2329">
        <v>184554</v>
      </c>
      <c r="AA2329">
        <v>11534600</v>
      </c>
    </row>
    <row r="2330" spans="1:27" hidden="1">
      <c r="A2330" t="s">
        <v>2519</v>
      </c>
      <c r="B2330" t="s">
        <v>51</v>
      </c>
      <c r="C2330" t="s">
        <v>51</v>
      </c>
      <c r="D2330">
        <v>1798</v>
      </c>
      <c r="E2330" s="12">
        <v>38235</v>
      </c>
      <c r="F2330" s="72">
        <f t="shared" si="378"/>
        <v>2004</v>
      </c>
      <c r="G2330" s="70">
        <f t="shared" si="379"/>
        <v>5233.5706340378201</v>
      </c>
      <c r="H2330" s="70" t="e" cm="1">
        <f t="array" ref="H2330">INDEX(magic_bricks_appreciation_pivot!$A$13:$K$20,MATCH(C2330,magic_bricks_appreciation_pivot!$A$13:$A$20,0),1+MATCH(F2330,INDEX(magic_bricks_appreciation_pivot!$B$13:$K$13,0),0))</f>
        <v>#N/A</v>
      </c>
      <c r="I2330" s="70"/>
      <c r="J2330">
        <v>44</v>
      </c>
      <c r="K2330">
        <v>2</v>
      </c>
      <c r="L2330">
        <v>1</v>
      </c>
      <c r="M2330">
        <v>4</v>
      </c>
      <c r="N2330" t="s">
        <v>168</v>
      </c>
      <c r="O2330" t="s">
        <v>155</v>
      </c>
      <c r="P2330" s="12">
        <v>20715</v>
      </c>
      <c r="Q2330" t="s">
        <v>194</v>
      </c>
      <c r="R2330" t="s">
        <v>170</v>
      </c>
      <c r="S2330" t="s">
        <v>178</v>
      </c>
      <c r="T2330" t="s">
        <v>166</v>
      </c>
      <c r="U2330">
        <v>2.1</v>
      </c>
      <c r="V2330">
        <v>3.7</v>
      </c>
      <c r="W2330">
        <v>2.7</v>
      </c>
      <c r="X2330">
        <v>3</v>
      </c>
      <c r="Y2330">
        <v>291709</v>
      </c>
      <c r="Z2330">
        <v>94100</v>
      </c>
      <c r="AA2330">
        <v>9409960</v>
      </c>
    </row>
    <row r="2331" spans="1:27">
      <c r="A2331" t="s">
        <v>2520</v>
      </c>
      <c r="B2331" t="s">
        <v>51</v>
      </c>
      <c r="C2331" t="s">
        <v>51</v>
      </c>
      <c r="D2331">
        <v>1544</v>
      </c>
      <c r="E2331" s="12">
        <v>40629</v>
      </c>
      <c r="F2331" s="72">
        <f t="shared" si="378"/>
        <v>2011</v>
      </c>
      <c r="G2331" s="70">
        <f t="shared" si="379"/>
        <v>8487.6165803108815</v>
      </c>
      <c r="H2331" s="70" cm="1">
        <f t="array" ref="H2331">INDEX(magic_bricks_appreciation_pivot!$A$13:$K$20,MATCH(C2331,magic_bricks_appreciation_pivot!$A$13:$A$20,0),1+MATCH(F2331,INDEX(magic_bricks_appreciation_pivot!$B$13:$K$13,0),0))</f>
        <v>0.33442622950819673</v>
      </c>
      <c r="I2331" s="70">
        <f>G2331+G2331*H2331</f>
        <v>11326.098190775505</v>
      </c>
      <c r="J2331">
        <v>16</v>
      </c>
      <c r="K2331">
        <v>2</v>
      </c>
      <c r="L2331">
        <v>1</v>
      </c>
      <c r="M2331">
        <v>4</v>
      </c>
      <c r="N2331" t="s">
        <v>168</v>
      </c>
      <c r="O2331" t="s">
        <v>161</v>
      </c>
      <c r="P2331" s="12">
        <v>35519</v>
      </c>
      <c r="Q2331" t="s">
        <v>156</v>
      </c>
      <c r="R2331" t="s">
        <v>157</v>
      </c>
      <c r="S2331" t="s">
        <v>178</v>
      </c>
      <c r="T2331" t="s">
        <v>166</v>
      </c>
      <c r="U2331">
        <v>3.2</v>
      </c>
      <c r="V2331">
        <v>3.8</v>
      </c>
      <c r="W2331">
        <v>3.5</v>
      </c>
      <c r="X2331">
        <v>3.56</v>
      </c>
      <c r="Y2331">
        <v>393146</v>
      </c>
      <c r="Z2331">
        <v>117944</v>
      </c>
      <c r="AA2331">
        <v>13104880</v>
      </c>
    </row>
    <row r="2332" spans="1:27" hidden="1">
      <c r="A2332" t="s">
        <v>2521</v>
      </c>
      <c r="B2332" t="s">
        <v>51</v>
      </c>
      <c r="C2332" t="s">
        <v>51</v>
      </c>
      <c r="D2332">
        <v>1740</v>
      </c>
      <c r="E2332" s="12">
        <v>39492</v>
      </c>
      <c r="F2332" s="72">
        <f t="shared" si="378"/>
        <v>2008</v>
      </c>
      <c r="G2332" s="70">
        <f t="shared" si="379"/>
        <v>7007.0689655172409</v>
      </c>
      <c r="H2332" s="70" t="e" cm="1">
        <f t="array" ref="H2332">INDEX(magic_bricks_appreciation_pivot!$A$13:$K$20,MATCH(C2332,magic_bricks_appreciation_pivot!$A$13:$A$20,0),1+MATCH(F2332,INDEX(magic_bricks_appreciation_pivot!$B$13:$K$13,0),0))</f>
        <v>#N/A</v>
      </c>
      <c r="I2332" s="70"/>
      <c r="J2332">
        <v>92</v>
      </c>
      <c r="K2332">
        <v>2</v>
      </c>
      <c r="L2332">
        <v>1</v>
      </c>
      <c r="M2332">
        <v>4</v>
      </c>
      <c r="N2332" t="s">
        <v>193</v>
      </c>
      <c r="O2332" t="s">
        <v>155</v>
      </c>
      <c r="P2332" s="12">
        <v>28542</v>
      </c>
      <c r="Q2332" t="s">
        <v>169</v>
      </c>
      <c r="R2332" t="s">
        <v>177</v>
      </c>
      <c r="S2332" t="s">
        <v>162</v>
      </c>
      <c r="T2332" t="s">
        <v>182</v>
      </c>
      <c r="U2332">
        <v>2.9</v>
      </c>
      <c r="V2332">
        <v>3.5</v>
      </c>
      <c r="W2332">
        <v>4.9000000000000004</v>
      </c>
      <c r="X2332">
        <v>3.77</v>
      </c>
      <c r="Y2332">
        <v>426731</v>
      </c>
      <c r="Z2332">
        <v>207269</v>
      </c>
      <c r="AA2332">
        <v>12192300</v>
      </c>
    </row>
    <row r="2333" spans="1:27" hidden="1">
      <c r="A2333" t="s">
        <v>2522</v>
      </c>
      <c r="B2333" t="s">
        <v>51</v>
      </c>
      <c r="C2333" t="s">
        <v>51</v>
      </c>
      <c r="D2333">
        <v>1676</v>
      </c>
      <c r="E2333" s="12">
        <v>40090</v>
      </c>
      <c r="F2333" s="72">
        <f t="shared" si="378"/>
        <v>2009</v>
      </c>
      <c r="G2333" s="70">
        <f t="shared" si="379"/>
        <v>5329.7076372315032</v>
      </c>
      <c r="H2333" s="70" t="e" cm="1">
        <f t="array" ref="H2333">INDEX(magic_bricks_appreciation_pivot!$A$13:$K$20,MATCH(C2333,magic_bricks_appreciation_pivot!$A$13:$A$20,0),1+MATCH(F2333,INDEX(magic_bricks_appreciation_pivot!$B$13:$K$13,0),0))</f>
        <v>#N/A</v>
      </c>
      <c r="I2333" s="70"/>
      <c r="J2333">
        <v>22</v>
      </c>
      <c r="K2333">
        <v>2</v>
      </c>
      <c r="L2333">
        <v>1</v>
      </c>
      <c r="M2333">
        <v>4</v>
      </c>
      <c r="N2333" t="s">
        <v>176</v>
      </c>
      <c r="O2333" t="s">
        <v>161</v>
      </c>
      <c r="P2333" s="12">
        <v>22935</v>
      </c>
      <c r="Q2333" t="s">
        <v>194</v>
      </c>
      <c r="R2333" t="s">
        <v>165</v>
      </c>
      <c r="S2333" t="s">
        <v>162</v>
      </c>
      <c r="T2333" t="s">
        <v>166</v>
      </c>
      <c r="U2333">
        <v>2.6</v>
      </c>
      <c r="V2333">
        <v>4.7</v>
      </c>
      <c r="W2333">
        <v>2.5</v>
      </c>
      <c r="X2333">
        <v>3.52</v>
      </c>
      <c r="Y2333">
        <v>303708</v>
      </c>
      <c r="Z2333">
        <v>107191</v>
      </c>
      <c r="AA2333">
        <v>8932590</v>
      </c>
    </row>
    <row r="2334" spans="1:27" hidden="1">
      <c r="A2334" t="s">
        <v>2523</v>
      </c>
      <c r="B2334" t="s">
        <v>56</v>
      </c>
      <c r="C2334" t="s">
        <v>56</v>
      </c>
      <c r="D2334">
        <v>1209</v>
      </c>
      <c r="E2334" s="12">
        <v>39664</v>
      </c>
      <c r="F2334" s="72">
        <f t="shared" si="378"/>
        <v>2008</v>
      </c>
      <c r="G2334" s="70">
        <f t="shared" si="379"/>
        <v>8827.3655913978491</v>
      </c>
      <c r="H2334" s="70" t="e" cm="1">
        <f t="array" ref="H2334">INDEX(magic_bricks_appreciation_pivot!$A$13:$K$20,MATCH(C2334,magic_bricks_appreciation_pivot!$A$13:$A$20,0),1+MATCH(F2334,INDEX(magic_bricks_appreciation_pivot!$B$13:$K$13,0),0))</f>
        <v>#N/A</v>
      </c>
      <c r="I2334" s="70"/>
      <c r="J2334">
        <v>55</v>
      </c>
      <c r="K2334">
        <v>2</v>
      </c>
      <c r="L2334">
        <v>2</v>
      </c>
      <c r="M2334">
        <v>4</v>
      </c>
      <c r="N2334" t="s">
        <v>193</v>
      </c>
      <c r="O2334" t="s">
        <v>155</v>
      </c>
      <c r="P2334" s="12">
        <v>32729</v>
      </c>
      <c r="Q2334" t="s">
        <v>194</v>
      </c>
      <c r="R2334" t="s">
        <v>170</v>
      </c>
      <c r="S2334" t="s">
        <v>158</v>
      </c>
      <c r="T2334" t="s">
        <v>166</v>
      </c>
      <c r="U2334">
        <v>3.6</v>
      </c>
      <c r="V2334">
        <v>4.9000000000000004</v>
      </c>
      <c r="W2334">
        <v>4.3</v>
      </c>
      <c r="X2334">
        <v>4.21</v>
      </c>
      <c r="Y2334">
        <v>352185</v>
      </c>
      <c r="Z2334">
        <v>85378</v>
      </c>
      <c r="AA2334">
        <v>10672285</v>
      </c>
    </row>
    <row r="2335" spans="1:27">
      <c r="A2335" t="s">
        <v>2524</v>
      </c>
      <c r="B2335" t="s">
        <v>201</v>
      </c>
      <c r="C2335" t="s">
        <v>201</v>
      </c>
      <c r="D2335">
        <v>1397</v>
      </c>
      <c r="E2335" s="12">
        <v>40255</v>
      </c>
      <c r="F2335" s="72">
        <f t="shared" si="378"/>
        <v>2010</v>
      </c>
      <c r="G2335" s="70">
        <f t="shared" si="379"/>
        <v>9144.2662848962063</v>
      </c>
      <c r="H2335" s="70" cm="1">
        <f t="array" ref="H2335">INDEX(magic_bricks_appreciation_pivot!$A$13:$K$20,MATCH(C2335,magic_bricks_appreciation_pivot!$A$13:$A$20,0),1+MATCH(F2335,INDEX(magic_bricks_appreciation_pivot!$B$13:$K$13,0),0))</f>
        <v>0.62790190260080292</v>
      </c>
      <c r="I2335" s="70">
        <f t="shared" ref="I2335:I2338" si="384">G2335+G2335*H2335</f>
        <v>14885.96848307091</v>
      </c>
      <c r="J2335">
        <v>190</v>
      </c>
      <c r="K2335">
        <v>2</v>
      </c>
      <c r="L2335">
        <v>1</v>
      </c>
      <c r="M2335">
        <v>4</v>
      </c>
      <c r="N2335" t="s">
        <v>154</v>
      </c>
      <c r="O2335" t="s">
        <v>155</v>
      </c>
      <c r="P2335" s="12">
        <v>34050</v>
      </c>
      <c r="Q2335" t="s">
        <v>156</v>
      </c>
      <c r="R2335" t="s">
        <v>170</v>
      </c>
      <c r="S2335" t="s">
        <v>158</v>
      </c>
      <c r="T2335" t="s">
        <v>163</v>
      </c>
      <c r="U2335">
        <v>4.3</v>
      </c>
      <c r="V2335">
        <v>3.7</v>
      </c>
      <c r="W2335">
        <v>2.1</v>
      </c>
      <c r="X2335">
        <v>3.24</v>
      </c>
      <c r="Y2335">
        <v>434334</v>
      </c>
      <c r="Z2335">
        <v>114971</v>
      </c>
      <c r="AA2335">
        <v>12774540</v>
      </c>
    </row>
    <row r="2336" spans="1:27">
      <c r="A2336" t="s">
        <v>2525</v>
      </c>
      <c r="B2336" t="s">
        <v>23</v>
      </c>
      <c r="C2336" t="s">
        <v>23</v>
      </c>
      <c r="D2336">
        <v>1028</v>
      </c>
      <c r="E2336" s="12">
        <v>40938</v>
      </c>
      <c r="F2336" s="72">
        <f t="shared" si="378"/>
        <v>2012</v>
      </c>
      <c r="G2336" s="70">
        <f t="shared" si="379"/>
        <v>6894.2120622568091</v>
      </c>
      <c r="H2336" s="70" cm="1">
        <f t="array" ref="H2336">INDEX(magic_bricks_appreciation_pivot!$A$13:$K$20,MATCH(C2336,magic_bricks_appreciation_pivot!$A$13:$A$20,0),1+MATCH(F2336,INDEX(magic_bricks_appreciation_pivot!$B$13:$K$13,0),0))</f>
        <v>0.26292059267573231</v>
      </c>
      <c r="I2336" s="70">
        <f t="shared" si="384"/>
        <v>8706.8423836975526</v>
      </c>
      <c r="J2336">
        <v>11</v>
      </c>
      <c r="K2336">
        <v>1</v>
      </c>
      <c r="L2336">
        <v>1</v>
      </c>
      <c r="M2336">
        <v>3</v>
      </c>
      <c r="N2336" t="s">
        <v>168</v>
      </c>
      <c r="O2336" t="s">
        <v>155</v>
      </c>
      <c r="P2336" s="12">
        <v>36923</v>
      </c>
      <c r="Q2336" t="s">
        <v>194</v>
      </c>
      <c r="R2336" t="s">
        <v>165</v>
      </c>
      <c r="S2336" t="s">
        <v>178</v>
      </c>
      <c r="T2336" t="s">
        <v>166</v>
      </c>
      <c r="U2336">
        <v>3</v>
      </c>
      <c r="V2336">
        <v>4</v>
      </c>
      <c r="W2336">
        <v>3</v>
      </c>
      <c r="X2336">
        <v>3.3</v>
      </c>
      <c r="Y2336">
        <v>326014</v>
      </c>
      <c r="Z2336">
        <v>63785</v>
      </c>
      <c r="AA2336">
        <v>7087250</v>
      </c>
    </row>
    <row r="2337" spans="1:27">
      <c r="A2337" t="s">
        <v>2526</v>
      </c>
      <c r="B2337" t="s">
        <v>56</v>
      </c>
      <c r="C2337" t="s">
        <v>56</v>
      </c>
      <c r="D2337">
        <v>1063</v>
      </c>
      <c r="E2337" s="12">
        <v>40567</v>
      </c>
      <c r="F2337" s="72">
        <f t="shared" si="378"/>
        <v>2011</v>
      </c>
      <c r="G2337" s="70">
        <f t="shared" si="379"/>
        <v>9901.9802445907808</v>
      </c>
      <c r="H2337" s="70" cm="1">
        <f t="array" ref="H2337">INDEX(magic_bricks_appreciation_pivot!$A$13:$K$20,MATCH(C2337,magic_bricks_appreciation_pivot!$A$13:$A$20,0),1+MATCH(F2337,INDEX(magic_bricks_appreciation_pivot!$B$13:$K$13,0),0))</f>
        <v>0.33228770983948047</v>
      </c>
      <c r="I2337" s="70">
        <f t="shared" si="384"/>
        <v>13192.28658294163</v>
      </c>
      <c r="J2337">
        <v>88</v>
      </c>
      <c r="K2337">
        <v>1</v>
      </c>
      <c r="L2337">
        <v>1</v>
      </c>
      <c r="M2337">
        <v>3</v>
      </c>
      <c r="N2337" t="s">
        <v>184</v>
      </c>
      <c r="O2337" t="s">
        <v>155</v>
      </c>
      <c r="P2337" s="12">
        <v>38012</v>
      </c>
      <c r="Q2337" t="s">
        <v>180</v>
      </c>
      <c r="R2337" t="s">
        <v>170</v>
      </c>
      <c r="S2337" t="s">
        <v>158</v>
      </c>
      <c r="T2337" t="s">
        <v>163</v>
      </c>
      <c r="U2337">
        <v>4.7</v>
      </c>
      <c r="V2337">
        <v>3.8</v>
      </c>
      <c r="W2337">
        <v>3.7</v>
      </c>
      <c r="X2337">
        <v>4.0199999999999996</v>
      </c>
      <c r="Y2337">
        <v>336826</v>
      </c>
      <c r="Z2337">
        <v>115784</v>
      </c>
      <c r="AA2337">
        <v>10525805</v>
      </c>
    </row>
    <row r="2338" spans="1:27">
      <c r="A2338" t="s">
        <v>2527</v>
      </c>
      <c r="B2338" t="s">
        <v>51</v>
      </c>
      <c r="C2338" t="s">
        <v>51</v>
      </c>
      <c r="D2338">
        <v>1596</v>
      </c>
      <c r="E2338" s="12">
        <v>40692</v>
      </c>
      <c r="F2338" s="72">
        <f t="shared" si="378"/>
        <v>2011</v>
      </c>
      <c r="G2338" s="70">
        <f t="shared" si="379"/>
        <v>6038.4398496240601</v>
      </c>
      <c r="H2338" s="70" cm="1">
        <f t="array" ref="H2338">INDEX(magic_bricks_appreciation_pivot!$A$13:$K$20,MATCH(C2338,magic_bricks_appreciation_pivot!$A$13:$A$20,0),1+MATCH(F2338,INDEX(magic_bricks_appreciation_pivot!$B$13:$K$13,0),0))</f>
        <v>0.33442622950819673</v>
      </c>
      <c r="I2338" s="70">
        <f t="shared" si="384"/>
        <v>8057.8525206458771</v>
      </c>
      <c r="J2338">
        <v>99</v>
      </c>
      <c r="K2338">
        <v>2</v>
      </c>
      <c r="L2338">
        <v>1</v>
      </c>
      <c r="M2338">
        <v>4</v>
      </c>
      <c r="N2338" t="s">
        <v>176</v>
      </c>
      <c r="O2338" t="s">
        <v>155</v>
      </c>
      <c r="P2338" s="12">
        <v>20617</v>
      </c>
      <c r="Q2338" t="s">
        <v>194</v>
      </c>
      <c r="R2338" t="s">
        <v>177</v>
      </c>
      <c r="S2338" t="s">
        <v>158</v>
      </c>
      <c r="T2338" t="s">
        <v>182</v>
      </c>
      <c r="U2338">
        <v>2.5</v>
      </c>
      <c r="V2338">
        <v>3.4</v>
      </c>
      <c r="W2338">
        <v>3.4</v>
      </c>
      <c r="Y2338">
        <v>375857</v>
      </c>
      <c r="Z2338">
        <v>96374</v>
      </c>
      <c r="AA2338">
        <v>9637350</v>
      </c>
    </row>
    <row r="2339" spans="1:27" hidden="1">
      <c r="A2339" t="s">
        <v>2528</v>
      </c>
      <c r="B2339" t="s">
        <v>56</v>
      </c>
      <c r="C2339" t="s">
        <v>56</v>
      </c>
      <c r="D2339">
        <v>648</v>
      </c>
      <c r="E2339" s="12">
        <v>39915</v>
      </c>
      <c r="F2339" s="72">
        <f t="shared" si="378"/>
        <v>2009</v>
      </c>
      <c r="G2339" s="70">
        <f t="shared" si="379"/>
        <v>12413.827160493827</v>
      </c>
      <c r="H2339" s="70" t="e" cm="1">
        <f t="array" ref="H2339">INDEX(magic_bricks_appreciation_pivot!$A$13:$K$20,MATCH(C2339,magic_bricks_appreciation_pivot!$A$13:$A$20,0),1+MATCH(F2339,INDEX(magic_bricks_appreciation_pivot!$B$13:$K$13,0),0))</f>
        <v>#N/A</v>
      </c>
      <c r="I2339" s="70"/>
      <c r="J2339">
        <v>140</v>
      </c>
      <c r="K2339">
        <v>1</v>
      </c>
      <c r="L2339">
        <v>1</v>
      </c>
      <c r="M2339">
        <v>2</v>
      </c>
      <c r="N2339" t="s">
        <v>168</v>
      </c>
      <c r="O2339" t="s">
        <v>161</v>
      </c>
      <c r="P2339" s="12">
        <v>31155</v>
      </c>
      <c r="Q2339" t="s">
        <v>156</v>
      </c>
      <c r="R2339" t="s">
        <v>177</v>
      </c>
      <c r="S2339" t="s">
        <v>178</v>
      </c>
      <c r="T2339" t="s">
        <v>163</v>
      </c>
      <c r="U2339">
        <v>3.4</v>
      </c>
      <c r="V2339">
        <v>2.1</v>
      </c>
      <c r="W2339">
        <v>3.4</v>
      </c>
      <c r="X2339">
        <v>3.14</v>
      </c>
      <c r="Y2339">
        <v>257413</v>
      </c>
      <c r="Z2339">
        <v>80442</v>
      </c>
      <c r="AA2339">
        <v>8044160</v>
      </c>
    </row>
    <row r="2340" spans="1:27">
      <c r="A2340" t="s">
        <v>2529</v>
      </c>
      <c r="B2340" t="s">
        <v>51</v>
      </c>
      <c r="C2340" t="s">
        <v>51</v>
      </c>
      <c r="D2340">
        <v>1732</v>
      </c>
      <c r="E2340" s="12">
        <v>40701</v>
      </c>
      <c r="F2340" s="72">
        <f t="shared" si="378"/>
        <v>2011</v>
      </c>
      <c r="G2340" s="70">
        <f t="shared" si="379"/>
        <v>5146.2297921478057</v>
      </c>
      <c r="H2340" s="70" cm="1">
        <f t="array" ref="H2340">INDEX(magic_bricks_appreciation_pivot!$A$13:$K$20,MATCH(C2340,magic_bricks_appreciation_pivot!$A$13:$A$20,0),1+MATCH(F2340,INDEX(magic_bricks_appreciation_pivot!$B$13:$K$13,0),0))</f>
        <v>0.33442622950819673</v>
      </c>
      <c r="I2340" s="70">
        <f>G2340+G2340*H2340</f>
        <v>6867.2640177185476</v>
      </c>
      <c r="J2340">
        <v>188</v>
      </c>
      <c r="K2340">
        <v>2</v>
      </c>
      <c r="L2340">
        <v>1</v>
      </c>
      <c r="M2340">
        <v>4</v>
      </c>
      <c r="N2340" t="s">
        <v>184</v>
      </c>
      <c r="O2340" t="s">
        <v>161</v>
      </c>
      <c r="P2340" s="12">
        <v>38511</v>
      </c>
      <c r="Q2340" t="s">
        <v>169</v>
      </c>
      <c r="R2340" t="s">
        <v>165</v>
      </c>
      <c r="S2340" t="s">
        <v>178</v>
      </c>
      <c r="T2340" t="s">
        <v>171</v>
      </c>
      <c r="U2340">
        <v>4.5</v>
      </c>
      <c r="V2340">
        <v>2.6</v>
      </c>
      <c r="W2340">
        <v>2.1</v>
      </c>
      <c r="X2340">
        <v>2.93</v>
      </c>
      <c r="Y2340">
        <v>276311</v>
      </c>
      <c r="Z2340">
        <v>80219</v>
      </c>
      <c r="AA2340">
        <v>8913270</v>
      </c>
    </row>
    <row r="2341" spans="1:27" hidden="1">
      <c r="A2341" t="s">
        <v>2530</v>
      </c>
      <c r="B2341" t="s">
        <v>175</v>
      </c>
      <c r="C2341" t="s">
        <v>34</v>
      </c>
      <c r="D2341">
        <v>1100</v>
      </c>
      <c r="E2341" s="12">
        <v>39288</v>
      </c>
      <c r="F2341" s="72">
        <f t="shared" si="378"/>
        <v>2007</v>
      </c>
      <c r="G2341" s="70">
        <f t="shared" si="379"/>
        <v>8337.9090909090901</v>
      </c>
      <c r="H2341" s="70" t="e" cm="1">
        <f t="array" ref="H2341">INDEX(magic_bricks_appreciation_pivot!$A$13:$K$20,MATCH(C2341,magic_bricks_appreciation_pivot!$A$13:$A$20,0),1+MATCH(F2341,INDEX(magic_bricks_appreciation_pivot!$B$13:$K$13,0),0))</f>
        <v>#N/A</v>
      </c>
      <c r="I2341" s="70"/>
      <c r="J2341">
        <v>79</v>
      </c>
      <c r="K2341">
        <v>1</v>
      </c>
      <c r="L2341">
        <v>1</v>
      </c>
      <c r="M2341">
        <v>3</v>
      </c>
      <c r="N2341" t="s">
        <v>184</v>
      </c>
      <c r="O2341" t="s">
        <v>161</v>
      </c>
      <c r="P2341" s="12">
        <v>29798</v>
      </c>
      <c r="Q2341" t="s">
        <v>169</v>
      </c>
      <c r="R2341" t="s">
        <v>165</v>
      </c>
      <c r="S2341" t="s">
        <v>178</v>
      </c>
      <c r="T2341" t="s">
        <v>182</v>
      </c>
      <c r="U2341">
        <v>3.2</v>
      </c>
      <c r="V2341">
        <v>2</v>
      </c>
      <c r="W2341">
        <v>4.5</v>
      </c>
      <c r="X2341">
        <v>3.11</v>
      </c>
      <c r="Y2341">
        <v>238464</v>
      </c>
      <c r="Z2341">
        <v>45859</v>
      </c>
      <c r="AA2341">
        <v>9171700</v>
      </c>
    </row>
    <row r="2342" spans="1:27">
      <c r="A2342" t="s">
        <v>2531</v>
      </c>
      <c r="B2342" t="s">
        <v>175</v>
      </c>
      <c r="C2342" t="s">
        <v>34</v>
      </c>
      <c r="D2342">
        <v>1182</v>
      </c>
      <c r="E2342" s="12">
        <v>41778</v>
      </c>
      <c r="F2342" s="72">
        <f t="shared" si="378"/>
        <v>2014</v>
      </c>
      <c r="G2342" s="70">
        <f t="shared" si="379"/>
        <v>9202.0219966159057</v>
      </c>
      <c r="H2342" s="70" cm="1">
        <f t="array" ref="H2342">INDEX(magic_bricks_appreciation_pivot!$A$13:$K$20,MATCH(C2342,magic_bricks_appreciation_pivot!$A$13:$A$20,0),1+MATCH(F2342,INDEX(magic_bricks_appreciation_pivot!$B$13:$K$13,0),0))</f>
        <v>5.1040744021257752E-2</v>
      </c>
      <c r="I2342" s="70">
        <f t="shared" ref="I2342:I2345" si="385">G2342+G2342*H2342</f>
        <v>9671.7000458231614</v>
      </c>
      <c r="J2342">
        <v>47</v>
      </c>
      <c r="K2342">
        <v>1</v>
      </c>
      <c r="L2342">
        <v>1</v>
      </c>
      <c r="M2342">
        <v>3</v>
      </c>
      <c r="N2342" t="s">
        <v>184</v>
      </c>
      <c r="O2342" t="s">
        <v>161</v>
      </c>
      <c r="P2342" s="12">
        <v>30463</v>
      </c>
      <c r="Q2342" t="s">
        <v>169</v>
      </c>
      <c r="R2342" t="s">
        <v>157</v>
      </c>
      <c r="S2342" t="s">
        <v>162</v>
      </c>
      <c r="T2342" t="s">
        <v>182</v>
      </c>
      <c r="U2342">
        <v>2.9</v>
      </c>
      <c r="V2342">
        <v>3</v>
      </c>
      <c r="W2342">
        <v>4.9000000000000004</v>
      </c>
      <c r="X2342">
        <v>3.54</v>
      </c>
      <c r="Y2342">
        <v>337180</v>
      </c>
      <c r="Z2342">
        <v>152275</v>
      </c>
      <c r="AA2342">
        <v>10876790</v>
      </c>
    </row>
    <row r="2343" spans="1:27">
      <c r="A2343" t="s">
        <v>2532</v>
      </c>
      <c r="B2343" t="s">
        <v>201</v>
      </c>
      <c r="C2343" t="s">
        <v>201</v>
      </c>
      <c r="D2343">
        <v>2137</v>
      </c>
      <c r="E2343" s="12">
        <v>40626</v>
      </c>
      <c r="F2343" s="72">
        <f t="shared" si="378"/>
        <v>2011</v>
      </c>
      <c r="G2343" s="70">
        <f t="shared" si="379"/>
        <v>5526.6916237716423</v>
      </c>
      <c r="H2343" s="70" cm="1">
        <f t="array" ref="H2343">INDEX(magic_bricks_appreciation_pivot!$A$13:$K$20,MATCH(C2343,magic_bricks_appreciation_pivot!$A$13:$A$20,0),1+MATCH(F2343,INDEX(magic_bricks_appreciation_pivot!$B$13:$K$13,0),0))</f>
        <v>0.57884713052310821</v>
      </c>
      <c r="I2343" s="70">
        <f t="shared" si="385"/>
        <v>8725.8012114779558</v>
      </c>
      <c r="J2343">
        <v>130</v>
      </c>
      <c r="K2343">
        <v>3</v>
      </c>
      <c r="L2343">
        <v>2</v>
      </c>
      <c r="M2343">
        <v>5</v>
      </c>
      <c r="N2343" t="s">
        <v>176</v>
      </c>
      <c r="O2343" t="s">
        <v>161</v>
      </c>
      <c r="P2343" s="12">
        <v>33326</v>
      </c>
      <c r="Q2343" t="s">
        <v>180</v>
      </c>
      <c r="R2343" t="s">
        <v>170</v>
      </c>
      <c r="S2343" t="s">
        <v>158</v>
      </c>
      <c r="T2343" t="s">
        <v>182</v>
      </c>
      <c r="U2343">
        <v>4.9000000000000004</v>
      </c>
      <c r="V2343">
        <v>2.2000000000000002</v>
      </c>
      <c r="W2343">
        <v>2.9</v>
      </c>
      <c r="X2343">
        <v>3.29</v>
      </c>
      <c r="Y2343">
        <v>366127</v>
      </c>
      <c r="Z2343">
        <v>212590</v>
      </c>
      <c r="AA2343">
        <v>11810540</v>
      </c>
    </row>
    <row r="2344" spans="1:27">
      <c r="A2344" t="s">
        <v>2533</v>
      </c>
      <c r="B2344" t="s">
        <v>175</v>
      </c>
      <c r="C2344" t="s">
        <v>34</v>
      </c>
      <c r="D2344">
        <v>1298</v>
      </c>
      <c r="E2344" s="12">
        <v>41283</v>
      </c>
      <c r="F2344" s="72">
        <f t="shared" si="378"/>
        <v>2013</v>
      </c>
      <c r="G2344" s="70">
        <f t="shared" si="379"/>
        <v>12331.278890600925</v>
      </c>
      <c r="H2344" s="70" cm="1">
        <f t="array" ref="H2344">INDEX(magic_bricks_appreciation_pivot!$A$13:$K$20,MATCH(C2344,magic_bricks_appreciation_pivot!$A$13:$A$20,0),1+MATCH(F2344,INDEX(magic_bricks_appreciation_pivot!$B$13:$K$13,0),0))</f>
        <v>0.11656080922135968</v>
      </c>
      <c r="I2344" s="70">
        <f t="shared" si="385"/>
        <v>13768.62273682364</v>
      </c>
      <c r="J2344">
        <v>124</v>
      </c>
      <c r="K2344">
        <v>2</v>
      </c>
      <c r="L2344">
        <v>1</v>
      </c>
      <c r="M2344">
        <v>4</v>
      </c>
      <c r="N2344" t="s">
        <v>184</v>
      </c>
      <c r="O2344" t="s">
        <v>155</v>
      </c>
      <c r="P2344" s="12">
        <v>28143</v>
      </c>
      <c r="Q2344" t="s">
        <v>156</v>
      </c>
      <c r="R2344" t="s">
        <v>170</v>
      </c>
      <c r="S2344" t="s">
        <v>158</v>
      </c>
      <c r="T2344" t="s">
        <v>182</v>
      </c>
      <c r="U2344">
        <v>4.7</v>
      </c>
      <c r="V2344">
        <v>4.2</v>
      </c>
      <c r="W2344">
        <v>2.8</v>
      </c>
      <c r="X2344">
        <v>3.93</v>
      </c>
      <c r="Y2344">
        <v>528198</v>
      </c>
      <c r="Z2344">
        <v>128048</v>
      </c>
      <c r="AA2344">
        <v>16006000</v>
      </c>
    </row>
    <row r="2345" spans="1:27">
      <c r="A2345" t="s">
        <v>2534</v>
      </c>
      <c r="B2345" t="s">
        <v>51</v>
      </c>
      <c r="C2345" t="s">
        <v>51</v>
      </c>
      <c r="D2345">
        <v>1581</v>
      </c>
      <c r="E2345" s="12">
        <v>40551</v>
      </c>
      <c r="F2345" s="72">
        <f t="shared" si="378"/>
        <v>2011</v>
      </c>
      <c r="G2345" s="70">
        <f t="shared" si="379"/>
        <v>4910.4364326375708</v>
      </c>
      <c r="H2345" s="70" cm="1">
        <f t="array" ref="H2345">INDEX(magic_bricks_appreciation_pivot!$A$13:$K$20,MATCH(C2345,magic_bricks_appreciation_pivot!$A$13:$A$20,0),1+MATCH(F2345,INDEX(magic_bricks_appreciation_pivot!$B$13:$K$13,0),0))</f>
        <v>0.33442622950819673</v>
      </c>
      <c r="I2345" s="70">
        <f t="shared" si="385"/>
        <v>6552.6151740442338</v>
      </c>
      <c r="J2345">
        <v>167</v>
      </c>
      <c r="K2345">
        <v>2</v>
      </c>
      <c r="L2345">
        <v>1</v>
      </c>
      <c r="M2345">
        <v>4</v>
      </c>
      <c r="N2345" t="s">
        <v>154</v>
      </c>
      <c r="O2345" t="s">
        <v>155</v>
      </c>
      <c r="P2345" s="12">
        <v>35076</v>
      </c>
      <c r="Q2345" t="s">
        <v>194</v>
      </c>
      <c r="R2345" t="s">
        <v>177</v>
      </c>
      <c r="S2345" t="s">
        <v>178</v>
      </c>
      <c r="T2345" t="s">
        <v>173</v>
      </c>
      <c r="U2345">
        <v>5</v>
      </c>
      <c r="V2345">
        <v>4.5999999999999996</v>
      </c>
      <c r="W2345">
        <v>2.2999999999999998</v>
      </c>
      <c r="X2345">
        <v>4.01</v>
      </c>
      <c r="Y2345">
        <v>310536</v>
      </c>
      <c r="Z2345">
        <v>131978</v>
      </c>
      <c r="AA2345">
        <v>7763400</v>
      </c>
    </row>
    <row r="2346" spans="1:27" hidden="1">
      <c r="A2346" t="s">
        <v>2535</v>
      </c>
      <c r="B2346" t="s">
        <v>51</v>
      </c>
      <c r="C2346" t="s">
        <v>51</v>
      </c>
      <c r="D2346">
        <v>1520</v>
      </c>
      <c r="E2346" s="12">
        <v>38163</v>
      </c>
      <c r="F2346" s="72">
        <f t="shared" si="378"/>
        <v>2004</v>
      </c>
      <c r="G2346" s="70">
        <f t="shared" si="379"/>
        <v>4948.9671052631575</v>
      </c>
      <c r="H2346" s="70" t="e" cm="1">
        <f t="array" ref="H2346">INDEX(magic_bricks_appreciation_pivot!$A$13:$K$20,MATCH(C2346,magic_bricks_appreciation_pivot!$A$13:$A$20,0),1+MATCH(F2346,INDEX(magic_bricks_appreciation_pivot!$B$13:$K$13,0),0))</f>
        <v>#N/A</v>
      </c>
      <c r="I2346" s="70"/>
      <c r="J2346">
        <v>29</v>
      </c>
      <c r="K2346">
        <v>2</v>
      </c>
      <c r="L2346">
        <v>1</v>
      </c>
      <c r="M2346">
        <v>4</v>
      </c>
      <c r="N2346" t="s">
        <v>184</v>
      </c>
      <c r="O2346" t="s">
        <v>161</v>
      </c>
      <c r="P2346" s="12">
        <v>27578</v>
      </c>
      <c r="Q2346" t="s">
        <v>169</v>
      </c>
      <c r="R2346" t="s">
        <v>170</v>
      </c>
      <c r="S2346" t="s">
        <v>158</v>
      </c>
      <c r="T2346" t="s">
        <v>159</v>
      </c>
      <c r="U2346">
        <v>2.5</v>
      </c>
      <c r="V2346">
        <v>4</v>
      </c>
      <c r="W2346">
        <v>4.7</v>
      </c>
      <c r="X2346">
        <v>3.84</v>
      </c>
      <c r="Y2346">
        <v>278330</v>
      </c>
      <c r="Z2346">
        <v>112836</v>
      </c>
      <c r="AA2346">
        <v>7522430</v>
      </c>
    </row>
    <row r="2347" spans="1:27" hidden="1">
      <c r="A2347" t="s">
        <v>2536</v>
      </c>
      <c r="B2347" t="s">
        <v>175</v>
      </c>
      <c r="C2347" t="s">
        <v>34</v>
      </c>
      <c r="D2347">
        <v>785</v>
      </c>
      <c r="E2347" s="12">
        <v>39944</v>
      </c>
      <c r="F2347" s="72">
        <f t="shared" si="378"/>
        <v>2009</v>
      </c>
      <c r="G2347" s="70">
        <f t="shared" si="379"/>
        <v>9344.2038216560504</v>
      </c>
      <c r="H2347" s="70" t="e" cm="1">
        <f t="array" ref="H2347">INDEX(magic_bricks_appreciation_pivot!$A$13:$K$20,MATCH(C2347,magic_bricks_appreciation_pivot!$A$13:$A$20,0),1+MATCH(F2347,INDEX(magic_bricks_appreciation_pivot!$B$13:$K$13,0),0))</f>
        <v>#N/A</v>
      </c>
      <c r="I2347" s="70"/>
      <c r="J2347">
        <v>83</v>
      </c>
      <c r="K2347">
        <v>1</v>
      </c>
      <c r="L2347">
        <v>1</v>
      </c>
      <c r="M2347">
        <v>2</v>
      </c>
      <c r="N2347" t="s">
        <v>154</v>
      </c>
      <c r="O2347" t="s">
        <v>161</v>
      </c>
      <c r="P2347" s="12">
        <v>27899</v>
      </c>
      <c r="Q2347" t="s">
        <v>169</v>
      </c>
      <c r="R2347" t="s">
        <v>165</v>
      </c>
      <c r="S2347" t="s">
        <v>178</v>
      </c>
      <c r="T2347" t="s">
        <v>182</v>
      </c>
      <c r="U2347">
        <v>4.8</v>
      </c>
      <c r="V2347">
        <v>4.0999999999999996</v>
      </c>
      <c r="W2347">
        <v>3.6</v>
      </c>
      <c r="X2347">
        <v>4.16</v>
      </c>
      <c r="Y2347">
        <v>190715</v>
      </c>
      <c r="Z2347">
        <v>95358</v>
      </c>
      <c r="AA2347">
        <v>7335200</v>
      </c>
    </row>
    <row r="2348" spans="1:27" hidden="1">
      <c r="A2348" t="s">
        <v>2537</v>
      </c>
      <c r="B2348" t="s">
        <v>51</v>
      </c>
      <c r="C2348" t="s">
        <v>51</v>
      </c>
      <c r="D2348">
        <v>1929</v>
      </c>
      <c r="E2348" s="12">
        <v>38217</v>
      </c>
      <c r="F2348" s="72">
        <f t="shared" si="378"/>
        <v>2004</v>
      </c>
      <c r="G2348" s="70">
        <f t="shared" si="379"/>
        <v>8331.1923276308971</v>
      </c>
      <c r="H2348" s="70" t="e" cm="1">
        <f t="array" ref="H2348">INDEX(magic_bricks_appreciation_pivot!$A$13:$K$20,MATCH(C2348,magic_bricks_appreciation_pivot!$A$13:$A$20,0),1+MATCH(F2348,INDEX(magic_bricks_appreciation_pivot!$B$13:$K$13,0),0))</f>
        <v>#N/A</v>
      </c>
      <c r="I2348" s="70"/>
      <c r="J2348">
        <v>196</v>
      </c>
      <c r="K2348">
        <v>3</v>
      </c>
      <c r="L2348">
        <v>2</v>
      </c>
      <c r="M2348">
        <v>5</v>
      </c>
      <c r="N2348" t="s">
        <v>193</v>
      </c>
      <c r="O2348" t="s">
        <v>155</v>
      </c>
      <c r="P2348" s="12">
        <v>26902</v>
      </c>
      <c r="Q2348" t="s">
        <v>156</v>
      </c>
      <c r="R2348" t="s">
        <v>165</v>
      </c>
      <c r="S2348" t="s">
        <v>162</v>
      </c>
      <c r="T2348" t="s">
        <v>171</v>
      </c>
      <c r="U2348">
        <v>3.7</v>
      </c>
      <c r="V2348">
        <v>4.8</v>
      </c>
      <c r="W2348">
        <v>2.2999999999999998</v>
      </c>
      <c r="X2348">
        <v>3.78</v>
      </c>
      <c r="Y2348">
        <v>562480</v>
      </c>
      <c r="Z2348">
        <v>160709</v>
      </c>
      <c r="AA2348">
        <v>16070870</v>
      </c>
    </row>
    <row r="2349" spans="1:27">
      <c r="A2349" t="s">
        <v>2538</v>
      </c>
      <c r="B2349" t="s">
        <v>175</v>
      </c>
      <c r="C2349" t="s">
        <v>34</v>
      </c>
      <c r="D2349">
        <v>765</v>
      </c>
      <c r="E2349" s="12">
        <v>40530</v>
      </c>
      <c r="F2349" s="72">
        <f t="shared" si="378"/>
        <v>2010</v>
      </c>
      <c r="G2349" s="70">
        <f t="shared" si="379"/>
        <v>8968.1045751633992</v>
      </c>
      <c r="H2349" s="70" cm="1">
        <f t="array" ref="H2349">INDEX(magic_bricks_appreciation_pivot!$A$13:$K$20,MATCH(C2349,magic_bricks_appreciation_pivot!$A$13:$A$20,0),1+MATCH(F2349,INDEX(magic_bricks_appreciation_pivot!$B$13:$K$13,0),0))</f>
        <v>0.46848170778869208</v>
      </c>
      <c r="I2349" s="70">
        <f t="shared" ref="I2349:I2351" si="386">G2349+G2349*H2349</f>
        <v>13169.497522163532</v>
      </c>
      <c r="J2349">
        <v>195</v>
      </c>
      <c r="K2349">
        <v>1</v>
      </c>
      <c r="L2349">
        <v>1</v>
      </c>
      <c r="M2349">
        <v>2</v>
      </c>
      <c r="N2349" t="s">
        <v>168</v>
      </c>
      <c r="O2349" t="s">
        <v>155</v>
      </c>
      <c r="P2349" s="12">
        <v>25930</v>
      </c>
      <c r="Q2349" t="s">
        <v>194</v>
      </c>
      <c r="R2349" t="s">
        <v>165</v>
      </c>
      <c r="S2349" t="s">
        <v>158</v>
      </c>
      <c r="T2349" t="s">
        <v>163</v>
      </c>
      <c r="U2349">
        <v>3.8</v>
      </c>
      <c r="V2349">
        <v>2.8</v>
      </c>
      <c r="W2349">
        <v>2.7</v>
      </c>
      <c r="X2349">
        <v>3.07</v>
      </c>
      <c r="Y2349">
        <v>178376</v>
      </c>
      <c r="Z2349">
        <v>41164</v>
      </c>
      <c r="AA2349">
        <v>6860600</v>
      </c>
    </row>
    <row r="2350" spans="1:27">
      <c r="A2350" t="s">
        <v>2539</v>
      </c>
      <c r="B2350" t="s">
        <v>201</v>
      </c>
      <c r="C2350" t="s">
        <v>201</v>
      </c>
      <c r="D2350">
        <v>2215</v>
      </c>
      <c r="E2350" s="12">
        <v>40416</v>
      </c>
      <c r="F2350" s="72">
        <f t="shared" si="378"/>
        <v>2010</v>
      </c>
      <c r="G2350" s="70">
        <f t="shared" si="379"/>
        <v>5235.3227990970654</v>
      </c>
      <c r="H2350" s="70" cm="1">
        <f t="array" ref="H2350">INDEX(magic_bricks_appreciation_pivot!$A$13:$K$20,MATCH(C2350,magic_bricks_appreciation_pivot!$A$13:$A$20,0),1+MATCH(F2350,INDEX(magic_bricks_appreciation_pivot!$B$13:$K$13,0),0))</f>
        <v>0.62790190260080292</v>
      </c>
      <c r="I2350" s="70">
        <f t="shared" si="386"/>
        <v>8522.5919453794741</v>
      </c>
      <c r="J2350">
        <v>88</v>
      </c>
      <c r="K2350">
        <v>3</v>
      </c>
      <c r="L2350">
        <v>2</v>
      </c>
      <c r="M2350">
        <v>5</v>
      </c>
      <c r="N2350" t="s">
        <v>176</v>
      </c>
      <c r="O2350" t="s">
        <v>155</v>
      </c>
      <c r="P2350" s="12">
        <v>36036</v>
      </c>
      <c r="Q2350" t="s">
        <v>194</v>
      </c>
      <c r="R2350" t="s">
        <v>157</v>
      </c>
      <c r="S2350" t="s">
        <v>162</v>
      </c>
      <c r="T2350" t="s">
        <v>163</v>
      </c>
      <c r="U2350">
        <v>2</v>
      </c>
      <c r="V2350">
        <v>2</v>
      </c>
      <c r="W2350">
        <v>2.8</v>
      </c>
      <c r="X2350">
        <v>2.3199999999999998</v>
      </c>
      <c r="Y2350">
        <v>405868</v>
      </c>
      <c r="Z2350">
        <v>127559</v>
      </c>
      <c r="AA2350">
        <v>11596240</v>
      </c>
    </row>
    <row r="2351" spans="1:27">
      <c r="A2351" t="s">
        <v>2540</v>
      </c>
      <c r="B2351" t="s">
        <v>201</v>
      </c>
      <c r="C2351" t="s">
        <v>201</v>
      </c>
      <c r="D2351">
        <v>1599</v>
      </c>
      <c r="E2351" s="12">
        <v>40583</v>
      </c>
      <c r="F2351" s="72">
        <f t="shared" si="378"/>
        <v>2011</v>
      </c>
      <c r="G2351" s="70">
        <f t="shared" si="379"/>
        <v>6346.8417761100691</v>
      </c>
      <c r="H2351" s="70" cm="1">
        <f t="array" ref="H2351">INDEX(magic_bricks_appreciation_pivot!$A$13:$K$20,MATCH(C2351,magic_bricks_appreciation_pivot!$A$13:$A$20,0),1+MATCH(F2351,INDEX(magic_bricks_appreciation_pivot!$B$13:$K$13,0),0))</f>
        <v>0.57884713052310821</v>
      </c>
      <c r="I2351" s="70">
        <f t="shared" si="386"/>
        <v>10020.692926095569</v>
      </c>
      <c r="J2351">
        <v>88</v>
      </c>
      <c r="K2351">
        <v>2</v>
      </c>
      <c r="L2351">
        <v>1</v>
      </c>
      <c r="M2351">
        <v>4</v>
      </c>
      <c r="N2351" t="s">
        <v>184</v>
      </c>
      <c r="O2351" t="s">
        <v>155</v>
      </c>
      <c r="P2351" s="12">
        <v>33283</v>
      </c>
      <c r="Q2351" t="s">
        <v>194</v>
      </c>
      <c r="R2351" t="s">
        <v>177</v>
      </c>
      <c r="S2351" t="s">
        <v>162</v>
      </c>
      <c r="T2351" t="s">
        <v>163</v>
      </c>
      <c r="U2351">
        <v>4.3</v>
      </c>
      <c r="V2351">
        <v>2.2000000000000002</v>
      </c>
      <c r="W2351">
        <v>4.2</v>
      </c>
      <c r="X2351">
        <v>3.63</v>
      </c>
      <c r="Y2351">
        <v>304458</v>
      </c>
      <c r="Z2351">
        <v>213121</v>
      </c>
      <c r="AA2351">
        <v>10148600</v>
      </c>
    </row>
    <row r="2352" spans="1:27" hidden="1">
      <c r="A2352" t="s">
        <v>2541</v>
      </c>
      <c r="B2352" t="s">
        <v>201</v>
      </c>
      <c r="C2352" t="s">
        <v>201</v>
      </c>
      <c r="D2352">
        <v>1320</v>
      </c>
      <c r="E2352" s="12">
        <v>40016</v>
      </c>
      <c r="F2352" s="72">
        <f t="shared" si="378"/>
        <v>2009</v>
      </c>
      <c r="G2352" s="70">
        <f t="shared" si="379"/>
        <v>8978.2121212121219</v>
      </c>
      <c r="H2352" s="70" t="e" cm="1">
        <f t="array" ref="H2352">INDEX(magic_bricks_appreciation_pivot!$A$13:$K$20,MATCH(C2352,magic_bricks_appreciation_pivot!$A$13:$A$20,0),1+MATCH(F2352,INDEX(magic_bricks_appreciation_pivot!$B$13:$K$13,0),0))</f>
        <v>#N/A</v>
      </c>
      <c r="I2352" s="70"/>
      <c r="J2352">
        <v>123</v>
      </c>
      <c r="K2352">
        <v>1</v>
      </c>
      <c r="L2352">
        <v>1</v>
      </c>
      <c r="M2352">
        <v>3</v>
      </c>
      <c r="N2352" t="s">
        <v>168</v>
      </c>
      <c r="O2352" t="s">
        <v>161</v>
      </c>
      <c r="P2352" s="12">
        <v>35636</v>
      </c>
      <c r="Q2352" t="s">
        <v>156</v>
      </c>
      <c r="R2352" t="s">
        <v>157</v>
      </c>
      <c r="S2352" t="s">
        <v>162</v>
      </c>
      <c r="T2352" t="s">
        <v>163</v>
      </c>
      <c r="U2352">
        <v>4.5</v>
      </c>
      <c r="V2352">
        <v>2.2000000000000002</v>
      </c>
      <c r="W2352">
        <v>3.8</v>
      </c>
      <c r="X2352">
        <v>3.53</v>
      </c>
      <c r="Y2352">
        <v>450347</v>
      </c>
      <c r="Z2352">
        <v>225174</v>
      </c>
      <c r="AA2352">
        <v>11851240</v>
      </c>
    </row>
    <row r="2353" spans="1:27" hidden="1">
      <c r="A2353" t="s">
        <v>2542</v>
      </c>
      <c r="B2353" t="s">
        <v>75</v>
      </c>
      <c r="D2353">
        <v>1527</v>
      </c>
      <c r="E2353" s="12">
        <v>39495</v>
      </c>
      <c r="F2353" s="72">
        <f t="shared" si="378"/>
        <v>2008</v>
      </c>
      <c r="G2353" s="70">
        <f t="shared" si="379"/>
        <v>12237.203667321546</v>
      </c>
      <c r="H2353" s="70" t="e" cm="1">
        <f t="array" ref="H2353">INDEX(magic_bricks_appreciation_pivot!$A$13:$K$20,MATCH(C2353,magic_bricks_appreciation_pivot!$A$13:$A$20,0),1+MATCH(F2353,INDEX(magic_bricks_appreciation_pivot!$B$13:$K$13,0),0))</f>
        <v>#N/A</v>
      </c>
      <c r="I2353" s="70"/>
      <c r="J2353">
        <v>10</v>
      </c>
      <c r="K2353">
        <v>1</v>
      </c>
      <c r="L2353">
        <v>1</v>
      </c>
      <c r="M2353">
        <v>4</v>
      </c>
      <c r="N2353" t="s">
        <v>184</v>
      </c>
      <c r="O2353" t="s">
        <v>155</v>
      </c>
      <c r="P2353" s="12">
        <v>25625</v>
      </c>
      <c r="Q2353" t="s">
        <v>156</v>
      </c>
      <c r="R2353" t="s">
        <v>170</v>
      </c>
      <c r="S2353" t="s">
        <v>178</v>
      </c>
      <c r="T2353" t="s">
        <v>182</v>
      </c>
      <c r="U2353">
        <v>4.8</v>
      </c>
      <c r="V2353">
        <v>3.1</v>
      </c>
      <c r="W2353">
        <v>2</v>
      </c>
      <c r="X2353">
        <v>3.1150000000000002</v>
      </c>
      <c r="Y2353">
        <v>710076</v>
      </c>
      <c r="Z2353">
        <v>280293</v>
      </c>
      <c r="AA2353">
        <v>18686210</v>
      </c>
    </row>
    <row r="2354" spans="1:27">
      <c r="A2354" t="s">
        <v>2543</v>
      </c>
      <c r="B2354" t="s">
        <v>175</v>
      </c>
      <c r="C2354" t="s">
        <v>34</v>
      </c>
      <c r="D2354">
        <v>803</v>
      </c>
      <c r="E2354" s="12">
        <v>40772</v>
      </c>
      <c r="F2354" s="72">
        <f t="shared" si="378"/>
        <v>2011</v>
      </c>
      <c r="G2354" s="70">
        <f t="shared" si="379"/>
        <v>8482.4408468244092</v>
      </c>
      <c r="H2354" s="70" cm="1">
        <f t="array" ref="H2354">INDEX(magic_bricks_appreciation_pivot!$A$13:$K$20,MATCH(C2354,magic_bricks_appreciation_pivot!$A$13:$A$20,0),1+MATCH(F2354,INDEX(magic_bricks_appreciation_pivot!$B$13:$K$13,0),0))</f>
        <v>0.22839026915113872</v>
      </c>
      <c r="I2354" s="70">
        <f t="shared" ref="I2354:I2355" si="387">G2354+G2354*H2354</f>
        <v>10419.747794889248</v>
      </c>
      <c r="J2354">
        <v>103</v>
      </c>
      <c r="K2354">
        <v>1</v>
      </c>
      <c r="L2354">
        <v>1</v>
      </c>
      <c r="M2354">
        <v>3</v>
      </c>
      <c r="N2354" t="s">
        <v>193</v>
      </c>
      <c r="O2354" t="s">
        <v>161</v>
      </c>
      <c r="P2354" s="12">
        <v>33472</v>
      </c>
      <c r="Q2354" t="s">
        <v>194</v>
      </c>
      <c r="R2354" t="s">
        <v>177</v>
      </c>
      <c r="S2354" t="s">
        <v>178</v>
      </c>
      <c r="T2354" t="s">
        <v>166</v>
      </c>
      <c r="U2354">
        <v>4.7</v>
      </c>
      <c r="V2354">
        <v>4.5999999999999996</v>
      </c>
      <c r="W2354">
        <v>4.5</v>
      </c>
      <c r="X2354">
        <v>4.5999999999999996</v>
      </c>
      <c r="Y2354">
        <v>183908</v>
      </c>
      <c r="Z2354">
        <v>34057</v>
      </c>
      <c r="AA2354">
        <v>6811400</v>
      </c>
    </row>
    <row r="2355" spans="1:27">
      <c r="A2355" t="s">
        <v>2544</v>
      </c>
      <c r="B2355" t="s">
        <v>56</v>
      </c>
      <c r="C2355" t="s">
        <v>56</v>
      </c>
      <c r="D2355">
        <v>778</v>
      </c>
      <c r="E2355" s="12">
        <v>40980</v>
      </c>
      <c r="F2355" s="72">
        <f t="shared" si="378"/>
        <v>2012</v>
      </c>
      <c r="G2355" s="70">
        <f t="shared" si="379"/>
        <v>12624.087403598971</v>
      </c>
      <c r="H2355" s="70" cm="1">
        <f t="array" ref="H2355">INDEX(magic_bricks_appreciation_pivot!$A$13:$K$20,MATCH(C2355,magic_bricks_appreciation_pivot!$A$13:$A$20,0),1+MATCH(F2355,INDEX(magic_bricks_appreciation_pivot!$B$13:$K$13,0),0))</f>
        <v>0.4006045824602385</v>
      </c>
      <c r="I2355" s="70">
        <f t="shared" si="387"/>
        <v>17681.354666859294</v>
      </c>
      <c r="J2355">
        <v>61</v>
      </c>
      <c r="K2355">
        <v>1</v>
      </c>
      <c r="L2355">
        <v>1</v>
      </c>
      <c r="M2355">
        <v>2</v>
      </c>
      <c r="N2355" t="s">
        <v>168</v>
      </c>
      <c r="O2355" t="s">
        <v>161</v>
      </c>
      <c r="P2355" s="12">
        <v>35140</v>
      </c>
      <c r="Q2355" t="s">
        <v>156</v>
      </c>
      <c r="R2355" t="s">
        <v>177</v>
      </c>
      <c r="S2355" t="s">
        <v>162</v>
      </c>
      <c r="T2355" t="s">
        <v>171</v>
      </c>
      <c r="U2355">
        <v>4.5</v>
      </c>
      <c r="V2355">
        <v>3.1</v>
      </c>
      <c r="W2355">
        <v>3.6</v>
      </c>
      <c r="X2355">
        <v>3.77</v>
      </c>
      <c r="Y2355">
        <v>294646</v>
      </c>
      <c r="Z2355">
        <v>19643</v>
      </c>
      <c r="AA2355">
        <v>9821540</v>
      </c>
    </row>
    <row r="2356" spans="1:27" hidden="1">
      <c r="A2356" t="s">
        <v>2545</v>
      </c>
      <c r="B2356" t="s">
        <v>75</v>
      </c>
      <c r="D2356">
        <v>1917</v>
      </c>
      <c r="E2356" s="12">
        <v>39712</v>
      </c>
      <c r="F2356" s="72">
        <f t="shared" si="378"/>
        <v>2008</v>
      </c>
      <c r="G2356" s="70">
        <f t="shared" si="379"/>
        <v>7358.1533646322378</v>
      </c>
      <c r="H2356" s="70" t="e" cm="1">
        <f t="array" ref="H2356">INDEX(magic_bricks_appreciation_pivot!$A$13:$K$20,MATCH(C2356,magic_bricks_appreciation_pivot!$A$13:$A$20,0),1+MATCH(F2356,INDEX(magic_bricks_appreciation_pivot!$B$13:$K$13,0),0))</f>
        <v>#N/A</v>
      </c>
      <c r="I2356" s="70"/>
      <c r="J2356">
        <v>16</v>
      </c>
      <c r="K2356">
        <v>2</v>
      </c>
      <c r="L2356">
        <v>1</v>
      </c>
      <c r="M2356">
        <v>5</v>
      </c>
      <c r="N2356" t="s">
        <v>154</v>
      </c>
      <c r="O2356" t="s">
        <v>161</v>
      </c>
      <c r="P2356" s="12">
        <v>35697</v>
      </c>
      <c r="Q2356" t="s">
        <v>169</v>
      </c>
      <c r="R2356" t="s">
        <v>165</v>
      </c>
      <c r="S2356" t="s">
        <v>158</v>
      </c>
      <c r="T2356" t="s">
        <v>166</v>
      </c>
      <c r="U2356">
        <v>2.9</v>
      </c>
      <c r="V2356">
        <v>3.3</v>
      </c>
      <c r="W2356">
        <v>2.4</v>
      </c>
      <c r="X2356">
        <v>2.7749999999999999</v>
      </c>
      <c r="Y2356">
        <v>564223</v>
      </c>
      <c r="Z2356">
        <v>70528</v>
      </c>
      <c r="AA2356">
        <v>14105580</v>
      </c>
    </row>
    <row r="2357" spans="1:27">
      <c r="A2357" t="s">
        <v>2546</v>
      </c>
      <c r="B2357" t="s">
        <v>75</v>
      </c>
      <c r="C2357" t="s">
        <v>75</v>
      </c>
      <c r="D2357">
        <v>1762</v>
      </c>
      <c r="E2357" s="12">
        <v>41710</v>
      </c>
      <c r="F2357" s="72">
        <f t="shared" si="378"/>
        <v>2014</v>
      </c>
      <c r="G2357" s="70">
        <f t="shared" si="379"/>
        <v>10404.665153234961</v>
      </c>
      <c r="H2357" s="70" cm="1">
        <f t="array" ref="H2357">INDEX(magic_bricks_appreciation_pivot!$A$13:$K$20,MATCH(C2357,magic_bricks_appreciation_pivot!$A$13:$A$20,0),1+MATCH(F2357,INDEX(magic_bricks_appreciation_pivot!$B$13:$K$13,0),0))</f>
        <v>0.20839433870180576</v>
      </c>
      <c r="I2357" s="70">
        <f t="shared" ref="I2357:I2358" si="388">G2357+G2357*H2357</f>
        <v>12572.938467257083</v>
      </c>
      <c r="J2357">
        <v>45</v>
      </c>
      <c r="K2357">
        <v>1</v>
      </c>
      <c r="L2357">
        <v>1</v>
      </c>
      <c r="M2357">
        <v>4</v>
      </c>
      <c r="N2357" t="s">
        <v>184</v>
      </c>
      <c r="O2357" t="s">
        <v>161</v>
      </c>
      <c r="P2357" s="12">
        <v>26745</v>
      </c>
      <c r="Q2357" t="s">
        <v>156</v>
      </c>
      <c r="R2357" t="s">
        <v>177</v>
      </c>
      <c r="S2357" t="s">
        <v>178</v>
      </c>
      <c r="T2357" t="s">
        <v>163</v>
      </c>
      <c r="U2357">
        <v>3.1</v>
      </c>
      <c r="V2357">
        <v>4.7</v>
      </c>
      <c r="W2357">
        <v>4.3</v>
      </c>
      <c r="X2357">
        <v>4.04</v>
      </c>
      <c r="Y2357">
        <v>476659</v>
      </c>
      <c r="Z2357">
        <v>91665</v>
      </c>
      <c r="AA2357">
        <v>18333020</v>
      </c>
    </row>
    <row r="2358" spans="1:27">
      <c r="A2358" t="s">
        <v>2547</v>
      </c>
      <c r="B2358" t="s">
        <v>39</v>
      </c>
      <c r="C2358" t="s">
        <v>39</v>
      </c>
      <c r="D2358">
        <v>1662</v>
      </c>
      <c r="E2358" s="12">
        <v>40759</v>
      </c>
      <c r="F2358" s="72">
        <f t="shared" si="378"/>
        <v>2011</v>
      </c>
      <c r="G2358" s="70">
        <f t="shared" si="379"/>
        <v>7771.9073405535501</v>
      </c>
      <c r="H2358" s="70" cm="1">
        <f t="array" ref="H2358">INDEX(magic_bricks_appreciation_pivot!$A$13:$K$20,MATCH(C2358,magic_bricks_appreciation_pivot!$A$13:$A$20,0),1+MATCH(F2358,INDEX(magic_bricks_appreciation_pivot!$B$13:$K$13,0),0))</f>
        <v>0.32133594787779113</v>
      </c>
      <c r="I2358" s="70">
        <f t="shared" si="388"/>
        <v>10269.300552648689</v>
      </c>
      <c r="J2358">
        <v>167</v>
      </c>
      <c r="K2358">
        <v>1</v>
      </c>
      <c r="L2358">
        <v>1</v>
      </c>
      <c r="M2358">
        <v>4</v>
      </c>
      <c r="N2358" t="s">
        <v>184</v>
      </c>
      <c r="O2358" t="s">
        <v>155</v>
      </c>
      <c r="P2358" s="12">
        <v>32364</v>
      </c>
      <c r="Q2358" t="s">
        <v>194</v>
      </c>
      <c r="R2358" t="s">
        <v>177</v>
      </c>
      <c r="S2358" t="s">
        <v>158</v>
      </c>
      <c r="T2358" t="s">
        <v>166</v>
      </c>
      <c r="U2358">
        <v>3.6</v>
      </c>
      <c r="V2358">
        <v>4.3</v>
      </c>
      <c r="W2358">
        <v>3.3</v>
      </c>
      <c r="X2358">
        <v>3.6549999999999998</v>
      </c>
      <c r="Y2358">
        <v>516676</v>
      </c>
      <c r="Z2358">
        <v>232504</v>
      </c>
      <c r="AA2358">
        <v>12916910</v>
      </c>
    </row>
    <row r="2359" spans="1:27" hidden="1">
      <c r="A2359" t="s">
        <v>2548</v>
      </c>
      <c r="B2359" t="s">
        <v>56</v>
      </c>
      <c r="C2359" t="s">
        <v>56</v>
      </c>
      <c r="D2359">
        <v>691</v>
      </c>
      <c r="E2359" s="12">
        <v>39681</v>
      </c>
      <c r="F2359" s="72">
        <f t="shared" si="378"/>
        <v>2008</v>
      </c>
      <c r="G2359" s="70">
        <f t="shared" si="379"/>
        <v>7958.849493487699</v>
      </c>
      <c r="H2359" s="70" t="e" cm="1">
        <f t="array" ref="H2359">INDEX(magic_bricks_appreciation_pivot!$A$13:$K$20,MATCH(C2359,magic_bricks_appreciation_pivot!$A$13:$A$20,0),1+MATCH(F2359,INDEX(magic_bricks_appreciation_pivot!$B$13:$K$13,0),0))</f>
        <v>#N/A</v>
      </c>
      <c r="I2359" s="70"/>
      <c r="J2359">
        <v>76</v>
      </c>
      <c r="K2359">
        <v>1</v>
      </c>
      <c r="L2359">
        <v>1</v>
      </c>
      <c r="M2359">
        <v>2</v>
      </c>
      <c r="N2359" t="s">
        <v>168</v>
      </c>
      <c r="O2359" t="s">
        <v>161</v>
      </c>
      <c r="P2359" s="12">
        <v>28366</v>
      </c>
      <c r="Q2359" t="s">
        <v>194</v>
      </c>
      <c r="R2359" t="s">
        <v>165</v>
      </c>
      <c r="S2359" t="s">
        <v>178</v>
      </c>
      <c r="T2359" t="s">
        <v>163</v>
      </c>
      <c r="U2359">
        <v>3.8</v>
      </c>
      <c r="V2359">
        <v>2.2999999999999998</v>
      </c>
      <c r="W2359">
        <v>4.2</v>
      </c>
      <c r="X2359">
        <v>3.7</v>
      </c>
      <c r="Y2359">
        <v>203484</v>
      </c>
      <c r="Z2359">
        <v>38497</v>
      </c>
      <c r="AA2359">
        <v>5499565</v>
      </c>
    </row>
    <row r="2360" spans="1:27">
      <c r="A2360" t="s">
        <v>2549</v>
      </c>
      <c r="B2360" t="s">
        <v>175</v>
      </c>
      <c r="C2360" t="s">
        <v>34</v>
      </c>
      <c r="D2360">
        <v>1142</v>
      </c>
      <c r="E2360" s="12">
        <v>41282</v>
      </c>
      <c r="F2360" s="72">
        <f t="shared" si="378"/>
        <v>2013</v>
      </c>
      <c r="G2360" s="70">
        <f t="shared" si="379"/>
        <v>7495.4903677758321</v>
      </c>
      <c r="H2360" s="70" cm="1">
        <f t="array" ref="H2360">INDEX(magic_bricks_appreciation_pivot!$A$13:$K$20,MATCH(C2360,magic_bricks_appreciation_pivot!$A$13:$A$20,0),1+MATCH(F2360,INDEX(magic_bricks_appreciation_pivot!$B$13:$K$13,0),0))</f>
        <v>0.11656080922135968</v>
      </c>
      <c r="I2360" s="70">
        <f t="shared" ref="I2360:I2361" si="389">G2360+G2360*H2360</f>
        <v>8369.17079055469</v>
      </c>
      <c r="J2360">
        <v>74</v>
      </c>
      <c r="K2360">
        <v>1</v>
      </c>
      <c r="L2360">
        <v>1</v>
      </c>
      <c r="M2360">
        <v>3</v>
      </c>
      <c r="N2360" t="s">
        <v>193</v>
      </c>
      <c r="O2360" t="s">
        <v>161</v>
      </c>
      <c r="P2360" s="12">
        <v>28507</v>
      </c>
      <c r="Q2360" t="s">
        <v>194</v>
      </c>
      <c r="R2360" t="s">
        <v>157</v>
      </c>
      <c r="S2360" t="s">
        <v>162</v>
      </c>
      <c r="T2360" t="s">
        <v>163</v>
      </c>
      <c r="U2360">
        <v>4.8</v>
      </c>
      <c r="V2360">
        <v>5</v>
      </c>
      <c r="W2360">
        <v>4.3</v>
      </c>
      <c r="X2360">
        <v>4.7300000000000004</v>
      </c>
      <c r="Y2360">
        <v>282475</v>
      </c>
      <c r="Z2360">
        <v>145517</v>
      </c>
      <c r="AA2360">
        <v>8559850</v>
      </c>
    </row>
    <row r="2361" spans="1:27">
      <c r="A2361" t="s">
        <v>2550</v>
      </c>
      <c r="B2361" t="s">
        <v>23</v>
      </c>
      <c r="C2361" t="s">
        <v>23</v>
      </c>
      <c r="D2361">
        <v>965</v>
      </c>
      <c r="E2361" s="12">
        <v>40456</v>
      </c>
      <c r="F2361" s="72">
        <f t="shared" si="378"/>
        <v>2010</v>
      </c>
      <c r="G2361" s="70">
        <f t="shared" si="379"/>
        <v>6882.3834196891194</v>
      </c>
      <c r="H2361" s="70" cm="1">
        <f t="array" ref="H2361">INDEX(magic_bricks_appreciation_pivot!$A$13:$K$20,MATCH(C2361,magic_bricks_appreciation_pivot!$A$13:$A$20,0),1+MATCH(F2361,INDEX(magic_bricks_appreciation_pivot!$B$13:$K$13,0),0))</f>
        <v>0.49881786187527283</v>
      </c>
      <c r="I2361" s="70">
        <f t="shared" si="389"/>
        <v>10315.439201704274</v>
      </c>
      <c r="J2361">
        <v>60</v>
      </c>
      <c r="K2361">
        <v>1</v>
      </c>
      <c r="L2361">
        <v>1</v>
      </c>
      <c r="M2361">
        <v>3</v>
      </c>
      <c r="N2361" t="s">
        <v>193</v>
      </c>
      <c r="O2361" t="s">
        <v>155</v>
      </c>
      <c r="P2361" s="12">
        <v>27316</v>
      </c>
      <c r="Q2361" t="s">
        <v>194</v>
      </c>
      <c r="R2361" t="s">
        <v>177</v>
      </c>
      <c r="S2361" t="s">
        <v>162</v>
      </c>
      <c r="T2361" t="s">
        <v>171</v>
      </c>
      <c r="U2361">
        <v>3.3</v>
      </c>
      <c r="V2361">
        <v>4.3</v>
      </c>
      <c r="W2361">
        <v>4.2</v>
      </c>
      <c r="X2361">
        <v>3.96</v>
      </c>
      <c r="Y2361">
        <v>199245</v>
      </c>
      <c r="Z2361">
        <v>59774</v>
      </c>
      <c r="AA2361">
        <v>6641500</v>
      </c>
    </row>
    <row r="2362" spans="1:27" hidden="1">
      <c r="A2362" t="s">
        <v>2551</v>
      </c>
      <c r="B2362" t="s">
        <v>51</v>
      </c>
      <c r="C2362" t="s">
        <v>51</v>
      </c>
      <c r="D2362">
        <v>1793</v>
      </c>
      <c r="E2362" s="12">
        <v>38012</v>
      </c>
      <c r="F2362" s="72">
        <f t="shared" si="378"/>
        <v>2004</v>
      </c>
      <c r="G2362" s="70">
        <f t="shared" si="379"/>
        <v>3893.0953708867819</v>
      </c>
      <c r="H2362" s="70" t="e" cm="1">
        <f t="array" ref="H2362">INDEX(magic_bricks_appreciation_pivot!$A$13:$K$20,MATCH(C2362,magic_bricks_appreciation_pivot!$A$13:$A$20,0),1+MATCH(F2362,INDEX(magic_bricks_appreciation_pivot!$B$13:$K$13,0),0))</f>
        <v>#N/A</v>
      </c>
      <c r="I2362" s="70"/>
      <c r="J2362">
        <v>140</v>
      </c>
      <c r="K2362">
        <v>2</v>
      </c>
      <c r="L2362">
        <v>1</v>
      </c>
      <c r="M2362">
        <v>4</v>
      </c>
      <c r="N2362" t="s">
        <v>176</v>
      </c>
      <c r="O2362" t="s">
        <v>155</v>
      </c>
      <c r="P2362" s="12">
        <v>19397</v>
      </c>
      <c r="Q2362" t="s">
        <v>194</v>
      </c>
      <c r="R2362" t="s">
        <v>170</v>
      </c>
      <c r="S2362" t="s">
        <v>178</v>
      </c>
      <c r="T2362" t="s">
        <v>159</v>
      </c>
      <c r="U2362">
        <v>4.5</v>
      </c>
      <c r="V2362">
        <v>4.7</v>
      </c>
      <c r="W2362">
        <v>2.2999999999999998</v>
      </c>
      <c r="X2362">
        <v>3.93</v>
      </c>
      <c r="Y2362">
        <v>237331</v>
      </c>
      <c r="Z2362">
        <v>62823</v>
      </c>
      <c r="AA2362">
        <v>6980320</v>
      </c>
    </row>
    <row r="2363" spans="1:27">
      <c r="A2363" t="s">
        <v>2552</v>
      </c>
      <c r="B2363" t="s">
        <v>175</v>
      </c>
      <c r="C2363" t="s">
        <v>34</v>
      </c>
      <c r="D2363">
        <v>1021</v>
      </c>
      <c r="E2363" s="12">
        <v>40988</v>
      </c>
      <c r="F2363" s="72">
        <f t="shared" si="378"/>
        <v>2012</v>
      </c>
      <c r="G2363" s="70">
        <f t="shared" si="379"/>
        <v>9113.3888344760035</v>
      </c>
      <c r="H2363" s="70" cm="1">
        <f t="array" ref="H2363">INDEX(magic_bricks_appreciation_pivot!$A$13:$K$20,MATCH(C2363,magic_bricks_appreciation_pivot!$A$13:$A$20,0),1+MATCH(F2363,INDEX(magic_bricks_appreciation_pivot!$B$13:$K$13,0),0))</f>
        <v>0.22606337179266398</v>
      </c>
      <c r="I2363" s="70">
        <f>G2363+G2363*H2363</f>
        <v>11173.592242855266</v>
      </c>
      <c r="J2363">
        <v>85</v>
      </c>
      <c r="K2363">
        <v>1</v>
      </c>
      <c r="L2363">
        <v>1</v>
      </c>
      <c r="M2363">
        <v>3</v>
      </c>
      <c r="N2363" t="s">
        <v>154</v>
      </c>
      <c r="O2363" t="s">
        <v>161</v>
      </c>
      <c r="P2363" s="12">
        <v>29308</v>
      </c>
      <c r="Q2363" t="s">
        <v>169</v>
      </c>
      <c r="R2363" t="s">
        <v>157</v>
      </c>
      <c r="S2363" t="s">
        <v>158</v>
      </c>
      <c r="T2363" t="s">
        <v>182</v>
      </c>
      <c r="U2363">
        <v>2.9</v>
      </c>
      <c r="V2363">
        <v>4.7</v>
      </c>
      <c r="W2363">
        <v>2.2000000000000002</v>
      </c>
      <c r="X2363">
        <v>3.41</v>
      </c>
      <c r="Y2363">
        <v>241924</v>
      </c>
      <c r="Z2363">
        <v>158181</v>
      </c>
      <c r="AA2363">
        <v>9304770</v>
      </c>
    </row>
    <row r="2364" spans="1:27" hidden="1">
      <c r="A2364" t="s">
        <v>2553</v>
      </c>
      <c r="B2364" t="s">
        <v>175</v>
      </c>
      <c r="C2364" t="s">
        <v>34</v>
      </c>
      <c r="D2364">
        <v>1097</v>
      </c>
      <c r="E2364" s="12">
        <v>39979</v>
      </c>
      <c r="F2364" s="72">
        <f t="shared" si="378"/>
        <v>2009</v>
      </c>
      <c r="G2364" s="70">
        <f t="shared" si="379"/>
        <v>13559.662716499544</v>
      </c>
      <c r="H2364" s="70" t="e" cm="1">
        <f t="array" ref="H2364">INDEX(magic_bricks_appreciation_pivot!$A$13:$K$20,MATCH(C2364,magic_bricks_appreciation_pivot!$A$13:$A$20,0),1+MATCH(F2364,INDEX(magic_bricks_appreciation_pivot!$B$13:$K$13,0),0))</f>
        <v>#N/A</v>
      </c>
      <c r="I2364" s="70"/>
      <c r="J2364">
        <v>121</v>
      </c>
      <c r="K2364">
        <v>1</v>
      </c>
      <c r="L2364">
        <v>1</v>
      </c>
      <c r="M2364">
        <v>3</v>
      </c>
      <c r="N2364" t="s">
        <v>154</v>
      </c>
      <c r="O2364" t="s">
        <v>155</v>
      </c>
      <c r="P2364" s="12">
        <v>36694</v>
      </c>
      <c r="Q2364" t="s">
        <v>156</v>
      </c>
      <c r="R2364" t="s">
        <v>165</v>
      </c>
      <c r="S2364" t="s">
        <v>162</v>
      </c>
      <c r="T2364" t="s">
        <v>182</v>
      </c>
      <c r="U2364">
        <v>3.5</v>
      </c>
      <c r="V2364">
        <v>4.5</v>
      </c>
      <c r="W2364">
        <v>4.2</v>
      </c>
      <c r="X2364">
        <v>4.1100000000000003</v>
      </c>
      <c r="Y2364">
        <v>401624</v>
      </c>
      <c r="Z2364">
        <v>193374</v>
      </c>
      <c r="AA2364">
        <v>14874950</v>
      </c>
    </row>
    <row r="2365" spans="1:27">
      <c r="A2365" t="s">
        <v>2554</v>
      </c>
      <c r="B2365" t="s">
        <v>51</v>
      </c>
      <c r="C2365" t="s">
        <v>51</v>
      </c>
      <c r="D2365">
        <v>1753</v>
      </c>
      <c r="E2365" s="12">
        <v>40778</v>
      </c>
      <c r="F2365" s="72">
        <f t="shared" si="378"/>
        <v>2011</v>
      </c>
      <c r="G2365" s="70">
        <f t="shared" si="379"/>
        <v>3952.0821448944666</v>
      </c>
      <c r="H2365" s="70" cm="1">
        <f t="array" ref="H2365">INDEX(magic_bricks_appreciation_pivot!$A$13:$K$20,MATCH(C2365,magic_bricks_appreciation_pivot!$A$13:$A$20,0),1+MATCH(F2365,INDEX(magic_bricks_appreciation_pivot!$B$13:$K$13,0),0))</f>
        <v>0.33442622950819673</v>
      </c>
      <c r="I2365" s="70">
        <f t="shared" ref="I2365:I2369" si="390">G2365+G2365*H2365</f>
        <v>5273.76207531819</v>
      </c>
      <c r="J2365">
        <v>42</v>
      </c>
      <c r="K2365">
        <v>2</v>
      </c>
      <c r="L2365">
        <v>1</v>
      </c>
      <c r="M2365">
        <v>4</v>
      </c>
      <c r="N2365" t="s">
        <v>193</v>
      </c>
      <c r="O2365" t="s">
        <v>161</v>
      </c>
      <c r="P2365" s="12">
        <v>22528</v>
      </c>
      <c r="Q2365" t="s">
        <v>169</v>
      </c>
      <c r="R2365" t="s">
        <v>170</v>
      </c>
      <c r="S2365" t="s">
        <v>178</v>
      </c>
      <c r="T2365" t="s">
        <v>159</v>
      </c>
      <c r="U2365">
        <v>2.2000000000000002</v>
      </c>
      <c r="V2365">
        <v>4.7</v>
      </c>
      <c r="W2365">
        <v>3</v>
      </c>
      <c r="X2365">
        <v>3.57</v>
      </c>
      <c r="Y2365">
        <v>221696</v>
      </c>
      <c r="Z2365">
        <v>96992</v>
      </c>
      <c r="AA2365">
        <v>6928000</v>
      </c>
    </row>
    <row r="2366" spans="1:27">
      <c r="A2366" t="s">
        <v>2555</v>
      </c>
      <c r="B2366" t="s">
        <v>75</v>
      </c>
      <c r="C2366" t="s">
        <v>75</v>
      </c>
      <c r="D2366">
        <v>1941</v>
      </c>
      <c r="E2366" s="12">
        <v>40532</v>
      </c>
      <c r="F2366" s="72">
        <f t="shared" si="378"/>
        <v>2010</v>
      </c>
      <c r="G2366" s="70">
        <f t="shared" si="379"/>
        <v>8520.6439979392071</v>
      </c>
      <c r="H2366" s="70" cm="1">
        <f t="array" ref="H2366">INDEX(magic_bricks_appreciation_pivot!$A$13:$K$20,MATCH(C2366,magic_bricks_appreciation_pivot!$A$13:$A$20,0),1+MATCH(F2366,INDEX(magic_bricks_appreciation_pivot!$B$13:$K$13,0),0))</f>
        <v>0.78146973215161719</v>
      </c>
      <c r="I2366" s="70">
        <f t="shared" si="390"/>
        <v>15179.269380768044</v>
      </c>
      <c r="J2366">
        <v>71</v>
      </c>
      <c r="K2366">
        <v>2</v>
      </c>
      <c r="L2366">
        <v>1</v>
      </c>
      <c r="M2366">
        <v>5</v>
      </c>
      <c r="N2366" t="s">
        <v>154</v>
      </c>
      <c r="O2366" t="s">
        <v>155</v>
      </c>
      <c r="P2366" s="12">
        <v>36152</v>
      </c>
      <c r="Q2366" t="s">
        <v>180</v>
      </c>
      <c r="R2366" t="s">
        <v>170</v>
      </c>
      <c r="S2366" t="s">
        <v>162</v>
      </c>
      <c r="T2366" t="s">
        <v>182</v>
      </c>
      <c r="U2366">
        <v>2.2000000000000002</v>
      </c>
      <c r="V2366">
        <v>3.9</v>
      </c>
      <c r="W2366">
        <v>3.1</v>
      </c>
      <c r="X2366">
        <v>3.03</v>
      </c>
      <c r="Y2366">
        <v>578850</v>
      </c>
      <c r="Z2366">
        <v>132309</v>
      </c>
      <c r="AA2366">
        <v>16538570</v>
      </c>
    </row>
    <row r="2367" spans="1:27">
      <c r="A2367" t="s">
        <v>2556</v>
      </c>
      <c r="B2367" t="s">
        <v>175</v>
      </c>
      <c r="C2367" t="s">
        <v>34</v>
      </c>
      <c r="D2367">
        <v>1067</v>
      </c>
      <c r="E2367" s="12">
        <v>41584</v>
      </c>
      <c r="F2367" s="72">
        <f t="shared" si="378"/>
        <v>2013</v>
      </c>
      <c r="G2367" s="70">
        <f t="shared" si="379"/>
        <v>8540.2530459231493</v>
      </c>
      <c r="H2367" s="70" cm="1">
        <f t="array" ref="H2367">INDEX(magic_bricks_appreciation_pivot!$A$13:$K$20,MATCH(C2367,magic_bricks_appreciation_pivot!$A$13:$A$20,0),1+MATCH(F2367,INDEX(magic_bricks_appreciation_pivot!$B$13:$K$13,0),0))</f>
        <v>0.11656080922135968</v>
      </c>
      <c r="I2367" s="70">
        <f t="shared" si="390"/>
        <v>9535.7118519111336</v>
      </c>
      <c r="J2367">
        <v>138</v>
      </c>
      <c r="K2367">
        <v>1</v>
      </c>
      <c r="L2367">
        <v>1</v>
      </c>
      <c r="M2367">
        <v>3</v>
      </c>
      <c r="N2367" t="s">
        <v>168</v>
      </c>
      <c r="O2367" t="s">
        <v>161</v>
      </c>
      <c r="P2367" s="12">
        <v>30269</v>
      </c>
      <c r="Q2367" t="s">
        <v>194</v>
      </c>
      <c r="R2367" t="s">
        <v>177</v>
      </c>
      <c r="S2367" t="s">
        <v>162</v>
      </c>
      <c r="T2367" t="s">
        <v>182</v>
      </c>
      <c r="U2367">
        <v>4</v>
      </c>
      <c r="V2367">
        <v>4.3</v>
      </c>
      <c r="W2367">
        <v>2.2000000000000002</v>
      </c>
      <c r="X2367">
        <v>3.58</v>
      </c>
      <c r="Y2367">
        <v>227811</v>
      </c>
      <c r="Z2367">
        <v>145799</v>
      </c>
      <c r="AA2367">
        <v>9112450</v>
      </c>
    </row>
    <row r="2368" spans="1:27">
      <c r="A2368" t="s">
        <v>2557</v>
      </c>
      <c r="B2368" t="s">
        <v>175</v>
      </c>
      <c r="C2368" t="s">
        <v>34</v>
      </c>
      <c r="D2368">
        <v>733</v>
      </c>
      <c r="E2368" s="12">
        <v>41158</v>
      </c>
      <c r="F2368" s="72">
        <f t="shared" si="378"/>
        <v>2012</v>
      </c>
      <c r="G2368" s="70">
        <f t="shared" si="379"/>
        <v>14391.200545702592</v>
      </c>
      <c r="H2368" s="70" cm="1">
        <f t="array" ref="H2368">INDEX(magic_bricks_appreciation_pivot!$A$13:$K$20,MATCH(C2368,magic_bricks_appreciation_pivot!$A$13:$A$20,0),1+MATCH(F2368,INDEX(magic_bricks_appreciation_pivot!$B$13:$K$13,0),0))</f>
        <v>0.22606337179266398</v>
      </c>
      <c r="I2368" s="70">
        <f t="shared" si="390"/>
        <v>17644.523865208546</v>
      </c>
      <c r="J2368">
        <v>29</v>
      </c>
      <c r="K2368">
        <v>1</v>
      </c>
      <c r="L2368">
        <v>1</v>
      </c>
      <c r="M2368">
        <v>2</v>
      </c>
      <c r="N2368" t="s">
        <v>184</v>
      </c>
      <c r="O2368" t="s">
        <v>155</v>
      </c>
      <c r="P2368" s="12">
        <v>32033</v>
      </c>
      <c r="Q2368" t="s">
        <v>156</v>
      </c>
      <c r="R2368" t="s">
        <v>157</v>
      </c>
      <c r="S2368" t="s">
        <v>178</v>
      </c>
      <c r="T2368" t="s">
        <v>166</v>
      </c>
      <c r="U2368">
        <v>4.3</v>
      </c>
      <c r="V2368">
        <v>2.6</v>
      </c>
      <c r="W2368">
        <v>3.1</v>
      </c>
      <c r="X2368">
        <v>3.26</v>
      </c>
      <c r="Y2368">
        <v>348109</v>
      </c>
      <c r="Z2368">
        <v>84390</v>
      </c>
      <c r="AA2368">
        <v>10548750</v>
      </c>
    </row>
    <row r="2369" spans="1:27">
      <c r="A2369" t="s">
        <v>2558</v>
      </c>
      <c r="B2369" t="s">
        <v>39</v>
      </c>
      <c r="C2369" t="s">
        <v>39</v>
      </c>
      <c r="D2369">
        <v>1856</v>
      </c>
      <c r="E2369" s="12">
        <v>41785</v>
      </c>
      <c r="F2369" s="72">
        <f t="shared" si="378"/>
        <v>2014</v>
      </c>
      <c r="G2369" s="70">
        <f t="shared" si="379"/>
        <v>7633.6907327586205</v>
      </c>
      <c r="H2369" s="70" cm="1">
        <f t="array" ref="H2369">INDEX(magic_bricks_appreciation_pivot!$A$13:$K$20,MATCH(C2369,magic_bricks_appreciation_pivot!$A$13:$A$20,0),1+MATCH(F2369,INDEX(magic_bricks_appreciation_pivot!$B$13:$K$13,0),0))</f>
        <v>2.7142646408024784E-2</v>
      </c>
      <c r="I2369" s="70">
        <f t="shared" si="390"/>
        <v>7840.8893011061036</v>
      </c>
      <c r="J2369">
        <v>99</v>
      </c>
      <c r="K2369">
        <v>2</v>
      </c>
      <c r="L2369">
        <v>1</v>
      </c>
      <c r="M2369">
        <v>5</v>
      </c>
      <c r="N2369" t="s">
        <v>176</v>
      </c>
      <c r="O2369" t="s">
        <v>161</v>
      </c>
      <c r="P2369" s="12">
        <v>34485</v>
      </c>
      <c r="Q2369" t="s">
        <v>169</v>
      </c>
      <c r="R2369" t="s">
        <v>157</v>
      </c>
      <c r="S2369" t="s">
        <v>162</v>
      </c>
      <c r="T2369" t="s">
        <v>166</v>
      </c>
      <c r="U2369">
        <v>3.4</v>
      </c>
      <c r="V2369">
        <v>4.5</v>
      </c>
      <c r="W2369">
        <v>4.4000000000000004</v>
      </c>
      <c r="X2369">
        <v>4.0750000000000002</v>
      </c>
      <c r="Y2369">
        <v>467548</v>
      </c>
      <c r="Z2369">
        <v>212522</v>
      </c>
      <c r="AA2369">
        <v>14168130</v>
      </c>
    </row>
    <row r="2370" spans="1:27" hidden="1">
      <c r="A2370" t="s">
        <v>2559</v>
      </c>
      <c r="B2370" t="s">
        <v>175</v>
      </c>
      <c r="C2370" t="s">
        <v>34</v>
      </c>
      <c r="D2370">
        <v>961</v>
      </c>
      <c r="E2370" s="12">
        <v>39389</v>
      </c>
      <c r="F2370" s="72">
        <f t="shared" si="378"/>
        <v>2007</v>
      </c>
      <c r="G2370" s="70">
        <f t="shared" si="379"/>
        <v>8743.3090530697191</v>
      </c>
      <c r="H2370" s="70" t="e" cm="1">
        <f t="array" ref="H2370">INDEX(magic_bricks_appreciation_pivot!$A$13:$K$20,MATCH(C2370,magic_bricks_appreciation_pivot!$A$13:$A$20,0),1+MATCH(F2370,INDEX(magic_bricks_appreciation_pivot!$B$13:$K$13,0),0))</f>
        <v>#N/A</v>
      </c>
      <c r="I2370" s="70"/>
      <c r="J2370">
        <v>78</v>
      </c>
      <c r="K2370">
        <v>1</v>
      </c>
      <c r="L2370">
        <v>1</v>
      </c>
      <c r="M2370">
        <v>3</v>
      </c>
      <c r="N2370" t="s">
        <v>193</v>
      </c>
      <c r="O2370" t="s">
        <v>161</v>
      </c>
      <c r="P2370" s="12">
        <v>27344</v>
      </c>
      <c r="Q2370" t="s">
        <v>169</v>
      </c>
      <c r="R2370" t="s">
        <v>170</v>
      </c>
      <c r="S2370" t="s">
        <v>158</v>
      </c>
      <c r="T2370" t="s">
        <v>166</v>
      </c>
      <c r="U2370">
        <v>2.8</v>
      </c>
      <c r="V2370">
        <v>4.7</v>
      </c>
      <c r="W2370">
        <v>5</v>
      </c>
      <c r="X2370">
        <v>4.22</v>
      </c>
      <c r="Y2370">
        <v>218460</v>
      </c>
      <c r="Z2370">
        <v>84023</v>
      </c>
      <c r="AA2370">
        <v>8402320</v>
      </c>
    </row>
    <row r="2371" spans="1:27" hidden="1">
      <c r="A2371" t="s">
        <v>2560</v>
      </c>
      <c r="B2371" t="s">
        <v>23</v>
      </c>
      <c r="C2371" t="s">
        <v>23</v>
      </c>
      <c r="D2371">
        <v>681</v>
      </c>
      <c r="E2371" s="12">
        <v>40000</v>
      </c>
      <c r="F2371" s="72">
        <f t="shared" ref="F2371:F2434" si="391">YEAR(E2371)</f>
        <v>2009</v>
      </c>
      <c r="G2371" s="70">
        <f t="shared" ref="G2371:G2434" si="392">AA2371/D2371</f>
        <v>3877.0190895741557</v>
      </c>
      <c r="H2371" s="70" t="e" cm="1">
        <f t="array" ref="H2371">INDEX(magic_bricks_appreciation_pivot!$A$13:$K$20,MATCH(C2371,magic_bricks_appreciation_pivot!$A$13:$A$20,0),1+MATCH(F2371,INDEX(magic_bricks_appreciation_pivot!$B$13:$K$13,0),0))</f>
        <v>#N/A</v>
      </c>
      <c r="I2371" s="70"/>
      <c r="J2371">
        <v>59</v>
      </c>
      <c r="K2371">
        <v>1</v>
      </c>
      <c r="L2371">
        <v>1</v>
      </c>
      <c r="M2371">
        <v>2</v>
      </c>
      <c r="N2371" t="s">
        <v>168</v>
      </c>
      <c r="O2371" t="s">
        <v>161</v>
      </c>
      <c r="P2371" s="12">
        <v>22115</v>
      </c>
      <c r="Q2371" t="s">
        <v>194</v>
      </c>
      <c r="R2371" t="s">
        <v>165</v>
      </c>
      <c r="S2371" t="s">
        <v>158</v>
      </c>
      <c r="T2371" t="s">
        <v>159</v>
      </c>
      <c r="U2371">
        <v>2</v>
      </c>
      <c r="V2371">
        <v>4</v>
      </c>
      <c r="W2371">
        <v>4.0999999999999996</v>
      </c>
      <c r="X2371">
        <v>3.44</v>
      </c>
      <c r="Y2371">
        <v>132013</v>
      </c>
      <c r="Z2371">
        <v>23762</v>
      </c>
      <c r="AA2371">
        <v>2640250</v>
      </c>
    </row>
    <row r="2372" spans="1:27">
      <c r="A2372" t="s">
        <v>2561</v>
      </c>
      <c r="B2372" t="s">
        <v>51</v>
      </c>
      <c r="C2372" t="s">
        <v>51</v>
      </c>
      <c r="D2372">
        <v>1550</v>
      </c>
      <c r="E2372" s="12">
        <v>40464</v>
      </c>
      <c r="F2372" s="72">
        <f t="shared" si="391"/>
        <v>2010</v>
      </c>
      <c r="G2372" s="70">
        <f t="shared" si="392"/>
        <v>7959.7870967741937</v>
      </c>
      <c r="H2372" s="70" cm="1">
        <f t="array" ref="H2372">INDEX(magic_bricks_appreciation_pivot!$A$13:$K$20,MATCH(C2372,magic_bricks_appreciation_pivot!$A$13:$A$20,0),1+MATCH(F2372,INDEX(magic_bricks_appreciation_pivot!$B$13:$K$13,0),0))</f>
        <v>0.55311029796131728</v>
      </c>
      <c r="I2372" s="70">
        <f t="shared" ref="I2372:I2375" si="393">G2372+G2372*H2372</f>
        <v>12362.427309579616</v>
      </c>
      <c r="J2372">
        <v>81</v>
      </c>
      <c r="K2372">
        <v>2</v>
      </c>
      <c r="L2372">
        <v>1</v>
      </c>
      <c r="M2372">
        <v>4</v>
      </c>
      <c r="N2372" t="s">
        <v>176</v>
      </c>
      <c r="O2372" t="s">
        <v>161</v>
      </c>
      <c r="P2372" s="12">
        <v>34624</v>
      </c>
      <c r="Q2372" t="s">
        <v>156</v>
      </c>
      <c r="R2372" t="s">
        <v>157</v>
      </c>
      <c r="S2372" t="s">
        <v>162</v>
      </c>
      <c r="T2372" t="s">
        <v>173</v>
      </c>
      <c r="U2372">
        <v>3.3</v>
      </c>
      <c r="V2372">
        <v>2.8</v>
      </c>
      <c r="W2372">
        <v>4</v>
      </c>
      <c r="X2372">
        <v>3.29</v>
      </c>
      <c r="Y2372">
        <v>493507</v>
      </c>
      <c r="Z2372">
        <v>209740</v>
      </c>
      <c r="AA2372">
        <v>12337670</v>
      </c>
    </row>
    <row r="2373" spans="1:27">
      <c r="A2373" t="s">
        <v>2562</v>
      </c>
      <c r="B2373" t="s">
        <v>39</v>
      </c>
      <c r="C2373" t="s">
        <v>39</v>
      </c>
      <c r="D2373">
        <v>1766</v>
      </c>
      <c r="E2373" s="12">
        <v>41973</v>
      </c>
      <c r="F2373" s="72">
        <f t="shared" si="391"/>
        <v>2014</v>
      </c>
      <c r="G2373" s="70">
        <f t="shared" si="392"/>
        <v>10035.283125707814</v>
      </c>
      <c r="H2373" s="70" cm="1">
        <f t="array" ref="H2373">INDEX(magic_bricks_appreciation_pivot!$A$13:$K$20,MATCH(C2373,magic_bricks_appreciation_pivot!$A$13:$A$20,0),1+MATCH(F2373,INDEX(magic_bricks_appreciation_pivot!$B$13:$K$13,0),0))</f>
        <v>2.7142646408024784E-2</v>
      </c>
      <c r="I2373" s="70">
        <f t="shared" si="393"/>
        <v>10307.667267193319</v>
      </c>
      <c r="J2373">
        <v>73</v>
      </c>
      <c r="K2373">
        <v>1</v>
      </c>
      <c r="L2373">
        <v>1</v>
      </c>
      <c r="M2373">
        <v>4</v>
      </c>
      <c r="N2373" t="s">
        <v>176</v>
      </c>
      <c r="O2373" t="s">
        <v>161</v>
      </c>
      <c r="P2373" s="12">
        <v>33578</v>
      </c>
      <c r="Q2373" t="s">
        <v>156</v>
      </c>
      <c r="R2373" t="s">
        <v>165</v>
      </c>
      <c r="S2373" t="s">
        <v>178</v>
      </c>
      <c r="T2373" t="s">
        <v>163</v>
      </c>
      <c r="U2373">
        <v>3.7</v>
      </c>
      <c r="V2373">
        <v>2</v>
      </c>
      <c r="W2373">
        <v>3</v>
      </c>
      <c r="X2373">
        <v>2.9950000000000001</v>
      </c>
      <c r="Y2373">
        <v>602559</v>
      </c>
      <c r="Z2373">
        <v>301279</v>
      </c>
      <c r="AA2373">
        <v>17722310</v>
      </c>
    </row>
    <row r="2374" spans="1:27">
      <c r="A2374" t="s">
        <v>2563</v>
      </c>
      <c r="B2374" t="s">
        <v>175</v>
      </c>
      <c r="C2374" t="s">
        <v>34</v>
      </c>
      <c r="D2374">
        <v>983</v>
      </c>
      <c r="E2374" s="12">
        <v>40732</v>
      </c>
      <c r="F2374" s="72">
        <f t="shared" si="391"/>
        <v>2011</v>
      </c>
      <c r="G2374" s="70">
        <f t="shared" si="392"/>
        <v>9133.733468972534</v>
      </c>
      <c r="H2374" s="70" cm="1">
        <f t="array" ref="H2374">INDEX(magic_bricks_appreciation_pivot!$A$13:$K$20,MATCH(C2374,magic_bricks_appreciation_pivot!$A$13:$A$20,0),1+MATCH(F2374,INDEX(magic_bricks_appreciation_pivot!$B$13:$K$13,0),0))</f>
        <v>0.22839026915113872</v>
      </c>
      <c r="I2374" s="70">
        <f t="shared" si="393"/>
        <v>11219.789314305935</v>
      </c>
      <c r="J2374">
        <v>49</v>
      </c>
      <c r="K2374">
        <v>1</v>
      </c>
      <c r="L2374">
        <v>1</v>
      </c>
      <c r="M2374">
        <v>3</v>
      </c>
      <c r="N2374" t="s">
        <v>176</v>
      </c>
      <c r="O2374" t="s">
        <v>161</v>
      </c>
      <c r="P2374" s="12">
        <v>30147</v>
      </c>
      <c r="Q2374" t="s">
        <v>169</v>
      </c>
      <c r="R2374" t="s">
        <v>157</v>
      </c>
      <c r="S2374" t="s">
        <v>158</v>
      </c>
      <c r="T2374" t="s">
        <v>182</v>
      </c>
      <c r="U2374">
        <v>3.5</v>
      </c>
      <c r="V2374">
        <v>3.1</v>
      </c>
      <c r="W2374">
        <v>4.5</v>
      </c>
      <c r="X2374">
        <v>3.64</v>
      </c>
      <c r="Y2374">
        <v>287311</v>
      </c>
      <c r="Z2374">
        <v>80806</v>
      </c>
      <c r="AA2374">
        <v>8978460</v>
      </c>
    </row>
    <row r="2375" spans="1:27">
      <c r="A2375" t="s">
        <v>2564</v>
      </c>
      <c r="B2375" t="s">
        <v>39</v>
      </c>
      <c r="C2375" t="s">
        <v>39</v>
      </c>
      <c r="D2375">
        <v>1638</v>
      </c>
      <c r="E2375" s="12">
        <v>40359</v>
      </c>
      <c r="F2375" s="72">
        <f t="shared" si="391"/>
        <v>2010</v>
      </c>
      <c r="G2375" s="70">
        <f t="shared" si="392"/>
        <v>6419.3711843711844</v>
      </c>
      <c r="H2375" s="70" cm="1">
        <f t="array" ref="H2375">INDEX(magic_bricks_appreciation_pivot!$A$13:$K$20,MATCH(C2375,magic_bricks_appreciation_pivot!$A$13:$A$20,0),1+MATCH(F2375,INDEX(magic_bricks_appreciation_pivot!$B$13:$K$13,0),0))</f>
        <v>0.44211253020365898</v>
      </c>
      <c r="I2375" s="70">
        <f t="shared" si="393"/>
        <v>9257.4556210099872</v>
      </c>
      <c r="J2375">
        <v>24</v>
      </c>
      <c r="K2375">
        <v>1</v>
      </c>
      <c r="L2375">
        <v>1</v>
      </c>
      <c r="M2375">
        <v>4</v>
      </c>
      <c r="N2375" t="s">
        <v>193</v>
      </c>
      <c r="O2375" t="s">
        <v>161</v>
      </c>
      <c r="P2375" s="12">
        <v>33424</v>
      </c>
      <c r="Q2375" t="s">
        <v>194</v>
      </c>
      <c r="R2375" t="s">
        <v>157</v>
      </c>
      <c r="S2375" t="s">
        <v>178</v>
      </c>
      <c r="T2375" t="s">
        <v>163</v>
      </c>
      <c r="U2375">
        <v>3.3</v>
      </c>
      <c r="V2375">
        <v>3.8</v>
      </c>
      <c r="W2375">
        <v>2.6</v>
      </c>
      <c r="X2375">
        <v>3.145</v>
      </c>
      <c r="Y2375">
        <v>346993</v>
      </c>
      <c r="Z2375">
        <v>199784</v>
      </c>
      <c r="AA2375">
        <v>10514930</v>
      </c>
    </row>
    <row r="2376" spans="1:27" hidden="1">
      <c r="A2376" t="s">
        <v>2565</v>
      </c>
      <c r="B2376" t="s">
        <v>201</v>
      </c>
      <c r="C2376" t="s">
        <v>201</v>
      </c>
      <c r="D2376">
        <v>2092</v>
      </c>
      <c r="E2376" s="12">
        <v>39800</v>
      </c>
      <c r="F2376" s="72">
        <f t="shared" si="391"/>
        <v>2008</v>
      </c>
      <c r="G2376" s="70">
        <f t="shared" si="392"/>
        <v>5464.5028680688338</v>
      </c>
      <c r="H2376" s="70" t="e" cm="1">
        <f t="array" ref="H2376">INDEX(magic_bricks_appreciation_pivot!$A$13:$K$20,MATCH(C2376,magic_bricks_appreciation_pivot!$A$13:$A$20,0),1+MATCH(F2376,INDEX(magic_bricks_appreciation_pivot!$B$13:$K$13,0),0))</f>
        <v>#N/A</v>
      </c>
      <c r="I2376" s="70"/>
      <c r="J2376">
        <v>119</v>
      </c>
      <c r="K2376">
        <v>3</v>
      </c>
      <c r="L2376">
        <v>2</v>
      </c>
      <c r="M2376">
        <v>5</v>
      </c>
      <c r="N2376" t="s">
        <v>193</v>
      </c>
      <c r="O2376" t="s">
        <v>161</v>
      </c>
      <c r="P2376" s="12">
        <v>37245</v>
      </c>
      <c r="Q2376" t="s">
        <v>194</v>
      </c>
      <c r="R2376" t="s">
        <v>170</v>
      </c>
      <c r="S2376" t="s">
        <v>158</v>
      </c>
      <c r="T2376" t="s">
        <v>182</v>
      </c>
      <c r="U2376">
        <v>3.4</v>
      </c>
      <c r="V2376">
        <v>4.7</v>
      </c>
      <c r="W2376">
        <v>4.0999999999999996</v>
      </c>
      <c r="X2376">
        <v>4.07</v>
      </c>
      <c r="Y2376">
        <v>560155</v>
      </c>
      <c r="Z2376">
        <v>228635</v>
      </c>
      <c r="AA2376">
        <v>11431740</v>
      </c>
    </row>
    <row r="2377" spans="1:27">
      <c r="A2377" t="s">
        <v>2566</v>
      </c>
      <c r="B2377" t="s">
        <v>175</v>
      </c>
      <c r="C2377" t="s">
        <v>34</v>
      </c>
      <c r="D2377">
        <v>942</v>
      </c>
      <c r="E2377" s="12">
        <v>41190</v>
      </c>
      <c r="F2377" s="72">
        <f t="shared" si="391"/>
        <v>2012</v>
      </c>
      <c r="G2377" s="70">
        <f t="shared" si="392"/>
        <v>8400.5307855626324</v>
      </c>
      <c r="H2377" s="70" cm="1">
        <f t="array" ref="H2377">INDEX(magic_bricks_appreciation_pivot!$A$13:$K$20,MATCH(C2377,magic_bricks_appreciation_pivot!$A$13:$A$20,0),1+MATCH(F2377,INDEX(magic_bricks_appreciation_pivot!$B$13:$K$13,0),0))</f>
        <v>0.22606337179266398</v>
      </c>
      <c r="I2377" s="70">
        <f t="shared" ref="I2377:I2378" si="394">G2377+G2377*H2377</f>
        <v>10299.583099794998</v>
      </c>
      <c r="J2377">
        <v>44</v>
      </c>
      <c r="K2377">
        <v>1</v>
      </c>
      <c r="L2377">
        <v>1</v>
      </c>
      <c r="M2377">
        <v>3</v>
      </c>
      <c r="N2377" t="s">
        <v>184</v>
      </c>
      <c r="O2377" t="s">
        <v>161</v>
      </c>
      <c r="P2377" s="12">
        <v>30240</v>
      </c>
      <c r="Q2377" t="s">
        <v>194</v>
      </c>
      <c r="R2377" t="s">
        <v>177</v>
      </c>
      <c r="S2377" t="s">
        <v>178</v>
      </c>
      <c r="T2377" t="s">
        <v>182</v>
      </c>
      <c r="U2377">
        <v>2.2999999999999998</v>
      </c>
      <c r="V2377">
        <v>2.4</v>
      </c>
      <c r="W2377">
        <v>4.3</v>
      </c>
      <c r="X2377">
        <v>2.94</v>
      </c>
      <c r="Y2377">
        <v>237399</v>
      </c>
      <c r="Z2377">
        <v>23740</v>
      </c>
      <c r="AA2377">
        <v>7913300</v>
      </c>
    </row>
    <row r="2378" spans="1:27">
      <c r="A2378" t="s">
        <v>2567</v>
      </c>
      <c r="B2378" t="s">
        <v>23</v>
      </c>
      <c r="C2378" t="s">
        <v>23</v>
      </c>
      <c r="D2378">
        <v>1627</v>
      </c>
      <c r="E2378" s="12">
        <v>40840</v>
      </c>
      <c r="F2378" s="72">
        <f t="shared" si="391"/>
        <v>2011</v>
      </c>
      <c r="G2378" s="70">
        <f t="shared" si="392"/>
        <v>3721.4197910264288</v>
      </c>
      <c r="H2378" s="70" cm="1">
        <f t="array" ref="H2378">INDEX(magic_bricks_appreciation_pivot!$A$13:$K$20,MATCH(C2378,magic_bricks_appreciation_pivot!$A$13:$A$20,0),1+MATCH(F2378,INDEX(magic_bricks_appreciation_pivot!$B$13:$K$13,0),0))</f>
        <v>0.30621792098525186</v>
      </c>
      <c r="I2378" s="70">
        <f t="shared" si="394"/>
        <v>4860.9852225479126</v>
      </c>
      <c r="J2378">
        <v>8</v>
      </c>
      <c r="K2378">
        <v>2</v>
      </c>
      <c r="L2378">
        <v>2</v>
      </c>
      <c r="M2378">
        <v>4</v>
      </c>
      <c r="N2378" t="s">
        <v>184</v>
      </c>
      <c r="O2378" t="s">
        <v>161</v>
      </c>
      <c r="P2378" s="12">
        <v>26605</v>
      </c>
      <c r="Q2378" t="s">
        <v>194</v>
      </c>
      <c r="R2378" t="s">
        <v>157</v>
      </c>
      <c r="S2378" t="s">
        <v>178</v>
      </c>
      <c r="T2378" t="s">
        <v>173</v>
      </c>
      <c r="U2378">
        <v>4.8</v>
      </c>
      <c r="V2378">
        <v>3.3</v>
      </c>
      <c r="W2378">
        <v>2</v>
      </c>
      <c r="X2378">
        <v>3.23</v>
      </c>
      <c r="Y2378">
        <v>248245</v>
      </c>
      <c r="Z2378">
        <v>127150</v>
      </c>
      <c r="AA2378">
        <v>6054750</v>
      </c>
    </row>
    <row r="2379" spans="1:27" hidden="1">
      <c r="A2379" t="s">
        <v>2568</v>
      </c>
      <c r="B2379" t="s">
        <v>175</v>
      </c>
      <c r="C2379" t="s">
        <v>34</v>
      </c>
      <c r="D2379">
        <v>932</v>
      </c>
      <c r="E2379" s="12">
        <v>39629</v>
      </c>
      <c r="F2379" s="72">
        <f t="shared" si="391"/>
        <v>2008</v>
      </c>
      <c r="G2379" s="70">
        <f t="shared" si="392"/>
        <v>7715.2360515021455</v>
      </c>
      <c r="H2379" s="70" t="e" cm="1">
        <f t="array" ref="H2379">INDEX(magic_bricks_appreciation_pivot!$A$13:$K$20,MATCH(C2379,magic_bricks_appreciation_pivot!$A$13:$A$20,0),1+MATCH(F2379,INDEX(magic_bricks_appreciation_pivot!$B$13:$K$13,0),0))</f>
        <v>#N/A</v>
      </c>
      <c r="I2379" s="70"/>
      <c r="J2379">
        <v>139</v>
      </c>
      <c r="K2379">
        <v>1</v>
      </c>
      <c r="L2379">
        <v>1</v>
      </c>
      <c r="M2379">
        <v>3</v>
      </c>
      <c r="N2379" t="s">
        <v>193</v>
      </c>
      <c r="O2379" t="s">
        <v>161</v>
      </c>
      <c r="P2379" s="12">
        <v>29409</v>
      </c>
      <c r="Q2379" t="s">
        <v>194</v>
      </c>
      <c r="R2379" t="s">
        <v>170</v>
      </c>
      <c r="S2379" t="s">
        <v>158</v>
      </c>
      <c r="T2379" t="s">
        <v>163</v>
      </c>
      <c r="U2379">
        <v>3.6</v>
      </c>
      <c r="V2379">
        <v>3.8</v>
      </c>
      <c r="W2379">
        <v>4.4000000000000004</v>
      </c>
      <c r="X2379">
        <v>3.92</v>
      </c>
      <c r="Y2379">
        <v>230099</v>
      </c>
      <c r="Z2379">
        <v>107859</v>
      </c>
      <c r="AA2379">
        <v>7190600</v>
      </c>
    </row>
    <row r="2380" spans="1:27" hidden="1">
      <c r="A2380" t="s">
        <v>2569</v>
      </c>
      <c r="B2380" t="s">
        <v>23</v>
      </c>
      <c r="C2380" t="s">
        <v>23</v>
      </c>
      <c r="D2380">
        <v>715</v>
      </c>
      <c r="E2380" s="12">
        <v>40120</v>
      </c>
      <c r="F2380" s="72">
        <f t="shared" si="391"/>
        <v>2009</v>
      </c>
      <c r="G2380" s="70">
        <f t="shared" si="392"/>
        <v>7121.3286713286716</v>
      </c>
      <c r="H2380" s="70" t="e" cm="1">
        <f t="array" ref="H2380">INDEX(magic_bricks_appreciation_pivot!$A$13:$K$20,MATCH(C2380,magic_bricks_appreciation_pivot!$A$13:$A$20,0),1+MATCH(F2380,INDEX(magic_bricks_appreciation_pivot!$B$13:$K$13,0),0))</f>
        <v>#N/A</v>
      </c>
      <c r="I2380" s="70"/>
      <c r="J2380">
        <v>186</v>
      </c>
      <c r="K2380">
        <v>1</v>
      </c>
      <c r="L2380">
        <v>1</v>
      </c>
      <c r="M2380">
        <v>2</v>
      </c>
      <c r="N2380" t="s">
        <v>184</v>
      </c>
      <c r="O2380" t="s">
        <v>161</v>
      </c>
      <c r="P2380" s="12">
        <v>31725</v>
      </c>
      <c r="Q2380" t="s">
        <v>194</v>
      </c>
      <c r="R2380" t="s">
        <v>157</v>
      </c>
      <c r="S2380" t="s">
        <v>158</v>
      </c>
      <c r="T2380" t="s">
        <v>171</v>
      </c>
      <c r="U2380">
        <v>3.4</v>
      </c>
      <c r="V2380">
        <v>3</v>
      </c>
      <c r="W2380">
        <v>3.9</v>
      </c>
      <c r="X2380">
        <v>3.48</v>
      </c>
      <c r="Y2380">
        <v>218945</v>
      </c>
      <c r="Z2380">
        <v>56009</v>
      </c>
      <c r="AA2380">
        <v>5091750</v>
      </c>
    </row>
    <row r="2381" spans="1:27" hidden="1">
      <c r="A2381" t="s">
        <v>2570</v>
      </c>
      <c r="B2381" t="s">
        <v>23</v>
      </c>
      <c r="C2381" t="s">
        <v>23</v>
      </c>
      <c r="D2381">
        <v>1140</v>
      </c>
      <c r="E2381" s="12">
        <v>40003</v>
      </c>
      <c r="F2381" s="72">
        <f t="shared" si="391"/>
        <v>2009</v>
      </c>
      <c r="G2381" s="70">
        <f t="shared" si="392"/>
        <v>5718.4210526315792</v>
      </c>
      <c r="H2381" s="70" t="e" cm="1">
        <f t="array" ref="H2381">INDEX(magic_bricks_appreciation_pivot!$A$13:$K$20,MATCH(C2381,magic_bricks_appreciation_pivot!$A$13:$A$20,0),1+MATCH(F2381,INDEX(magic_bricks_appreciation_pivot!$B$13:$K$13,0),0))</f>
        <v>#N/A</v>
      </c>
      <c r="I2381" s="70"/>
      <c r="J2381">
        <v>194</v>
      </c>
      <c r="K2381">
        <v>1</v>
      </c>
      <c r="L2381">
        <v>1</v>
      </c>
      <c r="M2381">
        <v>3</v>
      </c>
      <c r="N2381" t="s">
        <v>184</v>
      </c>
      <c r="O2381" t="s">
        <v>155</v>
      </c>
      <c r="P2381" s="12">
        <v>21753</v>
      </c>
      <c r="Q2381" t="s">
        <v>169</v>
      </c>
      <c r="R2381" t="s">
        <v>157</v>
      </c>
      <c r="S2381" t="s">
        <v>162</v>
      </c>
      <c r="T2381" t="s">
        <v>159</v>
      </c>
      <c r="U2381">
        <v>4.5</v>
      </c>
      <c r="V2381">
        <v>2.2999999999999998</v>
      </c>
      <c r="W2381">
        <v>3.1</v>
      </c>
      <c r="X2381">
        <v>3.28</v>
      </c>
      <c r="Y2381">
        <v>202089</v>
      </c>
      <c r="Z2381">
        <v>104304</v>
      </c>
      <c r="AA2381">
        <v>6519000</v>
      </c>
    </row>
    <row r="2382" spans="1:27">
      <c r="A2382" t="s">
        <v>2571</v>
      </c>
      <c r="B2382" t="s">
        <v>39</v>
      </c>
      <c r="C2382" t="s">
        <v>39</v>
      </c>
      <c r="D2382">
        <v>1658</v>
      </c>
      <c r="E2382" s="12">
        <v>41716</v>
      </c>
      <c r="F2382" s="72">
        <f t="shared" si="391"/>
        <v>2014</v>
      </c>
      <c r="G2382" s="70">
        <f t="shared" si="392"/>
        <v>8670.5247285886617</v>
      </c>
      <c r="H2382" s="70" cm="1">
        <f t="array" ref="H2382">INDEX(magic_bricks_appreciation_pivot!$A$13:$K$20,MATCH(C2382,magic_bricks_appreciation_pivot!$A$13:$A$20,0),1+MATCH(F2382,INDEX(magic_bricks_appreciation_pivot!$B$13:$K$13,0),0))</f>
        <v>2.7142646408024784E-2</v>
      </c>
      <c r="I2382" s="70">
        <f t="shared" ref="I2382:I2384" si="395">G2382+G2382*H2382</f>
        <v>8905.8657154687789</v>
      </c>
      <c r="J2382">
        <v>113</v>
      </c>
      <c r="K2382">
        <v>1</v>
      </c>
      <c r="L2382">
        <v>1</v>
      </c>
      <c r="M2382">
        <v>4</v>
      </c>
      <c r="N2382" t="s">
        <v>193</v>
      </c>
      <c r="O2382" t="s">
        <v>155</v>
      </c>
      <c r="P2382" s="12">
        <v>31861</v>
      </c>
      <c r="Q2382" t="s">
        <v>169</v>
      </c>
      <c r="R2382" t="s">
        <v>157</v>
      </c>
      <c r="S2382" t="s">
        <v>158</v>
      </c>
      <c r="T2382" t="s">
        <v>182</v>
      </c>
      <c r="U2382">
        <v>4.9000000000000004</v>
      </c>
      <c r="V2382">
        <v>2.8</v>
      </c>
      <c r="W2382">
        <v>2.6</v>
      </c>
      <c r="X2382">
        <v>3.4550000000000001</v>
      </c>
      <c r="Y2382">
        <v>373769</v>
      </c>
      <c r="Z2382">
        <v>129382</v>
      </c>
      <c r="AA2382">
        <v>14375730</v>
      </c>
    </row>
    <row r="2383" spans="1:27">
      <c r="A2383" t="s">
        <v>2572</v>
      </c>
      <c r="B2383" t="s">
        <v>56</v>
      </c>
      <c r="C2383" t="s">
        <v>56</v>
      </c>
      <c r="D2383">
        <v>1112</v>
      </c>
      <c r="E2383" s="12">
        <v>40344</v>
      </c>
      <c r="F2383" s="72">
        <f t="shared" si="391"/>
        <v>2010</v>
      </c>
      <c r="G2383" s="70">
        <f t="shared" si="392"/>
        <v>10593.588129496404</v>
      </c>
      <c r="H2383" s="70" cm="1">
        <f t="array" ref="H2383">INDEX(magic_bricks_appreciation_pivot!$A$13:$K$20,MATCH(C2383,magic_bricks_appreciation_pivot!$A$13:$A$20,0),1+MATCH(F2383,INDEX(magic_bricks_appreciation_pivot!$B$13:$K$13,0),0))</f>
        <v>0.62795711804515786</v>
      </c>
      <c r="I2383" s="70">
        <f t="shared" si="395"/>
        <v>17245.90720105236</v>
      </c>
      <c r="J2383">
        <v>26</v>
      </c>
      <c r="K2383">
        <v>1</v>
      </c>
      <c r="L2383">
        <v>1</v>
      </c>
      <c r="M2383">
        <v>3</v>
      </c>
      <c r="N2383" t="s">
        <v>154</v>
      </c>
      <c r="O2383" t="s">
        <v>161</v>
      </c>
      <c r="P2383" s="12">
        <v>33774</v>
      </c>
      <c r="Q2383" t="s">
        <v>156</v>
      </c>
      <c r="R2383" t="s">
        <v>157</v>
      </c>
      <c r="S2383" t="s">
        <v>178</v>
      </c>
      <c r="T2383" t="s">
        <v>171</v>
      </c>
      <c r="U2383">
        <v>2</v>
      </c>
      <c r="V2383">
        <v>2.5</v>
      </c>
      <c r="W2383">
        <v>5</v>
      </c>
      <c r="X2383">
        <v>3.6</v>
      </c>
      <c r="Y2383">
        <v>388742</v>
      </c>
      <c r="Z2383">
        <v>35340</v>
      </c>
      <c r="AA2383">
        <v>11780070</v>
      </c>
    </row>
    <row r="2384" spans="1:27">
      <c r="A2384" t="s">
        <v>2573</v>
      </c>
      <c r="B2384" t="s">
        <v>39</v>
      </c>
      <c r="C2384" t="s">
        <v>39</v>
      </c>
      <c r="D2384">
        <v>1584</v>
      </c>
      <c r="E2384" s="12">
        <v>40549</v>
      </c>
      <c r="F2384" s="72">
        <f t="shared" si="391"/>
        <v>2011</v>
      </c>
      <c r="G2384" s="70">
        <f t="shared" si="392"/>
        <v>6983.030303030303</v>
      </c>
      <c r="H2384" s="70" cm="1">
        <f t="array" ref="H2384">INDEX(magic_bricks_appreciation_pivot!$A$13:$K$20,MATCH(C2384,magic_bricks_appreciation_pivot!$A$13:$A$20,0),1+MATCH(F2384,INDEX(magic_bricks_appreciation_pivot!$B$13:$K$13,0),0))</f>
        <v>0.32133594787779113</v>
      </c>
      <c r="I2384" s="70">
        <f t="shared" si="395"/>
        <v>9226.9289645138851</v>
      </c>
      <c r="J2384">
        <v>9</v>
      </c>
      <c r="K2384">
        <v>1</v>
      </c>
      <c r="L2384">
        <v>1</v>
      </c>
      <c r="M2384">
        <v>4</v>
      </c>
      <c r="N2384" t="s">
        <v>176</v>
      </c>
      <c r="O2384" t="s">
        <v>161</v>
      </c>
      <c r="P2384" s="12">
        <v>27774</v>
      </c>
      <c r="Q2384" t="s">
        <v>169</v>
      </c>
      <c r="R2384" t="s">
        <v>170</v>
      </c>
      <c r="S2384" t="s">
        <v>178</v>
      </c>
      <c r="T2384" t="s">
        <v>166</v>
      </c>
      <c r="U2384">
        <v>2.8</v>
      </c>
      <c r="V2384">
        <v>2.6</v>
      </c>
      <c r="W2384">
        <v>2.1</v>
      </c>
      <c r="X2384">
        <v>2.4700000000000002</v>
      </c>
      <c r="Y2384">
        <v>298650</v>
      </c>
      <c r="Z2384">
        <v>77428</v>
      </c>
      <c r="AA2384">
        <v>11061120</v>
      </c>
    </row>
    <row r="2385" spans="1:27" hidden="1">
      <c r="A2385" t="s">
        <v>2574</v>
      </c>
      <c r="B2385" t="s">
        <v>51</v>
      </c>
      <c r="C2385" t="s">
        <v>51</v>
      </c>
      <c r="D2385">
        <v>1894</v>
      </c>
      <c r="E2385" s="12">
        <v>38600</v>
      </c>
      <c r="F2385" s="72">
        <f t="shared" si="391"/>
        <v>2005</v>
      </c>
      <c r="G2385" s="70">
        <f t="shared" si="392"/>
        <v>8461.0929250263998</v>
      </c>
      <c r="H2385" s="70" t="e" cm="1">
        <f t="array" ref="H2385">INDEX(magic_bricks_appreciation_pivot!$A$13:$K$20,MATCH(C2385,magic_bricks_appreciation_pivot!$A$13:$A$20,0),1+MATCH(F2385,INDEX(magic_bricks_appreciation_pivot!$B$13:$K$13,0),0))</f>
        <v>#N/A</v>
      </c>
      <c r="I2385" s="70"/>
      <c r="J2385">
        <v>34</v>
      </c>
      <c r="K2385">
        <v>3</v>
      </c>
      <c r="L2385">
        <v>2</v>
      </c>
      <c r="M2385">
        <v>5</v>
      </c>
      <c r="N2385" t="s">
        <v>184</v>
      </c>
      <c r="O2385" t="s">
        <v>161</v>
      </c>
      <c r="P2385" s="12">
        <v>32030</v>
      </c>
      <c r="Q2385" t="s">
        <v>156</v>
      </c>
      <c r="R2385" t="s">
        <v>177</v>
      </c>
      <c r="S2385" t="s">
        <v>178</v>
      </c>
      <c r="T2385" t="s">
        <v>182</v>
      </c>
      <c r="U2385">
        <v>4.5999999999999996</v>
      </c>
      <c r="V2385">
        <v>2.9</v>
      </c>
      <c r="W2385">
        <v>3.3</v>
      </c>
      <c r="X2385">
        <v>3.45</v>
      </c>
      <c r="Y2385">
        <v>560886</v>
      </c>
      <c r="Z2385">
        <v>240380</v>
      </c>
      <c r="AA2385">
        <v>16025310</v>
      </c>
    </row>
    <row r="2386" spans="1:27" hidden="1">
      <c r="A2386" t="s">
        <v>2575</v>
      </c>
      <c r="B2386" t="s">
        <v>56</v>
      </c>
      <c r="C2386" t="s">
        <v>56</v>
      </c>
      <c r="D2386">
        <v>791</v>
      </c>
      <c r="E2386" s="12">
        <v>39955</v>
      </c>
      <c r="F2386" s="72">
        <f t="shared" si="391"/>
        <v>2009</v>
      </c>
      <c r="G2386" s="70">
        <f t="shared" si="392"/>
        <v>8619.7218710493053</v>
      </c>
      <c r="H2386" s="70" t="e" cm="1">
        <f t="array" ref="H2386">INDEX(magic_bricks_appreciation_pivot!$A$13:$K$20,MATCH(C2386,magic_bricks_appreciation_pivot!$A$13:$A$20,0),1+MATCH(F2386,INDEX(magic_bricks_appreciation_pivot!$B$13:$K$13,0),0))</f>
        <v>#N/A</v>
      </c>
      <c r="I2386" s="70"/>
      <c r="J2386">
        <v>92</v>
      </c>
      <c r="K2386">
        <v>1</v>
      </c>
      <c r="L2386">
        <v>1</v>
      </c>
      <c r="M2386">
        <v>2</v>
      </c>
      <c r="N2386" t="s">
        <v>193</v>
      </c>
      <c r="O2386" t="s">
        <v>155</v>
      </c>
      <c r="P2386" s="12">
        <v>32655</v>
      </c>
      <c r="Q2386" t="s">
        <v>194</v>
      </c>
      <c r="R2386" t="s">
        <v>170</v>
      </c>
      <c r="S2386" t="s">
        <v>158</v>
      </c>
      <c r="T2386" t="s">
        <v>173</v>
      </c>
      <c r="U2386">
        <v>3.4</v>
      </c>
      <c r="V2386">
        <v>2.1</v>
      </c>
      <c r="W2386">
        <v>4.0999999999999996</v>
      </c>
      <c r="X2386">
        <v>3.49</v>
      </c>
      <c r="Y2386">
        <v>231819</v>
      </c>
      <c r="Z2386">
        <v>6818</v>
      </c>
      <c r="AA2386">
        <v>6818200</v>
      </c>
    </row>
    <row r="2387" spans="1:27">
      <c r="A2387" t="s">
        <v>2576</v>
      </c>
      <c r="B2387" t="s">
        <v>175</v>
      </c>
      <c r="C2387" t="s">
        <v>34</v>
      </c>
      <c r="D2387">
        <v>715</v>
      </c>
      <c r="E2387" s="12">
        <v>40373</v>
      </c>
      <c r="F2387" s="72">
        <f t="shared" si="391"/>
        <v>2010</v>
      </c>
      <c r="G2387" s="70">
        <f t="shared" si="392"/>
        <v>10187.132867132867</v>
      </c>
      <c r="H2387" s="70" cm="1">
        <f t="array" ref="H2387">INDEX(magic_bricks_appreciation_pivot!$A$13:$K$20,MATCH(C2387,magic_bricks_appreciation_pivot!$A$13:$A$20,0),1+MATCH(F2387,INDEX(magic_bricks_appreciation_pivot!$B$13:$K$13,0),0))</f>
        <v>0.46848170778869208</v>
      </c>
      <c r="I2387" s="70">
        <f t="shared" ref="I2387:I2390" si="396">G2387+G2387*H2387</f>
        <v>14959.618270197587</v>
      </c>
      <c r="J2387">
        <v>50</v>
      </c>
      <c r="K2387">
        <v>1</v>
      </c>
      <c r="L2387">
        <v>1</v>
      </c>
      <c r="M2387">
        <v>2</v>
      </c>
      <c r="N2387" t="s">
        <v>176</v>
      </c>
      <c r="O2387" t="s">
        <v>161</v>
      </c>
      <c r="P2387" s="12">
        <v>27598</v>
      </c>
      <c r="Q2387" t="s">
        <v>169</v>
      </c>
      <c r="R2387" t="s">
        <v>170</v>
      </c>
      <c r="S2387" t="s">
        <v>162</v>
      </c>
      <c r="T2387" t="s">
        <v>166</v>
      </c>
      <c r="U2387">
        <v>2.1</v>
      </c>
      <c r="V2387">
        <v>3.7</v>
      </c>
      <c r="W2387">
        <v>2.4</v>
      </c>
      <c r="X2387">
        <v>2.83</v>
      </c>
      <c r="Y2387">
        <v>218514</v>
      </c>
      <c r="Z2387">
        <v>80122</v>
      </c>
      <c r="AA2387">
        <v>7283800</v>
      </c>
    </row>
    <row r="2388" spans="1:27">
      <c r="A2388" t="s">
        <v>2577</v>
      </c>
      <c r="B2388" t="s">
        <v>201</v>
      </c>
      <c r="C2388" t="s">
        <v>201</v>
      </c>
      <c r="D2388">
        <v>2495</v>
      </c>
      <c r="E2388" s="12">
        <v>40401</v>
      </c>
      <c r="F2388" s="72">
        <f t="shared" si="391"/>
        <v>2010</v>
      </c>
      <c r="G2388" s="70">
        <f t="shared" si="392"/>
        <v>5008.6412825651305</v>
      </c>
      <c r="H2388" s="70" cm="1">
        <f t="array" ref="H2388">INDEX(magic_bricks_appreciation_pivot!$A$13:$K$20,MATCH(C2388,magic_bricks_appreciation_pivot!$A$13:$A$20,0),1+MATCH(F2388,INDEX(magic_bricks_appreciation_pivot!$B$13:$K$13,0),0))</f>
        <v>0.62790190260080292</v>
      </c>
      <c r="I2388" s="70">
        <f t="shared" si="396"/>
        <v>8153.5766733327018</v>
      </c>
      <c r="J2388">
        <v>191</v>
      </c>
      <c r="K2388">
        <v>4</v>
      </c>
      <c r="L2388">
        <v>2</v>
      </c>
      <c r="M2388">
        <v>6</v>
      </c>
      <c r="N2388" t="s">
        <v>168</v>
      </c>
      <c r="O2388" t="s">
        <v>161</v>
      </c>
      <c r="P2388" s="12">
        <v>30181</v>
      </c>
      <c r="Q2388" t="s">
        <v>194</v>
      </c>
      <c r="R2388" t="s">
        <v>170</v>
      </c>
      <c r="S2388" t="s">
        <v>162</v>
      </c>
      <c r="T2388" t="s">
        <v>182</v>
      </c>
      <c r="U2388">
        <v>3</v>
      </c>
      <c r="V2388">
        <v>3</v>
      </c>
      <c r="W2388">
        <v>2.7</v>
      </c>
      <c r="X2388">
        <v>2.88</v>
      </c>
      <c r="Y2388">
        <v>474869</v>
      </c>
      <c r="Z2388">
        <v>174952</v>
      </c>
      <c r="AA2388">
        <v>12496560</v>
      </c>
    </row>
    <row r="2389" spans="1:27">
      <c r="A2389" t="s">
        <v>2578</v>
      </c>
      <c r="B2389" t="s">
        <v>23</v>
      </c>
      <c r="C2389" t="s">
        <v>23</v>
      </c>
      <c r="D2389">
        <v>1015</v>
      </c>
      <c r="E2389" s="12">
        <v>40456</v>
      </c>
      <c r="F2389" s="72">
        <f t="shared" si="391"/>
        <v>2010</v>
      </c>
      <c r="G2389" s="70">
        <f t="shared" si="392"/>
        <v>7368.4729064039411</v>
      </c>
      <c r="H2389" s="70" cm="1">
        <f t="array" ref="H2389">INDEX(magic_bricks_appreciation_pivot!$A$13:$K$20,MATCH(C2389,magic_bricks_appreciation_pivot!$A$13:$A$20,0),1+MATCH(F2389,INDEX(magic_bricks_appreciation_pivot!$B$13:$K$13,0),0))</f>
        <v>0.49881786187527283</v>
      </c>
      <c r="I2389" s="70">
        <f t="shared" si="396"/>
        <v>11043.998806862233</v>
      </c>
      <c r="J2389">
        <v>109</v>
      </c>
      <c r="K2389">
        <v>1</v>
      </c>
      <c r="L2389">
        <v>1</v>
      </c>
      <c r="M2389">
        <v>3</v>
      </c>
      <c r="N2389" t="s">
        <v>193</v>
      </c>
      <c r="O2389" t="s">
        <v>161</v>
      </c>
      <c r="P2389" s="12">
        <v>24396</v>
      </c>
      <c r="Q2389" t="s">
        <v>156</v>
      </c>
      <c r="R2389" t="s">
        <v>165</v>
      </c>
      <c r="S2389" t="s">
        <v>158</v>
      </c>
      <c r="T2389" t="s">
        <v>171</v>
      </c>
      <c r="U2389">
        <v>2.5</v>
      </c>
      <c r="V2389">
        <v>3.6</v>
      </c>
      <c r="W2389">
        <v>3.6</v>
      </c>
      <c r="X2389">
        <v>3.27</v>
      </c>
      <c r="Y2389">
        <v>269244</v>
      </c>
      <c r="Z2389">
        <v>186975</v>
      </c>
      <c r="AA2389">
        <v>7479000</v>
      </c>
    </row>
    <row r="2390" spans="1:27">
      <c r="A2390" t="s">
        <v>2579</v>
      </c>
      <c r="B2390" t="s">
        <v>175</v>
      </c>
      <c r="C2390" t="s">
        <v>34</v>
      </c>
      <c r="D2390">
        <v>1125</v>
      </c>
      <c r="E2390" s="12">
        <v>40994</v>
      </c>
      <c r="F2390" s="72">
        <f t="shared" si="391"/>
        <v>2012</v>
      </c>
      <c r="G2390" s="70">
        <f t="shared" si="392"/>
        <v>11635.866666666667</v>
      </c>
      <c r="H2390" s="70" cm="1">
        <f t="array" ref="H2390">INDEX(magic_bricks_appreciation_pivot!$A$13:$K$20,MATCH(C2390,magic_bricks_appreciation_pivot!$A$13:$A$20,0),1+MATCH(F2390,INDEX(magic_bricks_appreciation_pivot!$B$13:$K$13,0),0))</f>
        <v>0.22606337179266398</v>
      </c>
      <c r="I2390" s="70">
        <f t="shared" si="396"/>
        <v>14266.309919063198</v>
      </c>
      <c r="J2390">
        <v>191</v>
      </c>
      <c r="K2390">
        <v>1</v>
      </c>
      <c r="L2390">
        <v>1</v>
      </c>
      <c r="M2390">
        <v>3</v>
      </c>
      <c r="N2390" t="s">
        <v>168</v>
      </c>
      <c r="O2390" t="s">
        <v>161</v>
      </c>
      <c r="P2390" s="12">
        <v>37709</v>
      </c>
      <c r="Q2390" t="s">
        <v>156</v>
      </c>
      <c r="R2390" t="s">
        <v>157</v>
      </c>
      <c r="S2390" t="s">
        <v>158</v>
      </c>
      <c r="T2390" t="s">
        <v>166</v>
      </c>
      <c r="U2390">
        <v>2.9</v>
      </c>
      <c r="V2390">
        <v>4.2</v>
      </c>
      <c r="W2390">
        <v>2.1</v>
      </c>
      <c r="X2390">
        <v>3.18</v>
      </c>
      <c r="Y2390">
        <v>340349</v>
      </c>
      <c r="Z2390">
        <v>143994</v>
      </c>
      <c r="AA2390">
        <v>13090350</v>
      </c>
    </row>
    <row r="2391" spans="1:27" hidden="1">
      <c r="A2391" t="s">
        <v>2580</v>
      </c>
      <c r="B2391" t="s">
        <v>39</v>
      </c>
      <c r="C2391" t="s">
        <v>39</v>
      </c>
      <c r="D2391">
        <v>1964</v>
      </c>
      <c r="E2391" s="12">
        <v>39880</v>
      </c>
      <c r="F2391" s="72">
        <f t="shared" si="391"/>
        <v>2009</v>
      </c>
      <c r="G2391" s="70">
        <f t="shared" si="392"/>
        <v>6950.7331975560082</v>
      </c>
      <c r="H2391" s="70" t="e" cm="1">
        <f t="array" ref="H2391">INDEX(magic_bricks_appreciation_pivot!$A$13:$K$20,MATCH(C2391,magic_bricks_appreciation_pivot!$A$13:$A$20,0),1+MATCH(F2391,INDEX(magic_bricks_appreciation_pivot!$B$13:$K$13,0),0))</f>
        <v>#N/A</v>
      </c>
      <c r="I2391" s="70"/>
      <c r="J2391">
        <v>156</v>
      </c>
      <c r="K2391">
        <v>2</v>
      </c>
      <c r="L2391">
        <v>1</v>
      </c>
      <c r="M2391">
        <v>5</v>
      </c>
      <c r="N2391" t="s">
        <v>184</v>
      </c>
      <c r="O2391" t="s">
        <v>161</v>
      </c>
      <c r="P2391" s="12">
        <v>24915</v>
      </c>
      <c r="Q2391" t="s">
        <v>169</v>
      </c>
      <c r="R2391" t="s">
        <v>177</v>
      </c>
      <c r="S2391" t="s">
        <v>158</v>
      </c>
      <c r="T2391" t="s">
        <v>163</v>
      </c>
      <c r="U2391">
        <v>4.5</v>
      </c>
      <c r="V2391">
        <v>3.9</v>
      </c>
      <c r="W2391">
        <v>4.7</v>
      </c>
      <c r="X2391">
        <v>4.43</v>
      </c>
      <c r="Y2391">
        <v>395886</v>
      </c>
      <c r="Z2391">
        <v>163815</v>
      </c>
      <c r="AA2391">
        <v>13651240</v>
      </c>
    </row>
    <row r="2392" spans="1:27">
      <c r="A2392" t="s">
        <v>2581</v>
      </c>
      <c r="B2392" t="s">
        <v>201</v>
      </c>
      <c r="C2392" t="s">
        <v>201</v>
      </c>
      <c r="D2392">
        <v>1975</v>
      </c>
      <c r="E2392" s="12">
        <v>40860</v>
      </c>
      <c r="F2392" s="72">
        <f t="shared" si="391"/>
        <v>2011</v>
      </c>
      <c r="G2392" s="70">
        <f t="shared" si="392"/>
        <v>7819.3316455696204</v>
      </c>
      <c r="H2392" s="70" cm="1">
        <f t="array" ref="H2392">INDEX(magic_bricks_appreciation_pivot!$A$13:$K$20,MATCH(C2392,magic_bricks_appreciation_pivot!$A$13:$A$20,0),1+MATCH(F2392,INDEX(magic_bricks_appreciation_pivot!$B$13:$K$13,0),0))</f>
        <v>0.57884713052310821</v>
      </c>
      <c r="I2392" s="70">
        <f t="shared" ref="I2392:I2395" si="397">G2392+G2392*H2392</f>
        <v>12345.52933121613</v>
      </c>
      <c r="J2392">
        <v>177</v>
      </c>
      <c r="K2392">
        <v>3</v>
      </c>
      <c r="L2392">
        <v>2</v>
      </c>
      <c r="M2392">
        <v>5</v>
      </c>
      <c r="N2392" t="s">
        <v>176</v>
      </c>
      <c r="O2392" t="s">
        <v>161</v>
      </c>
      <c r="P2392" s="12">
        <v>37575</v>
      </c>
      <c r="Q2392" t="s">
        <v>156</v>
      </c>
      <c r="R2392" t="s">
        <v>177</v>
      </c>
      <c r="S2392" t="s">
        <v>162</v>
      </c>
      <c r="T2392" t="s">
        <v>163</v>
      </c>
      <c r="U2392">
        <v>2.7</v>
      </c>
      <c r="V2392">
        <v>4.9000000000000004</v>
      </c>
      <c r="W2392">
        <v>4.4000000000000004</v>
      </c>
      <c r="X2392">
        <v>4.04</v>
      </c>
      <c r="Y2392">
        <v>648614</v>
      </c>
      <c r="Z2392">
        <v>324307</v>
      </c>
      <c r="AA2392">
        <v>15443180</v>
      </c>
    </row>
    <row r="2393" spans="1:27">
      <c r="A2393" t="s">
        <v>2582</v>
      </c>
      <c r="B2393" t="s">
        <v>201</v>
      </c>
      <c r="C2393" t="s">
        <v>201</v>
      </c>
      <c r="D2393">
        <v>1759</v>
      </c>
      <c r="E2393" s="12">
        <v>40921</v>
      </c>
      <c r="F2393" s="72">
        <f t="shared" si="391"/>
        <v>2012</v>
      </c>
      <c r="G2393" s="70">
        <f t="shared" si="392"/>
        <v>6040.4775440591247</v>
      </c>
      <c r="H2393" s="70" cm="1">
        <f t="array" ref="H2393">INDEX(magic_bricks_appreciation_pivot!$A$13:$K$20,MATCH(C2393,magic_bricks_appreciation_pivot!$A$13:$A$20,0),1+MATCH(F2393,INDEX(magic_bricks_appreciation_pivot!$B$13:$K$13,0),0))</f>
        <v>0.26292059267573231</v>
      </c>
      <c r="I2393" s="70">
        <f t="shared" si="397"/>
        <v>7628.6434799876015</v>
      </c>
      <c r="J2393">
        <v>104</v>
      </c>
      <c r="K2393">
        <v>2</v>
      </c>
      <c r="L2393">
        <v>1</v>
      </c>
      <c r="M2393">
        <v>4</v>
      </c>
      <c r="N2393" t="s">
        <v>168</v>
      </c>
      <c r="O2393" t="s">
        <v>161</v>
      </c>
      <c r="P2393" s="12">
        <v>36906</v>
      </c>
      <c r="Q2393" t="s">
        <v>169</v>
      </c>
      <c r="R2393" t="s">
        <v>177</v>
      </c>
      <c r="S2393" t="s">
        <v>162</v>
      </c>
      <c r="T2393" t="s">
        <v>166</v>
      </c>
      <c r="U2393">
        <v>3</v>
      </c>
      <c r="V2393">
        <v>4.0999999999999996</v>
      </c>
      <c r="W2393">
        <v>3.7</v>
      </c>
      <c r="X2393">
        <v>3.61</v>
      </c>
      <c r="Y2393">
        <v>510010</v>
      </c>
      <c r="Z2393">
        <v>95627</v>
      </c>
      <c r="AA2393">
        <v>10625200</v>
      </c>
    </row>
    <row r="2394" spans="1:27">
      <c r="A2394" t="s">
        <v>2583</v>
      </c>
      <c r="B2394" t="s">
        <v>175</v>
      </c>
      <c r="C2394" t="s">
        <v>34</v>
      </c>
      <c r="D2394">
        <v>1222</v>
      </c>
      <c r="E2394" s="12">
        <v>41787</v>
      </c>
      <c r="F2394" s="72">
        <f t="shared" si="391"/>
        <v>2014</v>
      </c>
      <c r="G2394" s="70">
        <f t="shared" si="392"/>
        <v>8649.2553191489369</v>
      </c>
      <c r="H2394" s="70" cm="1">
        <f t="array" ref="H2394">INDEX(magic_bricks_appreciation_pivot!$A$13:$K$20,MATCH(C2394,magic_bricks_appreciation_pivot!$A$13:$A$20,0),1+MATCH(F2394,INDEX(magic_bricks_appreciation_pivot!$B$13:$K$13,0),0))</f>
        <v>5.1040744021257752E-2</v>
      </c>
      <c r="I2394" s="70">
        <f t="shared" si="397"/>
        <v>9090.7197458681203</v>
      </c>
      <c r="J2394">
        <v>76</v>
      </c>
      <c r="K2394">
        <v>2</v>
      </c>
      <c r="L2394">
        <v>1</v>
      </c>
      <c r="M2394">
        <v>4</v>
      </c>
      <c r="N2394" t="s">
        <v>176</v>
      </c>
      <c r="O2394" t="s">
        <v>155</v>
      </c>
      <c r="P2394" s="12">
        <v>31932</v>
      </c>
      <c r="Q2394" t="s">
        <v>169</v>
      </c>
      <c r="R2394" t="s">
        <v>157</v>
      </c>
      <c r="S2394" t="s">
        <v>178</v>
      </c>
      <c r="T2394" t="s">
        <v>182</v>
      </c>
      <c r="U2394">
        <v>4.7</v>
      </c>
      <c r="V2394">
        <v>3.5</v>
      </c>
      <c r="W2394">
        <v>3.1</v>
      </c>
      <c r="X2394">
        <v>3.74</v>
      </c>
      <c r="Y2394">
        <v>338220</v>
      </c>
      <c r="Z2394">
        <v>105694</v>
      </c>
      <c r="AA2394">
        <v>10569390</v>
      </c>
    </row>
    <row r="2395" spans="1:27">
      <c r="A2395" t="s">
        <v>2584</v>
      </c>
      <c r="B2395" t="s">
        <v>39</v>
      </c>
      <c r="C2395" t="s">
        <v>39</v>
      </c>
      <c r="D2395">
        <v>1587</v>
      </c>
      <c r="E2395" s="12">
        <v>40732</v>
      </c>
      <c r="F2395" s="72">
        <f t="shared" si="391"/>
        <v>2011</v>
      </c>
      <c r="G2395" s="70">
        <f t="shared" si="392"/>
        <v>6855.9168241965972</v>
      </c>
      <c r="H2395" s="70" cm="1">
        <f t="array" ref="H2395">INDEX(magic_bricks_appreciation_pivot!$A$13:$K$20,MATCH(C2395,magic_bricks_appreciation_pivot!$A$13:$A$20,0),1+MATCH(F2395,INDEX(magic_bricks_appreciation_pivot!$B$13:$K$13,0),0))</f>
        <v>0.32133594787779113</v>
      </c>
      <c r="I2395" s="70">
        <f t="shared" si="397"/>
        <v>9058.9693554711066</v>
      </c>
      <c r="J2395">
        <v>147</v>
      </c>
      <c r="K2395">
        <v>1</v>
      </c>
      <c r="L2395">
        <v>1</v>
      </c>
      <c r="M2395">
        <v>4</v>
      </c>
      <c r="N2395" t="s">
        <v>154</v>
      </c>
      <c r="O2395" t="s">
        <v>161</v>
      </c>
      <c r="P2395" s="12">
        <v>25402</v>
      </c>
      <c r="Q2395" t="s">
        <v>194</v>
      </c>
      <c r="R2395" t="s">
        <v>177</v>
      </c>
      <c r="S2395" t="s">
        <v>178</v>
      </c>
      <c r="T2395" t="s">
        <v>182</v>
      </c>
      <c r="U2395">
        <v>3.8</v>
      </c>
      <c r="V2395">
        <v>4.4000000000000004</v>
      </c>
      <c r="W2395">
        <v>2.7</v>
      </c>
      <c r="X2395">
        <v>3.51</v>
      </c>
      <c r="Y2395">
        <v>272009</v>
      </c>
      <c r="Z2395">
        <v>152325</v>
      </c>
      <c r="AA2395">
        <v>10880340</v>
      </c>
    </row>
    <row r="2396" spans="1:27" hidden="1">
      <c r="A2396" t="s">
        <v>2585</v>
      </c>
      <c r="B2396" t="s">
        <v>51</v>
      </c>
      <c r="C2396" t="s">
        <v>51</v>
      </c>
      <c r="D2396">
        <v>1992</v>
      </c>
      <c r="E2396" s="12">
        <v>38196</v>
      </c>
      <c r="F2396" s="72">
        <f t="shared" si="391"/>
        <v>2004</v>
      </c>
      <c r="G2396" s="70">
        <f t="shared" si="392"/>
        <v>5025.9889558232935</v>
      </c>
      <c r="H2396" s="70" t="e" cm="1">
        <f t="array" ref="H2396">INDEX(magic_bricks_appreciation_pivot!$A$13:$K$20,MATCH(C2396,magic_bricks_appreciation_pivot!$A$13:$A$20,0),1+MATCH(F2396,INDEX(magic_bricks_appreciation_pivot!$B$13:$K$13,0),0))</f>
        <v>#N/A</v>
      </c>
      <c r="I2396" s="70"/>
      <c r="J2396">
        <v>162</v>
      </c>
      <c r="K2396">
        <v>3</v>
      </c>
      <c r="L2396">
        <v>2</v>
      </c>
      <c r="M2396">
        <v>5</v>
      </c>
      <c r="N2396" t="s">
        <v>193</v>
      </c>
      <c r="O2396" t="s">
        <v>155</v>
      </c>
      <c r="P2396" s="12">
        <v>36006</v>
      </c>
      <c r="Q2396" t="s">
        <v>194</v>
      </c>
      <c r="R2396" t="s">
        <v>170</v>
      </c>
      <c r="S2396" t="s">
        <v>162</v>
      </c>
      <c r="T2396" t="s">
        <v>159</v>
      </c>
      <c r="U2396">
        <v>4.4000000000000004</v>
      </c>
      <c r="V2396">
        <v>4.3</v>
      </c>
      <c r="W2396">
        <v>3.6</v>
      </c>
      <c r="X2396">
        <v>4.12</v>
      </c>
      <c r="Y2396">
        <v>370435</v>
      </c>
      <c r="Z2396">
        <v>150177</v>
      </c>
      <c r="AA2396">
        <v>10011770</v>
      </c>
    </row>
    <row r="2397" spans="1:27" hidden="1">
      <c r="A2397" t="s">
        <v>2586</v>
      </c>
      <c r="B2397" t="s">
        <v>201</v>
      </c>
      <c r="C2397" t="s">
        <v>201</v>
      </c>
      <c r="D2397">
        <v>2458</v>
      </c>
      <c r="E2397" s="12">
        <v>39548</v>
      </c>
      <c r="F2397" s="72">
        <f t="shared" si="391"/>
        <v>2008</v>
      </c>
      <c r="G2397" s="70">
        <f t="shared" si="392"/>
        <v>8193.6126932465413</v>
      </c>
      <c r="H2397" s="70" t="e" cm="1">
        <f t="array" ref="H2397">INDEX(magic_bricks_appreciation_pivot!$A$13:$K$20,MATCH(C2397,magic_bricks_appreciation_pivot!$A$13:$A$20,0),1+MATCH(F2397,INDEX(magic_bricks_appreciation_pivot!$B$13:$K$13,0),0))</f>
        <v>#N/A</v>
      </c>
      <c r="I2397" s="70"/>
      <c r="J2397">
        <v>85</v>
      </c>
      <c r="K2397">
        <v>4</v>
      </c>
      <c r="L2397">
        <v>2</v>
      </c>
      <c r="M2397">
        <v>6</v>
      </c>
      <c r="N2397" t="s">
        <v>184</v>
      </c>
      <c r="O2397" t="s">
        <v>161</v>
      </c>
      <c r="P2397" s="12">
        <v>37723</v>
      </c>
      <c r="Q2397" t="s">
        <v>156</v>
      </c>
      <c r="R2397" t="s">
        <v>177</v>
      </c>
      <c r="S2397" t="s">
        <v>162</v>
      </c>
      <c r="T2397" t="s">
        <v>182</v>
      </c>
      <c r="U2397">
        <v>5</v>
      </c>
      <c r="V2397">
        <v>2.6</v>
      </c>
      <c r="W2397">
        <v>3.1</v>
      </c>
      <c r="X2397">
        <v>3.52</v>
      </c>
      <c r="Y2397">
        <v>765316</v>
      </c>
      <c r="Z2397">
        <v>463218</v>
      </c>
      <c r="AA2397">
        <v>20139900</v>
      </c>
    </row>
    <row r="2398" spans="1:27" hidden="1">
      <c r="A2398" t="s">
        <v>2587</v>
      </c>
      <c r="B2398" t="s">
        <v>56</v>
      </c>
      <c r="C2398" t="s">
        <v>56</v>
      </c>
      <c r="D2398">
        <v>837</v>
      </c>
      <c r="E2398" s="12">
        <v>40070</v>
      </c>
      <c r="F2398" s="72">
        <f t="shared" si="391"/>
        <v>2009</v>
      </c>
      <c r="G2398" s="70">
        <f t="shared" si="392"/>
        <v>12910.221027479092</v>
      </c>
      <c r="H2398" s="70" t="e" cm="1">
        <f t="array" ref="H2398">INDEX(magic_bricks_appreciation_pivot!$A$13:$K$20,MATCH(C2398,magic_bricks_appreciation_pivot!$A$13:$A$20,0),1+MATCH(F2398,INDEX(magic_bricks_appreciation_pivot!$B$13:$K$13,0),0))</f>
        <v>#N/A</v>
      </c>
      <c r="I2398" s="70"/>
      <c r="J2398">
        <v>151</v>
      </c>
      <c r="K2398">
        <v>1</v>
      </c>
      <c r="L2398">
        <v>1</v>
      </c>
      <c r="M2398">
        <v>3</v>
      </c>
      <c r="N2398" t="s">
        <v>154</v>
      </c>
      <c r="O2398" t="s">
        <v>155</v>
      </c>
      <c r="P2398" s="12">
        <v>26565</v>
      </c>
      <c r="Q2398" t="s">
        <v>156</v>
      </c>
      <c r="R2398" t="s">
        <v>157</v>
      </c>
      <c r="S2398" t="s">
        <v>178</v>
      </c>
      <c r="T2398" t="s">
        <v>163</v>
      </c>
      <c r="U2398">
        <v>2.1</v>
      </c>
      <c r="V2398">
        <v>4.4000000000000004</v>
      </c>
      <c r="W2398">
        <v>3.1</v>
      </c>
      <c r="X2398">
        <v>3.06</v>
      </c>
      <c r="Y2398">
        <v>345787</v>
      </c>
      <c r="Z2398">
        <v>43223</v>
      </c>
      <c r="AA2398">
        <v>10805855</v>
      </c>
    </row>
    <row r="2399" spans="1:27">
      <c r="A2399" t="s">
        <v>2588</v>
      </c>
      <c r="B2399" t="s">
        <v>23</v>
      </c>
      <c r="C2399" t="s">
        <v>23</v>
      </c>
      <c r="D2399">
        <v>964</v>
      </c>
      <c r="E2399" s="12">
        <v>40968</v>
      </c>
      <c r="F2399" s="72">
        <f t="shared" si="391"/>
        <v>2012</v>
      </c>
      <c r="G2399" s="70">
        <f t="shared" si="392"/>
        <v>9143.41286307054</v>
      </c>
      <c r="H2399" s="70" cm="1">
        <f t="array" ref="H2399">INDEX(magic_bricks_appreciation_pivot!$A$13:$K$20,MATCH(C2399,magic_bricks_appreciation_pivot!$A$13:$A$20,0),1+MATCH(F2399,INDEX(magic_bricks_appreciation_pivot!$B$13:$K$13,0),0))</f>
        <v>0.26292059267573231</v>
      </c>
      <c r="I2399" s="70">
        <f t="shared" ref="I2399:I2401" si="398">G2399+G2399*H2399</f>
        <v>11547.404392107961</v>
      </c>
      <c r="J2399">
        <v>170</v>
      </c>
      <c r="K2399">
        <v>1</v>
      </c>
      <c r="L2399">
        <v>1</v>
      </c>
      <c r="M2399">
        <v>3</v>
      </c>
      <c r="N2399" t="s">
        <v>193</v>
      </c>
      <c r="O2399" t="s">
        <v>161</v>
      </c>
      <c r="P2399" s="12">
        <v>31113</v>
      </c>
      <c r="Q2399" t="s">
        <v>156</v>
      </c>
      <c r="R2399" t="s">
        <v>165</v>
      </c>
      <c r="S2399" t="s">
        <v>158</v>
      </c>
      <c r="T2399" t="s">
        <v>166</v>
      </c>
      <c r="U2399">
        <v>3.3</v>
      </c>
      <c r="V2399">
        <v>4</v>
      </c>
      <c r="W2399">
        <v>4.7</v>
      </c>
      <c r="X2399">
        <v>4.07</v>
      </c>
      <c r="Y2399">
        <v>361384</v>
      </c>
      <c r="Z2399">
        <v>132214</v>
      </c>
      <c r="AA2399">
        <v>8814250</v>
      </c>
    </row>
    <row r="2400" spans="1:27">
      <c r="A2400" t="s">
        <v>2589</v>
      </c>
      <c r="B2400" t="s">
        <v>23</v>
      </c>
      <c r="C2400" t="s">
        <v>23</v>
      </c>
      <c r="D2400">
        <v>1170</v>
      </c>
      <c r="E2400" s="12">
        <v>40231</v>
      </c>
      <c r="F2400" s="72">
        <f t="shared" si="391"/>
        <v>2010</v>
      </c>
      <c r="G2400" s="70">
        <f t="shared" si="392"/>
        <v>4943.3760683760684</v>
      </c>
      <c r="H2400" s="70" cm="1">
        <f t="array" ref="H2400">INDEX(magic_bricks_appreciation_pivot!$A$13:$K$20,MATCH(C2400,magic_bricks_appreciation_pivot!$A$13:$A$20,0),1+MATCH(F2400,INDEX(magic_bricks_appreciation_pivot!$B$13:$K$13,0),0))</f>
        <v>0.49881786187527283</v>
      </c>
      <c r="I2400" s="70">
        <f t="shared" si="398"/>
        <v>7409.2203492488115</v>
      </c>
      <c r="J2400">
        <v>78</v>
      </c>
      <c r="K2400">
        <v>1</v>
      </c>
      <c r="L2400">
        <v>1</v>
      </c>
      <c r="M2400">
        <v>3</v>
      </c>
      <c r="N2400" t="s">
        <v>154</v>
      </c>
      <c r="O2400" t="s">
        <v>155</v>
      </c>
      <c r="P2400" s="12">
        <v>25266</v>
      </c>
      <c r="Q2400" t="s">
        <v>194</v>
      </c>
      <c r="R2400" t="s">
        <v>177</v>
      </c>
      <c r="S2400" t="s">
        <v>158</v>
      </c>
      <c r="T2400" t="s">
        <v>173</v>
      </c>
      <c r="U2400">
        <v>2</v>
      </c>
      <c r="V2400">
        <v>2.7</v>
      </c>
      <c r="W2400">
        <v>3.9</v>
      </c>
      <c r="X2400">
        <v>2.97</v>
      </c>
      <c r="Y2400">
        <v>283404</v>
      </c>
      <c r="Z2400">
        <v>144594</v>
      </c>
      <c r="AA2400">
        <v>5783750</v>
      </c>
    </row>
    <row r="2401" spans="1:27">
      <c r="A2401" t="s">
        <v>2590</v>
      </c>
      <c r="B2401" t="s">
        <v>39</v>
      </c>
      <c r="C2401" t="s">
        <v>39</v>
      </c>
      <c r="D2401">
        <v>1823</v>
      </c>
      <c r="E2401" s="12">
        <v>41303</v>
      </c>
      <c r="F2401" s="72">
        <f t="shared" si="391"/>
        <v>2013</v>
      </c>
      <c r="G2401" s="70">
        <f t="shared" si="392"/>
        <v>11420.510148107514</v>
      </c>
      <c r="H2401" s="70" cm="1">
        <f t="array" ref="H2401">INDEX(magic_bricks_appreciation_pivot!$A$13:$K$20,MATCH(C2401,magic_bricks_appreciation_pivot!$A$13:$A$20,0),1+MATCH(F2401,INDEX(magic_bricks_appreciation_pivot!$B$13:$K$13,0),0))</f>
        <v>4.727764965406598E-2</v>
      </c>
      <c r="I2401" s="70">
        <f t="shared" si="398"/>
        <v>11960.445025760446</v>
      </c>
      <c r="J2401">
        <v>13</v>
      </c>
      <c r="K2401">
        <v>2</v>
      </c>
      <c r="L2401">
        <v>1</v>
      </c>
      <c r="M2401">
        <v>5</v>
      </c>
      <c r="N2401" t="s">
        <v>193</v>
      </c>
      <c r="O2401" t="s">
        <v>155</v>
      </c>
      <c r="P2401" s="12">
        <v>25973</v>
      </c>
      <c r="Q2401" t="s">
        <v>156</v>
      </c>
      <c r="R2401" t="s">
        <v>170</v>
      </c>
      <c r="S2401" t="s">
        <v>158</v>
      </c>
      <c r="T2401" t="s">
        <v>166</v>
      </c>
      <c r="U2401">
        <v>3.9</v>
      </c>
      <c r="V2401">
        <v>4</v>
      </c>
      <c r="W2401">
        <v>4.0999999999999996</v>
      </c>
      <c r="X2401">
        <v>4.0049999999999999</v>
      </c>
      <c r="Y2401">
        <v>603768</v>
      </c>
      <c r="Z2401">
        <v>270655</v>
      </c>
      <c r="AA2401">
        <v>20819590</v>
      </c>
    </row>
    <row r="2402" spans="1:27" hidden="1">
      <c r="A2402" t="s">
        <v>2591</v>
      </c>
      <c r="B2402" t="s">
        <v>56</v>
      </c>
      <c r="C2402" t="s">
        <v>56</v>
      </c>
      <c r="D2402">
        <v>1159</v>
      </c>
      <c r="E2402" s="12">
        <v>39532</v>
      </c>
      <c r="F2402" s="72">
        <f t="shared" si="391"/>
        <v>2008</v>
      </c>
      <c r="G2402" s="70">
        <f t="shared" si="392"/>
        <v>9011.5616911130292</v>
      </c>
      <c r="H2402" s="70" t="e" cm="1">
        <f t="array" ref="H2402">INDEX(magic_bricks_appreciation_pivot!$A$13:$K$20,MATCH(C2402,magic_bricks_appreciation_pivot!$A$13:$A$20,0),1+MATCH(F2402,INDEX(magic_bricks_appreciation_pivot!$B$13:$K$13,0),0))</f>
        <v>#N/A</v>
      </c>
      <c r="I2402" s="70"/>
      <c r="J2402">
        <v>140</v>
      </c>
      <c r="K2402">
        <v>1</v>
      </c>
      <c r="L2402">
        <v>1</v>
      </c>
      <c r="M2402">
        <v>3</v>
      </c>
      <c r="N2402" t="s">
        <v>193</v>
      </c>
      <c r="O2402" t="s">
        <v>155</v>
      </c>
      <c r="P2402" s="12">
        <v>24932</v>
      </c>
      <c r="Q2402" t="s">
        <v>194</v>
      </c>
      <c r="R2402" t="s">
        <v>157</v>
      </c>
      <c r="S2402" t="s">
        <v>162</v>
      </c>
      <c r="T2402" t="s">
        <v>166</v>
      </c>
      <c r="U2402">
        <v>2.1</v>
      </c>
      <c r="V2402">
        <v>3.5</v>
      </c>
      <c r="W2402">
        <v>2.5</v>
      </c>
      <c r="X2402">
        <v>2.58</v>
      </c>
      <c r="Y2402">
        <v>334221</v>
      </c>
      <c r="Z2402">
        <v>135777</v>
      </c>
      <c r="AA2402">
        <v>10444400</v>
      </c>
    </row>
    <row r="2403" spans="1:27">
      <c r="A2403" t="s">
        <v>2592</v>
      </c>
      <c r="B2403" t="s">
        <v>56</v>
      </c>
      <c r="C2403" t="s">
        <v>56</v>
      </c>
      <c r="D2403">
        <v>1288</v>
      </c>
      <c r="E2403" s="12">
        <v>40635</v>
      </c>
      <c r="F2403" s="72">
        <f t="shared" si="391"/>
        <v>2011</v>
      </c>
      <c r="G2403" s="70">
        <f t="shared" si="392"/>
        <v>7629.9068322981366</v>
      </c>
      <c r="H2403" s="70" cm="1">
        <f t="array" ref="H2403">INDEX(magic_bricks_appreciation_pivot!$A$13:$K$20,MATCH(C2403,magic_bricks_appreciation_pivot!$A$13:$A$20,0),1+MATCH(F2403,INDEX(magic_bricks_appreciation_pivot!$B$13:$K$13,0),0))</f>
        <v>0.33228770983948047</v>
      </c>
      <c r="I2403" s="70">
        <f t="shared" ref="I2403:I2405" si="399">G2403+G2403*H2403</f>
        <v>10165.231099891089</v>
      </c>
      <c r="J2403">
        <v>45</v>
      </c>
      <c r="K2403">
        <v>2</v>
      </c>
      <c r="L2403">
        <v>2</v>
      </c>
      <c r="M2403">
        <v>4</v>
      </c>
      <c r="N2403" t="s">
        <v>184</v>
      </c>
      <c r="O2403" t="s">
        <v>161</v>
      </c>
      <c r="P2403" s="12">
        <v>30415</v>
      </c>
      <c r="Q2403" t="s">
        <v>194</v>
      </c>
      <c r="R2403" t="s">
        <v>177</v>
      </c>
      <c r="S2403" t="s">
        <v>162</v>
      </c>
      <c r="T2403" t="s">
        <v>163</v>
      </c>
      <c r="U2403">
        <v>2.7</v>
      </c>
      <c r="V2403">
        <v>3.5</v>
      </c>
      <c r="W2403">
        <v>3.6</v>
      </c>
      <c r="X2403">
        <v>3.31</v>
      </c>
      <c r="Y2403">
        <v>334129</v>
      </c>
      <c r="Z2403">
        <v>117928</v>
      </c>
      <c r="AA2403">
        <v>9827320</v>
      </c>
    </row>
    <row r="2404" spans="1:27">
      <c r="A2404" t="s">
        <v>2593</v>
      </c>
      <c r="B2404" t="s">
        <v>39</v>
      </c>
      <c r="C2404" t="s">
        <v>39</v>
      </c>
      <c r="D2404">
        <v>1724</v>
      </c>
      <c r="E2404" s="12">
        <v>41738</v>
      </c>
      <c r="F2404" s="72">
        <f t="shared" si="391"/>
        <v>2014</v>
      </c>
      <c r="G2404" s="70">
        <f t="shared" si="392"/>
        <v>7136.461716937355</v>
      </c>
      <c r="H2404" s="70" cm="1">
        <f t="array" ref="H2404">INDEX(magic_bricks_appreciation_pivot!$A$13:$K$20,MATCH(C2404,magic_bricks_appreciation_pivot!$A$13:$A$20,0),1+MATCH(F2404,INDEX(magic_bricks_appreciation_pivot!$B$13:$K$13,0),0))</f>
        <v>2.7142646408024784E-2</v>
      </c>
      <c r="I2404" s="70">
        <f t="shared" si="399"/>
        <v>7330.1641739245915</v>
      </c>
      <c r="J2404">
        <v>66</v>
      </c>
      <c r="K2404">
        <v>1</v>
      </c>
      <c r="L2404">
        <v>1</v>
      </c>
      <c r="M2404">
        <v>4</v>
      </c>
      <c r="N2404" t="s">
        <v>154</v>
      </c>
      <c r="O2404" t="s">
        <v>155</v>
      </c>
      <c r="P2404" s="12">
        <v>26043</v>
      </c>
      <c r="Q2404" t="s">
        <v>194</v>
      </c>
      <c r="R2404" t="s">
        <v>177</v>
      </c>
      <c r="S2404" t="s">
        <v>162</v>
      </c>
      <c r="T2404" t="s">
        <v>163</v>
      </c>
      <c r="U2404">
        <v>2</v>
      </c>
      <c r="V2404">
        <v>4.8</v>
      </c>
      <c r="W2404">
        <v>4.4000000000000004</v>
      </c>
      <c r="X2404">
        <v>3.66</v>
      </c>
      <c r="Y2404">
        <v>406008</v>
      </c>
      <c r="Z2404">
        <v>233762</v>
      </c>
      <c r="AA2404">
        <v>12303260</v>
      </c>
    </row>
    <row r="2405" spans="1:27">
      <c r="A2405" t="s">
        <v>2594</v>
      </c>
      <c r="B2405" t="s">
        <v>56</v>
      </c>
      <c r="C2405" t="s">
        <v>56</v>
      </c>
      <c r="D2405">
        <v>1130</v>
      </c>
      <c r="E2405" s="12">
        <v>40662</v>
      </c>
      <c r="F2405" s="72">
        <f t="shared" si="391"/>
        <v>2011</v>
      </c>
      <c r="G2405" s="70">
        <f t="shared" si="392"/>
        <v>8799.858407079646</v>
      </c>
      <c r="H2405" s="70" cm="1">
        <f t="array" ref="H2405">INDEX(magic_bricks_appreciation_pivot!$A$13:$K$20,MATCH(C2405,magic_bricks_appreciation_pivot!$A$13:$A$20,0),1+MATCH(F2405,INDEX(magic_bricks_appreciation_pivot!$B$13:$K$13,0),0))</f>
        <v>0.33228770983948047</v>
      </c>
      <c r="I2405" s="70">
        <f t="shared" si="399"/>
        <v>11723.94320407984</v>
      </c>
      <c r="J2405">
        <v>124</v>
      </c>
      <c r="K2405">
        <v>1</v>
      </c>
      <c r="L2405">
        <v>1</v>
      </c>
      <c r="M2405">
        <v>3</v>
      </c>
      <c r="N2405" t="s">
        <v>168</v>
      </c>
      <c r="O2405" t="s">
        <v>155</v>
      </c>
      <c r="P2405" s="12">
        <v>27522</v>
      </c>
      <c r="Q2405" t="s">
        <v>194</v>
      </c>
      <c r="R2405" t="s">
        <v>165</v>
      </c>
      <c r="S2405" t="s">
        <v>162</v>
      </c>
      <c r="T2405" t="s">
        <v>166</v>
      </c>
      <c r="U2405">
        <v>3.5</v>
      </c>
      <c r="V2405">
        <v>3.6</v>
      </c>
      <c r="W2405">
        <v>2</v>
      </c>
      <c r="X2405">
        <v>2.77</v>
      </c>
      <c r="Y2405">
        <v>348034</v>
      </c>
      <c r="Z2405">
        <v>49719</v>
      </c>
      <c r="AA2405">
        <v>9943840</v>
      </c>
    </row>
    <row r="2406" spans="1:27" hidden="1">
      <c r="A2406" t="s">
        <v>2595</v>
      </c>
      <c r="B2406" t="s">
        <v>39</v>
      </c>
      <c r="C2406" t="s">
        <v>39</v>
      </c>
      <c r="D2406">
        <v>1977</v>
      </c>
      <c r="E2406" s="12">
        <v>40115</v>
      </c>
      <c r="F2406" s="72">
        <f t="shared" si="391"/>
        <v>2009</v>
      </c>
      <c r="G2406" s="70">
        <f t="shared" si="392"/>
        <v>5635.6651492159835</v>
      </c>
      <c r="H2406" s="70" t="e" cm="1">
        <f t="array" ref="H2406">INDEX(magic_bricks_appreciation_pivot!$A$13:$K$20,MATCH(C2406,magic_bricks_appreciation_pivot!$A$13:$A$20,0),1+MATCH(F2406,INDEX(magic_bricks_appreciation_pivot!$B$13:$K$13,0),0))</f>
        <v>#N/A</v>
      </c>
      <c r="I2406" s="70"/>
      <c r="J2406">
        <v>153</v>
      </c>
      <c r="K2406">
        <v>2</v>
      </c>
      <c r="L2406">
        <v>1</v>
      </c>
      <c r="M2406">
        <v>5</v>
      </c>
      <c r="N2406" t="s">
        <v>176</v>
      </c>
      <c r="O2406" t="s">
        <v>161</v>
      </c>
      <c r="P2406" s="12">
        <v>28070</v>
      </c>
      <c r="Q2406" t="s">
        <v>194</v>
      </c>
      <c r="R2406" t="s">
        <v>177</v>
      </c>
      <c r="S2406" t="s">
        <v>178</v>
      </c>
      <c r="T2406" t="s">
        <v>163</v>
      </c>
      <c r="U2406">
        <v>3</v>
      </c>
      <c r="V2406">
        <v>2.5</v>
      </c>
      <c r="W2406">
        <v>2.6</v>
      </c>
      <c r="X2406">
        <v>2.7149999999999999</v>
      </c>
      <c r="Y2406">
        <v>300826</v>
      </c>
      <c r="Z2406">
        <v>189409</v>
      </c>
      <c r="AA2406">
        <v>11141710</v>
      </c>
    </row>
    <row r="2407" spans="1:27">
      <c r="A2407" t="s">
        <v>2596</v>
      </c>
      <c r="B2407" t="s">
        <v>56</v>
      </c>
      <c r="C2407" t="s">
        <v>56</v>
      </c>
      <c r="D2407">
        <v>633</v>
      </c>
      <c r="E2407" s="12">
        <v>40989</v>
      </c>
      <c r="F2407" s="72">
        <f t="shared" si="391"/>
        <v>2012</v>
      </c>
      <c r="G2407" s="70">
        <f t="shared" si="392"/>
        <v>8877.5829383886248</v>
      </c>
      <c r="H2407" s="70" cm="1">
        <f t="array" ref="H2407">INDEX(magic_bricks_appreciation_pivot!$A$13:$K$20,MATCH(C2407,magic_bricks_appreciation_pivot!$A$13:$A$20,0),1+MATCH(F2407,INDEX(magic_bricks_appreciation_pivot!$B$13:$K$13,0),0))</f>
        <v>0.4006045824602385</v>
      </c>
      <c r="I2407" s="70">
        <f t="shared" ref="I2407:I2408" si="400">G2407+G2407*H2407</f>
        <v>12433.983344677938</v>
      </c>
      <c r="J2407">
        <v>138</v>
      </c>
      <c r="K2407">
        <v>1</v>
      </c>
      <c r="L2407">
        <v>1</v>
      </c>
      <c r="M2407">
        <v>2</v>
      </c>
      <c r="N2407" t="s">
        <v>193</v>
      </c>
      <c r="O2407" t="s">
        <v>161</v>
      </c>
      <c r="P2407" s="12">
        <v>28579</v>
      </c>
      <c r="Q2407" t="s">
        <v>194</v>
      </c>
      <c r="R2407" t="s">
        <v>157</v>
      </c>
      <c r="S2407" t="s">
        <v>162</v>
      </c>
      <c r="T2407" t="s">
        <v>173</v>
      </c>
      <c r="U2407">
        <v>2.8</v>
      </c>
      <c r="V2407">
        <v>4.5999999999999996</v>
      </c>
      <c r="W2407">
        <v>4.4000000000000004</v>
      </c>
      <c r="X2407">
        <v>3.96</v>
      </c>
      <c r="Y2407">
        <v>191063</v>
      </c>
      <c r="Z2407">
        <v>5620</v>
      </c>
      <c r="AA2407">
        <v>5619510</v>
      </c>
    </row>
    <row r="2408" spans="1:27">
      <c r="A2408" t="s">
        <v>2597</v>
      </c>
      <c r="B2408" t="s">
        <v>175</v>
      </c>
      <c r="C2408" t="s">
        <v>34</v>
      </c>
      <c r="D2408">
        <v>1237</v>
      </c>
      <c r="E2408" s="12">
        <v>41837</v>
      </c>
      <c r="F2408" s="72">
        <f t="shared" si="391"/>
        <v>2014</v>
      </c>
      <c r="G2408" s="70">
        <f t="shared" si="392"/>
        <v>7768.0194017784961</v>
      </c>
      <c r="H2408" s="70" cm="1">
        <f t="array" ref="H2408">INDEX(magic_bricks_appreciation_pivot!$A$13:$K$20,MATCH(C2408,magic_bricks_appreciation_pivot!$A$13:$A$20,0),1+MATCH(F2408,INDEX(magic_bricks_appreciation_pivot!$B$13:$K$13,0),0))</f>
        <v>5.1040744021257752E-2</v>
      </c>
      <c r="I2408" s="70">
        <f t="shared" si="400"/>
        <v>8164.5048916168362</v>
      </c>
      <c r="J2408">
        <v>41</v>
      </c>
      <c r="K2408">
        <v>2</v>
      </c>
      <c r="L2408">
        <v>1</v>
      </c>
      <c r="M2408">
        <v>4</v>
      </c>
      <c r="N2408" t="s">
        <v>168</v>
      </c>
      <c r="O2408" t="s">
        <v>161</v>
      </c>
      <c r="P2408" s="12">
        <v>28332</v>
      </c>
      <c r="Q2408" t="s">
        <v>169</v>
      </c>
      <c r="R2408" t="s">
        <v>157</v>
      </c>
      <c r="S2408" t="s">
        <v>178</v>
      </c>
      <c r="T2408" t="s">
        <v>182</v>
      </c>
      <c r="U2408">
        <v>3.5</v>
      </c>
      <c r="V2408">
        <v>4.7</v>
      </c>
      <c r="W2408">
        <v>2.8</v>
      </c>
      <c r="X2408">
        <v>3.77</v>
      </c>
      <c r="Y2408">
        <v>249835</v>
      </c>
      <c r="Z2408">
        <v>86481</v>
      </c>
      <c r="AA2408">
        <v>9609040</v>
      </c>
    </row>
    <row r="2409" spans="1:27" hidden="1">
      <c r="A2409" t="s">
        <v>2598</v>
      </c>
      <c r="B2409" t="s">
        <v>39</v>
      </c>
      <c r="C2409" t="s">
        <v>39</v>
      </c>
      <c r="D2409">
        <v>1599</v>
      </c>
      <c r="E2409" s="12">
        <v>39079</v>
      </c>
      <c r="F2409" s="72">
        <f t="shared" si="391"/>
        <v>2006</v>
      </c>
      <c r="G2409" s="70">
        <f t="shared" si="392"/>
        <v>6093.5897435897432</v>
      </c>
      <c r="H2409" s="70" t="e" cm="1">
        <f t="array" ref="H2409">INDEX(magic_bricks_appreciation_pivot!$A$13:$K$20,MATCH(C2409,magic_bricks_appreciation_pivot!$A$13:$A$20,0),1+MATCH(F2409,INDEX(magic_bricks_appreciation_pivot!$B$13:$K$13,0),0))</f>
        <v>#N/A</v>
      </c>
      <c r="I2409" s="70"/>
      <c r="J2409">
        <v>137</v>
      </c>
      <c r="K2409">
        <v>1</v>
      </c>
      <c r="L2409">
        <v>1</v>
      </c>
      <c r="M2409">
        <v>4</v>
      </c>
      <c r="N2409" t="s">
        <v>176</v>
      </c>
      <c r="O2409" t="s">
        <v>161</v>
      </c>
      <c r="P2409" s="12">
        <v>26304</v>
      </c>
      <c r="Q2409" t="s">
        <v>194</v>
      </c>
      <c r="R2409" t="s">
        <v>157</v>
      </c>
      <c r="S2409" t="s">
        <v>178</v>
      </c>
      <c r="T2409" t="s">
        <v>163</v>
      </c>
      <c r="U2409">
        <v>4.0999999999999996</v>
      </c>
      <c r="V2409">
        <v>5</v>
      </c>
      <c r="W2409">
        <v>2.2000000000000002</v>
      </c>
      <c r="X2409">
        <v>3.5649999999999999</v>
      </c>
      <c r="Y2409">
        <v>311797</v>
      </c>
      <c r="Z2409">
        <v>116924</v>
      </c>
      <c r="AA2409">
        <v>9743650</v>
      </c>
    </row>
    <row r="2410" spans="1:27">
      <c r="A2410" t="s">
        <v>2599</v>
      </c>
      <c r="B2410" t="s">
        <v>23</v>
      </c>
      <c r="C2410" t="s">
        <v>23</v>
      </c>
      <c r="D2410">
        <v>969</v>
      </c>
      <c r="E2410" s="12">
        <v>40933</v>
      </c>
      <c r="F2410" s="72">
        <f t="shared" si="391"/>
        <v>2012</v>
      </c>
      <c r="G2410" s="70">
        <f t="shared" si="392"/>
        <v>3990.9700722394223</v>
      </c>
      <c r="H2410" s="70" cm="1">
        <f t="array" ref="H2410">INDEX(magic_bricks_appreciation_pivot!$A$13:$K$20,MATCH(C2410,magic_bricks_appreciation_pivot!$A$13:$A$20,0),1+MATCH(F2410,INDEX(magic_bricks_appreciation_pivot!$B$13:$K$13,0),0))</f>
        <v>0.26292059267573231</v>
      </c>
      <c r="I2410" s="70">
        <f>G2410+G2410*H2410</f>
        <v>5040.2782889837217</v>
      </c>
      <c r="J2410">
        <v>125</v>
      </c>
      <c r="K2410">
        <v>1</v>
      </c>
      <c r="L2410">
        <v>1</v>
      </c>
      <c r="M2410">
        <v>3</v>
      </c>
      <c r="N2410" t="s">
        <v>193</v>
      </c>
      <c r="O2410" t="s">
        <v>161</v>
      </c>
      <c r="P2410" s="12">
        <v>28888</v>
      </c>
      <c r="Q2410" t="s">
        <v>194</v>
      </c>
      <c r="R2410" t="s">
        <v>177</v>
      </c>
      <c r="S2410" t="s">
        <v>178</v>
      </c>
      <c r="T2410" t="s">
        <v>173</v>
      </c>
      <c r="U2410">
        <v>4.7</v>
      </c>
      <c r="V2410">
        <v>2.2000000000000002</v>
      </c>
      <c r="W2410">
        <v>2.5</v>
      </c>
      <c r="X2410">
        <v>3.07</v>
      </c>
      <c r="Y2410">
        <v>181761</v>
      </c>
      <c r="Z2410">
        <v>92814</v>
      </c>
      <c r="AA2410">
        <v>3867250</v>
      </c>
    </row>
    <row r="2411" spans="1:27" hidden="1">
      <c r="A2411" t="s">
        <v>2600</v>
      </c>
      <c r="B2411" t="s">
        <v>175</v>
      </c>
      <c r="C2411" t="s">
        <v>34</v>
      </c>
      <c r="D2411">
        <v>1292</v>
      </c>
      <c r="E2411" s="12">
        <v>39752</v>
      </c>
      <c r="F2411" s="72">
        <f t="shared" si="391"/>
        <v>2008</v>
      </c>
      <c r="G2411" s="70">
        <f t="shared" si="392"/>
        <v>7321.2848297213623</v>
      </c>
      <c r="H2411" s="70" t="e" cm="1">
        <f t="array" ref="H2411">INDEX(magic_bricks_appreciation_pivot!$A$13:$K$20,MATCH(C2411,magic_bricks_appreciation_pivot!$A$13:$A$20,0),1+MATCH(F2411,INDEX(magic_bricks_appreciation_pivot!$B$13:$K$13,0),0))</f>
        <v>#N/A</v>
      </c>
      <c r="I2411" s="70"/>
      <c r="J2411">
        <v>166</v>
      </c>
      <c r="K2411">
        <v>2</v>
      </c>
      <c r="L2411">
        <v>1</v>
      </c>
      <c r="M2411">
        <v>4</v>
      </c>
      <c r="N2411" t="s">
        <v>193</v>
      </c>
      <c r="O2411" t="s">
        <v>161</v>
      </c>
      <c r="P2411" s="12">
        <v>25882</v>
      </c>
      <c r="Q2411" t="s">
        <v>194</v>
      </c>
      <c r="R2411" t="s">
        <v>170</v>
      </c>
      <c r="S2411" t="s">
        <v>162</v>
      </c>
      <c r="T2411" t="s">
        <v>166</v>
      </c>
      <c r="U2411">
        <v>2.8</v>
      </c>
      <c r="V2411">
        <v>2.2999999999999998</v>
      </c>
      <c r="W2411">
        <v>2.8</v>
      </c>
      <c r="X2411">
        <v>2.6</v>
      </c>
      <c r="Y2411">
        <v>264855</v>
      </c>
      <c r="Z2411">
        <v>160805</v>
      </c>
      <c r="AA2411">
        <v>9459100</v>
      </c>
    </row>
    <row r="2412" spans="1:27">
      <c r="A2412" t="s">
        <v>2601</v>
      </c>
      <c r="B2412" t="s">
        <v>175</v>
      </c>
      <c r="C2412" t="s">
        <v>34</v>
      </c>
      <c r="D2412">
        <v>1229</v>
      </c>
      <c r="E2412" s="12">
        <v>41439</v>
      </c>
      <c r="F2412" s="72">
        <f t="shared" si="391"/>
        <v>2013</v>
      </c>
      <c r="G2412" s="70">
        <f t="shared" si="392"/>
        <v>7563.3034987794954</v>
      </c>
      <c r="H2412" s="70" cm="1">
        <f t="array" ref="H2412">INDEX(magic_bricks_appreciation_pivot!$A$13:$K$20,MATCH(C2412,magic_bricks_appreciation_pivot!$A$13:$A$20,0),1+MATCH(F2412,INDEX(magic_bricks_appreciation_pivot!$B$13:$K$13,0),0))</f>
        <v>0.11656080922135968</v>
      </c>
      <c r="I2412" s="70">
        <f t="shared" ref="I2412:I2413" si="401">G2412+G2412*H2412</f>
        <v>8444.888274983974</v>
      </c>
      <c r="J2412">
        <v>146</v>
      </c>
      <c r="K2412">
        <v>2</v>
      </c>
      <c r="L2412">
        <v>1</v>
      </c>
      <c r="M2412">
        <v>4</v>
      </c>
      <c r="N2412" t="s">
        <v>168</v>
      </c>
      <c r="O2412" t="s">
        <v>161</v>
      </c>
      <c r="P2412" s="12">
        <v>31949</v>
      </c>
      <c r="Q2412" t="s">
        <v>194</v>
      </c>
      <c r="R2412" t="s">
        <v>177</v>
      </c>
      <c r="S2412" t="s">
        <v>162</v>
      </c>
      <c r="T2412" t="s">
        <v>166</v>
      </c>
      <c r="U2412">
        <v>3.4</v>
      </c>
      <c r="V2412">
        <v>3.1</v>
      </c>
      <c r="W2412">
        <v>4.0999999999999996</v>
      </c>
      <c r="X2412">
        <v>3.49</v>
      </c>
      <c r="Y2412">
        <v>278859</v>
      </c>
      <c r="Z2412">
        <v>102248</v>
      </c>
      <c r="AA2412">
        <v>9295300</v>
      </c>
    </row>
    <row r="2413" spans="1:27">
      <c r="A2413" t="s">
        <v>2602</v>
      </c>
      <c r="B2413" t="s">
        <v>175</v>
      </c>
      <c r="C2413" t="s">
        <v>34</v>
      </c>
      <c r="D2413">
        <v>768</v>
      </c>
      <c r="E2413" s="12">
        <v>40787</v>
      </c>
      <c r="F2413" s="72">
        <f t="shared" si="391"/>
        <v>2011</v>
      </c>
      <c r="G2413" s="70">
        <f t="shared" si="392"/>
        <v>8840.4947916666661</v>
      </c>
      <c r="H2413" s="70" cm="1">
        <f t="array" ref="H2413">INDEX(magic_bricks_appreciation_pivot!$A$13:$K$20,MATCH(C2413,magic_bricks_appreciation_pivot!$A$13:$A$20,0),1+MATCH(F2413,INDEX(magic_bricks_appreciation_pivot!$B$13:$K$13,0),0))</f>
        <v>0.22839026915113872</v>
      </c>
      <c r="I2413" s="70">
        <f t="shared" si="401"/>
        <v>10859.577776564656</v>
      </c>
      <c r="J2413">
        <v>87</v>
      </c>
      <c r="K2413">
        <v>1</v>
      </c>
      <c r="L2413">
        <v>1</v>
      </c>
      <c r="M2413">
        <v>2</v>
      </c>
      <c r="N2413" t="s">
        <v>168</v>
      </c>
      <c r="O2413" t="s">
        <v>161</v>
      </c>
      <c r="P2413" s="12">
        <v>37137</v>
      </c>
      <c r="Q2413" t="s">
        <v>194</v>
      </c>
      <c r="R2413" t="s">
        <v>157</v>
      </c>
      <c r="S2413" t="s">
        <v>178</v>
      </c>
      <c r="T2413" t="s">
        <v>166</v>
      </c>
      <c r="U2413">
        <v>4.7</v>
      </c>
      <c r="V2413">
        <v>3.7</v>
      </c>
      <c r="W2413">
        <v>2.6</v>
      </c>
      <c r="X2413">
        <v>3.67</v>
      </c>
      <c r="Y2413">
        <v>190106</v>
      </c>
      <c r="Z2413">
        <v>47527</v>
      </c>
      <c r="AA2413">
        <v>6789500</v>
      </c>
    </row>
    <row r="2414" spans="1:27" hidden="1">
      <c r="A2414" t="s">
        <v>2603</v>
      </c>
      <c r="B2414" t="s">
        <v>39</v>
      </c>
      <c r="C2414" t="s">
        <v>39</v>
      </c>
      <c r="D2414">
        <v>1878</v>
      </c>
      <c r="E2414" s="12">
        <v>39313</v>
      </c>
      <c r="F2414" s="72">
        <f t="shared" si="391"/>
        <v>2007</v>
      </c>
      <c r="G2414" s="70">
        <f t="shared" si="392"/>
        <v>7582.3162939297126</v>
      </c>
      <c r="H2414" s="70" t="e" cm="1">
        <f t="array" ref="H2414">INDEX(magic_bricks_appreciation_pivot!$A$13:$K$20,MATCH(C2414,magic_bricks_appreciation_pivot!$A$13:$A$20,0),1+MATCH(F2414,INDEX(magic_bricks_appreciation_pivot!$B$13:$K$13,0),0))</f>
        <v>#N/A</v>
      </c>
      <c r="I2414" s="70"/>
      <c r="J2414">
        <v>4</v>
      </c>
      <c r="K2414">
        <v>2</v>
      </c>
      <c r="L2414">
        <v>1</v>
      </c>
      <c r="M2414">
        <v>5</v>
      </c>
      <c r="N2414" t="s">
        <v>176</v>
      </c>
      <c r="O2414" t="s">
        <v>155</v>
      </c>
      <c r="P2414" s="12">
        <v>24713</v>
      </c>
      <c r="Q2414" t="s">
        <v>169</v>
      </c>
      <c r="R2414" t="s">
        <v>177</v>
      </c>
      <c r="S2414" t="s">
        <v>178</v>
      </c>
      <c r="T2414" t="s">
        <v>182</v>
      </c>
      <c r="U2414">
        <v>4.3</v>
      </c>
      <c r="V2414">
        <v>4.5999999999999996</v>
      </c>
      <c r="W2414">
        <v>5</v>
      </c>
      <c r="X2414">
        <v>4.6550000000000002</v>
      </c>
      <c r="Y2414">
        <v>427188</v>
      </c>
      <c r="Z2414">
        <v>256313</v>
      </c>
      <c r="AA2414">
        <v>14239590</v>
      </c>
    </row>
    <row r="2415" spans="1:27" hidden="1">
      <c r="A2415" t="s">
        <v>2604</v>
      </c>
      <c r="B2415" t="s">
        <v>201</v>
      </c>
      <c r="C2415" t="s">
        <v>201</v>
      </c>
      <c r="D2415">
        <v>2134</v>
      </c>
      <c r="E2415" s="12">
        <v>39744</v>
      </c>
      <c r="F2415" s="72">
        <f t="shared" si="391"/>
        <v>2008</v>
      </c>
      <c r="G2415" s="70">
        <f t="shared" si="392"/>
        <v>6024.7891283973759</v>
      </c>
      <c r="H2415" s="70" t="e" cm="1">
        <f t="array" ref="H2415">INDEX(magic_bricks_appreciation_pivot!$A$13:$K$20,MATCH(C2415,magic_bricks_appreciation_pivot!$A$13:$A$20,0),1+MATCH(F2415,INDEX(magic_bricks_appreciation_pivot!$B$13:$K$13,0),0))</f>
        <v>#N/A</v>
      </c>
      <c r="I2415" s="70"/>
      <c r="J2415">
        <v>167</v>
      </c>
      <c r="K2415">
        <v>3</v>
      </c>
      <c r="L2415">
        <v>2</v>
      </c>
      <c r="M2415">
        <v>5</v>
      </c>
      <c r="N2415" t="s">
        <v>168</v>
      </c>
      <c r="O2415" t="s">
        <v>155</v>
      </c>
      <c r="P2415" s="12">
        <v>32079</v>
      </c>
      <c r="Q2415" t="s">
        <v>169</v>
      </c>
      <c r="R2415" t="s">
        <v>177</v>
      </c>
      <c r="S2415" t="s">
        <v>162</v>
      </c>
      <c r="T2415" t="s">
        <v>166</v>
      </c>
      <c r="U2415">
        <v>4.5</v>
      </c>
      <c r="V2415">
        <v>5</v>
      </c>
      <c r="W2415">
        <v>4.5</v>
      </c>
      <c r="X2415">
        <v>4.6500000000000004</v>
      </c>
      <c r="Y2415">
        <v>475705</v>
      </c>
      <c r="Z2415">
        <v>167140</v>
      </c>
      <c r="AA2415">
        <v>12856900</v>
      </c>
    </row>
    <row r="2416" spans="1:27">
      <c r="A2416" t="s">
        <v>2605</v>
      </c>
      <c r="B2416" t="s">
        <v>56</v>
      </c>
      <c r="C2416" t="s">
        <v>56</v>
      </c>
      <c r="D2416">
        <v>682</v>
      </c>
      <c r="E2416" s="12">
        <v>40306</v>
      </c>
      <c r="F2416" s="72">
        <f t="shared" si="391"/>
        <v>2010</v>
      </c>
      <c r="G2416" s="70">
        <f t="shared" si="392"/>
        <v>14384.912023460411</v>
      </c>
      <c r="H2416" s="70" cm="1">
        <f t="array" ref="H2416">INDEX(magic_bricks_appreciation_pivot!$A$13:$K$20,MATCH(C2416,magic_bricks_appreciation_pivot!$A$13:$A$20,0),1+MATCH(F2416,INDEX(magic_bricks_appreciation_pivot!$B$13:$K$13,0),0))</f>
        <v>0.62795711804515786</v>
      </c>
      <c r="I2416" s="70">
        <f t="shared" ref="I2416:I2417" si="402">G2416+G2416*H2416</f>
        <v>23418.01992104575</v>
      </c>
      <c r="J2416">
        <v>6</v>
      </c>
      <c r="K2416">
        <v>1</v>
      </c>
      <c r="L2416">
        <v>1</v>
      </c>
      <c r="M2416">
        <v>2</v>
      </c>
      <c r="N2416" t="s">
        <v>184</v>
      </c>
      <c r="O2416" t="s">
        <v>161</v>
      </c>
      <c r="P2416" s="12">
        <v>35196</v>
      </c>
      <c r="Q2416" t="s">
        <v>156</v>
      </c>
      <c r="R2416" t="s">
        <v>170</v>
      </c>
      <c r="S2416" t="s">
        <v>178</v>
      </c>
      <c r="T2416" t="s">
        <v>166</v>
      </c>
      <c r="U2416">
        <v>4.8</v>
      </c>
      <c r="V2416">
        <v>4</v>
      </c>
      <c r="W2416">
        <v>2.9</v>
      </c>
      <c r="X2416">
        <v>3.69</v>
      </c>
      <c r="Y2416">
        <v>343368</v>
      </c>
      <c r="Z2416">
        <v>49053</v>
      </c>
      <c r="AA2416">
        <v>9810510</v>
      </c>
    </row>
    <row r="2417" spans="1:27">
      <c r="A2417" t="s">
        <v>2606</v>
      </c>
      <c r="B2417" t="s">
        <v>75</v>
      </c>
      <c r="C2417" t="s">
        <v>75</v>
      </c>
      <c r="D2417">
        <v>1815</v>
      </c>
      <c r="E2417" s="12">
        <v>41169</v>
      </c>
      <c r="F2417" s="72">
        <f t="shared" si="391"/>
        <v>2012</v>
      </c>
      <c r="G2417" s="70">
        <f t="shared" si="392"/>
        <v>7188.0495867768595</v>
      </c>
      <c r="H2417" s="70" cm="1">
        <f t="array" ref="H2417">INDEX(magic_bricks_appreciation_pivot!$A$13:$K$20,MATCH(C2417,magic_bricks_appreciation_pivot!$A$13:$A$20,0),1+MATCH(F2417,INDEX(magic_bricks_appreciation_pivot!$B$13:$K$13,0),0))</f>
        <v>0.4595405666106962</v>
      </c>
      <c r="I2417" s="70">
        <f t="shared" si="402"/>
        <v>10491.249966710078</v>
      </c>
      <c r="J2417">
        <v>49</v>
      </c>
      <c r="K2417">
        <v>2</v>
      </c>
      <c r="L2417">
        <v>1</v>
      </c>
      <c r="M2417">
        <v>5</v>
      </c>
      <c r="N2417" t="s">
        <v>176</v>
      </c>
      <c r="O2417" t="s">
        <v>155</v>
      </c>
      <c r="P2417" s="12">
        <v>32774</v>
      </c>
      <c r="Q2417" t="s">
        <v>194</v>
      </c>
      <c r="R2417" t="s">
        <v>170</v>
      </c>
      <c r="S2417" t="s">
        <v>162</v>
      </c>
      <c r="T2417" t="s">
        <v>163</v>
      </c>
      <c r="U2417">
        <v>4.3</v>
      </c>
      <c r="V2417">
        <v>3.7</v>
      </c>
      <c r="W2417">
        <v>3.6</v>
      </c>
      <c r="X2417">
        <v>3.835</v>
      </c>
      <c r="Y2417">
        <v>404436</v>
      </c>
      <c r="Z2417">
        <v>247880</v>
      </c>
      <c r="AA2417">
        <v>13046310</v>
      </c>
    </row>
    <row r="2418" spans="1:27" hidden="1">
      <c r="A2418" t="s">
        <v>2607</v>
      </c>
      <c r="B2418" t="s">
        <v>201</v>
      </c>
      <c r="C2418" t="s">
        <v>201</v>
      </c>
      <c r="D2418">
        <v>1687</v>
      </c>
      <c r="E2418" s="12">
        <v>39963</v>
      </c>
      <c r="F2418" s="72">
        <f t="shared" si="391"/>
        <v>2009</v>
      </c>
      <c r="G2418" s="70">
        <f t="shared" si="392"/>
        <v>5767.5755779490219</v>
      </c>
      <c r="H2418" s="70" t="e" cm="1">
        <f t="array" ref="H2418">INDEX(magic_bricks_appreciation_pivot!$A$13:$K$20,MATCH(C2418,magic_bricks_appreciation_pivot!$A$13:$A$20,0),1+MATCH(F2418,INDEX(magic_bricks_appreciation_pivot!$B$13:$K$13,0),0))</f>
        <v>#N/A</v>
      </c>
      <c r="I2418" s="70"/>
      <c r="J2418">
        <v>111</v>
      </c>
      <c r="K2418">
        <v>2</v>
      </c>
      <c r="L2418">
        <v>1</v>
      </c>
      <c r="M2418">
        <v>4</v>
      </c>
      <c r="N2418" t="s">
        <v>154</v>
      </c>
      <c r="O2418" t="s">
        <v>161</v>
      </c>
      <c r="P2418" s="12">
        <v>34488</v>
      </c>
      <c r="Q2418" t="s">
        <v>194</v>
      </c>
      <c r="R2418" t="s">
        <v>177</v>
      </c>
      <c r="S2418" t="s">
        <v>162</v>
      </c>
      <c r="T2418" t="s">
        <v>166</v>
      </c>
      <c r="U2418">
        <v>2</v>
      </c>
      <c r="V2418">
        <v>4.8</v>
      </c>
      <c r="W2418">
        <v>3.8</v>
      </c>
      <c r="X2418">
        <v>3.56</v>
      </c>
      <c r="Y2418">
        <v>398926</v>
      </c>
      <c r="Z2418">
        <v>107029</v>
      </c>
      <c r="AA2418">
        <v>9729900</v>
      </c>
    </row>
    <row r="2419" spans="1:27">
      <c r="A2419" t="s">
        <v>2608</v>
      </c>
      <c r="B2419" t="s">
        <v>23</v>
      </c>
      <c r="C2419" t="s">
        <v>23</v>
      </c>
      <c r="D2419">
        <v>535</v>
      </c>
      <c r="E2419" s="12">
        <v>40857</v>
      </c>
      <c r="F2419" s="72">
        <f t="shared" si="391"/>
        <v>2011</v>
      </c>
      <c r="G2419" s="70">
        <f t="shared" si="392"/>
        <v>7185.7476635514022</v>
      </c>
      <c r="H2419" s="70" cm="1">
        <f t="array" ref="H2419">INDEX(magic_bricks_appreciation_pivot!$A$13:$K$20,MATCH(C2419,magic_bricks_appreciation_pivot!$A$13:$A$20,0),1+MATCH(F2419,INDEX(magic_bricks_appreciation_pivot!$B$13:$K$13,0),0))</f>
        <v>0.30621792098525186</v>
      </c>
      <c r="I2419" s="70">
        <f>G2419+G2419*H2419</f>
        <v>9386.1523738087435</v>
      </c>
      <c r="J2419">
        <v>8</v>
      </c>
      <c r="K2419">
        <v>1</v>
      </c>
      <c r="L2419">
        <v>1</v>
      </c>
      <c r="M2419">
        <v>2</v>
      </c>
      <c r="N2419" t="s">
        <v>154</v>
      </c>
      <c r="O2419" t="s">
        <v>161</v>
      </c>
      <c r="P2419" s="12">
        <v>23702</v>
      </c>
      <c r="Q2419" t="s">
        <v>169</v>
      </c>
      <c r="R2419" t="s">
        <v>177</v>
      </c>
      <c r="S2419" t="s">
        <v>178</v>
      </c>
      <c r="T2419" t="s">
        <v>163</v>
      </c>
      <c r="U2419">
        <v>5</v>
      </c>
      <c r="V2419">
        <v>4</v>
      </c>
      <c r="W2419">
        <v>2.1</v>
      </c>
      <c r="X2419">
        <v>3.54</v>
      </c>
      <c r="Y2419">
        <v>149931</v>
      </c>
      <c r="Z2419">
        <v>53821</v>
      </c>
      <c r="AA2419">
        <v>3844375</v>
      </c>
    </row>
    <row r="2420" spans="1:27" hidden="1">
      <c r="A2420" t="s">
        <v>2609</v>
      </c>
      <c r="B2420" t="s">
        <v>175</v>
      </c>
      <c r="C2420" t="s">
        <v>34</v>
      </c>
      <c r="D2420">
        <v>1109</v>
      </c>
      <c r="E2420" s="12">
        <v>39342</v>
      </c>
      <c r="F2420" s="72">
        <f t="shared" si="391"/>
        <v>2007</v>
      </c>
      <c r="G2420" s="70">
        <f t="shared" si="392"/>
        <v>8286.5644724977465</v>
      </c>
      <c r="H2420" s="70" t="e" cm="1">
        <f t="array" ref="H2420">INDEX(magic_bricks_appreciation_pivot!$A$13:$K$20,MATCH(C2420,magic_bricks_appreciation_pivot!$A$13:$A$20,0),1+MATCH(F2420,INDEX(magic_bricks_appreciation_pivot!$B$13:$K$13,0),0))</f>
        <v>#N/A</v>
      </c>
      <c r="I2420" s="70"/>
      <c r="J2420">
        <v>109</v>
      </c>
      <c r="K2420">
        <v>1</v>
      </c>
      <c r="L2420">
        <v>1</v>
      </c>
      <c r="M2420">
        <v>3</v>
      </c>
      <c r="N2420" t="s">
        <v>168</v>
      </c>
      <c r="O2420" t="s">
        <v>155</v>
      </c>
      <c r="P2420" s="12">
        <v>26202</v>
      </c>
      <c r="Q2420" t="s">
        <v>194</v>
      </c>
      <c r="R2420" t="s">
        <v>157</v>
      </c>
      <c r="S2420" t="s">
        <v>162</v>
      </c>
      <c r="T2420" t="s">
        <v>163</v>
      </c>
      <c r="U2420">
        <v>3.2</v>
      </c>
      <c r="V2420">
        <v>4.3</v>
      </c>
      <c r="W2420">
        <v>3.1</v>
      </c>
      <c r="X2420">
        <v>3.61</v>
      </c>
      <c r="Y2420">
        <v>257314</v>
      </c>
      <c r="Z2420">
        <v>128657</v>
      </c>
      <c r="AA2420">
        <v>9189800</v>
      </c>
    </row>
    <row r="2421" spans="1:27">
      <c r="A2421" t="s">
        <v>2610</v>
      </c>
      <c r="B2421" t="s">
        <v>201</v>
      </c>
      <c r="C2421" t="s">
        <v>201</v>
      </c>
      <c r="D2421">
        <v>1333</v>
      </c>
      <c r="E2421" s="12">
        <v>40228</v>
      </c>
      <c r="F2421" s="72">
        <f t="shared" si="391"/>
        <v>2010</v>
      </c>
      <c r="G2421" s="70">
        <f t="shared" si="392"/>
        <v>6336.5341335333833</v>
      </c>
      <c r="H2421" s="70" cm="1">
        <f t="array" ref="H2421">INDEX(magic_bricks_appreciation_pivot!$A$13:$K$20,MATCH(C2421,magic_bricks_appreciation_pivot!$A$13:$A$20,0),1+MATCH(F2421,INDEX(magic_bricks_appreciation_pivot!$B$13:$K$13,0),0))</f>
        <v>0.62790190260080292</v>
      </c>
      <c r="I2421" s="70">
        <f>G2421+G2421*H2421</f>
        <v>10315.255971873925</v>
      </c>
      <c r="J2421">
        <v>114</v>
      </c>
      <c r="K2421">
        <v>2</v>
      </c>
      <c r="L2421">
        <v>1</v>
      </c>
      <c r="M2421">
        <v>4</v>
      </c>
      <c r="N2421" t="s">
        <v>154</v>
      </c>
      <c r="O2421" t="s">
        <v>161</v>
      </c>
      <c r="P2421" s="12">
        <v>36578</v>
      </c>
      <c r="Q2421" t="s">
        <v>194</v>
      </c>
      <c r="R2421" t="s">
        <v>177</v>
      </c>
      <c r="S2421" t="s">
        <v>158</v>
      </c>
      <c r="T2421" t="s">
        <v>166</v>
      </c>
      <c r="U2421">
        <v>5</v>
      </c>
      <c r="V2421">
        <v>4.5</v>
      </c>
      <c r="W2421">
        <v>4.5999999999999996</v>
      </c>
      <c r="X2421">
        <v>4.6900000000000004</v>
      </c>
      <c r="Y2421">
        <v>371650</v>
      </c>
      <c r="Z2421">
        <v>202718</v>
      </c>
      <c r="AA2421">
        <v>8446600</v>
      </c>
    </row>
    <row r="2422" spans="1:27" hidden="1">
      <c r="A2422" t="s">
        <v>2611</v>
      </c>
      <c r="B2422" t="s">
        <v>51</v>
      </c>
      <c r="C2422" t="s">
        <v>51</v>
      </c>
      <c r="D2422">
        <v>1987</v>
      </c>
      <c r="E2422" s="12">
        <v>38386</v>
      </c>
      <c r="F2422" s="72">
        <f t="shared" si="391"/>
        <v>2005</v>
      </c>
      <c r="G2422" s="70">
        <f t="shared" si="392"/>
        <v>6193.2712632108705</v>
      </c>
      <c r="H2422" s="70" t="e" cm="1">
        <f t="array" ref="H2422">INDEX(magic_bricks_appreciation_pivot!$A$13:$K$20,MATCH(C2422,magic_bricks_appreciation_pivot!$A$13:$A$20,0),1+MATCH(F2422,INDEX(magic_bricks_appreciation_pivot!$B$13:$K$13,0),0))</f>
        <v>#N/A</v>
      </c>
      <c r="I2422" s="70"/>
      <c r="J2422">
        <v>80</v>
      </c>
      <c r="K2422">
        <v>3</v>
      </c>
      <c r="L2422">
        <v>2</v>
      </c>
      <c r="M2422">
        <v>5</v>
      </c>
      <c r="N2422" t="s">
        <v>168</v>
      </c>
      <c r="O2422" t="s">
        <v>155</v>
      </c>
      <c r="P2422" s="12">
        <v>22326</v>
      </c>
      <c r="Q2422" t="s">
        <v>169</v>
      </c>
      <c r="R2422" t="s">
        <v>170</v>
      </c>
      <c r="S2422" t="s">
        <v>162</v>
      </c>
      <c r="T2422" t="s">
        <v>166</v>
      </c>
      <c r="U2422">
        <v>3</v>
      </c>
      <c r="V2422">
        <v>5</v>
      </c>
      <c r="W2422">
        <v>3</v>
      </c>
      <c r="X2422">
        <v>3.9</v>
      </c>
      <c r="Y2422">
        <v>443017</v>
      </c>
      <c r="Z2422">
        <v>135366</v>
      </c>
      <c r="AA2422">
        <v>12306030</v>
      </c>
    </row>
    <row r="2423" spans="1:27">
      <c r="A2423" t="s">
        <v>2612</v>
      </c>
      <c r="B2423" t="s">
        <v>175</v>
      </c>
      <c r="C2423" t="s">
        <v>34</v>
      </c>
      <c r="D2423">
        <v>943</v>
      </c>
      <c r="E2423" s="12">
        <v>41064</v>
      </c>
      <c r="F2423" s="72">
        <f t="shared" si="391"/>
        <v>2012</v>
      </c>
      <c r="G2423" s="70">
        <f t="shared" si="392"/>
        <v>12957.63520678685</v>
      </c>
      <c r="H2423" s="70" cm="1">
        <f t="array" ref="H2423">INDEX(magic_bricks_appreciation_pivot!$A$13:$K$20,MATCH(C2423,magic_bricks_appreciation_pivot!$A$13:$A$20,0),1+MATCH(F2423,INDEX(magic_bricks_appreciation_pivot!$B$13:$K$13,0),0))</f>
        <v>0.22606337179266398</v>
      </c>
      <c r="I2423" s="70">
        <f>G2423+G2423*H2423</f>
        <v>15886.881912092418</v>
      </c>
      <c r="J2423">
        <v>131</v>
      </c>
      <c r="K2423">
        <v>1</v>
      </c>
      <c r="L2423">
        <v>1</v>
      </c>
      <c r="M2423">
        <v>3</v>
      </c>
      <c r="N2423" t="s">
        <v>154</v>
      </c>
      <c r="O2423" t="s">
        <v>155</v>
      </c>
      <c r="P2423" s="12">
        <v>31209</v>
      </c>
      <c r="Q2423" t="s">
        <v>156</v>
      </c>
      <c r="R2423" t="s">
        <v>177</v>
      </c>
      <c r="S2423" t="s">
        <v>158</v>
      </c>
      <c r="T2423" t="s">
        <v>166</v>
      </c>
      <c r="U2423">
        <v>2.8</v>
      </c>
      <c r="V2423">
        <v>2.2000000000000002</v>
      </c>
      <c r="W2423">
        <v>4.5999999999999996</v>
      </c>
      <c r="X2423">
        <v>3.1</v>
      </c>
      <c r="Y2423">
        <v>354352</v>
      </c>
      <c r="Z2423">
        <v>36657</v>
      </c>
      <c r="AA2423">
        <v>12219050</v>
      </c>
    </row>
    <row r="2424" spans="1:27" hidden="1">
      <c r="A2424" t="s">
        <v>2613</v>
      </c>
      <c r="B2424" t="s">
        <v>51</v>
      </c>
      <c r="C2424" t="s">
        <v>51</v>
      </c>
      <c r="D2424">
        <v>1633</v>
      </c>
      <c r="E2424" s="12">
        <v>38303</v>
      </c>
      <c r="F2424" s="72">
        <f t="shared" si="391"/>
        <v>2004</v>
      </c>
      <c r="G2424" s="70">
        <f t="shared" si="392"/>
        <v>8656.3257807715854</v>
      </c>
      <c r="H2424" s="70" t="e" cm="1">
        <f t="array" ref="H2424">INDEX(magic_bricks_appreciation_pivot!$A$13:$K$20,MATCH(C2424,magic_bricks_appreciation_pivot!$A$13:$A$20,0),1+MATCH(F2424,INDEX(magic_bricks_appreciation_pivot!$B$13:$K$13,0),0))</f>
        <v>#N/A</v>
      </c>
      <c r="I2424" s="70"/>
      <c r="J2424">
        <v>92</v>
      </c>
      <c r="K2424">
        <v>2</v>
      </c>
      <c r="L2424">
        <v>1</v>
      </c>
      <c r="M2424">
        <v>4</v>
      </c>
      <c r="N2424" t="s">
        <v>168</v>
      </c>
      <c r="O2424" t="s">
        <v>155</v>
      </c>
      <c r="P2424" s="12">
        <v>24068</v>
      </c>
      <c r="Q2424" t="s">
        <v>156</v>
      </c>
      <c r="R2424" t="s">
        <v>157</v>
      </c>
      <c r="S2424" t="s">
        <v>178</v>
      </c>
      <c r="T2424" t="s">
        <v>166</v>
      </c>
      <c r="U2424">
        <v>4.8</v>
      </c>
      <c r="V2424">
        <v>3</v>
      </c>
      <c r="W2424">
        <v>2.5</v>
      </c>
      <c r="X2424">
        <v>3.3</v>
      </c>
      <c r="Y2424">
        <v>494752</v>
      </c>
      <c r="Z2424">
        <v>240308</v>
      </c>
      <c r="AA2424">
        <v>14135780</v>
      </c>
    </row>
    <row r="2425" spans="1:27">
      <c r="A2425" t="s">
        <v>2614</v>
      </c>
      <c r="B2425" t="s">
        <v>23</v>
      </c>
      <c r="C2425" t="s">
        <v>23</v>
      </c>
      <c r="D2425">
        <v>1513</v>
      </c>
      <c r="E2425" s="12">
        <v>40767</v>
      </c>
      <c r="F2425" s="72">
        <f t="shared" si="391"/>
        <v>2011</v>
      </c>
      <c r="G2425" s="70">
        <f t="shared" si="392"/>
        <v>7632.3529411764703</v>
      </c>
      <c r="H2425" s="70" cm="1">
        <f t="array" ref="H2425">INDEX(magic_bricks_appreciation_pivot!$A$13:$K$20,MATCH(C2425,magic_bricks_appreciation_pivot!$A$13:$A$20,0),1+MATCH(F2425,INDEX(magic_bricks_appreciation_pivot!$B$13:$K$13,0),0))</f>
        <v>0.30621792098525186</v>
      </c>
      <c r="I2425" s="70">
        <f t="shared" ref="I2425:I2429" si="403">G2425+G2425*H2425</f>
        <v>9969.5161910492006</v>
      </c>
      <c r="J2425">
        <v>126</v>
      </c>
      <c r="K2425">
        <v>2</v>
      </c>
      <c r="L2425">
        <v>2</v>
      </c>
      <c r="M2425">
        <v>4</v>
      </c>
      <c r="N2425" t="s">
        <v>184</v>
      </c>
      <c r="O2425" t="s">
        <v>155</v>
      </c>
      <c r="P2425" s="12">
        <v>27262</v>
      </c>
      <c r="Q2425" t="s">
        <v>156</v>
      </c>
      <c r="R2425" t="s">
        <v>165</v>
      </c>
      <c r="S2425" t="s">
        <v>178</v>
      </c>
      <c r="T2425" t="s">
        <v>163</v>
      </c>
      <c r="U2425">
        <v>4.2</v>
      </c>
      <c r="V2425">
        <v>4.4000000000000004</v>
      </c>
      <c r="W2425">
        <v>3.1</v>
      </c>
      <c r="X2425">
        <v>3.82</v>
      </c>
      <c r="Y2425">
        <v>554292</v>
      </c>
      <c r="Z2425">
        <v>127025</v>
      </c>
      <c r="AA2425">
        <v>11547750</v>
      </c>
    </row>
    <row r="2426" spans="1:27">
      <c r="A2426" t="s">
        <v>2615</v>
      </c>
      <c r="B2426" t="s">
        <v>39</v>
      </c>
      <c r="C2426" t="s">
        <v>39</v>
      </c>
      <c r="D2426">
        <v>1910</v>
      </c>
      <c r="E2426" s="12">
        <v>40794</v>
      </c>
      <c r="F2426" s="72">
        <f t="shared" si="391"/>
        <v>2011</v>
      </c>
      <c r="G2426" s="70">
        <f t="shared" si="392"/>
        <v>7449.267015706806</v>
      </c>
      <c r="H2426" s="70" cm="1">
        <f t="array" ref="H2426">INDEX(magic_bricks_appreciation_pivot!$A$13:$K$20,MATCH(C2426,magic_bricks_appreciation_pivot!$A$13:$A$20,0),1+MATCH(F2426,INDEX(magic_bricks_appreciation_pivot!$B$13:$K$13,0),0))</f>
        <v>0.32133594787779113</v>
      </c>
      <c r="I2426" s="70">
        <f t="shared" si="403"/>
        <v>9842.9842931937164</v>
      </c>
      <c r="J2426">
        <v>74</v>
      </c>
      <c r="K2426">
        <v>2</v>
      </c>
      <c r="L2426">
        <v>1</v>
      </c>
      <c r="M2426">
        <v>5</v>
      </c>
      <c r="N2426" t="s">
        <v>154</v>
      </c>
      <c r="O2426" t="s">
        <v>161</v>
      </c>
      <c r="P2426" s="12">
        <v>26194</v>
      </c>
      <c r="Q2426" t="s">
        <v>169</v>
      </c>
      <c r="R2426" t="s">
        <v>170</v>
      </c>
      <c r="S2426" t="s">
        <v>162</v>
      </c>
      <c r="T2426" t="s">
        <v>166</v>
      </c>
      <c r="U2426">
        <v>4.5</v>
      </c>
      <c r="V2426">
        <v>2.9</v>
      </c>
      <c r="W2426">
        <v>4</v>
      </c>
      <c r="X2426">
        <v>3.9</v>
      </c>
      <c r="Y2426">
        <v>569124</v>
      </c>
      <c r="Z2426">
        <v>270334</v>
      </c>
      <c r="AA2426">
        <v>14228100</v>
      </c>
    </row>
    <row r="2427" spans="1:27">
      <c r="A2427" t="s">
        <v>2616</v>
      </c>
      <c r="B2427" t="s">
        <v>51</v>
      </c>
      <c r="C2427" t="s">
        <v>51</v>
      </c>
      <c r="D2427">
        <v>1581</v>
      </c>
      <c r="E2427" s="12">
        <v>40376</v>
      </c>
      <c r="F2427" s="72">
        <f t="shared" si="391"/>
        <v>2010</v>
      </c>
      <c r="G2427" s="70">
        <f t="shared" si="392"/>
        <v>5981.3978494623652</v>
      </c>
      <c r="H2427" s="70" cm="1">
        <f t="array" ref="H2427">INDEX(magic_bricks_appreciation_pivot!$A$13:$K$20,MATCH(C2427,magic_bricks_appreciation_pivot!$A$13:$A$20,0),1+MATCH(F2427,INDEX(magic_bricks_appreciation_pivot!$B$13:$K$13,0),0))</f>
        <v>0.55311029796131728</v>
      </c>
      <c r="I2427" s="70">
        <f t="shared" si="403"/>
        <v>9289.7705962036762</v>
      </c>
      <c r="J2427">
        <v>42</v>
      </c>
      <c r="K2427">
        <v>2</v>
      </c>
      <c r="L2427">
        <v>1</v>
      </c>
      <c r="M2427">
        <v>4</v>
      </c>
      <c r="N2427" t="s">
        <v>154</v>
      </c>
      <c r="O2427" t="s">
        <v>161</v>
      </c>
      <c r="P2427" s="12">
        <v>25046</v>
      </c>
      <c r="Q2427" t="s">
        <v>169</v>
      </c>
      <c r="R2427" t="s">
        <v>157</v>
      </c>
      <c r="S2427" t="s">
        <v>178</v>
      </c>
      <c r="T2427" t="s">
        <v>182</v>
      </c>
      <c r="U2427">
        <v>4.5</v>
      </c>
      <c r="V2427">
        <v>4.0999999999999996</v>
      </c>
      <c r="W2427">
        <v>2.2000000000000002</v>
      </c>
      <c r="X2427">
        <v>3.63</v>
      </c>
      <c r="Y2427">
        <v>378264</v>
      </c>
      <c r="Z2427">
        <v>113479</v>
      </c>
      <c r="AA2427">
        <v>9456590</v>
      </c>
    </row>
    <row r="2428" spans="1:27">
      <c r="A2428" t="s">
        <v>2617</v>
      </c>
      <c r="B2428" t="s">
        <v>175</v>
      </c>
      <c r="C2428" t="s">
        <v>34</v>
      </c>
      <c r="D2428">
        <v>1239</v>
      </c>
      <c r="E2428" s="12">
        <v>40415</v>
      </c>
      <c r="F2428" s="72">
        <f t="shared" si="391"/>
        <v>2010</v>
      </c>
      <c r="G2428" s="70">
        <f t="shared" si="392"/>
        <v>8555.0282485875705</v>
      </c>
      <c r="H2428" s="70" cm="1">
        <f t="array" ref="H2428">INDEX(magic_bricks_appreciation_pivot!$A$13:$K$20,MATCH(C2428,magic_bricks_appreciation_pivot!$A$13:$A$20,0),1+MATCH(F2428,INDEX(magic_bricks_appreciation_pivot!$B$13:$K$13,0),0))</f>
        <v>0.46848170778869208</v>
      </c>
      <c r="I2428" s="70">
        <f t="shared" si="403"/>
        <v>12562.902492666379</v>
      </c>
      <c r="J2428">
        <v>84</v>
      </c>
      <c r="K2428">
        <v>2</v>
      </c>
      <c r="L2428">
        <v>1</v>
      </c>
      <c r="M2428">
        <v>4</v>
      </c>
      <c r="N2428" t="s">
        <v>193</v>
      </c>
      <c r="O2428" t="s">
        <v>155</v>
      </c>
      <c r="P2428" s="12">
        <v>30560</v>
      </c>
      <c r="Q2428" t="s">
        <v>169</v>
      </c>
      <c r="R2428" t="s">
        <v>170</v>
      </c>
      <c r="S2428" t="s">
        <v>162</v>
      </c>
      <c r="T2428" t="s">
        <v>163</v>
      </c>
      <c r="U2428">
        <v>3.9</v>
      </c>
      <c r="V2428">
        <v>2.2000000000000002</v>
      </c>
      <c r="W2428">
        <v>3.5</v>
      </c>
      <c r="X2428">
        <v>3.1</v>
      </c>
      <c r="Y2428">
        <v>328590</v>
      </c>
      <c r="Z2428">
        <v>127196</v>
      </c>
      <c r="AA2428">
        <v>10599680</v>
      </c>
    </row>
    <row r="2429" spans="1:27">
      <c r="A2429" t="s">
        <v>2618</v>
      </c>
      <c r="B2429" t="s">
        <v>23</v>
      </c>
      <c r="C2429" t="s">
        <v>23</v>
      </c>
      <c r="D2429">
        <v>1414</v>
      </c>
      <c r="E2429" s="12">
        <v>40914</v>
      </c>
      <c r="F2429" s="72">
        <f t="shared" si="391"/>
        <v>2012</v>
      </c>
      <c r="G2429" s="70">
        <f t="shared" si="392"/>
        <v>6712.1640735502124</v>
      </c>
      <c r="H2429" s="70" cm="1">
        <f t="array" ref="H2429">INDEX(magic_bricks_appreciation_pivot!$A$13:$K$20,MATCH(C2429,magic_bricks_appreciation_pivot!$A$13:$A$20,0),1+MATCH(F2429,INDEX(magic_bricks_appreciation_pivot!$B$13:$K$13,0),0))</f>
        <v>0.26292059267573231</v>
      </c>
      <c r="I2429" s="70">
        <f t="shared" si="403"/>
        <v>8476.9302299047922</v>
      </c>
      <c r="J2429">
        <v>43</v>
      </c>
      <c r="K2429">
        <v>2</v>
      </c>
      <c r="L2429">
        <v>2</v>
      </c>
      <c r="M2429">
        <v>4</v>
      </c>
      <c r="N2429" t="s">
        <v>154</v>
      </c>
      <c r="O2429" t="s">
        <v>155</v>
      </c>
      <c r="P2429" s="12">
        <v>33614</v>
      </c>
      <c r="Q2429" t="s">
        <v>194</v>
      </c>
      <c r="R2429" t="s">
        <v>157</v>
      </c>
      <c r="S2429" t="s">
        <v>162</v>
      </c>
      <c r="T2429" t="s">
        <v>166</v>
      </c>
      <c r="U2429">
        <v>4</v>
      </c>
      <c r="V2429">
        <v>3.5</v>
      </c>
      <c r="W2429">
        <v>2.4</v>
      </c>
      <c r="X2429">
        <v>3.21</v>
      </c>
      <c r="Y2429">
        <v>332185</v>
      </c>
      <c r="Z2429">
        <v>199311</v>
      </c>
      <c r="AA2429">
        <v>9491000</v>
      </c>
    </row>
    <row r="2430" spans="1:27" hidden="1">
      <c r="A2430" t="s">
        <v>2619</v>
      </c>
      <c r="B2430" t="s">
        <v>175</v>
      </c>
      <c r="C2430" t="s">
        <v>34</v>
      </c>
      <c r="D2430">
        <v>755</v>
      </c>
      <c r="E2430" s="12">
        <v>39220</v>
      </c>
      <c r="F2430" s="72">
        <f t="shared" si="391"/>
        <v>2007</v>
      </c>
      <c r="G2430" s="70">
        <f t="shared" si="392"/>
        <v>9234.4370860927156</v>
      </c>
      <c r="H2430" s="70" t="e" cm="1">
        <f t="array" ref="H2430">INDEX(magic_bricks_appreciation_pivot!$A$13:$K$20,MATCH(C2430,magic_bricks_appreciation_pivot!$A$13:$A$20,0),1+MATCH(F2430,INDEX(magic_bricks_appreciation_pivot!$B$13:$K$13,0),0))</f>
        <v>#N/A</v>
      </c>
      <c r="I2430" s="70"/>
      <c r="J2430">
        <v>82</v>
      </c>
      <c r="K2430">
        <v>1</v>
      </c>
      <c r="L2430">
        <v>1</v>
      </c>
      <c r="M2430">
        <v>2</v>
      </c>
      <c r="N2430" t="s">
        <v>176</v>
      </c>
      <c r="O2430" t="s">
        <v>161</v>
      </c>
      <c r="P2430" s="12">
        <v>34840</v>
      </c>
      <c r="Q2430" t="s">
        <v>194</v>
      </c>
      <c r="R2430" t="s">
        <v>170</v>
      </c>
      <c r="S2430" t="s">
        <v>162</v>
      </c>
      <c r="T2430" t="s">
        <v>163</v>
      </c>
      <c r="U2430">
        <v>4.5999999999999996</v>
      </c>
      <c r="V2430">
        <v>4.0999999999999996</v>
      </c>
      <c r="W2430">
        <v>4</v>
      </c>
      <c r="X2430">
        <v>4.22</v>
      </c>
      <c r="Y2430">
        <v>209160</v>
      </c>
      <c r="Z2430">
        <v>104580</v>
      </c>
      <c r="AA2430">
        <v>6972000</v>
      </c>
    </row>
    <row r="2431" spans="1:27">
      <c r="A2431" t="s">
        <v>2620</v>
      </c>
      <c r="B2431" t="s">
        <v>175</v>
      </c>
      <c r="C2431" t="s">
        <v>34</v>
      </c>
      <c r="D2431">
        <v>826</v>
      </c>
      <c r="E2431" s="12">
        <v>41684</v>
      </c>
      <c r="F2431" s="72">
        <f t="shared" si="391"/>
        <v>2014</v>
      </c>
      <c r="G2431" s="70">
        <f t="shared" si="392"/>
        <v>9523.4503631961252</v>
      </c>
      <c r="H2431" s="70" cm="1">
        <f t="array" ref="H2431">INDEX(magic_bricks_appreciation_pivot!$A$13:$K$20,MATCH(C2431,magic_bricks_appreciation_pivot!$A$13:$A$20,0),1+MATCH(F2431,INDEX(magic_bricks_appreciation_pivot!$B$13:$K$13,0),0))</f>
        <v>5.1040744021257752E-2</v>
      </c>
      <c r="I2431" s="70">
        <f>G2431+G2431*H2431</f>
        <v>10009.534355383174</v>
      </c>
      <c r="J2431">
        <v>137</v>
      </c>
      <c r="K2431">
        <v>1</v>
      </c>
      <c r="L2431">
        <v>1</v>
      </c>
      <c r="M2431">
        <v>3</v>
      </c>
      <c r="N2431" t="s">
        <v>176</v>
      </c>
      <c r="O2431" t="s">
        <v>155</v>
      </c>
      <c r="P2431" s="12">
        <v>28179</v>
      </c>
      <c r="Q2431" t="s">
        <v>169</v>
      </c>
      <c r="R2431" t="s">
        <v>157</v>
      </c>
      <c r="S2431" t="s">
        <v>178</v>
      </c>
      <c r="T2431" t="s">
        <v>166</v>
      </c>
      <c r="U2431">
        <v>3.1</v>
      </c>
      <c r="V2431">
        <v>2.6</v>
      </c>
      <c r="W2431">
        <v>3.4</v>
      </c>
      <c r="X2431">
        <v>2.99</v>
      </c>
      <c r="Y2431">
        <v>220258</v>
      </c>
      <c r="Z2431">
        <v>39332</v>
      </c>
      <c r="AA2431">
        <v>7866370</v>
      </c>
    </row>
    <row r="2432" spans="1:27" hidden="1">
      <c r="A2432" t="s">
        <v>2621</v>
      </c>
      <c r="B2432" t="s">
        <v>39</v>
      </c>
      <c r="C2432" t="s">
        <v>39</v>
      </c>
      <c r="D2432">
        <v>1582</v>
      </c>
      <c r="E2432" s="12">
        <v>40025</v>
      </c>
      <c r="F2432" s="72">
        <f t="shared" si="391"/>
        <v>2009</v>
      </c>
      <c r="G2432" s="70">
        <f t="shared" si="392"/>
        <v>6699.5006321112514</v>
      </c>
      <c r="H2432" s="70" t="e" cm="1">
        <f t="array" ref="H2432">INDEX(magic_bricks_appreciation_pivot!$A$13:$K$20,MATCH(C2432,magic_bricks_appreciation_pivot!$A$13:$A$20,0),1+MATCH(F2432,INDEX(magic_bricks_appreciation_pivot!$B$13:$K$13,0),0))</f>
        <v>#N/A</v>
      </c>
      <c r="I2432" s="70"/>
      <c r="J2432">
        <v>152</v>
      </c>
      <c r="K2432">
        <v>1</v>
      </c>
      <c r="L2432">
        <v>1</v>
      </c>
      <c r="M2432">
        <v>4</v>
      </c>
      <c r="N2432" t="s">
        <v>176</v>
      </c>
      <c r="O2432" t="s">
        <v>161</v>
      </c>
      <c r="P2432" s="12">
        <v>37105</v>
      </c>
      <c r="Q2432" t="s">
        <v>194</v>
      </c>
      <c r="R2432" t="s">
        <v>170</v>
      </c>
      <c r="S2432" t="s">
        <v>178</v>
      </c>
      <c r="T2432" t="s">
        <v>166</v>
      </c>
      <c r="U2432">
        <v>2.7</v>
      </c>
      <c r="V2432">
        <v>2.6</v>
      </c>
      <c r="W2432">
        <v>2.9</v>
      </c>
      <c r="X2432">
        <v>2.7549999999999999</v>
      </c>
      <c r="Y2432">
        <v>381550</v>
      </c>
      <c r="Z2432">
        <v>180176</v>
      </c>
      <c r="AA2432">
        <v>10598610</v>
      </c>
    </row>
    <row r="2433" spans="1:27">
      <c r="A2433" t="s">
        <v>2622</v>
      </c>
      <c r="B2433" t="s">
        <v>23</v>
      </c>
      <c r="C2433" t="s">
        <v>23</v>
      </c>
      <c r="D2433">
        <v>1454</v>
      </c>
      <c r="E2433" s="12">
        <v>40671</v>
      </c>
      <c r="F2433" s="72">
        <f t="shared" si="391"/>
        <v>2011</v>
      </c>
      <c r="G2433" s="70">
        <f t="shared" si="392"/>
        <v>6141.8500687757905</v>
      </c>
      <c r="H2433" s="70" cm="1">
        <f t="array" ref="H2433">INDEX(magic_bricks_appreciation_pivot!$A$13:$K$20,MATCH(C2433,magic_bricks_appreciation_pivot!$A$13:$A$20,0),1+MATCH(F2433,INDEX(magic_bricks_appreciation_pivot!$B$13:$K$13,0),0))</f>
        <v>0.30621792098525186</v>
      </c>
      <c r="I2433" s="70">
        <f>G2433+G2433*H2433</f>
        <v>8022.5946278394395</v>
      </c>
      <c r="J2433">
        <v>72</v>
      </c>
      <c r="K2433">
        <v>2</v>
      </c>
      <c r="L2433">
        <v>2</v>
      </c>
      <c r="M2433">
        <v>4</v>
      </c>
      <c r="N2433" t="s">
        <v>176</v>
      </c>
      <c r="O2433" t="s">
        <v>161</v>
      </c>
      <c r="P2433" s="12">
        <v>30451</v>
      </c>
      <c r="Q2433" t="s">
        <v>169</v>
      </c>
      <c r="R2433" t="s">
        <v>157</v>
      </c>
      <c r="S2433" t="s">
        <v>158</v>
      </c>
      <c r="T2433" t="s">
        <v>182</v>
      </c>
      <c r="U2433">
        <v>4.7</v>
      </c>
      <c r="V2433">
        <v>3.6</v>
      </c>
      <c r="W2433">
        <v>4.3</v>
      </c>
      <c r="X2433">
        <v>4.21</v>
      </c>
      <c r="Y2433">
        <v>339350</v>
      </c>
      <c r="Z2433">
        <v>142884</v>
      </c>
      <c r="AA2433">
        <v>8930250</v>
      </c>
    </row>
    <row r="2434" spans="1:27" hidden="1">
      <c r="A2434" t="s">
        <v>2623</v>
      </c>
      <c r="B2434" t="s">
        <v>23</v>
      </c>
      <c r="C2434" t="s">
        <v>23</v>
      </c>
      <c r="D2434">
        <v>1226</v>
      </c>
      <c r="E2434" s="12">
        <v>40094</v>
      </c>
      <c r="F2434" s="72">
        <f t="shared" si="391"/>
        <v>2009</v>
      </c>
      <c r="G2434" s="70">
        <f t="shared" si="392"/>
        <v>6405.5872756933113</v>
      </c>
      <c r="H2434" s="70" t="e" cm="1">
        <f t="array" ref="H2434">INDEX(magic_bricks_appreciation_pivot!$A$13:$K$20,MATCH(C2434,magic_bricks_appreciation_pivot!$A$13:$A$20,0),1+MATCH(F2434,INDEX(magic_bricks_appreciation_pivot!$B$13:$K$13,0),0))</f>
        <v>#N/A</v>
      </c>
      <c r="I2434" s="70"/>
      <c r="J2434">
        <v>138</v>
      </c>
      <c r="K2434">
        <v>1</v>
      </c>
      <c r="L2434">
        <v>1</v>
      </c>
      <c r="M2434">
        <v>3</v>
      </c>
      <c r="N2434" t="s">
        <v>168</v>
      </c>
      <c r="O2434" t="s">
        <v>155</v>
      </c>
      <c r="P2434" s="12">
        <v>26224</v>
      </c>
      <c r="Q2434" t="s">
        <v>169</v>
      </c>
      <c r="R2434" t="s">
        <v>157</v>
      </c>
      <c r="S2434" t="s">
        <v>158</v>
      </c>
      <c r="T2434" t="s">
        <v>163</v>
      </c>
      <c r="U2434">
        <v>3.5</v>
      </c>
      <c r="V2434">
        <v>3.9</v>
      </c>
      <c r="W2434">
        <v>2.8</v>
      </c>
      <c r="X2434">
        <v>3.34</v>
      </c>
      <c r="Y2434">
        <v>369103</v>
      </c>
      <c r="Z2434">
        <v>78533</v>
      </c>
      <c r="AA2434">
        <v>7853250</v>
      </c>
    </row>
    <row r="2435" spans="1:27">
      <c r="A2435" t="s">
        <v>2624</v>
      </c>
      <c r="B2435" t="s">
        <v>23</v>
      </c>
      <c r="C2435" t="s">
        <v>23</v>
      </c>
      <c r="D2435">
        <v>949</v>
      </c>
      <c r="E2435" s="12">
        <v>40517</v>
      </c>
      <c r="F2435" s="72">
        <f t="shared" ref="F2435:F2498" si="404">YEAR(E2435)</f>
        <v>2010</v>
      </c>
      <c r="G2435" s="70">
        <f t="shared" ref="G2435:G2498" si="405">AA2435/D2435</f>
        <v>4378.8198103266595</v>
      </c>
      <c r="H2435" s="70" cm="1">
        <f t="array" ref="H2435">INDEX(magic_bricks_appreciation_pivot!$A$13:$K$20,MATCH(C2435,magic_bricks_appreciation_pivot!$A$13:$A$20,0),1+MATCH(F2435,INDEX(magic_bricks_appreciation_pivot!$B$13:$K$13,0),0))</f>
        <v>0.49881786187527283</v>
      </c>
      <c r="I2435" s="70">
        <f>G2435+G2435*H2435</f>
        <v>6563.0533456508911</v>
      </c>
      <c r="J2435">
        <v>129</v>
      </c>
      <c r="K2435">
        <v>1</v>
      </c>
      <c r="L2435">
        <v>1</v>
      </c>
      <c r="M2435">
        <v>3</v>
      </c>
      <c r="N2435" t="s">
        <v>168</v>
      </c>
      <c r="O2435" t="s">
        <v>161</v>
      </c>
      <c r="P2435" s="12">
        <v>37597</v>
      </c>
      <c r="Q2435" t="s">
        <v>194</v>
      </c>
      <c r="R2435" t="s">
        <v>177</v>
      </c>
      <c r="S2435" t="s">
        <v>178</v>
      </c>
      <c r="T2435" t="s">
        <v>173</v>
      </c>
      <c r="U2435">
        <v>2.7</v>
      </c>
      <c r="V2435">
        <v>3.6</v>
      </c>
      <c r="W2435">
        <v>2.2999999999999998</v>
      </c>
      <c r="X2435">
        <v>2.81</v>
      </c>
      <c r="Y2435">
        <v>186998</v>
      </c>
      <c r="Z2435">
        <v>37400</v>
      </c>
      <c r="AA2435">
        <v>4155500</v>
      </c>
    </row>
    <row r="2436" spans="1:27" hidden="1">
      <c r="A2436" t="s">
        <v>2625</v>
      </c>
      <c r="B2436" t="s">
        <v>39</v>
      </c>
      <c r="C2436" t="s">
        <v>39</v>
      </c>
      <c r="D2436">
        <v>1875</v>
      </c>
      <c r="E2436" s="12">
        <v>39814</v>
      </c>
      <c r="F2436" s="72">
        <f t="shared" si="404"/>
        <v>2009</v>
      </c>
      <c r="G2436" s="70">
        <f t="shared" si="405"/>
        <v>7024.6933333333336</v>
      </c>
      <c r="H2436" s="70" t="e" cm="1">
        <f t="array" ref="H2436">INDEX(magic_bricks_appreciation_pivot!$A$13:$K$20,MATCH(C2436,magic_bricks_appreciation_pivot!$A$13:$A$20,0),1+MATCH(F2436,INDEX(magic_bricks_appreciation_pivot!$B$13:$K$13,0),0))</f>
        <v>#N/A</v>
      </c>
      <c r="I2436" s="70"/>
      <c r="J2436">
        <v>186</v>
      </c>
      <c r="K2436">
        <v>2</v>
      </c>
      <c r="L2436">
        <v>1</v>
      </c>
      <c r="M2436">
        <v>5</v>
      </c>
      <c r="N2436" t="s">
        <v>193</v>
      </c>
      <c r="O2436" t="s">
        <v>161</v>
      </c>
      <c r="P2436" s="12">
        <v>23389</v>
      </c>
      <c r="Q2436" t="s">
        <v>169</v>
      </c>
      <c r="R2436" t="s">
        <v>165</v>
      </c>
      <c r="S2436" t="s">
        <v>162</v>
      </c>
      <c r="T2436" t="s">
        <v>163</v>
      </c>
      <c r="U2436">
        <v>4.8</v>
      </c>
      <c r="V2436">
        <v>3.7</v>
      </c>
      <c r="W2436">
        <v>2.9</v>
      </c>
      <c r="X2436">
        <v>3.7650000000000001</v>
      </c>
      <c r="Y2436">
        <v>408310</v>
      </c>
      <c r="Z2436">
        <v>144884</v>
      </c>
      <c r="AA2436">
        <v>13171300</v>
      </c>
    </row>
    <row r="2437" spans="1:27" hidden="1">
      <c r="A2437" t="s">
        <v>2626</v>
      </c>
      <c r="B2437" t="s">
        <v>201</v>
      </c>
      <c r="C2437" t="s">
        <v>201</v>
      </c>
      <c r="D2437">
        <v>2152</v>
      </c>
      <c r="E2437" s="12">
        <v>40161</v>
      </c>
      <c r="F2437" s="72">
        <f t="shared" si="404"/>
        <v>2009</v>
      </c>
      <c r="G2437" s="70">
        <f t="shared" si="405"/>
        <v>5090.548327137546</v>
      </c>
      <c r="H2437" s="70" t="e" cm="1">
        <f t="array" ref="H2437">INDEX(magic_bricks_appreciation_pivot!$A$13:$K$20,MATCH(C2437,magic_bricks_appreciation_pivot!$A$13:$A$20,0),1+MATCH(F2437,INDEX(magic_bricks_appreciation_pivot!$B$13:$K$13,0),0))</f>
        <v>#N/A</v>
      </c>
      <c r="I2437" s="70"/>
      <c r="J2437">
        <v>143</v>
      </c>
      <c r="K2437">
        <v>3</v>
      </c>
      <c r="L2437">
        <v>2</v>
      </c>
      <c r="M2437">
        <v>5</v>
      </c>
      <c r="N2437" t="s">
        <v>184</v>
      </c>
      <c r="O2437" t="s">
        <v>161</v>
      </c>
      <c r="P2437" s="12">
        <v>35416</v>
      </c>
      <c r="Q2437" t="s">
        <v>194</v>
      </c>
      <c r="R2437" t="s">
        <v>177</v>
      </c>
      <c r="S2437" t="s">
        <v>158</v>
      </c>
      <c r="T2437" t="s">
        <v>166</v>
      </c>
      <c r="U2437">
        <v>3.6</v>
      </c>
      <c r="V2437">
        <v>2.2999999999999998</v>
      </c>
      <c r="W2437">
        <v>2.4</v>
      </c>
      <c r="X2437">
        <v>2.73</v>
      </c>
      <c r="Y2437">
        <v>514878</v>
      </c>
      <c r="Z2437">
        <v>120503</v>
      </c>
      <c r="AA2437">
        <v>10954860</v>
      </c>
    </row>
    <row r="2438" spans="1:27">
      <c r="A2438" t="s">
        <v>2627</v>
      </c>
      <c r="B2438" t="s">
        <v>56</v>
      </c>
      <c r="C2438" t="s">
        <v>56</v>
      </c>
      <c r="D2438">
        <v>1252</v>
      </c>
      <c r="E2438" s="12">
        <v>40843</v>
      </c>
      <c r="F2438" s="72">
        <f t="shared" si="404"/>
        <v>2011</v>
      </c>
      <c r="G2438" s="70">
        <f t="shared" si="405"/>
        <v>8594.0535143769976</v>
      </c>
      <c r="H2438" s="70" cm="1">
        <f t="array" ref="H2438">INDEX(magic_bricks_appreciation_pivot!$A$13:$K$20,MATCH(C2438,magic_bricks_appreciation_pivot!$A$13:$A$20,0),1+MATCH(F2438,INDEX(magic_bricks_appreciation_pivot!$B$13:$K$13,0),0))</f>
        <v>0.33228770983948047</v>
      </c>
      <c r="I2438" s="70">
        <f t="shared" ref="I2438:I2440" si="406">G2438+G2438*H2438</f>
        <v>11449.75187490727</v>
      </c>
      <c r="J2438">
        <v>70</v>
      </c>
      <c r="K2438">
        <v>2</v>
      </c>
      <c r="L2438">
        <v>2</v>
      </c>
      <c r="M2438">
        <v>4</v>
      </c>
      <c r="N2438" t="s">
        <v>154</v>
      </c>
      <c r="O2438" t="s">
        <v>161</v>
      </c>
      <c r="P2438" s="12">
        <v>27338</v>
      </c>
      <c r="Q2438" t="s">
        <v>169</v>
      </c>
      <c r="R2438" t="s">
        <v>177</v>
      </c>
      <c r="S2438" t="s">
        <v>158</v>
      </c>
      <c r="T2438" t="s">
        <v>182</v>
      </c>
      <c r="U2438">
        <v>5</v>
      </c>
      <c r="V2438">
        <v>2.9</v>
      </c>
      <c r="W2438">
        <v>4.5</v>
      </c>
      <c r="X2438">
        <v>4.33</v>
      </c>
      <c r="Y2438">
        <v>419630</v>
      </c>
      <c r="Z2438">
        <v>53799</v>
      </c>
      <c r="AA2438">
        <v>10759755</v>
      </c>
    </row>
    <row r="2439" spans="1:27">
      <c r="A2439" t="s">
        <v>2628</v>
      </c>
      <c r="B2439" t="s">
        <v>39</v>
      </c>
      <c r="C2439" t="s">
        <v>39</v>
      </c>
      <c r="D2439">
        <v>1601</v>
      </c>
      <c r="E2439" s="12">
        <v>40454</v>
      </c>
      <c r="F2439" s="72">
        <f t="shared" si="404"/>
        <v>2010</v>
      </c>
      <c r="G2439" s="70">
        <f t="shared" si="405"/>
        <v>6868.0762023735169</v>
      </c>
      <c r="H2439" s="70" cm="1">
        <f t="array" ref="H2439">INDEX(magic_bricks_appreciation_pivot!$A$13:$K$20,MATCH(C2439,magic_bricks_appreciation_pivot!$A$13:$A$20,0),1+MATCH(F2439,INDEX(magic_bricks_appreciation_pivot!$B$13:$K$13,0),0))</f>
        <v>0.44211253020365898</v>
      </c>
      <c r="I2439" s="70">
        <f t="shared" si="406"/>
        <v>9904.5387498364107</v>
      </c>
      <c r="J2439">
        <v>94</v>
      </c>
      <c r="K2439">
        <v>1</v>
      </c>
      <c r="L2439">
        <v>1</v>
      </c>
      <c r="M2439">
        <v>4</v>
      </c>
      <c r="N2439" t="s">
        <v>154</v>
      </c>
      <c r="O2439" t="s">
        <v>161</v>
      </c>
      <c r="P2439" s="12">
        <v>34249</v>
      </c>
      <c r="Q2439" t="s">
        <v>194</v>
      </c>
      <c r="R2439" t="s">
        <v>157</v>
      </c>
      <c r="S2439" t="s">
        <v>178</v>
      </c>
      <c r="T2439" t="s">
        <v>166</v>
      </c>
      <c r="U2439">
        <v>4.0999999999999996</v>
      </c>
      <c r="V2439">
        <v>2</v>
      </c>
      <c r="W2439">
        <v>3.1</v>
      </c>
      <c r="X2439">
        <v>3.1749999999999998</v>
      </c>
      <c r="Y2439">
        <v>373857</v>
      </c>
      <c r="Z2439">
        <v>87966</v>
      </c>
      <c r="AA2439">
        <v>10995790</v>
      </c>
    </row>
    <row r="2440" spans="1:27">
      <c r="A2440" t="s">
        <v>2629</v>
      </c>
      <c r="B2440" t="s">
        <v>75</v>
      </c>
      <c r="C2440" t="s">
        <v>75</v>
      </c>
      <c r="D2440">
        <v>1515</v>
      </c>
      <c r="E2440" s="12">
        <v>40485</v>
      </c>
      <c r="F2440" s="72">
        <f t="shared" si="404"/>
        <v>2010</v>
      </c>
      <c r="G2440" s="70">
        <f t="shared" si="405"/>
        <v>8334.7194719471954</v>
      </c>
      <c r="H2440" s="70" cm="1">
        <f t="array" ref="H2440">INDEX(magic_bricks_appreciation_pivot!$A$13:$K$20,MATCH(C2440,magic_bricks_appreciation_pivot!$A$13:$A$20,0),1+MATCH(F2440,INDEX(magic_bricks_appreciation_pivot!$B$13:$K$13,0),0))</f>
        <v>0.78146973215161719</v>
      </c>
      <c r="I2440" s="70">
        <f t="shared" si="406"/>
        <v>14848.050465248638</v>
      </c>
      <c r="J2440">
        <v>164</v>
      </c>
      <c r="K2440">
        <v>1</v>
      </c>
      <c r="L2440">
        <v>1</v>
      </c>
      <c r="M2440">
        <v>4</v>
      </c>
      <c r="N2440" t="s">
        <v>184</v>
      </c>
      <c r="O2440" t="s">
        <v>155</v>
      </c>
      <c r="P2440" s="12">
        <v>29535</v>
      </c>
      <c r="Q2440" t="s">
        <v>169</v>
      </c>
      <c r="R2440" t="s">
        <v>177</v>
      </c>
      <c r="S2440" t="s">
        <v>158</v>
      </c>
      <c r="T2440" t="s">
        <v>163</v>
      </c>
      <c r="U2440">
        <v>2.4</v>
      </c>
      <c r="V2440">
        <v>3.5</v>
      </c>
      <c r="W2440">
        <v>4.8</v>
      </c>
      <c r="X2440">
        <v>3.7549999999999999</v>
      </c>
      <c r="Y2440">
        <v>505084</v>
      </c>
      <c r="Z2440">
        <v>227288</v>
      </c>
      <c r="AA2440">
        <v>12627100</v>
      </c>
    </row>
    <row r="2441" spans="1:27" hidden="1">
      <c r="A2441" t="s">
        <v>2630</v>
      </c>
      <c r="B2441" t="s">
        <v>51</v>
      </c>
      <c r="C2441" t="s">
        <v>51</v>
      </c>
      <c r="D2441">
        <v>1638</v>
      </c>
      <c r="E2441" s="12">
        <v>39929</v>
      </c>
      <c r="F2441" s="72">
        <f t="shared" si="404"/>
        <v>2009</v>
      </c>
      <c r="G2441" s="70">
        <f t="shared" si="405"/>
        <v>6620.2075702075699</v>
      </c>
      <c r="H2441" s="70" t="e" cm="1">
        <f t="array" ref="H2441">INDEX(magic_bricks_appreciation_pivot!$A$13:$K$20,MATCH(C2441,magic_bricks_appreciation_pivot!$A$13:$A$20,0),1+MATCH(F2441,INDEX(magic_bricks_appreciation_pivot!$B$13:$K$13,0),0))</f>
        <v>#N/A</v>
      </c>
      <c r="I2441" s="70"/>
      <c r="J2441">
        <v>31</v>
      </c>
      <c r="K2441">
        <v>2</v>
      </c>
      <c r="L2441">
        <v>1</v>
      </c>
      <c r="M2441">
        <v>4</v>
      </c>
      <c r="N2441" t="s">
        <v>168</v>
      </c>
      <c r="O2441" t="s">
        <v>155</v>
      </c>
      <c r="P2441" s="12">
        <v>25329</v>
      </c>
      <c r="Q2441" t="s">
        <v>194</v>
      </c>
      <c r="R2441" t="s">
        <v>177</v>
      </c>
      <c r="S2441" t="s">
        <v>162</v>
      </c>
      <c r="T2441" t="s">
        <v>182</v>
      </c>
      <c r="U2441">
        <v>3.3</v>
      </c>
      <c r="V2441">
        <v>4.9000000000000004</v>
      </c>
      <c r="W2441">
        <v>4.5999999999999996</v>
      </c>
      <c r="X2441">
        <v>4.41</v>
      </c>
      <c r="Y2441">
        <v>412068</v>
      </c>
      <c r="Z2441">
        <v>206034</v>
      </c>
      <c r="AA2441">
        <v>10843900</v>
      </c>
    </row>
    <row r="2442" spans="1:27" hidden="1">
      <c r="A2442" t="s">
        <v>2631</v>
      </c>
      <c r="B2442" t="s">
        <v>51</v>
      </c>
      <c r="C2442" t="s">
        <v>51</v>
      </c>
      <c r="D2442">
        <v>1979</v>
      </c>
      <c r="E2442" s="12">
        <v>38719</v>
      </c>
      <c r="F2442" s="72">
        <f t="shared" si="404"/>
        <v>2006</v>
      </c>
      <c r="G2442" s="70">
        <f t="shared" si="405"/>
        <v>4918.4386053562403</v>
      </c>
      <c r="H2442" s="70" t="e" cm="1">
        <f t="array" ref="H2442">INDEX(magic_bricks_appreciation_pivot!$A$13:$K$20,MATCH(C2442,magic_bricks_appreciation_pivot!$A$13:$A$20,0),1+MATCH(F2442,INDEX(magic_bricks_appreciation_pivot!$B$13:$K$13,0),0))</f>
        <v>#N/A</v>
      </c>
      <c r="I2442" s="70"/>
      <c r="J2442">
        <v>58</v>
      </c>
      <c r="K2442">
        <v>3</v>
      </c>
      <c r="L2442">
        <v>2</v>
      </c>
      <c r="M2442">
        <v>5</v>
      </c>
      <c r="N2442" t="s">
        <v>176</v>
      </c>
      <c r="O2442" t="s">
        <v>155</v>
      </c>
      <c r="P2442" s="12">
        <v>25214</v>
      </c>
      <c r="Q2442" t="s">
        <v>169</v>
      </c>
      <c r="R2442" t="s">
        <v>165</v>
      </c>
      <c r="S2442" t="s">
        <v>162</v>
      </c>
      <c r="T2442" t="s">
        <v>159</v>
      </c>
      <c r="U2442">
        <v>4.0999999999999996</v>
      </c>
      <c r="V2442">
        <v>3.7</v>
      </c>
      <c r="W2442">
        <v>2.8</v>
      </c>
      <c r="X2442">
        <v>3.53</v>
      </c>
      <c r="Y2442">
        <v>389344</v>
      </c>
      <c r="Z2442">
        <v>126537</v>
      </c>
      <c r="AA2442">
        <v>9733590</v>
      </c>
    </row>
    <row r="2443" spans="1:27">
      <c r="A2443" t="s">
        <v>2632</v>
      </c>
      <c r="B2443" t="s">
        <v>201</v>
      </c>
      <c r="C2443" t="s">
        <v>201</v>
      </c>
      <c r="D2443">
        <v>1647</v>
      </c>
      <c r="E2443" s="12">
        <v>40955</v>
      </c>
      <c r="F2443" s="72">
        <f t="shared" si="404"/>
        <v>2012</v>
      </c>
      <c r="G2443" s="70">
        <f t="shared" si="405"/>
        <v>5348.4638737097757</v>
      </c>
      <c r="H2443" s="70" cm="1">
        <f t="array" ref="H2443">INDEX(magic_bricks_appreciation_pivot!$A$13:$K$20,MATCH(C2443,magic_bricks_appreciation_pivot!$A$13:$A$20,0),1+MATCH(F2443,INDEX(magic_bricks_appreciation_pivot!$B$13:$K$13,0),0))</f>
        <v>0.26292059267573231</v>
      </c>
      <c r="I2443" s="70">
        <f t="shared" ref="I2443:I2444" si="407">G2443+G2443*H2443</f>
        <v>6754.6851652902933</v>
      </c>
      <c r="J2443">
        <v>111</v>
      </c>
      <c r="K2443">
        <v>2</v>
      </c>
      <c r="L2443">
        <v>1</v>
      </c>
      <c r="M2443">
        <v>4</v>
      </c>
      <c r="N2443" t="s">
        <v>176</v>
      </c>
      <c r="O2443" t="s">
        <v>161</v>
      </c>
      <c r="P2443" s="12">
        <v>35115</v>
      </c>
      <c r="Q2443" t="s">
        <v>194</v>
      </c>
      <c r="R2443" t="s">
        <v>170</v>
      </c>
      <c r="S2443" t="s">
        <v>162</v>
      </c>
      <c r="T2443" t="s">
        <v>163</v>
      </c>
      <c r="U2443">
        <v>4.5999999999999996</v>
      </c>
      <c r="V2443">
        <v>4.0999999999999996</v>
      </c>
      <c r="W2443">
        <v>2</v>
      </c>
      <c r="X2443">
        <v>3.41</v>
      </c>
      <c r="Y2443">
        <v>317121</v>
      </c>
      <c r="Z2443">
        <v>123325</v>
      </c>
      <c r="AA2443">
        <v>8808920</v>
      </c>
    </row>
    <row r="2444" spans="1:27">
      <c r="A2444" t="s">
        <v>2633</v>
      </c>
      <c r="B2444" t="s">
        <v>175</v>
      </c>
      <c r="C2444" t="s">
        <v>34</v>
      </c>
      <c r="D2444">
        <v>1158</v>
      </c>
      <c r="E2444" s="12">
        <v>41468</v>
      </c>
      <c r="F2444" s="72">
        <f t="shared" si="404"/>
        <v>2013</v>
      </c>
      <c r="G2444" s="70">
        <f t="shared" si="405"/>
        <v>9114.6891191709838</v>
      </c>
      <c r="H2444" s="70" cm="1">
        <f t="array" ref="H2444">INDEX(magic_bricks_appreciation_pivot!$A$13:$K$20,MATCH(C2444,magic_bricks_appreciation_pivot!$A$13:$A$20,0),1+MATCH(F2444,INDEX(magic_bricks_appreciation_pivot!$B$13:$K$13,0),0))</f>
        <v>0.11656080922135968</v>
      </c>
      <c r="I2444" s="70">
        <f t="shared" si="407"/>
        <v>10177.104658702676</v>
      </c>
      <c r="J2444">
        <v>4</v>
      </c>
      <c r="K2444">
        <v>1</v>
      </c>
      <c r="L2444">
        <v>1</v>
      </c>
      <c r="M2444">
        <v>3</v>
      </c>
      <c r="N2444" t="s">
        <v>168</v>
      </c>
      <c r="O2444" t="s">
        <v>155</v>
      </c>
      <c r="P2444" s="12">
        <v>32343</v>
      </c>
      <c r="Q2444" t="s">
        <v>169</v>
      </c>
      <c r="R2444" t="s">
        <v>177</v>
      </c>
      <c r="S2444" t="s">
        <v>162</v>
      </c>
      <c r="T2444" t="s">
        <v>166</v>
      </c>
      <c r="U2444">
        <v>4.4000000000000004</v>
      </c>
      <c r="V2444">
        <v>2.7</v>
      </c>
      <c r="W2444">
        <v>2</v>
      </c>
      <c r="X2444">
        <v>3</v>
      </c>
      <c r="Y2444">
        <v>327199</v>
      </c>
      <c r="Z2444">
        <v>137213</v>
      </c>
      <c r="AA2444">
        <v>10554810</v>
      </c>
    </row>
    <row r="2445" spans="1:27" hidden="1">
      <c r="A2445" t="s">
        <v>2634</v>
      </c>
      <c r="B2445" t="s">
        <v>201</v>
      </c>
      <c r="C2445" t="s">
        <v>201</v>
      </c>
      <c r="D2445">
        <v>2323</v>
      </c>
      <c r="E2445" s="12">
        <v>40034</v>
      </c>
      <c r="F2445" s="72">
        <f t="shared" si="404"/>
        <v>2009</v>
      </c>
      <c r="G2445" s="70">
        <f t="shared" si="405"/>
        <v>5929.5393887214805</v>
      </c>
      <c r="H2445" s="70" t="e" cm="1">
        <f t="array" ref="H2445">INDEX(magic_bricks_appreciation_pivot!$A$13:$K$20,MATCH(C2445,magic_bricks_appreciation_pivot!$A$13:$A$20,0),1+MATCH(F2445,INDEX(magic_bricks_appreciation_pivot!$B$13:$K$13,0),0))</f>
        <v>#N/A</v>
      </c>
      <c r="I2445" s="70"/>
      <c r="J2445">
        <v>103</v>
      </c>
      <c r="K2445">
        <v>4</v>
      </c>
      <c r="L2445">
        <v>2</v>
      </c>
      <c r="M2445">
        <v>6</v>
      </c>
      <c r="N2445" t="s">
        <v>184</v>
      </c>
      <c r="O2445" t="s">
        <v>161</v>
      </c>
      <c r="P2445" s="12">
        <v>35289</v>
      </c>
      <c r="Q2445" t="s">
        <v>169</v>
      </c>
      <c r="R2445" t="s">
        <v>177</v>
      </c>
      <c r="S2445" t="s">
        <v>162</v>
      </c>
      <c r="T2445" t="s">
        <v>182</v>
      </c>
      <c r="U2445">
        <v>3.7</v>
      </c>
      <c r="V2445">
        <v>4.8</v>
      </c>
      <c r="W2445">
        <v>4.2</v>
      </c>
      <c r="X2445">
        <v>4.2300000000000004</v>
      </c>
      <c r="Y2445">
        <v>482101</v>
      </c>
      <c r="Z2445">
        <v>179066</v>
      </c>
      <c r="AA2445">
        <v>13774320</v>
      </c>
    </row>
    <row r="2446" spans="1:27" hidden="1">
      <c r="A2446" t="s">
        <v>2635</v>
      </c>
      <c r="B2446" t="s">
        <v>51</v>
      </c>
      <c r="C2446" t="s">
        <v>51</v>
      </c>
      <c r="D2446">
        <v>1901</v>
      </c>
      <c r="E2446" s="12">
        <v>38337</v>
      </c>
      <c r="F2446" s="72">
        <f t="shared" si="404"/>
        <v>2004</v>
      </c>
      <c r="G2446" s="70">
        <f t="shared" si="405"/>
        <v>9288.4902682798529</v>
      </c>
      <c r="H2446" s="70" t="e" cm="1">
        <f t="array" ref="H2446">INDEX(magic_bricks_appreciation_pivot!$A$13:$K$20,MATCH(C2446,magic_bricks_appreciation_pivot!$A$13:$A$20,0),1+MATCH(F2446,INDEX(magic_bricks_appreciation_pivot!$B$13:$K$13,0),0))</f>
        <v>#N/A</v>
      </c>
      <c r="I2446" s="70"/>
      <c r="J2446">
        <v>180</v>
      </c>
      <c r="K2446">
        <v>3</v>
      </c>
      <c r="L2446">
        <v>2</v>
      </c>
      <c r="M2446">
        <v>5</v>
      </c>
      <c r="N2446" t="s">
        <v>154</v>
      </c>
      <c r="O2446" t="s">
        <v>155</v>
      </c>
      <c r="P2446" s="12">
        <v>25197</v>
      </c>
      <c r="Q2446" t="s">
        <v>156</v>
      </c>
      <c r="R2446" t="s">
        <v>170</v>
      </c>
      <c r="S2446" t="s">
        <v>162</v>
      </c>
      <c r="T2446" t="s">
        <v>182</v>
      </c>
      <c r="U2446">
        <v>4.8</v>
      </c>
      <c r="V2446">
        <v>2.8</v>
      </c>
      <c r="W2446">
        <v>3.7</v>
      </c>
      <c r="X2446">
        <v>3.57</v>
      </c>
      <c r="Y2446">
        <v>529723</v>
      </c>
      <c r="Z2446">
        <v>317834</v>
      </c>
      <c r="AA2446">
        <v>17657420</v>
      </c>
    </row>
    <row r="2447" spans="1:27">
      <c r="A2447" t="s">
        <v>2636</v>
      </c>
      <c r="B2447" t="s">
        <v>23</v>
      </c>
      <c r="C2447" t="s">
        <v>23</v>
      </c>
      <c r="D2447">
        <v>1252</v>
      </c>
      <c r="E2447" s="12">
        <v>40955</v>
      </c>
      <c r="F2447" s="72">
        <f t="shared" si="404"/>
        <v>2012</v>
      </c>
      <c r="G2447" s="70">
        <f t="shared" si="405"/>
        <v>5102.0367412140577</v>
      </c>
      <c r="H2447" s="70" cm="1">
        <f t="array" ref="H2447">INDEX(magic_bricks_appreciation_pivot!$A$13:$K$20,MATCH(C2447,magic_bricks_appreciation_pivot!$A$13:$A$20,0),1+MATCH(F2447,INDEX(magic_bricks_appreciation_pivot!$B$13:$K$13,0),0))</f>
        <v>0.26292059267573231</v>
      </c>
      <c r="I2447" s="70">
        <f t="shared" ref="I2447:I2450" si="408">G2447+G2447*H2447</f>
        <v>6443.4672650674192</v>
      </c>
      <c r="J2447">
        <v>37</v>
      </c>
      <c r="K2447">
        <v>1</v>
      </c>
      <c r="L2447">
        <v>1</v>
      </c>
      <c r="M2447">
        <v>3</v>
      </c>
      <c r="N2447" t="s">
        <v>154</v>
      </c>
      <c r="O2447" t="s">
        <v>155</v>
      </c>
      <c r="P2447" s="12">
        <v>34750</v>
      </c>
      <c r="Q2447" t="s">
        <v>194</v>
      </c>
      <c r="R2447" t="s">
        <v>177</v>
      </c>
      <c r="S2447" t="s">
        <v>162</v>
      </c>
      <c r="T2447" t="s">
        <v>159</v>
      </c>
      <c r="U2447">
        <v>3.1</v>
      </c>
      <c r="V2447">
        <v>2.9</v>
      </c>
      <c r="W2447">
        <v>3.2</v>
      </c>
      <c r="X2447">
        <v>3.08</v>
      </c>
      <c r="Y2447">
        <v>198020</v>
      </c>
      <c r="Z2447">
        <v>153306</v>
      </c>
      <c r="AA2447">
        <v>6387750</v>
      </c>
    </row>
    <row r="2448" spans="1:27">
      <c r="A2448" t="s">
        <v>2637</v>
      </c>
      <c r="B2448" t="s">
        <v>51</v>
      </c>
      <c r="C2448" t="s">
        <v>51</v>
      </c>
      <c r="D2448">
        <v>1891</v>
      </c>
      <c r="E2448" s="12">
        <v>40255</v>
      </c>
      <c r="F2448" s="72">
        <f t="shared" si="404"/>
        <v>2010</v>
      </c>
      <c r="G2448" s="70">
        <f t="shared" si="405"/>
        <v>6170.2432575356952</v>
      </c>
      <c r="H2448" s="70" cm="1">
        <f t="array" ref="H2448">INDEX(magic_bricks_appreciation_pivot!$A$13:$K$20,MATCH(C2448,magic_bricks_appreciation_pivot!$A$13:$A$20,0),1+MATCH(F2448,INDEX(magic_bricks_appreciation_pivot!$B$13:$K$13,0),0))</f>
        <v>0.55311029796131728</v>
      </c>
      <c r="I2448" s="70">
        <f t="shared" si="408"/>
        <v>9583.0683442050722</v>
      </c>
      <c r="J2448">
        <v>154</v>
      </c>
      <c r="K2448">
        <v>3</v>
      </c>
      <c r="L2448">
        <v>2</v>
      </c>
      <c r="M2448">
        <v>5</v>
      </c>
      <c r="N2448" t="s">
        <v>154</v>
      </c>
      <c r="O2448" t="s">
        <v>155</v>
      </c>
      <c r="P2448" s="12">
        <v>27845</v>
      </c>
      <c r="Q2448" t="s">
        <v>169</v>
      </c>
      <c r="R2448" t="s">
        <v>170</v>
      </c>
      <c r="S2448" t="s">
        <v>158</v>
      </c>
      <c r="T2448" t="s">
        <v>166</v>
      </c>
      <c r="U2448">
        <v>2.6</v>
      </c>
      <c r="V2448">
        <v>3</v>
      </c>
      <c r="W2448">
        <v>3.1</v>
      </c>
      <c r="X2448">
        <v>2.93</v>
      </c>
      <c r="Y2448">
        <v>373374</v>
      </c>
      <c r="Z2448">
        <v>210023</v>
      </c>
      <c r="AA2448">
        <v>11667930</v>
      </c>
    </row>
    <row r="2449" spans="1:27">
      <c r="A2449" t="s">
        <v>2638</v>
      </c>
      <c r="B2449" t="s">
        <v>39</v>
      </c>
      <c r="C2449" t="s">
        <v>39</v>
      </c>
      <c r="D2449">
        <v>1816</v>
      </c>
      <c r="E2449" s="12">
        <v>40391</v>
      </c>
      <c r="F2449" s="72">
        <f t="shared" si="404"/>
        <v>2010</v>
      </c>
      <c r="G2449" s="70">
        <f t="shared" si="405"/>
        <v>7361.9107929515421</v>
      </c>
      <c r="H2449" s="70" cm="1">
        <f t="array" ref="H2449">INDEX(magic_bricks_appreciation_pivot!$A$13:$K$20,MATCH(C2449,magic_bricks_appreciation_pivot!$A$13:$A$20,0),1+MATCH(F2449,INDEX(magic_bricks_appreciation_pivot!$B$13:$K$13,0),0))</f>
        <v>0.44211253020365898</v>
      </c>
      <c r="I2449" s="70">
        <f t="shared" si="408"/>
        <v>10616.703800756974</v>
      </c>
      <c r="J2449">
        <v>38</v>
      </c>
      <c r="K2449">
        <v>2</v>
      </c>
      <c r="L2449">
        <v>1</v>
      </c>
      <c r="M2449">
        <v>5</v>
      </c>
      <c r="N2449" t="s">
        <v>176</v>
      </c>
      <c r="O2449" t="s">
        <v>161</v>
      </c>
      <c r="P2449" s="12">
        <v>36741</v>
      </c>
      <c r="Q2449" t="s">
        <v>169</v>
      </c>
      <c r="R2449" t="s">
        <v>157</v>
      </c>
      <c r="S2449" t="s">
        <v>162</v>
      </c>
      <c r="T2449" t="s">
        <v>163</v>
      </c>
      <c r="U2449">
        <v>2.2000000000000002</v>
      </c>
      <c r="V2449">
        <v>3.5</v>
      </c>
      <c r="W2449">
        <v>2.2000000000000002</v>
      </c>
      <c r="X2449">
        <v>2.5249999999999999</v>
      </c>
      <c r="Y2449">
        <v>360969</v>
      </c>
      <c r="Z2449">
        <v>227277</v>
      </c>
      <c r="AA2449">
        <v>13369230</v>
      </c>
    </row>
    <row r="2450" spans="1:27">
      <c r="A2450" t="s">
        <v>2639</v>
      </c>
      <c r="B2450" t="s">
        <v>201</v>
      </c>
      <c r="C2450" t="s">
        <v>201</v>
      </c>
      <c r="D2450">
        <v>1369</v>
      </c>
      <c r="E2450" s="12">
        <v>40770</v>
      </c>
      <c r="F2450" s="72">
        <f t="shared" si="404"/>
        <v>2011</v>
      </c>
      <c r="G2450" s="70">
        <f t="shared" si="405"/>
        <v>8133.2943754565376</v>
      </c>
      <c r="H2450" s="70" cm="1">
        <f t="array" ref="H2450">INDEX(magic_bricks_appreciation_pivot!$A$13:$K$20,MATCH(C2450,magic_bricks_appreciation_pivot!$A$13:$A$20,0),1+MATCH(F2450,INDEX(magic_bricks_appreciation_pivot!$B$13:$K$13,0),0))</f>
        <v>0.57884713052310821</v>
      </c>
      <c r="I2450" s="70">
        <f t="shared" si="408"/>
        <v>12841.228486389289</v>
      </c>
      <c r="J2450">
        <v>192</v>
      </c>
      <c r="K2450">
        <v>2</v>
      </c>
      <c r="L2450">
        <v>1</v>
      </c>
      <c r="M2450">
        <v>4</v>
      </c>
      <c r="N2450" t="s">
        <v>184</v>
      </c>
      <c r="O2450" t="s">
        <v>155</v>
      </c>
      <c r="P2450" s="12">
        <v>35660</v>
      </c>
      <c r="Q2450" t="s">
        <v>194</v>
      </c>
      <c r="R2450" t="s">
        <v>157</v>
      </c>
      <c r="S2450" t="s">
        <v>162</v>
      </c>
      <c r="T2450" t="s">
        <v>182</v>
      </c>
      <c r="U2450">
        <v>4.5999999999999996</v>
      </c>
      <c r="V2450">
        <v>3.3</v>
      </c>
      <c r="W2450">
        <v>4.8</v>
      </c>
      <c r="X2450">
        <v>4.29</v>
      </c>
      <c r="Y2450">
        <v>445379</v>
      </c>
      <c r="Z2450">
        <v>267228</v>
      </c>
      <c r="AA2450">
        <v>11134480</v>
      </c>
    </row>
    <row r="2451" spans="1:27" hidden="1">
      <c r="A2451" t="s">
        <v>2640</v>
      </c>
      <c r="B2451" t="s">
        <v>175</v>
      </c>
      <c r="C2451" t="s">
        <v>34</v>
      </c>
      <c r="D2451">
        <v>1167</v>
      </c>
      <c r="E2451" s="12">
        <v>39839</v>
      </c>
      <c r="F2451" s="72">
        <f t="shared" si="404"/>
        <v>2009</v>
      </c>
      <c r="G2451" s="70">
        <f t="shared" si="405"/>
        <v>8186.4095972579262</v>
      </c>
      <c r="H2451" s="70" t="e" cm="1">
        <f t="array" ref="H2451">INDEX(magic_bricks_appreciation_pivot!$A$13:$K$20,MATCH(C2451,magic_bricks_appreciation_pivot!$A$13:$A$20,0),1+MATCH(F2451,INDEX(magic_bricks_appreciation_pivot!$B$13:$K$13,0),0))</f>
        <v>#N/A</v>
      </c>
      <c r="I2451" s="70"/>
      <c r="J2451">
        <v>110</v>
      </c>
      <c r="K2451">
        <v>1</v>
      </c>
      <c r="L2451">
        <v>1</v>
      </c>
      <c r="M2451">
        <v>3</v>
      </c>
      <c r="N2451" t="s">
        <v>193</v>
      </c>
      <c r="O2451" t="s">
        <v>155</v>
      </c>
      <c r="P2451" s="12">
        <v>26334</v>
      </c>
      <c r="Q2451" t="s">
        <v>169</v>
      </c>
      <c r="R2451" t="s">
        <v>157</v>
      </c>
      <c r="S2451" t="s">
        <v>158</v>
      </c>
      <c r="T2451" t="s">
        <v>163</v>
      </c>
      <c r="U2451">
        <v>2.6</v>
      </c>
      <c r="V2451">
        <v>2.1</v>
      </c>
      <c r="W2451">
        <v>2.7</v>
      </c>
      <c r="X2451">
        <v>2.4300000000000002</v>
      </c>
      <c r="Y2451">
        <v>296160</v>
      </c>
      <c r="Z2451">
        <v>105089</v>
      </c>
      <c r="AA2451">
        <v>9553540</v>
      </c>
    </row>
    <row r="2452" spans="1:27" hidden="1">
      <c r="A2452" t="s">
        <v>2641</v>
      </c>
      <c r="B2452" t="s">
        <v>201</v>
      </c>
      <c r="C2452" t="s">
        <v>201</v>
      </c>
      <c r="D2452">
        <v>1781</v>
      </c>
      <c r="E2452" s="12">
        <v>39737</v>
      </c>
      <c r="F2452" s="72">
        <f t="shared" si="404"/>
        <v>2008</v>
      </c>
      <c r="G2452" s="70">
        <f t="shared" si="405"/>
        <v>8972.4536777091525</v>
      </c>
      <c r="H2452" s="70" t="e" cm="1">
        <f t="array" ref="H2452">INDEX(magic_bricks_appreciation_pivot!$A$13:$K$20,MATCH(C2452,magic_bricks_appreciation_pivot!$A$13:$A$20,0),1+MATCH(F2452,INDEX(magic_bricks_appreciation_pivot!$B$13:$K$13,0),0))</f>
        <v>#N/A</v>
      </c>
      <c r="I2452" s="70"/>
      <c r="J2452">
        <v>75</v>
      </c>
      <c r="K2452">
        <v>3</v>
      </c>
      <c r="L2452">
        <v>2</v>
      </c>
      <c r="M2452">
        <v>5</v>
      </c>
      <c r="N2452" t="s">
        <v>193</v>
      </c>
      <c r="O2452" t="s">
        <v>161</v>
      </c>
      <c r="P2452" s="12">
        <v>33532</v>
      </c>
      <c r="Q2452" t="s">
        <v>156</v>
      </c>
      <c r="R2452" t="s">
        <v>157</v>
      </c>
      <c r="S2452" t="s">
        <v>162</v>
      </c>
      <c r="T2452" t="s">
        <v>182</v>
      </c>
      <c r="U2452">
        <v>5</v>
      </c>
      <c r="V2452">
        <v>2.5</v>
      </c>
      <c r="W2452">
        <v>4.5999999999999996</v>
      </c>
      <c r="X2452">
        <v>4.09</v>
      </c>
      <c r="Y2452">
        <v>511358</v>
      </c>
      <c r="Z2452">
        <v>207739</v>
      </c>
      <c r="AA2452">
        <v>15979940</v>
      </c>
    </row>
    <row r="2453" spans="1:27">
      <c r="A2453" t="s">
        <v>2642</v>
      </c>
      <c r="B2453" t="s">
        <v>39</v>
      </c>
      <c r="C2453" t="s">
        <v>39</v>
      </c>
      <c r="D2453">
        <v>1512</v>
      </c>
      <c r="E2453" s="12">
        <v>41379</v>
      </c>
      <c r="F2453" s="72">
        <f t="shared" si="404"/>
        <v>2013</v>
      </c>
      <c r="G2453" s="70">
        <f t="shared" si="405"/>
        <v>11299.047619047618</v>
      </c>
      <c r="H2453" s="70" cm="1">
        <f t="array" ref="H2453">INDEX(magic_bricks_appreciation_pivot!$A$13:$K$20,MATCH(C2453,magic_bricks_appreciation_pivot!$A$13:$A$20,0),1+MATCH(F2453,INDEX(magic_bricks_appreciation_pivot!$B$13:$K$13,0),0))</f>
        <v>4.727764965406598E-2</v>
      </c>
      <c r="I2453" s="70">
        <f t="shared" ref="I2453:I2454" si="409">G2453+G2453*H2453</f>
        <v>11833.24003380556</v>
      </c>
      <c r="J2453">
        <v>141</v>
      </c>
      <c r="K2453">
        <v>1</v>
      </c>
      <c r="L2453">
        <v>1</v>
      </c>
      <c r="M2453">
        <v>4</v>
      </c>
      <c r="N2453" t="s">
        <v>193</v>
      </c>
      <c r="O2453" t="s">
        <v>161</v>
      </c>
      <c r="P2453" s="12">
        <v>25684</v>
      </c>
      <c r="Q2453" t="s">
        <v>156</v>
      </c>
      <c r="R2453" t="s">
        <v>157</v>
      </c>
      <c r="S2453" t="s">
        <v>158</v>
      </c>
      <c r="T2453" t="s">
        <v>166</v>
      </c>
      <c r="U2453">
        <v>2.1</v>
      </c>
      <c r="V2453">
        <v>3.9</v>
      </c>
      <c r="W2453">
        <v>3.1</v>
      </c>
      <c r="X2453">
        <v>2.95</v>
      </c>
      <c r="Y2453">
        <v>563777</v>
      </c>
      <c r="Z2453">
        <v>205010</v>
      </c>
      <c r="AA2453">
        <v>17084160</v>
      </c>
    </row>
    <row r="2454" spans="1:27">
      <c r="A2454" t="s">
        <v>2643</v>
      </c>
      <c r="B2454" t="s">
        <v>75</v>
      </c>
      <c r="C2454" t="s">
        <v>75</v>
      </c>
      <c r="D2454">
        <v>1611</v>
      </c>
      <c r="E2454" s="12">
        <v>41416</v>
      </c>
      <c r="F2454" s="72">
        <f t="shared" si="404"/>
        <v>2013</v>
      </c>
      <c r="G2454" s="70">
        <f t="shared" si="405"/>
        <v>12489.087523277467</v>
      </c>
      <c r="H2454" s="70" cm="1">
        <f t="array" ref="H2454">INDEX(magic_bricks_appreciation_pivot!$A$13:$K$20,MATCH(C2454,magic_bricks_appreciation_pivot!$A$13:$A$20,0),1+MATCH(F2454,INDEX(magic_bricks_appreciation_pivot!$B$13:$K$13,0),0))</f>
        <v>0.18373644522676402</v>
      </c>
      <c r="I2454" s="70">
        <f t="shared" si="409"/>
        <v>14783.7880689304</v>
      </c>
      <c r="J2454">
        <v>134</v>
      </c>
      <c r="K2454">
        <v>1</v>
      </c>
      <c r="L2454">
        <v>1</v>
      </c>
      <c r="M2454">
        <v>4</v>
      </c>
      <c r="N2454" t="s">
        <v>184</v>
      </c>
      <c r="O2454" t="s">
        <v>161</v>
      </c>
      <c r="P2454" s="12">
        <v>35576</v>
      </c>
      <c r="Q2454" t="s">
        <v>156</v>
      </c>
      <c r="R2454" t="s">
        <v>157</v>
      </c>
      <c r="S2454" t="s">
        <v>162</v>
      </c>
      <c r="T2454" t="s">
        <v>182</v>
      </c>
      <c r="U2454">
        <v>3</v>
      </c>
      <c r="V2454">
        <v>3.8</v>
      </c>
      <c r="W2454">
        <v>4.5999999999999996</v>
      </c>
      <c r="X2454">
        <v>3.92</v>
      </c>
      <c r="Y2454">
        <v>704197</v>
      </c>
      <c r="Z2454">
        <v>261559</v>
      </c>
      <c r="AA2454">
        <v>20119920</v>
      </c>
    </row>
    <row r="2455" spans="1:27" hidden="1">
      <c r="A2455" t="s">
        <v>2644</v>
      </c>
      <c r="B2455" t="s">
        <v>51</v>
      </c>
      <c r="C2455" t="s">
        <v>51</v>
      </c>
      <c r="D2455">
        <v>1856</v>
      </c>
      <c r="E2455" s="12">
        <v>39617</v>
      </c>
      <c r="F2455" s="72">
        <f t="shared" si="404"/>
        <v>2008</v>
      </c>
      <c r="G2455" s="70">
        <f t="shared" si="405"/>
        <v>5912.5538793103451</v>
      </c>
      <c r="H2455" s="70" t="e" cm="1">
        <f t="array" ref="H2455">INDEX(magic_bricks_appreciation_pivot!$A$13:$K$20,MATCH(C2455,magic_bricks_appreciation_pivot!$A$13:$A$20,0),1+MATCH(F2455,INDEX(magic_bricks_appreciation_pivot!$B$13:$K$13,0),0))</f>
        <v>#N/A</v>
      </c>
      <c r="I2455" s="70"/>
      <c r="J2455">
        <v>22</v>
      </c>
      <c r="K2455">
        <v>3</v>
      </c>
      <c r="L2455">
        <v>2</v>
      </c>
      <c r="M2455">
        <v>5</v>
      </c>
      <c r="N2455" t="s">
        <v>184</v>
      </c>
      <c r="O2455" t="s">
        <v>155</v>
      </c>
      <c r="P2455" s="12">
        <v>34142</v>
      </c>
      <c r="Q2455" t="s">
        <v>169</v>
      </c>
      <c r="R2455" t="s">
        <v>165</v>
      </c>
      <c r="S2455" t="s">
        <v>158</v>
      </c>
      <c r="T2455" t="s">
        <v>171</v>
      </c>
      <c r="U2455">
        <v>2.9</v>
      </c>
      <c r="V2455">
        <v>3.7</v>
      </c>
      <c r="W2455">
        <v>3.1</v>
      </c>
      <c r="X2455">
        <v>3.32</v>
      </c>
      <c r="Y2455">
        <v>362132</v>
      </c>
      <c r="Z2455">
        <v>98763</v>
      </c>
      <c r="AA2455">
        <v>10973700</v>
      </c>
    </row>
    <row r="2456" spans="1:27" hidden="1">
      <c r="A2456" t="s">
        <v>2645</v>
      </c>
      <c r="B2456" t="s">
        <v>39</v>
      </c>
      <c r="C2456" t="s">
        <v>39</v>
      </c>
      <c r="D2456">
        <v>1539</v>
      </c>
      <c r="E2456" s="12">
        <v>39591</v>
      </c>
      <c r="F2456" s="72">
        <f t="shared" si="404"/>
        <v>2008</v>
      </c>
      <c r="G2456" s="70">
        <f t="shared" si="405"/>
        <v>6989.1812865497077</v>
      </c>
      <c r="H2456" s="70" t="e" cm="1">
        <f t="array" ref="H2456">INDEX(magic_bricks_appreciation_pivot!$A$13:$K$20,MATCH(C2456,magic_bricks_appreciation_pivot!$A$13:$A$20,0),1+MATCH(F2456,INDEX(magic_bricks_appreciation_pivot!$B$13:$K$13,0),0))</f>
        <v>#N/A</v>
      </c>
      <c r="I2456" s="70"/>
      <c r="J2456">
        <v>123</v>
      </c>
      <c r="K2456">
        <v>1</v>
      </c>
      <c r="L2456">
        <v>1</v>
      </c>
      <c r="M2456">
        <v>4</v>
      </c>
      <c r="N2456" t="s">
        <v>168</v>
      </c>
      <c r="O2456" t="s">
        <v>161</v>
      </c>
      <c r="P2456" s="12">
        <v>32291</v>
      </c>
      <c r="Q2456" t="s">
        <v>194</v>
      </c>
      <c r="R2456" t="s">
        <v>165</v>
      </c>
      <c r="S2456" t="s">
        <v>158</v>
      </c>
      <c r="T2456" t="s">
        <v>166</v>
      </c>
      <c r="U2456">
        <v>3.1</v>
      </c>
      <c r="V2456">
        <v>2.4</v>
      </c>
      <c r="W2456">
        <v>2.2000000000000002</v>
      </c>
      <c r="X2456">
        <v>2.5649999999999999</v>
      </c>
      <c r="Y2456">
        <v>268909</v>
      </c>
      <c r="Z2456">
        <v>64538</v>
      </c>
      <c r="AA2456">
        <v>10756350</v>
      </c>
    </row>
    <row r="2457" spans="1:27">
      <c r="A2457" t="s">
        <v>2646</v>
      </c>
      <c r="B2457" t="s">
        <v>201</v>
      </c>
      <c r="C2457" t="s">
        <v>201</v>
      </c>
      <c r="D2457">
        <v>1965</v>
      </c>
      <c r="E2457" s="12">
        <v>40365</v>
      </c>
      <c r="F2457" s="72">
        <f t="shared" si="404"/>
        <v>2010</v>
      </c>
      <c r="G2457" s="70">
        <f t="shared" si="405"/>
        <v>5994.5445292620861</v>
      </c>
      <c r="H2457" s="70" cm="1">
        <f t="array" ref="H2457">INDEX(magic_bricks_appreciation_pivot!$A$13:$K$20,MATCH(C2457,magic_bricks_appreciation_pivot!$A$13:$A$20,0),1+MATCH(F2457,INDEX(magic_bricks_appreciation_pivot!$B$13:$K$13,0),0))</f>
        <v>0.62790190260080292</v>
      </c>
      <c r="I2457" s="70">
        <f t="shared" ref="I2457:I2459" si="410">G2457+G2457*H2457</f>
        <v>9758.5304444109843</v>
      </c>
      <c r="J2457">
        <v>85</v>
      </c>
      <c r="K2457">
        <v>3</v>
      </c>
      <c r="L2457">
        <v>2</v>
      </c>
      <c r="M2457">
        <v>5</v>
      </c>
      <c r="N2457" t="s">
        <v>184</v>
      </c>
      <c r="O2457" t="s">
        <v>155</v>
      </c>
      <c r="P2457" s="12">
        <v>35255</v>
      </c>
      <c r="Q2457" t="s">
        <v>194</v>
      </c>
      <c r="R2457" t="s">
        <v>157</v>
      </c>
      <c r="S2457" t="s">
        <v>158</v>
      </c>
      <c r="T2457" t="s">
        <v>166</v>
      </c>
      <c r="U2457">
        <v>2.8</v>
      </c>
      <c r="V2457">
        <v>4.8</v>
      </c>
      <c r="W2457">
        <v>4.3</v>
      </c>
      <c r="X2457">
        <v>4</v>
      </c>
      <c r="Y2457">
        <v>565405</v>
      </c>
      <c r="Z2457">
        <v>141351</v>
      </c>
      <c r="AA2457">
        <v>11779280</v>
      </c>
    </row>
    <row r="2458" spans="1:27">
      <c r="A2458" t="s">
        <v>2647</v>
      </c>
      <c r="B2458" t="s">
        <v>175</v>
      </c>
      <c r="C2458" t="s">
        <v>34</v>
      </c>
      <c r="D2458">
        <v>788</v>
      </c>
      <c r="E2458" s="12">
        <v>41236</v>
      </c>
      <c r="F2458" s="72">
        <f t="shared" si="404"/>
        <v>2012</v>
      </c>
      <c r="G2458" s="70">
        <f t="shared" si="405"/>
        <v>10885.913705583756</v>
      </c>
      <c r="H2458" s="70" cm="1">
        <f t="array" ref="H2458">INDEX(magic_bricks_appreciation_pivot!$A$13:$K$20,MATCH(C2458,magic_bricks_appreciation_pivot!$A$13:$A$20,0),1+MATCH(F2458,INDEX(magic_bricks_appreciation_pivot!$B$13:$K$13,0),0))</f>
        <v>0.22606337179266398</v>
      </c>
      <c r="I2458" s="70">
        <f t="shared" si="410"/>
        <v>13346.820062911993</v>
      </c>
      <c r="J2458">
        <v>6</v>
      </c>
      <c r="K2458">
        <v>1</v>
      </c>
      <c r="L2458">
        <v>1</v>
      </c>
      <c r="M2458">
        <v>2</v>
      </c>
      <c r="N2458" t="s">
        <v>184</v>
      </c>
      <c r="O2458" t="s">
        <v>161</v>
      </c>
      <c r="P2458" s="12">
        <v>33206</v>
      </c>
      <c r="Q2458" t="s">
        <v>194</v>
      </c>
      <c r="R2458" t="s">
        <v>170</v>
      </c>
      <c r="S2458" t="s">
        <v>162</v>
      </c>
      <c r="T2458" t="s">
        <v>182</v>
      </c>
      <c r="U2458">
        <v>2.2000000000000002</v>
      </c>
      <c r="V2458">
        <v>2.8</v>
      </c>
      <c r="W2458">
        <v>3.4</v>
      </c>
      <c r="X2458">
        <v>2.8</v>
      </c>
      <c r="Y2458">
        <v>214453</v>
      </c>
      <c r="Z2458">
        <v>145828</v>
      </c>
      <c r="AA2458">
        <v>8578100</v>
      </c>
    </row>
    <row r="2459" spans="1:27">
      <c r="A2459" t="s">
        <v>2648</v>
      </c>
      <c r="B2459" t="s">
        <v>175</v>
      </c>
      <c r="C2459" t="s">
        <v>34</v>
      </c>
      <c r="D2459">
        <v>848</v>
      </c>
      <c r="E2459" s="12">
        <v>40195</v>
      </c>
      <c r="F2459" s="72">
        <f t="shared" si="404"/>
        <v>2010</v>
      </c>
      <c r="G2459" s="70">
        <f t="shared" si="405"/>
        <v>7745.8844339622638</v>
      </c>
      <c r="H2459" s="70" cm="1">
        <f t="array" ref="H2459">INDEX(magic_bricks_appreciation_pivot!$A$13:$K$20,MATCH(C2459,magic_bricks_appreciation_pivot!$A$13:$A$20,0),1+MATCH(F2459,INDEX(magic_bricks_appreciation_pivot!$B$13:$K$13,0),0))</f>
        <v>0.46848170778869208</v>
      </c>
      <c r="I2459" s="70">
        <f t="shared" si="410"/>
        <v>11374.689601918752</v>
      </c>
      <c r="J2459">
        <v>6</v>
      </c>
      <c r="K2459">
        <v>1</v>
      </c>
      <c r="L2459">
        <v>1</v>
      </c>
      <c r="M2459">
        <v>3</v>
      </c>
      <c r="N2459" t="s">
        <v>154</v>
      </c>
      <c r="O2459" t="s">
        <v>161</v>
      </c>
      <c r="P2459" s="12">
        <v>29610</v>
      </c>
      <c r="Q2459" t="s">
        <v>169</v>
      </c>
      <c r="R2459" t="s">
        <v>177</v>
      </c>
      <c r="S2459" t="s">
        <v>178</v>
      </c>
      <c r="T2459" t="s">
        <v>163</v>
      </c>
      <c r="U2459">
        <v>4.8</v>
      </c>
      <c r="V2459">
        <v>2.7</v>
      </c>
      <c r="W2459">
        <v>4</v>
      </c>
      <c r="X2459">
        <v>3.72</v>
      </c>
      <c r="Y2459">
        <v>203624</v>
      </c>
      <c r="Z2459">
        <v>72254</v>
      </c>
      <c r="AA2459">
        <v>6568510</v>
      </c>
    </row>
    <row r="2460" spans="1:27" hidden="1">
      <c r="A2460" t="s">
        <v>2649</v>
      </c>
      <c r="B2460" t="s">
        <v>175</v>
      </c>
      <c r="C2460" t="s">
        <v>34</v>
      </c>
      <c r="D2460">
        <v>987</v>
      </c>
      <c r="E2460" s="12">
        <v>39869</v>
      </c>
      <c r="F2460" s="72">
        <f t="shared" si="404"/>
        <v>2009</v>
      </c>
      <c r="G2460" s="70">
        <f t="shared" si="405"/>
        <v>11693.059777102329</v>
      </c>
      <c r="H2460" s="70" t="e" cm="1">
        <f t="array" ref="H2460">INDEX(magic_bricks_appreciation_pivot!$A$13:$K$20,MATCH(C2460,magic_bricks_appreciation_pivot!$A$13:$A$20,0),1+MATCH(F2460,INDEX(magic_bricks_appreciation_pivot!$B$13:$K$13,0),0))</f>
        <v>#N/A</v>
      </c>
      <c r="I2460" s="70"/>
      <c r="J2460">
        <v>90</v>
      </c>
      <c r="K2460">
        <v>1</v>
      </c>
      <c r="L2460">
        <v>1</v>
      </c>
      <c r="M2460">
        <v>3</v>
      </c>
      <c r="N2460" t="s">
        <v>168</v>
      </c>
      <c r="O2460" t="s">
        <v>155</v>
      </c>
      <c r="P2460" s="12">
        <v>35854</v>
      </c>
      <c r="Q2460" t="s">
        <v>156</v>
      </c>
      <c r="R2460" t="s">
        <v>165</v>
      </c>
      <c r="S2460" t="s">
        <v>178</v>
      </c>
      <c r="T2460" t="s">
        <v>163</v>
      </c>
      <c r="U2460">
        <v>2.9</v>
      </c>
      <c r="V2460">
        <v>4.9000000000000004</v>
      </c>
      <c r="W2460">
        <v>2.7</v>
      </c>
      <c r="X2460">
        <v>3.64</v>
      </c>
      <c r="Y2460">
        <v>357773</v>
      </c>
      <c r="Z2460">
        <v>80787</v>
      </c>
      <c r="AA2460">
        <v>11541050</v>
      </c>
    </row>
    <row r="2461" spans="1:27">
      <c r="A2461" t="s">
        <v>2650</v>
      </c>
      <c r="B2461" t="s">
        <v>23</v>
      </c>
      <c r="C2461" t="s">
        <v>23</v>
      </c>
      <c r="D2461">
        <v>1021</v>
      </c>
      <c r="E2461" s="12">
        <v>40545</v>
      </c>
      <c r="F2461" s="72">
        <f t="shared" si="404"/>
        <v>2011</v>
      </c>
      <c r="G2461" s="70">
        <f t="shared" si="405"/>
        <v>5166.9931439764932</v>
      </c>
      <c r="H2461" s="70" cm="1">
        <f t="array" ref="H2461">INDEX(magic_bricks_appreciation_pivot!$A$13:$K$20,MATCH(C2461,magic_bricks_appreciation_pivot!$A$13:$A$20,0),1+MATCH(F2461,INDEX(magic_bricks_appreciation_pivot!$B$13:$K$13,0),0))</f>
        <v>0.30621792098525186</v>
      </c>
      <c r="I2461" s="70">
        <f t="shared" ref="I2461:I2463" si="411">G2461+G2461*H2461</f>
        <v>6749.2190422700251</v>
      </c>
      <c r="J2461">
        <v>177</v>
      </c>
      <c r="K2461">
        <v>1</v>
      </c>
      <c r="L2461">
        <v>1</v>
      </c>
      <c r="M2461">
        <v>3</v>
      </c>
      <c r="N2461" t="s">
        <v>168</v>
      </c>
      <c r="O2461" t="s">
        <v>155</v>
      </c>
      <c r="P2461" s="12">
        <v>23025</v>
      </c>
      <c r="Q2461" t="s">
        <v>194</v>
      </c>
      <c r="R2461" t="s">
        <v>170</v>
      </c>
      <c r="S2461" t="s">
        <v>162</v>
      </c>
      <c r="T2461" t="s">
        <v>159</v>
      </c>
      <c r="U2461">
        <v>3.3</v>
      </c>
      <c r="V2461">
        <v>2.2000000000000002</v>
      </c>
      <c r="W2461">
        <v>2.9</v>
      </c>
      <c r="X2461">
        <v>2.81</v>
      </c>
      <c r="Y2461">
        <v>195194</v>
      </c>
      <c r="Z2461">
        <v>79133</v>
      </c>
      <c r="AA2461">
        <v>5275500</v>
      </c>
    </row>
    <row r="2462" spans="1:27">
      <c r="A2462" t="s">
        <v>2651</v>
      </c>
      <c r="B2462" t="s">
        <v>175</v>
      </c>
      <c r="C2462" t="s">
        <v>34</v>
      </c>
      <c r="D2462">
        <v>1282</v>
      </c>
      <c r="E2462" s="12">
        <v>41545</v>
      </c>
      <c r="F2462" s="72">
        <f t="shared" si="404"/>
        <v>2013</v>
      </c>
      <c r="G2462" s="70">
        <f t="shared" si="405"/>
        <v>7248.9001560062406</v>
      </c>
      <c r="H2462" s="70" cm="1">
        <f t="array" ref="H2462">INDEX(magic_bricks_appreciation_pivot!$A$13:$K$20,MATCH(C2462,magic_bricks_appreciation_pivot!$A$13:$A$20,0),1+MATCH(F2462,INDEX(magic_bricks_appreciation_pivot!$B$13:$K$13,0),0))</f>
        <v>0.11656080922135968</v>
      </c>
      <c r="I2462" s="70">
        <f t="shared" si="411"/>
        <v>8093.8378241551682</v>
      </c>
      <c r="J2462">
        <v>170</v>
      </c>
      <c r="K2462">
        <v>2</v>
      </c>
      <c r="L2462">
        <v>1</v>
      </c>
      <c r="M2462">
        <v>4</v>
      </c>
      <c r="N2462" t="s">
        <v>154</v>
      </c>
      <c r="O2462" t="s">
        <v>161</v>
      </c>
      <c r="P2462" s="12">
        <v>32420</v>
      </c>
      <c r="Q2462" t="s">
        <v>169</v>
      </c>
      <c r="R2462" t="s">
        <v>170</v>
      </c>
      <c r="S2462" t="s">
        <v>158</v>
      </c>
      <c r="T2462" t="s">
        <v>163</v>
      </c>
      <c r="U2462">
        <v>2.2000000000000002</v>
      </c>
      <c r="V2462">
        <v>2.4</v>
      </c>
      <c r="W2462">
        <v>4.9000000000000004</v>
      </c>
      <c r="X2462">
        <v>3.09</v>
      </c>
      <c r="Y2462">
        <v>269500</v>
      </c>
      <c r="Z2462">
        <v>157983</v>
      </c>
      <c r="AA2462">
        <v>9293090</v>
      </c>
    </row>
    <row r="2463" spans="1:27">
      <c r="A2463" t="s">
        <v>2652</v>
      </c>
      <c r="B2463" t="s">
        <v>23</v>
      </c>
      <c r="C2463" t="s">
        <v>23</v>
      </c>
      <c r="D2463">
        <v>1254</v>
      </c>
      <c r="E2463" s="12">
        <v>40344</v>
      </c>
      <c r="F2463" s="72">
        <f t="shared" si="404"/>
        <v>2010</v>
      </c>
      <c r="G2463" s="70">
        <f t="shared" si="405"/>
        <v>4600.6778309409892</v>
      </c>
      <c r="H2463" s="70" cm="1">
        <f t="array" ref="H2463">INDEX(magic_bricks_appreciation_pivot!$A$13:$K$20,MATCH(C2463,magic_bricks_appreciation_pivot!$A$13:$A$20,0),1+MATCH(F2463,INDEX(magic_bricks_appreciation_pivot!$B$13:$K$13,0),0))</f>
        <v>0.49881786187527283</v>
      </c>
      <c r="I2463" s="70">
        <f t="shared" si="411"/>
        <v>6895.5781097479412</v>
      </c>
      <c r="J2463">
        <v>119</v>
      </c>
      <c r="K2463">
        <v>1</v>
      </c>
      <c r="L2463">
        <v>1</v>
      </c>
      <c r="M2463">
        <v>3</v>
      </c>
      <c r="N2463" t="s">
        <v>193</v>
      </c>
      <c r="O2463" t="s">
        <v>161</v>
      </c>
      <c r="P2463" s="12">
        <v>27569</v>
      </c>
      <c r="Q2463" t="s">
        <v>194</v>
      </c>
      <c r="R2463" t="s">
        <v>170</v>
      </c>
      <c r="S2463" t="s">
        <v>162</v>
      </c>
      <c r="T2463" t="s">
        <v>173</v>
      </c>
      <c r="U2463">
        <v>2.5</v>
      </c>
      <c r="V2463">
        <v>3.2</v>
      </c>
      <c r="W2463">
        <v>2.2999999999999998</v>
      </c>
      <c r="X2463">
        <v>2.63</v>
      </c>
      <c r="Y2463">
        <v>288463</v>
      </c>
      <c r="Z2463">
        <v>75000</v>
      </c>
      <c r="AA2463">
        <v>5769250</v>
      </c>
    </row>
    <row r="2464" spans="1:27" hidden="1">
      <c r="A2464" t="s">
        <v>2653</v>
      </c>
      <c r="B2464" t="s">
        <v>51</v>
      </c>
      <c r="C2464" t="s">
        <v>51</v>
      </c>
      <c r="D2464">
        <v>1511</v>
      </c>
      <c r="E2464" s="12">
        <v>39573</v>
      </c>
      <c r="F2464" s="72">
        <f t="shared" si="404"/>
        <v>2008</v>
      </c>
      <c r="G2464" s="70">
        <f t="shared" si="405"/>
        <v>4259.2322964923887</v>
      </c>
      <c r="H2464" s="70" t="e" cm="1">
        <f t="array" ref="H2464">INDEX(magic_bricks_appreciation_pivot!$A$13:$K$20,MATCH(C2464,magic_bricks_appreciation_pivot!$A$13:$A$20,0),1+MATCH(F2464,INDEX(magic_bricks_appreciation_pivot!$B$13:$K$13,0),0))</f>
        <v>#N/A</v>
      </c>
      <c r="I2464" s="70"/>
      <c r="J2464">
        <v>23</v>
      </c>
      <c r="K2464">
        <v>2</v>
      </c>
      <c r="L2464">
        <v>1</v>
      </c>
      <c r="M2464">
        <v>4</v>
      </c>
      <c r="N2464" t="s">
        <v>168</v>
      </c>
      <c r="O2464" t="s">
        <v>161</v>
      </c>
      <c r="P2464" s="12">
        <v>19498</v>
      </c>
      <c r="Q2464" t="s">
        <v>194</v>
      </c>
      <c r="R2464" t="s">
        <v>170</v>
      </c>
      <c r="S2464" t="s">
        <v>158</v>
      </c>
      <c r="T2464" t="s">
        <v>173</v>
      </c>
      <c r="U2464">
        <v>3.8</v>
      </c>
      <c r="V2464">
        <v>3.8</v>
      </c>
      <c r="W2464">
        <v>4</v>
      </c>
      <c r="X2464">
        <v>3.86</v>
      </c>
      <c r="Y2464">
        <v>238121</v>
      </c>
      <c r="Z2464">
        <v>64357</v>
      </c>
      <c r="AA2464">
        <v>6435700</v>
      </c>
    </row>
    <row r="2465" spans="1:27" hidden="1">
      <c r="A2465" t="s">
        <v>2654</v>
      </c>
      <c r="B2465" t="s">
        <v>56</v>
      </c>
      <c r="C2465" t="s">
        <v>56</v>
      </c>
      <c r="D2465">
        <v>920</v>
      </c>
      <c r="E2465" s="12">
        <v>40066</v>
      </c>
      <c r="F2465" s="72">
        <f t="shared" si="404"/>
        <v>2009</v>
      </c>
      <c r="G2465" s="70">
        <f t="shared" si="405"/>
        <v>10595.179347826086</v>
      </c>
      <c r="H2465" s="70" t="e" cm="1">
        <f t="array" ref="H2465">INDEX(magic_bricks_appreciation_pivot!$A$13:$K$20,MATCH(C2465,magic_bricks_appreciation_pivot!$A$13:$A$20,0),1+MATCH(F2465,INDEX(magic_bricks_appreciation_pivot!$B$13:$K$13,0),0))</f>
        <v>#N/A</v>
      </c>
      <c r="I2465" s="70"/>
      <c r="J2465">
        <v>136</v>
      </c>
      <c r="K2465">
        <v>1</v>
      </c>
      <c r="L2465">
        <v>1</v>
      </c>
      <c r="M2465">
        <v>3</v>
      </c>
      <c r="N2465" t="s">
        <v>193</v>
      </c>
      <c r="O2465" t="s">
        <v>155</v>
      </c>
      <c r="P2465" s="12">
        <v>28751</v>
      </c>
      <c r="Q2465" t="s">
        <v>169</v>
      </c>
      <c r="R2465" t="s">
        <v>170</v>
      </c>
      <c r="S2465" t="s">
        <v>158</v>
      </c>
      <c r="T2465" t="s">
        <v>166</v>
      </c>
      <c r="U2465">
        <v>4.8</v>
      </c>
      <c r="V2465">
        <v>3.8</v>
      </c>
      <c r="W2465">
        <v>4</v>
      </c>
      <c r="X2465">
        <v>4.2</v>
      </c>
      <c r="Y2465">
        <v>302175</v>
      </c>
      <c r="Z2465">
        <v>38990</v>
      </c>
      <c r="AA2465">
        <v>9747565</v>
      </c>
    </row>
    <row r="2466" spans="1:27" hidden="1">
      <c r="A2466" t="s">
        <v>2655</v>
      </c>
      <c r="B2466" t="s">
        <v>56</v>
      </c>
      <c r="C2466" t="s">
        <v>56</v>
      </c>
      <c r="D2466">
        <v>700</v>
      </c>
      <c r="E2466" s="12">
        <v>39188</v>
      </c>
      <c r="F2466" s="72">
        <f t="shared" si="404"/>
        <v>2007</v>
      </c>
      <c r="G2466" s="70">
        <f t="shared" si="405"/>
        <v>9814.4500000000007</v>
      </c>
      <c r="H2466" s="70" t="e" cm="1">
        <f t="array" ref="H2466">INDEX(magic_bricks_appreciation_pivot!$A$13:$K$20,MATCH(C2466,magic_bricks_appreciation_pivot!$A$13:$A$20,0),1+MATCH(F2466,INDEX(magic_bricks_appreciation_pivot!$B$13:$K$13,0),0))</f>
        <v>#N/A</v>
      </c>
      <c r="I2466" s="70"/>
      <c r="J2466">
        <v>68</v>
      </c>
      <c r="K2466">
        <v>1</v>
      </c>
      <c r="L2466">
        <v>1</v>
      </c>
      <c r="M2466">
        <v>2</v>
      </c>
      <c r="N2466" t="s">
        <v>154</v>
      </c>
      <c r="O2466" t="s">
        <v>155</v>
      </c>
      <c r="P2466" s="12">
        <v>31523</v>
      </c>
      <c r="Q2466" t="s">
        <v>194</v>
      </c>
      <c r="R2466" t="s">
        <v>177</v>
      </c>
      <c r="S2466" t="s">
        <v>178</v>
      </c>
      <c r="T2466" t="s">
        <v>163</v>
      </c>
      <c r="U2466">
        <v>3.9</v>
      </c>
      <c r="V2466">
        <v>2</v>
      </c>
      <c r="W2466">
        <v>3.4</v>
      </c>
      <c r="X2466">
        <v>3.27</v>
      </c>
      <c r="Y2466">
        <v>233584</v>
      </c>
      <c r="Z2466">
        <v>96182</v>
      </c>
      <c r="AA2466">
        <v>6870115</v>
      </c>
    </row>
    <row r="2467" spans="1:27" hidden="1">
      <c r="A2467" t="s">
        <v>2656</v>
      </c>
      <c r="B2467" t="s">
        <v>51</v>
      </c>
      <c r="C2467" t="s">
        <v>51</v>
      </c>
      <c r="D2467">
        <v>1929</v>
      </c>
      <c r="E2467" s="12">
        <v>39697</v>
      </c>
      <c r="F2467" s="72">
        <f t="shared" si="404"/>
        <v>2008</v>
      </c>
      <c r="G2467" s="70">
        <f t="shared" si="405"/>
        <v>4111.7470191809225</v>
      </c>
      <c r="H2467" s="70" t="e" cm="1">
        <f t="array" ref="H2467">INDEX(magic_bricks_appreciation_pivot!$A$13:$K$20,MATCH(C2467,magic_bricks_appreciation_pivot!$A$13:$A$20,0),1+MATCH(F2467,INDEX(magic_bricks_appreciation_pivot!$B$13:$K$13,0),0))</f>
        <v>#N/A</v>
      </c>
      <c r="I2467" s="70"/>
      <c r="J2467">
        <v>134</v>
      </c>
      <c r="K2467">
        <v>3</v>
      </c>
      <c r="L2467">
        <v>2</v>
      </c>
      <c r="M2467">
        <v>5</v>
      </c>
      <c r="N2467" t="s">
        <v>154</v>
      </c>
      <c r="O2467" t="s">
        <v>161</v>
      </c>
      <c r="P2467" s="12">
        <v>34952</v>
      </c>
      <c r="Q2467" t="s">
        <v>194</v>
      </c>
      <c r="R2467" t="s">
        <v>165</v>
      </c>
      <c r="S2467" t="s">
        <v>178</v>
      </c>
      <c r="T2467" t="s">
        <v>173</v>
      </c>
      <c r="U2467">
        <v>4.5999999999999996</v>
      </c>
      <c r="V2467">
        <v>4.8</v>
      </c>
      <c r="W2467">
        <v>3.4</v>
      </c>
      <c r="X2467">
        <v>4.33</v>
      </c>
      <c r="Y2467">
        <v>285536</v>
      </c>
      <c r="Z2467">
        <v>71384</v>
      </c>
      <c r="AA2467">
        <v>7931560</v>
      </c>
    </row>
    <row r="2468" spans="1:27" hidden="1">
      <c r="A2468" t="s">
        <v>2657</v>
      </c>
      <c r="B2468" t="s">
        <v>51</v>
      </c>
      <c r="C2468" t="s">
        <v>51</v>
      </c>
      <c r="D2468">
        <v>1820</v>
      </c>
      <c r="E2468" s="12">
        <v>39748</v>
      </c>
      <c r="F2468" s="72">
        <f t="shared" si="404"/>
        <v>2008</v>
      </c>
      <c r="G2468" s="70">
        <f t="shared" si="405"/>
        <v>5278.1428571428569</v>
      </c>
      <c r="H2468" s="70" t="e" cm="1">
        <f t="array" ref="H2468">INDEX(magic_bricks_appreciation_pivot!$A$13:$K$20,MATCH(C2468,magic_bricks_appreciation_pivot!$A$13:$A$20,0),1+MATCH(F2468,INDEX(magic_bricks_appreciation_pivot!$B$13:$K$13,0),0))</f>
        <v>#N/A</v>
      </c>
      <c r="I2468" s="70"/>
      <c r="J2468">
        <v>140</v>
      </c>
      <c r="K2468">
        <v>3</v>
      </c>
      <c r="L2468">
        <v>2</v>
      </c>
      <c r="M2468">
        <v>5</v>
      </c>
      <c r="N2468" t="s">
        <v>168</v>
      </c>
      <c r="O2468" t="s">
        <v>155</v>
      </c>
      <c r="P2468" s="12">
        <v>28433</v>
      </c>
      <c r="Q2468" t="s">
        <v>169</v>
      </c>
      <c r="R2468" t="s">
        <v>170</v>
      </c>
      <c r="S2468" t="s">
        <v>178</v>
      </c>
      <c r="T2468" t="s">
        <v>171</v>
      </c>
      <c r="U2468">
        <v>4.0999999999999996</v>
      </c>
      <c r="V2468">
        <v>2.2999999999999998</v>
      </c>
      <c r="W2468">
        <v>4</v>
      </c>
      <c r="X2468">
        <v>3.26</v>
      </c>
      <c r="Y2468">
        <v>288187</v>
      </c>
      <c r="Z2468">
        <v>76850</v>
      </c>
      <c r="AA2468">
        <v>9606220</v>
      </c>
    </row>
    <row r="2469" spans="1:27" hidden="1">
      <c r="A2469" t="s">
        <v>2658</v>
      </c>
      <c r="B2469" t="s">
        <v>201</v>
      </c>
      <c r="C2469" t="s">
        <v>201</v>
      </c>
      <c r="D2469">
        <v>2039</v>
      </c>
      <c r="E2469" s="12">
        <v>39853</v>
      </c>
      <c r="F2469" s="72">
        <f t="shared" si="404"/>
        <v>2009</v>
      </c>
      <c r="G2469" s="70">
        <f t="shared" si="405"/>
        <v>5323.5899950956355</v>
      </c>
      <c r="H2469" s="70" t="e" cm="1">
        <f t="array" ref="H2469">INDEX(magic_bricks_appreciation_pivot!$A$13:$K$20,MATCH(C2469,magic_bricks_appreciation_pivot!$A$13:$A$20,0),1+MATCH(F2469,INDEX(magic_bricks_appreciation_pivot!$B$13:$K$13,0),0))</f>
        <v>#N/A</v>
      </c>
      <c r="I2469" s="70"/>
      <c r="J2469">
        <v>158</v>
      </c>
      <c r="K2469">
        <v>3</v>
      </c>
      <c r="L2469">
        <v>2</v>
      </c>
      <c r="M2469">
        <v>5</v>
      </c>
      <c r="N2469" t="s">
        <v>193</v>
      </c>
      <c r="O2469" t="s">
        <v>161</v>
      </c>
      <c r="P2469" s="12">
        <v>35838</v>
      </c>
      <c r="Q2469" t="s">
        <v>169</v>
      </c>
      <c r="R2469" t="s">
        <v>170</v>
      </c>
      <c r="S2469" t="s">
        <v>158</v>
      </c>
      <c r="T2469" t="s">
        <v>163</v>
      </c>
      <c r="U2469">
        <v>4.4000000000000004</v>
      </c>
      <c r="V2469">
        <v>2.8</v>
      </c>
      <c r="W2469">
        <v>4.8</v>
      </c>
      <c r="X2469">
        <v>4.08</v>
      </c>
      <c r="Y2469">
        <v>412482</v>
      </c>
      <c r="Z2469">
        <v>206241</v>
      </c>
      <c r="AA2469">
        <v>10854800</v>
      </c>
    </row>
    <row r="2470" spans="1:27" hidden="1">
      <c r="A2470" t="s">
        <v>2659</v>
      </c>
      <c r="B2470" t="s">
        <v>56</v>
      </c>
      <c r="C2470" t="s">
        <v>56</v>
      </c>
      <c r="D2470">
        <v>935</v>
      </c>
      <c r="E2470" s="12">
        <v>40008</v>
      </c>
      <c r="F2470" s="72">
        <f t="shared" si="404"/>
        <v>2009</v>
      </c>
      <c r="G2470" s="70">
        <f t="shared" si="405"/>
        <v>6387.7914438502676</v>
      </c>
      <c r="H2470" s="70" t="e" cm="1">
        <f t="array" ref="H2470">INDEX(magic_bricks_appreciation_pivot!$A$13:$K$20,MATCH(C2470,magic_bricks_appreciation_pivot!$A$13:$A$20,0),1+MATCH(F2470,INDEX(magic_bricks_appreciation_pivot!$B$13:$K$13,0),0))</f>
        <v>#N/A</v>
      </c>
      <c r="I2470" s="70"/>
      <c r="J2470">
        <v>43</v>
      </c>
      <c r="K2470">
        <v>1</v>
      </c>
      <c r="L2470">
        <v>1</v>
      </c>
      <c r="M2470">
        <v>3</v>
      </c>
      <c r="N2470" t="s">
        <v>154</v>
      </c>
      <c r="O2470" t="s">
        <v>161</v>
      </c>
      <c r="P2470" s="12">
        <v>25773</v>
      </c>
      <c r="Q2470" t="s">
        <v>194</v>
      </c>
      <c r="R2470" t="s">
        <v>170</v>
      </c>
      <c r="S2470" t="s">
        <v>162</v>
      </c>
      <c r="T2470" t="s">
        <v>159</v>
      </c>
      <c r="U2470">
        <v>2.6</v>
      </c>
      <c r="V2470">
        <v>3.9</v>
      </c>
      <c r="W2470">
        <v>3.1</v>
      </c>
      <c r="X2470">
        <v>3.11</v>
      </c>
      <c r="Y2470">
        <v>203068</v>
      </c>
      <c r="Z2470">
        <v>23890</v>
      </c>
      <c r="AA2470">
        <v>5972585</v>
      </c>
    </row>
    <row r="2471" spans="1:27">
      <c r="A2471" t="s">
        <v>2660</v>
      </c>
      <c r="B2471" t="s">
        <v>56</v>
      </c>
      <c r="C2471" t="s">
        <v>56</v>
      </c>
      <c r="D2471">
        <v>648</v>
      </c>
      <c r="E2471" s="12">
        <v>40261</v>
      </c>
      <c r="F2471" s="72">
        <f t="shared" si="404"/>
        <v>2010</v>
      </c>
      <c r="G2471" s="70">
        <f t="shared" si="405"/>
        <v>9016.7901234567908</v>
      </c>
      <c r="H2471" s="70" cm="1">
        <f t="array" ref="H2471">INDEX(magic_bricks_appreciation_pivot!$A$13:$K$20,MATCH(C2471,magic_bricks_appreciation_pivot!$A$13:$A$20,0),1+MATCH(F2471,INDEX(magic_bricks_appreciation_pivot!$B$13:$K$13,0),0))</f>
        <v>0.62795711804515786</v>
      </c>
      <c r="I2471" s="70">
        <f t="shared" ref="I2471:I2472" si="412">G2471+G2471*H2471</f>
        <v>14678.947663400761</v>
      </c>
      <c r="J2471">
        <v>71</v>
      </c>
      <c r="K2471">
        <v>1</v>
      </c>
      <c r="L2471">
        <v>1</v>
      </c>
      <c r="M2471">
        <v>2</v>
      </c>
      <c r="N2471" t="s">
        <v>184</v>
      </c>
      <c r="O2471" t="s">
        <v>161</v>
      </c>
      <c r="P2471" s="12">
        <v>35881</v>
      </c>
      <c r="Q2471" t="s">
        <v>194</v>
      </c>
      <c r="R2471" t="s">
        <v>157</v>
      </c>
      <c r="S2471" t="s">
        <v>158</v>
      </c>
      <c r="T2471" t="s">
        <v>173</v>
      </c>
      <c r="U2471">
        <v>4.4000000000000004</v>
      </c>
      <c r="V2471">
        <v>4.9000000000000004</v>
      </c>
      <c r="W2471">
        <v>2.2999999999999998</v>
      </c>
      <c r="X2471">
        <v>3.45</v>
      </c>
      <c r="Y2471">
        <v>216187</v>
      </c>
      <c r="Z2471">
        <v>17529</v>
      </c>
      <c r="AA2471">
        <v>5842880</v>
      </c>
    </row>
    <row r="2472" spans="1:27">
      <c r="A2472" t="s">
        <v>2661</v>
      </c>
      <c r="B2472" t="s">
        <v>201</v>
      </c>
      <c r="C2472" t="s">
        <v>201</v>
      </c>
      <c r="D2472">
        <v>2034</v>
      </c>
      <c r="E2472" s="12">
        <v>40920</v>
      </c>
      <c r="F2472" s="72">
        <f t="shared" si="404"/>
        <v>2012</v>
      </c>
      <c r="G2472" s="70">
        <f t="shared" si="405"/>
        <v>5578.4169124877089</v>
      </c>
      <c r="H2472" s="70" cm="1">
        <f t="array" ref="H2472">INDEX(magic_bricks_appreciation_pivot!$A$13:$K$20,MATCH(C2472,magic_bricks_appreciation_pivot!$A$13:$A$20,0),1+MATCH(F2472,INDEX(magic_bricks_appreciation_pivot!$B$13:$K$13,0),0))</f>
        <v>0.26292059267573231</v>
      </c>
      <c r="I2472" s="70">
        <f t="shared" si="412"/>
        <v>7045.0975933113059</v>
      </c>
      <c r="J2472">
        <v>165</v>
      </c>
      <c r="K2472">
        <v>3</v>
      </c>
      <c r="L2472">
        <v>2</v>
      </c>
      <c r="M2472">
        <v>5</v>
      </c>
      <c r="N2472" t="s">
        <v>168</v>
      </c>
      <c r="O2472" t="s">
        <v>161</v>
      </c>
      <c r="P2472" s="12">
        <v>35445</v>
      </c>
      <c r="Q2472" t="s">
        <v>194</v>
      </c>
      <c r="R2472" t="s">
        <v>170</v>
      </c>
      <c r="S2472" t="s">
        <v>162</v>
      </c>
      <c r="T2472" t="s">
        <v>182</v>
      </c>
      <c r="U2472">
        <v>2.2999999999999998</v>
      </c>
      <c r="V2472">
        <v>3.3</v>
      </c>
      <c r="W2472">
        <v>3.1</v>
      </c>
      <c r="X2472">
        <v>2.92</v>
      </c>
      <c r="Y2472">
        <v>340395</v>
      </c>
      <c r="Z2472">
        <v>260970</v>
      </c>
      <c r="AA2472">
        <v>11346500</v>
      </c>
    </row>
    <row r="2473" spans="1:27" hidden="1">
      <c r="A2473" t="s">
        <v>2662</v>
      </c>
      <c r="B2473" t="s">
        <v>75</v>
      </c>
      <c r="D2473">
        <v>1543</v>
      </c>
      <c r="E2473" s="12">
        <v>39458</v>
      </c>
      <c r="F2473" s="72">
        <f t="shared" si="404"/>
        <v>2008</v>
      </c>
      <c r="G2473" s="70">
        <f t="shared" si="405"/>
        <v>7260.1814646791963</v>
      </c>
      <c r="H2473" s="70" t="e" cm="1">
        <f t="array" ref="H2473">INDEX(magic_bricks_appreciation_pivot!$A$13:$K$20,MATCH(C2473,magic_bricks_appreciation_pivot!$A$13:$A$20,0),1+MATCH(F2473,INDEX(magic_bricks_appreciation_pivot!$B$13:$K$13,0),0))</f>
        <v>#N/A</v>
      </c>
      <c r="I2473" s="70"/>
      <c r="J2473">
        <v>107</v>
      </c>
      <c r="K2473">
        <v>1</v>
      </c>
      <c r="L2473">
        <v>1</v>
      </c>
      <c r="M2473">
        <v>4</v>
      </c>
      <c r="N2473" t="s">
        <v>154</v>
      </c>
      <c r="O2473" t="s">
        <v>161</v>
      </c>
      <c r="P2473" s="12">
        <v>34713</v>
      </c>
      <c r="Q2473" t="s">
        <v>194</v>
      </c>
      <c r="R2473" t="s">
        <v>165</v>
      </c>
      <c r="S2473" t="s">
        <v>178</v>
      </c>
      <c r="T2473" t="s">
        <v>182</v>
      </c>
      <c r="U2473">
        <v>3.4</v>
      </c>
      <c r="V2473">
        <v>3</v>
      </c>
      <c r="W2473">
        <v>2.2000000000000002</v>
      </c>
      <c r="X2473">
        <v>2.76</v>
      </c>
      <c r="Y2473">
        <v>324871</v>
      </c>
      <c r="Z2473">
        <v>56012</v>
      </c>
      <c r="AA2473">
        <v>11202460</v>
      </c>
    </row>
    <row r="2474" spans="1:27" hidden="1">
      <c r="A2474" t="s">
        <v>2663</v>
      </c>
      <c r="B2474" t="s">
        <v>201</v>
      </c>
      <c r="C2474" t="s">
        <v>201</v>
      </c>
      <c r="D2474">
        <v>2366</v>
      </c>
      <c r="E2474" s="12">
        <v>39565</v>
      </c>
      <c r="F2474" s="72">
        <f t="shared" si="404"/>
        <v>2008</v>
      </c>
      <c r="G2474" s="70">
        <f t="shared" si="405"/>
        <v>7497.4725274725279</v>
      </c>
      <c r="H2474" s="70" t="e" cm="1">
        <f t="array" ref="H2474">INDEX(magic_bricks_appreciation_pivot!$A$13:$K$20,MATCH(C2474,magic_bricks_appreciation_pivot!$A$13:$A$20,0),1+MATCH(F2474,INDEX(magic_bricks_appreciation_pivot!$B$13:$K$13,0),0))</f>
        <v>#N/A</v>
      </c>
      <c r="I2474" s="70"/>
      <c r="J2474">
        <v>0</v>
      </c>
      <c r="K2474">
        <v>4</v>
      </c>
      <c r="L2474">
        <v>2</v>
      </c>
      <c r="M2474">
        <v>6</v>
      </c>
      <c r="N2474" t="s">
        <v>176</v>
      </c>
      <c r="O2474" t="s">
        <v>161</v>
      </c>
      <c r="P2474" s="12">
        <v>31900</v>
      </c>
      <c r="Q2474" t="s">
        <v>156</v>
      </c>
      <c r="R2474" t="s">
        <v>157</v>
      </c>
      <c r="S2474" t="s">
        <v>162</v>
      </c>
      <c r="T2474" t="s">
        <v>163</v>
      </c>
      <c r="U2474">
        <v>2.7</v>
      </c>
      <c r="V2474">
        <v>4.5</v>
      </c>
      <c r="W2474">
        <v>4.3</v>
      </c>
      <c r="X2474">
        <v>3.88</v>
      </c>
      <c r="Y2474">
        <v>603127</v>
      </c>
      <c r="Z2474">
        <v>372519</v>
      </c>
      <c r="AA2474">
        <v>17739020</v>
      </c>
    </row>
    <row r="2475" spans="1:27">
      <c r="A2475" t="s">
        <v>2664</v>
      </c>
      <c r="B2475" t="s">
        <v>175</v>
      </c>
      <c r="C2475" t="s">
        <v>34</v>
      </c>
      <c r="D2475">
        <v>876</v>
      </c>
      <c r="E2475" s="12">
        <v>40421</v>
      </c>
      <c r="F2475" s="72">
        <f t="shared" si="404"/>
        <v>2010</v>
      </c>
      <c r="G2475" s="70">
        <f t="shared" si="405"/>
        <v>11801.164383561643</v>
      </c>
      <c r="H2475" s="70" cm="1">
        <f t="array" ref="H2475">INDEX(magic_bricks_appreciation_pivot!$A$13:$K$20,MATCH(C2475,magic_bricks_appreciation_pivot!$A$13:$A$20,0),1+MATCH(F2475,INDEX(magic_bricks_appreciation_pivot!$B$13:$K$13,0),0))</f>
        <v>0.46848170778869208</v>
      </c>
      <c r="I2475" s="70">
        <f t="shared" ref="I2475:I2476" si="413">G2475+G2475*H2475</f>
        <v>17329.794027867691</v>
      </c>
      <c r="J2475">
        <v>35</v>
      </c>
      <c r="K2475">
        <v>1</v>
      </c>
      <c r="L2475">
        <v>1</v>
      </c>
      <c r="M2475">
        <v>3</v>
      </c>
      <c r="N2475" t="s">
        <v>184</v>
      </c>
      <c r="O2475" t="s">
        <v>155</v>
      </c>
      <c r="P2475" s="12">
        <v>28011</v>
      </c>
      <c r="Q2475" t="s">
        <v>169</v>
      </c>
      <c r="R2475" t="s">
        <v>177</v>
      </c>
      <c r="S2475" t="s">
        <v>162</v>
      </c>
      <c r="T2475" t="s">
        <v>182</v>
      </c>
      <c r="U2475">
        <v>3.3</v>
      </c>
      <c r="V2475">
        <v>5</v>
      </c>
      <c r="W2475">
        <v>4.8</v>
      </c>
      <c r="X2475">
        <v>4.43</v>
      </c>
      <c r="Y2475">
        <v>299797</v>
      </c>
      <c r="Z2475">
        <v>31013</v>
      </c>
      <c r="AA2475">
        <v>10337820</v>
      </c>
    </row>
    <row r="2476" spans="1:27">
      <c r="A2476" t="s">
        <v>2665</v>
      </c>
      <c r="B2476" t="s">
        <v>201</v>
      </c>
      <c r="C2476" t="s">
        <v>201</v>
      </c>
      <c r="D2476">
        <v>1422</v>
      </c>
      <c r="E2476" s="12">
        <v>40976</v>
      </c>
      <c r="F2476" s="72">
        <f t="shared" si="404"/>
        <v>2012</v>
      </c>
      <c r="G2476" s="70">
        <f t="shared" si="405"/>
        <v>6787.004219409283</v>
      </c>
      <c r="H2476" s="70" cm="1">
        <f t="array" ref="H2476">INDEX(magic_bricks_appreciation_pivot!$A$13:$K$20,MATCH(C2476,magic_bricks_appreciation_pivot!$A$13:$A$20,0),1+MATCH(F2476,INDEX(magic_bricks_appreciation_pivot!$B$13:$K$13,0),0))</f>
        <v>0.26292059267573231</v>
      </c>
      <c r="I2476" s="70">
        <f t="shared" si="413"/>
        <v>8571.4473912690682</v>
      </c>
      <c r="J2476">
        <v>40</v>
      </c>
      <c r="K2476">
        <v>2</v>
      </c>
      <c r="L2476">
        <v>1</v>
      </c>
      <c r="M2476">
        <v>4</v>
      </c>
      <c r="N2476" t="s">
        <v>168</v>
      </c>
      <c r="O2476" t="s">
        <v>155</v>
      </c>
      <c r="P2476" s="12">
        <v>35866</v>
      </c>
      <c r="Q2476" t="s">
        <v>169</v>
      </c>
      <c r="R2476" t="s">
        <v>157</v>
      </c>
      <c r="S2476" t="s">
        <v>158</v>
      </c>
      <c r="T2476" t="s">
        <v>163</v>
      </c>
      <c r="U2476">
        <v>4.4000000000000004</v>
      </c>
      <c r="V2476">
        <v>5</v>
      </c>
      <c r="W2476">
        <v>2.8</v>
      </c>
      <c r="X2476">
        <v>3.94</v>
      </c>
      <c r="Y2476">
        <v>357091</v>
      </c>
      <c r="Z2476">
        <v>212325</v>
      </c>
      <c r="AA2476">
        <v>9651120</v>
      </c>
    </row>
    <row r="2477" spans="1:27" hidden="1">
      <c r="A2477" t="s">
        <v>2666</v>
      </c>
      <c r="B2477" t="s">
        <v>51</v>
      </c>
      <c r="C2477" t="s">
        <v>51</v>
      </c>
      <c r="D2477">
        <v>1877</v>
      </c>
      <c r="E2477" s="12">
        <v>39094</v>
      </c>
      <c r="F2477" s="72">
        <f t="shared" si="404"/>
        <v>2007</v>
      </c>
      <c r="G2477" s="70">
        <f t="shared" si="405"/>
        <v>4694.8534896110814</v>
      </c>
      <c r="H2477" s="70" t="e" cm="1">
        <f t="array" ref="H2477">INDEX(magic_bricks_appreciation_pivot!$A$13:$K$20,MATCH(C2477,magic_bricks_appreciation_pivot!$A$13:$A$20,0),1+MATCH(F2477,INDEX(magic_bricks_appreciation_pivot!$B$13:$K$13,0),0))</f>
        <v>#N/A</v>
      </c>
      <c r="I2477" s="70"/>
      <c r="J2477">
        <v>30</v>
      </c>
      <c r="K2477">
        <v>3</v>
      </c>
      <c r="L2477">
        <v>2</v>
      </c>
      <c r="M2477">
        <v>5</v>
      </c>
      <c r="N2477" t="s">
        <v>193</v>
      </c>
      <c r="O2477" t="s">
        <v>161</v>
      </c>
      <c r="P2477" s="12">
        <v>20114</v>
      </c>
      <c r="Q2477" t="s">
        <v>194</v>
      </c>
      <c r="R2477" t="s">
        <v>170</v>
      </c>
      <c r="S2477" t="s">
        <v>162</v>
      </c>
      <c r="T2477" t="s">
        <v>171</v>
      </c>
      <c r="U2477">
        <v>2.8</v>
      </c>
      <c r="V2477">
        <v>2.4</v>
      </c>
      <c r="W2477">
        <v>3.8</v>
      </c>
      <c r="X2477">
        <v>2.92</v>
      </c>
      <c r="Y2477">
        <v>264367</v>
      </c>
      <c r="Z2477">
        <v>167433</v>
      </c>
      <c r="AA2477">
        <v>8812240</v>
      </c>
    </row>
    <row r="2478" spans="1:27">
      <c r="A2478" t="s">
        <v>2667</v>
      </c>
      <c r="B2478" t="s">
        <v>23</v>
      </c>
      <c r="C2478" t="s">
        <v>23</v>
      </c>
      <c r="D2478">
        <v>916</v>
      </c>
      <c r="E2478" s="12">
        <v>40281</v>
      </c>
      <c r="F2478" s="72">
        <f t="shared" si="404"/>
        <v>2010</v>
      </c>
      <c r="G2478" s="70">
        <f t="shared" si="405"/>
        <v>7232.259825327511</v>
      </c>
      <c r="H2478" s="70" cm="1">
        <f t="array" ref="H2478">INDEX(magic_bricks_appreciation_pivot!$A$13:$K$20,MATCH(C2478,magic_bricks_appreciation_pivot!$A$13:$A$20,0),1+MATCH(F2478,INDEX(magic_bricks_appreciation_pivot!$B$13:$K$13,0),0))</f>
        <v>0.49881786187527283</v>
      </c>
      <c r="I2478" s="70">
        <f t="shared" ref="I2478:I2479" si="414">G2478+G2478*H2478</f>
        <v>10839.840207923815</v>
      </c>
      <c r="J2478">
        <v>109</v>
      </c>
      <c r="K2478">
        <v>1</v>
      </c>
      <c r="L2478">
        <v>1</v>
      </c>
      <c r="M2478">
        <v>3</v>
      </c>
      <c r="N2478" t="s">
        <v>154</v>
      </c>
      <c r="O2478" t="s">
        <v>161</v>
      </c>
      <c r="P2478" s="12">
        <v>33346</v>
      </c>
      <c r="Q2478" t="s">
        <v>169</v>
      </c>
      <c r="R2478" t="s">
        <v>165</v>
      </c>
      <c r="S2478" t="s">
        <v>162</v>
      </c>
      <c r="T2478" t="s">
        <v>163</v>
      </c>
      <c r="U2478">
        <v>2.1</v>
      </c>
      <c r="V2478">
        <v>2.9</v>
      </c>
      <c r="W2478">
        <v>4.7</v>
      </c>
      <c r="X2478">
        <v>3.38</v>
      </c>
      <c r="Y2478">
        <v>304739</v>
      </c>
      <c r="Z2478">
        <v>119246</v>
      </c>
      <c r="AA2478">
        <v>6624750</v>
      </c>
    </row>
    <row r="2479" spans="1:27">
      <c r="A2479" t="s">
        <v>2668</v>
      </c>
      <c r="B2479" t="s">
        <v>201</v>
      </c>
      <c r="C2479" t="s">
        <v>201</v>
      </c>
      <c r="D2479">
        <v>1462</v>
      </c>
      <c r="E2479" s="12">
        <v>40607</v>
      </c>
      <c r="F2479" s="72">
        <f t="shared" si="404"/>
        <v>2011</v>
      </c>
      <c r="G2479" s="70">
        <f t="shared" si="405"/>
        <v>8842.9822161422708</v>
      </c>
      <c r="H2479" s="70" cm="1">
        <f t="array" ref="H2479">INDEX(magic_bricks_appreciation_pivot!$A$13:$K$20,MATCH(C2479,magic_bricks_appreciation_pivot!$A$13:$A$20,0),1+MATCH(F2479,INDEX(magic_bricks_appreciation_pivot!$B$13:$K$13,0),0))</f>
        <v>0.57884713052310821</v>
      </c>
      <c r="I2479" s="70">
        <f t="shared" si="414"/>
        <v>13961.7170972231</v>
      </c>
      <c r="J2479">
        <v>83</v>
      </c>
      <c r="K2479">
        <v>2</v>
      </c>
      <c r="L2479">
        <v>1</v>
      </c>
      <c r="M2479">
        <v>4</v>
      </c>
      <c r="N2479" t="s">
        <v>176</v>
      </c>
      <c r="O2479" t="s">
        <v>155</v>
      </c>
      <c r="P2479" s="12">
        <v>36227</v>
      </c>
      <c r="Q2479" t="s">
        <v>156</v>
      </c>
      <c r="R2479" t="s">
        <v>177</v>
      </c>
      <c r="S2479" t="s">
        <v>158</v>
      </c>
      <c r="T2479" t="s">
        <v>163</v>
      </c>
      <c r="U2479">
        <v>4.3</v>
      </c>
      <c r="V2479">
        <v>4.4000000000000004</v>
      </c>
      <c r="W2479">
        <v>4.2</v>
      </c>
      <c r="X2479">
        <v>4.29</v>
      </c>
      <c r="Y2479">
        <v>646422</v>
      </c>
      <c r="Z2479">
        <v>232712</v>
      </c>
      <c r="AA2479">
        <v>12928440</v>
      </c>
    </row>
    <row r="2480" spans="1:27" hidden="1">
      <c r="A2480" t="s">
        <v>2669</v>
      </c>
      <c r="B2480" t="s">
        <v>175</v>
      </c>
      <c r="C2480" t="s">
        <v>34</v>
      </c>
      <c r="D2480">
        <v>859</v>
      </c>
      <c r="E2480" s="12">
        <v>39115</v>
      </c>
      <c r="F2480" s="72">
        <f t="shared" si="404"/>
        <v>2007</v>
      </c>
      <c r="G2480" s="70">
        <f t="shared" si="405"/>
        <v>14324.970896391153</v>
      </c>
      <c r="H2480" s="70" t="e" cm="1">
        <f t="array" ref="H2480">INDEX(magic_bricks_appreciation_pivot!$A$13:$K$20,MATCH(C2480,magic_bricks_appreciation_pivot!$A$13:$A$20,0),1+MATCH(F2480,INDEX(magic_bricks_appreciation_pivot!$B$13:$K$13,0),0))</f>
        <v>#N/A</v>
      </c>
      <c r="I2480" s="70"/>
      <c r="J2480">
        <v>11</v>
      </c>
      <c r="K2480">
        <v>1</v>
      </c>
      <c r="L2480">
        <v>1</v>
      </c>
      <c r="M2480">
        <v>3</v>
      </c>
      <c r="N2480" t="s">
        <v>154</v>
      </c>
      <c r="O2480" t="s">
        <v>155</v>
      </c>
      <c r="P2480" s="12">
        <v>31450</v>
      </c>
      <c r="Q2480" t="s">
        <v>156</v>
      </c>
      <c r="R2480" t="s">
        <v>170</v>
      </c>
      <c r="S2480" t="s">
        <v>162</v>
      </c>
      <c r="T2480" t="s">
        <v>166</v>
      </c>
      <c r="U2480">
        <v>2.6</v>
      </c>
      <c r="V2480">
        <v>2.2000000000000002</v>
      </c>
      <c r="W2480">
        <v>4.7</v>
      </c>
      <c r="X2480">
        <v>3.07</v>
      </c>
      <c r="Y2480">
        <v>344544</v>
      </c>
      <c r="Z2480">
        <v>61526</v>
      </c>
      <c r="AA2480">
        <v>12305150</v>
      </c>
    </row>
    <row r="2481" spans="1:27" hidden="1">
      <c r="A2481" t="s">
        <v>2670</v>
      </c>
      <c r="B2481" t="s">
        <v>175</v>
      </c>
      <c r="C2481" t="s">
        <v>34</v>
      </c>
      <c r="D2481">
        <v>1098</v>
      </c>
      <c r="E2481" s="12">
        <v>39969</v>
      </c>
      <c r="F2481" s="72">
        <f t="shared" si="404"/>
        <v>2009</v>
      </c>
      <c r="G2481" s="70">
        <f t="shared" si="405"/>
        <v>12208.378870673952</v>
      </c>
      <c r="H2481" s="70" t="e" cm="1">
        <f t="array" ref="H2481">INDEX(magic_bricks_appreciation_pivot!$A$13:$K$20,MATCH(C2481,magic_bricks_appreciation_pivot!$A$13:$A$20,0),1+MATCH(F2481,INDEX(magic_bricks_appreciation_pivot!$B$13:$K$13,0),0))</f>
        <v>#N/A</v>
      </c>
      <c r="I2481" s="70"/>
      <c r="J2481">
        <v>63</v>
      </c>
      <c r="K2481">
        <v>1</v>
      </c>
      <c r="L2481">
        <v>1</v>
      </c>
      <c r="M2481">
        <v>3</v>
      </c>
      <c r="N2481" t="s">
        <v>193</v>
      </c>
      <c r="O2481" t="s">
        <v>155</v>
      </c>
      <c r="P2481" s="12">
        <v>38509</v>
      </c>
      <c r="Q2481" t="s">
        <v>156</v>
      </c>
      <c r="R2481" t="s">
        <v>170</v>
      </c>
      <c r="S2481" t="s">
        <v>178</v>
      </c>
      <c r="T2481" t="s">
        <v>166</v>
      </c>
      <c r="U2481">
        <v>2.2999999999999998</v>
      </c>
      <c r="V2481">
        <v>3.8</v>
      </c>
      <c r="W2481">
        <v>4.3</v>
      </c>
      <c r="X2481">
        <v>3.5</v>
      </c>
      <c r="Y2481">
        <v>388739</v>
      </c>
      <c r="Z2481">
        <v>67024</v>
      </c>
      <c r="AA2481">
        <v>13404800</v>
      </c>
    </row>
    <row r="2482" spans="1:27">
      <c r="A2482" t="s">
        <v>2671</v>
      </c>
      <c r="B2482" t="s">
        <v>23</v>
      </c>
      <c r="C2482" t="s">
        <v>23</v>
      </c>
      <c r="D2482">
        <v>1326</v>
      </c>
      <c r="E2482" s="12">
        <v>40272</v>
      </c>
      <c r="F2482" s="72">
        <f t="shared" si="404"/>
        <v>2010</v>
      </c>
      <c r="G2482" s="70">
        <f t="shared" si="405"/>
        <v>6238.4992458521874</v>
      </c>
      <c r="H2482" s="70" cm="1">
        <f t="array" ref="H2482">INDEX(magic_bricks_appreciation_pivot!$A$13:$K$20,MATCH(C2482,magic_bricks_appreciation_pivot!$A$13:$A$20,0),1+MATCH(F2482,INDEX(magic_bricks_appreciation_pivot!$B$13:$K$13,0),0))</f>
        <v>0.49881786187527283</v>
      </c>
      <c r="I2482" s="70">
        <f>G2482+G2482*H2482</f>
        <v>9350.3741009786772</v>
      </c>
      <c r="J2482">
        <v>123</v>
      </c>
      <c r="K2482">
        <v>1</v>
      </c>
      <c r="L2482">
        <v>1</v>
      </c>
      <c r="M2482">
        <v>3</v>
      </c>
      <c r="N2482" t="s">
        <v>184</v>
      </c>
      <c r="O2482" t="s">
        <v>155</v>
      </c>
      <c r="P2482" s="12">
        <v>27132</v>
      </c>
      <c r="Q2482" t="s">
        <v>169</v>
      </c>
      <c r="R2482" t="s">
        <v>177</v>
      </c>
      <c r="S2482" t="s">
        <v>162</v>
      </c>
      <c r="T2482" t="s">
        <v>171</v>
      </c>
      <c r="U2482">
        <v>3.2</v>
      </c>
      <c r="V2482">
        <v>3.3</v>
      </c>
      <c r="W2482">
        <v>3.4</v>
      </c>
      <c r="X2482">
        <v>3.31</v>
      </c>
      <c r="Y2482">
        <v>397068</v>
      </c>
      <c r="Z2482">
        <v>173717</v>
      </c>
      <c r="AA2482">
        <v>8272250</v>
      </c>
    </row>
    <row r="2483" spans="1:27" hidden="1">
      <c r="A2483" t="s">
        <v>2672</v>
      </c>
      <c r="B2483" t="s">
        <v>51</v>
      </c>
      <c r="C2483" t="s">
        <v>51</v>
      </c>
      <c r="D2483">
        <v>1866</v>
      </c>
      <c r="E2483" s="12">
        <v>40109</v>
      </c>
      <c r="F2483" s="72">
        <f t="shared" si="404"/>
        <v>2009</v>
      </c>
      <c r="G2483" s="70">
        <f t="shared" si="405"/>
        <v>8771.1682743837082</v>
      </c>
      <c r="H2483" s="70" t="e" cm="1">
        <f t="array" ref="H2483">INDEX(magic_bricks_appreciation_pivot!$A$13:$K$20,MATCH(C2483,magic_bricks_appreciation_pivot!$A$13:$A$20,0),1+MATCH(F2483,INDEX(magic_bricks_appreciation_pivot!$B$13:$K$13,0),0))</f>
        <v>#N/A</v>
      </c>
      <c r="I2483" s="70"/>
      <c r="J2483">
        <v>145</v>
      </c>
      <c r="K2483">
        <v>3</v>
      </c>
      <c r="L2483">
        <v>2</v>
      </c>
      <c r="M2483">
        <v>5</v>
      </c>
      <c r="N2483" t="s">
        <v>154</v>
      </c>
      <c r="O2483" t="s">
        <v>155</v>
      </c>
      <c r="P2483" s="12">
        <v>29159</v>
      </c>
      <c r="Q2483" t="s">
        <v>156</v>
      </c>
      <c r="R2483" t="s">
        <v>177</v>
      </c>
      <c r="S2483" t="s">
        <v>178</v>
      </c>
      <c r="T2483" t="s">
        <v>182</v>
      </c>
      <c r="U2483">
        <v>4.9000000000000004</v>
      </c>
      <c r="V2483">
        <v>4.5</v>
      </c>
      <c r="W2483">
        <v>3.3</v>
      </c>
      <c r="X2483">
        <v>4.24</v>
      </c>
      <c r="Y2483">
        <v>621946</v>
      </c>
      <c r="Z2483">
        <v>163670</v>
      </c>
      <c r="AA2483">
        <v>16367000</v>
      </c>
    </row>
    <row r="2484" spans="1:27" hidden="1">
      <c r="A2484" t="s">
        <v>2673</v>
      </c>
      <c r="B2484" t="s">
        <v>175</v>
      </c>
      <c r="C2484" t="s">
        <v>34</v>
      </c>
      <c r="D2484">
        <v>1032</v>
      </c>
      <c r="E2484" s="12">
        <v>39376</v>
      </c>
      <c r="F2484" s="72">
        <f t="shared" si="404"/>
        <v>2007</v>
      </c>
      <c r="G2484" s="70">
        <f t="shared" si="405"/>
        <v>7683.6627906976746</v>
      </c>
      <c r="H2484" s="70" t="e" cm="1">
        <f t="array" ref="H2484">INDEX(magic_bricks_appreciation_pivot!$A$13:$K$20,MATCH(C2484,magic_bricks_appreciation_pivot!$A$13:$A$20,0),1+MATCH(F2484,INDEX(magic_bricks_appreciation_pivot!$B$13:$K$13,0),0))</f>
        <v>#N/A</v>
      </c>
      <c r="I2484" s="70"/>
      <c r="J2484">
        <v>136</v>
      </c>
      <c r="K2484">
        <v>1</v>
      </c>
      <c r="L2484">
        <v>1</v>
      </c>
      <c r="M2484">
        <v>3</v>
      </c>
      <c r="N2484" t="s">
        <v>184</v>
      </c>
      <c r="O2484" t="s">
        <v>161</v>
      </c>
      <c r="P2484" s="12">
        <v>28426</v>
      </c>
      <c r="Q2484" t="s">
        <v>169</v>
      </c>
      <c r="R2484" t="s">
        <v>157</v>
      </c>
      <c r="S2484" t="s">
        <v>178</v>
      </c>
      <c r="T2484" t="s">
        <v>163</v>
      </c>
      <c r="U2484">
        <v>3.8</v>
      </c>
      <c r="V2484">
        <v>4.0999999999999996</v>
      </c>
      <c r="W2484">
        <v>3.2</v>
      </c>
      <c r="X2484">
        <v>3.74</v>
      </c>
      <c r="Y2484">
        <v>206168</v>
      </c>
      <c r="Z2484">
        <v>23789</v>
      </c>
      <c r="AA2484">
        <v>7929540</v>
      </c>
    </row>
    <row r="2485" spans="1:27">
      <c r="A2485" t="s">
        <v>2674</v>
      </c>
      <c r="B2485" t="s">
        <v>23</v>
      </c>
      <c r="C2485" t="s">
        <v>23</v>
      </c>
      <c r="D2485">
        <v>579</v>
      </c>
      <c r="E2485" s="12">
        <v>40227</v>
      </c>
      <c r="F2485" s="72">
        <f t="shared" si="404"/>
        <v>2010</v>
      </c>
      <c r="G2485" s="70">
        <f t="shared" si="405"/>
        <v>9739.8531951640762</v>
      </c>
      <c r="H2485" s="70" cm="1">
        <f t="array" ref="H2485">INDEX(magic_bricks_appreciation_pivot!$A$13:$K$20,MATCH(C2485,magic_bricks_appreciation_pivot!$A$13:$A$20,0),1+MATCH(F2485,INDEX(magic_bricks_appreciation_pivot!$B$13:$K$13,0),0))</f>
        <v>0.49881786187527283</v>
      </c>
      <c r="I2485" s="70">
        <f t="shared" ref="I2485:I2486" si="415">G2485+G2485*H2485</f>
        <v>14598.265940954865</v>
      </c>
      <c r="J2485">
        <v>152</v>
      </c>
      <c r="K2485">
        <v>1</v>
      </c>
      <c r="L2485">
        <v>1</v>
      </c>
      <c r="M2485">
        <v>2</v>
      </c>
      <c r="N2485" t="s">
        <v>168</v>
      </c>
      <c r="O2485" t="s">
        <v>155</v>
      </c>
      <c r="P2485" s="12">
        <v>38402</v>
      </c>
      <c r="Q2485" t="s">
        <v>169</v>
      </c>
      <c r="R2485" t="s">
        <v>177</v>
      </c>
      <c r="S2485" t="s">
        <v>178</v>
      </c>
      <c r="T2485" t="s">
        <v>163</v>
      </c>
      <c r="U2485">
        <v>2.4</v>
      </c>
      <c r="V2485">
        <v>4.2</v>
      </c>
      <c r="W2485">
        <v>3</v>
      </c>
      <c r="X2485">
        <v>3.18</v>
      </c>
      <c r="Y2485">
        <v>242493</v>
      </c>
      <c r="Z2485">
        <v>73312</v>
      </c>
      <c r="AA2485">
        <v>5639375</v>
      </c>
    </row>
    <row r="2486" spans="1:27">
      <c r="A2486" t="s">
        <v>2675</v>
      </c>
      <c r="B2486" t="s">
        <v>23</v>
      </c>
      <c r="C2486" t="s">
        <v>23</v>
      </c>
      <c r="D2486">
        <v>1366</v>
      </c>
      <c r="E2486" s="12">
        <v>40391</v>
      </c>
      <c r="F2486" s="72">
        <f t="shared" si="404"/>
        <v>2010</v>
      </c>
      <c r="G2486" s="70">
        <f t="shared" si="405"/>
        <v>8743.4114202049786</v>
      </c>
      <c r="H2486" s="70" cm="1">
        <f t="array" ref="H2486">INDEX(magic_bricks_appreciation_pivot!$A$13:$K$20,MATCH(C2486,magic_bricks_appreciation_pivot!$A$13:$A$20,0),1+MATCH(F2486,INDEX(magic_bricks_appreciation_pivot!$B$13:$K$13,0),0))</f>
        <v>0.49881786187527283</v>
      </c>
      <c r="I2486" s="70">
        <f t="shared" si="415"/>
        <v>13104.78121032747</v>
      </c>
      <c r="J2486">
        <v>83</v>
      </c>
      <c r="K2486">
        <v>2</v>
      </c>
      <c r="L2486">
        <v>2</v>
      </c>
      <c r="M2486">
        <v>4</v>
      </c>
      <c r="N2486" t="s">
        <v>168</v>
      </c>
      <c r="O2486" t="s">
        <v>155</v>
      </c>
      <c r="P2486" s="12">
        <v>32361</v>
      </c>
      <c r="Q2486" t="s">
        <v>156</v>
      </c>
      <c r="R2486" t="s">
        <v>177</v>
      </c>
      <c r="S2486" t="s">
        <v>158</v>
      </c>
      <c r="T2486" t="s">
        <v>166</v>
      </c>
      <c r="U2486">
        <v>5</v>
      </c>
      <c r="V2486">
        <v>3.9</v>
      </c>
      <c r="W2486">
        <v>2.5</v>
      </c>
      <c r="X2486">
        <v>3.67</v>
      </c>
      <c r="Y2486">
        <v>382192</v>
      </c>
      <c r="Z2486">
        <v>262757</v>
      </c>
      <c r="AA2486">
        <v>11943500</v>
      </c>
    </row>
    <row r="2487" spans="1:27" hidden="1">
      <c r="A2487" t="s">
        <v>2676</v>
      </c>
      <c r="B2487" t="s">
        <v>201</v>
      </c>
      <c r="C2487" t="s">
        <v>201</v>
      </c>
      <c r="D2487">
        <v>1830</v>
      </c>
      <c r="E2487" s="12">
        <v>39502</v>
      </c>
      <c r="F2487" s="72">
        <f t="shared" si="404"/>
        <v>2008</v>
      </c>
      <c r="G2487" s="70">
        <f t="shared" si="405"/>
        <v>5952.8633879781419</v>
      </c>
      <c r="H2487" s="70" t="e" cm="1">
        <f t="array" ref="H2487">INDEX(magic_bricks_appreciation_pivot!$A$13:$K$20,MATCH(C2487,magic_bricks_appreciation_pivot!$A$13:$A$20,0),1+MATCH(F2487,INDEX(magic_bricks_appreciation_pivot!$B$13:$K$13,0),0))</f>
        <v>#N/A</v>
      </c>
      <c r="I2487" s="70"/>
      <c r="J2487">
        <v>141</v>
      </c>
      <c r="K2487">
        <v>3</v>
      </c>
      <c r="L2487">
        <v>2</v>
      </c>
      <c r="M2487">
        <v>5</v>
      </c>
      <c r="N2487" t="s">
        <v>184</v>
      </c>
      <c r="O2487" t="s">
        <v>161</v>
      </c>
      <c r="P2487" s="12">
        <v>36947</v>
      </c>
      <c r="Q2487" t="s">
        <v>169</v>
      </c>
      <c r="R2487" t="s">
        <v>177</v>
      </c>
      <c r="S2487" t="s">
        <v>158</v>
      </c>
      <c r="T2487" t="s">
        <v>166</v>
      </c>
      <c r="U2487">
        <v>2.5</v>
      </c>
      <c r="V2487">
        <v>2.4</v>
      </c>
      <c r="W2487">
        <v>2.1</v>
      </c>
      <c r="X2487">
        <v>2.31</v>
      </c>
      <c r="Y2487">
        <v>435750</v>
      </c>
      <c r="Z2487">
        <v>196087</v>
      </c>
      <c r="AA2487">
        <v>10893740</v>
      </c>
    </row>
    <row r="2488" spans="1:27" hidden="1">
      <c r="A2488" t="s">
        <v>2677</v>
      </c>
      <c r="B2488" t="s">
        <v>51</v>
      </c>
      <c r="C2488" t="s">
        <v>51</v>
      </c>
      <c r="D2488">
        <v>1912</v>
      </c>
      <c r="E2488" s="12">
        <v>38957</v>
      </c>
      <c r="F2488" s="72">
        <f t="shared" si="404"/>
        <v>2006</v>
      </c>
      <c r="G2488" s="70">
        <f t="shared" si="405"/>
        <v>5553.8650627615061</v>
      </c>
      <c r="H2488" s="70" t="e" cm="1">
        <f t="array" ref="H2488">INDEX(magic_bricks_appreciation_pivot!$A$13:$K$20,MATCH(C2488,magic_bricks_appreciation_pivot!$A$13:$A$20,0),1+MATCH(F2488,INDEX(magic_bricks_appreciation_pivot!$B$13:$K$13,0),0))</f>
        <v>#N/A</v>
      </c>
      <c r="I2488" s="70"/>
      <c r="J2488">
        <v>0</v>
      </c>
      <c r="K2488">
        <v>3</v>
      </c>
      <c r="L2488">
        <v>2</v>
      </c>
      <c r="M2488">
        <v>5</v>
      </c>
      <c r="N2488" t="s">
        <v>176</v>
      </c>
      <c r="O2488" t="s">
        <v>155</v>
      </c>
      <c r="P2488" s="12">
        <v>19977</v>
      </c>
      <c r="Q2488" t="s">
        <v>169</v>
      </c>
      <c r="R2488" t="s">
        <v>170</v>
      </c>
      <c r="S2488" t="s">
        <v>162</v>
      </c>
      <c r="T2488" t="s">
        <v>171</v>
      </c>
      <c r="U2488">
        <v>4.7</v>
      </c>
      <c r="V2488">
        <v>4.5999999999999996</v>
      </c>
      <c r="W2488">
        <v>3.2</v>
      </c>
      <c r="X2488">
        <v>4.21</v>
      </c>
      <c r="Y2488">
        <v>318570</v>
      </c>
      <c r="Z2488">
        <v>74333</v>
      </c>
      <c r="AA2488">
        <v>10618990</v>
      </c>
    </row>
    <row r="2489" spans="1:27" hidden="1">
      <c r="A2489" t="s">
        <v>2678</v>
      </c>
      <c r="B2489" t="s">
        <v>75</v>
      </c>
      <c r="D2489">
        <v>1748</v>
      </c>
      <c r="E2489" s="12">
        <v>40049</v>
      </c>
      <c r="F2489" s="72">
        <f t="shared" si="404"/>
        <v>2009</v>
      </c>
      <c r="G2489" s="70">
        <f t="shared" si="405"/>
        <v>6911.8363844393589</v>
      </c>
      <c r="H2489" s="70" t="e" cm="1">
        <f t="array" ref="H2489">INDEX(magic_bricks_appreciation_pivot!$A$13:$K$20,MATCH(C2489,magic_bricks_appreciation_pivot!$A$13:$A$20,0),1+MATCH(F2489,INDEX(magic_bricks_appreciation_pivot!$B$13:$K$13,0),0))</f>
        <v>#N/A</v>
      </c>
      <c r="I2489" s="70"/>
      <c r="J2489">
        <v>12</v>
      </c>
      <c r="K2489">
        <v>1</v>
      </c>
      <c r="L2489">
        <v>1</v>
      </c>
      <c r="M2489">
        <v>4</v>
      </c>
      <c r="N2489" t="s">
        <v>154</v>
      </c>
      <c r="O2489" t="s">
        <v>161</v>
      </c>
      <c r="P2489" s="12">
        <v>38224</v>
      </c>
      <c r="Q2489" t="s">
        <v>169</v>
      </c>
      <c r="R2489" t="s">
        <v>177</v>
      </c>
      <c r="S2489" t="s">
        <v>178</v>
      </c>
      <c r="T2489" t="s">
        <v>163</v>
      </c>
      <c r="U2489">
        <v>2.6</v>
      </c>
      <c r="V2489">
        <v>2.2999999999999998</v>
      </c>
      <c r="W2489">
        <v>2.2000000000000002</v>
      </c>
      <c r="X2489">
        <v>2.3450000000000002</v>
      </c>
      <c r="Y2489">
        <v>398702</v>
      </c>
      <c r="Z2489">
        <v>96655</v>
      </c>
      <c r="AA2489">
        <v>12081890</v>
      </c>
    </row>
    <row r="2490" spans="1:27">
      <c r="A2490" t="s">
        <v>2679</v>
      </c>
      <c r="B2490" t="s">
        <v>201</v>
      </c>
      <c r="C2490" t="s">
        <v>201</v>
      </c>
      <c r="D2490">
        <v>2415</v>
      </c>
      <c r="E2490" s="12">
        <v>40264</v>
      </c>
      <c r="F2490" s="72">
        <f t="shared" si="404"/>
        <v>2010</v>
      </c>
      <c r="G2490" s="70">
        <f t="shared" si="405"/>
        <v>5834.5755693581777</v>
      </c>
      <c r="H2490" s="70" cm="1">
        <f t="array" ref="H2490">INDEX(magic_bricks_appreciation_pivot!$A$13:$K$20,MATCH(C2490,magic_bricks_appreciation_pivot!$A$13:$A$20,0),1+MATCH(F2490,INDEX(magic_bricks_appreciation_pivot!$B$13:$K$13,0),0))</f>
        <v>0.62790190260080292</v>
      </c>
      <c r="I2490" s="70">
        <f t="shared" ref="I2490:I2494" si="416">G2490+G2490*H2490</f>
        <v>9498.1166702263399</v>
      </c>
      <c r="J2490">
        <v>128</v>
      </c>
      <c r="K2490">
        <v>4</v>
      </c>
      <c r="L2490">
        <v>2</v>
      </c>
      <c r="M2490">
        <v>6</v>
      </c>
      <c r="N2490" t="s">
        <v>168</v>
      </c>
      <c r="O2490" t="s">
        <v>155</v>
      </c>
      <c r="P2490" s="12">
        <v>36614</v>
      </c>
      <c r="Q2490" t="s">
        <v>169</v>
      </c>
      <c r="R2490" t="s">
        <v>170</v>
      </c>
      <c r="S2490" t="s">
        <v>162</v>
      </c>
      <c r="T2490" t="s">
        <v>166</v>
      </c>
      <c r="U2490">
        <v>3</v>
      </c>
      <c r="V2490">
        <v>4.3</v>
      </c>
      <c r="W2490">
        <v>3.4</v>
      </c>
      <c r="X2490">
        <v>3.55</v>
      </c>
      <c r="Y2490">
        <v>549530</v>
      </c>
      <c r="Z2490">
        <v>267720</v>
      </c>
      <c r="AA2490">
        <v>14090500</v>
      </c>
    </row>
    <row r="2491" spans="1:27">
      <c r="A2491" t="s">
        <v>2680</v>
      </c>
      <c r="B2491" t="s">
        <v>39</v>
      </c>
      <c r="C2491" t="s">
        <v>39</v>
      </c>
      <c r="D2491">
        <v>1887</v>
      </c>
      <c r="E2491" s="12">
        <v>41576</v>
      </c>
      <c r="F2491" s="72">
        <f t="shared" si="404"/>
        <v>2013</v>
      </c>
      <c r="G2491" s="70">
        <f t="shared" si="405"/>
        <v>11560.869104398516</v>
      </c>
      <c r="H2491" s="70" cm="1">
        <f t="array" ref="H2491">INDEX(magic_bricks_appreciation_pivot!$A$13:$K$20,MATCH(C2491,magic_bricks_appreciation_pivot!$A$13:$A$20,0),1+MATCH(F2491,INDEX(magic_bricks_appreciation_pivot!$B$13:$K$13,0),0))</f>
        <v>4.727764965406598E-2</v>
      </c>
      <c r="I2491" s="70">
        <f t="shared" si="416"/>
        <v>12107.439823612785</v>
      </c>
      <c r="J2491">
        <v>172</v>
      </c>
      <c r="K2491">
        <v>2</v>
      </c>
      <c r="L2491">
        <v>1</v>
      </c>
      <c r="M2491">
        <v>5</v>
      </c>
      <c r="N2491" t="s">
        <v>154</v>
      </c>
      <c r="O2491" t="s">
        <v>155</v>
      </c>
      <c r="P2491" s="12">
        <v>27706</v>
      </c>
      <c r="Q2491" t="s">
        <v>156</v>
      </c>
      <c r="R2491" t="s">
        <v>177</v>
      </c>
      <c r="S2491" t="s">
        <v>158</v>
      </c>
      <c r="T2491" t="s">
        <v>182</v>
      </c>
      <c r="U2491">
        <v>4.3</v>
      </c>
      <c r="V2491">
        <v>2.7</v>
      </c>
      <c r="W2491">
        <v>2.5</v>
      </c>
      <c r="X2491">
        <v>3.18</v>
      </c>
      <c r="Y2491">
        <v>850799</v>
      </c>
      <c r="Z2491">
        <v>349046</v>
      </c>
      <c r="AA2491">
        <v>21815360</v>
      </c>
    </row>
    <row r="2492" spans="1:27">
      <c r="A2492" t="s">
        <v>2681</v>
      </c>
      <c r="B2492" t="s">
        <v>56</v>
      </c>
      <c r="C2492" t="s">
        <v>56</v>
      </c>
      <c r="D2492">
        <v>642</v>
      </c>
      <c r="E2492" s="12">
        <v>40490</v>
      </c>
      <c r="F2492" s="72">
        <f t="shared" si="404"/>
        <v>2010</v>
      </c>
      <c r="G2492" s="70">
        <f t="shared" si="405"/>
        <v>14568.014018691589</v>
      </c>
      <c r="H2492" s="70" cm="1">
        <f t="array" ref="H2492">INDEX(magic_bricks_appreciation_pivot!$A$13:$K$20,MATCH(C2492,magic_bricks_appreciation_pivot!$A$13:$A$20,0),1+MATCH(F2492,INDEX(magic_bricks_appreciation_pivot!$B$13:$K$13,0),0))</f>
        <v>0.62795711804515786</v>
      </c>
      <c r="I2492" s="70">
        <f t="shared" si="416"/>
        <v>23716.102117510618</v>
      </c>
      <c r="J2492">
        <v>79</v>
      </c>
      <c r="K2492">
        <v>1</v>
      </c>
      <c r="L2492">
        <v>1</v>
      </c>
      <c r="M2492">
        <v>2</v>
      </c>
      <c r="N2492" t="s">
        <v>154</v>
      </c>
      <c r="O2492" t="s">
        <v>155</v>
      </c>
      <c r="P2492" s="12">
        <v>29175</v>
      </c>
      <c r="Q2492" t="s">
        <v>156</v>
      </c>
      <c r="R2492" t="s">
        <v>157</v>
      </c>
      <c r="S2492" t="s">
        <v>178</v>
      </c>
      <c r="T2492" t="s">
        <v>163</v>
      </c>
      <c r="U2492">
        <v>4.9000000000000004</v>
      </c>
      <c r="V2492">
        <v>4.2</v>
      </c>
      <c r="W2492">
        <v>3.4</v>
      </c>
      <c r="X2492">
        <v>4.01</v>
      </c>
      <c r="Y2492">
        <v>364754</v>
      </c>
      <c r="Z2492">
        <v>121585</v>
      </c>
      <c r="AA2492">
        <v>9352665</v>
      </c>
    </row>
    <row r="2493" spans="1:27">
      <c r="A2493" t="s">
        <v>2682</v>
      </c>
      <c r="B2493" t="s">
        <v>175</v>
      </c>
      <c r="C2493" t="s">
        <v>34</v>
      </c>
      <c r="D2493">
        <v>1210</v>
      </c>
      <c r="E2493" s="12">
        <v>40583</v>
      </c>
      <c r="F2493" s="72">
        <f t="shared" si="404"/>
        <v>2011</v>
      </c>
      <c r="G2493" s="70">
        <f t="shared" si="405"/>
        <v>8881.1983471074382</v>
      </c>
      <c r="H2493" s="70" cm="1">
        <f t="array" ref="H2493">INDEX(magic_bricks_appreciation_pivot!$A$13:$K$20,MATCH(C2493,magic_bricks_appreciation_pivot!$A$13:$A$20,0),1+MATCH(F2493,INDEX(magic_bricks_appreciation_pivot!$B$13:$K$13,0),0))</f>
        <v>0.22839026915113872</v>
      </c>
      <c r="I2493" s="70">
        <f t="shared" si="416"/>
        <v>10909.577627987954</v>
      </c>
      <c r="J2493">
        <v>144</v>
      </c>
      <c r="K2493">
        <v>2</v>
      </c>
      <c r="L2493">
        <v>1</v>
      </c>
      <c r="M2493">
        <v>4</v>
      </c>
      <c r="N2493" t="s">
        <v>154</v>
      </c>
      <c r="O2493" t="s">
        <v>155</v>
      </c>
      <c r="P2493" s="12">
        <v>32188</v>
      </c>
      <c r="Q2493" t="s">
        <v>194</v>
      </c>
      <c r="R2493" t="s">
        <v>157</v>
      </c>
      <c r="S2493" t="s">
        <v>158</v>
      </c>
      <c r="T2493" t="s">
        <v>182</v>
      </c>
      <c r="U2493">
        <v>3</v>
      </c>
      <c r="V2493">
        <v>4.5999999999999996</v>
      </c>
      <c r="W2493">
        <v>3.6</v>
      </c>
      <c r="X2493">
        <v>3.82</v>
      </c>
      <c r="Y2493">
        <v>290149</v>
      </c>
      <c r="Z2493">
        <v>182686</v>
      </c>
      <c r="AA2493">
        <v>10746250</v>
      </c>
    </row>
    <row r="2494" spans="1:27">
      <c r="A2494" t="s">
        <v>2683</v>
      </c>
      <c r="B2494" t="s">
        <v>201</v>
      </c>
      <c r="C2494" t="s">
        <v>201</v>
      </c>
      <c r="D2494">
        <v>2111</v>
      </c>
      <c r="E2494" s="12">
        <v>40644</v>
      </c>
      <c r="F2494" s="72">
        <f t="shared" si="404"/>
        <v>2011</v>
      </c>
      <c r="G2494" s="70">
        <f t="shared" si="405"/>
        <v>6037.2335386072955</v>
      </c>
      <c r="H2494" s="70" cm="1">
        <f t="array" ref="H2494">INDEX(magic_bricks_appreciation_pivot!$A$13:$K$20,MATCH(C2494,magic_bricks_appreciation_pivot!$A$13:$A$20,0),1+MATCH(F2494,INDEX(magic_bricks_appreciation_pivot!$B$13:$K$13,0),0))</f>
        <v>0.57884713052310821</v>
      </c>
      <c r="I2494" s="70">
        <f t="shared" si="416"/>
        <v>9531.8688487279996</v>
      </c>
      <c r="J2494">
        <v>66</v>
      </c>
      <c r="K2494">
        <v>3</v>
      </c>
      <c r="L2494">
        <v>2</v>
      </c>
      <c r="M2494">
        <v>5</v>
      </c>
      <c r="N2494" t="s">
        <v>184</v>
      </c>
      <c r="O2494" t="s">
        <v>155</v>
      </c>
      <c r="P2494" s="12">
        <v>37359</v>
      </c>
      <c r="Q2494" t="s">
        <v>169</v>
      </c>
      <c r="R2494" t="s">
        <v>177</v>
      </c>
      <c r="S2494" t="s">
        <v>162</v>
      </c>
      <c r="T2494" t="s">
        <v>163</v>
      </c>
      <c r="U2494">
        <v>2.1</v>
      </c>
      <c r="V2494">
        <v>2.2999999999999998</v>
      </c>
      <c r="W2494">
        <v>4.7</v>
      </c>
      <c r="X2494">
        <v>3.2</v>
      </c>
      <c r="Y2494">
        <v>611741</v>
      </c>
      <c r="Z2494">
        <v>318615</v>
      </c>
      <c r="AA2494">
        <v>12744600</v>
      </c>
    </row>
    <row r="2495" spans="1:27" hidden="1">
      <c r="A2495" t="s">
        <v>2684</v>
      </c>
      <c r="B2495" t="s">
        <v>51</v>
      </c>
      <c r="C2495" t="s">
        <v>51</v>
      </c>
      <c r="D2495">
        <v>1574</v>
      </c>
      <c r="E2495" s="12">
        <v>38280</v>
      </c>
      <c r="F2495" s="72">
        <f t="shared" si="404"/>
        <v>2004</v>
      </c>
      <c r="G2495" s="70">
        <f t="shared" si="405"/>
        <v>7630.0508259212202</v>
      </c>
      <c r="H2495" s="70" t="e" cm="1">
        <f t="array" ref="H2495">INDEX(magic_bricks_appreciation_pivot!$A$13:$K$20,MATCH(C2495,magic_bricks_appreciation_pivot!$A$13:$A$20,0),1+MATCH(F2495,INDEX(magic_bricks_appreciation_pivot!$B$13:$K$13,0),0))</f>
        <v>#N/A</v>
      </c>
      <c r="I2495" s="70"/>
      <c r="J2495">
        <v>120</v>
      </c>
      <c r="K2495">
        <v>2</v>
      </c>
      <c r="L2495">
        <v>1</v>
      </c>
      <c r="M2495">
        <v>4</v>
      </c>
      <c r="N2495" t="s">
        <v>184</v>
      </c>
      <c r="O2495" t="s">
        <v>161</v>
      </c>
      <c r="P2495" s="12">
        <v>36455</v>
      </c>
      <c r="Q2495" t="s">
        <v>156</v>
      </c>
      <c r="R2495" t="s">
        <v>177</v>
      </c>
      <c r="S2495" t="s">
        <v>178</v>
      </c>
      <c r="T2495" t="s">
        <v>173</v>
      </c>
      <c r="U2495">
        <v>3.1</v>
      </c>
      <c r="V2495">
        <v>4.0999999999999996</v>
      </c>
      <c r="W2495">
        <v>4.8</v>
      </c>
      <c r="X2495">
        <v>4.0599999999999996</v>
      </c>
      <c r="Y2495">
        <v>408330</v>
      </c>
      <c r="Z2495">
        <v>96078</v>
      </c>
      <c r="AA2495">
        <v>12009700</v>
      </c>
    </row>
    <row r="2496" spans="1:27" hidden="1">
      <c r="A2496" t="s">
        <v>2685</v>
      </c>
      <c r="B2496" t="s">
        <v>75</v>
      </c>
      <c r="D2496">
        <v>1525</v>
      </c>
      <c r="E2496" s="12">
        <v>39972</v>
      </c>
      <c r="F2496" s="72">
        <f t="shared" si="404"/>
        <v>2009</v>
      </c>
      <c r="G2496" s="70">
        <f t="shared" si="405"/>
        <v>7548.059016393443</v>
      </c>
      <c r="H2496" s="70" t="e" cm="1">
        <f t="array" ref="H2496">INDEX(magic_bricks_appreciation_pivot!$A$13:$K$20,MATCH(C2496,magic_bricks_appreciation_pivot!$A$13:$A$20,0),1+MATCH(F2496,INDEX(magic_bricks_appreciation_pivot!$B$13:$K$13,0),0))</f>
        <v>#N/A</v>
      </c>
      <c r="I2496" s="70"/>
      <c r="J2496">
        <v>200</v>
      </c>
      <c r="K2496">
        <v>1</v>
      </c>
      <c r="L2496">
        <v>1</v>
      </c>
      <c r="M2496">
        <v>4</v>
      </c>
      <c r="N2496" t="s">
        <v>168</v>
      </c>
      <c r="O2496" t="s">
        <v>161</v>
      </c>
      <c r="P2496" s="12">
        <v>30117</v>
      </c>
      <c r="Q2496" t="s">
        <v>194</v>
      </c>
      <c r="R2496" t="s">
        <v>170</v>
      </c>
      <c r="S2496" t="s">
        <v>158</v>
      </c>
      <c r="T2496" t="s">
        <v>182</v>
      </c>
      <c r="U2496">
        <v>3.2</v>
      </c>
      <c r="V2496">
        <v>4.4000000000000004</v>
      </c>
      <c r="W2496">
        <v>2.7</v>
      </c>
      <c r="X2496">
        <v>3.2749999999999999</v>
      </c>
      <c r="Y2496">
        <v>437410</v>
      </c>
      <c r="Z2496">
        <v>218705</v>
      </c>
      <c r="AA2496">
        <v>11510790</v>
      </c>
    </row>
    <row r="2497" spans="1:27">
      <c r="A2497" t="s">
        <v>2686</v>
      </c>
      <c r="B2497" t="s">
        <v>175</v>
      </c>
      <c r="C2497" t="s">
        <v>34</v>
      </c>
      <c r="D2497">
        <v>801</v>
      </c>
      <c r="E2497" s="12">
        <v>40705</v>
      </c>
      <c r="F2497" s="72">
        <f t="shared" si="404"/>
        <v>2011</v>
      </c>
      <c r="G2497" s="70">
        <f t="shared" si="405"/>
        <v>12713.420724094882</v>
      </c>
      <c r="H2497" s="70" cm="1">
        <f t="array" ref="H2497">INDEX(magic_bricks_appreciation_pivot!$A$13:$K$20,MATCH(C2497,magic_bricks_appreciation_pivot!$A$13:$A$20,0),1+MATCH(F2497,INDEX(magic_bricks_appreciation_pivot!$B$13:$K$13,0),0))</f>
        <v>0.22839026915113872</v>
      </c>
      <c r="I2497" s="70">
        <f t="shared" ref="I2497:I2499" si="417">G2497+G2497*H2497</f>
        <v>15617.042305102577</v>
      </c>
      <c r="J2497">
        <v>140</v>
      </c>
      <c r="K2497">
        <v>1</v>
      </c>
      <c r="L2497">
        <v>1</v>
      </c>
      <c r="M2497">
        <v>3</v>
      </c>
      <c r="N2497" t="s">
        <v>168</v>
      </c>
      <c r="O2497" t="s">
        <v>161</v>
      </c>
      <c r="P2497" s="12">
        <v>26470</v>
      </c>
      <c r="Q2497" t="s">
        <v>156</v>
      </c>
      <c r="R2497" t="s">
        <v>157</v>
      </c>
      <c r="S2497" t="s">
        <v>178</v>
      </c>
      <c r="T2497" t="s">
        <v>182</v>
      </c>
      <c r="U2497">
        <v>2.7</v>
      </c>
      <c r="V2497">
        <v>4.9000000000000004</v>
      </c>
      <c r="W2497">
        <v>4.3</v>
      </c>
      <c r="X2497">
        <v>4.0599999999999996</v>
      </c>
      <c r="Y2497">
        <v>336054</v>
      </c>
      <c r="Z2497">
        <v>91651</v>
      </c>
      <c r="AA2497">
        <v>10183450</v>
      </c>
    </row>
    <row r="2498" spans="1:27">
      <c r="A2498" t="s">
        <v>2687</v>
      </c>
      <c r="B2498" t="s">
        <v>75</v>
      </c>
      <c r="C2498" t="s">
        <v>75</v>
      </c>
      <c r="D2498">
        <v>1642</v>
      </c>
      <c r="E2498" s="12">
        <v>40559</v>
      </c>
      <c r="F2498" s="72">
        <f t="shared" si="404"/>
        <v>2011</v>
      </c>
      <c r="G2498" s="70">
        <f t="shared" si="405"/>
        <v>6838.4652862362973</v>
      </c>
      <c r="H2498" s="70" cm="1">
        <f t="array" ref="H2498">INDEX(magic_bricks_appreciation_pivot!$A$13:$K$20,MATCH(C2498,magic_bricks_appreciation_pivot!$A$13:$A$20,0),1+MATCH(F2498,INDEX(magic_bricks_appreciation_pivot!$B$13:$K$13,0),0))</f>
        <v>0.51504700450575736</v>
      </c>
      <c r="I2498" s="70">
        <f t="shared" si="417"/>
        <v>10360.596347328908</v>
      </c>
      <c r="J2498">
        <v>53</v>
      </c>
      <c r="K2498">
        <v>1</v>
      </c>
      <c r="L2498">
        <v>1</v>
      </c>
      <c r="M2498">
        <v>4</v>
      </c>
      <c r="N2498" t="s">
        <v>184</v>
      </c>
      <c r="O2498" t="s">
        <v>161</v>
      </c>
      <c r="P2498" s="12">
        <v>28514</v>
      </c>
      <c r="Q2498" t="s">
        <v>194</v>
      </c>
      <c r="R2498" t="s">
        <v>170</v>
      </c>
      <c r="S2498" t="s">
        <v>158</v>
      </c>
      <c r="T2498" t="s">
        <v>163</v>
      </c>
      <c r="U2498">
        <v>2.2000000000000002</v>
      </c>
      <c r="V2498">
        <v>2.2000000000000002</v>
      </c>
      <c r="W2498">
        <v>4.8</v>
      </c>
      <c r="X2498">
        <v>3.37</v>
      </c>
      <c r="Y2498">
        <v>426693</v>
      </c>
      <c r="Z2498">
        <v>112288</v>
      </c>
      <c r="AA2498">
        <v>11228760</v>
      </c>
    </row>
    <row r="2499" spans="1:27">
      <c r="A2499" t="s">
        <v>2688</v>
      </c>
      <c r="B2499" t="s">
        <v>23</v>
      </c>
      <c r="C2499" t="s">
        <v>23</v>
      </c>
      <c r="D2499">
        <v>1382</v>
      </c>
      <c r="E2499" s="12">
        <v>40301</v>
      </c>
      <c r="F2499" s="72">
        <f t="shared" ref="F2499:F2562" si="418">YEAR(E2499)</f>
        <v>2010</v>
      </c>
      <c r="G2499" s="70">
        <f t="shared" ref="G2499:G2562" si="419">AA2499/D2499</f>
        <v>9206.7655571635314</v>
      </c>
      <c r="H2499" s="70" cm="1">
        <f t="array" ref="H2499">INDEX(magic_bricks_appreciation_pivot!$A$13:$K$20,MATCH(C2499,magic_bricks_appreciation_pivot!$A$13:$A$20,0),1+MATCH(F2499,INDEX(magic_bricks_appreciation_pivot!$B$13:$K$13,0),0))</f>
        <v>0.49881786187527283</v>
      </c>
      <c r="I2499" s="70">
        <f t="shared" si="417"/>
        <v>13799.26466717475</v>
      </c>
      <c r="J2499">
        <v>115</v>
      </c>
      <c r="K2499">
        <v>2</v>
      </c>
      <c r="L2499">
        <v>2</v>
      </c>
      <c r="M2499">
        <v>4</v>
      </c>
      <c r="N2499" t="s">
        <v>184</v>
      </c>
      <c r="O2499" t="s">
        <v>155</v>
      </c>
      <c r="P2499" s="12">
        <v>22416</v>
      </c>
      <c r="Q2499" t="s">
        <v>156</v>
      </c>
      <c r="R2499" t="s">
        <v>170</v>
      </c>
      <c r="S2499" t="s">
        <v>158</v>
      </c>
      <c r="T2499" t="s">
        <v>182</v>
      </c>
      <c r="U2499">
        <v>4.2</v>
      </c>
      <c r="V2499">
        <v>4.5999999999999996</v>
      </c>
      <c r="W2499">
        <v>4.7</v>
      </c>
      <c r="X2499">
        <v>4.5199999999999996</v>
      </c>
      <c r="Y2499">
        <v>394436</v>
      </c>
      <c r="Z2499">
        <v>203580</v>
      </c>
      <c r="AA2499">
        <v>12723750</v>
      </c>
    </row>
    <row r="2500" spans="1:27" hidden="1">
      <c r="A2500" t="s">
        <v>2689</v>
      </c>
      <c r="B2500" t="s">
        <v>51</v>
      </c>
      <c r="C2500" t="s">
        <v>51</v>
      </c>
      <c r="D2500">
        <v>1901</v>
      </c>
      <c r="E2500" s="12">
        <v>38976</v>
      </c>
      <c r="F2500" s="72">
        <f t="shared" si="418"/>
        <v>2006</v>
      </c>
      <c r="G2500" s="70">
        <f t="shared" si="419"/>
        <v>4969.1793792740664</v>
      </c>
      <c r="H2500" s="70" t="e" cm="1">
        <f t="array" ref="H2500">INDEX(magic_bricks_appreciation_pivot!$A$13:$K$20,MATCH(C2500,magic_bricks_appreciation_pivot!$A$13:$A$20,0),1+MATCH(F2500,INDEX(magic_bricks_appreciation_pivot!$B$13:$K$13,0),0))</f>
        <v>#N/A</v>
      </c>
      <c r="I2500" s="70"/>
      <c r="J2500">
        <v>40</v>
      </c>
      <c r="K2500">
        <v>3</v>
      </c>
      <c r="L2500">
        <v>2</v>
      </c>
      <c r="M2500">
        <v>5</v>
      </c>
      <c r="N2500" t="s">
        <v>176</v>
      </c>
      <c r="O2500" t="s">
        <v>161</v>
      </c>
      <c r="P2500" s="12">
        <v>21456</v>
      </c>
      <c r="Q2500" t="s">
        <v>169</v>
      </c>
      <c r="R2500" t="s">
        <v>165</v>
      </c>
      <c r="S2500" t="s">
        <v>162</v>
      </c>
      <c r="T2500" t="s">
        <v>171</v>
      </c>
      <c r="U2500">
        <v>3.3</v>
      </c>
      <c r="V2500">
        <v>3.5</v>
      </c>
      <c r="W2500">
        <v>5</v>
      </c>
      <c r="X2500">
        <v>3.9</v>
      </c>
      <c r="Y2500">
        <v>302285</v>
      </c>
      <c r="Z2500">
        <v>160589</v>
      </c>
      <c r="AA2500">
        <v>9446410</v>
      </c>
    </row>
    <row r="2501" spans="1:27" hidden="1">
      <c r="A2501" t="s">
        <v>2690</v>
      </c>
      <c r="B2501" t="s">
        <v>175</v>
      </c>
      <c r="C2501" t="s">
        <v>34</v>
      </c>
      <c r="D2501">
        <v>714</v>
      </c>
      <c r="E2501" s="12">
        <v>39458</v>
      </c>
      <c r="F2501" s="72">
        <f t="shared" si="418"/>
        <v>2008</v>
      </c>
      <c r="G2501" s="70">
        <f t="shared" si="419"/>
        <v>9352.5210084033606</v>
      </c>
      <c r="H2501" s="70" t="e" cm="1">
        <f t="array" ref="H2501">INDEX(magic_bricks_appreciation_pivot!$A$13:$K$20,MATCH(C2501,magic_bricks_appreciation_pivot!$A$13:$A$20,0),1+MATCH(F2501,INDEX(magic_bricks_appreciation_pivot!$B$13:$K$13,0),0))</f>
        <v>#N/A</v>
      </c>
      <c r="I2501" s="70"/>
      <c r="J2501">
        <v>30</v>
      </c>
      <c r="K2501">
        <v>1</v>
      </c>
      <c r="L2501">
        <v>1</v>
      </c>
      <c r="M2501">
        <v>2</v>
      </c>
      <c r="N2501" t="s">
        <v>176</v>
      </c>
      <c r="O2501" t="s">
        <v>155</v>
      </c>
      <c r="P2501" s="12">
        <v>35808</v>
      </c>
      <c r="Q2501" t="s">
        <v>194</v>
      </c>
      <c r="R2501" t="s">
        <v>170</v>
      </c>
      <c r="S2501" t="s">
        <v>178</v>
      </c>
      <c r="T2501" t="s">
        <v>163</v>
      </c>
      <c r="U2501">
        <v>3.3</v>
      </c>
      <c r="V2501">
        <v>3.8</v>
      </c>
      <c r="W2501">
        <v>3.2</v>
      </c>
      <c r="X2501">
        <v>3.47</v>
      </c>
      <c r="Y2501">
        <v>207009</v>
      </c>
      <c r="Z2501">
        <v>66777</v>
      </c>
      <c r="AA2501">
        <v>6677700</v>
      </c>
    </row>
    <row r="2502" spans="1:27">
      <c r="A2502" t="s">
        <v>2691</v>
      </c>
      <c r="B2502" t="s">
        <v>51</v>
      </c>
      <c r="C2502" t="s">
        <v>51</v>
      </c>
      <c r="D2502">
        <v>1952</v>
      </c>
      <c r="E2502" s="12">
        <v>40481</v>
      </c>
      <c r="F2502" s="72">
        <f t="shared" si="418"/>
        <v>2010</v>
      </c>
      <c r="G2502" s="70">
        <f t="shared" si="419"/>
        <v>8497.3463114754104</v>
      </c>
      <c r="H2502" s="70" cm="1">
        <f t="array" ref="H2502">INDEX(magic_bricks_appreciation_pivot!$A$13:$K$20,MATCH(C2502,magic_bricks_appreciation_pivot!$A$13:$A$20,0),1+MATCH(F2502,INDEX(magic_bricks_appreciation_pivot!$B$13:$K$13,0),0))</f>
        <v>0.55311029796131728</v>
      </c>
      <c r="I2502" s="70">
        <f t="shared" ref="I2502:I2504" si="420">G2502+G2502*H2502</f>
        <v>13197.316061696074</v>
      </c>
      <c r="J2502">
        <v>90</v>
      </c>
      <c r="K2502">
        <v>3</v>
      </c>
      <c r="L2502">
        <v>2</v>
      </c>
      <c r="M2502">
        <v>5</v>
      </c>
      <c r="N2502" t="s">
        <v>154</v>
      </c>
      <c r="O2502" t="s">
        <v>155</v>
      </c>
      <c r="P2502" s="12">
        <v>38291</v>
      </c>
      <c r="Q2502" t="s">
        <v>156</v>
      </c>
      <c r="R2502" t="s">
        <v>165</v>
      </c>
      <c r="S2502" t="s">
        <v>178</v>
      </c>
      <c r="T2502" t="s">
        <v>166</v>
      </c>
      <c r="U2502">
        <v>3.5</v>
      </c>
      <c r="V2502">
        <v>2.7</v>
      </c>
      <c r="W2502">
        <v>3.6</v>
      </c>
      <c r="X2502">
        <v>3.17</v>
      </c>
      <c r="Y2502">
        <v>613712</v>
      </c>
      <c r="Z2502">
        <v>132695</v>
      </c>
      <c r="AA2502">
        <v>16586820</v>
      </c>
    </row>
    <row r="2503" spans="1:27">
      <c r="A2503" t="s">
        <v>2692</v>
      </c>
      <c r="B2503" t="s">
        <v>358</v>
      </c>
      <c r="C2503" t="s">
        <v>34</v>
      </c>
      <c r="D2503">
        <v>741</v>
      </c>
      <c r="E2503" s="12">
        <v>41459</v>
      </c>
      <c r="F2503" s="72">
        <f t="shared" si="418"/>
        <v>2013</v>
      </c>
      <c r="G2503" s="70">
        <f t="shared" si="419"/>
        <v>8948.2456140350878</v>
      </c>
      <c r="H2503" s="70" cm="1">
        <f t="array" ref="H2503">INDEX(magic_bricks_appreciation_pivot!$A$13:$K$20,MATCH(C2503,magic_bricks_appreciation_pivot!$A$13:$A$20,0),1+MATCH(F2503,INDEX(magic_bricks_appreciation_pivot!$B$13:$K$13,0),0))</f>
        <v>0.11656080922135968</v>
      </c>
      <c r="I2503" s="70">
        <f t="shared" si="420"/>
        <v>9991.2603639184999</v>
      </c>
      <c r="J2503">
        <v>48</v>
      </c>
      <c r="K2503">
        <v>1</v>
      </c>
      <c r="L2503">
        <v>1</v>
      </c>
      <c r="M2503">
        <v>2</v>
      </c>
      <c r="N2503" t="s">
        <v>168</v>
      </c>
      <c r="O2503" t="s">
        <v>155</v>
      </c>
      <c r="P2503" s="12">
        <v>33064</v>
      </c>
      <c r="Q2503" t="s">
        <v>194</v>
      </c>
      <c r="R2503" t="s">
        <v>170</v>
      </c>
      <c r="S2503" t="s">
        <v>178</v>
      </c>
      <c r="T2503" t="s">
        <v>163</v>
      </c>
      <c r="U2503">
        <v>3.7</v>
      </c>
      <c r="V2503">
        <v>2</v>
      </c>
      <c r="W2503">
        <v>3</v>
      </c>
      <c r="X2503">
        <v>2.81</v>
      </c>
      <c r="Y2503">
        <v>165766</v>
      </c>
      <c r="Z2503">
        <v>112721</v>
      </c>
      <c r="AA2503">
        <v>6630650</v>
      </c>
    </row>
    <row r="2504" spans="1:27">
      <c r="A2504" t="s">
        <v>2693</v>
      </c>
      <c r="B2504" t="s">
        <v>39</v>
      </c>
      <c r="C2504" t="s">
        <v>39</v>
      </c>
      <c r="D2504">
        <v>1786</v>
      </c>
      <c r="E2504" s="12">
        <v>41380</v>
      </c>
      <c r="F2504" s="72">
        <f t="shared" si="418"/>
        <v>2013</v>
      </c>
      <c r="G2504" s="70">
        <f t="shared" si="419"/>
        <v>11595.212765957447</v>
      </c>
      <c r="H2504" s="70" cm="1">
        <f t="array" ref="H2504">INDEX(magic_bricks_appreciation_pivot!$A$13:$K$20,MATCH(C2504,magic_bricks_appreciation_pivot!$A$13:$A$20,0),1+MATCH(F2504,INDEX(magic_bricks_appreciation_pivot!$B$13:$K$13,0),0))</f>
        <v>4.727764965406598E-2</v>
      </c>
      <c r="I2504" s="70">
        <f t="shared" si="420"/>
        <v>12143.407172770736</v>
      </c>
      <c r="J2504">
        <v>164</v>
      </c>
      <c r="K2504">
        <v>1</v>
      </c>
      <c r="L2504">
        <v>1</v>
      </c>
      <c r="M2504">
        <v>4</v>
      </c>
      <c r="N2504" t="s">
        <v>154</v>
      </c>
      <c r="O2504" t="s">
        <v>155</v>
      </c>
      <c r="P2504" s="12">
        <v>32255</v>
      </c>
      <c r="Q2504" t="s">
        <v>156</v>
      </c>
      <c r="R2504" t="s">
        <v>170</v>
      </c>
      <c r="S2504" t="s">
        <v>158</v>
      </c>
      <c r="T2504" t="s">
        <v>166</v>
      </c>
      <c r="U2504">
        <v>4.8</v>
      </c>
      <c r="V2504">
        <v>4.5</v>
      </c>
      <c r="W2504">
        <v>3.4</v>
      </c>
      <c r="X2504">
        <v>4.165</v>
      </c>
      <c r="Y2504">
        <v>621272</v>
      </c>
      <c r="Z2504">
        <v>103545</v>
      </c>
      <c r="AA2504">
        <v>20709050</v>
      </c>
    </row>
    <row r="2505" spans="1:27" hidden="1">
      <c r="A2505" t="s">
        <v>2694</v>
      </c>
      <c r="B2505" t="s">
        <v>23</v>
      </c>
      <c r="C2505" t="s">
        <v>23</v>
      </c>
      <c r="D2505">
        <v>1047</v>
      </c>
      <c r="E2505" s="12">
        <v>40134</v>
      </c>
      <c r="F2505" s="72">
        <f t="shared" si="418"/>
        <v>2009</v>
      </c>
      <c r="G2505" s="70">
        <f t="shared" si="419"/>
        <v>7783.070678127985</v>
      </c>
      <c r="H2505" s="70" t="e" cm="1">
        <f t="array" ref="H2505">INDEX(magic_bricks_appreciation_pivot!$A$13:$K$20,MATCH(C2505,magic_bricks_appreciation_pivot!$A$13:$A$20,0),1+MATCH(F2505,INDEX(magic_bricks_appreciation_pivot!$B$13:$K$13,0),0))</f>
        <v>#N/A</v>
      </c>
      <c r="I2505" s="70"/>
      <c r="J2505">
        <v>70</v>
      </c>
      <c r="K2505">
        <v>1</v>
      </c>
      <c r="L2505">
        <v>1</v>
      </c>
      <c r="M2505">
        <v>3</v>
      </c>
      <c r="N2505" t="s">
        <v>176</v>
      </c>
      <c r="O2505" t="s">
        <v>155</v>
      </c>
      <c r="P2505" s="12">
        <v>33929</v>
      </c>
      <c r="Q2505" t="s">
        <v>169</v>
      </c>
      <c r="R2505" t="s">
        <v>157</v>
      </c>
      <c r="S2505" t="s">
        <v>162</v>
      </c>
      <c r="T2505" t="s">
        <v>163</v>
      </c>
      <c r="U2505">
        <v>3</v>
      </c>
      <c r="V2505">
        <v>3.5</v>
      </c>
      <c r="W2505">
        <v>4.0999999999999996</v>
      </c>
      <c r="X2505">
        <v>3.59</v>
      </c>
      <c r="Y2505">
        <v>382997</v>
      </c>
      <c r="Z2505">
        <v>81489</v>
      </c>
      <c r="AA2505">
        <v>8148875</v>
      </c>
    </row>
    <row r="2506" spans="1:27">
      <c r="A2506" t="s">
        <v>2695</v>
      </c>
      <c r="B2506" t="s">
        <v>23</v>
      </c>
      <c r="C2506" t="s">
        <v>23</v>
      </c>
      <c r="D2506">
        <v>964</v>
      </c>
      <c r="E2506" s="12">
        <v>40697</v>
      </c>
      <c r="F2506" s="72">
        <f t="shared" si="418"/>
        <v>2011</v>
      </c>
      <c r="G2506" s="70">
        <f t="shared" si="419"/>
        <v>7922.9771784232362</v>
      </c>
      <c r="H2506" s="70" cm="1">
        <f t="array" ref="H2506">INDEX(magic_bricks_appreciation_pivot!$A$13:$K$20,MATCH(C2506,magic_bricks_appreciation_pivot!$A$13:$A$20,0),1+MATCH(F2506,INDEX(magic_bricks_appreciation_pivot!$B$13:$K$13,0),0))</f>
        <v>0.30621792098525186</v>
      </c>
      <c r="I2506" s="70">
        <f>G2506+G2506*H2506</f>
        <v>10349.134778013597</v>
      </c>
      <c r="J2506">
        <v>133</v>
      </c>
      <c r="K2506">
        <v>1</v>
      </c>
      <c r="L2506">
        <v>1</v>
      </c>
      <c r="M2506">
        <v>3</v>
      </c>
      <c r="N2506" t="s">
        <v>184</v>
      </c>
      <c r="O2506" t="s">
        <v>155</v>
      </c>
      <c r="P2506" s="12">
        <v>23542</v>
      </c>
      <c r="Q2506" t="s">
        <v>169</v>
      </c>
      <c r="R2506" t="s">
        <v>165</v>
      </c>
      <c r="S2506" t="s">
        <v>178</v>
      </c>
      <c r="T2506" t="s">
        <v>182</v>
      </c>
      <c r="U2506">
        <v>2.4</v>
      </c>
      <c r="V2506">
        <v>3.6</v>
      </c>
      <c r="W2506">
        <v>4.2</v>
      </c>
      <c r="X2506">
        <v>3.48</v>
      </c>
      <c r="Y2506">
        <v>381888</v>
      </c>
      <c r="Z2506">
        <v>114566</v>
      </c>
      <c r="AA2506">
        <v>7637750</v>
      </c>
    </row>
    <row r="2507" spans="1:27" hidden="1">
      <c r="A2507" t="s">
        <v>2696</v>
      </c>
      <c r="B2507" t="s">
        <v>23</v>
      </c>
      <c r="C2507" t="s">
        <v>23</v>
      </c>
      <c r="D2507">
        <v>627</v>
      </c>
      <c r="E2507" s="12">
        <v>40095</v>
      </c>
      <c r="F2507" s="72">
        <f t="shared" si="418"/>
        <v>2009</v>
      </c>
      <c r="G2507" s="70">
        <f t="shared" si="419"/>
        <v>9296.6507177033491</v>
      </c>
      <c r="H2507" s="70" t="e" cm="1">
        <f t="array" ref="H2507">INDEX(magic_bricks_appreciation_pivot!$A$13:$K$20,MATCH(C2507,magic_bricks_appreciation_pivot!$A$13:$A$20,0),1+MATCH(F2507,INDEX(magic_bricks_appreciation_pivot!$B$13:$K$13,0),0))</f>
        <v>#N/A</v>
      </c>
      <c r="I2507" s="70"/>
      <c r="J2507">
        <v>187</v>
      </c>
      <c r="K2507">
        <v>1</v>
      </c>
      <c r="L2507">
        <v>1</v>
      </c>
      <c r="M2507">
        <v>2</v>
      </c>
      <c r="N2507" t="s">
        <v>193</v>
      </c>
      <c r="O2507" t="s">
        <v>161</v>
      </c>
      <c r="P2507" s="12">
        <v>37905</v>
      </c>
      <c r="Q2507" t="s">
        <v>194</v>
      </c>
      <c r="R2507" t="s">
        <v>177</v>
      </c>
      <c r="S2507" t="s">
        <v>1361</v>
      </c>
      <c r="T2507" t="s">
        <v>182</v>
      </c>
      <c r="U2507">
        <v>3</v>
      </c>
      <c r="V2507">
        <v>3.1</v>
      </c>
      <c r="W2507">
        <v>3.7</v>
      </c>
      <c r="X2507">
        <v>3.31</v>
      </c>
      <c r="Y2507">
        <v>180699</v>
      </c>
      <c r="Z2507">
        <v>104922</v>
      </c>
      <c r="AA2507">
        <v>5829000</v>
      </c>
    </row>
    <row r="2508" spans="1:27">
      <c r="A2508" t="s">
        <v>2697</v>
      </c>
      <c r="B2508" t="s">
        <v>175</v>
      </c>
      <c r="C2508" t="s">
        <v>34</v>
      </c>
      <c r="D2508">
        <v>921</v>
      </c>
      <c r="E2508" s="12">
        <v>41278</v>
      </c>
      <c r="F2508" s="72">
        <f t="shared" si="418"/>
        <v>2013</v>
      </c>
      <c r="G2508" s="70">
        <f t="shared" si="419"/>
        <v>13084.907709011943</v>
      </c>
      <c r="H2508" s="70" cm="1">
        <f t="array" ref="H2508">INDEX(magic_bricks_appreciation_pivot!$A$13:$K$20,MATCH(C2508,magic_bricks_appreciation_pivot!$A$13:$A$20,0),1+MATCH(F2508,INDEX(magic_bricks_appreciation_pivot!$B$13:$K$13,0),0))</f>
        <v>0.11656080922135968</v>
      </c>
      <c r="I2508" s="70">
        <f t="shared" ref="I2508:I2511" si="421">G2508+G2508*H2508</f>
        <v>14610.095140161182</v>
      </c>
      <c r="J2508">
        <v>68</v>
      </c>
      <c r="K2508">
        <v>1</v>
      </c>
      <c r="L2508">
        <v>1</v>
      </c>
      <c r="M2508">
        <v>3</v>
      </c>
      <c r="N2508" t="s">
        <v>168</v>
      </c>
      <c r="O2508" t="s">
        <v>155</v>
      </c>
      <c r="P2508" s="12">
        <v>31058</v>
      </c>
      <c r="Q2508" t="s">
        <v>156</v>
      </c>
      <c r="R2508" t="s">
        <v>165</v>
      </c>
      <c r="S2508" t="s">
        <v>178</v>
      </c>
      <c r="T2508" t="s">
        <v>182</v>
      </c>
      <c r="U2508">
        <v>4.9000000000000004</v>
      </c>
      <c r="V2508">
        <v>4.8</v>
      </c>
      <c r="W2508">
        <v>3.9</v>
      </c>
      <c r="X2508">
        <v>4.5599999999999996</v>
      </c>
      <c r="Y2508">
        <v>397690</v>
      </c>
      <c r="Z2508">
        <v>120512</v>
      </c>
      <c r="AA2508">
        <v>12051200</v>
      </c>
    </row>
    <row r="2509" spans="1:27">
      <c r="A2509" t="s">
        <v>2698</v>
      </c>
      <c r="B2509" t="s">
        <v>175</v>
      </c>
      <c r="C2509" t="s">
        <v>34</v>
      </c>
      <c r="D2509">
        <v>989</v>
      </c>
      <c r="E2509" s="12">
        <v>40189</v>
      </c>
      <c r="F2509" s="72">
        <f t="shared" si="418"/>
        <v>2010</v>
      </c>
      <c r="G2509" s="70">
        <f t="shared" si="419"/>
        <v>10610.36400404449</v>
      </c>
      <c r="H2509" s="70" cm="1">
        <f t="array" ref="H2509">INDEX(magic_bricks_appreciation_pivot!$A$13:$K$20,MATCH(C2509,magic_bricks_appreciation_pivot!$A$13:$A$20,0),1+MATCH(F2509,INDEX(magic_bricks_appreciation_pivot!$B$13:$K$13,0),0))</f>
        <v>0.46848170778869208</v>
      </c>
      <c r="I2509" s="70">
        <f t="shared" si="421"/>
        <v>15581.125452918917</v>
      </c>
      <c r="J2509">
        <v>94</v>
      </c>
      <c r="K2509">
        <v>1</v>
      </c>
      <c r="L2509">
        <v>1</v>
      </c>
      <c r="M2509">
        <v>3</v>
      </c>
      <c r="N2509" t="s">
        <v>184</v>
      </c>
      <c r="O2509" t="s">
        <v>155</v>
      </c>
      <c r="P2509" s="12">
        <v>33254</v>
      </c>
      <c r="Q2509" t="s">
        <v>194</v>
      </c>
      <c r="R2509" t="s">
        <v>165</v>
      </c>
      <c r="S2509" t="s">
        <v>162</v>
      </c>
      <c r="T2509" t="s">
        <v>182</v>
      </c>
      <c r="U2509">
        <v>4.9000000000000004</v>
      </c>
      <c r="V2509">
        <v>4.3</v>
      </c>
      <c r="W2509">
        <v>4.5</v>
      </c>
      <c r="X2509">
        <v>4.54</v>
      </c>
      <c r="Y2509">
        <v>262341</v>
      </c>
      <c r="Z2509">
        <v>115430</v>
      </c>
      <c r="AA2509">
        <v>10493650</v>
      </c>
    </row>
    <row r="2510" spans="1:27">
      <c r="A2510" t="s">
        <v>2699</v>
      </c>
      <c r="B2510" t="s">
        <v>56</v>
      </c>
      <c r="C2510" t="s">
        <v>56</v>
      </c>
      <c r="D2510">
        <v>1217</v>
      </c>
      <c r="E2510" s="12">
        <v>40213</v>
      </c>
      <c r="F2510" s="72">
        <f t="shared" si="418"/>
        <v>2010</v>
      </c>
      <c r="G2510" s="70">
        <f t="shared" si="419"/>
        <v>9225.0534100246514</v>
      </c>
      <c r="H2510" s="70" cm="1">
        <f t="array" ref="H2510">INDEX(magic_bricks_appreciation_pivot!$A$13:$K$20,MATCH(C2510,magic_bricks_appreciation_pivot!$A$13:$A$20,0),1+MATCH(F2510,INDEX(magic_bricks_appreciation_pivot!$B$13:$K$13,0),0))</f>
        <v>0.62795711804515786</v>
      </c>
      <c r="I2510" s="70">
        <f t="shared" si="421"/>
        <v>15017.991363196386</v>
      </c>
      <c r="J2510">
        <v>134</v>
      </c>
      <c r="K2510">
        <v>2</v>
      </c>
      <c r="L2510">
        <v>2</v>
      </c>
      <c r="M2510">
        <v>4</v>
      </c>
      <c r="N2510" t="s">
        <v>154</v>
      </c>
      <c r="O2510" t="s">
        <v>161</v>
      </c>
      <c r="P2510" s="12">
        <v>30723</v>
      </c>
      <c r="Q2510" t="s">
        <v>169</v>
      </c>
      <c r="R2510" t="s">
        <v>165</v>
      </c>
      <c r="S2510" t="s">
        <v>162</v>
      </c>
      <c r="T2510" t="s">
        <v>182</v>
      </c>
      <c r="U2510">
        <v>4.5999999999999996</v>
      </c>
      <c r="V2510">
        <v>4.7</v>
      </c>
      <c r="W2510">
        <v>3.7</v>
      </c>
      <c r="X2510">
        <v>4.17</v>
      </c>
      <c r="Y2510">
        <v>348034</v>
      </c>
      <c r="Z2510">
        <v>33681</v>
      </c>
      <c r="AA2510">
        <v>11226890</v>
      </c>
    </row>
    <row r="2511" spans="1:27">
      <c r="A2511" t="s">
        <v>2700</v>
      </c>
      <c r="B2511" t="s">
        <v>56</v>
      </c>
      <c r="C2511" t="s">
        <v>56</v>
      </c>
      <c r="D2511">
        <v>1209</v>
      </c>
      <c r="E2511" s="12">
        <v>41009</v>
      </c>
      <c r="F2511" s="72">
        <f t="shared" si="418"/>
        <v>2012</v>
      </c>
      <c r="G2511" s="70">
        <f t="shared" si="419"/>
        <v>6175.6575682382136</v>
      </c>
      <c r="H2511" s="70" cm="1">
        <f t="array" ref="H2511">INDEX(magic_bricks_appreciation_pivot!$A$13:$K$20,MATCH(C2511,magic_bricks_appreciation_pivot!$A$13:$A$20,0),1+MATCH(F2511,INDEX(magic_bricks_appreciation_pivot!$B$13:$K$13,0),0))</f>
        <v>0.4006045824602385</v>
      </c>
      <c r="I2511" s="70">
        <f t="shared" si="421"/>
        <v>8649.6542897796953</v>
      </c>
      <c r="J2511">
        <v>47</v>
      </c>
      <c r="K2511">
        <v>2</v>
      </c>
      <c r="L2511">
        <v>2</v>
      </c>
      <c r="M2511">
        <v>4</v>
      </c>
      <c r="N2511" t="s">
        <v>154</v>
      </c>
      <c r="O2511" t="s">
        <v>161</v>
      </c>
      <c r="P2511" s="12">
        <v>27139</v>
      </c>
      <c r="Q2511" t="s">
        <v>194</v>
      </c>
      <c r="R2511" t="s">
        <v>157</v>
      </c>
      <c r="S2511" t="s">
        <v>162</v>
      </c>
      <c r="T2511" t="s">
        <v>159</v>
      </c>
      <c r="U2511">
        <v>4.9000000000000004</v>
      </c>
      <c r="V2511">
        <v>2.9</v>
      </c>
      <c r="W2511">
        <v>4.9000000000000004</v>
      </c>
      <c r="X2511">
        <v>4.5</v>
      </c>
      <c r="Y2511">
        <v>223991</v>
      </c>
      <c r="Z2511">
        <v>67197</v>
      </c>
      <c r="AA2511">
        <v>7466370</v>
      </c>
    </row>
    <row r="2512" spans="1:27" hidden="1">
      <c r="A2512" t="s">
        <v>2701</v>
      </c>
      <c r="B2512" t="s">
        <v>39</v>
      </c>
      <c r="C2512" t="s">
        <v>39</v>
      </c>
      <c r="D2512">
        <v>1600</v>
      </c>
      <c r="E2512" s="12">
        <v>39650</v>
      </c>
      <c r="F2512" s="72">
        <f t="shared" si="418"/>
        <v>2008</v>
      </c>
      <c r="G2512" s="70">
        <f t="shared" si="419"/>
        <v>11524.56875</v>
      </c>
      <c r="H2512" s="70" t="e" cm="1">
        <f t="array" ref="H2512">INDEX(magic_bricks_appreciation_pivot!$A$13:$K$20,MATCH(C2512,magic_bricks_appreciation_pivot!$A$13:$A$20,0),1+MATCH(F2512,INDEX(magic_bricks_appreciation_pivot!$B$13:$K$13,0),0))</f>
        <v>#N/A</v>
      </c>
      <c r="I2512" s="70"/>
      <c r="J2512">
        <v>185</v>
      </c>
      <c r="K2512">
        <v>1</v>
      </c>
      <c r="L2512">
        <v>1</v>
      </c>
      <c r="M2512">
        <v>4</v>
      </c>
      <c r="N2512" t="s">
        <v>168</v>
      </c>
      <c r="O2512" t="s">
        <v>161</v>
      </c>
      <c r="P2512" s="12">
        <v>33080</v>
      </c>
      <c r="Q2512" t="s">
        <v>156</v>
      </c>
      <c r="R2512" t="s">
        <v>177</v>
      </c>
      <c r="S2512" t="s">
        <v>162</v>
      </c>
      <c r="T2512" t="s">
        <v>166</v>
      </c>
      <c r="U2512">
        <v>3</v>
      </c>
      <c r="V2512">
        <v>3.9</v>
      </c>
      <c r="W2512">
        <v>3.8</v>
      </c>
      <c r="X2512">
        <v>3.5449999999999999</v>
      </c>
      <c r="Y2512">
        <v>497861</v>
      </c>
      <c r="Z2512">
        <v>276590</v>
      </c>
      <c r="AA2512">
        <v>18439310</v>
      </c>
    </row>
    <row r="2513" spans="1:27">
      <c r="A2513" t="s">
        <v>2702</v>
      </c>
      <c r="B2513" t="s">
        <v>175</v>
      </c>
      <c r="C2513" t="s">
        <v>34</v>
      </c>
      <c r="D2513">
        <v>740</v>
      </c>
      <c r="E2513" s="12">
        <v>41761</v>
      </c>
      <c r="F2513" s="72">
        <f t="shared" si="418"/>
        <v>2014</v>
      </c>
      <c r="G2513" s="70">
        <f t="shared" si="419"/>
        <v>14420.54054054054</v>
      </c>
      <c r="H2513" s="70" cm="1">
        <f t="array" ref="H2513">INDEX(magic_bricks_appreciation_pivot!$A$13:$K$20,MATCH(C2513,magic_bricks_appreciation_pivot!$A$13:$A$20,0),1+MATCH(F2513,INDEX(magic_bricks_appreciation_pivot!$B$13:$K$13,0),0))</f>
        <v>5.1040744021257752E-2</v>
      </c>
      <c r="I2513" s="70">
        <f>G2513+G2513*H2513</f>
        <v>15156.57565891844</v>
      </c>
      <c r="J2513">
        <v>53</v>
      </c>
      <c r="K2513">
        <v>1</v>
      </c>
      <c r="L2513">
        <v>1</v>
      </c>
      <c r="M2513">
        <v>2</v>
      </c>
      <c r="N2513" t="s">
        <v>184</v>
      </c>
      <c r="O2513" t="s">
        <v>155</v>
      </c>
      <c r="P2513" s="12">
        <v>37381</v>
      </c>
      <c r="Q2513" t="s">
        <v>156</v>
      </c>
      <c r="R2513" t="s">
        <v>177</v>
      </c>
      <c r="S2513" t="s">
        <v>178</v>
      </c>
      <c r="T2513" t="s">
        <v>166</v>
      </c>
      <c r="U2513">
        <v>4.5</v>
      </c>
      <c r="V2513">
        <v>3.1</v>
      </c>
      <c r="W2513">
        <v>4.5</v>
      </c>
      <c r="X2513">
        <v>3.94</v>
      </c>
      <c r="Y2513">
        <v>309465</v>
      </c>
      <c r="Z2513">
        <v>170739</v>
      </c>
      <c r="AA2513">
        <v>10671200</v>
      </c>
    </row>
    <row r="2514" spans="1:27" hidden="1">
      <c r="A2514" t="s">
        <v>2703</v>
      </c>
      <c r="B2514" t="s">
        <v>23</v>
      </c>
      <c r="C2514" t="s">
        <v>23</v>
      </c>
      <c r="D2514">
        <v>1295</v>
      </c>
      <c r="E2514" s="12">
        <v>40018</v>
      </c>
      <c r="F2514" s="72">
        <f t="shared" si="418"/>
        <v>2009</v>
      </c>
      <c r="G2514" s="70">
        <f t="shared" si="419"/>
        <v>7030.5019305019305</v>
      </c>
      <c r="H2514" s="70" t="e" cm="1">
        <f t="array" ref="H2514">INDEX(magic_bricks_appreciation_pivot!$A$13:$K$20,MATCH(C2514,magic_bricks_appreciation_pivot!$A$13:$A$20,0),1+MATCH(F2514,INDEX(magic_bricks_appreciation_pivot!$B$13:$K$13,0),0))</f>
        <v>#N/A</v>
      </c>
      <c r="I2514" s="70"/>
      <c r="J2514">
        <v>86</v>
      </c>
      <c r="K2514">
        <v>1</v>
      </c>
      <c r="L2514">
        <v>1</v>
      </c>
      <c r="M2514">
        <v>3</v>
      </c>
      <c r="N2514" t="s">
        <v>193</v>
      </c>
      <c r="O2514" t="s">
        <v>161</v>
      </c>
      <c r="P2514" s="12">
        <v>24688</v>
      </c>
      <c r="Q2514" t="s">
        <v>156</v>
      </c>
      <c r="R2514" t="s">
        <v>170</v>
      </c>
      <c r="S2514" t="s">
        <v>178</v>
      </c>
      <c r="T2514" t="s">
        <v>163</v>
      </c>
      <c r="U2514">
        <v>2.4</v>
      </c>
      <c r="V2514">
        <v>4</v>
      </c>
      <c r="W2514">
        <v>3.6</v>
      </c>
      <c r="X2514">
        <v>3.36</v>
      </c>
      <c r="Y2514">
        <v>345971</v>
      </c>
      <c r="Z2514">
        <v>154777</v>
      </c>
      <c r="AA2514">
        <v>9104500</v>
      </c>
    </row>
    <row r="2515" spans="1:27">
      <c r="A2515" t="s">
        <v>2704</v>
      </c>
      <c r="B2515" t="s">
        <v>175</v>
      </c>
      <c r="C2515" t="s">
        <v>34</v>
      </c>
      <c r="D2515">
        <v>1005</v>
      </c>
      <c r="E2515" s="12">
        <v>41179</v>
      </c>
      <c r="F2515" s="72">
        <f t="shared" si="418"/>
        <v>2012</v>
      </c>
      <c r="G2515" s="70">
        <f t="shared" si="419"/>
        <v>10199.452736318408</v>
      </c>
      <c r="H2515" s="70" cm="1">
        <f t="array" ref="H2515">INDEX(magic_bricks_appreciation_pivot!$A$13:$K$20,MATCH(C2515,magic_bricks_appreciation_pivot!$A$13:$A$20,0),1+MATCH(F2515,INDEX(magic_bricks_appreciation_pivot!$B$13:$K$13,0),0))</f>
        <v>0.22606337179266398</v>
      </c>
      <c r="I2515" s="70">
        <f t="shared" ref="I2515:I2518" si="422">G2515+G2515*H2515</f>
        <v>12505.17541233046</v>
      </c>
      <c r="J2515">
        <v>47</v>
      </c>
      <c r="K2515">
        <v>1</v>
      </c>
      <c r="L2515">
        <v>1</v>
      </c>
      <c r="M2515">
        <v>3</v>
      </c>
      <c r="N2515" t="s">
        <v>168</v>
      </c>
      <c r="O2515" t="s">
        <v>155</v>
      </c>
      <c r="P2515" s="12">
        <v>29499</v>
      </c>
      <c r="Q2515" t="s">
        <v>169</v>
      </c>
      <c r="R2515" t="s">
        <v>157</v>
      </c>
      <c r="S2515" t="s">
        <v>158</v>
      </c>
      <c r="T2515" t="s">
        <v>182</v>
      </c>
      <c r="U2515">
        <v>4.8</v>
      </c>
      <c r="V2515">
        <v>4.2</v>
      </c>
      <c r="W2515">
        <v>4.3</v>
      </c>
      <c r="X2515">
        <v>4.41</v>
      </c>
      <c r="Y2515">
        <v>256261</v>
      </c>
      <c r="Z2515">
        <v>92254</v>
      </c>
      <c r="AA2515">
        <v>10250450</v>
      </c>
    </row>
    <row r="2516" spans="1:27">
      <c r="A2516" t="s">
        <v>2705</v>
      </c>
      <c r="B2516" t="s">
        <v>23</v>
      </c>
      <c r="C2516" t="s">
        <v>23</v>
      </c>
      <c r="D2516">
        <v>908</v>
      </c>
      <c r="E2516" s="12">
        <v>40909</v>
      </c>
      <c r="F2516" s="72">
        <f t="shared" si="418"/>
        <v>2012</v>
      </c>
      <c r="G2516" s="70">
        <f t="shared" si="419"/>
        <v>6797.9074889867843</v>
      </c>
      <c r="H2516" s="70" cm="1">
        <f t="array" ref="H2516">INDEX(magic_bricks_appreciation_pivot!$A$13:$K$20,MATCH(C2516,magic_bricks_appreciation_pivot!$A$13:$A$20,0),1+MATCH(F2516,INDEX(magic_bricks_appreciation_pivot!$B$13:$K$13,0),0))</f>
        <v>0.26292059267573231</v>
      </c>
      <c r="I2516" s="70">
        <f t="shared" si="422"/>
        <v>8585.2173549459894</v>
      </c>
      <c r="J2516">
        <v>31</v>
      </c>
      <c r="K2516">
        <v>1</v>
      </c>
      <c r="L2516">
        <v>1</v>
      </c>
      <c r="M2516">
        <v>3</v>
      </c>
      <c r="N2516" t="s">
        <v>176</v>
      </c>
      <c r="O2516" t="s">
        <v>155</v>
      </c>
      <c r="P2516" s="12">
        <v>25579</v>
      </c>
      <c r="Q2516" t="s">
        <v>194</v>
      </c>
      <c r="R2516" t="s">
        <v>177</v>
      </c>
      <c r="S2516" t="s">
        <v>158</v>
      </c>
      <c r="T2516" t="s">
        <v>163</v>
      </c>
      <c r="U2516">
        <v>4.5999999999999996</v>
      </c>
      <c r="V2516">
        <v>4.5</v>
      </c>
      <c r="W2516">
        <v>2.4</v>
      </c>
      <c r="X2516">
        <v>3.69</v>
      </c>
      <c r="Y2516">
        <v>271590</v>
      </c>
      <c r="Z2516">
        <v>86415</v>
      </c>
      <c r="AA2516">
        <v>6172500</v>
      </c>
    </row>
    <row r="2517" spans="1:27">
      <c r="A2517" t="s">
        <v>2706</v>
      </c>
      <c r="B2517" t="s">
        <v>23</v>
      </c>
      <c r="C2517" t="s">
        <v>23</v>
      </c>
      <c r="D2517">
        <v>1260</v>
      </c>
      <c r="E2517" s="12">
        <v>40640</v>
      </c>
      <c r="F2517" s="72">
        <f t="shared" si="418"/>
        <v>2011</v>
      </c>
      <c r="G2517" s="70">
        <f t="shared" si="419"/>
        <v>9554.563492063493</v>
      </c>
      <c r="H2517" s="70" cm="1">
        <f t="array" ref="H2517">INDEX(magic_bricks_appreciation_pivot!$A$13:$K$20,MATCH(C2517,magic_bricks_appreciation_pivot!$A$13:$A$20,0),1+MATCH(F2517,INDEX(magic_bricks_appreciation_pivot!$B$13:$K$13,0),0))</f>
        <v>0.30621792098525186</v>
      </c>
      <c r="I2517" s="70">
        <f t="shared" si="422"/>
        <v>12480.342060524763</v>
      </c>
      <c r="J2517">
        <v>51</v>
      </c>
      <c r="K2517">
        <v>1</v>
      </c>
      <c r="L2517">
        <v>1</v>
      </c>
      <c r="M2517">
        <v>3</v>
      </c>
      <c r="N2517" t="s">
        <v>184</v>
      </c>
      <c r="O2517" t="s">
        <v>161</v>
      </c>
      <c r="P2517" s="12">
        <v>34435</v>
      </c>
      <c r="Q2517" t="s">
        <v>156</v>
      </c>
      <c r="R2517" t="s">
        <v>170</v>
      </c>
      <c r="S2517" t="s">
        <v>162</v>
      </c>
      <c r="T2517" t="s">
        <v>182</v>
      </c>
      <c r="U2517">
        <v>4</v>
      </c>
      <c r="V2517">
        <v>4.5</v>
      </c>
      <c r="W2517">
        <v>2.2000000000000002</v>
      </c>
      <c r="X2517">
        <v>3.43</v>
      </c>
      <c r="Y2517">
        <v>445434</v>
      </c>
      <c r="Z2517">
        <v>120388</v>
      </c>
      <c r="AA2517">
        <v>12038750</v>
      </c>
    </row>
    <row r="2518" spans="1:27">
      <c r="A2518" t="s">
        <v>2707</v>
      </c>
      <c r="B2518" t="s">
        <v>175</v>
      </c>
      <c r="C2518" t="s">
        <v>34</v>
      </c>
      <c r="D2518">
        <v>1052</v>
      </c>
      <c r="E2518" s="12">
        <v>41249</v>
      </c>
      <c r="F2518" s="72">
        <f t="shared" si="418"/>
        <v>2012</v>
      </c>
      <c r="G2518" s="70">
        <f t="shared" si="419"/>
        <v>7782.4144486692012</v>
      </c>
      <c r="H2518" s="70" cm="1">
        <f t="array" ref="H2518">INDEX(magic_bricks_appreciation_pivot!$A$13:$K$20,MATCH(C2518,magic_bricks_appreciation_pivot!$A$13:$A$20,0),1+MATCH(F2518,INDEX(magic_bricks_appreciation_pivot!$B$13:$K$13,0),0))</f>
        <v>0.22606337179266398</v>
      </c>
      <c r="I2518" s="70">
        <f t="shared" si="422"/>
        <v>9541.7332996233072</v>
      </c>
      <c r="J2518">
        <v>106</v>
      </c>
      <c r="K2518">
        <v>1</v>
      </c>
      <c r="L2518">
        <v>1</v>
      </c>
      <c r="M2518">
        <v>3</v>
      </c>
      <c r="N2518" t="s">
        <v>193</v>
      </c>
      <c r="O2518" t="s">
        <v>161</v>
      </c>
      <c r="P2518" s="12">
        <v>30299</v>
      </c>
      <c r="Q2518" t="s">
        <v>194</v>
      </c>
      <c r="R2518" t="s">
        <v>170</v>
      </c>
      <c r="S2518" t="s">
        <v>178</v>
      </c>
      <c r="T2518" t="s">
        <v>182</v>
      </c>
      <c r="U2518">
        <v>3.6</v>
      </c>
      <c r="V2518">
        <v>3.6</v>
      </c>
      <c r="W2518">
        <v>2.9</v>
      </c>
      <c r="X2518">
        <v>3.39</v>
      </c>
      <c r="Y2518">
        <v>212865</v>
      </c>
      <c r="Z2518">
        <v>122807</v>
      </c>
      <c r="AA2518">
        <v>8187100</v>
      </c>
    </row>
    <row r="2519" spans="1:27" hidden="1">
      <c r="A2519" t="s">
        <v>2708</v>
      </c>
      <c r="B2519" t="s">
        <v>51</v>
      </c>
      <c r="C2519" t="s">
        <v>51</v>
      </c>
      <c r="D2519">
        <v>1718</v>
      </c>
      <c r="E2519" s="12">
        <v>38452</v>
      </c>
      <c r="F2519" s="72">
        <f t="shared" si="418"/>
        <v>2005</v>
      </c>
      <c r="G2519" s="70">
        <f t="shared" si="419"/>
        <v>6341.3678696158322</v>
      </c>
      <c r="H2519" s="70" t="e" cm="1">
        <f t="array" ref="H2519">INDEX(magic_bricks_appreciation_pivot!$A$13:$K$20,MATCH(C2519,magic_bricks_appreciation_pivot!$A$13:$A$20,0),1+MATCH(F2519,INDEX(magic_bricks_appreciation_pivot!$B$13:$K$13,0),0))</f>
        <v>#N/A</v>
      </c>
      <c r="I2519" s="70"/>
      <c r="J2519">
        <v>1</v>
      </c>
      <c r="K2519">
        <v>2</v>
      </c>
      <c r="L2519">
        <v>1</v>
      </c>
      <c r="M2519">
        <v>4</v>
      </c>
      <c r="N2519" t="s">
        <v>168</v>
      </c>
      <c r="O2519" t="s">
        <v>155</v>
      </c>
      <c r="P2519" s="12">
        <v>28962</v>
      </c>
      <c r="Q2519" t="s">
        <v>194</v>
      </c>
      <c r="R2519" t="s">
        <v>170</v>
      </c>
      <c r="S2519" t="s">
        <v>158</v>
      </c>
      <c r="T2519" t="s">
        <v>182</v>
      </c>
      <c r="U2519">
        <v>4.5999999999999996</v>
      </c>
      <c r="V2519">
        <v>3.7</v>
      </c>
      <c r="W2519">
        <v>3.1</v>
      </c>
      <c r="X2519">
        <v>3.75</v>
      </c>
      <c r="Y2519">
        <v>413990</v>
      </c>
      <c r="Z2519">
        <v>119839</v>
      </c>
      <c r="AA2519">
        <v>10894470</v>
      </c>
    </row>
    <row r="2520" spans="1:27">
      <c r="A2520" t="s">
        <v>2709</v>
      </c>
      <c r="B2520" t="s">
        <v>175</v>
      </c>
      <c r="C2520" t="s">
        <v>34</v>
      </c>
      <c r="D2520">
        <v>1286</v>
      </c>
      <c r="E2520" s="12">
        <v>41836</v>
      </c>
      <c r="F2520" s="72">
        <f t="shared" si="418"/>
        <v>2014</v>
      </c>
      <c r="G2520" s="70">
        <f t="shared" si="419"/>
        <v>7459.7589424572316</v>
      </c>
      <c r="H2520" s="70" cm="1">
        <f t="array" ref="H2520">INDEX(magic_bricks_appreciation_pivot!$A$13:$K$20,MATCH(C2520,magic_bricks_appreciation_pivot!$A$13:$A$20,0),1+MATCH(F2520,INDEX(magic_bricks_appreciation_pivot!$B$13:$K$13,0),0))</f>
        <v>5.1040744021257752E-2</v>
      </c>
      <c r="I2520" s="70">
        <f t="shared" ref="I2520:I2522" si="423">G2520+G2520*H2520</f>
        <v>7840.5105890994791</v>
      </c>
      <c r="J2520">
        <v>5</v>
      </c>
      <c r="K2520">
        <v>2</v>
      </c>
      <c r="L2520">
        <v>1</v>
      </c>
      <c r="M2520">
        <v>4</v>
      </c>
      <c r="N2520" t="s">
        <v>184</v>
      </c>
      <c r="O2520" t="s">
        <v>161</v>
      </c>
      <c r="P2520" s="12">
        <v>33441</v>
      </c>
      <c r="Q2520" t="s">
        <v>194</v>
      </c>
      <c r="R2520" t="s">
        <v>177</v>
      </c>
      <c r="S2520" t="s">
        <v>158</v>
      </c>
      <c r="T2520" t="s">
        <v>166</v>
      </c>
      <c r="U2520">
        <v>4.0999999999999996</v>
      </c>
      <c r="V2520">
        <v>4.5999999999999996</v>
      </c>
      <c r="W2520">
        <v>4.9000000000000004</v>
      </c>
      <c r="X2520">
        <v>4.54</v>
      </c>
      <c r="Y2520">
        <v>278204</v>
      </c>
      <c r="Z2520">
        <v>134306</v>
      </c>
      <c r="AA2520">
        <v>9593250</v>
      </c>
    </row>
    <row r="2521" spans="1:27">
      <c r="A2521" t="s">
        <v>2710</v>
      </c>
      <c r="B2521" t="s">
        <v>175</v>
      </c>
      <c r="C2521" t="s">
        <v>34</v>
      </c>
      <c r="D2521">
        <v>765</v>
      </c>
      <c r="E2521" s="12">
        <v>41043</v>
      </c>
      <c r="F2521" s="72">
        <f t="shared" si="418"/>
        <v>2012</v>
      </c>
      <c r="G2521" s="70">
        <f t="shared" si="419"/>
        <v>10102.614379084967</v>
      </c>
      <c r="H2521" s="70" cm="1">
        <f t="array" ref="H2521">INDEX(magic_bricks_appreciation_pivot!$A$13:$K$20,MATCH(C2521,magic_bricks_appreciation_pivot!$A$13:$A$20,0),1+MATCH(F2521,INDEX(magic_bricks_appreciation_pivot!$B$13:$K$13,0),0))</f>
        <v>0.22606337179266398</v>
      </c>
      <c r="I2521" s="70">
        <f t="shared" si="423"/>
        <v>12386.445449541965</v>
      </c>
      <c r="J2521">
        <v>70</v>
      </c>
      <c r="K2521">
        <v>1</v>
      </c>
      <c r="L2521">
        <v>1</v>
      </c>
      <c r="M2521">
        <v>2</v>
      </c>
      <c r="N2521" t="s">
        <v>193</v>
      </c>
      <c r="O2521" t="s">
        <v>155</v>
      </c>
      <c r="P2521" s="12">
        <v>28633</v>
      </c>
      <c r="Q2521" t="s">
        <v>194</v>
      </c>
      <c r="R2521" t="s">
        <v>165</v>
      </c>
      <c r="S2521" t="s">
        <v>158</v>
      </c>
      <c r="T2521" t="s">
        <v>166</v>
      </c>
      <c r="U2521">
        <v>4.3</v>
      </c>
      <c r="V2521">
        <v>3.3</v>
      </c>
      <c r="W2521">
        <v>2.5</v>
      </c>
      <c r="X2521">
        <v>3.36</v>
      </c>
      <c r="Y2521">
        <v>239584</v>
      </c>
      <c r="Z2521">
        <v>115928</v>
      </c>
      <c r="AA2521">
        <v>7728500</v>
      </c>
    </row>
    <row r="2522" spans="1:27">
      <c r="A2522" t="s">
        <v>2711</v>
      </c>
      <c r="B2522" t="s">
        <v>175</v>
      </c>
      <c r="C2522" t="s">
        <v>34</v>
      </c>
      <c r="D2522">
        <v>1206</v>
      </c>
      <c r="E2522" s="12">
        <v>42041</v>
      </c>
      <c r="F2522" s="72">
        <f t="shared" si="418"/>
        <v>2015</v>
      </c>
      <c r="G2522" s="70">
        <f t="shared" si="419"/>
        <v>10573.466003316749</v>
      </c>
      <c r="H2522" s="70" cm="1">
        <f t="array" ref="H2522">INDEX(magic_bricks_appreciation_pivot!$A$13:$K$20,MATCH(C2522,magic_bricks_appreciation_pivot!$A$13:$A$20,0),1+MATCH(F2522,INDEX(magic_bricks_appreciation_pivot!$B$13:$K$13,0),0))</f>
        <v>-3.6830357142857144E-2</v>
      </c>
      <c r="I2522" s="70">
        <f t="shared" si="423"/>
        <v>10184.041474176734</v>
      </c>
      <c r="J2522">
        <v>177</v>
      </c>
      <c r="K2522">
        <v>2</v>
      </c>
      <c r="L2522">
        <v>1</v>
      </c>
      <c r="M2522">
        <v>4</v>
      </c>
      <c r="N2522" t="s">
        <v>193</v>
      </c>
      <c r="O2522" t="s">
        <v>161</v>
      </c>
      <c r="P2522" s="12">
        <v>27441</v>
      </c>
      <c r="Q2522" t="s">
        <v>156</v>
      </c>
      <c r="R2522" t="s">
        <v>157</v>
      </c>
      <c r="S2522" t="s">
        <v>158</v>
      </c>
      <c r="T2522" t="s">
        <v>163</v>
      </c>
      <c r="U2522">
        <v>3.1</v>
      </c>
      <c r="V2522">
        <v>2.7</v>
      </c>
      <c r="W2522">
        <v>4.3</v>
      </c>
      <c r="X2522">
        <v>3.3</v>
      </c>
      <c r="Y2522">
        <v>408051</v>
      </c>
      <c r="Z2522">
        <v>114764</v>
      </c>
      <c r="AA2522">
        <v>12751600</v>
      </c>
    </row>
    <row r="2523" spans="1:27" hidden="1">
      <c r="A2523" t="s">
        <v>2712</v>
      </c>
      <c r="B2523" t="s">
        <v>201</v>
      </c>
      <c r="C2523" t="s">
        <v>201</v>
      </c>
      <c r="D2523">
        <v>2268</v>
      </c>
      <c r="E2523" s="12">
        <v>40084</v>
      </c>
      <c r="F2523" s="72">
        <f t="shared" si="418"/>
        <v>2009</v>
      </c>
      <c r="G2523" s="70">
        <f t="shared" si="419"/>
        <v>8295.8641975308637</v>
      </c>
      <c r="H2523" s="70" t="e" cm="1">
        <f t="array" ref="H2523">INDEX(magic_bricks_appreciation_pivot!$A$13:$K$20,MATCH(C2523,magic_bricks_appreciation_pivot!$A$13:$A$20,0),1+MATCH(F2523,INDEX(magic_bricks_appreciation_pivot!$B$13:$K$13,0),0))</f>
        <v>#N/A</v>
      </c>
      <c r="I2523" s="70"/>
      <c r="J2523">
        <v>165</v>
      </c>
      <c r="K2523">
        <v>4</v>
      </c>
      <c r="L2523">
        <v>2</v>
      </c>
      <c r="M2523">
        <v>6</v>
      </c>
      <c r="N2523" t="s">
        <v>184</v>
      </c>
      <c r="O2523" t="s">
        <v>155</v>
      </c>
      <c r="P2523" s="12">
        <v>36069</v>
      </c>
      <c r="Q2523" t="s">
        <v>156</v>
      </c>
      <c r="R2523" t="s">
        <v>170</v>
      </c>
      <c r="S2523" t="s">
        <v>162</v>
      </c>
      <c r="T2523" t="s">
        <v>163</v>
      </c>
      <c r="U2523">
        <v>2.1</v>
      </c>
      <c r="V2523">
        <v>4</v>
      </c>
      <c r="W2523">
        <v>2.8</v>
      </c>
      <c r="X2523">
        <v>2.95</v>
      </c>
      <c r="Y2523">
        <v>564451</v>
      </c>
      <c r="Z2523">
        <v>244595</v>
      </c>
      <c r="AA2523">
        <v>18815020</v>
      </c>
    </row>
    <row r="2524" spans="1:27" hidden="1">
      <c r="A2524" t="s">
        <v>2713</v>
      </c>
      <c r="B2524" t="s">
        <v>201</v>
      </c>
      <c r="C2524" t="s">
        <v>201</v>
      </c>
      <c r="D2524">
        <v>1300</v>
      </c>
      <c r="E2524" s="12">
        <v>39897</v>
      </c>
      <c r="F2524" s="72">
        <f t="shared" si="418"/>
        <v>2009</v>
      </c>
      <c r="G2524" s="70">
        <f t="shared" si="419"/>
        <v>10514.846153846154</v>
      </c>
      <c r="H2524" s="70" t="e" cm="1">
        <f t="array" ref="H2524">INDEX(magic_bricks_appreciation_pivot!$A$13:$K$20,MATCH(C2524,magic_bricks_appreciation_pivot!$A$13:$A$20,0),1+MATCH(F2524,INDEX(magic_bricks_appreciation_pivot!$B$13:$K$13,0),0))</f>
        <v>#N/A</v>
      </c>
      <c r="I2524" s="70"/>
      <c r="J2524">
        <v>97</v>
      </c>
      <c r="K2524">
        <v>1</v>
      </c>
      <c r="L2524">
        <v>1</v>
      </c>
      <c r="M2524">
        <v>3</v>
      </c>
      <c r="N2524" t="s">
        <v>184</v>
      </c>
      <c r="O2524" t="s">
        <v>155</v>
      </c>
      <c r="P2524" s="12">
        <v>34422</v>
      </c>
      <c r="Q2524" t="s">
        <v>156</v>
      </c>
      <c r="R2524" t="s">
        <v>177</v>
      </c>
      <c r="S2524" t="s">
        <v>158</v>
      </c>
      <c r="T2524" t="s">
        <v>182</v>
      </c>
      <c r="U2524">
        <v>4.0999999999999996</v>
      </c>
      <c r="V2524">
        <v>2.9</v>
      </c>
      <c r="W2524">
        <v>4.4000000000000004</v>
      </c>
      <c r="X2524">
        <v>3.86</v>
      </c>
      <c r="Y2524">
        <v>492095</v>
      </c>
      <c r="Z2524">
        <v>259717</v>
      </c>
      <c r="AA2524">
        <v>13669300</v>
      </c>
    </row>
    <row r="2525" spans="1:27" hidden="1">
      <c r="A2525" t="s">
        <v>2714</v>
      </c>
      <c r="B2525" t="s">
        <v>23</v>
      </c>
      <c r="C2525" t="s">
        <v>23</v>
      </c>
      <c r="D2525">
        <v>1010</v>
      </c>
      <c r="E2525" s="12">
        <v>40086</v>
      </c>
      <c r="F2525" s="72">
        <f t="shared" si="418"/>
        <v>2009</v>
      </c>
      <c r="G2525" s="70">
        <f t="shared" si="419"/>
        <v>7259.1584158415844</v>
      </c>
      <c r="H2525" s="70" t="e" cm="1">
        <f t="array" ref="H2525">INDEX(magic_bricks_appreciation_pivot!$A$13:$K$20,MATCH(C2525,magic_bricks_appreciation_pivot!$A$13:$A$20,0),1+MATCH(F2525,INDEX(magic_bricks_appreciation_pivot!$B$13:$K$13,0),0))</f>
        <v>#N/A</v>
      </c>
      <c r="I2525" s="70"/>
      <c r="J2525">
        <v>116</v>
      </c>
      <c r="K2525">
        <v>1</v>
      </c>
      <c r="L2525">
        <v>1</v>
      </c>
      <c r="M2525">
        <v>3</v>
      </c>
      <c r="N2525" t="s">
        <v>176</v>
      </c>
      <c r="O2525" t="s">
        <v>161</v>
      </c>
      <c r="P2525" s="12">
        <v>25121</v>
      </c>
      <c r="Q2525" t="s">
        <v>156</v>
      </c>
      <c r="R2525" t="s">
        <v>177</v>
      </c>
      <c r="S2525" t="s">
        <v>158</v>
      </c>
      <c r="T2525" t="s">
        <v>171</v>
      </c>
      <c r="U2525">
        <v>4.9000000000000004</v>
      </c>
      <c r="V2525">
        <v>3.3</v>
      </c>
      <c r="W2525">
        <v>2.1</v>
      </c>
      <c r="X2525">
        <v>3.3</v>
      </c>
      <c r="Y2525">
        <v>300602</v>
      </c>
      <c r="Z2525">
        <v>58654</v>
      </c>
      <c r="AA2525">
        <v>7331750</v>
      </c>
    </row>
    <row r="2526" spans="1:27" hidden="1">
      <c r="A2526" t="s">
        <v>2715</v>
      </c>
      <c r="B2526" t="s">
        <v>56</v>
      </c>
      <c r="C2526" t="s">
        <v>56</v>
      </c>
      <c r="D2526">
        <v>1062</v>
      </c>
      <c r="E2526" s="12">
        <v>39317</v>
      </c>
      <c r="F2526" s="72">
        <f t="shared" si="418"/>
        <v>2007</v>
      </c>
      <c r="G2526" s="70">
        <f t="shared" si="419"/>
        <v>8023.2627118644068</v>
      </c>
      <c r="H2526" s="70" t="e" cm="1">
        <f t="array" ref="H2526">INDEX(magic_bricks_appreciation_pivot!$A$13:$K$20,MATCH(C2526,magic_bricks_appreciation_pivot!$A$13:$A$20,0),1+MATCH(F2526,INDEX(magic_bricks_appreciation_pivot!$B$13:$K$13,0),0))</f>
        <v>#N/A</v>
      </c>
      <c r="I2526" s="70"/>
      <c r="J2526">
        <v>45</v>
      </c>
      <c r="K2526">
        <v>1</v>
      </c>
      <c r="L2526">
        <v>1</v>
      </c>
      <c r="M2526">
        <v>3</v>
      </c>
      <c r="N2526" t="s">
        <v>176</v>
      </c>
      <c r="O2526" t="s">
        <v>161</v>
      </c>
      <c r="P2526" s="12">
        <v>36762</v>
      </c>
      <c r="Q2526" t="s">
        <v>194</v>
      </c>
      <c r="R2526" t="s">
        <v>177</v>
      </c>
      <c r="S2526" t="s">
        <v>158</v>
      </c>
      <c r="T2526" t="s">
        <v>166</v>
      </c>
      <c r="U2526">
        <v>2.9</v>
      </c>
      <c r="V2526">
        <v>2.1</v>
      </c>
      <c r="W2526">
        <v>2</v>
      </c>
      <c r="X2526">
        <v>2.29</v>
      </c>
      <c r="Y2526">
        <v>306745</v>
      </c>
      <c r="Z2526">
        <v>127811</v>
      </c>
      <c r="AA2526">
        <v>8520705</v>
      </c>
    </row>
    <row r="2527" spans="1:27">
      <c r="A2527" t="s">
        <v>2716</v>
      </c>
      <c r="B2527" t="s">
        <v>75</v>
      </c>
      <c r="C2527" t="s">
        <v>75</v>
      </c>
      <c r="D2527">
        <v>1755</v>
      </c>
      <c r="E2527" s="12">
        <v>41239</v>
      </c>
      <c r="F2527" s="72">
        <f t="shared" si="418"/>
        <v>2012</v>
      </c>
      <c r="G2527" s="70">
        <f t="shared" si="419"/>
        <v>7952.9287749287751</v>
      </c>
      <c r="H2527" s="70" cm="1">
        <f t="array" ref="H2527">INDEX(magic_bricks_appreciation_pivot!$A$13:$K$20,MATCH(C2527,magic_bricks_appreciation_pivot!$A$13:$A$20,0),1+MATCH(F2527,INDEX(magic_bricks_appreciation_pivot!$B$13:$K$13,0),0))</f>
        <v>0.4595405666106962</v>
      </c>
      <c r="I2527" s="70">
        <f t="shared" ref="I2527:I2530" si="424">G2527+G2527*H2527</f>
        <v>11607.622170374054</v>
      </c>
      <c r="J2527">
        <v>67</v>
      </c>
      <c r="K2527">
        <v>1</v>
      </c>
      <c r="L2527">
        <v>1</v>
      </c>
      <c r="M2527">
        <v>4</v>
      </c>
      <c r="N2527" t="s">
        <v>176</v>
      </c>
      <c r="O2527" t="s">
        <v>155</v>
      </c>
      <c r="P2527" s="12">
        <v>27734</v>
      </c>
      <c r="Q2527" t="s">
        <v>169</v>
      </c>
      <c r="R2527" t="s">
        <v>177</v>
      </c>
      <c r="S2527" t="s">
        <v>162</v>
      </c>
      <c r="T2527" t="s">
        <v>166</v>
      </c>
      <c r="U2527">
        <v>5</v>
      </c>
      <c r="V2527">
        <v>3.2</v>
      </c>
      <c r="W2527">
        <v>2</v>
      </c>
      <c r="X2527">
        <v>3.2</v>
      </c>
      <c r="Y2527">
        <v>432679</v>
      </c>
      <c r="Z2527">
        <v>97702</v>
      </c>
      <c r="AA2527">
        <v>13957390</v>
      </c>
    </row>
    <row r="2528" spans="1:27">
      <c r="A2528" t="s">
        <v>2717</v>
      </c>
      <c r="B2528" t="s">
        <v>56</v>
      </c>
      <c r="C2528" t="s">
        <v>56</v>
      </c>
      <c r="D2528">
        <v>1157</v>
      </c>
      <c r="E2528" s="12">
        <v>40979</v>
      </c>
      <c r="F2528" s="72">
        <f t="shared" si="418"/>
        <v>2012</v>
      </c>
      <c r="G2528" s="70">
        <f t="shared" si="419"/>
        <v>6661.5427830596373</v>
      </c>
      <c r="H2528" s="70" cm="1">
        <f t="array" ref="H2528">INDEX(magic_bricks_appreciation_pivot!$A$13:$K$20,MATCH(C2528,magic_bricks_appreciation_pivot!$A$13:$A$20,0),1+MATCH(F2528,INDEX(magic_bricks_appreciation_pivot!$B$13:$K$13,0),0))</f>
        <v>0.4006045824602385</v>
      </c>
      <c r="I2528" s="70">
        <f t="shared" si="424"/>
        <v>9330.1873482082592</v>
      </c>
      <c r="J2528">
        <v>135</v>
      </c>
      <c r="K2528">
        <v>1</v>
      </c>
      <c r="L2528">
        <v>1</v>
      </c>
      <c r="M2528">
        <v>3</v>
      </c>
      <c r="N2528" t="s">
        <v>154</v>
      </c>
      <c r="O2528" t="s">
        <v>161</v>
      </c>
      <c r="P2528" s="12">
        <v>31124</v>
      </c>
      <c r="Q2528" t="s">
        <v>169</v>
      </c>
      <c r="R2528" t="s">
        <v>177</v>
      </c>
      <c r="S2528" t="s">
        <v>158</v>
      </c>
      <c r="T2528" t="s">
        <v>173</v>
      </c>
      <c r="U2528">
        <v>2.7</v>
      </c>
      <c r="V2528">
        <v>3.5</v>
      </c>
      <c r="W2528">
        <v>2.2000000000000002</v>
      </c>
      <c r="X2528">
        <v>2.61</v>
      </c>
      <c r="Y2528">
        <v>308296</v>
      </c>
      <c r="Z2528">
        <v>107904</v>
      </c>
      <c r="AA2528">
        <v>7707405</v>
      </c>
    </row>
    <row r="2529" spans="1:27">
      <c r="A2529" t="s">
        <v>2718</v>
      </c>
      <c r="B2529" t="s">
        <v>201</v>
      </c>
      <c r="C2529" t="s">
        <v>201</v>
      </c>
      <c r="D2529">
        <v>2398</v>
      </c>
      <c r="E2529" s="12">
        <v>40724</v>
      </c>
      <c r="F2529" s="72">
        <f t="shared" si="418"/>
        <v>2011</v>
      </c>
      <c r="G2529" s="70">
        <f t="shared" si="419"/>
        <v>8159.7914929107592</v>
      </c>
      <c r="H2529" s="70" cm="1">
        <f t="array" ref="H2529">INDEX(magic_bricks_appreciation_pivot!$A$13:$K$20,MATCH(C2529,magic_bricks_appreciation_pivot!$A$13:$A$20,0),1+MATCH(F2529,INDEX(magic_bricks_appreciation_pivot!$B$13:$K$13,0),0))</f>
        <v>0.57884713052310821</v>
      </c>
      <c r="I2529" s="70">
        <f t="shared" si="424"/>
        <v>12883.063384249021</v>
      </c>
      <c r="J2529">
        <v>54</v>
      </c>
      <c r="K2529">
        <v>4</v>
      </c>
      <c r="L2529">
        <v>2</v>
      </c>
      <c r="M2529">
        <v>6</v>
      </c>
      <c r="N2529" t="s">
        <v>184</v>
      </c>
      <c r="O2529" t="s">
        <v>155</v>
      </c>
      <c r="P2529" s="12">
        <v>33789</v>
      </c>
      <c r="Q2529" t="s">
        <v>156</v>
      </c>
      <c r="R2529" t="s">
        <v>170</v>
      </c>
      <c r="S2529" t="s">
        <v>158</v>
      </c>
      <c r="T2529" t="s">
        <v>166</v>
      </c>
      <c r="U2529">
        <v>4.9000000000000004</v>
      </c>
      <c r="V2529">
        <v>4.0999999999999996</v>
      </c>
      <c r="W2529">
        <v>2.4</v>
      </c>
      <c r="X2529">
        <v>3.66</v>
      </c>
      <c r="Y2529">
        <v>684851</v>
      </c>
      <c r="Z2529">
        <v>371776</v>
      </c>
      <c r="AA2529">
        <v>19567180</v>
      </c>
    </row>
    <row r="2530" spans="1:27">
      <c r="A2530" t="s">
        <v>2719</v>
      </c>
      <c r="B2530" t="s">
        <v>175</v>
      </c>
      <c r="C2530" t="s">
        <v>34</v>
      </c>
      <c r="D2530">
        <v>1083</v>
      </c>
      <c r="E2530" s="12">
        <v>41326</v>
      </c>
      <c r="F2530" s="72">
        <f t="shared" si="418"/>
        <v>2013</v>
      </c>
      <c r="G2530" s="70">
        <f t="shared" si="419"/>
        <v>13115.927977839336</v>
      </c>
      <c r="H2530" s="70" cm="1">
        <f t="array" ref="H2530">INDEX(magic_bricks_appreciation_pivot!$A$13:$K$20,MATCH(C2530,magic_bricks_appreciation_pivot!$A$13:$A$20,0),1+MATCH(F2530,INDEX(magic_bricks_appreciation_pivot!$B$13:$K$13,0),0))</f>
        <v>0.11656080922135968</v>
      </c>
      <c r="I2530" s="70">
        <f t="shared" si="424"/>
        <v>14644.731156625361</v>
      </c>
      <c r="J2530">
        <v>146</v>
      </c>
      <c r="K2530">
        <v>1</v>
      </c>
      <c r="L2530">
        <v>1</v>
      </c>
      <c r="M2530">
        <v>3</v>
      </c>
      <c r="N2530" t="s">
        <v>154</v>
      </c>
      <c r="O2530" t="s">
        <v>155</v>
      </c>
      <c r="P2530" s="12">
        <v>32201</v>
      </c>
      <c r="Q2530" t="s">
        <v>156</v>
      </c>
      <c r="R2530" t="s">
        <v>157</v>
      </c>
      <c r="S2530" t="s">
        <v>158</v>
      </c>
      <c r="T2530" t="s">
        <v>182</v>
      </c>
      <c r="U2530">
        <v>2.6</v>
      </c>
      <c r="V2530">
        <v>3.2</v>
      </c>
      <c r="W2530">
        <v>4.5999999999999996</v>
      </c>
      <c r="X2530">
        <v>3.44</v>
      </c>
      <c r="Y2530">
        <v>468750</v>
      </c>
      <c r="Z2530">
        <v>85227</v>
      </c>
      <c r="AA2530">
        <v>14204550</v>
      </c>
    </row>
    <row r="2531" spans="1:27" hidden="1">
      <c r="A2531" t="s">
        <v>2720</v>
      </c>
      <c r="B2531" t="s">
        <v>75</v>
      </c>
      <c r="D2531">
        <v>1730</v>
      </c>
      <c r="E2531" s="12">
        <v>39239</v>
      </c>
      <c r="F2531" s="72">
        <f t="shared" si="418"/>
        <v>2007</v>
      </c>
      <c r="G2531" s="70">
        <f t="shared" si="419"/>
        <v>11142.121387283238</v>
      </c>
      <c r="H2531" s="70" t="e" cm="1">
        <f t="array" ref="H2531">INDEX(magic_bricks_appreciation_pivot!$A$13:$K$20,MATCH(C2531,magic_bricks_appreciation_pivot!$A$13:$A$20,0),1+MATCH(F2531,INDEX(magic_bricks_appreciation_pivot!$B$13:$K$13,0),0))</f>
        <v>#N/A</v>
      </c>
      <c r="I2531" s="70"/>
      <c r="J2531">
        <v>71</v>
      </c>
      <c r="K2531">
        <v>1</v>
      </c>
      <c r="L2531">
        <v>1</v>
      </c>
      <c r="M2531">
        <v>4</v>
      </c>
      <c r="N2531" t="s">
        <v>168</v>
      </c>
      <c r="O2531" t="s">
        <v>161</v>
      </c>
      <c r="P2531" s="12">
        <v>37049</v>
      </c>
      <c r="Q2531" t="s">
        <v>156</v>
      </c>
      <c r="R2531" t="s">
        <v>177</v>
      </c>
      <c r="S2531" t="s">
        <v>178</v>
      </c>
      <c r="T2531" t="s">
        <v>182</v>
      </c>
      <c r="U2531">
        <v>2.9</v>
      </c>
      <c r="V2531">
        <v>2.1</v>
      </c>
      <c r="W2531">
        <v>3.4</v>
      </c>
      <c r="X2531">
        <v>2.9249999999999998</v>
      </c>
      <c r="Y2531">
        <v>674655</v>
      </c>
      <c r="Z2531">
        <v>327690</v>
      </c>
      <c r="AA2531">
        <v>19275870</v>
      </c>
    </row>
    <row r="2532" spans="1:27" hidden="1">
      <c r="A2532" t="s">
        <v>2721</v>
      </c>
      <c r="B2532" t="s">
        <v>51</v>
      </c>
      <c r="C2532" t="s">
        <v>51</v>
      </c>
      <c r="D2532">
        <v>1682</v>
      </c>
      <c r="E2532" s="12">
        <v>39651</v>
      </c>
      <c r="F2532" s="72">
        <f t="shared" si="418"/>
        <v>2008</v>
      </c>
      <c r="G2532" s="70">
        <f t="shared" si="419"/>
        <v>5489.9702734839475</v>
      </c>
      <c r="H2532" s="70" t="e" cm="1">
        <f t="array" ref="H2532">INDEX(magic_bricks_appreciation_pivot!$A$13:$K$20,MATCH(C2532,magic_bricks_appreciation_pivot!$A$13:$A$20,0),1+MATCH(F2532,INDEX(magic_bricks_appreciation_pivot!$B$13:$K$13,0),0))</f>
        <v>#N/A</v>
      </c>
      <c r="I2532" s="70"/>
      <c r="J2532">
        <v>75</v>
      </c>
      <c r="K2532">
        <v>2</v>
      </c>
      <c r="L2532">
        <v>1</v>
      </c>
      <c r="M2532">
        <v>4</v>
      </c>
      <c r="N2532" t="s">
        <v>193</v>
      </c>
      <c r="O2532" t="s">
        <v>155</v>
      </c>
      <c r="P2532" s="12">
        <v>30891</v>
      </c>
      <c r="Q2532" t="s">
        <v>169</v>
      </c>
      <c r="R2532" t="s">
        <v>170</v>
      </c>
      <c r="S2532" t="s">
        <v>178</v>
      </c>
      <c r="T2532" t="s">
        <v>171</v>
      </c>
      <c r="U2532">
        <v>2.2000000000000002</v>
      </c>
      <c r="V2532">
        <v>2.2999999999999998</v>
      </c>
      <c r="W2532">
        <v>3.8</v>
      </c>
      <c r="X2532">
        <v>2.73</v>
      </c>
      <c r="Y2532">
        <v>277024</v>
      </c>
      <c r="Z2532">
        <v>64639</v>
      </c>
      <c r="AA2532">
        <v>9234130</v>
      </c>
    </row>
    <row r="2533" spans="1:27">
      <c r="A2533" t="s">
        <v>2722</v>
      </c>
      <c r="B2533" t="s">
        <v>201</v>
      </c>
      <c r="C2533" t="s">
        <v>201</v>
      </c>
      <c r="D2533">
        <v>1610</v>
      </c>
      <c r="E2533" s="12">
        <v>40196</v>
      </c>
      <c r="F2533" s="72">
        <f t="shared" si="418"/>
        <v>2010</v>
      </c>
      <c r="G2533" s="70">
        <f t="shared" si="419"/>
        <v>6466.608695652174</v>
      </c>
      <c r="H2533" s="70" cm="1">
        <f t="array" ref="H2533">INDEX(magic_bricks_appreciation_pivot!$A$13:$K$20,MATCH(C2533,magic_bricks_appreciation_pivot!$A$13:$A$20,0),1+MATCH(F2533,INDEX(magic_bricks_appreciation_pivot!$B$13:$K$13,0),0))</f>
        <v>0.62790190260080292</v>
      </c>
      <c r="I2533" s="70">
        <f t="shared" ref="I2533:I2534" si="425">G2533+G2533*H2533</f>
        <v>10527.00459902707</v>
      </c>
      <c r="J2533">
        <v>181</v>
      </c>
      <c r="K2533">
        <v>2</v>
      </c>
      <c r="L2533">
        <v>1</v>
      </c>
      <c r="M2533">
        <v>4</v>
      </c>
      <c r="N2533" t="s">
        <v>184</v>
      </c>
      <c r="O2533" t="s">
        <v>155</v>
      </c>
      <c r="P2533" s="12">
        <v>35816</v>
      </c>
      <c r="Q2533" t="s">
        <v>194</v>
      </c>
      <c r="R2533" t="s">
        <v>170</v>
      </c>
      <c r="S2533" t="s">
        <v>162</v>
      </c>
      <c r="T2533" t="s">
        <v>163</v>
      </c>
      <c r="U2533">
        <v>3.8</v>
      </c>
      <c r="V2533">
        <v>4.3</v>
      </c>
      <c r="W2533">
        <v>2</v>
      </c>
      <c r="X2533">
        <v>3.23</v>
      </c>
      <c r="Y2533">
        <v>322748</v>
      </c>
      <c r="Z2533">
        <v>93701</v>
      </c>
      <c r="AA2533">
        <v>10411240</v>
      </c>
    </row>
    <row r="2534" spans="1:27">
      <c r="A2534" t="s">
        <v>2723</v>
      </c>
      <c r="B2534" t="s">
        <v>23</v>
      </c>
      <c r="C2534" t="s">
        <v>23</v>
      </c>
      <c r="D2534">
        <v>1460</v>
      </c>
      <c r="E2534" s="12">
        <v>40330</v>
      </c>
      <c r="F2534" s="72">
        <f t="shared" si="418"/>
        <v>2010</v>
      </c>
      <c r="G2534" s="70">
        <f t="shared" si="419"/>
        <v>3923.1164383561645</v>
      </c>
      <c r="H2534" s="70" cm="1">
        <f t="array" ref="H2534">INDEX(magic_bricks_appreciation_pivot!$A$13:$K$20,MATCH(C2534,magic_bricks_appreciation_pivot!$A$13:$A$20,0),1+MATCH(F2534,INDEX(magic_bricks_appreciation_pivot!$B$13:$K$13,0),0))</f>
        <v>0.49881786187527283</v>
      </c>
      <c r="I2534" s="70">
        <f t="shared" si="425"/>
        <v>5880.0369920247222</v>
      </c>
      <c r="J2534">
        <v>199</v>
      </c>
      <c r="K2534">
        <v>2</v>
      </c>
      <c r="L2534">
        <v>2</v>
      </c>
      <c r="M2534">
        <v>4</v>
      </c>
      <c r="N2534" t="s">
        <v>176</v>
      </c>
      <c r="O2534" t="s">
        <v>155</v>
      </c>
      <c r="P2534" s="12">
        <v>24635</v>
      </c>
      <c r="Q2534" t="s">
        <v>169</v>
      </c>
      <c r="R2534" t="s">
        <v>165</v>
      </c>
      <c r="S2534" t="s">
        <v>178</v>
      </c>
      <c r="T2534" t="s">
        <v>159</v>
      </c>
      <c r="U2534">
        <v>4.9000000000000004</v>
      </c>
      <c r="V2534">
        <v>3.2</v>
      </c>
      <c r="W2534">
        <v>3.3</v>
      </c>
      <c r="X2534">
        <v>3.75</v>
      </c>
      <c r="Y2534">
        <v>246293</v>
      </c>
      <c r="Z2534">
        <v>137466</v>
      </c>
      <c r="AA2534">
        <v>5727750</v>
      </c>
    </row>
    <row r="2535" spans="1:27" hidden="1">
      <c r="A2535" t="s">
        <v>2724</v>
      </c>
      <c r="B2535" t="s">
        <v>175</v>
      </c>
      <c r="C2535" t="s">
        <v>34</v>
      </c>
      <c r="D2535">
        <v>972</v>
      </c>
      <c r="E2535" s="12">
        <v>39827</v>
      </c>
      <c r="F2535" s="72">
        <f t="shared" si="418"/>
        <v>2009</v>
      </c>
      <c r="G2535" s="70">
        <f t="shared" si="419"/>
        <v>9765.7407407407409</v>
      </c>
      <c r="H2535" s="70" t="e" cm="1">
        <f t="array" ref="H2535">INDEX(magic_bricks_appreciation_pivot!$A$13:$K$20,MATCH(C2535,magic_bricks_appreciation_pivot!$A$13:$A$20,0),1+MATCH(F2535,INDEX(magic_bricks_appreciation_pivot!$B$13:$K$13,0),0))</f>
        <v>#N/A</v>
      </c>
      <c r="I2535" s="70"/>
      <c r="J2535">
        <v>102</v>
      </c>
      <c r="K2535">
        <v>1</v>
      </c>
      <c r="L2535">
        <v>1</v>
      </c>
      <c r="M2535">
        <v>3</v>
      </c>
      <c r="N2535" t="s">
        <v>184</v>
      </c>
      <c r="O2535" t="s">
        <v>155</v>
      </c>
      <c r="P2535" s="12">
        <v>37637</v>
      </c>
      <c r="Q2535" t="s">
        <v>194</v>
      </c>
      <c r="R2535" t="s">
        <v>165</v>
      </c>
      <c r="S2535" t="s">
        <v>178</v>
      </c>
      <c r="T2535" t="s">
        <v>182</v>
      </c>
      <c r="U2535">
        <v>4.7</v>
      </c>
      <c r="V2535">
        <v>3.2</v>
      </c>
      <c r="W2535">
        <v>3.7</v>
      </c>
      <c r="X2535">
        <v>3.8</v>
      </c>
      <c r="Y2535">
        <v>275277</v>
      </c>
      <c r="Z2535">
        <v>28477</v>
      </c>
      <c r="AA2535">
        <v>9492300</v>
      </c>
    </row>
    <row r="2536" spans="1:27">
      <c r="A2536" t="s">
        <v>2725</v>
      </c>
      <c r="B2536" t="s">
        <v>23</v>
      </c>
      <c r="C2536" t="s">
        <v>23</v>
      </c>
      <c r="D2536">
        <v>1116</v>
      </c>
      <c r="E2536" s="12">
        <v>40485</v>
      </c>
      <c r="F2536" s="72">
        <f t="shared" si="418"/>
        <v>2010</v>
      </c>
      <c r="G2536" s="70">
        <f t="shared" si="419"/>
        <v>5008.5125448028675</v>
      </c>
      <c r="H2536" s="70" cm="1">
        <f t="array" ref="H2536">INDEX(magic_bricks_appreciation_pivot!$A$13:$K$20,MATCH(C2536,magic_bricks_appreciation_pivot!$A$13:$A$20,0),1+MATCH(F2536,INDEX(magic_bricks_appreciation_pivot!$B$13:$K$13,0),0))</f>
        <v>0.49881786187527283</v>
      </c>
      <c r="I2536" s="70">
        <f t="shared" ref="I2536:I2537" si="426">G2536+G2536*H2536</f>
        <v>7506.8480635769156</v>
      </c>
      <c r="J2536">
        <v>10</v>
      </c>
      <c r="K2536">
        <v>1</v>
      </c>
      <c r="L2536">
        <v>1</v>
      </c>
      <c r="M2536">
        <v>3</v>
      </c>
      <c r="N2536" t="s">
        <v>184</v>
      </c>
      <c r="O2536" t="s">
        <v>161</v>
      </c>
      <c r="P2536" s="12">
        <v>33185</v>
      </c>
      <c r="Q2536" t="s">
        <v>180</v>
      </c>
      <c r="R2536" t="s">
        <v>157</v>
      </c>
      <c r="S2536" t="s">
        <v>178</v>
      </c>
      <c r="T2536" t="s">
        <v>173</v>
      </c>
      <c r="U2536">
        <v>4.2</v>
      </c>
      <c r="V2536">
        <v>4.8</v>
      </c>
      <c r="W2536">
        <v>5</v>
      </c>
      <c r="X2536">
        <v>4.7</v>
      </c>
      <c r="Y2536">
        <v>273886</v>
      </c>
      <c r="Z2536">
        <v>89432</v>
      </c>
      <c r="AA2536">
        <v>5589500</v>
      </c>
    </row>
    <row r="2537" spans="1:27">
      <c r="A2537" t="s">
        <v>2726</v>
      </c>
      <c r="B2537" t="s">
        <v>175</v>
      </c>
      <c r="C2537" t="s">
        <v>34</v>
      </c>
      <c r="D2537">
        <v>771</v>
      </c>
      <c r="E2537" s="12">
        <v>40542</v>
      </c>
      <c r="F2537" s="72">
        <f t="shared" si="418"/>
        <v>2010</v>
      </c>
      <c r="G2537" s="70">
        <f t="shared" si="419"/>
        <v>10705.927367055772</v>
      </c>
      <c r="H2537" s="70" cm="1">
        <f t="array" ref="H2537">INDEX(magic_bricks_appreciation_pivot!$A$13:$K$20,MATCH(C2537,magic_bricks_appreciation_pivot!$A$13:$A$20,0),1+MATCH(F2537,INDEX(magic_bricks_appreciation_pivot!$B$13:$K$13,0),0))</f>
        <v>0.46848170778869208</v>
      </c>
      <c r="I2537" s="70">
        <f t="shared" si="426"/>
        <v>15721.458503435755</v>
      </c>
      <c r="J2537">
        <v>28</v>
      </c>
      <c r="K2537">
        <v>1</v>
      </c>
      <c r="L2537">
        <v>1</v>
      </c>
      <c r="M2537">
        <v>2</v>
      </c>
      <c r="N2537" t="s">
        <v>193</v>
      </c>
      <c r="O2537" t="s">
        <v>155</v>
      </c>
      <c r="P2537" s="12">
        <v>36162</v>
      </c>
      <c r="Q2537" t="s">
        <v>180</v>
      </c>
      <c r="R2537" t="s">
        <v>157</v>
      </c>
      <c r="S2537" t="s">
        <v>178</v>
      </c>
      <c r="T2537" t="s">
        <v>166</v>
      </c>
      <c r="U2537">
        <v>3.3</v>
      </c>
      <c r="V2537">
        <v>2.7</v>
      </c>
      <c r="W2537">
        <v>3.2</v>
      </c>
      <c r="X2537">
        <v>3.03</v>
      </c>
      <c r="Y2537">
        <v>231120</v>
      </c>
      <c r="Z2537">
        <v>57780</v>
      </c>
      <c r="AA2537">
        <v>8254270</v>
      </c>
    </row>
    <row r="2538" spans="1:27" hidden="1">
      <c r="A2538" t="s">
        <v>2727</v>
      </c>
      <c r="B2538" t="s">
        <v>201</v>
      </c>
      <c r="C2538" t="s">
        <v>201</v>
      </c>
      <c r="D2538">
        <v>2453</v>
      </c>
      <c r="E2538" s="12">
        <v>39906</v>
      </c>
      <c r="F2538" s="72">
        <f t="shared" si="418"/>
        <v>2009</v>
      </c>
      <c r="G2538" s="70">
        <f t="shared" si="419"/>
        <v>5622.1198532409298</v>
      </c>
      <c r="H2538" s="70" t="e" cm="1">
        <f t="array" ref="H2538">INDEX(magic_bricks_appreciation_pivot!$A$13:$K$20,MATCH(C2538,magic_bricks_appreciation_pivot!$A$13:$A$20,0),1+MATCH(F2538,INDEX(magic_bricks_appreciation_pivot!$B$13:$K$13,0),0))</f>
        <v>#N/A</v>
      </c>
      <c r="I2538" s="70"/>
      <c r="J2538">
        <v>96</v>
      </c>
      <c r="K2538">
        <v>4</v>
      </c>
      <c r="L2538">
        <v>2</v>
      </c>
      <c r="M2538">
        <v>6</v>
      </c>
      <c r="N2538" t="s">
        <v>193</v>
      </c>
      <c r="O2538" t="s">
        <v>155</v>
      </c>
      <c r="P2538" s="12">
        <v>32606</v>
      </c>
      <c r="Q2538" t="s">
        <v>169</v>
      </c>
      <c r="R2538" t="s">
        <v>157</v>
      </c>
      <c r="S2538" t="s">
        <v>158</v>
      </c>
      <c r="T2538" t="s">
        <v>166</v>
      </c>
      <c r="U2538">
        <v>3</v>
      </c>
      <c r="V2538">
        <v>4.7</v>
      </c>
      <c r="W2538">
        <v>2.9</v>
      </c>
      <c r="X2538">
        <v>3.47</v>
      </c>
      <c r="Y2538">
        <v>675762</v>
      </c>
      <c r="Z2538">
        <v>165493</v>
      </c>
      <c r="AA2538">
        <v>13791060</v>
      </c>
    </row>
    <row r="2539" spans="1:27">
      <c r="A2539" t="s">
        <v>2728</v>
      </c>
      <c r="B2539" t="s">
        <v>39</v>
      </c>
      <c r="C2539" t="s">
        <v>39</v>
      </c>
      <c r="D2539">
        <v>1580</v>
      </c>
      <c r="E2539" s="12">
        <v>40929</v>
      </c>
      <c r="F2539" s="72">
        <f t="shared" si="418"/>
        <v>2012</v>
      </c>
      <c r="G2539" s="70">
        <f t="shared" si="419"/>
        <v>8171.2784810126586</v>
      </c>
      <c r="H2539" s="70" cm="1">
        <f t="array" ref="H2539">INDEX(magic_bricks_appreciation_pivot!$A$13:$K$20,MATCH(C2539,magic_bricks_appreciation_pivot!$A$13:$A$20,0),1+MATCH(F2539,INDEX(magic_bricks_appreciation_pivot!$B$13:$K$13,0),0))</f>
        <v>0.34576729802860456</v>
      </c>
      <c r="I2539" s="70">
        <f t="shared" ref="I2539:I2546" si="427">G2539+G2539*H2539</f>
        <v>10996.639362831686</v>
      </c>
      <c r="J2539">
        <v>43</v>
      </c>
      <c r="K2539">
        <v>1</v>
      </c>
      <c r="L2539">
        <v>1</v>
      </c>
      <c r="M2539">
        <v>4</v>
      </c>
      <c r="N2539" t="s">
        <v>193</v>
      </c>
      <c r="O2539" t="s">
        <v>155</v>
      </c>
      <c r="P2539" s="12">
        <v>38739</v>
      </c>
      <c r="Q2539" t="s">
        <v>169</v>
      </c>
      <c r="R2539" t="s">
        <v>170</v>
      </c>
      <c r="S2539" t="s">
        <v>158</v>
      </c>
      <c r="T2539" t="s">
        <v>163</v>
      </c>
      <c r="U2539">
        <v>2.2000000000000002</v>
      </c>
      <c r="V2539">
        <v>3.2</v>
      </c>
      <c r="W2539">
        <v>2.1</v>
      </c>
      <c r="X2539">
        <v>2.41</v>
      </c>
      <c r="Y2539">
        <v>516425</v>
      </c>
      <c r="Z2539">
        <v>219481</v>
      </c>
      <c r="AA2539">
        <v>12910620</v>
      </c>
    </row>
    <row r="2540" spans="1:27">
      <c r="A2540" t="s">
        <v>2729</v>
      </c>
      <c r="B2540" t="s">
        <v>175</v>
      </c>
      <c r="C2540" t="s">
        <v>34</v>
      </c>
      <c r="D2540">
        <v>1202</v>
      </c>
      <c r="E2540" s="12">
        <v>40663</v>
      </c>
      <c r="F2540" s="72">
        <f t="shared" si="418"/>
        <v>2011</v>
      </c>
      <c r="G2540" s="70">
        <f t="shared" si="419"/>
        <v>10689.226289517472</v>
      </c>
      <c r="H2540" s="70" cm="1">
        <f t="array" ref="H2540">INDEX(magic_bricks_appreciation_pivot!$A$13:$K$20,MATCH(C2540,magic_bricks_appreciation_pivot!$A$13:$A$20,0),1+MATCH(F2540,INDEX(magic_bricks_appreciation_pivot!$B$13:$K$13,0),0))</f>
        <v>0.22839026915113872</v>
      </c>
      <c r="I2540" s="70">
        <f t="shared" si="427"/>
        <v>13130.541558797795</v>
      </c>
      <c r="J2540">
        <v>198</v>
      </c>
      <c r="K2540">
        <v>2</v>
      </c>
      <c r="L2540">
        <v>1</v>
      </c>
      <c r="M2540">
        <v>4</v>
      </c>
      <c r="N2540" t="s">
        <v>176</v>
      </c>
      <c r="O2540" t="s">
        <v>155</v>
      </c>
      <c r="P2540" s="12">
        <v>32268</v>
      </c>
      <c r="Q2540" t="s">
        <v>156</v>
      </c>
      <c r="R2540" t="s">
        <v>165</v>
      </c>
      <c r="S2540" t="s">
        <v>178</v>
      </c>
      <c r="T2540" t="s">
        <v>163</v>
      </c>
      <c r="U2540">
        <v>2.2999999999999998</v>
      </c>
      <c r="V2540">
        <v>4</v>
      </c>
      <c r="W2540">
        <v>2.7</v>
      </c>
      <c r="X2540">
        <v>3.1</v>
      </c>
      <c r="Y2540">
        <v>334060</v>
      </c>
      <c r="Z2540">
        <v>205575</v>
      </c>
      <c r="AA2540">
        <v>12848450</v>
      </c>
    </row>
    <row r="2541" spans="1:27">
      <c r="A2541" t="s">
        <v>2730</v>
      </c>
      <c r="B2541" t="s">
        <v>175</v>
      </c>
      <c r="C2541" t="s">
        <v>34</v>
      </c>
      <c r="D2541">
        <v>997</v>
      </c>
      <c r="E2541" s="12">
        <v>40692</v>
      </c>
      <c r="F2541" s="72">
        <f t="shared" si="418"/>
        <v>2011</v>
      </c>
      <c r="G2541" s="70">
        <f t="shared" si="419"/>
        <v>9271.4543630892676</v>
      </c>
      <c r="H2541" s="70" cm="1">
        <f t="array" ref="H2541">INDEX(magic_bricks_appreciation_pivot!$A$13:$K$20,MATCH(C2541,magic_bricks_appreciation_pivot!$A$13:$A$20,0),1+MATCH(F2541,INDEX(magic_bricks_appreciation_pivot!$B$13:$K$13,0),0))</f>
        <v>0.22839026915113872</v>
      </c>
      <c r="I2541" s="70">
        <f t="shared" si="427"/>
        <v>11388.964320497726</v>
      </c>
      <c r="J2541">
        <v>40</v>
      </c>
      <c r="K2541">
        <v>1</v>
      </c>
      <c r="L2541">
        <v>1</v>
      </c>
      <c r="M2541">
        <v>3</v>
      </c>
      <c r="N2541" t="s">
        <v>176</v>
      </c>
      <c r="O2541" t="s">
        <v>161</v>
      </c>
      <c r="P2541" s="12">
        <v>38867</v>
      </c>
      <c r="Q2541" t="s">
        <v>169</v>
      </c>
      <c r="R2541" t="s">
        <v>170</v>
      </c>
      <c r="S2541" t="s">
        <v>162</v>
      </c>
      <c r="T2541" t="s">
        <v>166</v>
      </c>
      <c r="U2541">
        <v>4.9000000000000004</v>
      </c>
      <c r="V2541">
        <v>2.1</v>
      </c>
      <c r="W2541">
        <v>4.4000000000000004</v>
      </c>
      <c r="X2541">
        <v>3.63</v>
      </c>
      <c r="Y2541">
        <v>249578</v>
      </c>
      <c r="Z2541">
        <v>27731</v>
      </c>
      <c r="AA2541">
        <v>9243640</v>
      </c>
    </row>
    <row r="2542" spans="1:27">
      <c r="A2542" t="s">
        <v>2731</v>
      </c>
      <c r="B2542" t="s">
        <v>75</v>
      </c>
      <c r="C2542" t="s">
        <v>75</v>
      </c>
      <c r="D2542">
        <v>1914</v>
      </c>
      <c r="E2542" s="12">
        <v>41794</v>
      </c>
      <c r="F2542" s="72">
        <f t="shared" si="418"/>
        <v>2014</v>
      </c>
      <c r="G2542" s="70">
        <f t="shared" si="419"/>
        <v>11461.661442006269</v>
      </c>
      <c r="H2542" s="70" cm="1">
        <f t="array" ref="H2542">INDEX(magic_bricks_appreciation_pivot!$A$13:$K$20,MATCH(C2542,magic_bricks_appreciation_pivot!$A$13:$A$20,0),1+MATCH(F2542,INDEX(magic_bricks_appreciation_pivot!$B$13:$K$13,0),0))</f>
        <v>0.20839433870180576</v>
      </c>
      <c r="I2542" s="70">
        <f t="shared" si="427"/>
        <v>13850.206798637151</v>
      </c>
      <c r="J2542">
        <v>76</v>
      </c>
      <c r="K2542">
        <v>2</v>
      </c>
      <c r="L2542">
        <v>1</v>
      </c>
      <c r="M2542">
        <v>5</v>
      </c>
      <c r="N2542" t="s">
        <v>184</v>
      </c>
      <c r="O2542" t="s">
        <v>161</v>
      </c>
      <c r="P2542" s="12">
        <v>30479</v>
      </c>
      <c r="Q2542" t="s">
        <v>156</v>
      </c>
      <c r="R2542" t="s">
        <v>157</v>
      </c>
      <c r="S2542" t="s">
        <v>158</v>
      </c>
      <c r="T2542" t="s">
        <v>182</v>
      </c>
      <c r="U2542">
        <v>3.8</v>
      </c>
      <c r="V2542">
        <v>2.9</v>
      </c>
      <c r="W2542">
        <v>3.5</v>
      </c>
      <c r="X2542">
        <v>3.44</v>
      </c>
      <c r="Y2542">
        <v>855567</v>
      </c>
      <c r="Z2542">
        <v>263251</v>
      </c>
      <c r="AA2542">
        <v>21937620</v>
      </c>
    </row>
    <row r="2543" spans="1:27">
      <c r="A2543" t="s">
        <v>2732</v>
      </c>
      <c r="B2543" t="s">
        <v>56</v>
      </c>
      <c r="C2543" t="s">
        <v>56</v>
      </c>
      <c r="D2543">
        <v>1297</v>
      </c>
      <c r="E2543" s="12">
        <v>41021</v>
      </c>
      <c r="F2543" s="72">
        <f t="shared" si="418"/>
        <v>2012</v>
      </c>
      <c r="G2543" s="70">
        <f t="shared" si="419"/>
        <v>7777.9876638396299</v>
      </c>
      <c r="H2543" s="70" cm="1">
        <f t="array" ref="H2543">INDEX(magic_bricks_appreciation_pivot!$A$13:$K$20,MATCH(C2543,magic_bricks_appreciation_pivot!$A$13:$A$20,0),1+MATCH(F2543,INDEX(magic_bricks_appreciation_pivot!$B$13:$K$13,0),0))</f>
        <v>0.4006045824602385</v>
      </c>
      <c r="I2543" s="70">
        <f t="shared" si="427"/>
        <v>10893.885164292991</v>
      </c>
      <c r="J2543">
        <v>86</v>
      </c>
      <c r="K2543">
        <v>2</v>
      </c>
      <c r="L2543">
        <v>2</v>
      </c>
      <c r="M2543">
        <v>4</v>
      </c>
      <c r="N2543" t="s">
        <v>193</v>
      </c>
      <c r="O2543" t="s">
        <v>155</v>
      </c>
      <c r="P2543" s="12">
        <v>30071</v>
      </c>
      <c r="Q2543" t="s">
        <v>169</v>
      </c>
      <c r="R2543" t="s">
        <v>165</v>
      </c>
      <c r="S2543" t="s">
        <v>158</v>
      </c>
      <c r="T2543" t="s">
        <v>171</v>
      </c>
      <c r="U2543">
        <v>5</v>
      </c>
      <c r="V2543">
        <v>3.2</v>
      </c>
      <c r="W2543">
        <v>2.6</v>
      </c>
      <c r="X2543">
        <v>3.44</v>
      </c>
      <c r="Y2543">
        <v>373258</v>
      </c>
      <c r="Z2543">
        <v>30264</v>
      </c>
      <c r="AA2543">
        <v>10088050</v>
      </c>
    </row>
    <row r="2544" spans="1:27">
      <c r="A2544" t="s">
        <v>2733</v>
      </c>
      <c r="B2544" t="s">
        <v>75</v>
      </c>
      <c r="C2544" t="s">
        <v>75</v>
      </c>
      <c r="D2544">
        <v>1576</v>
      </c>
      <c r="E2544" s="12">
        <v>41712</v>
      </c>
      <c r="F2544" s="72">
        <f t="shared" si="418"/>
        <v>2014</v>
      </c>
      <c r="G2544" s="70">
        <f t="shared" si="419"/>
        <v>7768.2614213197967</v>
      </c>
      <c r="H2544" s="70" cm="1">
        <f t="array" ref="H2544">INDEX(magic_bricks_appreciation_pivot!$A$13:$K$20,MATCH(C2544,magic_bricks_appreciation_pivot!$A$13:$A$20,0),1+MATCH(F2544,INDEX(magic_bricks_appreciation_pivot!$B$13:$K$13,0),0))</f>
        <v>0.20839433870180576</v>
      </c>
      <c r="I2544" s="70">
        <f t="shared" si="427"/>
        <v>9387.1231230784852</v>
      </c>
      <c r="J2544">
        <v>156</v>
      </c>
      <c r="K2544">
        <v>1</v>
      </c>
      <c r="L2544">
        <v>1</v>
      </c>
      <c r="M2544">
        <v>4</v>
      </c>
      <c r="N2544" t="s">
        <v>168</v>
      </c>
      <c r="O2544" t="s">
        <v>155</v>
      </c>
      <c r="P2544" s="12">
        <v>25652</v>
      </c>
      <c r="Q2544" t="s">
        <v>194</v>
      </c>
      <c r="R2544" t="s">
        <v>177</v>
      </c>
      <c r="S2544" t="s">
        <v>162</v>
      </c>
      <c r="T2544" t="s">
        <v>166</v>
      </c>
      <c r="U2544">
        <v>4.8</v>
      </c>
      <c r="V2544">
        <v>3.5</v>
      </c>
      <c r="W2544">
        <v>3.9</v>
      </c>
      <c r="X2544">
        <v>4.07</v>
      </c>
      <c r="Y2544">
        <v>489711</v>
      </c>
      <c r="Z2544">
        <v>110185</v>
      </c>
      <c r="AA2544">
        <v>12242780</v>
      </c>
    </row>
    <row r="2545" spans="1:27">
      <c r="A2545" t="s">
        <v>2734</v>
      </c>
      <c r="B2545" t="s">
        <v>201</v>
      </c>
      <c r="C2545" t="s">
        <v>201</v>
      </c>
      <c r="D2545">
        <v>1603</v>
      </c>
      <c r="E2545" s="12">
        <v>40283</v>
      </c>
      <c r="F2545" s="72">
        <f t="shared" si="418"/>
        <v>2010</v>
      </c>
      <c r="G2545" s="70">
        <f t="shared" si="419"/>
        <v>6579.2638802245792</v>
      </c>
      <c r="H2545" s="70" cm="1">
        <f t="array" ref="H2545">INDEX(magic_bricks_appreciation_pivot!$A$13:$K$20,MATCH(C2545,magic_bricks_appreciation_pivot!$A$13:$A$20,0),1+MATCH(F2545,INDEX(magic_bricks_appreciation_pivot!$B$13:$K$13,0),0))</f>
        <v>0.62790190260080292</v>
      </c>
      <c r="I2545" s="70">
        <f t="shared" si="427"/>
        <v>10710.396188330335</v>
      </c>
      <c r="J2545">
        <v>52</v>
      </c>
      <c r="K2545">
        <v>2</v>
      </c>
      <c r="L2545">
        <v>1</v>
      </c>
      <c r="M2545">
        <v>4</v>
      </c>
      <c r="N2545" t="s">
        <v>176</v>
      </c>
      <c r="O2545" t="s">
        <v>155</v>
      </c>
      <c r="P2545" s="12">
        <v>37363</v>
      </c>
      <c r="Q2545" t="s">
        <v>194</v>
      </c>
      <c r="R2545" t="s">
        <v>170</v>
      </c>
      <c r="S2545" t="s">
        <v>158</v>
      </c>
      <c r="T2545" t="s">
        <v>182</v>
      </c>
      <c r="U2545">
        <v>4.0999999999999996</v>
      </c>
      <c r="V2545">
        <v>3.9</v>
      </c>
      <c r="W2545">
        <v>2.5</v>
      </c>
      <c r="X2545">
        <v>3.4</v>
      </c>
      <c r="Y2545">
        <v>390223</v>
      </c>
      <c r="Z2545">
        <v>210931</v>
      </c>
      <c r="AA2545">
        <v>10546560</v>
      </c>
    </row>
    <row r="2546" spans="1:27">
      <c r="A2546" t="s">
        <v>2735</v>
      </c>
      <c r="B2546" t="s">
        <v>175</v>
      </c>
      <c r="C2546" t="s">
        <v>34</v>
      </c>
      <c r="D2546">
        <v>976</v>
      </c>
      <c r="E2546" s="12">
        <v>41684</v>
      </c>
      <c r="F2546" s="72">
        <f t="shared" si="418"/>
        <v>2014</v>
      </c>
      <c r="G2546" s="70">
        <f t="shared" si="419"/>
        <v>9485.3995901639337</v>
      </c>
      <c r="H2546" s="70" cm="1">
        <f t="array" ref="H2546">INDEX(magic_bricks_appreciation_pivot!$A$13:$K$20,MATCH(C2546,magic_bricks_appreciation_pivot!$A$13:$A$20,0),1+MATCH(F2546,INDEX(magic_bricks_appreciation_pivot!$B$13:$K$13,0),0))</f>
        <v>5.1040744021257752E-2</v>
      </c>
      <c r="I2546" s="70">
        <f t="shared" si="427"/>
        <v>9969.5414425848339</v>
      </c>
      <c r="J2546">
        <v>170</v>
      </c>
      <c r="K2546">
        <v>1</v>
      </c>
      <c r="L2546">
        <v>1</v>
      </c>
      <c r="M2546">
        <v>3</v>
      </c>
      <c r="N2546" t="s">
        <v>184</v>
      </c>
      <c r="O2546" t="s">
        <v>155</v>
      </c>
      <c r="P2546" s="12">
        <v>34019</v>
      </c>
      <c r="Q2546" t="s">
        <v>194</v>
      </c>
      <c r="R2546" t="s">
        <v>170</v>
      </c>
      <c r="S2546" t="s">
        <v>158</v>
      </c>
      <c r="T2546" t="s">
        <v>166</v>
      </c>
      <c r="U2546">
        <v>2.7</v>
      </c>
      <c r="V2546">
        <v>2</v>
      </c>
      <c r="W2546">
        <v>2.7</v>
      </c>
      <c r="X2546">
        <v>2.42</v>
      </c>
      <c r="Y2546">
        <v>231444</v>
      </c>
      <c r="Z2546">
        <v>138866</v>
      </c>
      <c r="AA2546">
        <v>9257750</v>
      </c>
    </row>
    <row r="2547" spans="1:27" hidden="1">
      <c r="A2547" t="s">
        <v>2736</v>
      </c>
      <c r="B2547" t="s">
        <v>175</v>
      </c>
      <c r="C2547" t="s">
        <v>34</v>
      </c>
      <c r="D2547">
        <v>743</v>
      </c>
      <c r="E2547" s="12">
        <v>39368</v>
      </c>
      <c r="F2547" s="72">
        <f t="shared" si="418"/>
        <v>2007</v>
      </c>
      <c r="G2547" s="70">
        <f t="shared" si="419"/>
        <v>7188.2907133243607</v>
      </c>
      <c r="H2547" s="70" t="e" cm="1">
        <f t="array" ref="H2547">INDEX(magic_bricks_appreciation_pivot!$A$13:$K$20,MATCH(C2547,magic_bricks_appreciation_pivot!$A$13:$A$20,0),1+MATCH(F2547,INDEX(magic_bricks_appreciation_pivot!$B$13:$K$13,0),0))</f>
        <v>#N/A</v>
      </c>
      <c r="I2547" s="70"/>
      <c r="J2547">
        <v>72</v>
      </c>
      <c r="K2547">
        <v>1</v>
      </c>
      <c r="L2547">
        <v>1</v>
      </c>
      <c r="M2547">
        <v>2</v>
      </c>
      <c r="N2547" t="s">
        <v>193</v>
      </c>
      <c r="O2547" t="s">
        <v>161</v>
      </c>
      <c r="P2547" s="12">
        <v>25498</v>
      </c>
      <c r="Q2547" t="s">
        <v>194</v>
      </c>
      <c r="R2547" t="s">
        <v>165</v>
      </c>
      <c r="S2547" t="s">
        <v>178</v>
      </c>
      <c r="T2547" t="s">
        <v>163</v>
      </c>
      <c r="U2547">
        <v>3.6</v>
      </c>
      <c r="V2547">
        <v>2</v>
      </c>
      <c r="W2547">
        <v>4.4000000000000004</v>
      </c>
      <c r="X2547">
        <v>3.2</v>
      </c>
      <c r="Y2547">
        <v>149545</v>
      </c>
      <c r="Z2547">
        <v>26705</v>
      </c>
      <c r="AA2547">
        <v>5340900</v>
      </c>
    </row>
    <row r="2548" spans="1:27">
      <c r="A2548" t="s">
        <v>2737</v>
      </c>
      <c r="B2548" t="s">
        <v>39</v>
      </c>
      <c r="C2548" t="s">
        <v>39</v>
      </c>
      <c r="D2548">
        <v>1949</v>
      </c>
      <c r="E2548" s="12">
        <v>41607</v>
      </c>
      <c r="F2548" s="72">
        <f t="shared" si="418"/>
        <v>2013</v>
      </c>
      <c r="G2548" s="70">
        <f t="shared" si="419"/>
        <v>10846.757311441765</v>
      </c>
      <c r="H2548" s="70" cm="1">
        <f t="array" ref="H2548">INDEX(magic_bricks_appreciation_pivot!$A$13:$K$20,MATCH(C2548,magic_bricks_appreciation_pivot!$A$13:$A$20,0),1+MATCH(F2548,INDEX(magic_bricks_appreciation_pivot!$B$13:$K$13,0),0))</f>
        <v>4.727764965406598E-2</v>
      </c>
      <c r="I2548" s="70">
        <f t="shared" ref="I2548:I2549" si="428">G2548+G2548*H2548</f>
        <v>11359.566503494787</v>
      </c>
      <c r="J2548">
        <v>51</v>
      </c>
      <c r="K2548">
        <v>2</v>
      </c>
      <c r="L2548">
        <v>1</v>
      </c>
      <c r="M2548">
        <v>5</v>
      </c>
      <c r="N2548" t="s">
        <v>168</v>
      </c>
      <c r="O2548" t="s">
        <v>161</v>
      </c>
      <c r="P2548" s="12">
        <v>34672</v>
      </c>
      <c r="Q2548" t="s">
        <v>156</v>
      </c>
      <c r="R2548" t="s">
        <v>157</v>
      </c>
      <c r="S2548" t="s">
        <v>162</v>
      </c>
      <c r="T2548" t="s">
        <v>163</v>
      </c>
      <c r="U2548">
        <v>5</v>
      </c>
      <c r="V2548">
        <v>2.2999999999999998</v>
      </c>
      <c r="W2548">
        <v>4.4000000000000004</v>
      </c>
      <c r="X2548">
        <v>4.085</v>
      </c>
      <c r="Y2548">
        <v>655350</v>
      </c>
      <c r="Z2548">
        <v>211403</v>
      </c>
      <c r="AA2548">
        <v>21140330</v>
      </c>
    </row>
    <row r="2549" spans="1:27">
      <c r="A2549" t="s">
        <v>2738</v>
      </c>
      <c r="B2549" t="s">
        <v>51</v>
      </c>
      <c r="C2549" t="s">
        <v>51</v>
      </c>
      <c r="D2549">
        <v>1992</v>
      </c>
      <c r="E2549" s="12">
        <v>40184</v>
      </c>
      <c r="F2549" s="72">
        <f t="shared" si="418"/>
        <v>2010</v>
      </c>
      <c r="G2549" s="70">
        <f t="shared" si="419"/>
        <v>5775.2660642570281</v>
      </c>
      <c r="H2549" s="70" cm="1">
        <f t="array" ref="H2549">INDEX(magic_bricks_appreciation_pivot!$A$13:$K$20,MATCH(C2549,magic_bricks_appreciation_pivot!$A$13:$A$20,0),1+MATCH(F2549,INDEX(magic_bricks_appreciation_pivot!$B$13:$K$13,0),0))</f>
        <v>0.55311029796131728</v>
      </c>
      <c r="I2549" s="70">
        <f t="shared" si="428"/>
        <v>8969.6251978641176</v>
      </c>
      <c r="J2549">
        <v>130</v>
      </c>
      <c r="K2549">
        <v>3</v>
      </c>
      <c r="L2549">
        <v>2</v>
      </c>
      <c r="M2549">
        <v>5</v>
      </c>
      <c r="N2549" t="s">
        <v>184</v>
      </c>
      <c r="O2549" t="s">
        <v>155</v>
      </c>
      <c r="P2549" s="12">
        <v>24124</v>
      </c>
      <c r="Q2549" t="s">
        <v>180</v>
      </c>
      <c r="R2549" t="s">
        <v>165</v>
      </c>
      <c r="S2549" t="s">
        <v>158</v>
      </c>
      <c r="T2549" t="s">
        <v>163</v>
      </c>
      <c r="U2549">
        <v>4.3</v>
      </c>
      <c r="V2549">
        <v>2.4</v>
      </c>
      <c r="W2549">
        <v>5</v>
      </c>
      <c r="X2549">
        <v>3.66</v>
      </c>
      <c r="Y2549">
        <v>448669</v>
      </c>
      <c r="Z2549">
        <v>207078</v>
      </c>
      <c r="AA2549">
        <v>11504330</v>
      </c>
    </row>
    <row r="2550" spans="1:27" hidden="1">
      <c r="A2550" t="s">
        <v>2739</v>
      </c>
      <c r="B2550" t="s">
        <v>56</v>
      </c>
      <c r="C2550" t="s">
        <v>56</v>
      </c>
      <c r="D2550">
        <v>632</v>
      </c>
      <c r="E2550" s="12">
        <v>39637</v>
      </c>
      <c r="F2550" s="72">
        <f t="shared" si="418"/>
        <v>2008</v>
      </c>
      <c r="G2550" s="70">
        <f t="shared" si="419"/>
        <v>10853.077531645569</v>
      </c>
      <c r="H2550" s="70" t="e" cm="1">
        <f t="array" ref="H2550">INDEX(magic_bricks_appreciation_pivot!$A$13:$K$20,MATCH(C2550,magic_bricks_appreciation_pivot!$A$13:$A$20,0),1+MATCH(F2550,INDEX(magic_bricks_appreciation_pivot!$B$13:$K$13,0),0))</f>
        <v>#N/A</v>
      </c>
      <c r="I2550" s="70"/>
      <c r="J2550">
        <v>32</v>
      </c>
      <c r="K2550">
        <v>1</v>
      </c>
      <c r="L2550">
        <v>1</v>
      </c>
      <c r="M2550">
        <v>2</v>
      </c>
      <c r="N2550" t="s">
        <v>184</v>
      </c>
      <c r="O2550" t="s">
        <v>155</v>
      </c>
      <c r="P2550" s="12">
        <v>31242</v>
      </c>
      <c r="Q2550" t="s">
        <v>169</v>
      </c>
      <c r="R2550" t="s">
        <v>170</v>
      </c>
      <c r="S2550" t="s">
        <v>158</v>
      </c>
      <c r="T2550" t="s">
        <v>173</v>
      </c>
      <c r="U2550">
        <v>4.4000000000000004</v>
      </c>
      <c r="V2550">
        <v>4.8</v>
      </c>
      <c r="W2550">
        <v>2.7</v>
      </c>
      <c r="X2550">
        <v>3.63</v>
      </c>
      <c r="Y2550">
        <v>226352</v>
      </c>
      <c r="Z2550">
        <v>20577</v>
      </c>
      <c r="AA2550">
        <v>6859145</v>
      </c>
    </row>
    <row r="2551" spans="1:27">
      <c r="A2551" t="s">
        <v>2740</v>
      </c>
      <c r="B2551" t="s">
        <v>23</v>
      </c>
      <c r="C2551" t="s">
        <v>23</v>
      </c>
      <c r="D2551">
        <v>1275</v>
      </c>
      <c r="E2551" s="12">
        <v>40803</v>
      </c>
      <c r="F2551" s="72">
        <f t="shared" si="418"/>
        <v>2011</v>
      </c>
      <c r="G2551" s="70">
        <f t="shared" si="419"/>
        <v>4670.9803921568628</v>
      </c>
      <c r="H2551" s="70" cm="1">
        <f t="array" ref="H2551">INDEX(magic_bricks_appreciation_pivot!$A$13:$K$20,MATCH(C2551,magic_bricks_appreciation_pivot!$A$13:$A$20,0),1+MATCH(F2551,INDEX(magic_bricks_appreciation_pivot!$B$13:$K$13,0),0))</f>
        <v>0.30621792098525186</v>
      </c>
      <c r="I2551" s="70">
        <f t="shared" ref="I2551:I2552" si="429">G2551+G2551*H2551</f>
        <v>6101.3182968060137</v>
      </c>
      <c r="J2551">
        <v>123</v>
      </c>
      <c r="K2551">
        <v>1</v>
      </c>
      <c r="L2551">
        <v>1</v>
      </c>
      <c r="M2551">
        <v>3</v>
      </c>
      <c r="N2551" t="s">
        <v>154</v>
      </c>
      <c r="O2551" t="s">
        <v>155</v>
      </c>
      <c r="P2551" s="12">
        <v>30583</v>
      </c>
      <c r="Q2551" t="s">
        <v>194</v>
      </c>
      <c r="R2551" t="s">
        <v>157</v>
      </c>
      <c r="S2551" t="s">
        <v>158</v>
      </c>
      <c r="T2551" t="s">
        <v>159</v>
      </c>
      <c r="U2551">
        <v>2.2000000000000002</v>
      </c>
      <c r="V2551">
        <v>4.0999999999999996</v>
      </c>
      <c r="W2551">
        <v>3.5</v>
      </c>
      <c r="X2551">
        <v>3.29</v>
      </c>
      <c r="Y2551">
        <v>202487</v>
      </c>
      <c r="Z2551">
        <v>125066</v>
      </c>
      <c r="AA2551">
        <v>5955500</v>
      </c>
    </row>
    <row r="2552" spans="1:27">
      <c r="A2552" t="s">
        <v>2741</v>
      </c>
      <c r="B2552" t="s">
        <v>201</v>
      </c>
      <c r="C2552" t="s">
        <v>201</v>
      </c>
      <c r="D2552">
        <v>1847</v>
      </c>
      <c r="E2552" s="12">
        <v>40643</v>
      </c>
      <c r="F2552" s="72">
        <f t="shared" si="418"/>
        <v>2011</v>
      </c>
      <c r="G2552" s="70">
        <f t="shared" si="419"/>
        <v>6330.1894964807798</v>
      </c>
      <c r="H2552" s="70" cm="1">
        <f t="array" ref="H2552">INDEX(magic_bricks_appreciation_pivot!$A$13:$K$20,MATCH(C2552,magic_bricks_appreciation_pivot!$A$13:$A$20,0),1+MATCH(F2552,INDEX(magic_bricks_appreciation_pivot!$B$13:$K$13,0),0))</f>
        <v>0.57884713052310821</v>
      </c>
      <c r="I2552" s="70">
        <f t="shared" si="429"/>
        <v>9994.4015221861991</v>
      </c>
      <c r="J2552">
        <v>14</v>
      </c>
      <c r="K2552">
        <v>3</v>
      </c>
      <c r="L2552">
        <v>2</v>
      </c>
      <c r="M2552">
        <v>5</v>
      </c>
      <c r="N2552" t="s">
        <v>176</v>
      </c>
      <c r="O2552" t="s">
        <v>155</v>
      </c>
      <c r="P2552" s="12">
        <v>31153</v>
      </c>
      <c r="Q2552" t="s">
        <v>180</v>
      </c>
      <c r="R2552" t="s">
        <v>170</v>
      </c>
      <c r="S2552" t="s">
        <v>162</v>
      </c>
      <c r="T2552" t="s">
        <v>166</v>
      </c>
      <c r="U2552">
        <v>3.4</v>
      </c>
      <c r="V2552">
        <v>3.5</v>
      </c>
      <c r="W2552">
        <v>3.9</v>
      </c>
      <c r="X2552">
        <v>3.63</v>
      </c>
      <c r="Y2552">
        <v>572901</v>
      </c>
      <c r="Z2552">
        <v>222145</v>
      </c>
      <c r="AA2552">
        <v>11691860</v>
      </c>
    </row>
    <row r="2553" spans="1:27" hidden="1">
      <c r="A2553" t="s">
        <v>2742</v>
      </c>
      <c r="B2553" t="s">
        <v>51</v>
      </c>
      <c r="C2553" t="s">
        <v>51</v>
      </c>
      <c r="D2553">
        <v>1953</v>
      </c>
      <c r="E2553" s="12">
        <v>38286</v>
      </c>
      <c r="F2553" s="72">
        <f t="shared" si="418"/>
        <v>2004</v>
      </c>
      <c r="G2553" s="70">
        <f t="shared" si="419"/>
        <v>6529.6825396825398</v>
      </c>
      <c r="H2553" s="70" t="e" cm="1">
        <f t="array" ref="H2553">INDEX(magic_bricks_appreciation_pivot!$A$13:$K$20,MATCH(C2553,magic_bricks_appreciation_pivot!$A$13:$A$20,0),1+MATCH(F2553,INDEX(magic_bricks_appreciation_pivot!$B$13:$K$13,0),0))</f>
        <v>#N/A</v>
      </c>
      <c r="I2553" s="70"/>
      <c r="J2553">
        <v>72</v>
      </c>
      <c r="K2553">
        <v>3</v>
      </c>
      <c r="L2553">
        <v>2</v>
      </c>
      <c r="M2553">
        <v>5</v>
      </c>
      <c r="N2553" t="s">
        <v>168</v>
      </c>
      <c r="O2553" t="s">
        <v>161</v>
      </c>
      <c r="P2553" s="12">
        <v>25146</v>
      </c>
      <c r="Q2553" t="s">
        <v>156</v>
      </c>
      <c r="R2553" t="s">
        <v>170</v>
      </c>
      <c r="S2553" t="s">
        <v>178</v>
      </c>
      <c r="T2553" t="s">
        <v>159</v>
      </c>
      <c r="U2553">
        <v>2</v>
      </c>
      <c r="V2553">
        <v>3.5</v>
      </c>
      <c r="W2553">
        <v>2.5</v>
      </c>
      <c r="X2553">
        <v>2.83</v>
      </c>
      <c r="Y2553">
        <v>497346</v>
      </c>
      <c r="Z2553">
        <v>89267</v>
      </c>
      <c r="AA2553">
        <v>12752470</v>
      </c>
    </row>
    <row r="2554" spans="1:27" hidden="1">
      <c r="A2554" t="s">
        <v>2743</v>
      </c>
      <c r="B2554" t="s">
        <v>51</v>
      </c>
      <c r="C2554" t="s">
        <v>51</v>
      </c>
      <c r="D2554">
        <v>1966</v>
      </c>
      <c r="E2554" s="12">
        <v>38386</v>
      </c>
      <c r="F2554" s="72">
        <f t="shared" si="418"/>
        <v>2005</v>
      </c>
      <c r="G2554" s="70">
        <f t="shared" si="419"/>
        <v>8457.5839267548326</v>
      </c>
      <c r="H2554" s="70" t="e" cm="1">
        <f t="array" ref="H2554">INDEX(magic_bricks_appreciation_pivot!$A$13:$K$20,MATCH(C2554,magic_bricks_appreciation_pivot!$A$13:$A$20,0),1+MATCH(F2554,INDEX(magic_bricks_appreciation_pivot!$B$13:$K$13,0),0))</f>
        <v>#N/A</v>
      </c>
      <c r="I2554" s="70"/>
      <c r="J2554">
        <v>2</v>
      </c>
      <c r="K2554">
        <v>3</v>
      </c>
      <c r="L2554">
        <v>2</v>
      </c>
      <c r="M2554">
        <v>5</v>
      </c>
      <c r="N2554" t="s">
        <v>193</v>
      </c>
      <c r="O2554" t="s">
        <v>155</v>
      </c>
      <c r="P2554" s="12">
        <v>20866</v>
      </c>
      <c r="Q2554" t="s">
        <v>156</v>
      </c>
      <c r="R2554" t="s">
        <v>170</v>
      </c>
      <c r="S2554" t="s">
        <v>162</v>
      </c>
      <c r="T2554" t="s">
        <v>163</v>
      </c>
      <c r="U2554">
        <v>2.6</v>
      </c>
      <c r="V2554">
        <v>3.5</v>
      </c>
      <c r="W2554">
        <v>2.2999999999999998</v>
      </c>
      <c r="X2554">
        <v>2.92</v>
      </c>
      <c r="Y2554">
        <v>515456</v>
      </c>
      <c r="Z2554">
        <v>249414</v>
      </c>
      <c r="AA2554">
        <v>16627610</v>
      </c>
    </row>
    <row r="2555" spans="1:27">
      <c r="A2555" t="s">
        <v>2744</v>
      </c>
      <c r="B2555" t="s">
        <v>23</v>
      </c>
      <c r="C2555" t="s">
        <v>23</v>
      </c>
      <c r="D2555">
        <v>1257</v>
      </c>
      <c r="E2555" s="12">
        <v>40834</v>
      </c>
      <c r="F2555" s="72">
        <f t="shared" si="418"/>
        <v>2011</v>
      </c>
      <c r="G2555" s="70">
        <f t="shared" si="419"/>
        <v>5012.4303898170247</v>
      </c>
      <c r="H2555" s="70" cm="1">
        <f t="array" ref="H2555">INDEX(magic_bricks_appreciation_pivot!$A$13:$K$20,MATCH(C2555,magic_bricks_appreciation_pivot!$A$13:$A$20,0),1+MATCH(F2555,INDEX(magic_bricks_appreciation_pivot!$B$13:$K$13,0),0))</f>
        <v>0.30621792098525186</v>
      </c>
      <c r="I2555" s="70">
        <f t="shared" ref="I2555:I2557" si="430">G2555+G2555*H2555</f>
        <v>6547.3264028700896</v>
      </c>
      <c r="J2555">
        <v>107</v>
      </c>
      <c r="K2555">
        <v>1</v>
      </c>
      <c r="L2555">
        <v>1</v>
      </c>
      <c r="M2555">
        <v>3</v>
      </c>
      <c r="N2555" t="s">
        <v>176</v>
      </c>
      <c r="O2555" t="s">
        <v>161</v>
      </c>
      <c r="P2555" s="12">
        <v>22949</v>
      </c>
      <c r="Q2555" t="s">
        <v>169</v>
      </c>
      <c r="R2555" t="s">
        <v>165</v>
      </c>
      <c r="S2555" t="s">
        <v>158</v>
      </c>
      <c r="T2555" t="s">
        <v>163</v>
      </c>
      <c r="U2555">
        <v>3.8</v>
      </c>
      <c r="V2555">
        <v>4.0999999999999996</v>
      </c>
      <c r="W2555">
        <v>2.6</v>
      </c>
      <c r="X2555">
        <v>3.41</v>
      </c>
      <c r="Y2555">
        <v>207921</v>
      </c>
      <c r="Z2555">
        <v>56706</v>
      </c>
      <c r="AA2555">
        <v>6300625</v>
      </c>
    </row>
    <row r="2556" spans="1:27">
      <c r="A2556" t="s">
        <v>2745</v>
      </c>
      <c r="B2556" t="s">
        <v>56</v>
      </c>
      <c r="C2556" t="s">
        <v>56</v>
      </c>
      <c r="D2556">
        <v>1028</v>
      </c>
      <c r="E2556" s="12">
        <v>40750</v>
      </c>
      <c r="F2556" s="72">
        <f t="shared" si="418"/>
        <v>2011</v>
      </c>
      <c r="G2556" s="70">
        <f t="shared" si="419"/>
        <v>11026.050583657587</v>
      </c>
      <c r="H2556" s="70" cm="1">
        <f t="array" ref="H2556">INDEX(magic_bricks_appreciation_pivot!$A$13:$K$20,MATCH(C2556,magic_bricks_appreciation_pivot!$A$13:$A$20,0),1+MATCH(F2556,INDEX(magic_bricks_appreciation_pivot!$B$13:$K$13,0),0))</f>
        <v>0.33228770983948047</v>
      </c>
      <c r="I2556" s="70">
        <f t="shared" si="430"/>
        <v>14689.871680675433</v>
      </c>
      <c r="J2556">
        <v>158</v>
      </c>
      <c r="K2556">
        <v>1</v>
      </c>
      <c r="L2556">
        <v>1</v>
      </c>
      <c r="M2556">
        <v>3</v>
      </c>
      <c r="N2556" t="s">
        <v>168</v>
      </c>
      <c r="O2556" t="s">
        <v>155</v>
      </c>
      <c r="P2556" s="12">
        <v>36370</v>
      </c>
      <c r="Q2556" t="s">
        <v>156</v>
      </c>
      <c r="R2556" t="s">
        <v>170</v>
      </c>
      <c r="S2556" t="s">
        <v>158</v>
      </c>
      <c r="T2556" t="s">
        <v>159</v>
      </c>
      <c r="U2556">
        <v>2.7</v>
      </c>
      <c r="V2556">
        <v>4.4000000000000004</v>
      </c>
      <c r="W2556">
        <v>3.7</v>
      </c>
      <c r="X2556">
        <v>3.54</v>
      </c>
      <c r="Y2556">
        <v>351378</v>
      </c>
      <c r="Z2556">
        <v>113348</v>
      </c>
      <c r="AA2556">
        <v>11334780</v>
      </c>
    </row>
    <row r="2557" spans="1:27">
      <c r="A2557" t="s">
        <v>2746</v>
      </c>
      <c r="B2557" t="s">
        <v>23</v>
      </c>
      <c r="C2557" t="s">
        <v>23</v>
      </c>
      <c r="D2557">
        <v>592</v>
      </c>
      <c r="E2557" s="12">
        <v>40193</v>
      </c>
      <c r="F2557" s="72">
        <f t="shared" si="418"/>
        <v>2010</v>
      </c>
      <c r="G2557" s="70">
        <f t="shared" si="419"/>
        <v>11334.037162162162</v>
      </c>
      <c r="H2557" s="70" cm="1">
        <f t="array" ref="H2557">INDEX(magic_bricks_appreciation_pivot!$A$13:$K$20,MATCH(C2557,magic_bricks_appreciation_pivot!$A$13:$A$20,0),1+MATCH(F2557,INDEX(magic_bricks_appreciation_pivot!$B$13:$K$13,0),0))</f>
        <v>0.49881786187527283</v>
      </c>
      <c r="I2557" s="70">
        <f t="shared" si="430"/>
        <v>16987.657345806776</v>
      </c>
      <c r="J2557">
        <v>34</v>
      </c>
      <c r="K2557">
        <v>1</v>
      </c>
      <c r="L2557">
        <v>1</v>
      </c>
      <c r="M2557">
        <v>2</v>
      </c>
      <c r="N2557" t="s">
        <v>176</v>
      </c>
      <c r="O2557" t="s">
        <v>155</v>
      </c>
      <c r="P2557" s="12">
        <v>33988</v>
      </c>
      <c r="Q2557" t="s">
        <v>169</v>
      </c>
      <c r="R2557" t="s">
        <v>157</v>
      </c>
      <c r="S2557" t="s">
        <v>178</v>
      </c>
      <c r="T2557" t="s">
        <v>182</v>
      </c>
      <c r="U2557">
        <v>4</v>
      </c>
      <c r="V2557">
        <v>2.2000000000000002</v>
      </c>
      <c r="W2557">
        <v>2.2999999999999998</v>
      </c>
      <c r="X2557">
        <v>2.78</v>
      </c>
      <c r="Y2557">
        <v>208002</v>
      </c>
      <c r="Z2557">
        <v>167744</v>
      </c>
      <c r="AA2557">
        <v>6709750</v>
      </c>
    </row>
    <row r="2558" spans="1:27" hidden="1">
      <c r="A2558" t="s">
        <v>2747</v>
      </c>
      <c r="B2558" t="s">
        <v>56</v>
      </c>
      <c r="C2558" t="s">
        <v>56</v>
      </c>
      <c r="D2558">
        <v>797</v>
      </c>
      <c r="E2558" s="12">
        <v>39936</v>
      </c>
      <c r="F2558" s="72">
        <f t="shared" si="418"/>
        <v>2009</v>
      </c>
      <c r="G2558" s="70">
        <f t="shared" si="419"/>
        <v>10121.355081555834</v>
      </c>
      <c r="H2558" s="70" t="e" cm="1">
        <f t="array" ref="H2558">INDEX(magic_bricks_appreciation_pivot!$A$13:$K$20,MATCH(C2558,magic_bricks_appreciation_pivot!$A$13:$A$20,0),1+MATCH(F2558,INDEX(magic_bricks_appreciation_pivot!$B$13:$K$13,0),0))</f>
        <v>#N/A</v>
      </c>
      <c r="I2558" s="70"/>
      <c r="J2558">
        <v>99</v>
      </c>
      <c r="K2558">
        <v>1</v>
      </c>
      <c r="L2558">
        <v>1</v>
      </c>
      <c r="M2558">
        <v>2</v>
      </c>
      <c r="N2558" t="s">
        <v>184</v>
      </c>
      <c r="O2558" t="s">
        <v>155</v>
      </c>
      <c r="P2558" s="12">
        <v>29716</v>
      </c>
      <c r="Q2558" t="s">
        <v>194</v>
      </c>
      <c r="R2558" t="s">
        <v>177</v>
      </c>
      <c r="S2558" t="s">
        <v>178</v>
      </c>
      <c r="T2558" t="s">
        <v>166</v>
      </c>
      <c r="U2558">
        <v>3.4</v>
      </c>
      <c r="V2558">
        <v>2.9</v>
      </c>
      <c r="W2558">
        <v>2.2999999999999998</v>
      </c>
      <c r="X2558">
        <v>2.75</v>
      </c>
      <c r="Y2558">
        <v>250068</v>
      </c>
      <c r="Z2558">
        <v>40334</v>
      </c>
      <c r="AA2558">
        <v>8066720</v>
      </c>
    </row>
    <row r="2559" spans="1:27">
      <c r="A2559" t="s">
        <v>2748</v>
      </c>
      <c r="B2559" t="s">
        <v>39</v>
      </c>
      <c r="C2559" t="s">
        <v>39</v>
      </c>
      <c r="D2559">
        <v>1866</v>
      </c>
      <c r="E2559" s="12">
        <v>40898</v>
      </c>
      <c r="F2559" s="72">
        <f t="shared" si="418"/>
        <v>2011</v>
      </c>
      <c r="G2559" s="70">
        <f t="shared" si="419"/>
        <v>10658.360128617363</v>
      </c>
      <c r="H2559" s="70" cm="1">
        <f t="array" ref="H2559">INDEX(magic_bricks_appreciation_pivot!$A$13:$K$20,MATCH(C2559,magic_bricks_appreciation_pivot!$A$13:$A$20,0),1+MATCH(F2559,INDEX(magic_bricks_appreciation_pivot!$B$13:$K$13,0),0))</f>
        <v>0.32133594787779113</v>
      </c>
      <c r="I2559" s="70">
        <f t="shared" ref="I2559:I2563" si="431">G2559+G2559*H2559</f>
        <v>14083.27438336948</v>
      </c>
      <c r="J2559">
        <v>103</v>
      </c>
      <c r="K2559">
        <v>2</v>
      </c>
      <c r="L2559">
        <v>1</v>
      </c>
      <c r="M2559">
        <v>5</v>
      </c>
      <c r="N2559" t="s">
        <v>193</v>
      </c>
      <c r="O2559" t="s">
        <v>161</v>
      </c>
      <c r="P2559" s="12">
        <v>31773</v>
      </c>
      <c r="Q2559" t="s">
        <v>156</v>
      </c>
      <c r="R2559" t="s">
        <v>157</v>
      </c>
      <c r="S2559" t="s">
        <v>178</v>
      </c>
      <c r="T2559" t="s">
        <v>166</v>
      </c>
      <c r="U2559">
        <v>2</v>
      </c>
      <c r="V2559">
        <v>4.4000000000000004</v>
      </c>
      <c r="W2559">
        <v>2.4</v>
      </c>
      <c r="X2559">
        <v>2.76</v>
      </c>
      <c r="Y2559">
        <v>576767</v>
      </c>
      <c r="Z2559">
        <v>357993</v>
      </c>
      <c r="AA2559">
        <v>19888500</v>
      </c>
    </row>
    <row r="2560" spans="1:27">
      <c r="A2560" t="s">
        <v>2749</v>
      </c>
      <c r="B2560" t="s">
        <v>75</v>
      </c>
      <c r="C2560" t="s">
        <v>75</v>
      </c>
      <c r="D2560">
        <v>1783</v>
      </c>
      <c r="E2560" s="12">
        <v>41040</v>
      </c>
      <c r="F2560" s="72">
        <f t="shared" si="418"/>
        <v>2012</v>
      </c>
      <c r="G2560" s="70">
        <f t="shared" si="419"/>
        <v>6691.4638250140215</v>
      </c>
      <c r="H2560" s="70" cm="1">
        <f t="array" ref="H2560">INDEX(magic_bricks_appreciation_pivot!$A$13:$K$20,MATCH(C2560,magic_bricks_appreciation_pivot!$A$13:$A$20,0),1+MATCH(F2560,INDEX(magic_bricks_appreciation_pivot!$B$13:$K$13,0),0))</f>
        <v>0.4595405666106962</v>
      </c>
      <c r="I2560" s="70">
        <f t="shared" si="431"/>
        <v>9766.4629026159419</v>
      </c>
      <c r="J2560">
        <v>103</v>
      </c>
      <c r="K2560">
        <v>1</v>
      </c>
      <c r="L2560">
        <v>1</v>
      </c>
      <c r="M2560">
        <v>4</v>
      </c>
      <c r="N2560" t="s">
        <v>168</v>
      </c>
      <c r="O2560" t="s">
        <v>161</v>
      </c>
      <c r="P2560" s="12">
        <v>34105</v>
      </c>
      <c r="Q2560" t="s">
        <v>194</v>
      </c>
      <c r="R2560" t="s">
        <v>177</v>
      </c>
      <c r="S2560" t="s">
        <v>162</v>
      </c>
      <c r="T2560" t="s">
        <v>163</v>
      </c>
      <c r="U2560">
        <v>4.0999999999999996</v>
      </c>
      <c r="V2560">
        <v>2.5</v>
      </c>
      <c r="W2560">
        <v>4.3</v>
      </c>
      <c r="X2560">
        <v>3.79</v>
      </c>
      <c r="Y2560">
        <v>298272</v>
      </c>
      <c r="Z2560">
        <v>83516</v>
      </c>
      <c r="AA2560">
        <v>11930880</v>
      </c>
    </row>
    <row r="2561" spans="1:27">
      <c r="A2561" t="s">
        <v>2750</v>
      </c>
      <c r="B2561" t="s">
        <v>23</v>
      </c>
      <c r="C2561" t="s">
        <v>23</v>
      </c>
      <c r="D2561">
        <v>1189</v>
      </c>
      <c r="E2561" s="12">
        <v>40677</v>
      </c>
      <c r="F2561" s="72">
        <f t="shared" si="418"/>
        <v>2011</v>
      </c>
      <c r="G2561" s="70">
        <f t="shared" si="419"/>
        <v>8729.6047098402014</v>
      </c>
      <c r="H2561" s="70" cm="1">
        <f t="array" ref="H2561">INDEX(magic_bricks_appreciation_pivot!$A$13:$K$20,MATCH(C2561,magic_bricks_appreciation_pivot!$A$13:$A$20,0),1+MATCH(F2561,INDEX(magic_bricks_appreciation_pivot!$B$13:$K$13,0),0))</f>
        <v>0.30621792098525186</v>
      </c>
      <c r="I2561" s="70">
        <f t="shared" si="431"/>
        <v>11402.766115110531</v>
      </c>
      <c r="J2561">
        <v>11</v>
      </c>
      <c r="K2561">
        <v>1</v>
      </c>
      <c r="L2561">
        <v>1</v>
      </c>
      <c r="M2561">
        <v>3</v>
      </c>
      <c r="N2561" t="s">
        <v>184</v>
      </c>
      <c r="O2561" t="s">
        <v>155</v>
      </c>
      <c r="P2561" s="12">
        <v>25347</v>
      </c>
      <c r="Q2561" t="s">
        <v>156</v>
      </c>
      <c r="R2561" t="s">
        <v>170</v>
      </c>
      <c r="S2561" t="s">
        <v>178</v>
      </c>
      <c r="T2561" t="s">
        <v>166</v>
      </c>
      <c r="U2561">
        <v>2.8</v>
      </c>
      <c r="V2561">
        <v>2.7</v>
      </c>
      <c r="W2561">
        <v>2</v>
      </c>
      <c r="X2561">
        <v>2.4500000000000002</v>
      </c>
      <c r="Y2561">
        <v>415180</v>
      </c>
      <c r="Z2561">
        <v>145313</v>
      </c>
      <c r="AA2561">
        <v>10379500</v>
      </c>
    </row>
    <row r="2562" spans="1:27">
      <c r="A2562" t="s">
        <v>2751</v>
      </c>
      <c r="B2562" t="s">
        <v>23</v>
      </c>
      <c r="C2562" t="s">
        <v>23</v>
      </c>
      <c r="D2562">
        <v>1089</v>
      </c>
      <c r="E2562" s="12">
        <v>40940</v>
      </c>
      <c r="F2562" s="72">
        <f t="shared" si="418"/>
        <v>2012</v>
      </c>
      <c r="G2562" s="70">
        <f t="shared" si="419"/>
        <v>9557.6216712580353</v>
      </c>
      <c r="H2562" s="70" cm="1">
        <f t="array" ref="H2562">INDEX(magic_bricks_appreciation_pivot!$A$13:$K$20,MATCH(C2562,magic_bricks_appreciation_pivot!$A$13:$A$20,0),1+MATCH(F2562,INDEX(magic_bricks_appreciation_pivot!$B$13:$K$13,0),0))</f>
        <v>0.26292059267573231</v>
      </c>
      <c r="I2562" s="70">
        <f t="shared" si="431"/>
        <v>12070.517225635622</v>
      </c>
      <c r="J2562">
        <v>127</v>
      </c>
      <c r="K2562">
        <v>1</v>
      </c>
      <c r="L2562">
        <v>1</v>
      </c>
      <c r="M2562">
        <v>3</v>
      </c>
      <c r="N2562" t="s">
        <v>184</v>
      </c>
      <c r="O2562" t="s">
        <v>161</v>
      </c>
      <c r="P2562" s="12">
        <v>32545</v>
      </c>
      <c r="Q2562" t="s">
        <v>156</v>
      </c>
      <c r="R2562" t="s">
        <v>177</v>
      </c>
      <c r="S2562" t="s">
        <v>162</v>
      </c>
      <c r="T2562" t="s">
        <v>166</v>
      </c>
      <c r="U2562">
        <v>3.9</v>
      </c>
      <c r="V2562">
        <v>4.8</v>
      </c>
      <c r="W2562">
        <v>3.4</v>
      </c>
      <c r="X2562">
        <v>3.97</v>
      </c>
      <c r="Y2562">
        <v>343472</v>
      </c>
      <c r="Z2562">
        <v>176940</v>
      </c>
      <c r="AA2562">
        <v>10408250</v>
      </c>
    </row>
    <row r="2563" spans="1:27">
      <c r="A2563" t="s">
        <v>2752</v>
      </c>
      <c r="B2563" t="s">
        <v>39</v>
      </c>
      <c r="C2563" t="s">
        <v>39</v>
      </c>
      <c r="D2563">
        <v>1892</v>
      </c>
      <c r="E2563" s="12">
        <v>40852</v>
      </c>
      <c r="F2563" s="72">
        <f t="shared" ref="F2563:F2626" si="432">YEAR(E2563)</f>
        <v>2011</v>
      </c>
      <c r="G2563" s="70">
        <f t="shared" ref="G2563:G2626" si="433">AA2563/D2563</f>
        <v>7807.5739957716705</v>
      </c>
      <c r="H2563" s="70" cm="1">
        <f t="array" ref="H2563">INDEX(magic_bricks_appreciation_pivot!$A$13:$K$20,MATCH(C2563,magic_bricks_appreciation_pivot!$A$13:$A$20,0),1+MATCH(F2563,INDEX(magic_bricks_appreciation_pivot!$B$13:$K$13,0),0))</f>
        <v>0.32133594787779113</v>
      </c>
      <c r="I2563" s="70">
        <f t="shared" si="431"/>
        <v>10316.428186328954</v>
      </c>
      <c r="J2563">
        <v>143</v>
      </c>
      <c r="K2563">
        <v>2</v>
      </c>
      <c r="L2563">
        <v>1</v>
      </c>
      <c r="M2563">
        <v>5</v>
      </c>
      <c r="N2563" t="s">
        <v>193</v>
      </c>
      <c r="O2563" t="s">
        <v>155</v>
      </c>
      <c r="P2563" s="12">
        <v>38662</v>
      </c>
      <c r="Q2563" t="s">
        <v>169</v>
      </c>
      <c r="R2563" t="s">
        <v>157</v>
      </c>
      <c r="S2563" t="s">
        <v>178</v>
      </c>
      <c r="T2563" t="s">
        <v>166</v>
      </c>
      <c r="U2563">
        <v>2</v>
      </c>
      <c r="V2563">
        <v>3.5</v>
      </c>
      <c r="W2563">
        <v>4.3</v>
      </c>
      <c r="X2563">
        <v>3.2949999999999999</v>
      </c>
      <c r="Y2563">
        <v>457930</v>
      </c>
      <c r="Z2563">
        <v>192035</v>
      </c>
      <c r="AA2563">
        <v>14771930</v>
      </c>
    </row>
    <row r="2564" spans="1:27" hidden="1">
      <c r="A2564" t="s">
        <v>2753</v>
      </c>
      <c r="B2564" t="s">
        <v>39</v>
      </c>
      <c r="C2564" t="s">
        <v>39</v>
      </c>
      <c r="D2564">
        <v>1775</v>
      </c>
      <c r="E2564" s="12">
        <v>39977</v>
      </c>
      <c r="F2564" s="72">
        <f t="shared" si="432"/>
        <v>2009</v>
      </c>
      <c r="G2564" s="70">
        <f t="shared" si="433"/>
        <v>7508.2366197183101</v>
      </c>
      <c r="H2564" s="70" t="e" cm="1">
        <f t="array" ref="H2564">INDEX(magic_bricks_appreciation_pivot!$A$13:$K$20,MATCH(C2564,magic_bricks_appreciation_pivot!$A$13:$A$20,0),1+MATCH(F2564,INDEX(magic_bricks_appreciation_pivot!$B$13:$K$13,0),0))</f>
        <v>#N/A</v>
      </c>
      <c r="I2564" s="70"/>
      <c r="J2564">
        <v>113</v>
      </c>
      <c r="K2564">
        <v>1</v>
      </c>
      <c r="L2564">
        <v>1</v>
      </c>
      <c r="M2564">
        <v>4</v>
      </c>
      <c r="N2564" t="s">
        <v>168</v>
      </c>
      <c r="O2564" t="s">
        <v>161</v>
      </c>
      <c r="P2564" s="12">
        <v>35962</v>
      </c>
      <c r="Q2564" t="s">
        <v>169</v>
      </c>
      <c r="R2564" t="s">
        <v>170</v>
      </c>
      <c r="S2564" t="s">
        <v>178</v>
      </c>
      <c r="T2564" t="s">
        <v>182</v>
      </c>
      <c r="U2564">
        <v>2.7</v>
      </c>
      <c r="V2564">
        <v>4.2</v>
      </c>
      <c r="W2564">
        <v>3.3</v>
      </c>
      <c r="X2564">
        <v>3.3149999999999999</v>
      </c>
      <c r="Y2564">
        <v>519758</v>
      </c>
      <c r="Z2564">
        <v>119944</v>
      </c>
      <c r="AA2564">
        <v>13327120</v>
      </c>
    </row>
    <row r="2565" spans="1:27">
      <c r="A2565" t="s">
        <v>2754</v>
      </c>
      <c r="B2565" t="s">
        <v>23</v>
      </c>
      <c r="C2565" t="s">
        <v>23</v>
      </c>
      <c r="D2565">
        <v>737</v>
      </c>
      <c r="E2565" s="12">
        <v>40754</v>
      </c>
      <c r="F2565" s="72">
        <f t="shared" si="432"/>
        <v>2011</v>
      </c>
      <c r="G2565" s="70">
        <f t="shared" si="433"/>
        <v>6084.8032564450477</v>
      </c>
      <c r="H2565" s="70" cm="1">
        <f t="array" ref="H2565">INDEX(magic_bricks_appreciation_pivot!$A$13:$K$20,MATCH(C2565,magic_bricks_appreciation_pivot!$A$13:$A$20,0),1+MATCH(F2565,INDEX(magic_bricks_appreciation_pivot!$B$13:$K$13,0),0))</f>
        <v>0.30621792098525186</v>
      </c>
      <c r="I2565" s="70">
        <f>G2565+G2565*H2565</f>
        <v>7948.0790592379408</v>
      </c>
      <c r="J2565">
        <v>160</v>
      </c>
      <c r="K2565">
        <v>1</v>
      </c>
      <c r="L2565">
        <v>1</v>
      </c>
      <c r="M2565">
        <v>2</v>
      </c>
      <c r="N2565" t="s">
        <v>154</v>
      </c>
      <c r="O2565" t="s">
        <v>155</v>
      </c>
      <c r="P2565" s="12">
        <v>34914</v>
      </c>
      <c r="Q2565" t="s">
        <v>194</v>
      </c>
      <c r="R2565" t="s">
        <v>177</v>
      </c>
      <c r="S2565" t="s">
        <v>158</v>
      </c>
      <c r="T2565" t="s">
        <v>159</v>
      </c>
      <c r="U2565">
        <v>2.5</v>
      </c>
      <c r="V2565">
        <v>4.3</v>
      </c>
      <c r="W2565">
        <v>3</v>
      </c>
      <c r="X2565">
        <v>3.24</v>
      </c>
      <c r="Y2565">
        <v>143504</v>
      </c>
      <c r="Z2565">
        <v>85206</v>
      </c>
      <c r="AA2565">
        <v>4484500</v>
      </c>
    </row>
    <row r="2566" spans="1:27" hidden="1">
      <c r="A2566" t="s">
        <v>2755</v>
      </c>
      <c r="B2566" t="s">
        <v>51</v>
      </c>
      <c r="C2566" t="s">
        <v>51</v>
      </c>
      <c r="D2566">
        <v>1601</v>
      </c>
      <c r="E2566" s="12">
        <v>38202</v>
      </c>
      <c r="F2566" s="72">
        <f t="shared" si="432"/>
        <v>2004</v>
      </c>
      <c r="G2566" s="70">
        <f t="shared" si="433"/>
        <v>5136.2773266708309</v>
      </c>
      <c r="H2566" s="70" t="e" cm="1">
        <f t="array" ref="H2566">INDEX(magic_bricks_appreciation_pivot!$A$13:$K$20,MATCH(C2566,magic_bricks_appreciation_pivot!$A$13:$A$20,0),1+MATCH(F2566,INDEX(magic_bricks_appreciation_pivot!$B$13:$K$13,0),0))</f>
        <v>#N/A</v>
      </c>
      <c r="I2566" s="70"/>
      <c r="J2566">
        <v>188</v>
      </c>
      <c r="K2566">
        <v>2</v>
      </c>
      <c r="L2566">
        <v>1</v>
      </c>
      <c r="M2566">
        <v>4</v>
      </c>
      <c r="N2566" t="s">
        <v>193</v>
      </c>
      <c r="O2566" t="s">
        <v>155</v>
      </c>
      <c r="P2566" s="12">
        <v>25792</v>
      </c>
      <c r="Q2566" t="s">
        <v>169</v>
      </c>
      <c r="R2566" t="s">
        <v>165</v>
      </c>
      <c r="S2566" t="s">
        <v>158</v>
      </c>
      <c r="T2566" t="s">
        <v>159</v>
      </c>
      <c r="U2566">
        <v>4.3</v>
      </c>
      <c r="V2566">
        <v>3.2</v>
      </c>
      <c r="W2566">
        <v>4.8</v>
      </c>
      <c r="X2566">
        <v>3.96</v>
      </c>
      <c r="Y2566">
        <v>246695</v>
      </c>
      <c r="Z2566">
        <v>148017</v>
      </c>
      <c r="AA2566">
        <v>8223180</v>
      </c>
    </row>
    <row r="2567" spans="1:27">
      <c r="A2567" t="s">
        <v>2756</v>
      </c>
      <c r="B2567" t="s">
        <v>201</v>
      </c>
      <c r="C2567" t="s">
        <v>201</v>
      </c>
      <c r="D2567">
        <v>2447</v>
      </c>
      <c r="E2567" s="12">
        <v>40911</v>
      </c>
      <c r="F2567" s="72">
        <f t="shared" si="432"/>
        <v>2012</v>
      </c>
      <c r="G2567" s="70">
        <f t="shared" si="433"/>
        <v>4826.2116877809567</v>
      </c>
      <c r="H2567" s="70" cm="1">
        <f t="array" ref="H2567">INDEX(magic_bricks_appreciation_pivot!$A$13:$K$20,MATCH(C2567,magic_bricks_appreciation_pivot!$A$13:$A$20,0),1+MATCH(F2567,INDEX(magic_bricks_appreciation_pivot!$B$13:$K$13,0),0))</f>
        <v>0.26292059267573231</v>
      </c>
      <c r="I2567" s="70">
        <f t="shared" ref="I2567:I2569" si="434">G2567+G2567*H2567</f>
        <v>6095.1221251108727</v>
      </c>
      <c r="J2567">
        <v>77</v>
      </c>
      <c r="K2567">
        <v>4</v>
      </c>
      <c r="L2567">
        <v>2</v>
      </c>
      <c r="M2567">
        <v>6</v>
      </c>
      <c r="N2567" t="s">
        <v>184</v>
      </c>
      <c r="O2567" t="s">
        <v>161</v>
      </c>
      <c r="P2567" s="12">
        <v>38356</v>
      </c>
      <c r="Q2567" t="s">
        <v>194</v>
      </c>
      <c r="R2567" t="s">
        <v>157</v>
      </c>
      <c r="S2567" t="s">
        <v>158</v>
      </c>
      <c r="T2567" t="s">
        <v>163</v>
      </c>
      <c r="U2567">
        <v>4.9000000000000004</v>
      </c>
      <c r="V2567">
        <v>4.8</v>
      </c>
      <c r="W2567">
        <v>3.8</v>
      </c>
      <c r="X2567">
        <v>4.43</v>
      </c>
      <c r="Y2567">
        <v>555058</v>
      </c>
      <c r="Z2567">
        <v>224385</v>
      </c>
      <c r="AA2567">
        <v>11809740</v>
      </c>
    </row>
    <row r="2568" spans="1:27">
      <c r="A2568" t="s">
        <v>2757</v>
      </c>
      <c r="B2568" t="s">
        <v>39</v>
      </c>
      <c r="C2568" t="s">
        <v>39</v>
      </c>
      <c r="D2568">
        <v>1539</v>
      </c>
      <c r="E2568" s="12">
        <v>41631</v>
      </c>
      <c r="F2568" s="72">
        <f t="shared" si="432"/>
        <v>2013</v>
      </c>
      <c r="G2568" s="70">
        <f t="shared" si="433"/>
        <v>11686.244314489928</v>
      </c>
      <c r="H2568" s="70" cm="1">
        <f t="array" ref="H2568">INDEX(magic_bricks_appreciation_pivot!$A$13:$K$20,MATCH(C2568,magic_bricks_appreciation_pivot!$A$13:$A$20,0),1+MATCH(F2568,INDEX(magic_bricks_appreciation_pivot!$B$13:$K$13,0),0))</f>
        <v>4.727764965406598E-2</v>
      </c>
      <c r="I2568" s="70">
        <f t="shared" si="434"/>
        <v>12238.742478962204</v>
      </c>
      <c r="J2568">
        <v>105</v>
      </c>
      <c r="K2568">
        <v>1</v>
      </c>
      <c r="L2568">
        <v>1</v>
      </c>
      <c r="M2568">
        <v>4</v>
      </c>
      <c r="N2568" t="s">
        <v>184</v>
      </c>
      <c r="O2568" t="s">
        <v>161</v>
      </c>
      <c r="P2568" s="12">
        <v>27396</v>
      </c>
      <c r="Q2568" t="s">
        <v>156</v>
      </c>
      <c r="R2568" t="s">
        <v>165</v>
      </c>
      <c r="S2568" t="s">
        <v>162</v>
      </c>
      <c r="T2568" t="s">
        <v>166</v>
      </c>
      <c r="U2568">
        <v>3.3</v>
      </c>
      <c r="V2568">
        <v>2.6</v>
      </c>
      <c r="W2568">
        <v>4.3</v>
      </c>
      <c r="X2568">
        <v>3.5249999999999999</v>
      </c>
      <c r="Y2568">
        <v>593509</v>
      </c>
      <c r="Z2568">
        <v>89926</v>
      </c>
      <c r="AA2568">
        <v>17985130</v>
      </c>
    </row>
    <row r="2569" spans="1:27">
      <c r="A2569" t="s">
        <v>2758</v>
      </c>
      <c r="B2569" t="s">
        <v>39</v>
      </c>
      <c r="C2569" t="s">
        <v>39</v>
      </c>
      <c r="D2569">
        <v>1970</v>
      </c>
      <c r="E2569" s="12">
        <v>41247</v>
      </c>
      <c r="F2569" s="72">
        <f t="shared" si="432"/>
        <v>2012</v>
      </c>
      <c r="G2569" s="70">
        <f t="shared" si="433"/>
        <v>7720.4771573604057</v>
      </c>
      <c r="H2569" s="70" cm="1">
        <f t="array" ref="H2569">INDEX(magic_bricks_appreciation_pivot!$A$13:$K$20,MATCH(C2569,magic_bricks_appreciation_pivot!$A$13:$A$20,0),1+MATCH(F2569,INDEX(magic_bricks_appreciation_pivot!$B$13:$K$13,0),0))</f>
        <v>0.34576729802860456</v>
      </c>
      <c r="I2569" s="70">
        <f t="shared" si="434"/>
        <v>10389.965683552475</v>
      </c>
      <c r="J2569">
        <v>77</v>
      </c>
      <c r="K2569">
        <v>2</v>
      </c>
      <c r="L2569">
        <v>1</v>
      </c>
      <c r="M2569">
        <v>5</v>
      </c>
      <c r="N2569" t="s">
        <v>193</v>
      </c>
      <c r="O2569" t="s">
        <v>161</v>
      </c>
      <c r="P2569" s="12">
        <v>29567</v>
      </c>
      <c r="Q2569" t="s">
        <v>169</v>
      </c>
      <c r="R2569" t="s">
        <v>177</v>
      </c>
      <c r="S2569" t="s">
        <v>162</v>
      </c>
      <c r="T2569" t="s">
        <v>182</v>
      </c>
      <c r="U2569">
        <v>4.4000000000000004</v>
      </c>
      <c r="V2569">
        <v>2</v>
      </c>
      <c r="W2569">
        <v>4.8</v>
      </c>
      <c r="X2569">
        <v>3.96</v>
      </c>
      <c r="Y2569">
        <v>577955</v>
      </c>
      <c r="Z2569">
        <v>197721</v>
      </c>
      <c r="AA2569">
        <v>15209340</v>
      </c>
    </row>
    <row r="2570" spans="1:27" hidden="1">
      <c r="A2570" t="s">
        <v>2759</v>
      </c>
      <c r="B2570" t="s">
        <v>175</v>
      </c>
      <c r="C2570" t="s">
        <v>34</v>
      </c>
      <c r="D2570">
        <v>1282</v>
      </c>
      <c r="E2570" s="12">
        <v>40172</v>
      </c>
      <c r="F2570" s="72">
        <f t="shared" si="432"/>
        <v>2009</v>
      </c>
      <c r="G2570" s="70">
        <f t="shared" si="433"/>
        <v>9017.6989079563191</v>
      </c>
      <c r="H2570" s="70" t="e" cm="1">
        <f t="array" ref="H2570">INDEX(magic_bricks_appreciation_pivot!$A$13:$K$20,MATCH(C2570,magic_bricks_appreciation_pivot!$A$13:$A$20,0),1+MATCH(F2570,INDEX(magic_bricks_appreciation_pivot!$B$13:$K$13,0),0))</f>
        <v>#N/A</v>
      </c>
      <c r="I2570" s="70"/>
      <c r="J2570">
        <v>200</v>
      </c>
      <c r="K2570">
        <v>2</v>
      </c>
      <c r="L2570">
        <v>1</v>
      </c>
      <c r="M2570">
        <v>4</v>
      </c>
      <c r="N2570" t="s">
        <v>168</v>
      </c>
      <c r="O2570" t="s">
        <v>155</v>
      </c>
      <c r="P2570" s="12">
        <v>33967</v>
      </c>
      <c r="Q2570" t="s">
        <v>169</v>
      </c>
      <c r="R2570" t="s">
        <v>157</v>
      </c>
      <c r="S2570" t="s">
        <v>162</v>
      </c>
      <c r="T2570" t="s">
        <v>166</v>
      </c>
      <c r="U2570">
        <v>3.9</v>
      </c>
      <c r="V2570">
        <v>2.1</v>
      </c>
      <c r="W2570">
        <v>2.7</v>
      </c>
      <c r="X2570">
        <v>2.82</v>
      </c>
      <c r="Y2570">
        <v>346821</v>
      </c>
      <c r="Z2570">
        <v>127168</v>
      </c>
      <c r="AA2570">
        <v>11560690</v>
      </c>
    </row>
    <row r="2571" spans="1:27">
      <c r="A2571" t="s">
        <v>2760</v>
      </c>
      <c r="B2571" t="s">
        <v>23</v>
      </c>
      <c r="C2571" t="s">
        <v>23</v>
      </c>
      <c r="D2571">
        <v>1661</v>
      </c>
      <c r="E2571" s="12">
        <v>40934</v>
      </c>
      <c r="F2571" s="72">
        <f t="shared" si="432"/>
        <v>2012</v>
      </c>
      <c r="G2571" s="70">
        <f t="shared" si="433"/>
        <v>7398.7055990367253</v>
      </c>
      <c r="H2571" s="70" cm="1">
        <f t="array" ref="H2571">INDEX(magic_bricks_appreciation_pivot!$A$13:$K$20,MATCH(C2571,magic_bricks_appreciation_pivot!$A$13:$A$20,0),1+MATCH(F2571,INDEX(magic_bricks_appreciation_pivot!$B$13:$K$13,0),0))</f>
        <v>0.26292059267573231</v>
      </c>
      <c r="I2571" s="70">
        <f t="shared" ref="I2571:I2573" si="435">G2571+G2571*H2571</f>
        <v>9343.9776601687208</v>
      </c>
      <c r="J2571">
        <v>58</v>
      </c>
      <c r="K2571">
        <v>2</v>
      </c>
      <c r="L2571">
        <v>2</v>
      </c>
      <c r="M2571">
        <v>4</v>
      </c>
      <c r="N2571" t="s">
        <v>193</v>
      </c>
      <c r="O2571" t="s">
        <v>155</v>
      </c>
      <c r="P2571" s="12">
        <v>35459</v>
      </c>
      <c r="Q2571" t="s">
        <v>156</v>
      </c>
      <c r="R2571" t="s">
        <v>165</v>
      </c>
      <c r="S2571" t="s">
        <v>158</v>
      </c>
      <c r="T2571" t="s">
        <v>171</v>
      </c>
      <c r="U2571">
        <v>2.5</v>
      </c>
      <c r="V2571">
        <v>2.1</v>
      </c>
      <c r="W2571">
        <v>3.5</v>
      </c>
      <c r="X2571">
        <v>2.78</v>
      </c>
      <c r="Y2571">
        <v>368678</v>
      </c>
      <c r="Z2571">
        <v>98314</v>
      </c>
      <c r="AA2571">
        <v>12289250</v>
      </c>
    </row>
    <row r="2572" spans="1:27">
      <c r="A2572" t="s">
        <v>2761</v>
      </c>
      <c r="B2572" t="s">
        <v>39</v>
      </c>
      <c r="C2572" t="s">
        <v>39</v>
      </c>
      <c r="D2572">
        <v>1529</v>
      </c>
      <c r="E2572" s="12">
        <v>41550</v>
      </c>
      <c r="F2572" s="72">
        <f t="shared" si="432"/>
        <v>2013</v>
      </c>
      <c r="G2572" s="70">
        <f t="shared" si="433"/>
        <v>6977.7174623937217</v>
      </c>
      <c r="H2572" s="70" cm="1">
        <f t="array" ref="H2572">INDEX(magic_bricks_appreciation_pivot!$A$13:$K$20,MATCH(C2572,magic_bricks_appreciation_pivot!$A$13:$A$20,0),1+MATCH(F2572,INDEX(magic_bricks_appreciation_pivot!$B$13:$K$13,0),0))</f>
        <v>4.727764965406598E-2</v>
      </c>
      <c r="I2572" s="70">
        <f t="shared" si="435"/>
        <v>7307.6075439658307</v>
      </c>
      <c r="J2572">
        <v>144</v>
      </c>
      <c r="K2572">
        <v>1</v>
      </c>
      <c r="L2572">
        <v>1</v>
      </c>
      <c r="M2572">
        <v>4</v>
      </c>
      <c r="N2572" t="s">
        <v>184</v>
      </c>
      <c r="O2572" t="s">
        <v>161</v>
      </c>
      <c r="P2572" s="12">
        <v>32790</v>
      </c>
      <c r="Q2572" t="s">
        <v>194</v>
      </c>
      <c r="R2572" t="s">
        <v>177</v>
      </c>
      <c r="S2572" t="s">
        <v>178</v>
      </c>
      <c r="T2572" t="s">
        <v>166</v>
      </c>
      <c r="U2572">
        <v>4.5</v>
      </c>
      <c r="V2572">
        <v>2.4</v>
      </c>
      <c r="W2572">
        <v>2.1</v>
      </c>
      <c r="X2572">
        <v>3.0150000000000001</v>
      </c>
      <c r="Y2572">
        <v>320068</v>
      </c>
      <c r="Z2572">
        <v>96020</v>
      </c>
      <c r="AA2572">
        <v>10668930</v>
      </c>
    </row>
    <row r="2573" spans="1:27">
      <c r="A2573" t="s">
        <v>2762</v>
      </c>
      <c r="B2573" t="s">
        <v>201</v>
      </c>
      <c r="C2573" t="s">
        <v>201</v>
      </c>
      <c r="D2573">
        <v>1777</v>
      </c>
      <c r="E2573" s="12">
        <v>40988</v>
      </c>
      <c r="F2573" s="72">
        <f t="shared" si="432"/>
        <v>2012</v>
      </c>
      <c r="G2573" s="70">
        <f t="shared" si="433"/>
        <v>8888.452447945976</v>
      </c>
      <c r="H2573" s="70" cm="1">
        <f t="array" ref="H2573">INDEX(magic_bricks_appreciation_pivot!$A$13:$K$20,MATCH(C2573,magic_bricks_appreciation_pivot!$A$13:$A$20,0),1+MATCH(F2573,INDEX(magic_bricks_appreciation_pivot!$B$13:$K$13,0),0))</f>
        <v>0.26292059267573231</v>
      </c>
      <c r="I2573" s="70">
        <f t="shared" si="435"/>
        <v>11225.409633529995</v>
      </c>
      <c r="J2573">
        <v>16</v>
      </c>
      <c r="K2573">
        <v>3</v>
      </c>
      <c r="L2573">
        <v>2</v>
      </c>
      <c r="M2573">
        <v>5</v>
      </c>
      <c r="N2573" t="s">
        <v>176</v>
      </c>
      <c r="O2573" t="s">
        <v>155</v>
      </c>
      <c r="P2573" s="12">
        <v>30403</v>
      </c>
      <c r="Q2573" t="s">
        <v>156</v>
      </c>
      <c r="R2573" t="s">
        <v>157</v>
      </c>
      <c r="S2573" t="s">
        <v>162</v>
      </c>
      <c r="T2573" t="s">
        <v>166</v>
      </c>
      <c r="U2573">
        <v>4.8</v>
      </c>
      <c r="V2573">
        <v>3.7</v>
      </c>
      <c r="W2573">
        <v>3.6</v>
      </c>
      <c r="X2573">
        <v>3.99</v>
      </c>
      <c r="Y2573">
        <v>726560</v>
      </c>
      <c r="Z2573">
        <v>142153</v>
      </c>
      <c r="AA2573">
        <v>15794780</v>
      </c>
    </row>
    <row r="2574" spans="1:27" hidden="1">
      <c r="A2574" t="s">
        <v>2763</v>
      </c>
      <c r="B2574" t="s">
        <v>23</v>
      </c>
      <c r="C2574" t="s">
        <v>23</v>
      </c>
      <c r="D2574">
        <v>1596</v>
      </c>
      <c r="E2574" s="12">
        <v>40126</v>
      </c>
      <c r="F2574" s="72">
        <f t="shared" si="432"/>
        <v>2009</v>
      </c>
      <c r="G2574" s="70">
        <f t="shared" si="433"/>
        <v>5892.7005012531326</v>
      </c>
      <c r="H2574" s="70" t="e" cm="1">
        <f t="array" ref="H2574">INDEX(magic_bricks_appreciation_pivot!$A$13:$K$20,MATCH(C2574,magic_bricks_appreciation_pivot!$A$13:$A$20,0),1+MATCH(F2574,INDEX(magic_bricks_appreciation_pivot!$B$13:$K$13,0),0))</f>
        <v>#N/A</v>
      </c>
      <c r="I2574" s="70"/>
      <c r="J2574">
        <v>165</v>
      </c>
      <c r="K2574">
        <v>2</v>
      </c>
      <c r="L2574">
        <v>2</v>
      </c>
      <c r="M2574">
        <v>4</v>
      </c>
      <c r="N2574" t="s">
        <v>193</v>
      </c>
      <c r="O2574" t="s">
        <v>161</v>
      </c>
      <c r="P2574" s="12">
        <v>25161</v>
      </c>
      <c r="Q2574" t="s">
        <v>156</v>
      </c>
      <c r="R2574" t="s">
        <v>177</v>
      </c>
      <c r="S2574" t="s">
        <v>178</v>
      </c>
      <c r="T2574" t="s">
        <v>173</v>
      </c>
      <c r="U2574">
        <v>3.4</v>
      </c>
      <c r="V2574">
        <v>4.5</v>
      </c>
      <c r="W2574">
        <v>2.4</v>
      </c>
      <c r="X2574">
        <v>3.33</v>
      </c>
      <c r="Y2574">
        <v>282143</v>
      </c>
      <c r="Z2574">
        <v>159881</v>
      </c>
      <c r="AA2574">
        <v>9404750</v>
      </c>
    </row>
    <row r="2575" spans="1:27" hidden="1">
      <c r="A2575" t="s">
        <v>2764</v>
      </c>
      <c r="B2575" t="s">
        <v>175</v>
      </c>
      <c r="C2575" t="s">
        <v>34</v>
      </c>
      <c r="D2575">
        <v>812</v>
      </c>
      <c r="E2575" s="12">
        <v>40146</v>
      </c>
      <c r="F2575" s="72">
        <f t="shared" si="432"/>
        <v>2009</v>
      </c>
      <c r="G2575" s="70">
        <f t="shared" si="433"/>
        <v>9641.0714285714294</v>
      </c>
      <c r="H2575" s="70" t="e" cm="1">
        <f t="array" ref="H2575">INDEX(magic_bricks_appreciation_pivot!$A$13:$K$20,MATCH(C2575,magic_bricks_appreciation_pivot!$A$13:$A$20,0),1+MATCH(F2575,INDEX(magic_bricks_appreciation_pivot!$B$13:$K$13,0),0))</f>
        <v>#N/A</v>
      </c>
      <c r="I2575" s="70"/>
      <c r="J2575">
        <v>38</v>
      </c>
      <c r="K2575">
        <v>1</v>
      </c>
      <c r="L2575">
        <v>1</v>
      </c>
      <c r="M2575">
        <v>3</v>
      </c>
      <c r="N2575" t="s">
        <v>184</v>
      </c>
      <c r="O2575" t="s">
        <v>161</v>
      </c>
      <c r="P2575" s="12">
        <v>31021</v>
      </c>
      <c r="Q2575" t="s">
        <v>194</v>
      </c>
      <c r="R2575" t="s">
        <v>157</v>
      </c>
      <c r="S2575" t="s">
        <v>158</v>
      </c>
      <c r="T2575" t="s">
        <v>166</v>
      </c>
      <c r="U2575">
        <v>4.3</v>
      </c>
      <c r="V2575">
        <v>4.5999999999999996</v>
      </c>
      <c r="W2575">
        <v>2.6</v>
      </c>
      <c r="X2575">
        <v>3.91</v>
      </c>
      <c r="Y2575">
        <v>250514</v>
      </c>
      <c r="Z2575">
        <v>101771</v>
      </c>
      <c r="AA2575">
        <v>7828550</v>
      </c>
    </row>
    <row r="2576" spans="1:27" hidden="1">
      <c r="A2576" t="s">
        <v>2765</v>
      </c>
      <c r="B2576" t="s">
        <v>56</v>
      </c>
      <c r="C2576" t="s">
        <v>56</v>
      </c>
      <c r="D2576">
        <v>964</v>
      </c>
      <c r="E2576" s="12">
        <v>39165</v>
      </c>
      <c r="F2576" s="72">
        <f t="shared" si="432"/>
        <v>2007</v>
      </c>
      <c r="G2576" s="70">
        <f t="shared" si="433"/>
        <v>6439.9481327800831</v>
      </c>
      <c r="H2576" s="70" t="e" cm="1">
        <f t="array" ref="H2576">INDEX(magic_bricks_appreciation_pivot!$A$13:$K$20,MATCH(C2576,magic_bricks_appreciation_pivot!$A$13:$A$20,0),1+MATCH(F2576,INDEX(magic_bricks_appreciation_pivot!$B$13:$K$13,0),0))</f>
        <v>#N/A</v>
      </c>
      <c r="I2576" s="70"/>
      <c r="J2576">
        <v>183</v>
      </c>
      <c r="K2576">
        <v>1</v>
      </c>
      <c r="L2576">
        <v>1</v>
      </c>
      <c r="M2576">
        <v>3</v>
      </c>
      <c r="N2576" t="s">
        <v>168</v>
      </c>
      <c r="O2576" t="s">
        <v>161</v>
      </c>
      <c r="P2576" s="12">
        <v>26755</v>
      </c>
      <c r="Q2576" t="s">
        <v>169</v>
      </c>
      <c r="R2576" t="s">
        <v>157</v>
      </c>
      <c r="S2576" t="s">
        <v>178</v>
      </c>
      <c r="T2576" t="s">
        <v>173</v>
      </c>
      <c r="U2576">
        <v>3</v>
      </c>
      <c r="V2576">
        <v>3.4</v>
      </c>
      <c r="W2576">
        <v>3</v>
      </c>
      <c r="X2576">
        <v>3.08</v>
      </c>
      <c r="Y2576">
        <v>223492</v>
      </c>
      <c r="Z2576">
        <v>18624</v>
      </c>
      <c r="AA2576">
        <v>6208110</v>
      </c>
    </row>
    <row r="2577" spans="1:27" hidden="1">
      <c r="A2577" t="s">
        <v>2766</v>
      </c>
      <c r="B2577" t="s">
        <v>51</v>
      </c>
      <c r="C2577" t="s">
        <v>51</v>
      </c>
      <c r="D2577">
        <v>1902</v>
      </c>
      <c r="E2577" s="12">
        <v>38912</v>
      </c>
      <c r="F2577" s="72">
        <f t="shared" si="432"/>
        <v>2006</v>
      </c>
      <c r="G2577" s="70">
        <f t="shared" si="433"/>
        <v>8811.0094637223974</v>
      </c>
      <c r="H2577" s="70" t="e" cm="1">
        <f t="array" ref="H2577">INDEX(magic_bricks_appreciation_pivot!$A$13:$K$20,MATCH(C2577,magic_bricks_appreciation_pivot!$A$13:$A$20,0),1+MATCH(F2577,INDEX(magic_bricks_appreciation_pivot!$B$13:$K$13,0),0))</f>
        <v>#N/A</v>
      </c>
      <c r="I2577" s="70"/>
      <c r="J2577">
        <v>77</v>
      </c>
      <c r="K2577">
        <v>3</v>
      </c>
      <c r="L2577">
        <v>2</v>
      </c>
      <c r="M2577">
        <v>5</v>
      </c>
      <c r="N2577" t="s">
        <v>184</v>
      </c>
      <c r="O2577" t="s">
        <v>155</v>
      </c>
      <c r="P2577" s="12">
        <v>23582</v>
      </c>
      <c r="Q2577" t="s">
        <v>156</v>
      </c>
      <c r="R2577" t="s">
        <v>170</v>
      </c>
      <c r="S2577" t="s">
        <v>158</v>
      </c>
      <c r="T2577" t="s">
        <v>166</v>
      </c>
      <c r="U2577">
        <v>4.2</v>
      </c>
      <c r="V2577">
        <v>2.4</v>
      </c>
      <c r="W2577">
        <v>2.8</v>
      </c>
      <c r="X2577">
        <v>2.97</v>
      </c>
      <c r="Y2577">
        <v>569790</v>
      </c>
      <c r="Z2577">
        <v>217861</v>
      </c>
      <c r="AA2577">
        <v>16758540</v>
      </c>
    </row>
    <row r="2578" spans="1:27">
      <c r="A2578" t="s">
        <v>2767</v>
      </c>
      <c r="B2578" t="s">
        <v>39</v>
      </c>
      <c r="C2578" t="s">
        <v>39</v>
      </c>
      <c r="D2578">
        <v>1973</v>
      </c>
      <c r="E2578" s="12">
        <v>42052</v>
      </c>
      <c r="F2578" s="72">
        <f t="shared" si="432"/>
        <v>2015</v>
      </c>
      <c r="G2578" s="70">
        <f t="shared" si="433"/>
        <v>7382.2047643182968</v>
      </c>
      <c r="H2578" s="70" cm="1">
        <f t="array" ref="H2578">INDEX(magic_bricks_appreciation_pivot!$A$13:$K$20,MATCH(C2578,magic_bricks_appreciation_pivot!$A$13:$A$20,0),1+MATCH(F2578,INDEX(magic_bricks_appreciation_pivot!$B$13:$K$13,0),0))</f>
        <v>-7.033979394290038E-2</v>
      </c>
      <c r="I2578" s="70">
        <f>G2578+G2578*H2578</f>
        <v>6862.9420023518505</v>
      </c>
      <c r="J2578">
        <v>81</v>
      </c>
      <c r="K2578">
        <v>2</v>
      </c>
      <c r="L2578">
        <v>1</v>
      </c>
      <c r="M2578">
        <v>5</v>
      </c>
      <c r="N2578" t="s">
        <v>193</v>
      </c>
      <c r="O2578" t="s">
        <v>155</v>
      </c>
      <c r="P2578" s="12">
        <v>34022</v>
      </c>
      <c r="Q2578" t="s">
        <v>194</v>
      </c>
      <c r="R2578" t="s">
        <v>165</v>
      </c>
      <c r="S2578" t="s">
        <v>158</v>
      </c>
      <c r="T2578" t="s">
        <v>182</v>
      </c>
      <c r="U2578">
        <v>4.5</v>
      </c>
      <c r="V2578">
        <v>2</v>
      </c>
      <c r="W2578">
        <v>3.7</v>
      </c>
      <c r="X2578">
        <v>3.5550000000000002</v>
      </c>
      <c r="Y2578">
        <v>524343</v>
      </c>
      <c r="Z2578">
        <v>145651</v>
      </c>
      <c r="AA2578">
        <v>14565090</v>
      </c>
    </row>
    <row r="2579" spans="1:27" hidden="1">
      <c r="A2579" t="s">
        <v>2768</v>
      </c>
      <c r="B2579" t="s">
        <v>201</v>
      </c>
      <c r="C2579" t="s">
        <v>201</v>
      </c>
      <c r="D2579">
        <v>2443</v>
      </c>
      <c r="E2579" s="12">
        <v>39784</v>
      </c>
      <c r="F2579" s="72">
        <f t="shared" si="432"/>
        <v>2008</v>
      </c>
      <c r="G2579" s="70">
        <f t="shared" si="433"/>
        <v>5944.2079410560782</v>
      </c>
      <c r="H2579" s="70" t="e" cm="1">
        <f t="array" ref="H2579">INDEX(magic_bricks_appreciation_pivot!$A$13:$K$20,MATCH(C2579,magic_bricks_appreciation_pivot!$A$13:$A$20,0),1+MATCH(F2579,INDEX(magic_bricks_appreciation_pivot!$B$13:$K$13,0),0))</f>
        <v>#N/A</v>
      </c>
      <c r="I2579" s="70"/>
      <c r="J2579">
        <v>130</v>
      </c>
      <c r="K2579">
        <v>4</v>
      </c>
      <c r="L2579">
        <v>2</v>
      </c>
      <c r="M2579">
        <v>6</v>
      </c>
      <c r="N2579" t="s">
        <v>184</v>
      </c>
      <c r="O2579" t="s">
        <v>155</v>
      </c>
      <c r="P2579" s="12">
        <v>35404</v>
      </c>
      <c r="Q2579" t="s">
        <v>169</v>
      </c>
      <c r="R2579" t="s">
        <v>170</v>
      </c>
      <c r="S2579" t="s">
        <v>162</v>
      </c>
      <c r="T2579" t="s">
        <v>166</v>
      </c>
      <c r="U2579">
        <v>2.2999999999999998</v>
      </c>
      <c r="V2579">
        <v>3.1</v>
      </c>
      <c r="W2579">
        <v>2.2000000000000002</v>
      </c>
      <c r="X2579">
        <v>2.5</v>
      </c>
      <c r="Y2579">
        <v>566346</v>
      </c>
      <c r="Z2579">
        <v>261391</v>
      </c>
      <c r="AA2579">
        <v>14521700</v>
      </c>
    </row>
    <row r="2580" spans="1:27">
      <c r="A2580" t="s">
        <v>2769</v>
      </c>
      <c r="B2580" t="s">
        <v>23</v>
      </c>
      <c r="C2580" t="s">
        <v>23</v>
      </c>
      <c r="D2580">
        <v>1679</v>
      </c>
      <c r="E2580" s="12">
        <v>40619</v>
      </c>
      <c r="F2580" s="72">
        <f t="shared" si="432"/>
        <v>2011</v>
      </c>
      <c r="G2580" s="70">
        <f t="shared" si="433"/>
        <v>5986.3013698630139</v>
      </c>
      <c r="H2580" s="70" cm="1">
        <f t="array" ref="H2580">INDEX(magic_bricks_appreciation_pivot!$A$13:$K$20,MATCH(C2580,magic_bricks_appreciation_pivot!$A$13:$A$20,0),1+MATCH(F2580,INDEX(magic_bricks_appreciation_pivot!$B$13:$K$13,0),0))</f>
        <v>0.30621792098525186</v>
      </c>
      <c r="I2580" s="70">
        <f>G2580+G2580*H2580</f>
        <v>7819.4141297336309</v>
      </c>
      <c r="J2580">
        <v>93</v>
      </c>
      <c r="K2580">
        <v>2</v>
      </c>
      <c r="L2580">
        <v>2</v>
      </c>
      <c r="M2580">
        <v>4</v>
      </c>
      <c r="N2580" t="s">
        <v>154</v>
      </c>
      <c r="O2580" t="s">
        <v>161</v>
      </c>
      <c r="P2580" s="12">
        <v>36239</v>
      </c>
      <c r="Q2580" t="s">
        <v>156</v>
      </c>
      <c r="R2580" t="s">
        <v>157</v>
      </c>
      <c r="S2580" t="s">
        <v>178</v>
      </c>
      <c r="T2580" t="s">
        <v>159</v>
      </c>
      <c r="U2580">
        <v>5</v>
      </c>
      <c r="V2580">
        <v>4.5</v>
      </c>
      <c r="W2580">
        <v>3.5</v>
      </c>
      <c r="X2580">
        <v>4.25</v>
      </c>
      <c r="Y2580">
        <v>321632</v>
      </c>
      <c r="Z2580">
        <v>221122</v>
      </c>
      <c r="AA2580">
        <v>10051000</v>
      </c>
    </row>
    <row r="2581" spans="1:27" hidden="1">
      <c r="A2581" t="s">
        <v>2770</v>
      </c>
      <c r="B2581" t="s">
        <v>56</v>
      </c>
      <c r="C2581" t="s">
        <v>56</v>
      </c>
      <c r="D2581">
        <v>871</v>
      </c>
      <c r="E2581" s="12">
        <v>39104</v>
      </c>
      <c r="F2581" s="72">
        <f t="shared" si="432"/>
        <v>2007</v>
      </c>
      <c r="G2581" s="70">
        <f t="shared" si="433"/>
        <v>12503.737083811711</v>
      </c>
      <c r="H2581" s="70" t="e" cm="1">
        <f t="array" ref="H2581">INDEX(magic_bricks_appreciation_pivot!$A$13:$K$20,MATCH(C2581,magic_bricks_appreciation_pivot!$A$13:$A$20,0),1+MATCH(F2581,INDEX(magic_bricks_appreciation_pivot!$B$13:$K$13,0),0))</f>
        <v>#N/A</v>
      </c>
      <c r="I2581" s="70"/>
      <c r="J2581">
        <v>136</v>
      </c>
      <c r="K2581">
        <v>1</v>
      </c>
      <c r="L2581">
        <v>1</v>
      </c>
      <c r="M2581">
        <v>3</v>
      </c>
      <c r="N2581" t="s">
        <v>184</v>
      </c>
      <c r="O2581" t="s">
        <v>161</v>
      </c>
      <c r="P2581" s="12">
        <v>32899</v>
      </c>
      <c r="Q2581" t="s">
        <v>156</v>
      </c>
      <c r="R2581" t="s">
        <v>157</v>
      </c>
      <c r="S2581" t="s">
        <v>162</v>
      </c>
      <c r="T2581" t="s">
        <v>173</v>
      </c>
      <c r="U2581">
        <v>4.4000000000000004</v>
      </c>
      <c r="V2581">
        <v>4.8</v>
      </c>
      <c r="W2581">
        <v>5</v>
      </c>
      <c r="X2581">
        <v>4.78</v>
      </c>
      <c r="Y2581">
        <v>381176</v>
      </c>
      <c r="Z2581">
        <v>152471</v>
      </c>
      <c r="AA2581">
        <v>10890755</v>
      </c>
    </row>
    <row r="2582" spans="1:27" hidden="1">
      <c r="A2582" t="s">
        <v>2771</v>
      </c>
      <c r="B2582" t="s">
        <v>201</v>
      </c>
      <c r="C2582" t="s">
        <v>201</v>
      </c>
      <c r="D2582">
        <v>1890</v>
      </c>
      <c r="E2582" s="12">
        <v>40136</v>
      </c>
      <c r="F2582" s="72">
        <f t="shared" si="432"/>
        <v>2009</v>
      </c>
      <c r="G2582" s="70">
        <f t="shared" si="433"/>
        <v>8749.2804232804228</v>
      </c>
      <c r="H2582" s="70" t="e" cm="1">
        <f t="array" ref="H2582">INDEX(magic_bricks_appreciation_pivot!$A$13:$K$20,MATCH(C2582,magic_bricks_appreciation_pivot!$A$13:$A$20,0),1+MATCH(F2582,INDEX(magic_bricks_appreciation_pivot!$B$13:$K$13,0),0))</f>
        <v>#N/A</v>
      </c>
      <c r="I2582" s="70"/>
      <c r="J2582">
        <v>70</v>
      </c>
      <c r="K2582">
        <v>3</v>
      </c>
      <c r="L2582">
        <v>2</v>
      </c>
      <c r="M2582">
        <v>5</v>
      </c>
      <c r="N2582" t="s">
        <v>154</v>
      </c>
      <c r="O2582" t="s">
        <v>155</v>
      </c>
      <c r="P2582" s="12">
        <v>37581</v>
      </c>
      <c r="Q2582" t="s">
        <v>156</v>
      </c>
      <c r="R2582" t="s">
        <v>157</v>
      </c>
      <c r="S2582" t="s">
        <v>162</v>
      </c>
      <c r="T2582" t="s">
        <v>163</v>
      </c>
      <c r="U2582">
        <v>4.5</v>
      </c>
      <c r="V2582">
        <v>4.5999999999999996</v>
      </c>
      <c r="W2582">
        <v>3.3</v>
      </c>
      <c r="X2582">
        <v>4.05</v>
      </c>
      <c r="Y2582">
        <v>727590</v>
      </c>
      <c r="Z2582">
        <v>198434</v>
      </c>
      <c r="AA2582">
        <v>16536140</v>
      </c>
    </row>
    <row r="2583" spans="1:27" hidden="1">
      <c r="A2583" t="s">
        <v>2772</v>
      </c>
      <c r="B2583" t="s">
        <v>51</v>
      </c>
      <c r="C2583" t="s">
        <v>51</v>
      </c>
      <c r="D2583">
        <v>1507</v>
      </c>
      <c r="E2583" s="12">
        <v>38815</v>
      </c>
      <c r="F2583" s="72">
        <f t="shared" si="432"/>
        <v>2006</v>
      </c>
      <c r="G2583" s="70">
        <f t="shared" si="433"/>
        <v>6661.3005972130059</v>
      </c>
      <c r="H2583" s="70" t="e" cm="1">
        <f t="array" ref="H2583">INDEX(magic_bricks_appreciation_pivot!$A$13:$K$20,MATCH(C2583,magic_bricks_appreciation_pivot!$A$13:$A$20,0),1+MATCH(F2583,INDEX(magic_bricks_appreciation_pivot!$B$13:$K$13,0),0))</f>
        <v>#N/A</v>
      </c>
      <c r="I2583" s="70"/>
      <c r="J2583">
        <v>50</v>
      </c>
      <c r="K2583">
        <v>2</v>
      </c>
      <c r="L2583">
        <v>1</v>
      </c>
      <c r="M2583">
        <v>4</v>
      </c>
      <c r="N2583" t="s">
        <v>154</v>
      </c>
      <c r="O2583" t="s">
        <v>155</v>
      </c>
      <c r="P2583" s="12">
        <v>24580</v>
      </c>
      <c r="Q2583" t="s">
        <v>169</v>
      </c>
      <c r="R2583" t="s">
        <v>165</v>
      </c>
      <c r="S2583" t="s">
        <v>178</v>
      </c>
      <c r="T2583" t="s">
        <v>182</v>
      </c>
      <c r="U2583">
        <v>4.9000000000000004</v>
      </c>
      <c r="V2583">
        <v>4.8</v>
      </c>
      <c r="W2583">
        <v>3.1</v>
      </c>
      <c r="X2583">
        <v>4.32</v>
      </c>
      <c r="Y2583">
        <v>381466</v>
      </c>
      <c r="Z2583">
        <v>210810</v>
      </c>
      <c r="AA2583">
        <v>10038580</v>
      </c>
    </row>
    <row r="2584" spans="1:27" hidden="1">
      <c r="A2584" t="s">
        <v>2773</v>
      </c>
      <c r="B2584" t="s">
        <v>51</v>
      </c>
      <c r="C2584" t="s">
        <v>51</v>
      </c>
      <c r="D2584">
        <v>1906</v>
      </c>
      <c r="E2584" s="12">
        <v>38753</v>
      </c>
      <c r="F2584" s="72">
        <f t="shared" si="432"/>
        <v>2006</v>
      </c>
      <c r="G2584" s="70">
        <f t="shared" si="433"/>
        <v>4925.8709338929693</v>
      </c>
      <c r="H2584" s="70" t="e" cm="1">
        <f t="array" ref="H2584">INDEX(magic_bricks_appreciation_pivot!$A$13:$K$20,MATCH(C2584,magic_bricks_appreciation_pivot!$A$13:$A$20,0),1+MATCH(F2584,INDEX(magic_bricks_appreciation_pivot!$B$13:$K$13,0),0))</f>
        <v>#N/A</v>
      </c>
      <c r="I2584" s="70"/>
      <c r="J2584">
        <v>90</v>
      </c>
      <c r="K2584">
        <v>3</v>
      </c>
      <c r="L2584">
        <v>2</v>
      </c>
      <c r="M2584">
        <v>5</v>
      </c>
      <c r="N2584" t="s">
        <v>168</v>
      </c>
      <c r="O2584" t="s">
        <v>161</v>
      </c>
      <c r="P2584" s="12">
        <v>26708</v>
      </c>
      <c r="Q2584" t="s">
        <v>169</v>
      </c>
      <c r="R2584" t="s">
        <v>177</v>
      </c>
      <c r="S2584" t="s">
        <v>158</v>
      </c>
      <c r="T2584" t="s">
        <v>171</v>
      </c>
      <c r="U2584">
        <v>2.2999999999999998</v>
      </c>
      <c r="V2584">
        <v>3.4</v>
      </c>
      <c r="W2584">
        <v>3.6</v>
      </c>
      <c r="X2584">
        <v>3.19</v>
      </c>
      <c r="Y2584">
        <v>300439</v>
      </c>
      <c r="Z2584">
        <v>187774</v>
      </c>
      <c r="AA2584">
        <v>9388710</v>
      </c>
    </row>
    <row r="2585" spans="1:27" hidden="1">
      <c r="A2585" t="s">
        <v>2774</v>
      </c>
      <c r="B2585" t="s">
        <v>51</v>
      </c>
      <c r="C2585" t="s">
        <v>51</v>
      </c>
      <c r="D2585">
        <v>1880</v>
      </c>
      <c r="E2585" s="12">
        <v>38177</v>
      </c>
      <c r="F2585" s="72">
        <f t="shared" si="432"/>
        <v>2004</v>
      </c>
      <c r="G2585" s="70">
        <f t="shared" si="433"/>
        <v>5152.1436170212764</v>
      </c>
      <c r="H2585" s="70" t="e" cm="1">
        <f t="array" ref="H2585">INDEX(magic_bricks_appreciation_pivot!$A$13:$K$20,MATCH(C2585,magic_bricks_appreciation_pivot!$A$13:$A$20,0),1+MATCH(F2585,INDEX(magic_bricks_appreciation_pivot!$B$13:$K$13,0),0))</f>
        <v>#N/A</v>
      </c>
      <c r="I2585" s="70"/>
      <c r="J2585">
        <v>14</v>
      </c>
      <c r="K2585">
        <v>3</v>
      </c>
      <c r="L2585">
        <v>2</v>
      </c>
      <c r="M2585">
        <v>5</v>
      </c>
      <c r="N2585" t="s">
        <v>193</v>
      </c>
      <c r="O2585" t="s">
        <v>161</v>
      </c>
      <c r="P2585" s="12">
        <v>34892</v>
      </c>
      <c r="Q2585" t="s">
        <v>194</v>
      </c>
      <c r="R2585" t="s">
        <v>177</v>
      </c>
      <c r="S2585" t="s">
        <v>178</v>
      </c>
      <c r="T2585" t="s">
        <v>166</v>
      </c>
      <c r="U2585">
        <v>3.7</v>
      </c>
      <c r="V2585">
        <v>4.5999999999999996</v>
      </c>
      <c r="W2585">
        <v>4.8</v>
      </c>
      <c r="X2585">
        <v>4.4400000000000004</v>
      </c>
      <c r="Y2585">
        <v>329325</v>
      </c>
      <c r="Z2585">
        <v>125918</v>
      </c>
      <c r="AA2585">
        <v>9686030</v>
      </c>
    </row>
    <row r="2586" spans="1:27">
      <c r="A2586" t="s">
        <v>2775</v>
      </c>
      <c r="B2586" t="s">
        <v>56</v>
      </c>
      <c r="C2586" t="s">
        <v>56</v>
      </c>
      <c r="D2586">
        <v>770</v>
      </c>
      <c r="E2586" s="12">
        <v>40739</v>
      </c>
      <c r="F2586" s="72">
        <f t="shared" si="432"/>
        <v>2011</v>
      </c>
      <c r="G2586" s="70">
        <f t="shared" si="433"/>
        <v>10672.603896103896</v>
      </c>
      <c r="H2586" s="70" cm="1">
        <f t="array" ref="H2586">INDEX(magic_bricks_appreciation_pivot!$A$13:$K$20,MATCH(C2586,magic_bricks_appreciation_pivot!$A$13:$A$20,0),1+MATCH(F2586,INDEX(magic_bricks_appreciation_pivot!$B$13:$K$13,0),0))</f>
        <v>0.33228770983948047</v>
      </c>
      <c r="I2586" s="70">
        <f t="shared" ref="I2586:I2587" si="436">G2586+G2586*H2586</f>
        <v>14218.979002764176</v>
      </c>
      <c r="J2586">
        <v>108</v>
      </c>
      <c r="K2586">
        <v>1</v>
      </c>
      <c r="L2586">
        <v>1</v>
      </c>
      <c r="M2586">
        <v>2</v>
      </c>
      <c r="N2586" t="s">
        <v>168</v>
      </c>
      <c r="O2586" t="s">
        <v>161</v>
      </c>
      <c r="P2586" s="12">
        <v>38184</v>
      </c>
      <c r="Q2586" t="s">
        <v>169</v>
      </c>
      <c r="R2586" t="s">
        <v>170</v>
      </c>
      <c r="S2586" t="s">
        <v>178</v>
      </c>
      <c r="T2586" t="s">
        <v>182</v>
      </c>
      <c r="U2586">
        <v>5</v>
      </c>
      <c r="V2586">
        <v>4.8</v>
      </c>
      <c r="W2586">
        <v>3.9</v>
      </c>
      <c r="X2586">
        <v>4.41</v>
      </c>
      <c r="Y2586">
        <v>328716</v>
      </c>
      <c r="Z2586">
        <v>90397</v>
      </c>
      <c r="AA2586">
        <v>8217905</v>
      </c>
    </row>
    <row r="2587" spans="1:27">
      <c r="A2587" t="s">
        <v>2776</v>
      </c>
      <c r="B2587" t="s">
        <v>175</v>
      </c>
      <c r="C2587" t="s">
        <v>34</v>
      </c>
      <c r="D2587">
        <v>831</v>
      </c>
      <c r="E2587" s="12">
        <v>40398</v>
      </c>
      <c r="F2587" s="72">
        <f t="shared" si="432"/>
        <v>2010</v>
      </c>
      <c r="G2587" s="70">
        <f t="shared" si="433"/>
        <v>10077.581227436824</v>
      </c>
      <c r="H2587" s="70" cm="1">
        <f t="array" ref="H2587">INDEX(magic_bricks_appreciation_pivot!$A$13:$K$20,MATCH(C2587,magic_bricks_appreciation_pivot!$A$13:$A$20,0),1+MATCH(F2587,INDEX(magic_bricks_appreciation_pivot!$B$13:$K$13,0),0))</f>
        <v>0.46848170778869208</v>
      </c>
      <c r="I2587" s="70">
        <f t="shared" si="436"/>
        <v>14798.743691245691</v>
      </c>
      <c r="J2587">
        <v>107</v>
      </c>
      <c r="K2587">
        <v>1</v>
      </c>
      <c r="L2587">
        <v>1</v>
      </c>
      <c r="M2587">
        <v>3</v>
      </c>
      <c r="N2587" t="s">
        <v>193</v>
      </c>
      <c r="O2587" t="s">
        <v>155</v>
      </c>
      <c r="P2587" s="12">
        <v>33098</v>
      </c>
      <c r="Q2587" t="s">
        <v>169</v>
      </c>
      <c r="R2587" t="s">
        <v>170</v>
      </c>
      <c r="S2587" t="s">
        <v>178</v>
      </c>
      <c r="T2587" t="s">
        <v>166</v>
      </c>
      <c r="U2587">
        <v>2.2000000000000002</v>
      </c>
      <c r="V2587">
        <v>3.4</v>
      </c>
      <c r="W2587">
        <v>4.0999999999999996</v>
      </c>
      <c r="X2587">
        <v>3.25</v>
      </c>
      <c r="Y2587">
        <v>276358</v>
      </c>
      <c r="Z2587">
        <v>100494</v>
      </c>
      <c r="AA2587">
        <v>8374470</v>
      </c>
    </row>
    <row r="2588" spans="1:27" hidden="1">
      <c r="A2588" t="s">
        <v>2777</v>
      </c>
      <c r="B2588" t="s">
        <v>175</v>
      </c>
      <c r="C2588" t="s">
        <v>34</v>
      </c>
      <c r="D2588">
        <v>1152</v>
      </c>
      <c r="E2588" s="12">
        <v>39127</v>
      </c>
      <c r="F2588" s="72">
        <f t="shared" si="432"/>
        <v>2007</v>
      </c>
      <c r="G2588" s="70">
        <f t="shared" si="433"/>
        <v>6439.973958333333</v>
      </c>
      <c r="H2588" s="70" t="e" cm="1">
        <f t="array" ref="H2588">INDEX(magic_bricks_appreciation_pivot!$A$13:$K$20,MATCH(C2588,magic_bricks_appreciation_pivot!$A$13:$A$20,0),1+MATCH(F2588,INDEX(magic_bricks_appreciation_pivot!$B$13:$K$13,0),0))</f>
        <v>#N/A</v>
      </c>
      <c r="I2588" s="70"/>
      <c r="J2588">
        <v>62</v>
      </c>
      <c r="K2588">
        <v>1</v>
      </c>
      <c r="L2588">
        <v>1</v>
      </c>
      <c r="M2588">
        <v>3</v>
      </c>
      <c r="N2588" t="s">
        <v>193</v>
      </c>
      <c r="O2588" t="s">
        <v>161</v>
      </c>
      <c r="P2588" s="12">
        <v>32192</v>
      </c>
      <c r="Q2588" t="s">
        <v>194</v>
      </c>
      <c r="R2588" t="s">
        <v>165</v>
      </c>
      <c r="S2588" t="s">
        <v>178</v>
      </c>
      <c r="T2588" t="s">
        <v>163</v>
      </c>
      <c r="U2588">
        <v>2.1</v>
      </c>
      <c r="V2588">
        <v>4.5999999999999996</v>
      </c>
      <c r="W2588">
        <v>5</v>
      </c>
      <c r="X2588">
        <v>3.97</v>
      </c>
      <c r="Y2588">
        <v>185471</v>
      </c>
      <c r="Z2588">
        <v>37094</v>
      </c>
      <c r="AA2588">
        <v>7418850</v>
      </c>
    </row>
    <row r="2589" spans="1:27">
      <c r="A2589" t="s">
        <v>2778</v>
      </c>
      <c r="B2589" t="s">
        <v>175</v>
      </c>
      <c r="C2589" t="s">
        <v>34</v>
      </c>
      <c r="D2589">
        <v>1277</v>
      </c>
      <c r="E2589" s="12">
        <v>40788</v>
      </c>
      <c r="F2589" s="72">
        <f t="shared" si="432"/>
        <v>2011</v>
      </c>
      <c r="G2589" s="70">
        <f t="shared" si="433"/>
        <v>8117.9248238057944</v>
      </c>
      <c r="H2589" s="70" cm="1">
        <f t="array" ref="H2589">INDEX(magic_bricks_appreciation_pivot!$A$13:$K$20,MATCH(C2589,magic_bricks_appreciation_pivot!$A$13:$A$20,0),1+MATCH(F2589,INDEX(magic_bricks_appreciation_pivot!$B$13:$K$13,0),0))</f>
        <v>0.22839026915113872</v>
      </c>
      <c r="I2589" s="70">
        <f>G2589+G2589*H2589</f>
        <v>9971.9798592635107</v>
      </c>
      <c r="J2589">
        <v>32</v>
      </c>
      <c r="K2589">
        <v>2</v>
      </c>
      <c r="L2589">
        <v>1</v>
      </c>
      <c r="M2589">
        <v>4</v>
      </c>
      <c r="N2589" t="s">
        <v>168</v>
      </c>
      <c r="O2589" t="s">
        <v>155</v>
      </c>
      <c r="P2589" s="12">
        <v>37138</v>
      </c>
      <c r="Q2589" t="s">
        <v>169</v>
      </c>
      <c r="R2589" t="s">
        <v>177</v>
      </c>
      <c r="S2589" t="s">
        <v>178</v>
      </c>
      <c r="T2589" t="s">
        <v>166</v>
      </c>
      <c r="U2589">
        <v>3.8</v>
      </c>
      <c r="V2589">
        <v>3.6</v>
      </c>
      <c r="W2589">
        <v>2</v>
      </c>
      <c r="X2589">
        <v>3.18</v>
      </c>
      <c r="Y2589">
        <v>331731</v>
      </c>
      <c r="Z2589">
        <v>103666</v>
      </c>
      <c r="AA2589">
        <v>10366590</v>
      </c>
    </row>
    <row r="2590" spans="1:27" hidden="1">
      <c r="A2590" t="s">
        <v>2779</v>
      </c>
      <c r="B2590" t="s">
        <v>51</v>
      </c>
      <c r="C2590" t="s">
        <v>51</v>
      </c>
      <c r="D2590">
        <v>1633</v>
      </c>
      <c r="E2590" s="12">
        <v>39056</v>
      </c>
      <c r="F2590" s="72">
        <f t="shared" si="432"/>
        <v>2006</v>
      </c>
      <c r="G2590" s="70">
        <f t="shared" si="433"/>
        <v>5589.4611145131657</v>
      </c>
      <c r="H2590" s="70" t="e" cm="1">
        <f t="array" ref="H2590">INDEX(magic_bricks_appreciation_pivot!$A$13:$K$20,MATCH(C2590,magic_bricks_appreciation_pivot!$A$13:$A$20,0),1+MATCH(F2590,INDEX(magic_bricks_appreciation_pivot!$B$13:$K$13,0),0))</f>
        <v>#N/A</v>
      </c>
      <c r="I2590" s="70"/>
      <c r="J2590">
        <v>9</v>
      </c>
      <c r="K2590">
        <v>2</v>
      </c>
      <c r="L2590">
        <v>1</v>
      </c>
      <c r="M2590">
        <v>4</v>
      </c>
      <c r="N2590" t="s">
        <v>184</v>
      </c>
      <c r="O2590" t="s">
        <v>155</v>
      </c>
      <c r="P2590" s="12">
        <v>25551</v>
      </c>
      <c r="Q2590" t="s">
        <v>169</v>
      </c>
      <c r="R2590" t="s">
        <v>177</v>
      </c>
      <c r="S2590" t="s">
        <v>178</v>
      </c>
      <c r="T2590" t="s">
        <v>171</v>
      </c>
      <c r="U2590">
        <v>3.7</v>
      </c>
      <c r="V2590">
        <v>4.5</v>
      </c>
      <c r="W2590">
        <v>2.5</v>
      </c>
      <c r="X2590">
        <v>3.7</v>
      </c>
      <c r="Y2590">
        <v>282955</v>
      </c>
      <c r="Z2590">
        <v>182552</v>
      </c>
      <c r="AA2590">
        <v>9127590</v>
      </c>
    </row>
    <row r="2591" spans="1:27">
      <c r="A2591" t="s">
        <v>2780</v>
      </c>
      <c r="B2591" t="s">
        <v>23</v>
      </c>
      <c r="C2591" t="s">
        <v>23</v>
      </c>
      <c r="D2591">
        <v>991</v>
      </c>
      <c r="E2591" s="12">
        <v>40979</v>
      </c>
      <c r="F2591" s="72">
        <f t="shared" si="432"/>
        <v>2012</v>
      </c>
      <c r="G2591" s="70">
        <f t="shared" si="433"/>
        <v>3306.0040363269427</v>
      </c>
      <c r="H2591" s="70" cm="1">
        <f t="array" ref="H2591">INDEX(magic_bricks_appreciation_pivot!$A$13:$K$20,MATCH(C2591,magic_bricks_appreciation_pivot!$A$13:$A$20,0),1+MATCH(F2591,INDEX(magic_bricks_appreciation_pivot!$B$13:$K$13,0),0))</f>
        <v>0.26292059267573231</v>
      </c>
      <c r="I2591" s="70">
        <f t="shared" ref="I2591:I2594" si="437">G2591+G2591*H2591</f>
        <v>4175.2205769463853</v>
      </c>
      <c r="J2591">
        <v>189</v>
      </c>
      <c r="K2591">
        <v>1</v>
      </c>
      <c r="L2591">
        <v>1</v>
      </c>
      <c r="M2591">
        <v>3</v>
      </c>
      <c r="N2591" t="s">
        <v>176</v>
      </c>
      <c r="O2591" t="s">
        <v>161</v>
      </c>
      <c r="P2591" s="12">
        <v>28934</v>
      </c>
      <c r="Q2591" t="s">
        <v>194</v>
      </c>
      <c r="R2591" t="s">
        <v>170</v>
      </c>
      <c r="S2591" t="s">
        <v>178</v>
      </c>
      <c r="T2591" t="s">
        <v>159</v>
      </c>
      <c r="U2591">
        <v>3</v>
      </c>
      <c r="V2591">
        <v>4.0999999999999996</v>
      </c>
      <c r="W2591">
        <v>4.2</v>
      </c>
      <c r="X2591">
        <v>3.81</v>
      </c>
      <c r="Y2591">
        <v>124498</v>
      </c>
      <c r="Z2591">
        <v>29486</v>
      </c>
      <c r="AA2591">
        <v>3276250</v>
      </c>
    </row>
    <row r="2592" spans="1:27">
      <c r="A2592" t="s">
        <v>2781</v>
      </c>
      <c r="B2592" t="s">
        <v>772</v>
      </c>
      <c r="C2592" t="s">
        <v>23</v>
      </c>
      <c r="D2592">
        <v>1387</v>
      </c>
      <c r="E2592" s="12">
        <v>40956</v>
      </c>
      <c r="F2592" s="72">
        <f t="shared" si="432"/>
        <v>2012</v>
      </c>
      <c r="G2592" s="70">
        <f t="shared" si="433"/>
        <v>8575.8832011535687</v>
      </c>
      <c r="H2592" s="70" cm="1">
        <f t="array" ref="H2592">INDEX(magic_bricks_appreciation_pivot!$A$13:$K$20,MATCH(C2592,magic_bricks_appreciation_pivot!$A$13:$A$20,0),1+MATCH(F2592,INDEX(magic_bricks_appreciation_pivot!$B$13:$K$13,0),0))</f>
        <v>0.26292059267573231</v>
      </c>
      <c r="I2592" s="70">
        <f t="shared" si="437"/>
        <v>10830.659495118722</v>
      </c>
      <c r="J2592">
        <v>188</v>
      </c>
      <c r="K2592">
        <v>2</v>
      </c>
      <c r="L2592">
        <v>2</v>
      </c>
      <c r="M2592">
        <v>4</v>
      </c>
      <c r="N2592" t="s">
        <v>168</v>
      </c>
      <c r="O2592" t="s">
        <v>161</v>
      </c>
      <c r="P2592" s="12">
        <v>37671</v>
      </c>
      <c r="Q2592" t="s">
        <v>156</v>
      </c>
      <c r="R2592" t="s">
        <v>177</v>
      </c>
      <c r="S2592" t="s">
        <v>158</v>
      </c>
      <c r="T2592" t="s">
        <v>182</v>
      </c>
      <c r="U2592">
        <v>2.4</v>
      </c>
      <c r="V2592">
        <v>4</v>
      </c>
      <c r="W2592">
        <v>4.5999999999999996</v>
      </c>
      <c r="X2592">
        <v>3.76</v>
      </c>
      <c r="Y2592">
        <v>404422</v>
      </c>
      <c r="Z2592">
        <v>285474</v>
      </c>
      <c r="AA2592">
        <v>11894750</v>
      </c>
    </row>
    <row r="2593" spans="1:27">
      <c r="A2593" t="s">
        <v>2782</v>
      </c>
      <c r="B2593" t="s">
        <v>175</v>
      </c>
      <c r="C2593" t="s">
        <v>34</v>
      </c>
      <c r="D2593">
        <v>1017</v>
      </c>
      <c r="E2593" s="12">
        <v>40620</v>
      </c>
      <c r="F2593" s="72">
        <f t="shared" si="432"/>
        <v>2011</v>
      </c>
      <c r="G2593" s="70">
        <f t="shared" si="433"/>
        <v>9413.608652900688</v>
      </c>
      <c r="H2593" s="70" cm="1">
        <f t="array" ref="H2593">INDEX(magic_bricks_appreciation_pivot!$A$13:$K$20,MATCH(C2593,magic_bricks_appreciation_pivot!$A$13:$A$20,0),1+MATCH(F2593,INDEX(magic_bricks_appreciation_pivot!$B$13:$K$13,0),0))</f>
        <v>0.22839026915113872</v>
      </c>
      <c r="I2593" s="70">
        <f t="shared" si="437"/>
        <v>11563.585266820164</v>
      </c>
      <c r="J2593">
        <v>189</v>
      </c>
      <c r="K2593">
        <v>1</v>
      </c>
      <c r="L2593">
        <v>1</v>
      </c>
      <c r="M2593">
        <v>3</v>
      </c>
      <c r="N2593" t="s">
        <v>168</v>
      </c>
      <c r="O2593" t="s">
        <v>155</v>
      </c>
      <c r="P2593" s="12">
        <v>32955</v>
      </c>
      <c r="Q2593" t="s">
        <v>169</v>
      </c>
      <c r="R2593" t="s">
        <v>170</v>
      </c>
      <c r="S2593" t="s">
        <v>162</v>
      </c>
      <c r="T2593" t="s">
        <v>163</v>
      </c>
      <c r="U2593">
        <v>2.9</v>
      </c>
      <c r="V2593">
        <v>4.0999999999999996</v>
      </c>
      <c r="W2593">
        <v>3.6</v>
      </c>
      <c r="X2593">
        <v>3.59</v>
      </c>
      <c r="Y2593">
        <v>248915</v>
      </c>
      <c r="Z2593">
        <v>67015</v>
      </c>
      <c r="AA2593">
        <v>9573640</v>
      </c>
    </row>
    <row r="2594" spans="1:27">
      <c r="A2594" t="s">
        <v>2783</v>
      </c>
      <c r="B2594" t="s">
        <v>201</v>
      </c>
      <c r="C2594" t="s">
        <v>201</v>
      </c>
      <c r="D2594">
        <v>1643</v>
      </c>
      <c r="E2594" s="12">
        <v>40545</v>
      </c>
      <c r="F2594" s="72">
        <f t="shared" si="432"/>
        <v>2011</v>
      </c>
      <c r="G2594" s="70">
        <f t="shared" si="433"/>
        <v>5492.9153986609863</v>
      </c>
      <c r="H2594" s="70" cm="1">
        <f t="array" ref="H2594">INDEX(magic_bricks_appreciation_pivot!$A$13:$K$20,MATCH(C2594,magic_bricks_appreciation_pivot!$A$13:$A$20,0),1+MATCH(F2594,INDEX(magic_bricks_appreciation_pivot!$B$13:$K$13,0),0))</f>
        <v>0.57884713052310821</v>
      </c>
      <c r="I2594" s="70">
        <f t="shared" si="437"/>
        <v>8672.4737153820934</v>
      </c>
      <c r="J2594">
        <v>123</v>
      </c>
      <c r="K2594">
        <v>2</v>
      </c>
      <c r="L2594">
        <v>1</v>
      </c>
      <c r="M2594">
        <v>4</v>
      </c>
      <c r="N2594" t="s">
        <v>193</v>
      </c>
      <c r="O2594" t="s">
        <v>161</v>
      </c>
      <c r="P2594" s="12">
        <v>32150</v>
      </c>
      <c r="Q2594" t="s">
        <v>194</v>
      </c>
      <c r="R2594" t="s">
        <v>177</v>
      </c>
      <c r="S2594" t="s">
        <v>158</v>
      </c>
      <c r="T2594" t="s">
        <v>166</v>
      </c>
      <c r="U2594">
        <v>4.4000000000000004</v>
      </c>
      <c r="V2594">
        <v>3.6</v>
      </c>
      <c r="W2594">
        <v>3.9</v>
      </c>
      <c r="X2594">
        <v>3.96</v>
      </c>
      <c r="Y2594">
        <v>333920</v>
      </c>
      <c r="Z2594">
        <v>198547</v>
      </c>
      <c r="AA2594">
        <v>9024860</v>
      </c>
    </row>
    <row r="2595" spans="1:27" hidden="1">
      <c r="A2595" t="s">
        <v>2784</v>
      </c>
      <c r="B2595" t="s">
        <v>175</v>
      </c>
      <c r="C2595" t="s">
        <v>34</v>
      </c>
      <c r="D2595">
        <v>1079</v>
      </c>
      <c r="E2595" s="12">
        <v>40071</v>
      </c>
      <c r="F2595" s="72">
        <f t="shared" si="432"/>
        <v>2009</v>
      </c>
      <c r="G2595" s="70">
        <f t="shared" si="433"/>
        <v>12463.067655236329</v>
      </c>
      <c r="H2595" s="70" t="e" cm="1">
        <f t="array" ref="H2595">INDEX(magic_bricks_appreciation_pivot!$A$13:$K$20,MATCH(C2595,magic_bricks_appreciation_pivot!$A$13:$A$20,0),1+MATCH(F2595,INDEX(magic_bricks_appreciation_pivot!$B$13:$K$13,0),0))</f>
        <v>#N/A</v>
      </c>
      <c r="I2595" s="70"/>
      <c r="J2595">
        <v>105</v>
      </c>
      <c r="K2595">
        <v>1</v>
      </c>
      <c r="L2595">
        <v>1</v>
      </c>
      <c r="M2595">
        <v>3</v>
      </c>
      <c r="N2595" t="s">
        <v>154</v>
      </c>
      <c r="O2595" t="s">
        <v>161</v>
      </c>
      <c r="P2595" s="12">
        <v>37516</v>
      </c>
      <c r="Q2595" t="s">
        <v>156</v>
      </c>
      <c r="R2595" t="s">
        <v>170</v>
      </c>
      <c r="S2595" t="s">
        <v>158</v>
      </c>
      <c r="T2595" t="s">
        <v>182</v>
      </c>
      <c r="U2595">
        <v>4.7</v>
      </c>
      <c r="V2595">
        <v>5</v>
      </c>
      <c r="W2595">
        <v>2.2000000000000002</v>
      </c>
      <c r="X2595">
        <v>4.07</v>
      </c>
      <c r="Y2595">
        <v>363087</v>
      </c>
      <c r="Z2595">
        <v>67238</v>
      </c>
      <c r="AA2595">
        <v>13447650</v>
      </c>
    </row>
    <row r="2596" spans="1:27">
      <c r="A2596" t="s">
        <v>2785</v>
      </c>
      <c r="B2596" t="s">
        <v>175</v>
      </c>
      <c r="C2596" t="s">
        <v>34</v>
      </c>
      <c r="D2596">
        <v>842</v>
      </c>
      <c r="E2596" s="12">
        <v>41167</v>
      </c>
      <c r="F2596" s="72">
        <f t="shared" si="432"/>
        <v>2012</v>
      </c>
      <c r="G2596" s="70">
        <f t="shared" si="433"/>
        <v>10184.370546318291</v>
      </c>
      <c r="H2596" s="70" cm="1">
        <f t="array" ref="H2596">INDEX(magic_bricks_appreciation_pivot!$A$13:$K$20,MATCH(C2596,magic_bricks_appreciation_pivot!$A$13:$A$20,0),1+MATCH(F2596,INDEX(magic_bricks_appreciation_pivot!$B$13:$K$13,0),0))</f>
        <v>0.22606337179266398</v>
      </c>
      <c r="I2596" s="70">
        <f t="shared" ref="I2596:I2603" si="438">G2596+G2596*H2596</f>
        <v>12486.6836916049</v>
      </c>
      <c r="J2596">
        <v>146</v>
      </c>
      <c r="K2596">
        <v>1</v>
      </c>
      <c r="L2596">
        <v>1</v>
      </c>
      <c r="M2596">
        <v>3</v>
      </c>
      <c r="N2596" t="s">
        <v>184</v>
      </c>
      <c r="O2596" t="s">
        <v>155</v>
      </c>
      <c r="P2596" s="12">
        <v>31677</v>
      </c>
      <c r="Q2596" t="s">
        <v>169</v>
      </c>
      <c r="R2596" t="s">
        <v>177</v>
      </c>
      <c r="S2596" t="s">
        <v>178</v>
      </c>
      <c r="T2596" t="s">
        <v>166</v>
      </c>
      <c r="U2596">
        <v>3.1</v>
      </c>
      <c r="V2596">
        <v>5</v>
      </c>
      <c r="W2596">
        <v>3.5</v>
      </c>
      <c r="X2596">
        <v>3.98</v>
      </c>
      <c r="Y2596">
        <v>248682</v>
      </c>
      <c r="Z2596">
        <v>77177</v>
      </c>
      <c r="AA2596">
        <v>8575240</v>
      </c>
    </row>
    <row r="2597" spans="1:27">
      <c r="A2597" t="s">
        <v>2786</v>
      </c>
      <c r="B2597" t="s">
        <v>51</v>
      </c>
      <c r="C2597" t="s">
        <v>51</v>
      </c>
      <c r="D2597">
        <v>1542</v>
      </c>
      <c r="E2597" s="12">
        <v>40793</v>
      </c>
      <c r="F2597" s="72">
        <f t="shared" si="432"/>
        <v>2011</v>
      </c>
      <c r="G2597" s="70">
        <f t="shared" si="433"/>
        <v>6587.6913099870299</v>
      </c>
      <c r="H2597" s="70" cm="1">
        <f t="array" ref="H2597">INDEX(magic_bricks_appreciation_pivot!$A$13:$K$20,MATCH(C2597,magic_bricks_appreciation_pivot!$A$13:$A$20,0),1+MATCH(F2597,INDEX(magic_bricks_appreciation_pivot!$B$13:$K$13,0),0))</f>
        <v>0.33442622950819673</v>
      </c>
      <c r="I2597" s="70">
        <f t="shared" si="438"/>
        <v>8790.7880759499058</v>
      </c>
      <c r="J2597">
        <v>144</v>
      </c>
      <c r="K2597">
        <v>2</v>
      </c>
      <c r="L2597">
        <v>1</v>
      </c>
      <c r="M2597">
        <v>4</v>
      </c>
      <c r="N2597" t="s">
        <v>184</v>
      </c>
      <c r="O2597" t="s">
        <v>161</v>
      </c>
      <c r="P2597" s="12">
        <v>36778</v>
      </c>
      <c r="Q2597" t="s">
        <v>194</v>
      </c>
      <c r="R2597" t="s">
        <v>157</v>
      </c>
      <c r="S2597" t="s">
        <v>158</v>
      </c>
      <c r="T2597" t="s">
        <v>182</v>
      </c>
      <c r="U2597">
        <v>4.3</v>
      </c>
      <c r="V2597">
        <v>2.7</v>
      </c>
      <c r="W2597">
        <v>2.7</v>
      </c>
      <c r="X2597">
        <v>3.1</v>
      </c>
      <c r="Y2597">
        <v>386012</v>
      </c>
      <c r="Z2597">
        <v>132057</v>
      </c>
      <c r="AA2597">
        <v>10158220</v>
      </c>
    </row>
    <row r="2598" spans="1:27">
      <c r="A2598" t="s">
        <v>2787</v>
      </c>
      <c r="B2598" t="s">
        <v>56</v>
      </c>
      <c r="C2598" t="s">
        <v>56</v>
      </c>
      <c r="D2598">
        <v>876</v>
      </c>
      <c r="E2598" s="12">
        <v>40647</v>
      </c>
      <c r="F2598" s="72">
        <f t="shared" si="432"/>
        <v>2011</v>
      </c>
      <c r="G2598" s="70">
        <f t="shared" si="433"/>
        <v>8229.3436073059365</v>
      </c>
      <c r="H2598" s="70" cm="1">
        <f t="array" ref="H2598">INDEX(magic_bricks_appreciation_pivot!$A$13:$K$20,MATCH(C2598,magic_bricks_appreciation_pivot!$A$13:$A$20,0),1+MATCH(F2598,INDEX(magic_bricks_appreciation_pivot!$B$13:$K$13,0),0))</f>
        <v>0.33228770983948047</v>
      </c>
      <c r="I2598" s="70">
        <f t="shared" si="438"/>
        <v>10963.853348059794</v>
      </c>
      <c r="J2598">
        <v>89</v>
      </c>
      <c r="K2598">
        <v>1</v>
      </c>
      <c r="L2598">
        <v>1</v>
      </c>
      <c r="M2598">
        <v>3</v>
      </c>
      <c r="N2598" t="s">
        <v>184</v>
      </c>
      <c r="O2598" t="s">
        <v>155</v>
      </c>
      <c r="P2598" s="12">
        <v>38092</v>
      </c>
      <c r="Q2598" t="s">
        <v>194</v>
      </c>
      <c r="R2598" t="s">
        <v>170</v>
      </c>
      <c r="S2598" t="s">
        <v>158</v>
      </c>
      <c r="T2598" t="s">
        <v>159</v>
      </c>
      <c r="U2598">
        <v>3.7</v>
      </c>
      <c r="V2598">
        <v>3.5</v>
      </c>
      <c r="W2598">
        <v>3.4</v>
      </c>
      <c r="X2598">
        <v>3.51</v>
      </c>
      <c r="Y2598">
        <v>237894</v>
      </c>
      <c r="Z2598">
        <v>14418</v>
      </c>
      <c r="AA2598">
        <v>7208905</v>
      </c>
    </row>
    <row r="2599" spans="1:27">
      <c r="A2599" t="s">
        <v>2788</v>
      </c>
      <c r="B2599" t="s">
        <v>23</v>
      </c>
      <c r="C2599" t="s">
        <v>23</v>
      </c>
      <c r="D2599">
        <v>770</v>
      </c>
      <c r="E2599" s="12">
        <v>40459</v>
      </c>
      <c r="F2599" s="72">
        <f t="shared" si="432"/>
        <v>2010</v>
      </c>
      <c r="G2599" s="70">
        <f t="shared" si="433"/>
        <v>9081.4935064935071</v>
      </c>
      <c r="H2599" s="70" cm="1">
        <f t="array" ref="H2599">INDEX(magic_bricks_appreciation_pivot!$A$13:$K$20,MATCH(C2599,magic_bricks_appreciation_pivot!$A$13:$A$20,0),1+MATCH(F2599,INDEX(magic_bricks_appreciation_pivot!$B$13:$K$13,0),0))</f>
        <v>0.49881786187527283</v>
      </c>
      <c r="I2599" s="70">
        <f t="shared" si="438"/>
        <v>13611.504680036773</v>
      </c>
      <c r="J2599">
        <v>101</v>
      </c>
      <c r="K2599">
        <v>1</v>
      </c>
      <c r="L2599">
        <v>1</v>
      </c>
      <c r="M2599">
        <v>2</v>
      </c>
      <c r="N2599" t="s">
        <v>168</v>
      </c>
      <c r="O2599" t="s">
        <v>155</v>
      </c>
      <c r="P2599" s="12">
        <v>32794</v>
      </c>
      <c r="Q2599" t="s">
        <v>194</v>
      </c>
      <c r="R2599" t="s">
        <v>170</v>
      </c>
      <c r="S2599" t="s">
        <v>178</v>
      </c>
      <c r="T2599" t="s">
        <v>182</v>
      </c>
      <c r="U2599">
        <v>2.2999999999999998</v>
      </c>
      <c r="V2599">
        <v>5</v>
      </c>
      <c r="W2599">
        <v>4.0999999999999996</v>
      </c>
      <c r="X2599">
        <v>3.83</v>
      </c>
      <c r="Y2599">
        <v>223768</v>
      </c>
      <c r="Z2599">
        <v>125870</v>
      </c>
      <c r="AA2599">
        <v>6992750</v>
      </c>
    </row>
    <row r="2600" spans="1:27">
      <c r="A2600" t="s">
        <v>2789</v>
      </c>
      <c r="B2600" t="s">
        <v>175</v>
      </c>
      <c r="C2600" t="s">
        <v>34</v>
      </c>
      <c r="D2600">
        <v>941</v>
      </c>
      <c r="E2600" s="12">
        <v>40743</v>
      </c>
      <c r="F2600" s="72">
        <f t="shared" si="432"/>
        <v>2011</v>
      </c>
      <c r="G2600" s="70">
        <f t="shared" si="433"/>
        <v>13132.412327311371</v>
      </c>
      <c r="H2600" s="70" cm="1">
        <f t="array" ref="H2600">INDEX(magic_bricks_appreciation_pivot!$A$13:$K$20,MATCH(C2600,magic_bricks_appreciation_pivot!$A$13:$A$20,0),1+MATCH(F2600,INDEX(magic_bricks_appreciation_pivot!$B$13:$K$13,0),0))</f>
        <v>0.22839026915113872</v>
      </c>
      <c r="I2600" s="70">
        <f t="shared" si="438"/>
        <v>16131.727513349746</v>
      </c>
      <c r="J2600">
        <v>21</v>
      </c>
      <c r="K2600">
        <v>1</v>
      </c>
      <c r="L2600">
        <v>1</v>
      </c>
      <c r="M2600">
        <v>3</v>
      </c>
      <c r="N2600" t="s">
        <v>154</v>
      </c>
      <c r="O2600" t="s">
        <v>155</v>
      </c>
      <c r="P2600" s="12">
        <v>31983</v>
      </c>
      <c r="Q2600" t="s">
        <v>156</v>
      </c>
      <c r="R2600" t="s">
        <v>170</v>
      </c>
      <c r="S2600" t="s">
        <v>162</v>
      </c>
      <c r="T2600" t="s">
        <v>163</v>
      </c>
      <c r="U2600">
        <v>4.8</v>
      </c>
      <c r="V2600">
        <v>3.4</v>
      </c>
      <c r="W2600">
        <v>4.2</v>
      </c>
      <c r="X2600">
        <v>4.0599999999999996</v>
      </c>
      <c r="Y2600">
        <v>358370</v>
      </c>
      <c r="Z2600">
        <v>98861</v>
      </c>
      <c r="AA2600">
        <v>12357600</v>
      </c>
    </row>
    <row r="2601" spans="1:27">
      <c r="A2601" t="s">
        <v>2790</v>
      </c>
      <c r="B2601" t="s">
        <v>23</v>
      </c>
      <c r="C2601" t="s">
        <v>23</v>
      </c>
      <c r="D2601">
        <v>1000</v>
      </c>
      <c r="E2601" s="12">
        <v>40522</v>
      </c>
      <c r="F2601" s="72">
        <f t="shared" si="432"/>
        <v>2010</v>
      </c>
      <c r="G2601" s="70">
        <f t="shared" si="433"/>
        <v>6461.75</v>
      </c>
      <c r="H2601" s="70" cm="1">
        <f t="array" ref="H2601">INDEX(magic_bricks_appreciation_pivot!$A$13:$K$20,MATCH(C2601,magic_bricks_appreciation_pivot!$A$13:$A$20,0),1+MATCH(F2601,INDEX(magic_bricks_appreciation_pivot!$B$13:$K$13,0),0))</f>
        <v>0.49881786187527283</v>
      </c>
      <c r="I2601" s="70">
        <f t="shared" si="438"/>
        <v>9684.9863189725438</v>
      </c>
      <c r="J2601">
        <v>171</v>
      </c>
      <c r="K2601">
        <v>1</v>
      </c>
      <c r="L2601">
        <v>1</v>
      </c>
      <c r="M2601">
        <v>3</v>
      </c>
      <c r="N2601" t="s">
        <v>184</v>
      </c>
      <c r="O2601" t="s">
        <v>161</v>
      </c>
      <c r="P2601" s="12">
        <v>27017</v>
      </c>
      <c r="Q2601" t="s">
        <v>180</v>
      </c>
      <c r="R2601" t="s">
        <v>170</v>
      </c>
      <c r="S2601" t="s">
        <v>158</v>
      </c>
      <c r="T2601" t="s">
        <v>163</v>
      </c>
      <c r="U2601">
        <v>2.2000000000000002</v>
      </c>
      <c r="V2601">
        <v>4.8</v>
      </c>
      <c r="W2601">
        <v>2.4</v>
      </c>
      <c r="X2601">
        <v>3.06</v>
      </c>
      <c r="Y2601">
        <v>213238</v>
      </c>
      <c r="Z2601">
        <v>71079</v>
      </c>
      <c r="AA2601">
        <v>6461750</v>
      </c>
    </row>
    <row r="2602" spans="1:27">
      <c r="A2602" t="s">
        <v>2791</v>
      </c>
      <c r="B2602" t="s">
        <v>23</v>
      </c>
      <c r="C2602" t="s">
        <v>23</v>
      </c>
      <c r="D2602">
        <v>1258</v>
      </c>
      <c r="E2602" s="12">
        <v>40935</v>
      </c>
      <c r="F2602" s="72">
        <f t="shared" si="432"/>
        <v>2012</v>
      </c>
      <c r="G2602" s="70">
        <f t="shared" si="433"/>
        <v>4156.7965023847373</v>
      </c>
      <c r="H2602" s="70" cm="1">
        <f t="array" ref="H2602">INDEX(magic_bricks_appreciation_pivot!$A$13:$K$20,MATCH(C2602,magic_bricks_appreciation_pivot!$A$13:$A$20,0),1+MATCH(F2602,INDEX(magic_bricks_appreciation_pivot!$B$13:$K$13,0),0))</f>
        <v>0.26292059267573231</v>
      </c>
      <c r="I2602" s="70">
        <f t="shared" si="438"/>
        <v>5249.703902424144</v>
      </c>
      <c r="J2602">
        <v>93</v>
      </c>
      <c r="K2602">
        <v>1</v>
      </c>
      <c r="L2602">
        <v>1</v>
      </c>
      <c r="M2602">
        <v>3</v>
      </c>
      <c r="N2602" t="s">
        <v>154</v>
      </c>
      <c r="O2602" t="s">
        <v>161</v>
      </c>
      <c r="P2602" s="12">
        <v>28525</v>
      </c>
      <c r="Q2602" t="s">
        <v>169</v>
      </c>
      <c r="R2602" t="s">
        <v>170</v>
      </c>
      <c r="S2602" t="s">
        <v>178</v>
      </c>
      <c r="T2602" t="s">
        <v>173</v>
      </c>
      <c r="U2602">
        <v>4</v>
      </c>
      <c r="V2602">
        <v>4.0999999999999996</v>
      </c>
      <c r="W2602">
        <v>4</v>
      </c>
      <c r="X2602">
        <v>4.03</v>
      </c>
      <c r="Y2602">
        <v>167336</v>
      </c>
      <c r="Z2602">
        <v>57522</v>
      </c>
      <c r="AA2602">
        <v>5229250</v>
      </c>
    </row>
    <row r="2603" spans="1:27">
      <c r="A2603" t="s">
        <v>2792</v>
      </c>
      <c r="B2603" t="s">
        <v>175</v>
      </c>
      <c r="C2603" t="s">
        <v>34</v>
      </c>
      <c r="D2603">
        <v>787</v>
      </c>
      <c r="E2603" s="12">
        <v>40394</v>
      </c>
      <c r="F2603" s="72">
        <f t="shared" si="432"/>
        <v>2010</v>
      </c>
      <c r="G2603" s="70">
        <f t="shared" si="433"/>
        <v>14374.142312579415</v>
      </c>
      <c r="H2603" s="70" cm="1">
        <f t="array" ref="H2603">INDEX(magic_bricks_appreciation_pivot!$A$13:$K$20,MATCH(C2603,magic_bricks_appreciation_pivot!$A$13:$A$20,0),1+MATCH(F2603,INDEX(magic_bricks_appreciation_pivot!$B$13:$K$13,0),0))</f>
        <v>0.46848170778869208</v>
      </c>
      <c r="I2603" s="70">
        <f t="shared" si="438"/>
        <v>21108.165051174321</v>
      </c>
      <c r="J2603">
        <v>83</v>
      </c>
      <c r="K2603">
        <v>1</v>
      </c>
      <c r="L2603">
        <v>1</v>
      </c>
      <c r="M2603">
        <v>2</v>
      </c>
      <c r="N2603" t="s">
        <v>193</v>
      </c>
      <c r="O2603" t="s">
        <v>155</v>
      </c>
      <c r="P2603" s="12">
        <v>29079</v>
      </c>
      <c r="Q2603" t="s">
        <v>156</v>
      </c>
      <c r="R2603" t="s">
        <v>165</v>
      </c>
      <c r="S2603" t="s">
        <v>162</v>
      </c>
      <c r="T2603" t="s">
        <v>166</v>
      </c>
      <c r="U2603">
        <v>3</v>
      </c>
      <c r="V2603">
        <v>3</v>
      </c>
      <c r="W2603">
        <v>2.7</v>
      </c>
      <c r="X2603">
        <v>2.91</v>
      </c>
      <c r="Y2603">
        <v>361998</v>
      </c>
      <c r="Z2603">
        <v>192312</v>
      </c>
      <c r="AA2603">
        <v>11312450</v>
      </c>
    </row>
    <row r="2604" spans="1:27" hidden="1">
      <c r="A2604" t="s">
        <v>2793</v>
      </c>
      <c r="B2604" t="s">
        <v>175</v>
      </c>
      <c r="C2604" t="s">
        <v>34</v>
      </c>
      <c r="D2604">
        <v>1186</v>
      </c>
      <c r="E2604" s="12">
        <v>39249</v>
      </c>
      <c r="F2604" s="72">
        <f t="shared" si="432"/>
        <v>2007</v>
      </c>
      <c r="G2604" s="70">
        <f t="shared" si="433"/>
        <v>10349.367622259697</v>
      </c>
      <c r="H2604" s="70" t="e" cm="1">
        <f t="array" ref="H2604">INDEX(magic_bricks_appreciation_pivot!$A$13:$K$20,MATCH(C2604,magic_bricks_appreciation_pivot!$A$13:$A$20,0),1+MATCH(F2604,INDEX(magic_bricks_appreciation_pivot!$B$13:$K$13,0),0))</f>
        <v>#N/A</v>
      </c>
      <c r="I2604" s="70"/>
      <c r="J2604">
        <v>43</v>
      </c>
      <c r="K2604">
        <v>1</v>
      </c>
      <c r="L2604">
        <v>1</v>
      </c>
      <c r="M2604">
        <v>3</v>
      </c>
      <c r="N2604" t="s">
        <v>154</v>
      </c>
      <c r="O2604" t="s">
        <v>161</v>
      </c>
      <c r="P2604" s="12">
        <v>35964</v>
      </c>
      <c r="Q2604" t="s">
        <v>156</v>
      </c>
      <c r="R2604" t="s">
        <v>177</v>
      </c>
      <c r="S2604" t="s">
        <v>178</v>
      </c>
      <c r="T2604" t="s">
        <v>163</v>
      </c>
      <c r="U2604">
        <v>2.6</v>
      </c>
      <c r="V2604">
        <v>4.5</v>
      </c>
      <c r="W2604">
        <v>4.9000000000000004</v>
      </c>
      <c r="X2604">
        <v>4.05</v>
      </c>
      <c r="Y2604">
        <v>343682</v>
      </c>
      <c r="Z2604">
        <v>196390</v>
      </c>
      <c r="AA2604">
        <v>12274350</v>
      </c>
    </row>
    <row r="2605" spans="1:27">
      <c r="A2605" t="s">
        <v>2794</v>
      </c>
      <c r="B2605" t="s">
        <v>23</v>
      </c>
      <c r="C2605" t="s">
        <v>23</v>
      </c>
      <c r="D2605">
        <v>1335</v>
      </c>
      <c r="E2605" s="12">
        <v>40408</v>
      </c>
      <c r="F2605" s="72">
        <f t="shared" si="432"/>
        <v>2010</v>
      </c>
      <c r="G2605" s="70">
        <f t="shared" si="433"/>
        <v>5939.0449438202249</v>
      </c>
      <c r="H2605" s="70" cm="1">
        <f t="array" ref="H2605">INDEX(magic_bricks_appreciation_pivot!$A$13:$K$20,MATCH(C2605,magic_bricks_appreciation_pivot!$A$13:$A$20,0),1+MATCH(F2605,INDEX(magic_bricks_appreciation_pivot!$B$13:$K$13,0),0))</f>
        <v>0.49881786187527283</v>
      </c>
      <c r="I2605" s="70">
        <f>G2605+G2605*H2605</f>
        <v>8901.5466442777797</v>
      </c>
      <c r="J2605">
        <v>186</v>
      </c>
      <c r="K2605">
        <v>2</v>
      </c>
      <c r="L2605">
        <v>2</v>
      </c>
      <c r="M2605">
        <v>4</v>
      </c>
      <c r="N2605" t="s">
        <v>184</v>
      </c>
      <c r="O2605" t="s">
        <v>155</v>
      </c>
      <c r="P2605" s="12">
        <v>29458</v>
      </c>
      <c r="Q2605" t="s">
        <v>169</v>
      </c>
      <c r="R2605" t="s">
        <v>165</v>
      </c>
      <c r="S2605" t="s">
        <v>178</v>
      </c>
      <c r="T2605" t="s">
        <v>163</v>
      </c>
      <c r="U2605">
        <v>3.8</v>
      </c>
      <c r="V2605">
        <v>2.8</v>
      </c>
      <c r="W2605">
        <v>4.0999999999999996</v>
      </c>
      <c r="X2605">
        <v>3.62</v>
      </c>
      <c r="Y2605">
        <v>253716</v>
      </c>
      <c r="Z2605">
        <v>158573</v>
      </c>
      <c r="AA2605">
        <v>7928625</v>
      </c>
    </row>
    <row r="2606" spans="1:27" hidden="1">
      <c r="A2606" t="s">
        <v>2795</v>
      </c>
      <c r="B2606" t="s">
        <v>51</v>
      </c>
      <c r="C2606" t="s">
        <v>51</v>
      </c>
      <c r="D2606">
        <v>1827</v>
      </c>
      <c r="E2606" s="12">
        <v>38154</v>
      </c>
      <c r="F2606" s="72">
        <f t="shared" si="432"/>
        <v>2004</v>
      </c>
      <c r="G2606" s="70">
        <f t="shared" si="433"/>
        <v>4641.5325670498087</v>
      </c>
      <c r="H2606" s="70" t="e" cm="1">
        <f t="array" ref="H2606">INDEX(magic_bricks_appreciation_pivot!$A$13:$K$20,MATCH(C2606,magic_bricks_appreciation_pivot!$A$13:$A$20,0),1+MATCH(F2606,INDEX(magic_bricks_appreciation_pivot!$B$13:$K$13,0),0))</f>
        <v>#N/A</v>
      </c>
      <c r="I2606" s="70"/>
      <c r="J2606">
        <v>39</v>
      </c>
      <c r="K2606">
        <v>3</v>
      </c>
      <c r="L2606">
        <v>2</v>
      </c>
      <c r="M2606">
        <v>5</v>
      </c>
      <c r="N2606" t="s">
        <v>176</v>
      </c>
      <c r="O2606" t="s">
        <v>155</v>
      </c>
      <c r="P2606" s="12">
        <v>22094</v>
      </c>
      <c r="Q2606" t="s">
        <v>194</v>
      </c>
      <c r="R2606" t="s">
        <v>157</v>
      </c>
      <c r="S2606" t="s">
        <v>158</v>
      </c>
      <c r="T2606" t="s">
        <v>173</v>
      </c>
      <c r="U2606">
        <v>2.1</v>
      </c>
      <c r="V2606">
        <v>2.2999999999999998</v>
      </c>
      <c r="W2606">
        <v>2.2000000000000002</v>
      </c>
      <c r="X2606">
        <v>2.2200000000000002</v>
      </c>
      <c r="Y2606">
        <v>296803</v>
      </c>
      <c r="Z2606">
        <v>84801</v>
      </c>
      <c r="AA2606">
        <v>8480080</v>
      </c>
    </row>
    <row r="2607" spans="1:27">
      <c r="A2607" t="s">
        <v>2796</v>
      </c>
      <c r="B2607" t="s">
        <v>23</v>
      </c>
      <c r="C2607" t="s">
        <v>23</v>
      </c>
      <c r="D2607">
        <v>881</v>
      </c>
      <c r="E2607" s="12">
        <v>40743</v>
      </c>
      <c r="F2607" s="72">
        <f t="shared" si="432"/>
        <v>2011</v>
      </c>
      <c r="G2607" s="70">
        <f t="shared" si="433"/>
        <v>6324.9148694665155</v>
      </c>
      <c r="H2607" s="70" cm="1">
        <f t="array" ref="H2607">INDEX(magic_bricks_appreciation_pivot!$A$13:$K$20,MATCH(C2607,magic_bricks_appreciation_pivot!$A$13:$A$20,0),1+MATCH(F2607,INDEX(magic_bricks_appreciation_pivot!$B$13:$K$13,0),0))</f>
        <v>0.30621792098525186</v>
      </c>
      <c r="I2607" s="70">
        <f t="shared" ref="I2607:I2608" si="439">G2607+G2607*H2607</f>
        <v>8261.7171512032583</v>
      </c>
      <c r="J2607">
        <v>29</v>
      </c>
      <c r="K2607">
        <v>1</v>
      </c>
      <c r="L2607">
        <v>1</v>
      </c>
      <c r="M2607">
        <v>2</v>
      </c>
      <c r="N2607" t="s">
        <v>168</v>
      </c>
      <c r="O2607" t="s">
        <v>161</v>
      </c>
      <c r="P2607" s="12">
        <v>23588</v>
      </c>
      <c r="Q2607" t="s">
        <v>156</v>
      </c>
      <c r="R2607" t="s">
        <v>170</v>
      </c>
      <c r="S2607" t="s">
        <v>158</v>
      </c>
      <c r="T2607" t="s">
        <v>159</v>
      </c>
      <c r="U2607">
        <v>2.1</v>
      </c>
      <c r="V2607">
        <v>4.2</v>
      </c>
      <c r="W2607">
        <v>4.2</v>
      </c>
      <c r="X2607">
        <v>3.57</v>
      </c>
      <c r="Y2607">
        <v>211746</v>
      </c>
      <c r="Z2607">
        <v>50150</v>
      </c>
      <c r="AA2607">
        <v>5572250</v>
      </c>
    </row>
    <row r="2608" spans="1:27">
      <c r="A2608" t="s">
        <v>2797</v>
      </c>
      <c r="B2608" t="s">
        <v>175</v>
      </c>
      <c r="C2608" t="s">
        <v>34</v>
      </c>
      <c r="D2608">
        <v>1253</v>
      </c>
      <c r="E2608" s="12">
        <v>41066</v>
      </c>
      <c r="F2608" s="72">
        <f t="shared" si="432"/>
        <v>2012</v>
      </c>
      <c r="G2608" s="70">
        <f t="shared" si="433"/>
        <v>12650.877893056664</v>
      </c>
      <c r="H2608" s="70" cm="1">
        <f t="array" ref="H2608">INDEX(magic_bricks_appreciation_pivot!$A$13:$K$20,MATCH(C2608,magic_bricks_appreciation_pivot!$A$13:$A$20,0),1+MATCH(F2608,INDEX(magic_bricks_appreciation_pivot!$B$13:$K$13,0),0))</f>
        <v>0.22606337179266398</v>
      </c>
      <c r="I2608" s="70">
        <f t="shared" si="439"/>
        <v>15510.778005698327</v>
      </c>
      <c r="J2608">
        <v>36</v>
      </c>
      <c r="K2608">
        <v>2</v>
      </c>
      <c r="L2608">
        <v>1</v>
      </c>
      <c r="M2608">
        <v>4</v>
      </c>
      <c r="N2608" t="s">
        <v>193</v>
      </c>
      <c r="O2608" t="s">
        <v>155</v>
      </c>
      <c r="P2608" s="12">
        <v>36321</v>
      </c>
      <c r="Q2608" t="s">
        <v>156</v>
      </c>
      <c r="R2608" t="s">
        <v>157</v>
      </c>
      <c r="S2608" t="s">
        <v>158</v>
      </c>
      <c r="T2608" t="s">
        <v>182</v>
      </c>
      <c r="U2608">
        <v>4.8</v>
      </c>
      <c r="V2608">
        <v>2.6</v>
      </c>
      <c r="W2608">
        <v>3.4</v>
      </c>
      <c r="X2608">
        <v>3.5</v>
      </c>
      <c r="Y2608">
        <v>459695</v>
      </c>
      <c r="Z2608">
        <v>47555</v>
      </c>
      <c r="AA2608">
        <v>15851550</v>
      </c>
    </row>
    <row r="2609" spans="1:27" hidden="1">
      <c r="A2609" t="s">
        <v>2798</v>
      </c>
      <c r="B2609" t="s">
        <v>51</v>
      </c>
      <c r="C2609" t="s">
        <v>51</v>
      </c>
      <c r="D2609">
        <v>1754</v>
      </c>
      <c r="E2609" s="12">
        <v>39826</v>
      </c>
      <c r="F2609" s="72">
        <f t="shared" si="432"/>
        <v>2009</v>
      </c>
      <c r="G2609" s="70">
        <f t="shared" si="433"/>
        <v>9625.2907639680725</v>
      </c>
      <c r="H2609" s="70" t="e" cm="1">
        <f t="array" ref="H2609">INDEX(magic_bricks_appreciation_pivot!$A$13:$K$20,MATCH(C2609,magic_bricks_appreciation_pivot!$A$13:$A$20,0),1+MATCH(F2609,INDEX(magic_bricks_appreciation_pivot!$B$13:$K$13,0),0))</f>
        <v>#N/A</v>
      </c>
      <c r="I2609" s="70"/>
      <c r="J2609">
        <v>166</v>
      </c>
      <c r="K2609">
        <v>2</v>
      </c>
      <c r="L2609">
        <v>1</v>
      </c>
      <c r="M2609">
        <v>4</v>
      </c>
      <c r="N2609" t="s">
        <v>193</v>
      </c>
      <c r="O2609" t="s">
        <v>155</v>
      </c>
      <c r="P2609" s="12">
        <v>33256</v>
      </c>
      <c r="Q2609" t="s">
        <v>156</v>
      </c>
      <c r="R2609" t="s">
        <v>177</v>
      </c>
      <c r="S2609" t="s">
        <v>162</v>
      </c>
      <c r="T2609" t="s">
        <v>182</v>
      </c>
      <c r="U2609">
        <v>2.1</v>
      </c>
      <c r="V2609">
        <v>4.5</v>
      </c>
      <c r="W2609">
        <v>2.2999999999999998</v>
      </c>
      <c r="X2609">
        <v>3.24</v>
      </c>
      <c r="Y2609">
        <v>607779</v>
      </c>
      <c r="Z2609">
        <v>236359</v>
      </c>
      <c r="AA2609">
        <v>16882760</v>
      </c>
    </row>
    <row r="2610" spans="1:27">
      <c r="A2610" t="s">
        <v>2799</v>
      </c>
      <c r="B2610" t="s">
        <v>175</v>
      </c>
      <c r="C2610" t="s">
        <v>34</v>
      </c>
      <c r="D2610">
        <v>724</v>
      </c>
      <c r="E2610" s="12">
        <v>41879</v>
      </c>
      <c r="F2610" s="72">
        <f t="shared" si="432"/>
        <v>2014</v>
      </c>
      <c r="G2610" s="70">
        <f t="shared" si="433"/>
        <v>12211.256906077348</v>
      </c>
      <c r="H2610" s="70" cm="1">
        <f t="array" ref="H2610">INDEX(magic_bricks_appreciation_pivot!$A$13:$K$20,MATCH(C2610,magic_bricks_appreciation_pivot!$A$13:$A$20,0),1+MATCH(F2610,INDEX(magic_bricks_appreciation_pivot!$B$13:$K$13,0),0))</f>
        <v>5.1040744021257752E-2</v>
      </c>
      <c r="I2610" s="70">
        <f>G2610+G2610*H2610</f>
        <v>12834.528543998258</v>
      </c>
      <c r="J2610">
        <v>30</v>
      </c>
      <c r="K2610">
        <v>1</v>
      </c>
      <c r="L2610">
        <v>1</v>
      </c>
      <c r="M2610">
        <v>2</v>
      </c>
      <c r="N2610" t="s">
        <v>193</v>
      </c>
      <c r="O2610" t="s">
        <v>155</v>
      </c>
      <c r="P2610" s="12">
        <v>29834</v>
      </c>
      <c r="Q2610" t="s">
        <v>194</v>
      </c>
      <c r="R2610" t="s">
        <v>170</v>
      </c>
      <c r="S2610" t="s">
        <v>162</v>
      </c>
      <c r="T2610" t="s">
        <v>182</v>
      </c>
      <c r="U2610">
        <v>2</v>
      </c>
      <c r="V2610">
        <v>2.7</v>
      </c>
      <c r="W2610">
        <v>4.2</v>
      </c>
      <c r="X2610">
        <v>2.94</v>
      </c>
      <c r="Y2610">
        <v>274069</v>
      </c>
      <c r="Z2610">
        <v>79569</v>
      </c>
      <c r="AA2610">
        <v>8840950</v>
      </c>
    </row>
    <row r="2611" spans="1:27" hidden="1">
      <c r="A2611" t="s">
        <v>2800</v>
      </c>
      <c r="B2611" t="s">
        <v>175</v>
      </c>
      <c r="C2611" t="s">
        <v>34</v>
      </c>
      <c r="D2611">
        <v>944</v>
      </c>
      <c r="E2611" s="12">
        <v>39286</v>
      </c>
      <c r="F2611" s="72">
        <f t="shared" si="432"/>
        <v>2007</v>
      </c>
      <c r="G2611" s="70">
        <f t="shared" si="433"/>
        <v>9273.6016949152545</v>
      </c>
      <c r="H2611" s="70" t="e" cm="1">
        <f t="array" ref="H2611">INDEX(magic_bricks_appreciation_pivot!$A$13:$K$20,MATCH(C2611,magic_bricks_appreciation_pivot!$A$13:$A$20,0),1+MATCH(F2611,INDEX(magic_bricks_appreciation_pivot!$B$13:$K$13,0),0))</f>
        <v>#N/A</v>
      </c>
      <c r="I2611" s="70"/>
      <c r="J2611">
        <v>38</v>
      </c>
      <c r="K2611">
        <v>1</v>
      </c>
      <c r="L2611">
        <v>1</v>
      </c>
      <c r="M2611">
        <v>3</v>
      </c>
      <c r="N2611" t="s">
        <v>176</v>
      </c>
      <c r="O2611" t="s">
        <v>155</v>
      </c>
      <c r="P2611" s="12">
        <v>30526</v>
      </c>
      <c r="Q2611" t="s">
        <v>169</v>
      </c>
      <c r="R2611" t="s">
        <v>157</v>
      </c>
      <c r="S2611" t="s">
        <v>158</v>
      </c>
      <c r="T2611" t="s">
        <v>163</v>
      </c>
      <c r="U2611">
        <v>4.7</v>
      </c>
      <c r="V2611">
        <v>5</v>
      </c>
      <c r="W2611">
        <v>3.6</v>
      </c>
      <c r="X2611">
        <v>4.49</v>
      </c>
      <c r="Y2611">
        <v>218857</v>
      </c>
      <c r="Z2611">
        <v>122560</v>
      </c>
      <c r="AA2611">
        <v>8754280</v>
      </c>
    </row>
    <row r="2612" spans="1:27" hidden="1">
      <c r="A2612" t="s">
        <v>2801</v>
      </c>
      <c r="B2612" t="s">
        <v>175</v>
      </c>
      <c r="C2612" t="s">
        <v>34</v>
      </c>
      <c r="D2612">
        <v>1078</v>
      </c>
      <c r="E2612" s="12">
        <v>39706</v>
      </c>
      <c r="F2612" s="72">
        <f t="shared" si="432"/>
        <v>2008</v>
      </c>
      <c r="G2612" s="70">
        <f t="shared" si="433"/>
        <v>13015.213358070501</v>
      </c>
      <c r="H2612" s="70" t="e" cm="1">
        <f t="array" ref="H2612">INDEX(magic_bricks_appreciation_pivot!$A$13:$K$20,MATCH(C2612,magic_bricks_appreciation_pivot!$A$13:$A$20,0),1+MATCH(F2612,INDEX(magic_bricks_appreciation_pivot!$B$13:$K$13,0),0))</f>
        <v>#N/A</v>
      </c>
      <c r="I2612" s="70"/>
      <c r="J2612">
        <v>121</v>
      </c>
      <c r="K2612">
        <v>1</v>
      </c>
      <c r="L2612">
        <v>1</v>
      </c>
      <c r="M2612">
        <v>3</v>
      </c>
      <c r="N2612" t="s">
        <v>168</v>
      </c>
      <c r="O2612" t="s">
        <v>155</v>
      </c>
      <c r="P2612" s="12">
        <v>38246</v>
      </c>
      <c r="Q2612" t="s">
        <v>156</v>
      </c>
      <c r="R2612" t="s">
        <v>165</v>
      </c>
      <c r="S2612" t="s">
        <v>162</v>
      </c>
      <c r="T2612" t="s">
        <v>166</v>
      </c>
      <c r="U2612">
        <v>2.4</v>
      </c>
      <c r="V2612">
        <v>4.3</v>
      </c>
      <c r="W2612">
        <v>2.5</v>
      </c>
      <c r="X2612">
        <v>3.19</v>
      </c>
      <c r="Y2612">
        <v>463003</v>
      </c>
      <c r="Z2612">
        <v>98213</v>
      </c>
      <c r="AA2612">
        <v>14030400</v>
      </c>
    </row>
    <row r="2613" spans="1:27">
      <c r="A2613" t="s">
        <v>2802</v>
      </c>
      <c r="B2613" t="s">
        <v>39</v>
      </c>
      <c r="C2613" t="s">
        <v>39</v>
      </c>
      <c r="D2613">
        <v>1871</v>
      </c>
      <c r="E2613" s="12">
        <v>41296</v>
      </c>
      <c r="F2613" s="72">
        <f t="shared" si="432"/>
        <v>2013</v>
      </c>
      <c r="G2613" s="70">
        <f t="shared" si="433"/>
        <v>12025.221806520578</v>
      </c>
      <c r="H2613" s="70" cm="1">
        <f t="array" ref="H2613">INDEX(magic_bricks_appreciation_pivot!$A$13:$K$20,MATCH(C2613,magic_bricks_appreciation_pivot!$A$13:$A$20,0),1+MATCH(F2613,INDEX(magic_bricks_appreciation_pivot!$B$13:$K$13,0),0))</f>
        <v>4.727764965406598E-2</v>
      </c>
      <c r="I2613" s="70">
        <f t="shared" ref="I2613:I2619" si="440">G2613+G2613*H2613</f>
        <v>12593.746030101693</v>
      </c>
      <c r="J2613">
        <v>187</v>
      </c>
      <c r="K2613">
        <v>2</v>
      </c>
      <c r="L2613">
        <v>1</v>
      </c>
      <c r="M2613">
        <v>5</v>
      </c>
      <c r="N2613" t="s">
        <v>184</v>
      </c>
      <c r="O2613" t="s">
        <v>155</v>
      </c>
      <c r="P2613" s="12">
        <v>31441</v>
      </c>
      <c r="Q2613" t="s">
        <v>156</v>
      </c>
      <c r="R2613" t="s">
        <v>157</v>
      </c>
      <c r="S2613" t="s">
        <v>162</v>
      </c>
      <c r="T2613" t="s">
        <v>166</v>
      </c>
      <c r="U2613">
        <v>4.2</v>
      </c>
      <c r="V2613">
        <v>4.5</v>
      </c>
      <c r="W2613">
        <v>4.2</v>
      </c>
      <c r="X2613">
        <v>4.2750000000000004</v>
      </c>
      <c r="Y2613">
        <v>629977</v>
      </c>
      <c r="Z2613">
        <v>427485</v>
      </c>
      <c r="AA2613">
        <v>22499190</v>
      </c>
    </row>
    <row r="2614" spans="1:27">
      <c r="A2614" t="s">
        <v>2803</v>
      </c>
      <c r="B2614" t="s">
        <v>39</v>
      </c>
      <c r="C2614" t="s">
        <v>39</v>
      </c>
      <c r="D2614">
        <v>1861</v>
      </c>
      <c r="E2614" s="12">
        <v>41410</v>
      </c>
      <c r="F2614" s="72">
        <f t="shared" si="432"/>
        <v>2013</v>
      </c>
      <c r="G2614" s="70">
        <f t="shared" si="433"/>
        <v>10348.054809242343</v>
      </c>
      <c r="H2614" s="70" cm="1">
        <f t="array" ref="H2614">INDEX(magic_bricks_appreciation_pivot!$A$13:$K$20,MATCH(C2614,magic_bricks_appreciation_pivot!$A$13:$A$20,0),1+MATCH(F2614,INDEX(magic_bricks_appreciation_pivot!$B$13:$K$13,0),0))</f>
        <v>4.727764965406598E-2</v>
      </c>
      <c r="I2614" s="70">
        <f t="shared" si="440"/>
        <v>10837.286519114776</v>
      </c>
      <c r="J2614">
        <v>131</v>
      </c>
      <c r="K2614">
        <v>2</v>
      </c>
      <c r="L2614">
        <v>1</v>
      </c>
      <c r="M2614">
        <v>5</v>
      </c>
      <c r="N2614" t="s">
        <v>168</v>
      </c>
      <c r="O2614" t="s">
        <v>161</v>
      </c>
      <c r="P2614" s="12">
        <v>27175</v>
      </c>
      <c r="Q2614" t="s">
        <v>156</v>
      </c>
      <c r="R2614" t="s">
        <v>177</v>
      </c>
      <c r="S2614" t="s">
        <v>158</v>
      </c>
      <c r="T2614" t="s">
        <v>163</v>
      </c>
      <c r="U2614">
        <v>2.9</v>
      </c>
      <c r="V2614">
        <v>5</v>
      </c>
      <c r="W2614">
        <v>4.0999999999999996</v>
      </c>
      <c r="X2614">
        <v>3.9049999999999998</v>
      </c>
      <c r="Y2614">
        <v>770309</v>
      </c>
      <c r="Z2614">
        <v>134804</v>
      </c>
      <c r="AA2614">
        <v>19257730</v>
      </c>
    </row>
    <row r="2615" spans="1:27">
      <c r="A2615" t="s">
        <v>2804</v>
      </c>
      <c r="B2615" t="s">
        <v>175</v>
      </c>
      <c r="C2615" t="s">
        <v>34</v>
      </c>
      <c r="D2615">
        <v>1069</v>
      </c>
      <c r="E2615" s="12">
        <v>41234</v>
      </c>
      <c r="F2615" s="72">
        <f t="shared" si="432"/>
        <v>2012</v>
      </c>
      <c r="G2615" s="70">
        <f t="shared" si="433"/>
        <v>8285.4536950420952</v>
      </c>
      <c r="H2615" s="70" cm="1">
        <f t="array" ref="H2615">INDEX(magic_bricks_appreciation_pivot!$A$13:$K$20,MATCH(C2615,magic_bricks_appreciation_pivot!$A$13:$A$20,0),1+MATCH(F2615,INDEX(magic_bricks_appreciation_pivot!$B$13:$K$13,0),0))</f>
        <v>0.22606337179266398</v>
      </c>
      <c r="I2615" s="70">
        <f t="shared" si="440"/>
        <v>10158.491294175297</v>
      </c>
      <c r="J2615">
        <v>199</v>
      </c>
      <c r="K2615">
        <v>1</v>
      </c>
      <c r="L2615">
        <v>1</v>
      </c>
      <c r="M2615">
        <v>3</v>
      </c>
      <c r="N2615" t="s">
        <v>184</v>
      </c>
      <c r="O2615" t="s">
        <v>155</v>
      </c>
      <c r="P2615" s="12">
        <v>32109</v>
      </c>
      <c r="Q2615" t="s">
        <v>194</v>
      </c>
      <c r="R2615" t="s">
        <v>165</v>
      </c>
      <c r="S2615" t="s">
        <v>178</v>
      </c>
      <c r="T2615" t="s">
        <v>166</v>
      </c>
      <c r="U2615">
        <v>4</v>
      </c>
      <c r="V2615">
        <v>3.2</v>
      </c>
      <c r="W2615">
        <v>3</v>
      </c>
      <c r="X2615">
        <v>3.38</v>
      </c>
      <c r="Y2615">
        <v>256857</v>
      </c>
      <c r="Z2615">
        <v>132857</v>
      </c>
      <c r="AA2615">
        <v>8857150</v>
      </c>
    </row>
    <row r="2616" spans="1:27">
      <c r="A2616" t="s">
        <v>2805</v>
      </c>
      <c r="B2616" t="s">
        <v>51</v>
      </c>
      <c r="C2616" t="s">
        <v>51</v>
      </c>
      <c r="D2616">
        <v>1861</v>
      </c>
      <c r="E2616" s="12">
        <v>40827</v>
      </c>
      <c r="F2616" s="72">
        <f t="shared" si="432"/>
        <v>2011</v>
      </c>
      <c r="G2616" s="70">
        <f t="shared" si="433"/>
        <v>4597.2864051585166</v>
      </c>
      <c r="H2616" s="70" cm="1">
        <f t="array" ref="H2616">INDEX(magic_bricks_appreciation_pivot!$A$13:$K$20,MATCH(C2616,magic_bricks_appreciation_pivot!$A$13:$A$20,0),1+MATCH(F2616,INDEX(magic_bricks_appreciation_pivot!$B$13:$K$13,0),0))</f>
        <v>0.33442622950819673</v>
      </c>
      <c r="I2616" s="70">
        <f t="shared" si="440"/>
        <v>6134.7395636049714</v>
      </c>
      <c r="J2616">
        <v>182</v>
      </c>
      <c r="K2616">
        <v>3</v>
      </c>
      <c r="L2616">
        <v>2</v>
      </c>
      <c r="M2616">
        <v>5</v>
      </c>
      <c r="N2616" t="s">
        <v>193</v>
      </c>
      <c r="O2616" t="s">
        <v>155</v>
      </c>
      <c r="P2616" s="12">
        <v>33527</v>
      </c>
      <c r="Q2616" t="s">
        <v>194</v>
      </c>
      <c r="R2616" t="s">
        <v>177</v>
      </c>
      <c r="S2616" t="s">
        <v>178</v>
      </c>
      <c r="T2616" t="s">
        <v>173</v>
      </c>
      <c r="U2616">
        <v>2.4</v>
      </c>
      <c r="V2616">
        <v>2.9</v>
      </c>
      <c r="W2616">
        <v>4.2</v>
      </c>
      <c r="X2616">
        <v>3.17</v>
      </c>
      <c r="Y2616">
        <v>316555</v>
      </c>
      <c r="Z2616">
        <v>179667</v>
      </c>
      <c r="AA2616">
        <v>8555550</v>
      </c>
    </row>
    <row r="2617" spans="1:27">
      <c r="A2617" t="s">
        <v>2806</v>
      </c>
      <c r="B2617" t="s">
        <v>175</v>
      </c>
      <c r="C2617" t="s">
        <v>34</v>
      </c>
      <c r="D2617">
        <v>876</v>
      </c>
      <c r="E2617" s="12">
        <v>40427</v>
      </c>
      <c r="F2617" s="72">
        <f t="shared" si="432"/>
        <v>2010</v>
      </c>
      <c r="G2617" s="70">
        <f t="shared" si="433"/>
        <v>8586.5296803652964</v>
      </c>
      <c r="H2617" s="70" cm="1">
        <f t="array" ref="H2617">INDEX(magic_bricks_appreciation_pivot!$A$13:$K$20,MATCH(C2617,magic_bricks_appreciation_pivot!$A$13:$A$20,0),1+MATCH(F2617,INDEX(magic_bricks_appreciation_pivot!$B$13:$K$13,0),0))</f>
        <v>0.46848170778869208</v>
      </c>
      <c r="I2617" s="70">
        <f t="shared" si="440"/>
        <v>12609.161769001123</v>
      </c>
      <c r="J2617">
        <v>93</v>
      </c>
      <c r="K2617">
        <v>1</v>
      </c>
      <c r="L2617">
        <v>1</v>
      </c>
      <c r="M2617">
        <v>3</v>
      </c>
      <c r="N2617" t="s">
        <v>176</v>
      </c>
      <c r="O2617" t="s">
        <v>155</v>
      </c>
      <c r="P2617" s="12">
        <v>25827</v>
      </c>
      <c r="Q2617" t="s">
        <v>194</v>
      </c>
      <c r="R2617" t="s">
        <v>157</v>
      </c>
      <c r="S2617" t="s">
        <v>158</v>
      </c>
      <c r="T2617" t="s">
        <v>163</v>
      </c>
      <c r="U2617">
        <v>3.8</v>
      </c>
      <c r="V2617">
        <v>2</v>
      </c>
      <c r="W2617">
        <v>3.7</v>
      </c>
      <c r="X2617">
        <v>3.05</v>
      </c>
      <c r="Y2617">
        <v>218132</v>
      </c>
      <c r="Z2617">
        <v>22565</v>
      </c>
      <c r="AA2617">
        <v>7521800</v>
      </c>
    </row>
    <row r="2618" spans="1:27">
      <c r="A2618" t="s">
        <v>2807</v>
      </c>
      <c r="B2618" t="s">
        <v>23</v>
      </c>
      <c r="C2618" t="s">
        <v>23</v>
      </c>
      <c r="D2618">
        <v>1216</v>
      </c>
      <c r="E2618" s="12">
        <v>40529</v>
      </c>
      <c r="F2618" s="72">
        <f t="shared" si="432"/>
        <v>2010</v>
      </c>
      <c r="G2618" s="70">
        <f t="shared" si="433"/>
        <v>6603.824013157895</v>
      </c>
      <c r="H2618" s="70" cm="1">
        <f t="array" ref="H2618">INDEX(magic_bricks_appreciation_pivot!$A$13:$K$20,MATCH(C2618,magic_bricks_appreciation_pivot!$A$13:$A$20,0),1+MATCH(F2618,INDEX(magic_bricks_appreciation_pivot!$B$13:$K$13,0),0))</f>
        <v>0.49881786187527283</v>
      </c>
      <c r="I2618" s="70">
        <f t="shared" si="440"/>
        <v>9897.9293876019001</v>
      </c>
      <c r="J2618">
        <v>63</v>
      </c>
      <c r="K2618">
        <v>1</v>
      </c>
      <c r="L2618">
        <v>1</v>
      </c>
      <c r="M2618">
        <v>3</v>
      </c>
      <c r="N2618" t="s">
        <v>168</v>
      </c>
      <c r="O2618" t="s">
        <v>161</v>
      </c>
      <c r="P2618" s="12">
        <v>26294</v>
      </c>
      <c r="Q2618" t="s">
        <v>169</v>
      </c>
      <c r="R2618" t="s">
        <v>157</v>
      </c>
      <c r="S2618" t="s">
        <v>158</v>
      </c>
      <c r="T2618" t="s">
        <v>182</v>
      </c>
      <c r="U2618">
        <v>3.8</v>
      </c>
      <c r="V2618">
        <v>4.8</v>
      </c>
      <c r="W2618">
        <v>2.5</v>
      </c>
      <c r="X2618">
        <v>3.58</v>
      </c>
      <c r="Y2618">
        <v>377422</v>
      </c>
      <c r="Z2618">
        <v>160605</v>
      </c>
      <c r="AA2618">
        <v>8030250</v>
      </c>
    </row>
    <row r="2619" spans="1:27">
      <c r="A2619" t="s">
        <v>2808</v>
      </c>
      <c r="B2619" t="s">
        <v>201</v>
      </c>
      <c r="C2619" t="s">
        <v>201</v>
      </c>
      <c r="D2619">
        <v>2144</v>
      </c>
      <c r="E2619" s="12">
        <v>40370</v>
      </c>
      <c r="F2619" s="72">
        <f t="shared" si="432"/>
        <v>2010</v>
      </c>
      <c r="G2619" s="70">
        <f t="shared" si="433"/>
        <v>5833.003731343284</v>
      </c>
      <c r="H2619" s="70" cm="1">
        <f t="array" ref="H2619">INDEX(magic_bricks_appreciation_pivot!$A$13:$K$20,MATCH(C2619,magic_bricks_appreciation_pivot!$A$13:$A$20,0),1+MATCH(F2619,INDEX(magic_bricks_appreciation_pivot!$B$13:$K$13,0),0))</f>
        <v>0.62790190260080292</v>
      </c>
      <c r="I2619" s="70">
        <f t="shared" si="440"/>
        <v>9495.5578721313141</v>
      </c>
      <c r="J2619">
        <v>132</v>
      </c>
      <c r="K2619">
        <v>3</v>
      </c>
      <c r="L2619">
        <v>2</v>
      </c>
      <c r="M2619">
        <v>5</v>
      </c>
      <c r="N2619" t="s">
        <v>154</v>
      </c>
      <c r="O2619" t="s">
        <v>161</v>
      </c>
      <c r="P2619" s="12">
        <v>35260</v>
      </c>
      <c r="Q2619" t="s">
        <v>169</v>
      </c>
      <c r="R2619" t="s">
        <v>157</v>
      </c>
      <c r="S2619" t="s">
        <v>158</v>
      </c>
      <c r="T2619" t="s">
        <v>182</v>
      </c>
      <c r="U2619">
        <v>4.5999999999999996</v>
      </c>
      <c r="V2619">
        <v>4.8</v>
      </c>
      <c r="W2619">
        <v>4.9000000000000004</v>
      </c>
      <c r="X2619">
        <v>4.78</v>
      </c>
      <c r="Y2619">
        <v>525250</v>
      </c>
      <c r="Z2619">
        <v>262625</v>
      </c>
      <c r="AA2619">
        <v>12505960</v>
      </c>
    </row>
    <row r="2620" spans="1:27" hidden="1">
      <c r="A2620" t="s">
        <v>2809</v>
      </c>
      <c r="B2620" t="s">
        <v>39</v>
      </c>
      <c r="C2620" t="s">
        <v>39</v>
      </c>
      <c r="D2620">
        <v>1675</v>
      </c>
      <c r="E2620" s="12">
        <v>39680</v>
      </c>
      <c r="F2620" s="72">
        <f t="shared" si="432"/>
        <v>2008</v>
      </c>
      <c r="G2620" s="70">
        <f t="shared" si="433"/>
        <v>11674.579104477612</v>
      </c>
      <c r="H2620" s="70" t="e" cm="1">
        <f t="array" ref="H2620">INDEX(magic_bricks_appreciation_pivot!$A$13:$K$20,MATCH(C2620,magic_bricks_appreciation_pivot!$A$13:$A$20,0),1+MATCH(F2620,INDEX(magic_bricks_appreciation_pivot!$B$13:$K$13,0),0))</f>
        <v>#N/A</v>
      </c>
      <c r="I2620" s="70"/>
      <c r="J2620">
        <v>117</v>
      </c>
      <c r="K2620">
        <v>1</v>
      </c>
      <c r="L2620">
        <v>1</v>
      </c>
      <c r="M2620">
        <v>4</v>
      </c>
      <c r="N2620" t="s">
        <v>168</v>
      </c>
      <c r="O2620" t="s">
        <v>161</v>
      </c>
      <c r="P2620" s="12">
        <v>33840</v>
      </c>
      <c r="Q2620" t="s">
        <v>156</v>
      </c>
      <c r="R2620" t="s">
        <v>157</v>
      </c>
      <c r="S2620" t="s">
        <v>158</v>
      </c>
      <c r="T2620" t="s">
        <v>182</v>
      </c>
      <c r="U2620">
        <v>4.5</v>
      </c>
      <c r="V2620">
        <v>3.7</v>
      </c>
      <c r="W2620">
        <v>4.4000000000000004</v>
      </c>
      <c r="X2620">
        <v>4.26</v>
      </c>
      <c r="Y2620">
        <v>723532</v>
      </c>
      <c r="Z2620">
        <v>215104</v>
      </c>
      <c r="AA2620">
        <v>19554920</v>
      </c>
    </row>
    <row r="2621" spans="1:27">
      <c r="A2621" t="s">
        <v>2810</v>
      </c>
      <c r="B2621" t="s">
        <v>51</v>
      </c>
      <c r="C2621" t="s">
        <v>51</v>
      </c>
      <c r="D2621">
        <v>1721</v>
      </c>
      <c r="E2621" s="12">
        <v>40480</v>
      </c>
      <c r="F2621" s="72">
        <f t="shared" si="432"/>
        <v>2010</v>
      </c>
      <c r="G2621" s="70">
        <f t="shared" si="433"/>
        <v>9195.5607205113301</v>
      </c>
      <c r="H2621" s="70" cm="1">
        <f t="array" ref="H2621">INDEX(magic_bricks_appreciation_pivot!$A$13:$K$20,MATCH(C2621,magic_bricks_appreciation_pivot!$A$13:$A$20,0),1+MATCH(F2621,INDEX(magic_bricks_appreciation_pivot!$B$13:$K$13,0),0))</f>
        <v>0.55311029796131728</v>
      </c>
      <c r="I2621" s="70">
        <f t="shared" ref="I2621:I2622" si="441">G2621+G2621*H2621</f>
        <v>14281.720050554737</v>
      </c>
      <c r="J2621">
        <v>174</v>
      </c>
      <c r="K2621">
        <v>2</v>
      </c>
      <c r="L2621">
        <v>1</v>
      </c>
      <c r="M2621">
        <v>4</v>
      </c>
      <c r="N2621" t="s">
        <v>154</v>
      </c>
      <c r="O2621" t="s">
        <v>161</v>
      </c>
      <c r="P2621" s="12">
        <v>33910</v>
      </c>
      <c r="Q2621" t="s">
        <v>156</v>
      </c>
      <c r="R2621" t="s">
        <v>170</v>
      </c>
      <c r="S2621" t="s">
        <v>162</v>
      </c>
      <c r="T2621" t="s">
        <v>182</v>
      </c>
      <c r="U2621">
        <v>3.3</v>
      </c>
      <c r="V2621">
        <v>4.3</v>
      </c>
      <c r="W2621">
        <v>3.2</v>
      </c>
      <c r="X2621">
        <v>3.72</v>
      </c>
      <c r="Y2621">
        <v>633022</v>
      </c>
      <c r="Z2621">
        <v>237383</v>
      </c>
      <c r="AA2621">
        <v>15825560</v>
      </c>
    </row>
    <row r="2622" spans="1:27">
      <c r="A2622" t="s">
        <v>2811</v>
      </c>
      <c r="B2622" t="s">
        <v>39</v>
      </c>
      <c r="C2622" t="s">
        <v>39</v>
      </c>
      <c r="D2622">
        <v>1719</v>
      </c>
      <c r="E2622" s="12">
        <v>41214</v>
      </c>
      <c r="F2622" s="72">
        <f t="shared" si="432"/>
        <v>2012</v>
      </c>
      <c r="G2622" s="70">
        <f t="shared" si="433"/>
        <v>11340.703897614892</v>
      </c>
      <c r="H2622" s="70" cm="1">
        <f t="array" ref="H2622">INDEX(magic_bricks_appreciation_pivot!$A$13:$K$20,MATCH(C2622,magic_bricks_appreciation_pivot!$A$13:$A$20,0),1+MATCH(F2622,INDEX(magic_bricks_appreciation_pivot!$B$13:$K$13,0),0))</f>
        <v>0.34576729802860456</v>
      </c>
      <c r="I2622" s="70">
        <f t="shared" si="441"/>
        <v>15261.948442035658</v>
      </c>
      <c r="J2622">
        <v>101</v>
      </c>
      <c r="K2622">
        <v>1</v>
      </c>
      <c r="L2622">
        <v>1</v>
      </c>
      <c r="M2622">
        <v>4</v>
      </c>
      <c r="N2622" t="s">
        <v>184</v>
      </c>
      <c r="O2622" t="s">
        <v>155</v>
      </c>
      <c r="P2622" s="12">
        <v>33549</v>
      </c>
      <c r="Q2622" t="s">
        <v>156</v>
      </c>
      <c r="R2622" t="s">
        <v>157</v>
      </c>
      <c r="S2622" t="s">
        <v>178</v>
      </c>
      <c r="T2622" t="s">
        <v>163</v>
      </c>
      <c r="U2622">
        <v>4.2</v>
      </c>
      <c r="V2622">
        <v>4.9000000000000004</v>
      </c>
      <c r="W2622">
        <v>3.8</v>
      </c>
      <c r="X2622">
        <v>4.2149999999999999</v>
      </c>
      <c r="Y2622">
        <v>487367</v>
      </c>
      <c r="Z2622">
        <v>97473</v>
      </c>
      <c r="AA2622">
        <v>19494670</v>
      </c>
    </row>
    <row r="2623" spans="1:27" hidden="1">
      <c r="A2623" t="s">
        <v>2812</v>
      </c>
      <c r="B2623" t="s">
        <v>175</v>
      </c>
      <c r="C2623" t="s">
        <v>34</v>
      </c>
      <c r="D2623">
        <v>832</v>
      </c>
      <c r="E2623" s="12">
        <v>40137</v>
      </c>
      <c r="F2623" s="72">
        <f t="shared" si="432"/>
        <v>2009</v>
      </c>
      <c r="G2623" s="70">
        <f t="shared" si="433"/>
        <v>14923.91826923077</v>
      </c>
      <c r="H2623" s="70" t="e" cm="1">
        <f t="array" ref="H2623">INDEX(magic_bricks_appreciation_pivot!$A$13:$K$20,MATCH(C2623,magic_bricks_appreciation_pivot!$A$13:$A$20,0),1+MATCH(F2623,INDEX(magic_bricks_appreciation_pivot!$B$13:$K$13,0),0))</f>
        <v>#N/A</v>
      </c>
      <c r="I2623" s="70"/>
      <c r="J2623">
        <v>62</v>
      </c>
      <c r="K2623">
        <v>1</v>
      </c>
      <c r="L2623">
        <v>1</v>
      </c>
      <c r="M2623">
        <v>3</v>
      </c>
      <c r="N2623" t="s">
        <v>154</v>
      </c>
      <c r="O2623" t="s">
        <v>155</v>
      </c>
      <c r="P2623" s="12">
        <v>35027</v>
      </c>
      <c r="Q2623" t="s">
        <v>156</v>
      </c>
      <c r="R2623" t="s">
        <v>157</v>
      </c>
      <c r="S2623" t="s">
        <v>158</v>
      </c>
      <c r="T2623" t="s">
        <v>182</v>
      </c>
      <c r="U2623">
        <v>2.2000000000000002</v>
      </c>
      <c r="V2623">
        <v>2.2999999999999998</v>
      </c>
      <c r="W2623">
        <v>3.5</v>
      </c>
      <c r="X2623">
        <v>2.63</v>
      </c>
      <c r="Y2623">
        <v>347668</v>
      </c>
      <c r="Z2623">
        <v>37250</v>
      </c>
      <c r="AA2623">
        <v>12416700</v>
      </c>
    </row>
    <row r="2624" spans="1:27" hidden="1">
      <c r="A2624" t="s">
        <v>2813</v>
      </c>
      <c r="B2624" t="s">
        <v>23</v>
      </c>
      <c r="C2624" t="s">
        <v>23</v>
      </c>
      <c r="D2624">
        <v>1218</v>
      </c>
      <c r="E2624" s="12">
        <v>40109</v>
      </c>
      <c r="F2624" s="72">
        <f t="shared" si="432"/>
        <v>2009</v>
      </c>
      <c r="G2624" s="70">
        <f t="shared" si="433"/>
        <v>5603.2430213464695</v>
      </c>
      <c r="H2624" s="70" t="e" cm="1">
        <f t="array" ref="H2624">INDEX(magic_bricks_appreciation_pivot!$A$13:$K$20,MATCH(C2624,magic_bricks_appreciation_pivot!$A$13:$A$20,0),1+MATCH(F2624,INDEX(magic_bricks_appreciation_pivot!$B$13:$K$13,0),0))</f>
        <v>#N/A</v>
      </c>
      <c r="I2624" s="70"/>
      <c r="J2624">
        <v>137</v>
      </c>
      <c r="K2624">
        <v>1</v>
      </c>
      <c r="L2624">
        <v>1</v>
      </c>
      <c r="M2624">
        <v>3</v>
      </c>
      <c r="N2624" t="s">
        <v>176</v>
      </c>
      <c r="O2624" t="s">
        <v>161</v>
      </c>
      <c r="P2624" s="12">
        <v>29889</v>
      </c>
      <c r="Q2624" t="s">
        <v>169</v>
      </c>
      <c r="R2624" t="s">
        <v>157</v>
      </c>
      <c r="S2624" t="s">
        <v>162</v>
      </c>
      <c r="T2624" t="s">
        <v>171</v>
      </c>
      <c r="U2624">
        <v>4.3</v>
      </c>
      <c r="V2624">
        <v>2.9</v>
      </c>
      <c r="W2624">
        <v>3.2</v>
      </c>
      <c r="X2624">
        <v>3.44</v>
      </c>
      <c r="Y2624">
        <v>341238</v>
      </c>
      <c r="Z2624">
        <v>116021</v>
      </c>
      <c r="AA2624">
        <v>6824750</v>
      </c>
    </row>
    <row r="2625" spans="1:27" hidden="1">
      <c r="A2625" t="s">
        <v>2814</v>
      </c>
      <c r="B2625" t="s">
        <v>56</v>
      </c>
      <c r="C2625" t="s">
        <v>56</v>
      </c>
      <c r="D2625">
        <v>1178</v>
      </c>
      <c r="E2625" s="12">
        <v>39433</v>
      </c>
      <c r="F2625" s="72">
        <f t="shared" si="432"/>
        <v>2007</v>
      </c>
      <c r="G2625" s="70">
        <f t="shared" si="433"/>
        <v>9958.7436332767411</v>
      </c>
      <c r="H2625" s="70" t="e" cm="1">
        <f t="array" ref="H2625">INDEX(magic_bricks_appreciation_pivot!$A$13:$K$20,MATCH(C2625,magic_bricks_appreciation_pivot!$A$13:$A$20,0),1+MATCH(F2625,INDEX(magic_bricks_appreciation_pivot!$B$13:$K$13,0),0))</f>
        <v>#N/A</v>
      </c>
      <c r="I2625" s="70"/>
      <c r="J2625">
        <v>119</v>
      </c>
      <c r="K2625">
        <v>1</v>
      </c>
      <c r="L2625">
        <v>1</v>
      </c>
      <c r="M2625">
        <v>3</v>
      </c>
      <c r="N2625" t="s">
        <v>168</v>
      </c>
      <c r="O2625" t="s">
        <v>155</v>
      </c>
      <c r="P2625" s="12">
        <v>32133</v>
      </c>
      <c r="Q2625" t="s">
        <v>169</v>
      </c>
      <c r="R2625" t="s">
        <v>157</v>
      </c>
      <c r="S2625" t="s">
        <v>158</v>
      </c>
      <c r="T2625" t="s">
        <v>182</v>
      </c>
      <c r="U2625">
        <v>3.6</v>
      </c>
      <c r="V2625">
        <v>4.5</v>
      </c>
      <c r="W2625">
        <v>4.9000000000000004</v>
      </c>
      <c r="X2625">
        <v>4.43</v>
      </c>
      <c r="Y2625">
        <v>398868</v>
      </c>
      <c r="Z2625">
        <v>70388</v>
      </c>
      <c r="AA2625">
        <v>11731400</v>
      </c>
    </row>
    <row r="2626" spans="1:27" hidden="1">
      <c r="A2626" t="s">
        <v>2815</v>
      </c>
      <c r="B2626" t="s">
        <v>75</v>
      </c>
      <c r="D2626">
        <v>1551</v>
      </c>
      <c r="E2626" s="12">
        <v>39186</v>
      </c>
      <c r="F2626" s="72">
        <f t="shared" si="432"/>
        <v>2007</v>
      </c>
      <c r="G2626" s="70">
        <f t="shared" si="433"/>
        <v>11800.676982591876</v>
      </c>
      <c r="H2626" s="70" t="e" cm="1">
        <f t="array" ref="H2626">INDEX(magic_bricks_appreciation_pivot!$A$13:$K$20,MATCH(C2626,magic_bricks_appreciation_pivot!$A$13:$A$20,0),1+MATCH(F2626,INDEX(magic_bricks_appreciation_pivot!$B$13:$K$13,0),0))</f>
        <v>#N/A</v>
      </c>
      <c r="I2626" s="70"/>
      <c r="J2626">
        <v>111</v>
      </c>
      <c r="K2626">
        <v>1</v>
      </c>
      <c r="L2626">
        <v>1</v>
      </c>
      <c r="M2626">
        <v>4</v>
      </c>
      <c r="N2626" t="s">
        <v>154</v>
      </c>
      <c r="O2626" t="s">
        <v>155</v>
      </c>
      <c r="P2626" s="12">
        <v>33711</v>
      </c>
      <c r="Q2626" t="s">
        <v>156</v>
      </c>
      <c r="R2626" t="s">
        <v>177</v>
      </c>
      <c r="S2626" t="s">
        <v>178</v>
      </c>
      <c r="T2626" t="s">
        <v>166</v>
      </c>
      <c r="U2626">
        <v>5</v>
      </c>
      <c r="V2626">
        <v>2.2000000000000002</v>
      </c>
      <c r="W2626">
        <v>4.7</v>
      </c>
      <c r="X2626">
        <v>4.165</v>
      </c>
      <c r="Y2626">
        <v>603994</v>
      </c>
      <c r="Z2626">
        <v>91514</v>
      </c>
      <c r="AA2626">
        <v>18302850</v>
      </c>
    </row>
    <row r="2627" spans="1:27" hidden="1">
      <c r="A2627" t="s">
        <v>2816</v>
      </c>
      <c r="B2627" t="s">
        <v>39</v>
      </c>
      <c r="C2627" t="s">
        <v>39</v>
      </c>
      <c r="D2627">
        <v>1562</v>
      </c>
      <c r="E2627" s="12">
        <v>39006</v>
      </c>
      <c r="F2627" s="72">
        <f t="shared" ref="F2627:F2690" si="442">YEAR(E2627)</f>
        <v>2006</v>
      </c>
      <c r="G2627" s="70">
        <f t="shared" ref="G2627:G2690" si="443">AA2627/D2627</f>
        <v>12786.024327784891</v>
      </c>
      <c r="H2627" s="70" t="e" cm="1">
        <f t="array" ref="H2627">INDEX(magic_bricks_appreciation_pivot!$A$13:$K$20,MATCH(C2627,magic_bricks_appreciation_pivot!$A$13:$A$20,0),1+MATCH(F2627,INDEX(magic_bricks_appreciation_pivot!$B$13:$K$13,0),0))</f>
        <v>#N/A</v>
      </c>
      <c r="I2627" s="70"/>
      <c r="J2627">
        <v>8</v>
      </c>
      <c r="K2627">
        <v>1</v>
      </c>
      <c r="L2627">
        <v>1</v>
      </c>
      <c r="M2627">
        <v>4</v>
      </c>
      <c r="N2627" t="s">
        <v>193</v>
      </c>
      <c r="O2627" t="s">
        <v>155</v>
      </c>
      <c r="P2627" s="12">
        <v>33166</v>
      </c>
      <c r="Q2627" t="s">
        <v>156</v>
      </c>
      <c r="R2627" t="s">
        <v>170</v>
      </c>
      <c r="S2627" t="s">
        <v>162</v>
      </c>
      <c r="T2627" t="s">
        <v>182</v>
      </c>
      <c r="U2627">
        <v>2.5</v>
      </c>
      <c r="V2627">
        <v>2.4</v>
      </c>
      <c r="W2627">
        <v>2.6</v>
      </c>
      <c r="X2627">
        <v>2.5150000000000001</v>
      </c>
      <c r="Y2627">
        <v>539238</v>
      </c>
      <c r="Z2627">
        <v>279605</v>
      </c>
      <c r="AA2627">
        <v>19971770</v>
      </c>
    </row>
    <row r="2628" spans="1:27" hidden="1">
      <c r="A2628" t="s">
        <v>2817</v>
      </c>
      <c r="B2628" t="s">
        <v>75</v>
      </c>
      <c r="D2628">
        <v>1700</v>
      </c>
      <c r="E2628" s="12">
        <v>39806</v>
      </c>
      <c r="F2628" s="72">
        <f t="shared" si="442"/>
        <v>2008</v>
      </c>
      <c r="G2628" s="70">
        <f t="shared" si="443"/>
        <v>8184.8941176470589</v>
      </c>
      <c r="H2628" s="70" t="e" cm="1">
        <f t="array" ref="H2628">INDEX(magic_bricks_appreciation_pivot!$A$13:$K$20,MATCH(C2628,magic_bricks_appreciation_pivot!$A$13:$A$20,0),1+MATCH(F2628,INDEX(magic_bricks_appreciation_pivot!$B$13:$K$13,0),0))</f>
        <v>#N/A</v>
      </c>
      <c r="I2628" s="70"/>
      <c r="J2628">
        <v>177</v>
      </c>
      <c r="K2628">
        <v>1</v>
      </c>
      <c r="L2628">
        <v>1</v>
      </c>
      <c r="M2628">
        <v>4</v>
      </c>
      <c r="N2628" t="s">
        <v>154</v>
      </c>
      <c r="O2628" t="s">
        <v>155</v>
      </c>
      <c r="P2628" s="12">
        <v>30316</v>
      </c>
      <c r="Q2628" t="s">
        <v>169</v>
      </c>
      <c r="R2628" t="s">
        <v>177</v>
      </c>
      <c r="S2628" t="s">
        <v>178</v>
      </c>
      <c r="T2628" t="s">
        <v>182</v>
      </c>
      <c r="U2628">
        <v>3.1</v>
      </c>
      <c r="V2628">
        <v>4.4000000000000004</v>
      </c>
      <c r="W2628">
        <v>5</v>
      </c>
      <c r="X2628">
        <v>4.28</v>
      </c>
      <c r="Y2628">
        <v>445258</v>
      </c>
      <c r="Z2628">
        <v>194800</v>
      </c>
      <c r="AA2628">
        <v>13914320</v>
      </c>
    </row>
    <row r="2629" spans="1:27" hidden="1">
      <c r="A2629" t="s">
        <v>2818</v>
      </c>
      <c r="B2629" t="s">
        <v>175</v>
      </c>
      <c r="C2629" t="s">
        <v>34</v>
      </c>
      <c r="D2629">
        <v>1263</v>
      </c>
      <c r="E2629" s="12">
        <v>39675</v>
      </c>
      <c r="F2629" s="72">
        <f t="shared" si="442"/>
        <v>2008</v>
      </c>
      <c r="G2629" s="70">
        <f t="shared" si="443"/>
        <v>9061.2826603325411</v>
      </c>
      <c r="H2629" s="70" t="e" cm="1">
        <f t="array" ref="H2629">INDEX(magic_bricks_appreciation_pivot!$A$13:$K$20,MATCH(C2629,magic_bricks_appreciation_pivot!$A$13:$A$20,0),1+MATCH(F2629,INDEX(magic_bricks_appreciation_pivot!$B$13:$K$13,0),0))</f>
        <v>#N/A</v>
      </c>
      <c r="I2629" s="70"/>
      <c r="J2629">
        <v>131</v>
      </c>
      <c r="K2629">
        <v>2</v>
      </c>
      <c r="L2629">
        <v>1</v>
      </c>
      <c r="M2629">
        <v>4</v>
      </c>
      <c r="N2629" t="s">
        <v>176</v>
      </c>
      <c r="O2629" t="s">
        <v>155</v>
      </c>
      <c r="P2629" s="12">
        <v>38215</v>
      </c>
      <c r="Q2629" t="s">
        <v>194</v>
      </c>
      <c r="R2629" t="s">
        <v>170</v>
      </c>
      <c r="S2629" t="s">
        <v>162</v>
      </c>
      <c r="T2629" t="s">
        <v>182</v>
      </c>
      <c r="U2629">
        <v>4.8</v>
      </c>
      <c r="V2629">
        <v>4</v>
      </c>
      <c r="W2629">
        <v>2.8</v>
      </c>
      <c r="X2629">
        <v>3.88</v>
      </c>
      <c r="Y2629">
        <v>320443</v>
      </c>
      <c r="Z2629">
        <v>148777</v>
      </c>
      <c r="AA2629">
        <v>11444400</v>
      </c>
    </row>
    <row r="2630" spans="1:27" hidden="1">
      <c r="A2630" t="s">
        <v>2819</v>
      </c>
      <c r="B2630" t="s">
        <v>39</v>
      </c>
      <c r="C2630" t="s">
        <v>39</v>
      </c>
      <c r="D2630">
        <v>1664</v>
      </c>
      <c r="E2630" s="12">
        <v>39846</v>
      </c>
      <c r="F2630" s="72">
        <f t="shared" si="442"/>
        <v>2009</v>
      </c>
      <c r="G2630" s="70">
        <f t="shared" si="443"/>
        <v>11506.959134615385</v>
      </c>
      <c r="H2630" s="70" t="e" cm="1">
        <f t="array" ref="H2630">INDEX(magic_bricks_appreciation_pivot!$A$13:$K$20,MATCH(C2630,magic_bricks_appreciation_pivot!$A$13:$A$20,0),1+MATCH(F2630,INDEX(magic_bricks_appreciation_pivot!$B$13:$K$13,0),0))</f>
        <v>#N/A</v>
      </c>
      <c r="I2630" s="70"/>
      <c r="J2630">
        <v>138</v>
      </c>
      <c r="K2630">
        <v>1</v>
      </c>
      <c r="L2630">
        <v>1</v>
      </c>
      <c r="M2630">
        <v>4</v>
      </c>
      <c r="N2630" t="s">
        <v>193</v>
      </c>
      <c r="O2630" t="s">
        <v>161</v>
      </c>
      <c r="P2630" s="12">
        <v>29261</v>
      </c>
      <c r="Q2630" t="s">
        <v>156</v>
      </c>
      <c r="R2630" t="s">
        <v>157</v>
      </c>
      <c r="S2630" t="s">
        <v>162</v>
      </c>
      <c r="T2630" t="s">
        <v>166</v>
      </c>
      <c r="U2630">
        <v>2.8</v>
      </c>
      <c r="V2630">
        <v>2.4</v>
      </c>
      <c r="W2630">
        <v>3.9</v>
      </c>
      <c r="X2630">
        <v>3.14</v>
      </c>
      <c r="Y2630">
        <v>708460</v>
      </c>
      <c r="Z2630">
        <v>363804</v>
      </c>
      <c r="AA2630">
        <v>19147580</v>
      </c>
    </row>
    <row r="2631" spans="1:27">
      <c r="A2631" t="s">
        <v>2820</v>
      </c>
      <c r="B2631" t="s">
        <v>175</v>
      </c>
      <c r="C2631" t="s">
        <v>34</v>
      </c>
      <c r="D2631">
        <v>1073</v>
      </c>
      <c r="E2631" s="12">
        <v>40940</v>
      </c>
      <c r="F2631" s="72">
        <f t="shared" si="442"/>
        <v>2012</v>
      </c>
      <c r="G2631" s="70">
        <f t="shared" si="443"/>
        <v>8874.5200372786585</v>
      </c>
      <c r="H2631" s="70" cm="1">
        <f t="array" ref="H2631">INDEX(magic_bricks_appreciation_pivot!$A$13:$K$20,MATCH(C2631,magic_bricks_appreciation_pivot!$A$13:$A$20,0),1+MATCH(F2631,INDEX(magic_bricks_appreciation_pivot!$B$13:$K$13,0),0))</f>
        <v>0.22606337179266398</v>
      </c>
      <c r="I2631" s="70">
        <f t="shared" ref="I2631:I2633" si="444">G2631+G2631*H2631</f>
        <v>10880.723959947431</v>
      </c>
      <c r="J2631">
        <v>77</v>
      </c>
      <c r="K2631">
        <v>1</v>
      </c>
      <c r="L2631">
        <v>1</v>
      </c>
      <c r="M2631">
        <v>3</v>
      </c>
      <c r="N2631" t="s">
        <v>168</v>
      </c>
      <c r="O2631" t="s">
        <v>155</v>
      </c>
      <c r="P2631" s="12">
        <v>39115</v>
      </c>
      <c r="Q2631" t="s">
        <v>169</v>
      </c>
      <c r="R2631" t="s">
        <v>177</v>
      </c>
      <c r="S2631" t="s">
        <v>158</v>
      </c>
      <c r="T2631" t="s">
        <v>163</v>
      </c>
      <c r="U2631">
        <v>4.5</v>
      </c>
      <c r="V2631">
        <v>3.5</v>
      </c>
      <c r="W2631">
        <v>3.8</v>
      </c>
      <c r="X2631">
        <v>3.89</v>
      </c>
      <c r="Y2631">
        <v>304716</v>
      </c>
      <c r="Z2631">
        <v>47612</v>
      </c>
      <c r="AA2631">
        <v>9522360</v>
      </c>
    </row>
    <row r="2632" spans="1:27">
      <c r="A2632" t="s">
        <v>2821</v>
      </c>
      <c r="B2632" t="s">
        <v>23</v>
      </c>
      <c r="C2632" t="s">
        <v>23</v>
      </c>
      <c r="D2632">
        <v>632</v>
      </c>
      <c r="E2632" s="12">
        <v>40413</v>
      </c>
      <c r="F2632" s="72">
        <f t="shared" si="442"/>
        <v>2010</v>
      </c>
      <c r="G2632" s="70">
        <f t="shared" si="443"/>
        <v>8022.5474683544307</v>
      </c>
      <c r="H2632" s="70" cm="1">
        <f t="array" ref="H2632">INDEX(magic_bricks_appreciation_pivot!$A$13:$K$20,MATCH(C2632,magic_bricks_appreciation_pivot!$A$13:$A$20,0),1+MATCH(F2632,INDEX(magic_bricks_appreciation_pivot!$B$13:$K$13,0),0))</f>
        <v>0.49881786187527283</v>
      </c>
      <c r="I2632" s="70">
        <f t="shared" si="444"/>
        <v>12024.337443311872</v>
      </c>
      <c r="J2632">
        <v>172</v>
      </c>
      <c r="K2632">
        <v>1</v>
      </c>
      <c r="L2632">
        <v>1</v>
      </c>
      <c r="M2632">
        <v>2</v>
      </c>
      <c r="N2632" t="s">
        <v>176</v>
      </c>
      <c r="O2632" t="s">
        <v>161</v>
      </c>
      <c r="P2632" s="12">
        <v>34938</v>
      </c>
      <c r="Q2632" t="s">
        <v>194</v>
      </c>
      <c r="R2632" t="s">
        <v>157</v>
      </c>
      <c r="S2632" t="s">
        <v>178</v>
      </c>
      <c r="T2632" t="s">
        <v>166</v>
      </c>
      <c r="U2632">
        <v>2.2000000000000002</v>
      </c>
      <c r="V2632">
        <v>2.6</v>
      </c>
      <c r="W2632">
        <v>4.5</v>
      </c>
      <c r="X2632">
        <v>3.24</v>
      </c>
      <c r="Y2632">
        <v>177459</v>
      </c>
      <c r="Z2632">
        <v>55773</v>
      </c>
      <c r="AA2632">
        <v>5070250</v>
      </c>
    </row>
    <row r="2633" spans="1:27">
      <c r="A2633" t="s">
        <v>2822</v>
      </c>
      <c r="B2633" t="s">
        <v>75</v>
      </c>
      <c r="C2633" t="s">
        <v>75</v>
      </c>
      <c r="D2633">
        <v>1874</v>
      </c>
      <c r="E2633" s="12">
        <v>40415</v>
      </c>
      <c r="F2633" s="72">
        <f t="shared" si="442"/>
        <v>2010</v>
      </c>
      <c r="G2633" s="70">
        <f t="shared" si="443"/>
        <v>11708.489861259339</v>
      </c>
      <c r="H2633" s="70" cm="1">
        <f t="array" ref="H2633">INDEX(magic_bricks_appreciation_pivot!$A$13:$K$20,MATCH(C2633,magic_bricks_appreciation_pivot!$A$13:$A$20,0),1+MATCH(F2633,INDEX(magic_bricks_appreciation_pivot!$B$13:$K$13,0),0))</f>
        <v>0.78146973215161719</v>
      </c>
      <c r="I2633" s="70">
        <f t="shared" si="444"/>
        <v>20858.320297037601</v>
      </c>
      <c r="J2633">
        <v>25</v>
      </c>
      <c r="K2633">
        <v>2</v>
      </c>
      <c r="L2633">
        <v>1</v>
      </c>
      <c r="M2633">
        <v>5</v>
      </c>
      <c r="N2633" t="s">
        <v>168</v>
      </c>
      <c r="O2633" t="s">
        <v>155</v>
      </c>
      <c r="P2633" s="12">
        <v>28370</v>
      </c>
      <c r="Q2633" t="s">
        <v>156</v>
      </c>
      <c r="R2633" t="s">
        <v>157</v>
      </c>
      <c r="S2633" t="s">
        <v>162</v>
      </c>
      <c r="T2633" t="s">
        <v>166</v>
      </c>
      <c r="U2633">
        <v>4.9000000000000004</v>
      </c>
      <c r="V2633">
        <v>2.8</v>
      </c>
      <c r="W2633">
        <v>4.5</v>
      </c>
      <c r="X2633">
        <v>4.1950000000000003</v>
      </c>
      <c r="Y2633">
        <v>767960</v>
      </c>
      <c r="Z2633">
        <v>131650</v>
      </c>
      <c r="AA2633">
        <v>21941710</v>
      </c>
    </row>
    <row r="2634" spans="1:27" hidden="1">
      <c r="A2634" t="s">
        <v>2823</v>
      </c>
      <c r="B2634" t="s">
        <v>175</v>
      </c>
      <c r="C2634" t="s">
        <v>34</v>
      </c>
      <c r="D2634">
        <v>884</v>
      </c>
      <c r="E2634" s="12">
        <v>39951</v>
      </c>
      <c r="F2634" s="72">
        <f t="shared" si="442"/>
        <v>2009</v>
      </c>
      <c r="G2634" s="70">
        <f t="shared" si="443"/>
        <v>9968.778280542987</v>
      </c>
      <c r="H2634" s="70" t="e" cm="1">
        <f t="array" ref="H2634">INDEX(magic_bricks_appreciation_pivot!$A$13:$K$20,MATCH(C2634,magic_bricks_appreciation_pivot!$A$13:$A$20,0),1+MATCH(F2634,INDEX(magic_bricks_appreciation_pivot!$B$13:$K$13,0),0))</f>
        <v>#N/A</v>
      </c>
      <c r="I2634" s="70"/>
      <c r="J2634">
        <v>68</v>
      </c>
      <c r="K2634">
        <v>1</v>
      </c>
      <c r="L2634">
        <v>1</v>
      </c>
      <c r="M2634">
        <v>3</v>
      </c>
      <c r="N2634" t="s">
        <v>184</v>
      </c>
      <c r="O2634" t="s">
        <v>155</v>
      </c>
      <c r="P2634" s="12">
        <v>31191</v>
      </c>
      <c r="Q2634" t="s">
        <v>194</v>
      </c>
      <c r="R2634" t="s">
        <v>170</v>
      </c>
      <c r="S2634" t="s">
        <v>162</v>
      </c>
      <c r="T2634" t="s">
        <v>163</v>
      </c>
      <c r="U2634">
        <v>4.3</v>
      </c>
      <c r="V2634">
        <v>3.1</v>
      </c>
      <c r="W2634">
        <v>2.1</v>
      </c>
      <c r="X2634">
        <v>3.16</v>
      </c>
      <c r="Y2634">
        <v>264372</v>
      </c>
      <c r="Z2634">
        <v>132186</v>
      </c>
      <c r="AA2634">
        <v>8812400</v>
      </c>
    </row>
    <row r="2635" spans="1:27">
      <c r="A2635" t="s">
        <v>2824</v>
      </c>
      <c r="B2635" t="s">
        <v>23</v>
      </c>
      <c r="C2635" t="s">
        <v>23</v>
      </c>
      <c r="D2635">
        <v>657</v>
      </c>
      <c r="E2635" s="12">
        <v>40215</v>
      </c>
      <c r="F2635" s="72">
        <f t="shared" si="442"/>
        <v>2010</v>
      </c>
      <c r="G2635" s="70">
        <f t="shared" si="443"/>
        <v>7913.6225266362253</v>
      </c>
      <c r="H2635" s="70" cm="1">
        <f t="array" ref="H2635">INDEX(magic_bricks_appreciation_pivot!$A$13:$K$20,MATCH(C2635,magic_bricks_appreciation_pivot!$A$13:$A$20,0),1+MATCH(F2635,INDEX(magic_bricks_appreciation_pivot!$B$13:$K$13,0),0))</f>
        <v>0.49881786187527283</v>
      </c>
      <c r="I2635" s="70">
        <f>G2635+G2635*H2635</f>
        <v>11861.078795060901</v>
      </c>
      <c r="J2635">
        <v>24</v>
      </c>
      <c r="K2635">
        <v>1</v>
      </c>
      <c r="L2635">
        <v>1</v>
      </c>
      <c r="M2635">
        <v>2</v>
      </c>
      <c r="N2635" t="s">
        <v>154</v>
      </c>
      <c r="O2635" t="s">
        <v>155</v>
      </c>
      <c r="P2635" s="12">
        <v>35470</v>
      </c>
      <c r="Q2635" t="s">
        <v>194</v>
      </c>
      <c r="R2635" t="s">
        <v>157</v>
      </c>
      <c r="S2635" t="s">
        <v>158</v>
      </c>
      <c r="T2635" t="s">
        <v>173</v>
      </c>
      <c r="U2635">
        <v>4.4000000000000004</v>
      </c>
      <c r="V2635">
        <v>2.4</v>
      </c>
      <c r="W2635">
        <v>3.5</v>
      </c>
      <c r="X2635">
        <v>3.44</v>
      </c>
      <c r="Y2635">
        <v>207970</v>
      </c>
      <c r="Z2635">
        <v>77989</v>
      </c>
      <c r="AA2635">
        <v>5199250</v>
      </c>
    </row>
    <row r="2636" spans="1:27" hidden="1">
      <c r="A2636" t="s">
        <v>2825</v>
      </c>
      <c r="B2636" t="s">
        <v>201</v>
      </c>
      <c r="C2636" t="s">
        <v>201</v>
      </c>
      <c r="D2636">
        <v>2403</v>
      </c>
      <c r="E2636" s="12">
        <v>39688</v>
      </c>
      <c r="F2636" s="72">
        <f t="shared" si="442"/>
        <v>2008</v>
      </c>
      <c r="G2636" s="70">
        <f t="shared" si="443"/>
        <v>4793.1502288805659</v>
      </c>
      <c r="H2636" s="70" t="e" cm="1">
        <f t="array" ref="H2636">INDEX(magic_bricks_appreciation_pivot!$A$13:$K$20,MATCH(C2636,magic_bricks_appreciation_pivot!$A$13:$A$20,0),1+MATCH(F2636,INDEX(magic_bricks_appreciation_pivot!$B$13:$K$13,0),0))</f>
        <v>#N/A</v>
      </c>
      <c r="I2636" s="70"/>
      <c r="J2636">
        <v>20</v>
      </c>
      <c r="K2636">
        <v>4</v>
      </c>
      <c r="L2636">
        <v>2</v>
      </c>
      <c r="M2636">
        <v>6</v>
      </c>
      <c r="N2636" t="s">
        <v>176</v>
      </c>
      <c r="O2636" t="s">
        <v>161</v>
      </c>
      <c r="P2636" s="12">
        <v>29833</v>
      </c>
      <c r="Q2636" t="s">
        <v>194</v>
      </c>
      <c r="R2636" t="s">
        <v>177</v>
      </c>
      <c r="S2636" t="s">
        <v>158</v>
      </c>
      <c r="T2636" t="s">
        <v>182</v>
      </c>
      <c r="U2636">
        <v>3.9</v>
      </c>
      <c r="V2636">
        <v>4.0999999999999996</v>
      </c>
      <c r="W2636">
        <v>2.2999999999999998</v>
      </c>
      <c r="X2636">
        <v>3.32</v>
      </c>
      <c r="Y2636">
        <v>529825</v>
      </c>
      <c r="Z2636">
        <v>276431</v>
      </c>
      <c r="AA2636">
        <v>11517940</v>
      </c>
    </row>
    <row r="2637" spans="1:27" hidden="1">
      <c r="A2637" t="s">
        <v>2826</v>
      </c>
      <c r="B2637" t="s">
        <v>23</v>
      </c>
      <c r="C2637" t="s">
        <v>23</v>
      </c>
      <c r="D2637">
        <v>1001</v>
      </c>
      <c r="E2637" s="12">
        <v>40011</v>
      </c>
      <c r="F2637" s="72">
        <f t="shared" si="442"/>
        <v>2009</v>
      </c>
      <c r="G2637" s="70">
        <f t="shared" si="443"/>
        <v>4589.1608391608388</v>
      </c>
      <c r="H2637" s="70" t="e" cm="1">
        <f t="array" ref="H2637">INDEX(magic_bricks_appreciation_pivot!$A$13:$K$20,MATCH(C2637,magic_bricks_appreciation_pivot!$A$13:$A$20,0),1+MATCH(F2637,INDEX(magic_bricks_appreciation_pivot!$B$13:$K$13,0),0))</f>
        <v>#N/A</v>
      </c>
      <c r="I2637" s="70"/>
      <c r="J2637">
        <v>149</v>
      </c>
      <c r="K2637">
        <v>1</v>
      </c>
      <c r="L2637">
        <v>1</v>
      </c>
      <c r="M2637">
        <v>3</v>
      </c>
      <c r="N2637" t="s">
        <v>176</v>
      </c>
      <c r="O2637" t="s">
        <v>155</v>
      </c>
      <c r="P2637" s="12">
        <v>27236</v>
      </c>
      <c r="Q2637" t="s">
        <v>194</v>
      </c>
      <c r="R2637" t="s">
        <v>177</v>
      </c>
      <c r="S2637" t="s">
        <v>158</v>
      </c>
      <c r="T2637" t="s">
        <v>159</v>
      </c>
      <c r="U2637">
        <v>2.6</v>
      </c>
      <c r="V2637">
        <v>2.4</v>
      </c>
      <c r="W2637">
        <v>2</v>
      </c>
      <c r="X2637">
        <v>2.2999999999999998</v>
      </c>
      <c r="Y2637">
        <v>211313</v>
      </c>
      <c r="Z2637">
        <v>64313</v>
      </c>
      <c r="AA2637">
        <v>4593750</v>
      </c>
    </row>
    <row r="2638" spans="1:27">
      <c r="A2638" t="s">
        <v>2827</v>
      </c>
      <c r="B2638" t="s">
        <v>75</v>
      </c>
      <c r="C2638" t="s">
        <v>75</v>
      </c>
      <c r="D2638">
        <v>1734</v>
      </c>
      <c r="E2638" s="12">
        <v>41667</v>
      </c>
      <c r="F2638" s="72">
        <f t="shared" si="442"/>
        <v>2014</v>
      </c>
      <c r="G2638" s="70">
        <f t="shared" si="443"/>
        <v>10847.652825836218</v>
      </c>
      <c r="H2638" s="70" cm="1">
        <f t="array" ref="H2638">INDEX(magic_bricks_appreciation_pivot!$A$13:$K$20,MATCH(C2638,magic_bricks_appreciation_pivot!$A$13:$A$20,0),1+MATCH(F2638,INDEX(magic_bricks_appreciation_pivot!$B$13:$K$13,0),0))</f>
        <v>0.20839433870180576</v>
      </c>
      <c r="I2638" s="70">
        <f t="shared" ref="I2638:I2639" si="445">G2638+G2638*H2638</f>
        <v>13108.242262943131</v>
      </c>
      <c r="J2638">
        <v>109</v>
      </c>
      <c r="K2638">
        <v>1</v>
      </c>
      <c r="L2638">
        <v>1</v>
      </c>
      <c r="M2638">
        <v>4</v>
      </c>
      <c r="N2638" t="s">
        <v>168</v>
      </c>
      <c r="O2638" t="s">
        <v>161</v>
      </c>
      <c r="P2638" s="12">
        <v>31082</v>
      </c>
      <c r="Q2638" t="s">
        <v>156</v>
      </c>
      <c r="R2638" t="s">
        <v>177</v>
      </c>
      <c r="S2638" t="s">
        <v>162</v>
      </c>
      <c r="T2638" t="s">
        <v>163</v>
      </c>
      <c r="U2638">
        <v>3.6</v>
      </c>
      <c r="V2638">
        <v>3.7</v>
      </c>
      <c r="W2638">
        <v>3.8</v>
      </c>
      <c r="X2638">
        <v>3.7149999999999999</v>
      </c>
      <c r="Y2638">
        <v>695964</v>
      </c>
      <c r="Z2638">
        <v>300957</v>
      </c>
      <c r="AA2638">
        <v>18809830</v>
      </c>
    </row>
    <row r="2639" spans="1:27">
      <c r="A2639" t="s">
        <v>2828</v>
      </c>
      <c r="B2639" t="s">
        <v>56</v>
      </c>
      <c r="C2639" t="s">
        <v>56</v>
      </c>
      <c r="D2639">
        <v>743</v>
      </c>
      <c r="E2639" s="12">
        <v>40420</v>
      </c>
      <c r="F2639" s="72">
        <f t="shared" si="442"/>
        <v>2010</v>
      </c>
      <c r="G2639" s="70">
        <f t="shared" si="443"/>
        <v>11160.847913862719</v>
      </c>
      <c r="H2639" s="70" cm="1">
        <f t="array" ref="H2639">INDEX(magic_bricks_appreciation_pivot!$A$13:$K$20,MATCH(C2639,magic_bricks_appreciation_pivot!$A$13:$A$20,0),1+MATCH(F2639,INDEX(magic_bricks_appreciation_pivot!$B$13:$K$13,0),0))</f>
        <v>0.62795711804515786</v>
      </c>
      <c r="I2639" s="70">
        <f t="shared" si="445"/>
        <v>18169.381804792265</v>
      </c>
      <c r="J2639">
        <v>191</v>
      </c>
      <c r="K2639">
        <v>1</v>
      </c>
      <c r="L2639">
        <v>1</v>
      </c>
      <c r="M2639">
        <v>2</v>
      </c>
      <c r="N2639" t="s">
        <v>184</v>
      </c>
      <c r="O2639" t="s">
        <v>161</v>
      </c>
      <c r="P2639" s="12">
        <v>28010</v>
      </c>
      <c r="Q2639" t="s">
        <v>169</v>
      </c>
      <c r="R2639" t="s">
        <v>165</v>
      </c>
      <c r="S2639" t="s">
        <v>162</v>
      </c>
      <c r="T2639" t="s">
        <v>166</v>
      </c>
      <c r="U2639">
        <v>4.4000000000000004</v>
      </c>
      <c r="V2639">
        <v>2.8</v>
      </c>
      <c r="W2639">
        <v>2</v>
      </c>
      <c r="X2639">
        <v>2.88</v>
      </c>
      <c r="Y2639">
        <v>331700</v>
      </c>
      <c r="Z2639">
        <v>82925</v>
      </c>
      <c r="AA2639">
        <v>8292510</v>
      </c>
    </row>
    <row r="2640" spans="1:27" hidden="1">
      <c r="A2640" t="s">
        <v>2829</v>
      </c>
      <c r="B2640" t="s">
        <v>175</v>
      </c>
      <c r="C2640" t="s">
        <v>34</v>
      </c>
      <c r="D2640">
        <v>1244</v>
      </c>
      <c r="E2640" s="12">
        <v>39939</v>
      </c>
      <c r="F2640" s="72">
        <f t="shared" si="442"/>
        <v>2009</v>
      </c>
      <c r="G2640" s="70">
        <f t="shared" si="443"/>
        <v>8934.0434083601285</v>
      </c>
      <c r="H2640" s="70" t="e" cm="1">
        <f t="array" ref="H2640">INDEX(magic_bricks_appreciation_pivot!$A$13:$K$20,MATCH(C2640,magic_bricks_appreciation_pivot!$A$13:$A$20,0),1+MATCH(F2640,INDEX(magic_bricks_appreciation_pivot!$B$13:$K$13,0),0))</f>
        <v>#N/A</v>
      </c>
      <c r="I2640" s="70"/>
      <c r="J2640">
        <v>153</v>
      </c>
      <c r="K2640">
        <v>2</v>
      </c>
      <c r="L2640">
        <v>1</v>
      </c>
      <c r="M2640">
        <v>4</v>
      </c>
      <c r="N2640" t="s">
        <v>193</v>
      </c>
      <c r="O2640" t="s">
        <v>155</v>
      </c>
      <c r="P2640" s="12">
        <v>38114</v>
      </c>
      <c r="Q2640" t="s">
        <v>194</v>
      </c>
      <c r="R2640" t="s">
        <v>157</v>
      </c>
      <c r="S2640" t="s">
        <v>162</v>
      </c>
      <c r="T2640" t="s">
        <v>166</v>
      </c>
      <c r="U2640">
        <v>3.7</v>
      </c>
      <c r="V2640">
        <v>5</v>
      </c>
      <c r="W2640">
        <v>2.2000000000000002</v>
      </c>
      <c r="X2640">
        <v>3.77</v>
      </c>
      <c r="Y2640">
        <v>366760</v>
      </c>
      <c r="Z2640">
        <v>66684</v>
      </c>
      <c r="AA2640">
        <v>11113950</v>
      </c>
    </row>
    <row r="2641" spans="1:27" hidden="1">
      <c r="A2641" t="s">
        <v>2830</v>
      </c>
      <c r="B2641" t="s">
        <v>51</v>
      </c>
      <c r="C2641" t="s">
        <v>51</v>
      </c>
      <c r="D2641">
        <v>1789</v>
      </c>
      <c r="E2641" s="12">
        <v>38765</v>
      </c>
      <c r="F2641" s="72">
        <f t="shared" si="442"/>
        <v>2006</v>
      </c>
      <c r="G2641" s="70">
        <f t="shared" si="443"/>
        <v>7884.2593627724982</v>
      </c>
      <c r="H2641" s="70" t="e" cm="1">
        <f t="array" ref="H2641">INDEX(magic_bricks_appreciation_pivot!$A$13:$K$20,MATCH(C2641,magic_bricks_appreciation_pivot!$A$13:$A$20,0),1+MATCH(F2641,INDEX(magic_bricks_appreciation_pivot!$B$13:$K$13,0),0))</f>
        <v>#N/A</v>
      </c>
      <c r="I2641" s="70"/>
      <c r="J2641">
        <v>157</v>
      </c>
      <c r="K2641">
        <v>2</v>
      </c>
      <c r="L2641">
        <v>1</v>
      </c>
      <c r="M2641">
        <v>4</v>
      </c>
      <c r="N2641" t="s">
        <v>184</v>
      </c>
      <c r="O2641" t="s">
        <v>155</v>
      </c>
      <c r="P2641" s="12">
        <v>25260</v>
      </c>
      <c r="Q2641" t="s">
        <v>156</v>
      </c>
      <c r="R2641" t="s">
        <v>165</v>
      </c>
      <c r="S2641" t="s">
        <v>162</v>
      </c>
      <c r="T2641" t="s">
        <v>159</v>
      </c>
      <c r="U2641">
        <v>3.9</v>
      </c>
      <c r="V2641">
        <v>2.5</v>
      </c>
      <c r="W2641">
        <v>3.4</v>
      </c>
      <c r="X2641">
        <v>3.12</v>
      </c>
      <c r="Y2641">
        <v>493673</v>
      </c>
      <c r="Z2641">
        <v>155154</v>
      </c>
      <c r="AA2641">
        <v>14104940</v>
      </c>
    </row>
    <row r="2642" spans="1:27">
      <c r="A2642" t="s">
        <v>2831</v>
      </c>
      <c r="B2642" t="s">
        <v>175</v>
      </c>
      <c r="C2642" t="s">
        <v>34</v>
      </c>
      <c r="D2642">
        <v>1025</v>
      </c>
      <c r="E2642" s="12">
        <v>41966</v>
      </c>
      <c r="F2642" s="72">
        <f t="shared" si="442"/>
        <v>2014</v>
      </c>
      <c r="G2642" s="70">
        <f t="shared" si="443"/>
        <v>9431.414634146342</v>
      </c>
      <c r="H2642" s="70" cm="1">
        <f t="array" ref="H2642">INDEX(magic_bricks_appreciation_pivot!$A$13:$K$20,MATCH(C2642,magic_bricks_appreciation_pivot!$A$13:$A$20,0),1+MATCH(F2642,INDEX(magic_bricks_appreciation_pivot!$B$13:$K$13,0),0))</f>
        <v>5.1040744021257752E-2</v>
      </c>
      <c r="I2642" s="70">
        <f t="shared" ref="I2642:I2643" si="446">G2642+G2642*H2642</f>
        <v>9912.8010542461489</v>
      </c>
      <c r="J2642">
        <v>185</v>
      </c>
      <c r="K2642">
        <v>1</v>
      </c>
      <c r="L2642">
        <v>1</v>
      </c>
      <c r="M2642">
        <v>3</v>
      </c>
      <c r="N2642" t="s">
        <v>184</v>
      </c>
      <c r="O2642" t="s">
        <v>161</v>
      </c>
      <c r="P2642" s="12">
        <v>38681</v>
      </c>
      <c r="Q2642" t="s">
        <v>169</v>
      </c>
      <c r="R2642" t="s">
        <v>177</v>
      </c>
      <c r="S2642" t="s">
        <v>162</v>
      </c>
      <c r="T2642" t="s">
        <v>166</v>
      </c>
      <c r="U2642">
        <v>2.4</v>
      </c>
      <c r="V2642">
        <v>3.4</v>
      </c>
      <c r="W2642">
        <v>2.4</v>
      </c>
      <c r="X2642">
        <v>2.8</v>
      </c>
      <c r="Y2642">
        <v>319018</v>
      </c>
      <c r="Z2642">
        <v>125674</v>
      </c>
      <c r="AA2642">
        <v>9667200</v>
      </c>
    </row>
    <row r="2643" spans="1:27">
      <c r="A2643" t="s">
        <v>2832</v>
      </c>
      <c r="B2643" t="s">
        <v>75</v>
      </c>
      <c r="C2643" t="s">
        <v>75</v>
      </c>
      <c r="D2643">
        <v>1778</v>
      </c>
      <c r="E2643" s="12">
        <v>41698</v>
      </c>
      <c r="F2643" s="72">
        <f t="shared" si="442"/>
        <v>2014</v>
      </c>
      <c r="G2643" s="70">
        <f t="shared" si="443"/>
        <v>7729.4938132733405</v>
      </c>
      <c r="H2643" s="70" cm="1">
        <f t="array" ref="H2643">INDEX(magic_bricks_appreciation_pivot!$A$13:$K$20,MATCH(C2643,magic_bricks_appreciation_pivot!$A$13:$A$20,0),1+MATCH(F2643,INDEX(magic_bricks_appreciation_pivot!$B$13:$K$13,0),0))</f>
        <v>0.20839433870180576</v>
      </c>
      <c r="I2643" s="70">
        <f t="shared" si="446"/>
        <v>9340.2765649901376</v>
      </c>
      <c r="J2643">
        <v>125</v>
      </c>
      <c r="K2643">
        <v>1</v>
      </c>
      <c r="L2643">
        <v>1</v>
      </c>
      <c r="M2643">
        <v>4</v>
      </c>
      <c r="N2643" t="s">
        <v>184</v>
      </c>
      <c r="O2643" t="s">
        <v>161</v>
      </c>
      <c r="P2643" s="12">
        <v>36223</v>
      </c>
      <c r="Q2643" t="s">
        <v>169</v>
      </c>
      <c r="R2643" t="s">
        <v>170</v>
      </c>
      <c r="S2643" t="s">
        <v>162</v>
      </c>
      <c r="T2643" t="s">
        <v>163</v>
      </c>
      <c r="U2643">
        <v>3.3</v>
      </c>
      <c r="V2643">
        <v>2</v>
      </c>
      <c r="W2643">
        <v>3.8</v>
      </c>
      <c r="X2643">
        <v>3.2</v>
      </c>
      <c r="Y2643">
        <v>426034</v>
      </c>
      <c r="Z2643">
        <v>219889</v>
      </c>
      <c r="AA2643">
        <v>13743040</v>
      </c>
    </row>
    <row r="2644" spans="1:27" hidden="1">
      <c r="A2644" t="s">
        <v>2833</v>
      </c>
      <c r="B2644" t="s">
        <v>51</v>
      </c>
      <c r="C2644" t="s">
        <v>51</v>
      </c>
      <c r="D2644">
        <v>2000</v>
      </c>
      <c r="E2644" s="12">
        <v>40129</v>
      </c>
      <c r="F2644" s="72">
        <f t="shared" si="442"/>
        <v>2009</v>
      </c>
      <c r="G2644" s="70">
        <f t="shared" si="443"/>
        <v>8284.7649999999994</v>
      </c>
      <c r="H2644" s="70" t="e" cm="1">
        <f t="array" ref="H2644">INDEX(magic_bricks_appreciation_pivot!$A$13:$K$20,MATCH(C2644,magic_bricks_appreciation_pivot!$A$13:$A$20,0),1+MATCH(F2644,INDEX(magic_bricks_appreciation_pivot!$B$13:$K$13,0),0))</f>
        <v>#N/A</v>
      </c>
      <c r="I2644" s="70"/>
      <c r="J2644">
        <v>14</v>
      </c>
      <c r="K2644">
        <v>3</v>
      </c>
      <c r="L2644">
        <v>2</v>
      </c>
      <c r="M2644">
        <v>5</v>
      </c>
      <c r="N2644" t="s">
        <v>193</v>
      </c>
      <c r="O2644" t="s">
        <v>155</v>
      </c>
      <c r="P2644" s="12">
        <v>36844</v>
      </c>
      <c r="Q2644" t="s">
        <v>156</v>
      </c>
      <c r="R2644" t="s">
        <v>157</v>
      </c>
      <c r="S2644" t="s">
        <v>178</v>
      </c>
      <c r="T2644" t="s">
        <v>163</v>
      </c>
      <c r="U2644">
        <v>5</v>
      </c>
      <c r="V2644">
        <v>2.7</v>
      </c>
      <c r="W2644">
        <v>2.4</v>
      </c>
      <c r="X2644">
        <v>3.19</v>
      </c>
      <c r="Y2644">
        <v>497086</v>
      </c>
      <c r="Z2644">
        <v>347960</v>
      </c>
      <c r="AA2644">
        <v>16569530</v>
      </c>
    </row>
    <row r="2645" spans="1:27">
      <c r="A2645" t="s">
        <v>2834</v>
      </c>
      <c r="B2645" t="s">
        <v>175</v>
      </c>
      <c r="C2645" t="s">
        <v>34</v>
      </c>
      <c r="D2645">
        <v>1128</v>
      </c>
      <c r="E2645" s="12">
        <v>40531</v>
      </c>
      <c r="F2645" s="72">
        <f t="shared" si="442"/>
        <v>2010</v>
      </c>
      <c r="G2645" s="70">
        <f t="shared" si="443"/>
        <v>11267.331560283688</v>
      </c>
      <c r="H2645" s="70" cm="1">
        <f t="array" ref="H2645">INDEX(magic_bricks_appreciation_pivot!$A$13:$K$20,MATCH(C2645,magic_bricks_appreciation_pivot!$A$13:$A$20,0),1+MATCH(F2645,INDEX(magic_bricks_appreciation_pivot!$B$13:$K$13,0),0))</f>
        <v>0.46848170778869208</v>
      </c>
      <c r="I2645" s="70">
        <f t="shared" ref="I2645:I2646" si="447">G2645+G2645*H2645</f>
        <v>16545.87029186682</v>
      </c>
      <c r="J2645">
        <v>81</v>
      </c>
      <c r="K2645">
        <v>1</v>
      </c>
      <c r="L2645">
        <v>1</v>
      </c>
      <c r="M2645">
        <v>3</v>
      </c>
      <c r="N2645" t="s">
        <v>193</v>
      </c>
      <c r="O2645" t="s">
        <v>161</v>
      </c>
      <c r="P2645" s="12">
        <v>28486</v>
      </c>
      <c r="Q2645" t="s">
        <v>156</v>
      </c>
      <c r="R2645" t="s">
        <v>170</v>
      </c>
      <c r="S2645" t="s">
        <v>158</v>
      </c>
      <c r="T2645" t="s">
        <v>166</v>
      </c>
      <c r="U2645">
        <v>5</v>
      </c>
      <c r="V2645">
        <v>3.2</v>
      </c>
      <c r="W2645">
        <v>2.6</v>
      </c>
      <c r="X2645">
        <v>3.56</v>
      </c>
      <c r="Y2645">
        <v>343158</v>
      </c>
      <c r="Z2645">
        <v>203353</v>
      </c>
      <c r="AA2645">
        <v>12709550</v>
      </c>
    </row>
    <row r="2646" spans="1:27">
      <c r="A2646" t="s">
        <v>2835</v>
      </c>
      <c r="B2646" t="s">
        <v>56</v>
      </c>
      <c r="C2646" t="s">
        <v>56</v>
      </c>
      <c r="D2646">
        <v>971</v>
      </c>
      <c r="E2646" s="12">
        <v>40946</v>
      </c>
      <c r="F2646" s="72">
        <f t="shared" si="442"/>
        <v>2012</v>
      </c>
      <c r="G2646" s="70">
        <f t="shared" si="443"/>
        <v>8083.3985581874358</v>
      </c>
      <c r="H2646" s="70" cm="1">
        <f t="array" ref="H2646">INDEX(magic_bricks_appreciation_pivot!$A$13:$K$20,MATCH(C2646,magic_bricks_appreciation_pivot!$A$13:$A$20,0),1+MATCH(F2646,INDEX(magic_bricks_appreciation_pivot!$B$13:$K$13,0),0))</f>
        <v>0.4006045824602385</v>
      </c>
      <c r="I2646" s="70">
        <f t="shared" si="447"/>
        <v>11321.645062449807</v>
      </c>
      <c r="J2646">
        <v>28</v>
      </c>
      <c r="K2646">
        <v>1</v>
      </c>
      <c r="L2646">
        <v>1</v>
      </c>
      <c r="M2646">
        <v>3</v>
      </c>
      <c r="N2646" t="s">
        <v>168</v>
      </c>
      <c r="O2646" t="s">
        <v>161</v>
      </c>
      <c r="P2646" s="12">
        <v>29266</v>
      </c>
      <c r="Q2646" t="s">
        <v>194</v>
      </c>
      <c r="R2646" t="s">
        <v>165</v>
      </c>
      <c r="S2646" t="s">
        <v>162</v>
      </c>
      <c r="T2646" t="s">
        <v>163</v>
      </c>
      <c r="U2646">
        <v>4.9000000000000004</v>
      </c>
      <c r="V2646">
        <v>2.2999999999999998</v>
      </c>
      <c r="W2646">
        <v>3.4</v>
      </c>
      <c r="X2646">
        <v>3.63</v>
      </c>
      <c r="Y2646">
        <v>243318</v>
      </c>
      <c r="Z2646">
        <v>109886</v>
      </c>
      <c r="AA2646">
        <v>7848980</v>
      </c>
    </row>
    <row r="2647" spans="1:27" hidden="1">
      <c r="A2647" t="s">
        <v>2836</v>
      </c>
      <c r="B2647" t="s">
        <v>39</v>
      </c>
      <c r="C2647" t="s">
        <v>39</v>
      </c>
      <c r="D2647">
        <v>1941</v>
      </c>
      <c r="E2647" s="12">
        <v>39126</v>
      </c>
      <c r="F2647" s="72">
        <f t="shared" si="442"/>
        <v>2007</v>
      </c>
      <c r="G2647" s="70">
        <f t="shared" si="443"/>
        <v>6748.0834621329213</v>
      </c>
      <c r="H2647" s="70" t="e" cm="1">
        <f t="array" ref="H2647">INDEX(magic_bricks_appreciation_pivot!$A$13:$K$20,MATCH(C2647,magic_bricks_appreciation_pivot!$A$13:$A$20,0),1+MATCH(F2647,INDEX(magic_bricks_appreciation_pivot!$B$13:$K$13,0),0))</f>
        <v>#N/A</v>
      </c>
      <c r="I2647" s="70"/>
      <c r="J2647">
        <v>113</v>
      </c>
      <c r="K2647">
        <v>2</v>
      </c>
      <c r="L2647">
        <v>1</v>
      </c>
      <c r="M2647">
        <v>5</v>
      </c>
      <c r="N2647" t="s">
        <v>154</v>
      </c>
      <c r="O2647" t="s">
        <v>155</v>
      </c>
      <c r="P2647" s="12">
        <v>35841</v>
      </c>
      <c r="Q2647" t="s">
        <v>194</v>
      </c>
      <c r="R2647" t="s">
        <v>157</v>
      </c>
      <c r="S2647" t="s">
        <v>178</v>
      </c>
      <c r="T2647" t="s">
        <v>163</v>
      </c>
      <c r="U2647">
        <v>3.1</v>
      </c>
      <c r="V2647">
        <v>3.8</v>
      </c>
      <c r="W2647">
        <v>3.7</v>
      </c>
      <c r="X2647">
        <v>3.5150000000000001</v>
      </c>
      <c r="Y2647">
        <v>471529</v>
      </c>
      <c r="Z2647">
        <v>196470</v>
      </c>
      <c r="AA2647">
        <v>13098030</v>
      </c>
    </row>
    <row r="2648" spans="1:27">
      <c r="A2648" t="s">
        <v>2837</v>
      </c>
      <c r="B2648" t="s">
        <v>175</v>
      </c>
      <c r="C2648" t="s">
        <v>34</v>
      </c>
      <c r="D2648">
        <v>972</v>
      </c>
      <c r="E2648" s="12">
        <v>40569</v>
      </c>
      <c r="F2648" s="72">
        <f t="shared" si="442"/>
        <v>2011</v>
      </c>
      <c r="G2648" s="70">
        <f t="shared" si="443"/>
        <v>8450.5041152263366</v>
      </c>
      <c r="H2648" s="70" cm="1">
        <f t="array" ref="H2648">INDEX(magic_bricks_appreciation_pivot!$A$13:$K$20,MATCH(C2648,magic_bricks_appreciation_pivot!$A$13:$A$20,0),1+MATCH(F2648,INDEX(magic_bricks_appreciation_pivot!$B$13:$K$13,0),0))</f>
        <v>0.22839026915113872</v>
      </c>
      <c r="I2648" s="70">
        <f t="shared" ref="I2648:I2650" si="448">G2648+G2648*H2648</f>
        <v>10380.517024565685</v>
      </c>
      <c r="J2648">
        <v>93</v>
      </c>
      <c r="K2648">
        <v>1</v>
      </c>
      <c r="L2648">
        <v>1</v>
      </c>
      <c r="M2648">
        <v>3</v>
      </c>
      <c r="N2648" t="s">
        <v>154</v>
      </c>
      <c r="O2648" t="s">
        <v>161</v>
      </c>
      <c r="P2648" s="12">
        <v>38014</v>
      </c>
      <c r="Q2648" t="s">
        <v>169</v>
      </c>
      <c r="R2648" t="s">
        <v>170</v>
      </c>
      <c r="S2648" t="s">
        <v>158</v>
      </c>
      <c r="T2648" t="s">
        <v>163</v>
      </c>
      <c r="U2648">
        <v>4.2</v>
      </c>
      <c r="V2648">
        <v>3.2</v>
      </c>
      <c r="W2648">
        <v>3.4</v>
      </c>
      <c r="X2648">
        <v>3.56</v>
      </c>
      <c r="Y2648">
        <v>262844</v>
      </c>
      <c r="Z2648">
        <v>82139</v>
      </c>
      <c r="AA2648">
        <v>8213890</v>
      </c>
    </row>
    <row r="2649" spans="1:27">
      <c r="A2649" t="s">
        <v>2838</v>
      </c>
      <c r="B2649" t="s">
        <v>56</v>
      </c>
      <c r="C2649" t="s">
        <v>56</v>
      </c>
      <c r="D2649">
        <v>700</v>
      </c>
      <c r="E2649" s="12">
        <v>40685</v>
      </c>
      <c r="F2649" s="72">
        <f t="shared" si="442"/>
        <v>2011</v>
      </c>
      <c r="G2649" s="70">
        <f t="shared" si="443"/>
        <v>8113.221428571429</v>
      </c>
      <c r="H2649" s="70" cm="1">
        <f t="array" ref="H2649">INDEX(magic_bricks_appreciation_pivot!$A$13:$K$20,MATCH(C2649,magic_bricks_appreciation_pivot!$A$13:$A$20,0),1+MATCH(F2649,INDEX(magic_bricks_appreciation_pivot!$B$13:$K$13,0),0))</f>
        <v>0.33228770983948047</v>
      </c>
      <c r="I2649" s="70">
        <f t="shared" si="448"/>
        <v>10809.145196492027</v>
      </c>
      <c r="J2649">
        <v>173</v>
      </c>
      <c r="K2649">
        <v>1</v>
      </c>
      <c r="L2649">
        <v>1</v>
      </c>
      <c r="M2649">
        <v>2</v>
      </c>
      <c r="N2649" t="s">
        <v>168</v>
      </c>
      <c r="O2649" t="s">
        <v>161</v>
      </c>
      <c r="P2649" s="12">
        <v>34480</v>
      </c>
      <c r="Q2649" t="s">
        <v>169</v>
      </c>
      <c r="R2649" t="s">
        <v>157</v>
      </c>
      <c r="S2649" t="s">
        <v>162</v>
      </c>
      <c r="T2649" t="s">
        <v>159</v>
      </c>
      <c r="U2649">
        <v>3.2</v>
      </c>
      <c r="V2649">
        <v>2.1</v>
      </c>
      <c r="W2649">
        <v>2.7</v>
      </c>
      <c r="X2649">
        <v>2.73</v>
      </c>
      <c r="Y2649">
        <v>221491</v>
      </c>
      <c r="Z2649">
        <v>17038</v>
      </c>
      <c r="AA2649">
        <v>5679255</v>
      </c>
    </row>
    <row r="2650" spans="1:27">
      <c r="A2650" t="s">
        <v>2839</v>
      </c>
      <c r="B2650" t="s">
        <v>175</v>
      </c>
      <c r="C2650" t="s">
        <v>34</v>
      </c>
      <c r="D2650">
        <v>1005</v>
      </c>
      <c r="E2650" s="12">
        <v>40999</v>
      </c>
      <c r="F2650" s="72">
        <f t="shared" si="442"/>
        <v>2012</v>
      </c>
      <c r="G2650" s="70">
        <f t="shared" si="443"/>
        <v>8410.6965174129346</v>
      </c>
      <c r="H2650" s="70" cm="1">
        <f t="array" ref="H2650">INDEX(magic_bricks_appreciation_pivot!$A$13:$K$20,MATCH(C2650,magic_bricks_appreciation_pivot!$A$13:$A$20,0),1+MATCH(F2650,INDEX(magic_bricks_appreciation_pivot!$B$13:$K$13,0),0))</f>
        <v>0.22606337179266398</v>
      </c>
      <c r="I2650" s="70">
        <f t="shared" si="448"/>
        <v>10312.046931264118</v>
      </c>
      <c r="J2650">
        <v>103</v>
      </c>
      <c r="K2650">
        <v>1</v>
      </c>
      <c r="L2650">
        <v>1</v>
      </c>
      <c r="M2650">
        <v>3</v>
      </c>
      <c r="N2650" t="s">
        <v>193</v>
      </c>
      <c r="O2650" t="s">
        <v>161</v>
      </c>
      <c r="P2650" s="12">
        <v>39174</v>
      </c>
      <c r="Q2650" t="s">
        <v>194</v>
      </c>
      <c r="R2650" t="s">
        <v>170</v>
      </c>
      <c r="S2650" t="s">
        <v>158</v>
      </c>
      <c r="T2650" t="s">
        <v>166</v>
      </c>
      <c r="U2650">
        <v>3.5</v>
      </c>
      <c r="V2650">
        <v>2.7</v>
      </c>
      <c r="W2650">
        <v>4.3</v>
      </c>
      <c r="X2650">
        <v>3.42</v>
      </c>
      <c r="Y2650">
        <v>228224</v>
      </c>
      <c r="Z2650">
        <v>50717</v>
      </c>
      <c r="AA2650">
        <v>8452750</v>
      </c>
    </row>
    <row r="2651" spans="1:27" hidden="1">
      <c r="A2651" t="s">
        <v>2840</v>
      </c>
      <c r="B2651" t="s">
        <v>51</v>
      </c>
      <c r="C2651" t="s">
        <v>51</v>
      </c>
      <c r="D2651">
        <v>1938</v>
      </c>
      <c r="E2651" s="12">
        <v>38104</v>
      </c>
      <c r="F2651" s="72">
        <f t="shared" si="442"/>
        <v>2004</v>
      </c>
      <c r="G2651" s="70">
        <f t="shared" si="443"/>
        <v>8205.8823529411766</v>
      </c>
      <c r="H2651" s="70" t="e" cm="1">
        <f t="array" ref="H2651">INDEX(magic_bricks_appreciation_pivot!$A$13:$K$20,MATCH(C2651,magic_bricks_appreciation_pivot!$A$13:$A$20,0),1+MATCH(F2651,INDEX(magic_bricks_appreciation_pivot!$B$13:$K$13,0),0))</f>
        <v>#N/A</v>
      </c>
      <c r="I2651" s="70"/>
      <c r="J2651">
        <v>154</v>
      </c>
      <c r="K2651">
        <v>3</v>
      </c>
      <c r="L2651">
        <v>2</v>
      </c>
      <c r="M2651">
        <v>5</v>
      </c>
      <c r="N2651" t="s">
        <v>184</v>
      </c>
      <c r="O2651" t="s">
        <v>155</v>
      </c>
      <c r="P2651" s="12">
        <v>23504</v>
      </c>
      <c r="Q2651" t="s">
        <v>156</v>
      </c>
      <c r="R2651" t="s">
        <v>170</v>
      </c>
      <c r="S2651" t="s">
        <v>178</v>
      </c>
      <c r="T2651" t="s">
        <v>163</v>
      </c>
      <c r="U2651">
        <v>2.7</v>
      </c>
      <c r="V2651">
        <v>4.3</v>
      </c>
      <c r="W2651">
        <v>4.7</v>
      </c>
      <c r="X2651">
        <v>4.0199999999999996</v>
      </c>
      <c r="Y2651">
        <v>477090</v>
      </c>
      <c r="Z2651">
        <v>190836</v>
      </c>
      <c r="AA2651">
        <v>15903000</v>
      </c>
    </row>
    <row r="2652" spans="1:27">
      <c r="A2652" t="s">
        <v>2841</v>
      </c>
      <c r="B2652" t="s">
        <v>56</v>
      </c>
      <c r="C2652" t="s">
        <v>56</v>
      </c>
      <c r="D2652">
        <v>892</v>
      </c>
      <c r="E2652" s="12">
        <v>40359</v>
      </c>
      <c r="F2652" s="72">
        <f t="shared" si="442"/>
        <v>2010</v>
      </c>
      <c r="G2652" s="70">
        <f t="shared" si="443"/>
        <v>11417.544843049327</v>
      </c>
      <c r="H2652" s="70" cm="1">
        <f t="array" ref="H2652">INDEX(magic_bricks_appreciation_pivot!$A$13:$K$20,MATCH(C2652,magic_bricks_appreciation_pivot!$A$13:$A$20,0),1+MATCH(F2652,INDEX(magic_bricks_appreciation_pivot!$B$13:$K$13,0),0))</f>
        <v>0.62795711804515786</v>
      </c>
      <c r="I2652" s="70">
        <f t="shared" ref="I2652:I2653" si="449">G2652+G2652*H2652</f>
        <v>18587.273397841935</v>
      </c>
      <c r="J2652">
        <v>116</v>
      </c>
      <c r="K2652">
        <v>1</v>
      </c>
      <c r="L2652">
        <v>1</v>
      </c>
      <c r="M2652">
        <v>3</v>
      </c>
      <c r="N2652" t="s">
        <v>154</v>
      </c>
      <c r="O2652" t="s">
        <v>155</v>
      </c>
      <c r="P2652" s="12">
        <v>29409</v>
      </c>
      <c r="Q2652" t="s">
        <v>156</v>
      </c>
      <c r="R2652" t="s">
        <v>157</v>
      </c>
      <c r="S2652" t="s">
        <v>158</v>
      </c>
      <c r="T2652" t="s">
        <v>159</v>
      </c>
      <c r="U2652">
        <v>4.9000000000000004</v>
      </c>
      <c r="V2652">
        <v>2.9</v>
      </c>
      <c r="W2652">
        <v>2.9</v>
      </c>
      <c r="X2652">
        <v>3.5</v>
      </c>
      <c r="Y2652">
        <v>407378</v>
      </c>
      <c r="Z2652">
        <v>152767</v>
      </c>
      <c r="AA2652">
        <v>10184450</v>
      </c>
    </row>
    <row r="2653" spans="1:27">
      <c r="A2653" t="s">
        <v>2842</v>
      </c>
      <c r="B2653" t="s">
        <v>39</v>
      </c>
      <c r="C2653" t="s">
        <v>39</v>
      </c>
      <c r="D2653">
        <v>1848</v>
      </c>
      <c r="E2653" s="12">
        <v>40665</v>
      </c>
      <c r="F2653" s="72">
        <f t="shared" si="442"/>
        <v>2011</v>
      </c>
      <c r="G2653" s="70">
        <f t="shared" si="443"/>
        <v>7163.9231601731599</v>
      </c>
      <c r="H2653" s="70" cm="1">
        <f t="array" ref="H2653">INDEX(magic_bricks_appreciation_pivot!$A$13:$K$20,MATCH(C2653,magic_bricks_appreciation_pivot!$A$13:$A$20,0),1+MATCH(F2653,INDEX(magic_bricks_appreciation_pivot!$B$13:$K$13,0),0))</f>
        <v>0.32133594787779113</v>
      </c>
      <c r="I2653" s="70">
        <f t="shared" si="449"/>
        <v>9465.9491993710635</v>
      </c>
      <c r="J2653">
        <v>66</v>
      </c>
      <c r="K2653">
        <v>2</v>
      </c>
      <c r="L2653">
        <v>1</v>
      </c>
      <c r="M2653">
        <v>5</v>
      </c>
      <c r="N2653" t="s">
        <v>168</v>
      </c>
      <c r="O2653" t="s">
        <v>161</v>
      </c>
      <c r="P2653" s="12">
        <v>35555</v>
      </c>
      <c r="Q2653" t="s">
        <v>194</v>
      </c>
      <c r="R2653" t="s">
        <v>170</v>
      </c>
      <c r="S2653" t="s">
        <v>158</v>
      </c>
      <c r="T2653" t="s">
        <v>182</v>
      </c>
      <c r="U2653">
        <v>4</v>
      </c>
      <c r="V2653">
        <v>2.7</v>
      </c>
      <c r="W2653">
        <v>4.7</v>
      </c>
      <c r="X2653">
        <v>3.9550000000000001</v>
      </c>
      <c r="Y2653">
        <v>489840</v>
      </c>
      <c r="Z2653">
        <v>105911</v>
      </c>
      <c r="AA2653">
        <v>13238930</v>
      </c>
    </row>
    <row r="2654" spans="1:27" hidden="1">
      <c r="A2654" t="s">
        <v>2843</v>
      </c>
      <c r="B2654" t="s">
        <v>175</v>
      </c>
      <c r="C2654" t="s">
        <v>34</v>
      </c>
      <c r="D2654">
        <v>982</v>
      </c>
      <c r="E2654" s="12">
        <v>39368</v>
      </c>
      <c r="F2654" s="72">
        <f t="shared" si="442"/>
        <v>2007</v>
      </c>
      <c r="G2654" s="70">
        <f t="shared" si="443"/>
        <v>8468.4826883910391</v>
      </c>
      <c r="H2654" s="70" t="e" cm="1">
        <f t="array" ref="H2654">INDEX(magic_bricks_appreciation_pivot!$A$13:$K$20,MATCH(C2654,magic_bricks_appreciation_pivot!$A$13:$A$20,0),1+MATCH(F2654,INDEX(magic_bricks_appreciation_pivot!$B$13:$K$13,0),0))</f>
        <v>#N/A</v>
      </c>
      <c r="I2654" s="70"/>
      <c r="J2654">
        <v>73</v>
      </c>
      <c r="K2654">
        <v>1</v>
      </c>
      <c r="L2654">
        <v>1</v>
      </c>
      <c r="M2654">
        <v>3</v>
      </c>
      <c r="N2654" t="s">
        <v>184</v>
      </c>
      <c r="O2654" t="s">
        <v>155</v>
      </c>
      <c r="P2654" s="12">
        <v>25133</v>
      </c>
      <c r="Q2654" t="s">
        <v>194</v>
      </c>
      <c r="R2654" t="s">
        <v>177</v>
      </c>
      <c r="S2654" t="s">
        <v>178</v>
      </c>
      <c r="T2654" t="s">
        <v>166</v>
      </c>
      <c r="U2654">
        <v>2.4</v>
      </c>
      <c r="V2654">
        <v>4.2</v>
      </c>
      <c r="W2654">
        <v>2.8</v>
      </c>
      <c r="X2654">
        <v>3.24</v>
      </c>
      <c r="Y2654">
        <v>257798</v>
      </c>
      <c r="Z2654">
        <v>33264</v>
      </c>
      <c r="AA2654">
        <v>8316050</v>
      </c>
    </row>
    <row r="2655" spans="1:27">
      <c r="A2655" t="s">
        <v>2844</v>
      </c>
      <c r="B2655" t="s">
        <v>175</v>
      </c>
      <c r="C2655" t="s">
        <v>34</v>
      </c>
      <c r="D2655">
        <v>780</v>
      </c>
      <c r="E2655" s="12">
        <v>41710</v>
      </c>
      <c r="F2655" s="72">
        <f t="shared" si="442"/>
        <v>2014</v>
      </c>
      <c r="G2655" s="70">
        <f t="shared" si="443"/>
        <v>8412.6282051282051</v>
      </c>
      <c r="H2655" s="70" cm="1">
        <f t="array" ref="H2655">INDEX(magic_bricks_appreciation_pivot!$A$13:$K$20,MATCH(C2655,magic_bricks_appreciation_pivot!$A$13:$A$20,0),1+MATCH(F2655,INDEX(magic_bricks_appreciation_pivot!$B$13:$K$13,0),0))</f>
        <v>5.1040744021257752E-2</v>
      </c>
      <c r="I2655" s="70">
        <f t="shared" ref="I2655:I2656" si="450">G2655+G2655*H2655</f>
        <v>8842.015007892167</v>
      </c>
      <c r="J2655">
        <v>187</v>
      </c>
      <c r="K2655">
        <v>1</v>
      </c>
      <c r="L2655">
        <v>1</v>
      </c>
      <c r="M2655">
        <v>2</v>
      </c>
      <c r="N2655" t="s">
        <v>176</v>
      </c>
      <c r="O2655" t="s">
        <v>161</v>
      </c>
      <c r="P2655" s="12">
        <v>27475</v>
      </c>
      <c r="Q2655" t="s">
        <v>169</v>
      </c>
      <c r="R2655" t="s">
        <v>157</v>
      </c>
      <c r="S2655" t="s">
        <v>178</v>
      </c>
      <c r="T2655" t="s">
        <v>166</v>
      </c>
      <c r="U2655">
        <v>2.5</v>
      </c>
      <c r="V2655">
        <v>4.7</v>
      </c>
      <c r="W2655">
        <v>2.2999999999999998</v>
      </c>
      <c r="X2655">
        <v>3.32</v>
      </c>
      <c r="Y2655">
        <v>196856</v>
      </c>
      <c r="Z2655">
        <v>72180</v>
      </c>
      <c r="AA2655">
        <v>6561850</v>
      </c>
    </row>
    <row r="2656" spans="1:27">
      <c r="A2656" t="s">
        <v>2845</v>
      </c>
      <c r="B2656" t="s">
        <v>23</v>
      </c>
      <c r="C2656" t="s">
        <v>23</v>
      </c>
      <c r="D2656">
        <v>968</v>
      </c>
      <c r="E2656" s="12">
        <v>40466</v>
      </c>
      <c r="F2656" s="72">
        <f t="shared" si="442"/>
        <v>2010</v>
      </c>
      <c r="G2656" s="70">
        <f t="shared" si="443"/>
        <v>6133.2644628099169</v>
      </c>
      <c r="H2656" s="70" cm="1">
        <f t="array" ref="H2656">INDEX(magic_bricks_appreciation_pivot!$A$13:$K$20,MATCH(C2656,magic_bricks_appreciation_pivot!$A$13:$A$20,0),1+MATCH(F2656,INDEX(magic_bricks_appreciation_pivot!$B$13:$K$13,0),0))</f>
        <v>0.49881786187527283</v>
      </c>
      <c r="I2656" s="70">
        <f t="shared" si="450"/>
        <v>9192.6463284643542</v>
      </c>
      <c r="J2656">
        <v>165</v>
      </c>
      <c r="K2656">
        <v>1</v>
      </c>
      <c r="L2656">
        <v>1</v>
      </c>
      <c r="M2656">
        <v>3</v>
      </c>
      <c r="N2656" t="s">
        <v>176</v>
      </c>
      <c r="O2656" t="s">
        <v>161</v>
      </c>
      <c r="P2656" s="12">
        <v>37546</v>
      </c>
      <c r="Q2656" t="s">
        <v>156</v>
      </c>
      <c r="R2656" t="s">
        <v>165</v>
      </c>
      <c r="S2656" t="s">
        <v>178</v>
      </c>
      <c r="T2656" t="s">
        <v>159</v>
      </c>
      <c r="U2656">
        <v>3.8</v>
      </c>
      <c r="V2656">
        <v>3.9</v>
      </c>
      <c r="W2656">
        <v>4.3</v>
      </c>
      <c r="X2656">
        <v>4.03</v>
      </c>
      <c r="Y2656">
        <v>184047</v>
      </c>
      <c r="Z2656">
        <v>94992</v>
      </c>
      <c r="AA2656">
        <v>5937000</v>
      </c>
    </row>
    <row r="2657" spans="1:27" hidden="1">
      <c r="A2657" t="s">
        <v>2846</v>
      </c>
      <c r="B2657" t="s">
        <v>175</v>
      </c>
      <c r="C2657" t="s">
        <v>34</v>
      </c>
      <c r="D2657">
        <v>1285</v>
      </c>
      <c r="E2657" s="12">
        <v>39989</v>
      </c>
      <c r="F2657" s="72">
        <f t="shared" si="442"/>
        <v>2009</v>
      </c>
      <c r="G2657" s="70">
        <f t="shared" si="443"/>
        <v>10043.385214007782</v>
      </c>
      <c r="H2657" s="70" t="e" cm="1">
        <f t="array" ref="H2657">INDEX(magic_bricks_appreciation_pivot!$A$13:$K$20,MATCH(C2657,magic_bricks_appreciation_pivot!$A$13:$A$20,0),1+MATCH(F2657,INDEX(magic_bricks_appreciation_pivot!$B$13:$K$13,0),0))</f>
        <v>#N/A</v>
      </c>
      <c r="I2657" s="70"/>
      <c r="J2657">
        <v>51</v>
      </c>
      <c r="K2657">
        <v>2</v>
      </c>
      <c r="L2657">
        <v>1</v>
      </c>
      <c r="M2657">
        <v>4</v>
      </c>
      <c r="N2657" t="s">
        <v>193</v>
      </c>
      <c r="O2657" t="s">
        <v>161</v>
      </c>
      <c r="P2657" s="12">
        <v>27944</v>
      </c>
      <c r="Q2657" t="s">
        <v>156</v>
      </c>
      <c r="R2657" t="s">
        <v>157</v>
      </c>
      <c r="S2657" t="s">
        <v>178</v>
      </c>
      <c r="T2657" t="s">
        <v>163</v>
      </c>
      <c r="U2657">
        <v>2.2999999999999998</v>
      </c>
      <c r="V2657">
        <v>4.0999999999999996</v>
      </c>
      <c r="W2657">
        <v>4.0999999999999996</v>
      </c>
      <c r="X2657">
        <v>3.56</v>
      </c>
      <c r="Y2657">
        <v>425890</v>
      </c>
      <c r="Z2657">
        <v>103246</v>
      </c>
      <c r="AA2657">
        <v>12905750</v>
      </c>
    </row>
    <row r="2658" spans="1:27" hidden="1">
      <c r="A2658" t="s">
        <v>2847</v>
      </c>
      <c r="B2658" t="s">
        <v>175</v>
      </c>
      <c r="C2658" t="s">
        <v>34</v>
      </c>
      <c r="D2658">
        <v>755</v>
      </c>
      <c r="E2658" s="12">
        <v>39540</v>
      </c>
      <c r="F2658" s="72">
        <f t="shared" si="442"/>
        <v>2008</v>
      </c>
      <c r="G2658" s="70">
        <f t="shared" si="443"/>
        <v>9403.311258278145</v>
      </c>
      <c r="H2658" s="70" t="e" cm="1">
        <f t="array" ref="H2658">INDEX(magic_bricks_appreciation_pivot!$A$13:$K$20,MATCH(C2658,magic_bricks_appreciation_pivot!$A$13:$A$20,0),1+MATCH(F2658,INDEX(magic_bricks_appreciation_pivot!$B$13:$K$13,0),0))</f>
        <v>#N/A</v>
      </c>
      <c r="I2658" s="70"/>
      <c r="J2658">
        <v>67</v>
      </c>
      <c r="K2658">
        <v>1</v>
      </c>
      <c r="L2658">
        <v>1</v>
      </c>
      <c r="M2658">
        <v>2</v>
      </c>
      <c r="N2658" t="s">
        <v>176</v>
      </c>
      <c r="O2658" t="s">
        <v>161</v>
      </c>
      <c r="P2658" s="12">
        <v>34430</v>
      </c>
      <c r="Q2658" t="s">
        <v>194</v>
      </c>
      <c r="R2658" t="s">
        <v>157</v>
      </c>
      <c r="S2658" t="s">
        <v>178</v>
      </c>
      <c r="T2658" t="s">
        <v>182</v>
      </c>
      <c r="U2658">
        <v>3.2</v>
      </c>
      <c r="V2658">
        <v>2.2999999999999998</v>
      </c>
      <c r="W2658">
        <v>5</v>
      </c>
      <c r="X2658">
        <v>3.38</v>
      </c>
      <c r="Y2658">
        <v>234284</v>
      </c>
      <c r="Z2658">
        <v>106493</v>
      </c>
      <c r="AA2658">
        <v>7099500</v>
      </c>
    </row>
    <row r="2659" spans="1:27" hidden="1">
      <c r="A2659" t="s">
        <v>2848</v>
      </c>
      <c r="B2659" t="s">
        <v>51</v>
      </c>
      <c r="C2659" t="s">
        <v>51</v>
      </c>
      <c r="D2659">
        <v>1930</v>
      </c>
      <c r="E2659" s="12">
        <v>38583</v>
      </c>
      <c r="F2659" s="72">
        <f t="shared" si="442"/>
        <v>2005</v>
      </c>
      <c r="G2659" s="70">
        <f t="shared" si="443"/>
        <v>5423.2694300518133</v>
      </c>
      <c r="H2659" s="70" t="e" cm="1">
        <f t="array" ref="H2659">INDEX(magic_bricks_appreciation_pivot!$A$13:$K$20,MATCH(C2659,magic_bricks_appreciation_pivot!$A$13:$A$20,0),1+MATCH(F2659,INDEX(magic_bricks_appreciation_pivot!$B$13:$K$13,0),0))</f>
        <v>#N/A</v>
      </c>
      <c r="I2659" s="70"/>
      <c r="J2659">
        <v>51</v>
      </c>
      <c r="K2659">
        <v>3</v>
      </c>
      <c r="L2659">
        <v>2</v>
      </c>
      <c r="M2659">
        <v>5</v>
      </c>
      <c r="N2659" t="s">
        <v>184</v>
      </c>
      <c r="O2659" t="s">
        <v>155</v>
      </c>
      <c r="P2659" s="12">
        <v>21063</v>
      </c>
      <c r="Q2659" t="s">
        <v>194</v>
      </c>
      <c r="R2659" t="s">
        <v>170</v>
      </c>
      <c r="S2659" t="s">
        <v>158</v>
      </c>
      <c r="T2659" t="s">
        <v>163</v>
      </c>
      <c r="U2659">
        <v>3.7</v>
      </c>
      <c r="V2659">
        <v>3</v>
      </c>
      <c r="W2659">
        <v>2.9</v>
      </c>
      <c r="X2659">
        <v>3.15</v>
      </c>
      <c r="Y2659">
        <v>376809</v>
      </c>
      <c r="Z2659">
        <v>198871</v>
      </c>
      <c r="AA2659">
        <v>10466910</v>
      </c>
    </row>
    <row r="2660" spans="1:27" hidden="1">
      <c r="A2660" t="s">
        <v>2849</v>
      </c>
      <c r="B2660" t="s">
        <v>56</v>
      </c>
      <c r="C2660" t="s">
        <v>56</v>
      </c>
      <c r="D2660">
        <v>865</v>
      </c>
      <c r="E2660" s="12">
        <v>39534</v>
      </c>
      <c r="F2660" s="72">
        <f t="shared" si="442"/>
        <v>2008</v>
      </c>
      <c r="G2660" s="70">
        <f t="shared" si="443"/>
        <v>11538.358381502891</v>
      </c>
      <c r="H2660" s="70" t="e" cm="1">
        <f t="array" ref="H2660">INDEX(magic_bricks_appreciation_pivot!$A$13:$K$20,MATCH(C2660,magic_bricks_appreciation_pivot!$A$13:$A$20,0),1+MATCH(F2660,INDEX(magic_bricks_appreciation_pivot!$B$13:$K$13,0),0))</f>
        <v>#N/A</v>
      </c>
      <c r="I2660" s="70"/>
      <c r="J2660">
        <v>143</v>
      </c>
      <c r="K2660">
        <v>1</v>
      </c>
      <c r="L2660">
        <v>1</v>
      </c>
      <c r="M2660">
        <v>3</v>
      </c>
      <c r="N2660" t="s">
        <v>154</v>
      </c>
      <c r="O2660" t="s">
        <v>155</v>
      </c>
      <c r="P2660" s="12">
        <v>35154</v>
      </c>
      <c r="Q2660" t="s">
        <v>194</v>
      </c>
      <c r="R2660" t="s">
        <v>157</v>
      </c>
      <c r="S2660" t="s">
        <v>158</v>
      </c>
      <c r="T2660" t="s">
        <v>182</v>
      </c>
      <c r="U2660">
        <v>3.1</v>
      </c>
      <c r="V2660">
        <v>2.5</v>
      </c>
      <c r="W2660">
        <v>4.5999999999999996</v>
      </c>
      <c r="X2660">
        <v>3.73</v>
      </c>
      <c r="Y2660">
        <v>399227</v>
      </c>
      <c r="Z2660">
        <v>69865</v>
      </c>
      <c r="AA2660">
        <v>9980680</v>
      </c>
    </row>
    <row r="2661" spans="1:27" hidden="1">
      <c r="A2661" t="s">
        <v>2850</v>
      </c>
      <c r="B2661" t="s">
        <v>56</v>
      </c>
      <c r="C2661" t="s">
        <v>56</v>
      </c>
      <c r="D2661">
        <v>984</v>
      </c>
      <c r="E2661" s="12">
        <v>40117</v>
      </c>
      <c r="F2661" s="72">
        <f t="shared" si="442"/>
        <v>2009</v>
      </c>
      <c r="G2661" s="70">
        <f t="shared" si="443"/>
        <v>6811.1483739837395</v>
      </c>
      <c r="H2661" s="70" t="e" cm="1">
        <f t="array" ref="H2661">INDEX(magic_bricks_appreciation_pivot!$A$13:$K$20,MATCH(C2661,magic_bricks_appreciation_pivot!$A$13:$A$20,0),1+MATCH(F2661,INDEX(magic_bricks_appreciation_pivot!$B$13:$K$13,0),0))</f>
        <v>#N/A</v>
      </c>
      <c r="I2661" s="70"/>
      <c r="J2661">
        <v>97</v>
      </c>
      <c r="K2661">
        <v>1</v>
      </c>
      <c r="L2661">
        <v>1</v>
      </c>
      <c r="M2661">
        <v>3</v>
      </c>
      <c r="N2661" t="s">
        <v>176</v>
      </c>
      <c r="O2661" t="s">
        <v>161</v>
      </c>
      <c r="P2661" s="12">
        <v>26247</v>
      </c>
      <c r="Q2661" t="s">
        <v>169</v>
      </c>
      <c r="R2661" t="s">
        <v>157</v>
      </c>
      <c r="S2661" t="s">
        <v>162</v>
      </c>
      <c r="T2661" t="s">
        <v>159</v>
      </c>
      <c r="U2661">
        <v>4.8</v>
      </c>
      <c r="V2661">
        <v>3</v>
      </c>
      <c r="W2661">
        <v>4.2</v>
      </c>
      <c r="X2661">
        <v>4.1399999999999997</v>
      </c>
      <c r="Y2661">
        <v>241278</v>
      </c>
      <c r="Z2661">
        <v>6702</v>
      </c>
      <c r="AA2661">
        <v>6702170</v>
      </c>
    </row>
    <row r="2662" spans="1:27">
      <c r="A2662" t="s">
        <v>2851</v>
      </c>
      <c r="B2662" t="s">
        <v>175</v>
      </c>
      <c r="C2662" t="s">
        <v>34</v>
      </c>
      <c r="D2662">
        <v>1019</v>
      </c>
      <c r="E2662" s="12">
        <v>40719</v>
      </c>
      <c r="F2662" s="72">
        <f t="shared" si="442"/>
        <v>2011</v>
      </c>
      <c r="G2662" s="70">
        <f t="shared" si="443"/>
        <v>9791.9038272816488</v>
      </c>
      <c r="H2662" s="70" cm="1">
        <f t="array" ref="H2662">INDEX(magic_bricks_appreciation_pivot!$A$13:$K$20,MATCH(C2662,magic_bricks_appreciation_pivot!$A$13:$A$20,0),1+MATCH(F2662,INDEX(magic_bricks_appreciation_pivot!$B$13:$K$13,0),0))</f>
        <v>0.22839026915113872</v>
      </c>
      <c r="I2662" s="70">
        <f t="shared" ref="I2662:I2663" si="451">G2662+G2662*H2662</f>
        <v>12028.27937789657</v>
      </c>
      <c r="J2662">
        <v>40</v>
      </c>
      <c r="K2662">
        <v>1</v>
      </c>
      <c r="L2662">
        <v>1</v>
      </c>
      <c r="M2662">
        <v>3</v>
      </c>
      <c r="N2662" t="s">
        <v>193</v>
      </c>
      <c r="O2662" t="s">
        <v>155</v>
      </c>
      <c r="P2662" s="12">
        <v>35974</v>
      </c>
      <c r="Q2662" t="s">
        <v>194</v>
      </c>
      <c r="R2662" t="s">
        <v>170</v>
      </c>
      <c r="S2662" t="s">
        <v>158</v>
      </c>
      <c r="T2662" t="s">
        <v>182</v>
      </c>
      <c r="U2662">
        <v>4.7</v>
      </c>
      <c r="V2662">
        <v>3</v>
      </c>
      <c r="W2662">
        <v>2.8</v>
      </c>
      <c r="X2662">
        <v>3.45</v>
      </c>
      <c r="Y2662">
        <v>309316</v>
      </c>
      <c r="Z2662">
        <v>129713</v>
      </c>
      <c r="AA2662">
        <v>9977950</v>
      </c>
    </row>
    <row r="2663" spans="1:27">
      <c r="A2663" t="s">
        <v>2852</v>
      </c>
      <c r="B2663" t="s">
        <v>23</v>
      </c>
      <c r="C2663" t="s">
        <v>23</v>
      </c>
      <c r="D2663">
        <v>662</v>
      </c>
      <c r="E2663" s="12">
        <v>40834</v>
      </c>
      <c r="F2663" s="72">
        <f t="shared" si="442"/>
        <v>2011</v>
      </c>
      <c r="G2663" s="70">
        <f t="shared" si="443"/>
        <v>7161.2537764350454</v>
      </c>
      <c r="H2663" s="70" cm="1">
        <f t="array" ref="H2663">INDEX(magic_bricks_appreciation_pivot!$A$13:$K$20,MATCH(C2663,magic_bricks_appreciation_pivot!$A$13:$A$20,0),1+MATCH(F2663,INDEX(magic_bricks_appreciation_pivot!$B$13:$K$13,0),0))</f>
        <v>0.30621792098525186</v>
      </c>
      <c r="I2663" s="70">
        <f t="shared" si="451"/>
        <v>9354.1580195027691</v>
      </c>
      <c r="J2663">
        <v>172</v>
      </c>
      <c r="K2663">
        <v>1</v>
      </c>
      <c r="L2663">
        <v>1</v>
      </c>
      <c r="M2663">
        <v>2</v>
      </c>
      <c r="N2663" t="s">
        <v>168</v>
      </c>
      <c r="O2663" t="s">
        <v>155</v>
      </c>
      <c r="P2663" s="12">
        <v>31709</v>
      </c>
      <c r="Q2663" t="s">
        <v>194</v>
      </c>
      <c r="R2663" t="s">
        <v>170</v>
      </c>
      <c r="S2663" t="s">
        <v>158</v>
      </c>
      <c r="T2663" t="s">
        <v>173</v>
      </c>
      <c r="U2663">
        <v>3.4</v>
      </c>
      <c r="V2663">
        <v>2.8</v>
      </c>
      <c r="W2663">
        <v>2.2000000000000002</v>
      </c>
      <c r="X2663">
        <v>2.74</v>
      </c>
      <c r="Y2663">
        <v>142223</v>
      </c>
      <c r="Z2663">
        <v>61630</v>
      </c>
      <c r="AA2663">
        <v>4740750</v>
      </c>
    </row>
    <row r="2664" spans="1:27" hidden="1">
      <c r="A2664" t="s">
        <v>2853</v>
      </c>
      <c r="B2664" t="s">
        <v>56</v>
      </c>
      <c r="C2664" t="s">
        <v>56</v>
      </c>
      <c r="D2664">
        <v>644</v>
      </c>
      <c r="E2664" s="12">
        <v>39232</v>
      </c>
      <c r="F2664" s="72">
        <f t="shared" si="442"/>
        <v>2007</v>
      </c>
      <c r="G2664" s="70">
        <f t="shared" si="443"/>
        <v>13600.232919254659</v>
      </c>
      <c r="H2664" s="70" t="e" cm="1">
        <f t="array" ref="H2664">INDEX(magic_bricks_appreciation_pivot!$A$13:$K$20,MATCH(C2664,magic_bricks_appreciation_pivot!$A$13:$A$20,0),1+MATCH(F2664,INDEX(magic_bricks_appreciation_pivot!$B$13:$K$13,0),0))</f>
        <v>#N/A</v>
      </c>
      <c r="I2664" s="70"/>
      <c r="J2664">
        <v>111</v>
      </c>
      <c r="K2664">
        <v>1</v>
      </c>
      <c r="L2664">
        <v>1</v>
      </c>
      <c r="M2664">
        <v>2</v>
      </c>
      <c r="N2664" t="s">
        <v>168</v>
      </c>
      <c r="O2664" t="s">
        <v>155</v>
      </c>
      <c r="P2664" s="12">
        <v>28282</v>
      </c>
      <c r="Q2664" t="s">
        <v>194</v>
      </c>
      <c r="R2664" t="s">
        <v>177</v>
      </c>
      <c r="S2664" t="s">
        <v>162</v>
      </c>
      <c r="T2664" t="s">
        <v>182</v>
      </c>
      <c r="U2664">
        <v>3.5</v>
      </c>
      <c r="V2664">
        <v>3.8</v>
      </c>
      <c r="W2664">
        <v>3.2</v>
      </c>
      <c r="X2664">
        <v>3.41</v>
      </c>
      <c r="Y2664">
        <v>289032</v>
      </c>
      <c r="Z2664">
        <v>35034</v>
      </c>
      <c r="AA2664">
        <v>8758550</v>
      </c>
    </row>
    <row r="2665" spans="1:27">
      <c r="A2665" t="s">
        <v>2854</v>
      </c>
      <c r="B2665" t="s">
        <v>23</v>
      </c>
      <c r="C2665" t="s">
        <v>23</v>
      </c>
      <c r="D2665">
        <v>1496</v>
      </c>
      <c r="E2665" s="12">
        <v>40442</v>
      </c>
      <c r="F2665" s="72">
        <f t="shared" si="442"/>
        <v>2010</v>
      </c>
      <c r="G2665" s="70">
        <f t="shared" si="443"/>
        <v>7516.2098930481279</v>
      </c>
      <c r="H2665" s="70" cm="1">
        <f t="array" ref="H2665">INDEX(magic_bricks_appreciation_pivot!$A$13:$K$20,MATCH(C2665,magic_bricks_appreciation_pivot!$A$13:$A$20,0),1+MATCH(F2665,INDEX(magic_bricks_appreciation_pivot!$B$13:$K$13,0),0))</f>
        <v>0.49881786187527283</v>
      </c>
      <c r="I2665" s="70">
        <f t="shared" ref="I2665:I2667" si="452">G2665+G2665*H2665</f>
        <v>11265.429641304168</v>
      </c>
      <c r="J2665">
        <v>132</v>
      </c>
      <c r="K2665">
        <v>2</v>
      </c>
      <c r="L2665">
        <v>2</v>
      </c>
      <c r="M2665">
        <v>4</v>
      </c>
      <c r="N2665" t="s">
        <v>193</v>
      </c>
      <c r="O2665" t="s">
        <v>161</v>
      </c>
      <c r="P2665" s="12">
        <v>24747</v>
      </c>
      <c r="Q2665" t="s">
        <v>156</v>
      </c>
      <c r="R2665" t="s">
        <v>177</v>
      </c>
      <c r="S2665" t="s">
        <v>178</v>
      </c>
      <c r="T2665" t="s">
        <v>182</v>
      </c>
      <c r="U2665">
        <v>3.6</v>
      </c>
      <c r="V2665">
        <v>2.7</v>
      </c>
      <c r="W2665">
        <v>3</v>
      </c>
      <c r="X2665">
        <v>3.09</v>
      </c>
      <c r="Y2665">
        <v>348572</v>
      </c>
      <c r="Z2665">
        <v>112443</v>
      </c>
      <c r="AA2665">
        <v>11244250</v>
      </c>
    </row>
    <row r="2666" spans="1:27">
      <c r="A2666" t="s">
        <v>2855</v>
      </c>
      <c r="B2666" t="s">
        <v>23</v>
      </c>
      <c r="C2666" t="s">
        <v>23</v>
      </c>
      <c r="D2666">
        <v>1422</v>
      </c>
      <c r="E2666" s="12">
        <v>40332</v>
      </c>
      <c r="F2666" s="72">
        <f t="shared" si="442"/>
        <v>2010</v>
      </c>
      <c r="G2666" s="70">
        <f t="shared" si="443"/>
        <v>4776.8987341772154</v>
      </c>
      <c r="H2666" s="70" cm="1">
        <f t="array" ref="H2666">INDEX(magic_bricks_appreciation_pivot!$A$13:$K$20,MATCH(C2666,magic_bricks_appreciation_pivot!$A$13:$A$20,0),1+MATCH(F2666,INDEX(magic_bricks_appreciation_pivot!$B$13:$K$13,0),0))</f>
        <v>0.49881786187527283</v>
      </c>
      <c r="I2666" s="70">
        <f t="shared" si="452"/>
        <v>7159.7011471541919</v>
      </c>
      <c r="J2666">
        <v>182</v>
      </c>
      <c r="K2666">
        <v>2</v>
      </c>
      <c r="L2666">
        <v>2</v>
      </c>
      <c r="M2666">
        <v>4</v>
      </c>
      <c r="N2666" t="s">
        <v>168</v>
      </c>
      <c r="O2666" t="s">
        <v>155</v>
      </c>
      <c r="P2666" s="12">
        <v>27922</v>
      </c>
      <c r="Q2666" t="s">
        <v>169</v>
      </c>
      <c r="R2666" t="s">
        <v>157</v>
      </c>
      <c r="S2666" t="s">
        <v>178</v>
      </c>
      <c r="T2666" t="s">
        <v>173</v>
      </c>
      <c r="U2666">
        <v>3.6</v>
      </c>
      <c r="V2666">
        <v>3.1</v>
      </c>
      <c r="W2666">
        <v>3.4</v>
      </c>
      <c r="X2666">
        <v>3.37</v>
      </c>
      <c r="Y2666">
        <v>339638</v>
      </c>
      <c r="Z2666">
        <v>163026</v>
      </c>
      <c r="AA2666">
        <v>6792750</v>
      </c>
    </row>
    <row r="2667" spans="1:27">
      <c r="A2667" t="s">
        <v>2856</v>
      </c>
      <c r="B2667" t="s">
        <v>75</v>
      </c>
      <c r="C2667" t="s">
        <v>75</v>
      </c>
      <c r="D2667">
        <v>1804</v>
      </c>
      <c r="E2667" s="12">
        <v>41457</v>
      </c>
      <c r="F2667" s="72">
        <f t="shared" si="442"/>
        <v>2013</v>
      </c>
      <c r="G2667" s="70">
        <f t="shared" si="443"/>
        <v>6895.3824833702884</v>
      </c>
      <c r="H2667" s="70" cm="1">
        <f t="array" ref="H2667">INDEX(magic_bricks_appreciation_pivot!$A$13:$K$20,MATCH(C2667,magic_bricks_appreciation_pivot!$A$13:$A$20,0),1+MATCH(F2667,INDEX(magic_bricks_appreciation_pivot!$B$13:$K$13,0),0))</f>
        <v>0.18373644522676402</v>
      </c>
      <c r="I2667" s="70">
        <f t="shared" si="452"/>
        <v>8162.3155493436416</v>
      </c>
      <c r="J2667">
        <v>188</v>
      </c>
      <c r="K2667">
        <v>2</v>
      </c>
      <c r="L2667">
        <v>1</v>
      </c>
      <c r="M2667">
        <v>5</v>
      </c>
      <c r="N2667" t="s">
        <v>154</v>
      </c>
      <c r="O2667" t="s">
        <v>161</v>
      </c>
      <c r="P2667" s="12">
        <v>31967</v>
      </c>
      <c r="Q2667" t="s">
        <v>194</v>
      </c>
      <c r="R2667" t="s">
        <v>170</v>
      </c>
      <c r="S2667" t="s">
        <v>158</v>
      </c>
      <c r="T2667" t="s">
        <v>166</v>
      </c>
      <c r="U2667">
        <v>4.7</v>
      </c>
      <c r="V2667">
        <v>3.8</v>
      </c>
      <c r="W2667">
        <v>3.3</v>
      </c>
      <c r="X2667">
        <v>3.8450000000000002</v>
      </c>
      <c r="Y2667">
        <v>310982</v>
      </c>
      <c r="Z2667">
        <v>74636</v>
      </c>
      <c r="AA2667">
        <v>12439270</v>
      </c>
    </row>
    <row r="2668" spans="1:27" hidden="1">
      <c r="A2668" t="s">
        <v>2857</v>
      </c>
      <c r="B2668" t="s">
        <v>175</v>
      </c>
      <c r="C2668" t="s">
        <v>34</v>
      </c>
      <c r="D2668">
        <v>768</v>
      </c>
      <c r="E2668" s="12">
        <v>39698</v>
      </c>
      <c r="F2668" s="72">
        <f t="shared" si="442"/>
        <v>2008</v>
      </c>
      <c r="G2668" s="70">
        <f t="shared" si="443"/>
        <v>13412.252604166666</v>
      </c>
      <c r="H2668" s="70" t="e" cm="1">
        <f t="array" ref="H2668">INDEX(magic_bricks_appreciation_pivot!$A$13:$K$20,MATCH(C2668,magic_bricks_appreciation_pivot!$A$13:$A$20,0),1+MATCH(F2668,INDEX(magic_bricks_appreciation_pivot!$B$13:$K$13,0),0))</f>
        <v>#N/A</v>
      </c>
      <c r="I2668" s="70"/>
      <c r="J2668">
        <v>130</v>
      </c>
      <c r="K2668">
        <v>1</v>
      </c>
      <c r="L2668">
        <v>1</v>
      </c>
      <c r="M2668">
        <v>2</v>
      </c>
      <c r="N2668" t="s">
        <v>184</v>
      </c>
      <c r="O2668" t="s">
        <v>155</v>
      </c>
      <c r="P2668" s="12">
        <v>35683</v>
      </c>
      <c r="Q2668" t="s">
        <v>169</v>
      </c>
      <c r="R2668" t="s">
        <v>170</v>
      </c>
      <c r="S2668" t="s">
        <v>162</v>
      </c>
      <c r="T2668" t="s">
        <v>182</v>
      </c>
      <c r="U2668">
        <v>3.8</v>
      </c>
      <c r="V2668">
        <v>4.4000000000000004</v>
      </c>
      <c r="W2668">
        <v>5</v>
      </c>
      <c r="X2668">
        <v>4.4000000000000004</v>
      </c>
      <c r="Y2668">
        <v>309018</v>
      </c>
      <c r="Z2668">
        <v>113307</v>
      </c>
      <c r="AA2668">
        <v>10300610</v>
      </c>
    </row>
    <row r="2669" spans="1:27">
      <c r="A2669" t="s">
        <v>2858</v>
      </c>
      <c r="B2669" t="s">
        <v>23</v>
      </c>
      <c r="C2669" t="s">
        <v>23</v>
      </c>
      <c r="D2669">
        <v>1079</v>
      </c>
      <c r="E2669" s="12">
        <v>40609</v>
      </c>
      <c r="F2669" s="72">
        <f t="shared" si="442"/>
        <v>2011</v>
      </c>
      <c r="G2669" s="70">
        <f t="shared" si="443"/>
        <v>6641.1028730305843</v>
      </c>
      <c r="H2669" s="70" cm="1">
        <f t="array" ref="H2669">INDEX(magic_bricks_appreciation_pivot!$A$13:$K$20,MATCH(C2669,magic_bricks_appreciation_pivot!$A$13:$A$20,0),1+MATCH(F2669,INDEX(magic_bricks_appreciation_pivot!$B$13:$K$13,0),0))</f>
        <v>0.30621792098525186</v>
      </c>
      <c r="I2669" s="70">
        <f>G2669+G2669*H2669</f>
        <v>8674.7275878591936</v>
      </c>
      <c r="J2669">
        <v>13</v>
      </c>
      <c r="K2669">
        <v>1</v>
      </c>
      <c r="L2669">
        <v>1</v>
      </c>
      <c r="M2669">
        <v>3</v>
      </c>
      <c r="N2669" t="s">
        <v>154</v>
      </c>
      <c r="O2669" t="s">
        <v>155</v>
      </c>
      <c r="P2669" s="12">
        <v>26374</v>
      </c>
      <c r="Q2669" t="s">
        <v>194</v>
      </c>
      <c r="R2669" t="s">
        <v>157</v>
      </c>
      <c r="S2669" t="s">
        <v>178</v>
      </c>
      <c r="T2669" t="s">
        <v>166</v>
      </c>
      <c r="U2669">
        <v>3.7</v>
      </c>
      <c r="V2669">
        <v>4.0999999999999996</v>
      </c>
      <c r="W2669">
        <v>4.9000000000000004</v>
      </c>
      <c r="X2669">
        <v>4.3</v>
      </c>
      <c r="Y2669">
        <v>286630</v>
      </c>
      <c r="Z2669">
        <v>57326</v>
      </c>
      <c r="AA2669">
        <v>7165750</v>
      </c>
    </row>
    <row r="2670" spans="1:27" hidden="1">
      <c r="A2670" t="s">
        <v>2859</v>
      </c>
      <c r="B2670" t="s">
        <v>75</v>
      </c>
      <c r="D2670">
        <v>1696</v>
      </c>
      <c r="E2670" s="12">
        <v>39260</v>
      </c>
      <c r="F2670" s="72">
        <f t="shared" si="442"/>
        <v>2007</v>
      </c>
      <c r="G2670" s="70">
        <f t="shared" si="443"/>
        <v>7687.9068396226412</v>
      </c>
      <c r="H2670" s="70" t="e" cm="1">
        <f t="array" ref="H2670">INDEX(magic_bricks_appreciation_pivot!$A$13:$K$20,MATCH(C2670,magic_bricks_appreciation_pivot!$A$13:$A$20,0),1+MATCH(F2670,INDEX(magic_bricks_appreciation_pivot!$B$13:$K$13,0),0))</f>
        <v>#N/A</v>
      </c>
      <c r="I2670" s="70"/>
      <c r="J2670">
        <v>33</v>
      </c>
      <c r="K2670">
        <v>1</v>
      </c>
      <c r="L2670">
        <v>1</v>
      </c>
      <c r="M2670">
        <v>4</v>
      </c>
      <c r="N2670" t="s">
        <v>168</v>
      </c>
      <c r="O2670" t="s">
        <v>161</v>
      </c>
      <c r="P2670" s="12">
        <v>32690</v>
      </c>
      <c r="Q2670" t="s">
        <v>169</v>
      </c>
      <c r="R2670" t="s">
        <v>157</v>
      </c>
      <c r="S2670" t="s">
        <v>178</v>
      </c>
      <c r="T2670" t="s">
        <v>182</v>
      </c>
      <c r="U2670">
        <v>3</v>
      </c>
      <c r="V2670">
        <v>3.7</v>
      </c>
      <c r="W2670">
        <v>4.2</v>
      </c>
      <c r="X2670">
        <v>3.7149999999999999</v>
      </c>
      <c r="Y2670">
        <v>469393</v>
      </c>
      <c r="Z2670">
        <v>221658</v>
      </c>
      <c r="AA2670">
        <v>13038690</v>
      </c>
    </row>
    <row r="2671" spans="1:27" hidden="1">
      <c r="A2671" t="s">
        <v>2860</v>
      </c>
      <c r="B2671" t="s">
        <v>39</v>
      </c>
      <c r="C2671" t="s">
        <v>39</v>
      </c>
      <c r="D2671">
        <v>1669</v>
      </c>
      <c r="E2671" s="12">
        <v>39071</v>
      </c>
      <c r="F2671" s="72">
        <f t="shared" si="442"/>
        <v>2006</v>
      </c>
      <c r="G2671" s="70">
        <f t="shared" si="443"/>
        <v>10779.58058717795</v>
      </c>
      <c r="H2671" s="70" t="e" cm="1">
        <f t="array" ref="H2671">INDEX(magic_bricks_appreciation_pivot!$A$13:$K$20,MATCH(C2671,magic_bricks_appreciation_pivot!$A$13:$A$20,0),1+MATCH(F2671,INDEX(magic_bricks_appreciation_pivot!$B$13:$K$13,0),0))</f>
        <v>#N/A</v>
      </c>
      <c r="I2671" s="70"/>
      <c r="J2671">
        <v>92</v>
      </c>
      <c r="K2671">
        <v>1</v>
      </c>
      <c r="L2671">
        <v>1</v>
      </c>
      <c r="M2671">
        <v>4</v>
      </c>
      <c r="N2671" t="s">
        <v>154</v>
      </c>
      <c r="O2671" t="s">
        <v>161</v>
      </c>
      <c r="P2671" s="12">
        <v>27756</v>
      </c>
      <c r="Q2671" t="s">
        <v>156</v>
      </c>
      <c r="R2671" t="s">
        <v>157</v>
      </c>
      <c r="S2671" t="s">
        <v>158</v>
      </c>
      <c r="T2671" t="s">
        <v>163</v>
      </c>
      <c r="U2671">
        <v>2.2000000000000002</v>
      </c>
      <c r="V2671">
        <v>4</v>
      </c>
      <c r="W2671">
        <v>3.3</v>
      </c>
      <c r="X2671">
        <v>3.09</v>
      </c>
      <c r="Y2671">
        <v>539734</v>
      </c>
      <c r="Z2671">
        <v>107947</v>
      </c>
      <c r="AA2671">
        <v>17991120</v>
      </c>
    </row>
    <row r="2672" spans="1:27">
      <c r="A2672" t="s">
        <v>2861</v>
      </c>
      <c r="B2672" t="s">
        <v>175</v>
      </c>
      <c r="C2672" t="s">
        <v>34</v>
      </c>
      <c r="D2672">
        <v>1230</v>
      </c>
      <c r="E2672" s="12">
        <v>41950</v>
      </c>
      <c r="F2672" s="72">
        <f t="shared" si="442"/>
        <v>2014</v>
      </c>
      <c r="G2672" s="70">
        <f t="shared" si="443"/>
        <v>12034.146341463415</v>
      </c>
      <c r="H2672" s="70" cm="1">
        <f t="array" ref="H2672">INDEX(magic_bricks_appreciation_pivot!$A$13:$K$20,MATCH(C2672,magic_bricks_appreciation_pivot!$A$13:$A$20,0),1+MATCH(F2672,INDEX(magic_bricks_appreciation_pivot!$B$13:$K$13,0),0))</f>
        <v>5.1040744021257752E-2</v>
      </c>
      <c r="I2672" s="70">
        <f>G2672+G2672*H2672</f>
        <v>12648.378124392404</v>
      </c>
      <c r="J2672">
        <v>58</v>
      </c>
      <c r="K2672">
        <v>2</v>
      </c>
      <c r="L2672">
        <v>1</v>
      </c>
      <c r="M2672">
        <v>4</v>
      </c>
      <c r="N2672" t="s">
        <v>154</v>
      </c>
      <c r="O2672" t="s">
        <v>155</v>
      </c>
      <c r="P2672" s="12">
        <v>31730</v>
      </c>
      <c r="Q2672" t="s">
        <v>156</v>
      </c>
      <c r="R2672" t="s">
        <v>157</v>
      </c>
      <c r="S2672" t="s">
        <v>158</v>
      </c>
      <c r="T2672" t="s">
        <v>166</v>
      </c>
      <c r="U2672">
        <v>4.7</v>
      </c>
      <c r="V2672">
        <v>4.5999999999999996</v>
      </c>
      <c r="W2672">
        <v>2.2999999999999998</v>
      </c>
      <c r="X2672">
        <v>3.94</v>
      </c>
      <c r="Y2672">
        <v>473664</v>
      </c>
      <c r="Z2672">
        <v>162822</v>
      </c>
      <c r="AA2672">
        <v>14802000</v>
      </c>
    </row>
    <row r="2673" spans="1:27" hidden="1">
      <c r="A2673" t="s">
        <v>2862</v>
      </c>
      <c r="B2673" t="s">
        <v>23</v>
      </c>
      <c r="C2673" t="s">
        <v>23</v>
      </c>
      <c r="D2673">
        <v>1286</v>
      </c>
      <c r="E2673" s="12">
        <v>40104</v>
      </c>
      <c r="F2673" s="72">
        <f t="shared" si="442"/>
        <v>2009</v>
      </c>
      <c r="G2673" s="70">
        <f t="shared" si="443"/>
        <v>6067.8460342146191</v>
      </c>
      <c r="H2673" s="70" t="e" cm="1">
        <f t="array" ref="H2673">INDEX(magic_bricks_appreciation_pivot!$A$13:$K$20,MATCH(C2673,magic_bricks_appreciation_pivot!$A$13:$A$20,0),1+MATCH(F2673,INDEX(magic_bricks_appreciation_pivot!$B$13:$K$13,0),0))</f>
        <v>#N/A</v>
      </c>
      <c r="I2673" s="70"/>
      <c r="J2673">
        <v>24</v>
      </c>
      <c r="K2673">
        <v>1</v>
      </c>
      <c r="L2673">
        <v>1</v>
      </c>
      <c r="M2673">
        <v>3</v>
      </c>
      <c r="N2673" t="s">
        <v>154</v>
      </c>
      <c r="O2673" t="s">
        <v>155</v>
      </c>
      <c r="P2673" s="12">
        <v>25504</v>
      </c>
      <c r="Q2673" t="s">
        <v>169</v>
      </c>
      <c r="R2673" t="s">
        <v>177</v>
      </c>
      <c r="S2673" t="s">
        <v>178</v>
      </c>
      <c r="T2673" t="s">
        <v>166</v>
      </c>
      <c r="U2673">
        <v>2</v>
      </c>
      <c r="V2673">
        <v>2.6</v>
      </c>
      <c r="W2673">
        <v>4.7</v>
      </c>
      <c r="X2673">
        <v>3.26</v>
      </c>
      <c r="Y2673">
        <v>335540</v>
      </c>
      <c r="Z2673">
        <v>93639</v>
      </c>
      <c r="AA2673">
        <v>7803250</v>
      </c>
    </row>
    <row r="2674" spans="1:27" hidden="1">
      <c r="A2674" t="s">
        <v>2863</v>
      </c>
      <c r="B2674" t="s">
        <v>201</v>
      </c>
      <c r="C2674" t="s">
        <v>201</v>
      </c>
      <c r="D2674">
        <v>1474</v>
      </c>
      <c r="E2674" s="12">
        <v>39518</v>
      </c>
      <c r="F2674" s="72">
        <f t="shared" si="442"/>
        <v>2008</v>
      </c>
      <c r="G2674" s="70">
        <f t="shared" si="443"/>
        <v>5973.9755766621438</v>
      </c>
      <c r="H2674" s="70" t="e" cm="1">
        <f t="array" ref="H2674">INDEX(magic_bricks_appreciation_pivot!$A$13:$K$20,MATCH(C2674,magic_bricks_appreciation_pivot!$A$13:$A$20,0),1+MATCH(F2674,INDEX(magic_bricks_appreciation_pivot!$B$13:$K$13,0),0))</f>
        <v>#N/A</v>
      </c>
      <c r="I2674" s="70"/>
      <c r="J2674">
        <v>167</v>
      </c>
      <c r="K2674">
        <v>2</v>
      </c>
      <c r="L2674">
        <v>1</v>
      </c>
      <c r="M2674">
        <v>4</v>
      </c>
      <c r="N2674" t="s">
        <v>176</v>
      </c>
      <c r="O2674" t="s">
        <v>161</v>
      </c>
      <c r="P2674" s="12">
        <v>31488</v>
      </c>
      <c r="Q2674" t="s">
        <v>194</v>
      </c>
      <c r="R2674" t="s">
        <v>170</v>
      </c>
      <c r="S2674" t="s">
        <v>162</v>
      </c>
      <c r="T2674" t="s">
        <v>166</v>
      </c>
      <c r="U2674">
        <v>4.5999999999999996</v>
      </c>
      <c r="V2674">
        <v>3.1</v>
      </c>
      <c r="W2674">
        <v>2.5</v>
      </c>
      <c r="X2674">
        <v>3.31</v>
      </c>
      <c r="Y2674">
        <v>290586</v>
      </c>
      <c r="Z2674">
        <v>79251</v>
      </c>
      <c r="AA2674">
        <v>8805640</v>
      </c>
    </row>
    <row r="2675" spans="1:27">
      <c r="A2675" t="s">
        <v>2864</v>
      </c>
      <c r="B2675" t="s">
        <v>51</v>
      </c>
      <c r="C2675" t="s">
        <v>51</v>
      </c>
      <c r="D2675">
        <v>1869</v>
      </c>
      <c r="E2675" s="12">
        <v>40890</v>
      </c>
      <c r="F2675" s="72">
        <f t="shared" si="442"/>
        <v>2011</v>
      </c>
      <c r="G2675" s="70">
        <f t="shared" si="443"/>
        <v>8827.7207062600319</v>
      </c>
      <c r="H2675" s="70" cm="1">
        <f t="array" ref="H2675">INDEX(magic_bricks_appreciation_pivot!$A$13:$K$20,MATCH(C2675,magic_bricks_appreciation_pivot!$A$13:$A$20,0),1+MATCH(F2675,INDEX(magic_bricks_appreciation_pivot!$B$13:$K$13,0),0))</f>
        <v>0.33442622950819673</v>
      </c>
      <c r="I2675" s="70">
        <f t="shared" ref="I2675:I2677" si="453">G2675+G2675*H2675</f>
        <v>11779.94205720601</v>
      </c>
      <c r="J2675">
        <v>78</v>
      </c>
      <c r="K2675">
        <v>3</v>
      </c>
      <c r="L2675">
        <v>2</v>
      </c>
      <c r="M2675">
        <v>5</v>
      </c>
      <c r="N2675" t="s">
        <v>176</v>
      </c>
      <c r="O2675" t="s">
        <v>155</v>
      </c>
      <c r="P2675" s="12">
        <v>37970</v>
      </c>
      <c r="Q2675" t="s">
        <v>156</v>
      </c>
      <c r="R2675" t="s">
        <v>177</v>
      </c>
      <c r="S2675" t="s">
        <v>162</v>
      </c>
      <c r="T2675" t="s">
        <v>163</v>
      </c>
      <c r="U2675">
        <v>2.9</v>
      </c>
      <c r="V2675">
        <v>5</v>
      </c>
      <c r="W2675">
        <v>3.2</v>
      </c>
      <c r="X2675">
        <v>3.94</v>
      </c>
      <c r="Y2675">
        <v>593964</v>
      </c>
      <c r="Z2675">
        <v>329980</v>
      </c>
      <c r="AA2675">
        <v>16499010</v>
      </c>
    </row>
    <row r="2676" spans="1:27">
      <c r="A2676" t="s">
        <v>2865</v>
      </c>
      <c r="B2676" t="s">
        <v>23</v>
      </c>
      <c r="C2676" t="s">
        <v>23</v>
      </c>
      <c r="D2676">
        <v>1403</v>
      </c>
      <c r="E2676" s="12">
        <v>40186</v>
      </c>
      <c r="F2676" s="72">
        <f t="shared" si="442"/>
        <v>2010</v>
      </c>
      <c r="G2676" s="70">
        <f t="shared" si="443"/>
        <v>4821.8104062722741</v>
      </c>
      <c r="H2676" s="70" cm="1">
        <f t="array" ref="H2676">INDEX(magic_bricks_appreciation_pivot!$A$13:$K$20,MATCH(C2676,magic_bricks_appreciation_pivot!$A$13:$A$20,0),1+MATCH(F2676,INDEX(magic_bricks_appreciation_pivot!$B$13:$K$13,0),0))</f>
        <v>0.49881786187527283</v>
      </c>
      <c r="I2676" s="70">
        <f t="shared" si="453"/>
        <v>7227.0155634969506</v>
      </c>
      <c r="J2676">
        <v>61</v>
      </c>
      <c r="K2676">
        <v>2</v>
      </c>
      <c r="L2676">
        <v>2</v>
      </c>
      <c r="M2676">
        <v>4</v>
      </c>
      <c r="N2676" t="s">
        <v>168</v>
      </c>
      <c r="O2676" t="s">
        <v>155</v>
      </c>
      <c r="P2676" s="12">
        <v>21936</v>
      </c>
      <c r="Q2676" t="s">
        <v>194</v>
      </c>
      <c r="R2676" t="s">
        <v>165</v>
      </c>
      <c r="S2676" t="s">
        <v>158</v>
      </c>
      <c r="T2676" t="s">
        <v>171</v>
      </c>
      <c r="U2676">
        <v>2.7</v>
      </c>
      <c r="V2676">
        <v>3.5</v>
      </c>
      <c r="W2676">
        <v>2.4</v>
      </c>
      <c r="X2676">
        <v>2.82</v>
      </c>
      <c r="Y2676">
        <v>290895</v>
      </c>
      <c r="Z2676">
        <v>74415</v>
      </c>
      <c r="AA2676">
        <v>6765000</v>
      </c>
    </row>
    <row r="2677" spans="1:27">
      <c r="A2677" t="s">
        <v>2866</v>
      </c>
      <c r="B2677" t="s">
        <v>23</v>
      </c>
      <c r="C2677" t="s">
        <v>23</v>
      </c>
      <c r="D2677">
        <v>1253</v>
      </c>
      <c r="E2677" s="12">
        <v>40333</v>
      </c>
      <c r="F2677" s="72">
        <f t="shared" si="442"/>
        <v>2010</v>
      </c>
      <c r="G2677" s="70">
        <f t="shared" si="443"/>
        <v>5643.5554668794894</v>
      </c>
      <c r="H2677" s="70" cm="1">
        <f t="array" ref="H2677">INDEX(magic_bricks_appreciation_pivot!$A$13:$K$20,MATCH(C2677,magic_bricks_appreciation_pivot!$A$13:$A$20,0),1+MATCH(F2677,INDEX(magic_bricks_appreciation_pivot!$B$13:$K$13,0),0))</f>
        <v>0.49881786187527283</v>
      </c>
      <c r="I2677" s="70">
        <f t="shared" si="453"/>
        <v>8458.661738242823</v>
      </c>
      <c r="J2677">
        <v>111</v>
      </c>
      <c r="K2677">
        <v>1</v>
      </c>
      <c r="L2677">
        <v>1</v>
      </c>
      <c r="M2677">
        <v>3</v>
      </c>
      <c r="N2677" t="s">
        <v>154</v>
      </c>
      <c r="O2677" t="s">
        <v>155</v>
      </c>
      <c r="P2677" s="12">
        <v>37413</v>
      </c>
      <c r="Q2677" t="s">
        <v>169</v>
      </c>
      <c r="R2677" t="s">
        <v>177</v>
      </c>
      <c r="S2677" t="s">
        <v>162</v>
      </c>
      <c r="T2677" t="s">
        <v>159</v>
      </c>
      <c r="U2677">
        <v>3.5</v>
      </c>
      <c r="V2677">
        <v>2.2000000000000002</v>
      </c>
      <c r="W2677">
        <v>4.5999999999999996</v>
      </c>
      <c r="X2677">
        <v>3.55</v>
      </c>
      <c r="Y2677">
        <v>332355</v>
      </c>
      <c r="Z2677">
        <v>120213</v>
      </c>
      <c r="AA2677">
        <v>7071375</v>
      </c>
    </row>
    <row r="2678" spans="1:27" hidden="1">
      <c r="A2678" t="s">
        <v>2867</v>
      </c>
      <c r="B2678" t="s">
        <v>23</v>
      </c>
      <c r="C2678" t="s">
        <v>23</v>
      </c>
      <c r="D2678">
        <v>1633</v>
      </c>
      <c r="E2678" s="12">
        <v>40140</v>
      </c>
      <c r="F2678" s="72">
        <f t="shared" si="442"/>
        <v>2009</v>
      </c>
      <c r="G2678" s="70">
        <f t="shared" si="443"/>
        <v>6559.5529699938761</v>
      </c>
      <c r="H2678" s="70" t="e" cm="1">
        <f t="array" ref="H2678">INDEX(magic_bricks_appreciation_pivot!$A$13:$K$20,MATCH(C2678,magic_bricks_appreciation_pivot!$A$13:$A$20,0),1+MATCH(F2678,INDEX(magic_bricks_appreciation_pivot!$B$13:$K$13,0),0))</f>
        <v>#N/A</v>
      </c>
      <c r="I2678" s="70"/>
      <c r="J2678">
        <v>196</v>
      </c>
      <c r="K2678">
        <v>2</v>
      </c>
      <c r="L2678">
        <v>2</v>
      </c>
      <c r="M2678">
        <v>4</v>
      </c>
      <c r="N2678" t="s">
        <v>154</v>
      </c>
      <c r="O2678" t="s">
        <v>161</v>
      </c>
      <c r="P2678" s="12">
        <v>23715</v>
      </c>
      <c r="Q2678" t="s">
        <v>156</v>
      </c>
      <c r="R2678" t="s">
        <v>177</v>
      </c>
      <c r="S2678" t="s">
        <v>178</v>
      </c>
      <c r="T2678" t="s">
        <v>163</v>
      </c>
      <c r="U2678">
        <v>2.5</v>
      </c>
      <c r="V2678">
        <v>4.9000000000000004</v>
      </c>
      <c r="W2678">
        <v>3.4</v>
      </c>
      <c r="X2678">
        <v>3.58</v>
      </c>
      <c r="Y2678">
        <v>460605</v>
      </c>
      <c r="Z2678">
        <v>235659</v>
      </c>
      <c r="AA2678">
        <v>10711750</v>
      </c>
    </row>
    <row r="2679" spans="1:27">
      <c r="A2679" t="s">
        <v>2868</v>
      </c>
      <c r="B2679" t="s">
        <v>75</v>
      </c>
      <c r="C2679" t="s">
        <v>75</v>
      </c>
      <c r="D2679">
        <v>1882</v>
      </c>
      <c r="E2679" s="12">
        <v>40282</v>
      </c>
      <c r="F2679" s="72">
        <f t="shared" si="442"/>
        <v>2010</v>
      </c>
      <c r="G2679" s="70">
        <f t="shared" si="443"/>
        <v>11712.901168969182</v>
      </c>
      <c r="H2679" s="70" cm="1">
        <f t="array" ref="H2679">INDEX(magic_bricks_appreciation_pivot!$A$13:$K$20,MATCH(C2679,magic_bricks_appreciation_pivot!$A$13:$A$20,0),1+MATCH(F2679,INDEX(magic_bricks_appreciation_pivot!$B$13:$K$13,0),0))</f>
        <v>0.78146973215161719</v>
      </c>
      <c r="I2679" s="70">
        <f t="shared" ref="I2679:I2680" si="454">G2679+G2679*H2679</f>
        <v>20866.178908201891</v>
      </c>
      <c r="J2679">
        <v>171</v>
      </c>
      <c r="K2679">
        <v>2</v>
      </c>
      <c r="L2679">
        <v>1</v>
      </c>
      <c r="M2679">
        <v>5</v>
      </c>
      <c r="N2679" t="s">
        <v>184</v>
      </c>
      <c r="O2679" t="s">
        <v>155</v>
      </c>
      <c r="P2679" s="12">
        <v>31522</v>
      </c>
      <c r="Q2679" t="s">
        <v>156</v>
      </c>
      <c r="R2679" t="s">
        <v>170</v>
      </c>
      <c r="S2679" t="s">
        <v>158</v>
      </c>
      <c r="T2679" t="s">
        <v>166</v>
      </c>
      <c r="U2679">
        <v>4.2</v>
      </c>
      <c r="V2679">
        <v>3.1</v>
      </c>
      <c r="W2679">
        <v>2.9</v>
      </c>
      <c r="X2679">
        <v>3.34</v>
      </c>
      <c r="Y2679">
        <v>639267</v>
      </c>
      <c r="Z2679">
        <v>242480</v>
      </c>
      <c r="AA2679">
        <v>22043680</v>
      </c>
    </row>
    <row r="2680" spans="1:27">
      <c r="A2680" t="s">
        <v>2869</v>
      </c>
      <c r="B2680" t="s">
        <v>175</v>
      </c>
      <c r="C2680" t="s">
        <v>34</v>
      </c>
      <c r="D2680">
        <v>1268</v>
      </c>
      <c r="E2680" s="12">
        <v>41397</v>
      </c>
      <c r="F2680" s="72">
        <f t="shared" si="442"/>
        <v>2013</v>
      </c>
      <c r="G2680" s="70">
        <f t="shared" si="443"/>
        <v>6627.6813880126183</v>
      </c>
      <c r="H2680" s="70" cm="1">
        <f t="array" ref="H2680">INDEX(magic_bricks_appreciation_pivot!$A$13:$K$20,MATCH(C2680,magic_bricks_appreciation_pivot!$A$13:$A$20,0),1+MATCH(F2680,INDEX(magic_bricks_appreciation_pivot!$B$13:$K$13,0),0))</f>
        <v>0.11656080922135968</v>
      </c>
      <c r="I2680" s="70">
        <f t="shared" si="454"/>
        <v>7400.2092938607129</v>
      </c>
      <c r="J2680">
        <v>101</v>
      </c>
      <c r="K2680">
        <v>2</v>
      </c>
      <c r="L2680">
        <v>1</v>
      </c>
      <c r="M2680">
        <v>4</v>
      </c>
      <c r="N2680" t="s">
        <v>193</v>
      </c>
      <c r="O2680" t="s">
        <v>161</v>
      </c>
      <c r="P2680" s="12">
        <v>30447</v>
      </c>
      <c r="Q2680" t="s">
        <v>194</v>
      </c>
      <c r="R2680" t="s">
        <v>177</v>
      </c>
      <c r="S2680" t="s">
        <v>158</v>
      </c>
      <c r="T2680" t="s">
        <v>163</v>
      </c>
      <c r="U2680">
        <v>4.5</v>
      </c>
      <c r="V2680">
        <v>3.2</v>
      </c>
      <c r="W2680">
        <v>4</v>
      </c>
      <c r="X2680">
        <v>3.83</v>
      </c>
      <c r="Y2680">
        <v>235309</v>
      </c>
      <c r="Z2680">
        <v>33616</v>
      </c>
      <c r="AA2680">
        <v>8403900</v>
      </c>
    </row>
    <row r="2681" spans="1:27" hidden="1">
      <c r="A2681" t="s">
        <v>2870</v>
      </c>
      <c r="B2681" t="s">
        <v>39</v>
      </c>
      <c r="C2681" t="s">
        <v>39</v>
      </c>
      <c r="D2681">
        <v>1756</v>
      </c>
      <c r="E2681" s="12">
        <v>39259</v>
      </c>
      <c r="F2681" s="72">
        <f t="shared" si="442"/>
        <v>2007</v>
      </c>
      <c r="G2681" s="70">
        <f t="shared" si="443"/>
        <v>10880.711845102505</v>
      </c>
      <c r="H2681" s="70" t="e" cm="1">
        <f t="array" ref="H2681">INDEX(magic_bricks_appreciation_pivot!$A$13:$K$20,MATCH(C2681,magic_bricks_appreciation_pivot!$A$13:$A$20,0),1+MATCH(F2681,INDEX(magic_bricks_appreciation_pivot!$B$13:$K$13,0),0))</f>
        <v>#N/A</v>
      </c>
      <c r="I2681" s="70"/>
      <c r="J2681">
        <v>72</v>
      </c>
      <c r="K2681">
        <v>1</v>
      </c>
      <c r="L2681">
        <v>1</v>
      </c>
      <c r="M2681">
        <v>4</v>
      </c>
      <c r="N2681" t="s">
        <v>154</v>
      </c>
      <c r="O2681" t="s">
        <v>155</v>
      </c>
      <c r="P2681" s="12">
        <v>28674</v>
      </c>
      <c r="Q2681" t="s">
        <v>156</v>
      </c>
      <c r="R2681" t="s">
        <v>157</v>
      </c>
      <c r="S2681" t="s">
        <v>178</v>
      </c>
      <c r="T2681" t="s">
        <v>163</v>
      </c>
      <c r="U2681">
        <v>2.9</v>
      </c>
      <c r="V2681">
        <v>2.2000000000000002</v>
      </c>
      <c r="W2681">
        <v>2.6</v>
      </c>
      <c r="X2681">
        <v>2.605</v>
      </c>
      <c r="Y2681">
        <v>706942</v>
      </c>
      <c r="Z2681">
        <v>191065</v>
      </c>
      <c r="AA2681">
        <v>19106530</v>
      </c>
    </row>
    <row r="2682" spans="1:27" hidden="1">
      <c r="A2682" t="s">
        <v>2871</v>
      </c>
      <c r="B2682" t="s">
        <v>39</v>
      </c>
      <c r="C2682" t="s">
        <v>39</v>
      </c>
      <c r="D2682">
        <v>1692</v>
      </c>
      <c r="E2682" s="12">
        <v>39596</v>
      </c>
      <c r="F2682" s="72">
        <f t="shared" si="442"/>
        <v>2008</v>
      </c>
      <c r="G2682" s="70">
        <f t="shared" si="443"/>
        <v>8083.6583924349879</v>
      </c>
      <c r="H2682" s="70" t="e" cm="1">
        <f t="array" ref="H2682">INDEX(magic_bricks_appreciation_pivot!$A$13:$K$20,MATCH(C2682,magic_bricks_appreciation_pivot!$A$13:$A$20,0),1+MATCH(F2682,INDEX(magic_bricks_appreciation_pivot!$B$13:$K$13,0),0))</f>
        <v>#N/A</v>
      </c>
      <c r="I2682" s="70"/>
      <c r="J2682">
        <v>93</v>
      </c>
      <c r="K2682">
        <v>1</v>
      </c>
      <c r="L2682">
        <v>1</v>
      </c>
      <c r="M2682">
        <v>4</v>
      </c>
      <c r="N2682" t="s">
        <v>193</v>
      </c>
      <c r="O2682" t="s">
        <v>155</v>
      </c>
      <c r="P2682" s="12">
        <v>26091</v>
      </c>
      <c r="Q2682" t="s">
        <v>169</v>
      </c>
      <c r="R2682" t="s">
        <v>157</v>
      </c>
      <c r="S2682" t="s">
        <v>178</v>
      </c>
      <c r="T2682" t="s">
        <v>182</v>
      </c>
      <c r="U2682">
        <v>2.6</v>
      </c>
      <c r="V2682">
        <v>3.7</v>
      </c>
      <c r="W2682">
        <v>2.4</v>
      </c>
      <c r="X2682">
        <v>2.7949999999999999</v>
      </c>
      <c r="Y2682">
        <v>465037</v>
      </c>
      <c r="Z2682">
        <v>150453</v>
      </c>
      <c r="AA2682">
        <v>13677550</v>
      </c>
    </row>
    <row r="2683" spans="1:27">
      <c r="A2683" t="s">
        <v>2872</v>
      </c>
      <c r="B2683" t="s">
        <v>23</v>
      </c>
      <c r="C2683" t="s">
        <v>23</v>
      </c>
      <c r="D2683">
        <v>1108</v>
      </c>
      <c r="E2683" s="12">
        <v>40470</v>
      </c>
      <c r="F2683" s="72">
        <f t="shared" si="442"/>
        <v>2010</v>
      </c>
      <c r="G2683" s="70">
        <f t="shared" si="443"/>
        <v>4820.1714801444041</v>
      </c>
      <c r="H2683" s="70" cm="1">
        <f t="array" ref="H2683">INDEX(magic_bricks_appreciation_pivot!$A$13:$K$20,MATCH(C2683,magic_bricks_appreciation_pivot!$A$13:$A$20,0),1+MATCH(F2683,INDEX(magic_bricks_appreciation_pivot!$B$13:$K$13,0),0))</f>
        <v>0.49881786187527283</v>
      </c>
      <c r="I2683" s="70">
        <f t="shared" ref="I2683:I2685" si="455">G2683+G2683*H2683</f>
        <v>7224.5591117422045</v>
      </c>
      <c r="J2683">
        <v>184</v>
      </c>
      <c r="K2683">
        <v>1</v>
      </c>
      <c r="L2683">
        <v>1</v>
      </c>
      <c r="M2683">
        <v>3</v>
      </c>
      <c r="N2683" t="s">
        <v>176</v>
      </c>
      <c r="O2683" t="s">
        <v>161</v>
      </c>
      <c r="P2683" s="12">
        <v>32805</v>
      </c>
      <c r="Q2683" t="s">
        <v>194</v>
      </c>
      <c r="R2683" t="s">
        <v>177</v>
      </c>
      <c r="S2683" t="s">
        <v>162</v>
      </c>
      <c r="T2683" t="s">
        <v>173</v>
      </c>
      <c r="U2683">
        <v>5</v>
      </c>
      <c r="V2683">
        <v>2.2000000000000002</v>
      </c>
      <c r="W2683">
        <v>2.2000000000000002</v>
      </c>
      <c r="X2683">
        <v>3.04</v>
      </c>
      <c r="Y2683">
        <v>256356</v>
      </c>
      <c r="Z2683">
        <v>48067</v>
      </c>
      <c r="AA2683">
        <v>5340750</v>
      </c>
    </row>
    <row r="2684" spans="1:27">
      <c r="A2684" t="s">
        <v>2873</v>
      </c>
      <c r="B2684" t="s">
        <v>201</v>
      </c>
      <c r="C2684" t="s">
        <v>201</v>
      </c>
      <c r="D2684">
        <v>2399</v>
      </c>
      <c r="E2684" s="12">
        <v>40328</v>
      </c>
      <c r="F2684" s="72">
        <f t="shared" si="442"/>
        <v>2010</v>
      </c>
      <c r="G2684" s="70">
        <f t="shared" si="443"/>
        <v>5900.8837015423096</v>
      </c>
      <c r="H2684" s="70" cm="1">
        <f t="array" ref="H2684">INDEX(magic_bricks_appreciation_pivot!$A$13:$K$20,MATCH(C2684,magic_bricks_appreciation_pivot!$A$13:$A$20,0),1+MATCH(F2684,INDEX(magic_bricks_appreciation_pivot!$B$13:$K$13,0),0))</f>
        <v>0.62790190260080292</v>
      </c>
      <c r="I2684" s="70">
        <f t="shared" si="455"/>
        <v>9606.0598047667954</v>
      </c>
      <c r="J2684">
        <v>170</v>
      </c>
      <c r="K2684">
        <v>4</v>
      </c>
      <c r="L2684">
        <v>2</v>
      </c>
      <c r="M2684">
        <v>6</v>
      </c>
      <c r="N2684" t="s">
        <v>184</v>
      </c>
      <c r="O2684" t="s">
        <v>155</v>
      </c>
      <c r="P2684" s="12">
        <v>32298</v>
      </c>
      <c r="Q2684" t="s">
        <v>169</v>
      </c>
      <c r="R2684" t="s">
        <v>177</v>
      </c>
      <c r="S2684" t="s">
        <v>162</v>
      </c>
      <c r="T2684" t="s">
        <v>166</v>
      </c>
      <c r="U2684">
        <v>4.5999999999999996</v>
      </c>
      <c r="V2684">
        <v>3.4</v>
      </c>
      <c r="W2684">
        <v>2.4</v>
      </c>
      <c r="X2684">
        <v>3.36</v>
      </c>
      <c r="Y2684">
        <v>637030</v>
      </c>
      <c r="Z2684">
        <v>339749</v>
      </c>
      <c r="AA2684">
        <v>14156220</v>
      </c>
    </row>
    <row r="2685" spans="1:27">
      <c r="A2685" t="s">
        <v>2874</v>
      </c>
      <c r="B2685" t="s">
        <v>23</v>
      </c>
      <c r="C2685" t="s">
        <v>23</v>
      </c>
      <c r="D2685">
        <v>886</v>
      </c>
      <c r="E2685" s="12">
        <v>40475</v>
      </c>
      <c r="F2685" s="72">
        <f t="shared" si="442"/>
        <v>2010</v>
      </c>
      <c r="G2685" s="70">
        <f t="shared" si="443"/>
        <v>10614.559819413093</v>
      </c>
      <c r="H2685" s="70" cm="1">
        <f t="array" ref="H2685">INDEX(magic_bricks_appreciation_pivot!$A$13:$K$20,MATCH(C2685,magic_bricks_appreciation_pivot!$A$13:$A$20,0),1+MATCH(F2685,INDEX(magic_bricks_appreciation_pivot!$B$13:$K$13,0),0))</f>
        <v>0.49881786187527283</v>
      </c>
      <c r="I2685" s="70">
        <f t="shared" si="455"/>
        <v>15909.291853279912</v>
      </c>
      <c r="J2685">
        <v>61</v>
      </c>
      <c r="K2685">
        <v>1</v>
      </c>
      <c r="L2685">
        <v>1</v>
      </c>
      <c r="M2685">
        <v>2</v>
      </c>
      <c r="N2685" t="s">
        <v>168</v>
      </c>
      <c r="O2685" t="s">
        <v>155</v>
      </c>
      <c r="P2685" s="12">
        <v>36825</v>
      </c>
      <c r="Q2685" t="s">
        <v>156</v>
      </c>
      <c r="R2685" t="s">
        <v>165</v>
      </c>
      <c r="S2685" t="s">
        <v>162</v>
      </c>
      <c r="T2685" t="s">
        <v>163</v>
      </c>
      <c r="U2685">
        <v>2.9</v>
      </c>
      <c r="V2685">
        <v>4.4000000000000004</v>
      </c>
      <c r="W2685">
        <v>2.5</v>
      </c>
      <c r="X2685">
        <v>3.19</v>
      </c>
      <c r="Y2685">
        <v>310349</v>
      </c>
      <c r="Z2685">
        <v>235113</v>
      </c>
      <c r="AA2685">
        <v>9404500</v>
      </c>
    </row>
    <row r="2686" spans="1:27" hidden="1">
      <c r="A2686" t="s">
        <v>2875</v>
      </c>
      <c r="B2686" t="s">
        <v>51</v>
      </c>
      <c r="C2686" t="s">
        <v>51</v>
      </c>
      <c r="D2686">
        <v>1684</v>
      </c>
      <c r="E2686" s="12">
        <v>39983</v>
      </c>
      <c r="F2686" s="72">
        <f t="shared" si="442"/>
        <v>2009</v>
      </c>
      <c r="G2686" s="70">
        <f t="shared" si="443"/>
        <v>8516.5914489311162</v>
      </c>
      <c r="H2686" s="70" t="e" cm="1">
        <f t="array" ref="H2686">INDEX(magic_bricks_appreciation_pivot!$A$13:$K$20,MATCH(C2686,magic_bricks_appreciation_pivot!$A$13:$A$20,0),1+MATCH(F2686,INDEX(magic_bricks_appreciation_pivot!$B$13:$K$13,0),0))</f>
        <v>#N/A</v>
      </c>
      <c r="I2686" s="70"/>
      <c r="J2686">
        <v>188</v>
      </c>
      <c r="K2686">
        <v>2</v>
      </c>
      <c r="L2686">
        <v>1</v>
      </c>
      <c r="M2686">
        <v>4</v>
      </c>
      <c r="N2686" t="s">
        <v>184</v>
      </c>
      <c r="O2686" t="s">
        <v>155</v>
      </c>
      <c r="P2686" s="12">
        <v>31953</v>
      </c>
      <c r="Q2686" t="s">
        <v>156</v>
      </c>
      <c r="R2686" t="s">
        <v>177</v>
      </c>
      <c r="S2686" t="s">
        <v>162</v>
      </c>
      <c r="T2686" t="s">
        <v>173</v>
      </c>
      <c r="U2686">
        <v>3.4</v>
      </c>
      <c r="V2686">
        <v>2.2000000000000002</v>
      </c>
      <c r="W2686">
        <v>2.7</v>
      </c>
      <c r="X2686">
        <v>2.65</v>
      </c>
      <c r="Y2686">
        <v>444600</v>
      </c>
      <c r="Z2686">
        <v>286839</v>
      </c>
      <c r="AA2686">
        <v>14341940</v>
      </c>
    </row>
    <row r="2687" spans="1:27" hidden="1">
      <c r="A2687" t="s">
        <v>2876</v>
      </c>
      <c r="B2687" t="s">
        <v>39</v>
      </c>
      <c r="C2687" t="s">
        <v>39</v>
      </c>
      <c r="D2687">
        <v>1779</v>
      </c>
      <c r="E2687" s="12">
        <v>40079</v>
      </c>
      <c r="F2687" s="72">
        <f t="shared" si="442"/>
        <v>2009</v>
      </c>
      <c r="G2687" s="70">
        <f t="shared" si="443"/>
        <v>7721.3097245643621</v>
      </c>
      <c r="H2687" s="70" t="e" cm="1">
        <f t="array" ref="H2687">INDEX(magic_bricks_appreciation_pivot!$A$13:$K$20,MATCH(C2687,magic_bricks_appreciation_pivot!$A$13:$A$20,0),1+MATCH(F2687,INDEX(magic_bricks_appreciation_pivot!$B$13:$K$13,0),0))</f>
        <v>#N/A</v>
      </c>
      <c r="I2687" s="70"/>
      <c r="J2687">
        <v>46</v>
      </c>
      <c r="K2687">
        <v>1</v>
      </c>
      <c r="L2687">
        <v>1</v>
      </c>
      <c r="M2687">
        <v>4</v>
      </c>
      <c r="N2687" t="s">
        <v>154</v>
      </c>
      <c r="O2687" t="s">
        <v>155</v>
      </c>
      <c r="P2687" s="12">
        <v>31684</v>
      </c>
      <c r="Q2687" t="s">
        <v>194</v>
      </c>
      <c r="R2687" t="s">
        <v>170</v>
      </c>
      <c r="S2687" t="s">
        <v>162</v>
      </c>
      <c r="T2687" t="s">
        <v>166</v>
      </c>
      <c r="U2687">
        <v>4.7</v>
      </c>
      <c r="V2687">
        <v>2.8</v>
      </c>
      <c r="W2687">
        <v>5</v>
      </c>
      <c r="X2687">
        <v>4.3449999999999998</v>
      </c>
      <c r="Y2687">
        <v>343405</v>
      </c>
      <c r="Z2687">
        <v>151098</v>
      </c>
      <c r="AA2687">
        <v>13736210</v>
      </c>
    </row>
    <row r="2688" spans="1:27" hidden="1">
      <c r="A2688" t="s">
        <v>2877</v>
      </c>
      <c r="B2688" t="s">
        <v>56</v>
      </c>
      <c r="C2688" t="s">
        <v>56</v>
      </c>
      <c r="D2688">
        <v>653</v>
      </c>
      <c r="E2688" s="12">
        <v>39393</v>
      </c>
      <c r="F2688" s="72">
        <f t="shared" si="442"/>
        <v>2007</v>
      </c>
      <c r="G2688" s="70">
        <f t="shared" si="443"/>
        <v>10072.266462480857</v>
      </c>
      <c r="H2688" s="70" t="e" cm="1">
        <f t="array" ref="H2688">INDEX(magic_bricks_appreciation_pivot!$A$13:$K$20,MATCH(C2688,magic_bricks_appreciation_pivot!$A$13:$A$20,0),1+MATCH(F2688,INDEX(magic_bricks_appreciation_pivot!$B$13:$K$13,0),0))</f>
        <v>#N/A</v>
      </c>
      <c r="I2688" s="70"/>
      <c r="J2688">
        <v>161</v>
      </c>
      <c r="K2688">
        <v>1</v>
      </c>
      <c r="L2688">
        <v>1</v>
      </c>
      <c r="M2688">
        <v>2</v>
      </c>
      <c r="N2688" t="s">
        <v>154</v>
      </c>
      <c r="O2688" t="s">
        <v>161</v>
      </c>
      <c r="P2688" s="12">
        <v>29903</v>
      </c>
      <c r="Q2688" t="s">
        <v>194</v>
      </c>
      <c r="R2688" t="s">
        <v>157</v>
      </c>
      <c r="S2688" t="s">
        <v>178</v>
      </c>
      <c r="T2688" t="s">
        <v>166</v>
      </c>
      <c r="U2688">
        <v>4.3</v>
      </c>
      <c r="V2688">
        <v>3.9</v>
      </c>
      <c r="W2688">
        <v>4.5</v>
      </c>
      <c r="X2688">
        <v>4.32</v>
      </c>
      <c r="Y2688">
        <v>217047</v>
      </c>
      <c r="Z2688">
        <v>26309</v>
      </c>
      <c r="AA2688">
        <v>6577190</v>
      </c>
    </row>
    <row r="2689" spans="1:27">
      <c r="A2689" t="s">
        <v>2878</v>
      </c>
      <c r="B2689" t="s">
        <v>175</v>
      </c>
      <c r="C2689" t="s">
        <v>34</v>
      </c>
      <c r="D2689">
        <v>1148</v>
      </c>
      <c r="E2689" s="12">
        <v>40184</v>
      </c>
      <c r="F2689" s="72">
        <f t="shared" si="442"/>
        <v>2010</v>
      </c>
      <c r="G2689" s="70">
        <f t="shared" si="443"/>
        <v>7095.1655052264805</v>
      </c>
      <c r="H2689" s="70" cm="1">
        <f t="array" ref="H2689">INDEX(magic_bricks_appreciation_pivot!$A$13:$K$20,MATCH(C2689,magic_bricks_appreciation_pivot!$A$13:$A$20,0),1+MATCH(F2689,INDEX(magic_bricks_appreciation_pivot!$B$13:$K$13,0),0))</f>
        <v>0.46848170778869208</v>
      </c>
      <c r="I2689" s="70">
        <f t="shared" ref="I2689:I2690" si="456">G2689+G2689*H2689</f>
        <v>10419.1207581584</v>
      </c>
      <c r="J2689">
        <v>104</v>
      </c>
      <c r="K2689">
        <v>1</v>
      </c>
      <c r="L2689">
        <v>1</v>
      </c>
      <c r="M2689">
        <v>3</v>
      </c>
      <c r="N2689" t="s">
        <v>168</v>
      </c>
      <c r="O2689" t="s">
        <v>161</v>
      </c>
      <c r="P2689" s="12">
        <v>25949</v>
      </c>
      <c r="Q2689" t="s">
        <v>194</v>
      </c>
      <c r="R2689" t="s">
        <v>170</v>
      </c>
      <c r="S2689" t="s">
        <v>162</v>
      </c>
      <c r="T2689" t="s">
        <v>163</v>
      </c>
      <c r="U2689">
        <v>4.3</v>
      </c>
      <c r="V2689">
        <v>3.2</v>
      </c>
      <c r="W2689">
        <v>2.8</v>
      </c>
      <c r="X2689">
        <v>3.41</v>
      </c>
      <c r="Y2689">
        <v>236212</v>
      </c>
      <c r="Z2689">
        <v>73307</v>
      </c>
      <c r="AA2689">
        <v>8145250</v>
      </c>
    </row>
    <row r="2690" spans="1:27">
      <c r="A2690" t="s">
        <v>2879</v>
      </c>
      <c r="B2690" t="s">
        <v>175</v>
      </c>
      <c r="C2690" t="s">
        <v>34</v>
      </c>
      <c r="D2690">
        <v>1026</v>
      </c>
      <c r="E2690" s="12">
        <v>41603</v>
      </c>
      <c r="F2690" s="72">
        <f t="shared" si="442"/>
        <v>2013</v>
      </c>
      <c r="G2690" s="70">
        <f t="shared" si="443"/>
        <v>13851.461988304094</v>
      </c>
      <c r="H2690" s="70" cm="1">
        <f t="array" ref="H2690">INDEX(magic_bricks_appreciation_pivot!$A$13:$K$20,MATCH(C2690,magic_bricks_appreciation_pivot!$A$13:$A$20,0),1+MATCH(F2690,INDEX(magic_bricks_appreciation_pivot!$B$13:$K$13,0),0))</f>
        <v>0.11656080922135968</v>
      </c>
      <c r="I2690" s="70">
        <f t="shared" si="456"/>
        <v>15465.999606559722</v>
      </c>
      <c r="J2690">
        <v>189</v>
      </c>
      <c r="K2690">
        <v>1</v>
      </c>
      <c r="L2690">
        <v>1</v>
      </c>
      <c r="M2690">
        <v>3</v>
      </c>
      <c r="N2690" t="s">
        <v>176</v>
      </c>
      <c r="O2690" t="s">
        <v>155</v>
      </c>
      <c r="P2690" s="12">
        <v>35763</v>
      </c>
      <c r="Q2690" t="s">
        <v>156</v>
      </c>
      <c r="R2690" t="s">
        <v>157</v>
      </c>
      <c r="S2690" t="s">
        <v>162</v>
      </c>
      <c r="T2690" t="s">
        <v>182</v>
      </c>
      <c r="U2690">
        <v>2</v>
      </c>
      <c r="V2690">
        <v>3.7</v>
      </c>
      <c r="W2690">
        <v>5</v>
      </c>
      <c r="X2690">
        <v>3.58</v>
      </c>
      <c r="Y2690">
        <v>426348</v>
      </c>
      <c r="Z2690">
        <v>113693</v>
      </c>
      <c r="AA2690">
        <v>14211600</v>
      </c>
    </row>
    <row r="2691" spans="1:27" hidden="1">
      <c r="A2691" t="s">
        <v>2880</v>
      </c>
      <c r="B2691" t="s">
        <v>39</v>
      </c>
      <c r="C2691" t="s">
        <v>39</v>
      </c>
      <c r="D2691">
        <v>1734</v>
      </c>
      <c r="E2691" s="12">
        <v>39345</v>
      </c>
      <c r="F2691" s="72">
        <f t="shared" ref="F2691:F2754" si="457">YEAR(E2691)</f>
        <v>2007</v>
      </c>
      <c r="G2691" s="70">
        <f t="shared" ref="G2691:G2754" si="458">AA2691/D2691</f>
        <v>6952.3702422145325</v>
      </c>
      <c r="H2691" s="70" t="e" cm="1">
        <f t="array" ref="H2691">INDEX(magic_bricks_appreciation_pivot!$A$13:$K$20,MATCH(C2691,magic_bricks_appreciation_pivot!$A$13:$A$20,0),1+MATCH(F2691,INDEX(magic_bricks_appreciation_pivot!$B$13:$K$13,0),0))</f>
        <v>#N/A</v>
      </c>
      <c r="I2691" s="70"/>
      <c r="J2691">
        <v>91</v>
      </c>
      <c r="K2691">
        <v>1</v>
      </c>
      <c r="L2691">
        <v>1</v>
      </c>
      <c r="M2691">
        <v>4</v>
      </c>
      <c r="N2691" t="s">
        <v>168</v>
      </c>
      <c r="O2691" t="s">
        <v>161</v>
      </c>
      <c r="P2691" s="12">
        <v>31315</v>
      </c>
      <c r="Q2691" t="s">
        <v>169</v>
      </c>
      <c r="R2691" t="s">
        <v>165</v>
      </c>
      <c r="S2691" t="s">
        <v>158</v>
      </c>
      <c r="T2691" t="s">
        <v>163</v>
      </c>
      <c r="U2691">
        <v>2.1</v>
      </c>
      <c r="V2691">
        <v>4.2</v>
      </c>
      <c r="W2691">
        <v>3.1</v>
      </c>
      <c r="X2691">
        <v>3.0249999999999999</v>
      </c>
      <c r="Y2691">
        <v>325496</v>
      </c>
      <c r="Z2691">
        <v>156720</v>
      </c>
      <c r="AA2691">
        <v>12055410</v>
      </c>
    </row>
    <row r="2692" spans="1:27">
      <c r="A2692" t="s">
        <v>2881</v>
      </c>
      <c r="B2692" t="s">
        <v>39</v>
      </c>
      <c r="C2692" t="s">
        <v>39</v>
      </c>
      <c r="D2692">
        <v>1921</v>
      </c>
      <c r="E2692" s="12">
        <v>41239</v>
      </c>
      <c r="F2692" s="72">
        <f t="shared" si="457"/>
        <v>2012</v>
      </c>
      <c r="G2692" s="70">
        <f t="shared" si="458"/>
        <v>10942.80583029672</v>
      </c>
      <c r="H2692" s="70" cm="1">
        <f t="array" ref="H2692">INDEX(magic_bricks_appreciation_pivot!$A$13:$K$20,MATCH(C2692,magic_bricks_appreciation_pivot!$A$13:$A$20,0),1+MATCH(F2692,INDEX(magic_bricks_appreciation_pivot!$B$13:$K$13,0),0))</f>
        <v>0.34576729802860456</v>
      </c>
      <c r="I2692" s="70">
        <f t="shared" ref="I2692:I2693" si="459">G2692+G2692*H2692</f>
        <v>14726.470235090077</v>
      </c>
      <c r="J2692">
        <v>146</v>
      </c>
      <c r="K2692">
        <v>2</v>
      </c>
      <c r="L2692">
        <v>1</v>
      </c>
      <c r="M2692">
        <v>5</v>
      </c>
      <c r="N2692" t="s">
        <v>168</v>
      </c>
      <c r="O2692" t="s">
        <v>155</v>
      </c>
      <c r="P2692" s="12">
        <v>34304</v>
      </c>
      <c r="Q2692" t="s">
        <v>156</v>
      </c>
      <c r="R2692" t="s">
        <v>177</v>
      </c>
      <c r="S2692" t="s">
        <v>178</v>
      </c>
      <c r="T2692" t="s">
        <v>166</v>
      </c>
      <c r="U2692">
        <v>2</v>
      </c>
      <c r="V2692">
        <v>2.1</v>
      </c>
      <c r="W2692">
        <v>3.4</v>
      </c>
      <c r="X2692">
        <v>2.585</v>
      </c>
      <c r="Y2692">
        <v>735740</v>
      </c>
      <c r="Z2692">
        <v>105106</v>
      </c>
      <c r="AA2692">
        <v>21021130</v>
      </c>
    </row>
    <row r="2693" spans="1:27">
      <c r="A2693" t="s">
        <v>2882</v>
      </c>
      <c r="B2693" t="s">
        <v>175</v>
      </c>
      <c r="C2693" t="s">
        <v>34</v>
      </c>
      <c r="D2693">
        <v>1047</v>
      </c>
      <c r="E2693" s="12">
        <v>41693</v>
      </c>
      <c r="F2693" s="72">
        <f t="shared" si="457"/>
        <v>2014</v>
      </c>
      <c r="G2693" s="70">
        <f t="shared" si="458"/>
        <v>10054.813753581662</v>
      </c>
      <c r="H2693" s="70" cm="1">
        <f t="array" ref="H2693">INDEX(magic_bricks_appreciation_pivot!$A$13:$K$20,MATCH(C2693,magic_bricks_appreciation_pivot!$A$13:$A$20,0),1+MATCH(F2693,INDEX(magic_bricks_appreciation_pivot!$B$13:$K$13,0),0))</f>
        <v>5.1040744021257752E-2</v>
      </c>
      <c r="I2693" s="70">
        <f t="shared" si="459"/>
        <v>10568.018928559646</v>
      </c>
      <c r="J2693">
        <v>105</v>
      </c>
      <c r="K2693">
        <v>1</v>
      </c>
      <c r="L2693">
        <v>1</v>
      </c>
      <c r="M2693">
        <v>3</v>
      </c>
      <c r="N2693" t="s">
        <v>154</v>
      </c>
      <c r="O2693" t="s">
        <v>155</v>
      </c>
      <c r="P2693" s="12">
        <v>27093</v>
      </c>
      <c r="Q2693" t="s">
        <v>169</v>
      </c>
      <c r="R2693" t="s">
        <v>165</v>
      </c>
      <c r="S2693" t="s">
        <v>162</v>
      </c>
      <c r="T2693" t="s">
        <v>182</v>
      </c>
      <c r="U2693">
        <v>2.8</v>
      </c>
      <c r="V2693">
        <v>4.3</v>
      </c>
      <c r="W2693">
        <v>4.5</v>
      </c>
      <c r="X2693">
        <v>3.91</v>
      </c>
      <c r="Y2693">
        <v>273712</v>
      </c>
      <c r="Z2693">
        <v>84219</v>
      </c>
      <c r="AA2693">
        <v>10527390</v>
      </c>
    </row>
    <row r="2694" spans="1:27" hidden="1">
      <c r="A2694" t="s">
        <v>2883</v>
      </c>
      <c r="B2694" t="s">
        <v>51</v>
      </c>
      <c r="C2694" t="s">
        <v>51</v>
      </c>
      <c r="D2694">
        <v>1826</v>
      </c>
      <c r="E2694" s="12">
        <v>38447</v>
      </c>
      <c r="F2694" s="72">
        <f t="shared" si="457"/>
        <v>2005</v>
      </c>
      <c r="G2694" s="70">
        <f t="shared" si="458"/>
        <v>5546.659364731654</v>
      </c>
      <c r="H2694" s="70" t="e" cm="1">
        <f t="array" ref="H2694">INDEX(magic_bricks_appreciation_pivot!$A$13:$K$20,MATCH(C2694,magic_bricks_appreciation_pivot!$A$13:$A$20,0),1+MATCH(F2694,INDEX(magic_bricks_appreciation_pivot!$B$13:$K$13,0),0))</f>
        <v>#N/A</v>
      </c>
      <c r="I2694" s="70"/>
      <c r="J2694">
        <v>134</v>
      </c>
      <c r="K2694">
        <v>3</v>
      </c>
      <c r="L2694">
        <v>2</v>
      </c>
      <c r="M2694">
        <v>5</v>
      </c>
      <c r="N2694" t="s">
        <v>184</v>
      </c>
      <c r="O2694" t="s">
        <v>155</v>
      </c>
      <c r="P2694" s="12">
        <v>29322</v>
      </c>
      <c r="Q2694" t="s">
        <v>169</v>
      </c>
      <c r="R2694" t="s">
        <v>170</v>
      </c>
      <c r="S2694" t="s">
        <v>162</v>
      </c>
      <c r="T2694" t="s">
        <v>159</v>
      </c>
      <c r="U2694">
        <v>2</v>
      </c>
      <c r="V2694">
        <v>2.8</v>
      </c>
      <c r="W2694">
        <v>2.8</v>
      </c>
      <c r="X2694">
        <v>2.6</v>
      </c>
      <c r="Y2694">
        <v>324102</v>
      </c>
      <c r="Z2694">
        <v>212692</v>
      </c>
      <c r="AA2694">
        <v>10128200</v>
      </c>
    </row>
    <row r="2695" spans="1:27">
      <c r="A2695" t="s">
        <v>2884</v>
      </c>
      <c r="B2695" t="s">
        <v>175</v>
      </c>
      <c r="C2695" t="s">
        <v>34</v>
      </c>
      <c r="D2695">
        <v>1189</v>
      </c>
      <c r="E2695" s="12">
        <v>40891</v>
      </c>
      <c r="F2695" s="72">
        <f t="shared" si="457"/>
        <v>2011</v>
      </c>
      <c r="G2695" s="70">
        <f t="shared" si="458"/>
        <v>12219.63835155593</v>
      </c>
      <c r="H2695" s="70" cm="1">
        <f t="array" ref="H2695">INDEX(magic_bricks_appreciation_pivot!$A$13:$K$20,MATCH(C2695,magic_bricks_appreciation_pivot!$A$13:$A$20,0),1+MATCH(F2695,INDEX(magic_bricks_appreciation_pivot!$B$13:$K$13,0),0))</f>
        <v>0.22839026915113872</v>
      </c>
      <c r="I2695" s="70">
        <f t="shared" ref="I2695:I2699" si="460">G2695+G2695*H2695</f>
        <v>15010.484843597365</v>
      </c>
      <c r="J2695">
        <v>145</v>
      </c>
      <c r="K2695">
        <v>1</v>
      </c>
      <c r="L2695">
        <v>1</v>
      </c>
      <c r="M2695">
        <v>3</v>
      </c>
      <c r="N2695" t="s">
        <v>176</v>
      </c>
      <c r="O2695" t="s">
        <v>155</v>
      </c>
      <c r="P2695" s="12">
        <v>34686</v>
      </c>
      <c r="Q2695" t="s">
        <v>156</v>
      </c>
      <c r="R2695" t="s">
        <v>165</v>
      </c>
      <c r="S2695" t="s">
        <v>158</v>
      </c>
      <c r="T2695" t="s">
        <v>182</v>
      </c>
      <c r="U2695">
        <v>2.9</v>
      </c>
      <c r="V2695">
        <v>2.2000000000000002</v>
      </c>
      <c r="W2695">
        <v>2.5</v>
      </c>
      <c r="X2695">
        <v>2.5</v>
      </c>
      <c r="Y2695">
        <v>435875</v>
      </c>
      <c r="Z2695">
        <v>145292</v>
      </c>
      <c r="AA2695">
        <v>14529150</v>
      </c>
    </row>
    <row r="2696" spans="1:27">
      <c r="A2696" t="s">
        <v>2885</v>
      </c>
      <c r="B2696" t="s">
        <v>23</v>
      </c>
      <c r="C2696" t="s">
        <v>23</v>
      </c>
      <c r="D2696">
        <v>1316</v>
      </c>
      <c r="E2696" s="12">
        <v>40552</v>
      </c>
      <c r="F2696" s="72">
        <f t="shared" si="457"/>
        <v>2011</v>
      </c>
      <c r="G2696" s="70">
        <f t="shared" si="458"/>
        <v>7164.8936170212764</v>
      </c>
      <c r="H2696" s="70" cm="1">
        <f t="array" ref="H2696">INDEX(magic_bricks_appreciation_pivot!$A$13:$K$20,MATCH(C2696,magic_bricks_appreciation_pivot!$A$13:$A$20,0),1+MATCH(F2696,INDEX(magic_bricks_appreciation_pivot!$B$13:$K$13,0),0))</f>
        <v>0.30621792098525186</v>
      </c>
      <c r="I2696" s="70">
        <f t="shared" si="460"/>
        <v>9358.9124445060334</v>
      </c>
      <c r="J2696">
        <v>86</v>
      </c>
      <c r="K2696">
        <v>1</v>
      </c>
      <c r="L2696">
        <v>1</v>
      </c>
      <c r="M2696">
        <v>3</v>
      </c>
      <c r="N2696" t="s">
        <v>193</v>
      </c>
      <c r="O2696" t="s">
        <v>161</v>
      </c>
      <c r="P2696" s="12">
        <v>33252</v>
      </c>
      <c r="Q2696" t="s">
        <v>156</v>
      </c>
      <c r="R2696" t="s">
        <v>165</v>
      </c>
      <c r="S2696" t="s">
        <v>162</v>
      </c>
      <c r="T2696" t="s">
        <v>173</v>
      </c>
      <c r="U2696">
        <v>3.1</v>
      </c>
      <c r="V2696">
        <v>3.7</v>
      </c>
      <c r="W2696">
        <v>4.5</v>
      </c>
      <c r="X2696">
        <v>3.84</v>
      </c>
      <c r="Y2696">
        <v>471450</v>
      </c>
      <c r="Z2696">
        <v>75432</v>
      </c>
      <c r="AA2696">
        <v>9429000</v>
      </c>
    </row>
    <row r="2697" spans="1:27">
      <c r="A2697" t="s">
        <v>2886</v>
      </c>
      <c r="B2697" t="s">
        <v>23</v>
      </c>
      <c r="C2697" t="s">
        <v>23</v>
      </c>
      <c r="D2697">
        <v>948</v>
      </c>
      <c r="E2697" s="12">
        <v>40403</v>
      </c>
      <c r="F2697" s="72">
        <f t="shared" si="457"/>
        <v>2010</v>
      </c>
      <c r="G2697" s="70">
        <f t="shared" si="458"/>
        <v>8343.8818565400852</v>
      </c>
      <c r="H2697" s="70" cm="1">
        <f t="array" ref="H2697">INDEX(magic_bricks_appreciation_pivot!$A$13:$K$20,MATCH(C2697,magic_bricks_appreciation_pivot!$A$13:$A$20,0),1+MATCH(F2697,INDEX(magic_bricks_appreciation_pivot!$B$13:$K$13,0),0))</f>
        <v>0.49881786187527283</v>
      </c>
      <c r="I2697" s="70">
        <f t="shared" si="460"/>
        <v>12505.959163959293</v>
      </c>
      <c r="J2697">
        <v>197</v>
      </c>
      <c r="K2697">
        <v>1</v>
      </c>
      <c r="L2697">
        <v>1</v>
      </c>
      <c r="M2697">
        <v>3</v>
      </c>
      <c r="N2697" t="s">
        <v>168</v>
      </c>
      <c r="O2697" t="s">
        <v>161</v>
      </c>
      <c r="P2697" s="12">
        <v>27263</v>
      </c>
      <c r="Q2697" t="s">
        <v>156</v>
      </c>
      <c r="R2697" t="s">
        <v>177</v>
      </c>
      <c r="S2697" t="s">
        <v>178</v>
      </c>
      <c r="T2697" t="s">
        <v>166</v>
      </c>
      <c r="U2697">
        <v>4.7</v>
      </c>
      <c r="V2697">
        <v>4.5999999999999996</v>
      </c>
      <c r="W2697">
        <v>2.5</v>
      </c>
      <c r="X2697">
        <v>3.79</v>
      </c>
      <c r="Y2697">
        <v>261030</v>
      </c>
      <c r="Z2697">
        <v>79100</v>
      </c>
      <c r="AA2697">
        <v>7910000</v>
      </c>
    </row>
    <row r="2698" spans="1:27">
      <c r="A2698" t="s">
        <v>2887</v>
      </c>
      <c r="B2698" t="s">
        <v>201</v>
      </c>
      <c r="C2698" t="s">
        <v>201</v>
      </c>
      <c r="D2698">
        <v>1708</v>
      </c>
      <c r="E2698" s="12">
        <v>40617</v>
      </c>
      <c r="F2698" s="72">
        <f t="shared" si="457"/>
        <v>2011</v>
      </c>
      <c r="G2698" s="70">
        <f t="shared" si="458"/>
        <v>6323.3372365339583</v>
      </c>
      <c r="H2698" s="70" cm="1">
        <f t="array" ref="H2698">INDEX(magic_bricks_appreciation_pivot!$A$13:$K$20,MATCH(C2698,magic_bricks_appreciation_pivot!$A$13:$A$20,0),1+MATCH(F2698,INDEX(magic_bricks_appreciation_pivot!$B$13:$K$13,0),0))</f>
        <v>0.57884713052310821</v>
      </c>
      <c r="I2698" s="70">
        <f t="shared" si="460"/>
        <v>9983.5828512315602</v>
      </c>
      <c r="J2698">
        <v>77</v>
      </c>
      <c r="K2698">
        <v>2</v>
      </c>
      <c r="L2698">
        <v>1</v>
      </c>
      <c r="M2698">
        <v>4</v>
      </c>
      <c r="N2698" t="s">
        <v>193</v>
      </c>
      <c r="O2698" t="s">
        <v>155</v>
      </c>
      <c r="P2698" s="12">
        <v>31492</v>
      </c>
      <c r="Q2698" t="s">
        <v>169</v>
      </c>
      <c r="R2698" t="s">
        <v>177</v>
      </c>
      <c r="S2698" t="s">
        <v>158</v>
      </c>
      <c r="T2698" t="s">
        <v>166</v>
      </c>
      <c r="U2698">
        <v>3.5</v>
      </c>
      <c r="V2698">
        <v>3.5</v>
      </c>
      <c r="W2698">
        <v>2.5</v>
      </c>
      <c r="X2698">
        <v>3.1</v>
      </c>
      <c r="Y2698">
        <v>367209</v>
      </c>
      <c r="Z2698">
        <v>129603</v>
      </c>
      <c r="AA2698">
        <v>10800260</v>
      </c>
    </row>
    <row r="2699" spans="1:27">
      <c r="A2699" t="s">
        <v>2888</v>
      </c>
      <c r="B2699" t="s">
        <v>23</v>
      </c>
      <c r="C2699" t="s">
        <v>23</v>
      </c>
      <c r="D2699">
        <v>653</v>
      </c>
      <c r="E2699" s="12">
        <v>40790</v>
      </c>
      <c r="F2699" s="72">
        <f t="shared" si="457"/>
        <v>2011</v>
      </c>
      <c r="G2699" s="70">
        <f t="shared" si="458"/>
        <v>7932.4272588055128</v>
      </c>
      <c r="H2699" s="70" cm="1">
        <f t="array" ref="H2699">INDEX(magic_bricks_appreciation_pivot!$A$13:$K$20,MATCH(C2699,magic_bricks_appreciation_pivot!$A$13:$A$20,0),1+MATCH(F2699,INDEX(magic_bricks_appreciation_pivot!$B$13:$K$13,0),0))</f>
        <v>0.30621792098525186</v>
      </c>
      <c r="I2699" s="70">
        <f t="shared" si="460"/>
        <v>10361.478642363678</v>
      </c>
      <c r="J2699">
        <v>46</v>
      </c>
      <c r="K2699">
        <v>1</v>
      </c>
      <c r="L2699">
        <v>1</v>
      </c>
      <c r="M2699">
        <v>2</v>
      </c>
      <c r="N2699" t="s">
        <v>176</v>
      </c>
      <c r="O2699" t="s">
        <v>161</v>
      </c>
      <c r="P2699" s="12">
        <v>22540</v>
      </c>
      <c r="Q2699" t="s">
        <v>169</v>
      </c>
      <c r="R2699" t="s">
        <v>170</v>
      </c>
      <c r="S2699" t="s">
        <v>158</v>
      </c>
      <c r="T2699" t="s">
        <v>166</v>
      </c>
      <c r="U2699">
        <v>2.5</v>
      </c>
      <c r="V2699">
        <v>4</v>
      </c>
      <c r="W2699">
        <v>2.5</v>
      </c>
      <c r="X2699">
        <v>2.95</v>
      </c>
      <c r="Y2699">
        <v>155396</v>
      </c>
      <c r="Z2699">
        <v>93238</v>
      </c>
      <c r="AA2699">
        <v>5179875</v>
      </c>
    </row>
    <row r="2700" spans="1:27" hidden="1">
      <c r="A2700" t="s">
        <v>2889</v>
      </c>
      <c r="B2700" t="s">
        <v>75</v>
      </c>
      <c r="D2700">
        <v>1976</v>
      </c>
      <c r="E2700" s="12">
        <v>39659</v>
      </c>
      <c r="F2700" s="72">
        <f t="shared" si="457"/>
        <v>2008</v>
      </c>
      <c r="G2700" s="70">
        <f t="shared" si="458"/>
        <v>7183.8056680161944</v>
      </c>
      <c r="H2700" s="70" t="e" cm="1">
        <f t="array" ref="H2700">INDEX(magic_bricks_appreciation_pivot!$A$13:$K$20,MATCH(C2700,magic_bricks_appreciation_pivot!$A$13:$A$20,0),1+MATCH(F2700,INDEX(magic_bricks_appreciation_pivot!$B$13:$K$13,0),0))</f>
        <v>#N/A</v>
      </c>
      <c r="I2700" s="70"/>
      <c r="J2700">
        <v>129</v>
      </c>
      <c r="K2700">
        <v>2</v>
      </c>
      <c r="L2700">
        <v>1</v>
      </c>
      <c r="M2700">
        <v>5</v>
      </c>
      <c r="N2700" t="s">
        <v>193</v>
      </c>
      <c r="O2700" t="s">
        <v>155</v>
      </c>
      <c r="P2700" s="12">
        <v>36009</v>
      </c>
      <c r="Q2700" t="s">
        <v>194</v>
      </c>
      <c r="R2700" t="s">
        <v>165</v>
      </c>
      <c r="S2700" t="s">
        <v>158</v>
      </c>
      <c r="T2700" t="s">
        <v>166</v>
      </c>
      <c r="U2700">
        <v>4.2</v>
      </c>
      <c r="V2700">
        <v>2.2999999999999998</v>
      </c>
      <c r="W2700">
        <v>2.1</v>
      </c>
      <c r="X2700">
        <v>2.78</v>
      </c>
      <c r="Y2700">
        <v>383270</v>
      </c>
      <c r="Z2700">
        <v>255514</v>
      </c>
      <c r="AA2700">
        <v>14195200</v>
      </c>
    </row>
    <row r="2701" spans="1:27">
      <c r="A2701" t="s">
        <v>2890</v>
      </c>
      <c r="B2701" t="s">
        <v>39</v>
      </c>
      <c r="C2701" t="s">
        <v>39</v>
      </c>
      <c r="D2701">
        <v>1996</v>
      </c>
      <c r="E2701" s="12">
        <v>40503</v>
      </c>
      <c r="F2701" s="72">
        <f t="shared" si="457"/>
        <v>2010</v>
      </c>
      <c r="G2701" s="70">
        <f t="shared" si="458"/>
        <v>10471.252505010019</v>
      </c>
      <c r="H2701" s="70" cm="1">
        <f t="array" ref="H2701">INDEX(magic_bricks_appreciation_pivot!$A$13:$K$20,MATCH(C2701,magic_bricks_appreciation_pivot!$A$13:$A$20,0),1+MATCH(F2701,INDEX(magic_bricks_appreciation_pivot!$B$13:$K$13,0),0))</f>
        <v>0.44211253020365898</v>
      </c>
      <c r="I2701" s="70">
        <f>G2701+G2701*H2701</f>
        <v>15100.724444401401</v>
      </c>
      <c r="J2701">
        <v>170</v>
      </c>
      <c r="K2701">
        <v>2</v>
      </c>
      <c r="L2701">
        <v>1</v>
      </c>
      <c r="M2701">
        <v>5</v>
      </c>
      <c r="N2701" t="s">
        <v>168</v>
      </c>
      <c r="O2701" t="s">
        <v>161</v>
      </c>
      <c r="P2701" s="12">
        <v>29188</v>
      </c>
      <c r="Q2701" t="s">
        <v>156</v>
      </c>
      <c r="R2701" t="s">
        <v>165</v>
      </c>
      <c r="S2701" t="s">
        <v>162</v>
      </c>
      <c r="T2701" t="s">
        <v>163</v>
      </c>
      <c r="U2701">
        <v>3.7</v>
      </c>
      <c r="V2701">
        <v>4.0999999999999996</v>
      </c>
      <c r="W2701">
        <v>2.1</v>
      </c>
      <c r="X2701">
        <v>3.16</v>
      </c>
      <c r="Y2701">
        <v>522516</v>
      </c>
      <c r="Z2701">
        <v>209006</v>
      </c>
      <c r="AA2701">
        <v>20900620</v>
      </c>
    </row>
    <row r="2702" spans="1:27" hidden="1">
      <c r="A2702" t="s">
        <v>2891</v>
      </c>
      <c r="B2702" t="s">
        <v>51</v>
      </c>
      <c r="C2702" t="s">
        <v>51</v>
      </c>
      <c r="D2702">
        <v>1928</v>
      </c>
      <c r="E2702" s="12">
        <v>39820</v>
      </c>
      <c r="F2702" s="72">
        <f t="shared" si="457"/>
        <v>2009</v>
      </c>
      <c r="G2702" s="70">
        <f t="shared" si="458"/>
        <v>8220.9439834024888</v>
      </c>
      <c r="H2702" s="70" t="e" cm="1">
        <f t="array" ref="H2702">INDEX(magic_bricks_appreciation_pivot!$A$13:$K$20,MATCH(C2702,magic_bricks_appreciation_pivot!$A$13:$A$20,0),1+MATCH(F2702,INDEX(magic_bricks_appreciation_pivot!$B$13:$K$13,0),0))</f>
        <v>#N/A</v>
      </c>
      <c r="I2702" s="70"/>
      <c r="J2702">
        <v>2</v>
      </c>
      <c r="K2702">
        <v>3</v>
      </c>
      <c r="L2702">
        <v>2</v>
      </c>
      <c r="M2702">
        <v>5</v>
      </c>
      <c r="N2702" t="s">
        <v>154</v>
      </c>
      <c r="O2702" t="s">
        <v>161</v>
      </c>
      <c r="P2702" s="12">
        <v>31060</v>
      </c>
      <c r="Q2702" t="s">
        <v>156</v>
      </c>
      <c r="R2702" t="s">
        <v>165</v>
      </c>
      <c r="S2702" t="s">
        <v>162</v>
      </c>
      <c r="T2702" t="s">
        <v>163</v>
      </c>
      <c r="U2702">
        <v>4.9000000000000004</v>
      </c>
      <c r="V2702">
        <v>4.5</v>
      </c>
      <c r="W2702">
        <v>5</v>
      </c>
      <c r="X2702">
        <v>4.75</v>
      </c>
      <c r="Y2702">
        <v>523049</v>
      </c>
      <c r="Z2702">
        <v>332850</v>
      </c>
      <c r="AA2702">
        <v>15849980</v>
      </c>
    </row>
    <row r="2703" spans="1:27" hidden="1">
      <c r="A2703" t="s">
        <v>2892</v>
      </c>
      <c r="B2703" t="s">
        <v>51</v>
      </c>
      <c r="C2703" t="s">
        <v>51</v>
      </c>
      <c r="D2703">
        <v>1837</v>
      </c>
      <c r="E2703" s="12">
        <v>38423</v>
      </c>
      <c r="F2703" s="72">
        <f t="shared" si="457"/>
        <v>2005</v>
      </c>
      <c r="G2703" s="70">
        <f t="shared" si="458"/>
        <v>3821.012520413718</v>
      </c>
      <c r="H2703" s="70" t="e" cm="1">
        <f t="array" ref="H2703">INDEX(magic_bricks_appreciation_pivot!$A$13:$K$20,MATCH(C2703,magic_bricks_appreciation_pivot!$A$13:$A$20,0),1+MATCH(F2703,INDEX(magic_bricks_appreciation_pivot!$B$13:$K$13,0),0))</f>
        <v>#N/A</v>
      </c>
      <c r="I2703" s="70"/>
      <c r="J2703">
        <v>78</v>
      </c>
      <c r="K2703">
        <v>3</v>
      </c>
      <c r="L2703">
        <v>2</v>
      </c>
      <c r="M2703">
        <v>5</v>
      </c>
      <c r="N2703" t="s">
        <v>176</v>
      </c>
      <c r="O2703" t="s">
        <v>161</v>
      </c>
      <c r="P2703" s="12">
        <v>21998</v>
      </c>
      <c r="Q2703" t="s">
        <v>194</v>
      </c>
      <c r="R2703" t="s">
        <v>170</v>
      </c>
      <c r="S2703" t="s">
        <v>158</v>
      </c>
      <c r="T2703" t="s">
        <v>159</v>
      </c>
      <c r="U2703">
        <v>4.2</v>
      </c>
      <c r="V2703">
        <v>4</v>
      </c>
      <c r="W2703">
        <v>4.5999999999999996</v>
      </c>
      <c r="X2703">
        <v>4.2300000000000004</v>
      </c>
      <c r="Y2703">
        <v>266730</v>
      </c>
      <c r="Z2703">
        <v>112307</v>
      </c>
      <c r="AA2703">
        <v>7019200</v>
      </c>
    </row>
    <row r="2704" spans="1:27" hidden="1">
      <c r="A2704" t="s">
        <v>2893</v>
      </c>
      <c r="B2704" t="s">
        <v>175</v>
      </c>
      <c r="C2704" t="s">
        <v>34</v>
      </c>
      <c r="D2704">
        <v>902</v>
      </c>
      <c r="E2704" s="12">
        <v>39300</v>
      </c>
      <c r="F2704" s="72">
        <f t="shared" si="457"/>
        <v>2007</v>
      </c>
      <c r="G2704" s="70">
        <f t="shared" si="458"/>
        <v>8810.7538802660747</v>
      </c>
      <c r="H2704" s="70" t="e" cm="1">
        <f t="array" ref="H2704">INDEX(magic_bricks_appreciation_pivot!$A$13:$K$20,MATCH(C2704,magic_bricks_appreciation_pivot!$A$13:$A$20,0),1+MATCH(F2704,INDEX(magic_bricks_appreciation_pivot!$B$13:$K$13,0),0))</f>
        <v>#N/A</v>
      </c>
      <c r="I2704" s="70"/>
      <c r="J2704">
        <v>31</v>
      </c>
      <c r="K2704">
        <v>1</v>
      </c>
      <c r="L2704">
        <v>1</v>
      </c>
      <c r="M2704">
        <v>3</v>
      </c>
      <c r="N2704" t="s">
        <v>184</v>
      </c>
      <c r="O2704" t="s">
        <v>161</v>
      </c>
      <c r="P2704" s="12">
        <v>32730</v>
      </c>
      <c r="Q2704" t="s">
        <v>194</v>
      </c>
      <c r="R2704" t="s">
        <v>170</v>
      </c>
      <c r="S2704" t="s">
        <v>162</v>
      </c>
      <c r="T2704" t="s">
        <v>163</v>
      </c>
      <c r="U2704">
        <v>3.3</v>
      </c>
      <c r="V2704">
        <v>2.7</v>
      </c>
      <c r="W2704">
        <v>2.2000000000000002</v>
      </c>
      <c r="X2704">
        <v>2.73</v>
      </c>
      <c r="Y2704">
        <v>230472</v>
      </c>
      <c r="Z2704">
        <v>55631</v>
      </c>
      <c r="AA2704">
        <v>7947300</v>
      </c>
    </row>
    <row r="2705" spans="1:27">
      <c r="A2705" t="s">
        <v>2894</v>
      </c>
      <c r="B2705" t="s">
        <v>201</v>
      </c>
      <c r="C2705" t="s">
        <v>201</v>
      </c>
      <c r="D2705">
        <v>1614</v>
      </c>
      <c r="E2705" s="12">
        <v>40658</v>
      </c>
      <c r="F2705" s="72">
        <f t="shared" si="457"/>
        <v>2011</v>
      </c>
      <c r="G2705" s="70">
        <f t="shared" si="458"/>
        <v>7768.8351920693931</v>
      </c>
      <c r="H2705" s="70" cm="1">
        <f t="array" ref="H2705">INDEX(magic_bricks_appreciation_pivot!$A$13:$K$20,MATCH(C2705,magic_bricks_appreciation_pivot!$A$13:$A$20,0),1+MATCH(F2705,INDEX(magic_bricks_appreciation_pivot!$B$13:$K$13,0),0))</f>
        <v>0.57884713052310821</v>
      </c>
      <c r="I2705" s="70">
        <f t="shared" ref="I2705:I2706" si="461">G2705+G2705*H2705</f>
        <v>12265.803150505701</v>
      </c>
      <c r="J2705">
        <v>79</v>
      </c>
      <c r="K2705">
        <v>2</v>
      </c>
      <c r="L2705">
        <v>1</v>
      </c>
      <c r="M2705">
        <v>4</v>
      </c>
      <c r="N2705" t="s">
        <v>176</v>
      </c>
      <c r="O2705" t="s">
        <v>161</v>
      </c>
      <c r="P2705" s="12">
        <v>31533</v>
      </c>
      <c r="Q2705" t="s">
        <v>156</v>
      </c>
      <c r="R2705" t="s">
        <v>170</v>
      </c>
      <c r="S2705" t="s">
        <v>158</v>
      </c>
      <c r="T2705" t="s">
        <v>163</v>
      </c>
      <c r="U2705">
        <v>2.2000000000000002</v>
      </c>
      <c r="V2705">
        <v>3.1</v>
      </c>
      <c r="W2705">
        <v>3.9</v>
      </c>
      <c r="X2705">
        <v>3.15</v>
      </c>
      <c r="Y2705">
        <v>388706</v>
      </c>
      <c r="Z2705">
        <v>188084</v>
      </c>
      <c r="AA2705">
        <v>12538900</v>
      </c>
    </row>
    <row r="2706" spans="1:27">
      <c r="A2706" t="s">
        <v>2895</v>
      </c>
      <c r="B2706" t="s">
        <v>175</v>
      </c>
      <c r="C2706" t="s">
        <v>34</v>
      </c>
      <c r="D2706">
        <v>754</v>
      </c>
      <c r="E2706" s="12">
        <v>41187</v>
      </c>
      <c r="F2706" s="72">
        <f t="shared" si="457"/>
        <v>2012</v>
      </c>
      <c r="G2706" s="70">
        <f t="shared" si="458"/>
        <v>8762.8647214854118</v>
      </c>
      <c r="H2706" s="70" cm="1">
        <f t="array" ref="H2706">INDEX(magic_bricks_appreciation_pivot!$A$13:$K$20,MATCH(C2706,magic_bricks_appreciation_pivot!$A$13:$A$20,0),1+MATCH(F2706,INDEX(magic_bricks_appreciation_pivot!$B$13:$K$13,0),0))</f>
        <v>0.22606337179266398</v>
      </c>
      <c r="I2706" s="70">
        <f t="shared" si="461"/>
        <v>10743.827466987386</v>
      </c>
      <c r="J2706">
        <v>125</v>
      </c>
      <c r="K2706">
        <v>1</v>
      </c>
      <c r="L2706">
        <v>1</v>
      </c>
      <c r="M2706">
        <v>2</v>
      </c>
      <c r="N2706" t="s">
        <v>176</v>
      </c>
      <c r="O2706" t="s">
        <v>155</v>
      </c>
      <c r="P2706" s="12">
        <v>38267</v>
      </c>
      <c r="Q2706" t="s">
        <v>194</v>
      </c>
      <c r="R2706" t="s">
        <v>165</v>
      </c>
      <c r="S2706" t="s">
        <v>178</v>
      </c>
      <c r="T2706" t="s">
        <v>163</v>
      </c>
      <c r="U2706">
        <v>3.4</v>
      </c>
      <c r="V2706">
        <v>2.5</v>
      </c>
      <c r="W2706">
        <v>2.1</v>
      </c>
      <c r="X2706">
        <v>2.65</v>
      </c>
      <c r="Y2706">
        <v>198216</v>
      </c>
      <c r="Z2706">
        <v>33036</v>
      </c>
      <c r="AA2706">
        <v>6607200</v>
      </c>
    </row>
    <row r="2707" spans="1:27" hidden="1">
      <c r="A2707" t="s">
        <v>2896</v>
      </c>
      <c r="B2707" t="s">
        <v>39</v>
      </c>
      <c r="C2707" t="s">
        <v>39</v>
      </c>
      <c r="D2707">
        <v>1977</v>
      </c>
      <c r="E2707" s="12">
        <v>39282</v>
      </c>
      <c r="F2707" s="72">
        <f t="shared" si="457"/>
        <v>2007</v>
      </c>
      <c r="G2707" s="70">
        <f t="shared" si="458"/>
        <v>6026.7223065250382</v>
      </c>
      <c r="H2707" s="70" t="e" cm="1">
        <f t="array" ref="H2707">INDEX(magic_bricks_appreciation_pivot!$A$13:$K$20,MATCH(C2707,magic_bricks_appreciation_pivot!$A$13:$A$20,0),1+MATCH(F2707,INDEX(magic_bricks_appreciation_pivot!$B$13:$K$13,0),0))</f>
        <v>#N/A</v>
      </c>
      <c r="I2707" s="70"/>
      <c r="J2707">
        <v>124</v>
      </c>
      <c r="K2707">
        <v>2</v>
      </c>
      <c r="L2707">
        <v>1</v>
      </c>
      <c r="M2707">
        <v>5</v>
      </c>
      <c r="N2707" t="s">
        <v>184</v>
      </c>
      <c r="O2707" t="s">
        <v>161</v>
      </c>
      <c r="P2707" s="12">
        <v>28697</v>
      </c>
      <c r="Q2707" t="s">
        <v>194</v>
      </c>
      <c r="R2707" t="s">
        <v>165</v>
      </c>
      <c r="S2707" t="s">
        <v>178</v>
      </c>
      <c r="T2707" t="s">
        <v>163</v>
      </c>
      <c r="U2707">
        <v>3.9</v>
      </c>
      <c r="V2707">
        <v>2.6</v>
      </c>
      <c r="W2707">
        <v>3.3</v>
      </c>
      <c r="X2707">
        <v>3.335</v>
      </c>
      <c r="Y2707">
        <v>476593</v>
      </c>
      <c r="Z2707">
        <v>59574</v>
      </c>
      <c r="AA2707">
        <v>11914830</v>
      </c>
    </row>
    <row r="2708" spans="1:27" hidden="1">
      <c r="A2708" t="s">
        <v>2897</v>
      </c>
      <c r="B2708" t="s">
        <v>39</v>
      </c>
      <c r="C2708" t="s">
        <v>39</v>
      </c>
      <c r="D2708">
        <v>1602</v>
      </c>
      <c r="E2708" s="12">
        <v>40040</v>
      </c>
      <c r="F2708" s="72">
        <f t="shared" si="457"/>
        <v>2009</v>
      </c>
      <c r="G2708" s="70">
        <f t="shared" si="458"/>
        <v>7214.544319600499</v>
      </c>
      <c r="H2708" s="70" t="e" cm="1">
        <f t="array" ref="H2708">INDEX(magic_bricks_appreciation_pivot!$A$13:$K$20,MATCH(C2708,magic_bricks_appreciation_pivot!$A$13:$A$20,0),1+MATCH(F2708,INDEX(magic_bricks_appreciation_pivot!$B$13:$K$13,0),0))</f>
        <v>#N/A</v>
      </c>
      <c r="I2708" s="70"/>
      <c r="J2708">
        <v>93</v>
      </c>
      <c r="K2708">
        <v>1</v>
      </c>
      <c r="L2708">
        <v>1</v>
      </c>
      <c r="M2708">
        <v>4</v>
      </c>
      <c r="N2708" t="s">
        <v>193</v>
      </c>
      <c r="O2708" t="s">
        <v>155</v>
      </c>
      <c r="P2708" s="12">
        <v>29090</v>
      </c>
      <c r="Q2708" t="s">
        <v>194</v>
      </c>
      <c r="R2708" t="s">
        <v>177</v>
      </c>
      <c r="S2708" t="s">
        <v>158</v>
      </c>
      <c r="T2708" t="s">
        <v>163</v>
      </c>
      <c r="U2708">
        <v>4.7</v>
      </c>
      <c r="V2708">
        <v>2.1</v>
      </c>
      <c r="W2708">
        <v>3.5</v>
      </c>
      <c r="X2708">
        <v>3.57</v>
      </c>
      <c r="Y2708">
        <v>323616</v>
      </c>
      <c r="Z2708">
        <v>150250</v>
      </c>
      <c r="AA2708">
        <v>11557700</v>
      </c>
    </row>
    <row r="2709" spans="1:27">
      <c r="A2709" t="s">
        <v>2898</v>
      </c>
      <c r="B2709" t="s">
        <v>39</v>
      </c>
      <c r="C2709" t="s">
        <v>39</v>
      </c>
      <c r="D2709">
        <v>1779</v>
      </c>
      <c r="E2709" s="12">
        <v>40929</v>
      </c>
      <c r="F2709" s="72">
        <f t="shared" si="457"/>
        <v>2012</v>
      </c>
      <c r="G2709" s="70">
        <f t="shared" si="458"/>
        <v>7449.3648116919621</v>
      </c>
      <c r="H2709" s="70" cm="1">
        <f t="array" ref="H2709">INDEX(magic_bricks_appreciation_pivot!$A$13:$K$20,MATCH(C2709,magic_bricks_appreciation_pivot!$A$13:$A$20,0),1+MATCH(F2709,INDEX(magic_bricks_appreciation_pivot!$B$13:$K$13,0),0))</f>
        <v>0.34576729802860456</v>
      </c>
      <c r="I2709" s="70">
        <f t="shared" ref="I2709:I2711" si="462">G2709+G2709*H2709</f>
        <v>10025.111554660056</v>
      </c>
      <c r="J2709">
        <v>137</v>
      </c>
      <c r="K2709">
        <v>1</v>
      </c>
      <c r="L2709">
        <v>1</v>
      </c>
      <c r="M2709">
        <v>4</v>
      </c>
      <c r="N2709" t="s">
        <v>176</v>
      </c>
      <c r="O2709" t="s">
        <v>161</v>
      </c>
      <c r="P2709" s="12">
        <v>26329</v>
      </c>
      <c r="Q2709" t="s">
        <v>169</v>
      </c>
      <c r="R2709" t="s">
        <v>170</v>
      </c>
      <c r="S2709" t="s">
        <v>158</v>
      </c>
      <c r="T2709" t="s">
        <v>182</v>
      </c>
      <c r="U2709">
        <v>2.7</v>
      </c>
      <c r="V2709">
        <v>4.2</v>
      </c>
      <c r="W2709">
        <v>3.9</v>
      </c>
      <c r="X2709">
        <v>3.5550000000000002</v>
      </c>
      <c r="Y2709">
        <v>371068</v>
      </c>
      <c r="Z2709">
        <v>185534</v>
      </c>
      <c r="AA2709">
        <v>13252420</v>
      </c>
    </row>
    <row r="2710" spans="1:27">
      <c r="A2710" t="s">
        <v>2899</v>
      </c>
      <c r="B2710" t="s">
        <v>51</v>
      </c>
      <c r="C2710" t="s">
        <v>51</v>
      </c>
      <c r="D2710">
        <v>1816</v>
      </c>
      <c r="E2710" s="12">
        <v>40758</v>
      </c>
      <c r="F2710" s="72">
        <f t="shared" si="457"/>
        <v>2011</v>
      </c>
      <c r="G2710" s="70">
        <f t="shared" si="458"/>
        <v>4639.0308370044049</v>
      </c>
      <c r="H2710" s="70" cm="1">
        <f t="array" ref="H2710">INDEX(magic_bricks_appreciation_pivot!$A$13:$K$20,MATCH(C2710,magic_bricks_appreciation_pivot!$A$13:$A$20,0),1+MATCH(F2710,INDEX(magic_bricks_appreciation_pivot!$B$13:$K$13,0),0))</f>
        <v>0.33442622950819673</v>
      </c>
      <c r="I2710" s="70">
        <f t="shared" si="462"/>
        <v>6190.444428396042</v>
      </c>
      <c r="J2710">
        <v>83</v>
      </c>
      <c r="K2710">
        <v>3</v>
      </c>
      <c r="L2710">
        <v>2</v>
      </c>
      <c r="M2710">
        <v>5</v>
      </c>
      <c r="N2710" t="s">
        <v>168</v>
      </c>
      <c r="O2710" t="s">
        <v>155</v>
      </c>
      <c r="P2710" s="12">
        <v>37473</v>
      </c>
      <c r="Q2710" t="s">
        <v>194</v>
      </c>
      <c r="R2710" t="s">
        <v>165</v>
      </c>
      <c r="S2710" t="s">
        <v>158</v>
      </c>
      <c r="T2710" t="s">
        <v>159</v>
      </c>
      <c r="U2710">
        <v>2.7</v>
      </c>
      <c r="V2710">
        <v>2.1</v>
      </c>
      <c r="W2710">
        <v>2.7</v>
      </c>
      <c r="X2710">
        <v>2.4300000000000002</v>
      </c>
      <c r="Y2710">
        <v>328555</v>
      </c>
      <c r="Z2710">
        <v>168490</v>
      </c>
      <c r="AA2710">
        <v>8424480</v>
      </c>
    </row>
    <row r="2711" spans="1:27">
      <c r="A2711" t="s">
        <v>2900</v>
      </c>
      <c r="B2711" t="s">
        <v>23</v>
      </c>
      <c r="C2711" t="s">
        <v>23</v>
      </c>
      <c r="D2711">
        <v>817</v>
      </c>
      <c r="E2711" s="12">
        <v>40612</v>
      </c>
      <c r="F2711" s="72">
        <f t="shared" si="457"/>
        <v>2011</v>
      </c>
      <c r="G2711" s="70">
        <f t="shared" si="458"/>
        <v>5712.6682986536107</v>
      </c>
      <c r="H2711" s="70" cm="1">
        <f t="array" ref="H2711">INDEX(magic_bricks_appreciation_pivot!$A$13:$K$20,MATCH(C2711,magic_bricks_appreciation_pivot!$A$13:$A$20,0),1+MATCH(F2711,INDEX(magic_bricks_appreciation_pivot!$B$13:$K$13,0),0))</f>
        <v>0.30621792098525186</v>
      </c>
      <c r="I2711" s="70">
        <f t="shared" si="462"/>
        <v>7461.9897083456754</v>
      </c>
      <c r="J2711">
        <v>182</v>
      </c>
      <c r="K2711">
        <v>1</v>
      </c>
      <c r="L2711">
        <v>1</v>
      </c>
      <c r="M2711">
        <v>2</v>
      </c>
      <c r="N2711" t="s">
        <v>193</v>
      </c>
      <c r="O2711" t="s">
        <v>161</v>
      </c>
      <c r="P2711" s="12">
        <v>37327</v>
      </c>
      <c r="Q2711" t="s">
        <v>194</v>
      </c>
      <c r="R2711" t="s">
        <v>157</v>
      </c>
      <c r="S2711" t="s">
        <v>162</v>
      </c>
      <c r="T2711" t="s">
        <v>159</v>
      </c>
      <c r="U2711">
        <v>3.9</v>
      </c>
      <c r="V2711">
        <v>4.5999999999999996</v>
      </c>
      <c r="W2711">
        <v>2.6</v>
      </c>
      <c r="X2711">
        <v>3.59</v>
      </c>
      <c r="Y2711">
        <v>196025</v>
      </c>
      <c r="Z2711">
        <v>51340</v>
      </c>
      <c r="AA2711">
        <v>4667250</v>
      </c>
    </row>
    <row r="2712" spans="1:27" hidden="1">
      <c r="A2712" t="s">
        <v>2901</v>
      </c>
      <c r="B2712" t="s">
        <v>51</v>
      </c>
      <c r="C2712" t="s">
        <v>51</v>
      </c>
      <c r="D2712">
        <v>1875</v>
      </c>
      <c r="E2712" s="12">
        <v>39694</v>
      </c>
      <c r="F2712" s="72">
        <f t="shared" si="457"/>
        <v>2008</v>
      </c>
      <c r="G2712" s="70">
        <f t="shared" si="458"/>
        <v>6119.6106666666665</v>
      </c>
      <c r="H2712" s="70" t="e" cm="1">
        <f t="array" ref="H2712">INDEX(magic_bricks_appreciation_pivot!$A$13:$K$20,MATCH(C2712,magic_bricks_appreciation_pivot!$A$13:$A$20,0),1+MATCH(F2712,INDEX(magic_bricks_appreciation_pivot!$B$13:$K$13,0),0))</f>
        <v>#N/A</v>
      </c>
      <c r="I2712" s="70"/>
      <c r="J2712">
        <v>12</v>
      </c>
      <c r="K2712">
        <v>3</v>
      </c>
      <c r="L2712">
        <v>2</v>
      </c>
      <c r="M2712">
        <v>5</v>
      </c>
      <c r="N2712" t="s">
        <v>184</v>
      </c>
      <c r="O2712" t="s">
        <v>161</v>
      </c>
      <c r="P2712" s="12">
        <v>24729</v>
      </c>
      <c r="Q2712" t="s">
        <v>169</v>
      </c>
      <c r="R2712" t="s">
        <v>157</v>
      </c>
      <c r="S2712" t="s">
        <v>162</v>
      </c>
      <c r="T2712" t="s">
        <v>166</v>
      </c>
      <c r="U2712">
        <v>2.2999999999999998</v>
      </c>
      <c r="V2712">
        <v>2.7</v>
      </c>
      <c r="W2712">
        <v>4.5999999999999996</v>
      </c>
      <c r="X2712">
        <v>3.17</v>
      </c>
      <c r="Y2712">
        <v>344228</v>
      </c>
      <c r="Z2712">
        <v>218011</v>
      </c>
      <c r="AA2712">
        <v>11474270</v>
      </c>
    </row>
    <row r="2713" spans="1:27">
      <c r="A2713" t="s">
        <v>2902</v>
      </c>
      <c r="B2713" t="s">
        <v>175</v>
      </c>
      <c r="C2713" t="s">
        <v>34</v>
      </c>
      <c r="D2713">
        <v>913</v>
      </c>
      <c r="E2713" s="12">
        <v>40512</v>
      </c>
      <c r="F2713" s="72">
        <f t="shared" si="457"/>
        <v>2010</v>
      </c>
      <c r="G2713" s="70">
        <f t="shared" si="458"/>
        <v>12882.311062431545</v>
      </c>
      <c r="H2713" s="70" cm="1">
        <f t="array" ref="H2713">INDEX(magic_bricks_appreciation_pivot!$A$13:$K$20,MATCH(C2713,magic_bricks_appreciation_pivot!$A$13:$A$20,0),1+MATCH(F2713,INDEX(magic_bricks_appreciation_pivot!$B$13:$K$13,0),0))</f>
        <v>0.46848170778869208</v>
      </c>
      <c r="I2713" s="70">
        <f t="shared" ref="I2713:I2714" si="463">G2713+G2713*H2713</f>
        <v>18917.438149224636</v>
      </c>
      <c r="J2713">
        <v>92</v>
      </c>
      <c r="K2713">
        <v>1</v>
      </c>
      <c r="L2713">
        <v>1</v>
      </c>
      <c r="M2713">
        <v>3</v>
      </c>
      <c r="N2713" t="s">
        <v>176</v>
      </c>
      <c r="O2713" t="s">
        <v>155</v>
      </c>
      <c r="P2713" s="12">
        <v>31387</v>
      </c>
      <c r="Q2713" t="s">
        <v>156</v>
      </c>
      <c r="R2713" t="s">
        <v>177</v>
      </c>
      <c r="S2713" t="s">
        <v>162</v>
      </c>
      <c r="T2713" t="s">
        <v>163</v>
      </c>
      <c r="U2713">
        <v>4.5999999999999996</v>
      </c>
      <c r="V2713">
        <v>4.9000000000000004</v>
      </c>
      <c r="W2713">
        <v>2.1</v>
      </c>
      <c r="X2713">
        <v>3.97</v>
      </c>
      <c r="Y2713">
        <v>352847</v>
      </c>
      <c r="Z2713">
        <v>82331</v>
      </c>
      <c r="AA2713">
        <v>11761550</v>
      </c>
    </row>
    <row r="2714" spans="1:27">
      <c r="A2714" t="s">
        <v>2903</v>
      </c>
      <c r="B2714" t="s">
        <v>201</v>
      </c>
      <c r="C2714" t="s">
        <v>201</v>
      </c>
      <c r="D2714">
        <v>2078</v>
      </c>
      <c r="E2714" s="12">
        <v>40551</v>
      </c>
      <c r="F2714" s="72">
        <f t="shared" si="457"/>
        <v>2011</v>
      </c>
      <c r="G2714" s="70">
        <f t="shared" si="458"/>
        <v>7928.2868142444659</v>
      </c>
      <c r="H2714" s="70" cm="1">
        <f t="array" ref="H2714">INDEX(magic_bricks_appreciation_pivot!$A$13:$K$20,MATCH(C2714,magic_bricks_appreciation_pivot!$A$13:$A$20,0),1+MATCH(F2714,INDEX(magic_bricks_appreciation_pivot!$B$13:$K$13,0),0))</f>
        <v>0.57884713052310821</v>
      </c>
      <c r="I2714" s="70">
        <f t="shared" si="463"/>
        <v>12517.55288663407</v>
      </c>
      <c r="J2714">
        <v>43</v>
      </c>
      <c r="K2714">
        <v>3</v>
      </c>
      <c r="L2714">
        <v>2</v>
      </c>
      <c r="M2714">
        <v>5</v>
      </c>
      <c r="N2714" t="s">
        <v>176</v>
      </c>
      <c r="O2714" t="s">
        <v>155</v>
      </c>
      <c r="P2714" s="12">
        <v>37266</v>
      </c>
      <c r="Q2714" t="s">
        <v>156</v>
      </c>
      <c r="R2714" t="s">
        <v>177</v>
      </c>
      <c r="S2714" t="s">
        <v>158</v>
      </c>
      <c r="T2714" t="s">
        <v>163</v>
      </c>
      <c r="U2714">
        <v>2.2999999999999998</v>
      </c>
      <c r="V2714">
        <v>3.4</v>
      </c>
      <c r="W2714">
        <v>4.7</v>
      </c>
      <c r="X2714">
        <v>3.59</v>
      </c>
      <c r="Y2714">
        <v>724899</v>
      </c>
      <c r="Z2714">
        <v>329500</v>
      </c>
      <c r="AA2714">
        <v>16474980</v>
      </c>
    </row>
    <row r="2715" spans="1:27" hidden="1">
      <c r="A2715" t="s">
        <v>2904</v>
      </c>
      <c r="B2715" t="s">
        <v>175</v>
      </c>
      <c r="C2715" t="s">
        <v>34</v>
      </c>
      <c r="D2715">
        <v>714</v>
      </c>
      <c r="E2715" s="12">
        <v>39385</v>
      </c>
      <c r="F2715" s="72">
        <f t="shared" si="457"/>
        <v>2007</v>
      </c>
      <c r="G2715" s="70">
        <f t="shared" si="458"/>
        <v>14166.176470588236</v>
      </c>
      <c r="H2715" s="70" t="e" cm="1">
        <f t="array" ref="H2715">INDEX(magic_bricks_appreciation_pivot!$A$13:$K$20,MATCH(C2715,magic_bricks_appreciation_pivot!$A$13:$A$20,0),1+MATCH(F2715,INDEX(magic_bricks_appreciation_pivot!$B$13:$K$13,0),0))</f>
        <v>#N/A</v>
      </c>
      <c r="I2715" s="70"/>
      <c r="J2715">
        <v>190</v>
      </c>
      <c r="K2715">
        <v>1</v>
      </c>
      <c r="L2715">
        <v>1</v>
      </c>
      <c r="M2715">
        <v>2</v>
      </c>
      <c r="N2715" t="s">
        <v>193</v>
      </c>
      <c r="O2715" t="s">
        <v>155</v>
      </c>
      <c r="P2715" s="12">
        <v>25150</v>
      </c>
      <c r="Q2715" t="s">
        <v>156</v>
      </c>
      <c r="R2715" t="s">
        <v>165</v>
      </c>
      <c r="S2715" t="s">
        <v>158</v>
      </c>
      <c r="T2715" t="s">
        <v>166</v>
      </c>
      <c r="U2715">
        <v>4.7</v>
      </c>
      <c r="V2715">
        <v>2.1</v>
      </c>
      <c r="W2715">
        <v>2.2999999999999998</v>
      </c>
      <c r="X2715">
        <v>2.94</v>
      </c>
      <c r="Y2715">
        <v>283210</v>
      </c>
      <c r="Z2715">
        <v>50573</v>
      </c>
      <c r="AA2715">
        <v>10114650</v>
      </c>
    </row>
    <row r="2716" spans="1:27" hidden="1">
      <c r="A2716" t="s">
        <v>2905</v>
      </c>
      <c r="B2716" t="s">
        <v>23</v>
      </c>
      <c r="C2716" t="s">
        <v>23</v>
      </c>
      <c r="D2716">
        <v>795</v>
      </c>
      <c r="E2716" s="12">
        <v>40067</v>
      </c>
      <c r="F2716" s="72">
        <f t="shared" si="457"/>
        <v>2009</v>
      </c>
      <c r="G2716" s="70">
        <f t="shared" si="458"/>
        <v>6709.2767295597487</v>
      </c>
      <c r="H2716" s="70" t="e" cm="1">
        <f t="array" ref="H2716">INDEX(magic_bricks_appreciation_pivot!$A$13:$K$20,MATCH(C2716,magic_bricks_appreciation_pivot!$A$13:$A$20,0),1+MATCH(F2716,INDEX(magic_bricks_appreciation_pivot!$B$13:$K$13,0),0))</f>
        <v>#N/A</v>
      </c>
      <c r="I2716" s="70"/>
      <c r="J2716">
        <v>180</v>
      </c>
      <c r="K2716">
        <v>1</v>
      </c>
      <c r="L2716">
        <v>1</v>
      </c>
      <c r="M2716">
        <v>2</v>
      </c>
      <c r="N2716" t="s">
        <v>168</v>
      </c>
      <c r="O2716" t="s">
        <v>161</v>
      </c>
      <c r="P2716" s="12">
        <v>36052</v>
      </c>
      <c r="Q2716" t="s">
        <v>169</v>
      </c>
      <c r="R2716" t="s">
        <v>157</v>
      </c>
      <c r="S2716" t="s">
        <v>178</v>
      </c>
      <c r="T2716" t="s">
        <v>163</v>
      </c>
      <c r="U2716">
        <v>3.8</v>
      </c>
      <c r="V2716">
        <v>2.1</v>
      </c>
      <c r="W2716">
        <v>2.1</v>
      </c>
      <c r="X2716">
        <v>2.61</v>
      </c>
      <c r="Y2716">
        <v>218689</v>
      </c>
      <c r="Z2716">
        <v>117345</v>
      </c>
      <c r="AA2716">
        <v>5333875</v>
      </c>
    </row>
    <row r="2717" spans="1:27" hidden="1">
      <c r="A2717" t="s">
        <v>2906</v>
      </c>
      <c r="B2717" t="s">
        <v>56</v>
      </c>
      <c r="C2717" t="s">
        <v>56</v>
      </c>
      <c r="D2717">
        <v>831</v>
      </c>
      <c r="E2717" s="12">
        <v>39210</v>
      </c>
      <c r="F2717" s="72">
        <f t="shared" si="457"/>
        <v>2007</v>
      </c>
      <c r="G2717" s="70">
        <f t="shared" si="458"/>
        <v>8777.117930204573</v>
      </c>
      <c r="H2717" s="70" t="e" cm="1">
        <f t="array" ref="H2717">INDEX(magic_bricks_appreciation_pivot!$A$13:$K$20,MATCH(C2717,magic_bricks_appreciation_pivot!$A$13:$A$20,0),1+MATCH(F2717,INDEX(magic_bricks_appreciation_pivot!$B$13:$K$13,0),0))</f>
        <v>#N/A</v>
      </c>
      <c r="I2717" s="70"/>
      <c r="J2717">
        <v>61</v>
      </c>
      <c r="K2717">
        <v>1</v>
      </c>
      <c r="L2717">
        <v>1</v>
      </c>
      <c r="M2717">
        <v>3</v>
      </c>
      <c r="N2717" t="s">
        <v>154</v>
      </c>
      <c r="O2717" t="s">
        <v>155</v>
      </c>
      <c r="P2717" s="12">
        <v>24975</v>
      </c>
      <c r="Q2717" t="s">
        <v>194</v>
      </c>
      <c r="R2717" t="s">
        <v>170</v>
      </c>
      <c r="S2717" t="s">
        <v>162</v>
      </c>
      <c r="T2717" t="s">
        <v>173</v>
      </c>
      <c r="U2717">
        <v>4.7</v>
      </c>
      <c r="V2717">
        <v>4.5999999999999996</v>
      </c>
      <c r="W2717">
        <v>3.6</v>
      </c>
      <c r="X2717">
        <v>4.13</v>
      </c>
      <c r="Y2717">
        <v>218814</v>
      </c>
      <c r="Z2717">
        <v>36469</v>
      </c>
      <c r="AA2717">
        <v>7293785</v>
      </c>
    </row>
    <row r="2718" spans="1:27">
      <c r="A2718" t="s">
        <v>2907</v>
      </c>
      <c r="B2718" t="s">
        <v>23</v>
      </c>
      <c r="C2718" t="s">
        <v>23</v>
      </c>
      <c r="D2718">
        <v>718</v>
      </c>
      <c r="E2718" s="12">
        <v>40487</v>
      </c>
      <c r="F2718" s="72">
        <f t="shared" si="457"/>
        <v>2010</v>
      </c>
      <c r="G2718" s="70">
        <f t="shared" si="458"/>
        <v>6831.4763231197776</v>
      </c>
      <c r="H2718" s="70" cm="1">
        <f t="array" ref="H2718">INDEX(magic_bricks_appreciation_pivot!$A$13:$K$20,MATCH(C2718,magic_bricks_appreciation_pivot!$A$13:$A$20,0),1+MATCH(F2718,INDEX(magic_bricks_appreciation_pivot!$B$13:$K$13,0),0))</f>
        <v>0.49881786187527283</v>
      </c>
      <c r="I2718" s="70">
        <f t="shared" ref="I2718:I2719" si="464">G2718+G2718*H2718</f>
        <v>10239.138736069935</v>
      </c>
      <c r="J2718">
        <v>169</v>
      </c>
      <c r="K2718">
        <v>1</v>
      </c>
      <c r="L2718">
        <v>1</v>
      </c>
      <c r="M2718">
        <v>2</v>
      </c>
      <c r="N2718" t="s">
        <v>184</v>
      </c>
      <c r="O2718" t="s">
        <v>155</v>
      </c>
      <c r="P2718" s="12">
        <v>31362</v>
      </c>
      <c r="Q2718" t="s">
        <v>169</v>
      </c>
      <c r="R2718" t="s">
        <v>177</v>
      </c>
      <c r="S2718" t="s">
        <v>178</v>
      </c>
      <c r="T2718" t="s">
        <v>173</v>
      </c>
      <c r="U2718">
        <v>4.7</v>
      </c>
      <c r="V2718">
        <v>4</v>
      </c>
      <c r="W2718">
        <v>2.5</v>
      </c>
      <c r="X2718">
        <v>3.61</v>
      </c>
      <c r="Y2718">
        <v>245250</v>
      </c>
      <c r="Z2718">
        <v>39240</v>
      </c>
      <c r="AA2718">
        <v>4905000</v>
      </c>
    </row>
    <row r="2719" spans="1:27">
      <c r="A2719" t="s">
        <v>2908</v>
      </c>
      <c r="B2719" t="s">
        <v>201</v>
      </c>
      <c r="C2719" t="s">
        <v>201</v>
      </c>
      <c r="D2719">
        <v>2381</v>
      </c>
      <c r="E2719" s="12">
        <v>40590</v>
      </c>
      <c r="F2719" s="72">
        <f t="shared" si="457"/>
        <v>2011</v>
      </c>
      <c r="G2719" s="70">
        <f t="shared" si="458"/>
        <v>5008.8198236035278</v>
      </c>
      <c r="H2719" s="70" cm="1">
        <f t="array" ref="H2719">INDEX(magic_bricks_appreciation_pivot!$A$13:$K$20,MATCH(C2719,magic_bricks_appreciation_pivot!$A$13:$A$20,0),1+MATCH(F2719,INDEX(magic_bricks_appreciation_pivot!$B$13:$K$13,0),0))</f>
        <v>0.57884713052310821</v>
      </c>
      <c r="I2719" s="70">
        <f t="shared" si="464"/>
        <v>7908.1608058036909</v>
      </c>
      <c r="J2719">
        <v>47</v>
      </c>
      <c r="K2719">
        <v>4</v>
      </c>
      <c r="L2719">
        <v>2</v>
      </c>
      <c r="M2719">
        <v>6</v>
      </c>
      <c r="N2719" t="s">
        <v>193</v>
      </c>
      <c r="O2719" t="s">
        <v>161</v>
      </c>
      <c r="P2719" s="12">
        <v>37305</v>
      </c>
      <c r="Q2719" t="s">
        <v>169</v>
      </c>
      <c r="R2719" t="s">
        <v>177</v>
      </c>
      <c r="S2719" t="s">
        <v>158</v>
      </c>
      <c r="T2719" t="s">
        <v>163</v>
      </c>
      <c r="U2719">
        <v>3.5</v>
      </c>
      <c r="V2719">
        <v>2.2999999999999998</v>
      </c>
      <c r="W2719">
        <v>4.4000000000000004</v>
      </c>
      <c r="X2719">
        <v>3.5</v>
      </c>
      <c r="Y2719">
        <v>477040</v>
      </c>
      <c r="Z2719">
        <v>238520</v>
      </c>
      <c r="AA2719">
        <v>11926000</v>
      </c>
    </row>
    <row r="2720" spans="1:27" hidden="1">
      <c r="A2720" t="s">
        <v>2909</v>
      </c>
      <c r="B2720" t="s">
        <v>175</v>
      </c>
      <c r="C2720" t="s">
        <v>34</v>
      </c>
      <c r="D2720">
        <v>727</v>
      </c>
      <c r="E2720" s="12">
        <v>39569</v>
      </c>
      <c r="F2720" s="72">
        <f t="shared" si="457"/>
        <v>2008</v>
      </c>
      <c r="G2720" s="70">
        <f t="shared" si="458"/>
        <v>12142.971114167813</v>
      </c>
      <c r="H2720" s="70" t="e" cm="1">
        <f t="array" ref="H2720">INDEX(magic_bricks_appreciation_pivot!$A$13:$K$20,MATCH(C2720,magic_bricks_appreciation_pivot!$A$13:$A$20,0),1+MATCH(F2720,INDEX(magic_bricks_appreciation_pivot!$B$13:$K$13,0),0))</f>
        <v>#N/A</v>
      </c>
      <c r="I2720" s="70"/>
      <c r="J2720">
        <v>97</v>
      </c>
      <c r="K2720">
        <v>1</v>
      </c>
      <c r="L2720">
        <v>1</v>
      </c>
      <c r="M2720">
        <v>2</v>
      </c>
      <c r="N2720" t="s">
        <v>184</v>
      </c>
      <c r="O2720" t="s">
        <v>161</v>
      </c>
      <c r="P2720" s="12">
        <v>28984</v>
      </c>
      <c r="Q2720" t="s">
        <v>169</v>
      </c>
      <c r="R2720" t="s">
        <v>157</v>
      </c>
      <c r="S2720" t="s">
        <v>162</v>
      </c>
      <c r="T2720" t="s">
        <v>182</v>
      </c>
      <c r="U2720">
        <v>2.4</v>
      </c>
      <c r="V2720">
        <v>4.8</v>
      </c>
      <c r="W2720">
        <v>3.1</v>
      </c>
      <c r="X2720">
        <v>3.57</v>
      </c>
      <c r="Y2720">
        <v>291322</v>
      </c>
      <c r="Z2720">
        <v>26484</v>
      </c>
      <c r="AA2720">
        <v>8827940</v>
      </c>
    </row>
    <row r="2721" spans="1:27" hidden="1">
      <c r="A2721" t="s">
        <v>2910</v>
      </c>
      <c r="B2721" t="s">
        <v>175</v>
      </c>
      <c r="C2721" t="s">
        <v>34</v>
      </c>
      <c r="D2721">
        <v>1136</v>
      </c>
      <c r="E2721" s="12">
        <v>39264</v>
      </c>
      <c r="F2721" s="72">
        <f t="shared" si="457"/>
        <v>2007</v>
      </c>
      <c r="G2721" s="70">
        <f t="shared" si="458"/>
        <v>8501.1443661971825</v>
      </c>
      <c r="H2721" s="70" t="e" cm="1">
        <f t="array" ref="H2721">INDEX(magic_bricks_appreciation_pivot!$A$13:$K$20,MATCH(C2721,magic_bricks_appreciation_pivot!$A$13:$A$20,0),1+MATCH(F2721,INDEX(magic_bricks_appreciation_pivot!$B$13:$K$13,0),0))</f>
        <v>#N/A</v>
      </c>
      <c r="I2721" s="70"/>
      <c r="J2721">
        <v>48</v>
      </c>
      <c r="K2721">
        <v>1</v>
      </c>
      <c r="L2721">
        <v>1</v>
      </c>
      <c r="M2721">
        <v>3</v>
      </c>
      <c r="N2721" t="s">
        <v>193</v>
      </c>
      <c r="O2721" t="s">
        <v>161</v>
      </c>
      <c r="P2721" s="12">
        <v>32694</v>
      </c>
      <c r="Q2721" t="s">
        <v>194</v>
      </c>
      <c r="R2721" t="s">
        <v>177</v>
      </c>
      <c r="S2721" t="s">
        <v>162</v>
      </c>
      <c r="T2721" t="s">
        <v>182</v>
      </c>
      <c r="U2721">
        <v>3.8</v>
      </c>
      <c r="V2721">
        <v>2.8</v>
      </c>
      <c r="W2721">
        <v>2.1</v>
      </c>
      <c r="X2721">
        <v>2.89</v>
      </c>
      <c r="Y2721">
        <v>318691</v>
      </c>
      <c r="Z2721">
        <v>48287</v>
      </c>
      <c r="AA2721">
        <v>9657300</v>
      </c>
    </row>
    <row r="2722" spans="1:27" hidden="1">
      <c r="A2722" t="s">
        <v>2911</v>
      </c>
      <c r="B2722" t="s">
        <v>51</v>
      </c>
      <c r="C2722" t="s">
        <v>51</v>
      </c>
      <c r="D2722">
        <v>1597</v>
      </c>
      <c r="E2722" s="12">
        <v>38629</v>
      </c>
      <c r="F2722" s="72">
        <f t="shared" si="457"/>
        <v>2005</v>
      </c>
      <c r="G2722" s="70">
        <f t="shared" si="458"/>
        <v>5525.5353788353159</v>
      </c>
      <c r="H2722" s="70" t="e" cm="1">
        <f t="array" ref="H2722">INDEX(magic_bricks_appreciation_pivot!$A$13:$K$20,MATCH(C2722,magic_bricks_appreciation_pivot!$A$13:$A$20,0),1+MATCH(F2722,INDEX(magic_bricks_appreciation_pivot!$B$13:$K$13,0),0))</f>
        <v>#N/A</v>
      </c>
      <c r="I2722" s="70"/>
      <c r="J2722">
        <v>29</v>
      </c>
      <c r="K2722">
        <v>2</v>
      </c>
      <c r="L2722">
        <v>1</v>
      </c>
      <c r="M2722">
        <v>4</v>
      </c>
      <c r="N2722" t="s">
        <v>154</v>
      </c>
      <c r="O2722" t="s">
        <v>155</v>
      </c>
      <c r="P2722" s="12">
        <v>33519</v>
      </c>
      <c r="Q2722" t="s">
        <v>169</v>
      </c>
      <c r="R2722" t="s">
        <v>157</v>
      </c>
      <c r="S2722" t="s">
        <v>158</v>
      </c>
      <c r="T2722" t="s">
        <v>159</v>
      </c>
      <c r="U2722">
        <v>3.1</v>
      </c>
      <c r="V2722">
        <v>3.4</v>
      </c>
      <c r="W2722">
        <v>4.5999999999999996</v>
      </c>
      <c r="X2722">
        <v>3.69</v>
      </c>
      <c r="Y2722">
        <v>335323</v>
      </c>
      <c r="Z2722">
        <v>158837</v>
      </c>
      <c r="AA2722">
        <v>8824280</v>
      </c>
    </row>
    <row r="2723" spans="1:27">
      <c r="A2723" t="s">
        <v>2912</v>
      </c>
      <c r="B2723" t="s">
        <v>39</v>
      </c>
      <c r="C2723" t="s">
        <v>39</v>
      </c>
      <c r="D2723">
        <v>1598</v>
      </c>
      <c r="E2723" s="12">
        <v>40243</v>
      </c>
      <c r="F2723" s="72">
        <f t="shared" si="457"/>
        <v>2010</v>
      </c>
      <c r="G2723" s="70">
        <f t="shared" si="458"/>
        <v>12532.277847309137</v>
      </c>
      <c r="H2723" s="70" cm="1">
        <f t="array" ref="H2723">INDEX(magic_bricks_appreciation_pivot!$A$13:$K$20,MATCH(C2723,magic_bricks_appreciation_pivot!$A$13:$A$20,0),1+MATCH(F2723,INDEX(magic_bricks_appreciation_pivot!$B$13:$K$13,0),0))</f>
        <v>0.44211253020365898</v>
      </c>
      <c r="I2723" s="70">
        <f>G2723+G2723*H2723</f>
        <v>18072.954915598246</v>
      </c>
      <c r="J2723">
        <v>36</v>
      </c>
      <c r="K2723">
        <v>1</v>
      </c>
      <c r="L2723">
        <v>1</v>
      </c>
      <c r="M2723">
        <v>4</v>
      </c>
      <c r="N2723" t="s">
        <v>176</v>
      </c>
      <c r="O2723" t="s">
        <v>155</v>
      </c>
      <c r="P2723" s="12">
        <v>35133</v>
      </c>
      <c r="Q2723" t="s">
        <v>156</v>
      </c>
      <c r="R2723" t="s">
        <v>177</v>
      </c>
      <c r="S2723" t="s">
        <v>162</v>
      </c>
      <c r="T2723" t="s">
        <v>182</v>
      </c>
      <c r="U2723">
        <v>4.0999999999999996</v>
      </c>
      <c r="V2723">
        <v>3.9</v>
      </c>
      <c r="W2723">
        <v>4.5</v>
      </c>
      <c r="X2723">
        <v>4.21</v>
      </c>
      <c r="Y2723">
        <v>580771</v>
      </c>
      <c r="Z2723">
        <v>320425</v>
      </c>
      <c r="AA2723">
        <v>20026580</v>
      </c>
    </row>
    <row r="2724" spans="1:27" hidden="1">
      <c r="A2724" t="s">
        <v>2913</v>
      </c>
      <c r="B2724" t="s">
        <v>201</v>
      </c>
      <c r="C2724" t="s">
        <v>201</v>
      </c>
      <c r="D2724">
        <v>1673</v>
      </c>
      <c r="E2724" s="12">
        <v>39513</v>
      </c>
      <c r="F2724" s="72">
        <f t="shared" si="457"/>
        <v>2008</v>
      </c>
      <c r="G2724" s="70">
        <f t="shared" si="458"/>
        <v>9166.1685594739993</v>
      </c>
      <c r="H2724" s="70" t="e" cm="1">
        <f t="array" ref="H2724">INDEX(magic_bricks_appreciation_pivot!$A$13:$K$20,MATCH(C2724,magic_bricks_appreciation_pivot!$A$13:$A$20,0),1+MATCH(F2724,INDEX(magic_bricks_appreciation_pivot!$B$13:$K$13,0),0))</f>
        <v>#N/A</v>
      </c>
      <c r="I2724" s="70"/>
      <c r="J2724">
        <v>20</v>
      </c>
      <c r="K2724">
        <v>2</v>
      </c>
      <c r="L2724">
        <v>1</v>
      </c>
      <c r="M2724">
        <v>4</v>
      </c>
      <c r="N2724" t="s">
        <v>176</v>
      </c>
      <c r="O2724" t="s">
        <v>155</v>
      </c>
      <c r="P2724" s="12">
        <v>35863</v>
      </c>
      <c r="Q2724" t="s">
        <v>156</v>
      </c>
      <c r="R2724" t="s">
        <v>170</v>
      </c>
      <c r="S2724" t="s">
        <v>162</v>
      </c>
      <c r="T2724" t="s">
        <v>166</v>
      </c>
      <c r="U2724">
        <v>2</v>
      </c>
      <c r="V2724">
        <v>4.9000000000000004</v>
      </c>
      <c r="W2724">
        <v>4.5999999999999996</v>
      </c>
      <c r="X2724">
        <v>3.91</v>
      </c>
      <c r="Y2724">
        <v>628735</v>
      </c>
      <c r="Z2724">
        <v>291365</v>
      </c>
      <c r="AA2724">
        <v>15335000</v>
      </c>
    </row>
    <row r="2725" spans="1:27">
      <c r="A2725" t="s">
        <v>2914</v>
      </c>
      <c r="B2725" t="s">
        <v>175</v>
      </c>
      <c r="C2725" t="s">
        <v>34</v>
      </c>
      <c r="D2725">
        <v>986</v>
      </c>
      <c r="E2725" s="12">
        <v>41953</v>
      </c>
      <c r="F2725" s="72">
        <f t="shared" si="457"/>
        <v>2014</v>
      </c>
      <c r="G2725" s="70">
        <f t="shared" si="458"/>
        <v>7925.375253549696</v>
      </c>
      <c r="H2725" s="70" cm="1">
        <f t="array" ref="H2725">INDEX(magic_bricks_appreciation_pivot!$A$13:$K$20,MATCH(C2725,magic_bricks_appreciation_pivot!$A$13:$A$20,0),1+MATCH(F2725,INDEX(magic_bricks_appreciation_pivot!$B$13:$K$13,0),0))</f>
        <v>5.1040744021257752E-2</v>
      </c>
      <c r="I2725" s="70">
        <f>G2725+G2725*H2725</f>
        <v>8329.8923031385366</v>
      </c>
      <c r="J2725">
        <v>178</v>
      </c>
      <c r="K2725">
        <v>1</v>
      </c>
      <c r="L2725">
        <v>1</v>
      </c>
      <c r="M2725">
        <v>3</v>
      </c>
      <c r="N2725" t="s">
        <v>168</v>
      </c>
      <c r="O2725" t="s">
        <v>161</v>
      </c>
      <c r="P2725" s="12">
        <v>36113</v>
      </c>
      <c r="Q2725" t="s">
        <v>169</v>
      </c>
      <c r="R2725" t="s">
        <v>165</v>
      </c>
      <c r="S2725" t="s">
        <v>178</v>
      </c>
      <c r="T2725" t="s">
        <v>166</v>
      </c>
      <c r="U2725">
        <v>3.8</v>
      </c>
      <c r="V2725">
        <v>2.4</v>
      </c>
      <c r="W2725">
        <v>3.2</v>
      </c>
      <c r="X2725">
        <v>3.06</v>
      </c>
      <c r="Y2725">
        <v>242247</v>
      </c>
      <c r="Z2725">
        <v>117216</v>
      </c>
      <c r="AA2725">
        <v>7814420</v>
      </c>
    </row>
    <row r="2726" spans="1:27" hidden="1">
      <c r="A2726" t="s">
        <v>2915</v>
      </c>
      <c r="B2726" t="s">
        <v>39</v>
      </c>
      <c r="C2726" t="s">
        <v>39</v>
      </c>
      <c r="D2726">
        <v>1973</v>
      </c>
      <c r="E2726" s="12">
        <v>39942</v>
      </c>
      <c r="F2726" s="72">
        <f t="shared" si="457"/>
        <v>2009</v>
      </c>
      <c r="G2726" s="70">
        <f t="shared" si="458"/>
        <v>6848.1398884946784</v>
      </c>
      <c r="H2726" s="70" t="e" cm="1">
        <f t="array" ref="H2726">INDEX(magic_bricks_appreciation_pivot!$A$13:$K$20,MATCH(C2726,magic_bricks_appreciation_pivot!$A$13:$A$20,0),1+MATCH(F2726,INDEX(magic_bricks_appreciation_pivot!$B$13:$K$13,0),0))</f>
        <v>#N/A</v>
      </c>
      <c r="I2726" s="70"/>
      <c r="J2726">
        <v>133</v>
      </c>
      <c r="K2726">
        <v>2</v>
      </c>
      <c r="L2726">
        <v>1</v>
      </c>
      <c r="M2726">
        <v>5</v>
      </c>
      <c r="N2726" t="s">
        <v>184</v>
      </c>
      <c r="O2726" t="s">
        <v>161</v>
      </c>
      <c r="P2726" s="12">
        <v>31182</v>
      </c>
      <c r="Q2726" t="s">
        <v>194</v>
      </c>
      <c r="R2726" t="s">
        <v>157</v>
      </c>
      <c r="S2726" t="s">
        <v>158</v>
      </c>
      <c r="T2726" t="s">
        <v>166</v>
      </c>
      <c r="U2726">
        <v>3</v>
      </c>
      <c r="V2726">
        <v>3.6</v>
      </c>
      <c r="W2726">
        <v>3.2</v>
      </c>
      <c r="X2726">
        <v>3.23</v>
      </c>
      <c r="Y2726">
        <v>459387</v>
      </c>
      <c r="Z2726">
        <v>175648</v>
      </c>
      <c r="AA2726">
        <v>13511380</v>
      </c>
    </row>
    <row r="2727" spans="1:27" hidden="1">
      <c r="A2727" t="s">
        <v>2916</v>
      </c>
      <c r="B2727" t="s">
        <v>201</v>
      </c>
      <c r="C2727" t="s">
        <v>201</v>
      </c>
      <c r="D2727">
        <v>1988</v>
      </c>
      <c r="E2727" s="12">
        <v>40028</v>
      </c>
      <c r="F2727" s="72">
        <f t="shared" si="457"/>
        <v>2009</v>
      </c>
      <c r="G2727" s="70">
        <f t="shared" si="458"/>
        <v>5767.9074446680079</v>
      </c>
      <c r="H2727" s="70" t="e" cm="1">
        <f t="array" ref="H2727">INDEX(magic_bricks_appreciation_pivot!$A$13:$K$20,MATCH(C2727,magic_bricks_appreciation_pivot!$A$13:$A$20,0),1+MATCH(F2727,INDEX(magic_bricks_appreciation_pivot!$B$13:$K$13,0),0))</f>
        <v>#N/A</v>
      </c>
      <c r="I2727" s="70"/>
      <c r="J2727">
        <v>169</v>
      </c>
      <c r="K2727">
        <v>3</v>
      </c>
      <c r="L2727">
        <v>2</v>
      </c>
      <c r="M2727">
        <v>5</v>
      </c>
      <c r="N2727" t="s">
        <v>193</v>
      </c>
      <c r="O2727" t="s">
        <v>161</v>
      </c>
      <c r="P2727" s="12">
        <v>35648</v>
      </c>
      <c r="Q2727" t="s">
        <v>169</v>
      </c>
      <c r="R2727" t="s">
        <v>177</v>
      </c>
      <c r="S2727" t="s">
        <v>162</v>
      </c>
      <c r="T2727" t="s">
        <v>166</v>
      </c>
      <c r="U2727">
        <v>2.1</v>
      </c>
      <c r="V2727">
        <v>2.1</v>
      </c>
      <c r="W2727">
        <v>2.2999999999999998</v>
      </c>
      <c r="X2727">
        <v>2.1800000000000002</v>
      </c>
      <c r="Y2727">
        <v>458664</v>
      </c>
      <c r="Z2727">
        <v>217865</v>
      </c>
      <c r="AA2727">
        <v>11466600</v>
      </c>
    </row>
    <row r="2728" spans="1:27">
      <c r="A2728" t="s">
        <v>2917</v>
      </c>
      <c r="B2728" t="s">
        <v>201</v>
      </c>
      <c r="C2728" t="s">
        <v>201</v>
      </c>
      <c r="D2728">
        <v>2006</v>
      </c>
      <c r="E2728" s="12">
        <v>40298</v>
      </c>
      <c r="F2728" s="72">
        <f t="shared" si="457"/>
        <v>2010</v>
      </c>
      <c r="G2728" s="70">
        <f t="shared" si="458"/>
        <v>6409.4915254237285</v>
      </c>
      <c r="H2728" s="70" cm="1">
        <f t="array" ref="H2728">INDEX(magic_bricks_appreciation_pivot!$A$13:$K$20,MATCH(C2728,magic_bricks_appreciation_pivot!$A$13:$A$20,0),1+MATCH(F2728,INDEX(magic_bricks_appreciation_pivot!$B$13:$K$13,0),0))</f>
        <v>0.62790190260080292</v>
      </c>
      <c r="I2728" s="70">
        <f>G2728+G2728*H2728</f>
        <v>10434.02344894101</v>
      </c>
      <c r="J2728">
        <v>170</v>
      </c>
      <c r="K2728">
        <v>3</v>
      </c>
      <c r="L2728">
        <v>2</v>
      </c>
      <c r="M2728">
        <v>5</v>
      </c>
      <c r="N2728" t="s">
        <v>184</v>
      </c>
      <c r="O2728" t="s">
        <v>155</v>
      </c>
      <c r="P2728" s="12">
        <v>38108</v>
      </c>
      <c r="Q2728" t="s">
        <v>169</v>
      </c>
      <c r="R2728" t="s">
        <v>157</v>
      </c>
      <c r="S2728" t="s">
        <v>158</v>
      </c>
      <c r="T2728" t="s">
        <v>166</v>
      </c>
      <c r="U2728">
        <v>3.1</v>
      </c>
      <c r="V2728">
        <v>4.4000000000000004</v>
      </c>
      <c r="W2728">
        <v>3.6</v>
      </c>
      <c r="X2728">
        <v>3.69</v>
      </c>
      <c r="Y2728">
        <v>450010</v>
      </c>
      <c r="Z2728">
        <v>231434</v>
      </c>
      <c r="AA2728">
        <v>12857440</v>
      </c>
    </row>
    <row r="2729" spans="1:27" hidden="1">
      <c r="A2729" t="s">
        <v>2918</v>
      </c>
      <c r="B2729" t="s">
        <v>201</v>
      </c>
      <c r="C2729" t="s">
        <v>201</v>
      </c>
      <c r="D2729">
        <v>1306</v>
      </c>
      <c r="E2729" s="12">
        <v>39613</v>
      </c>
      <c r="F2729" s="72">
        <f t="shared" si="457"/>
        <v>2008</v>
      </c>
      <c r="G2729" s="70">
        <f t="shared" si="458"/>
        <v>7727.1209800918832</v>
      </c>
      <c r="H2729" s="70" t="e" cm="1">
        <f t="array" ref="H2729">INDEX(magic_bricks_appreciation_pivot!$A$13:$K$20,MATCH(C2729,magic_bricks_appreciation_pivot!$A$13:$A$20,0),1+MATCH(F2729,INDEX(magic_bricks_appreciation_pivot!$B$13:$K$13,0),0))</f>
        <v>#N/A</v>
      </c>
      <c r="I2729" s="70"/>
      <c r="J2729">
        <v>175</v>
      </c>
      <c r="K2729">
        <v>1</v>
      </c>
      <c r="L2729">
        <v>1</v>
      </c>
      <c r="M2729">
        <v>3</v>
      </c>
      <c r="N2729" t="s">
        <v>168</v>
      </c>
      <c r="O2729" t="s">
        <v>155</v>
      </c>
      <c r="P2729" s="12">
        <v>34138</v>
      </c>
      <c r="Q2729" t="s">
        <v>169</v>
      </c>
      <c r="R2729" t="s">
        <v>177</v>
      </c>
      <c r="S2729" t="s">
        <v>158</v>
      </c>
      <c r="T2729" t="s">
        <v>182</v>
      </c>
      <c r="U2729">
        <v>3.6</v>
      </c>
      <c r="V2729">
        <v>4.5</v>
      </c>
      <c r="W2729">
        <v>3.1</v>
      </c>
      <c r="X2729">
        <v>3.67</v>
      </c>
      <c r="Y2729">
        <v>322932</v>
      </c>
      <c r="Z2729">
        <v>121099</v>
      </c>
      <c r="AA2729">
        <v>10091620</v>
      </c>
    </row>
    <row r="2730" spans="1:27">
      <c r="A2730" t="s">
        <v>2919</v>
      </c>
      <c r="B2730" t="s">
        <v>201</v>
      </c>
      <c r="C2730" t="s">
        <v>201</v>
      </c>
      <c r="D2730">
        <v>2366</v>
      </c>
      <c r="E2730" s="12">
        <v>40991</v>
      </c>
      <c r="F2730" s="72">
        <f t="shared" si="457"/>
        <v>2012</v>
      </c>
      <c r="G2730" s="70">
        <f t="shared" si="458"/>
        <v>5249.0109890109889</v>
      </c>
      <c r="H2730" s="70" cm="1">
        <f t="array" ref="H2730">INDEX(magic_bricks_appreciation_pivot!$A$13:$K$20,MATCH(C2730,magic_bricks_appreciation_pivot!$A$13:$A$20,0),1+MATCH(F2730,INDEX(magic_bricks_appreciation_pivot!$B$13:$K$13,0),0))</f>
        <v>0.26292059267573231</v>
      </c>
      <c r="I2730" s="70">
        <f t="shared" ref="I2730:I2735" si="465">G2730+G2730*H2730</f>
        <v>6629.0840692031898</v>
      </c>
      <c r="J2730">
        <v>133</v>
      </c>
      <c r="K2730">
        <v>4</v>
      </c>
      <c r="L2730">
        <v>2</v>
      </c>
      <c r="M2730">
        <v>6</v>
      </c>
      <c r="N2730" t="s">
        <v>193</v>
      </c>
      <c r="O2730" t="s">
        <v>161</v>
      </c>
      <c r="P2730" s="12">
        <v>34421</v>
      </c>
      <c r="Q2730" t="s">
        <v>194</v>
      </c>
      <c r="R2730" t="s">
        <v>177</v>
      </c>
      <c r="S2730" t="s">
        <v>162</v>
      </c>
      <c r="T2730" t="s">
        <v>182</v>
      </c>
      <c r="U2730">
        <v>2.8</v>
      </c>
      <c r="V2730">
        <v>3.4</v>
      </c>
      <c r="W2730">
        <v>4</v>
      </c>
      <c r="X2730">
        <v>3.46</v>
      </c>
      <c r="Y2730">
        <v>434671</v>
      </c>
      <c r="Z2730">
        <v>273222</v>
      </c>
      <c r="AA2730">
        <v>12419160</v>
      </c>
    </row>
    <row r="2731" spans="1:27">
      <c r="A2731" t="s">
        <v>2920</v>
      </c>
      <c r="B2731" t="s">
        <v>175</v>
      </c>
      <c r="C2731" t="s">
        <v>34</v>
      </c>
      <c r="D2731">
        <v>1178</v>
      </c>
      <c r="E2731" s="12">
        <v>40581</v>
      </c>
      <c r="F2731" s="72">
        <f t="shared" si="457"/>
        <v>2011</v>
      </c>
      <c r="G2731" s="70">
        <f t="shared" si="458"/>
        <v>9008.7945670628178</v>
      </c>
      <c r="H2731" s="70" cm="1">
        <f t="array" ref="H2731">INDEX(magic_bricks_appreciation_pivot!$A$13:$K$20,MATCH(C2731,magic_bricks_appreciation_pivot!$A$13:$A$20,0),1+MATCH(F2731,INDEX(magic_bricks_appreciation_pivot!$B$13:$K$13,0),0))</f>
        <v>0.22839026915113872</v>
      </c>
      <c r="I2731" s="70">
        <f t="shared" si="465"/>
        <v>11066.315582961612</v>
      </c>
      <c r="J2731">
        <v>124</v>
      </c>
      <c r="K2731">
        <v>1</v>
      </c>
      <c r="L2731">
        <v>1</v>
      </c>
      <c r="M2731">
        <v>3</v>
      </c>
      <c r="N2731" t="s">
        <v>193</v>
      </c>
      <c r="O2731" t="s">
        <v>155</v>
      </c>
      <c r="P2731" s="12">
        <v>34011</v>
      </c>
      <c r="Q2731" t="s">
        <v>169</v>
      </c>
      <c r="R2731" t="s">
        <v>170</v>
      </c>
      <c r="S2731" t="s">
        <v>178</v>
      </c>
      <c r="T2731" t="s">
        <v>182</v>
      </c>
      <c r="U2731">
        <v>4.5</v>
      </c>
      <c r="V2731">
        <v>4.0999999999999996</v>
      </c>
      <c r="W2731">
        <v>3.2</v>
      </c>
      <c r="X2731">
        <v>3.95</v>
      </c>
      <c r="Y2731">
        <v>286534</v>
      </c>
      <c r="Z2731">
        <v>180410</v>
      </c>
      <c r="AA2731">
        <v>10612360</v>
      </c>
    </row>
    <row r="2732" spans="1:27">
      <c r="A2732" t="s">
        <v>2921</v>
      </c>
      <c r="B2732" t="s">
        <v>201</v>
      </c>
      <c r="C2732" t="s">
        <v>201</v>
      </c>
      <c r="D2732">
        <v>1805</v>
      </c>
      <c r="E2732" s="12">
        <v>40280</v>
      </c>
      <c r="F2732" s="72">
        <f t="shared" si="457"/>
        <v>2010</v>
      </c>
      <c r="G2732" s="70">
        <f t="shared" si="458"/>
        <v>5840.5650969529088</v>
      </c>
      <c r="H2732" s="70" cm="1">
        <f t="array" ref="H2732">INDEX(magic_bricks_appreciation_pivot!$A$13:$K$20,MATCH(C2732,magic_bricks_appreciation_pivot!$A$13:$A$20,0),1+MATCH(F2732,INDEX(magic_bricks_appreciation_pivot!$B$13:$K$13,0),0))</f>
        <v>0.62790190260080292</v>
      </c>
      <c r="I2732" s="70">
        <f t="shared" si="465"/>
        <v>9507.8670335934839</v>
      </c>
      <c r="J2732">
        <v>81</v>
      </c>
      <c r="K2732">
        <v>3</v>
      </c>
      <c r="L2732">
        <v>2</v>
      </c>
      <c r="M2732">
        <v>5</v>
      </c>
      <c r="N2732" t="s">
        <v>154</v>
      </c>
      <c r="O2732" t="s">
        <v>155</v>
      </c>
      <c r="P2732" s="12">
        <v>36265</v>
      </c>
      <c r="Q2732" t="s">
        <v>194</v>
      </c>
      <c r="R2732" t="s">
        <v>177</v>
      </c>
      <c r="S2732" t="s">
        <v>162</v>
      </c>
      <c r="T2732" t="s">
        <v>163</v>
      </c>
      <c r="U2732">
        <v>3.5</v>
      </c>
      <c r="V2732">
        <v>2</v>
      </c>
      <c r="W2732">
        <v>2.2999999999999998</v>
      </c>
      <c r="X2732">
        <v>2.57</v>
      </c>
      <c r="Y2732">
        <v>379520</v>
      </c>
      <c r="Z2732">
        <v>105422</v>
      </c>
      <c r="AA2732">
        <v>10542220</v>
      </c>
    </row>
    <row r="2733" spans="1:27">
      <c r="A2733" t="s">
        <v>2922</v>
      </c>
      <c r="B2733" t="s">
        <v>39</v>
      </c>
      <c r="C2733" t="s">
        <v>39</v>
      </c>
      <c r="D2733">
        <v>1749</v>
      </c>
      <c r="E2733" s="12">
        <v>40454</v>
      </c>
      <c r="F2733" s="72">
        <f t="shared" si="457"/>
        <v>2010</v>
      </c>
      <c r="G2733" s="70">
        <f t="shared" si="458"/>
        <v>7185.4431103487705</v>
      </c>
      <c r="H2733" s="70" cm="1">
        <f t="array" ref="H2733">INDEX(magic_bricks_appreciation_pivot!$A$13:$K$20,MATCH(C2733,magic_bricks_appreciation_pivot!$A$13:$A$20,0),1+MATCH(F2733,INDEX(magic_bricks_appreciation_pivot!$B$13:$K$13,0),0))</f>
        <v>0.44211253020365898</v>
      </c>
      <c r="I2733" s="70">
        <f t="shared" si="465"/>
        <v>10362.217544499515</v>
      </c>
      <c r="J2733">
        <v>32</v>
      </c>
      <c r="K2733">
        <v>1</v>
      </c>
      <c r="L2733">
        <v>1</v>
      </c>
      <c r="M2733">
        <v>4</v>
      </c>
      <c r="N2733" t="s">
        <v>176</v>
      </c>
      <c r="O2733" t="s">
        <v>155</v>
      </c>
      <c r="P2733" s="12">
        <v>32424</v>
      </c>
      <c r="Q2733" t="s">
        <v>194</v>
      </c>
      <c r="R2733" t="s">
        <v>165</v>
      </c>
      <c r="S2733" t="s">
        <v>158</v>
      </c>
      <c r="T2733" t="s">
        <v>166</v>
      </c>
      <c r="U2733">
        <v>4.7</v>
      </c>
      <c r="V2733">
        <v>4.5</v>
      </c>
      <c r="W2733">
        <v>2.6</v>
      </c>
      <c r="X2733">
        <v>3.81</v>
      </c>
      <c r="Y2733">
        <v>439857</v>
      </c>
      <c r="Z2733">
        <v>62837</v>
      </c>
      <c r="AA2733">
        <v>12567340</v>
      </c>
    </row>
    <row r="2734" spans="1:27">
      <c r="A2734" t="s">
        <v>2923</v>
      </c>
      <c r="B2734" t="s">
        <v>201</v>
      </c>
      <c r="C2734" t="s">
        <v>201</v>
      </c>
      <c r="D2734">
        <v>1444</v>
      </c>
      <c r="E2734" s="12">
        <v>40278</v>
      </c>
      <c r="F2734" s="72">
        <f t="shared" si="457"/>
        <v>2010</v>
      </c>
      <c r="G2734" s="70">
        <f t="shared" si="458"/>
        <v>8607.936288088642</v>
      </c>
      <c r="H2734" s="70" cm="1">
        <f t="array" ref="H2734">INDEX(magic_bricks_appreciation_pivot!$A$13:$K$20,MATCH(C2734,magic_bricks_appreciation_pivot!$A$13:$A$20,0),1+MATCH(F2734,INDEX(magic_bricks_appreciation_pivot!$B$13:$K$13,0),0))</f>
        <v>0.62790190260080292</v>
      </c>
      <c r="I2734" s="70">
        <f t="shared" si="465"/>
        <v>14012.875860845994</v>
      </c>
      <c r="J2734">
        <v>47</v>
      </c>
      <c r="K2734">
        <v>2</v>
      </c>
      <c r="L2734">
        <v>1</v>
      </c>
      <c r="M2734">
        <v>4</v>
      </c>
      <c r="N2734" t="s">
        <v>154</v>
      </c>
      <c r="O2734" t="s">
        <v>161</v>
      </c>
      <c r="P2734" s="12">
        <v>31883</v>
      </c>
      <c r="Q2734" t="s">
        <v>156</v>
      </c>
      <c r="R2734" t="s">
        <v>177</v>
      </c>
      <c r="S2734" t="s">
        <v>162</v>
      </c>
      <c r="T2734" t="s">
        <v>163</v>
      </c>
      <c r="U2734">
        <v>4.9000000000000004</v>
      </c>
      <c r="V2734">
        <v>3.7</v>
      </c>
      <c r="W2734">
        <v>4.8</v>
      </c>
      <c r="X2734">
        <v>4.5</v>
      </c>
      <c r="Y2734">
        <v>509624</v>
      </c>
      <c r="Z2734">
        <v>111869</v>
      </c>
      <c r="AA2734">
        <v>12429860</v>
      </c>
    </row>
    <row r="2735" spans="1:27">
      <c r="A2735" t="s">
        <v>2924</v>
      </c>
      <c r="B2735" t="s">
        <v>23</v>
      </c>
      <c r="C2735" t="s">
        <v>23</v>
      </c>
      <c r="D2735">
        <v>896</v>
      </c>
      <c r="E2735" s="12">
        <v>40846</v>
      </c>
      <c r="F2735" s="72">
        <f t="shared" si="457"/>
        <v>2011</v>
      </c>
      <c r="G2735" s="70">
        <f t="shared" si="458"/>
        <v>8046.875</v>
      </c>
      <c r="H2735" s="70" cm="1">
        <f t="array" ref="H2735">INDEX(magic_bricks_appreciation_pivot!$A$13:$K$20,MATCH(C2735,magic_bricks_appreciation_pivot!$A$13:$A$20,0),1+MATCH(F2735,INDEX(magic_bricks_appreciation_pivot!$B$13:$K$13,0),0))</f>
        <v>0.30621792098525186</v>
      </c>
      <c r="I2735" s="70">
        <f t="shared" si="465"/>
        <v>10510.972332928199</v>
      </c>
      <c r="J2735">
        <v>181</v>
      </c>
      <c r="K2735">
        <v>1</v>
      </c>
      <c r="L2735">
        <v>1</v>
      </c>
      <c r="M2735">
        <v>3</v>
      </c>
      <c r="N2735" t="s">
        <v>176</v>
      </c>
      <c r="O2735" t="s">
        <v>155</v>
      </c>
      <c r="P2735" s="12">
        <v>30626</v>
      </c>
      <c r="Q2735" t="s">
        <v>194</v>
      </c>
      <c r="R2735" t="s">
        <v>157</v>
      </c>
      <c r="S2735" t="s">
        <v>158</v>
      </c>
      <c r="T2735" t="s">
        <v>166</v>
      </c>
      <c r="U2735">
        <v>3.5</v>
      </c>
      <c r="V2735">
        <v>2</v>
      </c>
      <c r="W2735">
        <v>4.4000000000000004</v>
      </c>
      <c r="X2735">
        <v>3.41</v>
      </c>
      <c r="Y2735">
        <v>252350</v>
      </c>
      <c r="Z2735">
        <v>129780</v>
      </c>
      <c r="AA2735">
        <v>7210000</v>
      </c>
    </row>
    <row r="2736" spans="1:27" hidden="1">
      <c r="A2736" t="s">
        <v>2925</v>
      </c>
      <c r="B2736" t="s">
        <v>56</v>
      </c>
      <c r="C2736" t="s">
        <v>56</v>
      </c>
      <c r="D2736">
        <v>718</v>
      </c>
      <c r="E2736" s="12">
        <v>39124</v>
      </c>
      <c r="F2736" s="72">
        <f t="shared" si="457"/>
        <v>2007</v>
      </c>
      <c r="G2736" s="70">
        <f t="shared" si="458"/>
        <v>12588.642061281336</v>
      </c>
      <c r="H2736" s="70" t="e" cm="1">
        <f t="array" ref="H2736">INDEX(magic_bricks_appreciation_pivot!$A$13:$K$20,MATCH(C2736,magic_bricks_appreciation_pivot!$A$13:$A$20,0),1+MATCH(F2736,INDEX(magic_bricks_appreciation_pivot!$B$13:$K$13,0),0))</f>
        <v>#N/A</v>
      </c>
      <c r="I2736" s="70"/>
      <c r="J2736">
        <v>196</v>
      </c>
      <c r="K2736">
        <v>1</v>
      </c>
      <c r="L2736">
        <v>1</v>
      </c>
      <c r="M2736">
        <v>2</v>
      </c>
      <c r="N2736" t="s">
        <v>184</v>
      </c>
      <c r="O2736" t="s">
        <v>155</v>
      </c>
      <c r="P2736" s="12">
        <v>30729</v>
      </c>
      <c r="Q2736" t="s">
        <v>194</v>
      </c>
      <c r="R2736" t="s">
        <v>165</v>
      </c>
      <c r="S2736" t="s">
        <v>308</v>
      </c>
      <c r="T2736" t="s">
        <v>182</v>
      </c>
      <c r="U2736">
        <v>2.8</v>
      </c>
      <c r="V2736">
        <v>3.3</v>
      </c>
      <c r="W2736">
        <v>2.4</v>
      </c>
      <c r="X2736">
        <v>2.7</v>
      </c>
      <c r="Y2736">
        <v>334430</v>
      </c>
      <c r="Z2736">
        <v>9039</v>
      </c>
      <c r="AA2736">
        <v>9038645</v>
      </c>
    </row>
    <row r="2737" spans="1:27">
      <c r="A2737" t="s">
        <v>2926</v>
      </c>
      <c r="B2737" t="s">
        <v>175</v>
      </c>
      <c r="C2737" t="s">
        <v>34</v>
      </c>
      <c r="D2737">
        <v>1254</v>
      </c>
      <c r="E2737" s="12">
        <v>41954</v>
      </c>
      <c r="F2737" s="72">
        <f t="shared" si="457"/>
        <v>2014</v>
      </c>
      <c r="G2737" s="70">
        <f t="shared" si="458"/>
        <v>8679.7448165869228</v>
      </c>
      <c r="H2737" s="70" cm="1">
        <f t="array" ref="H2737">INDEX(magic_bricks_appreciation_pivot!$A$13:$K$20,MATCH(C2737,magic_bricks_appreciation_pivot!$A$13:$A$20,0),1+MATCH(F2737,INDEX(magic_bricks_appreciation_pivot!$B$13:$K$13,0),0))</f>
        <v>5.1040744021257752E-2</v>
      </c>
      <c r="I2737" s="70">
        <f>G2737+G2737*H2737</f>
        <v>9122.7654499401742</v>
      </c>
      <c r="J2737">
        <v>27</v>
      </c>
      <c r="K2737">
        <v>2</v>
      </c>
      <c r="L2737">
        <v>1</v>
      </c>
      <c r="M2737">
        <v>4</v>
      </c>
      <c r="N2737" t="s">
        <v>184</v>
      </c>
      <c r="O2737" t="s">
        <v>155</v>
      </c>
      <c r="P2737" s="12">
        <v>40494</v>
      </c>
      <c r="Q2737" t="s">
        <v>194</v>
      </c>
      <c r="R2737" t="s">
        <v>170</v>
      </c>
      <c r="S2737" t="s">
        <v>158</v>
      </c>
      <c r="T2737" t="s">
        <v>166</v>
      </c>
      <c r="U2737">
        <v>4.5</v>
      </c>
      <c r="V2737">
        <v>4.8</v>
      </c>
      <c r="W2737">
        <v>2.5</v>
      </c>
      <c r="X2737">
        <v>4.0199999999999996</v>
      </c>
      <c r="Y2737">
        <v>359185</v>
      </c>
      <c r="Z2737">
        <v>65306</v>
      </c>
      <c r="AA2737">
        <v>10884400</v>
      </c>
    </row>
    <row r="2738" spans="1:27" hidden="1">
      <c r="A2738" t="s">
        <v>2927</v>
      </c>
      <c r="B2738" t="s">
        <v>51</v>
      </c>
      <c r="C2738" t="s">
        <v>51</v>
      </c>
      <c r="D2738">
        <v>1755</v>
      </c>
      <c r="E2738" s="12">
        <v>38073</v>
      </c>
      <c r="F2738" s="72">
        <f t="shared" si="457"/>
        <v>2004</v>
      </c>
      <c r="G2738" s="70">
        <f t="shared" si="458"/>
        <v>7499.0313390313395</v>
      </c>
      <c r="H2738" s="70" t="e" cm="1">
        <f t="array" ref="H2738">INDEX(magic_bricks_appreciation_pivot!$A$13:$K$20,MATCH(C2738,magic_bricks_appreciation_pivot!$A$13:$A$20,0),1+MATCH(F2738,INDEX(magic_bricks_appreciation_pivot!$B$13:$K$13,0),0))</f>
        <v>#N/A</v>
      </c>
      <c r="I2738" s="70"/>
      <c r="J2738">
        <v>49</v>
      </c>
      <c r="K2738">
        <v>2</v>
      </c>
      <c r="L2738">
        <v>1</v>
      </c>
      <c r="M2738">
        <v>4</v>
      </c>
      <c r="N2738" t="s">
        <v>154</v>
      </c>
      <c r="O2738" t="s">
        <v>155</v>
      </c>
      <c r="P2738" s="12">
        <v>19823</v>
      </c>
      <c r="Q2738" t="s">
        <v>156</v>
      </c>
      <c r="R2738" t="s">
        <v>157</v>
      </c>
      <c r="S2738" t="s">
        <v>158</v>
      </c>
      <c r="T2738" t="s">
        <v>159</v>
      </c>
      <c r="U2738">
        <v>2.6</v>
      </c>
      <c r="V2738">
        <v>4.8</v>
      </c>
      <c r="W2738">
        <v>2.9</v>
      </c>
      <c r="X2738">
        <v>3.68</v>
      </c>
      <c r="Y2738">
        <v>394824</v>
      </c>
      <c r="Z2738">
        <v>92126</v>
      </c>
      <c r="AA2738">
        <v>13160800</v>
      </c>
    </row>
    <row r="2739" spans="1:27" hidden="1">
      <c r="A2739" t="s">
        <v>2928</v>
      </c>
      <c r="B2739" t="s">
        <v>39</v>
      </c>
      <c r="C2739" t="s">
        <v>39</v>
      </c>
      <c r="D2739">
        <v>1619</v>
      </c>
      <c r="E2739" s="12">
        <v>39720</v>
      </c>
      <c r="F2739" s="72">
        <f t="shared" si="457"/>
        <v>2008</v>
      </c>
      <c r="G2739" s="70">
        <f t="shared" si="458"/>
        <v>10913.73687461396</v>
      </c>
      <c r="H2739" s="70" t="e" cm="1">
        <f t="array" ref="H2739">INDEX(magic_bricks_appreciation_pivot!$A$13:$K$20,MATCH(C2739,magic_bricks_appreciation_pivot!$A$13:$A$20,0),1+MATCH(F2739,INDEX(magic_bricks_appreciation_pivot!$B$13:$K$13,0),0))</f>
        <v>#N/A</v>
      </c>
      <c r="I2739" s="70"/>
      <c r="J2739">
        <v>195</v>
      </c>
      <c r="K2739">
        <v>1</v>
      </c>
      <c r="L2739">
        <v>1</v>
      </c>
      <c r="M2739">
        <v>4</v>
      </c>
      <c r="N2739" t="s">
        <v>176</v>
      </c>
      <c r="O2739" t="s">
        <v>155</v>
      </c>
      <c r="P2739" s="12">
        <v>35340</v>
      </c>
      <c r="Q2739" t="s">
        <v>156</v>
      </c>
      <c r="R2739" t="s">
        <v>165</v>
      </c>
      <c r="S2739" t="s">
        <v>178</v>
      </c>
      <c r="T2739" t="s">
        <v>163</v>
      </c>
      <c r="U2739">
        <v>2.9</v>
      </c>
      <c r="V2739">
        <v>2.2999999999999998</v>
      </c>
      <c r="W2739">
        <v>2.9</v>
      </c>
      <c r="X2739">
        <v>2.75</v>
      </c>
      <c r="Y2739">
        <v>689104</v>
      </c>
      <c r="Z2739">
        <v>300379</v>
      </c>
      <c r="AA2739">
        <v>17669340</v>
      </c>
    </row>
    <row r="2740" spans="1:27" hidden="1">
      <c r="A2740" t="s">
        <v>2929</v>
      </c>
      <c r="B2740" t="s">
        <v>51</v>
      </c>
      <c r="C2740" t="s">
        <v>51</v>
      </c>
      <c r="D2740">
        <v>1820</v>
      </c>
      <c r="E2740" s="12">
        <v>39588</v>
      </c>
      <c r="F2740" s="72">
        <f t="shared" si="457"/>
        <v>2008</v>
      </c>
      <c r="G2740" s="70">
        <f t="shared" si="458"/>
        <v>6143.1703296703299</v>
      </c>
      <c r="H2740" s="70" t="e" cm="1">
        <f t="array" ref="H2740">INDEX(magic_bricks_appreciation_pivot!$A$13:$K$20,MATCH(C2740,magic_bricks_appreciation_pivot!$A$13:$A$20,0),1+MATCH(F2740,INDEX(magic_bricks_appreciation_pivot!$B$13:$K$13,0),0))</f>
        <v>#N/A</v>
      </c>
      <c r="I2740" s="70"/>
      <c r="J2740">
        <v>46</v>
      </c>
      <c r="K2740">
        <v>3</v>
      </c>
      <c r="L2740">
        <v>2</v>
      </c>
      <c r="M2740">
        <v>5</v>
      </c>
      <c r="N2740" t="s">
        <v>184</v>
      </c>
      <c r="O2740" t="s">
        <v>161</v>
      </c>
      <c r="P2740" s="12">
        <v>24623</v>
      </c>
      <c r="Q2740" t="s">
        <v>169</v>
      </c>
      <c r="R2740" t="s">
        <v>165</v>
      </c>
      <c r="S2740" t="s">
        <v>158</v>
      </c>
      <c r="T2740" t="s">
        <v>182</v>
      </c>
      <c r="U2740">
        <v>4</v>
      </c>
      <c r="V2740">
        <v>4.0999999999999996</v>
      </c>
      <c r="W2740">
        <v>4.5999999999999996</v>
      </c>
      <c r="X2740">
        <v>4.2300000000000004</v>
      </c>
      <c r="Y2740">
        <v>346598</v>
      </c>
      <c r="Z2740">
        <v>134167</v>
      </c>
      <c r="AA2740">
        <v>11180570</v>
      </c>
    </row>
    <row r="2741" spans="1:27">
      <c r="A2741" t="s">
        <v>2930</v>
      </c>
      <c r="B2741" t="s">
        <v>175</v>
      </c>
      <c r="C2741" t="s">
        <v>34</v>
      </c>
      <c r="D2741">
        <v>973</v>
      </c>
      <c r="E2741" s="12">
        <v>41032</v>
      </c>
      <c r="F2741" s="72">
        <f t="shared" si="457"/>
        <v>2012</v>
      </c>
      <c r="G2741" s="70">
        <f t="shared" si="458"/>
        <v>7139.0030832476878</v>
      </c>
      <c r="H2741" s="70" cm="1">
        <f t="array" ref="H2741">INDEX(magic_bricks_appreciation_pivot!$A$13:$K$20,MATCH(C2741,magic_bricks_appreciation_pivot!$A$13:$A$20,0),1+MATCH(F2741,INDEX(magic_bricks_appreciation_pivot!$B$13:$K$13,0),0))</f>
        <v>0.22606337179266398</v>
      </c>
      <c r="I2741" s="70">
        <f t="shared" ref="I2741:I2742" si="466">G2741+G2741*H2741</f>
        <v>8752.8701914848843</v>
      </c>
      <c r="J2741">
        <v>156</v>
      </c>
      <c r="K2741">
        <v>1</v>
      </c>
      <c r="L2741">
        <v>1</v>
      </c>
      <c r="M2741">
        <v>3</v>
      </c>
      <c r="N2741" t="s">
        <v>168</v>
      </c>
      <c r="O2741" t="s">
        <v>161</v>
      </c>
      <c r="P2741" s="12">
        <v>26797</v>
      </c>
      <c r="Q2741" t="s">
        <v>194</v>
      </c>
      <c r="R2741" t="s">
        <v>170</v>
      </c>
      <c r="S2741" t="s">
        <v>178</v>
      </c>
      <c r="T2741" t="s">
        <v>166</v>
      </c>
      <c r="U2741">
        <v>4.5999999999999996</v>
      </c>
      <c r="V2741">
        <v>2.2000000000000002</v>
      </c>
      <c r="W2741">
        <v>2.2000000000000002</v>
      </c>
      <c r="X2741">
        <v>2.92</v>
      </c>
      <c r="Y2741">
        <v>215334</v>
      </c>
      <c r="Z2741">
        <v>48624</v>
      </c>
      <c r="AA2741">
        <v>6946250</v>
      </c>
    </row>
    <row r="2742" spans="1:27">
      <c r="A2742" t="s">
        <v>2931</v>
      </c>
      <c r="B2742" t="s">
        <v>201</v>
      </c>
      <c r="C2742" t="s">
        <v>201</v>
      </c>
      <c r="D2742">
        <v>2182</v>
      </c>
      <c r="E2742" s="12">
        <v>40801</v>
      </c>
      <c r="F2742" s="72">
        <f t="shared" si="457"/>
        <v>2011</v>
      </c>
      <c r="G2742" s="70">
        <f t="shared" si="458"/>
        <v>5964.4546287809353</v>
      </c>
      <c r="H2742" s="70" cm="1">
        <f t="array" ref="H2742">INDEX(magic_bricks_appreciation_pivot!$A$13:$K$20,MATCH(C2742,magic_bricks_appreciation_pivot!$A$13:$A$20,0),1+MATCH(F2742,INDEX(magic_bricks_appreciation_pivot!$B$13:$K$13,0),0))</f>
        <v>0.57884713052310821</v>
      </c>
      <c r="I2742" s="70">
        <f t="shared" si="466"/>
        <v>9416.9620757860503</v>
      </c>
      <c r="J2742">
        <v>94</v>
      </c>
      <c r="K2742">
        <v>3</v>
      </c>
      <c r="L2742">
        <v>2</v>
      </c>
      <c r="M2742">
        <v>5</v>
      </c>
      <c r="N2742" t="s">
        <v>184</v>
      </c>
      <c r="O2742" t="s">
        <v>155</v>
      </c>
      <c r="P2742" s="12">
        <v>33501</v>
      </c>
      <c r="Q2742" t="s">
        <v>169</v>
      </c>
      <c r="R2742" t="s">
        <v>157</v>
      </c>
      <c r="S2742" t="s">
        <v>162</v>
      </c>
      <c r="T2742" t="s">
        <v>163</v>
      </c>
      <c r="U2742">
        <v>4.5999999999999996</v>
      </c>
      <c r="V2742">
        <v>2</v>
      </c>
      <c r="W2742">
        <v>3.3</v>
      </c>
      <c r="X2742">
        <v>3.3</v>
      </c>
      <c r="Y2742">
        <v>416462</v>
      </c>
      <c r="Z2742">
        <v>312347</v>
      </c>
      <c r="AA2742">
        <v>13014440</v>
      </c>
    </row>
    <row r="2743" spans="1:27" hidden="1">
      <c r="A2743" t="s">
        <v>2932</v>
      </c>
      <c r="B2743" t="s">
        <v>201</v>
      </c>
      <c r="C2743" t="s">
        <v>201</v>
      </c>
      <c r="D2743">
        <v>1940</v>
      </c>
      <c r="E2743" s="12">
        <v>39704</v>
      </c>
      <c r="F2743" s="72">
        <f t="shared" si="457"/>
        <v>2008</v>
      </c>
      <c r="G2743" s="70">
        <f t="shared" si="458"/>
        <v>8696.9793814432996</v>
      </c>
      <c r="H2743" s="70" t="e" cm="1">
        <f t="array" ref="H2743">INDEX(magic_bricks_appreciation_pivot!$A$13:$K$20,MATCH(C2743,magic_bricks_appreciation_pivot!$A$13:$A$20,0),1+MATCH(F2743,INDEX(magic_bricks_appreciation_pivot!$B$13:$K$13,0),0))</f>
        <v>#N/A</v>
      </c>
      <c r="I2743" s="70"/>
      <c r="J2743">
        <v>113</v>
      </c>
      <c r="K2743">
        <v>3</v>
      </c>
      <c r="L2743">
        <v>2</v>
      </c>
      <c r="M2743">
        <v>5</v>
      </c>
      <c r="N2743" t="s">
        <v>184</v>
      </c>
      <c r="O2743" t="s">
        <v>155</v>
      </c>
      <c r="P2743" s="12">
        <v>37149</v>
      </c>
      <c r="Q2743" t="s">
        <v>156</v>
      </c>
      <c r="R2743" t="s">
        <v>170</v>
      </c>
      <c r="S2743" t="s">
        <v>162</v>
      </c>
      <c r="T2743" t="s">
        <v>163</v>
      </c>
      <c r="U2743">
        <v>2.1</v>
      </c>
      <c r="V2743">
        <v>2</v>
      </c>
      <c r="W2743">
        <v>2.5</v>
      </c>
      <c r="X2743">
        <v>2.23</v>
      </c>
      <c r="Y2743">
        <v>826735</v>
      </c>
      <c r="Z2743">
        <v>219338</v>
      </c>
      <c r="AA2743">
        <v>16872140</v>
      </c>
    </row>
    <row r="2744" spans="1:27">
      <c r="A2744" t="s">
        <v>2933</v>
      </c>
      <c r="B2744" t="s">
        <v>23</v>
      </c>
      <c r="C2744" t="s">
        <v>23</v>
      </c>
      <c r="D2744">
        <v>661</v>
      </c>
      <c r="E2744" s="12">
        <v>40247</v>
      </c>
      <c r="F2744" s="72">
        <f t="shared" si="457"/>
        <v>2010</v>
      </c>
      <c r="G2744" s="70">
        <f t="shared" si="458"/>
        <v>8131.4296520423604</v>
      </c>
      <c r="H2744" s="70" cm="1">
        <f t="array" ref="H2744">INDEX(magic_bricks_appreciation_pivot!$A$13:$K$20,MATCH(C2744,magic_bricks_appreciation_pivot!$A$13:$A$20,0),1+MATCH(F2744,INDEX(magic_bricks_appreciation_pivot!$B$13:$K$13,0),0))</f>
        <v>0.49881786187527283</v>
      </c>
      <c r="I2744" s="70">
        <f t="shared" ref="I2744:I2745" si="467">G2744+G2744*H2744</f>
        <v>12187.532005063324</v>
      </c>
      <c r="J2744">
        <v>159</v>
      </c>
      <c r="K2744">
        <v>1</v>
      </c>
      <c r="L2744">
        <v>1</v>
      </c>
      <c r="M2744">
        <v>2</v>
      </c>
      <c r="N2744" t="s">
        <v>168</v>
      </c>
      <c r="O2744" t="s">
        <v>155</v>
      </c>
      <c r="P2744" s="12">
        <v>21997</v>
      </c>
      <c r="Q2744" t="s">
        <v>169</v>
      </c>
      <c r="R2744" t="s">
        <v>157</v>
      </c>
      <c r="S2744" t="s">
        <v>158</v>
      </c>
      <c r="T2744" t="s">
        <v>171</v>
      </c>
      <c r="U2744">
        <v>3.4</v>
      </c>
      <c r="V2744">
        <v>4.7</v>
      </c>
      <c r="W2744">
        <v>3.9</v>
      </c>
      <c r="X2744">
        <v>3.99</v>
      </c>
      <c r="Y2744">
        <v>231120</v>
      </c>
      <c r="Z2744">
        <v>128997</v>
      </c>
      <c r="AA2744">
        <v>5374875</v>
      </c>
    </row>
    <row r="2745" spans="1:27">
      <c r="A2745" t="s">
        <v>2934</v>
      </c>
      <c r="B2745" t="s">
        <v>51</v>
      </c>
      <c r="C2745" t="s">
        <v>51</v>
      </c>
      <c r="D2745">
        <v>1667</v>
      </c>
      <c r="E2745" s="12">
        <v>40960</v>
      </c>
      <c r="F2745" s="72">
        <f t="shared" si="457"/>
        <v>2012</v>
      </c>
      <c r="G2745" s="70">
        <f t="shared" si="458"/>
        <v>6101.4517096580685</v>
      </c>
      <c r="H2745" s="70" cm="1">
        <f t="array" ref="H2745">INDEX(magic_bricks_appreciation_pivot!$A$13:$K$20,MATCH(C2745,magic_bricks_appreciation_pivot!$A$13:$A$20,0),1+MATCH(F2745,INDEX(magic_bricks_appreciation_pivot!$B$13:$K$13,0),0))</f>
        <v>0.25776818220303105</v>
      </c>
      <c r="I2745" s="70">
        <f t="shared" si="467"/>
        <v>7674.2118256562044</v>
      </c>
      <c r="J2745">
        <v>159</v>
      </c>
      <c r="K2745">
        <v>2</v>
      </c>
      <c r="L2745">
        <v>1</v>
      </c>
      <c r="M2745">
        <v>4</v>
      </c>
      <c r="N2745" t="s">
        <v>168</v>
      </c>
      <c r="O2745" t="s">
        <v>155</v>
      </c>
      <c r="P2745" s="12">
        <v>36945</v>
      </c>
      <c r="Q2745" t="s">
        <v>194</v>
      </c>
      <c r="R2745" t="s">
        <v>165</v>
      </c>
      <c r="S2745" t="s">
        <v>178</v>
      </c>
      <c r="T2745" t="s">
        <v>182</v>
      </c>
      <c r="U2745">
        <v>2.8</v>
      </c>
      <c r="V2745">
        <v>4.4000000000000004</v>
      </c>
      <c r="W2745">
        <v>2.7</v>
      </c>
      <c r="X2745">
        <v>3.49</v>
      </c>
      <c r="Y2745">
        <v>366160</v>
      </c>
      <c r="Z2745">
        <v>111882</v>
      </c>
      <c r="AA2745">
        <v>10171120</v>
      </c>
    </row>
    <row r="2746" spans="1:27" hidden="1">
      <c r="A2746" t="s">
        <v>2935</v>
      </c>
      <c r="B2746" t="s">
        <v>175</v>
      </c>
      <c r="C2746" t="s">
        <v>34</v>
      </c>
      <c r="D2746">
        <v>1204</v>
      </c>
      <c r="E2746" s="12">
        <v>39366</v>
      </c>
      <c r="F2746" s="72">
        <f t="shared" si="457"/>
        <v>2007</v>
      </c>
      <c r="G2746" s="70">
        <f t="shared" si="458"/>
        <v>11359.343853820597</v>
      </c>
      <c r="H2746" s="70" t="e" cm="1">
        <f t="array" ref="H2746">INDEX(magic_bricks_appreciation_pivot!$A$13:$K$20,MATCH(C2746,magic_bricks_appreciation_pivot!$A$13:$A$20,0),1+MATCH(F2746,INDEX(magic_bricks_appreciation_pivot!$B$13:$K$13,0),0))</f>
        <v>#N/A</v>
      </c>
      <c r="I2746" s="70"/>
      <c r="J2746">
        <v>130</v>
      </c>
      <c r="K2746">
        <v>2</v>
      </c>
      <c r="L2746">
        <v>1</v>
      </c>
      <c r="M2746">
        <v>4</v>
      </c>
      <c r="N2746" t="s">
        <v>176</v>
      </c>
      <c r="O2746" t="s">
        <v>161</v>
      </c>
      <c r="P2746" s="12">
        <v>28051</v>
      </c>
      <c r="Q2746" t="s">
        <v>156</v>
      </c>
      <c r="R2746" t="s">
        <v>170</v>
      </c>
      <c r="S2746" t="s">
        <v>162</v>
      </c>
      <c r="T2746" t="s">
        <v>166</v>
      </c>
      <c r="U2746">
        <v>3.9</v>
      </c>
      <c r="V2746">
        <v>3.2</v>
      </c>
      <c r="W2746">
        <v>4.4000000000000004</v>
      </c>
      <c r="X2746">
        <v>3.77</v>
      </c>
      <c r="Y2746">
        <v>451329</v>
      </c>
      <c r="Z2746">
        <v>164120</v>
      </c>
      <c r="AA2746">
        <v>13676650</v>
      </c>
    </row>
    <row r="2747" spans="1:27">
      <c r="A2747" t="s">
        <v>2936</v>
      </c>
      <c r="B2747" t="s">
        <v>51</v>
      </c>
      <c r="C2747" t="s">
        <v>51</v>
      </c>
      <c r="D2747">
        <v>1653</v>
      </c>
      <c r="E2747" s="12">
        <v>40531</v>
      </c>
      <c r="F2747" s="72">
        <f t="shared" si="457"/>
        <v>2010</v>
      </c>
      <c r="G2747" s="70">
        <f t="shared" si="458"/>
        <v>5638.6388384754991</v>
      </c>
      <c r="H2747" s="70" cm="1">
        <f t="array" ref="H2747">INDEX(magic_bricks_appreciation_pivot!$A$13:$K$20,MATCH(C2747,magic_bricks_appreciation_pivot!$A$13:$A$20,0),1+MATCH(F2747,INDEX(magic_bricks_appreciation_pivot!$B$13:$K$13,0),0))</f>
        <v>0.55311029796131728</v>
      </c>
      <c r="I2747" s="70">
        <f t="shared" ref="I2747:I2750" si="468">G2747+G2747*H2747</f>
        <v>8757.4280465209376</v>
      </c>
      <c r="J2747">
        <v>178</v>
      </c>
      <c r="K2747">
        <v>2</v>
      </c>
      <c r="L2747">
        <v>1</v>
      </c>
      <c r="M2747">
        <v>4</v>
      </c>
      <c r="N2747" t="s">
        <v>193</v>
      </c>
      <c r="O2747" t="s">
        <v>161</v>
      </c>
      <c r="P2747" s="12">
        <v>31041</v>
      </c>
      <c r="Q2747" t="s">
        <v>194</v>
      </c>
      <c r="R2747" t="s">
        <v>157</v>
      </c>
      <c r="S2747" t="s">
        <v>162</v>
      </c>
      <c r="T2747" t="s">
        <v>163</v>
      </c>
      <c r="U2747">
        <v>4</v>
      </c>
      <c r="V2747">
        <v>3.1</v>
      </c>
      <c r="W2747">
        <v>4.9000000000000004</v>
      </c>
      <c r="X2747">
        <v>3.87</v>
      </c>
      <c r="Y2747">
        <v>335544</v>
      </c>
      <c r="Z2747">
        <v>130489</v>
      </c>
      <c r="AA2747">
        <v>9320670</v>
      </c>
    </row>
    <row r="2748" spans="1:27">
      <c r="A2748" t="s">
        <v>2937</v>
      </c>
      <c r="B2748" t="s">
        <v>175</v>
      </c>
      <c r="C2748" t="s">
        <v>34</v>
      </c>
      <c r="D2748">
        <v>844</v>
      </c>
      <c r="E2748" s="12">
        <v>41135</v>
      </c>
      <c r="F2748" s="72">
        <f t="shared" si="457"/>
        <v>2012</v>
      </c>
      <c r="G2748" s="70">
        <f t="shared" si="458"/>
        <v>9464.3957345971558</v>
      </c>
      <c r="H2748" s="70" cm="1">
        <f t="array" ref="H2748">INDEX(magic_bricks_appreciation_pivot!$A$13:$K$20,MATCH(C2748,magic_bricks_appreciation_pivot!$A$13:$A$20,0),1+MATCH(F2748,INDEX(magic_bricks_appreciation_pivot!$B$13:$K$13,0),0))</f>
        <v>0.22606337179266398</v>
      </c>
      <c r="I2748" s="70">
        <f t="shared" si="468"/>
        <v>11603.948946340295</v>
      </c>
      <c r="J2748">
        <v>43</v>
      </c>
      <c r="K2748">
        <v>1</v>
      </c>
      <c r="L2748">
        <v>1</v>
      </c>
      <c r="M2748">
        <v>3</v>
      </c>
      <c r="N2748" t="s">
        <v>154</v>
      </c>
      <c r="O2748" t="s">
        <v>155</v>
      </c>
      <c r="P2748" s="12">
        <v>36390</v>
      </c>
      <c r="Q2748" t="s">
        <v>194</v>
      </c>
      <c r="R2748" t="s">
        <v>177</v>
      </c>
      <c r="S2748" t="s">
        <v>158</v>
      </c>
      <c r="T2748" t="s">
        <v>163</v>
      </c>
      <c r="U2748">
        <v>2.8</v>
      </c>
      <c r="V2748">
        <v>4.7</v>
      </c>
      <c r="W2748">
        <v>4.2</v>
      </c>
      <c r="X2748">
        <v>3.98</v>
      </c>
      <c r="Y2748">
        <v>199699</v>
      </c>
      <c r="Z2748">
        <v>23964</v>
      </c>
      <c r="AA2748">
        <v>7987950</v>
      </c>
    </row>
    <row r="2749" spans="1:27">
      <c r="A2749" t="s">
        <v>2938</v>
      </c>
      <c r="B2749" t="s">
        <v>23</v>
      </c>
      <c r="C2749" t="s">
        <v>23</v>
      </c>
      <c r="D2749">
        <v>668</v>
      </c>
      <c r="E2749" s="12">
        <v>40835</v>
      </c>
      <c r="F2749" s="72">
        <f t="shared" si="457"/>
        <v>2011</v>
      </c>
      <c r="G2749" s="70">
        <f t="shared" si="458"/>
        <v>6389.2215568862275</v>
      </c>
      <c r="H2749" s="70" cm="1">
        <f t="array" ref="H2749">INDEX(magic_bricks_appreciation_pivot!$A$13:$K$20,MATCH(C2749,magic_bricks_appreciation_pivot!$A$13:$A$20,0),1+MATCH(F2749,INDEX(magic_bricks_appreciation_pivot!$B$13:$K$13,0),0))</f>
        <v>0.30621792098525186</v>
      </c>
      <c r="I2749" s="70">
        <f t="shared" si="468"/>
        <v>8345.7156987500821</v>
      </c>
      <c r="J2749">
        <v>172</v>
      </c>
      <c r="K2749">
        <v>1</v>
      </c>
      <c r="L2749">
        <v>1</v>
      </c>
      <c r="M2749">
        <v>2</v>
      </c>
      <c r="N2749" t="s">
        <v>154</v>
      </c>
      <c r="O2749" t="s">
        <v>161</v>
      </c>
      <c r="P2749" s="12">
        <v>37915</v>
      </c>
      <c r="Q2749" t="s">
        <v>194</v>
      </c>
      <c r="R2749" t="s">
        <v>170</v>
      </c>
      <c r="S2749" t="s">
        <v>158</v>
      </c>
      <c r="T2749" t="s">
        <v>173</v>
      </c>
      <c r="U2749">
        <v>4.3</v>
      </c>
      <c r="V2749">
        <v>3.9</v>
      </c>
      <c r="W2749">
        <v>4.2</v>
      </c>
      <c r="X2749">
        <v>4.1399999999999997</v>
      </c>
      <c r="Y2749">
        <v>153648</v>
      </c>
      <c r="Z2749">
        <v>64020</v>
      </c>
      <c r="AA2749">
        <v>4268000</v>
      </c>
    </row>
    <row r="2750" spans="1:27">
      <c r="A2750" t="s">
        <v>2939</v>
      </c>
      <c r="B2750" t="s">
        <v>56</v>
      </c>
      <c r="C2750" t="s">
        <v>56</v>
      </c>
      <c r="D2750">
        <v>923</v>
      </c>
      <c r="E2750" s="12">
        <v>40419</v>
      </c>
      <c r="F2750" s="72">
        <f t="shared" si="457"/>
        <v>2010</v>
      </c>
      <c r="G2750" s="70">
        <f t="shared" si="458"/>
        <v>9577.3347778981588</v>
      </c>
      <c r="H2750" s="70" cm="1">
        <f t="array" ref="H2750">INDEX(magic_bricks_appreciation_pivot!$A$13:$K$20,MATCH(C2750,magic_bricks_appreciation_pivot!$A$13:$A$20,0),1+MATCH(F2750,INDEX(magic_bricks_appreciation_pivot!$B$13:$K$13,0),0))</f>
        <v>0.62795711804515786</v>
      </c>
      <c r="I2750" s="70">
        <f t="shared" si="468"/>
        <v>15591.490323580749</v>
      </c>
      <c r="J2750">
        <v>180</v>
      </c>
      <c r="K2750">
        <v>1</v>
      </c>
      <c r="L2750">
        <v>1</v>
      </c>
      <c r="M2750">
        <v>3</v>
      </c>
      <c r="N2750" t="s">
        <v>168</v>
      </c>
      <c r="O2750" t="s">
        <v>155</v>
      </c>
      <c r="P2750" s="12">
        <v>28739</v>
      </c>
      <c r="Q2750" t="s">
        <v>194</v>
      </c>
      <c r="R2750" t="s">
        <v>170</v>
      </c>
      <c r="S2750" t="s">
        <v>178</v>
      </c>
      <c r="T2750" t="s">
        <v>182</v>
      </c>
      <c r="U2750">
        <v>3.6</v>
      </c>
      <c r="V2750">
        <v>3.2</v>
      </c>
      <c r="W2750">
        <v>2</v>
      </c>
      <c r="X2750">
        <v>2.72</v>
      </c>
      <c r="Y2750">
        <v>353595</v>
      </c>
      <c r="Z2750">
        <v>88399</v>
      </c>
      <c r="AA2750">
        <v>8839880</v>
      </c>
    </row>
    <row r="2751" spans="1:27" hidden="1">
      <c r="A2751" t="s">
        <v>2940</v>
      </c>
      <c r="B2751" t="s">
        <v>23</v>
      </c>
      <c r="C2751" t="s">
        <v>23</v>
      </c>
      <c r="D2751">
        <v>549</v>
      </c>
      <c r="E2751" s="12">
        <v>40069</v>
      </c>
      <c r="F2751" s="72">
        <f t="shared" si="457"/>
        <v>2009</v>
      </c>
      <c r="G2751" s="70">
        <f t="shared" si="458"/>
        <v>8009.7905282331512</v>
      </c>
      <c r="H2751" s="70" t="e" cm="1">
        <f t="array" ref="H2751">INDEX(magic_bricks_appreciation_pivot!$A$13:$K$20,MATCH(C2751,magic_bricks_appreciation_pivot!$A$13:$A$20,0),1+MATCH(F2751,INDEX(magic_bricks_appreciation_pivot!$B$13:$K$13,0),0))</f>
        <v>#N/A</v>
      </c>
      <c r="I2751" s="70"/>
      <c r="J2751">
        <v>15</v>
      </c>
      <c r="K2751">
        <v>1</v>
      </c>
      <c r="L2751">
        <v>1</v>
      </c>
      <c r="M2751">
        <v>2</v>
      </c>
      <c r="N2751" t="s">
        <v>176</v>
      </c>
      <c r="O2751" t="s">
        <v>155</v>
      </c>
      <c r="P2751" s="12">
        <v>31309</v>
      </c>
      <c r="Q2751" t="s">
        <v>169</v>
      </c>
      <c r="R2751" t="s">
        <v>177</v>
      </c>
      <c r="S2751" t="s">
        <v>162</v>
      </c>
      <c r="T2751" t="s">
        <v>159</v>
      </c>
      <c r="U2751">
        <v>3.6</v>
      </c>
      <c r="V2751">
        <v>2.1</v>
      </c>
      <c r="W2751">
        <v>3.4</v>
      </c>
      <c r="X2751">
        <v>3.07</v>
      </c>
      <c r="Y2751">
        <v>162703</v>
      </c>
      <c r="Z2751">
        <v>79153</v>
      </c>
      <c r="AA2751">
        <v>4397375</v>
      </c>
    </row>
    <row r="2752" spans="1:27" hidden="1">
      <c r="A2752" t="s">
        <v>2941</v>
      </c>
      <c r="B2752" t="s">
        <v>23</v>
      </c>
      <c r="C2752" t="s">
        <v>23</v>
      </c>
      <c r="D2752">
        <v>1060</v>
      </c>
      <c r="E2752" s="12">
        <v>40004</v>
      </c>
      <c r="F2752" s="72">
        <f t="shared" si="457"/>
        <v>2009</v>
      </c>
      <c r="G2752" s="70">
        <f t="shared" si="458"/>
        <v>4702.5943396226412</v>
      </c>
      <c r="H2752" s="70" t="e" cm="1">
        <f t="array" ref="H2752">INDEX(magic_bricks_appreciation_pivot!$A$13:$K$20,MATCH(C2752,magic_bricks_appreciation_pivot!$A$13:$A$20,0),1+MATCH(F2752,INDEX(magic_bricks_appreciation_pivot!$B$13:$K$13,0),0))</f>
        <v>#N/A</v>
      </c>
      <c r="I2752" s="70"/>
      <c r="J2752">
        <v>151</v>
      </c>
      <c r="K2752">
        <v>1</v>
      </c>
      <c r="L2752">
        <v>1</v>
      </c>
      <c r="M2752">
        <v>3</v>
      </c>
      <c r="N2752" t="s">
        <v>184</v>
      </c>
      <c r="O2752" t="s">
        <v>161</v>
      </c>
      <c r="P2752" s="12">
        <v>28689</v>
      </c>
      <c r="Q2752" t="s">
        <v>169</v>
      </c>
      <c r="R2752" t="s">
        <v>177</v>
      </c>
      <c r="S2752" t="s">
        <v>158</v>
      </c>
      <c r="T2752" t="s">
        <v>159</v>
      </c>
      <c r="U2752">
        <v>5</v>
      </c>
      <c r="V2752">
        <v>4.7</v>
      </c>
      <c r="W2752">
        <v>4.4000000000000004</v>
      </c>
      <c r="X2752">
        <v>4.67</v>
      </c>
      <c r="Y2752">
        <v>179451</v>
      </c>
      <c r="Z2752">
        <v>119634</v>
      </c>
      <c r="AA2752">
        <v>4984750</v>
      </c>
    </row>
    <row r="2753" spans="1:27" hidden="1">
      <c r="A2753" t="s">
        <v>2942</v>
      </c>
      <c r="B2753" t="s">
        <v>51</v>
      </c>
      <c r="C2753" t="s">
        <v>51</v>
      </c>
      <c r="D2753">
        <v>1842</v>
      </c>
      <c r="E2753" s="12">
        <v>38226</v>
      </c>
      <c r="F2753" s="72">
        <f t="shared" si="457"/>
        <v>2004</v>
      </c>
      <c r="G2753" s="70">
        <f t="shared" si="458"/>
        <v>8845.8360477741589</v>
      </c>
      <c r="H2753" s="70" t="e" cm="1">
        <f t="array" ref="H2753">INDEX(magic_bricks_appreciation_pivot!$A$13:$K$20,MATCH(C2753,magic_bricks_appreciation_pivot!$A$13:$A$20,0),1+MATCH(F2753,INDEX(magic_bricks_appreciation_pivot!$B$13:$K$13,0),0))</f>
        <v>#N/A</v>
      </c>
      <c r="I2753" s="70"/>
      <c r="J2753">
        <v>56</v>
      </c>
      <c r="K2753">
        <v>3</v>
      </c>
      <c r="L2753">
        <v>2</v>
      </c>
      <c r="M2753">
        <v>5</v>
      </c>
      <c r="N2753" t="s">
        <v>168</v>
      </c>
      <c r="O2753" t="s">
        <v>155</v>
      </c>
      <c r="P2753" s="12">
        <v>33116</v>
      </c>
      <c r="Q2753" t="s">
        <v>156</v>
      </c>
      <c r="R2753" t="s">
        <v>177</v>
      </c>
      <c r="S2753" t="s">
        <v>162</v>
      </c>
      <c r="T2753" t="s">
        <v>163</v>
      </c>
      <c r="U2753">
        <v>3.8</v>
      </c>
      <c r="V2753">
        <v>2.1</v>
      </c>
      <c r="W2753">
        <v>4.0999999999999996</v>
      </c>
      <c r="X2753">
        <v>3.13</v>
      </c>
      <c r="Y2753">
        <v>619173</v>
      </c>
      <c r="Z2753">
        <v>325881</v>
      </c>
      <c r="AA2753">
        <v>16294030</v>
      </c>
    </row>
    <row r="2754" spans="1:27">
      <c r="A2754" t="s">
        <v>2943</v>
      </c>
      <c r="B2754" t="s">
        <v>56</v>
      </c>
      <c r="C2754" t="s">
        <v>56</v>
      </c>
      <c r="D2754">
        <v>717</v>
      </c>
      <c r="E2754" s="12">
        <v>40915</v>
      </c>
      <c r="F2754" s="72">
        <f t="shared" si="457"/>
        <v>2012</v>
      </c>
      <c r="G2754" s="70">
        <f t="shared" si="458"/>
        <v>10842.447698744771</v>
      </c>
      <c r="H2754" s="70" cm="1">
        <f t="array" ref="H2754">INDEX(magic_bricks_appreciation_pivot!$A$13:$K$20,MATCH(C2754,magic_bricks_appreciation_pivot!$A$13:$A$20,0),1+MATCH(F2754,INDEX(magic_bricks_appreciation_pivot!$B$13:$K$13,0),0))</f>
        <v>0.4006045824602385</v>
      </c>
      <c r="I2754" s="70">
        <f t="shared" ref="I2754:I2756" si="469">G2754+G2754*H2754</f>
        <v>15185.981931947394</v>
      </c>
      <c r="J2754">
        <v>43</v>
      </c>
      <c r="K2754">
        <v>1</v>
      </c>
      <c r="L2754">
        <v>1</v>
      </c>
      <c r="M2754">
        <v>2</v>
      </c>
      <c r="N2754" t="s">
        <v>184</v>
      </c>
      <c r="O2754" t="s">
        <v>161</v>
      </c>
      <c r="P2754" s="12">
        <v>37630</v>
      </c>
      <c r="Q2754" t="s">
        <v>169</v>
      </c>
      <c r="R2754" t="s">
        <v>157</v>
      </c>
      <c r="S2754" t="s">
        <v>162</v>
      </c>
      <c r="T2754" t="s">
        <v>171</v>
      </c>
      <c r="U2754">
        <v>4.0999999999999996</v>
      </c>
      <c r="V2754">
        <v>3.5</v>
      </c>
      <c r="W2754">
        <v>3.7</v>
      </c>
      <c r="X2754">
        <v>3.78</v>
      </c>
      <c r="Y2754">
        <v>264317</v>
      </c>
      <c r="Z2754">
        <v>62192</v>
      </c>
      <c r="AA2754">
        <v>7774035</v>
      </c>
    </row>
    <row r="2755" spans="1:27">
      <c r="A2755" t="s">
        <v>2944</v>
      </c>
      <c r="B2755" t="s">
        <v>23</v>
      </c>
      <c r="C2755" t="s">
        <v>23</v>
      </c>
      <c r="D2755">
        <v>701</v>
      </c>
      <c r="E2755" s="12">
        <v>40785</v>
      </c>
      <c r="F2755" s="72">
        <f t="shared" ref="F2755:F2818" si="470">YEAR(E2755)</f>
        <v>2011</v>
      </c>
      <c r="G2755" s="70">
        <f t="shared" ref="G2755:G2818" si="471">AA2755/D2755</f>
        <v>7487.1611982881595</v>
      </c>
      <c r="H2755" s="70" cm="1">
        <f t="array" ref="H2755">INDEX(magic_bricks_appreciation_pivot!$A$13:$K$20,MATCH(C2755,magic_bricks_appreciation_pivot!$A$13:$A$20,0),1+MATCH(F2755,INDEX(magic_bricks_appreciation_pivot!$B$13:$K$13,0),0))</f>
        <v>0.30621792098525186</v>
      </c>
      <c r="I2755" s="70">
        <f t="shared" si="469"/>
        <v>9779.8641345094074</v>
      </c>
      <c r="J2755">
        <v>78</v>
      </c>
      <c r="K2755">
        <v>1</v>
      </c>
      <c r="L2755">
        <v>1</v>
      </c>
      <c r="M2755">
        <v>2</v>
      </c>
      <c r="N2755" t="s">
        <v>154</v>
      </c>
      <c r="O2755" t="s">
        <v>161</v>
      </c>
      <c r="P2755" s="12">
        <v>25455</v>
      </c>
      <c r="Q2755" t="s">
        <v>156</v>
      </c>
      <c r="R2755" t="s">
        <v>177</v>
      </c>
      <c r="S2755" t="s">
        <v>178</v>
      </c>
      <c r="T2755" t="s">
        <v>171</v>
      </c>
      <c r="U2755">
        <v>4.4000000000000004</v>
      </c>
      <c r="V2755">
        <v>2.8</v>
      </c>
      <c r="W2755">
        <v>2.1</v>
      </c>
      <c r="X2755">
        <v>3</v>
      </c>
      <c r="Y2755">
        <v>188946</v>
      </c>
      <c r="Z2755">
        <v>131213</v>
      </c>
      <c r="AA2755">
        <v>5248500</v>
      </c>
    </row>
    <row r="2756" spans="1:27">
      <c r="A2756" t="s">
        <v>2945</v>
      </c>
      <c r="B2756" t="s">
        <v>23</v>
      </c>
      <c r="C2756" t="s">
        <v>23</v>
      </c>
      <c r="D2756">
        <v>1035</v>
      </c>
      <c r="E2756" s="12">
        <v>40204</v>
      </c>
      <c r="F2756" s="72">
        <f t="shared" si="470"/>
        <v>2010</v>
      </c>
      <c r="G2756" s="70">
        <f t="shared" si="471"/>
        <v>4206.4009661835753</v>
      </c>
      <c r="H2756" s="70" cm="1">
        <f t="array" ref="H2756">INDEX(magic_bricks_appreciation_pivot!$A$13:$K$20,MATCH(C2756,magic_bricks_appreciation_pivot!$A$13:$A$20,0),1+MATCH(F2756,INDEX(magic_bricks_appreciation_pivot!$B$13:$K$13,0),0))</f>
        <v>0.49881786187527283</v>
      </c>
      <c r="I2756" s="70">
        <f t="shared" si="469"/>
        <v>6304.6289023253485</v>
      </c>
      <c r="J2756">
        <v>51</v>
      </c>
      <c r="K2756">
        <v>1</v>
      </c>
      <c r="L2756">
        <v>1</v>
      </c>
      <c r="M2756">
        <v>3</v>
      </c>
      <c r="N2756" t="s">
        <v>168</v>
      </c>
      <c r="O2756" t="s">
        <v>161</v>
      </c>
      <c r="P2756" s="12">
        <v>25604</v>
      </c>
      <c r="Q2756" t="s">
        <v>169</v>
      </c>
      <c r="R2756" t="s">
        <v>170</v>
      </c>
      <c r="S2756" t="s">
        <v>178</v>
      </c>
      <c r="T2756" t="s">
        <v>173</v>
      </c>
      <c r="U2756">
        <v>4</v>
      </c>
      <c r="V2756">
        <v>4.4000000000000004</v>
      </c>
      <c r="W2756">
        <v>2.2000000000000002</v>
      </c>
      <c r="X2756">
        <v>3.4</v>
      </c>
      <c r="Y2756">
        <v>182852</v>
      </c>
      <c r="Z2756">
        <v>74012</v>
      </c>
      <c r="AA2756">
        <v>4353625</v>
      </c>
    </row>
    <row r="2757" spans="1:27" hidden="1">
      <c r="A2757" t="s">
        <v>2946</v>
      </c>
      <c r="B2757" t="s">
        <v>51</v>
      </c>
      <c r="C2757" t="s">
        <v>51</v>
      </c>
      <c r="D2757">
        <v>1614</v>
      </c>
      <c r="E2757" s="12">
        <v>39976</v>
      </c>
      <c r="F2757" s="72">
        <f t="shared" si="470"/>
        <v>2009</v>
      </c>
      <c r="G2757" s="70">
        <f t="shared" si="471"/>
        <v>6738.4820322180913</v>
      </c>
      <c r="H2757" s="70" t="e" cm="1">
        <f t="array" ref="H2757">INDEX(magic_bricks_appreciation_pivot!$A$13:$K$20,MATCH(C2757,magic_bricks_appreciation_pivot!$A$13:$A$20,0),1+MATCH(F2757,INDEX(magic_bricks_appreciation_pivot!$B$13:$K$13,0),0))</f>
        <v>#N/A</v>
      </c>
      <c r="I2757" s="70"/>
      <c r="J2757">
        <v>67</v>
      </c>
      <c r="K2757">
        <v>2</v>
      </c>
      <c r="L2757">
        <v>1</v>
      </c>
      <c r="M2757">
        <v>4</v>
      </c>
      <c r="N2757" t="s">
        <v>176</v>
      </c>
      <c r="O2757" t="s">
        <v>161</v>
      </c>
      <c r="P2757" s="12">
        <v>31581</v>
      </c>
      <c r="Q2757" t="s">
        <v>156</v>
      </c>
      <c r="R2757" t="s">
        <v>157</v>
      </c>
      <c r="S2757" t="s">
        <v>178</v>
      </c>
      <c r="T2757" t="s">
        <v>159</v>
      </c>
      <c r="U2757">
        <v>4.0999999999999996</v>
      </c>
      <c r="V2757">
        <v>3.8</v>
      </c>
      <c r="W2757">
        <v>2.2000000000000002</v>
      </c>
      <c r="X2757">
        <v>3.4</v>
      </c>
      <c r="Y2757">
        <v>435036</v>
      </c>
      <c r="Z2757">
        <v>76131</v>
      </c>
      <c r="AA2757">
        <v>10875910</v>
      </c>
    </row>
    <row r="2758" spans="1:27">
      <c r="A2758" t="s">
        <v>2947</v>
      </c>
      <c r="B2758" t="s">
        <v>75</v>
      </c>
      <c r="C2758" t="s">
        <v>75</v>
      </c>
      <c r="D2758">
        <v>1853</v>
      </c>
      <c r="E2758" s="12">
        <v>41827</v>
      </c>
      <c r="F2758" s="72">
        <f t="shared" si="470"/>
        <v>2014</v>
      </c>
      <c r="G2758" s="70">
        <f t="shared" si="471"/>
        <v>7516.9724770642206</v>
      </c>
      <c r="H2758" s="70" cm="1">
        <f t="array" ref="H2758">INDEX(magic_bricks_appreciation_pivot!$A$13:$K$20,MATCH(C2758,magic_bricks_appreciation_pivot!$A$13:$A$20,0),1+MATCH(F2758,INDEX(magic_bricks_appreciation_pivot!$B$13:$K$13,0),0))</f>
        <v>0.20839433870180576</v>
      </c>
      <c r="I2758" s="70">
        <f>G2758+G2758*H2758</f>
        <v>9083.4669854616932</v>
      </c>
      <c r="J2758">
        <v>57</v>
      </c>
      <c r="K2758">
        <v>2</v>
      </c>
      <c r="L2758">
        <v>1</v>
      </c>
      <c r="M2758">
        <v>5</v>
      </c>
      <c r="N2758" t="s">
        <v>168</v>
      </c>
      <c r="O2758" t="s">
        <v>155</v>
      </c>
      <c r="P2758" s="12">
        <v>31607</v>
      </c>
      <c r="Q2758" t="s">
        <v>169</v>
      </c>
      <c r="R2758" t="s">
        <v>170</v>
      </c>
      <c r="S2758" t="s">
        <v>178</v>
      </c>
      <c r="T2758" t="s">
        <v>166</v>
      </c>
      <c r="U2758">
        <v>3.4</v>
      </c>
      <c r="V2758">
        <v>2.8</v>
      </c>
      <c r="W2758">
        <v>3.6</v>
      </c>
      <c r="X2758">
        <v>3.34</v>
      </c>
      <c r="Y2758">
        <v>445726</v>
      </c>
      <c r="Z2758">
        <v>167147</v>
      </c>
      <c r="AA2758">
        <v>13928950</v>
      </c>
    </row>
    <row r="2759" spans="1:27" hidden="1">
      <c r="A2759" t="s">
        <v>2948</v>
      </c>
      <c r="B2759" t="s">
        <v>23</v>
      </c>
      <c r="C2759" t="s">
        <v>23</v>
      </c>
      <c r="D2759">
        <v>1413</v>
      </c>
      <c r="E2759" s="12">
        <v>40072</v>
      </c>
      <c r="F2759" s="72">
        <f t="shared" si="470"/>
        <v>2009</v>
      </c>
      <c r="G2759" s="70">
        <f t="shared" si="471"/>
        <v>7207.7140835102618</v>
      </c>
      <c r="H2759" s="70" t="e" cm="1">
        <f t="array" ref="H2759">INDEX(magic_bricks_appreciation_pivot!$A$13:$K$20,MATCH(C2759,magic_bricks_appreciation_pivot!$A$13:$A$20,0),1+MATCH(F2759,INDEX(magic_bricks_appreciation_pivot!$B$13:$K$13,0),0))</f>
        <v>#N/A</v>
      </c>
      <c r="I2759" s="70"/>
      <c r="J2759">
        <v>93</v>
      </c>
      <c r="K2759">
        <v>2</v>
      </c>
      <c r="L2759">
        <v>2</v>
      </c>
      <c r="M2759">
        <v>4</v>
      </c>
      <c r="N2759" t="s">
        <v>184</v>
      </c>
      <c r="O2759" t="s">
        <v>161</v>
      </c>
      <c r="P2759" s="12">
        <v>29122</v>
      </c>
      <c r="Q2759" t="s">
        <v>156</v>
      </c>
      <c r="R2759" t="s">
        <v>177</v>
      </c>
      <c r="S2759" t="s">
        <v>162</v>
      </c>
      <c r="T2759" t="s">
        <v>173</v>
      </c>
      <c r="U2759">
        <v>4.5999999999999996</v>
      </c>
      <c r="V2759">
        <v>3.7</v>
      </c>
      <c r="W2759">
        <v>3.3</v>
      </c>
      <c r="X2759">
        <v>3.81</v>
      </c>
      <c r="Y2759">
        <v>366642</v>
      </c>
      <c r="Z2759">
        <v>234244</v>
      </c>
      <c r="AA2759">
        <v>10184500</v>
      </c>
    </row>
    <row r="2760" spans="1:27" hidden="1">
      <c r="A2760" t="s">
        <v>2949</v>
      </c>
      <c r="B2760" t="s">
        <v>51</v>
      </c>
      <c r="C2760" t="s">
        <v>51</v>
      </c>
      <c r="D2760">
        <v>1625</v>
      </c>
      <c r="E2760" s="12">
        <v>38167</v>
      </c>
      <c r="F2760" s="72">
        <f t="shared" si="470"/>
        <v>2004</v>
      </c>
      <c r="G2760" s="70">
        <f t="shared" si="471"/>
        <v>9844.6215384615389</v>
      </c>
      <c r="H2760" s="70" t="e" cm="1">
        <f t="array" ref="H2760">INDEX(magic_bricks_appreciation_pivot!$A$13:$K$20,MATCH(C2760,magic_bricks_appreciation_pivot!$A$13:$A$20,0),1+MATCH(F2760,INDEX(magic_bricks_appreciation_pivot!$B$13:$K$13,0),0))</f>
        <v>#N/A</v>
      </c>
      <c r="I2760" s="70"/>
      <c r="J2760">
        <v>73</v>
      </c>
      <c r="K2760">
        <v>2</v>
      </c>
      <c r="L2760">
        <v>1</v>
      </c>
      <c r="M2760">
        <v>4</v>
      </c>
      <c r="N2760" t="s">
        <v>193</v>
      </c>
      <c r="O2760" t="s">
        <v>155</v>
      </c>
      <c r="P2760" s="12">
        <v>31597</v>
      </c>
      <c r="Q2760" t="s">
        <v>156</v>
      </c>
      <c r="R2760" t="s">
        <v>165</v>
      </c>
      <c r="S2760" t="s">
        <v>162</v>
      </c>
      <c r="T2760" t="s">
        <v>182</v>
      </c>
      <c r="U2760">
        <v>2</v>
      </c>
      <c r="V2760">
        <v>3.7</v>
      </c>
      <c r="W2760">
        <v>2</v>
      </c>
      <c r="X2760">
        <v>2.77</v>
      </c>
      <c r="Y2760">
        <v>511920</v>
      </c>
      <c r="Z2760">
        <v>191970</v>
      </c>
      <c r="AA2760">
        <v>15997510</v>
      </c>
    </row>
    <row r="2761" spans="1:27">
      <c r="A2761" t="s">
        <v>2950</v>
      </c>
      <c r="B2761" t="s">
        <v>23</v>
      </c>
      <c r="C2761" t="s">
        <v>23</v>
      </c>
      <c r="D2761">
        <v>951</v>
      </c>
      <c r="E2761" s="12">
        <v>40248</v>
      </c>
      <c r="F2761" s="72">
        <f t="shared" si="470"/>
        <v>2010</v>
      </c>
      <c r="G2761" s="70">
        <f t="shared" si="471"/>
        <v>6814.0115667718192</v>
      </c>
      <c r="H2761" s="70" cm="1">
        <f t="array" ref="H2761">INDEX(magic_bricks_appreciation_pivot!$A$13:$K$20,MATCH(C2761,magic_bricks_appreciation_pivot!$A$13:$A$20,0),1+MATCH(F2761,INDEX(magic_bricks_appreciation_pivot!$B$13:$K$13,0),0))</f>
        <v>0.49881786187527283</v>
      </c>
      <c r="I2761" s="70">
        <f t="shared" ref="I2761:I2764" si="472">G2761+G2761*H2761</f>
        <v>10212.962247302316</v>
      </c>
      <c r="J2761">
        <v>142</v>
      </c>
      <c r="K2761">
        <v>1</v>
      </c>
      <c r="L2761">
        <v>1</v>
      </c>
      <c r="M2761">
        <v>3</v>
      </c>
      <c r="N2761" t="s">
        <v>168</v>
      </c>
      <c r="O2761" t="s">
        <v>155</v>
      </c>
      <c r="P2761" s="12">
        <v>30028</v>
      </c>
      <c r="Q2761" t="s">
        <v>169</v>
      </c>
      <c r="R2761" t="s">
        <v>170</v>
      </c>
      <c r="S2761" t="s">
        <v>162</v>
      </c>
      <c r="T2761" t="s">
        <v>173</v>
      </c>
      <c r="U2761">
        <v>3.9</v>
      </c>
      <c r="V2761">
        <v>3.8</v>
      </c>
      <c r="W2761">
        <v>2.7</v>
      </c>
      <c r="X2761">
        <v>3.39</v>
      </c>
      <c r="Y2761">
        <v>226804</v>
      </c>
      <c r="Z2761">
        <v>149043</v>
      </c>
      <c r="AA2761">
        <v>6480125</v>
      </c>
    </row>
    <row r="2762" spans="1:27">
      <c r="A2762" t="s">
        <v>2951</v>
      </c>
      <c r="B2762" t="s">
        <v>175</v>
      </c>
      <c r="C2762" t="s">
        <v>34</v>
      </c>
      <c r="D2762">
        <v>774</v>
      </c>
      <c r="E2762" s="12">
        <v>41994</v>
      </c>
      <c r="F2762" s="72">
        <f t="shared" si="470"/>
        <v>2014</v>
      </c>
      <c r="G2762" s="70">
        <f t="shared" si="471"/>
        <v>10770.284237726099</v>
      </c>
      <c r="H2762" s="70" cm="1">
        <f t="array" ref="H2762">INDEX(magic_bricks_appreciation_pivot!$A$13:$K$20,MATCH(C2762,magic_bricks_appreciation_pivot!$A$13:$A$20,0),1+MATCH(F2762,INDEX(magic_bricks_appreciation_pivot!$B$13:$K$13,0),0))</f>
        <v>5.1040744021257752E-2</v>
      </c>
      <c r="I2762" s="70">
        <f t="shared" si="472"/>
        <v>11320.007558540063</v>
      </c>
      <c r="J2762">
        <v>108</v>
      </c>
      <c r="K2762">
        <v>1</v>
      </c>
      <c r="L2762">
        <v>1</v>
      </c>
      <c r="M2762">
        <v>2</v>
      </c>
      <c r="N2762" t="s">
        <v>193</v>
      </c>
      <c r="O2762" t="s">
        <v>155</v>
      </c>
      <c r="P2762" s="12">
        <v>39074</v>
      </c>
      <c r="Q2762" t="s">
        <v>194</v>
      </c>
      <c r="R2762" t="s">
        <v>177</v>
      </c>
      <c r="S2762" t="s">
        <v>178</v>
      </c>
      <c r="T2762" t="s">
        <v>182</v>
      </c>
      <c r="U2762">
        <v>3.8</v>
      </c>
      <c r="V2762">
        <v>4.5999999999999996</v>
      </c>
      <c r="W2762">
        <v>2.1</v>
      </c>
      <c r="X2762">
        <v>3.61</v>
      </c>
      <c r="Y2762">
        <v>225077</v>
      </c>
      <c r="Z2762">
        <v>91698</v>
      </c>
      <c r="AA2762">
        <v>8336200</v>
      </c>
    </row>
    <row r="2763" spans="1:27">
      <c r="A2763" t="s">
        <v>2952</v>
      </c>
      <c r="B2763" t="s">
        <v>23</v>
      </c>
      <c r="C2763" t="s">
        <v>23</v>
      </c>
      <c r="D2763">
        <v>1276</v>
      </c>
      <c r="E2763" s="12">
        <v>40388</v>
      </c>
      <c r="F2763" s="72">
        <f t="shared" si="470"/>
        <v>2010</v>
      </c>
      <c r="G2763" s="70">
        <f t="shared" si="471"/>
        <v>6660.2664576802508</v>
      </c>
      <c r="H2763" s="70" cm="1">
        <f t="array" ref="H2763">INDEX(magic_bricks_appreciation_pivot!$A$13:$K$20,MATCH(C2763,magic_bricks_appreciation_pivot!$A$13:$A$20,0),1+MATCH(F2763,INDEX(magic_bricks_appreciation_pivot!$B$13:$K$13,0),0))</f>
        <v>0.49881786187527283</v>
      </c>
      <c r="I2763" s="70">
        <f t="shared" si="472"/>
        <v>9982.5263316199107</v>
      </c>
      <c r="J2763">
        <v>57</v>
      </c>
      <c r="K2763">
        <v>1</v>
      </c>
      <c r="L2763">
        <v>1</v>
      </c>
      <c r="M2763">
        <v>3</v>
      </c>
      <c r="N2763" t="s">
        <v>168</v>
      </c>
      <c r="O2763" t="s">
        <v>155</v>
      </c>
      <c r="P2763" s="12">
        <v>27248</v>
      </c>
      <c r="Q2763" t="s">
        <v>169</v>
      </c>
      <c r="R2763" t="s">
        <v>170</v>
      </c>
      <c r="S2763" t="s">
        <v>178</v>
      </c>
      <c r="T2763" t="s">
        <v>182</v>
      </c>
      <c r="U2763">
        <v>4.0999999999999996</v>
      </c>
      <c r="V2763">
        <v>2.4</v>
      </c>
      <c r="W2763">
        <v>3.1</v>
      </c>
      <c r="X2763">
        <v>3.19</v>
      </c>
      <c r="Y2763">
        <v>348439</v>
      </c>
      <c r="Z2763">
        <v>152973</v>
      </c>
      <c r="AA2763">
        <v>8498500</v>
      </c>
    </row>
    <row r="2764" spans="1:27">
      <c r="A2764" t="s">
        <v>2953</v>
      </c>
      <c r="B2764" t="s">
        <v>201</v>
      </c>
      <c r="C2764" t="s">
        <v>201</v>
      </c>
      <c r="D2764">
        <v>2273</v>
      </c>
      <c r="E2764" s="12">
        <v>40406</v>
      </c>
      <c r="F2764" s="72">
        <f t="shared" si="470"/>
        <v>2010</v>
      </c>
      <c r="G2764" s="70">
        <f t="shared" si="471"/>
        <v>7865.8512978442586</v>
      </c>
      <c r="H2764" s="70" cm="1">
        <f t="array" ref="H2764">INDEX(magic_bricks_appreciation_pivot!$A$13:$K$20,MATCH(C2764,magic_bricks_appreciation_pivot!$A$13:$A$20,0),1+MATCH(F2764,INDEX(magic_bricks_appreciation_pivot!$B$13:$K$13,0),0))</f>
        <v>0.62790190260080292</v>
      </c>
      <c r="I2764" s="70">
        <f t="shared" si="472"/>
        <v>12804.834293335663</v>
      </c>
      <c r="J2764">
        <v>177</v>
      </c>
      <c r="K2764">
        <v>4</v>
      </c>
      <c r="L2764">
        <v>2</v>
      </c>
      <c r="M2764">
        <v>6</v>
      </c>
      <c r="N2764" t="s">
        <v>193</v>
      </c>
      <c r="O2764" t="s">
        <v>155</v>
      </c>
      <c r="P2764" s="12">
        <v>35296</v>
      </c>
      <c r="Q2764" t="s">
        <v>156</v>
      </c>
      <c r="R2764" t="s">
        <v>177</v>
      </c>
      <c r="S2764" t="s">
        <v>158</v>
      </c>
      <c r="T2764" t="s">
        <v>163</v>
      </c>
      <c r="U2764">
        <v>4.4000000000000004</v>
      </c>
      <c r="V2764">
        <v>2.4</v>
      </c>
      <c r="W2764">
        <v>3.3</v>
      </c>
      <c r="X2764">
        <v>3.36</v>
      </c>
      <c r="Y2764">
        <v>536372</v>
      </c>
      <c r="Z2764">
        <v>321823</v>
      </c>
      <c r="AA2764">
        <v>17879080</v>
      </c>
    </row>
    <row r="2765" spans="1:27" hidden="1">
      <c r="A2765" t="s">
        <v>2954</v>
      </c>
      <c r="B2765" t="s">
        <v>51</v>
      </c>
      <c r="C2765" t="s">
        <v>51</v>
      </c>
      <c r="D2765">
        <v>1711</v>
      </c>
      <c r="E2765" s="12">
        <v>38287</v>
      </c>
      <c r="F2765" s="72">
        <f t="shared" si="470"/>
        <v>2004</v>
      </c>
      <c r="G2765" s="70">
        <f t="shared" si="471"/>
        <v>7040.5026300409118</v>
      </c>
      <c r="H2765" s="70" t="e" cm="1">
        <f t="array" ref="H2765">INDEX(magic_bricks_appreciation_pivot!$A$13:$K$20,MATCH(C2765,magic_bricks_appreciation_pivot!$A$13:$A$20,0),1+MATCH(F2765,INDEX(magic_bricks_appreciation_pivot!$B$13:$K$13,0),0))</f>
        <v>#N/A</v>
      </c>
      <c r="I2765" s="70"/>
      <c r="J2765">
        <v>127</v>
      </c>
      <c r="K2765">
        <v>2</v>
      </c>
      <c r="L2765">
        <v>1</v>
      </c>
      <c r="M2765">
        <v>4</v>
      </c>
      <c r="N2765" t="s">
        <v>154</v>
      </c>
      <c r="O2765" t="s">
        <v>161</v>
      </c>
      <c r="P2765" s="12">
        <v>27337</v>
      </c>
      <c r="Q2765" t="s">
        <v>156</v>
      </c>
      <c r="R2765" t="s">
        <v>165</v>
      </c>
      <c r="S2765" t="s">
        <v>158</v>
      </c>
      <c r="T2765" t="s">
        <v>159</v>
      </c>
      <c r="U2765">
        <v>2.8</v>
      </c>
      <c r="V2765">
        <v>5</v>
      </c>
      <c r="W2765">
        <v>4.4000000000000004</v>
      </c>
      <c r="X2765">
        <v>4.2699999999999996</v>
      </c>
      <c r="Y2765">
        <v>373435</v>
      </c>
      <c r="Z2765">
        <v>204787</v>
      </c>
      <c r="AA2765">
        <v>12046300</v>
      </c>
    </row>
    <row r="2766" spans="1:27">
      <c r="A2766" t="s">
        <v>2955</v>
      </c>
      <c r="B2766" t="s">
        <v>175</v>
      </c>
      <c r="C2766" t="s">
        <v>34</v>
      </c>
      <c r="D2766">
        <v>1260</v>
      </c>
      <c r="E2766" s="12">
        <v>42026</v>
      </c>
      <c r="F2766" s="72">
        <f t="shared" si="470"/>
        <v>2015</v>
      </c>
      <c r="G2766" s="70">
        <f t="shared" si="471"/>
        <v>8945</v>
      </c>
      <c r="H2766" s="70" cm="1">
        <f t="array" ref="H2766">INDEX(magic_bricks_appreciation_pivot!$A$13:$K$20,MATCH(C2766,magic_bricks_appreciation_pivot!$A$13:$A$20,0),1+MATCH(F2766,INDEX(magic_bricks_appreciation_pivot!$B$13:$K$13,0),0))</f>
        <v>-3.6830357142857144E-2</v>
      </c>
      <c r="I2766" s="70">
        <f t="shared" ref="I2766:I2767" si="473">G2766+G2766*H2766</f>
        <v>8615.5524553571431</v>
      </c>
      <c r="J2766">
        <v>26</v>
      </c>
      <c r="K2766">
        <v>2</v>
      </c>
      <c r="L2766">
        <v>1</v>
      </c>
      <c r="M2766">
        <v>4</v>
      </c>
      <c r="N2766" t="s">
        <v>193</v>
      </c>
      <c r="O2766" t="s">
        <v>155</v>
      </c>
      <c r="P2766" s="12">
        <v>31076</v>
      </c>
      <c r="Q2766" t="s">
        <v>169</v>
      </c>
      <c r="R2766" t="s">
        <v>177</v>
      </c>
      <c r="S2766" t="s">
        <v>158</v>
      </c>
      <c r="T2766" t="s">
        <v>182</v>
      </c>
      <c r="U2766">
        <v>4.3</v>
      </c>
      <c r="V2766">
        <v>2.9</v>
      </c>
      <c r="W2766">
        <v>2.9</v>
      </c>
      <c r="X2766">
        <v>3.32</v>
      </c>
      <c r="Y2766">
        <v>293038</v>
      </c>
      <c r="Z2766">
        <v>157790</v>
      </c>
      <c r="AA2766">
        <v>11270700</v>
      </c>
    </row>
    <row r="2767" spans="1:27">
      <c r="A2767" t="s">
        <v>2956</v>
      </c>
      <c r="B2767" t="s">
        <v>75</v>
      </c>
      <c r="C2767" t="s">
        <v>75</v>
      </c>
      <c r="D2767">
        <v>1786</v>
      </c>
      <c r="E2767" s="12">
        <v>41924</v>
      </c>
      <c r="F2767" s="72">
        <f t="shared" si="470"/>
        <v>2014</v>
      </c>
      <c r="G2767" s="70">
        <f t="shared" si="471"/>
        <v>8273.8353863381853</v>
      </c>
      <c r="H2767" s="70" cm="1">
        <f t="array" ref="H2767">INDEX(magic_bricks_appreciation_pivot!$A$13:$K$20,MATCH(C2767,magic_bricks_appreciation_pivot!$A$13:$A$20,0),1+MATCH(F2767,INDEX(magic_bricks_appreciation_pivot!$B$13:$K$13,0),0))</f>
        <v>0.20839433870180576</v>
      </c>
      <c r="I2767" s="70">
        <f t="shared" si="473"/>
        <v>9998.0558402017305</v>
      </c>
      <c r="J2767">
        <v>59</v>
      </c>
      <c r="K2767">
        <v>1</v>
      </c>
      <c r="L2767">
        <v>1</v>
      </c>
      <c r="M2767">
        <v>4</v>
      </c>
      <c r="N2767" t="s">
        <v>154</v>
      </c>
      <c r="O2767" t="s">
        <v>155</v>
      </c>
      <c r="P2767" s="12">
        <v>26594</v>
      </c>
      <c r="Q2767" t="s">
        <v>169</v>
      </c>
      <c r="R2767" t="s">
        <v>157</v>
      </c>
      <c r="S2767" t="s">
        <v>158</v>
      </c>
      <c r="T2767" t="s">
        <v>182</v>
      </c>
      <c r="U2767">
        <v>3.6</v>
      </c>
      <c r="V2767">
        <v>2.4</v>
      </c>
      <c r="W2767">
        <v>3.9</v>
      </c>
      <c r="X2767">
        <v>3.4350000000000001</v>
      </c>
      <c r="Y2767">
        <v>591083</v>
      </c>
      <c r="Z2767">
        <v>221656</v>
      </c>
      <c r="AA2767">
        <v>14777070</v>
      </c>
    </row>
    <row r="2768" spans="1:27" hidden="1">
      <c r="A2768" t="s">
        <v>2957</v>
      </c>
      <c r="B2768" t="s">
        <v>23</v>
      </c>
      <c r="C2768" t="s">
        <v>23</v>
      </c>
      <c r="D2768">
        <v>679</v>
      </c>
      <c r="E2768" s="12">
        <v>40042</v>
      </c>
      <c r="F2768" s="72">
        <f t="shared" si="470"/>
        <v>2009</v>
      </c>
      <c r="G2768" s="70">
        <f t="shared" si="471"/>
        <v>5779.2709867452131</v>
      </c>
      <c r="H2768" s="70" t="e" cm="1">
        <f t="array" ref="H2768">INDEX(magic_bricks_appreciation_pivot!$A$13:$K$20,MATCH(C2768,magic_bricks_appreciation_pivot!$A$13:$A$20,0),1+MATCH(F2768,INDEX(magic_bricks_appreciation_pivot!$B$13:$K$13,0),0))</f>
        <v>#N/A</v>
      </c>
      <c r="I2768" s="70"/>
      <c r="J2768">
        <v>44</v>
      </c>
      <c r="K2768">
        <v>1</v>
      </c>
      <c r="L2768">
        <v>1</v>
      </c>
      <c r="M2768">
        <v>2</v>
      </c>
      <c r="N2768" t="s">
        <v>176</v>
      </c>
      <c r="O2768" t="s">
        <v>161</v>
      </c>
      <c r="P2768" s="12">
        <v>26902</v>
      </c>
      <c r="Q2768" t="s">
        <v>169</v>
      </c>
      <c r="R2768" t="s">
        <v>157</v>
      </c>
      <c r="S2768" t="s">
        <v>158</v>
      </c>
      <c r="T2768" t="s">
        <v>173</v>
      </c>
      <c r="U2768">
        <v>4</v>
      </c>
      <c r="V2768">
        <v>3.5</v>
      </c>
      <c r="W2768">
        <v>4.0999999999999996</v>
      </c>
      <c r="X2768">
        <v>3.89</v>
      </c>
      <c r="Y2768">
        <v>133420</v>
      </c>
      <c r="Z2768">
        <v>98103</v>
      </c>
      <c r="AA2768">
        <v>3924125</v>
      </c>
    </row>
    <row r="2769" spans="1:27">
      <c r="A2769" t="s">
        <v>2958</v>
      </c>
      <c r="B2769" t="s">
        <v>56</v>
      </c>
      <c r="C2769" t="s">
        <v>56</v>
      </c>
      <c r="D2769">
        <v>1233</v>
      </c>
      <c r="E2769" s="12">
        <v>40809</v>
      </c>
      <c r="F2769" s="72">
        <f t="shared" si="470"/>
        <v>2011</v>
      </c>
      <c r="G2769" s="70">
        <f t="shared" si="471"/>
        <v>12106.47201946472</v>
      </c>
      <c r="H2769" s="70" cm="1">
        <f t="array" ref="H2769">INDEX(magic_bricks_appreciation_pivot!$A$13:$K$20,MATCH(C2769,magic_bricks_appreciation_pivot!$A$13:$A$20,0),1+MATCH(F2769,INDEX(magic_bricks_appreciation_pivot!$B$13:$K$13,0),0))</f>
        <v>0.33228770983948047</v>
      </c>
      <c r="I2769" s="70">
        <f t="shared" ref="I2769:I2778" si="474">G2769+G2769*H2769</f>
        <v>16129.303881048401</v>
      </c>
      <c r="J2769">
        <v>189</v>
      </c>
      <c r="K2769">
        <v>2</v>
      </c>
      <c r="L2769">
        <v>2</v>
      </c>
      <c r="M2769">
        <v>4</v>
      </c>
      <c r="N2769" t="s">
        <v>184</v>
      </c>
      <c r="O2769" t="s">
        <v>161</v>
      </c>
      <c r="P2769" s="12">
        <v>29129</v>
      </c>
      <c r="Q2769" t="s">
        <v>156</v>
      </c>
      <c r="R2769" t="s">
        <v>157</v>
      </c>
      <c r="S2769" t="s">
        <v>178</v>
      </c>
      <c r="T2769" t="s">
        <v>182</v>
      </c>
      <c r="U2769">
        <v>4.0999999999999996</v>
      </c>
      <c r="V2769">
        <v>3.9</v>
      </c>
      <c r="W2769">
        <v>4.7</v>
      </c>
      <c r="X2769">
        <v>4.3600000000000003</v>
      </c>
      <c r="Y2769">
        <v>552309</v>
      </c>
      <c r="Z2769">
        <v>119418</v>
      </c>
      <c r="AA2769">
        <v>14927280</v>
      </c>
    </row>
    <row r="2770" spans="1:27">
      <c r="A2770" t="s">
        <v>2959</v>
      </c>
      <c r="B2770" t="s">
        <v>175</v>
      </c>
      <c r="C2770" t="s">
        <v>34</v>
      </c>
      <c r="D2770">
        <v>1009</v>
      </c>
      <c r="E2770" s="12">
        <v>40965</v>
      </c>
      <c r="F2770" s="72">
        <f t="shared" si="470"/>
        <v>2012</v>
      </c>
      <c r="G2770" s="70">
        <f t="shared" si="471"/>
        <v>14116.352824578791</v>
      </c>
      <c r="H2770" s="70" cm="1">
        <f t="array" ref="H2770">INDEX(magic_bricks_appreciation_pivot!$A$13:$K$20,MATCH(C2770,magic_bricks_appreciation_pivot!$A$13:$A$20,0),1+MATCH(F2770,INDEX(magic_bricks_appreciation_pivot!$B$13:$K$13,0),0))</f>
        <v>0.22606337179266398</v>
      </c>
      <c r="I2770" s="70">
        <f t="shared" si="474"/>
        <v>17307.54314151797</v>
      </c>
      <c r="J2770">
        <v>102</v>
      </c>
      <c r="K2770">
        <v>1</v>
      </c>
      <c r="L2770">
        <v>1</v>
      </c>
      <c r="M2770">
        <v>3</v>
      </c>
      <c r="N2770" t="s">
        <v>193</v>
      </c>
      <c r="O2770" t="s">
        <v>155</v>
      </c>
      <c r="P2770" s="12">
        <v>38045</v>
      </c>
      <c r="Q2770" t="s">
        <v>156</v>
      </c>
      <c r="R2770" t="s">
        <v>177</v>
      </c>
      <c r="S2770" t="s">
        <v>162</v>
      </c>
      <c r="T2770" t="s">
        <v>182</v>
      </c>
      <c r="U2770">
        <v>3.6</v>
      </c>
      <c r="V2770">
        <v>2.2999999999999998</v>
      </c>
      <c r="W2770">
        <v>4.7</v>
      </c>
      <c r="X2770">
        <v>3.41</v>
      </c>
      <c r="Y2770">
        <v>455789</v>
      </c>
      <c r="Z2770">
        <v>242138</v>
      </c>
      <c r="AA2770">
        <v>14243400</v>
      </c>
    </row>
    <row r="2771" spans="1:27">
      <c r="A2771" t="s">
        <v>2960</v>
      </c>
      <c r="B2771" t="s">
        <v>175</v>
      </c>
      <c r="C2771" t="s">
        <v>34</v>
      </c>
      <c r="D2771">
        <v>931</v>
      </c>
      <c r="E2771" s="12">
        <v>41820</v>
      </c>
      <c r="F2771" s="72">
        <f t="shared" si="470"/>
        <v>2014</v>
      </c>
      <c r="G2771" s="70">
        <f t="shared" si="471"/>
        <v>8753.8131041890447</v>
      </c>
      <c r="H2771" s="70" cm="1">
        <f t="array" ref="H2771">INDEX(magic_bricks_appreciation_pivot!$A$13:$K$20,MATCH(C2771,magic_bricks_appreciation_pivot!$A$13:$A$20,0),1+MATCH(F2771,INDEX(magic_bricks_appreciation_pivot!$B$13:$K$13,0),0))</f>
        <v>5.1040744021257752E-2</v>
      </c>
      <c r="I2771" s="70">
        <f t="shared" si="474"/>
        <v>9200.6142380498895</v>
      </c>
      <c r="J2771">
        <v>159</v>
      </c>
      <c r="K2771">
        <v>1</v>
      </c>
      <c r="L2771">
        <v>1</v>
      </c>
      <c r="M2771">
        <v>3</v>
      </c>
      <c r="N2771" t="s">
        <v>193</v>
      </c>
      <c r="O2771" t="s">
        <v>161</v>
      </c>
      <c r="P2771" s="12">
        <v>30140</v>
      </c>
      <c r="Q2771" t="s">
        <v>194</v>
      </c>
      <c r="R2771" t="s">
        <v>165</v>
      </c>
      <c r="S2771" t="s">
        <v>158</v>
      </c>
      <c r="T2771" t="s">
        <v>182</v>
      </c>
      <c r="U2771">
        <v>4</v>
      </c>
      <c r="V2771">
        <v>3.3</v>
      </c>
      <c r="W2771">
        <v>4.0999999999999996</v>
      </c>
      <c r="X2771">
        <v>3.75</v>
      </c>
      <c r="Y2771">
        <v>252644</v>
      </c>
      <c r="Z2771">
        <v>73348</v>
      </c>
      <c r="AA2771">
        <v>8149800</v>
      </c>
    </row>
    <row r="2772" spans="1:27">
      <c r="A2772" t="s">
        <v>2961</v>
      </c>
      <c r="B2772" t="s">
        <v>75</v>
      </c>
      <c r="C2772" t="s">
        <v>75</v>
      </c>
      <c r="D2772">
        <v>1649</v>
      </c>
      <c r="E2772" s="12">
        <v>41772</v>
      </c>
      <c r="F2772" s="72">
        <f t="shared" si="470"/>
        <v>2014</v>
      </c>
      <c r="G2772" s="70">
        <f t="shared" si="471"/>
        <v>7837.6591873862944</v>
      </c>
      <c r="H2772" s="70" cm="1">
        <f t="array" ref="H2772">INDEX(magic_bricks_appreciation_pivot!$A$13:$K$20,MATCH(C2772,magic_bricks_appreciation_pivot!$A$13:$A$20,0),1+MATCH(F2772,INDEX(magic_bricks_appreciation_pivot!$B$13:$K$13,0),0))</f>
        <v>0.20839433870180576</v>
      </c>
      <c r="I2772" s="70">
        <f t="shared" si="474"/>
        <v>9470.9829907117928</v>
      </c>
      <c r="J2772">
        <v>82</v>
      </c>
      <c r="K2772">
        <v>1</v>
      </c>
      <c r="L2772">
        <v>1</v>
      </c>
      <c r="M2772">
        <v>4</v>
      </c>
      <c r="N2772" t="s">
        <v>154</v>
      </c>
      <c r="O2772" t="s">
        <v>161</v>
      </c>
      <c r="P2772" s="12">
        <v>34472</v>
      </c>
      <c r="Q2772" t="s">
        <v>194</v>
      </c>
      <c r="R2772" t="s">
        <v>170</v>
      </c>
      <c r="S2772" t="s">
        <v>162</v>
      </c>
      <c r="T2772" t="s">
        <v>182</v>
      </c>
      <c r="U2772">
        <v>4.7</v>
      </c>
      <c r="V2772">
        <v>4.5999999999999996</v>
      </c>
      <c r="W2772">
        <v>3</v>
      </c>
      <c r="X2772">
        <v>3.91</v>
      </c>
      <c r="Y2772">
        <v>323108</v>
      </c>
      <c r="Z2772">
        <v>206789</v>
      </c>
      <c r="AA2772">
        <v>12924300</v>
      </c>
    </row>
    <row r="2773" spans="1:27">
      <c r="A2773" t="s">
        <v>2962</v>
      </c>
      <c r="B2773" t="s">
        <v>201</v>
      </c>
      <c r="C2773" t="s">
        <v>201</v>
      </c>
      <c r="D2773">
        <v>2197</v>
      </c>
      <c r="E2773" s="12">
        <v>40513</v>
      </c>
      <c r="F2773" s="72">
        <f t="shared" si="470"/>
        <v>2010</v>
      </c>
      <c r="G2773" s="70">
        <f t="shared" si="471"/>
        <v>5717.2325898953122</v>
      </c>
      <c r="H2773" s="70" cm="1">
        <f t="array" ref="H2773">INDEX(magic_bricks_appreciation_pivot!$A$13:$K$20,MATCH(C2773,magic_bricks_appreciation_pivot!$A$13:$A$20,0),1+MATCH(F2773,INDEX(magic_bricks_appreciation_pivot!$B$13:$K$13,0),0))</f>
        <v>0.62790190260080292</v>
      </c>
      <c r="I2773" s="70">
        <f t="shared" si="474"/>
        <v>9307.0938107018956</v>
      </c>
      <c r="J2773">
        <v>14</v>
      </c>
      <c r="K2773">
        <v>3</v>
      </c>
      <c r="L2773">
        <v>2</v>
      </c>
      <c r="M2773">
        <v>5</v>
      </c>
      <c r="N2773" t="s">
        <v>193</v>
      </c>
      <c r="O2773" t="s">
        <v>155</v>
      </c>
      <c r="P2773" s="12">
        <v>37593</v>
      </c>
      <c r="Q2773" t="s">
        <v>194</v>
      </c>
      <c r="R2773" t="s">
        <v>170</v>
      </c>
      <c r="S2773" t="s">
        <v>162</v>
      </c>
      <c r="T2773" t="s">
        <v>166</v>
      </c>
      <c r="U2773">
        <v>3.8</v>
      </c>
      <c r="V2773">
        <v>3.2</v>
      </c>
      <c r="W2773">
        <v>3.9</v>
      </c>
      <c r="X2773">
        <v>3.66</v>
      </c>
      <c r="Y2773">
        <v>527552</v>
      </c>
      <c r="Z2773">
        <v>263776</v>
      </c>
      <c r="AA2773">
        <v>12560760</v>
      </c>
    </row>
    <row r="2774" spans="1:27">
      <c r="A2774" t="s">
        <v>2963</v>
      </c>
      <c r="B2774" t="s">
        <v>56</v>
      </c>
      <c r="C2774" t="s">
        <v>56</v>
      </c>
      <c r="D2774">
        <v>1233</v>
      </c>
      <c r="E2774" s="12">
        <v>40186</v>
      </c>
      <c r="F2774" s="72">
        <f t="shared" si="470"/>
        <v>2010</v>
      </c>
      <c r="G2774" s="70">
        <f t="shared" si="471"/>
        <v>6646.1759935117598</v>
      </c>
      <c r="H2774" s="70" cm="1">
        <f t="array" ref="H2774">INDEX(magic_bricks_appreciation_pivot!$A$13:$K$20,MATCH(C2774,magic_bricks_appreciation_pivot!$A$13:$A$20,0),1+MATCH(F2774,INDEX(magic_bricks_appreciation_pivot!$B$13:$K$13,0),0))</f>
        <v>0.62795711804515786</v>
      </c>
      <c r="I2774" s="70">
        <f t="shared" si="474"/>
        <v>10819.689516418319</v>
      </c>
      <c r="J2774">
        <v>109</v>
      </c>
      <c r="K2774">
        <v>2</v>
      </c>
      <c r="L2774">
        <v>2</v>
      </c>
      <c r="M2774">
        <v>4</v>
      </c>
      <c r="N2774" t="s">
        <v>154</v>
      </c>
      <c r="O2774" t="s">
        <v>161</v>
      </c>
      <c r="P2774" s="12">
        <v>36901</v>
      </c>
      <c r="Q2774" t="s">
        <v>169</v>
      </c>
      <c r="R2774" t="s">
        <v>170</v>
      </c>
      <c r="S2774" t="s">
        <v>178</v>
      </c>
      <c r="T2774" t="s">
        <v>173</v>
      </c>
      <c r="U2774">
        <v>4.2</v>
      </c>
      <c r="V2774">
        <v>4.9000000000000004</v>
      </c>
      <c r="W2774">
        <v>4.9000000000000004</v>
      </c>
      <c r="X2774">
        <v>4.6900000000000004</v>
      </c>
      <c r="Y2774">
        <v>245842</v>
      </c>
      <c r="Z2774">
        <v>32779</v>
      </c>
      <c r="AA2774">
        <v>8194735</v>
      </c>
    </row>
    <row r="2775" spans="1:27">
      <c r="A2775" t="s">
        <v>2964</v>
      </c>
      <c r="B2775" t="s">
        <v>56</v>
      </c>
      <c r="C2775" t="s">
        <v>56</v>
      </c>
      <c r="D2775">
        <v>951</v>
      </c>
      <c r="E2775" s="12">
        <v>40694</v>
      </c>
      <c r="F2775" s="72">
        <f t="shared" si="470"/>
        <v>2011</v>
      </c>
      <c r="G2775" s="70">
        <f t="shared" si="471"/>
        <v>8437.7129337539427</v>
      </c>
      <c r="H2775" s="70" cm="1">
        <f t="array" ref="H2775">INDEX(magic_bricks_appreciation_pivot!$A$13:$K$20,MATCH(C2775,magic_bricks_appreciation_pivot!$A$13:$A$20,0),1+MATCH(F2775,INDEX(magic_bricks_appreciation_pivot!$B$13:$K$13,0),0))</f>
        <v>0.33228770983948047</v>
      </c>
      <c r="I2775" s="70">
        <f t="shared" si="474"/>
        <v>11241.461240794004</v>
      </c>
      <c r="J2775">
        <v>21</v>
      </c>
      <c r="K2775">
        <v>1</v>
      </c>
      <c r="L2775">
        <v>1</v>
      </c>
      <c r="M2775">
        <v>3</v>
      </c>
      <c r="N2775" t="s">
        <v>184</v>
      </c>
      <c r="O2775" t="s">
        <v>161</v>
      </c>
      <c r="P2775" s="12">
        <v>36679</v>
      </c>
      <c r="Q2775" t="s">
        <v>169</v>
      </c>
      <c r="R2775" t="s">
        <v>177</v>
      </c>
      <c r="S2775" t="s">
        <v>162</v>
      </c>
      <c r="T2775" t="s">
        <v>173</v>
      </c>
      <c r="U2775">
        <v>4.5</v>
      </c>
      <c r="V2775">
        <v>3.7</v>
      </c>
      <c r="W2775">
        <v>2.9</v>
      </c>
      <c r="X2775">
        <v>3.54</v>
      </c>
      <c r="Y2775">
        <v>320971</v>
      </c>
      <c r="Z2775">
        <v>72218</v>
      </c>
      <c r="AA2775">
        <v>8024265</v>
      </c>
    </row>
    <row r="2776" spans="1:27">
      <c r="A2776" t="s">
        <v>2965</v>
      </c>
      <c r="B2776" t="s">
        <v>175</v>
      </c>
      <c r="C2776" t="s">
        <v>34</v>
      </c>
      <c r="D2776">
        <v>1082</v>
      </c>
      <c r="E2776" s="12">
        <v>40369</v>
      </c>
      <c r="F2776" s="72">
        <f t="shared" si="470"/>
        <v>2010</v>
      </c>
      <c r="G2776" s="70">
        <f t="shared" si="471"/>
        <v>8509.7874306839185</v>
      </c>
      <c r="H2776" s="70" cm="1">
        <f t="array" ref="H2776">INDEX(magic_bricks_appreciation_pivot!$A$13:$K$20,MATCH(C2776,magic_bricks_appreciation_pivot!$A$13:$A$20,0),1+MATCH(F2776,INDEX(magic_bricks_appreciation_pivot!$B$13:$K$13,0),0))</f>
        <v>0.46848170778869208</v>
      </c>
      <c r="I2776" s="70">
        <f t="shared" si="474"/>
        <v>12496.467179129468</v>
      </c>
      <c r="J2776">
        <v>151</v>
      </c>
      <c r="K2776">
        <v>1</v>
      </c>
      <c r="L2776">
        <v>1</v>
      </c>
      <c r="M2776">
        <v>3</v>
      </c>
      <c r="N2776" t="s">
        <v>193</v>
      </c>
      <c r="O2776" t="s">
        <v>161</v>
      </c>
      <c r="P2776" s="12">
        <v>37814</v>
      </c>
      <c r="Q2776" t="s">
        <v>169</v>
      </c>
      <c r="R2776" t="s">
        <v>165</v>
      </c>
      <c r="S2776" t="s">
        <v>178</v>
      </c>
      <c r="T2776" t="s">
        <v>182</v>
      </c>
      <c r="U2776">
        <v>3.8</v>
      </c>
      <c r="V2776">
        <v>3.8</v>
      </c>
      <c r="W2776">
        <v>4</v>
      </c>
      <c r="X2776">
        <v>3.86</v>
      </c>
      <c r="Y2776">
        <v>285435</v>
      </c>
      <c r="Z2776">
        <v>128906</v>
      </c>
      <c r="AA2776">
        <v>9207590</v>
      </c>
    </row>
    <row r="2777" spans="1:27">
      <c r="A2777" t="s">
        <v>2966</v>
      </c>
      <c r="B2777" t="s">
        <v>175</v>
      </c>
      <c r="C2777" t="s">
        <v>34</v>
      </c>
      <c r="D2777">
        <v>1068</v>
      </c>
      <c r="E2777" s="12">
        <v>41208</v>
      </c>
      <c r="F2777" s="72">
        <f t="shared" si="470"/>
        <v>2012</v>
      </c>
      <c r="G2777" s="70">
        <f t="shared" si="471"/>
        <v>7875.8426966292136</v>
      </c>
      <c r="H2777" s="70" cm="1">
        <f t="array" ref="H2777">INDEX(magic_bricks_appreciation_pivot!$A$13:$K$20,MATCH(C2777,magic_bricks_appreciation_pivot!$A$13:$A$20,0),1+MATCH(F2777,INDEX(magic_bricks_appreciation_pivot!$B$13:$K$13,0),0))</f>
        <v>0.22606337179266398</v>
      </c>
      <c r="I2777" s="70">
        <f t="shared" si="474"/>
        <v>9656.28225233784</v>
      </c>
      <c r="J2777">
        <v>53</v>
      </c>
      <c r="K2777">
        <v>1</v>
      </c>
      <c r="L2777">
        <v>1</v>
      </c>
      <c r="M2777">
        <v>3</v>
      </c>
      <c r="N2777" t="s">
        <v>193</v>
      </c>
      <c r="O2777" t="s">
        <v>161</v>
      </c>
      <c r="P2777" s="12">
        <v>38288</v>
      </c>
      <c r="Q2777" t="s">
        <v>194</v>
      </c>
      <c r="R2777" t="s">
        <v>165</v>
      </c>
      <c r="S2777" t="s">
        <v>158</v>
      </c>
      <c r="T2777" t="s">
        <v>166</v>
      </c>
      <c r="U2777">
        <v>4.5999999999999996</v>
      </c>
      <c r="V2777">
        <v>2</v>
      </c>
      <c r="W2777">
        <v>2.5</v>
      </c>
      <c r="X2777">
        <v>2.93</v>
      </c>
      <c r="Y2777">
        <v>269165</v>
      </c>
      <c r="Z2777">
        <v>42057</v>
      </c>
      <c r="AA2777">
        <v>8411400</v>
      </c>
    </row>
    <row r="2778" spans="1:27">
      <c r="A2778" t="s">
        <v>2967</v>
      </c>
      <c r="B2778" t="s">
        <v>51</v>
      </c>
      <c r="C2778" t="s">
        <v>51</v>
      </c>
      <c r="D2778">
        <v>1845</v>
      </c>
      <c r="E2778" s="12">
        <v>40378</v>
      </c>
      <c r="F2778" s="72">
        <f t="shared" si="470"/>
        <v>2010</v>
      </c>
      <c r="G2778" s="70">
        <f t="shared" si="471"/>
        <v>4870.8346883468839</v>
      </c>
      <c r="H2778" s="70" cm="1">
        <f t="array" ref="H2778">INDEX(magic_bricks_appreciation_pivot!$A$13:$K$20,MATCH(C2778,magic_bricks_appreciation_pivot!$A$13:$A$20,0),1+MATCH(F2778,INDEX(magic_bricks_appreciation_pivot!$B$13:$K$13,0),0))</f>
        <v>0.55311029796131728</v>
      </c>
      <c r="I2778" s="70">
        <f t="shared" si="474"/>
        <v>7564.9435141387494</v>
      </c>
      <c r="J2778">
        <v>110</v>
      </c>
      <c r="K2778">
        <v>3</v>
      </c>
      <c r="L2778">
        <v>2</v>
      </c>
      <c r="M2778">
        <v>5</v>
      </c>
      <c r="N2778" t="s">
        <v>176</v>
      </c>
      <c r="O2778" t="s">
        <v>155</v>
      </c>
      <c r="P2778" s="12">
        <v>35998</v>
      </c>
      <c r="Q2778" t="s">
        <v>194</v>
      </c>
      <c r="R2778" t="s">
        <v>165</v>
      </c>
      <c r="S2778" t="s">
        <v>158</v>
      </c>
      <c r="T2778" t="s">
        <v>173</v>
      </c>
      <c r="U2778">
        <v>2.1</v>
      </c>
      <c r="V2778">
        <v>5</v>
      </c>
      <c r="W2778">
        <v>2.4</v>
      </c>
      <c r="X2778">
        <v>3.5</v>
      </c>
      <c r="Y2778">
        <v>305547</v>
      </c>
      <c r="Z2778">
        <v>152774</v>
      </c>
      <c r="AA2778">
        <v>8986690</v>
      </c>
    </row>
    <row r="2779" spans="1:27" hidden="1">
      <c r="A2779" t="s">
        <v>2968</v>
      </c>
      <c r="B2779" t="s">
        <v>51</v>
      </c>
      <c r="C2779" t="s">
        <v>51</v>
      </c>
      <c r="D2779">
        <v>1524</v>
      </c>
      <c r="E2779" s="12">
        <v>38213</v>
      </c>
      <c r="F2779" s="72">
        <f t="shared" si="470"/>
        <v>2004</v>
      </c>
      <c r="G2779" s="70">
        <f t="shared" si="471"/>
        <v>9055.6167979002621</v>
      </c>
      <c r="H2779" s="70" t="e" cm="1">
        <f t="array" ref="H2779">INDEX(magic_bricks_appreciation_pivot!$A$13:$K$20,MATCH(C2779,magic_bricks_appreciation_pivot!$A$13:$A$20,0),1+MATCH(F2779,INDEX(magic_bricks_appreciation_pivot!$B$13:$K$13,0),0))</f>
        <v>#N/A</v>
      </c>
      <c r="I2779" s="70"/>
      <c r="J2779">
        <v>20</v>
      </c>
      <c r="K2779">
        <v>2</v>
      </c>
      <c r="L2779">
        <v>1</v>
      </c>
      <c r="M2779">
        <v>4</v>
      </c>
      <c r="N2779" t="s">
        <v>176</v>
      </c>
      <c r="O2779" t="s">
        <v>155</v>
      </c>
      <c r="P2779" s="12">
        <v>20693</v>
      </c>
      <c r="Q2779" t="s">
        <v>156</v>
      </c>
      <c r="R2779" t="s">
        <v>157</v>
      </c>
      <c r="S2779" t="s">
        <v>178</v>
      </c>
      <c r="T2779" t="s">
        <v>182</v>
      </c>
      <c r="U2779">
        <v>4.7</v>
      </c>
      <c r="V2779">
        <v>4.5</v>
      </c>
      <c r="W2779">
        <v>2.6</v>
      </c>
      <c r="X2779">
        <v>3.98</v>
      </c>
      <c r="Y2779">
        <v>483027</v>
      </c>
      <c r="Z2779">
        <v>262214</v>
      </c>
      <c r="AA2779">
        <v>13800760</v>
      </c>
    </row>
    <row r="2780" spans="1:27" hidden="1">
      <c r="A2780" t="s">
        <v>2969</v>
      </c>
      <c r="B2780" t="s">
        <v>51</v>
      </c>
      <c r="C2780" t="s">
        <v>51</v>
      </c>
      <c r="D2780">
        <v>1999</v>
      </c>
      <c r="E2780" s="12">
        <v>39011</v>
      </c>
      <c r="F2780" s="72">
        <f t="shared" si="470"/>
        <v>2006</v>
      </c>
      <c r="G2780" s="70">
        <f t="shared" si="471"/>
        <v>9153.9319659829907</v>
      </c>
      <c r="H2780" s="70" t="e" cm="1">
        <f t="array" ref="H2780">INDEX(magic_bricks_appreciation_pivot!$A$13:$K$20,MATCH(C2780,magic_bricks_appreciation_pivot!$A$13:$A$20,0),1+MATCH(F2780,INDEX(magic_bricks_appreciation_pivot!$B$13:$K$13,0),0))</f>
        <v>#N/A</v>
      </c>
      <c r="I2780" s="70"/>
      <c r="J2780">
        <v>45</v>
      </c>
      <c r="K2780">
        <v>3</v>
      </c>
      <c r="L2780">
        <v>2</v>
      </c>
      <c r="M2780">
        <v>5</v>
      </c>
      <c r="N2780" t="s">
        <v>184</v>
      </c>
      <c r="O2780" t="s">
        <v>155</v>
      </c>
      <c r="P2780" s="12">
        <v>32441</v>
      </c>
      <c r="Q2780" t="s">
        <v>156</v>
      </c>
      <c r="R2780" t="s">
        <v>177</v>
      </c>
      <c r="S2780" t="s">
        <v>158</v>
      </c>
      <c r="T2780" t="s">
        <v>182</v>
      </c>
      <c r="U2780">
        <v>2.8</v>
      </c>
      <c r="V2780">
        <v>4.5</v>
      </c>
      <c r="W2780">
        <v>2.2000000000000002</v>
      </c>
      <c r="X2780">
        <v>3.39</v>
      </c>
      <c r="Y2780">
        <v>713650</v>
      </c>
      <c r="Z2780">
        <v>329377</v>
      </c>
      <c r="AA2780">
        <v>18298710</v>
      </c>
    </row>
    <row r="2781" spans="1:27" hidden="1">
      <c r="A2781" t="s">
        <v>2970</v>
      </c>
      <c r="B2781" t="s">
        <v>56</v>
      </c>
      <c r="C2781" t="s">
        <v>56</v>
      </c>
      <c r="D2781">
        <v>655</v>
      </c>
      <c r="E2781" s="12">
        <v>40026</v>
      </c>
      <c r="F2781" s="72">
        <f t="shared" si="470"/>
        <v>2009</v>
      </c>
      <c r="G2781" s="70">
        <f t="shared" si="471"/>
        <v>14101.832061068702</v>
      </c>
      <c r="H2781" s="70" t="e" cm="1">
        <f t="array" ref="H2781">INDEX(magic_bricks_appreciation_pivot!$A$13:$K$20,MATCH(C2781,magic_bricks_appreciation_pivot!$A$13:$A$20,0),1+MATCH(F2781,INDEX(magic_bricks_appreciation_pivot!$B$13:$K$13,0),0))</f>
        <v>#N/A</v>
      </c>
      <c r="I2781" s="70"/>
      <c r="J2781">
        <v>130</v>
      </c>
      <c r="K2781">
        <v>1</v>
      </c>
      <c r="L2781">
        <v>1</v>
      </c>
      <c r="M2781">
        <v>2</v>
      </c>
      <c r="N2781" t="s">
        <v>176</v>
      </c>
      <c r="O2781" t="s">
        <v>161</v>
      </c>
      <c r="P2781" s="12">
        <v>32726</v>
      </c>
      <c r="Q2781" t="s">
        <v>156</v>
      </c>
      <c r="R2781" t="s">
        <v>165</v>
      </c>
      <c r="S2781" t="s">
        <v>178</v>
      </c>
      <c r="T2781" t="s">
        <v>182</v>
      </c>
      <c r="U2781">
        <v>4.0999999999999996</v>
      </c>
      <c r="V2781">
        <v>4.3</v>
      </c>
      <c r="W2781">
        <v>2.9</v>
      </c>
      <c r="X2781">
        <v>3.54</v>
      </c>
      <c r="Y2781">
        <v>295574</v>
      </c>
      <c r="Z2781">
        <v>36947</v>
      </c>
      <c r="AA2781">
        <v>9236700</v>
      </c>
    </row>
    <row r="2782" spans="1:27">
      <c r="A2782" t="s">
        <v>2971</v>
      </c>
      <c r="B2782" t="s">
        <v>429</v>
      </c>
      <c r="C2782" t="s">
        <v>34</v>
      </c>
      <c r="D2782">
        <v>826</v>
      </c>
      <c r="E2782" s="12">
        <v>41868</v>
      </c>
      <c r="F2782" s="72">
        <f t="shared" si="470"/>
        <v>2014</v>
      </c>
      <c r="G2782" s="70">
        <f t="shared" si="471"/>
        <v>9128.8135593220341</v>
      </c>
      <c r="H2782" s="70" cm="1">
        <f t="array" ref="H2782">INDEX(magic_bricks_appreciation_pivot!$A$13:$K$20,MATCH(C2782,magic_bricks_appreciation_pivot!$A$13:$A$20,0),1+MATCH(F2782,INDEX(magic_bricks_appreciation_pivot!$B$13:$K$13,0),0))</f>
        <v>5.1040744021257752E-2</v>
      </c>
      <c r="I2782" s="70">
        <f>G2782+G2782*H2782</f>
        <v>9594.7549954211772</v>
      </c>
      <c r="J2782">
        <v>115</v>
      </c>
      <c r="K2782">
        <v>1</v>
      </c>
      <c r="L2782">
        <v>1</v>
      </c>
      <c r="M2782">
        <v>3</v>
      </c>
      <c r="N2782" t="s">
        <v>168</v>
      </c>
      <c r="O2782" t="s">
        <v>161</v>
      </c>
      <c r="P2782" s="12">
        <v>37488</v>
      </c>
      <c r="Q2782" t="s">
        <v>194</v>
      </c>
      <c r="R2782" t="s">
        <v>157</v>
      </c>
      <c r="S2782" t="s">
        <v>162</v>
      </c>
      <c r="T2782" t="s">
        <v>163</v>
      </c>
      <c r="U2782">
        <v>2.4</v>
      </c>
      <c r="V2782">
        <v>4.5999999999999996</v>
      </c>
      <c r="W2782">
        <v>3.1</v>
      </c>
      <c r="X2782">
        <v>3.49</v>
      </c>
      <c r="Y2782">
        <v>226212</v>
      </c>
      <c r="Z2782">
        <v>37702</v>
      </c>
      <c r="AA2782">
        <v>7540400</v>
      </c>
    </row>
    <row r="2783" spans="1:27" hidden="1">
      <c r="A2783" t="s">
        <v>2972</v>
      </c>
      <c r="B2783" t="s">
        <v>175</v>
      </c>
      <c r="C2783" t="s">
        <v>34</v>
      </c>
      <c r="D2783">
        <v>1212</v>
      </c>
      <c r="E2783" s="12">
        <v>39131</v>
      </c>
      <c r="F2783" s="72">
        <f t="shared" si="470"/>
        <v>2007</v>
      </c>
      <c r="G2783" s="70">
        <f t="shared" si="471"/>
        <v>11777.59900990099</v>
      </c>
      <c r="H2783" s="70" t="e" cm="1">
        <f t="array" ref="H2783">INDEX(magic_bricks_appreciation_pivot!$A$13:$K$20,MATCH(C2783,magic_bricks_appreciation_pivot!$A$13:$A$20,0),1+MATCH(F2783,INDEX(magic_bricks_appreciation_pivot!$B$13:$K$13,0),0))</f>
        <v>#N/A</v>
      </c>
      <c r="I2783" s="70"/>
      <c r="J2783">
        <v>40</v>
      </c>
      <c r="K2783">
        <v>2</v>
      </c>
      <c r="L2783">
        <v>1</v>
      </c>
      <c r="M2783">
        <v>4</v>
      </c>
      <c r="N2783" t="s">
        <v>154</v>
      </c>
      <c r="O2783" t="s">
        <v>155</v>
      </c>
      <c r="P2783" s="12">
        <v>35116</v>
      </c>
      <c r="Q2783" t="s">
        <v>156</v>
      </c>
      <c r="R2783" t="s">
        <v>157</v>
      </c>
      <c r="S2783" t="s">
        <v>178</v>
      </c>
      <c r="T2783" t="s">
        <v>166</v>
      </c>
      <c r="U2783">
        <v>2.7</v>
      </c>
      <c r="V2783">
        <v>3.8</v>
      </c>
      <c r="W2783">
        <v>2</v>
      </c>
      <c r="X2783">
        <v>2.93</v>
      </c>
      <c r="Y2783">
        <v>385410</v>
      </c>
      <c r="Z2783">
        <v>57098</v>
      </c>
      <c r="AA2783">
        <v>14274450</v>
      </c>
    </row>
    <row r="2784" spans="1:27">
      <c r="A2784" t="s">
        <v>2973</v>
      </c>
      <c r="B2784" t="s">
        <v>23</v>
      </c>
      <c r="C2784" t="s">
        <v>23</v>
      </c>
      <c r="D2784">
        <v>1685</v>
      </c>
      <c r="E2784" s="12">
        <v>40814</v>
      </c>
      <c r="F2784" s="72">
        <f t="shared" si="470"/>
        <v>2011</v>
      </c>
      <c r="G2784" s="70">
        <f t="shared" si="471"/>
        <v>7801.038575667656</v>
      </c>
      <c r="H2784" s="70" cm="1">
        <f t="array" ref="H2784">INDEX(magic_bricks_appreciation_pivot!$A$13:$K$20,MATCH(C2784,magic_bricks_appreciation_pivot!$A$13:$A$20,0),1+MATCH(F2784,INDEX(magic_bricks_appreciation_pivot!$B$13:$K$13,0),0))</f>
        <v>0.30621792098525186</v>
      </c>
      <c r="I2784" s="70">
        <f>G2784+G2784*H2784</f>
        <v>10189.856389834356</v>
      </c>
      <c r="J2784">
        <v>135</v>
      </c>
      <c r="K2784">
        <v>2</v>
      </c>
      <c r="L2784">
        <v>2</v>
      </c>
      <c r="M2784">
        <v>4</v>
      </c>
      <c r="N2784" t="s">
        <v>184</v>
      </c>
      <c r="O2784" t="s">
        <v>161</v>
      </c>
      <c r="P2784" s="12">
        <v>24389</v>
      </c>
      <c r="Q2784" t="s">
        <v>156</v>
      </c>
      <c r="R2784" t="s">
        <v>170</v>
      </c>
      <c r="S2784" t="s">
        <v>158</v>
      </c>
      <c r="T2784" t="s">
        <v>182</v>
      </c>
      <c r="U2784">
        <v>2.5</v>
      </c>
      <c r="V2784">
        <v>2.2000000000000002</v>
      </c>
      <c r="W2784">
        <v>3.6</v>
      </c>
      <c r="X2784">
        <v>2.85</v>
      </c>
      <c r="Y2784">
        <v>578369</v>
      </c>
      <c r="Z2784">
        <v>131448</v>
      </c>
      <c r="AA2784">
        <v>13144750</v>
      </c>
    </row>
    <row r="2785" spans="1:27" hidden="1">
      <c r="A2785" t="s">
        <v>2974</v>
      </c>
      <c r="B2785" t="s">
        <v>201</v>
      </c>
      <c r="C2785" t="s">
        <v>201</v>
      </c>
      <c r="D2785">
        <v>1942</v>
      </c>
      <c r="E2785" s="12">
        <v>39920</v>
      </c>
      <c r="F2785" s="72">
        <f t="shared" si="470"/>
        <v>2009</v>
      </c>
      <c r="G2785" s="70">
        <f t="shared" si="471"/>
        <v>8402.8630278063847</v>
      </c>
      <c r="H2785" s="70" t="e" cm="1">
        <f t="array" ref="H2785">INDEX(magic_bricks_appreciation_pivot!$A$13:$K$20,MATCH(C2785,magic_bricks_appreciation_pivot!$A$13:$A$20,0),1+MATCH(F2785,INDEX(magic_bricks_appreciation_pivot!$B$13:$K$13,0),0))</f>
        <v>#N/A</v>
      </c>
      <c r="I2785" s="70"/>
      <c r="J2785">
        <v>4</v>
      </c>
      <c r="K2785">
        <v>3</v>
      </c>
      <c r="L2785">
        <v>2</v>
      </c>
      <c r="M2785">
        <v>5</v>
      </c>
      <c r="N2785" t="s">
        <v>154</v>
      </c>
      <c r="O2785" t="s">
        <v>155</v>
      </c>
      <c r="P2785" s="12">
        <v>37000</v>
      </c>
      <c r="Q2785" t="s">
        <v>156</v>
      </c>
      <c r="R2785" t="s">
        <v>157</v>
      </c>
      <c r="S2785" t="s">
        <v>158</v>
      </c>
      <c r="T2785" t="s">
        <v>163</v>
      </c>
      <c r="U2785">
        <v>3.9</v>
      </c>
      <c r="V2785">
        <v>5</v>
      </c>
      <c r="W2785">
        <v>3.7</v>
      </c>
      <c r="X2785">
        <v>4.1500000000000004</v>
      </c>
      <c r="Y2785">
        <v>538506</v>
      </c>
      <c r="Z2785">
        <v>130547</v>
      </c>
      <c r="AA2785">
        <v>16318360</v>
      </c>
    </row>
    <row r="2786" spans="1:27" hidden="1">
      <c r="A2786" t="s">
        <v>2975</v>
      </c>
      <c r="B2786" t="s">
        <v>51</v>
      </c>
      <c r="C2786" t="s">
        <v>51</v>
      </c>
      <c r="D2786">
        <v>1898</v>
      </c>
      <c r="E2786" s="12">
        <v>38894</v>
      </c>
      <c r="F2786" s="72">
        <f t="shared" si="470"/>
        <v>2006</v>
      </c>
      <c r="G2786" s="70">
        <f t="shared" si="471"/>
        <v>6402.0547945205481</v>
      </c>
      <c r="H2786" s="70" t="e" cm="1">
        <f t="array" ref="H2786">INDEX(magic_bricks_appreciation_pivot!$A$13:$K$20,MATCH(C2786,magic_bricks_appreciation_pivot!$A$13:$A$20,0),1+MATCH(F2786,INDEX(magic_bricks_appreciation_pivot!$B$13:$K$13,0),0))</f>
        <v>#N/A</v>
      </c>
      <c r="I2786" s="70"/>
      <c r="J2786">
        <v>153</v>
      </c>
      <c r="K2786">
        <v>3</v>
      </c>
      <c r="L2786">
        <v>2</v>
      </c>
      <c r="M2786">
        <v>5</v>
      </c>
      <c r="N2786" t="s">
        <v>176</v>
      </c>
      <c r="O2786" t="s">
        <v>155</v>
      </c>
      <c r="P2786" s="12">
        <v>35244</v>
      </c>
      <c r="Q2786" t="s">
        <v>169</v>
      </c>
      <c r="R2786" t="s">
        <v>165</v>
      </c>
      <c r="S2786" t="s">
        <v>162</v>
      </c>
      <c r="T2786" t="s">
        <v>166</v>
      </c>
      <c r="U2786">
        <v>3.8</v>
      </c>
      <c r="V2786">
        <v>2</v>
      </c>
      <c r="W2786">
        <v>2.1</v>
      </c>
      <c r="X2786">
        <v>2.48</v>
      </c>
      <c r="Y2786">
        <v>376684</v>
      </c>
      <c r="Z2786">
        <v>97209</v>
      </c>
      <c r="AA2786">
        <v>12151100</v>
      </c>
    </row>
    <row r="2787" spans="1:27">
      <c r="A2787" t="s">
        <v>2976</v>
      </c>
      <c r="B2787" t="s">
        <v>23</v>
      </c>
      <c r="C2787" t="s">
        <v>23</v>
      </c>
      <c r="D2787">
        <v>1467</v>
      </c>
      <c r="E2787" s="12">
        <v>40523</v>
      </c>
      <c r="F2787" s="72">
        <f t="shared" si="470"/>
        <v>2010</v>
      </c>
      <c r="G2787" s="70">
        <f t="shared" si="471"/>
        <v>4938.820722563054</v>
      </c>
      <c r="H2787" s="70" cm="1">
        <f t="array" ref="H2787">INDEX(magic_bricks_appreciation_pivot!$A$13:$K$20,MATCH(C2787,magic_bricks_appreciation_pivot!$A$13:$A$20,0),1+MATCH(F2787,INDEX(magic_bricks_appreciation_pivot!$B$13:$K$13,0),0))</f>
        <v>0.49881786187527283</v>
      </c>
      <c r="I2787" s="70">
        <f t="shared" ref="I2787:I2793" si="475">G2787+G2787*H2787</f>
        <v>7402.3927155772471</v>
      </c>
      <c r="J2787">
        <v>90</v>
      </c>
      <c r="K2787">
        <v>2</v>
      </c>
      <c r="L2787">
        <v>2</v>
      </c>
      <c r="M2787">
        <v>4</v>
      </c>
      <c r="N2787" t="s">
        <v>154</v>
      </c>
      <c r="O2787" t="s">
        <v>155</v>
      </c>
      <c r="P2787" s="12">
        <v>25558</v>
      </c>
      <c r="Q2787" t="s">
        <v>194</v>
      </c>
      <c r="R2787" t="s">
        <v>165</v>
      </c>
      <c r="S2787" t="s">
        <v>162</v>
      </c>
      <c r="T2787" t="s">
        <v>173</v>
      </c>
      <c r="U2787">
        <v>4.4000000000000004</v>
      </c>
      <c r="V2787">
        <v>3.4</v>
      </c>
      <c r="W2787">
        <v>4.8</v>
      </c>
      <c r="X2787">
        <v>4.26</v>
      </c>
      <c r="Y2787">
        <v>297055</v>
      </c>
      <c r="Z2787">
        <v>108679</v>
      </c>
      <c r="AA2787">
        <v>7245250</v>
      </c>
    </row>
    <row r="2788" spans="1:27">
      <c r="A2788" t="s">
        <v>2977</v>
      </c>
      <c r="B2788" t="s">
        <v>39</v>
      </c>
      <c r="C2788" t="s">
        <v>39</v>
      </c>
      <c r="D2788">
        <v>1714</v>
      </c>
      <c r="E2788" s="12">
        <v>42003</v>
      </c>
      <c r="F2788" s="72">
        <f t="shared" si="470"/>
        <v>2014</v>
      </c>
      <c r="G2788" s="70">
        <f t="shared" si="471"/>
        <v>10729.381563593932</v>
      </c>
      <c r="H2788" s="70" cm="1">
        <f t="array" ref="H2788">INDEX(magic_bricks_appreciation_pivot!$A$13:$K$20,MATCH(C2788,magic_bricks_appreciation_pivot!$A$13:$A$20,0),1+MATCH(F2788,INDEX(magic_bricks_appreciation_pivot!$B$13:$K$13,0),0))</f>
        <v>2.7142646408024784E-2</v>
      </c>
      <c r="I2788" s="70">
        <f t="shared" si="475"/>
        <v>11020.605373551341</v>
      </c>
      <c r="J2788">
        <v>55</v>
      </c>
      <c r="K2788">
        <v>1</v>
      </c>
      <c r="L2788">
        <v>1</v>
      </c>
      <c r="M2788">
        <v>4</v>
      </c>
      <c r="N2788" t="s">
        <v>176</v>
      </c>
      <c r="O2788" t="s">
        <v>161</v>
      </c>
      <c r="P2788" s="12">
        <v>26308</v>
      </c>
      <c r="Q2788" t="s">
        <v>156</v>
      </c>
      <c r="R2788" t="s">
        <v>177</v>
      </c>
      <c r="S2788" t="s">
        <v>178</v>
      </c>
      <c r="T2788" t="s">
        <v>182</v>
      </c>
      <c r="U2788">
        <v>4.4000000000000004</v>
      </c>
      <c r="V2788">
        <v>4.5999999999999996</v>
      </c>
      <c r="W2788">
        <v>4.7</v>
      </c>
      <c r="X2788">
        <v>4.57</v>
      </c>
      <c r="Y2788">
        <v>478144</v>
      </c>
      <c r="Z2788">
        <v>239072</v>
      </c>
      <c r="AA2788">
        <v>18390160</v>
      </c>
    </row>
    <row r="2789" spans="1:27">
      <c r="A2789" t="s">
        <v>2978</v>
      </c>
      <c r="B2789" t="s">
        <v>175</v>
      </c>
      <c r="C2789" t="s">
        <v>34</v>
      </c>
      <c r="D2789">
        <v>1104</v>
      </c>
      <c r="E2789" s="12">
        <v>40812</v>
      </c>
      <c r="F2789" s="72">
        <f t="shared" si="470"/>
        <v>2011</v>
      </c>
      <c r="G2789" s="70">
        <f t="shared" si="471"/>
        <v>8580.7971014492759</v>
      </c>
      <c r="H2789" s="70" cm="1">
        <f t="array" ref="H2789">INDEX(magic_bricks_appreciation_pivot!$A$13:$K$20,MATCH(C2789,magic_bricks_appreciation_pivot!$A$13:$A$20,0),1+MATCH(F2789,INDEX(magic_bricks_appreciation_pivot!$B$13:$K$13,0),0))</f>
        <v>0.22839026915113872</v>
      </c>
      <c r="I2789" s="70">
        <f t="shared" si="475"/>
        <v>10540.567660980587</v>
      </c>
      <c r="J2789">
        <v>90</v>
      </c>
      <c r="K2789">
        <v>1</v>
      </c>
      <c r="L2789">
        <v>1</v>
      </c>
      <c r="M2789">
        <v>3</v>
      </c>
      <c r="N2789" t="s">
        <v>176</v>
      </c>
      <c r="O2789" t="s">
        <v>161</v>
      </c>
      <c r="P2789" s="12">
        <v>33512</v>
      </c>
      <c r="Q2789" t="s">
        <v>194</v>
      </c>
      <c r="R2789" t="s">
        <v>170</v>
      </c>
      <c r="S2789" t="s">
        <v>162</v>
      </c>
      <c r="T2789" t="s">
        <v>182</v>
      </c>
      <c r="U2789">
        <v>2.6</v>
      </c>
      <c r="V2789">
        <v>4.7</v>
      </c>
      <c r="W2789">
        <v>4.9000000000000004</v>
      </c>
      <c r="X2789">
        <v>4.13</v>
      </c>
      <c r="Y2789">
        <v>284196</v>
      </c>
      <c r="Z2789">
        <v>66312</v>
      </c>
      <c r="AA2789">
        <v>9473200</v>
      </c>
    </row>
    <row r="2790" spans="1:27">
      <c r="A2790" t="s">
        <v>2979</v>
      </c>
      <c r="B2790" t="s">
        <v>23</v>
      </c>
      <c r="C2790" t="s">
        <v>23</v>
      </c>
      <c r="D2790">
        <v>1081</v>
      </c>
      <c r="E2790" s="12">
        <v>40410</v>
      </c>
      <c r="F2790" s="72">
        <f t="shared" si="470"/>
        <v>2010</v>
      </c>
      <c r="G2790" s="70">
        <f t="shared" si="471"/>
        <v>8902.6364477335792</v>
      </c>
      <c r="H2790" s="70" cm="1">
        <f t="array" ref="H2790">INDEX(magic_bricks_appreciation_pivot!$A$13:$K$20,MATCH(C2790,magic_bricks_appreciation_pivot!$A$13:$A$20,0),1+MATCH(F2790,INDEX(magic_bricks_appreciation_pivot!$B$13:$K$13,0),0))</f>
        <v>0.49881786187527283</v>
      </c>
      <c r="I2790" s="70">
        <f t="shared" si="475"/>
        <v>13343.430525644917</v>
      </c>
      <c r="J2790">
        <v>62</v>
      </c>
      <c r="K2790">
        <v>1</v>
      </c>
      <c r="L2790">
        <v>1</v>
      </c>
      <c r="M2790">
        <v>3</v>
      </c>
      <c r="N2790" t="s">
        <v>176</v>
      </c>
      <c r="O2790" t="s">
        <v>155</v>
      </c>
      <c r="P2790" s="12">
        <v>34205</v>
      </c>
      <c r="Q2790" t="s">
        <v>156</v>
      </c>
      <c r="R2790" t="s">
        <v>165</v>
      </c>
      <c r="S2790" t="s">
        <v>162</v>
      </c>
      <c r="T2790" t="s">
        <v>171</v>
      </c>
      <c r="U2790">
        <v>2.8</v>
      </c>
      <c r="V2790">
        <v>2.5</v>
      </c>
      <c r="W2790">
        <v>4.5</v>
      </c>
      <c r="X2790">
        <v>3.39</v>
      </c>
      <c r="Y2790">
        <v>481188</v>
      </c>
      <c r="Z2790">
        <v>153980</v>
      </c>
      <c r="AA2790">
        <v>9623750</v>
      </c>
    </row>
    <row r="2791" spans="1:27">
      <c r="A2791" t="s">
        <v>2980</v>
      </c>
      <c r="B2791" t="s">
        <v>56</v>
      </c>
      <c r="C2791" t="s">
        <v>56</v>
      </c>
      <c r="D2791">
        <v>765</v>
      </c>
      <c r="E2791" s="12">
        <v>40296</v>
      </c>
      <c r="F2791" s="72">
        <f t="shared" si="470"/>
        <v>2010</v>
      </c>
      <c r="G2791" s="70">
        <f t="shared" si="471"/>
        <v>12160.346405228758</v>
      </c>
      <c r="H2791" s="70" cm="1">
        <f t="array" ref="H2791">INDEX(magic_bricks_appreciation_pivot!$A$13:$K$20,MATCH(C2791,magic_bricks_appreciation_pivot!$A$13:$A$20,0),1+MATCH(F2791,INDEX(magic_bricks_appreciation_pivot!$B$13:$K$13,0),0))</f>
        <v>0.62795711804515786</v>
      </c>
      <c r="I2791" s="70">
        <f t="shared" si="475"/>
        <v>19796.522488287002</v>
      </c>
      <c r="J2791">
        <v>43</v>
      </c>
      <c r="K2791">
        <v>1</v>
      </c>
      <c r="L2791">
        <v>1</v>
      </c>
      <c r="M2791">
        <v>2</v>
      </c>
      <c r="N2791" t="s">
        <v>154</v>
      </c>
      <c r="O2791" t="s">
        <v>155</v>
      </c>
      <c r="P2791" s="12">
        <v>36281</v>
      </c>
      <c r="Q2791" t="s">
        <v>194</v>
      </c>
      <c r="R2791" t="s">
        <v>157</v>
      </c>
      <c r="S2791" t="s">
        <v>162</v>
      </c>
      <c r="T2791" t="s">
        <v>166</v>
      </c>
      <c r="U2791">
        <v>2.2000000000000002</v>
      </c>
      <c r="V2791">
        <v>2.4</v>
      </c>
      <c r="W2791">
        <v>3.8</v>
      </c>
      <c r="X2791">
        <v>3.04</v>
      </c>
      <c r="Y2791">
        <v>297685</v>
      </c>
      <c r="Z2791">
        <v>37211</v>
      </c>
      <c r="AA2791">
        <v>9302665</v>
      </c>
    </row>
    <row r="2792" spans="1:27">
      <c r="A2792" t="s">
        <v>2981</v>
      </c>
      <c r="B2792" t="s">
        <v>175</v>
      </c>
      <c r="C2792" t="s">
        <v>34</v>
      </c>
      <c r="D2792">
        <v>930</v>
      </c>
      <c r="E2792" s="12">
        <v>41317</v>
      </c>
      <c r="F2792" s="72">
        <f t="shared" si="470"/>
        <v>2013</v>
      </c>
      <c r="G2792" s="70">
        <f t="shared" si="471"/>
        <v>14528.225806451614</v>
      </c>
      <c r="H2792" s="70" cm="1">
        <f t="array" ref="H2792">INDEX(magic_bricks_appreciation_pivot!$A$13:$K$20,MATCH(C2792,magic_bricks_appreciation_pivot!$A$13:$A$20,0),1+MATCH(F2792,INDEX(magic_bricks_appreciation_pivot!$B$13:$K$13,0),0))</f>
        <v>0.11656080922135968</v>
      </c>
      <c r="I2792" s="70">
        <f t="shared" si="475"/>
        <v>16221.647563002254</v>
      </c>
      <c r="J2792">
        <v>56</v>
      </c>
      <c r="K2792">
        <v>1</v>
      </c>
      <c r="L2792">
        <v>1</v>
      </c>
      <c r="M2792">
        <v>3</v>
      </c>
      <c r="N2792" t="s">
        <v>154</v>
      </c>
      <c r="O2792" t="s">
        <v>155</v>
      </c>
      <c r="P2792" s="12">
        <v>35842</v>
      </c>
      <c r="Q2792" t="s">
        <v>156</v>
      </c>
      <c r="R2792" t="s">
        <v>170</v>
      </c>
      <c r="S2792" t="s">
        <v>162</v>
      </c>
      <c r="T2792" t="s">
        <v>182</v>
      </c>
      <c r="U2792">
        <v>2.2000000000000002</v>
      </c>
      <c r="V2792">
        <v>2.1</v>
      </c>
      <c r="W2792">
        <v>3.3</v>
      </c>
      <c r="X2792">
        <v>2.4900000000000002</v>
      </c>
      <c r="Y2792">
        <v>364804</v>
      </c>
      <c r="Z2792">
        <v>40534</v>
      </c>
      <c r="AA2792">
        <v>13511250</v>
      </c>
    </row>
    <row r="2793" spans="1:27">
      <c r="A2793" t="s">
        <v>2982</v>
      </c>
      <c r="B2793" t="s">
        <v>56</v>
      </c>
      <c r="C2793" t="s">
        <v>56</v>
      </c>
      <c r="D2793">
        <v>698</v>
      </c>
      <c r="E2793" s="12">
        <v>40909</v>
      </c>
      <c r="F2793" s="72">
        <f t="shared" si="470"/>
        <v>2012</v>
      </c>
      <c r="G2793" s="70">
        <f t="shared" si="471"/>
        <v>8514.8997134670481</v>
      </c>
      <c r="H2793" s="70" cm="1">
        <f t="array" ref="H2793">INDEX(magic_bricks_appreciation_pivot!$A$13:$K$20,MATCH(C2793,magic_bricks_appreciation_pivot!$A$13:$A$20,0),1+MATCH(F2793,INDEX(magic_bricks_appreciation_pivot!$B$13:$K$13,0),0))</f>
        <v>0.4006045824602385</v>
      </c>
      <c r="I2793" s="70">
        <f t="shared" si="475"/>
        <v>11926.007557871319</v>
      </c>
      <c r="J2793">
        <v>133</v>
      </c>
      <c r="K2793">
        <v>1</v>
      </c>
      <c r="L2793">
        <v>1</v>
      </c>
      <c r="M2793">
        <v>2</v>
      </c>
      <c r="N2793" t="s">
        <v>193</v>
      </c>
      <c r="O2793" t="s">
        <v>161</v>
      </c>
      <c r="P2793" s="12">
        <v>33609</v>
      </c>
      <c r="Q2793" t="s">
        <v>169</v>
      </c>
      <c r="R2793" t="s">
        <v>157</v>
      </c>
      <c r="S2793" t="s">
        <v>178</v>
      </c>
      <c r="T2793" t="s">
        <v>171</v>
      </c>
      <c r="U2793">
        <v>4.5999999999999996</v>
      </c>
      <c r="V2793">
        <v>3</v>
      </c>
      <c r="W2793">
        <v>2.5</v>
      </c>
      <c r="X2793">
        <v>3.23</v>
      </c>
      <c r="Y2793">
        <v>225849</v>
      </c>
      <c r="Z2793">
        <v>5943</v>
      </c>
      <c r="AA2793">
        <v>5943400</v>
      </c>
    </row>
    <row r="2794" spans="1:27" hidden="1">
      <c r="A2794" t="s">
        <v>2983</v>
      </c>
      <c r="B2794" t="s">
        <v>201</v>
      </c>
      <c r="C2794" t="s">
        <v>201</v>
      </c>
      <c r="D2794">
        <v>1478</v>
      </c>
      <c r="E2794" s="12">
        <v>39717</v>
      </c>
      <c r="F2794" s="72">
        <f t="shared" si="470"/>
        <v>2008</v>
      </c>
      <c r="G2794" s="70">
        <f t="shared" si="471"/>
        <v>6262.0974289580518</v>
      </c>
      <c r="H2794" s="70" t="e" cm="1">
        <f t="array" ref="H2794">INDEX(magic_bricks_appreciation_pivot!$A$13:$K$20,MATCH(C2794,magic_bricks_appreciation_pivot!$A$13:$A$20,0),1+MATCH(F2794,INDEX(magic_bricks_appreciation_pivot!$B$13:$K$13,0),0))</f>
        <v>#N/A</v>
      </c>
      <c r="I2794" s="70"/>
      <c r="J2794">
        <v>172</v>
      </c>
      <c r="K2794">
        <v>2</v>
      </c>
      <c r="L2794">
        <v>1</v>
      </c>
      <c r="M2794">
        <v>4</v>
      </c>
      <c r="N2794" t="s">
        <v>184</v>
      </c>
      <c r="O2794" t="s">
        <v>161</v>
      </c>
      <c r="P2794" s="12">
        <v>35702</v>
      </c>
      <c r="Q2794" t="s">
        <v>169</v>
      </c>
      <c r="R2794" t="s">
        <v>170</v>
      </c>
      <c r="S2794" t="s">
        <v>158</v>
      </c>
      <c r="T2794" t="s">
        <v>163</v>
      </c>
      <c r="U2794">
        <v>5</v>
      </c>
      <c r="V2794">
        <v>3.3</v>
      </c>
      <c r="W2794">
        <v>3.7</v>
      </c>
      <c r="X2794">
        <v>3.97</v>
      </c>
      <c r="Y2794">
        <v>314683</v>
      </c>
      <c r="Z2794">
        <v>120320</v>
      </c>
      <c r="AA2794">
        <v>9255380</v>
      </c>
    </row>
    <row r="2795" spans="1:27">
      <c r="A2795" t="s">
        <v>2984</v>
      </c>
      <c r="B2795" t="s">
        <v>23</v>
      </c>
      <c r="C2795" t="s">
        <v>23</v>
      </c>
      <c r="D2795">
        <v>986</v>
      </c>
      <c r="E2795" s="12">
        <v>40560</v>
      </c>
      <c r="F2795" s="72">
        <f t="shared" si="470"/>
        <v>2011</v>
      </c>
      <c r="G2795" s="70">
        <f t="shared" si="471"/>
        <v>10587.221095334686</v>
      </c>
      <c r="H2795" s="70" cm="1">
        <f t="array" ref="H2795">INDEX(magic_bricks_appreciation_pivot!$A$13:$K$20,MATCH(C2795,magic_bricks_appreciation_pivot!$A$13:$A$20,0),1+MATCH(F2795,INDEX(magic_bricks_appreciation_pivot!$B$13:$K$13,0),0))</f>
        <v>0.30621792098525186</v>
      </c>
      <c r="I2795" s="70">
        <f t="shared" ref="I2795:I2797" si="476">G2795+G2795*H2795</f>
        <v>13829.217928159274</v>
      </c>
      <c r="J2795">
        <v>107</v>
      </c>
      <c r="K2795">
        <v>1</v>
      </c>
      <c r="L2795">
        <v>1</v>
      </c>
      <c r="M2795">
        <v>3</v>
      </c>
      <c r="N2795" t="s">
        <v>184</v>
      </c>
      <c r="O2795" t="s">
        <v>155</v>
      </c>
      <c r="P2795" s="12">
        <v>24500</v>
      </c>
      <c r="Q2795" t="s">
        <v>156</v>
      </c>
      <c r="R2795" t="s">
        <v>165</v>
      </c>
      <c r="S2795" t="s">
        <v>162</v>
      </c>
      <c r="T2795" t="s">
        <v>166</v>
      </c>
      <c r="U2795">
        <v>3.4</v>
      </c>
      <c r="V2795">
        <v>4.8</v>
      </c>
      <c r="W2795">
        <v>3.5</v>
      </c>
      <c r="X2795">
        <v>3.86</v>
      </c>
      <c r="Y2795">
        <v>334048</v>
      </c>
      <c r="Z2795">
        <v>135707</v>
      </c>
      <c r="AA2795">
        <v>10439000</v>
      </c>
    </row>
    <row r="2796" spans="1:27">
      <c r="A2796" t="s">
        <v>2985</v>
      </c>
      <c r="B2796" t="s">
        <v>175</v>
      </c>
      <c r="C2796" t="s">
        <v>34</v>
      </c>
      <c r="D2796">
        <v>910</v>
      </c>
      <c r="E2796" s="12">
        <v>41324</v>
      </c>
      <c r="F2796" s="72">
        <f t="shared" si="470"/>
        <v>2013</v>
      </c>
      <c r="G2796" s="70">
        <f t="shared" si="471"/>
        <v>9191.9230769230762</v>
      </c>
      <c r="H2796" s="70" cm="1">
        <f t="array" ref="H2796">INDEX(magic_bricks_appreciation_pivot!$A$13:$K$20,MATCH(C2796,magic_bricks_appreciation_pivot!$A$13:$A$20,0),1+MATCH(F2796,INDEX(magic_bricks_appreciation_pivot!$B$13:$K$13,0),0))</f>
        <v>0.11656080922135968</v>
      </c>
      <c r="I2796" s="70">
        <f t="shared" si="476"/>
        <v>10263.34106906972</v>
      </c>
      <c r="J2796">
        <v>81</v>
      </c>
      <c r="K2796">
        <v>1</v>
      </c>
      <c r="L2796">
        <v>1</v>
      </c>
      <c r="M2796">
        <v>3</v>
      </c>
      <c r="N2796" t="s">
        <v>184</v>
      </c>
      <c r="O2796" t="s">
        <v>161</v>
      </c>
      <c r="P2796" s="12">
        <v>30739</v>
      </c>
      <c r="Q2796" t="s">
        <v>169</v>
      </c>
      <c r="R2796" t="s">
        <v>177</v>
      </c>
      <c r="S2796" t="s">
        <v>178</v>
      </c>
      <c r="T2796" t="s">
        <v>182</v>
      </c>
      <c r="U2796">
        <v>4.9000000000000004</v>
      </c>
      <c r="V2796">
        <v>3</v>
      </c>
      <c r="W2796">
        <v>2.1</v>
      </c>
      <c r="X2796">
        <v>3.3</v>
      </c>
      <c r="Y2796">
        <v>259304</v>
      </c>
      <c r="Z2796">
        <v>100376</v>
      </c>
      <c r="AA2796">
        <v>8364650</v>
      </c>
    </row>
    <row r="2797" spans="1:27">
      <c r="A2797" t="s">
        <v>2986</v>
      </c>
      <c r="B2797" t="s">
        <v>23</v>
      </c>
      <c r="C2797" t="s">
        <v>23</v>
      </c>
      <c r="D2797">
        <v>1505</v>
      </c>
      <c r="E2797" s="12">
        <v>40626</v>
      </c>
      <c r="F2797" s="72">
        <f t="shared" si="470"/>
        <v>2011</v>
      </c>
      <c r="G2797" s="70">
        <f t="shared" si="471"/>
        <v>8504.1528239202653</v>
      </c>
      <c r="H2797" s="70" cm="1">
        <f t="array" ref="H2797">INDEX(magic_bricks_appreciation_pivot!$A$13:$K$20,MATCH(C2797,magic_bricks_appreciation_pivot!$A$13:$A$20,0),1+MATCH(F2797,INDEX(magic_bricks_appreciation_pivot!$B$13:$K$13,0),0))</f>
        <v>0.30621792098525186</v>
      </c>
      <c r="I2797" s="70">
        <f t="shared" si="476"/>
        <v>11108.276821401987</v>
      </c>
      <c r="J2797">
        <v>175</v>
      </c>
      <c r="K2797">
        <v>2</v>
      </c>
      <c r="L2797">
        <v>2</v>
      </c>
      <c r="M2797">
        <v>4</v>
      </c>
      <c r="N2797" t="s">
        <v>168</v>
      </c>
      <c r="O2797" t="s">
        <v>155</v>
      </c>
      <c r="P2797" s="12">
        <v>25661</v>
      </c>
      <c r="Q2797" t="s">
        <v>156</v>
      </c>
      <c r="R2797" t="s">
        <v>177</v>
      </c>
      <c r="S2797" t="s">
        <v>162</v>
      </c>
      <c r="T2797" t="s">
        <v>166</v>
      </c>
      <c r="U2797">
        <v>2.2000000000000002</v>
      </c>
      <c r="V2797">
        <v>2.6</v>
      </c>
      <c r="W2797">
        <v>4.5</v>
      </c>
      <c r="X2797">
        <v>3.24</v>
      </c>
      <c r="Y2797">
        <v>537548</v>
      </c>
      <c r="Z2797">
        <v>230378</v>
      </c>
      <c r="AA2797">
        <v>12798750</v>
      </c>
    </row>
    <row r="2798" spans="1:27" hidden="1">
      <c r="A2798" t="s">
        <v>2987</v>
      </c>
      <c r="B2798" t="s">
        <v>175</v>
      </c>
      <c r="C2798" t="s">
        <v>34</v>
      </c>
      <c r="D2798">
        <v>1159</v>
      </c>
      <c r="E2798" s="12">
        <v>39645</v>
      </c>
      <c r="F2798" s="72">
        <f t="shared" si="470"/>
        <v>2008</v>
      </c>
      <c r="G2798" s="70">
        <f t="shared" si="471"/>
        <v>6924.2450388265743</v>
      </c>
      <c r="H2798" s="70" t="e" cm="1">
        <f t="array" ref="H2798">INDEX(magic_bricks_appreciation_pivot!$A$13:$K$20,MATCH(C2798,magic_bricks_appreciation_pivot!$A$13:$A$20,0),1+MATCH(F2798,INDEX(magic_bricks_appreciation_pivot!$B$13:$K$13,0),0))</f>
        <v>#N/A</v>
      </c>
      <c r="I2798" s="70"/>
      <c r="J2798">
        <v>120</v>
      </c>
      <c r="K2798">
        <v>1</v>
      </c>
      <c r="L2798">
        <v>1</v>
      </c>
      <c r="M2798">
        <v>3</v>
      </c>
      <c r="N2798" t="s">
        <v>176</v>
      </c>
      <c r="O2798" t="s">
        <v>161</v>
      </c>
      <c r="P2798" s="12">
        <v>32345</v>
      </c>
      <c r="Q2798" t="s">
        <v>194</v>
      </c>
      <c r="R2798" t="s">
        <v>157</v>
      </c>
      <c r="S2798" t="s">
        <v>158</v>
      </c>
      <c r="T2798" t="s">
        <v>163</v>
      </c>
      <c r="U2798">
        <v>2.4</v>
      </c>
      <c r="V2798">
        <v>3.8</v>
      </c>
      <c r="W2798">
        <v>4.8</v>
      </c>
      <c r="X2798">
        <v>3.68</v>
      </c>
      <c r="Y2798">
        <v>208655</v>
      </c>
      <c r="Z2798">
        <v>64202</v>
      </c>
      <c r="AA2798">
        <v>8025200</v>
      </c>
    </row>
    <row r="2799" spans="1:27">
      <c r="A2799" t="s">
        <v>2988</v>
      </c>
      <c r="B2799" t="s">
        <v>23</v>
      </c>
      <c r="C2799" t="s">
        <v>23</v>
      </c>
      <c r="D2799">
        <v>873</v>
      </c>
      <c r="E2799" s="12">
        <v>40261</v>
      </c>
      <c r="F2799" s="72">
        <f t="shared" si="470"/>
        <v>2010</v>
      </c>
      <c r="G2799" s="70">
        <f t="shared" si="471"/>
        <v>5505.297823596793</v>
      </c>
      <c r="H2799" s="70" cm="1">
        <f t="array" ref="H2799">INDEX(magic_bricks_appreciation_pivot!$A$13:$K$20,MATCH(C2799,magic_bricks_appreciation_pivot!$A$13:$A$20,0),1+MATCH(F2799,INDEX(magic_bricks_appreciation_pivot!$B$13:$K$13,0),0))</f>
        <v>0.49881786187527283</v>
      </c>
      <c r="I2799" s="70">
        <f t="shared" ref="I2799:I2800" si="477">G2799+G2799*H2799</f>
        <v>8251.4387129499373</v>
      </c>
      <c r="J2799">
        <v>103</v>
      </c>
      <c r="K2799">
        <v>1</v>
      </c>
      <c r="L2799">
        <v>1</v>
      </c>
      <c r="M2799">
        <v>2</v>
      </c>
      <c r="N2799" t="s">
        <v>168</v>
      </c>
      <c r="O2799" t="s">
        <v>155</v>
      </c>
      <c r="P2799" s="12">
        <v>28946</v>
      </c>
      <c r="Q2799" t="s">
        <v>169</v>
      </c>
      <c r="R2799" t="s">
        <v>165</v>
      </c>
      <c r="S2799" t="s">
        <v>178</v>
      </c>
      <c r="T2799" t="s">
        <v>173</v>
      </c>
      <c r="U2799">
        <v>4.2</v>
      </c>
      <c r="V2799">
        <v>4.4000000000000004</v>
      </c>
      <c r="W2799">
        <v>2.9</v>
      </c>
      <c r="X2799">
        <v>3.74</v>
      </c>
      <c r="Y2799">
        <v>148990</v>
      </c>
      <c r="Z2799">
        <v>52867</v>
      </c>
      <c r="AA2799">
        <v>4806125</v>
      </c>
    </row>
    <row r="2800" spans="1:27">
      <c r="A2800" t="s">
        <v>2989</v>
      </c>
      <c r="B2800" t="s">
        <v>175</v>
      </c>
      <c r="C2800" t="s">
        <v>34</v>
      </c>
      <c r="D2800">
        <v>1000</v>
      </c>
      <c r="E2800" s="12">
        <v>41602</v>
      </c>
      <c r="F2800" s="72">
        <f t="shared" si="470"/>
        <v>2013</v>
      </c>
      <c r="G2800" s="70">
        <f t="shared" si="471"/>
        <v>9327.1</v>
      </c>
      <c r="H2800" s="70" cm="1">
        <f t="array" ref="H2800">INDEX(magic_bricks_appreciation_pivot!$A$13:$K$20,MATCH(C2800,magic_bricks_appreciation_pivot!$A$13:$A$20,0),1+MATCH(F2800,INDEX(magic_bricks_appreciation_pivot!$B$13:$K$13,0),0))</f>
        <v>0.11656080922135968</v>
      </c>
      <c r="I2800" s="70">
        <f t="shared" si="477"/>
        <v>10414.274323688544</v>
      </c>
      <c r="J2800">
        <v>138</v>
      </c>
      <c r="K2800">
        <v>1</v>
      </c>
      <c r="L2800">
        <v>1</v>
      </c>
      <c r="M2800">
        <v>3</v>
      </c>
      <c r="N2800" t="s">
        <v>168</v>
      </c>
      <c r="O2800" t="s">
        <v>155</v>
      </c>
      <c r="P2800" s="12">
        <v>32112</v>
      </c>
      <c r="Q2800" t="s">
        <v>169</v>
      </c>
      <c r="R2800" t="s">
        <v>165</v>
      </c>
      <c r="S2800" t="s">
        <v>158</v>
      </c>
      <c r="T2800" t="s">
        <v>166</v>
      </c>
      <c r="U2800">
        <v>3.4</v>
      </c>
      <c r="V2800">
        <v>2.8</v>
      </c>
      <c r="W2800">
        <v>4.2</v>
      </c>
      <c r="X2800">
        <v>3.4</v>
      </c>
      <c r="Y2800">
        <v>279813</v>
      </c>
      <c r="Z2800">
        <v>65290</v>
      </c>
      <c r="AA2800">
        <v>9327100</v>
      </c>
    </row>
    <row r="2801" spans="1:27" hidden="1">
      <c r="A2801" t="s">
        <v>2990</v>
      </c>
      <c r="B2801" t="s">
        <v>23</v>
      </c>
      <c r="C2801" t="s">
        <v>23</v>
      </c>
      <c r="D2801">
        <v>1554</v>
      </c>
      <c r="E2801" s="12">
        <v>40034</v>
      </c>
      <c r="F2801" s="72">
        <f t="shared" si="470"/>
        <v>2009</v>
      </c>
      <c r="G2801" s="70">
        <f t="shared" si="471"/>
        <v>6954.3114543114543</v>
      </c>
      <c r="H2801" s="70" t="e" cm="1">
        <f t="array" ref="H2801">INDEX(magic_bricks_appreciation_pivot!$A$13:$K$20,MATCH(C2801,magic_bricks_appreciation_pivot!$A$13:$A$20,0),1+MATCH(F2801,INDEX(magic_bricks_appreciation_pivot!$B$13:$K$13,0),0))</f>
        <v>#N/A</v>
      </c>
      <c r="I2801" s="70"/>
      <c r="J2801">
        <v>89</v>
      </c>
      <c r="K2801">
        <v>2</v>
      </c>
      <c r="L2801">
        <v>2</v>
      </c>
      <c r="M2801">
        <v>4</v>
      </c>
      <c r="N2801" t="s">
        <v>176</v>
      </c>
      <c r="O2801" t="s">
        <v>161</v>
      </c>
      <c r="P2801" s="12">
        <v>26894</v>
      </c>
      <c r="Q2801" t="s">
        <v>156</v>
      </c>
      <c r="R2801" t="s">
        <v>177</v>
      </c>
      <c r="S2801" t="s">
        <v>162</v>
      </c>
      <c r="T2801" t="s">
        <v>171</v>
      </c>
      <c r="U2801">
        <v>2.5</v>
      </c>
      <c r="V2801">
        <v>2.7</v>
      </c>
      <c r="W2801">
        <v>4.7</v>
      </c>
      <c r="X2801">
        <v>3.44</v>
      </c>
      <c r="Y2801">
        <v>399859</v>
      </c>
      <c r="Z2801">
        <v>118877</v>
      </c>
      <c r="AA2801">
        <v>10807000</v>
      </c>
    </row>
    <row r="2802" spans="1:27">
      <c r="A2802" t="s">
        <v>2991</v>
      </c>
      <c r="B2802" t="s">
        <v>201</v>
      </c>
      <c r="C2802" t="s">
        <v>201</v>
      </c>
      <c r="D2802">
        <v>1368</v>
      </c>
      <c r="E2802" s="12">
        <v>40600</v>
      </c>
      <c r="F2802" s="72">
        <f t="shared" si="470"/>
        <v>2011</v>
      </c>
      <c r="G2802" s="70">
        <f t="shared" si="471"/>
        <v>7859.2251461988308</v>
      </c>
      <c r="H2802" s="70" cm="1">
        <f t="array" ref="H2802">INDEX(magic_bricks_appreciation_pivot!$A$13:$K$20,MATCH(C2802,magic_bricks_appreciation_pivot!$A$13:$A$20,0),1+MATCH(F2802,INDEX(magic_bricks_appreciation_pivot!$B$13:$K$13,0),0))</f>
        <v>0.57884713052310821</v>
      </c>
      <c r="I2802" s="70">
        <f>G2802+G2802*H2802</f>
        <v>12408.51507021108</v>
      </c>
      <c r="J2802">
        <v>144</v>
      </c>
      <c r="K2802">
        <v>2</v>
      </c>
      <c r="L2802">
        <v>1</v>
      </c>
      <c r="M2802">
        <v>4</v>
      </c>
      <c r="N2802" t="s">
        <v>184</v>
      </c>
      <c r="O2802" t="s">
        <v>155</v>
      </c>
      <c r="P2802" s="12">
        <v>32205</v>
      </c>
      <c r="Q2802" t="s">
        <v>169</v>
      </c>
      <c r="R2802" t="s">
        <v>177</v>
      </c>
      <c r="S2802" t="s">
        <v>158</v>
      </c>
      <c r="T2802" t="s">
        <v>182</v>
      </c>
      <c r="U2802">
        <v>3.8</v>
      </c>
      <c r="V2802">
        <v>3.7</v>
      </c>
      <c r="W2802">
        <v>4</v>
      </c>
      <c r="X2802">
        <v>3.85</v>
      </c>
      <c r="Y2802">
        <v>505317</v>
      </c>
      <c r="Z2802">
        <v>215028</v>
      </c>
      <c r="AA2802">
        <v>10751420</v>
      </c>
    </row>
    <row r="2803" spans="1:27" hidden="1">
      <c r="A2803" t="s">
        <v>2992</v>
      </c>
      <c r="B2803" t="s">
        <v>201</v>
      </c>
      <c r="C2803" t="s">
        <v>201</v>
      </c>
      <c r="D2803">
        <v>2101</v>
      </c>
      <c r="E2803" s="12">
        <v>39838</v>
      </c>
      <c r="F2803" s="72">
        <f t="shared" si="470"/>
        <v>2009</v>
      </c>
      <c r="G2803" s="70">
        <f t="shared" si="471"/>
        <v>6060.0190385530695</v>
      </c>
      <c r="H2803" s="70" t="e" cm="1">
        <f t="array" ref="H2803">INDEX(magic_bricks_appreciation_pivot!$A$13:$K$20,MATCH(C2803,magic_bricks_appreciation_pivot!$A$13:$A$20,0),1+MATCH(F2803,INDEX(magic_bricks_appreciation_pivot!$B$13:$K$13,0),0))</f>
        <v>#N/A</v>
      </c>
      <c r="I2803" s="70"/>
      <c r="J2803">
        <v>76</v>
      </c>
      <c r="K2803">
        <v>3</v>
      </c>
      <c r="L2803">
        <v>2</v>
      </c>
      <c r="M2803">
        <v>5</v>
      </c>
      <c r="N2803" t="s">
        <v>184</v>
      </c>
      <c r="O2803" t="s">
        <v>155</v>
      </c>
      <c r="P2803" s="12">
        <v>34363</v>
      </c>
      <c r="Q2803" t="s">
        <v>194</v>
      </c>
      <c r="R2803" t="s">
        <v>157</v>
      </c>
      <c r="S2803" t="s">
        <v>158</v>
      </c>
      <c r="T2803" t="s">
        <v>182</v>
      </c>
      <c r="U2803">
        <v>3.6</v>
      </c>
      <c r="V2803">
        <v>3</v>
      </c>
      <c r="W2803">
        <v>4.7</v>
      </c>
      <c r="X2803">
        <v>3.86</v>
      </c>
      <c r="Y2803">
        <v>458356</v>
      </c>
      <c r="Z2803">
        <v>216446</v>
      </c>
      <c r="AA2803">
        <v>12732100</v>
      </c>
    </row>
    <row r="2804" spans="1:27">
      <c r="A2804" t="s">
        <v>2993</v>
      </c>
      <c r="B2804" t="s">
        <v>23</v>
      </c>
      <c r="C2804" t="s">
        <v>23</v>
      </c>
      <c r="D2804">
        <v>743</v>
      </c>
      <c r="E2804" s="12">
        <v>40224</v>
      </c>
      <c r="F2804" s="72">
        <f t="shared" si="470"/>
        <v>2010</v>
      </c>
      <c r="G2804" s="70">
        <f t="shared" si="471"/>
        <v>11450.538358008076</v>
      </c>
      <c r="H2804" s="70" cm="1">
        <f t="array" ref="H2804">INDEX(magic_bricks_appreciation_pivot!$A$13:$K$20,MATCH(C2804,magic_bricks_appreciation_pivot!$A$13:$A$20,0),1+MATCH(F2804,INDEX(magic_bricks_appreciation_pivot!$B$13:$K$13,0),0))</f>
        <v>0.49881786187527283</v>
      </c>
      <c r="I2804" s="70">
        <f>G2804+G2804*H2804</f>
        <v>17162.271419070461</v>
      </c>
      <c r="J2804">
        <v>96</v>
      </c>
      <c r="K2804">
        <v>1</v>
      </c>
      <c r="L2804">
        <v>1</v>
      </c>
      <c r="M2804">
        <v>2</v>
      </c>
      <c r="N2804" t="s">
        <v>193</v>
      </c>
      <c r="O2804" t="s">
        <v>155</v>
      </c>
      <c r="P2804" s="12">
        <v>22339</v>
      </c>
      <c r="Q2804" t="s">
        <v>156</v>
      </c>
      <c r="R2804" t="s">
        <v>157</v>
      </c>
      <c r="S2804" t="s">
        <v>178</v>
      </c>
      <c r="T2804" t="s">
        <v>182</v>
      </c>
      <c r="U2804">
        <v>5</v>
      </c>
      <c r="V2804">
        <v>3.9</v>
      </c>
      <c r="W2804">
        <v>3.5</v>
      </c>
      <c r="X2804">
        <v>4.07</v>
      </c>
      <c r="Y2804">
        <v>357326</v>
      </c>
      <c r="Z2804">
        <v>153140</v>
      </c>
      <c r="AA2804">
        <v>8507750</v>
      </c>
    </row>
    <row r="2805" spans="1:27" hidden="1">
      <c r="A2805" t="s">
        <v>2994</v>
      </c>
      <c r="B2805" t="s">
        <v>39</v>
      </c>
      <c r="C2805" t="s">
        <v>39</v>
      </c>
      <c r="D2805">
        <v>1883</v>
      </c>
      <c r="E2805" s="12">
        <v>39468</v>
      </c>
      <c r="F2805" s="72">
        <f t="shared" si="470"/>
        <v>2008</v>
      </c>
      <c r="G2805" s="70">
        <f t="shared" si="471"/>
        <v>10396.436537440255</v>
      </c>
      <c r="H2805" s="70" t="e" cm="1">
        <f t="array" ref="H2805">INDEX(magic_bricks_appreciation_pivot!$A$13:$K$20,MATCH(C2805,magic_bricks_appreciation_pivot!$A$13:$A$20,0),1+MATCH(F2805,INDEX(magic_bricks_appreciation_pivot!$B$13:$K$13,0),0))</f>
        <v>#N/A</v>
      </c>
      <c r="I2805" s="70"/>
      <c r="J2805">
        <v>81</v>
      </c>
      <c r="K2805">
        <v>2</v>
      </c>
      <c r="L2805">
        <v>1</v>
      </c>
      <c r="M2805">
        <v>5</v>
      </c>
      <c r="N2805" t="s">
        <v>168</v>
      </c>
      <c r="O2805" t="s">
        <v>161</v>
      </c>
      <c r="P2805" s="12">
        <v>27788</v>
      </c>
      <c r="Q2805" t="s">
        <v>156</v>
      </c>
      <c r="R2805" t="s">
        <v>177</v>
      </c>
      <c r="S2805" t="s">
        <v>158</v>
      </c>
      <c r="T2805" t="s">
        <v>163</v>
      </c>
      <c r="U2805">
        <v>4.8</v>
      </c>
      <c r="V2805">
        <v>2.7</v>
      </c>
      <c r="W2805">
        <v>3.9</v>
      </c>
      <c r="X2805">
        <v>3.915</v>
      </c>
      <c r="Y2805">
        <v>567718</v>
      </c>
      <c r="Z2805">
        <v>371953</v>
      </c>
      <c r="AA2805">
        <v>19576490</v>
      </c>
    </row>
    <row r="2806" spans="1:27">
      <c r="A2806" t="s">
        <v>2995</v>
      </c>
      <c r="B2806" t="s">
        <v>39</v>
      </c>
      <c r="C2806" t="s">
        <v>39</v>
      </c>
      <c r="D2806">
        <v>1849</v>
      </c>
      <c r="E2806" s="12">
        <v>40238</v>
      </c>
      <c r="F2806" s="72">
        <f t="shared" si="470"/>
        <v>2010</v>
      </c>
      <c r="G2806" s="70">
        <f t="shared" si="471"/>
        <v>10871.984856679286</v>
      </c>
      <c r="H2806" s="70" cm="1">
        <f t="array" ref="H2806">INDEX(magic_bricks_appreciation_pivot!$A$13:$K$20,MATCH(C2806,magic_bricks_appreciation_pivot!$A$13:$A$20,0),1+MATCH(F2806,INDEX(magic_bricks_appreciation_pivot!$B$13:$K$13,0),0))</f>
        <v>0.44211253020365898</v>
      </c>
      <c r="I2806" s="70">
        <f t="shared" ref="I2806:I2807" si="478">G2806+G2806*H2806</f>
        <v>15678.625590001629</v>
      </c>
      <c r="J2806">
        <v>90</v>
      </c>
      <c r="K2806">
        <v>2</v>
      </c>
      <c r="L2806">
        <v>1</v>
      </c>
      <c r="M2806">
        <v>5</v>
      </c>
      <c r="N2806" t="s">
        <v>193</v>
      </c>
      <c r="O2806" t="s">
        <v>161</v>
      </c>
      <c r="P2806" s="12">
        <v>38413</v>
      </c>
      <c r="Q2806" t="s">
        <v>156</v>
      </c>
      <c r="R2806" t="s">
        <v>170</v>
      </c>
      <c r="S2806" t="s">
        <v>178</v>
      </c>
      <c r="T2806" t="s">
        <v>166</v>
      </c>
      <c r="U2806">
        <v>2.5</v>
      </c>
      <c r="V2806">
        <v>3.3</v>
      </c>
      <c r="W2806">
        <v>4.9000000000000004</v>
      </c>
      <c r="X2806">
        <v>3.66</v>
      </c>
      <c r="Y2806">
        <v>623171</v>
      </c>
      <c r="Z2806">
        <v>261330</v>
      </c>
      <c r="AA2806">
        <v>20102300</v>
      </c>
    </row>
    <row r="2807" spans="1:27">
      <c r="A2807" t="s">
        <v>2996</v>
      </c>
      <c r="B2807" t="s">
        <v>23</v>
      </c>
      <c r="C2807" t="s">
        <v>23</v>
      </c>
      <c r="D2807">
        <v>772</v>
      </c>
      <c r="E2807" s="12">
        <v>40533</v>
      </c>
      <c r="F2807" s="72">
        <f t="shared" si="470"/>
        <v>2010</v>
      </c>
      <c r="G2807" s="70">
        <f t="shared" si="471"/>
        <v>10109.455958549222</v>
      </c>
      <c r="H2807" s="70" cm="1">
        <f t="array" ref="H2807">INDEX(magic_bricks_appreciation_pivot!$A$13:$K$20,MATCH(C2807,magic_bricks_appreciation_pivot!$A$13:$A$20,0),1+MATCH(F2807,INDEX(magic_bricks_appreciation_pivot!$B$13:$K$13,0),0))</f>
        <v>0.49881786187527283</v>
      </c>
      <c r="I2807" s="70">
        <f t="shared" si="478"/>
        <v>15152.233164514982</v>
      </c>
      <c r="J2807">
        <v>152</v>
      </c>
      <c r="K2807">
        <v>1</v>
      </c>
      <c r="L2807">
        <v>1</v>
      </c>
      <c r="M2807">
        <v>2</v>
      </c>
      <c r="N2807" t="s">
        <v>154</v>
      </c>
      <c r="O2807" t="s">
        <v>155</v>
      </c>
      <c r="P2807" s="12">
        <v>22283</v>
      </c>
      <c r="Q2807" t="s">
        <v>156</v>
      </c>
      <c r="R2807" t="s">
        <v>157</v>
      </c>
      <c r="S2807" t="s">
        <v>162</v>
      </c>
      <c r="T2807" t="s">
        <v>171</v>
      </c>
      <c r="U2807">
        <v>2.2000000000000002</v>
      </c>
      <c r="V2807">
        <v>3.3</v>
      </c>
      <c r="W2807">
        <v>2.2999999999999998</v>
      </c>
      <c r="X2807">
        <v>2.57</v>
      </c>
      <c r="Y2807">
        <v>288767</v>
      </c>
      <c r="Z2807">
        <v>93654</v>
      </c>
      <c r="AA2807">
        <v>7804500</v>
      </c>
    </row>
    <row r="2808" spans="1:27" hidden="1">
      <c r="A2808" t="s">
        <v>2997</v>
      </c>
      <c r="B2808" t="s">
        <v>23</v>
      </c>
      <c r="C2808" t="s">
        <v>23</v>
      </c>
      <c r="D2808">
        <v>963</v>
      </c>
      <c r="E2808" s="12">
        <v>40044</v>
      </c>
      <c r="F2808" s="72">
        <f t="shared" si="470"/>
        <v>2009</v>
      </c>
      <c r="G2808" s="70">
        <f t="shared" si="471"/>
        <v>9329.4392523364495</v>
      </c>
      <c r="H2808" s="70" t="e" cm="1">
        <f t="array" ref="H2808">INDEX(magic_bricks_appreciation_pivot!$A$13:$K$20,MATCH(C2808,magic_bricks_appreciation_pivot!$A$13:$A$20,0),1+MATCH(F2808,INDEX(magic_bricks_appreciation_pivot!$B$13:$K$13,0),0))</f>
        <v>#N/A</v>
      </c>
      <c r="I2808" s="70"/>
      <c r="J2808">
        <v>114</v>
      </c>
      <c r="K2808">
        <v>1</v>
      </c>
      <c r="L2808">
        <v>1</v>
      </c>
      <c r="M2808">
        <v>3</v>
      </c>
      <c r="N2808" t="s">
        <v>193</v>
      </c>
      <c r="O2808" t="s">
        <v>161</v>
      </c>
      <c r="P2808" s="12">
        <v>30189</v>
      </c>
      <c r="Q2808" t="s">
        <v>156</v>
      </c>
      <c r="R2808" t="s">
        <v>157</v>
      </c>
      <c r="S2808" t="s">
        <v>162</v>
      </c>
      <c r="T2808" t="s">
        <v>163</v>
      </c>
      <c r="U2808">
        <v>2.2999999999999998</v>
      </c>
      <c r="V2808">
        <v>2.5</v>
      </c>
      <c r="W2808">
        <v>4.7</v>
      </c>
      <c r="X2808">
        <v>3.32</v>
      </c>
      <c r="Y2808">
        <v>287496</v>
      </c>
      <c r="Z2808">
        <v>179685</v>
      </c>
      <c r="AA2808">
        <v>8984250</v>
      </c>
    </row>
    <row r="2809" spans="1:27" hidden="1">
      <c r="A2809" t="s">
        <v>2998</v>
      </c>
      <c r="B2809" t="s">
        <v>201</v>
      </c>
      <c r="C2809" t="s">
        <v>201</v>
      </c>
      <c r="D2809">
        <v>1939</v>
      </c>
      <c r="E2809" s="12">
        <v>39697</v>
      </c>
      <c r="F2809" s="72">
        <f t="shared" si="470"/>
        <v>2008</v>
      </c>
      <c r="G2809" s="70">
        <f t="shared" si="471"/>
        <v>5793.2336255801956</v>
      </c>
      <c r="H2809" s="70" t="e" cm="1">
        <f t="array" ref="H2809">INDEX(magic_bricks_appreciation_pivot!$A$13:$K$20,MATCH(C2809,magic_bricks_appreciation_pivot!$A$13:$A$20,0),1+MATCH(F2809,INDEX(magic_bricks_appreciation_pivot!$B$13:$K$13,0),0))</f>
        <v>#N/A</v>
      </c>
      <c r="I2809" s="70"/>
      <c r="J2809">
        <v>105</v>
      </c>
      <c r="K2809">
        <v>3</v>
      </c>
      <c r="L2809">
        <v>2</v>
      </c>
      <c r="M2809">
        <v>5</v>
      </c>
      <c r="N2809" t="s">
        <v>176</v>
      </c>
      <c r="O2809" t="s">
        <v>161</v>
      </c>
      <c r="P2809" s="12">
        <v>30572</v>
      </c>
      <c r="Q2809" t="s">
        <v>169</v>
      </c>
      <c r="R2809" t="s">
        <v>157</v>
      </c>
      <c r="S2809" t="s">
        <v>158</v>
      </c>
      <c r="T2809" t="s">
        <v>182</v>
      </c>
      <c r="U2809">
        <v>4.3</v>
      </c>
      <c r="V2809">
        <v>3.7</v>
      </c>
      <c r="W2809">
        <v>3.1</v>
      </c>
      <c r="X2809">
        <v>3.64</v>
      </c>
      <c r="Y2809">
        <v>494256</v>
      </c>
      <c r="Z2809">
        <v>235895</v>
      </c>
      <c r="AA2809">
        <v>11233080</v>
      </c>
    </row>
    <row r="2810" spans="1:27" hidden="1">
      <c r="A2810" t="s">
        <v>2999</v>
      </c>
      <c r="B2810" t="s">
        <v>23</v>
      </c>
      <c r="C2810" t="s">
        <v>23</v>
      </c>
      <c r="D2810">
        <v>993</v>
      </c>
      <c r="E2810" s="12">
        <v>40089</v>
      </c>
      <c r="F2810" s="72">
        <f t="shared" si="470"/>
        <v>2009</v>
      </c>
      <c r="G2810" s="70">
        <f t="shared" si="471"/>
        <v>7408.2326283987913</v>
      </c>
      <c r="H2810" s="70" t="e" cm="1">
        <f t="array" ref="H2810">INDEX(magic_bricks_appreciation_pivot!$A$13:$K$20,MATCH(C2810,magic_bricks_appreciation_pivot!$A$13:$A$20,0),1+MATCH(F2810,INDEX(magic_bricks_appreciation_pivot!$B$13:$K$13,0),0))</f>
        <v>#N/A</v>
      </c>
      <c r="I2810" s="70"/>
      <c r="J2810">
        <v>1</v>
      </c>
      <c r="K2810">
        <v>1</v>
      </c>
      <c r="L2810">
        <v>1</v>
      </c>
      <c r="M2810">
        <v>3</v>
      </c>
      <c r="N2810" t="s">
        <v>184</v>
      </c>
      <c r="O2810" t="s">
        <v>155</v>
      </c>
      <c r="P2810" s="12">
        <v>24759</v>
      </c>
      <c r="Q2810" t="s">
        <v>169</v>
      </c>
      <c r="R2810" t="s">
        <v>170</v>
      </c>
      <c r="S2810" t="s">
        <v>162</v>
      </c>
      <c r="T2810" t="s">
        <v>171</v>
      </c>
      <c r="U2810">
        <v>4</v>
      </c>
      <c r="V2810">
        <v>4.5999999999999996</v>
      </c>
      <c r="W2810">
        <v>2.6</v>
      </c>
      <c r="X2810">
        <v>3.62</v>
      </c>
      <c r="Y2810">
        <v>323681</v>
      </c>
      <c r="Z2810">
        <v>154484</v>
      </c>
      <c r="AA2810">
        <v>7356375</v>
      </c>
    </row>
    <row r="2811" spans="1:27" hidden="1">
      <c r="A2811" t="s">
        <v>3000</v>
      </c>
      <c r="B2811" t="s">
        <v>51</v>
      </c>
      <c r="C2811" t="s">
        <v>51</v>
      </c>
      <c r="D2811">
        <v>1830</v>
      </c>
      <c r="E2811" s="12">
        <v>38309</v>
      </c>
      <c r="F2811" s="72">
        <f t="shared" si="470"/>
        <v>2004</v>
      </c>
      <c r="G2811" s="70">
        <f t="shared" si="471"/>
        <v>5884.3169398907103</v>
      </c>
      <c r="H2811" s="70" t="e" cm="1">
        <f t="array" ref="H2811">INDEX(magic_bricks_appreciation_pivot!$A$13:$K$20,MATCH(C2811,magic_bricks_appreciation_pivot!$A$13:$A$20,0),1+MATCH(F2811,INDEX(magic_bricks_appreciation_pivot!$B$13:$K$13,0),0))</f>
        <v>#N/A</v>
      </c>
      <c r="I2811" s="70"/>
      <c r="J2811">
        <v>165</v>
      </c>
      <c r="K2811">
        <v>3</v>
      </c>
      <c r="L2811">
        <v>2</v>
      </c>
      <c r="M2811">
        <v>5</v>
      </c>
      <c r="N2811" t="s">
        <v>184</v>
      </c>
      <c r="O2811" t="s">
        <v>161</v>
      </c>
      <c r="P2811" s="12">
        <v>34659</v>
      </c>
      <c r="Q2811" t="s">
        <v>169</v>
      </c>
      <c r="R2811" t="s">
        <v>170</v>
      </c>
      <c r="S2811" t="s">
        <v>158</v>
      </c>
      <c r="T2811" t="s">
        <v>163</v>
      </c>
      <c r="U2811">
        <v>2.7</v>
      </c>
      <c r="V2811">
        <v>4.3</v>
      </c>
      <c r="W2811">
        <v>3.5</v>
      </c>
      <c r="X2811">
        <v>3.66</v>
      </c>
      <c r="Y2811">
        <v>366122</v>
      </c>
      <c r="Z2811">
        <v>107683</v>
      </c>
      <c r="AA2811">
        <v>10768300</v>
      </c>
    </row>
    <row r="2812" spans="1:27" hidden="1">
      <c r="A2812" t="s">
        <v>3001</v>
      </c>
      <c r="B2812" t="s">
        <v>39</v>
      </c>
      <c r="C2812" t="s">
        <v>39</v>
      </c>
      <c r="D2812">
        <v>1774</v>
      </c>
      <c r="E2812" s="12">
        <v>39798</v>
      </c>
      <c r="F2812" s="72">
        <f t="shared" si="470"/>
        <v>2008</v>
      </c>
      <c r="G2812" s="70">
        <f t="shared" si="471"/>
        <v>7640.2142051860201</v>
      </c>
      <c r="H2812" s="70" t="e" cm="1">
        <f t="array" ref="H2812">INDEX(magic_bricks_appreciation_pivot!$A$13:$K$20,MATCH(C2812,magic_bricks_appreciation_pivot!$A$13:$A$20,0),1+MATCH(F2812,INDEX(magic_bricks_appreciation_pivot!$B$13:$K$13,0),0))</f>
        <v>#N/A</v>
      </c>
      <c r="I2812" s="70"/>
      <c r="J2812">
        <v>130</v>
      </c>
      <c r="K2812">
        <v>1</v>
      </c>
      <c r="L2812">
        <v>1</v>
      </c>
      <c r="M2812">
        <v>4</v>
      </c>
      <c r="N2812" t="s">
        <v>193</v>
      </c>
      <c r="O2812" t="s">
        <v>155</v>
      </c>
      <c r="P2812" s="12">
        <v>37243</v>
      </c>
      <c r="Q2812" t="s">
        <v>194</v>
      </c>
      <c r="R2812" t="s">
        <v>157</v>
      </c>
      <c r="S2812" t="s">
        <v>158</v>
      </c>
      <c r="T2812" t="s">
        <v>166</v>
      </c>
      <c r="U2812">
        <v>2.9</v>
      </c>
      <c r="V2812">
        <v>3.3</v>
      </c>
      <c r="W2812">
        <v>3.6</v>
      </c>
      <c r="X2812">
        <v>3.28</v>
      </c>
      <c r="Y2812">
        <v>515042</v>
      </c>
      <c r="Z2812">
        <v>94876</v>
      </c>
      <c r="AA2812">
        <v>13553740</v>
      </c>
    </row>
    <row r="2813" spans="1:27" hidden="1">
      <c r="A2813" t="s">
        <v>3002</v>
      </c>
      <c r="B2813" t="s">
        <v>39</v>
      </c>
      <c r="C2813" t="s">
        <v>39</v>
      </c>
      <c r="D2813">
        <v>1543</v>
      </c>
      <c r="E2813" s="12">
        <v>40012</v>
      </c>
      <c r="F2813" s="72">
        <f t="shared" si="470"/>
        <v>2009</v>
      </c>
      <c r="G2813" s="70">
        <f t="shared" si="471"/>
        <v>7691.2896953985746</v>
      </c>
      <c r="H2813" s="70" t="e" cm="1">
        <f t="array" ref="H2813">INDEX(magic_bricks_appreciation_pivot!$A$13:$K$20,MATCH(C2813,magic_bricks_appreciation_pivot!$A$13:$A$20,0),1+MATCH(F2813,INDEX(magic_bricks_appreciation_pivot!$B$13:$K$13,0),0))</f>
        <v>#N/A</v>
      </c>
      <c r="I2813" s="70"/>
      <c r="J2813">
        <v>101</v>
      </c>
      <c r="K2813">
        <v>1</v>
      </c>
      <c r="L2813">
        <v>1</v>
      </c>
      <c r="M2813">
        <v>4</v>
      </c>
      <c r="N2813" t="s">
        <v>176</v>
      </c>
      <c r="O2813" t="s">
        <v>155</v>
      </c>
      <c r="P2813" s="12">
        <v>35267</v>
      </c>
      <c r="Q2813" t="s">
        <v>194</v>
      </c>
      <c r="R2813" t="s">
        <v>177</v>
      </c>
      <c r="S2813" t="s">
        <v>178</v>
      </c>
      <c r="T2813" t="s">
        <v>182</v>
      </c>
      <c r="U2813">
        <v>2.2999999999999998</v>
      </c>
      <c r="V2813">
        <v>2.2999999999999998</v>
      </c>
      <c r="W2813">
        <v>4</v>
      </c>
      <c r="X2813">
        <v>2.98</v>
      </c>
      <c r="Y2813">
        <v>450971</v>
      </c>
      <c r="Z2813">
        <v>142412</v>
      </c>
      <c r="AA2813">
        <v>11867660</v>
      </c>
    </row>
    <row r="2814" spans="1:27">
      <c r="A2814" t="s">
        <v>3003</v>
      </c>
      <c r="B2814" t="s">
        <v>23</v>
      </c>
      <c r="C2814" t="s">
        <v>23</v>
      </c>
      <c r="D2814">
        <v>1470</v>
      </c>
      <c r="E2814" s="12">
        <v>40650</v>
      </c>
      <c r="F2814" s="72">
        <f t="shared" si="470"/>
        <v>2011</v>
      </c>
      <c r="G2814" s="70">
        <f t="shared" si="471"/>
        <v>7049.8299319727894</v>
      </c>
      <c r="H2814" s="70" cm="1">
        <f t="array" ref="H2814">INDEX(magic_bricks_appreciation_pivot!$A$13:$K$20,MATCH(C2814,magic_bricks_appreciation_pivot!$A$13:$A$20,0),1+MATCH(F2814,INDEX(magic_bricks_appreciation_pivot!$B$13:$K$13,0),0))</f>
        <v>0.30621792098525186</v>
      </c>
      <c r="I2814" s="70">
        <f t="shared" ref="I2814:I2817" si="479">G2814+G2814*H2814</f>
        <v>9208.6141970410972</v>
      </c>
      <c r="J2814">
        <v>84</v>
      </c>
      <c r="K2814">
        <v>2</v>
      </c>
      <c r="L2814">
        <v>2</v>
      </c>
      <c r="M2814">
        <v>4</v>
      </c>
      <c r="N2814" t="s">
        <v>168</v>
      </c>
      <c r="O2814" t="s">
        <v>161</v>
      </c>
      <c r="P2814" s="12">
        <v>24955</v>
      </c>
      <c r="Q2814" t="s">
        <v>156</v>
      </c>
      <c r="R2814" t="s">
        <v>177</v>
      </c>
      <c r="S2814" t="s">
        <v>162</v>
      </c>
      <c r="T2814" t="s">
        <v>171</v>
      </c>
      <c r="U2814">
        <v>3.5</v>
      </c>
      <c r="V2814">
        <v>3.7</v>
      </c>
      <c r="W2814">
        <v>2.1</v>
      </c>
      <c r="X2814">
        <v>3</v>
      </c>
      <c r="Y2814">
        <v>383440</v>
      </c>
      <c r="Z2814">
        <v>134722</v>
      </c>
      <c r="AA2814">
        <v>10363250</v>
      </c>
    </row>
    <row r="2815" spans="1:27">
      <c r="A2815" t="s">
        <v>3004</v>
      </c>
      <c r="B2815" t="s">
        <v>39</v>
      </c>
      <c r="C2815" t="s">
        <v>39</v>
      </c>
      <c r="D2815">
        <v>1673</v>
      </c>
      <c r="E2815" s="12">
        <v>41851</v>
      </c>
      <c r="F2815" s="72">
        <f t="shared" si="470"/>
        <v>2014</v>
      </c>
      <c r="G2815" s="70">
        <f t="shared" si="471"/>
        <v>10826.054991034071</v>
      </c>
      <c r="H2815" s="70" cm="1">
        <f t="array" ref="H2815">INDEX(magic_bricks_appreciation_pivot!$A$13:$K$20,MATCH(C2815,magic_bricks_appreciation_pivot!$A$13:$A$20,0),1+MATCH(F2815,INDEX(magic_bricks_appreciation_pivot!$B$13:$K$13,0),0))</f>
        <v>2.7142646408024784E-2</v>
      </c>
      <c r="I2815" s="70">
        <f t="shared" si="479"/>
        <v>11119.902773649541</v>
      </c>
      <c r="J2815">
        <v>39</v>
      </c>
      <c r="K2815">
        <v>1</v>
      </c>
      <c r="L2815">
        <v>1</v>
      </c>
      <c r="M2815">
        <v>4</v>
      </c>
      <c r="N2815" t="s">
        <v>168</v>
      </c>
      <c r="O2815" t="s">
        <v>161</v>
      </c>
      <c r="P2815" s="12">
        <v>26521</v>
      </c>
      <c r="Q2815" t="s">
        <v>156</v>
      </c>
      <c r="R2815" t="s">
        <v>170</v>
      </c>
      <c r="S2815" t="s">
        <v>178</v>
      </c>
      <c r="T2815" t="s">
        <v>182</v>
      </c>
      <c r="U2815">
        <v>2</v>
      </c>
      <c r="V2815">
        <v>2.9</v>
      </c>
      <c r="W2815">
        <v>2.2999999999999998</v>
      </c>
      <c r="X2815">
        <v>2.3450000000000002</v>
      </c>
      <c r="Y2815">
        <v>670144</v>
      </c>
      <c r="Z2815">
        <v>126784</v>
      </c>
      <c r="AA2815">
        <v>18111990</v>
      </c>
    </row>
    <row r="2816" spans="1:27">
      <c r="A2816" t="s">
        <v>3005</v>
      </c>
      <c r="B2816" t="s">
        <v>39</v>
      </c>
      <c r="C2816" t="s">
        <v>39</v>
      </c>
      <c r="D2816">
        <v>1779</v>
      </c>
      <c r="E2816" s="12">
        <v>40784</v>
      </c>
      <c r="F2816" s="72">
        <f t="shared" si="470"/>
        <v>2011</v>
      </c>
      <c r="G2816" s="70">
        <f t="shared" si="471"/>
        <v>6943.6256323777407</v>
      </c>
      <c r="H2816" s="70" cm="1">
        <f t="array" ref="H2816">INDEX(magic_bricks_appreciation_pivot!$A$13:$K$20,MATCH(C2816,magic_bricks_appreciation_pivot!$A$13:$A$20,0),1+MATCH(F2816,INDEX(magic_bricks_appreciation_pivot!$B$13:$K$13,0),0))</f>
        <v>0.32133594787779113</v>
      </c>
      <c r="I2816" s="70">
        <f t="shared" si="479"/>
        <v>9174.8621566663678</v>
      </c>
      <c r="J2816">
        <v>114</v>
      </c>
      <c r="K2816">
        <v>1</v>
      </c>
      <c r="L2816">
        <v>1</v>
      </c>
      <c r="M2816">
        <v>4</v>
      </c>
      <c r="N2816" t="s">
        <v>168</v>
      </c>
      <c r="O2816" t="s">
        <v>155</v>
      </c>
      <c r="P2816" s="12">
        <v>36039</v>
      </c>
      <c r="Q2816" t="s">
        <v>194</v>
      </c>
      <c r="R2816" t="s">
        <v>177</v>
      </c>
      <c r="S2816" t="s">
        <v>178</v>
      </c>
      <c r="T2816" t="s">
        <v>166</v>
      </c>
      <c r="U2816">
        <v>2.6</v>
      </c>
      <c r="V2816">
        <v>2.1</v>
      </c>
      <c r="W2816">
        <v>2.7</v>
      </c>
      <c r="X2816">
        <v>2.5150000000000001</v>
      </c>
      <c r="Y2816">
        <v>382934</v>
      </c>
      <c r="Z2816">
        <v>135880</v>
      </c>
      <c r="AA2816">
        <v>12352710</v>
      </c>
    </row>
    <row r="2817" spans="1:27">
      <c r="A2817" t="s">
        <v>3006</v>
      </c>
      <c r="B2817" t="s">
        <v>39</v>
      </c>
      <c r="C2817" t="s">
        <v>39</v>
      </c>
      <c r="D2817">
        <v>1999</v>
      </c>
      <c r="E2817" s="12">
        <v>41285</v>
      </c>
      <c r="F2817" s="72">
        <f t="shared" si="470"/>
        <v>2013</v>
      </c>
      <c r="G2817" s="70">
        <f t="shared" si="471"/>
        <v>10643.431715857929</v>
      </c>
      <c r="H2817" s="70" cm="1">
        <f t="array" ref="H2817">INDEX(magic_bricks_appreciation_pivot!$A$13:$K$20,MATCH(C2817,magic_bricks_appreciation_pivot!$A$13:$A$20,0),1+MATCH(F2817,INDEX(magic_bricks_appreciation_pivot!$B$13:$K$13,0),0))</f>
        <v>4.727764965406598E-2</v>
      </c>
      <c r="I2817" s="70">
        <f t="shared" si="479"/>
        <v>11146.628151637235</v>
      </c>
      <c r="J2817">
        <v>4</v>
      </c>
      <c r="K2817">
        <v>2</v>
      </c>
      <c r="L2817">
        <v>1</v>
      </c>
      <c r="M2817">
        <v>5</v>
      </c>
      <c r="N2817" t="s">
        <v>193</v>
      </c>
      <c r="O2817" t="s">
        <v>155</v>
      </c>
      <c r="P2817" s="12">
        <v>35445</v>
      </c>
      <c r="Q2817" t="s">
        <v>156</v>
      </c>
      <c r="R2817" t="s">
        <v>165</v>
      </c>
      <c r="S2817" t="s">
        <v>178</v>
      </c>
      <c r="T2817" t="s">
        <v>163</v>
      </c>
      <c r="U2817">
        <v>2.9</v>
      </c>
      <c r="V2817">
        <v>4.7</v>
      </c>
      <c r="W2817">
        <v>2.1</v>
      </c>
      <c r="X2817">
        <v>3.03</v>
      </c>
      <c r="Y2817">
        <v>808496</v>
      </c>
      <c r="Z2817">
        <v>361696</v>
      </c>
      <c r="AA2817">
        <v>21276220</v>
      </c>
    </row>
    <row r="2818" spans="1:27" hidden="1">
      <c r="A2818" t="s">
        <v>3007</v>
      </c>
      <c r="B2818" t="s">
        <v>175</v>
      </c>
      <c r="C2818" t="s">
        <v>34</v>
      </c>
      <c r="D2818">
        <v>835</v>
      </c>
      <c r="E2818" s="12">
        <v>39597</v>
      </c>
      <c r="F2818" s="72">
        <f t="shared" si="470"/>
        <v>2008</v>
      </c>
      <c r="G2818" s="70">
        <f t="shared" si="471"/>
        <v>7717.9640718562878</v>
      </c>
      <c r="H2818" s="70" t="e" cm="1">
        <f t="array" ref="H2818">INDEX(magic_bricks_appreciation_pivot!$A$13:$K$20,MATCH(C2818,magic_bricks_appreciation_pivot!$A$13:$A$20,0),1+MATCH(F2818,INDEX(magic_bricks_appreciation_pivot!$B$13:$K$13,0),0))</f>
        <v>#N/A</v>
      </c>
      <c r="I2818" s="70"/>
      <c r="J2818">
        <v>165</v>
      </c>
      <c r="K2818">
        <v>1</v>
      </c>
      <c r="L2818">
        <v>1</v>
      </c>
      <c r="M2818">
        <v>3</v>
      </c>
      <c r="N2818" t="s">
        <v>176</v>
      </c>
      <c r="O2818" t="s">
        <v>161</v>
      </c>
      <c r="P2818" s="12">
        <v>31567</v>
      </c>
      <c r="Q2818" t="s">
        <v>194</v>
      </c>
      <c r="R2818" t="s">
        <v>165</v>
      </c>
      <c r="S2818" t="s">
        <v>158</v>
      </c>
      <c r="T2818" t="s">
        <v>163</v>
      </c>
      <c r="U2818">
        <v>3.6</v>
      </c>
      <c r="V2818">
        <v>2.6</v>
      </c>
      <c r="W2818">
        <v>4.5999999999999996</v>
      </c>
      <c r="X2818">
        <v>3.5</v>
      </c>
      <c r="Y2818">
        <v>193335</v>
      </c>
      <c r="Z2818">
        <v>25778</v>
      </c>
      <c r="AA2818">
        <v>6444500</v>
      </c>
    </row>
    <row r="2819" spans="1:27">
      <c r="A2819" t="s">
        <v>3008</v>
      </c>
      <c r="B2819" t="s">
        <v>175</v>
      </c>
      <c r="C2819" t="s">
        <v>34</v>
      </c>
      <c r="D2819">
        <v>1251</v>
      </c>
      <c r="E2819" s="12">
        <v>41276</v>
      </c>
      <c r="F2819" s="72">
        <f t="shared" ref="F2819:F2882" si="480">YEAR(E2819)</f>
        <v>2013</v>
      </c>
      <c r="G2819" s="70">
        <f t="shared" ref="G2819:G2882" si="481">AA2819/D2819</f>
        <v>11068.705035971223</v>
      </c>
      <c r="H2819" s="70" cm="1">
        <f t="array" ref="H2819">INDEX(magic_bricks_appreciation_pivot!$A$13:$K$20,MATCH(C2819,magic_bricks_appreciation_pivot!$A$13:$A$20,0),1+MATCH(F2819,INDEX(magic_bricks_appreciation_pivot!$B$13:$K$13,0),0))</f>
        <v>0.11656080922135968</v>
      </c>
      <c r="I2819" s="70">
        <f>G2819+G2819*H2819</f>
        <v>12358.882251996569</v>
      </c>
      <c r="J2819">
        <v>14</v>
      </c>
      <c r="K2819">
        <v>2</v>
      </c>
      <c r="L2819">
        <v>1</v>
      </c>
      <c r="M2819">
        <v>4</v>
      </c>
      <c r="N2819" t="s">
        <v>168</v>
      </c>
      <c r="O2819" t="s">
        <v>161</v>
      </c>
      <c r="P2819" s="12">
        <v>37991</v>
      </c>
      <c r="Q2819" t="s">
        <v>156</v>
      </c>
      <c r="R2819" t="s">
        <v>165</v>
      </c>
      <c r="S2819" t="s">
        <v>158</v>
      </c>
      <c r="T2819" t="s">
        <v>166</v>
      </c>
      <c r="U2819">
        <v>3.3</v>
      </c>
      <c r="V2819">
        <v>2.7</v>
      </c>
      <c r="W2819">
        <v>3.5</v>
      </c>
      <c r="X2819">
        <v>3.12</v>
      </c>
      <c r="Y2819">
        <v>429255</v>
      </c>
      <c r="Z2819">
        <v>69235</v>
      </c>
      <c r="AA2819">
        <v>13846950</v>
      </c>
    </row>
    <row r="2820" spans="1:27" hidden="1">
      <c r="A2820" t="s">
        <v>3009</v>
      </c>
      <c r="B2820" t="s">
        <v>201</v>
      </c>
      <c r="C2820" t="s">
        <v>201</v>
      </c>
      <c r="D2820">
        <v>1996</v>
      </c>
      <c r="E2820" s="12">
        <v>40129</v>
      </c>
      <c r="F2820" s="72">
        <f t="shared" si="480"/>
        <v>2009</v>
      </c>
      <c r="G2820" s="70">
        <f t="shared" si="481"/>
        <v>8811.0420841683372</v>
      </c>
      <c r="H2820" s="70" t="e" cm="1">
        <f t="array" ref="H2820">INDEX(magic_bricks_appreciation_pivot!$A$13:$K$20,MATCH(C2820,magic_bricks_appreciation_pivot!$A$13:$A$20,0),1+MATCH(F2820,INDEX(magic_bricks_appreciation_pivot!$B$13:$K$13,0),0))</f>
        <v>#N/A</v>
      </c>
      <c r="I2820" s="70"/>
      <c r="J2820">
        <v>51</v>
      </c>
      <c r="K2820">
        <v>3</v>
      </c>
      <c r="L2820">
        <v>2</v>
      </c>
      <c r="M2820">
        <v>5</v>
      </c>
      <c r="N2820" t="s">
        <v>176</v>
      </c>
      <c r="O2820" t="s">
        <v>155</v>
      </c>
      <c r="P2820" s="12">
        <v>35749</v>
      </c>
      <c r="Q2820" t="s">
        <v>156</v>
      </c>
      <c r="R2820" t="s">
        <v>177</v>
      </c>
      <c r="S2820" t="s">
        <v>162</v>
      </c>
      <c r="T2820" t="s">
        <v>182</v>
      </c>
      <c r="U2820">
        <v>2.5</v>
      </c>
      <c r="V2820">
        <v>3</v>
      </c>
      <c r="W2820">
        <v>2.8</v>
      </c>
      <c r="X2820">
        <v>2.77</v>
      </c>
      <c r="Y2820">
        <v>844168</v>
      </c>
      <c r="Z2820">
        <v>316563</v>
      </c>
      <c r="AA2820">
        <v>17586840</v>
      </c>
    </row>
    <row r="2821" spans="1:27" hidden="1">
      <c r="A2821" t="s">
        <v>3010</v>
      </c>
      <c r="B2821" t="s">
        <v>39</v>
      </c>
      <c r="C2821" t="s">
        <v>39</v>
      </c>
      <c r="D2821">
        <v>1705</v>
      </c>
      <c r="E2821" s="12">
        <v>40148</v>
      </c>
      <c r="F2821" s="72">
        <f t="shared" si="480"/>
        <v>2009</v>
      </c>
      <c r="G2821" s="70">
        <f t="shared" si="481"/>
        <v>7336.6217008797657</v>
      </c>
      <c r="H2821" s="70" t="e" cm="1">
        <f t="array" ref="H2821">INDEX(magic_bricks_appreciation_pivot!$A$13:$K$20,MATCH(C2821,magic_bricks_appreciation_pivot!$A$13:$A$20,0),1+MATCH(F2821,INDEX(magic_bricks_appreciation_pivot!$B$13:$K$13,0),0))</f>
        <v>#N/A</v>
      </c>
      <c r="I2821" s="70"/>
      <c r="J2821">
        <v>98</v>
      </c>
      <c r="K2821">
        <v>1</v>
      </c>
      <c r="L2821">
        <v>1</v>
      </c>
      <c r="M2821">
        <v>4</v>
      </c>
      <c r="N2821" t="s">
        <v>154</v>
      </c>
      <c r="O2821" t="s">
        <v>161</v>
      </c>
      <c r="P2821" s="12">
        <v>33943</v>
      </c>
      <c r="Q2821" t="s">
        <v>194</v>
      </c>
      <c r="R2821" t="s">
        <v>157</v>
      </c>
      <c r="S2821" t="s">
        <v>162</v>
      </c>
      <c r="T2821" t="s">
        <v>166</v>
      </c>
      <c r="U2821">
        <v>3</v>
      </c>
      <c r="V2821">
        <v>3</v>
      </c>
      <c r="W2821">
        <v>2.9</v>
      </c>
      <c r="X2821">
        <v>2.96</v>
      </c>
      <c r="Y2821">
        <v>337741</v>
      </c>
      <c r="Z2821">
        <v>150107</v>
      </c>
      <c r="AA2821">
        <v>12508940</v>
      </c>
    </row>
    <row r="2822" spans="1:27" hidden="1">
      <c r="A2822" t="s">
        <v>3011</v>
      </c>
      <c r="B2822" t="s">
        <v>201</v>
      </c>
      <c r="C2822" t="s">
        <v>201</v>
      </c>
      <c r="D2822">
        <v>1504</v>
      </c>
      <c r="E2822" s="12">
        <v>39645</v>
      </c>
      <c r="F2822" s="72">
        <f t="shared" si="480"/>
        <v>2008</v>
      </c>
      <c r="G2822" s="70">
        <f t="shared" si="481"/>
        <v>6395.3723404255315</v>
      </c>
      <c r="H2822" s="70" t="e" cm="1">
        <f t="array" ref="H2822">INDEX(magic_bricks_appreciation_pivot!$A$13:$K$20,MATCH(C2822,magic_bricks_appreciation_pivot!$A$13:$A$20,0),1+MATCH(F2822,INDEX(magic_bricks_appreciation_pivot!$B$13:$K$13,0),0))</f>
        <v>#N/A</v>
      </c>
      <c r="I2822" s="70"/>
      <c r="J2822">
        <v>22</v>
      </c>
      <c r="K2822">
        <v>2</v>
      </c>
      <c r="L2822">
        <v>1</v>
      </c>
      <c r="M2822">
        <v>4</v>
      </c>
      <c r="N2822" t="s">
        <v>176</v>
      </c>
      <c r="O2822" t="s">
        <v>155</v>
      </c>
      <c r="P2822" s="12">
        <v>31615</v>
      </c>
      <c r="Q2822" t="s">
        <v>194</v>
      </c>
      <c r="R2822" t="s">
        <v>157</v>
      </c>
      <c r="S2822" t="s">
        <v>158</v>
      </c>
      <c r="T2822" t="s">
        <v>166</v>
      </c>
      <c r="U2822">
        <v>4.7</v>
      </c>
      <c r="V2822">
        <v>3.7</v>
      </c>
      <c r="W2822">
        <v>4.7</v>
      </c>
      <c r="X2822">
        <v>4.4000000000000004</v>
      </c>
      <c r="Y2822">
        <v>461695</v>
      </c>
      <c r="Z2822">
        <v>173136</v>
      </c>
      <c r="AA2822">
        <v>9618640</v>
      </c>
    </row>
    <row r="2823" spans="1:27">
      <c r="A2823" t="s">
        <v>3012</v>
      </c>
      <c r="B2823" t="s">
        <v>175</v>
      </c>
      <c r="C2823" t="s">
        <v>34</v>
      </c>
      <c r="D2823">
        <v>713</v>
      </c>
      <c r="E2823" s="12">
        <v>40338</v>
      </c>
      <c r="F2823" s="72">
        <f t="shared" si="480"/>
        <v>2010</v>
      </c>
      <c r="G2823" s="70">
        <f t="shared" si="481"/>
        <v>14364.37587657784</v>
      </c>
      <c r="H2823" s="70" cm="1">
        <f t="array" ref="H2823">INDEX(magic_bricks_appreciation_pivot!$A$13:$K$20,MATCH(C2823,magic_bricks_appreciation_pivot!$A$13:$A$20,0),1+MATCH(F2823,INDEX(magic_bricks_appreciation_pivot!$B$13:$K$13,0),0))</f>
        <v>0.46848170778869208</v>
      </c>
      <c r="I2823" s="70">
        <f>G2823+G2823*H2823</f>
        <v>21093.823218555717</v>
      </c>
      <c r="J2823">
        <v>149</v>
      </c>
      <c r="K2823">
        <v>1</v>
      </c>
      <c r="L2823">
        <v>1</v>
      </c>
      <c r="M2823">
        <v>2</v>
      </c>
      <c r="N2823" t="s">
        <v>193</v>
      </c>
      <c r="O2823" t="s">
        <v>161</v>
      </c>
      <c r="P2823" s="12">
        <v>37418</v>
      </c>
      <c r="Q2823" t="s">
        <v>156</v>
      </c>
      <c r="R2823" t="s">
        <v>165</v>
      </c>
      <c r="S2823" t="s">
        <v>162</v>
      </c>
      <c r="T2823" t="s">
        <v>166</v>
      </c>
      <c r="U2823">
        <v>4</v>
      </c>
      <c r="V2823">
        <v>3</v>
      </c>
      <c r="W2823">
        <v>4.0999999999999996</v>
      </c>
      <c r="X2823">
        <v>3.63</v>
      </c>
      <c r="Y2823">
        <v>297012</v>
      </c>
      <c r="Z2823">
        <v>81934</v>
      </c>
      <c r="AA2823">
        <v>10241800</v>
      </c>
    </row>
    <row r="2824" spans="1:27" hidden="1">
      <c r="A2824" t="s">
        <v>3013</v>
      </c>
      <c r="B2824" t="s">
        <v>201</v>
      </c>
      <c r="C2824" t="s">
        <v>201</v>
      </c>
      <c r="D2824">
        <v>1618</v>
      </c>
      <c r="E2824" s="12">
        <v>39973</v>
      </c>
      <c r="F2824" s="72">
        <f t="shared" si="480"/>
        <v>2009</v>
      </c>
      <c r="G2824" s="70">
        <f t="shared" si="481"/>
        <v>6567.5525339925834</v>
      </c>
      <c r="H2824" s="70" t="e" cm="1">
        <f t="array" ref="H2824">INDEX(magic_bricks_appreciation_pivot!$A$13:$K$20,MATCH(C2824,magic_bricks_appreciation_pivot!$A$13:$A$20,0),1+MATCH(F2824,INDEX(magic_bricks_appreciation_pivot!$B$13:$K$13,0),0))</f>
        <v>#N/A</v>
      </c>
      <c r="I2824" s="70"/>
      <c r="J2824">
        <v>146</v>
      </c>
      <c r="K2824">
        <v>2</v>
      </c>
      <c r="L2824">
        <v>1</v>
      </c>
      <c r="M2824">
        <v>4</v>
      </c>
      <c r="N2824" t="s">
        <v>154</v>
      </c>
      <c r="O2824" t="s">
        <v>155</v>
      </c>
      <c r="P2824" s="12">
        <v>33768</v>
      </c>
      <c r="Q2824" t="s">
        <v>169</v>
      </c>
      <c r="R2824" t="s">
        <v>177</v>
      </c>
      <c r="S2824" t="s">
        <v>158</v>
      </c>
      <c r="T2824" t="s">
        <v>166</v>
      </c>
      <c r="U2824">
        <v>2.5</v>
      </c>
      <c r="V2824">
        <v>2.7</v>
      </c>
      <c r="W2824">
        <v>3.7</v>
      </c>
      <c r="X2824">
        <v>3.04</v>
      </c>
      <c r="Y2824">
        <v>425052</v>
      </c>
      <c r="Z2824">
        <v>138142</v>
      </c>
      <c r="AA2824">
        <v>10626300</v>
      </c>
    </row>
    <row r="2825" spans="1:27" hidden="1">
      <c r="A2825" t="s">
        <v>3014</v>
      </c>
      <c r="B2825" t="s">
        <v>175</v>
      </c>
      <c r="C2825" t="s">
        <v>34</v>
      </c>
      <c r="D2825">
        <v>743</v>
      </c>
      <c r="E2825" s="12">
        <v>40006</v>
      </c>
      <c r="F2825" s="72">
        <f t="shared" si="480"/>
        <v>2009</v>
      </c>
      <c r="G2825" s="70">
        <f t="shared" si="481"/>
        <v>12857.335127860028</v>
      </c>
      <c r="H2825" s="70" t="e" cm="1">
        <f t="array" ref="H2825">INDEX(magic_bricks_appreciation_pivot!$A$13:$K$20,MATCH(C2825,magic_bricks_appreciation_pivot!$A$13:$A$20,0),1+MATCH(F2825,INDEX(magic_bricks_appreciation_pivot!$B$13:$K$13,0),0))</f>
        <v>#N/A</v>
      </c>
      <c r="I2825" s="70"/>
      <c r="J2825">
        <v>153</v>
      </c>
      <c r="K2825">
        <v>1</v>
      </c>
      <c r="L2825">
        <v>1</v>
      </c>
      <c r="M2825">
        <v>2</v>
      </c>
      <c r="N2825" t="s">
        <v>184</v>
      </c>
      <c r="O2825" t="s">
        <v>161</v>
      </c>
      <c r="P2825" s="12">
        <v>35626</v>
      </c>
      <c r="Q2825" t="s">
        <v>156</v>
      </c>
      <c r="R2825" t="s">
        <v>177</v>
      </c>
      <c r="S2825" t="s">
        <v>158</v>
      </c>
      <c r="T2825" t="s">
        <v>163</v>
      </c>
      <c r="U2825">
        <v>2.5</v>
      </c>
      <c r="V2825">
        <v>2.2000000000000002</v>
      </c>
      <c r="W2825">
        <v>3.5</v>
      </c>
      <c r="X2825">
        <v>2.68</v>
      </c>
      <c r="Y2825">
        <v>257931</v>
      </c>
      <c r="Z2825">
        <v>66871</v>
      </c>
      <c r="AA2825">
        <v>9553000</v>
      </c>
    </row>
    <row r="2826" spans="1:27" hidden="1">
      <c r="A2826" t="s">
        <v>3015</v>
      </c>
      <c r="B2826" t="s">
        <v>56</v>
      </c>
      <c r="C2826" t="s">
        <v>56</v>
      </c>
      <c r="D2826">
        <v>1255</v>
      </c>
      <c r="E2826" s="12">
        <v>40114</v>
      </c>
      <c r="F2826" s="72">
        <f t="shared" si="480"/>
        <v>2009</v>
      </c>
      <c r="G2826" s="70">
        <f t="shared" si="481"/>
        <v>7893.5099601593629</v>
      </c>
      <c r="H2826" s="70" t="e" cm="1">
        <f t="array" ref="H2826">INDEX(magic_bricks_appreciation_pivot!$A$13:$K$20,MATCH(C2826,magic_bricks_appreciation_pivot!$A$13:$A$20,0),1+MATCH(F2826,INDEX(magic_bricks_appreciation_pivot!$B$13:$K$13,0),0))</f>
        <v>#N/A</v>
      </c>
      <c r="I2826" s="70"/>
      <c r="J2826">
        <v>151</v>
      </c>
      <c r="K2826">
        <v>2</v>
      </c>
      <c r="L2826">
        <v>2</v>
      </c>
      <c r="M2826">
        <v>4</v>
      </c>
      <c r="N2826" t="s">
        <v>193</v>
      </c>
      <c r="O2826" t="s">
        <v>155</v>
      </c>
      <c r="P2826" s="12">
        <v>26609</v>
      </c>
      <c r="Q2826" t="s">
        <v>194</v>
      </c>
      <c r="R2826" t="s">
        <v>157</v>
      </c>
      <c r="S2826" t="s">
        <v>178</v>
      </c>
      <c r="T2826" t="s">
        <v>166</v>
      </c>
      <c r="U2826">
        <v>3</v>
      </c>
      <c r="V2826">
        <v>4.3</v>
      </c>
      <c r="W2826">
        <v>2.9</v>
      </c>
      <c r="X2826">
        <v>3.21</v>
      </c>
      <c r="Y2826">
        <v>346722</v>
      </c>
      <c r="Z2826">
        <v>59438</v>
      </c>
      <c r="AA2826">
        <v>9906355</v>
      </c>
    </row>
    <row r="2827" spans="1:27" hidden="1">
      <c r="A2827" t="s">
        <v>3016</v>
      </c>
      <c r="B2827" t="s">
        <v>51</v>
      </c>
      <c r="C2827" t="s">
        <v>51</v>
      </c>
      <c r="D2827">
        <v>1600</v>
      </c>
      <c r="E2827" s="12">
        <v>40151</v>
      </c>
      <c r="F2827" s="72">
        <f t="shared" si="480"/>
        <v>2009</v>
      </c>
      <c r="G2827" s="70">
        <f t="shared" si="481"/>
        <v>6088.7312499999998</v>
      </c>
      <c r="H2827" s="70" t="e" cm="1">
        <f t="array" ref="H2827">INDEX(magic_bricks_appreciation_pivot!$A$13:$K$20,MATCH(C2827,magic_bricks_appreciation_pivot!$A$13:$A$20,0),1+MATCH(F2827,INDEX(magic_bricks_appreciation_pivot!$B$13:$K$13,0),0))</f>
        <v>#N/A</v>
      </c>
      <c r="I2827" s="70"/>
      <c r="J2827">
        <v>7</v>
      </c>
      <c r="K2827">
        <v>2</v>
      </c>
      <c r="L2827">
        <v>1</v>
      </c>
      <c r="M2827">
        <v>4</v>
      </c>
      <c r="N2827" t="s">
        <v>193</v>
      </c>
      <c r="O2827" t="s">
        <v>161</v>
      </c>
      <c r="P2827" s="12">
        <v>32486</v>
      </c>
      <c r="Q2827" t="s">
        <v>169</v>
      </c>
      <c r="R2827" t="s">
        <v>170</v>
      </c>
      <c r="S2827" t="s">
        <v>178</v>
      </c>
      <c r="T2827" t="s">
        <v>182</v>
      </c>
      <c r="U2827">
        <v>2.1</v>
      </c>
      <c r="V2827">
        <v>2.8</v>
      </c>
      <c r="W2827">
        <v>3.4</v>
      </c>
      <c r="X2827">
        <v>2.81</v>
      </c>
      <c r="Y2827">
        <v>379937</v>
      </c>
      <c r="Z2827">
        <v>155872</v>
      </c>
      <c r="AA2827">
        <v>9741970</v>
      </c>
    </row>
    <row r="2828" spans="1:27" hidden="1">
      <c r="A2828" t="s">
        <v>3017</v>
      </c>
      <c r="B2828" t="s">
        <v>175</v>
      </c>
      <c r="C2828" t="s">
        <v>34</v>
      </c>
      <c r="D2828">
        <v>1031</v>
      </c>
      <c r="E2828" s="12">
        <v>39020</v>
      </c>
      <c r="F2828" s="72">
        <f t="shared" si="480"/>
        <v>2006</v>
      </c>
      <c r="G2828" s="70">
        <f t="shared" si="481"/>
        <v>12288.360814742968</v>
      </c>
      <c r="H2828" s="70" t="e" cm="1">
        <f t="array" ref="H2828">INDEX(magic_bricks_appreciation_pivot!$A$13:$K$20,MATCH(C2828,magic_bricks_appreciation_pivot!$A$13:$A$20,0),1+MATCH(F2828,INDEX(magic_bricks_appreciation_pivot!$B$13:$K$13,0),0))</f>
        <v>#N/A</v>
      </c>
      <c r="I2828" s="70"/>
      <c r="J2828">
        <v>42</v>
      </c>
      <c r="K2828">
        <v>1</v>
      </c>
      <c r="L2828">
        <v>1</v>
      </c>
      <c r="M2828">
        <v>3</v>
      </c>
      <c r="N2828" t="s">
        <v>184</v>
      </c>
      <c r="O2828" t="s">
        <v>161</v>
      </c>
      <c r="P2828" s="12">
        <v>33910</v>
      </c>
      <c r="Q2828" t="s">
        <v>156</v>
      </c>
      <c r="R2828" t="s">
        <v>157</v>
      </c>
      <c r="S2828" t="s">
        <v>162</v>
      </c>
      <c r="T2828" t="s">
        <v>163</v>
      </c>
      <c r="U2828">
        <v>2.9</v>
      </c>
      <c r="V2828">
        <v>4.8</v>
      </c>
      <c r="W2828">
        <v>3.9</v>
      </c>
      <c r="X2828">
        <v>3.96</v>
      </c>
      <c r="Y2828">
        <v>329402</v>
      </c>
      <c r="Z2828">
        <v>215378</v>
      </c>
      <c r="AA2828">
        <v>12669300</v>
      </c>
    </row>
    <row r="2829" spans="1:27">
      <c r="A2829" t="s">
        <v>3018</v>
      </c>
      <c r="B2829" t="s">
        <v>23</v>
      </c>
      <c r="C2829" t="s">
        <v>23</v>
      </c>
      <c r="D2829">
        <v>593</v>
      </c>
      <c r="E2829" s="12">
        <v>40666</v>
      </c>
      <c r="F2829" s="72">
        <f t="shared" si="480"/>
        <v>2011</v>
      </c>
      <c r="G2829" s="70">
        <f t="shared" si="481"/>
        <v>10969.435075885329</v>
      </c>
      <c r="H2829" s="70" cm="1">
        <f t="array" ref="H2829">INDEX(magic_bricks_appreciation_pivot!$A$13:$K$20,MATCH(C2829,magic_bricks_appreciation_pivot!$A$13:$A$20,0),1+MATCH(F2829,INDEX(magic_bricks_appreciation_pivot!$B$13:$K$13,0),0))</f>
        <v>0.30621792098525186</v>
      </c>
      <c r="I2829" s="70">
        <f t="shared" ref="I2829:I2830" si="482">G2829+G2829*H2829</f>
        <v>14328.472679205632</v>
      </c>
      <c r="J2829">
        <v>124</v>
      </c>
      <c r="K2829">
        <v>1</v>
      </c>
      <c r="L2829">
        <v>1</v>
      </c>
      <c r="M2829">
        <v>2</v>
      </c>
      <c r="N2829" t="s">
        <v>168</v>
      </c>
      <c r="O2829" t="s">
        <v>155</v>
      </c>
      <c r="P2829" s="12">
        <v>30446</v>
      </c>
      <c r="Q2829" t="s">
        <v>169</v>
      </c>
      <c r="R2829" t="s">
        <v>177</v>
      </c>
      <c r="S2829" t="s">
        <v>158</v>
      </c>
      <c r="T2829" t="s">
        <v>166</v>
      </c>
      <c r="U2829">
        <v>3.6</v>
      </c>
      <c r="V2829">
        <v>3.3</v>
      </c>
      <c r="W2829">
        <v>3.9</v>
      </c>
      <c r="X2829">
        <v>3.63</v>
      </c>
      <c r="Y2829">
        <v>201651</v>
      </c>
      <c r="Z2829">
        <v>104078</v>
      </c>
      <c r="AA2829">
        <v>6504875</v>
      </c>
    </row>
    <row r="2830" spans="1:27">
      <c r="A2830" t="s">
        <v>3019</v>
      </c>
      <c r="B2830" t="s">
        <v>23</v>
      </c>
      <c r="C2830" t="s">
        <v>23</v>
      </c>
      <c r="D2830">
        <v>1429</v>
      </c>
      <c r="E2830" s="12">
        <v>40404</v>
      </c>
      <c r="F2830" s="72">
        <f t="shared" si="480"/>
        <v>2010</v>
      </c>
      <c r="G2830" s="70">
        <f t="shared" si="481"/>
        <v>8628.0615815255424</v>
      </c>
      <c r="H2830" s="70" cm="1">
        <f t="array" ref="H2830">INDEX(magic_bricks_appreciation_pivot!$A$13:$K$20,MATCH(C2830,magic_bricks_appreciation_pivot!$A$13:$A$20,0),1+MATCH(F2830,INDEX(magic_bricks_appreciation_pivot!$B$13:$K$13,0),0))</f>
        <v>0.49881786187527283</v>
      </c>
      <c r="I2830" s="70">
        <f t="shared" si="482"/>
        <v>12931.892811750298</v>
      </c>
      <c r="J2830">
        <v>108</v>
      </c>
      <c r="K2830">
        <v>2</v>
      </c>
      <c r="L2830">
        <v>2</v>
      </c>
      <c r="M2830">
        <v>4</v>
      </c>
      <c r="N2830" t="s">
        <v>154</v>
      </c>
      <c r="O2830" t="s">
        <v>155</v>
      </c>
      <c r="P2830" s="12">
        <v>27994</v>
      </c>
      <c r="Q2830" t="s">
        <v>156</v>
      </c>
      <c r="R2830" t="s">
        <v>157</v>
      </c>
      <c r="S2830" t="s">
        <v>178</v>
      </c>
      <c r="T2830" t="s">
        <v>182</v>
      </c>
      <c r="U2830">
        <v>3</v>
      </c>
      <c r="V2830">
        <v>4.3</v>
      </c>
      <c r="W2830">
        <v>3.4</v>
      </c>
      <c r="X2830">
        <v>3.55</v>
      </c>
      <c r="Y2830">
        <v>554828</v>
      </c>
      <c r="Z2830">
        <v>271249</v>
      </c>
      <c r="AA2830">
        <v>12329500</v>
      </c>
    </row>
    <row r="2831" spans="1:27" hidden="1">
      <c r="A2831" t="s">
        <v>3020</v>
      </c>
      <c r="B2831" t="s">
        <v>51</v>
      </c>
      <c r="C2831" t="s">
        <v>51</v>
      </c>
      <c r="D2831">
        <v>1505</v>
      </c>
      <c r="E2831" s="12">
        <v>38985</v>
      </c>
      <c r="F2831" s="72">
        <f t="shared" si="480"/>
        <v>2006</v>
      </c>
      <c r="G2831" s="70">
        <f t="shared" si="481"/>
        <v>8073.6411960132891</v>
      </c>
      <c r="H2831" s="70" t="e" cm="1">
        <f t="array" ref="H2831">INDEX(magic_bricks_appreciation_pivot!$A$13:$K$20,MATCH(C2831,magic_bricks_appreciation_pivot!$A$13:$A$20,0),1+MATCH(F2831,INDEX(magic_bricks_appreciation_pivot!$B$13:$K$13,0),0))</f>
        <v>#N/A</v>
      </c>
      <c r="I2831" s="70"/>
      <c r="J2831">
        <v>89</v>
      </c>
      <c r="K2831">
        <v>2</v>
      </c>
      <c r="L2831">
        <v>1</v>
      </c>
      <c r="M2831">
        <v>4</v>
      </c>
      <c r="N2831" t="s">
        <v>168</v>
      </c>
      <c r="O2831" t="s">
        <v>155</v>
      </c>
      <c r="P2831" s="12">
        <v>21100</v>
      </c>
      <c r="Q2831" t="s">
        <v>156</v>
      </c>
      <c r="R2831" t="s">
        <v>157</v>
      </c>
      <c r="S2831" t="s">
        <v>158</v>
      </c>
      <c r="T2831" t="s">
        <v>173</v>
      </c>
      <c r="U2831">
        <v>3</v>
      </c>
      <c r="V2831">
        <v>4.0999999999999996</v>
      </c>
      <c r="W2831">
        <v>3.8</v>
      </c>
      <c r="X2831">
        <v>3.74</v>
      </c>
      <c r="Y2831">
        <v>449581</v>
      </c>
      <c r="Z2831">
        <v>230866</v>
      </c>
      <c r="AA2831">
        <v>12150830</v>
      </c>
    </row>
    <row r="2832" spans="1:27">
      <c r="A2832" t="s">
        <v>3021</v>
      </c>
      <c r="B2832" t="s">
        <v>39</v>
      </c>
      <c r="C2832" t="s">
        <v>39</v>
      </c>
      <c r="D2832">
        <v>1898</v>
      </c>
      <c r="E2832" s="12">
        <v>42045</v>
      </c>
      <c r="F2832" s="72">
        <f t="shared" si="480"/>
        <v>2015</v>
      </c>
      <c r="G2832" s="70">
        <f t="shared" si="481"/>
        <v>6012.8661749209696</v>
      </c>
      <c r="H2832" s="70" cm="1">
        <f t="array" ref="H2832">INDEX(magic_bricks_appreciation_pivot!$A$13:$K$20,MATCH(C2832,magic_bricks_appreciation_pivot!$A$13:$A$20,0),1+MATCH(F2832,INDEX(magic_bricks_appreciation_pivot!$B$13:$K$13,0),0))</f>
        <v>-7.033979394290038E-2</v>
      </c>
      <c r="I2832" s="70">
        <f t="shared" ref="I2832:I2833" si="483">G2832+G2832*H2832</f>
        <v>5589.9224071707931</v>
      </c>
      <c r="J2832">
        <v>8</v>
      </c>
      <c r="K2832">
        <v>2</v>
      </c>
      <c r="L2832">
        <v>1</v>
      </c>
      <c r="M2832">
        <v>5</v>
      </c>
      <c r="N2832" t="s">
        <v>176</v>
      </c>
      <c r="O2832" t="s">
        <v>161</v>
      </c>
      <c r="P2832" s="12">
        <v>28905</v>
      </c>
      <c r="Q2832" t="s">
        <v>194</v>
      </c>
      <c r="R2832" t="s">
        <v>165</v>
      </c>
      <c r="S2832" t="s">
        <v>158</v>
      </c>
      <c r="T2832" t="s">
        <v>163</v>
      </c>
      <c r="U2832">
        <v>4.5999999999999996</v>
      </c>
      <c r="V2832">
        <v>4</v>
      </c>
      <c r="W2832">
        <v>3</v>
      </c>
      <c r="X2832">
        <v>3.81</v>
      </c>
      <c r="Y2832">
        <v>410847</v>
      </c>
      <c r="Z2832">
        <v>171186</v>
      </c>
      <c r="AA2832">
        <v>11412420</v>
      </c>
    </row>
    <row r="2833" spans="1:27">
      <c r="A2833" t="s">
        <v>3022</v>
      </c>
      <c r="B2833" t="s">
        <v>175</v>
      </c>
      <c r="C2833" t="s">
        <v>34</v>
      </c>
      <c r="D2833">
        <v>1003</v>
      </c>
      <c r="E2833" s="12">
        <v>40860</v>
      </c>
      <c r="F2833" s="72">
        <f t="shared" si="480"/>
        <v>2011</v>
      </c>
      <c r="G2833" s="70">
        <f t="shared" si="481"/>
        <v>10798.963110667995</v>
      </c>
      <c r="H2833" s="70" cm="1">
        <f t="array" ref="H2833">INDEX(magic_bricks_appreciation_pivot!$A$13:$K$20,MATCH(C2833,magic_bricks_appreciation_pivot!$A$13:$A$20,0),1+MATCH(F2833,INDEX(magic_bricks_appreciation_pivot!$B$13:$K$13,0),0))</f>
        <v>0.22839026915113872</v>
      </c>
      <c r="I2833" s="70">
        <f t="shared" si="483"/>
        <v>13265.341202066676</v>
      </c>
      <c r="J2833">
        <v>103</v>
      </c>
      <c r="K2833">
        <v>1</v>
      </c>
      <c r="L2833">
        <v>1</v>
      </c>
      <c r="M2833">
        <v>3</v>
      </c>
      <c r="N2833" t="s">
        <v>176</v>
      </c>
      <c r="O2833" t="s">
        <v>155</v>
      </c>
      <c r="P2833" s="12">
        <v>38305</v>
      </c>
      <c r="Q2833" t="s">
        <v>169</v>
      </c>
      <c r="R2833" t="s">
        <v>170</v>
      </c>
      <c r="S2833" t="s">
        <v>162</v>
      </c>
      <c r="T2833" t="s">
        <v>182</v>
      </c>
      <c r="U2833">
        <v>4.5</v>
      </c>
      <c r="V2833">
        <v>2.5</v>
      </c>
      <c r="W2833">
        <v>3.7</v>
      </c>
      <c r="X2833">
        <v>3.46</v>
      </c>
      <c r="Y2833">
        <v>292447</v>
      </c>
      <c r="Z2833">
        <v>140808</v>
      </c>
      <c r="AA2833">
        <v>10831360</v>
      </c>
    </row>
    <row r="2834" spans="1:27" hidden="1">
      <c r="A2834" t="s">
        <v>3023</v>
      </c>
      <c r="B2834" t="s">
        <v>51</v>
      </c>
      <c r="C2834" t="s">
        <v>51</v>
      </c>
      <c r="D2834">
        <v>1902</v>
      </c>
      <c r="E2834" s="12">
        <v>38584</v>
      </c>
      <c r="F2834" s="72">
        <f t="shared" si="480"/>
        <v>2005</v>
      </c>
      <c r="G2834" s="70">
        <f t="shared" si="481"/>
        <v>5077.8128286014726</v>
      </c>
      <c r="H2834" s="70" t="e" cm="1">
        <f t="array" ref="H2834">INDEX(magic_bricks_appreciation_pivot!$A$13:$K$20,MATCH(C2834,magic_bricks_appreciation_pivot!$A$13:$A$20,0),1+MATCH(F2834,INDEX(magic_bricks_appreciation_pivot!$B$13:$K$13,0),0))</f>
        <v>#N/A</v>
      </c>
      <c r="I2834" s="70"/>
      <c r="J2834">
        <v>180</v>
      </c>
      <c r="K2834">
        <v>3</v>
      </c>
      <c r="L2834">
        <v>2</v>
      </c>
      <c r="M2834">
        <v>5</v>
      </c>
      <c r="N2834" t="s">
        <v>176</v>
      </c>
      <c r="O2834" t="s">
        <v>155</v>
      </c>
      <c r="P2834" s="12">
        <v>27634</v>
      </c>
      <c r="Q2834" t="s">
        <v>169</v>
      </c>
      <c r="R2834" t="s">
        <v>165</v>
      </c>
      <c r="S2834" t="s">
        <v>162</v>
      </c>
      <c r="T2834" t="s">
        <v>159</v>
      </c>
      <c r="U2834">
        <v>3.9</v>
      </c>
      <c r="V2834">
        <v>4.5</v>
      </c>
      <c r="W2834">
        <v>3.5</v>
      </c>
      <c r="X2834">
        <v>4.05</v>
      </c>
      <c r="Y2834">
        <v>357346</v>
      </c>
      <c r="Z2834">
        <v>106238</v>
      </c>
      <c r="AA2834">
        <v>9658000</v>
      </c>
    </row>
    <row r="2835" spans="1:27">
      <c r="A2835" t="s">
        <v>3024</v>
      </c>
      <c r="B2835" t="s">
        <v>23</v>
      </c>
      <c r="C2835" t="s">
        <v>23</v>
      </c>
      <c r="D2835">
        <v>705</v>
      </c>
      <c r="E2835" s="12">
        <v>40273</v>
      </c>
      <c r="F2835" s="72">
        <f t="shared" si="480"/>
        <v>2010</v>
      </c>
      <c r="G2835" s="70">
        <f t="shared" si="481"/>
        <v>5712.0567375886521</v>
      </c>
      <c r="H2835" s="70" cm="1">
        <f t="array" ref="H2835">INDEX(magic_bricks_appreciation_pivot!$A$13:$K$20,MATCH(C2835,magic_bricks_appreciation_pivot!$A$13:$A$20,0),1+MATCH(F2835,INDEX(magic_bricks_appreciation_pivot!$B$13:$K$13,0),0))</f>
        <v>0.49881786187527283</v>
      </c>
      <c r="I2835" s="70">
        <f>G2835+G2835*H2835</f>
        <v>8561.3326663428707</v>
      </c>
      <c r="J2835">
        <v>158</v>
      </c>
      <c r="K2835">
        <v>1</v>
      </c>
      <c r="L2835">
        <v>1</v>
      </c>
      <c r="M2835">
        <v>2</v>
      </c>
      <c r="N2835" t="s">
        <v>154</v>
      </c>
      <c r="O2835" t="s">
        <v>155</v>
      </c>
      <c r="P2835" s="12">
        <v>24943</v>
      </c>
      <c r="Q2835" t="s">
        <v>194</v>
      </c>
      <c r="R2835" t="s">
        <v>177</v>
      </c>
      <c r="S2835" t="s">
        <v>158</v>
      </c>
      <c r="T2835" t="s">
        <v>159</v>
      </c>
      <c r="U2835">
        <v>3.5</v>
      </c>
      <c r="V2835">
        <v>4</v>
      </c>
      <c r="W2835">
        <v>4.9000000000000004</v>
      </c>
      <c r="X2835">
        <v>4.21</v>
      </c>
      <c r="Y2835">
        <v>157053</v>
      </c>
      <c r="Z2835">
        <v>56378</v>
      </c>
      <c r="AA2835">
        <v>4027000</v>
      </c>
    </row>
    <row r="2836" spans="1:27" hidden="1">
      <c r="A2836" t="s">
        <v>3025</v>
      </c>
      <c r="B2836" t="s">
        <v>39</v>
      </c>
      <c r="C2836" t="s">
        <v>39</v>
      </c>
      <c r="D2836">
        <v>1591</v>
      </c>
      <c r="E2836" s="12">
        <v>39204</v>
      </c>
      <c r="F2836" s="72">
        <f t="shared" si="480"/>
        <v>2007</v>
      </c>
      <c r="G2836" s="70">
        <f t="shared" si="481"/>
        <v>12042.357008170962</v>
      </c>
      <c r="H2836" s="70" t="e" cm="1">
        <f t="array" ref="H2836">INDEX(magic_bricks_appreciation_pivot!$A$13:$K$20,MATCH(C2836,magic_bricks_appreciation_pivot!$A$13:$A$20,0),1+MATCH(F2836,INDEX(magic_bricks_appreciation_pivot!$B$13:$K$13,0),0))</f>
        <v>#N/A</v>
      </c>
      <c r="I2836" s="70"/>
      <c r="J2836">
        <v>56</v>
      </c>
      <c r="K2836">
        <v>1</v>
      </c>
      <c r="L2836">
        <v>1</v>
      </c>
      <c r="M2836">
        <v>4</v>
      </c>
      <c r="N2836" t="s">
        <v>176</v>
      </c>
      <c r="O2836" t="s">
        <v>161</v>
      </c>
      <c r="P2836" s="12">
        <v>36649</v>
      </c>
      <c r="Q2836" t="s">
        <v>156</v>
      </c>
      <c r="R2836" t="s">
        <v>170</v>
      </c>
      <c r="S2836" t="s">
        <v>162</v>
      </c>
      <c r="T2836" t="s">
        <v>182</v>
      </c>
      <c r="U2836">
        <v>4.5999999999999996</v>
      </c>
      <c r="V2836">
        <v>3.3</v>
      </c>
      <c r="W2836">
        <v>3</v>
      </c>
      <c r="X2836">
        <v>3.6349999999999998</v>
      </c>
      <c r="Y2836">
        <v>728057</v>
      </c>
      <c r="Z2836">
        <v>191594</v>
      </c>
      <c r="AA2836">
        <v>19159390</v>
      </c>
    </row>
    <row r="2837" spans="1:27" hidden="1">
      <c r="A2837" t="s">
        <v>3026</v>
      </c>
      <c r="B2837" t="s">
        <v>51</v>
      </c>
      <c r="C2837" t="s">
        <v>51</v>
      </c>
      <c r="D2837">
        <v>1524</v>
      </c>
      <c r="E2837" s="12">
        <v>39749</v>
      </c>
      <c r="F2837" s="72">
        <f t="shared" si="480"/>
        <v>2008</v>
      </c>
      <c r="G2837" s="70">
        <f t="shared" si="481"/>
        <v>7947.4671916010502</v>
      </c>
      <c r="H2837" s="70" t="e" cm="1">
        <f t="array" ref="H2837">INDEX(magic_bricks_appreciation_pivot!$A$13:$K$20,MATCH(C2837,magic_bricks_appreciation_pivot!$A$13:$A$20,0),1+MATCH(F2837,INDEX(magic_bricks_appreciation_pivot!$B$13:$K$13,0),0))</f>
        <v>#N/A</v>
      </c>
      <c r="I2837" s="70"/>
      <c r="J2837">
        <v>198</v>
      </c>
      <c r="K2837">
        <v>2</v>
      </c>
      <c r="L2837">
        <v>1</v>
      </c>
      <c r="M2837">
        <v>4</v>
      </c>
      <c r="N2837" t="s">
        <v>176</v>
      </c>
      <c r="O2837" t="s">
        <v>161</v>
      </c>
      <c r="P2837" s="12">
        <v>24419</v>
      </c>
      <c r="Q2837" t="s">
        <v>156</v>
      </c>
      <c r="R2837" t="s">
        <v>165</v>
      </c>
      <c r="S2837" t="s">
        <v>158</v>
      </c>
      <c r="T2837" t="s">
        <v>163</v>
      </c>
      <c r="U2837">
        <v>4.5999999999999996</v>
      </c>
      <c r="V2837">
        <v>2.8</v>
      </c>
      <c r="W2837">
        <v>5</v>
      </c>
      <c r="X2837">
        <v>3.91</v>
      </c>
      <c r="Y2837">
        <v>460254</v>
      </c>
      <c r="Z2837">
        <v>133231</v>
      </c>
      <c r="AA2837">
        <v>12111940</v>
      </c>
    </row>
    <row r="2838" spans="1:27">
      <c r="A2838" t="s">
        <v>3027</v>
      </c>
      <c r="B2838" t="s">
        <v>23</v>
      </c>
      <c r="C2838" t="s">
        <v>23</v>
      </c>
      <c r="D2838">
        <v>1611</v>
      </c>
      <c r="E2838" s="12">
        <v>40416</v>
      </c>
      <c r="F2838" s="72">
        <f t="shared" si="480"/>
        <v>2010</v>
      </c>
      <c r="G2838" s="70">
        <f t="shared" si="481"/>
        <v>3777.3122284295468</v>
      </c>
      <c r="H2838" s="70" cm="1">
        <f t="array" ref="H2838">INDEX(magic_bricks_appreciation_pivot!$A$13:$K$20,MATCH(C2838,magic_bricks_appreciation_pivot!$A$13:$A$20,0),1+MATCH(F2838,INDEX(magic_bricks_appreciation_pivot!$B$13:$K$13,0),0))</f>
        <v>0.49881786187527283</v>
      </c>
      <c r="I2838" s="70">
        <f t="shared" ref="I2838:I2839" si="484">G2838+G2838*H2838</f>
        <v>5661.503037850096</v>
      </c>
      <c r="J2838">
        <v>106</v>
      </c>
      <c r="K2838">
        <v>2</v>
      </c>
      <c r="L2838">
        <v>2</v>
      </c>
      <c r="M2838">
        <v>4</v>
      </c>
      <c r="N2838" t="s">
        <v>193</v>
      </c>
      <c r="O2838" t="s">
        <v>155</v>
      </c>
      <c r="P2838" s="12">
        <v>23991</v>
      </c>
      <c r="Q2838" t="s">
        <v>194</v>
      </c>
      <c r="R2838" t="s">
        <v>157</v>
      </c>
      <c r="S2838" t="s">
        <v>178</v>
      </c>
      <c r="T2838" t="s">
        <v>159</v>
      </c>
      <c r="U2838">
        <v>4.9000000000000004</v>
      </c>
      <c r="V2838">
        <v>4.4000000000000004</v>
      </c>
      <c r="W2838">
        <v>3</v>
      </c>
      <c r="X2838">
        <v>3.99</v>
      </c>
      <c r="Y2838">
        <v>249495</v>
      </c>
      <c r="Z2838">
        <v>115620</v>
      </c>
      <c r="AA2838">
        <v>6085250</v>
      </c>
    </row>
    <row r="2839" spans="1:27">
      <c r="A2839" t="s">
        <v>3028</v>
      </c>
      <c r="B2839" t="s">
        <v>23</v>
      </c>
      <c r="C2839" t="s">
        <v>23</v>
      </c>
      <c r="D2839">
        <v>704</v>
      </c>
      <c r="E2839" s="12">
        <v>40648</v>
      </c>
      <c r="F2839" s="72">
        <f t="shared" si="480"/>
        <v>2011</v>
      </c>
      <c r="G2839" s="70">
        <f t="shared" si="481"/>
        <v>10932.883522727272</v>
      </c>
      <c r="H2839" s="70" cm="1">
        <f t="array" ref="H2839">INDEX(magic_bricks_appreciation_pivot!$A$13:$K$20,MATCH(C2839,magic_bricks_appreciation_pivot!$A$13:$A$20,0),1+MATCH(F2839,INDEX(magic_bricks_appreciation_pivot!$B$13:$K$13,0),0))</f>
        <v>0.30621792098525186</v>
      </c>
      <c r="I2839" s="70">
        <f t="shared" si="484"/>
        <v>14280.728385430733</v>
      </c>
      <c r="J2839">
        <v>6</v>
      </c>
      <c r="K2839">
        <v>1</v>
      </c>
      <c r="L2839">
        <v>1</v>
      </c>
      <c r="M2839">
        <v>2</v>
      </c>
      <c r="N2839" t="s">
        <v>193</v>
      </c>
      <c r="O2839" t="s">
        <v>155</v>
      </c>
      <c r="P2839" s="12">
        <v>28603</v>
      </c>
      <c r="Q2839" t="s">
        <v>194</v>
      </c>
      <c r="R2839" t="s">
        <v>165</v>
      </c>
      <c r="S2839" t="s">
        <v>162</v>
      </c>
      <c r="T2839" t="s">
        <v>182</v>
      </c>
      <c r="U2839">
        <v>5</v>
      </c>
      <c r="V2839">
        <v>2.5</v>
      </c>
      <c r="W2839">
        <v>4.5999999999999996</v>
      </c>
      <c r="X2839">
        <v>4.09</v>
      </c>
      <c r="Y2839">
        <v>315567</v>
      </c>
      <c r="Z2839">
        <v>177025</v>
      </c>
      <c r="AA2839">
        <v>7696750</v>
      </c>
    </row>
    <row r="2840" spans="1:27" hidden="1">
      <c r="A2840" t="s">
        <v>3029</v>
      </c>
      <c r="B2840" t="s">
        <v>201</v>
      </c>
      <c r="C2840" t="s">
        <v>201</v>
      </c>
      <c r="D2840">
        <v>1453</v>
      </c>
      <c r="E2840" s="12">
        <v>39802</v>
      </c>
      <c r="F2840" s="72">
        <f t="shared" si="480"/>
        <v>2008</v>
      </c>
      <c r="G2840" s="70">
        <f t="shared" si="481"/>
        <v>7573.2415691672404</v>
      </c>
      <c r="H2840" s="70" t="e" cm="1">
        <f t="array" ref="H2840">INDEX(magic_bricks_appreciation_pivot!$A$13:$K$20,MATCH(C2840,magic_bricks_appreciation_pivot!$A$13:$A$20,0),1+MATCH(F2840,INDEX(magic_bricks_appreciation_pivot!$B$13:$K$13,0),0))</f>
        <v>#N/A</v>
      </c>
      <c r="I2840" s="70"/>
      <c r="J2840">
        <v>125</v>
      </c>
      <c r="K2840">
        <v>2</v>
      </c>
      <c r="L2840">
        <v>1</v>
      </c>
      <c r="M2840">
        <v>4</v>
      </c>
      <c r="N2840" t="s">
        <v>176</v>
      </c>
      <c r="O2840" t="s">
        <v>155</v>
      </c>
      <c r="P2840" s="12">
        <v>35057</v>
      </c>
      <c r="Q2840" t="s">
        <v>169</v>
      </c>
      <c r="R2840" t="s">
        <v>177</v>
      </c>
      <c r="S2840" t="s">
        <v>162</v>
      </c>
      <c r="T2840" t="s">
        <v>182</v>
      </c>
      <c r="U2840">
        <v>4.8</v>
      </c>
      <c r="V2840">
        <v>2.6</v>
      </c>
      <c r="W2840">
        <v>2.5</v>
      </c>
      <c r="X2840">
        <v>3.22</v>
      </c>
      <c r="Y2840">
        <v>484172</v>
      </c>
      <c r="Z2840">
        <v>198071</v>
      </c>
      <c r="AA2840">
        <v>11003920</v>
      </c>
    </row>
    <row r="2841" spans="1:27">
      <c r="A2841" t="s">
        <v>3030</v>
      </c>
      <c r="B2841" t="s">
        <v>51</v>
      </c>
      <c r="C2841" t="s">
        <v>51</v>
      </c>
      <c r="D2841">
        <v>1562</v>
      </c>
      <c r="E2841" s="12">
        <v>40930</v>
      </c>
      <c r="F2841" s="72">
        <f t="shared" si="480"/>
        <v>2012</v>
      </c>
      <c r="G2841" s="70">
        <f t="shared" si="481"/>
        <v>5861.0435339308578</v>
      </c>
      <c r="H2841" s="70" cm="1">
        <f t="array" ref="H2841">INDEX(magic_bricks_appreciation_pivot!$A$13:$K$20,MATCH(C2841,magic_bricks_appreciation_pivot!$A$13:$A$20,0),1+MATCH(F2841,INDEX(magic_bricks_appreciation_pivot!$B$13:$K$13,0),0))</f>
        <v>0.25776818220303105</v>
      </c>
      <c r="I2841" s="70">
        <f>G2841+G2841*H2841</f>
        <v>7371.8340714850438</v>
      </c>
      <c r="J2841">
        <v>110</v>
      </c>
      <c r="K2841">
        <v>2</v>
      </c>
      <c r="L2841">
        <v>1</v>
      </c>
      <c r="M2841">
        <v>4</v>
      </c>
      <c r="N2841" t="s">
        <v>184</v>
      </c>
      <c r="O2841" t="s">
        <v>155</v>
      </c>
      <c r="P2841" s="12">
        <v>29980</v>
      </c>
      <c r="Q2841" t="s">
        <v>169</v>
      </c>
      <c r="R2841" t="s">
        <v>170</v>
      </c>
      <c r="S2841" t="s">
        <v>162</v>
      </c>
      <c r="T2841" t="s">
        <v>159</v>
      </c>
      <c r="U2841">
        <v>4.5999999999999996</v>
      </c>
      <c r="V2841">
        <v>4.7</v>
      </c>
      <c r="W2841">
        <v>2.1</v>
      </c>
      <c r="X2841">
        <v>3.9</v>
      </c>
      <c r="Y2841">
        <v>311268</v>
      </c>
      <c r="Z2841">
        <v>183099</v>
      </c>
      <c r="AA2841">
        <v>9154950</v>
      </c>
    </row>
    <row r="2842" spans="1:27" hidden="1">
      <c r="A2842" t="s">
        <v>3031</v>
      </c>
      <c r="B2842" t="s">
        <v>51</v>
      </c>
      <c r="C2842" t="s">
        <v>51</v>
      </c>
      <c r="D2842">
        <v>1671</v>
      </c>
      <c r="E2842" s="12">
        <v>39464</v>
      </c>
      <c r="F2842" s="72">
        <f t="shared" si="480"/>
        <v>2008</v>
      </c>
      <c r="G2842" s="70">
        <f t="shared" si="481"/>
        <v>5433.6624775583487</v>
      </c>
      <c r="H2842" s="70" t="e" cm="1">
        <f t="array" ref="H2842">INDEX(magic_bricks_appreciation_pivot!$A$13:$K$20,MATCH(C2842,magic_bricks_appreciation_pivot!$A$13:$A$20,0),1+MATCH(F2842,INDEX(magic_bricks_appreciation_pivot!$B$13:$K$13,0),0))</f>
        <v>#N/A</v>
      </c>
      <c r="I2842" s="70"/>
      <c r="J2842">
        <v>44</v>
      </c>
      <c r="K2842">
        <v>2</v>
      </c>
      <c r="L2842">
        <v>1</v>
      </c>
      <c r="M2842">
        <v>4</v>
      </c>
      <c r="N2842" t="s">
        <v>193</v>
      </c>
      <c r="O2842" t="s">
        <v>161</v>
      </c>
      <c r="P2842" s="12">
        <v>37639</v>
      </c>
      <c r="Q2842" t="s">
        <v>169</v>
      </c>
      <c r="R2842" t="s">
        <v>165</v>
      </c>
      <c r="S2842" t="s">
        <v>162</v>
      </c>
      <c r="T2842" t="s">
        <v>173</v>
      </c>
      <c r="U2842">
        <v>2.2999999999999998</v>
      </c>
      <c r="V2842">
        <v>4.5</v>
      </c>
      <c r="W2842">
        <v>4.2</v>
      </c>
      <c r="X2842">
        <v>3.86</v>
      </c>
      <c r="Y2842">
        <v>290549</v>
      </c>
      <c r="Z2842">
        <v>181593</v>
      </c>
      <c r="AA2842">
        <v>9079650</v>
      </c>
    </row>
    <row r="2843" spans="1:27" hidden="1">
      <c r="A2843" t="s">
        <v>3032</v>
      </c>
      <c r="B2843" t="s">
        <v>51</v>
      </c>
      <c r="C2843" t="s">
        <v>51</v>
      </c>
      <c r="D2843">
        <v>1802</v>
      </c>
      <c r="E2843" s="12">
        <v>38211</v>
      </c>
      <c r="F2843" s="72">
        <f t="shared" si="480"/>
        <v>2004</v>
      </c>
      <c r="G2843" s="70">
        <f t="shared" si="481"/>
        <v>6051.3873473917865</v>
      </c>
      <c r="H2843" s="70" t="e" cm="1">
        <f t="array" ref="H2843">INDEX(magic_bricks_appreciation_pivot!$A$13:$K$20,MATCH(C2843,magic_bricks_appreciation_pivot!$A$13:$A$20,0),1+MATCH(F2843,INDEX(magic_bricks_appreciation_pivot!$B$13:$K$13,0),0))</f>
        <v>#N/A</v>
      </c>
      <c r="I2843" s="70"/>
      <c r="J2843">
        <v>72</v>
      </c>
      <c r="K2843">
        <v>3</v>
      </c>
      <c r="L2843">
        <v>2</v>
      </c>
      <c r="M2843">
        <v>5</v>
      </c>
      <c r="N2843" t="s">
        <v>154</v>
      </c>
      <c r="O2843" t="s">
        <v>161</v>
      </c>
      <c r="P2843" s="12">
        <v>25436</v>
      </c>
      <c r="Q2843" t="s">
        <v>169</v>
      </c>
      <c r="R2843" t="s">
        <v>170</v>
      </c>
      <c r="S2843" t="s">
        <v>162</v>
      </c>
      <c r="T2843" t="s">
        <v>166</v>
      </c>
      <c r="U2843">
        <v>4.4000000000000004</v>
      </c>
      <c r="V2843">
        <v>3.6</v>
      </c>
      <c r="W2843">
        <v>2.6</v>
      </c>
      <c r="X2843">
        <v>3.5</v>
      </c>
      <c r="Y2843">
        <v>414375</v>
      </c>
      <c r="Z2843">
        <v>207187</v>
      </c>
      <c r="AA2843">
        <v>10904600</v>
      </c>
    </row>
    <row r="2844" spans="1:27" hidden="1">
      <c r="A2844" t="s">
        <v>3033</v>
      </c>
      <c r="B2844" t="s">
        <v>56</v>
      </c>
      <c r="C2844" t="s">
        <v>56</v>
      </c>
      <c r="D2844">
        <v>961</v>
      </c>
      <c r="E2844" s="12">
        <v>39573</v>
      </c>
      <c r="F2844" s="72">
        <f t="shared" si="480"/>
        <v>2008</v>
      </c>
      <c r="G2844" s="70">
        <f t="shared" si="481"/>
        <v>8893.7565036420401</v>
      </c>
      <c r="H2844" s="70" t="e" cm="1">
        <f t="array" ref="H2844">INDEX(magic_bricks_appreciation_pivot!$A$13:$K$20,MATCH(C2844,magic_bricks_appreciation_pivot!$A$13:$A$20,0),1+MATCH(F2844,INDEX(magic_bricks_appreciation_pivot!$B$13:$K$13,0),0))</f>
        <v>#N/A</v>
      </c>
      <c r="I2844" s="70"/>
      <c r="J2844">
        <v>45</v>
      </c>
      <c r="K2844">
        <v>1</v>
      </c>
      <c r="L2844">
        <v>1</v>
      </c>
      <c r="M2844">
        <v>3</v>
      </c>
      <c r="N2844" t="s">
        <v>193</v>
      </c>
      <c r="O2844" t="s">
        <v>155</v>
      </c>
      <c r="P2844" s="12">
        <v>32273</v>
      </c>
      <c r="Q2844" t="s">
        <v>194</v>
      </c>
      <c r="R2844" t="s">
        <v>177</v>
      </c>
      <c r="S2844" t="s">
        <v>162</v>
      </c>
      <c r="T2844" t="s">
        <v>171</v>
      </c>
      <c r="U2844">
        <v>3.8</v>
      </c>
      <c r="V2844">
        <v>2.1</v>
      </c>
      <c r="W2844">
        <v>2.6</v>
      </c>
      <c r="X2844">
        <v>2.86</v>
      </c>
      <c r="Y2844">
        <v>333329</v>
      </c>
      <c r="Z2844">
        <v>85469</v>
      </c>
      <c r="AA2844">
        <v>8546900</v>
      </c>
    </row>
    <row r="2845" spans="1:27" hidden="1">
      <c r="A2845" t="s">
        <v>3034</v>
      </c>
      <c r="B2845" t="s">
        <v>56</v>
      </c>
      <c r="C2845" t="s">
        <v>56</v>
      </c>
      <c r="D2845">
        <v>1116</v>
      </c>
      <c r="E2845" s="12">
        <v>39658</v>
      </c>
      <c r="F2845" s="72">
        <f t="shared" si="480"/>
        <v>2008</v>
      </c>
      <c r="G2845" s="70">
        <f t="shared" si="481"/>
        <v>7233.7096774193551</v>
      </c>
      <c r="H2845" s="70" t="e" cm="1">
        <f t="array" ref="H2845">INDEX(magic_bricks_appreciation_pivot!$A$13:$K$20,MATCH(C2845,magic_bricks_appreciation_pivot!$A$13:$A$20,0),1+MATCH(F2845,INDEX(magic_bricks_appreciation_pivot!$B$13:$K$13,0),0))</f>
        <v>#N/A</v>
      </c>
      <c r="I2845" s="70"/>
      <c r="J2845">
        <v>0</v>
      </c>
      <c r="K2845">
        <v>1</v>
      </c>
      <c r="L2845">
        <v>1</v>
      </c>
      <c r="M2845">
        <v>3</v>
      </c>
      <c r="N2845" t="s">
        <v>154</v>
      </c>
      <c r="O2845" t="s">
        <v>161</v>
      </c>
      <c r="P2845" s="12">
        <v>36738</v>
      </c>
      <c r="Q2845" t="s">
        <v>194</v>
      </c>
      <c r="R2845" t="s">
        <v>157</v>
      </c>
      <c r="S2845" t="s">
        <v>162</v>
      </c>
      <c r="T2845" t="s">
        <v>173</v>
      </c>
      <c r="U2845">
        <v>3.9</v>
      </c>
      <c r="V2845">
        <v>3.1</v>
      </c>
      <c r="W2845">
        <v>4</v>
      </c>
      <c r="X2845">
        <v>3.79</v>
      </c>
      <c r="Y2845">
        <v>298694</v>
      </c>
      <c r="Z2845">
        <v>88801</v>
      </c>
      <c r="AA2845">
        <v>8072820</v>
      </c>
    </row>
    <row r="2846" spans="1:27">
      <c r="A2846" t="s">
        <v>3035</v>
      </c>
      <c r="B2846" t="s">
        <v>39</v>
      </c>
      <c r="C2846" t="s">
        <v>39</v>
      </c>
      <c r="D2846">
        <v>1544</v>
      </c>
      <c r="E2846" s="12">
        <v>40529</v>
      </c>
      <c r="F2846" s="72">
        <f t="shared" si="480"/>
        <v>2010</v>
      </c>
      <c r="G2846" s="70">
        <f t="shared" si="481"/>
        <v>12074.423575129535</v>
      </c>
      <c r="H2846" s="70" cm="1">
        <f t="array" ref="H2846">INDEX(magic_bricks_appreciation_pivot!$A$13:$K$20,MATCH(C2846,magic_bricks_appreciation_pivot!$A$13:$A$20,0),1+MATCH(F2846,INDEX(magic_bricks_appreciation_pivot!$B$13:$K$13,0),0))</f>
        <v>0.44211253020365898</v>
      </c>
      <c r="I2846" s="70">
        <f>G2846+G2846*H2846</f>
        <v>17412.677532680762</v>
      </c>
      <c r="J2846">
        <v>43</v>
      </c>
      <c r="K2846">
        <v>1</v>
      </c>
      <c r="L2846">
        <v>1</v>
      </c>
      <c r="M2846">
        <v>4</v>
      </c>
      <c r="N2846" t="s">
        <v>176</v>
      </c>
      <c r="O2846" t="s">
        <v>161</v>
      </c>
      <c r="P2846" s="12">
        <v>35784</v>
      </c>
      <c r="Q2846" t="s">
        <v>156</v>
      </c>
      <c r="R2846" t="s">
        <v>157</v>
      </c>
      <c r="S2846" t="s">
        <v>162</v>
      </c>
      <c r="T2846" t="s">
        <v>182</v>
      </c>
      <c r="U2846">
        <v>2.7</v>
      </c>
      <c r="V2846">
        <v>2.2000000000000002</v>
      </c>
      <c r="W2846">
        <v>2.4</v>
      </c>
      <c r="X2846">
        <v>2.4550000000000001</v>
      </c>
      <c r="Y2846">
        <v>689788</v>
      </c>
      <c r="Z2846">
        <v>111857</v>
      </c>
      <c r="AA2846">
        <v>18642910</v>
      </c>
    </row>
    <row r="2847" spans="1:27" hidden="1">
      <c r="A2847" t="s">
        <v>3036</v>
      </c>
      <c r="B2847" t="s">
        <v>39</v>
      </c>
      <c r="C2847" t="s">
        <v>39</v>
      </c>
      <c r="D2847">
        <v>1694</v>
      </c>
      <c r="E2847" s="12">
        <v>39003</v>
      </c>
      <c r="F2847" s="72">
        <f t="shared" si="480"/>
        <v>2006</v>
      </c>
      <c r="G2847" s="70">
        <f t="shared" si="481"/>
        <v>7238.2585596221961</v>
      </c>
      <c r="H2847" s="70" t="e" cm="1">
        <f t="array" ref="H2847">INDEX(magic_bricks_appreciation_pivot!$A$13:$K$20,MATCH(C2847,magic_bricks_appreciation_pivot!$A$13:$A$20,0),1+MATCH(F2847,INDEX(magic_bricks_appreciation_pivot!$B$13:$K$13,0),0))</f>
        <v>#N/A</v>
      </c>
      <c r="I2847" s="70"/>
      <c r="J2847">
        <v>97</v>
      </c>
      <c r="K2847">
        <v>1</v>
      </c>
      <c r="L2847">
        <v>1</v>
      </c>
      <c r="M2847">
        <v>4</v>
      </c>
      <c r="N2847" t="s">
        <v>154</v>
      </c>
      <c r="O2847" t="s">
        <v>161</v>
      </c>
      <c r="P2847" s="12">
        <v>25498</v>
      </c>
      <c r="Q2847" t="s">
        <v>169</v>
      </c>
      <c r="R2847" t="s">
        <v>165</v>
      </c>
      <c r="S2847" t="s">
        <v>162</v>
      </c>
      <c r="T2847" t="s">
        <v>163</v>
      </c>
      <c r="U2847">
        <v>2.2000000000000002</v>
      </c>
      <c r="V2847">
        <v>2.9</v>
      </c>
      <c r="W2847">
        <v>4.5999999999999996</v>
      </c>
      <c r="X2847">
        <v>3.335</v>
      </c>
      <c r="Y2847">
        <v>416895</v>
      </c>
      <c r="Z2847">
        <v>73570</v>
      </c>
      <c r="AA2847">
        <v>12261610</v>
      </c>
    </row>
    <row r="2848" spans="1:27" hidden="1">
      <c r="A2848" t="s">
        <v>3037</v>
      </c>
      <c r="B2848" t="s">
        <v>201</v>
      </c>
      <c r="C2848" t="s">
        <v>201</v>
      </c>
      <c r="D2848">
        <v>2016</v>
      </c>
      <c r="E2848" s="12">
        <v>39933</v>
      </c>
      <c r="F2848" s="72">
        <f t="shared" si="480"/>
        <v>2009</v>
      </c>
      <c r="G2848" s="70">
        <f t="shared" si="481"/>
        <v>6640.833333333333</v>
      </c>
      <c r="H2848" s="70" t="e" cm="1">
        <f t="array" ref="H2848">INDEX(magic_bricks_appreciation_pivot!$A$13:$K$20,MATCH(C2848,magic_bricks_appreciation_pivot!$A$13:$A$20,0),1+MATCH(F2848,INDEX(magic_bricks_appreciation_pivot!$B$13:$K$13,0),0))</f>
        <v>#N/A</v>
      </c>
      <c r="I2848" s="70"/>
      <c r="J2848">
        <v>99</v>
      </c>
      <c r="K2848">
        <v>3</v>
      </c>
      <c r="L2848">
        <v>2</v>
      </c>
      <c r="M2848">
        <v>5</v>
      </c>
      <c r="N2848" t="s">
        <v>154</v>
      </c>
      <c r="O2848" t="s">
        <v>155</v>
      </c>
      <c r="P2848" s="12">
        <v>32633</v>
      </c>
      <c r="Q2848" t="s">
        <v>169</v>
      </c>
      <c r="R2848" t="s">
        <v>157</v>
      </c>
      <c r="S2848" t="s">
        <v>162</v>
      </c>
      <c r="T2848" t="s">
        <v>182</v>
      </c>
      <c r="U2848">
        <v>4.9000000000000004</v>
      </c>
      <c r="V2848">
        <v>2.5</v>
      </c>
      <c r="W2848">
        <v>4.0999999999999996</v>
      </c>
      <c r="X2848">
        <v>3.86</v>
      </c>
      <c r="Y2848">
        <v>415026</v>
      </c>
      <c r="Z2848">
        <v>200819</v>
      </c>
      <c r="AA2848">
        <v>13387920</v>
      </c>
    </row>
    <row r="2849" spans="1:27" hidden="1">
      <c r="A2849" t="s">
        <v>3038</v>
      </c>
      <c r="B2849" t="s">
        <v>56</v>
      </c>
      <c r="C2849" t="s">
        <v>56</v>
      </c>
      <c r="D2849">
        <v>887</v>
      </c>
      <c r="E2849" s="12">
        <v>39003</v>
      </c>
      <c r="F2849" s="72">
        <f t="shared" si="480"/>
        <v>2006</v>
      </c>
      <c r="G2849" s="70">
        <f t="shared" si="481"/>
        <v>12892.147688838782</v>
      </c>
      <c r="H2849" s="70" t="e" cm="1">
        <f t="array" ref="H2849">INDEX(magic_bricks_appreciation_pivot!$A$13:$K$20,MATCH(C2849,magic_bricks_appreciation_pivot!$A$13:$A$20,0),1+MATCH(F2849,INDEX(magic_bricks_appreciation_pivot!$B$13:$K$13,0),0))</f>
        <v>#N/A</v>
      </c>
      <c r="I2849" s="70"/>
      <c r="J2849">
        <v>7</v>
      </c>
      <c r="K2849">
        <v>1</v>
      </c>
      <c r="L2849">
        <v>1</v>
      </c>
      <c r="M2849">
        <v>3</v>
      </c>
      <c r="N2849" t="s">
        <v>154</v>
      </c>
      <c r="O2849" t="s">
        <v>155</v>
      </c>
      <c r="P2849" s="12">
        <v>35718</v>
      </c>
      <c r="Q2849" t="s">
        <v>156</v>
      </c>
      <c r="R2849" t="s">
        <v>165</v>
      </c>
      <c r="S2849" t="s">
        <v>158</v>
      </c>
      <c r="T2849" t="s">
        <v>171</v>
      </c>
      <c r="U2849">
        <v>2.7</v>
      </c>
      <c r="V2849">
        <v>2.6</v>
      </c>
      <c r="W2849">
        <v>3.8</v>
      </c>
      <c r="X2849">
        <v>3.23</v>
      </c>
      <c r="Y2849">
        <v>388801</v>
      </c>
      <c r="Z2849">
        <v>160095</v>
      </c>
      <c r="AA2849">
        <v>11435335</v>
      </c>
    </row>
    <row r="2850" spans="1:27" hidden="1">
      <c r="A2850" t="s">
        <v>3039</v>
      </c>
      <c r="B2850" t="s">
        <v>56</v>
      </c>
      <c r="C2850" t="s">
        <v>56</v>
      </c>
      <c r="D2850">
        <v>746</v>
      </c>
      <c r="E2850" s="12">
        <v>39877</v>
      </c>
      <c r="F2850" s="72">
        <f t="shared" si="480"/>
        <v>2009</v>
      </c>
      <c r="G2850" s="70">
        <f t="shared" si="481"/>
        <v>11332.164879356569</v>
      </c>
      <c r="H2850" s="70" t="e" cm="1">
        <f t="array" ref="H2850">INDEX(magic_bricks_appreciation_pivot!$A$13:$K$20,MATCH(C2850,magic_bricks_appreciation_pivot!$A$13:$A$20,0),1+MATCH(F2850,INDEX(magic_bricks_appreciation_pivot!$B$13:$K$13,0),0))</f>
        <v>#N/A</v>
      </c>
      <c r="I2850" s="70"/>
      <c r="J2850">
        <v>36</v>
      </c>
      <c r="K2850">
        <v>1</v>
      </c>
      <c r="L2850">
        <v>1</v>
      </c>
      <c r="M2850">
        <v>2</v>
      </c>
      <c r="N2850" t="s">
        <v>184</v>
      </c>
      <c r="O2850" t="s">
        <v>155</v>
      </c>
      <c r="P2850" s="12">
        <v>35132</v>
      </c>
      <c r="Q2850" t="s">
        <v>194</v>
      </c>
      <c r="R2850" t="s">
        <v>157</v>
      </c>
      <c r="S2850" t="s">
        <v>158</v>
      </c>
      <c r="T2850" t="s">
        <v>163</v>
      </c>
      <c r="U2850">
        <v>2.4</v>
      </c>
      <c r="V2850">
        <v>2.8</v>
      </c>
      <c r="W2850">
        <v>4.0999999999999996</v>
      </c>
      <c r="X2850">
        <v>3.33</v>
      </c>
      <c r="Y2850">
        <v>304337</v>
      </c>
      <c r="Z2850">
        <v>118353</v>
      </c>
      <c r="AA2850">
        <v>8453795</v>
      </c>
    </row>
    <row r="2851" spans="1:27" hidden="1">
      <c r="A2851" t="s">
        <v>3040</v>
      </c>
      <c r="B2851" t="s">
        <v>175</v>
      </c>
      <c r="C2851" t="s">
        <v>34</v>
      </c>
      <c r="D2851">
        <v>816</v>
      </c>
      <c r="E2851" s="12">
        <v>39855</v>
      </c>
      <c r="F2851" s="72">
        <f t="shared" si="480"/>
        <v>2009</v>
      </c>
      <c r="G2851" s="70">
        <f t="shared" si="481"/>
        <v>9038.051470588236</v>
      </c>
      <c r="H2851" s="70" t="e" cm="1">
        <f t="array" ref="H2851">INDEX(magic_bricks_appreciation_pivot!$A$13:$K$20,MATCH(C2851,magic_bricks_appreciation_pivot!$A$13:$A$20,0),1+MATCH(F2851,INDEX(magic_bricks_appreciation_pivot!$B$13:$K$13,0),0))</f>
        <v>#N/A</v>
      </c>
      <c r="I2851" s="70"/>
      <c r="J2851">
        <v>6</v>
      </c>
      <c r="K2851">
        <v>1</v>
      </c>
      <c r="L2851">
        <v>1</v>
      </c>
      <c r="M2851">
        <v>3</v>
      </c>
      <c r="N2851" t="s">
        <v>193</v>
      </c>
      <c r="O2851" t="s">
        <v>155</v>
      </c>
      <c r="P2851" s="12">
        <v>27080</v>
      </c>
      <c r="Q2851" t="s">
        <v>194</v>
      </c>
      <c r="R2851" t="s">
        <v>177</v>
      </c>
      <c r="S2851" t="s">
        <v>178</v>
      </c>
      <c r="T2851" t="s">
        <v>166</v>
      </c>
      <c r="U2851">
        <v>3.2</v>
      </c>
      <c r="V2851">
        <v>2.2999999999999998</v>
      </c>
      <c r="W2851">
        <v>2</v>
      </c>
      <c r="X2851">
        <v>2.48</v>
      </c>
      <c r="Y2851">
        <v>191751</v>
      </c>
      <c r="Z2851">
        <v>44250</v>
      </c>
      <c r="AA2851">
        <v>7375050</v>
      </c>
    </row>
    <row r="2852" spans="1:27">
      <c r="A2852" t="s">
        <v>3041</v>
      </c>
      <c r="B2852" t="s">
        <v>56</v>
      </c>
      <c r="C2852" t="s">
        <v>56</v>
      </c>
      <c r="D2852">
        <v>1197</v>
      </c>
      <c r="E2852" s="12">
        <v>40725</v>
      </c>
      <c r="F2852" s="72">
        <f t="shared" si="480"/>
        <v>2011</v>
      </c>
      <c r="G2852" s="70">
        <f t="shared" si="481"/>
        <v>8587.3600668337513</v>
      </c>
      <c r="H2852" s="70" cm="1">
        <f t="array" ref="H2852">INDEX(magic_bricks_appreciation_pivot!$A$13:$K$20,MATCH(C2852,magic_bricks_appreciation_pivot!$A$13:$A$20,0),1+MATCH(F2852,INDEX(magic_bricks_appreciation_pivot!$B$13:$K$13,0),0))</f>
        <v>0.33228770983948047</v>
      </c>
      <c r="I2852" s="70">
        <f>G2852+G2852*H2852</f>
        <v>11440.834277008948</v>
      </c>
      <c r="J2852">
        <v>53</v>
      </c>
      <c r="K2852">
        <v>1</v>
      </c>
      <c r="L2852">
        <v>1</v>
      </c>
      <c r="M2852">
        <v>3</v>
      </c>
      <c r="N2852" t="s">
        <v>184</v>
      </c>
      <c r="O2852" t="s">
        <v>155</v>
      </c>
      <c r="P2852" s="12">
        <v>26855</v>
      </c>
      <c r="Q2852" t="s">
        <v>194</v>
      </c>
      <c r="R2852" t="s">
        <v>177</v>
      </c>
      <c r="S2852" t="s">
        <v>158</v>
      </c>
      <c r="T2852" t="s">
        <v>166</v>
      </c>
      <c r="U2852">
        <v>2.7</v>
      </c>
      <c r="V2852">
        <v>3.3</v>
      </c>
      <c r="W2852">
        <v>3.4</v>
      </c>
      <c r="X2852">
        <v>3.17</v>
      </c>
      <c r="Y2852">
        <v>339209</v>
      </c>
      <c r="Z2852">
        <v>20558</v>
      </c>
      <c r="AA2852">
        <v>10279070</v>
      </c>
    </row>
    <row r="2853" spans="1:27" hidden="1">
      <c r="A2853" t="s">
        <v>3042</v>
      </c>
      <c r="B2853" t="s">
        <v>201</v>
      </c>
      <c r="C2853" t="s">
        <v>201</v>
      </c>
      <c r="D2853">
        <v>2180</v>
      </c>
      <c r="E2853" s="12">
        <v>39612</v>
      </c>
      <c r="F2853" s="72">
        <f t="shared" si="480"/>
        <v>2008</v>
      </c>
      <c r="G2853" s="70">
        <f t="shared" si="481"/>
        <v>6552.1834862385322</v>
      </c>
      <c r="H2853" s="70" t="e" cm="1">
        <f t="array" ref="H2853">INDEX(magic_bricks_appreciation_pivot!$A$13:$K$20,MATCH(C2853,magic_bricks_appreciation_pivot!$A$13:$A$20,0),1+MATCH(F2853,INDEX(magic_bricks_appreciation_pivot!$B$13:$K$13,0),0))</f>
        <v>#N/A</v>
      </c>
      <c r="I2853" s="70"/>
      <c r="J2853">
        <v>97</v>
      </c>
      <c r="K2853">
        <v>3</v>
      </c>
      <c r="L2853">
        <v>2</v>
      </c>
      <c r="M2853">
        <v>5</v>
      </c>
      <c r="N2853" t="s">
        <v>184</v>
      </c>
      <c r="O2853" t="s">
        <v>155</v>
      </c>
      <c r="P2853" s="12">
        <v>36692</v>
      </c>
      <c r="Q2853" t="s">
        <v>169</v>
      </c>
      <c r="R2853" t="s">
        <v>177</v>
      </c>
      <c r="S2853" t="s">
        <v>162</v>
      </c>
      <c r="T2853" t="s">
        <v>182</v>
      </c>
      <c r="U2853">
        <v>2.7</v>
      </c>
      <c r="V2853">
        <v>4.9000000000000004</v>
      </c>
      <c r="W2853">
        <v>4.5</v>
      </c>
      <c r="X2853">
        <v>4.08</v>
      </c>
      <c r="Y2853">
        <v>557067</v>
      </c>
      <c r="Z2853">
        <v>214256</v>
      </c>
      <c r="AA2853">
        <v>14283760</v>
      </c>
    </row>
    <row r="2854" spans="1:27">
      <c r="A2854" t="s">
        <v>3043</v>
      </c>
      <c r="B2854" t="s">
        <v>201</v>
      </c>
      <c r="C2854" t="s">
        <v>201</v>
      </c>
      <c r="D2854">
        <v>1975</v>
      </c>
      <c r="E2854" s="12">
        <v>40556</v>
      </c>
      <c r="F2854" s="72">
        <f t="shared" si="480"/>
        <v>2011</v>
      </c>
      <c r="G2854" s="70">
        <f t="shared" si="481"/>
        <v>5116.1316455696206</v>
      </c>
      <c r="H2854" s="70" cm="1">
        <f t="array" ref="H2854">INDEX(magic_bricks_appreciation_pivot!$A$13:$K$20,MATCH(C2854,magic_bricks_appreciation_pivot!$A$13:$A$20,0),1+MATCH(F2854,INDEX(magic_bricks_appreciation_pivot!$B$13:$K$13,0),0))</f>
        <v>0.57884713052310821</v>
      </c>
      <c r="I2854" s="70">
        <f>G2854+G2854*H2854</f>
        <v>8077.5897679860627</v>
      </c>
      <c r="J2854">
        <v>78</v>
      </c>
      <c r="K2854">
        <v>3</v>
      </c>
      <c r="L2854">
        <v>2</v>
      </c>
      <c r="M2854">
        <v>5</v>
      </c>
      <c r="N2854" t="s">
        <v>176</v>
      </c>
      <c r="O2854" t="s">
        <v>155</v>
      </c>
      <c r="P2854" s="12">
        <v>33986</v>
      </c>
      <c r="Q2854" t="s">
        <v>194</v>
      </c>
      <c r="R2854" t="s">
        <v>177</v>
      </c>
      <c r="S2854" t="s">
        <v>158</v>
      </c>
      <c r="T2854" t="s">
        <v>163</v>
      </c>
      <c r="U2854">
        <v>2.2000000000000002</v>
      </c>
      <c r="V2854">
        <v>2.8</v>
      </c>
      <c r="W2854">
        <v>2.9</v>
      </c>
      <c r="X2854">
        <v>2.66</v>
      </c>
      <c r="Y2854">
        <v>414279</v>
      </c>
      <c r="Z2854">
        <v>101044</v>
      </c>
      <c r="AA2854">
        <v>10104360</v>
      </c>
    </row>
    <row r="2855" spans="1:27" hidden="1">
      <c r="A2855" t="s">
        <v>3044</v>
      </c>
      <c r="B2855" t="s">
        <v>175</v>
      </c>
      <c r="C2855" t="s">
        <v>34</v>
      </c>
      <c r="D2855">
        <v>873</v>
      </c>
      <c r="E2855" s="12">
        <v>39926</v>
      </c>
      <c r="F2855" s="72">
        <f t="shared" si="480"/>
        <v>2009</v>
      </c>
      <c r="G2855" s="70">
        <f t="shared" si="481"/>
        <v>8894.5017182130578</v>
      </c>
      <c r="H2855" s="70" t="e" cm="1">
        <f t="array" ref="H2855">INDEX(magic_bricks_appreciation_pivot!$A$13:$K$20,MATCH(C2855,magic_bricks_appreciation_pivot!$A$13:$A$20,0),1+MATCH(F2855,INDEX(magic_bricks_appreciation_pivot!$B$13:$K$13,0),0))</f>
        <v>#N/A</v>
      </c>
      <c r="I2855" s="70"/>
      <c r="J2855">
        <v>161</v>
      </c>
      <c r="K2855">
        <v>1</v>
      </c>
      <c r="L2855">
        <v>1</v>
      </c>
      <c r="M2855">
        <v>3</v>
      </c>
      <c r="N2855" t="s">
        <v>154</v>
      </c>
      <c r="O2855" t="s">
        <v>161</v>
      </c>
      <c r="P2855" s="12">
        <v>37736</v>
      </c>
      <c r="Q2855" t="s">
        <v>194</v>
      </c>
      <c r="R2855" t="s">
        <v>165</v>
      </c>
      <c r="S2855" t="s">
        <v>178</v>
      </c>
      <c r="T2855" t="s">
        <v>182</v>
      </c>
      <c r="U2855">
        <v>4.7</v>
      </c>
      <c r="V2855">
        <v>3.9</v>
      </c>
      <c r="W2855">
        <v>2.2999999999999998</v>
      </c>
      <c r="X2855">
        <v>3.66</v>
      </c>
      <c r="Y2855">
        <v>232947</v>
      </c>
      <c r="Z2855">
        <v>116474</v>
      </c>
      <c r="AA2855">
        <v>7764900</v>
      </c>
    </row>
    <row r="2856" spans="1:27">
      <c r="A2856" t="s">
        <v>3045</v>
      </c>
      <c r="B2856" t="s">
        <v>201</v>
      </c>
      <c r="C2856" t="s">
        <v>201</v>
      </c>
      <c r="D2856">
        <v>1305</v>
      </c>
      <c r="E2856" s="12">
        <v>40279</v>
      </c>
      <c r="F2856" s="72">
        <f t="shared" si="480"/>
        <v>2010</v>
      </c>
      <c r="G2856" s="70">
        <f t="shared" si="481"/>
        <v>7289.8237547892722</v>
      </c>
      <c r="H2856" s="70" cm="1">
        <f t="array" ref="H2856">INDEX(magic_bricks_appreciation_pivot!$A$13:$K$20,MATCH(C2856,magic_bricks_appreciation_pivot!$A$13:$A$20,0),1+MATCH(F2856,INDEX(magic_bricks_appreciation_pivot!$B$13:$K$13,0),0))</f>
        <v>0.62790190260080292</v>
      </c>
      <c r="I2856" s="70">
        <f>G2856+G2856*H2856</f>
        <v>11867.117960045985</v>
      </c>
      <c r="J2856">
        <v>18</v>
      </c>
      <c r="K2856">
        <v>1</v>
      </c>
      <c r="L2856">
        <v>1</v>
      </c>
      <c r="M2856">
        <v>3</v>
      </c>
      <c r="N2856" t="s">
        <v>176</v>
      </c>
      <c r="O2856" t="s">
        <v>155</v>
      </c>
      <c r="P2856" s="12">
        <v>36264</v>
      </c>
      <c r="Q2856" t="s">
        <v>194</v>
      </c>
      <c r="R2856" t="s">
        <v>170</v>
      </c>
      <c r="S2856" t="s">
        <v>158</v>
      </c>
      <c r="T2856" t="s">
        <v>182</v>
      </c>
      <c r="U2856">
        <v>2.8</v>
      </c>
      <c r="V2856">
        <v>2.8</v>
      </c>
      <c r="W2856">
        <v>3.5</v>
      </c>
      <c r="X2856">
        <v>3.08</v>
      </c>
      <c r="Y2856">
        <v>294910</v>
      </c>
      <c r="Z2856">
        <v>114159</v>
      </c>
      <c r="AA2856">
        <v>9513220</v>
      </c>
    </row>
    <row r="2857" spans="1:27" hidden="1">
      <c r="A2857" t="s">
        <v>3046</v>
      </c>
      <c r="B2857" t="s">
        <v>56</v>
      </c>
      <c r="C2857" t="s">
        <v>56</v>
      </c>
      <c r="D2857">
        <v>601</v>
      </c>
      <c r="E2857" s="12">
        <v>39288</v>
      </c>
      <c r="F2857" s="72">
        <f t="shared" si="480"/>
        <v>2007</v>
      </c>
      <c r="G2857" s="70">
        <f t="shared" si="481"/>
        <v>14374.317803660566</v>
      </c>
      <c r="H2857" s="70" t="e" cm="1">
        <f t="array" ref="H2857">INDEX(magic_bricks_appreciation_pivot!$A$13:$K$20,MATCH(C2857,magic_bricks_appreciation_pivot!$A$13:$A$20,0),1+MATCH(F2857,INDEX(magic_bricks_appreciation_pivot!$B$13:$K$13,0),0))</f>
        <v>#N/A</v>
      </c>
      <c r="I2857" s="70"/>
      <c r="J2857">
        <v>196</v>
      </c>
      <c r="K2857">
        <v>1</v>
      </c>
      <c r="L2857">
        <v>1</v>
      </c>
      <c r="M2857">
        <v>2</v>
      </c>
      <c r="N2857" t="s">
        <v>168</v>
      </c>
      <c r="O2857" t="s">
        <v>155</v>
      </c>
      <c r="P2857" s="12">
        <v>27973</v>
      </c>
      <c r="Q2857" t="s">
        <v>194</v>
      </c>
      <c r="R2857" t="s">
        <v>170</v>
      </c>
      <c r="S2857" t="s">
        <v>162</v>
      </c>
      <c r="T2857" t="s">
        <v>182</v>
      </c>
      <c r="U2857">
        <v>2.2999999999999998</v>
      </c>
      <c r="V2857">
        <v>2.5</v>
      </c>
      <c r="W2857">
        <v>3.5</v>
      </c>
      <c r="X2857">
        <v>2.94</v>
      </c>
      <c r="Y2857">
        <v>285086</v>
      </c>
      <c r="Z2857">
        <v>8639</v>
      </c>
      <c r="AA2857">
        <v>8638965</v>
      </c>
    </row>
    <row r="2858" spans="1:27" hidden="1">
      <c r="A2858" t="s">
        <v>3047</v>
      </c>
      <c r="B2858" t="s">
        <v>175</v>
      </c>
      <c r="C2858" t="s">
        <v>34</v>
      </c>
      <c r="D2858">
        <v>937</v>
      </c>
      <c r="E2858" s="12">
        <v>39362</v>
      </c>
      <c r="F2858" s="72">
        <f t="shared" si="480"/>
        <v>2007</v>
      </c>
      <c r="G2858" s="70">
        <f t="shared" si="481"/>
        <v>6598.2924226253999</v>
      </c>
      <c r="H2858" s="70" t="e" cm="1">
        <f t="array" ref="H2858">INDEX(magic_bricks_appreciation_pivot!$A$13:$K$20,MATCH(C2858,magic_bricks_appreciation_pivot!$A$13:$A$20,0),1+MATCH(F2858,INDEX(magic_bricks_appreciation_pivot!$B$13:$K$13,0),0))</f>
        <v>#N/A</v>
      </c>
      <c r="I2858" s="70"/>
      <c r="J2858">
        <v>70</v>
      </c>
      <c r="K2858">
        <v>1</v>
      </c>
      <c r="L2858">
        <v>1</v>
      </c>
      <c r="M2858">
        <v>3</v>
      </c>
      <c r="N2858" t="s">
        <v>176</v>
      </c>
      <c r="O2858" t="s">
        <v>161</v>
      </c>
      <c r="P2858" s="12">
        <v>26222</v>
      </c>
      <c r="Q2858" t="s">
        <v>194</v>
      </c>
      <c r="R2858" t="s">
        <v>170</v>
      </c>
      <c r="S2858" t="s">
        <v>178</v>
      </c>
      <c r="T2858" t="s">
        <v>163</v>
      </c>
      <c r="U2858">
        <v>4.5</v>
      </c>
      <c r="V2858">
        <v>3.7</v>
      </c>
      <c r="W2858">
        <v>3.2</v>
      </c>
      <c r="X2858">
        <v>3.79</v>
      </c>
      <c r="Y2858">
        <v>179295</v>
      </c>
      <c r="Z2858">
        <v>86556</v>
      </c>
      <c r="AA2858">
        <v>6182600</v>
      </c>
    </row>
    <row r="2859" spans="1:27" hidden="1">
      <c r="A2859" t="s">
        <v>3048</v>
      </c>
      <c r="B2859" t="s">
        <v>175</v>
      </c>
      <c r="C2859" t="s">
        <v>34</v>
      </c>
      <c r="D2859">
        <v>798</v>
      </c>
      <c r="E2859" s="12">
        <v>39267</v>
      </c>
      <c r="F2859" s="72">
        <f t="shared" si="480"/>
        <v>2007</v>
      </c>
      <c r="G2859" s="70">
        <f t="shared" si="481"/>
        <v>9460.7142857142862</v>
      </c>
      <c r="H2859" s="70" t="e" cm="1">
        <f t="array" ref="H2859">INDEX(magic_bricks_appreciation_pivot!$A$13:$K$20,MATCH(C2859,magic_bricks_appreciation_pivot!$A$13:$A$20,0),1+MATCH(F2859,INDEX(magic_bricks_appreciation_pivot!$B$13:$K$13,0),0))</f>
        <v>#N/A</v>
      </c>
      <c r="I2859" s="70"/>
      <c r="J2859">
        <v>116</v>
      </c>
      <c r="K2859">
        <v>1</v>
      </c>
      <c r="L2859">
        <v>1</v>
      </c>
      <c r="M2859">
        <v>2</v>
      </c>
      <c r="N2859" t="s">
        <v>176</v>
      </c>
      <c r="O2859" t="s">
        <v>161</v>
      </c>
      <c r="P2859" s="12">
        <v>25032</v>
      </c>
      <c r="Q2859" t="s">
        <v>194</v>
      </c>
      <c r="R2859" t="s">
        <v>165</v>
      </c>
      <c r="S2859" t="s">
        <v>162</v>
      </c>
      <c r="T2859" t="s">
        <v>182</v>
      </c>
      <c r="U2859">
        <v>2.1</v>
      </c>
      <c r="V2859">
        <v>3.3</v>
      </c>
      <c r="W2859">
        <v>2.7</v>
      </c>
      <c r="X2859">
        <v>2.76</v>
      </c>
      <c r="Y2859">
        <v>234039</v>
      </c>
      <c r="Z2859">
        <v>52848</v>
      </c>
      <c r="AA2859">
        <v>7549650</v>
      </c>
    </row>
    <row r="2860" spans="1:27" hidden="1">
      <c r="A2860" t="s">
        <v>3049</v>
      </c>
      <c r="B2860" t="s">
        <v>201</v>
      </c>
      <c r="C2860" t="s">
        <v>201</v>
      </c>
      <c r="D2860">
        <v>1884</v>
      </c>
      <c r="E2860" s="12">
        <v>39785</v>
      </c>
      <c r="F2860" s="72">
        <f t="shared" si="480"/>
        <v>2008</v>
      </c>
      <c r="G2860" s="70">
        <f t="shared" si="481"/>
        <v>5572.9617834394903</v>
      </c>
      <c r="H2860" s="70" t="e" cm="1">
        <f t="array" ref="H2860">INDEX(magic_bricks_appreciation_pivot!$A$13:$K$20,MATCH(C2860,magic_bricks_appreciation_pivot!$A$13:$A$20,0),1+MATCH(F2860,INDEX(magic_bricks_appreciation_pivot!$B$13:$K$13,0),0))</f>
        <v>#N/A</v>
      </c>
      <c r="I2860" s="70"/>
      <c r="J2860">
        <v>18</v>
      </c>
      <c r="K2860">
        <v>3</v>
      </c>
      <c r="L2860">
        <v>2</v>
      </c>
      <c r="M2860">
        <v>5</v>
      </c>
      <c r="N2860" t="s">
        <v>154</v>
      </c>
      <c r="O2860" t="s">
        <v>161</v>
      </c>
      <c r="P2860" s="12">
        <v>35040</v>
      </c>
      <c r="Q2860" t="s">
        <v>194</v>
      </c>
      <c r="R2860" t="s">
        <v>170</v>
      </c>
      <c r="S2860" t="s">
        <v>162</v>
      </c>
      <c r="T2860" t="s">
        <v>166</v>
      </c>
      <c r="U2860">
        <v>3.4</v>
      </c>
      <c r="V2860">
        <v>2</v>
      </c>
      <c r="W2860">
        <v>3.6</v>
      </c>
      <c r="X2860">
        <v>3.06</v>
      </c>
      <c r="Y2860">
        <v>493475</v>
      </c>
      <c r="Z2860">
        <v>83996</v>
      </c>
      <c r="AA2860">
        <v>10499460</v>
      </c>
    </row>
    <row r="2861" spans="1:27" hidden="1">
      <c r="A2861" t="s">
        <v>3050</v>
      </c>
      <c r="B2861" t="s">
        <v>201</v>
      </c>
      <c r="C2861" t="s">
        <v>201</v>
      </c>
      <c r="D2861">
        <v>1636</v>
      </c>
      <c r="E2861" s="12">
        <v>39857</v>
      </c>
      <c r="F2861" s="72">
        <f t="shared" si="480"/>
        <v>2009</v>
      </c>
      <c r="G2861" s="70">
        <f t="shared" si="481"/>
        <v>5720.2933985330073</v>
      </c>
      <c r="H2861" s="70" t="e" cm="1">
        <f t="array" ref="H2861">INDEX(magic_bricks_appreciation_pivot!$A$13:$K$20,MATCH(C2861,magic_bricks_appreciation_pivot!$A$13:$A$20,0),1+MATCH(F2861,INDEX(magic_bricks_appreciation_pivot!$B$13:$K$13,0),0))</f>
        <v>#N/A</v>
      </c>
      <c r="I2861" s="70"/>
      <c r="J2861">
        <v>85</v>
      </c>
      <c r="K2861">
        <v>2</v>
      </c>
      <c r="L2861">
        <v>1</v>
      </c>
      <c r="M2861">
        <v>4</v>
      </c>
      <c r="N2861" t="s">
        <v>184</v>
      </c>
      <c r="O2861" t="s">
        <v>161</v>
      </c>
      <c r="P2861" s="12">
        <v>28907</v>
      </c>
      <c r="Q2861" t="s">
        <v>194</v>
      </c>
      <c r="R2861" t="s">
        <v>170</v>
      </c>
      <c r="S2861" t="s">
        <v>158</v>
      </c>
      <c r="T2861" t="s">
        <v>166</v>
      </c>
      <c r="U2861">
        <v>4.5999999999999996</v>
      </c>
      <c r="V2861">
        <v>4.8</v>
      </c>
      <c r="W2861">
        <v>3.8</v>
      </c>
      <c r="X2861">
        <v>4.34</v>
      </c>
      <c r="Y2861">
        <v>411770</v>
      </c>
      <c r="Z2861">
        <v>224602</v>
      </c>
      <c r="AA2861">
        <v>9358400</v>
      </c>
    </row>
    <row r="2862" spans="1:27">
      <c r="A2862" t="s">
        <v>3051</v>
      </c>
      <c r="B2862" t="s">
        <v>201</v>
      </c>
      <c r="C2862" t="s">
        <v>201</v>
      </c>
      <c r="D2862">
        <v>1615</v>
      </c>
      <c r="E2862" s="12">
        <v>40366</v>
      </c>
      <c r="F2862" s="72">
        <f t="shared" si="480"/>
        <v>2010</v>
      </c>
      <c r="G2862" s="70">
        <f t="shared" si="481"/>
        <v>8159.9628482972139</v>
      </c>
      <c r="H2862" s="70" cm="1">
        <f t="array" ref="H2862">INDEX(magic_bricks_appreciation_pivot!$A$13:$K$20,MATCH(C2862,magic_bricks_appreciation_pivot!$A$13:$A$20,0),1+MATCH(F2862,INDEX(magic_bricks_appreciation_pivot!$B$13:$K$13,0),0))</f>
        <v>0.62790190260080292</v>
      </c>
      <c r="I2862" s="70">
        <f>G2862+G2862*H2862</f>
        <v>13283.619045894902</v>
      </c>
      <c r="J2862">
        <v>10</v>
      </c>
      <c r="K2862">
        <v>2</v>
      </c>
      <c r="L2862">
        <v>1</v>
      </c>
      <c r="M2862">
        <v>4</v>
      </c>
      <c r="N2862" t="s">
        <v>176</v>
      </c>
      <c r="O2862" t="s">
        <v>161</v>
      </c>
      <c r="P2862" s="12">
        <v>34161</v>
      </c>
      <c r="Q2862" t="s">
        <v>156</v>
      </c>
      <c r="R2862" t="s">
        <v>177</v>
      </c>
      <c r="S2862" t="s">
        <v>162</v>
      </c>
      <c r="T2862" t="s">
        <v>163</v>
      </c>
      <c r="U2862">
        <v>4.4000000000000004</v>
      </c>
      <c r="V2862">
        <v>3.5</v>
      </c>
      <c r="W2862">
        <v>4.5</v>
      </c>
      <c r="X2862">
        <v>4.17</v>
      </c>
      <c r="Y2862">
        <v>606204</v>
      </c>
      <c r="Z2862">
        <v>303102</v>
      </c>
      <c r="AA2862">
        <v>13178340</v>
      </c>
    </row>
    <row r="2863" spans="1:27" hidden="1">
      <c r="A2863" t="s">
        <v>3052</v>
      </c>
      <c r="B2863" t="s">
        <v>23</v>
      </c>
      <c r="C2863" t="s">
        <v>23</v>
      </c>
      <c r="D2863">
        <v>1565</v>
      </c>
      <c r="E2863" s="12">
        <v>40159</v>
      </c>
      <c r="F2863" s="72">
        <f t="shared" si="480"/>
        <v>2009</v>
      </c>
      <c r="G2863" s="70">
        <f t="shared" si="481"/>
        <v>5377.0766773162941</v>
      </c>
      <c r="H2863" s="70" t="e" cm="1">
        <f t="array" ref="H2863">INDEX(magic_bricks_appreciation_pivot!$A$13:$K$20,MATCH(C2863,magic_bricks_appreciation_pivot!$A$13:$A$20,0),1+MATCH(F2863,INDEX(magic_bricks_appreciation_pivot!$B$13:$K$13,0),0))</f>
        <v>#N/A</v>
      </c>
      <c r="I2863" s="70"/>
      <c r="J2863">
        <v>152</v>
      </c>
      <c r="K2863">
        <v>2</v>
      </c>
      <c r="L2863">
        <v>2</v>
      </c>
      <c r="M2863">
        <v>4</v>
      </c>
      <c r="N2863" t="s">
        <v>154</v>
      </c>
      <c r="O2863" t="s">
        <v>161</v>
      </c>
      <c r="P2863" s="12">
        <v>28114</v>
      </c>
      <c r="Q2863" t="s">
        <v>169</v>
      </c>
      <c r="R2863" t="s">
        <v>165</v>
      </c>
      <c r="S2863" t="s">
        <v>178</v>
      </c>
      <c r="T2863" t="s">
        <v>182</v>
      </c>
      <c r="U2863">
        <v>4.4000000000000004</v>
      </c>
      <c r="V2863">
        <v>2.8</v>
      </c>
      <c r="W2863">
        <v>3.8</v>
      </c>
      <c r="X2863">
        <v>3.68</v>
      </c>
      <c r="Y2863">
        <v>387096</v>
      </c>
      <c r="Z2863">
        <v>193548</v>
      </c>
      <c r="AA2863">
        <v>8415125</v>
      </c>
    </row>
    <row r="2864" spans="1:27" hidden="1">
      <c r="A2864" t="s">
        <v>3053</v>
      </c>
      <c r="B2864" t="s">
        <v>75</v>
      </c>
      <c r="D2864">
        <v>1703</v>
      </c>
      <c r="E2864" s="12">
        <v>39938</v>
      </c>
      <c r="F2864" s="72">
        <f t="shared" si="480"/>
        <v>2009</v>
      </c>
      <c r="G2864" s="70">
        <f t="shared" si="481"/>
        <v>8083.0475631238987</v>
      </c>
      <c r="H2864" s="70" t="e" cm="1">
        <f t="array" ref="H2864">INDEX(magic_bricks_appreciation_pivot!$A$13:$K$20,MATCH(C2864,magic_bricks_appreciation_pivot!$A$13:$A$20,0),1+MATCH(F2864,INDEX(magic_bricks_appreciation_pivot!$B$13:$K$13,0),0))</f>
        <v>#N/A</v>
      </c>
      <c r="I2864" s="70"/>
      <c r="J2864">
        <v>120</v>
      </c>
      <c r="K2864">
        <v>1</v>
      </c>
      <c r="L2864">
        <v>1</v>
      </c>
      <c r="M2864">
        <v>4</v>
      </c>
      <c r="N2864" t="s">
        <v>176</v>
      </c>
      <c r="O2864" t="s">
        <v>155</v>
      </c>
      <c r="P2864" s="12">
        <v>30083</v>
      </c>
      <c r="Q2864" t="s">
        <v>169</v>
      </c>
      <c r="R2864" t="s">
        <v>157</v>
      </c>
      <c r="S2864" t="s">
        <v>158</v>
      </c>
      <c r="T2864" t="s">
        <v>166</v>
      </c>
      <c r="U2864">
        <v>4.0999999999999996</v>
      </c>
      <c r="V2864">
        <v>3.8</v>
      </c>
      <c r="W2864">
        <v>4.8</v>
      </c>
      <c r="X2864">
        <v>4.34</v>
      </c>
      <c r="Y2864">
        <v>509321</v>
      </c>
      <c r="Z2864">
        <v>96358</v>
      </c>
      <c r="AA2864">
        <v>13765430</v>
      </c>
    </row>
    <row r="2865" spans="1:27">
      <c r="A2865" t="s">
        <v>3054</v>
      </c>
      <c r="B2865" t="s">
        <v>51</v>
      </c>
      <c r="C2865" t="s">
        <v>51</v>
      </c>
      <c r="D2865">
        <v>1693</v>
      </c>
      <c r="E2865" s="12">
        <v>40481</v>
      </c>
      <c r="F2865" s="72">
        <f t="shared" si="480"/>
        <v>2010</v>
      </c>
      <c r="G2865" s="70">
        <f t="shared" si="481"/>
        <v>8168.4288245717662</v>
      </c>
      <c r="H2865" s="70" cm="1">
        <f t="array" ref="H2865">INDEX(magic_bricks_appreciation_pivot!$A$13:$K$20,MATCH(C2865,magic_bricks_appreciation_pivot!$A$13:$A$20,0),1+MATCH(F2865,INDEX(magic_bricks_appreciation_pivot!$B$13:$K$13,0),0))</f>
        <v>0.55311029796131728</v>
      </c>
      <c r="I2865" s="70">
        <f>G2865+G2865*H2865</f>
        <v>12686.470925606469</v>
      </c>
      <c r="J2865">
        <v>197</v>
      </c>
      <c r="K2865">
        <v>2</v>
      </c>
      <c r="L2865">
        <v>1</v>
      </c>
      <c r="M2865">
        <v>4</v>
      </c>
      <c r="N2865" t="s">
        <v>184</v>
      </c>
      <c r="O2865" t="s">
        <v>161</v>
      </c>
      <c r="P2865" s="12">
        <v>24056</v>
      </c>
      <c r="Q2865" t="s">
        <v>156</v>
      </c>
      <c r="R2865" t="s">
        <v>170</v>
      </c>
      <c r="S2865" t="s">
        <v>158</v>
      </c>
      <c r="T2865" t="s">
        <v>163</v>
      </c>
      <c r="U2865">
        <v>2.9</v>
      </c>
      <c r="V2865">
        <v>3.8</v>
      </c>
      <c r="W2865">
        <v>3.8</v>
      </c>
      <c r="X2865">
        <v>3.58</v>
      </c>
      <c r="Y2865">
        <v>484020</v>
      </c>
      <c r="Z2865">
        <v>193608</v>
      </c>
      <c r="AA2865">
        <v>13829150</v>
      </c>
    </row>
    <row r="2866" spans="1:27" hidden="1">
      <c r="A2866" t="s">
        <v>3055</v>
      </c>
      <c r="B2866" t="s">
        <v>201</v>
      </c>
      <c r="C2866" t="s">
        <v>201</v>
      </c>
      <c r="D2866">
        <v>2280</v>
      </c>
      <c r="E2866" s="12">
        <v>40093</v>
      </c>
      <c r="F2866" s="72">
        <f t="shared" si="480"/>
        <v>2009</v>
      </c>
      <c r="G2866" s="70">
        <f t="shared" si="481"/>
        <v>4978.7631578947367</v>
      </c>
      <c r="H2866" s="70" t="e" cm="1">
        <f t="array" ref="H2866">INDEX(magic_bricks_appreciation_pivot!$A$13:$K$20,MATCH(C2866,magic_bricks_appreciation_pivot!$A$13:$A$20,0),1+MATCH(F2866,INDEX(magic_bricks_appreciation_pivot!$B$13:$K$13,0),0))</f>
        <v>#N/A</v>
      </c>
      <c r="I2866" s="70"/>
      <c r="J2866">
        <v>168</v>
      </c>
      <c r="K2866">
        <v>4</v>
      </c>
      <c r="L2866">
        <v>2</v>
      </c>
      <c r="M2866">
        <v>6</v>
      </c>
      <c r="N2866" t="s">
        <v>168</v>
      </c>
      <c r="O2866" t="s">
        <v>161</v>
      </c>
      <c r="P2866" s="12">
        <v>29508</v>
      </c>
      <c r="Q2866" t="s">
        <v>194</v>
      </c>
      <c r="R2866" t="s">
        <v>170</v>
      </c>
      <c r="S2866" t="s">
        <v>162</v>
      </c>
      <c r="T2866" t="s">
        <v>166</v>
      </c>
      <c r="U2866">
        <v>3.8</v>
      </c>
      <c r="V2866">
        <v>2.5</v>
      </c>
      <c r="W2866">
        <v>4.5</v>
      </c>
      <c r="X2866">
        <v>3.69</v>
      </c>
      <c r="Y2866">
        <v>465415</v>
      </c>
      <c r="Z2866">
        <v>113516</v>
      </c>
      <c r="AA2866">
        <v>11351580</v>
      </c>
    </row>
    <row r="2867" spans="1:27">
      <c r="A2867" t="s">
        <v>3056</v>
      </c>
      <c r="B2867" t="s">
        <v>175</v>
      </c>
      <c r="C2867" t="s">
        <v>34</v>
      </c>
      <c r="D2867">
        <v>1051</v>
      </c>
      <c r="E2867" s="12">
        <v>41592</v>
      </c>
      <c r="F2867" s="72">
        <f t="shared" si="480"/>
        <v>2013</v>
      </c>
      <c r="G2867" s="70">
        <f t="shared" si="481"/>
        <v>13088.582302568982</v>
      </c>
      <c r="H2867" s="70" cm="1">
        <f t="array" ref="H2867">INDEX(magic_bricks_appreciation_pivot!$A$13:$K$20,MATCH(C2867,magic_bricks_appreciation_pivot!$A$13:$A$20,0),1+MATCH(F2867,INDEX(magic_bricks_appreciation_pivot!$B$13:$K$13,0),0))</f>
        <v>0.11656080922135968</v>
      </c>
      <c r="I2867" s="70">
        <f t="shared" ref="I2867:I2870" si="485">G2867+G2867*H2867</f>
        <v>14614.19804731679</v>
      </c>
      <c r="J2867">
        <v>194</v>
      </c>
      <c r="K2867">
        <v>1</v>
      </c>
      <c r="L2867">
        <v>1</v>
      </c>
      <c r="M2867">
        <v>3</v>
      </c>
      <c r="N2867" t="s">
        <v>193</v>
      </c>
      <c r="O2867" t="s">
        <v>155</v>
      </c>
      <c r="P2867" s="12">
        <v>27722</v>
      </c>
      <c r="Q2867" t="s">
        <v>156</v>
      </c>
      <c r="R2867" t="s">
        <v>157</v>
      </c>
      <c r="S2867" t="s">
        <v>162</v>
      </c>
      <c r="T2867" t="s">
        <v>166</v>
      </c>
      <c r="U2867">
        <v>4.3</v>
      </c>
      <c r="V2867">
        <v>4.7</v>
      </c>
      <c r="W2867">
        <v>4.8</v>
      </c>
      <c r="X2867">
        <v>4.6100000000000003</v>
      </c>
      <c r="Y2867">
        <v>440195</v>
      </c>
      <c r="Z2867">
        <v>233854</v>
      </c>
      <c r="AA2867">
        <v>13756100</v>
      </c>
    </row>
    <row r="2868" spans="1:27">
      <c r="A2868" t="s">
        <v>3057</v>
      </c>
      <c r="B2868" t="s">
        <v>175</v>
      </c>
      <c r="C2868" t="s">
        <v>34</v>
      </c>
      <c r="D2868">
        <v>1266</v>
      </c>
      <c r="E2868" s="12">
        <v>42034</v>
      </c>
      <c r="F2868" s="72">
        <f t="shared" si="480"/>
        <v>2015</v>
      </c>
      <c r="G2868" s="70">
        <f t="shared" si="481"/>
        <v>10795.576619273303</v>
      </c>
      <c r="H2868" s="70" cm="1">
        <f t="array" ref="H2868">INDEX(magic_bricks_appreciation_pivot!$A$13:$K$20,MATCH(C2868,magic_bricks_appreciation_pivot!$A$13:$A$20,0),1+MATCH(F2868,INDEX(magic_bricks_appreciation_pivot!$B$13:$K$13,0),0))</f>
        <v>-3.6830357142857144E-2</v>
      </c>
      <c r="I2868" s="70">
        <f t="shared" si="485"/>
        <v>10397.971676822388</v>
      </c>
      <c r="J2868">
        <v>50</v>
      </c>
      <c r="K2868">
        <v>2</v>
      </c>
      <c r="L2868">
        <v>1</v>
      </c>
      <c r="M2868">
        <v>4</v>
      </c>
      <c r="N2868" t="s">
        <v>168</v>
      </c>
      <c r="O2868" t="s">
        <v>161</v>
      </c>
      <c r="P2868" s="12">
        <v>33274</v>
      </c>
      <c r="Q2868" t="s">
        <v>156</v>
      </c>
      <c r="R2868" t="s">
        <v>165</v>
      </c>
      <c r="S2868" t="s">
        <v>162</v>
      </c>
      <c r="T2868" t="s">
        <v>163</v>
      </c>
      <c r="U2868">
        <v>2.9</v>
      </c>
      <c r="V2868">
        <v>4.4000000000000004</v>
      </c>
      <c r="W2868">
        <v>4.8</v>
      </c>
      <c r="X2868">
        <v>4.07</v>
      </c>
      <c r="Y2868">
        <v>369014</v>
      </c>
      <c r="Z2868">
        <v>54669</v>
      </c>
      <c r="AA2868">
        <v>13667200</v>
      </c>
    </row>
    <row r="2869" spans="1:27">
      <c r="A2869" t="s">
        <v>3058</v>
      </c>
      <c r="B2869" t="s">
        <v>201</v>
      </c>
      <c r="C2869" t="s">
        <v>201</v>
      </c>
      <c r="D2869">
        <v>1348</v>
      </c>
      <c r="E2869" s="12">
        <v>40493</v>
      </c>
      <c r="F2869" s="72">
        <f t="shared" si="480"/>
        <v>2010</v>
      </c>
      <c r="G2869" s="70">
        <f t="shared" si="481"/>
        <v>7076.7952522255191</v>
      </c>
      <c r="H2869" s="70" cm="1">
        <f t="array" ref="H2869">INDEX(magic_bricks_appreciation_pivot!$A$13:$K$20,MATCH(C2869,magic_bricks_appreciation_pivot!$A$13:$A$20,0),1+MATCH(F2869,INDEX(magic_bricks_appreciation_pivot!$B$13:$K$13,0),0))</f>
        <v>0.62790190260080292</v>
      </c>
      <c r="I2869" s="70">
        <f t="shared" si="485"/>
        <v>11520.328455414252</v>
      </c>
      <c r="J2869">
        <v>58</v>
      </c>
      <c r="K2869">
        <v>2</v>
      </c>
      <c r="L2869">
        <v>1</v>
      </c>
      <c r="M2869">
        <v>4</v>
      </c>
      <c r="N2869" t="s">
        <v>193</v>
      </c>
      <c r="O2869" t="s">
        <v>161</v>
      </c>
      <c r="P2869" s="12">
        <v>38303</v>
      </c>
      <c r="Q2869" t="s">
        <v>194</v>
      </c>
      <c r="R2869" t="s">
        <v>177</v>
      </c>
      <c r="S2869" t="s">
        <v>162</v>
      </c>
      <c r="T2869" t="s">
        <v>182</v>
      </c>
      <c r="U2869">
        <v>4.3</v>
      </c>
      <c r="V2869">
        <v>2</v>
      </c>
      <c r="W2869">
        <v>3</v>
      </c>
      <c r="X2869">
        <v>3.09</v>
      </c>
      <c r="Y2869">
        <v>324344</v>
      </c>
      <c r="Z2869">
        <v>228948</v>
      </c>
      <c r="AA2869">
        <v>9539520</v>
      </c>
    </row>
    <row r="2870" spans="1:27">
      <c r="A2870" t="s">
        <v>3059</v>
      </c>
      <c r="B2870" t="s">
        <v>175</v>
      </c>
      <c r="C2870" t="s">
        <v>34</v>
      </c>
      <c r="D2870">
        <v>1005</v>
      </c>
      <c r="E2870" s="12">
        <v>41321</v>
      </c>
      <c r="F2870" s="72">
        <f t="shared" si="480"/>
        <v>2013</v>
      </c>
      <c r="G2870" s="70">
        <f t="shared" si="481"/>
        <v>12461.940298507463</v>
      </c>
      <c r="H2870" s="70" cm="1">
        <f t="array" ref="H2870">INDEX(magic_bricks_appreciation_pivot!$A$13:$K$20,MATCH(C2870,magic_bricks_appreciation_pivot!$A$13:$A$20,0),1+MATCH(F2870,INDEX(magic_bricks_appreciation_pivot!$B$13:$K$13,0),0))</f>
        <v>0.11656080922135968</v>
      </c>
      <c r="I2870" s="70">
        <f t="shared" si="485"/>
        <v>13914.514144169765</v>
      </c>
      <c r="J2870">
        <v>105</v>
      </c>
      <c r="K2870">
        <v>1</v>
      </c>
      <c r="L2870">
        <v>1</v>
      </c>
      <c r="M2870">
        <v>3</v>
      </c>
      <c r="N2870" t="s">
        <v>154</v>
      </c>
      <c r="O2870" t="s">
        <v>155</v>
      </c>
      <c r="P2870" s="12">
        <v>28546</v>
      </c>
      <c r="Q2870" t="s">
        <v>156</v>
      </c>
      <c r="R2870" t="s">
        <v>177</v>
      </c>
      <c r="S2870" t="s">
        <v>158</v>
      </c>
      <c r="T2870" t="s">
        <v>166</v>
      </c>
      <c r="U2870">
        <v>4</v>
      </c>
      <c r="V2870">
        <v>2.2999999999999998</v>
      </c>
      <c r="W2870">
        <v>2.6</v>
      </c>
      <c r="X2870">
        <v>2.9</v>
      </c>
      <c r="Y2870">
        <v>388252</v>
      </c>
      <c r="Z2870">
        <v>187864</v>
      </c>
      <c r="AA2870">
        <v>12524250</v>
      </c>
    </row>
    <row r="2871" spans="1:27" hidden="1">
      <c r="A2871" t="s">
        <v>3060</v>
      </c>
      <c r="B2871" t="s">
        <v>75</v>
      </c>
      <c r="D2871">
        <v>1589</v>
      </c>
      <c r="E2871" s="12">
        <v>39328</v>
      </c>
      <c r="F2871" s="72">
        <f t="shared" si="480"/>
        <v>2007</v>
      </c>
      <c r="G2871" s="70">
        <f t="shared" si="481"/>
        <v>7735.0346129641284</v>
      </c>
      <c r="H2871" s="70" t="e" cm="1">
        <f t="array" ref="H2871">INDEX(magic_bricks_appreciation_pivot!$A$13:$K$20,MATCH(C2871,magic_bricks_appreciation_pivot!$A$13:$A$20,0),1+MATCH(F2871,INDEX(magic_bricks_appreciation_pivot!$B$13:$K$13,0),0))</f>
        <v>#N/A</v>
      </c>
      <c r="I2871" s="70"/>
      <c r="J2871">
        <v>151</v>
      </c>
      <c r="K2871">
        <v>1</v>
      </c>
      <c r="L2871">
        <v>1</v>
      </c>
      <c r="M2871">
        <v>4</v>
      </c>
      <c r="N2871" t="s">
        <v>168</v>
      </c>
      <c r="O2871" t="s">
        <v>155</v>
      </c>
      <c r="P2871" s="12">
        <v>26553</v>
      </c>
      <c r="Q2871" t="s">
        <v>169</v>
      </c>
      <c r="R2871" t="s">
        <v>165</v>
      </c>
      <c r="S2871" t="s">
        <v>158</v>
      </c>
      <c r="T2871" t="s">
        <v>163</v>
      </c>
      <c r="U2871">
        <v>4.0999999999999996</v>
      </c>
      <c r="V2871">
        <v>3.9</v>
      </c>
      <c r="W2871">
        <v>4.3</v>
      </c>
      <c r="X2871">
        <v>4.1399999999999997</v>
      </c>
      <c r="Y2871">
        <v>307274</v>
      </c>
      <c r="Z2871">
        <v>196656</v>
      </c>
      <c r="AA2871">
        <v>12290970</v>
      </c>
    </row>
    <row r="2872" spans="1:27">
      <c r="A2872" t="s">
        <v>3061</v>
      </c>
      <c r="B2872" t="s">
        <v>175</v>
      </c>
      <c r="C2872" t="s">
        <v>34</v>
      </c>
      <c r="D2872">
        <v>1182</v>
      </c>
      <c r="E2872" s="12">
        <v>40911</v>
      </c>
      <c r="F2872" s="72">
        <f t="shared" si="480"/>
        <v>2012</v>
      </c>
      <c r="G2872" s="70">
        <f t="shared" si="481"/>
        <v>8493.3079526226738</v>
      </c>
      <c r="H2872" s="70" cm="1">
        <f t="array" ref="H2872">INDEX(magic_bricks_appreciation_pivot!$A$13:$K$20,MATCH(C2872,magic_bricks_appreciation_pivot!$A$13:$A$20,0),1+MATCH(F2872,INDEX(magic_bricks_appreciation_pivot!$B$13:$K$13,0),0))</f>
        <v>0.22606337179266398</v>
      </c>
      <c r="I2872" s="70">
        <f t="shared" ref="I2872:I2875" si="486">G2872+G2872*H2872</f>
        <v>10413.333786066003</v>
      </c>
      <c r="J2872">
        <v>38</v>
      </c>
      <c r="K2872">
        <v>1</v>
      </c>
      <c r="L2872">
        <v>1</v>
      </c>
      <c r="M2872">
        <v>3</v>
      </c>
      <c r="N2872" t="s">
        <v>176</v>
      </c>
      <c r="O2872" t="s">
        <v>155</v>
      </c>
      <c r="P2872" s="12">
        <v>30326</v>
      </c>
      <c r="Q2872" t="s">
        <v>169</v>
      </c>
      <c r="R2872" t="s">
        <v>170</v>
      </c>
      <c r="S2872" t="s">
        <v>162</v>
      </c>
      <c r="T2872" t="s">
        <v>163</v>
      </c>
      <c r="U2872">
        <v>4.5999999999999996</v>
      </c>
      <c r="V2872">
        <v>3.7</v>
      </c>
      <c r="W2872">
        <v>3.9</v>
      </c>
      <c r="X2872">
        <v>4.03</v>
      </c>
      <c r="Y2872">
        <v>250977</v>
      </c>
      <c r="Z2872">
        <v>170665</v>
      </c>
      <c r="AA2872">
        <v>10039090</v>
      </c>
    </row>
    <row r="2873" spans="1:27">
      <c r="A2873" t="s">
        <v>3062</v>
      </c>
      <c r="B2873" t="s">
        <v>23</v>
      </c>
      <c r="C2873" t="s">
        <v>23</v>
      </c>
      <c r="D2873">
        <v>1273</v>
      </c>
      <c r="E2873" s="12">
        <v>40943</v>
      </c>
      <c r="F2873" s="72">
        <f t="shared" si="480"/>
        <v>2012</v>
      </c>
      <c r="G2873" s="70">
        <f t="shared" si="481"/>
        <v>7874.3126472898666</v>
      </c>
      <c r="H2873" s="70" cm="1">
        <f t="array" ref="H2873">INDEX(magic_bricks_appreciation_pivot!$A$13:$K$20,MATCH(C2873,magic_bricks_appreciation_pivot!$A$13:$A$20,0),1+MATCH(F2873,INDEX(magic_bricks_appreciation_pivot!$B$13:$K$13,0),0))</f>
        <v>0.26292059267573231</v>
      </c>
      <c r="I2873" s="70">
        <f t="shared" si="486"/>
        <v>9944.6315954293332</v>
      </c>
      <c r="J2873">
        <v>152</v>
      </c>
      <c r="K2873">
        <v>1</v>
      </c>
      <c r="L2873">
        <v>1</v>
      </c>
      <c r="M2873">
        <v>3</v>
      </c>
      <c r="N2873" t="s">
        <v>184</v>
      </c>
      <c r="O2873" t="s">
        <v>155</v>
      </c>
      <c r="P2873" s="12">
        <v>32183</v>
      </c>
      <c r="Q2873" t="s">
        <v>156</v>
      </c>
      <c r="R2873" t="s">
        <v>177</v>
      </c>
      <c r="S2873" t="s">
        <v>158</v>
      </c>
      <c r="T2873" t="s">
        <v>173</v>
      </c>
      <c r="U2873">
        <v>4.5999999999999996</v>
      </c>
      <c r="V2873">
        <v>4.0999999999999996</v>
      </c>
      <c r="W2873">
        <v>5</v>
      </c>
      <c r="X2873">
        <v>4.6100000000000003</v>
      </c>
      <c r="Y2873">
        <v>310744</v>
      </c>
      <c r="Z2873">
        <v>220528</v>
      </c>
      <c r="AA2873">
        <v>10024000</v>
      </c>
    </row>
    <row r="2874" spans="1:27">
      <c r="A2874" t="s">
        <v>3063</v>
      </c>
      <c r="B2874" t="s">
        <v>201</v>
      </c>
      <c r="C2874" t="s">
        <v>201</v>
      </c>
      <c r="D2874">
        <v>1596</v>
      </c>
      <c r="E2874" s="12">
        <v>40244</v>
      </c>
      <c r="F2874" s="72">
        <f t="shared" si="480"/>
        <v>2010</v>
      </c>
      <c r="G2874" s="70">
        <f t="shared" si="481"/>
        <v>5938.0576441102758</v>
      </c>
      <c r="H2874" s="70" cm="1">
        <f t="array" ref="H2874">INDEX(magic_bricks_appreciation_pivot!$A$13:$K$20,MATCH(C2874,magic_bricks_appreciation_pivot!$A$13:$A$20,0),1+MATCH(F2874,INDEX(magic_bricks_appreciation_pivot!$B$13:$K$13,0),0))</f>
        <v>0.62790190260080292</v>
      </c>
      <c r="I2874" s="70">
        <f t="shared" si="486"/>
        <v>9666.5753366003592</v>
      </c>
      <c r="J2874">
        <v>183</v>
      </c>
      <c r="K2874">
        <v>2</v>
      </c>
      <c r="L2874">
        <v>1</v>
      </c>
      <c r="M2874">
        <v>4</v>
      </c>
      <c r="N2874" t="s">
        <v>193</v>
      </c>
      <c r="O2874" t="s">
        <v>161</v>
      </c>
      <c r="P2874" s="12">
        <v>34039</v>
      </c>
      <c r="Q2874" t="s">
        <v>194</v>
      </c>
      <c r="R2874" t="s">
        <v>177</v>
      </c>
      <c r="S2874" t="s">
        <v>162</v>
      </c>
      <c r="T2874" t="s">
        <v>166</v>
      </c>
      <c r="U2874">
        <v>4.3</v>
      </c>
      <c r="V2874">
        <v>3.5</v>
      </c>
      <c r="W2874">
        <v>3.3</v>
      </c>
      <c r="X2874">
        <v>3.66</v>
      </c>
      <c r="Y2874">
        <v>284314</v>
      </c>
      <c r="Z2874">
        <v>161111</v>
      </c>
      <c r="AA2874">
        <v>9477140</v>
      </c>
    </row>
    <row r="2875" spans="1:27">
      <c r="A2875" t="s">
        <v>3064</v>
      </c>
      <c r="B2875" t="s">
        <v>201</v>
      </c>
      <c r="C2875" t="s">
        <v>201</v>
      </c>
      <c r="D2875">
        <v>1676</v>
      </c>
      <c r="E2875" s="12">
        <v>40463</v>
      </c>
      <c r="F2875" s="72">
        <f t="shared" si="480"/>
        <v>2010</v>
      </c>
      <c r="G2875" s="70">
        <f t="shared" si="481"/>
        <v>6106.9331742243439</v>
      </c>
      <c r="H2875" s="70" cm="1">
        <f t="array" ref="H2875">INDEX(magic_bricks_appreciation_pivot!$A$13:$K$20,MATCH(C2875,magic_bricks_appreciation_pivot!$A$13:$A$20,0),1+MATCH(F2875,INDEX(magic_bricks_appreciation_pivot!$B$13:$K$13,0),0))</f>
        <v>0.62790190260080292</v>
      </c>
      <c r="I2875" s="70">
        <f t="shared" si="486"/>
        <v>9941.4881333757694</v>
      </c>
      <c r="J2875">
        <v>177</v>
      </c>
      <c r="K2875">
        <v>2</v>
      </c>
      <c r="L2875">
        <v>1</v>
      </c>
      <c r="M2875">
        <v>4</v>
      </c>
      <c r="N2875" t="s">
        <v>184</v>
      </c>
      <c r="O2875" t="s">
        <v>161</v>
      </c>
      <c r="P2875" s="12">
        <v>32798</v>
      </c>
      <c r="Q2875" t="s">
        <v>194</v>
      </c>
      <c r="R2875" t="s">
        <v>157</v>
      </c>
      <c r="S2875" t="s">
        <v>158</v>
      </c>
      <c r="T2875" t="s">
        <v>182</v>
      </c>
      <c r="U2875">
        <v>3.3</v>
      </c>
      <c r="V2875">
        <v>4</v>
      </c>
      <c r="W2875">
        <v>2.1</v>
      </c>
      <c r="X2875">
        <v>3.03</v>
      </c>
      <c r="Y2875">
        <v>317292</v>
      </c>
      <c r="Z2875">
        <v>133058</v>
      </c>
      <c r="AA2875">
        <v>10235220</v>
      </c>
    </row>
    <row r="2876" spans="1:27" hidden="1">
      <c r="A2876" t="s">
        <v>3065</v>
      </c>
      <c r="B2876" t="s">
        <v>175</v>
      </c>
      <c r="C2876" t="s">
        <v>34</v>
      </c>
      <c r="D2876">
        <v>1240</v>
      </c>
      <c r="E2876" s="12">
        <v>39874</v>
      </c>
      <c r="F2876" s="72">
        <f t="shared" si="480"/>
        <v>2009</v>
      </c>
      <c r="G2876" s="70">
        <f t="shared" si="481"/>
        <v>11303.024193548386</v>
      </c>
      <c r="H2876" s="70" t="e" cm="1">
        <f t="array" ref="H2876">INDEX(magic_bricks_appreciation_pivot!$A$13:$K$20,MATCH(C2876,magic_bricks_appreciation_pivot!$A$13:$A$20,0),1+MATCH(F2876,INDEX(magic_bricks_appreciation_pivot!$B$13:$K$13,0),0))</f>
        <v>#N/A</v>
      </c>
      <c r="I2876" s="70"/>
      <c r="J2876">
        <v>27</v>
      </c>
      <c r="K2876">
        <v>2</v>
      </c>
      <c r="L2876">
        <v>1</v>
      </c>
      <c r="M2876">
        <v>4</v>
      </c>
      <c r="N2876" t="s">
        <v>193</v>
      </c>
      <c r="O2876" t="s">
        <v>155</v>
      </c>
      <c r="P2876" s="12">
        <v>30749</v>
      </c>
      <c r="Q2876" t="s">
        <v>156</v>
      </c>
      <c r="R2876" t="s">
        <v>165</v>
      </c>
      <c r="S2876" t="s">
        <v>158</v>
      </c>
      <c r="T2876" t="s">
        <v>163</v>
      </c>
      <c r="U2876">
        <v>3</v>
      </c>
      <c r="V2876">
        <v>3.6</v>
      </c>
      <c r="W2876">
        <v>4.0999999999999996</v>
      </c>
      <c r="X2876">
        <v>3.57</v>
      </c>
      <c r="Y2876">
        <v>448504</v>
      </c>
      <c r="Z2876">
        <v>126142</v>
      </c>
      <c r="AA2876">
        <v>14015750</v>
      </c>
    </row>
    <row r="2877" spans="1:27" hidden="1">
      <c r="A2877" t="s">
        <v>3066</v>
      </c>
      <c r="B2877" t="s">
        <v>56</v>
      </c>
      <c r="C2877" t="s">
        <v>56</v>
      </c>
      <c r="D2877">
        <v>848</v>
      </c>
      <c r="E2877" s="12">
        <v>39901</v>
      </c>
      <c r="F2877" s="72">
        <f t="shared" si="480"/>
        <v>2009</v>
      </c>
      <c r="G2877" s="70">
        <f t="shared" si="481"/>
        <v>9959.3219339622647</v>
      </c>
      <c r="H2877" s="70" t="e" cm="1">
        <f t="array" ref="H2877">INDEX(magic_bricks_appreciation_pivot!$A$13:$K$20,MATCH(C2877,magic_bricks_appreciation_pivot!$A$13:$A$20,0),1+MATCH(F2877,INDEX(magic_bricks_appreciation_pivot!$B$13:$K$13,0),0))</f>
        <v>#N/A</v>
      </c>
      <c r="I2877" s="70"/>
      <c r="J2877">
        <v>176</v>
      </c>
      <c r="K2877">
        <v>1</v>
      </c>
      <c r="L2877">
        <v>1</v>
      </c>
      <c r="M2877">
        <v>3</v>
      </c>
      <c r="N2877" t="s">
        <v>168</v>
      </c>
      <c r="O2877" t="s">
        <v>161</v>
      </c>
      <c r="P2877" s="12">
        <v>37346</v>
      </c>
      <c r="Q2877" t="s">
        <v>169</v>
      </c>
      <c r="R2877" t="s">
        <v>165</v>
      </c>
      <c r="S2877" t="s">
        <v>158</v>
      </c>
      <c r="T2877" t="s">
        <v>166</v>
      </c>
      <c r="U2877">
        <v>5</v>
      </c>
      <c r="V2877">
        <v>4.2</v>
      </c>
      <c r="W2877">
        <v>2.9</v>
      </c>
      <c r="X2877">
        <v>3.79</v>
      </c>
      <c r="Y2877">
        <v>278702</v>
      </c>
      <c r="Z2877">
        <v>16891</v>
      </c>
      <c r="AA2877">
        <v>8445505</v>
      </c>
    </row>
    <row r="2878" spans="1:27" hidden="1">
      <c r="A2878" t="s">
        <v>3067</v>
      </c>
      <c r="B2878" t="s">
        <v>23</v>
      </c>
      <c r="C2878" t="s">
        <v>23</v>
      </c>
      <c r="D2878">
        <v>1464</v>
      </c>
      <c r="E2878" s="12">
        <v>40101</v>
      </c>
      <c r="F2878" s="72">
        <f t="shared" si="480"/>
        <v>2009</v>
      </c>
      <c r="G2878" s="70">
        <f t="shared" si="481"/>
        <v>7261.0997267759567</v>
      </c>
      <c r="H2878" s="70" t="e" cm="1">
        <f t="array" ref="H2878">INDEX(magic_bricks_appreciation_pivot!$A$13:$K$20,MATCH(C2878,magic_bricks_appreciation_pivot!$A$13:$A$20,0),1+MATCH(F2878,INDEX(magic_bricks_appreciation_pivot!$B$13:$K$13,0),0))</f>
        <v>#N/A</v>
      </c>
      <c r="I2878" s="70"/>
      <c r="J2878">
        <v>117</v>
      </c>
      <c r="K2878">
        <v>2</v>
      </c>
      <c r="L2878">
        <v>2</v>
      </c>
      <c r="M2878">
        <v>4</v>
      </c>
      <c r="N2878" t="s">
        <v>154</v>
      </c>
      <c r="O2878" t="s">
        <v>155</v>
      </c>
      <c r="P2878" s="12">
        <v>33166</v>
      </c>
      <c r="Q2878" t="s">
        <v>156</v>
      </c>
      <c r="R2878" t="s">
        <v>165</v>
      </c>
      <c r="S2878" t="s">
        <v>178</v>
      </c>
      <c r="T2878" t="s">
        <v>171</v>
      </c>
      <c r="U2878">
        <v>2.1</v>
      </c>
      <c r="V2878">
        <v>4</v>
      </c>
      <c r="W2878">
        <v>3.1</v>
      </c>
      <c r="X2878">
        <v>3.07</v>
      </c>
      <c r="Y2878">
        <v>435840</v>
      </c>
      <c r="Z2878">
        <v>116933</v>
      </c>
      <c r="AA2878">
        <v>10630250</v>
      </c>
    </row>
    <row r="2879" spans="1:27">
      <c r="A2879" t="s">
        <v>3068</v>
      </c>
      <c r="B2879" t="s">
        <v>23</v>
      </c>
      <c r="C2879" t="s">
        <v>23</v>
      </c>
      <c r="D2879">
        <v>1329</v>
      </c>
      <c r="E2879" s="12">
        <v>40816</v>
      </c>
      <c r="F2879" s="72">
        <f t="shared" si="480"/>
        <v>2011</v>
      </c>
      <c r="G2879" s="70">
        <f t="shared" si="481"/>
        <v>7212.1896162528219</v>
      </c>
      <c r="H2879" s="70" cm="1">
        <f t="array" ref="H2879">INDEX(magic_bricks_appreciation_pivot!$A$13:$K$20,MATCH(C2879,magic_bricks_appreciation_pivot!$A$13:$A$20,0),1+MATCH(F2879,INDEX(magic_bricks_appreciation_pivot!$B$13:$K$13,0),0))</f>
        <v>0.30621792098525186</v>
      </c>
      <c r="I2879" s="70">
        <f t="shared" ref="I2879:I2880" si="487">G2879+G2879*H2879</f>
        <v>9420.691326293183</v>
      </c>
      <c r="J2879">
        <v>151</v>
      </c>
      <c r="K2879">
        <v>1</v>
      </c>
      <c r="L2879">
        <v>1</v>
      </c>
      <c r="M2879">
        <v>3</v>
      </c>
      <c r="N2879" t="s">
        <v>154</v>
      </c>
      <c r="O2879" t="s">
        <v>161</v>
      </c>
      <c r="P2879" s="12">
        <v>33516</v>
      </c>
      <c r="Q2879" t="s">
        <v>156</v>
      </c>
      <c r="R2879" t="s">
        <v>170</v>
      </c>
      <c r="S2879" t="s">
        <v>162</v>
      </c>
      <c r="T2879" t="s">
        <v>173</v>
      </c>
      <c r="U2879">
        <v>2.2000000000000002</v>
      </c>
      <c r="V2879">
        <v>4.5</v>
      </c>
      <c r="W2879">
        <v>3.1</v>
      </c>
      <c r="X2879">
        <v>3.25</v>
      </c>
      <c r="Y2879">
        <v>392985</v>
      </c>
      <c r="Z2879">
        <v>105435</v>
      </c>
      <c r="AA2879">
        <v>9585000</v>
      </c>
    </row>
    <row r="2880" spans="1:27">
      <c r="A2880" t="s">
        <v>3069</v>
      </c>
      <c r="B2880" t="s">
        <v>51</v>
      </c>
      <c r="C2880" t="s">
        <v>51</v>
      </c>
      <c r="D2880">
        <v>1842</v>
      </c>
      <c r="E2880" s="12">
        <v>40301</v>
      </c>
      <c r="F2880" s="72">
        <f t="shared" si="480"/>
        <v>2010</v>
      </c>
      <c r="G2880" s="70">
        <f t="shared" si="481"/>
        <v>7019.5765472312705</v>
      </c>
      <c r="H2880" s="70" cm="1">
        <f t="array" ref="H2880">INDEX(magic_bricks_appreciation_pivot!$A$13:$K$20,MATCH(C2880,magic_bricks_appreciation_pivot!$A$13:$A$20,0),1+MATCH(F2880,INDEX(magic_bricks_appreciation_pivot!$B$13:$K$13,0),0))</f>
        <v>0.55311029796131728</v>
      </c>
      <c r="I2880" s="70">
        <f t="shared" si="487"/>
        <v>10902.176622832634</v>
      </c>
      <c r="J2880">
        <v>19</v>
      </c>
      <c r="K2880">
        <v>3</v>
      </c>
      <c r="L2880">
        <v>2</v>
      </c>
      <c r="M2880">
        <v>5</v>
      </c>
      <c r="N2880" t="s">
        <v>154</v>
      </c>
      <c r="O2880" t="s">
        <v>161</v>
      </c>
      <c r="P2880" s="12">
        <v>33731</v>
      </c>
      <c r="Q2880" t="s">
        <v>156</v>
      </c>
      <c r="R2880" t="s">
        <v>165</v>
      </c>
      <c r="S2880" t="s">
        <v>178</v>
      </c>
      <c r="T2880" t="s">
        <v>173</v>
      </c>
      <c r="U2880">
        <v>2.5</v>
      </c>
      <c r="V2880">
        <v>2.7</v>
      </c>
      <c r="W2880">
        <v>3.1</v>
      </c>
      <c r="X2880">
        <v>2.77</v>
      </c>
      <c r="Y2880">
        <v>504272</v>
      </c>
      <c r="Z2880">
        <v>103440</v>
      </c>
      <c r="AA2880">
        <v>12930060</v>
      </c>
    </row>
    <row r="2881" spans="1:27" hidden="1">
      <c r="A2881" t="s">
        <v>3070</v>
      </c>
      <c r="B2881" t="s">
        <v>175</v>
      </c>
      <c r="C2881" t="s">
        <v>34</v>
      </c>
      <c r="D2881">
        <v>810</v>
      </c>
      <c r="E2881" s="12">
        <v>40162</v>
      </c>
      <c r="F2881" s="72">
        <f t="shared" si="480"/>
        <v>2009</v>
      </c>
      <c r="G2881" s="70">
        <f t="shared" si="481"/>
        <v>8413.5802469135797</v>
      </c>
      <c r="H2881" s="70" t="e" cm="1">
        <f t="array" ref="H2881">INDEX(magic_bricks_appreciation_pivot!$A$13:$K$20,MATCH(C2881,magic_bricks_appreciation_pivot!$A$13:$A$20,0),1+MATCH(F2881,INDEX(magic_bricks_appreciation_pivot!$B$13:$K$13,0),0))</f>
        <v>#N/A</v>
      </c>
      <c r="I2881" s="70"/>
      <c r="J2881">
        <v>1</v>
      </c>
      <c r="K2881">
        <v>1</v>
      </c>
      <c r="L2881">
        <v>1</v>
      </c>
      <c r="M2881">
        <v>3</v>
      </c>
      <c r="N2881" t="s">
        <v>176</v>
      </c>
      <c r="O2881" t="s">
        <v>161</v>
      </c>
      <c r="P2881" s="12">
        <v>38702</v>
      </c>
      <c r="Q2881" t="s">
        <v>194</v>
      </c>
      <c r="R2881" t="s">
        <v>170</v>
      </c>
      <c r="S2881" t="s">
        <v>158</v>
      </c>
      <c r="T2881" t="s">
        <v>163</v>
      </c>
      <c r="U2881">
        <v>3.6</v>
      </c>
      <c r="V2881">
        <v>2.5</v>
      </c>
      <c r="W2881">
        <v>3.4</v>
      </c>
      <c r="X2881">
        <v>3.1</v>
      </c>
      <c r="Y2881">
        <v>218080</v>
      </c>
      <c r="Z2881">
        <v>68150</v>
      </c>
      <c r="AA2881">
        <v>6815000</v>
      </c>
    </row>
    <row r="2882" spans="1:27" hidden="1">
      <c r="A2882" t="s">
        <v>3071</v>
      </c>
      <c r="B2882" t="s">
        <v>51</v>
      </c>
      <c r="C2882" t="s">
        <v>51</v>
      </c>
      <c r="D2882">
        <v>1795</v>
      </c>
      <c r="E2882" s="12">
        <v>39354</v>
      </c>
      <c r="F2882" s="72">
        <f t="shared" si="480"/>
        <v>2007</v>
      </c>
      <c r="G2882" s="70">
        <f t="shared" si="481"/>
        <v>5223.5766016713096</v>
      </c>
      <c r="H2882" s="70" t="e" cm="1">
        <f t="array" ref="H2882">INDEX(magic_bricks_appreciation_pivot!$A$13:$K$20,MATCH(C2882,magic_bricks_appreciation_pivot!$A$13:$A$20,0),1+MATCH(F2882,INDEX(magic_bricks_appreciation_pivot!$B$13:$K$13,0),0))</f>
        <v>#N/A</v>
      </c>
      <c r="I2882" s="70"/>
      <c r="J2882">
        <v>60</v>
      </c>
      <c r="K2882">
        <v>2</v>
      </c>
      <c r="L2882">
        <v>1</v>
      </c>
      <c r="M2882">
        <v>4</v>
      </c>
      <c r="N2882" t="s">
        <v>154</v>
      </c>
      <c r="O2882" t="s">
        <v>161</v>
      </c>
      <c r="P2882" s="12">
        <v>26214</v>
      </c>
      <c r="Q2882" t="s">
        <v>194</v>
      </c>
      <c r="R2882" t="s">
        <v>177</v>
      </c>
      <c r="S2882" t="s">
        <v>158</v>
      </c>
      <c r="T2882" t="s">
        <v>166</v>
      </c>
      <c r="U2882">
        <v>4.8</v>
      </c>
      <c r="V2882">
        <v>4</v>
      </c>
      <c r="W2882">
        <v>3.2</v>
      </c>
      <c r="X2882">
        <v>3.96</v>
      </c>
      <c r="Y2882">
        <v>309419</v>
      </c>
      <c r="Z2882">
        <v>159397</v>
      </c>
      <c r="AA2882">
        <v>9376320</v>
      </c>
    </row>
    <row r="2883" spans="1:27">
      <c r="A2883" t="s">
        <v>3072</v>
      </c>
      <c r="B2883" t="s">
        <v>39</v>
      </c>
      <c r="C2883" t="s">
        <v>39</v>
      </c>
      <c r="D2883">
        <v>1791</v>
      </c>
      <c r="E2883" s="12">
        <v>40887</v>
      </c>
      <c r="F2883" s="72">
        <f t="shared" ref="F2883:F2946" si="488">YEAR(E2883)</f>
        <v>2011</v>
      </c>
      <c r="G2883" s="70">
        <f t="shared" ref="G2883:G2946" si="489">AA2883/D2883</f>
        <v>10604.120603015075</v>
      </c>
      <c r="H2883" s="70" cm="1">
        <f t="array" ref="H2883">INDEX(magic_bricks_appreciation_pivot!$A$13:$K$20,MATCH(C2883,magic_bricks_appreciation_pivot!$A$13:$A$20,0),1+MATCH(F2883,INDEX(magic_bricks_appreciation_pivot!$B$13:$K$13,0),0))</f>
        <v>0.32133594787779113</v>
      </c>
      <c r="I2883" s="70">
        <f>G2883+G2883*H2883</f>
        <v>14011.605748395337</v>
      </c>
      <c r="J2883">
        <v>91</v>
      </c>
      <c r="K2883">
        <v>1</v>
      </c>
      <c r="L2883">
        <v>1</v>
      </c>
      <c r="M2883">
        <v>4</v>
      </c>
      <c r="N2883" t="s">
        <v>154</v>
      </c>
      <c r="O2883" t="s">
        <v>161</v>
      </c>
      <c r="P2883" s="12">
        <v>33952</v>
      </c>
      <c r="Q2883" t="s">
        <v>156</v>
      </c>
      <c r="R2883" t="s">
        <v>177</v>
      </c>
      <c r="S2883" t="s">
        <v>158</v>
      </c>
      <c r="T2883" t="s">
        <v>163</v>
      </c>
      <c r="U2883">
        <v>2.2999999999999998</v>
      </c>
      <c r="V2883">
        <v>4.7</v>
      </c>
      <c r="W2883">
        <v>2.6</v>
      </c>
      <c r="X2883">
        <v>3.02</v>
      </c>
      <c r="Y2883">
        <v>493791</v>
      </c>
      <c r="Z2883">
        <v>303872</v>
      </c>
      <c r="AA2883">
        <v>18991980</v>
      </c>
    </row>
    <row r="2884" spans="1:27" hidden="1">
      <c r="A2884" t="s">
        <v>3073</v>
      </c>
      <c r="B2884" t="s">
        <v>56</v>
      </c>
      <c r="C2884" t="s">
        <v>56</v>
      </c>
      <c r="D2884">
        <v>611</v>
      </c>
      <c r="E2884" s="12">
        <v>39098</v>
      </c>
      <c r="F2884" s="72">
        <f t="shared" si="488"/>
        <v>2007</v>
      </c>
      <c r="G2884" s="70">
        <f t="shared" si="489"/>
        <v>13502.495908346973</v>
      </c>
      <c r="H2884" s="70" t="e" cm="1">
        <f t="array" ref="H2884">INDEX(magic_bricks_appreciation_pivot!$A$13:$K$20,MATCH(C2884,magic_bricks_appreciation_pivot!$A$13:$A$20,0),1+MATCH(F2884,INDEX(magic_bricks_appreciation_pivot!$B$13:$K$13,0),0))</f>
        <v>#N/A</v>
      </c>
      <c r="I2884" s="70"/>
      <c r="J2884">
        <v>117</v>
      </c>
      <c r="K2884">
        <v>1</v>
      </c>
      <c r="L2884">
        <v>1</v>
      </c>
      <c r="M2884">
        <v>2</v>
      </c>
      <c r="N2884" t="s">
        <v>193</v>
      </c>
      <c r="O2884" t="s">
        <v>161</v>
      </c>
      <c r="P2884" s="12">
        <v>26323</v>
      </c>
      <c r="Q2884" t="s">
        <v>156</v>
      </c>
      <c r="R2884" t="s">
        <v>165</v>
      </c>
      <c r="S2884" t="s">
        <v>178</v>
      </c>
      <c r="T2884" t="s">
        <v>166</v>
      </c>
      <c r="U2884">
        <v>2.2999999999999998</v>
      </c>
      <c r="V2884">
        <v>2.2999999999999998</v>
      </c>
      <c r="W2884">
        <v>3.3</v>
      </c>
      <c r="X2884">
        <v>2.8</v>
      </c>
      <c r="Y2884">
        <v>313501</v>
      </c>
      <c r="Z2884">
        <v>16500</v>
      </c>
      <c r="AA2884">
        <v>8250025</v>
      </c>
    </row>
    <row r="2885" spans="1:27" hidden="1">
      <c r="A2885" t="s">
        <v>3074</v>
      </c>
      <c r="B2885" t="s">
        <v>56</v>
      </c>
      <c r="C2885" t="s">
        <v>56</v>
      </c>
      <c r="D2885">
        <v>1192</v>
      </c>
      <c r="E2885" s="12">
        <v>39581</v>
      </c>
      <c r="F2885" s="72">
        <f t="shared" si="488"/>
        <v>2008</v>
      </c>
      <c r="G2885" s="70">
        <f t="shared" si="489"/>
        <v>10163.833892617449</v>
      </c>
      <c r="H2885" s="70" t="e" cm="1">
        <f t="array" ref="H2885">INDEX(magic_bricks_appreciation_pivot!$A$13:$K$20,MATCH(C2885,magic_bricks_appreciation_pivot!$A$13:$A$20,0),1+MATCH(F2885,INDEX(magic_bricks_appreciation_pivot!$B$13:$K$13,0),0))</f>
        <v>#N/A</v>
      </c>
      <c r="I2885" s="70"/>
      <c r="J2885">
        <v>1</v>
      </c>
      <c r="K2885">
        <v>1</v>
      </c>
      <c r="L2885">
        <v>1</v>
      </c>
      <c r="M2885">
        <v>3</v>
      </c>
      <c r="N2885" t="s">
        <v>193</v>
      </c>
      <c r="O2885" t="s">
        <v>161</v>
      </c>
      <c r="P2885" s="12">
        <v>30091</v>
      </c>
      <c r="Q2885" t="s">
        <v>156</v>
      </c>
      <c r="R2885" t="s">
        <v>165</v>
      </c>
      <c r="S2885" t="s">
        <v>178</v>
      </c>
      <c r="T2885" t="s">
        <v>171</v>
      </c>
      <c r="U2885">
        <v>5</v>
      </c>
      <c r="V2885">
        <v>4.9000000000000004</v>
      </c>
      <c r="W2885">
        <v>4.3</v>
      </c>
      <c r="X2885">
        <v>4.63</v>
      </c>
      <c r="Y2885">
        <v>387689</v>
      </c>
      <c r="Z2885">
        <v>121153</v>
      </c>
      <c r="AA2885">
        <v>12115290</v>
      </c>
    </row>
    <row r="2886" spans="1:27" hidden="1">
      <c r="A2886" t="s">
        <v>3075</v>
      </c>
      <c r="B2886" t="s">
        <v>56</v>
      </c>
      <c r="C2886" t="s">
        <v>56</v>
      </c>
      <c r="D2886">
        <v>1071</v>
      </c>
      <c r="E2886" s="12">
        <v>39545</v>
      </c>
      <c r="F2886" s="72">
        <f t="shared" si="488"/>
        <v>2008</v>
      </c>
      <c r="G2886" s="70">
        <f t="shared" si="489"/>
        <v>6886.2371615312795</v>
      </c>
      <c r="H2886" s="70" t="e" cm="1">
        <f t="array" ref="H2886">INDEX(magic_bricks_appreciation_pivot!$A$13:$K$20,MATCH(C2886,magic_bricks_appreciation_pivot!$A$13:$A$20,0),1+MATCH(F2886,INDEX(magic_bricks_appreciation_pivot!$B$13:$K$13,0),0))</f>
        <v>#N/A</v>
      </c>
      <c r="I2886" s="70"/>
      <c r="J2886">
        <v>57</v>
      </c>
      <c r="K2886">
        <v>1</v>
      </c>
      <c r="L2886">
        <v>1</v>
      </c>
      <c r="M2886">
        <v>3</v>
      </c>
      <c r="N2886" t="s">
        <v>168</v>
      </c>
      <c r="O2886" t="s">
        <v>161</v>
      </c>
      <c r="P2886" s="12">
        <v>30785</v>
      </c>
      <c r="Q2886" t="s">
        <v>169</v>
      </c>
      <c r="R2886" t="s">
        <v>170</v>
      </c>
      <c r="S2886" t="s">
        <v>158</v>
      </c>
      <c r="T2886" t="s">
        <v>173</v>
      </c>
      <c r="U2886">
        <v>3</v>
      </c>
      <c r="V2886">
        <v>4.9000000000000004</v>
      </c>
      <c r="W2886">
        <v>2</v>
      </c>
      <c r="X2886">
        <v>2.88</v>
      </c>
      <c r="Y2886">
        <v>243380</v>
      </c>
      <c r="Z2886">
        <v>14750</v>
      </c>
      <c r="AA2886">
        <v>7375160</v>
      </c>
    </row>
    <row r="2887" spans="1:27">
      <c r="A2887" t="s">
        <v>3076</v>
      </c>
      <c r="B2887" t="s">
        <v>175</v>
      </c>
      <c r="C2887" t="s">
        <v>34</v>
      </c>
      <c r="D2887">
        <v>1176</v>
      </c>
      <c r="E2887" s="12">
        <v>41092</v>
      </c>
      <c r="F2887" s="72">
        <f t="shared" si="488"/>
        <v>2012</v>
      </c>
      <c r="G2887" s="70">
        <f t="shared" si="489"/>
        <v>7814.6258503401359</v>
      </c>
      <c r="H2887" s="70" cm="1">
        <f t="array" ref="H2887">INDEX(magic_bricks_appreciation_pivot!$A$13:$K$20,MATCH(C2887,magic_bricks_appreciation_pivot!$A$13:$A$20,0),1+MATCH(F2887,INDEX(magic_bricks_appreciation_pivot!$B$13:$K$13,0),0))</f>
        <v>0.22606337179266398</v>
      </c>
      <c r="I2887" s="70">
        <f t="shared" ref="I2887:I2889" si="490">G2887+G2887*H2887</f>
        <v>9581.2265193661406</v>
      </c>
      <c r="J2887">
        <v>94</v>
      </c>
      <c r="K2887">
        <v>1</v>
      </c>
      <c r="L2887">
        <v>1</v>
      </c>
      <c r="M2887">
        <v>3</v>
      </c>
      <c r="N2887" t="s">
        <v>184</v>
      </c>
      <c r="O2887" t="s">
        <v>161</v>
      </c>
      <c r="P2887" s="12">
        <v>39632</v>
      </c>
      <c r="Q2887" t="s">
        <v>194</v>
      </c>
      <c r="R2887" t="s">
        <v>177</v>
      </c>
      <c r="S2887" t="s">
        <v>162</v>
      </c>
      <c r="T2887" t="s">
        <v>163</v>
      </c>
      <c r="U2887">
        <v>2.8</v>
      </c>
      <c r="V2887">
        <v>4.3</v>
      </c>
      <c r="W2887">
        <v>2.7</v>
      </c>
      <c r="X2887">
        <v>3.37</v>
      </c>
      <c r="Y2887">
        <v>284890</v>
      </c>
      <c r="Z2887">
        <v>110280</v>
      </c>
      <c r="AA2887">
        <v>9190000</v>
      </c>
    </row>
    <row r="2888" spans="1:27">
      <c r="A2888" t="s">
        <v>3077</v>
      </c>
      <c r="B2888" t="s">
        <v>175</v>
      </c>
      <c r="C2888" t="s">
        <v>34</v>
      </c>
      <c r="D2888">
        <v>1101</v>
      </c>
      <c r="E2888" s="12">
        <v>41841</v>
      </c>
      <c r="F2888" s="72">
        <f t="shared" si="488"/>
        <v>2014</v>
      </c>
      <c r="G2888" s="70">
        <f t="shared" si="489"/>
        <v>12077.293369663941</v>
      </c>
      <c r="H2888" s="70" cm="1">
        <f t="array" ref="H2888">INDEX(magic_bricks_appreciation_pivot!$A$13:$K$20,MATCH(C2888,magic_bricks_appreciation_pivot!$A$13:$A$20,0),1+MATCH(F2888,INDEX(magic_bricks_appreciation_pivot!$B$13:$K$13,0),0))</f>
        <v>5.1040744021257752E-2</v>
      </c>
      <c r="I2888" s="70">
        <f t="shared" si="490"/>
        <v>12693.727409014591</v>
      </c>
      <c r="J2888">
        <v>95</v>
      </c>
      <c r="K2888">
        <v>1</v>
      </c>
      <c r="L2888">
        <v>1</v>
      </c>
      <c r="M2888">
        <v>3</v>
      </c>
      <c r="N2888" t="s">
        <v>154</v>
      </c>
      <c r="O2888" t="s">
        <v>155</v>
      </c>
      <c r="P2888" s="12">
        <v>39651</v>
      </c>
      <c r="Q2888" t="s">
        <v>156</v>
      </c>
      <c r="R2888" t="s">
        <v>177</v>
      </c>
      <c r="S2888" t="s">
        <v>158</v>
      </c>
      <c r="T2888" t="s">
        <v>163</v>
      </c>
      <c r="U2888">
        <v>4.5</v>
      </c>
      <c r="V2888">
        <v>3.8</v>
      </c>
      <c r="W2888">
        <v>4.4000000000000004</v>
      </c>
      <c r="X2888">
        <v>4.1900000000000004</v>
      </c>
      <c r="Y2888">
        <v>359022</v>
      </c>
      <c r="Z2888">
        <v>186159</v>
      </c>
      <c r="AA2888">
        <v>13297100</v>
      </c>
    </row>
    <row r="2889" spans="1:27">
      <c r="A2889" t="s">
        <v>3078</v>
      </c>
      <c r="B2889" t="s">
        <v>175</v>
      </c>
      <c r="C2889" t="s">
        <v>34</v>
      </c>
      <c r="D2889">
        <v>1146</v>
      </c>
      <c r="E2889" s="12">
        <v>41503</v>
      </c>
      <c r="F2889" s="72">
        <f t="shared" si="488"/>
        <v>2013</v>
      </c>
      <c r="G2889" s="70">
        <f t="shared" si="489"/>
        <v>8582.4345549738227</v>
      </c>
      <c r="H2889" s="70" cm="1">
        <f t="array" ref="H2889">INDEX(magic_bricks_appreciation_pivot!$A$13:$K$20,MATCH(C2889,magic_bricks_appreciation_pivot!$A$13:$A$20,0),1+MATCH(F2889,INDEX(magic_bricks_appreciation_pivot!$B$13:$K$13,0),0))</f>
        <v>0.11656080922135968</v>
      </c>
      <c r="I2889" s="70">
        <f t="shared" si="490"/>
        <v>9582.810071790931</v>
      </c>
      <c r="J2889">
        <v>92</v>
      </c>
      <c r="K2889">
        <v>1</v>
      </c>
      <c r="L2889">
        <v>1</v>
      </c>
      <c r="M2889">
        <v>3</v>
      </c>
      <c r="N2889" t="s">
        <v>184</v>
      </c>
      <c r="O2889" t="s">
        <v>155</v>
      </c>
      <c r="P2889" s="12">
        <v>31648</v>
      </c>
      <c r="Q2889" t="s">
        <v>169</v>
      </c>
      <c r="R2889" t="s">
        <v>177</v>
      </c>
      <c r="S2889" t="s">
        <v>158</v>
      </c>
      <c r="T2889" t="s">
        <v>163</v>
      </c>
      <c r="U2889">
        <v>4.3</v>
      </c>
      <c r="V2889">
        <v>3.3</v>
      </c>
      <c r="W2889">
        <v>3.4</v>
      </c>
      <c r="X2889">
        <v>3.63</v>
      </c>
      <c r="Y2889">
        <v>255722</v>
      </c>
      <c r="Z2889">
        <v>78684</v>
      </c>
      <c r="AA2889">
        <v>9835470</v>
      </c>
    </row>
    <row r="2890" spans="1:27" hidden="1">
      <c r="A2890" t="s">
        <v>3079</v>
      </c>
      <c r="B2890" t="s">
        <v>56</v>
      </c>
      <c r="C2890" t="s">
        <v>56</v>
      </c>
      <c r="D2890">
        <v>918</v>
      </c>
      <c r="E2890" s="12">
        <v>39391</v>
      </c>
      <c r="F2890" s="72">
        <f t="shared" si="488"/>
        <v>2007</v>
      </c>
      <c r="G2890" s="70">
        <f t="shared" si="489"/>
        <v>7657.668845315904</v>
      </c>
      <c r="H2890" s="70" t="e" cm="1">
        <f t="array" ref="H2890">INDEX(magic_bricks_appreciation_pivot!$A$13:$K$20,MATCH(C2890,magic_bricks_appreciation_pivot!$A$13:$A$20,0),1+MATCH(F2890,INDEX(magic_bricks_appreciation_pivot!$B$13:$K$13,0),0))</f>
        <v>#N/A</v>
      </c>
      <c r="I2890" s="70"/>
      <c r="J2890">
        <v>83</v>
      </c>
      <c r="K2890">
        <v>1</v>
      </c>
      <c r="L2890">
        <v>1</v>
      </c>
      <c r="M2890">
        <v>3</v>
      </c>
      <c r="N2890" t="s">
        <v>184</v>
      </c>
      <c r="O2890" t="s">
        <v>155</v>
      </c>
      <c r="P2890" s="12">
        <v>26251</v>
      </c>
      <c r="Q2890" t="s">
        <v>194</v>
      </c>
      <c r="R2890" t="s">
        <v>157</v>
      </c>
      <c r="S2890" t="s">
        <v>158</v>
      </c>
      <c r="T2890" t="s">
        <v>159</v>
      </c>
      <c r="U2890">
        <v>4.5999999999999996</v>
      </c>
      <c r="V2890">
        <v>2.9</v>
      </c>
      <c r="W2890">
        <v>4</v>
      </c>
      <c r="X2890">
        <v>3.96</v>
      </c>
      <c r="Y2890">
        <v>274160</v>
      </c>
      <c r="Z2890">
        <v>28119</v>
      </c>
      <c r="AA2890">
        <v>7029740</v>
      </c>
    </row>
    <row r="2891" spans="1:27" hidden="1">
      <c r="A2891" t="s">
        <v>3080</v>
      </c>
      <c r="B2891" t="s">
        <v>201</v>
      </c>
      <c r="C2891" t="s">
        <v>201</v>
      </c>
      <c r="D2891">
        <v>2331</v>
      </c>
      <c r="E2891" s="12">
        <v>39568</v>
      </c>
      <c r="F2891" s="72">
        <f t="shared" si="488"/>
        <v>2008</v>
      </c>
      <c r="G2891" s="70">
        <f t="shared" si="489"/>
        <v>7800.600600600601</v>
      </c>
      <c r="H2891" s="70" t="e" cm="1">
        <f t="array" ref="H2891">INDEX(magic_bricks_appreciation_pivot!$A$13:$K$20,MATCH(C2891,magic_bricks_appreciation_pivot!$A$13:$A$20,0),1+MATCH(F2891,INDEX(magic_bricks_appreciation_pivot!$B$13:$K$13,0),0))</f>
        <v>#N/A</v>
      </c>
      <c r="I2891" s="70"/>
      <c r="J2891">
        <v>188</v>
      </c>
      <c r="K2891">
        <v>4</v>
      </c>
      <c r="L2891">
        <v>2</v>
      </c>
      <c r="M2891">
        <v>6</v>
      </c>
      <c r="N2891" t="s">
        <v>176</v>
      </c>
      <c r="O2891" t="s">
        <v>161</v>
      </c>
      <c r="P2891" s="12">
        <v>28618</v>
      </c>
      <c r="Q2891" t="s">
        <v>156</v>
      </c>
      <c r="R2891" t="s">
        <v>177</v>
      </c>
      <c r="S2891" t="s">
        <v>162</v>
      </c>
      <c r="T2891" t="s">
        <v>182</v>
      </c>
      <c r="U2891">
        <v>2.2000000000000002</v>
      </c>
      <c r="V2891">
        <v>2.5</v>
      </c>
      <c r="W2891">
        <v>2.2000000000000002</v>
      </c>
      <c r="X2891">
        <v>2.29</v>
      </c>
      <c r="Y2891">
        <v>909160</v>
      </c>
      <c r="Z2891">
        <v>181832</v>
      </c>
      <c r="AA2891">
        <v>18183200</v>
      </c>
    </row>
    <row r="2892" spans="1:27" hidden="1">
      <c r="A2892" t="s">
        <v>3081</v>
      </c>
      <c r="B2892" t="s">
        <v>201</v>
      </c>
      <c r="C2892" t="s">
        <v>201</v>
      </c>
      <c r="D2892">
        <v>2419</v>
      </c>
      <c r="E2892" s="12">
        <v>39694</v>
      </c>
      <c r="F2892" s="72">
        <f t="shared" si="488"/>
        <v>2008</v>
      </c>
      <c r="G2892" s="70">
        <f t="shared" si="489"/>
        <v>5973.7908226539894</v>
      </c>
      <c r="H2892" s="70" t="e" cm="1">
        <f t="array" ref="H2892">INDEX(magic_bricks_appreciation_pivot!$A$13:$K$20,MATCH(C2892,magic_bricks_appreciation_pivot!$A$13:$A$20,0),1+MATCH(F2892,INDEX(magic_bricks_appreciation_pivot!$B$13:$K$13,0),0))</f>
        <v>#N/A</v>
      </c>
      <c r="I2892" s="70"/>
      <c r="J2892">
        <v>180</v>
      </c>
      <c r="K2892">
        <v>4</v>
      </c>
      <c r="L2892">
        <v>2</v>
      </c>
      <c r="M2892">
        <v>6</v>
      </c>
      <c r="N2892" t="s">
        <v>184</v>
      </c>
      <c r="O2892" t="s">
        <v>155</v>
      </c>
      <c r="P2892" s="12">
        <v>32029</v>
      </c>
      <c r="Q2892" t="s">
        <v>169</v>
      </c>
      <c r="R2892" t="s">
        <v>170</v>
      </c>
      <c r="S2892" t="s">
        <v>158</v>
      </c>
      <c r="T2892" t="s">
        <v>182</v>
      </c>
      <c r="U2892">
        <v>2.7</v>
      </c>
      <c r="V2892">
        <v>3.1</v>
      </c>
      <c r="W2892">
        <v>3.7</v>
      </c>
      <c r="X2892">
        <v>3.22</v>
      </c>
      <c r="Y2892">
        <v>664728</v>
      </c>
      <c r="Z2892">
        <v>317913</v>
      </c>
      <c r="AA2892">
        <v>14450600</v>
      </c>
    </row>
    <row r="2893" spans="1:27" hidden="1">
      <c r="A2893" t="s">
        <v>3082</v>
      </c>
      <c r="B2893" t="s">
        <v>201</v>
      </c>
      <c r="C2893" t="s">
        <v>201</v>
      </c>
      <c r="D2893">
        <v>1422</v>
      </c>
      <c r="E2893" s="12">
        <v>39937</v>
      </c>
      <c r="F2893" s="72">
        <f t="shared" si="488"/>
        <v>2009</v>
      </c>
      <c r="G2893" s="70">
        <f t="shared" si="489"/>
        <v>8738.8607594936711</v>
      </c>
      <c r="H2893" s="70" t="e" cm="1">
        <f t="array" ref="H2893">INDEX(magic_bricks_appreciation_pivot!$A$13:$K$20,MATCH(C2893,magic_bricks_appreciation_pivot!$A$13:$A$20,0),1+MATCH(F2893,INDEX(magic_bricks_appreciation_pivot!$B$13:$K$13,0),0))</f>
        <v>#N/A</v>
      </c>
      <c r="I2893" s="70"/>
      <c r="J2893">
        <v>9</v>
      </c>
      <c r="K2893">
        <v>2</v>
      </c>
      <c r="L2893">
        <v>1</v>
      </c>
      <c r="M2893">
        <v>4</v>
      </c>
      <c r="N2893" t="s">
        <v>193</v>
      </c>
      <c r="O2893" t="s">
        <v>161</v>
      </c>
      <c r="P2893" s="12">
        <v>31542</v>
      </c>
      <c r="Q2893" t="s">
        <v>156</v>
      </c>
      <c r="R2893" t="s">
        <v>170</v>
      </c>
      <c r="S2893" t="s">
        <v>158</v>
      </c>
      <c r="T2893" t="s">
        <v>166</v>
      </c>
      <c r="U2893">
        <v>4.9000000000000004</v>
      </c>
      <c r="V2893">
        <v>2.4</v>
      </c>
      <c r="W2893">
        <v>2.4</v>
      </c>
      <c r="X2893">
        <v>3.15</v>
      </c>
      <c r="Y2893">
        <v>534346</v>
      </c>
      <c r="Z2893">
        <v>236107</v>
      </c>
      <c r="AA2893">
        <v>12426660</v>
      </c>
    </row>
    <row r="2894" spans="1:27" hidden="1">
      <c r="A2894" t="s">
        <v>3083</v>
      </c>
      <c r="B2894" t="s">
        <v>51</v>
      </c>
      <c r="C2894" t="s">
        <v>51</v>
      </c>
      <c r="D2894">
        <v>1667</v>
      </c>
      <c r="E2894" s="12">
        <v>38776</v>
      </c>
      <c r="F2894" s="72">
        <f t="shared" si="488"/>
        <v>2006</v>
      </c>
      <c r="G2894" s="70">
        <f t="shared" si="489"/>
        <v>7871.001799640072</v>
      </c>
      <c r="H2894" s="70" t="e" cm="1">
        <f t="array" ref="H2894">INDEX(magic_bricks_appreciation_pivot!$A$13:$K$20,MATCH(C2894,magic_bricks_appreciation_pivot!$A$13:$A$20,0),1+MATCH(F2894,INDEX(magic_bricks_appreciation_pivot!$B$13:$K$13,0),0))</f>
        <v>#N/A</v>
      </c>
      <c r="I2894" s="70"/>
      <c r="J2894">
        <v>146</v>
      </c>
      <c r="K2894">
        <v>2</v>
      </c>
      <c r="L2894">
        <v>1</v>
      </c>
      <c r="M2894">
        <v>4</v>
      </c>
      <c r="N2894" t="s">
        <v>168</v>
      </c>
      <c r="O2894" t="s">
        <v>161</v>
      </c>
      <c r="P2894" s="12">
        <v>28556</v>
      </c>
      <c r="Q2894" t="s">
        <v>156</v>
      </c>
      <c r="R2894" t="s">
        <v>157</v>
      </c>
      <c r="S2894" t="s">
        <v>178</v>
      </c>
      <c r="T2894" t="s">
        <v>163</v>
      </c>
      <c r="U2894">
        <v>5</v>
      </c>
      <c r="V2894">
        <v>4.8</v>
      </c>
      <c r="W2894">
        <v>4.0999999999999996</v>
      </c>
      <c r="X2894">
        <v>4.6399999999999997</v>
      </c>
      <c r="Y2894">
        <v>446113</v>
      </c>
      <c r="Z2894">
        <v>170572</v>
      </c>
      <c r="AA2894">
        <v>13120960</v>
      </c>
    </row>
    <row r="2895" spans="1:27" hidden="1">
      <c r="A2895" t="s">
        <v>3084</v>
      </c>
      <c r="B2895" t="s">
        <v>51</v>
      </c>
      <c r="C2895" t="s">
        <v>51</v>
      </c>
      <c r="D2895">
        <v>1634</v>
      </c>
      <c r="E2895" s="12">
        <v>39819</v>
      </c>
      <c r="F2895" s="72">
        <f t="shared" si="488"/>
        <v>2009</v>
      </c>
      <c r="G2895" s="70">
        <f t="shared" si="489"/>
        <v>3938.7331701346388</v>
      </c>
      <c r="H2895" s="70" t="e" cm="1">
        <f t="array" ref="H2895">INDEX(magic_bricks_appreciation_pivot!$A$13:$K$20,MATCH(C2895,magic_bricks_appreciation_pivot!$A$13:$A$20,0),1+MATCH(F2895,INDEX(magic_bricks_appreciation_pivot!$B$13:$K$13,0),0))</f>
        <v>#N/A</v>
      </c>
      <c r="I2895" s="70"/>
      <c r="J2895">
        <v>50</v>
      </c>
      <c r="K2895">
        <v>2</v>
      </c>
      <c r="L2895">
        <v>1</v>
      </c>
      <c r="M2895">
        <v>4</v>
      </c>
      <c r="N2895" t="s">
        <v>176</v>
      </c>
      <c r="O2895" t="s">
        <v>161</v>
      </c>
      <c r="P2895" s="12">
        <v>20839</v>
      </c>
      <c r="Q2895" t="s">
        <v>194</v>
      </c>
      <c r="R2895" t="s">
        <v>165</v>
      </c>
      <c r="S2895" t="s">
        <v>162</v>
      </c>
      <c r="T2895" t="s">
        <v>159</v>
      </c>
      <c r="U2895">
        <v>4.5</v>
      </c>
      <c r="V2895">
        <v>3</v>
      </c>
      <c r="W2895">
        <v>4.2</v>
      </c>
      <c r="X2895">
        <v>3.74</v>
      </c>
      <c r="Y2895">
        <v>244564</v>
      </c>
      <c r="Z2895">
        <v>45051</v>
      </c>
      <c r="AA2895">
        <v>6435890</v>
      </c>
    </row>
    <row r="2896" spans="1:27" hidden="1">
      <c r="A2896" t="s">
        <v>3085</v>
      </c>
      <c r="B2896" t="s">
        <v>201</v>
      </c>
      <c r="C2896" t="s">
        <v>201</v>
      </c>
      <c r="D2896">
        <v>1587</v>
      </c>
      <c r="E2896" s="12">
        <v>40152</v>
      </c>
      <c r="F2896" s="72">
        <f t="shared" si="488"/>
        <v>2009</v>
      </c>
      <c r="G2896" s="70">
        <f t="shared" si="489"/>
        <v>8673.1568998109633</v>
      </c>
      <c r="H2896" s="70" t="e" cm="1">
        <f t="array" ref="H2896">INDEX(magic_bricks_appreciation_pivot!$A$13:$K$20,MATCH(C2896,magic_bricks_appreciation_pivot!$A$13:$A$20,0),1+MATCH(F2896,INDEX(magic_bricks_appreciation_pivot!$B$13:$K$13,0),0))</f>
        <v>#N/A</v>
      </c>
      <c r="I2896" s="70"/>
      <c r="J2896">
        <v>53</v>
      </c>
      <c r="K2896">
        <v>2</v>
      </c>
      <c r="L2896">
        <v>1</v>
      </c>
      <c r="M2896">
        <v>4</v>
      </c>
      <c r="N2896" t="s">
        <v>176</v>
      </c>
      <c r="O2896" t="s">
        <v>161</v>
      </c>
      <c r="P2896" s="12">
        <v>38327</v>
      </c>
      <c r="Q2896" t="s">
        <v>156</v>
      </c>
      <c r="R2896" t="s">
        <v>177</v>
      </c>
      <c r="S2896" t="s">
        <v>162</v>
      </c>
      <c r="T2896" t="s">
        <v>166</v>
      </c>
      <c r="U2896">
        <v>3.2</v>
      </c>
      <c r="V2896">
        <v>4.0999999999999996</v>
      </c>
      <c r="W2896">
        <v>2.7</v>
      </c>
      <c r="X2896">
        <v>3.27</v>
      </c>
      <c r="Y2896">
        <v>688215</v>
      </c>
      <c r="Z2896">
        <v>206465</v>
      </c>
      <c r="AA2896">
        <v>13764300</v>
      </c>
    </row>
    <row r="2897" spans="1:27" hidden="1">
      <c r="A2897" t="s">
        <v>3086</v>
      </c>
      <c r="B2897" t="s">
        <v>51</v>
      </c>
      <c r="C2897" t="s">
        <v>51</v>
      </c>
      <c r="D2897">
        <v>1641</v>
      </c>
      <c r="E2897" s="12">
        <v>39109</v>
      </c>
      <c r="F2897" s="72">
        <f t="shared" si="488"/>
        <v>2007</v>
      </c>
      <c r="G2897" s="70">
        <f t="shared" si="489"/>
        <v>4287.909811090798</v>
      </c>
      <c r="H2897" s="70" t="e" cm="1">
        <f t="array" ref="H2897">INDEX(magic_bricks_appreciation_pivot!$A$13:$K$20,MATCH(C2897,magic_bricks_appreciation_pivot!$A$13:$A$20,0),1+MATCH(F2897,INDEX(magic_bricks_appreciation_pivot!$B$13:$K$13,0),0))</f>
        <v>#N/A</v>
      </c>
      <c r="I2897" s="70"/>
      <c r="J2897">
        <v>13</v>
      </c>
      <c r="K2897">
        <v>2</v>
      </c>
      <c r="L2897">
        <v>1</v>
      </c>
      <c r="M2897">
        <v>4</v>
      </c>
      <c r="N2897" t="s">
        <v>154</v>
      </c>
      <c r="O2897" t="s">
        <v>161</v>
      </c>
      <c r="P2897" s="12">
        <v>21589</v>
      </c>
      <c r="Q2897" t="s">
        <v>169</v>
      </c>
      <c r="R2897" t="s">
        <v>177</v>
      </c>
      <c r="S2897" t="s">
        <v>158</v>
      </c>
      <c r="T2897" t="s">
        <v>159</v>
      </c>
      <c r="U2897">
        <v>3.2</v>
      </c>
      <c r="V2897">
        <v>3.1</v>
      </c>
      <c r="W2897">
        <v>3.2</v>
      </c>
      <c r="X2897">
        <v>3.16</v>
      </c>
      <c r="Y2897">
        <v>232203</v>
      </c>
      <c r="Z2897">
        <v>105547</v>
      </c>
      <c r="AA2897">
        <v>7036460</v>
      </c>
    </row>
    <row r="2898" spans="1:27" hidden="1">
      <c r="A2898" t="s">
        <v>3087</v>
      </c>
      <c r="B2898" t="s">
        <v>51</v>
      </c>
      <c r="C2898" t="s">
        <v>51</v>
      </c>
      <c r="D2898">
        <v>1673</v>
      </c>
      <c r="E2898" s="12">
        <v>39899</v>
      </c>
      <c r="F2898" s="72">
        <f t="shared" si="488"/>
        <v>2009</v>
      </c>
      <c r="G2898" s="70">
        <f t="shared" si="489"/>
        <v>6483.8314405260016</v>
      </c>
      <c r="H2898" s="70" t="e" cm="1">
        <f t="array" ref="H2898">INDEX(magic_bricks_appreciation_pivot!$A$13:$K$20,MATCH(C2898,magic_bricks_appreciation_pivot!$A$13:$A$20,0),1+MATCH(F2898,INDEX(magic_bricks_appreciation_pivot!$B$13:$K$13,0),0))</f>
        <v>#N/A</v>
      </c>
      <c r="I2898" s="70"/>
      <c r="J2898">
        <v>125</v>
      </c>
      <c r="K2898">
        <v>2</v>
      </c>
      <c r="L2898">
        <v>1</v>
      </c>
      <c r="M2898">
        <v>4</v>
      </c>
      <c r="N2898" t="s">
        <v>193</v>
      </c>
      <c r="O2898" t="s">
        <v>155</v>
      </c>
      <c r="P2898" s="12">
        <v>25299</v>
      </c>
      <c r="Q2898" t="s">
        <v>169</v>
      </c>
      <c r="R2898" t="s">
        <v>157</v>
      </c>
      <c r="S2898" t="s">
        <v>162</v>
      </c>
      <c r="T2898" t="s">
        <v>163</v>
      </c>
      <c r="U2898">
        <v>3.5</v>
      </c>
      <c r="V2898">
        <v>4.9000000000000004</v>
      </c>
      <c r="W2898">
        <v>2</v>
      </c>
      <c r="X2898">
        <v>3.68</v>
      </c>
      <c r="Y2898">
        <v>433898</v>
      </c>
      <c r="Z2898">
        <v>141017</v>
      </c>
      <c r="AA2898">
        <v>10847450</v>
      </c>
    </row>
    <row r="2899" spans="1:27" hidden="1">
      <c r="A2899" t="s">
        <v>3088</v>
      </c>
      <c r="B2899" t="s">
        <v>75</v>
      </c>
      <c r="D2899">
        <v>1901</v>
      </c>
      <c r="E2899" s="12">
        <v>40174</v>
      </c>
      <c r="F2899" s="72">
        <f t="shared" si="488"/>
        <v>2009</v>
      </c>
      <c r="G2899" s="70">
        <f t="shared" si="489"/>
        <v>7563.3140452393482</v>
      </c>
      <c r="H2899" s="70" t="e" cm="1">
        <f t="array" ref="H2899">INDEX(magic_bricks_appreciation_pivot!$A$13:$K$20,MATCH(C2899,magic_bricks_appreciation_pivot!$A$13:$A$20,0),1+MATCH(F2899,INDEX(magic_bricks_appreciation_pivot!$B$13:$K$13,0),0))</f>
        <v>#N/A</v>
      </c>
      <c r="I2899" s="70"/>
      <c r="J2899">
        <v>62</v>
      </c>
      <c r="K2899">
        <v>2</v>
      </c>
      <c r="L2899">
        <v>1</v>
      </c>
      <c r="M2899">
        <v>5</v>
      </c>
      <c r="N2899" t="s">
        <v>176</v>
      </c>
      <c r="O2899" t="s">
        <v>161</v>
      </c>
      <c r="P2899" s="12">
        <v>35064</v>
      </c>
      <c r="Q2899" t="s">
        <v>169</v>
      </c>
      <c r="R2899" t="s">
        <v>170</v>
      </c>
      <c r="S2899" t="s">
        <v>162</v>
      </c>
      <c r="T2899" t="s">
        <v>166</v>
      </c>
      <c r="U2899">
        <v>4.9000000000000004</v>
      </c>
      <c r="V2899">
        <v>3.4</v>
      </c>
      <c r="W2899">
        <v>2.9</v>
      </c>
      <c r="X2899">
        <v>3.625</v>
      </c>
      <c r="Y2899">
        <v>531981</v>
      </c>
      <c r="Z2899">
        <v>201290</v>
      </c>
      <c r="AA2899">
        <v>14377860</v>
      </c>
    </row>
    <row r="2900" spans="1:27">
      <c r="A2900" t="s">
        <v>3089</v>
      </c>
      <c r="B2900" t="s">
        <v>39</v>
      </c>
      <c r="C2900" t="s">
        <v>39</v>
      </c>
      <c r="D2900">
        <v>1859</v>
      </c>
      <c r="E2900" s="12">
        <v>41102</v>
      </c>
      <c r="F2900" s="72">
        <f t="shared" si="488"/>
        <v>2012</v>
      </c>
      <c r="G2900" s="70">
        <f t="shared" si="489"/>
        <v>6778.5099515868751</v>
      </c>
      <c r="H2900" s="70" cm="1">
        <f t="array" ref="H2900">INDEX(magic_bricks_appreciation_pivot!$A$13:$K$20,MATCH(C2900,magic_bricks_appreciation_pivot!$A$13:$A$20,0),1+MATCH(F2900,INDEX(magic_bricks_appreciation_pivot!$B$13:$K$13,0),0))</f>
        <v>0.34576729802860456</v>
      </c>
      <c r="I2900" s="70">
        <f t="shared" ref="I2900:I2903" si="491">G2900+G2900*H2900</f>
        <v>9122.2970222070762</v>
      </c>
      <c r="J2900">
        <v>22</v>
      </c>
      <c r="K2900">
        <v>2</v>
      </c>
      <c r="L2900">
        <v>1</v>
      </c>
      <c r="M2900">
        <v>5</v>
      </c>
      <c r="N2900" t="s">
        <v>176</v>
      </c>
      <c r="O2900" t="s">
        <v>161</v>
      </c>
      <c r="P2900" s="12">
        <v>30517</v>
      </c>
      <c r="Q2900" t="s">
        <v>169</v>
      </c>
      <c r="R2900" t="s">
        <v>177</v>
      </c>
      <c r="S2900" t="s">
        <v>178</v>
      </c>
      <c r="T2900" t="s">
        <v>166</v>
      </c>
      <c r="U2900">
        <v>2.6</v>
      </c>
      <c r="V2900">
        <v>4.8</v>
      </c>
      <c r="W2900">
        <v>3.4</v>
      </c>
      <c r="X2900">
        <v>3.47</v>
      </c>
      <c r="Y2900">
        <v>441044</v>
      </c>
      <c r="Z2900">
        <v>239424</v>
      </c>
      <c r="AA2900">
        <v>12601250</v>
      </c>
    </row>
    <row r="2901" spans="1:27">
      <c r="A2901" t="s">
        <v>3090</v>
      </c>
      <c r="B2901" t="s">
        <v>56</v>
      </c>
      <c r="C2901" t="s">
        <v>56</v>
      </c>
      <c r="D2901">
        <v>1034</v>
      </c>
      <c r="E2901" s="12">
        <v>40803</v>
      </c>
      <c r="F2901" s="72">
        <f t="shared" si="488"/>
        <v>2011</v>
      </c>
      <c r="G2901" s="70">
        <f t="shared" si="489"/>
        <v>11741.097678916827</v>
      </c>
      <c r="H2901" s="70" cm="1">
        <f t="array" ref="H2901">INDEX(magic_bricks_appreciation_pivot!$A$13:$K$20,MATCH(C2901,magic_bricks_appreciation_pivot!$A$13:$A$20,0),1+MATCH(F2901,INDEX(magic_bricks_appreciation_pivot!$B$13:$K$13,0),0))</f>
        <v>0.33228770983948047</v>
      </c>
      <c r="I2901" s="70">
        <f t="shared" si="491"/>
        <v>15642.520137645739</v>
      </c>
      <c r="J2901">
        <v>200</v>
      </c>
      <c r="K2901">
        <v>1</v>
      </c>
      <c r="L2901">
        <v>1</v>
      </c>
      <c r="M2901">
        <v>3</v>
      </c>
      <c r="N2901" t="s">
        <v>193</v>
      </c>
      <c r="O2901" t="s">
        <v>161</v>
      </c>
      <c r="P2901" s="12">
        <v>28758</v>
      </c>
      <c r="Q2901" t="s">
        <v>156</v>
      </c>
      <c r="R2901" t="s">
        <v>157</v>
      </c>
      <c r="S2901" t="s">
        <v>178</v>
      </c>
      <c r="T2901" t="s">
        <v>166</v>
      </c>
      <c r="U2901">
        <v>3.1</v>
      </c>
      <c r="V2901">
        <v>2.1</v>
      </c>
      <c r="W2901">
        <v>4</v>
      </c>
      <c r="X2901">
        <v>3.35</v>
      </c>
      <c r="Y2901">
        <v>412770</v>
      </c>
      <c r="Z2901">
        <v>145684</v>
      </c>
      <c r="AA2901">
        <v>12140295</v>
      </c>
    </row>
    <row r="2902" spans="1:27">
      <c r="A2902" t="s">
        <v>3091</v>
      </c>
      <c r="B2902" t="s">
        <v>175</v>
      </c>
      <c r="C2902" t="s">
        <v>34</v>
      </c>
      <c r="D2902">
        <v>832</v>
      </c>
      <c r="E2902" s="12">
        <v>40876</v>
      </c>
      <c r="F2902" s="72">
        <f t="shared" si="488"/>
        <v>2011</v>
      </c>
      <c r="G2902" s="70">
        <f t="shared" si="489"/>
        <v>9681.9110576923085</v>
      </c>
      <c r="H2902" s="70" cm="1">
        <f t="array" ref="H2902">INDEX(magic_bricks_appreciation_pivot!$A$13:$K$20,MATCH(C2902,magic_bricks_appreciation_pivot!$A$13:$A$20,0),1+MATCH(F2902,INDEX(magic_bricks_appreciation_pivot!$B$13:$K$13,0),0))</f>
        <v>0.22839026915113872</v>
      </c>
      <c r="I2902" s="70">
        <f t="shared" si="491"/>
        <v>11893.165330056041</v>
      </c>
      <c r="J2902">
        <v>25</v>
      </c>
      <c r="K2902">
        <v>1</v>
      </c>
      <c r="L2902">
        <v>1</v>
      </c>
      <c r="M2902">
        <v>3</v>
      </c>
      <c r="N2902" t="s">
        <v>176</v>
      </c>
      <c r="O2902" t="s">
        <v>155</v>
      </c>
      <c r="P2902" s="12">
        <v>28831</v>
      </c>
      <c r="Q2902" t="s">
        <v>194</v>
      </c>
      <c r="R2902" t="s">
        <v>157</v>
      </c>
      <c r="S2902" t="s">
        <v>162</v>
      </c>
      <c r="T2902" t="s">
        <v>163</v>
      </c>
      <c r="U2902">
        <v>2.2999999999999998</v>
      </c>
      <c r="V2902">
        <v>4.8</v>
      </c>
      <c r="W2902">
        <v>3.9</v>
      </c>
      <c r="X2902">
        <v>3.78</v>
      </c>
      <c r="Y2902">
        <v>241661</v>
      </c>
      <c r="Z2902">
        <v>56387</v>
      </c>
      <c r="AA2902">
        <v>8055350</v>
      </c>
    </row>
    <row r="2903" spans="1:27">
      <c r="A2903" t="s">
        <v>3092</v>
      </c>
      <c r="B2903" t="s">
        <v>39</v>
      </c>
      <c r="C2903" t="s">
        <v>39</v>
      </c>
      <c r="D2903">
        <v>1577</v>
      </c>
      <c r="E2903" s="12">
        <v>40510</v>
      </c>
      <c r="F2903" s="72">
        <f t="shared" si="488"/>
        <v>2010</v>
      </c>
      <c r="G2903" s="70">
        <f t="shared" si="489"/>
        <v>8399.1629676601133</v>
      </c>
      <c r="H2903" s="70" cm="1">
        <f t="array" ref="H2903">INDEX(magic_bricks_appreciation_pivot!$A$13:$K$20,MATCH(C2903,magic_bricks_appreciation_pivot!$A$13:$A$20,0),1+MATCH(F2903,INDEX(magic_bricks_appreciation_pivot!$B$13:$K$13,0),0))</f>
        <v>0.44211253020365898</v>
      </c>
      <c r="I2903" s="70">
        <f t="shared" si="491"/>
        <v>12112.5381588852</v>
      </c>
      <c r="J2903">
        <v>125</v>
      </c>
      <c r="K2903">
        <v>1</v>
      </c>
      <c r="L2903">
        <v>1</v>
      </c>
      <c r="M2903">
        <v>4</v>
      </c>
      <c r="N2903" t="s">
        <v>193</v>
      </c>
      <c r="O2903" t="s">
        <v>155</v>
      </c>
      <c r="P2903" s="12">
        <v>28100</v>
      </c>
      <c r="Q2903" t="s">
        <v>194</v>
      </c>
      <c r="R2903" t="s">
        <v>170</v>
      </c>
      <c r="S2903" t="s">
        <v>162</v>
      </c>
      <c r="T2903" t="s">
        <v>182</v>
      </c>
      <c r="U2903">
        <v>4.5999999999999996</v>
      </c>
      <c r="V2903">
        <v>2.6</v>
      </c>
      <c r="W2903">
        <v>3.2</v>
      </c>
      <c r="X2903">
        <v>3.54</v>
      </c>
      <c r="Y2903">
        <v>397364</v>
      </c>
      <c r="Z2903">
        <v>251664</v>
      </c>
      <c r="AA2903">
        <v>13245480</v>
      </c>
    </row>
    <row r="2904" spans="1:27" hidden="1">
      <c r="A2904" t="s">
        <v>3093</v>
      </c>
      <c r="B2904" t="s">
        <v>75</v>
      </c>
      <c r="D2904">
        <v>1682</v>
      </c>
      <c r="E2904" s="12">
        <v>39915</v>
      </c>
      <c r="F2904" s="72">
        <f t="shared" si="488"/>
        <v>2009</v>
      </c>
      <c r="G2904" s="70">
        <f t="shared" si="489"/>
        <v>11997.996432818074</v>
      </c>
      <c r="H2904" s="70" t="e" cm="1">
        <f t="array" ref="H2904">INDEX(magic_bricks_appreciation_pivot!$A$13:$K$20,MATCH(C2904,magic_bricks_appreciation_pivot!$A$13:$A$20,0),1+MATCH(F2904,INDEX(magic_bricks_appreciation_pivot!$B$13:$K$13,0),0))</f>
        <v>#N/A</v>
      </c>
      <c r="I2904" s="70"/>
      <c r="J2904">
        <v>119</v>
      </c>
      <c r="K2904">
        <v>1</v>
      </c>
      <c r="L2904">
        <v>1</v>
      </c>
      <c r="M2904">
        <v>4</v>
      </c>
      <c r="N2904" t="s">
        <v>184</v>
      </c>
      <c r="O2904" t="s">
        <v>155</v>
      </c>
      <c r="P2904" s="12">
        <v>25680</v>
      </c>
      <c r="Q2904" t="s">
        <v>156</v>
      </c>
      <c r="R2904" t="s">
        <v>157</v>
      </c>
      <c r="S2904" t="s">
        <v>158</v>
      </c>
      <c r="T2904" t="s">
        <v>166</v>
      </c>
      <c r="U2904">
        <v>4.5</v>
      </c>
      <c r="V2904">
        <v>3.3</v>
      </c>
      <c r="W2904">
        <v>4.4000000000000004</v>
      </c>
      <c r="X2904">
        <v>4.1550000000000002</v>
      </c>
      <c r="Y2904">
        <v>787045</v>
      </c>
      <c r="Z2904">
        <v>242168</v>
      </c>
      <c r="AA2904">
        <v>20180630</v>
      </c>
    </row>
    <row r="2905" spans="1:27">
      <c r="A2905" t="s">
        <v>3094</v>
      </c>
      <c r="B2905" t="s">
        <v>39</v>
      </c>
      <c r="C2905" t="s">
        <v>39</v>
      </c>
      <c r="D2905">
        <v>1652</v>
      </c>
      <c r="E2905" s="12">
        <v>41405</v>
      </c>
      <c r="F2905" s="72">
        <f t="shared" si="488"/>
        <v>2013</v>
      </c>
      <c r="G2905" s="70">
        <f t="shared" si="489"/>
        <v>7233.0690072639227</v>
      </c>
      <c r="H2905" s="70" cm="1">
        <f t="array" ref="H2905">INDEX(magic_bricks_appreciation_pivot!$A$13:$K$20,MATCH(C2905,magic_bricks_appreciation_pivot!$A$13:$A$20,0),1+MATCH(F2905,INDEX(magic_bricks_appreciation_pivot!$B$13:$K$13,0),0))</f>
        <v>4.727764965406598E-2</v>
      </c>
      <c r="I2905" s="70">
        <f t="shared" ref="I2905:I2906" si="492">G2905+G2905*H2905</f>
        <v>7575.0315097130297</v>
      </c>
      <c r="J2905">
        <v>132</v>
      </c>
      <c r="K2905">
        <v>1</v>
      </c>
      <c r="L2905">
        <v>1</v>
      </c>
      <c r="M2905">
        <v>4</v>
      </c>
      <c r="N2905" t="s">
        <v>184</v>
      </c>
      <c r="O2905" t="s">
        <v>161</v>
      </c>
      <c r="P2905" s="12">
        <v>32645</v>
      </c>
      <c r="Q2905" t="s">
        <v>194</v>
      </c>
      <c r="R2905" t="s">
        <v>170</v>
      </c>
      <c r="S2905" t="s">
        <v>178</v>
      </c>
      <c r="T2905" t="s">
        <v>182</v>
      </c>
      <c r="U2905">
        <v>2.5</v>
      </c>
      <c r="V2905">
        <v>5</v>
      </c>
      <c r="W2905">
        <v>2.6</v>
      </c>
      <c r="X2905">
        <v>3.165</v>
      </c>
      <c r="Y2905">
        <v>370420</v>
      </c>
      <c r="Z2905">
        <v>71694</v>
      </c>
      <c r="AA2905">
        <v>11949030</v>
      </c>
    </row>
    <row r="2906" spans="1:27">
      <c r="A2906" t="s">
        <v>3095</v>
      </c>
      <c r="B2906" t="s">
        <v>75</v>
      </c>
      <c r="C2906" t="s">
        <v>75</v>
      </c>
      <c r="D2906">
        <v>1793</v>
      </c>
      <c r="E2906" s="12">
        <v>41825</v>
      </c>
      <c r="F2906" s="72">
        <f t="shared" si="488"/>
        <v>2014</v>
      </c>
      <c r="G2906" s="70">
        <f t="shared" si="489"/>
        <v>7230.4740658114888</v>
      </c>
      <c r="H2906" s="70" cm="1">
        <f t="array" ref="H2906">INDEX(magic_bricks_appreciation_pivot!$A$13:$K$20,MATCH(C2906,magic_bricks_appreciation_pivot!$A$13:$A$20,0),1+MATCH(F2906,INDEX(magic_bricks_appreciation_pivot!$B$13:$K$13,0),0))</f>
        <v>0.20839433870180576</v>
      </c>
      <c r="I2906" s="70">
        <f t="shared" si="492"/>
        <v>8737.2639272568304</v>
      </c>
      <c r="J2906">
        <v>141</v>
      </c>
      <c r="K2906">
        <v>1</v>
      </c>
      <c r="L2906">
        <v>1</v>
      </c>
      <c r="M2906">
        <v>4</v>
      </c>
      <c r="N2906" t="s">
        <v>193</v>
      </c>
      <c r="O2906" t="s">
        <v>155</v>
      </c>
      <c r="P2906" s="12">
        <v>37445</v>
      </c>
      <c r="Q2906" t="s">
        <v>194</v>
      </c>
      <c r="R2906" t="s">
        <v>170</v>
      </c>
      <c r="S2906" t="s">
        <v>158</v>
      </c>
      <c r="T2906" t="s">
        <v>163</v>
      </c>
      <c r="U2906">
        <v>4.2</v>
      </c>
      <c r="V2906">
        <v>4.5999999999999996</v>
      </c>
      <c r="W2906">
        <v>3.4</v>
      </c>
      <c r="X2906">
        <v>3.94</v>
      </c>
      <c r="Y2906">
        <v>453748</v>
      </c>
      <c r="Z2906">
        <v>77785</v>
      </c>
      <c r="AA2906">
        <v>12964240</v>
      </c>
    </row>
    <row r="2907" spans="1:27" hidden="1">
      <c r="A2907" t="s">
        <v>3096</v>
      </c>
      <c r="B2907" t="s">
        <v>175</v>
      </c>
      <c r="C2907" t="s">
        <v>34</v>
      </c>
      <c r="D2907">
        <v>1116</v>
      </c>
      <c r="E2907" s="12">
        <v>39304</v>
      </c>
      <c r="F2907" s="72">
        <f t="shared" si="488"/>
        <v>2007</v>
      </c>
      <c r="G2907" s="70">
        <f t="shared" si="489"/>
        <v>7598.9247311827958</v>
      </c>
      <c r="H2907" s="70" t="e" cm="1">
        <f t="array" ref="H2907">INDEX(magic_bricks_appreciation_pivot!$A$13:$K$20,MATCH(C2907,magic_bricks_appreciation_pivot!$A$13:$A$20,0),1+MATCH(F2907,INDEX(magic_bricks_appreciation_pivot!$B$13:$K$13,0),0))</f>
        <v>#N/A</v>
      </c>
      <c r="I2907" s="70"/>
      <c r="J2907">
        <v>134</v>
      </c>
      <c r="K2907">
        <v>1</v>
      </c>
      <c r="L2907">
        <v>1</v>
      </c>
      <c r="M2907">
        <v>3</v>
      </c>
      <c r="N2907" t="s">
        <v>168</v>
      </c>
      <c r="O2907" t="s">
        <v>155</v>
      </c>
      <c r="P2907" s="12">
        <v>24704</v>
      </c>
      <c r="Q2907" t="s">
        <v>194</v>
      </c>
      <c r="R2907" t="s">
        <v>177</v>
      </c>
      <c r="S2907" t="s">
        <v>158</v>
      </c>
      <c r="T2907" t="s">
        <v>163</v>
      </c>
      <c r="U2907">
        <v>4.5</v>
      </c>
      <c r="V2907">
        <v>3.8</v>
      </c>
      <c r="W2907">
        <v>4.9000000000000004</v>
      </c>
      <c r="X2907">
        <v>4.34</v>
      </c>
      <c r="Y2907">
        <v>228971</v>
      </c>
      <c r="Z2907">
        <v>135686</v>
      </c>
      <c r="AA2907">
        <v>8480400</v>
      </c>
    </row>
    <row r="2908" spans="1:27" hidden="1">
      <c r="A2908" t="s">
        <v>3097</v>
      </c>
      <c r="B2908" t="s">
        <v>56</v>
      </c>
      <c r="C2908" t="s">
        <v>56</v>
      </c>
      <c r="D2908">
        <v>883</v>
      </c>
      <c r="E2908" s="12">
        <v>39148</v>
      </c>
      <c r="F2908" s="72">
        <f t="shared" si="488"/>
        <v>2007</v>
      </c>
      <c r="G2908" s="70">
        <f t="shared" si="489"/>
        <v>7222.8425821064557</v>
      </c>
      <c r="H2908" s="70" t="e" cm="1">
        <f t="array" ref="H2908">INDEX(magic_bricks_appreciation_pivot!$A$13:$K$20,MATCH(C2908,magic_bricks_appreciation_pivot!$A$13:$A$20,0),1+MATCH(F2908,INDEX(magic_bricks_appreciation_pivot!$B$13:$K$13,0),0))</f>
        <v>#N/A</v>
      </c>
      <c r="I2908" s="70"/>
      <c r="J2908">
        <v>2</v>
      </c>
      <c r="K2908">
        <v>1</v>
      </c>
      <c r="L2908">
        <v>1</v>
      </c>
      <c r="M2908">
        <v>3</v>
      </c>
      <c r="N2908" t="s">
        <v>176</v>
      </c>
      <c r="O2908" t="s">
        <v>161</v>
      </c>
      <c r="P2908" s="12">
        <v>32578</v>
      </c>
      <c r="Q2908" t="s">
        <v>169</v>
      </c>
      <c r="R2908" t="s">
        <v>165</v>
      </c>
      <c r="S2908" t="s">
        <v>158</v>
      </c>
      <c r="T2908" t="s">
        <v>173</v>
      </c>
      <c r="U2908">
        <v>4.8</v>
      </c>
      <c r="V2908">
        <v>3</v>
      </c>
      <c r="W2908">
        <v>3.7</v>
      </c>
      <c r="X2908">
        <v>3.89</v>
      </c>
      <c r="Y2908">
        <v>216844</v>
      </c>
      <c r="Z2908">
        <v>44644</v>
      </c>
      <c r="AA2908">
        <v>6377770</v>
      </c>
    </row>
    <row r="2909" spans="1:27">
      <c r="A2909" t="s">
        <v>3098</v>
      </c>
      <c r="B2909" t="s">
        <v>75</v>
      </c>
      <c r="C2909" t="s">
        <v>75</v>
      </c>
      <c r="D2909">
        <v>1589</v>
      </c>
      <c r="E2909" s="12">
        <v>41185</v>
      </c>
      <c r="F2909" s="72">
        <f t="shared" si="488"/>
        <v>2012</v>
      </c>
      <c r="G2909" s="70">
        <f t="shared" si="489"/>
        <v>8125.859030837004</v>
      </c>
      <c r="H2909" s="70" cm="1">
        <f t="array" ref="H2909">INDEX(magic_bricks_appreciation_pivot!$A$13:$K$20,MATCH(C2909,magic_bricks_appreciation_pivot!$A$13:$A$20,0),1+MATCH(F2909,INDEX(magic_bricks_appreciation_pivot!$B$13:$K$13,0),0))</f>
        <v>0.4595405666106962</v>
      </c>
      <c r="I2909" s="70">
        <f>G2909+G2909*H2909</f>
        <v>11860.020894066483</v>
      </c>
      <c r="J2909">
        <v>4</v>
      </c>
      <c r="K2909">
        <v>1</v>
      </c>
      <c r="L2909">
        <v>1</v>
      </c>
      <c r="M2909">
        <v>4</v>
      </c>
      <c r="N2909" t="s">
        <v>168</v>
      </c>
      <c r="O2909" t="s">
        <v>161</v>
      </c>
      <c r="P2909" s="12">
        <v>35345</v>
      </c>
      <c r="Q2909" t="s">
        <v>169</v>
      </c>
      <c r="R2909" t="s">
        <v>177</v>
      </c>
      <c r="S2909" t="s">
        <v>158</v>
      </c>
      <c r="T2909" t="s">
        <v>182</v>
      </c>
      <c r="U2909">
        <v>3</v>
      </c>
      <c r="V2909">
        <v>3.2</v>
      </c>
      <c r="W2909">
        <v>4.4000000000000004</v>
      </c>
      <c r="X2909">
        <v>3.68</v>
      </c>
      <c r="Y2909">
        <v>516480</v>
      </c>
      <c r="Z2909">
        <v>232416</v>
      </c>
      <c r="AA2909">
        <v>12911990</v>
      </c>
    </row>
    <row r="2910" spans="1:27" hidden="1">
      <c r="A2910" t="s">
        <v>3099</v>
      </c>
      <c r="B2910" t="s">
        <v>56</v>
      </c>
      <c r="C2910" t="s">
        <v>56</v>
      </c>
      <c r="D2910">
        <v>981</v>
      </c>
      <c r="E2910" s="12">
        <v>39503</v>
      </c>
      <c r="F2910" s="72">
        <f t="shared" si="488"/>
        <v>2008</v>
      </c>
      <c r="G2910" s="70">
        <f t="shared" si="489"/>
        <v>11656.345565749236</v>
      </c>
      <c r="H2910" s="70" t="e" cm="1">
        <f t="array" ref="H2910">INDEX(magic_bricks_appreciation_pivot!$A$13:$K$20,MATCH(C2910,magic_bricks_appreciation_pivot!$A$13:$A$20,0),1+MATCH(F2910,INDEX(magic_bricks_appreciation_pivot!$B$13:$K$13,0),0))</f>
        <v>#N/A</v>
      </c>
      <c r="I2910" s="70"/>
      <c r="J2910">
        <v>23</v>
      </c>
      <c r="K2910">
        <v>1</v>
      </c>
      <c r="L2910">
        <v>1</v>
      </c>
      <c r="M2910">
        <v>3</v>
      </c>
      <c r="N2910" t="s">
        <v>193</v>
      </c>
      <c r="O2910" t="s">
        <v>161</v>
      </c>
      <c r="P2910" s="12">
        <v>37678</v>
      </c>
      <c r="Q2910" t="s">
        <v>156</v>
      </c>
      <c r="R2910" t="s">
        <v>170</v>
      </c>
      <c r="S2910" t="s">
        <v>178</v>
      </c>
      <c r="T2910" t="s">
        <v>163</v>
      </c>
      <c r="U2910">
        <v>3.9</v>
      </c>
      <c r="V2910">
        <v>3.3</v>
      </c>
      <c r="W2910">
        <v>2.4</v>
      </c>
      <c r="X2910">
        <v>3.03</v>
      </c>
      <c r="Y2910">
        <v>400221</v>
      </c>
      <c r="Z2910">
        <v>148653</v>
      </c>
      <c r="AA2910">
        <v>11434875</v>
      </c>
    </row>
    <row r="2911" spans="1:27">
      <c r="A2911" t="s">
        <v>3100</v>
      </c>
      <c r="B2911" t="s">
        <v>56</v>
      </c>
      <c r="C2911" t="s">
        <v>56</v>
      </c>
      <c r="D2911">
        <v>1222</v>
      </c>
      <c r="E2911" s="12">
        <v>40864</v>
      </c>
      <c r="F2911" s="72">
        <f t="shared" si="488"/>
        <v>2011</v>
      </c>
      <c r="G2911" s="70">
        <f t="shared" si="489"/>
        <v>8064.0016366612108</v>
      </c>
      <c r="H2911" s="70" cm="1">
        <f t="array" ref="H2911">INDEX(magic_bricks_appreciation_pivot!$A$13:$K$20,MATCH(C2911,magic_bricks_appreciation_pivot!$A$13:$A$20,0),1+MATCH(F2911,INDEX(magic_bricks_appreciation_pivot!$B$13:$K$13,0),0))</f>
        <v>0.33228770983948047</v>
      </c>
      <c r="I2911" s="70">
        <f>G2911+G2911*H2911</f>
        <v>10743.570272649187</v>
      </c>
      <c r="J2911">
        <v>27</v>
      </c>
      <c r="K2911">
        <v>2</v>
      </c>
      <c r="L2911">
        <v>2</v>
      </c>
      <c r="M2911">
        <v>4</v>
      </c>
      <c r="N2911" t="s">
        <v>184</v>
      </c>
      <c r="O2911" t="s">
        <v>155</v>
      </c>
      <c r="P2911" s="12">
        <v>28454</v>
      </c>
      <c r="Q2911" t="s">
        <v>194</v>
      </c>
      <c r="R2911" t="s">
        <v>165</v>
      </c>
      <c r="S2911" t="s">
        <v>158</v>
      </c>
      <c r="T2911" t="s">
        <v>163</v>
      </c>
      <c r="U2911">
        <v>4.0999999999999996</v>
      </c>
      <c r="V2911">
        <v>3</v>
      </c>
      <c r="W2911">
        <v>2.4</v>
      </c>
      <c r="X2911">
        <v>3.03</v>
      </c>
      <c r="Y2911">
        <v>315335</v>
      </c>
      <c r="Z2911">
        <v>29563</v>
      </c>
      <c r="AA2911">
        <v>9854210</v>
      </c>
    </row>
    <row r="2912" spans="1:27" hidden="1">
      <c r="A2912" t="s">
        <v>3101</v>
      </c>
      <c r="B2912" t="s">
        <v>201</v>
      </c>
      <c r="C2912" t="s">
        <v>201</v>
      </c>
      <c r="D2912">
        <v>1337</v>
      </c>
      <c r="E2912" s="12">
        <v>40067</v>
      </c>
      <c r="F2912" s="72">
        <f t="shared" si="488"/>
        <v>2009</v>
      </c>
      <c r="G2912" s="70">
        <f t="shared" si="489"/>
        <v>6963.7995512341058</v>
      </c>
      <c r="H2912" s="70" t="e" cm="1">
        <f t="array" ref="H2912">INDEX(magic_bricks_appreciation_pivot!$A$13:$K$20,MATCH(C2912,magic_bricks_appreciation_pivot!$A$13:$A$20,0),1+MATCH(F2912,INDEX(magic_bricks_appreciation_pivot!$B$13:$K$13,0),0))</f>
        <v>#N/A</v>
      </c>
      <c r="I2912" s="70"/>
      <c r="J2912">
        <v>117</v>
      </c>
      <c r="K2912">
        <v>2</v>
      </c>
      <c r="L2912">
        <v>1</v>
      </c>
      <c r="M2912">
        <v>4</v>
      </c>
      <c r="N2912" t="s">
        <v>193</v>
      </c>
      <c r="O2912" t="s">
        <v>155</v>
      </c>
      <c r="P2912" s="12">
        <v>31672</v>
      </c>
      <c r="Q2912" t="s">
        <v>169</v>
      </c>
      <c r="R2912" t="s">
        <v>157</v>
      </c>
      <c r="S2912" t="s">
        <v>158</v>
      </c>
      <c r="T2912" t="s">
        <v>163</v>
      </c>
      <c r="U2912">
        <v>2</v>
      </c>
      <c r="V2912">
        <v>4.5999999999999996</v>
      </c>
      <c r="W2912">
        <v>3.6</v>
      </c>
      <c r="X2912">
        <v>3.42</v>
      </c>
      <c r="Y2912">
        <v>465530</v>
      </c>
      <c r="Z2912">
        <v>102417</v>
      </c>
      <c r="AA2912">
        <v>9310600</v>
      </c>
    </row>
    <row r="2913" spans="1:27" hidden="1">
      <c r="A2913" t="s">
        <v>3102</v>
      </c>
      <c r="B2913" t="s">
        <v>51</v>
      </c>
      <c r="C2913" t="s">
        <v>51</v>
      </c>
      <c r="D2913">
        <v>1535</v>
      </c>
      <c r="E2913" s="12">
        <v>38234</v>
      </c>
      <c r="F2913" s="72">
        <f t="shared" si="488"/>
        <v>2004</v>
      </c>
      <c r="G2913" s="70">
        <f t="shared" si="489"/>
        <v>7042.827361563518</v>
      </c>
      <c r="H2913" s="70" t="e" cm="1">
        <f t="array" ref="H2913">INDEX(magic_bricks_appreciation_pivot!$A$13:$K$20,MATCH(C2913,magic_bricks_appreciation_pivot!$A$13:$A$20,0),1+MATCH(F2913,INDEX(magic_bricks_appreciation_pivot!$B$13:$K$13,0),0))</f>
        <v>#N/A</v>
      </c>
      <c r="I2913" s="70"/>
      <c r="J2913">
        <v>49</v>
      </c>
      <c r="K2913">
        <v>2</v>
      </c>
      <c r="L2913">
        <v>1</v>
      </c>
      <c r="M2913">
        <v>4</v>
      </c>
      <c r="N2913" t="s">
        <v>184</v>
      </c>
      <c r="O2913" t="s">
        <v>155</v>
      </c>
      <c r="P2913" s="12">
        <v>26554</v>
      </c>
      <c r="Q2913" t="s">
        <v>169</v>
      </c>
      <c r="R2913" t="s">
        <v>157</v>
      </c>
      <c r="S2913" t="s">
        <v>162</v>
      </c>
      <c r="T2913" t="s">
        <v>163</v>
      </c>
      <c r="U2913">
        <v>4.9000000000000004</v>
      </c>
      <c r="V2913">
        <v>3.2</v>
      </c>
      <c r="W2913">
        <v>2.4</v>
      </c>
      <c r="X2913">
        <v>3.39</v>
      </c>
      <c r="Y2913">
        <v>335133</v>
      </c>
      <c r="Z2913">
        <v>172972</v>
      </c>
      <c r="AA2913">
        <v>10810740</v>
      </c>
    </row>
    <row r="2914" spans="1:27" hidden="1">
      <c r="A2914" t="s">
        <v>3103</v>
      </c>
      <c r="B2914" t="s">
        <v>51</v>
      </c>
      <c r="C2914" t="s">
        <v>51</v>
      </c>
      <c r="D2914">
        <v>1538</v>
      </c>
      <c r="E2914" s="12">
        <v>38893</v>
      </c>
      <c r="F2914" s="72">
        <f t="shared" si="488"/>
        <v>2006</v>
      </c>
      <c r="G2914" s="70">
        <f t="shared" si="489"/>
        <v>9193.4915474642385</v>
      </c>
      <c r="H2914" s="70" t="e" cm="1">
        <f t="array" ref="H2914">INDEX(magic_bricks_appreciation_pivot!$A$13:$K$20,MATCH(C2914,magic_bricks_appreciation_pivot!$A$13:$A$20,0),1+MATCH(F2914,INDEX(magic_bricks_appreciation_pivot!$B$13:$K$13,0),0))</f>
        <v>#N/A</v>
      </c>
      <c r="I2914" s="70"/>
      <c r="J2914">
        <v>36</v>
      </c>
      <c r="K2914">
        <v>2</v>
      </c>
      <c r="L2914">
        <v>1</v>
      </c>
      <c r="M2914">
        <v>4</v>
      </c>
      <c r="N2914" t="s">
        <v>168</v>
      </c>
      <c r="O2914" t="s">
        <v>155</v>
      </c>
      <c r="P2914" s="12">
        <v>23563</v>
      </c>
      <c r="Q2914" t="s">
        <v>156</v>
      </c>
      <c r="R2914" t="s">
        <v>157</v>
      </c>
      <c r="S2914" t="s">
        <v>158</v>
      </c>
      <c r="T2914" t="s">
        <v>166</v>
      </c>
      <c r="U2914">
        <v>4.7</v>
      </c>
      <c r="V2914">
        <v>2.2000000000000002</v>
      </c>
      <c r="W2914">
        <v>3.2</v>
      </c>
      <c r="X2914">
        <v>3.13</v>
      </c>
      <c r="Y2914">
        <v>551444</v>
      </c>
      <c r="Z2914">
        <v>113117</v>
      </c>
      <c r="AA2914">
        <v>14139590</v>
      </c>
    </row>
    <row r="2915" spans="1:27" hidden="1">
      <c r="A2915" t="s">
        <v>3104</v>
      </c>
      <c r="B2915" t="s">
        <v>23</v>
      </c>
      <c r="C2915" t="s">
        <v>23</v>
      </c>
      <c r="D2915">
        <v>1376</v>
      </c>
      <c r="E2915" s="12">
        <v>40070</v>
      </c>
      <c r="F2915" s="72">
        <f t="shared" si="488"/>
        <v>2009</v>
      </c>
      <c r="G2915" s="70">
        <f t="shared" si="489"/>
        <v>7163.8808139534885</v>
      </c>
      <c r="H2915" s="70" t="e" cm="1">
        <f t="array" ref="H2915">INDEX(magic_bricks_appreciation_pivot!$A$13:$K$20,MATCH(C2915,magic_bricks_appreciation_pivot!$A$13:$A$20,0),1+MATCH(F2915,INDEX(magic_bricks_appreciation_pivot!$B$13:$K$13,0),0))</f>
        <v>#N/A</v>
      </c>
      <c r="I2915" s="70"/>
      <c r="J2915">
        <v>147</v>
      </c>
      <c r="K2915">
        <v>2</v>
      </c>
      <c r="L2915">
        <v>2</v>
      </c>
      <c r="M2915">
        <v>4</v>
      </c>
      <c r="N2915" t="s">
        <v>193</v>
      </c>
      <c r="O2915" t="s">
        <v>155</v>
      </c>
      <c r="P2915" s="12">
        <v>33500</v>
      </c>
      <c r="Q2915" t="s">
        <v>169</v>
      </c>
      <c r="R2915" t="s">
        <v>177</v>
      </c>
      <c r="S2915" t="s">
        <v>158</v>
      </c>
      <c r="T2915" t="s">
        <v>182</v>
      </c>
      <c r="U2915">
        <v>5</v>
      </c>
      <c r="V2915">
        <v>4</v>
      </c>
      <c r="W2915">
        <v>3</v>
      </c>
      <c r="X2915">
        <v>3.9</v>
      </c>
      <c r="Y2915">
        <v>394300</v>
      </c>
      <c r="Z2915">
        <v>226723</v>
      </c>
      <c r="AA2915">
        <v>9857500</v>
      </c>
    </row>
    <row r="2916" spans="1:27">
      <c r="A2916" t="s">
        <v>3105</v>
      </c>
      <c r="B2916" t="s">
        <v>75</v>
      </c>
      <c r="C2916" t="s">
        <v>75</v>
      </c>
      <c r="D2916">
        <v>1975</v>
      </c>
      <c r="E2916" s="12">
        <v>41031</v>
      </c>
      <c r="F2916" s="72">
        <f t="shared" si="488"/>
        <v>2012</v>
      </c>
      <c r="G2916" s="70">
        <f t="shared" si="489"/>
        <v>11240.460759493672</v>
      </c>
      <c r="H2916" s="70" cm="1">
        <f t="array" ref="H2916">INDEX(magic_bricks_appreciation_pivot!$A$13:$K$20,MATCH(C2916,magic_bricks_appreciation_pivot!$A$13:$A$20,0),1+MATCH(F2916,INDEX(magic_bricks_appreciation_pivot!$B$13:$K$13,0),0))</f>
        <v>0.4595405666106962</v>
      </c>
      <c r="I2916" s="70">
        <f t="shared" ref="I2916:I2918" si="493">G2916+G2916*H2916</f>
        <v>16405.908465876688</v>
      </c>
      <c r="J2916">
        <v>150</v>
      </c>
      <c r="K2916">
        <v>2</v>
      </c>
      <c r="L2916">
        <v>1</v>
      </c>
      <c r="M2916">
        <v>5</v>
      </c>
      <c r="N2916" t="s">
        <v>154</v>
      </c>
      <c r="O2916" t="s">
        <v>161</v>
      </c>
      <c r="P2916" s="12">
        <v>25336</v>
      </c>
      <c r="Q2916" t="s">
        <v>156</v>
      </c>
      <c r="R2916" t="s">
        <v>177</v>
      </c>
      <c r="S2916" t="s">
        <v>162</v>
      </c>
      <c r="T2916" t="s">
        <v>182</v>
      </c>
      <c r="U2916">
        <v>4.0999999999999996</v>
      </c>
      <c r="V2916">
        <v>3.9</v>
      </c>
      <c r="W2916">
        <v>5</v>
      </c>
      <c r="X2916">
        <v>4.4550000000000001</v>
      </c>
      <c r="Y2916">
        <v>599398</v>
      </c>
      <c r="Z2916">
        <v>177599</v>
      </c>
      <c r="AA2916">
        <v>22199910</v>
      </c>
    </row>
    <row r="2917" spans="1:27">
      <c r="A2917" t="s">
        <v>3106</v>
      </c>
      <c r="B2917" t="s">
        <v>23</v>
      </c>
      <c r="C2917" t="s">
        <v>23</v>
      </c>
      <c r="D2917">
        <v>786</v>
      </c>
      <c r="E2917" s="12">
        <v>40579</v>
      </c>
      <c r="F2917" s="72">
        <f t="shared" si="488"/>
        <v>2011</v>
      </c>
      <c r="G2917" s="70">
        <f t="shared" si="489"/>
        <v>8263.6768447837148</v>
      </c>
      <c r="H2917" s="70" cm="1">
        <f t="array" ref="H2917">INDEX(magic_bricks_appreciation_pivot!$A$13:$K$20,MATCH(C2917,magic_bricks_appreciation_pivot!$A$13:$A$20,0),1+MATCH(F2917,INDEX(magic_bricks_appreciation_pivot!$B$13:$K$13,0),0))</f>
        <v>0.30621792098525186</v>
      </c>
      <c r="I2917" s="70">
        <f t="shared" si="493"/>
        <v>10794.16278788735</v>
      </c>
      <c r="J2917">
        <v>100</v>
      </c>
      <c r="K2917">
        <v>1</v>
      </c>
      <c r="L2917">
        <v>1</v>
      </c>
      <c r="M2917">
        <v>2</v>
      </c>
      <c r="N2917" t="s">
        <v>193</v>
      </c>
      <c r="O2917" t="s">
        <v>161</v>
      </c>
      <c r="P2917" s="12">
        <v>36929</v>
      </c>
      <c r="Q2917" t="s">
        <v>180</v>
      </c>
      <c r="R2917" t="s">
        <v>170</v>
      </c>
      <c r="S2917" t="s">
        <v>162</v>
      </c>
      <c r="T2917" t="s">
        <v>163</v>
      </c>
      <c r="U2917">
        <v>4.4000000000000004</v>
      </c>
      <c r="V2917">
        <v>2</v>
      </c>
      <c r="W2917">
        <v>2.9</v>
      </c>
      <c r="X2917">
        <v>3.08</v>
      </c>
      <c r="Y2917">
        <v>266305</v>
      </c>
      <c r="Z2917">
        <v>84438</v>
      </c>
      <c r="AA2917">
        <v>6495250</v>
      </c>
    </row>
    <row r="2918" spans="1:27">
      <c r="A2918" t="s">
        <v>3107</v>
      </c>
      <c r="B2918" t="s">
        <v>23</v>
      </c>
      <c r="C2918" t="s">
        <v>23</v>
      </c>
      <c r="D2918">
        <v>1094</v>
      </c>
      <c r="E2918" s="12">
        <v>40327</v>
      </c>
      <c r="F2918" s="72">
        <f t="shared" si="488"/>
        <v>2010</v>
      </c>
      <c r="G2918" s="70">
        <f t="shared" si="489"/>
        <v>3610.6032906764167</v>
      </c>
      <c r="H2918" s="70" cm="1">
        <f t="array" ref="H2918">INDEX(magic_bricks_appreciation_pivot!$A$13:$K$20,MATCH(C2918,magic_bricks_appreciation_pivot!$A$13:$A$20,0),1+MATCH(F2918,INDEX(magic_bricks_appreciation_pivot!$B$13:$K$13,0),0))</f>
        <v>0.49881786187527283</v>
      </c>
      <c r="I2918" s="70">
        <f t="shared" si="493"/>
        <v>5411.6367042114507</v>
      </c>
      <c r="J2918">
        <v>157</v>
      </c>
      <c r="K2918">
        <v>1</v>
      </c>
      <c r="L2918">
        <v>1</v>
      </c>
      <c r="M2918">
        <v>3</v>
      </c>
      <c r="N2918" t="s">
        <v>176</v>
      </c>
      <c r="O2918" t="s">
        <v>161</v>
      </c>
      <c r="P2918" s="12">
        <v>28647</v>
      </c>
      <c r="Q2918" t="s">
        <v>194</v>
      </c>
      <c r="R2918" t="s">
        <v>165</v>
      </c>
      <c r="S2918" t="s">
        <v>158</v>
      </c>
      <c r="T2918" t="s">
        <v>159</v>
      </c>
      <c r="U2918">
        <v>3.4</v>
      </c>
      <c r="V2918">
        <v>3.9</v>
      </c>
      <c r="W2918">
        <v>3.5</v>
      </c>
      <c r="X2918">
        <v>3.59</v>
      </c>
      <c r="Y2918">
        <v>118500</v>
      </c>
      <c r="Z2918">
        <v>75050</v>
      </c>
      <c r="AA2918">
        <v>3950000</v>
      </c>
    </row>
    <row r="2919" spans="1:27" hidden="1">
      <c r="A2919" t="s">
        <v>3108</v>
      </c>
      <c r="B2919" t="s">
        <v>201</v>
      </c>
      <c r="C2919" t="s">
        <v>201</v>
      </c>
      <c r="D2919">
        <v>2293</v>
      </c>
      <c r="E2919" s="12">
        <v>39995</v>
      </c>
      <c r="F2919" s="72">
        <f t="shared" si="488"/>
        <v>2009</v>
      </c>
      <c r="G2919" s="70">
        <f t="shared" si="489"/>
        <v>5448.7396423898826</v>
      </c>
      <c r="H2919" s="70" t="e" cm="1">
        <f t="array" ref="H2919">INDEX(magic_bricks_appreciation_pivot!$A$13:$K$20,MATCH(C2919,magic_bricks_appreciation_pivot!$A$13:$A$20,0),1+MATCH(F2919,INDEX(magic_bricks_appreciation_pivot!$B$13:$K$13,0),0))</f>
        <v>#N/A</v>
      </c>
      <c r="I2919" s="70"/>
      <c r="J2919">
        <v>83</v>
      </c>
      <c r="K2919">
        <v>4</v>
      </c>
      <c r="L2919">
        <v>2</v>
      </c>
      <c r="M2919">
        <v>6</v>
      </c>
      <c r="N2919" t="s">
        <v>184</v>
      </c>
      <c r="O2919" t="s">
        <v>161</v>
      </c>
      <c r="P2919" s="12">
        <v>30870</v>
      </c>
      <c r="Q2919" t="s">
        <v>169</v>
      </c>
      <c r="R2919" t="s">
        <v>157</v>
      </c>
      <c r="S2919" t="s">
        <v>158</v>
      </c>
      <c r="T2919" t="s">
        <v>166</v>
      </c>
      <c r="U2919">
        <v>4.5999999999999996</v>
      </c>
      <c r="V2919">
        <v>3.4</v>
      </c>
      <c r="W2919">
        <v>2.2999999999999998</v>
      </c>
      <c r="X2919">
        <v>3.32</v>
      </c>
      <c r="Y2919">
        <v>599710</v>
      </c>
      <c r="Z2919">
        <v>112446</v>
      </c>
      <c r="AA2919">
        <v>12493960</v>
      </c>
    </row>
    <row r="2920" spans="1:27" hidden="1">
      <c r="A2920" t="s">
        <v>3109</v>
      </c>
      <c r="B2920" t="s">
        <v>39</v>
      </c>
      <c r="C2920" t="s">
        <v>39</v>
      </c>
      <c r="D2920">
        <v>1554</v>
      </c>
      <c r="E2920" s="12">
        <v>39900</v>
      </c>
      <c r="F2920" s="72">
        <f t="shared" si="488"/>
        <v>2009</v>
      </c>
      <c r="G2920" s="70">
        <f t="shared" si="489"/>
        <v>12308.94465894466</v>
      </c>
      <c r="H2920" s="70" t="e" cm="1">
        <f t="array" ref="H2920">INDEX(magic_bricks_appreciation_pivot!$A$13:$K$20,MATCH(C2920,magic_bricks_appreciation_pivot!$A$13:$A$20,0),1+MATCH(F2920,INDEX(magic_bricks_appreciation_pivot!$B$13:$K$13,0),0))</f>
        <v>#N/A</v>
      </c>
      <c r="I2920" s="70"/>
      <c r="J2920">
        <v>65</v>
      </c>
      <c r="K2920">
        <v>1</v>
      </c>
      <c r="L2920">
        <v>1</v>
      </c>
      <c r="M2920">
        <v>4</v>
      </c>
      <c r="N2920" t="s">
        <v>176</v>
      </c>
      <c r="O2920" t="s">
        <v>155</v>
      </c>
      <c r="P2920" s="12">
        <v>27125</v>
      </c>
      <c r="Q2920" t="s">
        <v>156</v>
      </c>
      <c r="R2920" t="s">
        <v>165</v>
      </c>
      <c r="S2920" t="s">
        <v>162</v>
      </c>
      <c r="T2920" t="s">
        <v>182</v>
      </c>
      <c r="U2920">
        <v>5</v>
      </c>
      <c r="V2920">
        <v>3.8</v>
      </c>
      <c r="W2920">
        <v>2.2000000000000002</v>
      </c>
      <c r="X2920">
        <v>3.58</v>
      </c>
      <c r="Y2920">
        <v>631227</v>
      </c>
      <c r="Z2920">
        <v>153025</v>
      </c>
      <c r="AA2920">
        <v>19128100</v>
      </c>
    </row>
    <row r="2921" spans="1:27">
      <c r="A2921" t="s">
        <v>3110</v>
      </c>
      <c r="B2921" t="s">
        <v>39</v>
      </c>
      <c r="C2921" t="s">
        <v>39</v>
      </c>
      <c r="D2921">
        <v>1520</v>
      </c>
      <c r="E2921" s="12">
        <v>41292</v>
      </c>
      <c r="F2921" s="72">
        <f t="shared" si="488"/>
        <v>2013</v>
      </c>
      <c r="G2921" s="70">
        <f t="shared" si="489"/>
        <v>10364.5</v>
      </c>
      <c r="H2921" s="70" cm="1">
        <f t="array" ref="H2921">INDEX(magic_bricks_appreciation_pivot!$A$13:$K$20,MATCH(C2921,magic_bricks_appreciation_pivot!$A$13:$A$20,0),1+MATCH(F2921,INDEX(magic_bricks_appreciation_pivot!$B$13:$K$13,0),0))</f>
        <v>4.727764965406598E-2</v>
      </c>
      <c r="I2921" s="70">
        <f>G2921+G2921*H2921</f>
        <v>10854.509199839567</v>
      </c>
      <c r="J2921">
        <v>166</v>
      </c>
      <c r="K2921">
        <v>1</v>
      </c>
      <c r="L2921">
        <v>1</v>
      </c>
      <c r="M2921">
        <v>4</v>
      </c>
      <c r="N2921" t="s">
        <v>176</v>
      </c>
      <c r="O2921" t="s">
        <v>161</v>
      </c>
      <c r="P2921" s="12">
        <v>27787</v>
      </c>
      <c r="Q2921" t="s">
        <v>156</v>
      </c>
      <c r="R2921" t="s">
        <v>157</v>
      </c>
      <c r="S2921" t="s">
        <v>178</v>
      </c>
      <c r="T2921" t="s">
        <v>163</v>
      </c>
      <c r="U2921">
        <v>2.2999999999999998</v>
      </c>
      <c r="V2921">
        <v>2.9</v>
      </c>
      <c r="W2921">
        <v>5</v>
      </c>
      <c r="X2921">
        <v>3.53</v>
      </c>
      <c r="Y2921">
        <v>504129</v>
      </c>
      <c r="Z2921">
        <v>173294</v>
      </c>
      <c r="AA2921">
        <v>15754040</v>
      </c>
    </row>
    <row r="2922" spans="1:27" hidden="1">
      <c r="A2922" t="s">
        <v>3111</v>
      </c>
      <c r="B2922" t="s">
        <v>201</v>
      </c>
      <c r="C2922" t="s">
        <v>201</v>
      </c>
      <c r="D2922">
        <v>1761</v>
      </c>
      <c r="E2922" s="12">
        <v>39731</v>
      </c>
      <c r="F2922" s="72">
        <f t="shared" si="488"/>
        <v>2008</v>
      </c>
      <c r="G2922" s="70">
        <f t="shared" si="489"/>
        <v>8071.9931856899493</v>
      </c>
      <c r="H2922" s="70" t="e" cm="1">
        <f t="array" ref="H2922">INDEX(magic_bricks_appreciation_pivot!$A$13:$K$20,MATCH(C2922,magic_bricks_appreciation_pivot!$A$13:$A$20,0),1+MATCH(F2922,INDEX(magic_bricks_appreciation_pivot!$B$13:$K$13,0),0))</f>
        <v>#N/A</v>
      </c>
      <c r="I2922" s="70"/>
      <c r="J2922">
        <v>58</v>
      </c>
      <c r="K2922">
        <v>2</v>
      </c>
      <c r="L2922">
        <v>1</v>
      </c>
      <c r="M2922">
        <v>4</v>
      </c>
      <c r="N2922" t="s">
        <v>184</v>
      </c>
      <c r="O2922" t="s">
        <v>161</v>
      </c>
      <c r="P2922" s="12">
        <v>36446</v>
      </c>
      <c r="Q2922" t="s">
        <v>156</v>
      </c>
      <c r="R2922" t="s">
        <v>177</v>
      </c>
      <c r="S2922" t="s">
        <v>158</v>
      </c>
      <c r="T2922" t="s">
        <v>163</v>
      </c>
      <c r="U2922">
        <v>3.1</v>
      </c>
      <c r="V2922">
        <v>4.9000000000000004</v>
      </c>
      <c r="W2922">
        <v>2.4</v>
      </c>
      <c r="X2922">
        <v>3.36</v>
      </c>
      <c r="Y2922">
        <v>639665</v>
      </c>
      <c r="Z2922">
        <v>341155</v>
      </c>
      <c r="AA2922">
        <v>14214780</v>
      </c>
    </row>
    <row r="2923" spans="1:27">
      <c r="A2923" t="s">
        <v>3112</v>
      </c>
      <c r="B2923" t="s">
        <v>23</v>
      </c>
      <c r="C2923" t="s">
        <v>23</v>
      </c>
      <c r="D2923">
        <v>500</v>
      </c>
      <c r="E2923" s="12">
        <v>40992</v>
      </c>
      <c r="F2923" s="72">
        <f t="shared" si="488"/>
        <v>2012</v>
      </c>
      <c r="G2923" s="70">
        <f t="shared" si="489"/>
        <v>13212.5</v>
      </c>
      <c r="H2923" s="70" cm="1">
        <f t="array" ref="H2923">INDEX(magic_bricks_appreciation_pivot!$A$13:$K$20,MATCH(C2923,magic_bricks_appreciation_pivot!$A$13:$A$20,0),1+MATCH(F2923,INDEX(magic_bricks_appreciation_pivot!$B$13:$K$13,0),0))</f>
        <v>0.26292059267573231</v>
      </c>
      <c r="I2923" s="70">
        <f t="shared" ref="I2923:I2924" si="494">G2923+G2923*H2923</f>
        <v>16686.338330728115</v>
      </c>
      <c r="J2923">
        <v>64</v>
      </c>
      <c r="K2923">
        <v>1</v>
      </c>
      <c r="L2923">
        <v>1</v>
      </c>
      <c r="M2923">
        <v>2</v>
      </c>
      <c r="N2923" t="s">
        <v>168</v>
      </c>
      <c r="O2923" t="s">
        <v>155</v>
      </c>
      <c r="P2923" s="12">
        <v>30407</v>
      </c>
      <c r="Q2923" t="s">
        <v>169</v>
      </c>
      <c r="R2923" t="s">
        <v>165</v>
      </c>
      <c r="S2923" t="s">
        <v>162</v>
      </c>
      <c r="T2923" t="s">
        <v>166</v>
      </c>
      <c r="U2923">
        <v>3.4</v>
      </c>
      <c r="V2923">
        <v>2.6</v>
      </c>
      <c r="W2923">
        <v>2</v>
      </c>
      <c r="X2923">
        <v>2.6</v>
      </c>
      <c r="Y2923">
        <v>231219</v>
      </c>
      <c r="Z2923">
        <v>145338</v>
      </c>
      <c r="AA2923">
        <v>6606250</v>
      </c>
    </row>
    <row r="2924" spans="1:27">
      <c r="A2924" t="s">
        <v>3113</v>
      </c>
      <c r="B2924" t="s">
        <v>23</v>
      </c>
      <c r="C2924" t="s">
        <v>23</v>
      </c>
      <c r="D2924">
        <v>1500</v>
      </c>
      <c r="E2924" s="12">
        <v>40330</v>
      </c>
      <c r="F2924" s="72">
        <f t="shared" si="488"/>
        <v>2010</v>
      </c>
      <c r="G2924" s="70">
        <f t="shared" si="489"/>
        <v>5698.5</v>
      </c>
      <c r="H2924" s="70" cm="1">
        <f t="array" ref="H2924">INDEX(magic_bricks_appreciation_pivot!$A$13:$K$20,MATCH(C2924,magic_bricks_appreciation_pivot!$A$13:$A$20,0),1+MATCH(F2924,INDEX(magic_bricks_appreciation_pivot!$B$13:$K$13,0),0))</f>
        <v>0.49881786187527283</v>
      </c>
      <c r="I2924" s="70">
        <f t="shared" si="494"/>
        <v>8541.0135858962421</v>
      </c>
      <c r="J2924">
        <v>30</v>
      </c>
      <c r="K2924">
        <v>2</v>
      </c>
      <c r="L2924">
        <v>2</v>
      </c>
      <c r="M2924">
        <v>4</v>
      </c>
      <c r="N2924" t="s">
        <v>184</v>
      </c>
      <c r="O2924" t="s">
        <v>161</v>
      </c>
      <c r="P2924" s="12">
        <v>37775</v>
      </c>
      <c r="Q2924" t="s">
        <v>169</v>
      </c>
      <c r="R2924" t="s">
        <v>170</v>
      </c>
      <c r="S2924" t="s">
        <v>178</v>
      </c>
      <c r="T2924" t="s">
        <v>166</v>
      </c>
      <c r="U2924">
        <v>4.5</v>
      </c>
      <c r="V2924">
        <v>2.8</v>
      </c>
      <c r="W2924">
        <v>2.2000000000000002</v>
      </c>
      <c r="X2924">
        <v>3.07</v>
      </c>
      <c r="Y2924">
        <v>273528</v>
      </c>
      <c r="Z2924">
        <v>85478</v>
      </c>
      <c r="AA2924">
        <v>8547750</v>
      </c>
    </row>
    <row r="2925" spans="1:27" hidden="1">
      <c r="A2925" t="s">
        <v>3114</v>
      </c>
      <c r="B2925" t="s">
        <v>23</v>
      </c>
      <c r="C2925" t="s">
        <v>23</v>
      </c>
      <c r="D2925">
        <v>715</v>
      </c>
      <c r="E2925" s="12">
        <v>40126</v>
      </c>
      <c r="F2925" s="72">
        <f t="shared" si="488"/>
        <v>2009</v>
      </c>
      <c r="G2925" s="70">
        <f t="shared" si="489"/>
        <v>7300.1748251748249</v>
      </c>
      <c r="H2925" s="70" t="e" cm="1">
        <f t="array" ref="H2925">INDEX(magic_bricks_appreciation_pivot!$A$13:$K$20,MATCH(C2925,magic_bricks_appreciation_pivot!$A$13:$A$20,0),1+MATCH(F2925,INDEX(magic_bricks_appreciation_pivot!$B$13:$K$13,0),0))</f>
        <v>#N/A</v>
      </c>
      <c r="I2925" s="70"/>
      <c r="J2925">
        <v>146</v>
      </c>
      <c r="K2925">
        <v>1</v>
      </c>
      <c r="L2925">
        <v>1</v>
      </c>
      <c r="M2925">
        <v>2</v>
      </c>
      <c r="N2925" t="s">
        <v>154</v>
      </c>
      <c r="O2925" t="s">
        <v>161</v>
      </c>
      <c r="P2925" s="12">
        <v>35746</v>
      </c>
      <c r="Q2925" t="s">
        <v>169</v>
      </c>
      <c r="R2925" t="s">
        <v>157</v>
      </c>
      <c r="S2925" t="s">
        <v>158</v>
      </c>
      <c r="T2925" t="s">
        <v>171</v>
      </c>
      <c r="U2925">
        <v>2.8</v>
      </c>
      <c r="V2925">
        <v>2.2999999999999998</v>
      </c>
      <c r="W2925">
        <v>4.5</v>
      </c>
      <c r="X2925">
        <v>3.33</v>
      </c>
      <c r="Y2925">
        <v>224444</v>
      </c>
      <c r="Z2925">
        <v>99173</v>
      </c>
      <c r="AA2925">
        <v>5219625</v>
      </c>
    </row>
    <row r="2926" spans="1:27">
      <c r="A2926" t="s">
        <v>3115</v>
      </c>
      <c r="B2926" t="s">
        <v>39</v>
      </c>
      <c r="C2926" t="s">
        <v>39</v>
      </c>
      <c r="D2926">
        <v>1901</v>
      </c>
      <c r="E2926" s="12">
        <v>41925</v>
      </c>
      <c r="F2926" s="72">
        <f t="shared" si="488"/>
        <v>2014</v>
      </c>
      <c r="G2926" s="70">
        <f t="shared" si="489"/>
        <v>7690.8048395581272</v>
      </c>
      <c r="H2926" s="70" cm="1">
        <f t="array" ref="H2926">INDEX(magic_bricks_appreciation_pivot!$A$13:$K$20,MATCH(C2926,magic_bricks_appreciation_pivot!$A$13:$A$20,0),1+MATCH(F2926,INDEX(magic_bricks_appreciation_pivot!$B$13:$K$13,0),0))</f>
        <v>2.7142646408024784E-2</v>
      </c>
      <c r="I2926" s="70">
        <f>G2926+G2926*H2926</f>
        <v>7899.5536359113794</v>
      </c>
      <c r="J2926">
        <v>89</v>
      </c>
      <c r="K2926">
        <v>2</v>
      </c>
      <c r="L2926">
        <v>1</v>
      </c>
      <c r="M2926">
        <v>5</v>
      </c>
      <c r="N2926" t="s">
        <v>184</v>
      </c>
      <c r="O2926" t="s">
        <v>161</v>
      </c>
      <c r="P2926" s="12">
        <v>39370</v>
      </c>
      <c r="Q2926" t="s">
        <v>169</v>
      </c>
      <c r="R2926" t="s">
        <v>157</v>
      </c>
      <c r="S2926" t="s">
        <v>162</v>
      </c>
      <c r="T2926" t="s">
        <v>163</v>
      </c>
      <c r="U2926">
        <v>3.7</v>
      </c>
      <c r="V2926">
        <v>2.4</v>
      </c>
      <c r="W2926">
        <v>3.7</v>
      </c>
      <c r="X2926">
        <v>3.375</v>
      </c>
      <c r="Y2926">
        <v>526328</v>
      </c>
      <c r="Z2926">
        <v>219303</v>
      </c>
      <c r="AA2926">
        <v>14620220</v>
      </c>
    </row>
    <row r="2927" spans="1:27" hidden="1">
      <c r="A2927" t="s">
        <v>3116</v>
      </c>
      <c r="B2927" t="s">
        <v>56</v>
      </c>
      <c r="C2927" t="s">
        <v>56</v>
      </c>
      <c r="D2927">
        <v>1235</v>
      </c>
      <c r="E2927" s="12">
        <v>39203</v>
      </c>
      <c r="F2927" s="72">
        <f t="shared" si="488"/>
        <v>2007</v>
      </c>
      <c r="G2927" s="70">
        <f t="shared" si="489"/>
        <v>8555.8582995951419</v>
      </c>
      <c r="H2927" s="70" t="e" cm="1">
        <f t="array" ref="H2927">INDEX(magic_bricks_appreciation_pivot!$A$13:$K$20,MATCH(C2927,magic_bricks_appreciation_pivot!$A$13:$A$20,0),1+MATCH(F2927,INDEX(magic_bricks_appreciation_pivot!$B$13:$K$13,0),0))</f>
        <v>#N/A</v>
      </c>
      <c r="I2927" s="70"/>
      <c r="J2927">
        <v>140</v>
      </c>
      <c r="K2927">
        <v>2</v>
      </c>
      <c r="L2927">
        <v>2</v>
      </c>
      <c r="M2927">
        <v>4</v>
      </c>
      <c r="N2927" t="s">
        <v>154</v>
      </c>
      <c r="O2927" t="s">
        <v>155</v>
      </c>
      <c r="P2927" s="12">
        <v>32268</v>
      </c>
      <c r="Q2927" t="s">
        <v>169</v>
      </c>
      <c r="R2927" t="s">
        <v>165</v>
      </c>
      <c r="S2927" t="s">
        <v>162</v>
      </c>
      <c r="T2927" t="s">
        <v>171</v>
      </c>
      <c r="U2927">
        <v>4</v>
      </c>
      <c r="V2927">
        <v>3.4</v>
      </c>
      <c r="W2927">
        <v>4.7</v>
      </c>
      <c r="X2927">
        <v>4.2300000000000004</v>
      </c>
      <c r="Y2927">
        <v>412093</v>
      </c>
      <c r="Z2927">
        <v>31699</v>
      </c>
      <c r="AA2927">
        <v>10566485</v>
      </c>
    </row>
    <row r="2928" spans="1:27">
      <c r="A2928" t="s">
        <v>3117</v>
      </c>
      <c r="B2928" t="s">
        <v>75</v>
      </c>
      <c r="C2928" t="s">
        <v>75</v>
      </c>
      <c r="D2928">
        <v>1797</v>
      </c>
      <c r="E2928" s="12">
        <v>41598</v>
      </c>
      <c r="F2928" s="72">
        <f t="shared" si="488"/>
        <v>2013</v>
      </c>
      <c r="G2928" s="70">
        <f t="shared" si="489"/>
        <v>11476.69449081803</v>
      </c>
      <c r="H2928" s="70" cm="1">
        <f t="array" ref="H2928">INDEX(magic_bricks_appreciation_pivot!$A$13:$K$20,MATCH(C2928,magic_bricks_appreciation_pivot!$A$13:$A$20,0),1+MATCH(F2928,INDEX(magic_bricks_appreciation_pivot!$B$13:$K$13,0),0))</f>
        <v>0.18373644522676402</v>
      </c>
      <c r="I2928" s="70">
        <f t="shared" ref="I2928:I2929" si="495">G2928+G2928*H2928</f>
        <v>13585.381539514521</v>
      </c>
      <c r="J2928">
        <v>1</v>
      </c>
      <c r="K2928">
        <v>1</v>
      </c>
      <c r="L2928">
        <v>1</v>
      </c>
      <c r="M2928">
        <v>4</v>
      </c>
      <c r="N2928" t="s">
        <v>168</v>
      </c>
      <c r="O2928" t="s">
        <v>161</v>
      </c>
      <c r="P2928" s="12">
        <v>37583</v>
      </c>
      <c r="Q2928" t="s">
        <v>156</v>
      </c>
      <c r="R2928" t="s">
        <v>170</v>
      </c>
      <c r="S2928" t="s">
        <v>158</v>
      </c>
      <c r="T2928" t="s">
        <v>182</v>
      </c>
      <c r="U2928">
        <v>5</v>
      </c>
      <c r="V2928">
        <v>4.5999999999999996</v>
      </c>
      <c r="W2928">
        <v>3.8</v>
      </c>
      <c r="X2928">
        <v>4.3600000000000003</v>
      </c>
      <c r="Y2928">
        <v>783698</v>
      </c>
      <c r="Z2928">
        <v>391849</v>
      </c>
      <c r="AA2928">
        <v>20623620</v>
      </c>
    </row>
    <row r="2929" spans="1:27">
      <c r="A2929" t="s">
        <v>3118</v>
      </c>
      <c r="B2929" t="s">
        <v>39</v>
      </c>
      <c r="C2929" t="s">
        <v>39</v>
      </c>
      <c r="D2929">
        <v>1943</v>
      </c>
      <c r="E2929" s="12">
        <v>40981</v>
      </c>
      <c r="F2929" s="72">
        <f t="shared" si="488"/>
        <v>2012</v>
      </c>
      <c r="G2929" s="70">
        <f t="shared" si="489"/>
        <v>11723.319608852291</v>
      </c>
      <c r="H2929" s="70" cm="1">
        <f t="array" ref="H2929">INDEX(magic_bricks_appreciation_pivot!$A$13:$K$20,MATCH(C2929,magic_bricks_appreciation_pivot!$A$13:$A$20,0),1+MATCH(F2929,INDEX(magic_bricks_appreciation_pivot!$B$13:$K$13,0),0))</f>
        <v>0.34576729802860456</v>
      </c>
      <c r="I2929" s="70">
        <f t="shared" si="495"/>
        <v>15776.860153930906</v>
      </c>
      <c r="J2929">
        <v>171</v>
      </c>
      <c r="K2929">
        <v>2</v>
      </c>
      <c r="L2929">
        <v>1</v>
      </c>
      <c r="M2929">
        <v>5</v>
      </c>
      <c r="N2929" t="s">
        <v>154</v>
      </c>
      <c r="O2929" t="s">
        <v>155</v>
      </c>
      <c r="P2929" s="12">
        <v>28936</v>
      </c>
      <c r="Q2929" t="s">
        <v>156</v>
      </c>
      <c r="R2929" t="s">
        <v>165</v>
      </c>
      <c r="S2929" t="s">
        <v>162</v>
      </c>
      <c r="T2929" t="s">
        <v>182</v>
      </c>
      <c r="U2929">
        <v>3.9</v>
      </c>
      <c r="V2929">
        <v>2.4</v>
      </c>
      <c r="W2929">
        <v>2.1</v>
      </c>
      <c r="X2929">
        <v>2.8050000000000002</v>
      </c>
      <c r="Y2929">
        <v>706131</v>
      </c>
      <c r="Z2929">
        <v>318898</v>
      </c>
      <c r="AA2929">
        <v>22778410</v>
      </c>
    </row>
    <row r="2930" spans="1:27" hidden="1">
      <c r="A2930" t="s">
        <v>3119</v>
      </c>
      <c r="B2930" t="s">
        <v>175</v>
      </c>
      <c r="C2930" t="s">
        <v>34</v>
      </c>
      <c r="D2930">
        <v>901</v>
      </c>
      <c r="E2930" s="12">
        <v>39583</v>
      </c>
      <c r="F2930" s="72">
        <f t="shared" si="488"/>
        <v>2008</v>
      </c>
      <c r="G2930" s="70">
        <f t="shared" si="489"/>
        <v>8271.4983351831306</v>
      </c>
      <c r="H2930" s="70" t="e" cm="1">
        <f t="array" ref="H2930">INDEX(magic_bricks_appreciation_pivot!$A$13:$K$20,MATCH(C2930,magic_bricks_appreciation_pivot!$A$13:$A$20,0),1+MATCH(F2930,INDEX(magic_bricks_appreciation_pivot!$B$13:$K$13,0),0))</f>
        <v>#N/A</v>
      </c>
      <c r="I2930" s="70"/>
      <c r="J2930">
        <v>48</v>
      </c>
      <c r="K2930">
        <v>1</v>
      </c>
      <c r="L2930">
        <v>1</v>
      </c>
      <c r="M2930">
        <v>3</v>
      </c>
      <c r="N2930" t="s">
        <v>193</v>
      </c>
      <c r="O2930" t="s">
        <v>161</v>
      </c>
      <c r="P2930" s="12">
        <v>31188</v>
      </c>
      <c r="Q2930" t="s">
        <v>169</v>
      </c>
      <c r="R2930" t="s">
        <v>165</v>
      </c>
      <c r="S2930" t="s">
        <v>178</v>
      </c>
      <c r="T2930" t="s">
        <v>166</v>
      </c>
      <c r="U2930">
        <v>2.7</v>
      </c>
      <c r="V2930">
        <v>3.2</v>
      </c>
      <c r="W2930">
        <v>4</v>
      </c>
      <c r="X2930">
        <v>3.29</v>
      </c>
      <c r="Y2930">
        <v>193768</v>
      </c>
      <c r="Z2930">
        <v>81979</v>
      </c>
      <c r="AA2930">
        <v>7452620</v>
      </c>
    </row>
    <row r="2931" spans="1:27">
      <c r="A2931" t="s">
        <v>3120</v>
      </c>
      <c r="B2931" t="s">
        <v>39</v>
      </c>
      <c r="C2931" t="s">
        <v>39</v>
      </c>
      <c r="D2931">
        <v>1685</v>
      </c>
      <c r="E2931" s="12">
        <v>40798</v>
      </c>
      <c r="F2931" s="72">
        <f t="shared" si="488"/>
        <v>2011</v>
      </c>
      <c r="G2931" s="70">
        <f t="shared" si="489"/>
        <v>11090.100890207716</v>
      </c>
      <c r="H2931" s="70" cm="1">
        <f t="array" ref="H2931">INDEX(magic_bricks_appreciation_pivot!$A$13:$K$20,MATCH(C2931,magic_bricks_appreciation_pivot!$A$13:$A$20,0),1+MATCH(F2931,INDEX(magic_bricks_appreciation_pivot!$B$13:$K$13,0),0))</f>
        <v>0.32133594787779113</v>
      </c>
      <c r="I2931" s="70">
        <f t="shared" ref="I2931:I2932" si="496">G2931+G2931*H2931</f>
        <v>14653.748971822948</v>
      </c>
      <c r="J2931">
        <v>108</v>
      </c>
      <c r="K2931">
        <v>1</v>
      </c>
      <c r="L2931">
        <v>1</v>
      </c>
      <c r="M2931">
        <v>4</v>
      </c>
      <c r="N2931" t="s">
        <v>193</v>
      </c>
      <c r="O2931" t="s">
        <v>155</v>
      </c>
      <c r="P2931" s="12">
        <v>25833</v>
      </c>
      <c r="Q2931" t="s">
        <v>156</v>
      </c>
      <c r="R2931" t="s">
        <v>165</v>
      </c>
      <c r="S2931" t="s">
        <v>178</v>
      </c>
      <c r="T2931" t="s">
        <v>166</v>
      </c>
      <c r="U2931">
        <v>3.2</v>
      </c>
      <c r="V2931">
        <v>3.6</v>
      </c>
      <c r="W2931">
        <v>2.7</v>
      </c>
      <c r="X2931">
        <v>3.1</v>
      </c>
      <c r="Y2931">
        <v>504544</v>
      </c>
      <c r="Z2931">
        <v>205555</v>
      </c>
      <c r="AA2931">
        <v>18686820</v>
      </c>
    </row>
    <row r="2932" spans="1:27">
      <c r="A2932" t="s">
        <v>3121</v>
      </c>
      <c r="B2932" t="s">
        <v>51</v>
      </c>
      <c r="C2932" t="s">
        <v>51</v>
      </c>
      <c r="D2932">
        <v>1784</v>
      </c>
      <c r="E2932" s="12">
        <v>40937</v>
      </c>
      <c r="F2932" s="72">
        <f t="shared" si="488"/>
        <v>2012</v>
      </c>
      <c r="G2932" s="70">
        <f t="shared" si="489"/>
        <v>5465.0672645739915</v>
      </c>
      <c r="H2932" s="70" cm="1">
        <f t="array" ref="H2932">INDEX(magic_bricks_appreciation_pivot!$A$13:$K$20,MATCH(C2932,magic_bricks_appreciation_pivot!$A$13:$A$20,0),1+MATCH(F2932,INDEX(magic_bricks_appreciation_pivot!$B$13:$K$13,0),0))</f>
        <v>0.25776818220303105</v>
      </c>
      <c r="I2932" s="70">
        <f t="shared" si="496"/>
        <v>6873.7877189805204</v>
      </c>
      <c r="J2932">
        <v>151</v>
      </c>
      <c r="K2932">
        <v>2</v>
      </c>
      <c r="L2932">
        <v>1</v>
      </c>
      <c r="M2932">
        <v>4</v>
      </c>
      <c r="N2932" t="s">
        <v>184</v>
      </c>
      <c r="O2932" t="s">
        <v>155</v>
      </c>
      <c r="P2932" s="12">
        <v>28527</v>
      </c>
      <c r="Q2932" t="s">
        <v>169</v>
      </c>
      <c r="R2932" t="s">
        <v>177</v>
      </c>
      <c r="S2932" t="s">
        <v>158</v>
      </c>
      <c r="T2932" t="s">
        <v>173</v>
      </c>
      <c r="U2932">
        <v>2.4</v>
      </c>
      <c r="V2932">
        <v>4.8</v>
      </c>
      <c r="W2932">
        <v>2.2000000000000002</v>
      </c>
      <c r="X2932">
        <v>3.42</v>
      </c>
      <c r="Y2932">
        <v>380238</v>
      </c>
      <c r="Z2932">
        <v>175494</v>
      </c>
      <c r="AA2932">
        <v>9749680</v>
      </c>
    </row>
    <row r="2933" spans="1:27" hidden="1">
      <c r="A2933" t="s">
        <v>3122</v>
      </c>
      <c r="B2933" t="s">
        <v>39</v>
      </c>
      <c r="C2933" t="s">
        <v>39</v>
      </c>
      <c r="D2933">
        <v>1602</v>
      </c>
      <c r="E2933" s="12">
        <v>39797</v>
      </c>
      <c r="F2933" s="72">
        <f t="shared" si="488"/>
        <v>2008</v>
      </c>
      <c r="G2933" s="70">
        <f t="shared" si="489"/>
        <v>10940.212234706616</v>
      </c>
      <c r="H2933" s="70" t="e" cm="1">
        <f t="array" ref="H2933">INDEX(magic_bricks_appreciation_pivot!$A$13:$K$20,MATCH(C2933,magic_bricks_appreciation_pivot!$A$13:$A$20,0),1+MATCH(F2933,INDEX(magic_bricks_appreciation_pivot!$B$13:$K$13,0),0))</f>
        <v>#N/A</v>
      </c>
      <c r="I2933" s="70"/>
      <c r="J2933">
        <v>13</v>
      </c>
      <c r="K2933">
        <v>1</v>
      </c>
      <c r="L2933">
        <v>1</v>
      </c>
      <c r="M2933">
        <v>4</v>
      </c>
      <c r="N2933" t="s">
        <v>154</v>
      </c>
      <c r="O2933" t="s">
        <v>161</v>
      </c>
      <c r="P2933" s="12">
        <v>28482</v>
      </c>
      <c r="Q2933" t="s">
        <v>156</v>
      </c>
      <c r="R2933" t="s">
        <v>157</v>
      </c>
      <c r="S2933" t="s">
        <v>158</v>
      </c>
      <c r="T2933" t="s">
        <v>163</v>
      </c>
      <c r="U2933">
        <v>4.0999999999999996</v>
      </c>
      <c r="V2933">
        <v>3.3</v>
      </c>
      <c r="W2933">
        <v>4.3</v>
      </c>
      <c r="X2933">
        <v>3.98</v>
      </c>
      <c r="Y2933">
        <v>473208</v>
      </c>
      <c r="Z2933">
        <v>332998</v>
      </c>
      <c r="AA2933">
        <v>17526220</v>
      </c>
    </row>
    <row r="2934" spans="1:27">
      <c r="A2934" t="s">
        <v>3123</v>
      </c>
      <c r="B2934" t="s">
        <v>75</v>
      </c>
      <c r="C2934" t="s">
        <v>75</v>
      </c>
      <c r="D2934">
        <v>1665</v>
      </c>
      <c r="E2934" s="12">
        <v>40599</v>
      </c>
      <c r="F2934" s="72">
        <f t="shared" si="488"/>
        <v>2011</v>
      </c>
      <c r="G2934" s="70">
        <f t="shared" si="489"/>
        <v>7233.4354354354355</v>
      </c>
      <c r="H2934" s="70" cm="1">
        <f t="array" ref="H2934">INDEX(magic_bricks_appreciation_pivot!$A$13:$K$20,MATCH(C2934,magic_bricks_appreciation_pivot!$A$13:$A$20,0),1+MATCH(F2934,INDEX(magic_bricks_appreciation_pivot!$B$13:$K$13,0),0))</f>
        <v>0.51504700450575736</v>
      </c>
      <c r="I2934" s="70">
        <f>G2934+G2934*H2934</f>
        <v>10958.994688742256</v>
      </c>
      <c r="J2934">
        <v>9</v>
      </c>
      <c r="K2934">
        <v>1</v>
      </c>
      <c r="L2934">
        <v>1</v>
      </c>
      <c r="M2934">
        <v>4</v>
      </c>
      <c r="N2934" t="s">
        <v>168</v>
      </c>
      <c r="O2934" t="s">
        <v>161</v>
      </c>
      <c r="P2934" s="12">
        <v>34759</v>
      </c>
      <c r="Q2934" t="s">
        <v>169</v>
      </c>
      <c r="R2934" t="s">
        <v>165</v>
      </c>
      <c r="S2934" t="s">
        <v>178</v>
      </c>
      <c r="T2934" t="s">
        <v>166</v>
      </c>
      <c r="U2934">
        <v>3.6</v>
      </c>
      <c r="V2934">
        <v>4.5</v>
      </c>
      <c r="W2934">
        <v>4.3</v>
      </c>
      <c r="X2934">
        <v>4.1399999999999997</v>
      </c>
      <c r="Y2934">
        <v>349266</v>
      </c>
      <c r="Z2934">
        <v>228830</v>
      </c>
      <c r="AA2934">
        <v>12043670</v>
      </c>
    </row>
    <row r="2935" spans="1:27" hidden="1">
      <c r="A2935" t="s">
        <v>3124</v>
      </c>
      <c r="B2935" t="s">
        <v>201</v>
      </c>
      <c r="C2935" t="s">
        <v>201</v>
      </c>
      <c r="D2935">
        <v>1932</v>
      </c>
      <c r="E2935" s="12">
        <v>39639</v>
      </c>
      <c r="F2935" s="72">
        <f t="shared" si="488"/>
        <v>2008</v>
      </c>
      <c r="G2935" s="70">
        <f t="shared" si="489"/>
        <v>6305.5279503105594</v>
      </c>
      <c r="H2935" s="70" t="e" cm="1">
        <f t="array" ref="H2935">INDEX(magic_bricks_appreciation_pivot!$A$13:$K$20,MATCH(C2935,magic_bricks_appreciation_pivot!$A$13:$A$20,0),1+MATCH(F2935,INDEX(magic_bricks_appreciation_pivot!$B$13:$K$13,0),0))</f>
        <v>#N/A</v>
      </c>
      <c r="I2935" s="70"/>
      <c r="J2935">
        <v>126</v>
      </c>
      <c r="K2935">
        <v>3</v>
      </c>
      <c r="L2935">
        <v>2</v>
      </c>
      <c r="M2935">
        <v>5</v>
      </c>
      <c r="N2935" t="s">
        <v>184</v>
      </c>
      <c r="O2935" t="s">
        <v>155</v>
      </c>
      <c r="P2935" s="12">
        <v>35259</v>
      </c>
      <c r="Q2935" t="s">
        <v>169</v>
      </c>
      <c r="R2935" t="s">
        <v>177</v>
      </c>
      <c r="S2935" t="s">
        <v>162</v>
      </c>
      <c r="T2935" t="s">
        <v>163</v>
      </c>
      <c r="U2935">
        <v>4.8</v>
      </c>
      <c r="V2935">
        <v>2.1</v>
      </c>
      <c r="W2935">
        <v>4.5999999999999996</v>
      </c>
      <c r="X2935">
        <v>3.91</v>
      </c>
      <c r="Y2935">
        <v>426380</v>
      </c>
      <c r="Z2935">
        <v>170552</v>
      </c>
      <c r="AA2935">
        <v>12182280</v>
      </c>
    </row>
    <row r="2936" spans="1:27">
      <c r="A2936" t="s">
        <v>3125</v>
      </c>
      <c r="B2936" t="s">
        <v>56</v>
      </c>
      <c r="C2936" t="s">
        <v>56</v>
      </c>
      <c r="D2936">
        <v>801</v>
      </c>
      <c r="E2936" s="12">
        <v>40710</v>
      </c>
      <c r="F2936" s="72">
        <f t="shared" si="488"/>
        <v>2011</v>
      </c>
      <c r="G2936" s="70">
        <f t="shared" si="489"/>
        <v>10541.448189762796</v>
      </c>
      <c r="H2936" s="70" cm="1">
        <f t="array" ref="H2936">INDEX(magic_bricks_appreciation_pivot!$A$13:$K$20,MATCH(C2936,magic_bricks_appreciation_pivot!$A$13:$A$20,0),1+MATCH(F2936,INDEX(magic_bricks_appreciation_pivot!$B$13:$K$13,0),0))</f>
        <v>0.33228770983948047</v>
      </c>
      <c r="I2936" s="70">
        <f t="shared" ref="I2936:I2938" si="497">G2936+G2936*H2936</f>
        <v>14044.241867130611</v>
      </c>
      <c r="J2936">
        <v>194</v>
      </c>
      <c r="K2936">
        <v>1</v>
      </c>
      <c r="L2936">
        <v>1</v>
      </c>
      <c r="M2936">
        <v>3</v>
      </c>
      <c r="N2936" t="s">
        <v>193</v>
      </c>
      <c r="O2936" t="s">
        <v>161</v>
      </c>
      <c r="P2936" s="12">
        <v>33410</v>
      </c>
      <c r="Q2936" t="s">
        <v>156</v>
      </c>
      <c r="R2936" t="s">
        <v>177</v>
      </c>
      <c r="S2936" t="s">
        <v>178</v>
      </c>
      <c r="T2936" t="s">
        <v>173</v>
      </c>
      <c r="U2936">
        <v>4.4000000000000004</v>
      </c>
      <c r="V2936">
        <v>4.5999999999999996</v>
      </c>
      <c r="W2936">
        <v>3.2</v>
      </c>
      <c r="X2936">
        <v>3.84</v>
      </c>
      <c r="Y2936">
        <v>287086</v>
      </c>
      <c r="Z2936">
        <v>50662</v>
      </c>
      <c r="AA2936">
        <v>8443700</v>
      </c>
    </row>
    <row r="2937" spans="1:27">
      <c r="A2937" t="s">
        <v>3126</v>
      </c>
      <c r="B2937" t="s">
        <v>39</v>
      </c>
      <c r="C2937" t="s">
        <v>39</v>
      </c>
      <c r="D2937">
        <v>1705</v>
      </c>
      <c r="E2937" s="12">
        <v>42022</v>
      </c>
      <c r="F2937" s="72">
        <f t="shared" si="488"/>
        <v>2015</v>
      </c>
      <c r="G2937" s="70">
        <f t="shared" si="489"/>
        <v>11414.715542521993</v>
      </c>
      <c r="H2937" s="70" cm="1">
        <f t="array" ref="H2937">INDEX(magic_bricks_appreciation_pivot!$A$13:$K$20,MATCH(C2937,magic_bricks_appreciation_pivot!$A$13:$A$20,0),1+MATCH(F2937,INDEX(magic_bricks_appreciation_pivot!$B$13:$K$13,0),0))</f>
        <v>-7.033979394290038E-2</v>
      </c>
      <c r="I2937" s="70">
        <f t="shared" si="497"/>
        <v>10611.806803344174</v>
      </c>
      <c r="J2937">
        <v>5</v>
      </c>
      <c r="K2937">
        <v>1</v>
      </c>
      <c r="L2937">
        <v>1</v>
      </c>
      <c r="M2937">
        <v>4</v>
      </c>
      <c r="N2937" t="s">
        <v>184</v>
      </c>
      <c r="O2937" t="s">
        <v>161</v>
      </c>
      <c r="P2937" s="12">
        <v>37642</v>
      </c>
      <c r="Q2937" t="s">
        <v>156</v>
      </c>
      <c r="R2937" t="s">
        <v>165</v>
      </c>
      <c r="S2937" t="s">
        <v>178</v>
      </c>
      <c r="T2937" t="s">
        <v>182</v>
      </c>
      <c r="U2937">
        <v>4.4000000000000004</v>
      </c>
      <c r="V2937">
        <v>3.5</v>
      </c>
      <c r="W2937">
        <v>3.8</v>
      </c>
      <c r="X2937">
        <v>3.9350000000000001</v>
      </c>
      <c r="Y2937">
        <v>759022</v>
      </c>
      <c r="Z2937">
        <v>291931</v>
      </c>
      <c r="AA2937">
        <v>19462090</v>
      </c>
    </row>
    <row r="2938" spans="1:27">
      <c r="A2938" t="s">
        <v>3127</v>
      </c>
      <c r="B2938" t="s">
        <v>56</v>
      </c>
      <c r="C2938" t="s">
        <v>56</v>
      </c>
      <c r="D2938">
        <v>845</v>
      </c>
      <c r="E2938" s="12">
        <v>40915</v>
      </c>
      <c r="F2938" s="72">
        <f t="shared" si="488"/>
        <v>2012</v>
      </c>
      <c r="G2938" s="70">
        <f t="shared" si="489"/>
        <v>9651.8994082840236</v>
      </c>
      <c r="H2938" s="70" cm="1">
        <f t="array" ref="H2938">INDEX(magic_bricks_appreciation_pivot!$A$13:$K$20,MATCH(C2938,magic_bricks_appreciation_pivot!$A$13:$A$20,0),1+MATCH(F2938,INDEX(magic_bricks_appreciation_pivot!$B$13:$K$13,0),0))</f>
        <v>0.4006045824602385</v>
      </c>
      <c r="I2938" s="70">
        <f t="shared" si="497"/>
        <v>13518.494540687869</v>
      </c>
      <c r="J2938">
        <v>193</v>
      </c>
      <c r="K2938">
        <v>1</v>
      </c>
      <c r="L2938">
        <v>1</v>
      </c>
      <c r="M2938">
        <v>3</v>
      </c>
      <c r="N2938" t="s">
        <v>184</v>
      </c>
      <c r="O2938" t="s">
        <v>161</v>
      </c>
      <c r="P2938" s="12">
        <v>34710</v>
      </c>
      <c r="Q2938" t="s">
        <v>194</v>
      </c>
      <c r="R2938" t="s">
        <v>177</v>
      </c>
      <c r="S2938" t="s">
        <v>162</v>
      </c>
      <c r="T2938" t="s">
        <v>163</v>
      </c>
      <c r="U2938">
        <v>4.3</v>
      </c>
      <c r="V2938">
        <v>3.5</v>
      </c>
      <c r="W2938">
        <v>2.8</v>
      </c>
      <c r="X2938">
        <v>3.39</v>
      </c>
      <c r="Y2938">
        <v>260987</v>
      </c>
      <c r="Z2938">
        <v>73403</v>
      </c>
      <c r="AA2938">
        <v>8155855</v>
      </c>
    </row>
    <row r="2939" spans="1:27" hidden="1">
      <c r="A2939" t="s">
        <v>3128</v>
      </c>
      <c r="B2939" t="s">
        <v>75</v>
      </c>
      <c r="D2939">
        <v>1943</v>
      </c>
      <c r="E2939" s="12">
        <v>39757</v>
      </c>
      <c r="F2939" s="72">
        <f t="shared" si="488"/>
        <v>2008</v>
      </c>
      <c r="G2939" s="70">
        <f t="shared" si="489"/>
        <v>6901.1734431291816</v>
      </c>
      <c r="H2939" s="70" t="e" cm="1">
        <f t="array" ref="H2939">INDEX(magic_bricks_appreciation_pivot!$A$13:$K$20,MATCH(C2939,magic_bricks_appreciation_pivot!$A$13:$A$20,0),1+MATCH(F2939,INDEX(magic_bricks_appreciation_pivot!$B$13:$K$13,0),0))</f>
        <v>#N/A</v>
      </c>
      <c r="I2939" s="70"/>
      <c r="J2939">
        <v>72</v>
      </c>
      <c r="K2939">
        <v>2</v>
      </c>
      <c r="L2939">
        <v>1</v>
      </c>
      <c r="M2939">
        <v>5</v>
      </c>
      <c r="N2939" t="s">
        <v>193</v>
      </c>
      <c r="O2939" t="s">
        <v>161</v>
      </c>
      <c r="P2939" s="12">
        <v>36472</v>
      </c>
      <c r="Q2939" t="s">
        <v>194</v>
      </c>
      <c r="R2939" t="s">
        <v>170</v>
      </c>
      <c r="S2939" t="s">
        <v>178</v>
      </c>
      <c r="T2939" t="s">
        <v>182</v>
      </c>
      <c r="U2939">
        <v>4.2</v>
      </c>
      <c r="V2939">
        <v>2</v>
      </c>
      <c r="W2939">
        <v>4.8</v>
      </c>
      <c r="X2939">
        <v>3.92</v>
      </c>
      <c r="Y2939">
        <v>415678</v>
      </c>
      <c r="Z2939">
        <v>147499</v>
      </c>
      <c r="AA2939">
        <v>13408980</v>
      </c>
    </row>
    <row r="2940" spans="1:27" hidden="1">
      <c r="A2940" t="s">
        <v>3129</v>
      </c>
      <c r="B2940" t="s">
        <v>23</v>
      </c>
      <c r="C2940" t="s">
        <v>23</v>
      </c>
      <c r="D2940">
        <v>1262</v>
      </c>
      <c r="E2940" s="12">
        <v>40100</v>
      </c>
      <c r="F2940" s="72">
        <f t="shared" si="488"/>
        <v>2009</v>
      </c>
      <c r="G2940" s="70">
        <f t="shared" si="489"/>
        <v>6506.141045958796</v>
      </c>
      <c r="H2940" s="70" t="e" cm="1">
        <f t="array" ref="H2940">INDEX(magic_bricks_appreciation_pivot!$A$13:$K$20,MATCH(C2940,magic_bricks_appreciation_pivot!$A$13:$A$20,0),1+MATCH(F2940,INDEX(magic_bricks_appreciation_pivot!$B$13:$K$13,0),0))</f>
        <v>#N/A</v>
      </c>
      <c r="I2940" s="70"/>
      <c r="J2940">
        <v>89</v>
      </c>
      <c r="K2940">
        <v>1</v>
      </c>
      <c r="L2940">
        <v>1</v>
      </c>
      <c r="M2940">
        <v>3</v>
      </c>
      <c r="N2940" t="s">
        <v>184</v>
      </c>
      <c r="O2940" t="s">
        <v>155</v>
      </c>
      <c r="P2940" s="12">
        <v>33530</v>
      </c>
      <c r="Q2940" t="s">
        <v>169</v>
      </c>
      <c r="R2940" t="s">
        <v>157</v>
      </c>
      <c r="S2940" t="s">
        <v>158</v>
      </c>
      <c r="T2940" t="s">
        <v>171</v>
      </c>
      <c r="U2940">
        <v>4.9000000000000004</v>
      </c>
      <c r="V2940">
        <v>4.4000000000000004</v>
      </c>
      <c r="W2940">
        <v>3.9</v>
      </c>
      <c r="X2940">
        <v>4.3499999999999996</v>
      </c>
      <c r="Y2940">
        <v>361273</v>
      </c>
      <c r="Z2940">
        <v>82108</v>
      </c>
      <c r="AA2940">
        <v>8210750</v>
      </c>
    </row>
    <row r="2941" spans="1:27" hidden="1">
      <c r="A2941" t="s">
        <v>3130</v>
      </c>
      <c r="B2941" t="s">
        <v>75</v>
      </c>
      <c r="D2941">
        <v>1881</v>
      </c>
      <c r="E2941" s="12">
        <v>40014</v>
      </c>
      <c r="F2941" s="72">
        <f t="shared" si="488"/>
        <v>2009</v>
      </c>
      <c r="G2941" s="70">
        <f t="shared" si="489"/>
        <v>7015.6831472620943</v>
      </c>
      <c r="H2941" s="70" t="e" cm="1">
        <f t="array" ref="H2941">INDEX(magic_bricks_appreciation_pivot!$A$13:$K$20,MATCH(C2941,magic_bricks_appreciation_pivot!$A$13:$A$20,0),1+MATCH(F2941,INDEX(magic_bricks_appreciation_pivot!$B$13:$K$13,0),0))</f>
        <v>#N/A</v>
      </c>
      <c r="I2941" s="70"/>
      <c r="J2941">
        <v>131</v>
      </c>
      <c r="K2941">
        <v>2</v>
      </c>
      <c r="L2941">
        <v>1</v>
      </c>
      <c r="M2941">
        <v>5</v>
      </c>
      <c r="N2941" t="s">
        <v>154</v>
      </c>
      <c r="O2941" t="s">
        <v>161</v>
      </c>
      <c r="P2941" s="12">
        <v>27239</v>
      </c>
      <c r="Q2941" t="s">
        <v>194</v>
      </c>
      <c r="R2941" t="s">
        <v>170</v>
      </c>
      <c r="S2941" t="s">
        <v>158</v>
      </c>
      <c r="T2941" t="s">
        <v>182</v>
      </c>
      <c r="U2941">
        <v>4.3</v>
      </c>
      <c r="V2941">
        <v>3</v>
      </c>
      <c r="W2941">
        <v>3.6</v>
      </c>
      <c r="X2941">
        <v>3.66</v>
      </c>
      <c r="Y2941">
        <v>475074</v>
      </c>
      <c r="Z2941">
        <v>211144</v>
      </c>
      <c r="AA2941">
        <v>13196500</v>
      </c>
    </row>
    <row r="2942" spans="1:27" hidden="1">
      <c r="A2942" t="s">
        <v>3131</v>
      </c>
      <c r="B2942" t="s">
        <v>51</v>
      </c>
      <c r="C2942" t="s">
        <v>51</v>
      </c>
      <c r="D2942">
        <v>1611</v>
      </c>
      <c r="E2942" s="12">
        <v>39569</v>
      </c>
      <c r="F2942" s="72">
        <f t="shared" si="488"/>
        <v>2008</v>
      </c>
      <c r="G2942" s="70">
        <f t="shared" si="489"/>
        <v>5914.2396027312225</v>
      </c>
      <c r="H2942" s="70" t="e" cm="1">
        <f t="array" ref="H2942">INDEX(magic_bricks_appreciation_pivot!$A$13:$K$20,MATCH(C2942,magic_bricks_appreciation_pivot!$A$13:$A$20,0),1+MATCH(F2942,INDEX(magic_bricks_appreciation_pivot!$B$13:$K$13,0),0))</f>
        <v>#N/A</v>
      </c>
      <c r="I2942" s="70"/>
      <c r="J2942">
        <v>115</v>
      </c>
      <c r="K2942">
        <v>2</v>
      </c>
      <c r="L2942">
        <v>1</v>
      </c>
      <c r="M2942">
        <v>4</v>
      </c>
      <c r="N2942" t="s">
        <v>193</v>
      </c>
      <c r="O2942" t="s">
        <v>155</v>
      </c>
      <c r="P2942" s="12">
        <v>35189</v>
      </c>
      <c r="Q2942" t="s">
        <v>194</v>
      </c>
      <c r="R2942" t="s">
        <v>177</v>
      </c>
      <c r="S2942" t="s">
        <v>178</v>
      </c>
      <c r="T2942" t="s">
        <v>166</v>
      </c>
      <c r="U2942">
        <v>2.7</v>
      </c>
      <c r="V2942">
        <v>2.1</v>
      </c>
      <c r="W2942">
        <v>3.8</v>
      </c>
      <c r="X2942">
        <v>2.76</v>
      </c>
      <c r="Y2942">
        <v>304891</v>
      </c>
      <c r="Z2942">
        <v>95278</v>
      </c>
      <c r="AA2942">
        <v>9527840</v>
      </c>
    </row>
    <row r="2943" spans="1:27">
      <c r="A2943" t="s">
        <v>3132</v>
      </c>
      <c r="B2943" t="s">
        <v>51</v>
      </c>
      <c r="C2943" t="s">
        <v>51</v>
      </c>
      <c r="D2943">
        <v>1969</v>
      </c>
      <c r="E2943" s="12">
        <v>40967</v>
      </c>
      <c r="F2943" s="72">
        <f t="shared" si="488"/>
        <v>2012</v>
      </c>
      <c r="G2943" s="70">
        <f t="shared" si="489"/>
        <v>5425.0888776028441</v>
      </c>
      <c r="H2943" s="70" cm="1">
        <f t="array" ref="H2943">INDEX(magic_bricks_appreciation_pivot!$A$13:$K$20,MATCH(C2943,magic_bricks_appreciation_pivot!$A$13:$A$20,0),1+MATCH(F2943,INDEX(magic_bricks_appreciation_pivot!$B$13:$K$13,0),0))</f>
        <v>0.25776818220303105</v>
      </c>
      <c r="I2943" s="70">
        <f t="shared" ref="I2943:I2944" si="498">G2943+G2943*H2943</f>
        <v>6823.504175872411</v>
      </c>
      <c r="J2943">
        <v>93</v>
      </c>
      <c r="K2943">
        <v>3</v>
      </c>
      <c r="L2943">
        <v>2</v>
      </c>
      <c r="M2943">
        <v>5</v>
      </c>
      <c r="N2943" t="s">
        <v>154</v>
      </c>
      <c r="O2943" t="s">
        <v>161</v>
      </c>
      <c r="P2943" s="12">
        <v>31842</v>
      </c>
      <c r="Q2943" t="s">
        <v>169</v>
      </c>
      <c r="R2943" t="s">
        <v>157</v>
      </c>
      <c r="S2943" t="s">
        <v>162</v>
      </c>
      <c r="T2943" t="s">
        <v>171</v>
      </c>
      <c r="U2943">
        <v>2.5</v>
      </c>
      <c r="V2943">
        <v>4.5999999999999996</v>
      </c>
      <c r="W2943">
        <v>4</v>
      </c>
      <c r="X2943">
        <v>3.9</v>
      </c>
      <c r="Y2943">
        <v>416598</v>
      </c>
      <c r="Z2943">
        <v>160230</v>
      </c>
      <c r="AA2943">
        <v>10682000</v>
      </c>
    </row>
    <row r="2944" spans="1:27">
      <c r="A2944" t="s">
        <v>3133</v>
      </c>
      <c r="B2944" t="s">
        <v>175</v>
      </c>
      <c r="C2944" t="s">
        <v>34</v>
      </c>
      <c r="D2944">
        <v>878</v>
      </c>
      <c r="E2944" s="12">
        <v>41559</v>
      </c>
      <c r="F2944" s="72">
        <f t="shared" si="488"/>
        <v>2013</v>
      </c>
      <c r="G2944" s="70">
        <f t="shared" si="489"/>
        <v>8381.1503416856485</v>
      </c>
      <c r="H2944" s="70" cm="1">
        <f t="array" ref="H2944">INDEX(magic_bricks_appreciation_pivot!$A$13:$K$20,MATCH(C2944,magic_bricks_appreciation_pivot!$A$13:$A$20,0),1+MATCH(F2944,INDEX(magic_bricks_appreciation_pivot!$B$13:$K$13,0),0))</f>
        <v>0.11656080922135968</v>
      </c>
      <c r="I2944" s="70">
        <f t="shared" si="498"/>
        <v>9358.0640077184034</v>
      </c>
      <c r="J2944">
        <v>65</v>
      </c>
      <c r="K2944">
        <v>1</v>
      </c>
      <c r="L2944">
        <v>1</v>
      </c>
      <c r="M2944">
        <v>3</v>
      </c>
      <c r="N2944" t="s">
        <v>176</v>
      </c>
      <c r="O2944" t="s">
        <v>161</v>
      </c>
      <c r="P2944" s="12">
        <v>30244</v>
      </c>
      <c r="Q2944" t="s">
        <v>194</v>
      </c>
      <c r="R2944" t="s">
        <v>157</v>
      </c>
      <c r="S2944" t="s">
        <v>178</v>
      </c>
      <c r="T2944" t="s">
        <v>182</v>
      </c>
      <c r="U2944">
        <v>4.8</v>
      </c>
      <c r="V2944">
        <v>2.2000000000000002</v>
      </c>
      <c r="W2944">
        <v>3.6</v>
      </c>
      <c r="X2944">
        <v>3.4</v>
      </c>
      <c r="Y2944">
        <v>206042</v>
      </c>
      <c r="Z2944">
        <v>29435</v>
      </c>
      <c r="AA2944">
        <v>7358650</v>
      </c>
    </row>
    <row r="2945" spans="1:27" hidden="1">
      <c r="A2945" t="s">
        <v>3134</v>
      </c>
      <c r="B2945" t="s">
        <v>175</v>
      </c>
      <c r="C2945" t="s">
        <v>34</v>
      </c>
      <c r="D2945">
        <v>1037</v>
      </c>
      <c r="E2945" s="12">
        <v>39638</v>
      </c>
      <c r="F2945" s="72">
        <f t="shared" si="488"/>
        <v>2008</v>
      </c>
      <c r="G2945" s="70">
        <f t="shared" si="489"/>
        <v>8321.2536162005781</v>
      </c>
      <c r="H2945" s="70" t="e" cm="1">
        <f t="array" ref="H2945">INDEX(magic_bricks_appreciation_pivot!$A$13:$K$20,MATCH(C2945,magic_bricks_appreciation_pivot!$A$13:$A$20,0),1+MATCH(F2945,INDEX(magic_bricks_appreciation_pivot!$B$13:$K$13,0),0))</f>
        <v>#N/A</v>
      </c>
      <c r="I2945" s="70"/>
      <c r="J2945">
        <v>30</v>
      </c>
      <c r="K2945">
        <v>1</v>
      </c>
      <c r="L2945">
        <v>1</v>
      </c>
      <c r="M2945">
        <v>3</v>
      </c>
      <c r="N2945" t="s">
        <v>184</v>
      </c>
      <c r="O2945" t="s">
        <v>161</v>
      </c>
      <c r="P2945" s="12">
        <v>31243</v>
      </c>
      <c r="Q2945" t="s">
        <v>169</v>
      </c>
      <c r="R2945" t="s">
        <v>170</v>
      </c>
      <c r="S2945" t="s">
        <v>178</v>
      </c>
      <c r="T2945" t="s">
        <v>166</v>
      </c>
      <c r="U2945">
        <v>4.8</v>
      </c>
      <c r="V2945">
        <v>3.4</v>
      </c>
      <c r="W2945">
        <v>4.9000000000000004</v>
      </c>
      <c r="X2945">
        <v>4.2699999999999996</v>
      </c>
      <c r="Y2945">
        <v>276132</v>
      </c>
      <c r="Z2945">
        <v>138066</v>
      </c>
      <c r="AA2945">
        <v>8629140</v>
      </c>
    </row>
    <row r="2946" spans="1:27">
      <c r="A2946" t="s">
        <v>3135</v>
      </c>
      <c r="B2946" t="s">
        <v>175</v>
      </c>
      <c r="C2946" t="s">
        <v>34</v>
      </c>
      <c r="D2946">
        <v>1187</v>
      </c>
      <c r="E2946" s="12">
        <v>41223</v>
      </c>
      <c r="F2946" s="72">
        <f t="shared" si="488"/>
        <v>2012</v>
      </c>
      <c r="G2946" s="70">
        <f t="shared" si="489"/>
        <v>8258.4582982308348</v>
      </c>
      <c r="H2946" s="70" cm="1">
        <f t="array" ref="H2946">INDEX(magic_bricks_appreciation_pivot!$A$13:$K$20,MATCH(C2946,magic_bricks_appreciation_pivot!$A$13:$A$20,0),1+MATCH(F2946,INDEX(magic_bricks_appreciation_pivot!$B$13:$K$13,0),0))</f>
        <v>0.22606337179266398</v>
      </c>
      <c r="I2946" s="70">
        <f t="shared" ref="I2946:I2947" si="499">G2946+G2946*H2946</f>
        <v>10125.393226938002</v>
      </c>
      <c r="J2946">
        <v>1</v>
      </c>
      <c r="K2946">
        <v>1</v>
      </c>
      <c r="L2946">
        <v>1</v>
      </c>
      <c r="M2946">
        <v>3</v>
      </c>
      <c r="N2946" t="s">
        <v>168</v>
      </c>
      <c r="O2946" t="s">
        <v>155</v>
      </c>
      <c r="P2946" s="12">
        <v>33923</v>
      </c>
      <c r="Q2946" t="s">
        <v>169</v>
      </c>
      <c r="R2946" t="s">
        <v>170</v>
      </c>
      <c r="S2946" t="s">
        <v>158</v>
      </c>
      <c r="T2946" t="s">
        <v>163</v>
      </c>
      <c r="U2946">
        <v>3.9</v>
      </c>
      <c r="V2946">
        <v>2.1</v>
      </c>
      <c r="W2946">
        <v>4.2</v>
      </c>
      <c r="X2946">
        <v>3.27</v>
      </c>
      <c r="Y2946">
        <v>284281</v>
      </c>
      <c r="Z2946">
        <v>107831</v>
      </c>
      <c r="AA2946">
        <v>9802790</v>
      </c>
    </row>
    <row r="2947" spans="1:27">
      <c r="A2947" t="s">
        <v>3136</v>
      </c>
      <c r="B2947" t="s">
        <v>201</v>
      </c>
      <c r="C2947" t="s">
        <v>201</v>
      </c>
      <c r="D2947">
        <v>1361</v>
      </c>
      <c r="E2947" s="12">
        <v>40962</v>
      </c>
      <c r="F2947" s="72">
        <f t="shared" ref="F2947:F3010" si="500">YEAR(E2947)</f>
        <v>2012</v>
      </c>
      <c r="G2947" s="70">
        <f t="shared" ref="G2947:G3010" si="501">AA2947/D2947</f>
        <v>7384.2615723732551</v>
      </c>
      <c r="H2947" s="70" cm="1">
        <f t="array" ref="H2947">INDEX(magic_bricks_appreciation_pivot!$A$13:$K$20,MATCH(C2947,magic_bricks_appreciation_pivot!$A$13:$A$20,0),1+MATCH(F2947,INDEX(magic_bricks_appreciation_pivot!$B$13:$K$13,0),0))</f>
        <v>0.26292059267573231</v>
      </c>
      <c r="I2947" s="70">
        <f t="shared" si="499"/>
        <v>9325.7360014542664</v>
      </c>
      <c r="J2947">
        <v>16</v>
      </c>
      <c r="K2947">
        <v>2</v>
      </c>
      <c r="L2947">
        <v>1</v>
      </c>
      <c r="M2947">
        <v>4</v>
      </c>
      <c r="N2947" t="s">
        <v>184</v>
      </c>
      <c r="O2947" t="s">
        <v>161</v>
      </c>
      <c r="P2947" s="12">
        <v>30742</v>
      </c>
      <c r="Q2947" t="s">
        <v>169</v>
      </c>
      <c r="R2947" t="s">
        <v>177</v>
      </c>
      <c r="S2947" t="s">
        <v>162</v>
      </c>
      <c r="T2947" t="s">
        <v>182</v>
      </c>
      <c r="U2947">
        <v>2.7</v>
      </c>
      <c r="V2947">
        <v>2.8</v>
      </c>
      <c r="W2947">
        <v>3.4</v>
      </c>
      <c r="X2947">
        <v>3.01</v>
      </c>
      <c r="Y2947">
        <v>401999</v>
      </c>
      <c r="Z2947">
        <v>120600</v>
      </c>
      <c r="AA2947">
        <v>10049980</v>
      </c>
    </row>
    <row r="2948" spans="1:27" hidden="1">
      <c r="A2948" t="s">
        <v>3137</v>
      </c>
      <c r="B2948" t="s">
        <v>175</v>
      </c>
      <c r="C2948" t="s">
        <v>34</v>
      </c>
      <c r="D2948">
        <v>999</v>
      </c>
      <c r="E2948" s="12">
        <v>39948</v>
      </c>
      <c r="F2948" s="72">
        <f t="shared" si="500"/>
        <v>2009</v>
      </c>
      <c r="G2948" s="70">
        <f t="shared" si="501"/>
        <v>9371.2512512512512</v>
      </c>
      <c r="H2948" s="70" t="e" cm="1">
        <f t="array" ref="H2948">INDEX(magic_bricks_appreciation_pivot!$A$13:$K$20,MATCH(C2948,magic_bricks_appreciation_pivot!$A$13:$A$20,0),1+MATCH(F2948,INDEX(magic_bricks_appreciation_pivot!$B$13:$K$13,0),0))</f>
        <v>#N/A</v>
      </c>
      <c r="I2948" s="70"/>
      <c r="J2948">
        <v>70</v>
      </c>
      <c r="K2948">
        <v>1</v>
      </c>
      <c r="L2948">
        <v>1</v>
      </c>
      <c r="M2948">
        <v>3</v>
      </c>
      <c r="N2948" t="s">
        <v>176</v>
      </c>
      <c r="O2948" t="s">
        <v>155</v>
      </c>
      <c r="P2948" s="12">
        <v>33013</v>
      </c>
      <c r="Q2948" t="s">
        <v>169</v>
      </c>
      <c r="R2948" t="s">
        <v>177</v>
      </c>
      <c r="S2948" t="s">
        <v>178</v>
      </c>
      <c r="T2948" t="s">
        <v>182</v>
      </c>
      <c r="U2948">
        <v>4.0999999999999996</v>
      </c>
      <c r="V2948">
        <v>3.4</v>
      </c>
      <c r="W2948">
        <v>2.4</v>
      </c>
      <c r="X2948">
        <v>3.31</v>
      </c>
      <c r="Y2948">
        <v>252771</v>
      </c>
      <c r="Z2948">
        <v>74895</v>
      </c>
      <c r="AA2948">
        <v>9361880</v>
      </c>
    </row>
    <row r="2949" spans="1:27" hidden="1">
      <c r="A2949" t="s">
        <v>3138</v>
      </c>
      <c r="B2949" t="s">
        <v>175</v>
      </c>
      <c r="C2949" t="s">
        <v>34</v>
      </c>
      <c r="D2949">
        <v>1020</v>
      </c>
      <c r="E2949" s="12">
        <v>39356</v>
      </c>
      <c r="F2949" s="72">
        <f t="shared" si="500"/>
        <v>2007</v>
      </c>
      <c r="G2949" s="70">
        <f t="shared" si="501"/>
        <v>11809.803921568628</v>
      </c>
      <c r="H2949" s="70" t="e" cm="1">
        <f t="array" ref="H2949">INDEX(magic_bricks_appreciation_pivot!$A$13:$K$20,MATCH(C2949,magic_bricks_appreciation_pivot!$A$13:$A$20,0),1+MATCH(F2949,INDEX(magic_bricks_appreciation_pivot!$B$13:$K$13,0),0))</f>
        <v>#N/A</v>
      </c>
      <c r="I2949" s="70"/>
      <c r="J2949">
        <v>95</v>
      </c>
      <c r="K2949">
        <v>1</v>
      </c>
      <c r="L2949">
        <v>1</v>
      </c>
      <c r="M2949">
        <v>3</v>
      </c>
      <c r="N2949" t="s">
        <v>176</v>
      </c>
      <c r="O2949" t="s">
        <v>161</v>
      </c>
      <c r="P2949" s="12">
        <v>34976</v>
      </c>
      <c r="Q2949" t="s">
        <v>156</v>
      </c>
      <c r="R2949" t="s">
        <v>170</v>
      </c>
      <c r="S2949" t="s">
        <v>158</v>
      </c>
      <c r="T2949" t="s">
        <v>166</v>
      </c>
      <c r="U2949">
        <v>3.3</v>
      </c>
      <c r="V2949">
        <v>5</v>
      </c>
      <c r="W2949">
        <v>3.3</v>
      </c>
      <c r="X2949">
        <v>3.98</v>
      </c>
      <c r="Y2949">
        <v>337288</v>
      </c>
      <c r="Z2949">
        <v>72276</v>
      </c>
      <c r="AA2949">
        <v>12046000</v>
      </c>
    </row>
    <row r="2950" spans="1:27" hidden="1">
      <c r="A2950" t="s">
        <v>3139</v>
      </c>
      <c r="B2950" t="s">
        <v>51</v>
      </c>
      <c r="C2950" t="s">
        <v>51</v>
      </c>
      <c r="D2950">
        <v>1651</v>
      </c>
      <c r="E2950" s="12">
        <v>38988</v>
      </c>
      <c r="F2950" s="72">
        <f t="shared" si="500"/>
        <v>2006</v>
      </c>
      <c r="G2950" s="70">
        <f t="shared" si="501"/>
        <v>7329.8243488794669</v>
      </c>
      <c r="H2950" s="70" t="e" cm="1">
        <f t="array" ref="H2950">INDEX(magic_bricks_appreciation_pivot!$A$13:$K$20,MATCH(C2950,magic_bricks_appreciation_pivot!$A$13:$A$20,0),1+MATCH(F2950,INDEX(magic_bricks_appreciation_pivot!$B$13:$K$13,0),0))</f>
        <v>#N/A</v>
      </c>
      <c r="I2950" s="70"/>
      <c r="J2950">
        <v>57</v>
      </c>
      <c r="K2950">
        <v>2</v>
      </c>
      <c r="L2950">
        <v>1</v>
      </c>
      <c r="M2950">
        <v>4</v>
      </c>
      <c r="N2950" t="s">
        <v>154</v>
      </c>
      <c r="O2950" t="s">
        <v>161</v>
      </c>
      <c r="P2950" s="12">
        <v>36433</v>
      </c>
      <c r="Q2950" t="s">
        <v>156</v>
      </c>
      <c r="R2950" t="s">
        <v>177</v>
      </c>
      <c r="S2950" t="s">
        <v>158</v>
      </c>
      <c r="T2950" t="s">
        <v>159</v>
      </c>
      <c r="U2950">
        <v>3</v>
      </c>
      <c r="V2950">
        <v>4</v>
      </c>
      <c r="W2950">
        <v>3.3</v>
      </c>
      <c r="X2950">
        <v>3.54</v>
      </c>
      <c r="Y2950">
        <v>423554</v>
      </c>
      <c r="Z2950">
        <v>145218</v>
      </c>
      <c r="AA2950">
        <v>12101540</v>
      </c>
    </row>
    <row r="2951" spans="1:27" hidden="1">
      <c r="A2951" t="s">
        <v>3140</v>
      </c>
      <c r="B2951" t="s">
        <v>23</v>
      </c>
      <c r="C2951" t="s">
        <v>23</v>
      </c>
      <c r="D2951">
        <v>508</v>
      </c>
      <c r="E2951" s="12">
        <v>40070</v>
      </c>
      <c r="F2951" s="72">
        <f t="shared" si="500"/>
        <v>2009</v>
      </c>
      <c r="G2951" s="70">
        <f t="shared" si="501"/>
        <v>14024.606299212599</v>
      </c>
      <c r="H2951" s="70" t="e" cm="1">
        <f t="array" ref="H2951">INDEX(magic_bricks_appreciation_pivot!$A$13:$K$20,MATCH(C2951,magic_bricks_appreciation_pivot!$A$13:$A$20,0),1+MATCH(F2951,INDEX(magic_bricks_appreciation_pivot!$B$13:$K$13,0),0))</f>
        <v>#N/A</v>
      </c>
      <c r="I2951" s="70"/>
      <c r="J2951">
        <v>34</v>
      </c>
      <c r="K2951">
        <v>1</v>
      </c>
      <c r="L2951">
        <v>1</v>
      </c>
      <c r="M2951">
        <v>2</v>
      </c>
      <c r="N2951" t="s">
        <v>154</v>
      </c>
      <c r="O2951" t="s">
        <v>161</v>
      </c>
      <c r="P2951" s="12">
        <v>30580</v>
      </c>
      <c r="Q2951" t="s">
        <v>156</v>
      </c>
      <c r="R2951" t="s">
        <v>177</v>
      </c>
      <c r="S2951" t="s">
        <v>158</v>
      </c>
      <c r="T2951" t="s">
        <v>182</v>
      </c>
      <c r="U2951">
        <v>3.6</v>
      </c>
      <c r="V2951">
        <v>4.7</v>
      </c>
      <c r="W2951">
        <v>5</v>
      </c>
      <c r="X2951">
        <v>4.49</v>
      </c>
      <c r="Y2951">
        <v>213735</v>
      </c>
      <c r="Z2951">
        <v>142490</v>
      </c>
      <c r="AA2951">
        <v>7124500</v>
      </c>
    </row>
    <row r="2952" spans="1:27" hidden="1">
      <c r="A2952" t="s">
        <v>3141</v>
      </c>
      <c r="B2952" t="s">
        <v>56</v>
      </c>
      <c r="C2952" t="s">
        <v>56</v>
      </c>
      <c r="D2952">
        <v>812</v>
      </c>
      <c r="E2952" s="12">
        <v>39524</v>
      </c>
      <c r="F2952" s="72">
        <f t="shared" si="500"/>
        <v>2008</v>
      </c>
      <c r="G2952" s="70">
        <f t="shared" si="501"/>
        <v>10615.689655172413</v>
      </c>
      <c r="H2952" s="70" t="e" cm="1">
        <f t="array" ref="H2952">INDEX(magic_bricks_appreciation_pivot!$A$13:$K$20,MATCH(C2952,magic_bricks_appreciation_pivot!$A$13:$A$20,0),1+MATCH(F2952,INDEX(magic_bricks_appreciation_pivot!$B$13:$K$13,0),0))</f>
        <v>#N/A</v>
      </c>
      <c r="I2952" s="70"/>
      <c r="J2952">
        <v>69</v>
      </c>
      <c r="K2952">
        <v>1</v>
      </c>
      <c r="L2952">
        <v>1</v>
      </c>
      <c r="M2952">
        <v>3</v>
      </c>
      <c r="N2952" t="s">
        <v>184</v>
      </c>
      <c r="O2952" t="s">
        <v>155</v>
      </c>
      <c r="P2952" s="12">
        <v>26384</v>
      </c>
      <c r="Q2952" t="s">
        <v>169</v>
      </c>
      <c r="R2952" t="s">
        <v>177</v>
      </c>
      <c r="S2952" t="s">
        <v>162</v>
      </c>
      <c r="T2952" t="s">
        <v>171</v>
      </c>
      <c r="U2952">
        <v>2.5</v>
      </c>
      <c r="V2952">
        <v>4.3</v>
      </c>
      <c r="W2952">
        <v>4.9000000000000004</v>
      </c>
      <c r="X2952">
        <v>4.0599999999999996</v>
      </c>
      <c r="Y2952">
        <v>267218</v>
      </c>
      <c r="Z2952">
        <v>103439</v>
      </c>
      <c r="AA2952">
        <v>8619940</v>
      </c>
    </row>
    <row r="2953" spans="1:27">
      <c r="A2953" t="s">
        <v>3142</v>
      </c>
      <c r="B2953" t="s">
        <v>23</v>
      </c>
      <c r="C2953" t="s">
        <v>23</v>
      </c>
      <c r="D2953">
        <v>1697</v>
      </c>
      <c r="E2953" s="12">
        <v>40291</v>
      </c>
      <c r="F2953" s="72">
        <f t="shared" si="500"/>
        <v>2010</v>
      </c>
      <c r="G2953" s="70">
        <f t="shared" si="501"/>
        <v>6473.3352975839716</v>
      </c>
      <c r="H2953" s="70" cm="1">
        <f t="array" ref="H2953">INDEX(magic_bricks_appreciation_pivot!$A$13:$K$20,MATCH(C2953,magic_bricks_appreciation_pivot!$A$13:$A$20,0),1+MATCH(F2953,INDEX(magic_bricks_appreciation_pivot!$B$13:$K$13,0),0))</f>
        <v>0.49881786187527283</v>
      </c>
      <c r="I2953" s="70">
        <f t="shared" ref="I2953:I2954" si="502">G2953+G2953*H2953</f>
        <v>9702.3505699265406</v>
      </c>
      <c r="J2953">
        <v>58</v>
      </c>
      <c r="K2953">
        <v>2</v>
      </c>
      <c r="L2953">
        <v>2</v>
      </c>
      <c r="M2953">
        <v>4</v>
      </c>
      <c r="N2953" t="s">
        <v>168</v>
      </c>
      <c r="O2953" t="s">
        <v>161</v>
      </c>
      <c r="P2953" s="12">
        <v>24596</v>
      </c>
      <c r="Q2953" t="s">
        <v>156</v>
      </c>
      <c r="R2953" t="s">
        <v>177</v>
      </c>
      <c r="S2953" t="s">
        <v>158</v>
      </c>
      <c r="T2953" t="s">
        <v>171</v>
      </c>
      <c r="U2953">
        <v>3.6</v>
      </c>
      <c r="V2953">
        <v>4.3</v>
      </c>
      <c r="W2953">
        <v>2.5</v>
      </c>
      <c r="X2953">
        <v>3.37</v>
      </c>
      <c r="Y2953">
        <v>472366</v>
      </c>
      <c r="Z2953">
        <v>186749</v>
      </c>
      <c r="AA2953">
        <v>10985250</v>
      </c>
    </row>
    <row r="2954" spans="1:27">
      <c r="A2954" t="s">
        <v>3143</v>
      </c>
      <c r="B2954" t="s">
        <v>56</v>
      </c>
      <c r="C2954" t="s">
        <v>56</v>
      </c>
      <c r="D2954">
        <v>1063</v>
      </c>
      <c r="E2954" s="12">
        <v>40797</v>
      </c>
      <c r="F2954" s="72">
        <f t="shared" si="500"/>
        <v>2011</v>
      </c>
      <c r="G2954" s="70">
        <f t="shared" si="501"/>
        <v>7274.8118532455319</v>
      </c>
      <c r="H2954" s="70" cm="1">
        <f t="array" ref="H2954">INDEX(magic_bricks_appreciation_pivot!$A$13:$K$20,MATCH(C2954,magic_bricks_appreciation_pivot!$A$13:$A$20,0),1+MATCH(F2954,INDEX(magic_bricks_appreciation_pivot!$B$13:$K$13,0),0))</f>
        <v>0.33228770983948047</v>
      </c>
      <c r="I2954" s="70">
        <f t="shared" si="502"/>
        <v>9692.1424234735969</v>
      </c>
      <c r="J2954">
        <v>28</v>
      </c>
      <c r="K2954">
        <v>1</v>
      </c>
      <c r="L2954">
        <v>1</v>
      </c>
      <c r="M2954">
        <v>3</v>
      </c>
      <c r="N2954" t="s">
        <v>168</v>
      </c>
      <c r="O2954" t="s">
        <v>155</v>
      </c>
      <c r="P2954" s="12">
        <v>35322</v>
      </c>
      <c r="Q2954" t="s">
        <v>169</v>
      </c>
      <c r="R2954" t="s">
        <v>165</v>
      </c>
      <c r="S2954" t="s">
        <v>158</v>
      </c>
      <c r="T2954" t="s">
        <v>159</v>
      </c>
      <c r="U2954">
        <v>2.1</v>
      </c>
      <c r="V2954">
        <v>2.9</v>
      </c>
      <c r="W2954">
        <v>4.0999999999999996</v>
      </c>
      <c r="X2954">
        <v>3.26</v>
      </c>
      <c r="Y2954">
        <v>293859</v>
      </c>
      <c r="Z2954">
        <v>115997</v>
      </c>
      <c r="AA2954">
        <v>7733125</v>
      </c>
    </row>
    <row r="2955" spans="1:27" hidden="1">
      <c r="A2955" t="s">
        <v>3144</v>
      </c>
      <c r="B2955" t="s">
        <v>23</v>
      </c>
      <c r="C2955" t="s">
        <v>23</v>
      </c>
      <c r="D2955">
        <v>635</v>
      </c>
      <c r="E2955" s="12">
        <v>40099</v>
      </c>
      <c r="F2955" s="72">
        <f t="shared" si="500"/>
        <v>2009</v>
      </c>
      <c r="G2955" s="70">
        <f t="shared" si="501"/>
        <v>10968.503937007874</v>
      </c>
      <c r="H2955" s="70" t="e" cm="1">
        <f t="array" ref="H2955">INDEX(magic_bricks_appreciation_pivot!$A$13:$K$20,MATCH(C2955,magic_bricks_appreciation_pivot!$A$13:$A$20,0),1+MATCH(F2955,INDEX(magic_bricks_appreciation_pivot!$B$13:$K$13,0),0))</f>
        <v>#N/A</v>
      </c>
      <c r="I2955" s="70"/>
      <c r="J2955">
        <v>20</v>
      </c>
      <c r="K2955">
        <v>1</v>
      </c>
      <c r="L2955">
        <v>1</v>
      </c>
      <c r="M2955">
        <v>2</v>
      </c>
      <c r="N2955" t="s">
        <v>184</v>
      </c>
      <c r="O2955" t="s">
        <v>155</v>
      </c>
      <c r="P2955" s="12">
        <v>27689</v>
      </c>
      <c r="Q2955" t="s">
        <v>194</v>
      </c>
      <c r="R2955" t="s">
        <v>157</v>
      </c>
      <c r="S2955" t="s">
        <v>178</v>
      </c>
      <c r="T2955" t="s">
        <v>182</v>
      </c>
      <c r="U2955">
        <v>4.4000000000000004</v>
      </c>
      <c r="V2955">
        <v>3</v>
      </c>
      <c r="W2955">
        <v>5</v>
      </c>
      <c r="X2955">
        <v>4.22</v>
      </c>
      <c r="Y2955">
        <v>285565</v>
      </c>
      <c r="Z2955">
        <v>104475</v>
      </c>
      <c r="AA2955">
        <v>6965000</v>
      </c>
    </row>
    <row r="2956" spans="1:27" hidden="1">
      <c r="A2956" t="s">
        <v>3145</v>
      </c>
      <c r="B2956" t="s">
        <v>75</v>
      </c>
      <c r="D2956">
        <v>1540</v>
      </c>
      <c r="E2956" s="12">
        <v>39202</v>
      </c>
      <c r="F2956" s="72">
        <f t="shared" si="500"/>
        <v>2007</v>
      </c>
      <c r="G2956" s="70">
        <f t="shared" si="501"/>
        <v>11322.220779220779</v>
      </c>
      <c r="H2956" s="70" t="e" cm="1">
        <f t="array" ref="H2956">INDEX(magic_bricks_appreciation_pivot!$A$13:$K$20,MATCH(C2956,magic_bricks_appreciation_pivot!$A$13:$A$20,0),1+MATCH(F2956,INDEX(magic_bricks_appreciation_pivot!$B$13:$K$13,0),0))</f>
        <v>#N/A</v>
      </c>
      <c r="I2956" s="70"/>
      <c r="J2956">
        <v>70</v>
      </c>
      <c r="K2956">
        <v>1</v>
      </c>
      <c r="L2956">
        <v>1</v>
      </c>
      <c r="M2956">
        <v>4</v>
      </c>
      <c r="N2956" t="s">
        <v>176</v>
      </c>
      <c r="O2956" t="s">
        <v>161</v>
      </c>
      <c r="P2956" s="12">
        <v>37012</v>
      </c>
      <c r="Q2956" t="s">
        <v>156</v>
      </c>
      <c r="R2956" t="s">
        <v>177</v>
      </c>
      <c r="S2956" t="s">
        <v>162</v>
      </c>
      <c r="T2956" t="s">
        <v>163</v>
      </c>
      <c r="U2956">
        <v>2.5</v>
      </c>
      <c r="V2956">
        <v>4.0999999999999996</v>
      </c>
      <c r="W2956">
        <v>4.3</v>
      </c>
      <c r="X2956">
        <v>3.71</v>
      </c>
      <c r="Y2956">
        <v>557959</v>
      </c>
      <c r="Z2956">
        <v>174362</v>
      </c>
      <c r="AA2956">
        <v>17436220</v>
      </c>
    </row>
    <row r="2957" spans="1:27" hidden="1">
      <c r="A2957" t="s">
        <v>3146</v>
      </c>
      <c r="B2957" t="s">
        <v>175</v>
      </c>
      <c r="C2957" t="s">
        <v>34</v>
      </c>
      <c r="D2957">
        <v>1123</v>
      </c>
      <c r="E2957" s="12">
        <v>39495</v>
      </c>
      <c r="F2957" s="72">
        <f t="shared" si="500"/>
        <v>2008</v>
      </c>
      <c r="G2957" s="70">
        <f t="shared" si="501"/>
        <v>12116.562778272484</v>
      </c>
      <c r="H2957" s="70" t="e" cm="1">
        <f t="array" ref="H2957">INDEX(magic_bricks_appreciation_pivot!$A$13:$K$20,MATCH(C2957,magic_bricks_appreciation_pivot!$A$13:$A$20,0),1+MATCH(F2957,INDEX(magic_bricks_appreciation_pivot!$B$13:$K$13,0),0))</f>
        <v>#N/A</v>
      </c>
      <c r="I2957" s="70"/>
      <c r="J2957">
        <v>104</v>
      </c>
      <c r="K2957">
        <v>1</v>
      </c>
      <c r="L2957">
        <v>1</v>
      </c>
      <c r="M2957">
        <v>3</v>
      </c>
      <c r="N2957" t="s">
        <v>168</v>
      </c>
      <c r="O2957" t="s">
        <v>155</v>
      </c>
      <c r="P2957" s="12">
        <v>31465</v>
      </c>
      <c r="Q2957" t="s">
        <v>156</v>
      </c>
      <c r="R2957" t="s">
        <v>170</v>
      </c>
      <c r="S2957" t="s">
        <v>162</v>
      </c>
      <c r="T2957" t="s">
        <v>163</v>
      </c>
      <c r="U2957">
        <v>2.7</v>
      </c>
      <c r="V2957">
        <v>4.0999999999999996</v>
      </c>
      <c r="W2957">
        <v>2.5</v>
      </c>
      <c r="X2957">
        <v>3.2</v>
      </c>
      <c r="Y2957">
        <v>367386</v>
      </c>
      <c r="Z2957">
        <v>176890</v>
      </c>
      <c r="AA2957">
        <v>13606900</v>
      </c>
    </row>
    <row r="2958" spans="1:27">
      <c r="A2958" t="s">
        <v>3147</v>
      </c>
      <c r="B2958" t="s">
        <v>175</v>
      </c>
      <c r="C2958" t="s">
        <v>34</v>
      </c>
      <c r="D2958">
        <v>774</v>
      </c>
      <c r="E2958" s="12">
        <v>40951</v>
      </c>
      <c r="F2958" s="72">
        <f t="shared" si="500"/>
        <v>2012</v>
      </c>
      <c r="G2958" s="70">
        <f t="shared" si="501"/>
        <v>8859.4315245478028</v>
      </c>
      <c r="H2958" s="70" cm="1">
        <f t="array" ref="H2958">INDEX(magic_bricks_appreciation_pivot!$A$13:$K$20,MATCH(C2958,magic_bricks_appreciation_pivot!$A$13:$A$20,0),1+MATCH(F2958,INDEX(magic_bricks_appreciation_pivot!$B$13:$K$13,0),0))</f>
        <v>0.22606337179266398</v>
      </c>
      <c r="I2958" s="70">
        <f t="shared" ref="I2958:I2961" si="503">G2958+G2958*H2958</f>
        <v>10862.2244871533</v>
      </c>
      <c r="J2958">
        <v>2</v>
      </c>
      <c r="K2958">
        <v>1</v>
      </c>
      <c r="L2958">
        <v>1</v>
      </c>
      <c r="M2958">
        <v>2</v>
      </c>
      <c r="N2958" t="s">
        <v>193</v>
      </c>
      <c r="O2958" t="s">
        <v>161</v>
      </c>
      <c r="P2958" s="12">
        <v>33651</v>
      </c>
      <c r="Q2958" t="s">
        <v>194</v>
      </c>
      <c r="R2958" t="s">
        <v>165</v>
      </c>
      <c r="S2958" t="s">
        <v>162</v>
      </c>
      <c r="T2958" t="s">
        <v>163</v>
      </c>
      <c r="U2958">
        <v>3.7</v>
      </c>
      <c r="V2958">
        <v>2.9</v>
      </c>
      <c r="W2958">
        <v>2.1</v>
      </c>
      <c r="X2958">
        <v>2.9</v>
      </c>
      <c r="Y2958">
        <v>226288</v>
      </c>
      <c r="Z2958">
        <v>102858</v>
      </c>
      <c r="AA2958">
        <v>6857200</v>
      </c>
    </row>
    <row r="2959" spans="1:27">
      <c r="A2959" t="s">
        <v>3148</v>
      </c>
      <c r="B2959" t="s">
        <v>175</v>
      </c>
      <c r="C2959" t="s">
        <v>34</v>
      </c>
      <c r="D2959">
        <v>816</v>
      </c>
      <c r="E2959" s="12">
        <v>40520</v>
      </c>
      <c r="F2959" s="72">
        <f t="shared" si="500"/>
        <v>2010</v>
      </c>
      <c r="G2959" s="70">
        <f t="shared" si="501"/>
        <v>9309.0318627450979</v>
      </c>
      <c r="H2959" s="70" cm="1">
        <f t="array" ref="H2959">INDEX(magic_bricks_appreciation_pivot!$A$13:$K$20,MATCH(C2959,magic_bricks_appreciation_pivot!$A$13:$A$20,0),1+MATCH(F2959,INDEX(magic_bricks_appreciation_pivot!$B$13:$K$13,0),0))</f>
        <v>0.46848170778869208</v>
      </c>
      <c r="I2959" s="70">
        <f t="shared" si="503"/>
        <v>13670.143007663271</v>
      </c>
      <c r="J2959">
        <v>117</v>
      </c>
      <c r="K2959">
        <v>1</v>
      </c>
      <c r="L2959">
        <v>1</v>
      </c>
      <c r="M2959">
        <v>3</v>
      </c>
      <c r="N2959" t="s">
        <v>154</v>
      </c>
      <c r="O2959" t="s">
        <v>155</v>
      </c>
      <c r="P2959" s="12">
        <v>35045</v>
      </c>
      <c r="Q2959" t="s">
        <v>169</v>
      </c>
      <c r="R2959" t="s">
        <v>177</v>
      </c>
      <c r="S2959" t="s">
        <v>178</v>
      </c>
      <c r="T2959" t="s">
        <v>163</v>
      </c>
      <c r="U2959">
        <v>3.1</v>
      </c>
      <c r="V2959">
        <v>2</v>
      </c>
      <c r="W2959">
        <v>3.7</v>
      </c>
      <c r="X2959">
        <v>2.84</v>
      </c>
      <c r="Y2959">
        <v>220289</v>
      </c>
      <c r="Z2959">
        <v>53173</v>
      </c>
      <c r="AA2959">
        <v>7596170</v>
      </c>
    </row>
    <row r="2960" spans="1:27">
      <c r="A2960" t="s">
        <v>3149</v>
      </c>
      <c r="B2960" t="s">
        <v>175</v>
      </c>
      <c r="C2960" t="s">
        <v>34</v>
      </c>
      <c r="D2960">
        <v>814</v>
      </c>
      <c r="E2960" s="12">
        <v>41132</v>
      </c>
      <c r="F2960" s="72">
        <f t="shared" si="500"/>
        <v>2012</v>
      </c>
      <c r="G2960" s="70">
        <f t="shared" si="501"/>
        <v>10393.673218673219</v>
      </c>
      <c r="H2960" s="70" cm="1">
        <f t="array" ref="H2960">INDEX(magic_bricks_appreciation_pivot!$A$13:$K$20,MATCH(C2960,magic_bricks_appreciation_pivot!$A$13:$A$20,0),1+MATCH(F2960,INDEX(magic_bricks_appreciation_pivot!$B$13:$K$13,0),0))</f>
        <v>0.22606337179266398</v>
      </c>
      <c r="I2960" s="70">
        <f t="shared" si="503"/>
        <v>12743.302031797597</v>
      </c>
      <c r="J2960">
        <v>4</v>
      </c>
      <c r="K2960">
        <v>1</v>
      </c>
      <c r="L2960">
        <v>1</v>
      </c>
      <c r="M2960">
        <v>3</v>
      </c>
      <c r="N2960" t="s">
        <v>154</v>
      </c>
      <c r="O2960" t="s">
        <v>155</v>
      </c>
      <c r="P2960" s="12">
        <v>34197</v>
      </c>
      <c r="Q2960" t="s">
        <v>194</v>
      </c>
      <c r="R2960" t="s">
        <v>170</v>
      </c>
      <c r="S2960" t="s">
        <v>178</v>
      </c>
      <c r="T2960" t="s">
        <v>182</v>
      </c>
      <c r="U2960">
        <v>3.8</v>
      </c>
      <c r="V2960">
        <v>2.5</v>
      </c>
      <c r="W2960">
        <v>4.4000000000000004</v>
      </c>
      <c r="X2960">
        <v>3.46</v>
      </c>
      <c r="Y2960">
        <v>228432</v>
      </c>
      <c r="Z2960">
        <v>50763</v>
      </c>
      <c r="AA2960">
        <v>8460450</v>
      </c>
    </row>
    <row r="2961" spans="1:27">
      <c r="A2961" t="s">
        <v>3150</v>
      </c>
      <c r="B2961" t="s">
        <v>175</v>
      </c>
      <c r="C2961" t="s">
        <v>34</v>
      </c>
      <c r="D2961">
        <v>1241</v>
      </c>
      <c r="E2961" s="12">
        <v>41558</v>
      </c>
      <c r="F2961" s="72">
        <f t="shared" si="500"/>
        <v>2013</v>
      </c>
      <c r="G2961" s="70">
        <f t="shared" si="501"/>
        <v>8423.867848509266</v>
      </c>
      <c r="H2961" s="70" cm="1">
        <f t="array" ref="H2961">INDEX(magic_bricks_appreciation_pivot!$A$13:$K$20,MATCH(C2961,magic_bricks_appreciation_pivot!$A$13:$A$20,0),1+MATCH(F2961,INDEX(magic_bricks_appreciation_pivot!$B$13:$K$13,0),0))</f>
        <v>0.11656080922135968</v>
      </c>
      <c r="I2961" s="70">
        <f t="shared" si="503"/>
        <v>9405.7607017052997</v>
      </c>
      <c r="J2961">
        <v>156</v>
      </c>
      <c r="K2961">
        <v>2</v>
      </c>
      <c r="L2961">
        <v>1</v>
      </c>
      <c r="M2961">
        <v>4</v>
      </c>
      <c r="N2961" t="s">
        <v>168</v>
      </c>
      <c r="O2961" t="s">
        <v>161</v>
      </c>
      <c r="P2961" s="12">
        <v>39003</v>
      </c>
      <c r="Q2961" t="s">
        <v>169</v>
      </c>
      <c r="R2961" t="s">
        <v>165</v>
      </c>
      <c r="S2961" t="s">
        <v>158</v>
      </c>
      <c r="T2961" t="s">
        <v>182</v>
      </c>
      <c r="U2961">
        <v>2.1</v>
      </c>
      <c r="V2961">
        <v>4</v>
      </c>
      <c r="W2961">
        <v>4.3</v>
      </c>
      <c r="X2961">
        <v>3.52</v>
      </c>
      <c r="Y2961">
        <v>334529</v>
      </c>
      <c r="Z2961">
        <v>83632</v>
      </c>
      <c r="AA2961">
        <v>10454020</v>
      </c>
    </row>
    <row r="2962" spans="1:27" hidden="1">
      <c r="A2962" t="s">
        <v>3151</v>
      </c>
      <c r="B2962" t="s">
        <v>51</v>
      </c>
      <c r="C2962" t="s">
        <v>51</v>
      </c>
      <c r="D2962">
        <v>1768</v>
      </c>
      <c r="E2962" s="12">
        <v>38085</v>
      </c>
      <c r="F2962" s="72">
        <f t="shared" si="500"/>
        <v>2004</v>
      </c>
      <c r="G2962" s="70">
        <f t="shared" si="501"/>
        <v>5900.9219457013578</v>
      </c>
      <c r="H2962" s="70" t="e" cm="1">
        <f t="array" ref="H2962">INDEX(magic_bricks_appreciation_pivot!$A$13:$K$20,MATCH(C2962,magic_bricks_appreciation_pivot!$A$13:$A$20,0),1+MATCH(F2962,INDEX(magic_bricks_appreciation_pivot!$B$13:$K$13,0),0))</f>
        <v>#N/A</v>
      </c>
      <c r="I2962" s="70"/>
      <c r="J2962">
        <v>173</v>
      </c>
      <c r="K2962">
        <v>2</v>
      </c>
      <c r="L2962">
        <v>1</v>
      </c>
      <c r="M2962">
        <v>4</v>
      </c>
      <c r="N2962" t="s">
        <v>193</v>
      </c>
      <c r="O2962" t="s">
        <v>161</v>
      </c>
      <c r="P2962" s="12">
        <v>22025</v>
      </c>
      <c r="Q2962" t="s">
        <v>169</v>
      </c>
      <c r="R2962" t="s">
        <v>165</v>
      </c>
      <c r="S2962" t="s">
        <v>158</v>
      </c>
      <c r="T2962" t="s">
        <v>182</v>
      </c>
      <c r="U2962">
        <v>3.2</v>
      </c>
      <c r="V2962">
        <v>4.0999999999999996</v>
      </c>
      <c r="W2962">
        <v>2.8</v>
      </c>
      <c r="X2962">
        <v>3.49</v>
      </c>
      <c r="Y2962">
        <v>333851</v>
      </c>
      <c r="Z2962">
        <v>73030</v>
      </c>
      <c r="AA2962">
        <v>10432830</v>
      </c>
    </row>
    <row r="2963" spans="1:27">
      <c r="A2963" t="s">
        <v>3152</v>
      </c>
      <c r="B2963" t="s">
        <v>175</v>
      </c>
      <c r="C2963" t="s">
        <v>34</v>
      </c>
      <c r="D2963">
        <v>786</v>
      </c>
      <c r="E2963" s="12">
        <v>41688</v>
      </c>
      <c r="F2963" s="72">
        <f t="shared" si="500"/>
        <v>2014</v>
      </c>
      <c r="G2963" s="70">
        <f t="shared" si="501"/>
        <v>9392.2646310432574</v>
      </c>
      <c r="H2963" s="70" cm="1">
        <f t="array" ref="H2963">INDEX(magic_bricks_appreciation_pivot!$A$13:$K$20,MATCH(C2963,magic_bricks_appreciation_pivot!$A$13:$A$20,0),1+MATCH(F2963,INDEX(magic_bricks_appreciation_pivot!$B$13:$K$13,0),0))</f>
        <v>5.1040744021257752E-2</v>
      </c>
      <c r="I2963" s="70">
        <f t="shared" ref="I2963:I2966" si="504">G2963+G2963*H2963</f>
        <v>9871.652805856249</v>
      </c>
      <c r="J2963">
        <v>98</v>
      </c>
      <c r="K2963">
        <v>1</v>
      </c>
      <c r="L2963">
        <v>1</v>
      </c>
      <c r="M2963">
        <v>2</v>
      </c>
      <c r="N2963" t="s">
        <v>176</v>
      </c>
      <c r="O2963" t="s">
        <v>155</v>
      </c>
      <c r="P2963" s="12">
        <v>27818</v>
      </c>
      <c r="Q2963" t="s">
        <v>169</v>
      </c>
      <c r="R2963" t="s">
        <v>170</v>
      </c>
      <c r="S2963" t="s">
        <v>158</v>
      </c>
      <c r="T2963" t="s">
        <v>163</v>
      </c>
      <c r="U2963">
        <v>2.9</v>
      </c>
      <c r="V2963">
        <v>2.2000000000000002</v>
      </c>
      <c r="W2963">
        <v>2.2000000000000002</v>
      </c>
      <c r="X2963">
        <v>2.41</v>
      </c>
      <c r="Y2963">
        <v>191940</v>
      </c>
      <c r="Z2963">
        <v>59059</v>
      </c>
      <c r="AA2963">
        <v>7382320</v>
      </c>
    </row>
    <row r="2964" spans="1:27">
      <c r="A2964" t="s">
        <v>3153</v>
      </c>
      <c r="B2964" t="s">
        <v>39</v>
      </c>
      <c r="C2964" t="s">
        <v>39</v>
      </c>
      <c r="D2964">
        <v>1592</v>
      </c>
      <c r="E2964" s="12">
        <v>40180</v>
      </c>
      <c r="F2964" s="72">
        <f t="shared" si="500"/>
        <v>2010</v>
      </c>
      <c r="G2964" s="70">
        <f t="shared" si="501"/>
        <v>6662.9711055276384</v>
      </c>
      <c r="H2964" s="70" cm="1">
        <f t="array" ref="H2964">INDEX(magic_bricks_appreciation_pivot!$A$13:$K$20,MATCH(C2964,magic_bricks_appreciation_pivot!$A$13:$A$20,0),1+MATCH(F2964,INDEX(magic_bricks_appreciation_pivot!$B$13:$K$13,0),0))</f>
        <v>0.44211253020365898</v>
      </c>
      <c r="I2964" s="70">
        <f t="shared" si="504"/>
        <v>9608.7541196663333</v>
      </c>
      <c r="J2964">
        <v>138</v>
      </c>
      <c r="K2964">
        <v>1</v>
      </c>
      <c r="L2964">
        <v>1</v>
      </c>
      <c r="M2964">
        <v>4</v>
      </c>
      <c r="N2964" t="s">
        <v>193</v>
      </c>
      <c r="O2964" t="s">
        <v>161</v>
      </c>
      <c r="P2964" s="12">
        <v>29230</v>
      </c>
      <c r="Q2964" t="s">
        <v>194</v>
      </c>
      <c r="R2964" t="s">
        <v>170</v>
      </c>
      <c r="S2964" t="s">
        <v>158</v>
      </c>
      <c r="T2964" t="s">
        <v>163</v>
      </c>
      <c r="U2964">
        <v>3</v>
      </c>
      <c r="V2964">
        <v>2.9</v>
      </c>
      <c r="W2964">
        <v>3.8</v>
      </c>
      <c r="X2964">
        <v>3.2949999999999999</v>
      </c>
      <c r="Y2964">
        <v>360653</v>
      </c>
      <c r="Z2964">
        <v>127289</v>
      </c>
      <c r="AA2964">
        <v>10607450</v>
      </c>
    </row>
    <row r="2965" spans="1:27">
      <c r="A2965" t="s">
        <v>3154</v>
      </c>
      <c r="B2965" t="s">
        <v>39</v>
      </c>
      <c r="C2965" t="s">
        <v>39</v>
      </c>
      <c r="D2965">
        <v>1552</v>
      </c>
      <c r="E2965" s="12">
        <v>41242</v>
      </c>
      <c r="F2965" s="72">
        <f t="shared" si="500"/>
        <v>2012</v>
      </c>
      <c r="G2965" s="70">
        <f t="shared" si="501"/>
        <v>11185.554123711339</v>
      </c>
      <c r="H2965" s="70" cm="1">
        <f t="array" ref="H2965">INDEX(magic_bricks_appreciation_pivot!$A$13:$K$20,MATCH(C2965,magic_bricks_appreciation_pivot!$A$13:$A$20,0),1+MATCH(F2965,INDEX(magic_bricks_appreciation_pivot!$B$13:$K$13,0),0))</f>
        <v>0.34576729802860456</v>
      </c>
      <c r="I2965" s="70">
        <f t="shared" si="504"/>
        <v>15053.152950019725</v>
      </c>
      <c r="J2965">
        <v>18</v>
      </c>
      <c r="K2965">
        <v>1</v>
      </c>
      <c r="L2965">
        <v>1</v>
      </c>
      <c r="M2965">
        <v>4</v>
      </c>
      <c r="N2965" t="s">
        <v>176</v>
      </c>
      <c r="O2965" t="s">
        <v>161</v>
      </c>
      <c r="P2965" s="12">
        <v>25182</v>
      </c>
      <c r="Q2965" t="s">
        <v>156</v>
      </c>
      <c r="R2965" t="s">
        <v>177</v>
      </c>
      <c r="S2965" t="s">
        <v>162</v>
      </c>
      <c r="T2965" t="s">
        <v>166</v>
      </c>
      <c r="U2965">
        <v>4.0999999999999996</v>
      </c>
      <c r="V2965">
        <v>4.3</v>
      </c>
      <c r="W2965">
        <v>2.2999999999999998</v>
      </c>
      <c r="X2965">
        <v>3.43</v>
      </c>
      <c r="Y2965">
        <v>659679</v>
      </c>
      <c r="Z2965">
        <v>121520</v>
      </c>
      <c r="AA2965">
        <v>17359980</v>
      </c>
    </row>
    <row r="2966" spans="1:27">
      <c r="A2966" t="s">
        <v>3155</v>
      </c>
      <c r="B2966" t="s">
        <v>175</v>
      </c>
      <c r="C2966" t="s">
        <v>34</v>
      </c>
      <c r="D2966">
        <v>1220</v>
      </c>
      <c r="E2966" s="12">
        <v>40287</v>
      </c>
      <c r="F2966" s="72">
        <f t="shared" si="500"/>
        <v>2010</v>
      </c>
      <c r="G2966" s="70">
        <f t="shared" si="501"/>
        <v>10502.950819672131</v>
      </c>
      <c r="H2966" s="70" cm="1">
        <f t="array" ref="H2966">INDEX(magic_bricks_appreciation_pivot!$A$13:$K$20,MATCH(C2966,magic_bricks_appreciation_pivot!$A$13:$A$20,0),1+MATCH(F2966,INDEX(magic_bricks_appreciation_pivot!$B$13:$K$13,0),0))</f>
        <v>0.46848170778869208</v>
      </c>
      <c r="I2966" s="70">
        <f t="shared" si="504"/>
        <v>15423.391156492773</v>
      </c>
      <c r="J2966">
        <v>79</v>
      </c>
      <c r="K2966">
        <v>2</v>
      </c>
      <c r="L2966">
        <v>1</v>
      </c>
      <c r="M2966">
        <v>4</v>
      </c>
      <c r="N2966" t="s">
        <v>168</v>
      </c>
      <c r="O2966" t="s">
        <v>161</v>
      </c>
      <c r="P2966" s="12">
        <v>32987</v>
      </c>
      <c r="Q2966" t="s">
        <v>156</v>
      </c>
      <c r="R2966" t="s">
        <v>165</v>
      </c>
      <c r="S2966" t="s">
        <v>178</v>
      </c>
      <c r="T2966" t="s">
        <v>166</v>
      </c>
      <c r="U2966">
        <v>4.3</v>
      </c>
      <c r="V2966">
        <v>2.1</v>
      </c>
      <c r="W2966">
        <v>3.4</v>
      </c>
      <c r="X2966">
        <v>3.15</v>
      </c>
      <c r="Y2966">
        <v>410035</v>
      </c>
      <c r="Z2966">
        <v>140950</v>
      </c>
      <c r="AA2966">
        <v>12813600</v>
      </c>
    </row>
    <row r="2967" spans="1:27" hidden="1">
      <c r="A2967" t="s">
        <v>3156</v>
      </c>
      <c r="B2967" t="s">
        <v>51</v>
      </c>
      <c r="C2967" t="s">
        <v>51</v>
      </c>
      <c r="D2967">
        <v>1628</v>
      </c>
      <c r="E2967" s="12">
        <v>39875</v>
      </c>
      <c r="F2967" s="72">
        <f t="shared" si="500"/>
        <v>2009</v>
      </c>
      <c r="G2967" s="70">
        <f t="shared" si="501"/>
        <v>6729.8525798525798</v>
      </c>
      <c r="H2967" s="70" t="e" cm="1">
        <f t="array" ref="H2967">INDEX(magic_bricks_appreciation_pivot!$A$13:$K$20,MATCH(C2967,magic_bricks_appreciation_pivot!$A$13:$A$20,0),1+MATCH(F2967,INDEX(magic_bricks_appreciation_pivot!$B$13:$K$13,0),0))</f>
        <v>#N/A</v>
      </c>
      <c r="I2967" s="70"/>
      <c r="J2967">
        <v>114</v>
      </c>
      <c r="K2967">
        <v>2</v>
      </c>
      <c r="L2967">
        <v>1</v>
      </c>
      <c r="M2967">
        <v>4</v>
      </c>
      <c r="N2967" t="s">
        <v>154</v>
      </c>
      <c r="O2967" t="s">
        <v>155</v>
      </c>
      <c r="P2967" s="12">
        <v>36225</v>
      </c>
      <c r="Q2967" t="s">
        <v>169</v>
      </c>
      <c r="R2967" t="s">
        <v>177</v>
      </c>
      <c r="S2967" t="s">
        <v>158</v>
      </c>
      <c r="T2967" t="s">
        <v>166</v>
      </c>
      <c r="U2967">
        <v>2.1</v>
      </c>
      <c r="V2967">
        <v>3.3</v>
      </c>
      <c r="W2967">
        <v>2.1</v>
      </c>
      <c r="X2967">
        <v>2.64</v>
      </c>
      <c r="Y2967">
        <v>416336</v>
      </c>
      <c r="Z2967">
        <v>131474</v>
      </c>
      <c r="AA2967">
        <v>10956200</v>
      </c>
    </row>
    <row r="2968" spans="1:27">
      <c r="A2968" t="s">
        <v>3157</v>
      </c>
      <c r="B2968" t="s">
        <v>51</v>
      </c>
      <c r="C2968" t="s">
        <v>51</v>
      </c>
      <c r="D2968">
        <v>1787</v>
      </c>
      <c r="E2968" s="12">
        <v>40555</v>
      </c>
      <c r="F2968" s="72">
        <f t="shared" si="500"/>
        <v>2011</v>
      </c>
      <c r="G2968" s="70">
        <f t="shared" si="501"/>
        <v>8293.6765528819251</v>
      </c>
      <c r="H2968" s="70" cm="1">
        <f t="array" ref="H2968">INDEX(magic_bricks_appreciation_pivot!$A$13:$K$20,MATCH(C2968,magic_bricks_appreciation_pivot!$A$13:$A$20,0),1+MATCH(F2968,INDEX(magic_bricks_appreciation_pivot!$B$13:$K$13,0),0))</f>
        <v>0.33442622950819673</v>
      </c>
      <c r="I2968" s="70">
        <f>G2968+G2968*H2968</f>
        <v>11067.299531222765</v>
      </c>
      <c r="J2968">
        <v>111</v>
      </c>
      <c r="K2968">
        <v>2</v>
      </c>
      <c r="L2968">
        <v>1</v>
      </c>
      <c r="M2968">
        <v>4</v>
      </c>
      <c r="N2968" t="s">
        <v>193</v>
      </c>
      <c r="O2968" t="s">
        <v>155</v>
      </c>
      <c r="P2968" s="12">
        <v>29605</v>
      </c>
      <c r="Q2968" t="s">
        <v>156</v>
      </c>
      <c r="R2968" t="s">
        <v>170</v>
      </c>
      <c r="S2968" t="s">
        <v>158</v>
      </c>
      <c r="T2968" t="s">
        <v>171</v>
      </c>
      <c r="U2968">
        <v>2.2999999999999998</v>
      </c>
      <c r="V2968">
        <v>4.3</v>
      </c>
      <c r="W2968">
        <v>4.7</v>
      </c>
      <c r="X2968">
        <v>3.92</v>
      </c>
      <c r="Y2968">
        <v>518728</v>
      </c>
      <c r="Z2968">
        <v>177850</v>
      </c>
      <c r="AA2968">
        <v>14820800</v>
      </c>
    </row>
    <row r="2969" spans="1:27" hidden="1">
      <c r="A2969" t="s">
        <v>3158</v>
      </c>
      <c r="B2969" t="s">
        <v>51</v>
      </c>
      <c r="C2969" t="s">
        <v>51</v>
      </c>
      <c r="D2969">
        <v>1903</v>
      </c>
      <c r="E2969" s="12">
        <v>38978</v>
      </c>
      <c r="F2969" s="72">
        <f t="shared" si="500"/>
        <v>2006</v>
      </c>
      <c r="G2969" s="70">
        <f t="shared" si="501"/>
        <v>8053.75197057278</v>
      </c>
      <c r="H2969" s="70" t="e" cm="1">
        <f t="array" ref="H2969">INDEX(magic_bricks_appreciation_pivot!$A$13:$K$20,MATCH(C2969,magic_bricks_appreciation_pivot!$A$13:$A$20,0),1+MATCH(F2969,INDEX(magic_bricks_appreciation_pivot!$B$13:$K$13,0),0))</f>
        <v>#N/A</v>
      </c>
      <c r="I2969" s="70"/>
      <c r="J2969">
        <v>2</v>
      </c>
      <c r="K2969">
        <v>3</v>
      </c>
      <c r="L2969">
        <v>2</v>
      </c>
      <c r="M2969">
        <v>5</v>
      </c>
      <c r="N2969" t="s">
        <v>193</v>
      </c>
      <c r="O2969" t="s">
        <v>155</v>
      </c>
      <c r="P2969" s="12">
        <v>29123</v>
      </c>
      <c r="Q2969" t="s">
        <v>156</v>
      </c>
      <c r="R2969" t="s">
        <v>177</v>
      </c>
      <c r="S2969" t="s">
        <v>162</v>
      </c>
      <c r="T2969" t="s">
        <v>173</v>
      </c>
      <c r="U2969">
        <v>3.1</v>
      </c>
      <c r="V2969">
        <v>2.2000000000000002</v>
      </c>
      <c r="W2969">
        <v>2.2000000000000002</v>
      </c>
      <c r="X2969">
        <v>2.4300000000000002</v>
      </c>
      <c r="Y2969">
        <v>597725</v>
      </c>
      <c r="Z2969">
        <v>245221</v>
      </c>
      <c r="AA2969">
        <v>15326290</v>
      </c>
    </row>
    <row r="2970" spans="1:27">
      <c r="A2970" t="s">
        <v>3159</v>
      </c>
      <c r="B2970" t="s">
        <v>75</v>
      </c>
      <c r="C2970" t="s">
        <v>75</v>
      </c>
      <c r="D2970">
        <v>1989</v>
      </c>
      <c r="E2970" s="12">
        <v>41240</v>
      </c>
      <c r="F2970" s="72">
        <f t="shared" si="500"/>
        <v>2012</v>
      </c>
      <c r="G2970" s="70">
        <f t="shared" si="501"/>
        <v>7269.9648064353951</v>
      </c>
      <c r="H2970" s="70" cm="1">
        <f t="array" ref="H2970">INDEX(magic_bricks_appreciation_pivot!$A$13:$K$20,MATCH(C2970,magic_bricks_appreciation_pivot!$A$13:$A$20,0),1+MATCH(F2970,INDEX(magic_bricks_appreciation_pivot!$B$13:$K$13,0),0))</f>
        <v>0.4595405666106962</v>
      </c>
      <c r="I2970" s="70">
        <f t="shared" ref="I2970:I2973" si="505">G2970+G2970*H2970</f>
        <v>10610.808552824537</v>
      </c>
      <c r="J2970">
        <v>162</v>
      </c>
      <c r="K2970">
        <v>2</v>
      </c>
      <c r="L2970">
        <v>1</v>
      </c>
      <c r="M2970">
        <v>5</v>
      </c>
      <c r="N2970" t="s">
        <v>176</v>
      </c>
      <c r="O2970" t="s">
        <v>161</v>
      </c>
      <c r="P2970" s="12">
        <v>38685</v>
      </c>
      <c r="Q2970" t="s">
        <v>169</v>
      </c>
      <c r="R2970" t="s">
        <v>170</v>
      </c>
      <c r="S2970" t="s">
        <v>158</v>
      </c>
      <c r="T2970" t="s">
        <v>166</v>
      </c>
      <c r="U2970">
        <v>2.8</v>
      </c>
      <c r="V2970">
        <v>5</v>
      </c>
      <c r="W2970">
        <v>3.9</v>
      </c>
      <c r="X2970">
        <v>3.8450000000000002</v>
      </c>
      <c r="Y2970">
        <v>549478</v>
      </c>
      <c r="Z2970">
        <v>130140</v>
      </c>
      <c r="AA2970">
        <v>14459960</v>
      </c>
    </row>
    <row r="2971" spans="1:27">
      <c r="A2971" t="s">
        <v>3160</v>
      </c>
      <c r="B2971" t="s">
        <v>51</v>
      </c>
      <c r="C2971" t="s">
        <v>51</v>
      </c>
      <c r="D2971">
        <v>1870</v>
      </c>
      <c r="E2971" s="12">
        <v>40785</v>
      </c>
      <c r="F2971" s="72">
        <f t="shared" si="500"/>
        <v>2011</v>
      </c>
      <c r="G2971" s="70">
        <f t="shared" si="501"/>
        <v>6177.3796791443847</v>
      </c>
      <c r="H2971" s="70" cm="1">
        <f t="array" ref="H2971">INDEX(magic_bricks_appreciation_pivot!$A$13:$K$20,MATCH(C2971,magic_bricks_appreciation_pivot!$A$13:$A$20,0),1+MATCH(F2971,INDEX(magic_bricks_appreciation_pivot!$B$13:$K$13,0),0))</f>
        <v>0.33442622950819673</v>
      </c>
      <c r="I2971" s="70">
        <f t="shared" si="505"/>
        <v>8243.2574734811951</v>
      </c>
      <c r="J2971">
        <v>175</v>
      </c>
      <c r="K2971">
        <v>3</v>
      </c>
      <c r="L2971">
        <v>2</v>
      </c>
      <c r="M2971">
        <v>5</v>
      </c>
      <c r="N2971" t="s">
        <v>154</v>
      </c>
      <c r="O2971" t="s">
        <v>155</v>
      </c>
      <c r="P2971" s="12">
        <v>31660</v>
      </c>
      <c r="Q2971" t="s">
        <v>169</v>
      </c>
      <c r="R2971" t="s">
        <v>165</v>
      </c>
      <c r="S2971" t="s">
        <v>162</v>
      </c>
      <c r="T2971" t="s">
        <v>163</v>
      </c>
      <c r="U2971">
        <v>3.6</v>
      </c>
      <c r="V2971">
        <v>2.6</v>
      </c>
      <c r="W2971">
        <v>4</v>
      </c>
      <c r="X2971">
        <v>3.27</v>
      </c>
      <c r="Y2971">
        <v>415861</v>
      </c>
      <c r="Z2971">
        <v>242586</v>
      </c>
      <c r="AA2971">
        <v>11551700</v>
      </c>
    </row>
    <row r="2972" spans="1:27">
      <c r="A2972" t="s">
        <v>3161</v>
      </c>
      <c r="B2972" t="s">
        <v>39</v>
      </c>
      <c r="C2972" t="s">
        <v>39</v>
      </c>
      <c r="D2972">
        <v>1939</v>
      </c>
      <c r="E2972" s="12">
        <v>40208</v>
      </c>
      <c r="F2972" s="72">
        <f t="shared" si="500"/>
        <v>2010</v>
      </c>
      <c r="G2972" s="70">
        <f t="shared" si="501"/>
        <v>11245.085095410006</v>
      </c>
      <c r="H2972" s="70" cm="1">
        <f t="array" ref="H2972">INDEX(magic_bricks_appreciation_pivot!$A$13:$K$20,MATCH(C2972,magic_bricks_appreciation_pivot!$A$13:$A$20,0),1+MATCH(F2972,INDEX(magic_bricks_appreciation_pivot!$B$13:$K$13,0),0))</f>
        <v>0.44211253020365898</v>
      </c>
      <c r="I2972" s="70">
        <f t="shared" si="505"/>
        <v>16216.678119297178</v>
      </c>
      <c r="J2972">
        <v>176</v>
      </c>
      <c r="K2972">
        <v>2</v>
      </c>
      <c r="L2972">
        <v>1</v>
      </c>
      <c r="M2972">
        <v>5</v>
      </c>
      <c r="N2972" t="s">
        <v>154</v>
      </c>
      <c r="O2972" t="s">
        <v>161</v>
      </c>
      <c r="P2972" s="12">
        <v>30718</v>
      </c>
      <c r="Q2972" t="s">
        <v>156</v>
      </c>
      <c r="R2972" t="s">
        <v>157</v>
      </c>
      <c r="S2972" t="s">
        <v>158</v>
      </c>
      <c r="T2972" t="s">
        <v>182</v>
      </c>
      <c r="U2972">
        <v>5</v>
      </c>
      <c r="V2972">
        <v>3.2</v>
      </c>
      <c r="W2972">
        <v>3.4</v>
      </c>
      <c r="X2972">
        <v>3.91</v>
      </c>
      <c r="Y2972">
        <v>675931</v>
      </c>
      <c r="Z2972">
        <v>196238</v>
      </c>
      <c r="AA2972">
        <v>21804220</v>
      </c>
    </row>
    <row r="2973" spans="1:27">
      <c r="A2973" t="s">
        <v>3162</v>
      </c>
      <c r="B2973" t="s">
        <v>23</v>
      </c>
      <c r="C2973" t="s">
        <v>23</v>
      </c>
      <c r="D2973">
        <v>1261</v>
      </c>
      <c r="E2973" s="12">
        <v>40652</v>
      </c>
      <c r="F2973" s="72">
        <f t="shared" si="500"/>
        <v>2011</v>
      </c>
      <c r="G2973" s="70">
        <f t="shared" si="501"/>
        <v>9236.1221252973828</v>
      </c>
      <c r="H2973" s="70" cm="1">
        <f t="array" ref="H2973">INDEX(magic_bricks_appreciation_pivot!$A$13:$K$20,MATCH(C2973,magic_bricks_appreciation_pivot!$A$13:$A$20,0),1+MATCH(F2973,INDEX(magic_bricks_appreciation_pivot!$B$13:$K$13,0),0))</f>
        <v>0.30621792098525186</v>
      </c>
      <c r="I2973" s="70">
        <f t="shared" si="505"/>
        <v>12064.388240471833</v>
      </c>
      <c r="J2973">
        <v>89</v>
      </c>
      <c r="K2973">
        <v>1</v>
      </c>
      <c r="L2973">
        <v>1</v>
      </c>
      <c r="M2973">
        <v>3</v>
      </c>
      <c r="N2973" t="s">
        <v>168</v>
      </c>
      <c r="O2973" t="s">
        <v>161</v>
      </c>
      <c r="P2973" s="12">
        <v>37367</v>
      </c>
      <c r="Q2973" t="s">
        <v>156</v>
      </c>
      <c r="R2973" t="s">
        <v>165</v>
      </c>
      <c r="S2973" t="s">
        <v>162</v>
      </c>
      <c r="T2973" t="s">
        <v>182</v>
      </c>
      <c r="U2973">
        <v>4.0999999999999996</v>
      </c>
      <c r="V2973">
        <v>3.9</v>
      </c>
      <c r="W2973">
        <v>3.2</v>
      </c>
      <c r="X2973">
        <v>3.68</v>
      </c>
      <c r="Y2973">
        <v>430930</v>
      </c>
      <c r="Z2973">
        <v>93174</v>
      </c>
      <c r="AA2973">
        <v>11646750</v>
      </c>
    </row>
    <row r="2974" spans="1:27" hidden="1">
      <c r="A2974" t="s">
        <v>3163</v>
      </c>
      <c r="B2974" t="s">
        <v>23</v>
      </c>
      <c r="C2974" t="s">
        <v>23</v>
      </c>
      <c r="D2974">
        <v>656</v>
      </c>
      <c r="E2974" s="12">
        <v>40147</v>
      </c>
      <c r="F2974" s="72">
        <f t="shared" si="500"/>
        <v>2009</v>
      </c>
      <c r="G2974" s="70">
        <f t="shared" si="501"/>
        <v>4575.0762195121952</v>
      </c>
      <c r="H2974" s="70" t="e" cm="1">
        <f t="array" ref="H2974">INDEX(magic_bricks_appreciation_pivot!$A$13:$K$20,MATCH(C2974,magic_bricks_appreciation_pivot!$A$13:$A$20,0),1+MATCH(F2974,INDEX(magic_bricks_appreciation_pivot!$B$13:$K$13,0),0))</f>
        <v>#N/A</v>
      </c>
      <c r="I2974" s="70"/>
      <c r="J2974">
        <v>112</v>
      </c>
      <c r="K2974">
        <v>1</v>
      </c>
      <c r="L2974">
        <v>1</v>
      </c>
      <c r="M2974">
        <v>2</v>
      </c>
      <c r="N2974" t="s">
        <v>154</v>
      </c>
      <c r="O2974" t="s">
        <v>161</v>
      </c>
      <c r="P2974" s="12">
        <v>37592</v>
      </c>
      <c r="Q2974" t="s">
        <v>194</v>
      </c>
      <c r="R2974" t="s">
        <v>170</v>
      </c>
      <c r="S2974" t="s">
        <v>178</v>
      </c>
      <c r="T2974" t="s">
        <v>159</v>
      </c>
      <c r="U2974">
        <v>4.3</v>
      </c>
      <c r="V2974">
        <v>2.2000000000000002</v>
      </c>
      <c r="W2974">
        <v>4.0999999999999996</v>
      </c>
      <c r="X2974">
        <v>3.59</v>
      </c>
      <c r="Y2974">
        <v>138058</v>
      </c>
      <c r="Z2974">
        <v>33014</v>
      </c>
      <c r="AA2974">
        <v>3001250</v>
      </c>
    </row>
    <row r="2975" spans="1:27">
      <c r="A2975" t="s">
        <v>3164</v>
      </c>
      <c r="B2975" t="s">
        <v>23</v>
      </c>
      <c r="C2975" t="s">
        <v>23</v>
      </c>
      <c r="D2975">
        <v>1661</v>
      </c>
      <c r="E2975" s="12">
        <v>40681</v>
      </c>
      <c r="F2975" s="72">
        <f t="shared" si="500"/>
        <v>2011</v>
      </c>
      <c r="G2975" s="70">
        <f t="shared" si="501"/>
        <v>4815.0963275135464</v>
      </c>
      <c r="H2975" s="70" cm="1">
        <f t="array" ref="H2975">INDEX(magic_bricks_appreciation_pivot!$A$13:$K$20,MATCH(C2975,magic_bricks_appreciation_pivot!$A$13:$A$20,0),1+MATCH(F2975,INDEX(magic_bricks_appreciation_pivot!$B$13:$K$13,0),0))</f>
        <v>0.30621792098525186</v>
      </c>
      <c r="I2975" s="70">
        <f>G2975+G2975*H2975</f>
        <v>6289.5651142684655</v>
      </c>
      <c r="J2975">
        <v>94</v>
      </c>
      <c r="K2975">
        <v>2</v>
      </c>
      <c r="L2975">
        <v>2</v>
      </c>
      <c r="M2975">
        <v>4</v>
      </c>
      <c r="N2975" t="s">
        <v>193</v>
      </c>
      <c r="O2975" t="s">
        <v>155</v>
      </c>
      <c r="P2975" s="12">
        <v>38491</v>
      </c>
      <c r="Q2975" t="s">
        <v>169</v>
      </c>
      <c r="R2975" t="s">
        <v>170</v>
      </c>
      <c r="S2975" t="s">
        <v>158</v>
      </c>
      <c r="T2975" t="s">
        <v>159</v>
      </c>
      <c r="U2975">
        <v>3.4</v>
      </c>
      <c r="V2975">
        <v>2.6</v>
      </c>
      <c r="W2975">
        <v>4.8</v>
      </c>
      <c r="X2975">
        <v>3.72</v>
      </c>
      <c r="Y2975">
        <v>279926</v>
      </c>
      <c r="Z2975">
        <v>143962</v>
      </c>
      <c r="AA2975">
        <v>7997875</v>
      </c>
    </row>
    <row r="2976" spans="1:27" hidden="1">
      <c r="A2976" t="s">
        <v>3165</v>
      </c>
      <c r="B2976" t="s">
        <v>75</v>
      </c>
      <c r="D2976">
        <v>1972</v>
      </c>
      <c r="E2976" s="12">
        <v>40003</v>
      </c>
      <c r="F2976" s="72">
        <f t="shared" si="500"/>
        <v>2009</v>
      </c>
      <c r="G2976" s="70">
        <f t="shared" si="501"/>
        <v>11621.957403651115</v>
      </c>
      <c r="H2976" s="70" t="e" cm="1">
        <f t="array" ref="H2976">INDEX(magic_bricks_appreciation_pivot!$A$13:$K$20,MATCH(C2976,magic_bricks_appreciation_pivot!$A$13:$A$20,0),1+MATCH(F2976,INDEX(magic_bricks_appreciation_pivot!$B$13:$K$13,0),0))</f>
        <v>#N/A</v>
      </c>
      <c r="I2976" s="70"/>
      <c r="J2976">
        <v>85</v>
      </c>
      <c r="K2976">
        <v>2</v>
      </c>
      <c r="L2976">
        <v>1</v>
      </c>
      <c r="M2976">
        <v>5</v>
      </c>
      <c r="N2976" t="s">
        <v>168</v>
      </c>
      <c r="O2976" t="s">
        <v>155</v>
      </c>
      <c r="P2976" s="12">
        <v>25403</v>
      </c>
      <c r="Q2976" t="s">
        <v>156</v>
      </c>
      <c r="R2976" t="s">
        <v>165</v>
      </c>
      <c r="S2976" t="s">
        <v>162</v>
      </c>
      <c r="T2976" t="s">
        <v>182</v>
      </c>
      <c r="U2976">
        <v>3.3</v>
      </c>
      <c r="V2976">
        <v>3.5</v>
      </c>
      <c r="W2976">
        <v>4.5</v>
      </c>
      <c r="X2976">
        <v>3.89</v>
      </c>
      <c r="Y2976">
        <v>802148</v>
      </c>
      <c r="Z2976">
        <v>297941</v>
      </c>
      <c r="AA2976">
        <v>22918500</v>
      </c>
    </row>
    <row r="2977" spans="1:27">
      <c r="A2977" t="s">
        <v>3166</v>
      </c>
      <c r="B2977" t="s">
        <v>39</v>
      </c>
      <c r="C2977" t="s">
        <v>39</v>
      </c>
      <c r="D2977">
        <v>1730</v>
      </c>
      <c r="E2977" s="12">
        <v>41673</v>
      </c>
      <c r="F2977" s="72">
        <f t="shared" si="500"/>
        <v>2014</v>
      </c>
      <c r="G2977" s="70">
        <f t="shared" si="501"/>
        <v>11230.42774566474</v>
      </c>
      <c r="H2977" s="70" cm="1">
        <f t="array" ref="H2977">INDEX(magic_bricks_appreciation_pivot!$A$13:$K$20,MATCH(C2977,magic_bricks_appreciation_pivot!$A$13:$A$20,0),1+MATCH(F2977,INDEX(magic_bricks_appreciation_pivot!$B$13:$K$13,0),0))</f>
        <v>2.7142646408024784E-2</v>
      </c>
      <c r="I2977" s="70">
        <f>G2977+G2977*H2977</f>
        <v>11535.251274976188</v>
      </c>
      <c r="J2977">
        <v>180</v>
      </c>
      <c r="K2977">
        <v>1</v>
      </c>
      <c r="L2977">
        <v>1</v>
      </c>
      <c r="M2977">
        <v>4</v>
      </c>
      <c r="N2977" t="s">
        <v>168</v>
      </c>
      <c r="O2977" t="s">
        <v>155</v>
      </c>
      <c r="P2977" s="12">
        <v>37293</v>
      </c>
      <c r="Q2977" t="s">
        <v>156</v>
      </c>
      <c r="R2977" t="s">
        <v>165</v>
      </c>
      <c r="S2977" t="s">
        <v>178</v>
      </c>
      <c r="T2977" t="s">
        <v>166</v>
      </c>
      <c r="U2977">
        <v>2</v>
      </c>
      <c r="V2977">
        <v>2</v>
      </c>
      <c r="W2977">
        <v>4.5999999999999996</v>
      </c>
      <c r="X2977">
        <v>3.04</v>
      </c>
      <c r="Y2977">
        <v>738288</v>
      </c>
      <c r="Z2977">
        <v>174858</v>
      </c>
      <c r="AA2977">
        <v>19428640</v>
      </c>
    </row>
    <row r="2978" spans="1:27" hidden="1">
      <c r="A2978" t="s">
        <v>3167</v>
      </c>
      <c r="B2978" t="s">
        <v>56</v>
      </c>
      <c r="C2978" t="s">
        <v>56</v>
      </c>
      <c r="D2978">
        <v>887</v>
      </c>
      <c r="E2978" s="12">
        <v>39073</v>
      </c>
      <c r="F2978" s="72">
        <f t="shared" si="500"/>
        <v>2006</v>
      </c>
      <c r="G2978" s="70">
        <f t="shared" si="501"/>
        <v>8323.9289740698987</v>
      </c>
      <c r="H2978" s="70" t="e" cm="1">
        <f t="array" ref="H2978">INDEX(magic_bricks_appreciation_pivot!$A$13:$K$20,MATCH(C2978,magic_bricks_appreciation_pivot!$A$13:$A$20,0),1+MATCH(F2978,INDEX(magic_bricks_appreciation_pivot!$B$13:$K$13,0),0))</f>
        <v>#N/A</v>
      </c>
      <c r="I2978" s="70"/>
      <c r="J2978">
        <v>131</v>
      </c>
      <c r="K2978">
        <v>1</v>
      </c>
      <c r="L2978">
        <v>1</v>
      </c>
      <c r="M2978">
        <v>3</v>
      </c>
      <c r="N2978" t="s">
        <v>193</v>
      </c>
      <c r="O2978" t="s">
        <v>161</v>
      </c>
      <c r="P2978" s="12">
        <v>33598</v>
      </c>
      <c r="Q2978" t="s">
        <v>169</v>
      </c>
      <c r="R2978" t="s">
        <v>165</v>
      </c>
      <c r="S2978" t="s">
        <v>178</v>
      </c>
      <c r="T2978" t="s">
        <v>163</v>
      </c>
      <c r="U2978">
        <v>3.2</v>
      </c>
      <c r="V2978">
        <v>2.9</v>
      </c>
      <c r="W2978">
        <v>4.4000000000000004</v>
      </c>
      <c r="X2978">
        <v>3.74</v>
      </c>
      <c r="Y2978">
        <v>251033</v>
      </c>
      <c r="Z2978">
        <v>7383</v>
      </c>
      <c r="AA2978">
        <v>7383325</v>
      </c>
    </row>
    <row r="2979" spans="1:27" hidden="1">
      <c r="A2979" t="s">
        <v>3168</v>
      </c>
      <c r="B2979" t="s">
        <v>51</v>
      </c>
      <c r="C2979" t="s">
        <v>51</v>
      </c>
      <c r="D2979">
        <v>1673</v>
      </c>
      <c r="E2979" s="12">
        <v>38133</v>
      </c>
      <c r="F2979" s="72">
        <f t="shared" si="500"/>
        <v>2004</v>
      </c>
      <c r="G2979" s="70">
        <f t="shared" si="501"/>
        <v>7873.4070531978477</v>
      </c>
      <c r="H2979" s="70" t="e" cm="1">
        <f t="array" ref="H2979">INDEX(magic_bricks_appreciation_pivot!$A$13:$K$20,MATCH(C2979,magic_bricks_appreciation_pivot!$A$13:$A$20,0),1+MATCH(F2979,INDEX(magic_bricks_appreciation_pivot!$B$13:$K$13,0),0))</f>
        <v>#N/A</v>
      </c>
      <c r="I2979" s="70"/>
      <c r="J2979">
        <v>34</v>
      </c>
      <c r="K2979">
        <v>2</v>
      </c>
      <c r="L2979">
        <v>1</v>
      </c>
      <c r="M2979">
        <v>4</v>
      </c>
      <c r="N2979" t="s">
        <v>176</v>
      </c>
      <c r="O2979" t="s">
        <v>161</v>
      </c>
      <c r="P2979" s="12">
        <v>33388</v>
      </c>
      <c r="Q2979" t="s">
        <v>156</v>
      </c>
      <c r="R2979" t="s">
        <v>157</v>
      </c>
      <c r="S2979" t="s">
        <v>162</v>
      </c>
      <c r="T2979" t="s">
        <v>173</v>
      </c>
      <c r="U2979">
        <v>3.9</v>
      </c>
      <c r="V2979">
        <v>2.8</v>
      </c>
      <c r="W2979">
        <v>4.7</v>
      </c>
      <c r="X2979">
        <v>3.65</v>
      </c>
      <c r="Y2979">
        <v>447855</v>
      </c>
      <c r="Z2979">
        <v>263444</v>
      </c>
      <c r="AA2979">
        <v>13172210</v>
      </c>
    </row>
    <row r="2980" spans="1:27" hidden="1">
      <c r="A2980" t="s">
        <v>3169</v>
      </c>
      <c r="B2980" t="s">
        <v>51</v>
      </c>
      <c r="C2980" t="s">
        <v>51</v>
      </c>
      <c r="D2980">
        <v>1548</v>
      </c>
      <c r="E2980" s="12">
        <v>38200</v>
      </c>
      <c r="F2980" s="72">
        <f t="shared" si="500"/>
        <v>2004</v>
      </c>
      <c r="G2980" s="70">
        <f t="shared" si="501"/>
        <v>6314.3475452196381</v>
      </c>
      <c r="H2980" s="70" t="e" cm="1">
        <f t="array" ref="H2980">INDEX(magic_bricks_appreciation_pivot!$A$13:$K$20,MATCH(C2980,magic_bricks_appreciation_pivot!$A$13:$A$20,0),1+MATCH(F2980,INDEX(magic_bricks_appreciation_pivot!$B$13:$K$13,0),0))</f>
        <v>#N/A</v>
      </c>
      <c r="I2980" s="70"/>
      <c r="J2980">
        <v>111</v>
      </c>
      <c r="K2980">
        <v>2</v>
      </c>
      <c r="L2980">
        <v>1</v>
      </c>
      <c r="M2980">
        <v>4</v>
      </c>
      <c r="N2980" t="s">
        <v>184</v>
      </c>
      <c r="O2980" t="s">
        <v>155</v>
      </c>
      <c r="P2980" s="12">
        <v>22505</v>
      </c>
      <c r="Q2980" t="s">
        <v>169</v>
      </c>
      <c r="R2980" t="s">
        <v>165</v>
      </c>
      <c r="S2980" t="s">
        <v>178</v>
      </c>
      <c r="T2980" t="s">
        <v>166</v>
      </c>
      <c r="U2980">
        <v>4.7</v>
      </c>
      <c r="V2980">
        <v>2.6</v>
      </c>
      <c r="W2980">
        <v>3.4</v>
      </c>
      <c r="X2980">
        <v>3.37</v>
      </c>
      <c r="Y2980">
        <v>361661</v>
      </c>
      <c r="Z2980">
        <v>97746</v>
      </c>
      <c r="AA2980">
        <v>9774610</v>
      </c>
    </row>
    <row r="2981" spans="1:27">
      <c r="A2981" t="s">
        <v>3170</v>
      </c>
      <c r="B2981" t="s">
        <v>56</v>
      </c>
      <c r="C2981" t="s">
        <v>56</v>
      </c>
      <c r="D2981">
        <v>1227</v>
      </c>
      <c r="E2981" s="12">
        <v>40195</v>
      </c>
      <c r="F2981" s="72">
        <f t="shared" si="500"/>
        <v>2010</v>
      </c>
      <c r="G2981" s="70">
        <f t="shared" si="501"/>
        <v>7076.7114914425429</v>
      </c>
      <c r="H2981" s="70" cm="1">
        <f t="array" ref="H2981">INDEX(magic_bricks_appreciation_pivot!$A$13:$K$20,MATCH(C2981,magic_bricks_appreciation_pivot!$A$13:$A$20,0),1+MATCH(F2981,INDEX(magic_bricks_appreciation_pivot!$B$13:$K$13,0),0))</f>
        <v>0.62795711804515786</v>
      </c>
      <c r="I2981" s="70">
        <f>G2981+G2981*H2981</f>
        <v>11520.582844845852</v>
      </c>
      <c r="J2981">
        <v>128</v>
      </c>
      <c r="K2981">
        <v>2</v>
      </c>
      <c r="L2981">
        <v>2</v>
      </c>
      <c r="M2981">
        <v>4</v>
      </c>
      <c r="N2981" t="s">
        <v>184</v>
      </c>
      <c r="O2981" t="s">
        <v>155</v>
      </c>
      <c r="P2981" s="12">
        <v>34720</v>
      </c>
      <c r="Q2981" t="s">
        <v>169</v>
      </c>
      <c r="R2981" t="s">
        <v>170</v>
      </c>
      <c r="S2981" t="s">
        <v>178</v>
      </c>
      <c r="T2981" t="s">
        <v>159</v>
      </c>
      <c r="U2981">
        <v>2.1</v>
      </c>
      <c r="V2981">
        <v>3.2</v>
      </c>
      <c r="W2981">
        <v>4.7</v>
      </c>
      <c r="X2981">
        <v>3.62</v>
      </c>
      <c r="Y2981">
        <v>329959</v>
      </c>
      <c r="Z2981">
        <v>130247</v>
      </c>
      <c r="AA2981">
        <v>8683125</v>
      </c>
    </row>
    <row r="2982" spans="1:27" hidden="1">
      <c r="A2982" t="s">
        <v>3171</v>
      </c>
      <c r="B2982" t="s">
        <v>175</v>
      </c>
      <c r="C2982" t="s">
        <v>34</v>
      </c>
      <c r="D2982">
        <v>1004</v>
      </c>
      <c r="E2982" s="12">
        <v>39307</v>
      </c>
      <c r="F2982" s="72">
        <f t="shared" si="500"/>
        <v>2007</v>
      </c>
      <c r="G2982" s="70">
        <f t="shared" si="501"/>
        <v>9363.3764940239053</v>
      </c>
      <c r="H2982" s="70" t="e" cm="1">
        <f t="array" ref="H2982">INDEX(magic_bricks_appreciation_pivot!$A$13:$K$20,MATCH(C2982,magic_bricks_appreciation_pivot!$A$13:$A$20,0),1+MATCH(F2982,INDEX(magic_bricks_appreciation_pivot!$B$13:$K$13,0),0))</f>
        <v>#N/A</v>
      </c>
      <c r="I2982" s="70"/>
      <c r="J2982">
        <v>106</v>
      </c>
      <c r="K2982">
        <v>1</v>
      </c>
      <c r="L2982">
        <v>1</v>
      </c>
      <c r="M2982">
        <v>3</v>
      </c>
      <c r="N2982" t="s">
        <v>168</v>
      </c>
      <c r="O2982" t="s">
        <v>155</v>
      </c>
      <c r="P2982" s="12">
        <v>30182</v>
      </c>
      <c r="Q2982" t="s">
        <v>169</v>
      </c>
      <c r="R2982" t="s">
        <v>165</v>
      </c>
      <c r="S2982" t="s">
        <v>158</v>
      </c>
      <c r="T2982" t="s">
        <v>166</v>
      </c>
      <c r="U2982">
        <v>4.3</v>
      </c>
      <c r="V2982">
        <v>3.6</v>
      </c>
      <c r="W2982">
        <v>3.5</v>
      </c>
      <c r="X2982">
        <v>3.78</v>
      </c>
      <c r="Y2982">
        <v>291426</v>
      </c>
      <c r="Z2982">
        <v>65806</v>
      </c>
      <c r="AA2982">
        <v>9400830</v>
      </c>
    </row>
    <row r="2983" spans="1:27">
      <c r="A2983" t="s">
        <v>3172</v>
      </c>
      <c r="B2983" t="s">
        <v>39</v>
      </c>
      <c r="C2983" t="s">
        <v>39</v>
      </c>
      <c r="D2983">
        <v>1509</v>
      </c>
      <c r="E2983" s="12">
        <v>40315</v>
      </c>
      <c r="F2983" s="72">
        <f t="shared" si="500"/>
        <v>2010</v>
      </c>
      <c r="G2983" s="70">
        <f t="shared" si="501"/>
        <v>9267.9058979456586</v>
      </c>
      <c r="H2983" s="70" cm="1">
        <f t="array" ref="H2983">INDEX(magic_bricks_appreciation_pivot!$A$13:$K$20,MATCH(C2983,magic_bricks_appreciation_pivot!$A$13:$A$20,0),1+MATCH(F2983,INDEX(magic_bricks_appreciation_pivot!$B$13:$K$13,0),0))</f>
        <v>0.44211253020365898</v>
      </c>
      <c r="I2983" s="70">
        <f>G2983+G2983*H2983</f>
        <v>13365.363224175828</v>
      </c>
      <c r="J2983">
        <v>96</v>
      </c>
      <c r="K2983">
        <v>1</v>
      </c>
      <c r="L2983">
        <v>1</v>
      </c>
      <c r="M2983">
        <v>4</v>
      </c>
      <c r="N2983" t="s">
        <v>154</v>
      </c>
      <c r="O2983" t="s">
        <v>155</v>
      </c>
      <c r="P2983" s="12">
        <v>33015</v>
      </c>
      <c r="Q2983" t="s">
        <v>169</v>
      </c>
      <c r="R2983" t="s">
        <v>165</v>
      </c>
      <c r="S2983" t="s">
        <v>162</v>
      </c>
      <c r="T2983" t="s">
        <v>182</v>
      </c>
      <c r="U2983">
        <v>4.8</v>
      </c>
      <c r="V2983">
        <v>3.6</v>
      </c>
      <c r="W2983">
        <v>2.9</v>
      </c>
      <c r="X2983">
        <v>3.74</v>
      </c>
      <c r="Y2983">
        <v>517455</v>
      </c>
      <c r="Z2983">
        <v>83912</v>
      </c>
      <c r="AA2983">
        <v>13985270</v>
      </c>
    </row>
    <row r="2984" spans="1:27" hidden="1">
      <c r="A2984" t="s">
        <v>3173</v>
      </c>
      <c r="B2984" t="s">
        <v>175</v>
      </c>
      <c r="C2984" t="s">
        <v>34</v>
      </c>
      <c r="D2984">
        <v>1092</v>
      </c>
      <c r="E2984" s="12">
        <v>39108</v>
      </c>
      <c r="F2984" s="72">
        <f t="shared" si="500"/>
        <v>2007</v>
      </c>
      <c r="G2984" s="70">
        <f t="shared" si="501"/>
        <v>12461.904761904761</v>
      </c>
      <c r="H2984" s="70" t="e" cm="1">
        <f t="array" ref="H2984">INDEX(magic_bricks_appreciation_pivot!$A$13:$K$20,MATCH(C2984,magic_bricks_appreciation_pivot!$A$13:$A$20,0),1+MATCH(F2984,INDEX(magic_bricks_appreciation_pivot!$B$13:$K$13,0),0))</f>
        <v>#N/A</v>
      </c>
      <c r="I2984" s="70"/>
      <c r="J2984">
        <v>80</v>
      </c>
      <c r="K2984">
        <v>1</v>
      </c>
      <c r="L2984">
        <v>1</v>
      </c>
      <c r="M2984">
        <v>3</v>
      </c>
      <c r="N2984" t="s">
        <v>184</v>
      </c>
      <c r="O2984" t="s">
        <v>155</v>
      </c>
      <c r="P2984" s="12">
        <v>24508</v>
      </c>
      <c r="Q2984" t="s">
        <v>156</v>
      </c>
      <c r="R2984" t="s">
        <v>170</v>
      </c>
      <c r="S2984" t="s">
        <v>158</v>
      </c>
      <c r="T2984" t="s">
        <v>166</v>
      </c>
      <c r="U2984">
        <v>3.2</v>
      </c>
      <c r="V2984">
        <v>4.5999999999999996</v>
      </c>
      <c r="W2984">
        <v>2.2999999999999998</v>
      </c>
      <c r="X2984">
        <v>3.49</v>
      </c>
      <c r="Y2984">
        <v>381035</v>
      </c>
      <c r="Z2984">
        <v>217734</v>
      </c>
      <c r="AA2984">
        <v>13608400</v>
      </c>
    </row>
    <row r="2985" spans="1:27" hidden="1">
      <c r="A2985" t="s">
        <v>3174</v>
      </c>
      <c r="B2985" t="s">
        <v>39</v>
      </c>
      <c r="C2985" t="s">
        <v>39</v>
      </c>
      <c r="D2985">
        <v>1982</v>
      </c>
      <c r="E2985" s="12">
        <v>39247</v>
      </c>
      <c r="F2985" s="72">
        <f t="shared" si="500"/>
        <v>2007</v>
      </c>
      <c r="G2985" s="70">
        <f t="shared" si="501"/>
        <v>6414.6367305751764</v>
      </c>
      <c r="H2985" s="70" t="e" cm="1">
        <f t="array" ref="H2985">INDEX(magic_bricks_appreciation_pivot!$A$13:$K$20,MATCH(C2985,magic_bricks_appreciation_pivot!$A$13:$A$20,0),1+MATCH(F2985,INDEX(magic_bricks_appreciation_pivot!$B$13:$K$13,0),0))</f>
        <v>#N/A</v>
      </c>
      <c r="I2985" s="70"/>
      <c r="J2985">
        <v>75</v>
      </c>
      <c r="K2985">
        <v>2</v>
      </c>
      <c r="L2985">
        <v>1</v>
      </c>
      <c r="M2985">
        <v>5</v>
      </c>
      <c r="N2985" t="s">
        <v>168</v>
      </c>
      <c r="O2985" t="s">
        <v>155</v>
      </c>
      <c r="P2985" s="12">
        <v>30852</v>
      </c>
      <c r="Q2985" t="s">
        <v>194</v>
      </c>
      <c r="R2985" t="s">
        <v>170</v>
      </c>
      <c r="S2985" t="s">
        <v>178</v>
      </c>
      <c r="T2985" t="s">
        <v>163</v>
      </c>
      <c r="U2985">
        <v>3.8</v>
      </c>
      <c r="V2985">
        <v>3.9</v>
      </c>
      <c r="W2985">
        <v>2.6</v>
      </c>
      <c r="X2985">
        <v>3.3450000000000002</v>
      </c>
      <c r="Y2985">
        <v>444983</v>
      </c>
      <c r="Z2985">
        <v>139852</v>
      </c>
      <c r="AA2985">
        <v>12713810</v>
      </c>
    </row>
    <row r="2986" spans="1:27" hidden="1">
      <c r="A2986" t="s">
        <v>3175</v>
      </c>
      <c r="B2986" t="s">
        <v>175</v>
      </c>
      <c r="C2986" t="s">
        <v>34</v>
      </c>
      <c r="D2986">
        <v>1217</v>
      </c>
      <c r="E2986" s="12">
        <v>39147</v>
      </c>
      <c r="F2986" s="72">
        <f t="shared" si="500"/>
        <v>2007</v>
      </c>
      <c r="G2986" s="70">
        <f t="shared" si="501"/>
        <v>8495.2670501232533</v>
      </c>
      <c r="H2986" s="70" t="e" cm="1">
        <f t="array" ref="H2986">INDEX(magic_bricks_appreciation_pivot!$A$13:$K$20,MATCH(C2986,magic_bricks_appreciation_pivot!$A$13:$A$20,0),1+MATCH(F2986,INDEX(magic_bricks_appreciation_pivot!$B$13:$K$13,0),0))</f>
        <v>#N/A</v>
      </c>
      <c r="I2986" s="70"/>
      <c r="J2986">
        <v>97</v>
      </c>
      <c r="K2986">
        <v>2</v>
      </c>
      <c r="L2986">
        <v>1</v>
      </c>
      <c r="M2986">
        <v>4</v>
      </c>
      <c r="N2986" t="s">
        <v>184</v>
      </c>
      <c r="O2986" t="s">
        <v>155</v>
      </c>
      <c r="P2986" s="12">
        <v>32212</v>
      </c>
      <c r="Q2986" t="s">
        <v>169</v>
      </c>
      <c r="R2986" t="s">
        <v>177</v>
      </c>
      <c r="S2986" t="s">
        <v>158</v>
      </c>
      <c r="T2986" t="s">
        <v>163</v>
      </c>
      <c r="U2986">
        <v>2.8</v>
      </c>
      <c r="V2986">
        <v>3.4</v>
      </c>
      <c r="W2986">
        <v>3</v>
      </c>
      <c r="X2986">
        <v>3.1</v>
      </c>
      <c r="Y2986">
        <v>279146</v>
      </c>
      <c r="Z2986">
        <v>144742</v>
      </c>
      <c r="AA2986">
        <v>10338740</v>
      </c>
    </row>
    <row r="2987" spans="1:27" hidden="1">
      <c r="A2987" t="s">
        <v>3176</v>
      </c>
      <c r="B2987" t="s">
        <v>51</v>
      </c>
      <c r="C2987" t="s">
        <v>51</v>
      </c>
      <c r="D2987">
        <v>1649</v>
      </c>
      <c r="E2987" s="12">
        <v>39855</v>
      </c>
      <c r="F2987" s="72">
        <f t="shared" si="500"/>
        <v>2009</v>
      </c>
      <c r="G2987" s="70">
        <f t="shared" si="501"/>
        <v>4946.2583383869014</v>
      </c>
      <c r="H2987" s="70" t="e" cm="1">
        <f t="array" ref="H2987">INDEX(magic_bricks_appreciation_pivot!$A$13:$K$20,MATCH(C2987,magic_bricks_appreciation_pivot!$A$13:$A$20,0),1+MATCH(F2987,INDEX(magic_bricks_appreciation_pivot!$B$13:$K$13,0),0))</f>
        <v>#N/A</v>
      </c>
      <c r="I2987" s="70"/>
      <c r="J2987">
        <v>170</v>
      </c>
      <c r="K2987">
        <v>2</v>
      </c>
      <c r="L2987">
        <v>1</v>
      </c>
      <c r="M2987">
        <v>4</v>
      </c>
      <c r="N2987" t="s">
        <v>184</v>
      </c>
      <c r="O2987" t="s">
        <v>155</v>
      </c>
      <c r="P2987" s="12">
        <v>21970</v>
      </c>
      <c r="Q2987" t="s">
        <v>194</v>
      </c>
      <c r="R2987" t="s">
        <v>165</v>
      </c>
      <c r="S2987" t="s">
        <v>158</v>
      </c>
      <c r="T2987" t="s">
        <v>173</v>
      </c>
      <c r="U2987">
        <v>4.5999999999999996</v>
      </c>
      <c r="V2987">
        <v>2.6</v>
      </c>
      <c r="W2987">
        <v>2.4</v>
      </c>
      <c r="X2987">
        <v>3.04</v>
      </c>
      <c r="Y2987">
        <v>309942</v>
      </c>
      <c r="Z2987">
        <v>97877</v>
      </c>
      <c r="AA2987">
        <v>8156380</v>
      </c>
    </row>
    <row r="2988" spans="1:27">
      <c r="A2988" t="s">
        <v>3177</v>
      </c>
      <c r="B2988" t="s">
        <v>23</v>
      </c>
      <c r="C2988" t="s">
        <v>23</v>
      </c>
      <c r="D2988">
        <v>592</v>
      </c>
      <c r="E2988" s="12">
        <v>40472</v>
      </c>
      <c r="F2988" s="72">
        <f t="shared" si="500"/>
        <v>2010</v>
      </c>
      <c r="G2988" s="70">
        <f t="shared" si="501"/>
        <v>4725.0844594594591</v>
      </c>
      <c r="H2988" s="70" cm="1">
        <f t="array" ref="H2988">INDEX(magic_bricks_appreciation_pivot!$A$13:$K$20,MATCH(C2988,magic_bricks_appreciation_pivot!$A$13:$A$20,0),1+MATCH(F2988,INDEX(magic_bricks_appreciation_pivot!$B$13:$K$13,0),0))</f>
        <v>0.49881786187527283</v>
      </c>
      <c r="I2988" s="70">
        <f t="shared" ref="I2988:I2991" si="506">G2988+G2988*H2988</f>
        <v>7082.0409867071057</v>
      </c>
      <c r="J2988">
        <v>109</v>
      </c>
      <c r="K2988">
        <v>1</v>
      </c>
      <c r="L2988">
        <v>1</v>
      </c>
      <c r="M2988">
        <v>2</v>
      </c>
      <c r="N2988" t="s">
        <v>168</v>
      </c>
      <c r="O2988" t="s">
        <v>161</v>
      </c>
      <c r="P2988" s="12">
        <v>26237</v>
      </c>
      <c r="Q2988" t="s">
        <v>194</v>
      </c>
      <c r="R2988" t="s">
        <v>170</v>
      </c>
      <c r="S2988" t="s">
        <v>178</v>
      </c>
      <c r="T2988" t="s">
        <v>173</v>
      </c>
      <c r="U2988">
        <v>4.7</v>
      </c>
      <c r="V2988">
        <v>2</v>
      </c>
      <c r="W2988">
        <v>4</v>
      </c>
      <c r="X2988">
        <v>3.61</v>
      </c>
      <c r="Y2988">
        <v>137065</v>
      </c>
      <c r="Z2988">
        <v>39162</v>
      </c>
      <c r="AA2988">
        <v>2797250</v>
      </c>
    </row>
    <row r="2989" spans="1:27">
      <c r="A2989" t="s">
        <v>3178</v>
      </c>
      <c r="B2989" t="s">
        <v>175</v>
      </c>
      <c r="C2989" t="s">
        <v>34</v>
      </c>
      <c r="D2989">
        <v>1237</v>
      </c>
      <c r="E2989" s="12">
        <v>40303</v>
      </c>
      <c r="F2989" s="72">
        <f t="shared" si="500"/>
        <v>2010</v>
      </c>
      <c r="G2989" s="70">
        <f t="shared" si="501"/>
        <v>11267.299919159257</v>
      </c>
      <c r="H2989" s="70" cm="1">
        <f t="array" ref="H2989">INDEX(magic_bricks_appreciation_pivot!$A$13:$K$20,MATCH(C2989,magic_bricks_appreciation_pivot!$A$13:$A$20,0),1+MATCH(F2989,INDEX(magic_bricks_appreciation_pivot!$B$13:$K$13,0),0))</f>
        <v>0.46848170778869208</v>
      </c>
      <c r="I2989" s="70">
        <f t="shared" si="506"/>
        <v>16545.823827454376</v>
      </c>
      <c r="J2989">
        <v>99</v>
      </c>
      <c r="K2989">
        <v>2</v>
      </c>
      <c r="L2989">
        <v>1</v>
      </c>
      <c r="M2989">
        <v>4</v>
      </c>
      <c r="N2989" t="s">
        <v>184</v>
      </c>
      <c r="O2989" t="s">
        <v>161</v>
      </c>
      <c r="P2989" s="12">
        <v>37748</v>
      </c>
      <c r="Q2989" t="s">
        <v>156</v>
      </c>
      <c r="R2989" t="s">
        <v>157</v>
      </c>
      <c r="S2989" t="s">
        <v>178</v>
      </c>
      <c r="T2989" t="s">
        <v>166</v>
      </c>
      <c r="U2989">
        <v>4.2</v>
      </c>
      <c r="V2989">
        <v>2.9</v>
      </c>
      <c r="W2989">
        <v>3.8</v>
      </c>
      <c r="X2989">
        <v>3.56</v>
      </c>
      <c r="Y2989">
        <v>376317</v>
      </c>
      <c r="Z2989">
        <v>209065</v>
      </c>
      <c r="AA2989">
        <v>13937650</v>
      </c>
    </row>
    <row r="2990" spans="1:27">
      <c r="A2990" t="s">
        <v>3179</v>
      </c>
      <c r="B2990" t="s">
        <v>56</v>
      </c>
      <c r="C2990" t="s">
        <v>56</v>
      </c>
      <c r="D2990">
        <v>1156</v>
      </c>
      <c r="E2990" s="12">
        <v>40453</v>
      </c>
      <c r="F2990" s="72">
        <f t="shared" si="500"/>
        <v>2010</v>
      </c>
      <c r="G2990" s="70">
        <f t="shared" si="501"/>
        <v>9766.7690311418683</v>
      </c>
      <c r="H2990" s="70" cm="1">
        <f t="array" ref="H2990">INDEX(magic_bricks_appreciation_pivot!$A$13:$K$20,MATCH(C2990,magic_bricks_appreciation_pivot!$A$13:$A$20,0),1+MATCH(F2990,INDEX(magic_bricks_appreciation_pivot!$B$13:$K$13,0),0))</f>
        <v>0.62795711804515786</v>
      </c>
      <c r="I2990" s="70">
        <f t="shared" si="506"/>
        <v>15899.881164550414</v>
      </c>
      <c r="J2990">
        <v>191</v>
      </c>
      <c r="K2990">
        <v>1</v>
      </c>
      <c r="L2990">
        <v>1</v>
      </c>
      <c r="M2990">
        <v>3</v>
      </c>
      <c r="N2990" t="s">
        <v>176</v>
      </c>
      <c r="O2990" t="s">
        <v>161</v>
      </c>
      <c r="P2990" s="12">
        <v>26218</v>
      </c>
      <c r="Q2990" t="s">
        <v>156</v>
      </c>
      <c r="R2990" t="s">
        <v>170</v>
      </c>
      <c r="S2990" t="s">
        <v>178</v>
      </c>
      <c r="T2990" t="s">
        <v>171</v>
      </c>
      <c r="U2990">
        <v>3.9</v>
      </c>
      <c r="V2990">
        <v>2.6</v>
      </c>
      <c r="W2990">
        <v>3.2</v>
      </c>
      <c r="X2990">
        <v>3.29</v>
      </c>
      <c r="Y2990">
        <v>440325</v>
      </c>
      <c r="Z2990">
        <v>101613</v>
      </c>
      <c r="AA2990">
        <v>11290385</v>
      </c>
    </row>
    <row r="2991" spans="1:27">
      <c r="A2991" t="s">
        <v>3180</v>
      </c>
      <c r="B2991" t="s">
        <v>175</v>
      </c>
      <c r="C2991" t="s">
        <v>34</v>
      </c>
      <c r="D2991">
        <v>992</v>
      </c>
      <c r="E2991" s="12">
        <v>41135</v>
      </c>
      <c r="F2991" s="72">
        <f t="shared" si="500"/>
        <v>2012</v>
      </c>
      <c r="G2991" s="70">
        <f t="shared" si="501"/>
        <v>13578.578629032258</v>
      </c>
      <c r="H2991" s="70" cm="1">
        <f t="array" ref="H2991">INDEX(magic_bricks_appreciation_pivot!$A$13:$K$20,MATCH(C2991,magic_bricks_appreciation_pivot!$A$13:$A$20,0),1+MATCH(F2991,INDEX(magic_bricks_appreciation_pivot!$B$13:$K$13,0),0))</f>
        <v>0.22606337179266398</v>
      </c>
      <c r="I2991" s="70">
        <f t="shared" si="506"/>
        <v>16648.197898063099</v>
      </c>
      <c r="J2991">
        <v>91</v>
      </c>
      <c r="K2991">
        <v>1</v>
      </c>
      <c r="L2991">
        <v>1</v>
      </c>
      <c r="M2991">
        <v>3</v>
      </c>
      <c r="N2991" t="s">
        <v>193</v>
      </c>
      <c r="O2991" t="s">
        <v>155</v>
      </c>
      <c r="P2991" s="12">
        <v>36390</v>
      </c>
      <c r="Q2991" t="s">
        <v>156</v>
      </c>
      <c r="R2991" t="s">
        <v>165</v>
      </c>
      <c r="S2991" t="s">
        <v>162</v>
      </c>
      <c r="T2991" t="s">
        <v>166</v>
      </c>
      <c r="U2991">
        <v>4.2</v>
      </c>
      <c r="V2991">
        <v>4.8</v>
      </c>
      <c r="W2991">
        <v>4.8</v>
      </c>
      <c r="X2991">
        <v>4.62</v>
      </c>
      <c r="Y2991">
        <v>363689</v>
      </c>
      <c r="Z2991">
        <v>188579</v>
      </c>
      <c r="AA2991">
        <v>13469950</v>
      </c>
    </row>
    <row r="2992" spans="1:27" hidden="1">
      <c r="A2992" t="s">
        <v>3181</v>
      </c>
      <c r="B2992" t="s">
        <v>23</v>
      </c>
      <c r="C2992" t="s">
        <v>23</v>
      </c>
      <c r="D2992">
        <v>1302</v>
      </c>
      <c r="E2992" s="12">
        <v>40094</v>
      </c>
      <c r="F2992" s="72">
        <f t="shared" si="500"/>
        <v>2009</v>
      </c>
      <c r="G2992" s="70">
        <f t="shared" si="501"/>
        <v>5555.2995391705072</v>
      </c>
      <c r="H2992" s="70" t="e" cm="1">
        <f t="array" ref="H2992">INDEX(magic_bricks_appreciation_pivot!$A$13:$K$20,MATCH(C2992,magic_bricks_appreciation_pivot!$A$13:$A$20,0),1+MATCH(F2992,INDEX(magic_bricks_appreciation_pivot!$B$13:$K$13,0),0))</f>
        <v>#N/A</v>
      </c>
      <c r="I2992" s="70"/>
      <c r="J2992">
        <v>143</v>
      </c>
      <c r="K2992">
        <v>1</v>
      </c>
      <c r="L2992">
        <v>1</v>
      </c>
      <c r="M2992">
        <v>3</v>
      </c>
      <c r="N2992" t="s">
        <v>184</v>
      </c>
      <c r="O2992" t="s">
        <v>161</v>
      </c>
      <c r="P2992" s="12">
        <v>22209</v>
      </c>
      <c r="Q2992" t="s">
        <v>169</v>
      </c>
      <c r="R2992" t="s">
        <v>157</v>
      </c>
      <c r="S2992" t="s">
        <v>178</v>
      </c>
      <c r="T2992" t="s">
        <v>166</v>
      </c>
      <c r="U2992">
        <v>3.1</v>
      </c>
      <c r="V2992">
        <v>2.1</v>
      </c>
      <c r="W2992">
        <v>3.8</v>
      </c>
      <c r="X2992">
        <v>3.08</v>
      </c>
      <c r="Y2992">
        <v>303786</v>
      </c>
      <c r="Z2992">
        <v>72330</v>
      </c>
      <c r="AA2992">
        <v>7233000</v>
      </c>
    </row>
    <row r="2993" spans="1:27" hidden="1">
      <c r="A2993" t="s">
        <v>3182</v>
      </c>
      <c r="B2993" t="s">
        <v>39</v>
      </c>
      <c r="C2993" t="s">
        <v>39</v>
      </c>
      <c r="D2993">
        <v>1796</v>
      </c>
      <c r="E2993" s="12">
        <v>39321</v>
      </c>
      <c r="F2993" s="72">
        <f t="shared" si="500"/>
        <v>2007</v>
      </c>
      <c r="G2993" s="70">
        <f t="shared" si="501"/>
        <v>7497.5222717149218</v>
      </c>
      <c r="H2993" s="70" t="e" cm="1">
        <f t="array" ref="H2993">INDEX(magic_bricks_appreciation_pivot!$A$13:$K$20,MATCH(C2993,magic_bricks_appreciation_pivot!$A$13:$A$20,0),1+MATCH(F2993,INDEX(magic_bricks_appreciation_pivot!$B$13:$K$13,0),0))</f>
        <v>#N/A</v>
      </c>
      <c r="I2993" s="70"/>
      <c r="J2993">
        <v>120</v>
      </c>
      <c r="K2993">
        <v>1</v>
      </c>
      <c r="L2993">
        <v>1</v>
      </c>
      <c r="M2993">
        <v>4</v>
      </c>
      <c r="N2993" t="s">
        <v>184</v>
      </c>
      <c r="O2993" t="s">
        <v>161</v>
      </c>
      <c r="P2993" s="12">
        <v>29831</v>
      </c>
      <c r="Q2993" t="s">
        <v>169</v>
      </c>
      <c r="R2993" t="s">
        <v>177</v>
      </c>
      <c r="S2993" t="s">
        <v>162</v>
      </c>
      <c r="T2993" t="s">
        <v>163</v>
      </c>
      <c r="U2993">
        <v>4.9000000000000004</v>
      </c>
      <c r="V2993">
        <v>2.2000000000000002</v>
      </c>
      <c r="W2993">
        <v>4.3</v>
      </c>
      <c r="X2993">
        <v>3.9849999999999999</v>
      </c>
      <c r="Y2993">
        <v>403967</v>
      </c>
      <c r="Z2993">
        <v>175052</v>
      </c>
      <c r="AA2993">
        <v>13465550</v>
      </c>
    </row>
    <row r="2994" spans="1:27" hidden="1">
      <c r="A2994" t="s">
        <v>3183</v>
      </c>
      <c r="B2994" t="s">
        <v>175</v>
      </c>
      <c r="C2994" t="s">
        <v>34</v>
      </c>
      <c r="D2994">
        <v>1001</v>
      </c>
      <c r="E2994" s="12">
        <v>39329</v>
      </c>
      <c r="F2994" s="72">
        <f t="shared" si="500"/>
        <v>2007</v>
      </c>
      <c r="G2994" s="70">
        <f t="shared" si="501"/>
        <v>7680.3696303696306</v>
      </c>
      <c r="H2994" s="70" t="e" cm="1">
        <f t="array" ref="H2994">INDEX(magic_bricks_appreciation_pivot!$A$13:$K$20,MATCH(C2994,magic_bricks_appreciation_pivot!$A$13:$A$20,0),1+MATCH(F2994,INDEX(magic_bricks_appreciation_pivot!$B$13:$K$13,0),0))</f>
        <v>#N/A</v>
      </c>
      <c r="I2994" s="70"/>
      <c r="J2994">
        <v>18</v>
      </c>
      <c r="K2994">
        <v>1</v>
      </c>
      <c r="L2994">
        <v>1</v>
      </c>
      <c r="M2994">
        <v>3</v>
      </c>
      <c r="N2994" t="s">
        <v>176</v>
      </c>
      <c r="O2994" t="s">
        <v>161</v>
      </c>
      <c r="P2994" s="12">
        <v>28014</v>
      </c>
      <c r="Q2994" t="s">
        <v>194</v>
      </c>
      <c r="R2994" t="s">
        <v>170</v>
      </c>
      <c r="S2994" t="s">
        <v>158</v>
      </c>
      <c r="T2994" t="s">
        <v>166</v>
      </c>
      <c r="U2994">
        <v>3.3</v>
      </c>
      <c r="V2994">
        <v>4.0999999999999996</v>
      </c>
      <c r="W2994">
        <v>2.4</v>
      </c>
      <c r="X2994">
        <v>3.35</v>
      </c>
      <c r="Y2994">
        <v>246018</v>
      </c>
      <c r="Z2994">
        <v>23064</v>
      </c>
      <c r="AA2994">
        <v>7688050</v>
      </c>
    </row>
    <row r="2995" spans="1:27">
      <c r="A2995" t="s">
        <v>3184</v>
      </c>
      <c r="B2995" t="s">
        <v>39</v>
      </c>
      <c r="C2995" t="s">
        <v>39</v>
      </c>
      <c r="D2995">
        <v>1930</v>
      </c>
      <c r="E2995" s="12">
        <v>41428</v>
      </c>
      <c r="F2995" s="72">
        <f t="shared" si="500"/>
        <v>2013</v>
      </c>
      <c r="G2995" s="70">
        <f t="shared" si="501"/>
        <v>6915.1243523316061</v>
      </c>
      <c r="H2995" s="70" cm="1">
        <f t="array" ref="H2995">INDEX(magic_bricks_appreciation_pivot!$A$13:$K$20,MATCH(C2995,magic_bricks_appreciation_pivot!$A$13:$A$20,0),1+MATCH(F2995,INDEX(magic_bricks_appreciation_pivot!$B$13:$K$13,0),0))</f>
        <v>4.727764965406598E-2</v>
      </c>
      <c r="I2995" s="70">
        <f>G2995+G2995*H2995</f>
        <v>7242.0551787754393</v>
      </c>
      <c r="J2995">
        <v>161</v>
      </c>
      <c r="K2995">
        <v>2</v>
      </c>
      <c r="L2995">
        <v>1</v>
      </c>
      <c r="M2995">
        <v>5</v>
      </c>
      <c r="N2995" t="s">
        <v>184</v>
      </c>
      <c r="O2995" t="s">
        <v>155</v>
      </c>
      <c r="P2995" s="12">
        <v>37048</v>
      </c>
      <c r="Q2995" t="s">
        <v>194</v>
      </c>
      <c r="R2995" t="s">
        <v>157</v>
      </c>
      <c r="S2995" t="s">
        <v>178</v>
      </c>
      <c r="T2995" t="s">
        <v>163</v>
      </c>
      <c r="U2995">
        <v>2.9</v>
      </c>
      <c r="V2995">
        <v>2.6</v>
      </c>
      <c r="W2995">
        <v>4.2</v>
      </c>
      <c r="X2995">
        <v>3.3450000000000002</v>
      </c>
      <c r="Y2995">
        <v>413732</v>
      </c>
      <c r="Z2995">
        <v>173500</v>
      </c>
      <c r="AA2995">
        <v>13346190</v>
      </c>
    </row>
    <row r="2996" spans="1:27" hidden="1">
      <c r="A2996" t="s">
        <v>3185</v>
      </c>
      <c r="B2996" t="s">
        <v>23</v>
      </c>
      <c r="C2996" t="s">
        <v>23</v>
      </c>
      <c r="D2996">
        <v>1530</v>
      </c>
      <c r="E2996" s="12">
        <v>40129</v>
      </c>
      <c r="F2996" s="72">
        <f t="shared" si="500"/>
        <v>2009</v>
      </c>
      <c r="G2996" s="70">
        <f t="shared" si="501"/>
        <v>5450.9803921568628</v>
      </c>
      <c r="H2996" s="70" t="e" cm="1">
        <f t="array" ref="H2996">INDEX(magic_bricks_appreciation_pivot!$A$13:$K$20,MATCH(C2996,magic_bricks_appreciation_pivot!$A$13:$A$20,0),1+MATCH(F2996,INDEX(magic_bricks_appreciation_pivot!$B$13:$K$13,0),0))</f>
        <v>#N/A</v>
      </c>
      <c r="I2996" s="70"/>
      <c r="J2996">
        <v>134</v>
      </c>
      <c r="K2996">
        <v>2</v>
      </c>
      <c r="L2996">
        <v>2</v>
      </c>
      <c r="M2996">
        <v>4</v>
      </c>
      <c r="N2996" t="s">
        <v>193</v>
      </c>
      <c r="O2996" t="s">
        <v>155</v>
      </c>
      <c r="P2996" s="12">
        <v>31734</v>
      </c>
      <c r="Q2996" t="s">
        <v>169</v>
      </c>
      <c r="R2996" t="s">
        <v>165</v>
      </c>
      <c r="S2996" t="s">
        <v>158</v>
      </c>
      <c r="T2996" t="s">
        <v>171</v>
      </c>
      <c r="U2996">
        <v>4.5999999999999996</v>
      </c>
      <c r="V2996">
        <v>4.9000000000000004</v>
      </c>
      <c r="W2996">
        <v>2.4</v>
      </c>
      <c r="X2996">
        <v>3.81</v>
      </c>
      <c r="Y2996">
        <v>383640</v>
      </c>
      <c r="Z2996">
        <v>125100</v>
      </c>
      <c r="AA2996">
        <v>8340000</v>
      </c>
    </row>
    <row r="2997" spans="1:27">
      <c r="A2997" t="s">
        <v>3186</v>
      </c>
      <c r="B2997" t="s">
        <v>39</v>
      </c>
      <c r="C2997" t="s">
        <v>39</v>
      </c>
      <c r="D2997">
        <v>1819</v>
      </c>
      <c r="E2997" s="12">
        <v>41438</v>
      </c>
      <c r="F2997" s="72">
        <f t="shared" si="500"/>
        <v>2013</v>
      </c>
      <c r="G2997" s="70">
        <f t="shared" si="501"/>
        <v>7994.8708081363384</v>
      </c>
      <c r="H2997" s="70" cm="1">
        <f t="array" ref="H2997">INDEX(magic_bricks_appreciation_pivot!$A$13:$K$20,MATCH(C2997,magic_bricks_appreciation_pivot!$A$13:$A$20,0),1+MATCH(F2997,INDEX(magic_bricks_appreciation_pivot!$B$13:$K$13,0),0))</f>
        <v>4.727764965406598E-2</v>
      </c>
      <c r="I2997" s="70">
        <f t="shared" ref="I2997:I2998" si="507">G2997+G2997*H2997</f>
        <v>8372.8495092329267</v>
      </c>
      <c r="J2997">
        <v>83</v>
      </c>
      <c r="K2997">
        <v>2</v>
      </c>
      <c r="L2997">
        <v>1</v>
      </c>
      <c r="M2997">
        <v>5</v>
      </c>
      <c r="N2997" t="s">
        <v>168</v>
      </c>
      <c r="O2997" t="s">
        <v>155</v>
      </c>
      <c r="P2997" s="12">
        <v>35963</v>
      </c>
      <c r="Q2997" t="s">
        <v>169</v>
      </c>
      <c r="R2997" t="s">
        <v>170</v>
      </c>
      <c r="S2997" t="s">
        <v>158</v>
      </c>
      <c r="T2997" t="s">
        <v>166</v>
      </c>
      <c r="U2997">
        <v>4.8</v>
      </c>
      <c r="V2997">
        <v>2</v>
      </c>
      <c r="W2997">
        <v>2.7</v>
      </c>
      <c r="X2997">
        <v>3.26</v>
      </c>
      <c r="Y2997">
        <v>494451</v>
      </c>
      <c r="Z2997">
        <v>276311</v>
      </c>
      <c r="AA2997">
        <v>14542670</v>
      </c>
    </row>
    <row r="2998" spans="1:27">
      <c r="A2998" t="s">
        <v>3187</v>
      </c>
      <c r="B2998" t="s">
        <v>75</v>
      </c>
      <c r="C2998" t="s">
        <v>75</v>
      </c>
      <c r="D2998">
        <v>1502</v>
      </c>
      <c r="E2998" s="12">
        <v>41975</v>
      </c>
      <c r="F2998" s="72">
        <f t="shared" si="500"/>
        <v>2014</v>
      </c>
      <c r="G2998" s="70">
        <f t="shared" si="501"/>
        <v>7039.8002663115849</v>
      </c>
      <c r="H2998" s="70" cm="1">
        <f t="array" ref="H2998">INDEX(magic_bricks_appreciation_pivot!$A$13:$K$20,MATCH(C2998,magic_bricks_appreciation_pivot!$A$13:$A$20,0),1+MATCH(F2998,INDEX(magic_bricks_appreciation_pivot!$B$13:$K$13,0),0))</f>
        <v>0.20839433870180576</v>
      </c>
      <c r="I2998" s="70">
        <f t="shared" si="507"/>
        <v>8506.8547874023843</v>
      </c>
      <c r="J2998">
        <v>54</v>
      </c>
      <c r="K2998">
        <v>1</v>
      </c>
      <c r="L2998">
        <v>1</v>
      </c>
      <c r="M2998">
        <v>4</v>
      </c>
      <c r="N2998" t="s">
        <v>176</v>
      </c>
      <c r="O2998" t="s">
        <v>161</v>
      </c>
      <c r="P2998" s="12">
        <v>27010</v>
      </c>
      <c r="Q2998" t="s">
        <v>169</v>
      </c>
      <c r="R2998" t="s">
        <v>177</v>
      </c>
      <c r="S2998" t="s">
        <v>178</v>
      </c>
      <c r="T2998" t="s">
        <v>166</v>
      </c>
      <c r="U2998">
        <v>2.1</v>
      </c>
      <c r="V2998">
        <v>2.7</v>
      </c>
      <c r="W2998">
        <v>4.5</v>
      </c>
      <c r="X2998">
        <v>3.33</v>
      </c>
      <c r="Y2998">
        <v>296066</v>
      </c>
      <c r="Z2998">
        <v>74016</v>
      </c>
      <c r="AA2998">
        <v>10573780</v>
      </c>
    </row>
    <row r="2999" spans="1:27" hidden="1">
      <c r="A2999" t="s">
        <v>3188</v>
      </c>
      <c r="B2999" t="s">
        <v>39</v>
      </c>
      <c r="C2999" t="s">
        <v>39</v>
      </c>
      <c r="D2999">
        <v>1781</v>
      </c>
      <c r="E2999" s="12">
        <v>39480</v>
      </c>
      <c r="F2999" s="72">
        <f t="shared" si="500"/>
        <v>2008</v>
      </c>
      <c r="G2999" s="70">
        <f t="shared" si="501"/>
        <v>8078.7703537338575</v>
      </c>
      <c r="H2999" s="70" t="e" cm="1">
        <f t="array" ref="H2999">INDEX(magic_bricks_appreciation_pivot!$A$13:$K$20,MATCH(C2999,magic_bricks_appreciation_pivot!$A$13:$A$20,0),1+MATCH(F2999,INDEX(magic_bricks_appreciation_pivot!$B$13:$K$13,0),0))</f>
        <v>#N/A</v>
      </c>
      <c r="I2999" s="70"/>
      <c r="J2999">
        <v>70</v>
      </c>
      <c r="K2999">
        <v>1</v>
      </c>
      <c r="L2999">
        <v>1</v>
      </c>
      <c r="M2999">
        <v>4</v>
      </c>
      <c r="N2999" t="s">
        <v>193</v>
      </c>
      <c r="O2999" t="s">
        <v>155</v>
      </c>
      <c r="P2999" s="12">
        <v>36560</v>
      </c>
      <c r="Q2999" t="s">
        <v>169</v>
      </c>
      <c r="R2999" t="s">
        <v>177</v>
      </c>
      <c r="S2999" t="s">
        <v>158</v>
      </c>
      <c r="T2999" t="s">
        <v>166</v>
      </c>
      <c r="U2999">
        <v>2.4</v>
      </c>
      <c r="V2999">
        <v>4.5999999999999996</v>
      </c>
      <c r="W2999">
        <v>2</v>
      </c>
      <c r="X2999">
        <v>2.79</v>
      </c>
      <c r="Y2999">
        <v>561143</v>
      </c>
      <c r="Z2999">
        <v>100718</v>
      </c>
      <c r="AA2999">
        <v>14388290</v>
      </c>
    </row>
    <row r="3000" spans="1:27">
      <c r="A3000" t="s">
        <v>3189</v>
      </c>
      <c r="B3000" t="s">
        <v>56</v>
      </c>
      <c r="C3000" t="s">
        <v>56</v>
      </c>
      <c r="D3000">
        <v>1132</v>
      </c>
      <c r="E3000" s="12">
        <v>40888</v>
      </c>
      <c r="F3000" s="72">
        <f t="shared" si="500"/>
        <v>2011</v>
      </c>
      <c r="G3000" s="70">
        <f t="shared" si="501"/>
        <v>5636.4531802120146</v>
      </c>
      <c r="H3000" s="70" cm="1">
        <f t="array" ref="H3000">INDEX(magic_bricks_appreciation_pivot!$A$13:$K$20,MATCH(C3000,magic_bricks_appreciation_pivot!$A$13:$A$20,0),1+MATCH(F3000,INDEX(magic_bricks_appreciation_pivot!$B$13:$K$13,0),0))</f>
        <v>0.33228770983948047</v>
      </c>
      <c r="I3000" s="70">
        <f>G3000+G3000*H3000</f>
        <v>7509.3772990821217</v>
      </c>
      <c r="J3000">
        <v>86</v>
      </c>
      <c r="K3000">
        <v>1</v>
      </c>
      <c r="L3000">
        <v>1</v>
      </c>
      <c r="M3000">
        <v>3</v>
      </c>
      <c r="N3000" t="s">
        <v>154</v>
      </c>
      <c r="O3000" t="s">
        <v>161</v>
      </c>
      <c r="P3000" s="12">
        <v>29573</v>
      </c>
      <c r="Q3000" t="s">
        <v>194</v>
      </c>
      <c r="R3000" t="s">
        <v>170</v>
      </c>
      <c r="S3000" t="s">
        <v>158</v>
      </c>
      <c r="T3000" t="s">
        <v>159</v>
      </c>
      <c r="U3000">
        <v>3.5</v>
      </c>
      <c r="V3000">
        <v>4.2</v>
      </c>
      <c r="W3000">
        <v>2.2000000000000002</v>
      </c>
      <c r="X3000">
        <v>2.99</v>
      </c>
      <c r="Y3000">
        <v>204175</v>
      </c>
      <c r="Z3000">
        <v>95707</v>
      </c>
      <c r="AA3000">
        <v>6380465</v>
      </c>
    </row>
    <row r="3001" spans="1:27" hidden="1">
      <c r="A3001" t="s">
        <v>3190</v>
      </c>
      <c r="B3001" t="s">
        <v>56</v>
      </c>
      <c r="C3001" t="s">
        <v>56</v>
      </c>
      <c r="D3001">
        <v>833</v>
      </c>
      <c r="E3001" s="12">
        <v>39418</v>
      </c>
      <c r="F3001" s="72">
        <f t="shared" si="500"/>
        <v>2007</v>
      </c>
      <c r="G3001" s="70">
        <f t="shared" si="501"/>
        <v>10029.159663865546</v>
      </c>
      <c r="H3001" s="70" t="e" cm="1">
        <f t="array" ref="H3001">INDEX(magic_bricks_appreciation_pivot!$A$13:$K$20,MATCH(C3001,magic_bricks_appreciation_pivot!$A$13:$A$20,0),1+MATCH(F3001,INDEX(magic_bricks_appreciation_pivot!$B$13:$K$13,0),0))</f>
        <v>#N/A</v>
      </c>
      <c r="I3001" s="70"/>
      <c r="J3001">
        <v>184</v>
      </c>
      <c r="K3001">
        <v>1</v>
      </c>
      <c r="L3001">
        <v>1</v>
      </c>
      <c r="M3001">
        <v>3</v>
      </c>
      <c r="N3001" t="s">
        <v>154</v>
      </c>
      <c r="O3001" t="s">
        <v>155</v>
      </c>
      <c r="P3001" s="12">
        <v>37228</v>
      </c>
      <c r="Q3001" t="s">
        <v>169</v>
      </c>
      <c r="R3001" t="s">
        <v>170</v>
      </c>
      <c r="S3001" t="s">
        <v>178</v>
      </c>
      <c r="T3001" t="s">
        <v>163</v>
      </c>
      <c r="U3001">
        <v>3.4</v>
      </c>
      <c r="V3001">
        <v>3.3</v>
      </c>
      <c r="W3001">
        <v>2.4</v>
      </c>
      <c r="X3001">
        <v>2.88</v>
      </c>
      <c r="Y3001">
        <v>267337</v>
      </c>
      <c r="Z3001">
        <v>16709</v>
      </c>
      <c r="AA3001">
        <v>8354290</v>
      </c>
    </row>
    <row r="3002" spans="1:27">
      <c r="A3002" t="s">
        <v>3191</v>
      </c>
      <c r="B3002" t="s">
        <v>56</v>
      </c>
      <c r="C3002" t="s">
        <v>56</v>
      </c>
      <c r="D3002">
        <v>1223</v>
      </c>
      <c r="E3002" s="12">
        <v>40998</v>
      </c>
      <c r="F3002" s="72">
        <f t="shared" si="500"/>
        <v>2012</v>
      </c>
      <c r="G3002" s="70">
        <f t="shared" si="501"/>
        <v>8976.7784137367125</v>
      </c>
      <c r="H3002" s="70" cm="1">
        <f t="array" ref="H3002">INDEX(magic_bricks_appreciation_pivot!$A$13:$K$20,MATCH(C3002,magic_bricks_appreciation_pivot!$A$13:$A$20,0),1+MATCH(F3002,INDEX(magic_bricks_appreciation_pivot!$B$13:$K$13,0),0))</f>
        <v>0.4006045824602385</v>
      </c>
      <c r="I3002" s="70">
        <f>G3002+G3002*H3002</f>
        <v>12572.91698200979</v>
      </c>
      <c r="J3002">
        <v>144</v>
      </c>
      <c r="K3002">
        <v>2</v>
      </c>
      <c r="L3002">
        <v>2</v>
      </c>
      <c r="M3002">
        <v>4</v>
      </c>
      <c r="N3002" t="s">
        <v>154</v>
      </c>
      <c r="O3002" t="s">
        <v>161</v>
      </c>
      <c r="P3002" s="12">
        <v>33698</v>
      </c>
      <c r="Q3002" t="s">
        <v>169</v>
      </c>
      <c r="R3002" t="s">
        <v>157</v>
      </c>
      <c r="S3002" t="s">
        <v>158</v>
      </c>
      <c r="T3002" t="s">
        <v>182</v>
      </c>
      <c r="U3002">
        <v>2.2999999999999998</v>
      </c>
      <c r="V3002">
        <v>2.8</v>
      </c>
      <c r="W3002">
        <v>2.6</v>
      </c>
      <c r="X3002">
        <v>2.5499999999999998</v>
      </c>
      <c r="Y3002">
        <v>384251</v>
      </c>
      <c r="Z3002">
        <v>98807</v>
      </c>
      <c r="AA3002">
        <v>10978600</v>
      </c>
    </row>
    <row r="3003" spans="1:27" hidden="1">
      <c r="A3003" t="s">
        <v>3192</v>
      </c>
      <c r="B3003" t="s">
        <v>39</v>
      </c>
      <c r="C3003" t="s">
        <v>39</v>
      </c>
      <c r="D3003">
        <v>1738</v>
      </c>
      <c r="E3003" s="12">
        <v>39755</v>
      </c>
      <c r="F3003" s="72">
        <f t="shared" si="500"/>
        <v>2008</v>
      </c>
      <c r="G3003" s="70">
        <f t="shared" si="501"/>
        <v>7648.5615650172613</v>
      </c>
      <c r="H3003" s="70" t="e" cm="1">
        <f t="array" ref="H3003">INDEX(magic_bricks_appreciation_pivot!$A$13:$K$20,MATCH(C3003,magic_bricks_appreciation_pivot!$A$13:$A$20,0),1+MATCH(F3003,INDEX(magic_bricks_appreciation_pivot!$B$13:$K$13,0),0))</f>
        <v>#N/A</v>
      </c>
      <c r="I3003" s="70"/>
      <c r="J3003">
        <v>200</v>
      </c>
      <c r="K3003">
        <v>1</v>
      </c>
      <c r="L3003">
        <v>1</v>
      </c>
      <c r="M3003">
        <v>4</v>
      </c>
      <c r="N3003" t="s">
        <v>176</v>
      </c>
      <c r="O3003" t="s">
        <v>161</v>
      </c>
      <c r="P3003" s="12">
        <v>31360</v>
      </c>
      <c r="Q3003" t="s">
        <v>169</v>
      </c>
      <c r="R3003" t="s">
        <v>157</v>
      </c>
      <c r="S3003" t="s">
        <v>162</v>
      </c>
      <c r="T3003" t="s">
        <v>166</v>
      </c>
      <c r="U3003">
        <v>2.1</v>
      </c>
      <c r="V3003">
        <v>2.1</v>
      </c>
      <c r="W3003">
        <v>3.9</v>
      </c>
      <c r="X3003">
        <v>2.82</v>
      </c>
      <c r="Y3003">
        <v>505142</v>
      </c>
      <c r="Z3003">
        <v>172812</v>
      </c>
      <c r="AA3003">
        <v>13293200</v>
      </c>
    </row>
    <row r="3004" spans="1:27">
      <c r="A3004" t="s">
        <v>3193</v>
      </c>
      <c r="B3004" t="s">
        <v>175</v>
      </c>
      <c r="C3004" t="s">
        <v>34</v>
      </c>
      <c r="D3004">
        <v>1057</v>
      </c>
      <c r="E3004" s="12">
        <v>42029</v>
      </c>
      <c r="F3004" s="72">
        <f t="shared" si="500"/>
        <v>2015</v>
      </c>
      <c r="G3004" s="70">
        <f t="shared" si="501"/>
        <v>6853.2166508987702</v>
      </c>
      <c r="H3004" s="70" cm="1">
        <f t="array" ref="H3004">INDEX(magic_bricks_appreciation_pivot!$A$13:$K$20,MATCH(C3004,magic_bricks_appreciation_pivot!$A$13:$A$20,0),1+MATCH(F3004,INDEX(magic_bricks_appreciation_pivot!$B$13:$K$13,0),0))</f>
        <v>-3.6830357142857144E-2</v>
      </c>
      <c r="I3004" s="70">
        <f t="shared" ref="I3004:I3005" si="508">G3004+G3004*H3004</f>
        <v>6600.8102340687929</v>
      </c>
      <c r="J3004">
        <v>58</v>
      </c>
      <c r="K3004">
        <v>1</v>
      </c>
      <c r="L3004">
        <v>1</v>
      </c>
      <c r="M3004">
        <v>3</v>
      </c>
      <c r="N3004" t="s">
        <v>176</v>
      </c>
      <c r="O3004" t="s">
        <v>161</v>
      </c>
      <c r="P3004" s="12">
        <v>29254</v>
      </c>
      <c r="Q3004" t="s">
        <v>194</v>
      </c>
      <c r="R3004" t="s">
        <v>170</v>
      </c>
      <c r="S3004" t="s">
        <v>158</v>
      </c>
      <c r="T3004" t="s">
        <v>163</v>
      </c>
      <c r="U3004">
        <v>3.1</v>
      </c>
      <c r="V3004">
        <v>3.9</v>
      </c>
      <c r="W3004">
        <v>3.9</v>
      </c>
      <c r="X3004">
        <v>3.66</v>
      </c>
      <c r="Y3004">
        <v>231803</v>
      </c>
      <c r="Z3004">
        <v>94170</v>
      </c>
      <c r="AA3004">
        <v>7243850</v>
      </c>
    </row>
    <row r="3005" spans="1:27">
      <c r="A3005" t="s">
        <v>3194</v>
      </c>
      <c r="B3005" t="s">
        <v>23</v>
      </c>
      <c r="C3005" t="s">
        <v>23</v>
      </c>
      <c r="D3005">
        <v>671</v>
      </c>
      <c r="E3005" s="12">
        <v>40492</v>
      </c>
      <c r="F3005" s="72">
        <f t="shared" si="500"/>
        <v>2010</v>
      </c>
      <c r="G3005" s="70">
        <f t="shared" si="501"/>
        <v>9182.9359165424739</v>
      </c>
      <c r="H3005" s="70" cm="1">
        <f t="array" ref="H3005">INDEX(magic_bricks_appreciation_pivot!$A$13:$K$20,MATCH(C3005,magic_bricks_appreciation_pivot!$A$13:$A$20,0),1+MATCH(F3005,INDEX(magic_bricks_appreciation_pivot!$B$13:$K$13,0),0))</f>
        <v>0.49881786187527283</v>
      </c>
      <c r="I3005" s="70">
        <f t="shared" si="508"/>
        <v>13763.54837616984</v>
      </c>
      <c r="J3005">
        <v>31</v>
      </c>
      <c r="K3005">
        <v>1</v>
      </c>
      <c r="L3005">
        <v>1</v>
      </c>
      <c r="M3005">
        <v>2</v>
      </c>
      <c r="N3005" t="s">
        <v>193</v>
      </c>
      <c r="O3005" t="s">
        <v>161</v>
      </c>
      <c r="P3005" s="12">
        <v>29177</v>
      </c>
      <c r="Q3005" t="s">
        <v>194</v>
      </c>
      <c r="R3005" t="s">
        <v>170</v>
      </c>
      <c r="S3005" t="s">
        <v>158</v>
      </c>
      <c r="T3005" t="s">
        <v>182</v>
      </c>
      <c r="U3005">
        <v>2</v>
      </c>
      <c r="V3005">
        <v>3.4</v>
      </c>
      <c r="W3005">
        <v>3.2</v>
      </c>
      <c r="X3005">
        <v>2.9</v>
      </c>
      <c r="Y3005">
        <v>227985</v>
      </c>
      <c r="Z3005">
        <v>86265</v>
      </c>
      <c r="AA3005">
        <v>6161750</v>
      </c>
    </row>
    <row r="3006" spans="1:27" hidden="1">
      <c r="A3006" t="s">
        <v>3195</v>
      </c>
      <c r="B3006" t="s">
        <v>175</v>
      </c>
      <c r="C3006" t="s">
        <v>34</v>
      </c>
      <c r="D3006">
        <v>1072</v>
      </c>
      <c r="E3006" s="12">
        <v>39497</v>
      </c>
      <c r="F3006" s="72">
        <f t="shared" si="500"/>
        <v>2008</v>
      </c>
      <c r="G3006" s="70">
        <f t="shared" si="501"/>
        <v>11621.408582089553</v>
      </c>
      <c r="H3006" s="70" t="e" cm="1">
        <f t="array" ref="H3006">INDEX(magic_bricks_appreciation_pivot!$A$13:$K$20,MATCH(C3006,magic_bricks_appreciation_pivot!$A$13:$A$20,0),1+MATCH(F3006,INDEX(magic_bricks_appreciation_pivot!$B$13:$K$13,0),0))</f>
        <v>#N/A</v>
      </c>
      <c r="I3006" s="70"/>
      <c r="J3006">
        <v>148</v>
      </c>
      <c r="K3006">
        <v>1</v>
      </c>
      <c r="L3006">
        <v>1</v>
      </c>
      <c r="M3006">
        <v>3</v>
      </c>
      <c r="N3006" t="s">
        <v>184</v>
      </c>
      <c r="O3006" t="s">
        <v>155</v>
      </c>
      <c r="P3006" s="12">
        <v>33292</v>
      </c>
      <c r="Q3006" t="s">
        <v>156</v>
      </c>
      <c r="R3006" t="s">
        <v>165</v>
      </c>
      <c r="S3006" t="s">
        <v>178</v>
      </c>
      <c r="T3006" t="s">
        <v>163</v>
      </c>
      <c r="U3006">
        <v>2.5</v>
      </c>
      <c r="V3006">
        <v>3.5</v>
      </c>
      <c r="W3006">
        <v>3.6</v>
      </c>
      <c r="X3006">
        <v>3.23</v>
      </c>
      <c r="Y3006">
        <v>361286</v>
      </c>
      <c r="Z3006">
        <v>186872</v>
      </c>
      <c r="AA3006">
        <v>12458150</v>
      </c>
    </row>
    <row r="3007" spans="1:27" hidden="1">
      <c r="A3007" t="s">
        <v>3196</v>
      </c>
      <c r="B3007" t="s">
        <v>23</v>
      </c>
      <c r="C3007" t="s">
        <v>23</v>
      </c>
      <c r="D3007">
        <v>1375</v>
      </c>
      <c r="E3007" s="12">
        <v>40148</v>
      </c>
      <c r="F3007" s="72">
        <f t="shared" si="500"/>
        <v>2009</v>
      </c>
      <c r="G3007" s="70">
        <f t="shared" si="501"/>
        <v>5150.545454545455</v>
      </c>
      <c r="H3007" s="70" t="e" cm="1">
        <f t="array" ref="H3007">INDEX(magic_bricks_appreciation_pivot!$A$13:$K$20,MATCH(C3007,magic_bricks_appreciation_pivot!$A$13:$A$20,0),1+MATCH(F3007,INDEX(magic_bricks_appreciation_pivot!$B$13:$K$13,0),0))</f>
        <v>#N/A</v>
      </c>
      <c r="I3007" s="70"/>
      <c r="J3007">
        <v>38</v>
      </c>
      <c r="K3007">
        <v>2</v>
      </c>
      <c r="L3007">
        <v>2</v>
      </c>
      <c r="M3007">
        <v>4</v>
      </c>
      <c r="N3007" t="s">
        <v>184</v>
      </c>
      <c r="O3007" t="s">
        <v>155</v>
      </c>
      <c r="P3007" s="12">
        <v>30658</v>
      </c>
      <c r="Q3007" t="s">
        <v>194</v>
      </c>
      <c r="R3007" t="s">
        <v>170</v>
      </c>
      <c r="S3007" t="s">
        <v>178</v>
      </c>
      <c r="T3007" t="s">
        <v>171</v>
      </c>
      <c r="U3007">
        <v>2.6</v>
      </c>
      <c r="V3007">
        <v>3.1</v>
      </c>
      <c r="W3007">
        <v>2.2999999999999998</v>
      </c>
      <c r="X3007">
        <v>2.63</v>
      </c>
      <c r="Y3007">
        <v>339936</v>
      </c>
      <c r="Z3007">
        <v>56656</v>
      </c>
      <c r="AA3007">
        <v>7082000</v>
      </c>
    </row>
    <row r="3008" spans="1:27" hidden="1">
      <c r="A3008" t="s">
        <v>3197</v>
      </c>
      <c r="B3008" t="s">
        <v>175</v>
      </c>
      <c r="C3008" t="s">
        <v>34</v>
      </c>
      <c r="D3008">
        <v>1122</v>
      </c>
      <c r="E3008" s="12">
        <v>39869</v>
      </c>
      <c r="F3008" s="72">
        <f t="shared" si="500"/>
        <v>2009</v>
      </c>
      <c r="G3008" s="70">
        <f t="shared" si="501"/>
        <v>8004.5811051693408</v>
      </c>
      <c r="H3008" s="70" t="e" cm="1">
        <f t="array" ref="H3008">INDEX(magic_bricks_appreciation_pivot!$A$13:$K$20,MATCH(C3008,magic_bricks_appreciation_pivot!$A$13:$A$20,0),1+MATCH(F3008,INDEX(magic_bricks_appreciation_pivot!$B$13:$K$13,0),0))</f>
        <v>#N/A</v>
      </c>
      <c r="I3008" s="70"/>
      <c r="J3008">
        <v>77</v>
      </c>
      <c r="K3008">
        <v>1</v>
      </c>
      <c r="L3008">
        <v>1</v>
      </c>
      <c r="M3008">
        <v>3</v>
      </c>
      <c r="N3008" t="s">
        <v>193</v>
      </c>
      <c r="O3008" t="s">
        <v>155</v>
      </c>
      <c r="P3008" s="12">
        <v>26729</v>
      </c>
      <c r="Q3008" t="s">
        <v>169</v>
      </c>
      <c r="R3008" t="s">
        <v>157</v>
      </c>
      <c r="S3008" t="s">
        <v>178</v>
      </c>
      <c r="T3008" t="s">
        <v>163</v>
      </c>
      <c r="U3008">
        <v>5</v>
      </c>
      <c r="V3008">
        <v>4.7</v>
      </c>
      <c r="W3008">
        <v>3.7</v>
      </c>
      <c r="X3008">
        <v>4.49</v>
      </c>
      <c r="Y3008">
        <v>251472</v>
      </c>
      <c r="Z3008">
        <v>152679</v>
      </c>
      <c r="AA3008">
        <v>8981140</v>
      </c>
    </row>
    <row r="3009" spans="1:27" hidden="1">
      <c r="A3009" t="s">
        <v>3198</v>
      </c>
      <c r="B3009" t="s">
        <v>201</v>
      </c>
      <c r="C3009" t="s">
        <v>201</v>
      </c>
      <c r="D3009">
        <v>1526</v>
      </c>
      <c r="E3009" s="12">
        <v>40152</v>
      </c>
      <c r="F3009" s="72">
        <f t="shared" si="500"/>
        <v>2009</v>
      </c>
      <c r="G3009" s="70">
        <f t="shared" si="501"/>
        <v>7196.7103538663168</v>
      </c>
      <c r="H3009" s="70" t="e" cm="1">
        <f t="array" ref="H3009">INDEX(magic_bricks_appreciation_pivot!$A$13:$K$20,MATCH(C3009,magic_bricks_appreciation_pivot!$A$13:$A$20,0),1+MATCH(F3009,INDEX(magic_bricks_appreciation_pivot!$B$13:$K$13,0),0))</f>
        <v>#N/A</v>
      </c>
      <c r="I3009" s="70"/>
      <c r="J3009">
        <v>77</v>
      </c>
      <c r="K3009">
        <v>2</v>
      </c>
      <c r="L3009">
        <v>1</v>
      </c>
      <c r="M3009">
        <v>4</v>
      </c>
      <c r="N3009" t="s">
        <v>154</v>
      </c>
      <c r="O3009" t="s">
        <v>155</v>
      </c>
      <c r="P3009" s="12">
        <v>33217</v>
      </c>
      <c r="Q3009" t="s">
        <v>194</v>
      </c>
      <c r="R3009" t="s">
        <v>170</v>
      </c>
      <c r="S3009" t="s">
        <v>162</v>
      </c>
      <c r="T3009" t="s">
        <v>182</v>
      </c>
      <c r="U3009">
        <v>4.4000000000000004</v>
      </c>
      <c r="V3009">
        <v>2.6</v>
      </c>
      <c r="W3009">
        <v>5</v>
      </c>
      <c r="X3009">
        <v>4.0999999999999996</v>
      </c>
      <c r="Y3009">
        <v>538127</v>
      </c>
      <c r="Z3009">
        <v>263572</v>
      </c>
      <c r="AA3009">
        <v>10982180</v>
      </c>
    </row>
    <row r="3010" spans="1:27" hidden="1">
      <c r="A3010" t="s">
        <v>3199</v>
      </c>
      <c r="B3010" t="s">
        <v>56</v>
      </c>
      <c r="C3010" t="s">
        <v>56</v>
      </c>
      <c r="D3010">
        <v>614</v>
      </c>
      <c r="E3010" s="12">
        <v>40147</v>
      </c>
      <c r="F3010" s="72">
        <f t="shared" si="500"/>
        <v>2009</v>
      </c>
      <c r="G3010" s="70">
        <f t="shared" si="501"/>
        <v>9316.98697068404</v>
      </c>
      <c r="H3010" s="70" t="e" cm="1">
        <f t="array" ref="H3010">INDEX(magic_bricks_appreciation_pivot!$A$13:$K$20,MATCH(C3010,magic_bricks_appreciation_pivot!$A$13:$A$20,0),1+MATCH(F3010,INDEX(magic_bricks_appreciation_pivot!$B$13:$K$13,0),0))</f>
        <v>#N/A</v>
      </c>
      <c r="I3010" s="70"/>
      <c r="J3010">
        <v>36</v>
      </c>
      <c r="K3010">
        <v>1</v>
      </c>
      <c r="L3010">
        <v>1</v>
      </c>
      <c r="M3010">
        <v>2</v>
      </c>
      <c r="N3010" t="s">
        <v>184</v>
      </c>
      <c r="O3010" t="s">
        <v>155</v>
      </c>
      <c r="P3010" s="12">
        <v>32117</v>
      </c>
      <c r="Q3010" t="s">
        <v>194</v>
      </c>
      <c r="R3010" t="s">
        <v>177</v>
      </c>
      <c r="S3010" t="s">
        <v>158</v>
      </c>
      <c r="T3010" t="s">
        <v>159</v>
      </c>
      <c r="U3010">
        <v>2.5</v>
      </c>
      <c r="V3010">
        <v>4.3</v>
      </c>
      <c r="W3010">
        <v>4.8</v>
      </c>
      <c r="X3010">
        <v>4.01</v>
      </c>
      <c r="Y3010">
        <v>194501</v>
      </c>
      <c r="Z3010">
        <v>68648</v>
      </c>
      <c r="AA3010">
        <v>5720630</v>
      </c>
    </row>
    <row r="3011" spans="1:27" hidden="1">
      <c r="A3011" t="s">
        <v>3200</v>
      </c>
      <c r="B3011" t="s">
        <v>56</v>
      </c>
      <c r="C3011" t="s">
        <v>56</v>
      </c>
      <c r="D3011">
        <v>1192</v>
      </c>
      <c r="E3011" s="12">
        <v>39286</v>
      </c>
      <c r="F3011" s="72">
        <f t="shared" ref="F3011:F3074" si="509">YEAR(E3011)</f>
        <v>2007</v>
      </c>
      <c r="G3011" s="70">
        <f t="shared" ref="G3011:G3074" si="510">AA3011/D3011</f>
        <v>5878.1879194630874</v>
      </c>
      <c r="H3011" s="70" t="e" cm="1">
        <f t="array" ref="H3011">INDEX(magic_bricks_appreciation_pivot!$A$13:$K$20,MATCH(C3011,magic_bricks_appreciation_pivot!$A$13:$A$20,0),1+MATCH(F3011,INDEX(magic_bricks_appreciation_pivot!$B$13:$K$13,0),0))</f>
        <v>#N/A</v>
      </c>
      <c r="I3011" s="70"/>
      <c r="J3011">
        <v>90</v>
      </c>
      <c r="K3011">
        <v>1</v>
      </c>
      <c r="L3011">
        <v>1</v>
      </c>
      <c r="M3011">
        <v>3</v>
      </c>
      <c r="N3011" t="s">
        <v>154</v>
      </c>
      <c r="O3011" t="s">
        <v>155</v>
      </c>
      <c r="P3011" s="12">
        <v>31986</v>
      </c>
      <c r="Q3011" t="s">
        <v>194</v>
      </c>
      <c r="R3011" t="s">
        <v>177</v>
      </c>
      <c r="S3011" t="s">
        <v>178</v>
      </c>
      <c r="T3011" t="s">
        <v>159</v>
      </c>
      <c r="U3011">
        <v>2.2999999999999998</v>
      </c>
      <c r="V3011">
        <v>3.3</v>
      </c>
      <c r="W3011">
        <v>2.4</v>
      </c>
      <c r="X3011">
        <v>2.5499999999999998</v>
      </c>
      <c r="Y3011">
        <v>217211</v>
      </c>
      <c r="Z3011">
        <v>35034</v>
      </c>
      <c r="AA3011">
        <v>7006800</v>
      </c>
    </row>
    <row r="3012" spans="1:27">
      <c r="A3012" t="s">
        <v>3201</v>
      </c>
      <c r="B3012" t="s">
        <v>23</v>
      </c>
      <c r="C3012" t="s">
        <v>23</v>
      </c>
      <c r="D3012">
        <v>1220</v>
      </c>
      <c r="E3012" s="12">
        <v>40773</v>
      </c>
      <c r="F3012" s="72">
        <f t="shared" si="509"/>
        <v>2011</v>
      </c>
      <c r="G3012" s="70">
        <f t="shared" si="510"/>
        <v>4771.311475409836</v>
      </c>
      <c r="H3012" s="70" cm="1">
        <f t="array" ref="H3012">INDEX(magic_bricks_appreciation_pivot!$A$13:$K$20,MATCH(C3012,magic_bricks_appreciation_pivot!$A$13:$A$20,0),1+MATCH(F3012,INDEX(magic_bricks_appreciation_pivot!$B$13:$K$13,0),0))</f>
        <v>0.30621792098525186</v>
      </c>
      <c r="I3012" s="70">
        <f t="shared" ref="I3012:I3013" si="511">G3012+G3012*H3012</f>
        <v>6232.3725557829111</v>
      </c>
      <c r="J3012">
        <v>134</v>
      </c>
      <c r="K3012">
        <v>1</v>
      </c>
      <c r="L3012">
        <v>1</v>
      </c>
      <c r="M3012">
        <v>3</v>
      </c>
      <c r="N3012" t="s">
        <v>154</v>
      </c>
      <c r="O3012" t="s">
        <v>155</v>
      </c>
      <c r="P3012" s="12">
        <v>37123</v>
      </c>
      <c r="Q3012" t="s">
        <v>169</v>
      </c>
      <c r="R3012" t="s">
        <v>177</v>
      </c>
      <c r="S3012" t="s">
        <v>178</v>
      </c>
      <c r="T3012" t="s">
        <v>159</v>
      </c>
      <c r="U3012">
        <v>3.1</v>
      </c>
      <c r="V3012">
        <v>4.7</v>
      </c>
      <c r="W3012">
        <v>3.8</v>
      </c>
      <c r="X3012">
        <v>3.86</v>
      </c>
      <c r="Y3012">
        <v>267766</v>
      </c>
      <c r="Z3012">
        <v>110599</v>
      </c>
      <c r="AA3012">
        <v>5821000</v>
      </c>
    </row>
    <row r="3013" spans="1:27">
      <c r="A3013" t="s">
        <v>3202</v>
      </c>
      <c r="B3013" t="s">
        <v>39</v>
      </c>
      <c r="C3013" t="s">
        <v>39</v>
      </c>
      <c r="D3013">
        <v>1970</v>
      </c>
      <c r="E3013" s="12">
        <v>40451</v>
      </c>
      <c r="F3013" s="72">
        <f t="shared" si="509"/>
        <v>2010</v>
      </c>
      <c r="G3013" s="70">
        <f t="shared" si="510"/>
        <v>8043.4619289340098</v>
      </c>
      <c r="H3013" s="70" cm="1">
        <f t="array" ref="H3013">INDEX(magic_bricks_appreciation_pivot!$A$13:$K$20,MATCH(C3013,magic_bricks_appreciation_pivot!$A$13:$A$20,0),1+MATCH(F3013,INDEX(magic_bricks_appreciation_pivot!$B$13:$K$13,0),0))</f>
        <v>0.44211253020365898</v>
      </c>
      <c r="I3013" s="70">
        <f t="shared" si="511"/>
        <v>11599.577233931828</v>
      </c>
      <c r="J3013">
        <v>75</v>
      </c>
      <c r="K3013">
        <v>2</v>
      </c>
      <c r="L3013">
        <v>1</v>
      </c>
      <c r="M3013">
        <v>5</v>
      </c>
      <c r="N3013" t="s">
        <v>184</v>
      </c>
      <c r="O3013" t="s">
        <v>161</v>
      </c>
      <c r="P3013" s="12">
        <v>36436</v>
      </c>
      <c r="Q3013" t="s">
        <v>180</v>
      </c>
      <c r="R3013" t="s">
        <v>177</v>
      </c>
      <c r="S3013" t="s">
        <v>162</v>
      </c>
      <c r="T3013" t="s">
        <v>182</v>
      </c>
      <c r="U3013">
        <v>3.7</v>
      </c>
      <c r="V3013">
        <v>2.2999999999999998</v>
      </c>
      <c r="W3013">
        <v>2.9</v>
      </c>
      <c r="X3013">
        <v>3.03</v>
      </c>
      <c r="Y3013">
        <v>538751</v>
      </c>
      <c r="Z3013">
        <v>142611</v>
      </c>
      <c r="AA3013">
        <v>15845620</v>
      </c>
    </row>
    <row r="3014" spans="1:27" hidden="1">
      <c r="A3014" t="s">
        <v>3203</v>
      </c>
      <c r="B3014" t="s">
        <v>201</v>
      </c>
      <c r="C3014" t="s">
        <v>201</v>
      </c>
      <c r="D3014">
        <v>1315</v>
      </c>
      <c r="E3014" s="12">
        <v>39646</v>
      </c>
      <c r="F3014" s="72">
        <f t="shared" si="509"/>
        <v>2008</v>
      </c>
      <c r="G3014" s="70">
        <f t="shared" si="510"/>
        <v>9668</v>
      </c>
      <c r="H3014" s="70" t="e" cm="1">
        <f t="array" ref="H3014">INDEX(magic_bricks_appreciation_pivot!$A$13:$K$20,MATCH(C3014,magic_bricks_appreciation_pivot!$A$13:$A$20,0),1+MATCH(F3014,INDEX(magic_bricks_appreciation_pivot!$B$13:$K$13,0),0))</f>
        <v>#N/A</v>
      </c>
      <c r="I3014" s="70"/>
      <c r="J3014">
        <v>94</v>
      </c>
      <c r="K3014">
        <v>1</v>
      </c>
      <c r="L3014">
        <v>1</v>
      </c>
      <c r="M3014">
        <v>3</v>
      </c>
      <c r="N3014" t="s">
        <v>184</v>
      </c>
      <c r="O3014" t="s">
        <v>155</v>
      </c>
      <c r="P3014" s="12">
        <v>31981</v>
      </c>
      <c r="Q3014" t="s">
        <v>156</v>
      </c>
      <c r="R3014" t="s">
        <v>157</v>
      </c>
      <c r="S3014" t="s">
        <v>158</v>
      </c>
      <c r="T3014" t="s">
        <v>163</v>
      </c>
      <c r="U3014">
        <v>4.8</v>
      </c>
      <c r="V3014">
        <v>4.5999999999999996</v>
      </c>
      <c r="W3014">
        <v>3.7</v>
      </c>
      <c r="X3014">
        <v>4.3</v>
      </c>
      <c r="Y3014">
        <v>572104</v>
      </c>
      <c r="Z3014">
        <v>114421</v>
      </c>
      <c r="AA3014">
        <v>12713420</v>
      </c>
    </row>
    <row r="3015" spans="1:27" hidden="1">
      <c r="A3015" t="s">
        <v>3204</v>
      </c>
      <c r="B3015" t="s">
        <v>175</v>
      </c>
      <c r="C3015" t="s">
        <v>34</v>
      </c>
      <c r="D3015">
        <v>705</v>
      </c>
      <c r="E3015" s="12">
        <v>39870</v>
      </c>
      <c r="F3015" s="72">
        <f t="shared" si="509"/>
        <v>2009</v>
      </c>
      <c r="G3015" s="70">
        <f t="shared" si="510"/>
        <v>17605.602836879432</v>
      </c>
      <c r="H3015" s="70" t="e" cm="1">
        <f t="array" ref="H3015">INDEX(magic_bricks_appreciation_pivot!$A$13:$K$20,MATCH(C3015,magic_bricks_appreciation_pivot!$A$13:$A$20,0),1+MATCH(F3015,INDEX(magic_bricks_appreciation_pivot!$B$13:$K$13,0),0))</f>
        <v>#N/A</v>
      </c>
      <c r="I3015" s="70"/>
      <c r="J3015">
        <v>145</v>
      </c>
      <c r="K3015">
        <v>1</v>
      </c>
      <c r="L3015">
        <v>1</v>
      </c>
      <c r="M3015">
        <v>2</v>
      </c>
      <c r="N3015" t="s">
        <v>184</v>
      </c>
      <c r="O3015" t="s">
        <v>155</v>
      </c>
      <c r="P3015" s="12">
        <v>36585</v>
      </c>
      <c r="Q3015" t="s">
        <v>156</v>
      </c>
      <c r="R3015" t="s">
        <v>157</v>
      </c>
      <c r="S3015" t="s">
        <v>162</v>
      </c>
      <c r="T3015" t="s">
        <v>182</v>
      </c>
      <c r="U3015">
        <v>4.4000000000000004</v>
      </c>
      <c r="V3015">
        <v>4.7</v>
      </c>
      <c r="W3015">
        <v>2.5</v>
      </c>
      <c r="X3015">
        <v>3.95</v>
      </c>
      <c r="Y3015">
        <v>359947</v>
      </c>
      <c r="Z3015">
        <v>136531</v>
      </c>
      <c r="AA3015">
        <v>12411950</v>
      </c>
    </row>
    <row r="3016" spans="1:27">
      <c r="A3016" t="s">
        <v>3205</v>
      </c>
      <c r="B3016" t="s">
        <v>175</v>
      </c>
      <c r="C3016" t="s">
        <v>34</v>
      </c>
      <c r="D3016">
        <v>1222</v>
      </c>
      <c r="E3016" s="12">
        <v>41880</v>
      </c>
      <c r="F3016" s="72">
        <f t="shared" si="509"/>
        <v>2014</v>
      </c>
      <c r="G3016" s="70">
        <f t="shared" si="510"/>
        <v>11400.122749590835</v>
      </c>
      <c r="H3016" s="70" cm="1">
        <f t="array" ref="H3016">INDEX(magic_bricks_appreciation_pivot!$A$13:$K$20,MATCH(C3016,magic_bricks_appreciation_pivot!$A$13:$A$20,0),1+MATCH(F3016,INDEX(magic_bricks_appreciation_pivot!$B$13:$K$13,0),0))</f>
        <v>5.1040744021257752E-2</v>
      </c>
      <c r="I3016" s="70">
        <f>G3016+G3016*H3016</f>
        <v>11981.993496663617</v>
      </c>
      <c r="J3016">
        <v>98</v>
      </c>
      <c r="K3016">
        <v>2</v>
      </c>
      <c r="L3016">
        <v>1</v>
      </c>
      <c r="M3016">
        <v>4</v>
      </c>
      <c r="N3016" t="s">
        <v>176</v>
      </c>
      <c r="O3016" t="s">
        <v>161</v>
      </c>
      <c r="P3016" s="12">
        <v>31295</v>
      </c>
      <c r="Q3016" t="s">
        <v>156</v>
      </c>
      <c r="R3016" t="s">
        <v>170</v>
      </c>
      <c r="S3016" t="s">
        <v>158</v>
      </c>
      <c r="T3016" t="s">
        <v>182</v>
      </c>
      <c r="U3016">
        <v>4.7</v>
      </c>
      <c r="V3016">
        <v>2.2000000000000002</v>
      </c>
      <c r="W3016">
        <v>3.8</v>
      </c>
      <c r="X3016">
        <v>3.43</v>
      </c>
      <c r="Y3016">
        <v>348274</v>
      </c>
      <c r="Z3016">
        <v>125379</v>
      </c>
      <c r="AA3016">
        <v>13930950</v>
      </c>
    </row>
    <row r="3017" spans="1:27" hidden="1">
      <c r="A3017" t="s">
        <v>3206</v>
      </c>
      <c r="B3017" t="s">
        <v>39</v>
      </c>
      <c r="C3017" t="s">
        <v>39</v>
      </c>
      <c r="D3017">
        <v>1836</v>
      </c>
      <c r="E3017" s="12">
        <v>39889</v>
      </c>
      <c r="F3017" s="72">
        <f t="shared" si="509"/>
        <v>2009</v>
      </c>
      <c r="G3017" s="70">
        <f t="shared" si="510"/>
        <v>10510.065359477125</v>
      </c>
      <c r="H3017" s="70" t="e" cm="1">
        <f t="array" ref="H3017">INDEX(magic_bricks_appreciation_pivot!$A$13:$K$20,MATCH(C3017,magic_bricks_appreciation_pivot!$A$13:$A$20,0),1+MATCH(F3017,INDEX(magic_bricks_appreciation_pivot!$B$13:$K$13,0),0))</f>
        <v>#N/A</v>
      </c>
      <c r="I3017" s="70"/>
      <c r="J3017">
        <v>39</v>
      </c>
      <c r="K3017">
        <v>2</v>
      </c>
      <c r="L3017">
        <v>1</v>
      </c>
      <c r="M3017">
        <v>5</v>
      </c>
      <c r="N3017" t="s">
        <v>154</v>
      </c>
      <c r="O3017" t="s">
        <v>161</v>
      </c>
      <c r="P3017" s="12">
        <v>27479</v>
      </c>
      <c r="Q3017" t="s">
        <v>156</v>
      </c>
      <c r="R3017" t="s">
        <v>177</v>
      </c>
      <c r="S3017" t="s">
        <v>158</v>
      </c>
      <c r="T3017" t="s">
        <v>163</v>
      </c>
      <c r="U3017">
        <v>4.8</v>
      </c>
      <c r="V3017">
        <v>2</v>
      </c>
      <c r="W3017">
        <v>4.4000000000000004</v>
      </c>
      <c r="X3017">
        <v>3.94</v>
      </c>
      <c r="Y3017">
        <v>656080</v>
      </c>
      <c r="Z3017">
        <v>96482</v>
      </c>
      <c r="AA3017">
        <v>19296480</v>
      </c>
    </row>
    <row r="3018" spans="1:27">
      <c r="A3018" t="s">
        <v>3207</v>
      </c>
      <c r="B3018" t="s">
        <v>23</v>
      </c>
      <c r="C3018" t="s">
        <v>23</v>
      </c>
      <c r="D3018">
        <v>739</v>
      </c>
      <c r="E3018" s="12">
        <v>40612</v>
      </c>
      <c r="F3018" s="72">
        <f t="shared" si="509"/>
        <v>2011</v>
      </c>
      <c r="G3018" s="70">
        <f t="shared" si="510"/>
        <v>13468.538565629229</v>
      </c>
      <c r="H3018" s="70" cm="1">
        <f t="array" ref="H3018">INDEX(magic_bricks_appreciation_pivot!$A$13:$K$20,MATCH(C3018,magic_bricks_appreciation_pivot!$A$13:$A$20,0),1+MATCH(F3018,INDEX(magic_bricks_appreciation_pivot!$B$13:$K$13,0),0))</f>
        <v>0.30621792098525186</v>
      </c>
      <c r="I3018" s="70">
        <f t="shared" ref="I3018:I3020" si="512">G3018+G3018*H3018</f>
        <v>17592.846443905899</v>
      </c>
      <c r="J3018">
        <v>121</v>
      </c>
      <c r="K3018">
        <v>1</v>
      </c>
      <c r="L3018">
        <v>1</v>
      </c>
      <c r="M3018">
        <v>2</v>
      </c>
      <c r="N3018" t="s">
        <v>193</v>
      </c>
      <c r="O3018" t="s">
        <v>155</v>
      </c>
      <c r="P3018" s="12">
        <v>36597</v>
      </c>
      <c r="Q3018" t="s">
        <v>156</v>
      </c>
      <c r="R3018" t="s">
        <v>165</v>
      </c>
      <c r="S3018" t="s">
        <v>162</v>
      </c>
      <c r="T3018" t="s">
        <v>182</v>
      </c>
      <c r="U3018">
        <v>3</v>
      </c>
      <c r="V3018">
        <v>2.5</v>
      </c>
      <c r="W3018">
        <v>4.0999999999999996</v>
      </c>
      <c r="X3018">
        <v>3.29</v>
      </c>
      <c r="Y3018">
        <v>447896</v>
      </c>
      <c r="Z3018">
        <v>218972</v>
      </c>
      <c r="AA3018">
        <v>9953250</v>
      </c>
    </row>
    <row r="3019" spans="1:27">
      <c r="A3019" t="s">
        <v>3208</v>
      </c>
      <c r="B3019" t="s">
        <v>23</v>
      </c>
      <c r="C3019" t="s">
        <v>23</v>
      </c>
      <c r="D3019">
        <v>1430</v>
      </c>
      <c r="E3019" s="12">
        <v>40975</v>
      </c>
      <c r="F3019" s="72">
        <f t="shared" si="509"/>
        <v>2012</v>
      </c>
      <c r="G3019" s="70">
        <f t="shared" si="510"/>
        <v>4566.7832167832166</v>
      </c>
      <c r="H3019" s="70" cm="1">
        <f t="array" ref="H3019">INDEX(magic_bricks_appreciation_pivot!$A$13:$K$20,MATCH(C3019,magic_bricks_appreciation_pivot!$A$13:$A$20,0),1+MATCH(F3019,INDEX(magic_bricks_appreciation_pivot!$B$13:$K$13,0),0))</f>
        <v>0.26292059267573231</v>
      </c>
      <c r="I3019" s="70">
        <f t="shared" si="512"/>
        <v>5767.4845667614472</v>
      </c>
      <c r="J3019">
        <v>189</v>
      </c>
      <c r="K3019">
        <v>2</v>
      </c>
      <c r="L3019">
        <v>2</v>
      </c>
      <c r="M3019">
        <v>4</v>
      </c>
      <c r="N3019" t="s">
        <v>168</v>
      </c>
      <c r="O3019" t="s">
        <v>161</v>
      </c>
      <c r="P3019" s="12">
        <v>37325</v>
      </c>
      <c r="Q3019" t="s">
        <v>194</v>
      </c>
      <c r="R3019" t="s">
        <v>165</v>
      </c>
      <c r="S3019" t="s">
        <v>178</v>
      </c>
      <c r="T3019" t="s">
        <v>163</v>
      </c>
      <c r="U3019">
        <v>2.5</v>
      </c>
      <c r="V3019">
        <v>2.5</v>
      </c>
      <c r="W3019">
        <v>2.5</v>
      </c>
      <c r="X3019">
        <v>2.5</v>
      </c>
      <c r="Y3019">
        <v>202446</v>
      </c>
      <c r="Z3019">
        <v>143671</v>
      </c>
      <c r="AA3019">
        <v>6530500</v>
      </c>
    </row>
    <row r="3020" spans="1:27">
      <c r="A3020" t="s">
        <v>3209</v>
      </c>
      <c r="B3020" t="s">
        <v>51</v>
      </c>
      <c r="C3020" t="s">
        <v>51</v>
      </c>
      <c r="D3020">
        <v>1901</v>
      </c>
      <c r="E3020" s="12">
        <v>40662</v>
      </c>
      <c r="F3020" s="72">
        <f t="shared" si="509"/>
        <v>2011</v>
      </c>
      <c r="G3020" s="70">
        <f t="shared" si="510"/>
        <v>6442.9037348763804</v>
      </c>
      <c r="H3020" s="70" cm="1">
        <f t="array" ref="H3020">INDEX(magic_bricks_appreciation_pivot!$A$13:$K$20,MATCH(C3020,magic_bricks_appreciation_pivot!$A$13:$A$20,0),1+MATCH(F3020,INDEX(magic_bricks_appreciation_pivot!$B$13:$K$13,0),0))</f>
        <v>0.33442622950819673</v>
      </c>
      <c r="I3020" s="70">
        <f t="shared" si="512"/>
        <v>8597.5797380153672</v>
      </c>
      <c r="J3020">
        <v>89</v>
      </c>
      <c r="K3020">
        <v>3</v>
      </c>
      <c r="L3020">
        <v>2</v>
      </c>
      <c r="M3020">
        <v>5</v>
      </c>
      <c r="N3020" t="s">
        <v>168</v>
      </c>
      <c r="O3020" t="s">
        <v>155</v>
      </c>
      <c r="P3020" s="12">
        <v>34092</v>
      </c>
      <c r="Q3020" t="s">
        <v>194</v>
      </c>
      <c r="R3020" t="s">
        <v>157</v>
      </c>
      <c r="S3020" t="s">
        <v>162</v>
      </c>
      <c r="T3020" t="s">
        <v>182</v>
      </c>
      <c r="U3020">
        <v>3.3</v>
      </c>
      <c r="V3020">
        <v>3.3</v>
      </c>
      <c r="W3020">
        <v>2.5</v>
      </c>
      <c r="X3020">
        <v>3.06</v>
      </c>
      <c r="Y3020">
        <v>428679</v>
      </c>
      <c r="Z3020">
        <v>257207</v>
      </c>
      <c r="AA3020">
        <v>12247960</v>
      </c>
    </row>
    <row r="3021" spans="1:27" hidden="1">
      <c r="A3021" t="s">
        <v>3210</v>
      </c>
      <c r="B3021" t="s">
        <v>51</v>
      </c>
      <c r="C3021" t="s">
        <v>51</v>
      </c>
      <c r="D3021">
        <v>1630</v>
      </c>
      <c r="E3021" s="12">
        <v>38499</v>
      </c>
      <c r="F3021" s="72">
        <f t="shared" si="509"/>
        <v>2005</v>
      </c>
      <c r="G3021" s="70">
        <f t="shared" si="510"/>
        <v>5823.4846625766868</v>
      </c>
      <c r="H3021" s="70" t="e" cm="1">
        <f t="array" ref="H3021">INDEX(magic_bricks_appreciation_pivot!$A$13:$K$20,MATCH(C3021,magic_bricks_appreciation_pivot!$A$13:$A$20,0),1+MATCH(F3021,INDEX(magic_bricks_appreciation_pivot!$B$13:$K$13,0),0))</f>
        <v>#N/A</v>
      </c>
      <c r="I3021" s="70"/>
      <c r="J3021">
        <v>72</v>
      </c>
      <c r="K3021">
        <v>2</v>
      </c>
      <c r="L3021">
        <v>1</v>
      </c>
      <c r="M3021">
        <v>4</v>
      </c>
      <c r="N3021" t="s">
        <v>184</v>
      </c>
      <c r="O3021" t="s">
        <v>155</v>
      </c>
      <c r="P3021" s="12">
        <v>20614</v>
      </c>
      <c r="Q3021" t="s">
        <v>169</v>
      </c>
      <c r="R3021" t="s">
        <v>170</v>
      </c>
      <c r="S3021" t="s">
        <v>178</v>
      </c>
      <c r="T3021" t="s">
        <v>163</v>
      </c>
      <c r="U3021">
        <v>3</v>
      </c>
      <c r="V3021">
        <v>2.4</v>
      </c>
      <c r="W3021">
        <v>3.5</v>
      </c>
      <c r="X3021">
        <v>2.88</v>
      </c>
      <c r="Y3021">
        <v>303753</v>
      </c>
      <c r="Z3021">
        <v>170861</v>
      </c>
      <c r="AA3021">
        <v>9492280</v>
      </c>
    </row>
    <row r="3022" spans="1:27">
      <c r="A3022" t="s">
        <v>3211</v>
      </c>
      <c r="B3022" t="s">
        <v>51</v>
      </c>
      <c r="C3022" t="s">
        <v>51</v>
      </c>
      <c r="D3022">
        <v>1798</v>
      </c>
      <c r="E3022" s="12">
        <v>40638</v>
      </c>
      <c r="F3022" s="72">
        <f t="shared" si="509"/>
        <v>2011</v>
      </c>
      <c r="G3022" s="70">
        <f t="shared" si="510"/>
        <v>5922.4638487208013</v>
      </c>
      <c r="H3022" s="70" cm="1">
        <f t="array" ref="H3022">INDEX(magic_bricks_appreciation_pivot!$A$13:$K$20,MATCH(C3022,magic_bricks_appreciation_pivot!$A$13:$A$20,0),1+MATCH(F3022,INDEX(magic_bricks_appreciation_pivot!$B$13:$K$13,0),0))</f>
        <v>0.33442622950819673</v>
      </c>
      <c r="I3022" s="70">
        <f t="shared" ref="I3022:I3023" si="513">G3022+G3022*H3022</f>
        <v>7903.0911030471016</v>
      </c>
      <c r="J3022">
        <v>188</v>
      </c>
      <c r="K3022">
        <v>2</v>
      </c>
      <c r="L3022">
        <v>1</v>
      </c>
      <c r="M3022">
        <v>4</v>
      </c>
      <c r="N3022" t="s">
        <v>193</v>
      </c>
      <c r="O3022" t="s">
        <v>155</v>
      </c>
      <c r="P3022" s="12">
        <v>25308</v>
      </c>
      <c r="Q3022" t="s">
        <v>169</v>
      </c>
      <c r="R3022" t="s">
        <v>170</v>
      </c>
      <c r="S3022" t="s">
        <v>158</v>
      </c>
      <c r="T3022" t="s">
        <v>163</v>
      </c>
      <c r="U3022">
        <v>3.6</v>
      </c>
      <c r="V3022">
        <v>3.9</v>
      </c>
      <c r="W3022">
        <v>4.2</v>
      </c>
      <c r="X3022">
        <v>3.92</v>
      </c>
      <c r="Y3022">
        <v>362052</v>
      </c>
      <c r="Z3022">
        <v>223620</v>
      </c>
      <c r="AA3022">
        <v>10648590</v>
      </c>
    </row>
    <row r="3023" spans="1:27">
      <c r="A3023" t="s">
        <v>3212</v>
      </c>
      <c r="B3023" t="s">
        <v>175</v>
      </c>
      <c r="C3023" t="s">
        <v>34</v>
      </c>
      <c r="D3023">
        <v>900</v>
      </c>
      <c r="E3023" s="12">
        <v>40813</v>
      </c>
      <c r="F3023" s="72">
        <f t="shared" si="509"/>
        <v>2011</v>
      </c>
      <c r="G3023" s="70">
        <f t="shared" si="510"/>
        <v>8727.7777777777774</v>
      </c>
      <c r="H3023" s="70" cm="1">
        <f t="array" ref="H3023">INDEX(magic_bricks_appreciation_pivot!$A$13:$K$20,MATCH(C3023,magic_bricks_appreciation_pivot!$A$13:$A$20,0),1+MATCH(F3023,INDEX(magic_bricks_appreciation_pivot!$B$13:$K$13,0),0))</f>
        <v>0.22839026915113872</v>
      </c>
      <c r="I3023" s="70">
        <f t="shared" si="513"/>
        <v>10721.117293535772</v>
      </c>
      <c r="J3023">
        <v>186</v>
      </c>
      <c r="K3023">
        <v>1</v>
      </c>
      <c r="L3023">
        <v>1</v>
      </c>
      <c r="M3023">
        <v>3</v>
      </c>
      <c r="N3023" t="s">
        <v>176</v>
      </c>
      <c r="O3023" t="s">
        <v>161</v>
      </c>
      <c r="P3023" s="12">
        <v>29133</v>
      </c>
      <c r="Q3023" t="s">
        <v>169</v>
      </c>
      <c r="R3023" t="s">
        <v>170</v>
      </c>
      <c r="S3023" t="s">
        <v>158</v>
      </c>
      <c r="T3023" t="s">
        <v>166</v>
      </c>
      <c r="U3023">
        <v>3.8</v>
      </c>
      <c r="V3023">
        <v>4.9000000000000004</v>
      </c>
      <c r="W3023">
        <v>2.7</v>
      </c>
      <c r="X3023">
        <v>3.91</v>
      </c>
      <c r="Y3023">
        <v>243505</v>
      </c>
      <c r="Z3023">
        <v>117825</v>
      </c>
      <c r="AA3023">
        <v>7855000</v>
      </c>
    </row>
    <row r="3024" spans="1:27" hidden="1">
      <c r="A3024" t="s">
        <v>3213</v>
      </c>
      <c r="B3024" t="s">
        <v>75</v>
      </c>
      <c r="D3024">
        <v>1911</v>
      </c>
      <c r="E3024" s="12">
        <v>39206</v>
      </c>
      <c r="F3024" s="72">
        <f t="shared" si="509"/>
        <v>2007</v>
      </c>
      <c r="G3024" s="70">
        <f t="shared" si="510"/>
        <v>11064.222919937205</v>
      </c>
      <c r="H3024" s="70" t="e" cm="1">
        <f t="array" ref="H3024">INDEX(magic_bricks_appreciation_pivot!$A$13:$K$20,MATCH(C3024,magic_bricks_appreciation_pivot!$A$13:$A$20,0),1+MATCH(F3024,INDEX(magic_bricks_appreciation_pivot!$B$13:$K$13,0),0))</f>
        <v>#N/A</v>
      </c>
      <c r="I3024" s="70"/>
      <c r="J3024">
        <v>169</v>
      </c>
      <c r="K3024">
        <v>2</v>
      </c>
      <c r="L3024">
        <v>1</v>
      </c>
      <c r="M3024">
        <v>5</v>
      </c>
      <c r="N3024" t="s">
        <v>176</v>
      </c>
      <c r="O3024" t="s">
        <v>155</v>
      </c>
      <c r="P3024" s="12">
        <v>24971</v>
      </c>
      <c r="Q3024" t="s">
        <v>156</v>
      </c>
      <c r="R3024" t="s">
        <v>165</v>
      </c>
      <c r="S3024" t="s">
        <v>158</v>
      </c>
      <c r="T3024" t="s">
        <v>166</v>
      </c>
      <c r="U3024">
        <v>4.4000000000000004</v>
      </c>
      <c r="V3024">
        <v>3.4</v>
      </c>
      <c r="W3024">
        <v>4.3</v>
      </c>
      <c r="X3024">
        <v>4.1050000000000004</v>
      </c>
      <c r="Y3024">
        <v>592024</v>
      </c>
      <c r="Z3024">
        <v>190294</v>
      </c>
      <c r="AA3024">
        <v>21143730</v>
      </c>
    </row>
    <row r="3025" spans="1:27">
      <c r="A3025" t="s">
        <v>3214</v>
      </c>
      <c r="B3025" t="s">
        <v>23</v>
      </c>
      <c r="C3025" t="s">
        <v>23</v>
      </c>
      <c r="D3025">
        <v>659</v>
      </c>
      <c r="E3025" s="12">
        <v>40938</v>
      </c>
      <c r="F3025" s="72">
        <f t="shared" si="509"/>
        <v>2012</v>
      </c>
      <c r="G3025" s="70">
        <f t="shared" si="510"/>
        <v>6593.5128983308041</v>
      </c>
      <c r="H3025" s="70" cm="1">
        <f t="array" ref="H3025">INDEX(magic_bricks_appreciation_pivot!$A$13:$K$20,MATCH(C3025,magic_bricks_appreciation_pivot!$A$13:$A$20,0),1+MATCH(F3025,INDEX(magic_bricks_appreciation_pivot!$B$13:$K$13,0),0))</f>
        <v>0.26292059267573231</v>
      </c>
      <c r="I3025" s="70">
        <f>G3025+G3025*H3025</f>
        <v>8327.0832173750241</v>
      </c>
      <c r="J3025">
        <v>128</v>
      </c>
      <c r="K3025">
        <v>1</v>
      </c>
      <c r="L3025">
        <v>1</v>
      </c>
      <c r="M3025">
        <v>2</v>
      </c>
      <c r="N3025" t="s">
        <v>184</v>
      </c>
      <c r="O3025" t="s">
        <v>155</v>
      </c>
      <c r="P3025" s="12">
        <v>34368</v>
      </c>
      <c r="Q3025" t="s">
        <v>169</v>
      </c>
      <c r="R3025" t="s">
        <v>170</v>
      </c>
      <c r="S3025" t="s">
        <v>178</v>
      </c>
      <c r="T3025" t="s">
        <v>159</v>
      </c>
      <c r="U3025">
        <v>2.2000000000000002</v>
      </c>
      <c r="V3025">
        <v>3.1</v>
      </c>
      <c r="W3025">
        <v>4.0999999999999996</v>
      </c>
      <c r="X3025">
        <v>3.23</v>
      </c>
      <c r="Y3025">
        <v>212911</v>
      </c>
      <c r="Z3025">
        <v>108628</v>
      </c>
      <c r="AA3025">
        <v>4345125</v>
      </c>
    </row>
    <row r="3026" spans="1:27" hidden="1">
      <c r="A3026" t="s">
        <v>3215</v>
      </c>
      <c r="B3026" t="s">
        <v>56</v>
      </c>
      <c r="C3026" t="s">
        <v>56</v>
      </c>
      <c r="D3026">
        <v>714</v>
      </c>
      <c r="E3026" s="12">
        <v>39925</v>
      </c>
      <c r="F3026" s="72">
        <f t="shared" si="509"/>
        <v>2009</v>
      </c>
      <c r="G3026" s="70">
        <f t="shared" si="510"/>
        <v>12296.70168067227</v>
      </c>
      <c r="H3026" s="70" t="e" cm="1">
        <f t="array" ref="H3026">INDEX(magic_bricks_appreciation_pivot!$A$13:$K$20,MATCH(C3026,magic_bricks_appreciation_pivot!$A$13:$A$20,0),1+MATCH(F3026,INDEX(magic_bricks_appreciation_pivot!$B$13:$K$13,0),0))</f>
        <v>#N/A</v>
      </c>
      <c r="I3026" s="70"/>
      <c r="J3026">
        <v>115</v>
      </c>
      <c r="K3026">
        <v>1</v>
      </c>
      <c r="L3026">
        <v>1</v>
      </c>
      <c r="M3026">
        <v>2</v>
      </c>
      <c r="N3026" t="s">
        <v>168</v>
      </c>
      <c r="O3026" t="s">
        <v>155</v>
      </c>
      <c r="P3026" s="12">
        <v>31530</v>
      </c>
      <c r="Q3026" t="s">
        <v>156</v>
      </c>
      <c r="R3026" t="s">
        <v>165</v>
      </c>
      <c r="S3026" t="s">
        <v>162</v>
      </c>
      <c r="T3026" t="s">
        <v>159</v>
      </c>
      <c r="U3026">
        <v>2.8</v>
      </c>
      <c r="V3026">
        <v>4.9000000000000004</v>
      </c>
      <c r="W3026">
        <v>2.2000000000000002</v>
      </c>
      <c r="X3026">
        <v>2.92</v>
      </c>
      <c r="Y3026">
        <v>351194</v>
      </c>
      <c r="Z3026">
        <v>105358</v>
      </c>
      <c r="AA3026">
        <v>8779845</v>
      </c>
    </row>
    <row r="3027" spans="1:27">
      <c r="A3027" t="s">
        <v>3216</v>
      </c>
      <c r="B3027" t="s">
        <v>175</v>
      </c>
      <c r="C3027" t="s">
        <v>34</v>
      </c>
      <c r="D3027">
        <v>703</v>
      </c>
      <c r="E3027" s="12">
        <v>41368</v>
      </c>
      <c r="F3027" s="72">
        <f t="shared" si="509"/>
        <v>2013</v>
      </c>
      <c r="G3027" s="70">
        <f t="shared" si="510"/>
        <v>8501.6358463726883</v>
      </c>
      <c r="H3027" s="70" cm="1">
        <f t="array" ref="H3027">INDEX(magic_bricks_appreciation_pivot!$A$13:$K$20,MATCH(C3027,magic_bricks_appreciation_pivot!$A$13:$A$20,0),1+MATCH(F3027,INDEX(magic_bricks_appreciation_pivot!$B$13:$K$13,0),0))</f>
        <v>0.11656080922135968</v>
      </c>
      <c r="I3027" s="70">
        <f t="shared" ref="I3027:I3033" si="514">G3027+G3027*H3027</f>
        <v>9492.5934003312086</v>
      </c>
      <c r="J3027">
        <v>137</v>
      </c>
      <c r="K3027">
        <v>1</v>
      </c>
      <c r="L3027">
        <v>1</v>
      </c>
      <c r="M3027">
        <v>2</v>
      </c>
      <c r="N3027" t="s">
        <v>176</v>
      </c>
      <c r="O3027" t="s">
        <v>155</v>
      </c>
      <c r="P3027" s="12">
        <v>27133</v>
      </c>
      <c r="Q3027" t="s">
        <v>194</v>
      </c>
      <c r="R3027" t="s">
        <v>165</v>
      </c>
      <c r="S3027" t="s">
        <v>178</v>
      </c>
      <c r="T3027" t="s">
        <v>163</v>
      </c>
      <c r="U3027">
        <v>3.3</v>
      </c>
      <c r="V3027">
        <v>4.3</v>
      </c>
      <c r="W3027">
        <v>4.0999999999999996</v>
      </c>
      <c r="X3027">
        <v>3.94</v>
      </c>
      <c r="Y3027">
        <v>191253</v>
      </c>
      <c r="Z3027">
        <v>17930</v>
      </c>
      <c r="AA3027">
        <v>5976650</v>
      </c>
    </row>
    <row r="3028" spans="1:27">
      <c r="A3028" t="s">
        <v>3217</v>
      </c>
      <c r="B3028" t="s">
        <v>23</v>
      </c>
      <c r="C3028" t="s">
        <v>23</v>
      </c>
      <c r="D3028">
        <v>565</v>
      </c>
      <c r="E3028" s="12">
        <v>40874</v>
      </c>
      <c r="F3028" s="72">
        <f t="shared" si="509"/>
        <v>2011</v>
      </c>
      <c r="G3028" s="70">
        <f t="shared" si="510"/>
        <v>8567.0353982300876</v>
      </c>
      <c r="H3028" s="70" cm="1">
        <f t="array" ref="H3028">INDEX(magic_bricks_appreciation_pivot!$A$13:$K$20,MATCH(C3028,magic_bricks_appreciation_pivot!$A$13:$A$20,0),1+MATCH(F3028,INDEX(magic_bricks_appreciation_pivot!$B$13:$K$13,0),0))</f>
        <v>0.30621792098525186</v>
      </c>
      <c r="I3028" s="70">
        <f t="shared" si="514"/>
        <v>11190.415166883164</v>
      </c>
      <c r="J3028">
        <v>51</v>
      </c>
      <c r="K3028">
        <v>1</v>
      </c>
      <c r="L3028">
        <v>1</v>
      </c>
      <c r="M3028">
        <v>2</v>
      </c>
      <c r="N3028" t="s">
        <v>168</v>
      </c>
      <c r="O3028" t="s">
        <v>155</v>
      </c>
      <c r="P3028" s="12">
        <v>33574</v>
      </c>
      <c r="Q3028" t="s">
        <v>169</v>
      </c>
      <c r="R3028" t="s">
        <v>170</v>
      </c>
      <c r="S3028" t="s">
        <v>178</v>
      </c>
      <c r="T3028" t="s">
        <v>171</v>
      </c>
      <c r="U3028">
        <v>2.9</v>
      </c>
      <c r="V3028">
        <v>2.6</v>
      </c>
      <c r="W3028">
        <v>3.7</v>
      </c>
      <c r="X3028">
        <v>3.13</v>
      </c>
      <c r="Y3028">
        <v>169413</v>
      </c>
      <c r="Z3028">
        <v>53244</v>
      </c>
      <c r="AA3028">
        <v>4840375</v>
      </c>
    </row>
    <row r="3029" spans="1:27">
      <c r="A3029" t="s">
        <v>3218</v>
      </c>
      <c r="B3029" t="s">
        <v>175</v>
      </c>
      <c r="C3029" t="s">
        <v>34</v>
      </c>
      <c r="D3029">
        <v>1151</v>
      </c>
      <c r="E3029" s="12">
        <v>42051</v>
      </c>
      <c r="F3029" s="72">
        <f t="shared" si="509"/>
        <v>2015</v>
      </c>
      <c r="G3029" s="70">
        <f t="shared" si="510"/>
        <v>7255.0390964378803</v>
      </c>
      <c r="H3029" s="70" cm="1">
        <f t="array" ref="H3029">INDEX(magic_bricks_appreciation_pivot!$A$13:$K$20,MATCH(C3029,magic_bricks_appreciation_pivot!$A$13:$A$20,0),1+MATCH(F3029,INDEX(magic_bricks_appreciation_pivot!$B$13:$K$13,0),0))</f>
        <v>-3.6830357142857144E-2</v>
      </c>
      <c r="I3029" s="70">
        <f t="shared" si="514"/>
        <v>6987.8334154306813</v>
      </c>
      <c r="J3029">
        <v>7</v>
      </c>
      <c r="K3029">
        <v>1</v>
      </c>
      <c r="L3029">
        <v>1</v>
      </c>
      <c r="M3029">
        <v>3</v>
      </c>
      <c r="N3029" t="s">
        <v>176</v>
      </c>
      <c r="O3029" t="s">
        <v>161</v>
      </c>
      <c r="P3029" s="12">
        <v>34386</v>
      </c>
      <c r="Q3029" t="s">
        <v>194</v>
      </c>
      <c r="R3029" t="s">
        <v>170</v>
      </c>
      <c r="S3029" t="s">
        <v>162</v>
      </c>
      <c r="T3029" t="s">
        <v>163</v>
      </c>
      <c r="U3029">
        <v>4.9000000000000004</v>
      </c>
      <c r="V3029">
        <v>3</v>
      </c>
      <c r="W3029">
        <v>3.1</v>
      </c>
      <c r="X3029">
        <v>3.6</v>
      </c>
      <c r="Y3029">
        <v>217114</v>
      </c>
      <c r="Z3029">
        <v>25052</v>
      </c>
      <c r="AA3029">
        <v>8350550</v>
      </c>
    </row>
    <row r="3030" spans="1:27">
      <c r="A3030" t="s">
        <v>3219</v>
      </c>
      <c r="B3030" t="s">
        <v>39</v>
      </c>
      <c r="C3030" t="s">
        <v>39</v>
      </c>
      <c r="D3030">
        <v>1541</v>
      </c>
      <c r="E3030" s="12">
        <v>40794</v>
      </c>
      <c r="F3030" s="72">
        <f t="shared" si="509"/>
        <v>2011</v>
      </c>
      <c r="G3030" s="70">
        <f t="shared" si="510"/>
        <v>8644.4841012329653</v>
      </c>
      <c r="H3030" s="70" cm="1">
        <f t="array" ref="H3030">INDEX(magic_bricks_appreciation_pivot!$A$13:$K$20,MATCH(C3030,magic_bricks_appreciation_pivot!$A$13:$A$20,0),1+MATCH(F3030,INDEX(magic_bricks_appreciation_pivot!$B$13:$K$13,0),0))</f>
        <v>0.32133594787779113</v>
      </c>
      <c r="I3030" s="70">
        <f t="shared" si="514"/>
        <v>11422.267593817156</v>
      </c>
      <c r="J3030">
        <v>194</v>
      </c>
      <c r="K3030">
        <v>1</v>
      </c>
      <c r="L3030">
        <v>1</v>
      </c>
      <c r="M3030">
        <v>4</v>
      </c>
      <c r="N3030" t="s">
        <v>184</v>
      </c>
      <c r="O3030" t="s">
        <v>161</v>
      </c>
      <c r="P3030" s="12">
        <v>33129</v>
      </c>
      <c r="Q3030" t="s">
        <v>169</v>
      </c>
      <c r="R3030" t="s">
        <v>157</v>
      </c>
      <c r="S3030" t="s">
        <v>158</v>
      </c>
      <c r="T3030" t="s">
        <v>182</v>
      </c>
      <c r="U3030">
        <v>4.3</v>
      </c>
      <c r="V3030">
        <v>4.0999999999999996</v>
      </c>
      <c r="W3030">
        <v>3.6</v>
      </c>
      <c r="X3030">
        <v>3.97</v>
      </c>
      <c r="Y3030">
        <v>372992</v>
      </c>
      <c r="Z3030">
        <v>226460</v>
      </c>
      <c r="AA3030">
        <v>13321150</v>
      </c>
    </row>
    <row r="3031" spans="1:27">
      <c r="A3031" t="s">
        <v>3220</v>
      </c>
      <c r="B3031" t="s">
        <v>39</v>
      </c>
      <c r="C3031" t="s">
        <v>39</v>
      </c>
      <c r="D3031">
        <v>1509</v>
      </c>
      <c r="E3031" s="12">
        <v>41237</v>
      </c>
      <c r="F3031" s="72">
        <f t="shared" si="509"/>
        <v>2012</v>
      </c>
      <c r="G3031" s="70">
        <f t="shared" si="510"/>
        <v>9001.7627567925774</v>
      </c>
      <c r="H3031" s="70" cm="1">
        <f t="array" ref="H3031">INDEX(magic_bricks_appreciation_pivot!$A$13:$K$20,MATCH(C3031,magic_bricks_appreciation_pivot!$A$13:$A$20,0),1+MATCH(F3031,INDEX(magic_bricks_appreciation_pivot!$B$13:$K$13,0),0))</f>
        <v>0.34576729802860456</v>
      </c>
      <c r="I3031" s="70">
        <f t="shared" si="514"/>
        <v>12114.277942703269</v>
      </c>
      <c r="J3031">
        <v>109</v>
      </c>
      <c r="K3031">
        <v>1</v>
      </c>
      <c r="L3031">
        <v>1</v>
      </c>
      <c r="M3031">
        <v>4</v>
      </c>
      <c r="N3031" t="s">
        <v>176</v>
      </c>
      <c r="O3031" t="s">
        <v>155</v>
      </c>
      <c r="P3031" s="12">
        <v>29557</v>
      </c>
      <c r="Q3031" t="s">
        <v>169</v>
      </c>
      <c r="R3031" t="s">
        <v>170</v>
      </c>
      <c r="S3031" t="s">
        <v>162</v>
      </c>
      <c r="T3031" t="s">
        <v>182</v>
      </c>
      <c r="U3031">
        <v>4.3</v>
      </c>
      <c r="V3031">
        <v>4.4000000000000004</v>
      </c>
      <c r="W3031">
        <v>2</v>
      </c>
      <c r="X3031">
        <v>3.4049999999999998</v>
      </c>
      <c r="Y3031">
        <v>461844</v>
      </c>
      <c r="Z3031">
        <v>108669</v>
      </c>
      <c r="AA3031">
        <v>13583660</v>
      </c>
    </row>
    <row r="3032" spans="1:27">
      <c r="A3032" t="s">
        <v>3221</v>
      </c>
      <c r="B3032" t="s">
        <v>75</v>
      </c>
      <c r="C3032" t="s">
        <v>75</v>
      </c>
      <c r="D3032">
        <v>1706</v>
      </c>
      <c r="E3032" s="12">
        <v>40619</v>
      </c>
      <c r="F3032" s="72">
        <f t="shared" si="509"/>
        <v>2011</v>
      </c>
      <c r="G3032" s="70">
        <f t="shared" si="510"/>
        <v>8006.9636576787807</v>
      </c>
      <c r="H3032" s="70" cm="1">
        <f t="array" ref="H3032">INDEX(magic_bricks_appreciation_pivot!$A$13:$K$20,MATCH(C3032,magic_bricks_appreciation_pivot!$A$13:$A$20,0),1+MATCH(F3032,INDEX(magic_bricks_appreciation_pivot!$B$13:$K$13,0),0))</f>
        <v>0.51504700450575736</v>
      </c>
      <c r="I3032" s="70">
        <f t="shared" si="514"/>
        <v>12130.926304752698</v>
      </c>
      <c r="J3032">
        <v>107</v>
      </c>
      <c r="K3032">
        <v>1</v>
      </c>
      <c r="L3032">
        <v>1</v>
      </c>
      <c r="M3032">
        <v>4</v>
      </c>
      <c r="N3032" t="s">
        <v>184</v>
      </c>
      <c r="O3032" t="s">
        <v>155</v>
      </c>
      <c r="P3032" s="12">
        <v>33684</v>
      </c>
      <c r="Q3032" t="s">
        <v>194</v>
      </c>
      <c r="R3032" t="s">
        <v>157</v>
      </c>
      <c r="S3032" t="s">
        <v>158</v>
      </c>
      <c r="T3032" t="s">
        <v>166</v>
      </c>
      <c r="U3032">
        <v>4.9000000000000004</v>
      </c>
      <c r="V3032">
        <v>4.4000000000000004</v>
      </c>
      <c r="W3032">
        <v>4.8</v>
      </c>
      <c r="X3032">
        <v>4.7300000000000004</v>
      </c>
      <c r="Y3032">
        <v>450776</v>
      </c>
      <c r="Z3032">
        <v>218558</v>
      </c>
      <c r="AA3032">
        <v>13659880</v>
      </c>
    </row>
    <row r="3033" spans="1:27">
      <c r="A3033" t="s">
        <v>3222</v>
      </c>
      <c r="B3033" t="s">
        <v>175</v>
      </c>
      <c r="C3033" t="s">
        <v>34</v>
      </c>
      <c r="D3033">
        <v>983</v>
      </c>
      <c r="E3033" s="12">
        <v>41590</v>
      </c>
      <c r="F3033" s="72">
        <f t="shared" si="509"/>
        <v>2013</v>
      </c>
      <c r="G3033" s="70">
        <f t="shared" si="510"/>
        <v>8434.9949135300103</v>
      </c>
      <c r="H3033" s="70" cm="1">
        <f t="array" ref="H3033">INDEX(magic_bricks_appreciation_pivot!$A$13:$K$20,MATCH(C3033,magic_bricks_appreciation_pivot!$A$13:$A$20,0),1+MATCH(F3033,INDEX(magic_bricks_appreciation_pivot!$B$13:$K$13,0),0))</f>
        <v>0.11656080922135968</v>
      </c>
      <c r="I3033" s="70">
        <f t="shared" si="514"/>
        <v>9418.1847464291204</v>
      </c>
      <c r="J3033">
        <v>132</v>
      </c>
      <c r="K3033">
        <v>1</v>
      </c>
      <c r="L3033">
        <v>1</v>
      </c>
      <c r="M3033">
        <v>3</v>
      </c>
      <c r="N3033" t="s">
        <v>184</v>
      </c>
      <c r="O3033" t="s">
        <v>161</v>
      </c>
      <c r="P3033" s="12">
        <v>34290</v>
      </c>
      <c r="Q3033" t="s">
        <v>194</v>
      </c>
      <c r="R3033" t="s">
        <v>177</v>
      </c>
      <c r="S3033" t="s">
        <v>178</v>
      </c>
      <c r="T3033" t="s">
        <v>182</v>
      </c>
      <c r="U3033">
        <v>3.7</v>
      </c>
      <c r="V3033">
        <v>2.2000000000000002</v>
      </c>
      <c r="W3033">
        <v>4.5</v>
      </c>
      <c r="X3033">
        <v>3.34</v>
      </c>
      <c r="Y3033">
        <v>257040</v>
      </c>
      <c r="Z3033">
        <v>140957</v>
      </c>
      <c r="AA3033">
        <v>8291600</v>
      </c>
    </row>
    <row r="3034" spans="1:27" hidden="1">
      <c r="A3034" t="s">
        <v>3223</v>
      </c>
      <c r="B3034" t="s">
        <v>23</v>
      </c>
      <c r="C3034" t="s">
        <v>23</v>
      </c>
      <c r="D3034">
        <v>1189</v>
      </c>
      <c r="E3034" s="12">
        <v>40154</v>
      </c>
      <c r="F3034" s="72">
        <f t="shared" si="509"/>
        <v>2009</v>
      </c>
      <c r="G3034" s="70">
        <f t="shared" si="510"/>
        <v>6122.0563498738438</v>
      </c>
      <c r="H3034" s="70" t="e" cm="1">
        <f t="array" ref="H3034">INDEX(magic_bricks_appreciation_pivot!$A$13:$K$20,MATCH(C3034,magic_bricks_appreciation_pivot!$A$13:$A$20,0),1+MATCH(F3034,INDEX(magic_bricks_appreciation_pivot!$B$13:$K$13,0),0))</f>
        <v>#N/A</v>
      </c>
      <c r="I3034" s="70"/>
      <c r="J3034">
        <v>102</v>
      </c>
      <c r="K3034">
        <v>1</v>
      </c>
      <c r="L3034">
        <v>1</v>
      </c>
      <c r="M3034">
        <v>3</v>
      </c>
      <c r="N3034" t="s">
        <v>184</v>
      </c>
      <c r="O3034" t="s">
        <v>155</v>
      </c>
      <c r="P3034" s="12">
        <v>23729</v>
      </c>
      <c r="Q3034" t="s">
        <v>169</v>
      </c>
      <c r="R3034" t="s">
        <v>170</v>
      </c>
      <c r="S3034" t="s">
        <v>162</v>
      </c>
      <c r="T3034" t="s">
        <v>173</v>
      </c>
      <c r="U3034">
        <v>3.9</v>
      </c>
      <c r="V3034">
        <v>4.9000000000000004</v>
      </c>
      <c r="W3034">
        <v>2.8</v>
      </c>
      <c r="X3034">
        <v>3.76</v>
      </c>
      <c r="Y3034">
        <v>327561</v>
      </c>
      <c r="Z3034">
        <v>152862</v>
      </c>
      <c r="AA3034">
        <v>7279125</v>
      </c>
    </row>
    <row r="3035" spans="1:27">
      <c r="A3035" t="s">
        <v>3224</v>
      </c>
      <c r="B3035" t="s">
        <v>201</v>
      </c>
      <c r="C3035" t="s">
        <v>201</v>
      </c>
      <c r="D3035">
        <v>2325</v>
      </c>
      <c r="E3035" s="12">
        <v>40550</v>
      </c>
      <c r="F3035" s="72">
        <f t="shared" si="509"/>
        <v>2011</v>
      </c>
      <c r="G3035" s="70">
        <f t="shared" si="510"/>
        <v>5759.8365591397851</v>
      </c>
      <c r="H3035" s="70" cm="1">
        <f t="array" ref="H3035">INDEX(magic_bricks_appreciation_pivot!$A$13:$K$20,MATCH(C3035,magic_bricks_appreciation_pivot!$A$13:$A$20,0),1+MATCH(F3035,INDEX(magic_bricks_appreciation_pivot!$B$13:$K$13,0),0))</f>
        <v>0.57884713052310821</v>
      </c>
      <c r="I3035" s="70">
        <f t="shared" ref="I3035:I3036" si="515">G3035+G3035*H3035</f>
        <v>9093.901423679943</v>
      </c>
      <c r="J3035">
        <v>17</v>
      </c>
      <c r="K3035">
        <v>4</v>
      </c>
      <c r="L3035">
        <v>2</v>
      </c>
      <c r="M3035">
        <v>6</v>
      </c>
      <c r="N3035" t="s">
        <v>193</v>
      </c>
      <c r="O3035" t="s">
        <v>155</v>
      </c>
      <c r="P3035" s="12">
        <v>38360</v>
      </c>
      <c r="Q3035" t="s">
        <v>169</v>
      </c>
      <c r="R3035" t="s">
        <v>170</v>
      </c>
      <c r="S3035" t="s">
        <v>162</v>
      </c>
      <c r="T3035" t="s">
        <v>163</v>
      </c>
      <c r="U3035">
        <v>2.1</v>
      </c>
      <c r="V3035">
        <v>3.2</v>
      </c>
      <c r="W3035">
        <v>4</v>
      </c>
      <c r="X3035">
        <v>3.19</v>
      </c>
      <c r="Y3035">
        <v>495490</v>
      </c>
      <c r="Z3035">
        <v>107133</v>
      </c>
      <c r="AA3035">
        <v>13391620</v>
      </c>
    </row>
    <row r="3036" spans="1:27">
      <c r="A3036" t="s">
        <v>3225</v>
      </c>
      <c r="B3036" t="s">
        <v>175</v>
      </c>
      <c r="C3036" t="s">
        <v>34</v>
      </c>
      <c r="D3036">
        <v>1024</v>
      </c>
      <c r="E3036" s="12">
        <v>40735</v>
      </c>
      <c r="F3036" s="72">
        <f t="shared" si="509"/>
        <v>2011</v>
      </c>
      <c r="G3036" s="70">
        <f t="shared" si="510"/>
        <v>13376.07421875</v>
      </c>
      <c r="H3036" s="70" cm="1">
        <f t="array" ref="H3036">INDEX(magic_bricks_appreciation_pivot!$A$13:$K$20,MATCH(C3036,magic_bricks_appreciation_pivot!$A$13:$A$20,0),1+MATCH(F3036,INDEX(magic_bricks_appreciation_pivot!$B$13:$K$13,0),0))</f>
        <v>0.22839026915113872</v>
      </c>
      <c r="I3036" s="70">
        <f t="shared" si="515"/>
        <v>16431.039409755918</v>
      </c>
      <c r="J3036">
        <v>74</v>
      </c>
      <c r="K3036">
        <v>1</v>
      </c>
      <c r="L3036">
        <v>1</v>
      </c>
      <c r="M3036">
        <v>3</v>
      </c>
      <c r="N3036" t="s">
        <v>184</v>
      </c>
      <c r="O3036" t="s">
        <v>155</v>
      </c>
      <c r="P3036" s="12">
        <v>28325</v>
      </c>
      <c r="Q3036" t="s">
        <v>156</v>
      </c>
      <c r="R3036" t="s">
        <v>170</v>
      </c>
      <c r="S3036" t="s">
        <v>162</v>
      </c>
      <c r="T3036" t="s">
        <v>166</v>
      </c>
      <c r="U3036">
        <v>4.8</v>
      </c>
      <c r="V3036">
        <v>3</v>
      </c>
      <c r="W3036">
        <v>2.7</v>
      </c>
      <c r="X3036">
        <v>3.45</v>
      </c>
      <c r="Y3036">
        <v>397216</v>
      </c>
      <c r="Z3036">
        <v>205457</v>
      </c>
      <c r="AA3036">
        <v>13697100</v>
      </c>
    </row>
    <row r="3037" spans="1:27" hidden="1">
      <c r="A3037" t="s">
        <v>3226</v>
      </c>
      <c r="B3037" t="s">
        <v>201</v>
      </c>
      <c r="C3037" t="s">
        <v>201</v>
      </c>
      <c r="D3037">
        <v>1997</v>
      </c>
      <c r="E3037" s="12">
        <v>40146</v>
      </c>
      <c r="F3037" s="72">
        <f t="shared" si="509"/>
        <v>2009</v>
      </c>
      <c r="G3037" s="70">
        <f t="shared" si="510"/>
        <v>8239.1787681522292</v>
      </c>
      <c r="H3037" s="70" t="e" cm="1">
        <f t="array" ref="H3037">INDEX(magic_bricks_appreciation_pivot!$A$13:$K$20,MATCH(C3037,magic_bricks_appreciation_pivot!$A$13:$A$20,0),1+MATCH(F3037,INDEX(magic_bricks_appreciation_pivot!$B$13:$K$13,0),0))</f>
        <v>#N/A</v>
      </c>
      <c r="I3037" s="70"/>
      <c r="J3037">
        <v>28</v>
      </c>
      <c r="K3037">
        <v>3</v>
      </c>
      <c r="L3037">
        <v>2</v>
      </c>
      <c r="M3037">
        <v>5</v>
      </c>
      <c r="N3037" t="s">
        <v>193</v>
      </c>
      <c r="O3037" t="s">
        <v>161</v>
      </c>
      <c r="P3037" s="12">
        <v>32116</v>
      </c>
      <c r="Q3037" t="s">
        <v>156</v>
      </c>
      <c r="R3037" t="s">
        <v>170</v>
      </c>
      <c r="S3037" t="s">
        <v>158</v>
      </c>
      <c r="T3037" t="s">
        <v>182</v>
      </c>
      <c r="U3037">
        <v>4.2</v>
      </c>
      <c r="V3037">
        <v>4.5999999999999996</v>
      </c>
      <c r="W3037">
        <v>3.1</v>
      </c>
      <c r="X3037">
        <v>3.88</v>
      </c>
      <c r="Y3037">
        <v>773321</v>
      </c>
      <c r="Z3037">
        <v>263258</v>
      </c>
      <c r="AA3037">
        <v>16453640</v>
      </c>
    </row>
    <row r="3038" spans="1:27" hidden="1">
      <c r="A3038" t="s">
        <v>3227</v>
      </c>
      <c r="B3038" t="s">
        <v>51</v>
      </c>
      <c r="C3038" t="s">
        <v>51</v>
      </c>
      <c r="D3038">
        <v>1888</v>
      </c>
      <c r="E3038" s="12">
        <v>38650</v>
      </c>
      <c r="F3038" s="72">
        <f t="shared" si="509"/>
        <v>2005</v>
      </c>
      <c r="G3038" s="70">
        <f t="shared" si="510"/>
        <v>6237.9237288135591</v>
      </c>
      <c r="H3038" s="70" t="e" cm="1">
        <f t="array" ref="H3038">INDEX(magic_bricks_appreciation_pivot!$A$13:$K$20,MATCH(C3038,magic_bricks_appreciation_pivot!$A$13:$A$20,0),1+MATCH(F3038,INDEX(magic_bricks_appreciation_pivot!$B$13:$K$13,0),0))</f>
        <v>#N/A</v>
      </c>
      <c r="I3038" s="70"/>
      <c r="J3038">
        <v>38</v>
      </c>
      <c r="K3038">
        <v>3</v>
      </c>
      <c r="L3038">
        <v>2</v>
      </c>
      <c r="M3038">
        <v>5</v>
      </c>
      <c r="N3038" t="s">
        <v>154</v>
      </c>
      <c r="O3038" t="s">
        <v>161</v>
      </c>
      <c r="P3038" s="12">
        <v>35000</v>
      </c>
      <c r="Q3038" t="s">
        <v>169</v>
      </c>
      <c r="R3038" t="s">
        <v>170</v>
      </c>
      <c r="S3038" t="s">
        <v>158</v>
      </c>
      <c r="T3038" t="s">
        <v>182</v>
      </c>
      <c r="U3038">
        <v>2.6</v>
      </c>
      <c r="V3038">
        <v>4.2</v>
      </c>
      <c r="W3038">
        <v>4</v>
      </c>
      <c r="X3038">
        <v>3.74</v>
      </c>
      <c r="Y3038">
        <v>365093</v>
      </c>
      <c r="Z3038">
        <v>153104</v>
      </c>
      <c r="AA3038">
        <v>11777200</v>
      </c>
    </row>
    <row r="3039" spans="1:27">
      <c r="A3039" t="s">
        <v>3228</v>
      </c>
      <c r="B3039" t="s">
        <v>175</v>
      </c>
      <c r="C3039" t="s">
        <v>34</v>
      </c>
      <c r="D3039">
        <v>887</v>
      </c>
      <c r="E3039" s="12">
        <v>40513</v>
      </c>
      <c r="F3039" s="72">
        <f t="shared" si="509"/>
        <v>2010</v>
      </c>
      <c r="G3039" s="70">
        <f t="shared" si="510"/>
        <v>10722.029312288614</v>
      </c>
      <c r="H3039" s="70" cm="1">
        <f t="array" ref="H3039">INDEX(magic_bricks_appreciation_pivot!$A$13:$K$20,MATCH(C3039,magic_bricks_appreciation_pivot!$A$13:$A$20,0),1+MATCH(F3039,INDEX(magic_bricks_appreciation_pivot!$B$13:$K$13,0),0))</f>
        <v>0.46848170778869208</v>
      </c>
      <c r="I3039" s="70">
        <f>G3039+G3039*H3039</f>
        <v>15745.103915470001</v>
      </c>
      <c r="J3039">
        <v>137</v>
      </c>
      <c r="K3039">
        <v>1</v>
      </c>
      <c r="L3039">
        <v>1</v>
      </c>
      <c r="M3039">
        <v>3</v>
      </c>
      <c r="N3039" t="s">
        <v>193</v>
      </c>
      <c r="O3039" t="s">
        <v>155</v>
      </c>
      <c r="P3039" s="12">
        <v>27738</v>
      </c>
      <c r="Q3039" t="s">
        <v>169</v>
      </c>
      <c r="R3039" t="s">
        <v>157</v>
      </c>
      <c r="S3039" t="s">
        <v>162</v>
      </c>
      <c r="T3039" t="s">
        <v>166</v>
      </c>
      <c r="U3039">
        <v>2.9</v>
      </c>
      <c r="V3039">
        <v>2.6</v>
      </c>
      <c r="W3039">
        <v>2.7</v>
      </c>
      <c r="X3039">
        <v>2.72</v>
      </c>
      <c r="Y3039">
        <v>304334</v>
      </c>
      <c r="Z3039">
        <v>123636</v>
      </c>
      <c r="AA3039">
        <v>9510440</v>
      </c>
    </row>
    <row r="3040" spans="1:27" hidden="1">
      <c r="A3040" t="s">
        <v>3229</v>
      </c>
      <c r="B3040" t="s">
        <v>175</v>
      </c>
      <c r="C3040" t="s">
        <v>34</v>
      </c>
      <c r="D3040">
        <v>1162</v>
      </c>
      <c r="E3040" s="12">
        <v>40012</v>
      </c>
      <c r="F3040" s="72">
        <f t="shared" si="509"/>
        <v>2009</v>
      </c>
      <c r="G3040" s="70">
        <f t="shared" si="510"/>
        <v>11453.485370051636</v>
      </c>
      <c r="H3040" s="70" t="e" cm="1">
        <f t="array" ref="H3040">INDEX(magic_bricks_appreciation_pivot!$A$13:$K$20,MATCH(C3040,magic_bricks_appreciation_pivot!$A$13:$A$20,0),1+MATCH(F3040,INDEX(magic_bricks_appreciation_pivot!$B$13:$K$13,0),0))</f>
        <v>#N/A</v>
      </c>
      <c r="I3040" s="70"/>
      <c r="J3040">
        <v>27</v>
      </c>
      <c r="K3040">
        <v>1</v>
      </c>
      <c r="L3040">
        <v>1</v>
      </c>
      <c r="M3040">
        <v>3</v>
      </c>
      <c r="N3040" t="s">
        <v>176</v>
      </c>
      <c r="O3040" t="s">
        <v>161</v>
      </c>
      <c r="P3040" s="12">
        <v>26507</v>
      </c>
      <c r="Q3040" t="s">
        <v>156</v>
      </c>
      <c r="R3040" t="s">
        <v>157</v>
      </c>
      <c r="S3040" t="s">
        <v>158</v>
      </c>
      <c r="T3040" t="s">
        <v>182</v>
      </c>
      <c r="U3040">
        <v>4.2</v>
      </c>
      <c r="V3040">
        <v>2.6</v>
      </c>
      <c r="W3040">
        <v>2.5</v>
      </c>
      <c r="X3040">
        <v>3.05</v>
      </c>
      <c r="Y3040">
        <v>332724</v>
      </c>
      <c r="Z3040">
        <v>106472</v>
      </c>
      <c r="AA3040">
        <v>13308950</v>
      </c>
    </row>
    <row r="3041" spans="1:27">
      <c r="A3041" t="s">
        <v>3230</v>
      </c>
      <c r="B3041" t="s">
        <v>23</v>
      </c>
      <c r="C3041" t="s">
        <v>23</v>
      </c>
      <c r="D3041">
        <v>1124</v>
      </c>
      <c r="E3041" s="12">
        <v>40567</v>
      </c>
      <c r="F3041" s="72">
        <f t="shared" si="509"/>
        <v>2011</v>
      </c>
      <c r="G3041" s="70">
        <f t="shared" si="510"/>
        <v>6271.7971530249106</v>
      </c>
      <c r="H3041" s="70" cm="1">
        <f t="array" ref="H3041">INDEX(magic_bricks_appreciation_pivot!$A$13:$K$20,MATCH(C3041,magic_bricks_appreciation_pivot!$A$13:$A$20,0),1+MATCH(F3041,INDEX(magic_bricks_appreciation_pivot!$B$13:$K$13,0),0))</f>
        <v>0.30621792098525186</v>
      </c>
      <c r="I3041" s="70">
        <f>G3041+G3041*H3041</f>
        <v>8192.3338380654204</v>
      </c>
      <c r="J3041">
        <v>112</v>
      </c>
      <c r="K3041">
        <v>1</v>
      </c>
      <c r="L3041">
        <v>1</v>
      </c>
      <c r="M3041">
        <v>3</v>
      </c>
      <c r="N3041" t="s">
        <v>168</v>
      </c>
      <c r="O3041" t="s">
        <v>161</v>
      </c>
      <c r="P3041" s="12">
        <v>23777</v>
      </c>
      <c r="Q3041" t="s">
        <v>194</v>
      </c>
      <c r="R3041" t="s">
        <v>170</v>
      </c>
      <c r="S3041" t="s">
        <v>158</v>
      </c>
      <c r="T3041" t="s">
        <v>182</v>
      </c>
      <c r="U3041">
        <v>4.9000000000000004</v>
      </c>
      <c r="V3041">
        <v>2.8</v>
      </c>
      <c r="W3041">
        <v>2</v>
      </c>
      <c r="X3041">
        <v>3.11</v>
      </c>
      <c r="Y3041">
        <v>267881</v>
      </c>
      <c r="Z3041">
        <v>126891</v>
      </c>
      <c r="AA3041">
        <v>7049500</v>
      </c>
    </row>
    <row r="3042" spans="1:27" hidden="1">
      <c r="A3042" t="s">
        <v>3231</v>
      </c>
      <c r="B3042" t="s">
        <v>201</v>
      </c>
      <c r="C3042" t="s">
        <v>201</v>
      </c>
      <c r="D3042">
        <v>2392</v>
      </c>
      <c r="E3042" s="12">
        <v>39929</v>
      </c>
      <c r="F3042" s="72">
        <f t="shared" si="509"/>
        <v>2009</v>
      </c>
      <c r="G3042" s="70">
        <f t="shared" si="510"/>
        <v>5553.1103678929767</v>
      </c>
      <c r="H3042" s="70" t="e" cm="1">
        <f t="array" ref="H3042">INDEX(magic_bricks_appreciation_pivot!$A$13:$K$20,MATCH(C3042,magic_bricks_appreciation_pivot!$A$13:$A$20,0),1+MATCH(F3042,INDEX(magic_bricks_appreciation_pivot!$B$13:$K$13,0),0))</f>
        <v>#N/A</v>
      </c>
      <c r="I3042" s="70"/>
      <c r="J3042">
        <v>51</v>
      </c>
      <c r="K3042">
        <v>4</v>
      </c>
      <c r="L3042">
        <v>2</v>
      </c>
      <c r="M3042">
        <v>6</v>
      </c>
      <c r="N3042" t="s">
        <v>176</v>
      </c>
      <c r="O3042" t="s">
        <v>155</v>
      </c>
      <c r="P3042" s="12">
        <v>31899</v>
      </c>
      <c r="Q3042" t="s">
        <v>194</v>
      </c>
      <c r="R3042" t="s">
        <v>170</v>
      </c>
      <c r="S3042" t="s">
        <v>162</v>
      </c>
      <c r="T3042" t="s">
        <v>182</v>
      </c>
      <c r="U3042">
        <v>4.5</v>
      </c>
      <c r="V3042">
        <v>3</v>
      </c>
      <c r="W3042">
        <v>4.7</v>
      </c>
      <c r="X3042">
        <v>4.13</v>
      </c>
      <c r="Y3042">
        <v>571171</v>
      </c>
      <c r="Z3042">
        <v>106264</v>
      </c>
      <c r="AA3042">
        <v>13283040</v>
      </c>
    </row>
    <row r="3043" spans="1:27" hidden="1">
      <c r="A3043" t="s">
        <v>3232</v>
      </c>
      <c r="B3043" t="s">
        <v>175</v>
      </c>
      <c r="C3043" t="s">
        <v>34</v>
      </c>
      <c r="D3043">
        <v>1256</v>
      </c>
      <c r="E3043" s="12">
        <v>39330</v>
      </c>
      <c r="F3043" s="72">
        <f t="shared" si="509"/>
        <v>2007</v>
      </c>
      <c r="G3043" s="70">
        <f t="shared" si="510"/>
        <v>11152.03025477707</v>
      </c>
      <c r="H3043" s="70" t="e" cm="1">
        <f t="array" ref="H3043">INDEX(magic_bricks_appreciation_pivot!$A$13:$K$20,MATCH(C3043,magic_bricks_appreciation_pivot!$A$13:$A$20,0),1+MATCH(F3043,INDEX(magic_bricks_appreciation_pivot!$B$13:$K$13,0),0))</f>
        <v>#N/A</v>
      </c>
      <c r="I3043" s="70"/>
      <c r="J3043">
        <v>129</v>
      </c>
      <c r="K3043">
        <v>2</v>
      </c>
      <c r="L3043">
        <v>1</v>
      </c>
      <c r="M3043">
        <v>4</v>
      </c>
      <c r="N3043" t="s">
        <v>168</v>
      </c>
      <c r="O3043" t="s">
        <v>155</v>
      </c>
      <c r="P3043" s="12">
        <v>27285</v>
      </c>
      <c r="Q3043" t="s">
        <v>156</v>
      </c>
      <c r="R3043" t="s">
        <v>177</v>
      </c>
      <c r="S3043" t="s">
        <v>178</v>
      </c>
      <c r="T3043" t="s">
        <v>166</v>
      </c>
      <c r="U3043">
        <v>4.8</v>
      </c>
      <c r="V3043">
        <v>4.4000000000000004</v>
      </c>
      <c r="W3043">
        <v>3.1</v>
      </c>
      <c r="X3043">
        <v>4.13</v>
      </c>
      <c r="Y3043">
        <v>420209</v>
      </c>
      <c r="Z3043">
        <v>140070</v>
      </c>
      <c r="AA3043">
        <v>14006950</v>
      </c>
    </row>
    <row r="3044" spans="1:27">
      <c r="A3044" t="s">
        <v>3233</v>
      </c>
      <c r="B3044" t="s">
        <v>75</v>
      </c>
      <c r="C3044" t="s">
        <v>75</v>
      </c>
      <c r="D3044">
        <v>1611</v>
      </c>
      <c r="E3044" s="12">
        <v>40581</v>
      </c>
      <c r="F3044" s="72">
        <f t="shared" si="509"/>
        <v>2011</v>
      </c>
      <c r="G3044" s="70">
        <f t="shared" si="510"/>
        <v>7571.9863438857856</v>
      </c>
      <c r="H3044" s="70" cm="1">
        <f t="array" ref="H3044">INDEX(magic_bricks_appreciation_pivot!$A$13:$K$20,MATCH(C3044,magic_bricks_appreciation_pivot!$A$13:$A$20,0),1+MATCH(F3044,INDEX(magic_bricks_appreciation_pivot!$B$13:$K$13,0),0))</f>
        <v>0.51504700450575736</v>
      </c>
      <c r="I3044" s="70">
        <f t="shared" ref="I3044:I3046" si="516">G3044+G3044*H3044</f>
        <v>11471.915228462662</v>
      </c>
      <c r="J3044">
        <v>192</v>
      </c>
      <c r="K3044">
        <v>1</v>
      </c>
      <c r="L3044">
        <v>1</v>
      </c>
      <c r="M3044">
        <v>4</v>
      </c>
      <c r="N3044" t="s">
        <v>193</v>
      </c>
      <c r="O3044" t="s">
        <v>161</v>
      </c>
      <c r="P3044" s="12">
        <v>27076</v>
      </c>
      <c r="Q3044" t="s">
        <v>169</v>
      </c>
      <c r="R3044" t="s">
        <v>170</v>
      </c>
      <c r="S3044" t="s">
        <v>162</v>
      </c>
      <c r="T3044" t="s">
        <v>163</v>
      </c>
      <c r="U3044">
        <v>4.4000000000000004</v>
      </c>
      <c r="V3044">
        <v>2.2999999999999998</v>
      </c>
      <c r="W3044">
        <v>3.7</v>
      </c>
      <c r="X3044">
        <v>3.56</v>
      </c>
      <c r="Y3044">
        <v>329359</v>
      </c>
      <c r="Z3044">
        <v>97588</v>
      </c>
      <c r="AA3044">
        <v>12198470</v>
      </c>
    </row>
    <row r="3045" spans="1:27">
      <c r="A3045" t="s">
        <v>3234</v>
      </c>
      <c r="B3045" t="s">
        <v>201</v>
      </c>
      <c r="C3045" t="s">
        <v>201</v>
      </c>
      <c r="D3045">
        <v>1399</v>
      </c>
      <c r="E3045" s="12">
        <v>40401</v>
      </c>
      <c r="F3045" s="72">
        <f t="shared" si="509"/>
        <v>2010</v>
      </c>
      <c r="G3045" s="70">
        <f t="shared" si="510"/>
        <v>6509.5925661186566</v>
      </c>
      <c r="H3045" s="70" cm="1">
        <f t="array" ref="H3045">INDEX(magic_bricks_appreciation_pivot!$A$13:$K$20,MATCH(C3045,magic_bricks_appreciation_pivot!$A$13:$A$20,0),1+MATCH(F3045,INDEX(magic_bricks_appreciation_pivot!$B$13:$K$13,0),0))</f>
        <v>0.62790190260080292</v>
      </c>
      <c r="I3045" s="70">
        <f t="shared" si="516"/>
        <v>10596.978123540604</v>
      </c>
      <c r="J3045">
        <v>65</v>
      </c>
      <c r="K3045">
        <v>2</v>
      </c>
      <c r="L3045">
        <v>1</v>
      </c>
      <c r="M3045">
        <v>4</v>
      </c>
      <c r="N3045" t="s">
        <v>193</v>
      </c>
      <c r="O3045" t="s">
        <v>161</v>
      </c>
      <c r="P3045" s="12">
        <v>37846</v>
      </c>
      <c r="Q3045" t="s">
        <v>169</v>
      </c>
      <c r="R3045" t="s">
        <v>177</v>
      </c>
      <c r="S3045" t="s">
        <v>162</v>
      </c>
      <c r="T3045" t="s">
        <v>163</v>
      </c>
      <c r="U3045">
        <v>2</v>
      </c>
      <c r="V3045">
        <v>4.0999999999999996</v>
      </c>
      <c r="W3045">
        <v>4.8</v>
      </c>
      <c r="X3045">
        <v>3.75</v>
      </c>
      <c r="Y3045">
        <v>355170</v>
      </c>
      <c r="Z3045">
        <v>191245</v>
      </c>
      <c r="AA3045">
        <v>9106920</v>
      </c>
    </row>
    <row r="3046" spans="1:27">
      <c r="A3046" t="s">
        <v>3235</v>
      </c>
      <c r="B3046" t="s">
        <v>51</v>
      </c>
      <c r="C3046" t="s">
        <v>51</v>
      </c>
      <c r="D3046">
        <v>1738</v>
      </c>
      <c r="E3046" s="12">
        <v>40821</v>
      </c>
      <c r="F3046" s="72">
        <f t="shared" si="509"/>
        <v>2011</v>
      </c>
      <c r="G3046" s="70">
        <f t="shared" si="510"/>
        <v>8142.8596087456845</v>
      </c>
      <c r="H3046" s="70" cm="1">
        <f t="array" ref="H3046">INDEX(magic_bricks_appreciation_pivot!$A$13:$K$20,MATCH(C3046,magic_bricks_appreciation_pivot!$A$13:$A$20,0),1+MATCH(F3046,INDEX(magic_bricks_appreciation_pivot!$B$13:$K$13,0),0))</f>
        <v>0.33442622950819673</v>
      </c>
      <c r="I3046" s="70">
        <f t="shared" si="516"/>
        <v>10866.045445113094</v>
      </c>
      <c r="J3046">
        <v>30</v>
      </c>
      <c r="K3046">
        <v>2</v>
      </c>
      <c r="L3046">
        <v>1</v>
      </c>
      <c r="M3046">
        <v>4</v>
      </c>
      <c r="N3046" t="s">
        <v>193</v>
      </c>
      <c r="O3046" t="s">
        <v>155</v>
      </c>
      <c r="P3046" s="12">
        <v>29141</v>
      </c>
      <c r="Q3046" t="s">
        <v>156</v>
      </c>
      <c r="R3046" t="s">
        <v>177</v>
      </c>
      <c r="S3046" t="s">
        <v>178</v>
      </c>
      <c r="T3046" t="s">
        <v>163</v>
      </c>
      <c r="U3046">
        <v>2.9</v>
      </c>
      <c r="V3046">
        <v>2.2000000000000002</v>
      </c>
      <c r="W3046">
        <v>3</v>
      </c>
      <c r="X3046">
        <v>2.62</v>
      </c>
      <c r="Y3046">
        <v>452873</v>
      </c>
      <c r="Z3046">
        <v>183980</v>
      </c>
      <c r="AA3046">
        <v>14152290</v>
      </c>
    </row>
    <row r="3047" spans="1:27" hidden="1">
      <c r="A3047" t="s">
        <v>3236</v>
      </c>
      <c r="B3047" t="s">
        <v>51</v>
      </c>
      <c r="C3047" t="s">
        <v>51</v>
      </c>
      <c r="D3047">
        <v>1843</v>
      </c>
      <c r="E3047" s="12">
        <v>39105</v>
      </c>
      <c r="F3047" s="72">
        <f t="shared" si="509"/>
        <v>2007</v>
      </c>
      <c r="G3047" s="70">
        <f t="shared" si="510"/>
        <v>5360.922409115572</v>
      </c>
      <c r="H3047" s="70" t="e" cm="1">
        <f t="array" ref="H3047">INDEX(magic_bricks_appreciation_pivot!$A$13:$K$20,MATCH(C3047,magic_bricks_appreciation_pivot!$A$13:$A$20,0),1+MATCH(F3047,INDEX(magic_bricks_appreciation_pivot!$B$13:$K$13,0),0))</f>
        <v>#N/A</v>
      </c>
      <c r="I3047" s="70"/>
      <c r="J3047">
        <v>148</v>
      </c>
      <c r="K3047">
        <v>3</v>
      </c>
      <c r="L3047">
        <v>2</v>
      </c>
      <c r="M3047">
        <v>5</v>
      </c>
      <c r="N3047" t="s">
        <v>193</v>
      </c>
      <c r="O3047" t="s">
        <v>155</v>
      </c>
      <c r="P3047" s="12">
        <v>32170</v>
      </c>
      <c r="Q3047" t="s">
        <v>169</v>
      </c>
      <c r="R3047" t="s">
        <v>165</v>
      </c>
      <c r="S3047" t="s">
        <v>178</v>
      </c>
      <c r="T3047" t="s">
        <v>171</v>
      </c>
      <c r="U3047">
        <v>4.9000000000000004</v>
      </c>
      <c r="V3047">
        <v>2</v>
      </c>
      <c r="W3047">
        <v>3.9</v>
      </c>
      <c r="X3047">
        <v>3.3</v>
      </c>
      <c r="Y3047">
        <v>326046</v>
      </c>
      <c r="Z3047">
        <v>197604</v>
      </c>
      <c r="AA3047">
        <v>9880180</v>
      </c>
    </row>
    <row r="3048" spans="1:27">
      <c r="A3048" t="s">
        <v>3237</v>
      </c>
      <c r="B3048" t="s">
        <v>175</v>
      </c>
      <c r="C3048" t="s">
        <v>34</v>
      </c>
      <c r="D3048">
        <v>920</v>
      </c>
      <c r="E3048" s="12">
        <v>40917</v>
      </c>
      <c r="F3048" s="72">
        <f t="shared" si="509"/>
        <v>2012</v>
      </c>
      <c r="G3048" s="70">
        <f t="shared" si="510"/>
        <v>9263.20652173913</v>
      </c>
      <c r="H3048" s="70" cm="1">
        <f t="array" ref="H3048">INDEX(magic_bricks_appreciation_pivot!$A$13:$K$20,MATCH(C3048,magic_bricks_appreciation_pivot!$A$13:$A$20,0),1+MATCH(F3048,INDEX(magic_bricks_appreciation_pivot!$B$13:$K$13,0),0))</f>
        <v>0.22606337179266398</v>
      </c>
      <c r="I3048" s="70">
        <f t="shared" ref="I3048:I3049" si="517">G3048+G3048*H3048</f>
        <v>11357.278221655273</v>
      </c>
      <c r="J3048">
        <v>87</v>
      </c>
      <c r="K3048">
        <v>1</v>
      </c>
      <c r="L3048">
        <v>1</v>
      </c>
      <c r="M3048">
        <v>3</v>
      </c>
      <c r="N3048" t="s">
        <v>154</v>
      </c>
      <c r="O3048" t="s">
        <v>161</v>
      </c>
      <c r="P3048" s="12">
        <v>27412</v>
      </c>
      <c r="Q3048" t="s">
        <v>169</v>
      </c>
      <c r="R3048" t="s">
        <v>165</v>
      </c>
      <c r="S3048" t="s">
        <v>158</v>
      </c>
      <c r="T3048" t="s">
        <v>182</v>
      </c>
      <c r="U3048">
        <v>2.4</v>
      </c>
      <c r="V3048">
        <v>5</v>
      </c>
      <c r="W3048">
        <v>3.8</v>
      </c>
      <c r="X3048">
        <v>3.86</v>
      </c>
      <c r="Y3048">
        <v>230098</v>
      </c>
      <c r="Z3048">
        <v>102266</v>
      </c>
      <c r="AA3048">
        <v>8522150</v>
      </c>
    </row>
    <row r="3049" spans="1:27">
      <c r="A3049" t="s">
        <v>3238</v>
      </c>
      <c r="B3049" t="s">
        <v>39</v>
      </c>
      <c r="C3049" t="s">
        <v>39</v>
      </c>
      <c r="D3049">
        <v>1804</v>
      </c>
      <c r="E3049" s="12">
        <v>40896</v>
      </c>
      <c r="F3049" s="72">
        <f t="shared" si="509"/>
        <v>2011</v>
      </c>
      <c r="G3049" s="70">
        <f t="shared" si="510"/>
        <v>7252.7439024390242</v>
      </c>
      <c r="H3049" s="70" cm="1">
        <f t="array" ref="H3049">INDEX(magic_bricks_appreciation_pivot!$A$13:$K$20,MATCH(C3049,magic_bricks_appreciation_pivot!$A$13:$A$20,0),1+MATCH(F3049,INDEX(magic_bricks_appreciation_pivot!$B$13:$K$13,0),0))</f>
        <v>0.32133594787779113</v>
      </c>
      <c r="I3049" s="70">
        <f t="shared" si="517"/>
        <v>9583.3112390441383</v>
      </c>
      <c r="J3049">
        <v>87</v>
      </c>
      <c r="K3049">
        <v>2</v>
      </c>
      <c r="L3049">
        <v>1</v>
      </c>
      <c r="M3049">
        <v>5</v>
      </c>
      <c r="N3049" t="s">
        <v>154</v>
      </c>
      <c r="O3049" t="s">
        <v>161</v>
      </c>
      <c r="P3049" s="12">
        <v>39071</v>
      </c>
      <c r="Q3049" t="s">
        <v>194</v>
      </c>
      <c r="R3049" t="s">
        <v>177</v>
      </c>
      <c r="S3049" t="s">
        <v>162</v>
      </c>
      <c r="T3049" t="s">
        <v>166</v>
      </c>
      <c r="U3049">
        <v>2.6</v>
      </c>
      <c r="V3049">
        <v>2.9</v>
      </c>
      <c r="W3049">
        <v>4.8</v>
      </c>
      <c r="X3049">
        <v>3.5550000000000002</v>
      </c>
      <c r="Y3049">
        <v>484106</v>
      </c>
      <c r="Z3049">
        <v>209343</v>
      </c>
      <c r="AA3049">
        <v>13083950</v>
      </c>
    </row>
    <row r="3050" spans="1:27" hidden="1">
      <c r="A3050" t="s">
        <v>3239</v>
      </c>
      <c r="B3050" t="s">
        <v>175</v>
      </c>
      <c r="C3050" t="s">
        <v>34</v>
      </c>
      <c r="D3050">
        <v>1272</v>
      </c>
      <c r="E3050" s="12">
        <v>39721</v>
      </c>
      <c r="F3050" s="72">
        <f t="shared" si="509"/>
        <v>2008</v>
      </c>
      <c r="G3050" s="70">
        <f t="shared" si="510"/>
        <v>8147.3191823899369</v>
      </c>
      <c r="H3050" s="70" t="e" cm="1">
        <f t="array" ref="H3050">INDEX(magic_bricks_appreciation_pivot!$A$13:$K$20,MATCH(C3050,magic_bricks_appreciation_pivot!$A$13:$A$20,0),1+MATCH(F3050,INDEX(magic_bricks_appreciation_pivot!$B$13:$K$13,0),0))</f>
        <v>#N/A</v>
      </c>
      <c r="I3050" s="70"/>
      <c r="J3050">
        <v>67</v>
      </c>
      <c r="K3050">
        <v>2</v>
      </c>
      <c r="L3050">
        <v>1</v>
      </c>
      <c r="M3050">
        <v>4</v>
      </c>
      <c r="N3050" t="s">
        <v>176</v>
      </c>
      <c r="O3050" t="s">
        <v>155</v>
      </c>
      <c r="P3050" s="12">
        <v>36436</v>
      </c>
      <c r="Q3050" t="s">
        <v>169</v>
      </c>
      <c r="R3050" t="s">
        <v>170</v>
      </c>
      <c r="S3050" t="s">
        <v>158</v>
      </c>
      <c r="T3050" t="s">
        <v>163</v>
      </c>
      <c r="U3050">
        <v>4.0999999999999996</v>
      </c>
      <c r="V3050">
        <v>3.6</v>
      </c>
      <c r="W3050">
        <v>3.4</v>
      </c>
      <c r="X3050">
        <v>3.69</v>
      </c>
      <c r="Y3050">
        <v>300538</v>
      </c>
      <c r="Z3050">
        <v>51817</v>
      </c>
      <c r="AA3050">
        <v>10363390</v>
      </c>
    </row>
    <row r="3051" spans="1:27" hidden="1">
      <c r="A3051" t="s">
        <v>3240</v>
      </c>
      <c r="B3051" t="s">
        <v>51</v>
      </c>
      <c r="C3051" t="s">
        <v>51</v>
      </c>
      <c r="D3051">
        <v>1690</v>
      </c>
      <c r="E3051" s="12">
        <v>39770</v>
      </c>
      <c r="F3051" s="72">
        <f t="shared" si="509"/>
        <v>2008</v>
      </c>
      <c r="G3051" s="70">
        <f t="shared" si="510"/>
        <v>5208.5502958579882</v>
      </c>
      <c r="H3051" s="70" t="e" cm="1">
        <f t="array" ref="H3051">INDEX(magic_bricks_appreciation_pivot!$A$13:$K$20,MATCH(C3051,magic_bricks_appreciation_pivot!$A$13:$A$20,0),1+MATCH(F3051,INDEX(magic_bricks_appreciation_pivot!$B$13:$K$13,0),0))</f>
        <v>#N/A</v>
      </c>
      <c r="I3051" s="70"/>
      <c r="J3051">
        <v>28</v>
      </c>
      <c r="K3051">
        <v>2</v>
      </c>
      <c r="L3051">
        <v>1</v>
      </c>
      <c r="M3051">
        <v>4</v>
      </c>
      <c r="N3051" t="s">
        <v>154</v>
      </c>
      <c r="O3051" t="s">
        <v>161</v>
      </c>
      <c r="P3051" s="12">
        <v>19695</v>
      </c>
      <c r="Q3051" t="s">
        <v>169</v>
      </c>
      <c r="R3051" t="s">
        <v>165</v>
      </c>
      <c r="S3051" t="s">
        <v>158</v>
      </c>
      <c r="T3051" t="s">
        <v>163</v>
      </c>
      <c r="U3051">
        <v>3.6</v>
      </c>
      <c r="V3051">
        <v>4.9000000000000004</v>
      </c>
      <c r="W3051">
        <v>2.1</v>
      </c>
      <c r="X3051">
        <v>3.74</v>
      </c>
      <c r="Y3051">
        <v>325691</v>
      </c>
      <c r="Z3051">
        <v>105629</v>
      </c>
      <c r="AA3051">
        <v>8802450</v>
      </c>
    </row>
    <row r="3052" spans="1:27" hidden="1">
      <c r="A3052" t="s">
        <v>3241</v>
      </c>
      <c r="B3052" t="s">
        <v>51</v>
      </c>
      <c r="C3052" t="s">
        <v>51</v>
      </c>
      <c r="D3052">
        <v>1502</v>
      </c>
      <c r="E3052" s="12">
        <v>38002</v>
      </c>
      <c r="F3052" s="72">
        <f t="shared" si="509"/>
        <v>2004</v>
      </c>
      <c r="G3052" s="70">
        <f t="shared" si="510"/>
        <v>4199.0878828229024</v>
      </c>
      <c r="H3052" s="70" t="e" cm="1">
        <f t="array" ref="H3052">INDEX(magic_bricks_appreciation_pivot!$A$13:$K$20,MATCH(C3052,magic_bricks_appreciation_pivot!$A$13:$A$20,0),1+MATCH(F3052,INDEX(magic_bricks_appreciation_pivot!$B$13:$K$13,0),0))</f>
        <v>#N/A</v>
      </c>
      <c r="I3052" s="70"/>
      <c r="J3052">
        <v>170</v>
      </c>
      <c r="K3052">
        <v>2</v>
      </c>
      <c r="L3052">
        <v>1</v>
      </c>
      <c r="M3052">
        <v>4</v>
      </c>
      <c r="N3052" t="s">
        <v>193</v>
      </c>
      <c r="O3052" t="s">
        <v>161</v>
      </c>
      <c r="P3052" s="12">
        <v>18292</v>
      </c>
      <c r="Q3052" t="s">
        <v>194</v>
      </c>
      <c r="R3052" t="s">
        <v>177</v>
      </c>
      <c r="S3052" t="s">
        <v>178</v>
      </c>
      <c r="T3052" t="s">
        <v>171</v>
      </c>
      <c r="U3052">
        <v>3.8</v>
      </c>
      <c r="V3052">
        <v>2.7</v>
      </c>
      <c r="W3052">
        <v>3.6</v>
      </c>
      <c r="X3052">
        <v>3.25</v>
      </c>
      <c r="Y3052">
        <v>208132</v>
      </c>
      <c r="Z3052">
        <v>94605</v>
      </c>
      <c r="AA3052">
        <v>6307030</v>
      </c>
    </row>
    <row r="3053" spans="1:27">
      <c r="A3053" t="s">
        <v>3242</v>
      </c>
      <c r="B3053" t="s">
        <v>175</v>
      </c>
      <c r="C3053" t="s">
        <v>34</v>
      </c>
      <c r="D3053">
        <v>710</v>
      </c>
      <c r="E3053" s="12">
        <v>41249</v>
      </c>
      <c r="F3053" s="72">
        <f t="shared" si="509"/>
        <v>2012</v>
      </c>
      <c r="G3053" s="70">
        <f t="shared" si="510"/>
        <v>11355.633802816901</v>
      </c>
      <c r="H3053" s="70" cm="1">
        <f t="array" ref="H3053">INDEX(magic_bricks_appreciation_pivot!$A$13:$K$20,MATCH(C3053,magic_bricks_appreciation_pivot!$A$13:$A$20,0),1+MATCH(F3053,INDEX(magic_bricks_appreciation_pivot!$B$13:$K$13,0),0))</f>
        <v>0.22606337179266398</v>
      </c>
      <c r="I3053" s="70">
        <f t="shared" ref="I3053:I3055" si="518">G3053+G3053*H3053</f>
        <v>13922.72666912444</v>
      </c>
      <c r="J3053">
        <v>83</v>
      </c>
      <c r="K3053">
        <v>1</v>
      </c>
      <c r="L3053">
        <v>1</v>
      </c>
      <c r="M3053">
        <v>2</v>
      </c>
      <c r="N3053" t="s">
        <v>176</v>
      </c>
      <c r="O3053" t="s">
        <v>155</v>
      </c>
      <c r="P3053" s="12">
        <v>37599</v>
      </c>
      <c r="Q3053" t="s">
        <v>194</v>
      </c>
      <c r="R3053" t="s">
        <v>157</v>
      </c>
      <c r="S3053" t="s">
        <v>178</v>
      </c>
      <c r="T3053" t="s">
        <v>182</v>
      </c>
      <c r="U3053">
        <v>4.9000000000000004</v>
      </c>
      <c r="V3053">
        <v>2.7</v>
      </c>
      <c r="W3053">
        <v>4.8</v>
      </c>
      <c r="X3053">
        <v>3.99</v>
      </c>
      <c r="Y3053">
        <v>201563</v>
      </c>
      <c r="Z3053">
        <v>120938</v>
      </c>
      <c r="AA3053">
        <v>8062500</v>
      </c>
    </row>
    <row r="3054" spans="1:27">
      <c r="A3054" t="s">
        <v>3243</v>
      </c>
      <c r="B3054" t="s">
        <v>175</v>
      </c>
      <c r="C3054" t="s">
        <v>34</v>
      </c>
      <c r="D3054">
        <v>1060</v>
      </c>
      <c r="E3054" s="12">
        <v>40190</v>
      </c>
      <c r="F3054" s="72">
        <f t="shared" si="509"/>
        <v>2010</v>
      </c>
      <c r="G3054" s="70">
        <f t="shared" si="510"/>
        <v>8567.4056603773588</v>
      </c>
      <c r="H3054" s="70" cm="1">
        <f t="array" ref="H3054">INDEX(magic_bricks_appreciation_pivot!$A$13:$K$20,MATCH(C3054,magic_bricks_appreciation_pivot!$A$13:$A$20,0),1+MATCH(F3054,INDEX(magic_bricks_appreciation_pivot!$B$13:$K$13,0),0))</f>
        <v>0.46848170778869208</v>
      </c>
      <c r="I3054" s="70">
        <f t="shared" si="518"/>
        <v>12581.07849546945</v>
      </c>
      <c r="J3054">
        <v>200</v>
      </c>
      <c r="K3054">
        <v>1</v>
      </c>
      <c r="L3054">
        <v>1</v>
      </c>
      <c r="M3054">
        <v>3</v>
      </c>
      <c r="N3054" t="s">
        <v>154</v>
      </c>
      <c r="O3054" t="s">
        <v>155</v>
      </c>
      <c r="P3054" s="12">
        <v>30335</v>
      </c>
      <c r="Q3054" t="s">
        <v>169</v>
      </c>
      <c r="R3054" t="s">
        <v>165</v>
      </c>
      <c r="S3054" t="s">
        <v>158</v>
      </c>
      <c r="T3054" t="s">
        <v>163</v>
      </c>
      <c r="U3054">
        <v>3.9</v>
      </c>
      <c r="V3054">
        <v>3.6</v>
      </c>
      <c r="W3054">
        <v>4</v>
      </c>
      <c r="X3054">
        <v>3.81</v>
      </c>
      <c r="Y3054">
        <v>299688</v>
      </c>
      <c r="Z3054">
        <v>27244</v>
      </c>
      <c r="AA3054">
        <v>9081450</v>
      </c>
    </row>
    <row r="3055" spans="1:27">
      <c r="A3055" t="s">
        <v>3244</v>
      </c>
      <c r="B3055" t="s">
        <v>175</v>
      </c>
      <c r="C3055" t="s">
        <v>34</v>
      </c>
      <c r="D3055">
        <v>952</v>
      </c>
      <c r="E3055" s="12">
        <v>40285</v>
      </c>
      <c r="F3055" s="72">
        <f t="shared" si="509"/>
        <v>2010</v>
      </c>
      <c r="G3055" s="70">
        <f t="shared" si="510"/>
        <v>12098.4243697479</v>
      </c>
      <c r="H3055" s="70" cm="1">
        <f t="array" ref="H3055">INDEX(magic_bricks_appreciation_pivot!$A$13:$K$20,MATCH(C3055,magic_bricks_appreciation_pivot!$A$13:$A$20,0),1+MATCH(F3055,INDEX(magic_bricks_appreciation_pivot!$B$13:$K$13,0),0))</f>
        <v>0.46848170778869208</v>
      </c>
      <c r="I3055" s="70">
        <f t="shared" si="518"/>
        <v>17766.314880039725</v>
      </c>
      <c r="J3055">
        <v>136</v>
      </c>
      <c r="K3055">
        <v>1</v>
      </c>
      <c r="L3055">
        <v>1</v>
      </c>
      <c r="M3055">
        <v>3</v>
      </c>
      <c r="N3055" t="s">
        <v>176</v>
      </c>
      <c r="O3055" t="s">
        <v>155</v>
      </c>
      <c r="P3055" s="12">
        <v>30795</v>
      </c>
      <c r="Q3055" t="s">
        <v>156</v>
      </c>
      <c r="R3055" t="s">
        <v>177</v>
      </c>
      <c r="S3055" t="s">
        <v>178</v>
      </c>
      <c r="T3055" t="s">
        <v>166</v>
      </c>
      <c r="U3055">
        <v>2.2000000000000002</v>
      </c>
      <c r="V3055">
        <v>3.6</v>
      </c>
      <c r="W3055">
        <v>5</v>
      </c>
      <c r="X3055">
        <v>3.6</v>
      </c>
      <c r="Y3055">
        <v>310978</v>
      </c>
      <c r="Z3055">
        <v>80624</v>
      </c>
      <c r="AA3055">
        <v>11517700</v>
      </c>
    </row>
    <row r="3056" spans="1:27" hidden="1">
      <c r="A3056" t="s">
        <v>3245</v>
      </c>
      <c r="B3056" t="s">
        <v>56</v>
      </c>
      <c r="C3056" t="s">
        <v>56</v>
      </c>
      <c r="D3056">
        <v>1240</v>
      </c>
      <c r="E3056" s="12">
        <v>39074</v>
      </c>
      <c r="F3056" s="72">
        <f t="shared" si="509"/>
        <v>2006</v>
      </c>
      <c r="G3056" s="70">
        <f t="shared" si="510"/>
        <v>10146.79435483871</v>
      </c>
      <c r="H3056" s="70" t="e" cm="1">
        <f t="array" ref="H3056">INDEX(magic_bricks_appreciation_pivot!$A$13:$K$20,MATCH(C3056,magic_bricks_appreciation_pivot!$A$13:$A$20,0),1+MATCH(F3056,INDEX(magic_bricks_appreciation_pivot!$B$13:$K$13,0),0))</f>
        <v>#N/A</v>
      </c>
      <c r="I3056" s="70"/>
      <c r="J3056">
        <v>51</v>
      </c>
      <c r="K3056">
        <v>2</v>
      </c>
      <c r="L3056">
        <v>2</v>
      </c>
      <c r="M3056">
        <v>4</v>
      </c>
      <c r="N3056" t="s">
        <v>176</v>
      </c>
      <c r="O3056" t="s">
        <v>155</v>
      </c>
      <c r="P3056" s="12">
        <v>26299</v>
      </c>
      <c r="Q3056" t="s">
        <v>156</v>
      </c>
      <c r="R3056" t="s">
        <v>157</v>
      </c>
      <c r="S3056" t="s">
        <v>178</v>
      </c>
      <c r="T3056" t="s">
        <v>173</v>
      </c>
      <c r="U3056">
        <v>2.2999999999999998</v>
      </c>
      <c r="V3056">
        <v>2.2999999999999998</v>
      </c>
      <c r="W3056">
        <v>3.3</v>
      </c>
      <c r="X3056">
        <v>2.8</v>
      </c>
      <c r="Y3056">
        <v>440371</v>
      </c>
      <c r="Z3056">
        <v>163566</v>
      </c>
      <c r="AA3056">
        <v>12582025</v>
      </c>
    </row>
    <row r="3057" spans="1:27">
      <c r="A3057" t="s">
        <v>3246</v>
      </c>
      <c r="B3057" t="s">
        <v>39</v>
      </c>
      <c r="C3057" t="s">
        <v>39</v>
      </c>
      <c r="D3057">
        <v>1540</v>
      </c>
      <c r="E3057" s="12">
        <v>40495</v>
      </c>
      <c r="F3057" s="72">
        <f t="shared" si="509"/>
        <v>2010</v>
      </c>
      <c r="G3057" s="70">
        <f t="shared" si="510"/>
        <v>8522.5779220779223</v>
      </c>
      <c r="H3057" s="70" cm="1">
        <f t="array" ref="H3057">INDEX(magic_bricks_appreciation_pivot!$A$13:$K$20,MATCH(C3057,magic_bricks_appreciation_pivot!$A$13:$A$20,0),1+MATCH(F3057,INDEX(magic_bricks_appreciation_pivot!$B$13:$K$13,0),0))</f>
        <v>0.44211253020365898</v>
      </c>
      <c r="I3057" s="70">
        <f t="shared" ref="I3057:I3059" si="519">G3057+G3057*H3057</f>
        <v>12290.516411065635</v>
      </c>
      <c r="J3057">
        <v>58</v>
      </c>
      <c r="K3057">
        <v>1</v>
      </c>
      <c r="L3057">
        <v>1</v>
      </c>
      <c r="M3057">
        <v>4</v>
      </c>
      <c r="N3057" t="s">
        <v>184</v>
      </c>
      <c r="O3057" t="s">
        <v>155</v>
      </c>
      <c r="P3057" s="12">
        <v>36480</v>
      </c>
      <c r="Q3057" t="s">
        <v>169</v>
      </c>
      <c r="R3057" t="s">
        <v>170</v>
      </c>
      <c r="S3057" t="s">
        <v>158</v>
      </c>
      <c r="T3057" t="s">
        <v>163</v>
      </c>
      <c r="U3057">
        <v>4.3</v>
      </c>
      <c r="V3057">
        <v>3.6</v>
      </c>
      <c r="W3057">
        <v>3.7</v>
      </c>
      <c r="X3057">
        <v>3.8849999999999998</v>
      </c>
      <c r="Y3057">
        <v>367494</v>
      </c>
      <c r="Z3057">
        <v>104998</v>
      </c>
      <c r="AA3057">
        <v>13124770</v>
      </c>
    </row>
    <row r="3058" spans="1:27">
      <c r="A3058" t="s">
        <v>3247</v>
      </c>
      <c r="B3058" t="s">
        <v>75</v>
      </c>
      <c r="C3058" t="s">
        <v>75</v>
      </c>
      <c r="D3058">
        <v>1991</v>
      </c>
      <c r="E3058" s="12">
        <v>41447</v>
      </c>
      <c r="F3058" s="72">
        <f t="shared" si="509"/>
        <v>2013</v>
      </c>
      <c r="G3058" s="70">
        <f t="shared" si="510"/>
        <v>11210.246107483677</v>
      </c>
      <c r="H3058" s="70" cm="1">
        <f t="array" ref="H3058">INDEX(magic_bricks_appreciation_pivot!$A$13:$K$20,MATCH(C3058,magic_bricks_appreciation_pivot!$A$13:$A$20,0),1+MATCH(F3058,INDEX(magic_bricks_appreciation_pivot!$B$13:$K$13,0),0))</f>
        <v>0.18373644522676402</v>
      </c>
      <c r="I3058" s="70">
        <f t="shared" si="519"/>
        <v>13269.976877389898</v>
      </c>
      <c r="J3058">
        <v>130</v>
      </c>
      <c r="K3058">
        <v>2</v>
      </c>
      <c r="L3058">
        <v>1</v>
      </c>
      <c r="M3058">
        <v>5</v>
      </c>
      <c r="N3058" t="s">
        <v>193</v>
      </c>
      <c r="O3058" t="s">
        <v>161</v>
      </c>
      <c r="P3058" s="12">
        <v>37797</v>
      </c>
      <c r="Q3058" t="s">
        <v>156</v>
      </c>
      <c r="R3058" t="s">
        <v>177</v>
      </c>
      <c r="S3058" t="s">
        <v>158</v>
      </c>
      <c r="T3058" t="s">
        <v>182</v>
      </c>
      <c r="U3058">
        <v>2.2000000000000002</v>
      </c>
      <c r="V3058">
        <v>3.2</v>
      </c>
      <c r="W3058">
        <v>3.2</v>
      </c>
      <c r="X3058">
        <v>2.9</v>
      </c>
      <c r="Y3058">
        <v>870464</v>
      </c>
      <c r="Z3058">
        <v>424072</v>
      </c>
      <c r="AA3058">
        <v>22319600</v>
      </c>
    </row>
    <row r="3059" spans="1:27">
      <c r="A3059" t="s">
        <v>3248</v>
      </c>
      <c r="B3059" t="s">
        <v>23</v>
      </c>
      <c r="C3059" t="s">
        <v>23</v>
      </c>
      <c r="D3059">
        <v>560</v>
      </c>
      <c r="E3059" s="12">
        <v>40315</v>
      </c>
      <c r="F3059" s="72">
        <f t="shared" si="509"/>
        <v>2010</v>
      </c>
      <c r="G3059" s="70">
        <f t="shared" si="510"/>
        <v>13134.375</v>
      </c>
      <c r="H3059" s="70" cm="1">
        <f t="array" ref="H3059">INDEX(magic_bricks_appreciation_pivot!$A$13:$K$20,MATCH(C3059,magic_bricks_appreciation_pivot!$A$13:$A$20,0),1+MATCH(F3059,INDEX(magic_bricks_appreciation_pivot!$B$13:$K$13,0),0))</f>
        <v>0.49881786187527283</v>
      </c>
      <c r="I3059" s="70">
        <f t="shared" si="519"/>
        <v>19686.035854568036</v>
      </c>
      <c r="J3059">
        <v>117</v>
      </c>
      <c r="K3059">
        <v>1</v>
      </c>
      <c r="L3059">
        <v>1</v>
      </c>
      <c r="M3059">
        <v>2</v>
      </c>
      <c r="N3059" t="s">
        <v>193</v>
      </c>
      <c r="O3059" t="s">
        <v>155</v>
      </c>
      <c r="P3059" s="12">
        <v>36300</v>
      </c>
      <c r="Q3059" t="s">
        <v>156</v>
      </c>
      <c r="R3059" t="s">
        <v>165</v>
      </c>
      <c r="S3059" t="s">
        <v>162</v>
      </c>
      <c r="T3059" t="s">
        <v>171</v>
      </c>
      <c r="U3059">
        <v>4.7</v>
      </c>
      <c r="V3059">
        <v>3.9</v>
      </c>
      <c r="W3059">
        <v>4.2</v>
      </c>
      <c r="X3059">
        <v>4.26</v>
      </c>
      <c r="Y3059">
        <v>220658</v>
      </c>
      <c r="Z3059">
        <v>80908</v>
      </c>
      <c r="AA3059">
        <v>7355250</v>
      </c>
    </row>
    <row r="3060" spans="1:27" hidden="1">
      <c r="A3060" t="s">
        <v>3249</v>
      </c>
      <c r="B3060" t="s">
        <v>201</v>
      </c>
      <c r="C3060" t="s">
        <v>201</v>
      </c>
      <c r="D3060">
        <v>2419</v>
      </c>
      <c r="E3060" s="12">
        <v>40100</v>
      </c>
      <c r="F3060" s="72">
        <f t="shared" si="509"/>
        <v>2009</v>
      </c>
      <c r="G3060" s="70">
        <f t="shared" si="510"/>
        <v>5390.4754030591157</v>
      </c>
      <c r="H3060" s="70" t="e" cm="1">
        <f t="array" ref="H3060">INDEX(magic_bricks_appreciation_pivot!$A$13:$K$20,MATCH(C3060,magic_bricks_appreciation_pivot!$A$13:$A$20,0),1+MATCH(F3060,INDEX(magic_bricks_appreciation_pivot!$B$13:$K$13,0),0))</f>
        <v>#N/A</v>
      </c>
      <c r="I3060" s="70"/>
      <c r="J3060">
        <v>50</v>
      </c>
      <c r="K3060">
        <v>4</v>
      </c>
      <c r="L3060">
        <v>2</v>
      </c>
      <c r="M3060">
        <v>6</v>
      </c>
      <c r="N3060" t="s">
        <v>176</v>
      </c>
      <c r="O3060" t="s">
        <v>155</v>
      </c>
      <c r="P3060" s="12">
        <v>33165</v>
      </c>
      <c r="Q3060" t="s">
        <v>169</v>
      </c>
      <c r="R3060" t="s">
        <v>177</v>
      </c>
      <c r="S3060" t="s">
        <v>158</v>
      </c>
      <c r="T3060" t="s">
        <v>166</v>
      </c>
      <c r="U3060">
        <v>2.1</v>
      </c>
      <c r="V3060">
        <v>2.9</v>
      </c>
      <c r="W3060">
        <v>2.4</v>
      </c>
      <c r="X3060">
        <v>2.46</v>
      </c>
      <c r="Y3060">
        <v>495503</v>
      </c>
      <c r="Z3060">
        <v>169514</v>
      </c>
      <c r="AA3060">
        <v>13039560</v>
      </c>
    </row>
    <row r="3061" spans="1:27" hidden="1">
      <c r="A3061" t="s">
        <v>3250</v>
      </c>
      <c r="B3061" t="s">
        <v>51</v>
      </c>
      <c r="C3061" t="s">
        <v>51</v>
      </c>
      <c r="D3061">
        <v>1812</v>
      </c>
      <c r="E3061" s="12">
        <v>39266</v>
      </c>
      <c r="F3061" s="72">
        <f t="shared" si="509"/>
        <v>2007</v>
      </c>
      <c r="G3061" s="70">
        <f t="shared" si="510"/>
        <v>5577.1081677704196</v>
      </c>
      <c r="H3061" s="70" t="e" cm="1">
        <f t="array" ref="H3061">INDEX(magic_bricks_appreciation_pivot!$A$13:$K$20,MATCH(C3061,magic_bricks_appreciation_pivot!$A$13:$A$20,0),1+MATCH(F3061,INDEX(magic_bricks_appreciation_pivot!$B$13:$K$13,0),0))</f>
        <v>#N/A</v>
      </c>
      <c r="I3061" s="70"/>
      <c r="J3061">
        <v>39</v>
      </c>
      <c r="K3061">
        <v>3</v>
      </c>
      <c r="L3061">
        <v>2</v>
      </c>
      <c r="M3061">
        <v>5</v>
      </c>
      <c r="N3061" t="s">
        <v>193</v>
      </c>
      <c r="O3061" t="s">
        <v>161</v>
      </c>
      <c r="P3061" s="12">
        <v>35251</v>
      </c>
      <c r="Q3061" t="s">
        <v>194</v>
      </c>
      <c r="R3061" t="s">
        <v>170</v>
      </c>
      <c r="S3061" t="s">
        <v>162</v>
      </c>
      <c r="T3061" t="s">
        <v>163</v>
      </c>
      <c r="U3061">
        <v>4.5999999999999996</v>
      </c>
      <c r="V3061">
        <v>4.4000000000000004</v>
      </c>
      <c r="W3061">
        <v>3.4</v>
      </c>
      <c r="X3061">
        <v>4.1500000000000004</v>
      </c>
      <c r="Y3061">
        <v>394123</v>
      </c>
      <c r="Z3061">
        <v>70740</v>
      </c>
      <c r="AA3061">
        <v>10105720</v>
      </c>
    </row>
    <row r="3062" spans="1:27" hidden="1">
      <c r="A3062" t="s">
        <v>3251</v>
      </c>
      <c r="B3062" t="s">
        <v>201</v>
      </c>
      <c r="C3062" t="s">
        <v>201</v>
      </c>
      <c r="D3062">
        <v>2415</v>
      </c>
      <c r="E3062" s="12">
        <v>39798</v>
      </c>
      <c r="F3062" s="72">
        <f t="shared" si="509"/>
        <v>2008</v>
      </c>
      <c r="G3062" s="70">
        <f t="shared" si="510"/>
        <v>5879.2132505175987</v>
      </c>
      <c r="H3062" s="70" t="e" cm="1">
        <f t="array" ref="H3062">INDEX(magic_bricks_appreciation_pivot!$A$13:$K$20,MATCH(C3062,magic_bricks_appreciation_pivot!$A$13:$A$20,0),1+MATCH(F3062,INDEX(magic_bricks_appreciation_pivot!$B$13:$K$13,0),0))</f>
        <v>#N/A</v>
      </c>
      <c r="I3062" s="70"/>
      <c r="J3062">
        <v>33</v>
      </c>
      <c r="K3062">
        <v>4</v>
      </c>
      <c r="L3062">
        <v>2</v>
      </c>
      <c r="M3062">
        <v>6</v>
      </c>
      <c r="N3062" t="s">
        <v>184</v>
      </c>
      <c r="O3062" t="s">
        <v>155</v>
      </c>
      <c r="P3062" s="12">
        <v>34323</v>
      </c>
      <c r="Q3062" t="s">
        <v>194</v>
      </c>
      <c r="R3062" t="s">
        <v>157</v>
      </c>
      <c r="S3062" t="s">
        <v>162</v>
      </c>
      <c r="T3062" t="s">
        <v>182</v>
      </c>
      <c r="U3062">
        <v>3.5</v>
      </c>
      <c r="V3062">
        <v>2.6</v>
      </c>
      <c r="W3062">
        <v>4.5</v>
      </c>
      <c r="X3062">
        <v>3.63</v>
      </c>
      <c r="Y3062">
        <v>596329</v>
      </c>
      <c r="Z3062">
        <v>241371</v>
      </c>
      <c r="AA3062">
        <v>14198300</v>
      </c>
    </row>
    <row r="3063" spans="1:27" hidden="1">
      <c r="A3063" t="s">
        <v>3252</v>
      </c>
      <c r="B3063" t="s">
        <v>175</v>
      </c>
      <c r="C3063" t="s">
        <v>34</v>
      </c>
      <c r="D3063">
        <v>1047</v>
      </c>
      <c r="E3063" s="12">
        <v>39074</v>
      </c>
      <c r="F3063" s="72">
        <f t="shared" si="509"/>
        <v>2006</v>
      </c>
      <c r="G3063" s="70">
        <f t="shared" si="510"/>
        <v>11334.479465138491</v>
      </c>
      <c r="H3063" s="70" t="e" cm="1">
        <f t="array" ref="H3063">INDEX(magic_bricks_appreciation_pivot!$A$13:$K$20,MATCH(C3063,magic_bricks_appreciation_pivot!$A$13:$A$20,0),1+MATCH(F3063,INDEX(magic_bricks_appreciation_pivot!$B$13:$K$13,0),0))</f>
        <v>#N/A</v>
      </c>
      <c r="I3063" s="70"/>
      <c r="J3063">
        <v>92</v>
      </c>
      <c r="K3063">
        <v>1</v>
      </c>
      <c r="L3063">
        <v>1</v>
      </c>
      <c r="M3063">
        <v>3</v>
      </c>
      <c r="N3063" t="s">
        <v>176</v>
      </c>
      <c r="O3063" t="s">
        <v>161</v>
      </c>
      <c r="P3063" s="12">
        <v>30314</v>
      </c>
      <c r="Q3063" t="s">
        <v>156</v>
      </c>
      <c r="R3063" t="s">
        <v>165</v>
      </c>
      <c r="S3063" t="s">
        <v>178</v>
      </c>
      <c r="T3063" t="s">
        <v>182</v>
      </c>
      <c r="U3063">
        <v>2.6</v>
      </c>
      <c r="V3063">
        <v>4.4000000000000004</v>
      </c>
      <c r="W3063">
        <v>4.7</v>
      </c>
      <c r="X3063">
        <v>3.95</v>
      </c>
      <c r="Y3063">
        <v>308547</v>
      </c>
      <c r="Z3063">
        <v>106805</v>
      </c>
      <c r="AA3063">
        <v>11867200</v>
      </c>
    </row>
    <row r="3064" spans="1:27">
      <c r="A3064" t="s">
        <v>3253</v>
      </c>
      <c r="B3064" t="s">
        <v>56</v>
      </c>
      <c r="C3064" t="s">
        <v>56</v>
      </c>
      <c r="D3064">
        <v>954</v>
      </c>
      <c r="E3064" s="12">
        <v>40782</v>
      </c>
      <c r="F3064" s="72">
        <f t="shared" si="509"/>
        <v>2011</v>
      </c>
      <c r="G3064" s="70">
        <f t="shared" si="510"/>
        <v>12933.715932914047</v>
      </c>
      <c r="H3064" s="70" cm="1">
        <f t="array" ref="H3064">INDEX(magic_bricks_appreciation_pivot!$A$13:$K$20,MATCH(C3064,magic_bricks_appreciation_pivot!$A$13:$A$20,0),1+MATCH(F3064,INDEX(magic_bricks_appreciation_pivot!$B$13:$K$13,0),0))</f>
        <v>0.33228770983948047</v>
      </c>
      <c r="I3064" s="70">
        <f>G3064+G3064*H3064</f>
        <v>17231.430779976454</v>
      </c>
      <c r="J3064">
        <v>189</v>
      </c>
      <c r="K3064">
        <v>1</v>
      </c>
      <c r="L3064">
        <v>1</v>
      </c>
      <c r="M3064">
        <v>3</v>
      </c>
      <c r="N3064" t="s">
        <v>184</v>
      </c>
      <c r="O3064" t="s">
        <v>155</v>
      </c>
      <c r="P3064" s="12">
        <v>36767</v>
      </c>
      <c r="Q3064" t="s">
        <v>156</v>
      </c>
      <c r="R3064" t="s">
        <v>177</v>
      </c>
      <c r="S3064" t="s">
        <v>178</v>
      </c>
      <c r="T3064" t="s">
        <v>163</v>
      </c>
      <c r="U3064">
        <v>2.7</v>
      </c>
      <c r="V3064">
        <v>3.2</v>
      </c>
      <c r="W3064">
        <v>3.4</v>
      </c>
      <c r="X3064">
        <v>3.15</v>
      </c>
      <c r="Y3064">
        <v>370163</v>
      </c>
      <c r="Z3064">
        <v>86371</v>
      </c>
      <c r="AA3064">
        <v>12338765</v>
      </c>
    </row>
    <row r="3065" spans="1:27" hidden="1">
      <c r="A3065" t="s">
        <v>3254</v>
      </c>
      <c r="B3065" t="s">
        <v>56</v>
      </c>
      <c r="C3065" t="s">
        <v>56</v>
      </c>
      <c r="D3065">
        <v>641</v>
      </c>
      <c r="E3065" s="12">
        <v>39970</v>
      </c>
      <c r="F3065" s="72">
        <f t="shared" si="509"/>
        <v>2009</v>
      </c>
      <c r="G3065" s="70">
        <f t="shared" si="510"/>
        <v>9728.0421216848681</v>
      </c>
      <c r="H3065" s="70" t="e" cm="1">
        <f t="array" ref="H3065">INDEX(magic_bricks_appreciation_pivot!$A$13:$K$20,MATCH(C3065,magic_bricks_appreciation_pivot!$A$13:$A$20,0),1+MATCH(F3065,INDEX(magic_bricks_appreciation_pivot!$B$13:$K$13,0),0))</f>
        <v>#N/A</v>
      </c>
      <c r="I3065" s="70"/>
      <c r="J3065">
        <v>35</v>
      </c>
      <c r="K3065">
        <v>1</v>
      </c>
      <c r="L3065">
        <v>1</v>
      </c>
      <c r="M3065">
        <v>2</v>
      </c>
      <c r="N3065" t="s">
        <v>184</v>
      </c>
      <c r="O3065" t="s">
        <v>161</v>
      </c>
      <c r="P3065" s="12">
        <v>38145</v>
      </c>
      <c r="Q3065" t="s">
        <v>194</v>
      </c>
      <c r="R3065" t="s">
        <v>177</v>
      </c>
      <c r="S3065" t="s">
        <v>178</v>
      </c>
      <c r="T3065" t="s">
        <v>163</v>
      </c>
      <c r="U3065">
        <v>2</v>
      </c>
      <c r="V3065">
        <v>2.2999999999999998</v>
      </c>
      <c r="W3065">
        <v>3.5</v>
      </c>
      <c r="X3065">
        <v>2.81</v>
      </c>
      <c r="Y3065">
        <v>187070</v>
      </c>
      <c r="Z3065">
        <v>6236</v>
      </c>
      <c r="AA3065">
        <v>6235675</v>
      </c>
    </row>
    <row r="3066" spans="1:27">
      <c r="A3066" t="s">
        <v>3255</v>
      </c>
      <c r="B3066" t="s">
        <v>39</v>
      </c>
      <c r="C3066" t="s">
        <v>39</v>
      </c>
      <c r="D3066">
        <v>1591</v>
      </c>
      <c r="E3066" s="12">
        <v>41434</v>
      </c>
      <c r="F3066" s="72">
        <f t="shared" si="509"/>
        <v>2013</v>
      </c>
      <c r="G3066" s="70">
        <f t="shared" si="510"/>
        <v>7681.0119421747331</v>
      </c>
      <c r="H3066" s="70" cm="1">
        <f t="array" ref="H3066">INDEX(magic_bricks_appreciation_pivot!$A$13:$K$20,MATCH(C3066,magic_bricks_appreciation_pivot!$A$13:$A$20,0),1+MATCH(F3066,INDEX(magic_bricks_appreciation_pivot!$B$13:$K$13,0),0))</f>
        <v>4.727764965406598E-2</v>
      </c>
      <c r="I3066" s="70">
        <f>G3066+G3066*H3066</f>
        <v>8044.1521337655668</v>
      </c>
      <c r="J3066">
        <v>157</v>
      </c>
      <c r="K3066">
        <v>1</v>
      </c>
      <c r="L3066">
        <v>1</v>
      </c>
      <c r="M3066">
        <v>4</v>
      </c>
      <c r="N3066" t="s">
        <v>193</v>
      </c>
      <c r="O3066" t="s">
        <v>161</v>
      </c>
      <c r="P3066" s="12">
        <v>27929</v>
      </c>
      <c r="Q3066" t="s">
        <v>194</v>
      </c>
      <c r="R3066" t="s">
        <v>177</v>
      </c>
      <c r="S3066" t="s">
        <v>162</v>
      </c>
      <c r="T3066" t="s">
        <v>182</v>
      </c>
      <c r="U3066">
        <v>4.4000000000000004</v>
      </c>
      <c r="V3066">
        <v>4.0999999999999996</v>
      </c>
      <c r="W3066">
        <v>4.5999999999999996</v>
      </c>
      <c r="X3066">
        <v>4.4050000000000002</v>
      </c>
      <c r="Y3066">
        <v>317733</v>
      </c>
      <c r="Z3066">
        <v>73323</v>
      </c>
      <c r="AA3066">
        <v>12220490</v>
      </c>
    </row>
    <row r="3067" spans="1:27" hidden="1">
      <c r="A3067" t="s">
        <v>3256</v>
      </c>
      <c r="B3067" t="s">
        <v>39</v>
      </c>
      <c r="C3067" t="s">
        <v>39</v>
      </c>
      <c r="D3067">
        <v>1815</v>
      </c>
      <c r="E3067" s="12">
        <v>39975</v>
      </c>
      <c r="F3067" s="72">
        <f t="shared" si="509"/>
        <v>2009</v>
      </c>
      <c r="G3067" s="70">
        <f t="shared" si="510"/>
        <v>7942.2865013774108</v>
      </c>
      <c r="H3067" s="70" t="e" cm="1">
        <f t="array" ref="H3067">INDEX(magic_bricks_appreciation_pivot!$A$13:$K$20,MATCH(C3067,magic_bricks_appreciation_pivot!$A$13:$A$20,0),1+MATCH(F3067,INDEX(magic_bricks_appreciation_pivot!$B$13:$K$13,0),0))</f>
        <v>#N/A</v>
      </c>
      <c r="I3067" s="70"/>
      <c r="J3067">
        <v>130</v>
      </c>
      <c r="K3067">
        <v>2</v>
      </c>
      <c r="L3067">
        <v>1</v>
      </c>
      <c r="M3067">
        <v>5</v>
      </c>
      <c r="N3067" t="s">
        <v>184</v>
      </c>
      <c r="O3067" t="s">
        <v>155</v>
      </c>
      <c r="P3067" s="12">
        <v>25375</v>
      </c>
      <c r="Q3067" t="s">
        <v>169</v>
      </c>
      <c r="R3067" t="s">
        <v>170</v>
      </c>
      <c r="S3067" t="s">
        <v>162</v>
      </c>
      <c r="T3067" t="s">
        <v>163</v>
      </c>
      <c r="U3067">
        <v>2.2000000000000002</v>
      </c>
      <c r="V3067">
        <v>3.8</v>
      </c>
      <c r="W3067">
        <v>3.2</v>
      </c>
      <c r="X3067">
        <v>3</v>
      </c>
      <c r="Y3067">
        <v>389212</v>
      </c>
      <c r="Z3067">
        <v>201814</v>
      </c>
      <c r="AA3067">
        <v>14415250</v>
      </c>
    </row>
    <row r="3068" spans="1:27" hidden="1">
      <c r="A3068" t="s">
        <v>3257</v>
      </c>
      <c r="B3068" t="s">
        <v>56</v>
      </c>
      <c r="C3068" t="s">
        <v>56</v>
      </c>
      <c r="D3068">
        <v>1027</v>
      </c>
      <c r="E3068" s="12">
        <v>39891</v>
      </c>
      <c r="F3068" s="72">
        <f t="shared" si="509"/>
        <v>2009</v>
      </c>
      <c r="G3068" s="70">
        <f t="shared" si="510"/>
        <v>6637.0691333982477</v>
      </c>
      <c r="H3068" s="70" t="e" cm="1">
        <f t="array" ref="H3068">INDEX(magic_bricks_appreciation_pivot!$A$13:$K$20,MATCH(C3068,magic_bricks_appreciation_pivot!$A$13:$A$20,0),1+MATCH(F3068,INDEX(magic_bricks_appreciation_pivot!$B$13:$K$13,0),0))</f>
        <v>#N/A</v>
      </c>
      <c r="I3068" s="70"/>
      <c r="J3068">
        <v>74</v>
      </c>
      <c r="K3068">
        <v>1</v>
      </c>
      <c r="L3068">
        <v>1</v>
      </c>
      <c r="M3068">
        <v>3</v>
      </c>
      <c r="N3068" t="s">
        <v>154</v>
      </c>
      <c r="O3068" t="s">
        <v>161</v>
      </c>
      <c r="P3068" s="12">
        <v>33321</v>
      </c>
      <c r="Q3068" t="s">
        <v>194</v>
      </c>
      <c r="R3068" t="s">
        <v>170</v>
      </c>
      <c r="S3068" t="s">
        <v>162</v>
      </c>
      <c r="T3068" t="s">
        <v>159</v>
      </c>
      <c r="U3068">
        <v>4.3</v>
      </c>
      <c r="V3068">
        <v>3.4</v>
      </c>
      <c r="W3068">
        <v>4.0999999999999996</v>
      </c>
      <c r="X3068">
        <v>4.0199999999999996</v>
      </c>
      <c r="Y3068">
        <v>259018</v>
      </c>
      <c r="Z3068">
        <v>40898</v>
      </c>
      <c r="AA3068">
        <v>6816270</v>
      </c>
    </row>
    <row r="3069" spans="1:27">
      <c r="A3069" t="s">
        <v>3258</v>
      </c>
      <c r="B3069" t="s">
        <v>23</v>
      </c>
      <c r="C3069" t="s">
        <v>23</v>
      </c>
      <c r="D3069">
        <v>1181</v>
      </c>
      <c r="E3069" s="12">
        <v>40976</v>
      </c>
      <c r="F3069" s="72">
        <f t="shared" si="509"/>
        <v>2012</v>
      </c>
      <c r="G3069" s="70">
        <f t="shared" si="510"/>
        <v>8626.7993226079598</v>
      </c>
      <c r="H3069" s="70" cm="1">
        <f t="array" ref="H3069">INDEX(magic_bricks_appreciation_pivot!$A$13:$K$20,MATCH(C3069,magic_bricks_appreciation_pivot!$A$13:$A$20,0),1+MATCH(F3069,INDEX(magic_bricks_appreciation_pivot!$B$13:$K$13,0),0))</f>
        <v>0.26292059267573231</v>
      </c>
      <c r="I3069" s="70">
        <f>G3069+G3069*H3069</f>
        <v>10894.96251340265</v>
      </c>
      <c r="J3069">
        <v>37</v>
      </c>
      <c r="K3069">
        <v>1</v>
      </c>
      <c r="L3069">
        <v>1</v>
      </c>
      <c r="M3069">
        <v>3</v>
      </c>
      <c r="N3069" t="s">
        <v>193</v>
      </c>
      <c r="O3069" t="s">
        <v>155</v>
      </c>
      <c r="P3069" s="12">
        <v>28201</v>
      </c>
      <c r="Q3069" t="s">
        <v>156</v>
      </c>
      <c r="R3069" t="s">
        <v>177</v>
      </c>
      <c r="S3069" t="s">
        <v>178</v>
      </c>
      <c r="T3069" t="s">
        <v>166</v>
      </c>
      <c r="U3069">
        <v>3</v>
      </c>
      <c r="V3069">
        <v>4.8</v>
      </c>
      <c r="W3069">
        <v>3.7</v>
      </c>
      <c r="X3069">
        <v>3.82</v>
      </c>
      <c r="Y3069">
        <v>397342</v>
      </c>
      <c r="Z3069">
        <v>193577</v>
      </c>
      <c r="AA3069">
        <v>10188250</v>
      </c>
    </row>
    <row r="3070" spans="1:27" hidden="1">
      <c r="A3070" t="s">
        <v>3259</v>
      </c>
      <c r="B3070" t="s">
        <v>51</v>
      </c>
      <c r="C3070" t="s">
        <v>51</v>
      </c>
      <c r="D3070">
        <v>1998</v>
      </c>
      <c r="E3070" s="12">
        <v>39702</v>
      </c>
      <c r="F3070" s="72">
        <f t="shared" si="509"/>
        <v>2008</v>
      </c>
      <c r="G3070" s="70">
        <f t="shared" si="510"/>
        <v>4677.9379379379379</v>
      </c>
      <c r="H3070" s="70" t="e" cm="1">
        <f t="array" ref="H3070">INDEX(magic_bricks_appreciation_pivot!$A$13:$K$20,MATCH(C3070,magic_bricks_appreciation_pivot!$A$13:$A$20,0),1+MATCH(F3070,INDEX(magic_bricks_appreciation_pivot!$B$13:$K$13,0),0))</f>
        <v>#N/A</v>
      </c>
      <c r="I3070" s="70"/>
      <c r="J3070">
        <v>91</v>
      </c>
      <c r="K3070">
        <v>3</v>
      </c>
      <c r="L3070">
        <v>2</v>
      </c>
      <c r="M3070">
        <v>5</v>
      </c>
      <c r="N3070" t="s">
        <v>168</v>
      </c>
      <c r="O3070" t="s">
        <v>155</v>
      </c>
      <c r="P3070" s="12">
        <v>26562</v>
      </c>
      <c r="Q3070" t="s">
        <v>194</v>
      </c>
      <c r="R3070" t="s">
        <v>157</v>
      </c>
      <c r="S3070" t="s">
        <v>162</v>
      </c>
      <c r="T3070" t="s">
        <v>159</v>
      </c>
      <c r="U3070">
        <v>2.5</v>
      </c>
      <c r="V3070">
        <v>3.7</v>
      </c>
      <c r="W3070">
        <v>3.3</v>
      </c>
      <c r="X3070">
        <v>3.28</v>
      </c>
      <c r="Y3070">
        <v>317782</v>
      </c>
      <c r="Z3070">
        <v>121505</v>
      </c>
      <c r="AA3070">
        <v>9346520</v>
      </c>
    </row>
    <row r="3071" spans="1:27">
      <c r="A3071" t="s">
        <v>3260</v>
      </c>
      <c r="B3071" t="s">
        <v>23</v>
      </c>
      <c r="C3071" t="s">
        <v>23</v>
      </c>
      <c r="D3071">
        <v>1161</v>
      </c>
      <c r="E3071" s="12">
        <v>40356</v>
      </c>
      <c r="F3071" s="72">
        <f t="shared" si="509"/>
        <v>2010</v>
      </c>
      <c r="G3071" s="70">
        <f t="shared" si="510"/>
        <v>7957.4720068906117</v>
      </c>
      <c r="H3071" s="70" cm="1">
        <f t="array" ref="H3071">INDEX(magic_bricks_appreciation_pivot!$A$13:$K$20,MATCH(C3071,magic_bricks_appreciation_pivot!$A$13:$A$20,0),1+MATCH(F3071,INDEX(magic_bricks_appreciation_pivot!$B$13:$K$13,0),0))</f>
        <v>0.49881786187527283</v>
      </c>
      <c r="I3071" s="70">
        <f t="shared" ref="I3071:I3072" si="520">G3071+G3071*H3071</f>
        <v>11926.801179300122</v>
      </c>
      <c r="J3071">
        <v>19</v>
      </c>
      <c r="K3071">
        <v>1</v>
      </c>
      <c r="L3071">
        <v>1</v>
      </c>
      <c r="M3071">
        <v>3</v>
      </c>
      <c r="N3071" t="s">
        <v>176</v>
      </c>
      <c r="O3071" t="s">
        <v>155</v>
      </c>
      <c r="P3071" s="12">
        <v>31231</v>
      </c>
      <c r="Q3071" t="s">
        <v>169</v>
      </c>
      <c r="R3071" t="s">
        <v>165</v>
      </c>
      <c r="S3071" t="s">
        <v>162</v>
      </c>
      <c r="T3071" t="s">
        <v>182</v>
      </c>
      <c r="U3071">
        <v>5</v>
      </c>
      <c r="V3071">
        <v>3.1</v>
      </c>
      <c r="W3071">
        <v>3.1</v>
      </c>
      <c r="X3071">
        <v>3.67</v>
      </c>
      <c r="Y3071">
        <v>304875</v>
      </c>
      <c r="Z3071">
        <v>147818</v>
      </c>
      <c r="AA3071">
        <v>9238625</v>
      </c>
    </row>
    <row r="3072" spans="1:27">
      <c r="A3072" t="s">
        <v>3261</v>
      </c>
      <c r="B3072" t="s">
        <v>23</v>
      </c>
      <c r="C3072" t="s">
        <v>23</v>
      </c>
      <c r="D3072">
        <v>643</v>
      </c>
      <c r="E3072" s="12">
        <v>40448</v>
      </c>
      <c r="F3072" s="72">
        <f t="shared" si="509"/>
        <v>2010</v>
      </c>
      <c r="G3072" s="70">
        <f t="shared" si="510"/>
        <v>7070.9564541213067</v>
      </c>
      <c r="H3072" s="70" cm="1">
        <f t="array" ref="H3072">INDEX(magic_bricks_appreciation_pivot!$A$13:$K$20,MATCH(C3072,magic_bricks_appreciation_pivot!$A$13:$A$20,0),1+MATCH(F3072,INDEX(magic_bricks_appreciation_pivot!$B$13:$K$13,0),0))</f>
        <v>0.49881786187527283</v>
      </c>
      <c r="I3072" s="70">
        <f t="shared" si="520"/>
        <v>10598.075833979257</v>
      </c>
      <c r="J3072">
        <v>192</v>
      </c>
      <c r="K3072">
        <v>1</v>
      </c>
      <c r="L3072">
        <v>1</v>
      </c>
      <c r="M3072">
        <v>2</v>
      </c>
      <c r="N3072" t="s">
        <v>168</v>
      </c>
      <c r="O3072" t="s">
        <v>155</v>
      </c>
      <c r="P3072" s="12">
        <v>27308</v>
      </c>
      <c r="Q3072" t="s">
        <v>169</v>
      </c>
      <c r="R3072" t="s">
        <v>165</v>
      </c>
      <c r="S3072" t="s">
        <v>162</v>
      </c>
      <c r="T3072" t="s">
        <v>159</v>
      </c>
      <c r="U3072">
        <v>4</v>
      </c>
      <c r="V3072">
        <v>3.5</v>
      </c>
      <c r="W3072">
        <v>2.2999999999999998</v>
      </c>
      <c r="X3072">
        <v>3.17</v>
      </c>
      <c r="Y3072">
        <v>200052</v>
      </c>
      <c r="Z3072">
        <v>50013</v>
      </c>
      <c r="AA3072">
        <v>4546625</v>
      </c>
    </row>
    <row r="3073" spans="1:27" hidden="1">
      <c r="A3073" t="s">
        <v>3262</v>
      </c>
      <c r="B3073" t="s">
        <v>75</v>
      </c>
      <c r="D3073">
        <v>1885</v>
      </c>
      <c r="E3073" s="12">
        <v>39101</v>
      </c>
      <c r="F3073" s="72">
        <f t="shared" si="509"/>
        <v>2007</v>
      </c>
      <c r="G3073" s="70">
        <f t="shared" si="510"/>
        <v>6781.0769230769229</v>
      </c>
      <c r="H3073" s="70" t="e" cm="1">
        <f t="array" ref="H3073">INDEX(magic_bricks_appreciation_pivot!$A$13:$K$20,MATCH(C3073,magic_bricks_appreciation_pivot!$A$13:$A$20,0),1+MATCH(F3073,INDEX(magic_bricks_appreciation_pivot!$B$13:$K$13,0),0))</f>
        <v>#N/A</v>
      </c>
      <c r="I3073" s="70"/>
      <c r="J3073">
        <v>117</v>
      </c>
      <c r="K3073">
        <v>2</v>
      </c>
      <c r="L3073">
        <v>1</v>
      </c>
      <c r="M3073">
        <v>5</v>
      </c>
      <c r="N3073" t="s">
        <v>154</v>
      </c>
      <c r="O3073" t="s">
        <v>161</v>
      </c>
      <c r="P3073" s="12">
        <v>32166</v>
      </c>
      <c r="Q3073" t="s">
        <v>194</v>
      </c>
      <c r="R3073" t="s">
        <v>177</v>
      </c>
      <c r="S3073" t="s">
        <v>178</v>
      </c>
      <c r="T3073" t="s">
        <v>182</v>
      </c>
      <c r="U3073">
        <v>4.0999999999999996</v>
      </c>
      <c r="V3073">
        <v>4.4000000000000004</v>
      </c>
      <c r="W3073">
        <v>2.7</v>
      </c>
      <c r="X3073">
        <v>3.5449999999999999</v>
      </c>
      <c r="Y3073">
        <v>370688</v>
      </c>
      <c r="Z3073">
        <v>63912</v>
      </c>
      <c r="AA3073">
        <v>12782330</v>
      </c>
    </row>
    <row r="3074" spans="1:27">
      <c r="A3074" t="s">
        <v>3263</v>
      </c>
      <c r="B3074" t="s">
        <v>56</v>
      </c>
      <c r="C3074" t="s">
        <v>56</v>
      </c>
      <c r="D3074">
        <v>674</v>
      </c>
      <c r="E3074" s="12">
        <v>40711</v>
      </c>
      <c r="F3074" s="72">
        <f t="shared" si="509"/>
        <v>2011</v>
      </c>
      <c r="G3074" s="70">
        <f t="shared" si="510"/>
        <v>10701.290801186944</v>
      </c>
      <c r="H3074" s="70" cm="1">
        <f t="array" ref="H3074">INDEX(magic_bricks_appreciation_pivot!$A$13:$K$20,MATCH(C3074,magic_bricks_appreciation_pivot!$A$13:$A$20,0),1+MATCH(F3074,INDEX(magic_bricks_appreciation_pivot!$B$13:$K$13,0),0))</f>
        <v>0.33228770983948047</v>
      </c>
      <c r="I3074" s="70">
        <f t="shared" ref="I3074:I3076" si="521">G3074+G3074*H3074</f>
        <v>14257.198213839652</v>
      </c>
      <c r="J3074">
        <v>92</v>
      </c>
      <c r="K3074">
        <v>1</v>
      </c>
      <c r="L3074">
        <v>1</v>
      </c>
      <c r="M3074">
        <v>2</v>
      </c>
      <c r="N3074" t="s">
        <v>193</v>
      </c>
      <c r="O3074" t="s">
        <v>161</v>
      </c>
      <c r="P3074" s="12">
        <v>26841</v>
      </c>
      <c r="Q3074" t="s">
        <v>169</v>
      </c>
      <c r="R3074" t="s">
        <v>165</v>
      </c>
      <c r="S3074" t="s">
        <v>158</v>
      </c>
      <c r="T3074" t="s">
        <v>166</v>
      </c>
      <c r="U3074">
        <v>3.8</v>
      </c>
      <c r="V3074">
        <v>4.5</v>
      </c>
      <c r="W3074">
        <v>4.5</v>
      </c>
      <c r="X3074">
        <v>4.29</v>
      </c>
      <c r="Y3074">
        <v>238018</v>
      </c>
      <c r="Z3074">
        <v>14425</v>
      </c>
      <c r="AA3074">
        <v>7212670</v>
      </c>
    </row>
    <row r="3075" spans="1:27">
      <c r="A3075" t="s">
        <v>3264</v>
      </c>
      <c r="B3075" t="s">
        <v>429</v>
      </c>
      <c r="C3075" t="s">
        <v>34</v>
      </c>
      <c r="D3075">
        <v>884</v>
      </c>
      <c r="E3075" s="12">
        <v>42034</v>
      </c>
      <c r="F3075" s="72">
        <f t="shared" ref="F3075:F3138" si="522">YEAR(E3075)</f>
        <v>2015</v>
      </c>
      <c r="G3075" s="70">
        <f t="shared" ref="G3075:G3138" si="523">AA3075/D3075</f>
        <v>9780.6334841628959</v>
      </c>
      <c r="H3075" s="70" cm="1">
        <f t="array" ref="H3075">INDEX(magic_bricks_appreciation_pivot!$A$13:$K$20,MATCH(C3075,magic_bricks_appreciation_pivot!$A$13:$A$20,0),1+MATCH(F3075,INDEX(magic_bricks_appreciation_pivot!$B$13:$K$13,0),0))</f>
        <v>-3.6830357142857144E-2</v>
      </c>
      <c r="I3075" s="70">
        <f t="shared" si="521"/>
        <v>9420.4092598577899</v>
      </c>
      <c r="J3075">
        <v>163</v>
      </c>
      <c r="K3075">
        <v>1</v>
      </c>
      <c r="L3075">
        <v>1</v>
      </c>
      <c r="M3075">
        <v>3</v>
      </c>
      <c r="N3075" t="s">
        <v>176</v>
      </c>
      <c r="O3075" t="s">
        <v>155</v>
      </c>
      <c r="P3075" s="12">
        <v>39114</v>
      </c>
      <c r="Q3075" t="s">
        <v>169</v>
      </c>
      <c r="R3075" t="s">
        <v>157</v>
      </c>
      <c r="S3075" t="s">
        <v>158</v>
      </c>
      <c r="T3075" t="s">
        <v>163</v>
      </c>
      <c r="U3075">
        <v>3.2</v>
      </c>
      <c r="V3075">
        <v>2</v>
      </c>
      <c r="W3075">
        <v>4.5</v>
      </c>
      <c r="X3075">
        <v>3.11</v>
      </c>
      <c r="Y3075">
        <v>268028</v>
      </c>
      <c r="Z3075">
        <v>138337</v>
      </c>
      <c r="AA3075">
        <v>8646080</v>
      </c>
    </row>
    <row r="3076" spans="1:27">
      <c r="A3076" t="s">
        <v>3265</v>
      </c>
      <c r="B3076" t="s">
        <v>23</v>
      </c>
      <c r="C3076" t="s">
        <v>23</v>
      </c>
      <c r="D3076">
        <v>1014</v>
      </c>
      <c r="E3076" s="12">
        <v>40550</v>
      </c>
      <c r="F3076" s="72">
        <f t="shared" si="522"/>
        <v>2011</v>
      </c>
      <c r="G3076" s="70">
        <f t="shared" si="523"/>
        <v>9509.122287968441</v>
      </c>
      <c r="H3076" s="70" cm="1">
        <f t="array" ref="H3076">INDEX(magic_bricks_appreciation_pivot!$A$13:$K$20,MATCH(C3076,magic_bricks_appreciation_pivot!$A$13:$A$20,0),1+MATCH(F3076,INDEX(magic_bricks_appreciation_pivot!$B$13:$K$13,0),0))</f>
        <v>0.30621792098525186</v>
      </c>
      <c r="I3076" s="70">
        <f t="shared" si="521"/>
        <v>12420.985945384658</v>
      </c>
      <c r="J3076">
        <v>195</v>
      </c>
      <c r="K3076">
        <v>1</v>
      </c>
      <c r="L3076">
        <v>1</v>
      </c>
      <c r="M3076">
        <v>3</v>
      </c>
      <c r="N3076" t="s">
        <v>176</v>
      </c>
      <c r="O3076" t="s">
        <v>155</v>
      </c>
      <c r="P3076" s="12">
        <v>27775</v>
      </c>
      <c r="Q3076" t="s">
        <v>156</v>
      </c>
      <c r="R3076" t="s">
        <v>165</v>
      </c>
      <c r="S3076" t="s">
        <v>158</v>
      </c>
      <c r="T3076" t="s">
        <v>166</v>
      </c>
      <c r="U3076">
        <v>4.8</v>
      </c>
      <c r="V3076">
        <v>2.5</v>
      </c>
      <c r="W3076">
        <v>3.8</v>
      </c>
      <c r="X3076">
        <v>3.71</v>
      </c>
      <c r="Y3076">
        <v>414617</v>
      </c>
      <c r="Z3076">
        <v>115707</v>
      </c>
      <c r="AA3076">
        <v>9642250</v>
      </c>
    </row>
    <row r="3077" spans="1:27" hidden="1">
      <c r="A3077" t="s">
        <v>3266</v>
      </c>
      <c r="B3077" t="s">
        <v>56</v>
      </c>
      <c r="C3077" t="s">
        <v>56</v>
      </c>
      <c r="D3077">
        <v>719</v>
      </c>
      <c r="E3077" s="12">
        <v>39209</v>
      </c>
      <c r="F3077" s="72">
        <f t="shared" si="522"/>
        <v>2007</v>
      </c>
      <c r="G3077" s="70">
        <f t="shared" si="523"/>
        <v>6131.8358831710711</v>
      </c>
      <c r="H3077" s="70" t="e" cm="1">
        <f t="array" ref="H3077">INDEX(magic_bricks_appreciation_pivot!$A$13:$K$20,MATCH(C3077,magic_bricks_appreciation_pivot!$A$13:$A$20,0),1+MATCH(F3077,INDEX(magic_bricks_appreciation_pivot!$B$13:$K$13,0),0))</f>
        <v>#N/A</v>
      </c>
      <c r="I3077" s="70"/>
      <c r="J3077">
        <v>43</v>
      </c>
      <c r="K3077">
        <v>1</v>
      </c>
      <c r="L3077">
        <v>1</v>
      </c>
      <c r="M3077">
        <v>2</v>
      </c>
      <c r="N3077" t="s">
        <v>168</v>
      </c>
      <c r="O3077" t="s">
        <v>161</v>
      </c>
      <c r="P3077" s="12">
        <v>29719</v>
      </c>
      <c r="Q3077" t="s">
        <v>194</v>
      </c>
      <c r="R3077" t="s">
        <v>165</v>
      </c>
      <c r="S3077" t="s">
        <v>158</v>
      </c>
      <c r="T3077" t="s">
        <v>159</v>
      </c>
      <c r="U3077">
        <v>3.6</v>
      </c>
      <c r="V3077">
        <v>5</v>
      </c>
      <c r="W3077">
        <v>2.2000000000000002</v>
      </c>
      <c r="X3077">
        <v>3.18</v>
      </c>
      <c r="Y3077">
        <v>171943</v>
      </c>
      <c r="Z3077">
        <v>35270</v>
      </c>
      <c r="AA3077">
        <v>4408790</v>
      </c>
    </row>
    <row r="3078" spans="1:27">
      <c r="A3078" t="s">
        <v>3267</v>
      </c>
      <c r="B3078" t="s">
        <v>23</v>
      </c>
      <c r="C3078" t="s">
        <v>23</v>
      </c>
      <c r="D3078">
        <v>792</v>
      </c>
      <c r="E3078" s="12">
        <v>40408</v>
      </c>
      <c r="F3078" s="72">
        <f t="shared" si="522"/>
        <v>2010</v>
      </c>
      <c r="G3078" s="70">
        <f t="shared" si="523"/>
        <v>4103.8510101010097</v>
      </c>
      <c r="H3078" s="70" cm="1">
        <f t="array" ref="H3078">INDEX(magic_bricks_appreciation_pivot!$A$13:$K$20,MATCH(C3078,magic_bricks_appreciation_pivot!$A$13:$A$20,0),1+MATCH(F3078,INDEX(magic_bricks_appreciation_pivot!$B$13:$K$13,0),0))</f>
        <v>0.49881786187527283</v>
      </c>
      <c r="I3078" s="70">
        <f t="shared" ref="I3078:I3080" si="524">G3078+G3078*H3078</f>
        <v>6150.9251964142741</v>
      </c>
      <c r="J3078">
        <v>179</v>
      </c>
      <c r="K3078">
        <v>1</v>
      </c>
      <c r="L3078">
        <v>1</v>
      </c>
      <c r="M3078">
        <v>2</v>
      </c>
      <c r="N3078" t="s">
        <v>168</v>
      </c>
      <c r="O3078" t="s">
        <v>161</v>
      </c>
      <c r="P3078" s="12">
        <v>23253</v>
      </c>
      <c r="Q3078" t="s">
        <v>194</v>
      </c>
      <c r="R3078" t="s">
        <v>157</v>
      </c>
      <c r="S3078" t="s">
        <v>158</v>
      </c>
      <c r="T3078" t="s">
        <v>159</v>
      </c>
      <c r="U3078">
        <v>2.6</v>
      </c>
      <c r="V3078">
        <v>3</v>
      </c>
      <c r="W3078">
        <v>4.3</v>
      </c>
      <c r="X3078">
        <v>3.4</v>
      </c>
      <c r="Y3078">
        <v>113759</v>
      </c>
      <c r="Z3078">
        <v>65005</v>
      </c>
      <c r="AA3078">
        <v>3250250</v>
      </c>
    </row>
    <row r="3079" spans="1:27">
      <c r="A3079" t="s">
        <v>3268</v>
      </c>
      <c r="B3079" t="s">
        <v>201</v>
      </c>
      <c r="C3079" t="s">
        <v>201</v>
      </c>
      <c r="D3079">
        <v>2085</v>
      </c>
      <c r="E3079" s="12">
        <v>40203</v>
      </c>
      <c r="F3079" s="72">
        <f t="shared" si="522"/>
        <v>2010</v>
      </c>
      <c r="G3079" s="70">
        <f t="shared" si="523"/>
        <v>5581.9376498800957</v>
      </c>
      <c r="H3079" s="70" cm="1">
        <f t="array" ref="H3079">INDEX(magic_bricks_appreciation_pivot!$A$13:$K$20,MATCH(C3079,magic_bricks_appreciation_pivot!$A$13:$A$20,0),1+MATCH(F3079,INDEX(magic_bricks_appreciation_pivot!$B$13:$K$13,0),0))</f>
        <v>0.62790190260080292</v>
      </c>
      <c r="I3079" s="70">
        <f t="shared" si="524"/>
        <v>9086.8469204388621</v>
      </c>
      <c r="J3079">
        <v>134</v>
      </c>
      <c r="K3079">
        <v>3</v>
      </c>
      <c r="L3079">
        <v>2</v>
      </c>
      <c r="M3079">
        <v>5</v>
      </c>
      <c r="N3079" t="s">
        <v>168</v>
      </c>
      <c r="O3079" t="s">
        <v>161</v>
      </c>
      <c r="P3079" s="12">
        <v>33998</v>
      </c>
      <c r="Q3079" t="s">
        <v>194</v>
      </c>
      <c r="R3079" t="s">
        <v>157</v>
      </c>
      <c r="S3079" t="s">
        <v>162</v>
      </c>
      <c r="T3079" t="s">
        <v>182</v>
      </c>
      <c r="U3079">
        <v>4.4000000000000004</v>
      </c>
      <c r="V3079">
        <v>2.1</v>
      </c>
      <c r="W3079">
        <v>4.0999999999999996</v>
      </c>
      <c r="X3079">
        <v>3.59</v>
      </c>
      <c r="Y3079">
        <v>570279</v>
      </c>
      <c r="Z3079">
        <v>279320</v>
      </c>
      <c r="AA3079">
        <v>11638340</v>
      </c>
    </row>
    <row r="3080" spans="1:27">
      <c r="A3080" t="s">
        <v>3269</v>
      </c>
      <c r="B3080" t="s">
        <v>175</v>
      </c>
      <c r="C3080" t="s">
        <v>34</v>
      </c>
      <c r="D3080">
        <v>1048</v>
      </c>
      <c r="E3080" s="12">
        <v>40569</v>
      </c>
      <c r="F3080" s="72">
        <f t="shared" si="522"/>
        <v>2011</v>
      </c>
      <c r="G3080" s="70">
        <f t="shared" si="523"/>
        <v>12530.057251908396</v>
      </c>
      <c r="H3080" s="70" cm="1">
        <f t="array" ref="H3080">INDEX(magic_bricks_appreciation_pivot!$A$13:$K$20,MATCH(C3080,magic_bricks_appreciation_pivot!$A$13:$A$20,0),1+MATCH(F3080,INDEX(magic_bricks_appreciation_pivot!$B$13:$K$13,0),0))</f>
        <v>0.22839026915113872</v>
      </c>
      <c r="I3080" s="70">
        <f t="shared" si="524"/>
        <v>15391.800400150933</v>
      </c>
      <c r="J3080">
        <v>6</v>
      </c>
      <c r="K3080">
        <v>1</v>
      </c>
      <c r="L3080">
        <v>1</v>
      </c>
      <c r="M3080">
        <v>3</v>
      </c>
      <c r="N3080" t="s">
        <v>184</v>
      </c>
      <c r="O3080" t="s">
        <v>155</v>
      </c>
      <c r="P3080" s="12">
        <v>35459</v>
      </c>
      <c r="Q3080" t="s">
        <v>156</v>
      </c>
      <c r="R3080" t="s">
        <v>170</v>
      </c>
      <c r="S3080" t="s">
        <v>178</v>
      </c>
      <c r="T3080" t="s">
        <v>166</v>
      </c>
      <c r="U3080">
        <v>4.2</v>
      </c>
      <c r="V3080">
        <v>3.5</v>
      </c>
      <c r="W3080">
        <v>2.2000000000000002</v>
      </c>
      <c r="X3080">
        <v>3.32</v>
      </c>
      <c r="Y3080">
        <v>433340</v>
      </c>
      <c r="Z3080">
        <v>157578</v>
      </c>
      <c r="AA3080">
        <v>13131500</v>
      </c>
    </row>
    <row r="3081" spans="1:27" hidden="1">
      <c r="A3081" t="s">
        <v>3270</v>
      </c>
      <c r="B3081" t="s">
        <v>56</v>
      </c>
      <c r="C3081" t="s">
        <v>56</v>
      </c>
      <c r="D3081">
        <v>1069</v>
      </c>
      <c r="E3081" s="12">
        <v>39529</v>
      </c>
      <c r="F3081" s="72">
        <f t="shared" si="522"/>
        <v>2008</v>
      </c>
      <c r="G3081" s="70">
        <f t="shared" si="523"/>
        <v>6565.2011225444339</v>
      </c>
      <c r="H3081" s="70" t="e" cm="1">
        <f t="array" ref="H3081">INDEX(magic_bricks_appreciation_pivot!$A$13:$K$20,MATCH(C3081,magic_bricks_appreciation_pivot!$A$13:$A$20,0),1+MATCH(F3081,INDEX(magic_bricks_appreciation_pivot!$B$13:$K$13,0),0))</f>
        <v>#N/A</v>
      </c>
      <c r="I3081" s="70"/>
      <c r="J3081">
        <v>159</v>
      </c>
      <c r="K3081">
        <v>1</v>
      </c>
      <c r="L3081">
        <v>1</v>
      </c>
      <c r="M3081">
        <v>3</v>
      </c>
      <c r="N3081" t="s">
        <v>176</v>
      </c>
      <c r="O3081" t="s">
        <v>161</v>
      </c>
      <c r="P3081" s="12">
        <v>32229</v>
      </c>
      <c r="Q3081" t="s">
        <v>169</v>
      </c>
      <c r="R3081" t="s">
        <v>177</v>
      </c>
      <c r="S3081" t="s">
        <v>162</v>
      </c>
      <c r="T3081" t="s">
        <v>159</v>
      </c>
      <c r="U3081">
        <v>2.5</v>
      </c>
      <c r="V3081">
        <v>2.5</v>
      </c>
      <c r="W3081">
        <v>3</v>
      </c>
      <c r="X3081">
        <v>2.75</v>
      </c>
      <c r="Y3081">
        <v>224582</v>
      </c>
      <c r="Z3081">
        <v>35091</v>
      </c>
      <c r="AA3081">
        <v>7018200</v>
      </c>
    </row>
    <row r="3082" spans="1:27">
      <c r="A3082" t="s">
        <v>3271</v>
      </c>
      <c r="B3082" t="s">
        <v>56</v>
      </c>
      <c r="C3082" t="s">
        <v>56</v>
      </c>
      <c r="D3082">
        <v>868</v>
      </c>
      <c r="E3082" s="12">
        <v>40672</v>
      </c>
      <c r="F3082" s="72">
        <f t="shared" si="522"/>
        <v>2011</v>
      </c>
      <c r="G3082" s="70">
        <f t="shared" si="523"/>
        <v>11090.921658986175</v>
      </c>
      <c r="H3082" s="70" cm="1">
        <f t="array" ref="H3082">INDEX(magic_bricks_appreciation_pivot!$A$13:$K$20,MATCH(C3082,magic_bricks_appreciation_pivot!$A$13:$A$20,0),1+MATCH(F3082,INDEX(magic_bricks_appreciation_pivot!$B$13:$K$13,0),0))</f>
        <v>0.33228770983948047</v>
      </c>
      <c r="I3082" s="70">
        <f t="shared" ref="I3082:I3086" si="525">G3082+G3082*H3082</f>
        <v>14776.298617059783</v>
      </c>
      <c r="J3082">
        <v>125</v>
      </c>
      <c r="K3082">
        <v>1</v>
      </c>
      <c r="L3082">
        <v>1</v>
      </c>
      <c r="M3082">
        <v>3</v>
      </c>
      <c r="N3082" t="s">
        <v>176</v>
      </c>
      <c r="O3082" t="s">
        <v>161</v>
      </c>
      <c r="P3082" s="12">
        <v>30452</v>
      </c>
      <c r="Q3082" t="s">
        <v>156</v>
      </c>
      <c r="R3082" t="s">
        <v>165</v>
      </c>
      <c r="S3082" t="s">
        <v>158</v>
      </c>
      <c r="T3082" t="s">
        <v>171</v>
      </c>
      <c r="U3082">
        <v>3.5</v>
      </c>
      <c r="V3082">
        <v>4.5999999999999996</v>
      </c>
      <c r="W3082">
        <v>2.4</v>
      </c>
      <c r="X3082">
        <v>3.17</v>
      </c>
      <c r="Y3082">
        <v>385077</v>
      </c>
      <c r="Z3082">
        <v>48135</v>
      </c>
      <c r="AA3082">
        <v>9626920</v>
      </c>
    </row>
    <row r="3083" spans="1:27">
      <c r="A3083" t="s">
        <v>3272</v>
      </c>
      <c r="B3083" t="s">
        <v>23</v>
      </c>
      <c r="C3083" t="s">
        <v>23</v>
      </c>
      <c r="D3083">
        <v>862</v>
      </c>
      <c r="E3083" s="12">
        <v>40887</v>
      </c>
      <c r="F3083" s="72">
        <f t="shared" si="522"/>
        <v>2011</v>
      </c>
      <c r="G3083" s="70">
        <f t="shared" si="523"/>
        <v>7935.6148491879349</v>
      </c>
      <c r="H3083" s="70" cm="1">
        <f t="array" ref="H3083">INDEX(magic_bricks_appreciation_pivot!$A$13:$K$20,MATCH(C3083,magic_bricks_appreciation_pivot!$A$13:$A$20,0),1+MATCH(F3083,INDEX(magic_bricks_appreciation_pivot!$B$13:$K$13,0),0))</f>
        <v>0.30621792098525186</v>
      </c>
      <c r="I3083" s="70">
        <f t="shared" si="525"/>
        <v>10365.642330045957</v>
      </c>
      <c r="J3083">
        <v>78</v>
      </c>
      <c r="K3083">
        <v>1</v>
      </c>
      <c r="L3083">
        <v>1</v>
      </c>
      <c r="M3083">
        <v>2</v>
      </c>
      <c r="N3083" t="s">
        <v>168</v>
      </c>
      <c r="O3083" t="s">
        <v>161</v>
      </c>
      <c r="P3083" s="12">
        <v>38697</v>
      </c>
      <c r="Q3083" t="s">
        <v>156</v>
      </c>
      <c r="R3083" t="s">
        <v>170</v>
      </c>
      <c r="S3083" t="s">
        <v>158</v>
      </c>
      <c r="T3083" t="s">
        <v>173</v>
      </c>
      <c r="U3083">
        <v>4.4000000000000004</v>
      </c>
      <c r="V3083">
        <v>2</v>
      </c>
      <c r="W3083">
        <v>4.5</v>
      </c>
      <c r="X3083">
        <v>3.72</v>
      </c>
      <c r="Y3083">
        <v>300982</v>
      </c>
      <c r="Z3083">
        <v>143651</v>
      </c>
      <c r="AA3083">
        <v>6840500</v>
      </c>
    </row>
    <row r="3084" spans="1:27">
      <c r="A3084" t="s">
        <v>3273</v>
      </c>
      <c r="B3084" t="s">
        <v>51</v>
      </c>
      <c r="C3084" t="s">
        <v>51</v>
      </c>
      <c r="D3084">
        <v>1658</v>
      </c>
      <c r="E3084" s="12">
        <v>40363</v>
      </c>
      <c r="F3084" s="72">
        <f t="shared" si="522"/>
        <v>2010</v>
      </c>
      <c r="G3084" s="70">
        <f t="shared" si="523"/>
        <v>8295.9348612786489</v>
      </c>
      <c r="H3084" s="70" cm="1">
        <f t="array" ref="H3084">INDEX(magic_bricks_appreciation_pivot!$A$13:$K$20,MATCH(C3084,magic_bricks_appreciation_pivot!$A$13:$A$20,0),1+MATCH(F3084,INDEX(magic_bricks_appreciation_pivot!$B$13:$K$13,0),0))</f>
        <v>0.55311029796131728</v>
      </c>
      <c r="I3084" s="70">
        <f t="shared" si="525"/>
        <v>12884.501864268161</v>
      </c>
      <c r="J3084">
        <v>143</v>
      </c>
      <c r="K3084">
        <v>2</v>
      </c>
      <c r="L3084">
        <v>1</v>
      </c>
      <c r="M3084">
        <v>4</v>
      </c>
      <c r="N3084" t="s">
        <v>184</v>
      </c>
      <c r="O3084" t="s">
        <v>161</v>
      </c>
      <c r="P3084" s="12">
        <v>35618</v>
      </c>
      <c r="Q3084" t="s">
        <v>156</v>
      </c>
      <c r="R3084" t="s">
        <v>157</v>
      </c>
      <c r="S3084" t="s">
        <v>158</v>
      </c>
      <c r="T3084" t="s">
        <v>171</v>
      </c>
      <c r="U3084">
        <v>5</v>
      </c>
      <c r="V3084">
        <v>2.4</v>
      </c>
      <c r="W3084">
        <v>3.7</v>
      </c>
      <c r="X3084">
        <v>3.44</v>
      </c>
      <c r="Y3084">
        <v>495168</v>
      </c>
      <c r="Z3084">
        <v>192565</v>
      </c>
      <c r="AA3084">
        <v>13754660</v>
      </c>
    </row>
    <row r="3085" spans="1:27">
      <c r="A3085" t="s">
        <v>3274</v>
      </c>
      <c r="B3085" t="s">
        <v>39</v>
      </c>
      <c r="C3085" t="s">
        <v>39</v>
      </c>
      <c r="D3085">
        <v>1814</v>
      </c>
      <c r="E3085" s="12">
        <v>41303</v>
      </c>
      <c r="F3085" s="72">
        <f t="shared" si="522"/>
        <v>2013</v>
      </c>
      <c r="G3085" s="70">
        <f t="shared" si="523"/>
        <v>7430.9040793825798</v>
      </c>
      <c r="H3085" s="70" cm="1">
        <f t="array" ref="H3085">INDEX(magic_bricks_appreciation_pivot!$A$13:$K$20,MATCH(C3085,magic_bricks_appreciation_pivot!$A$13:$A$20,0),1+MATCH(F3085,INDEX(magic_bricks_appreciation_pivot!$B$13:$K$13,0),0))</f>
        <v>4.727764965406598E-2</v>
      </c>
      <c r="I3085" s="70">
        <f t="shared" si="525"/>
        <v>7782.2197590605992</v>
      </c>
      <c r="J3085">
        <v>195</v>
      </c>
      <c r="K3085">
        <v>2</v>
      </c>
      <c r="L3085">
        <v>1</v>
      </c>
      <c r="M3085">
        <v>5</v>
      </c>
      <c r="N3085" t="s">
        <v>168</v>
      </c>
      <c r="O3085" t="s">
        <v>161</v>
      </c>
      <c r="P3085" s="12">
        <v>38383</v>
      </c>
      <c r="Q3085" t="s">
        <v>194</v>
      </c>
      <c r="R3085" t="s">
        <v>177</v>
      </c>
      <c r="S3085" t="s">
        <v>162</v>
      </c>
      <c r="T3085" t="s">
        <v>182</v>
      </c>
      <c r="U3085">
        <v>2.8</v>
      </c>
      <c r="V3085">
        <v>3.8</v>
      </c>
      <c r="W3085">
        <v>2.6</v>
      </c>
      <c r="X3085">
        <v>2.97</v>
      </c>
      <c r="Y3085">
        <v>539186</v>
      </c>
      <c r="Z3085">
        <v>256114</v>
      </c>
      <c r="AA3085">
        <v>13479660</v>
      </c>
    </row>
    <row r="3086" spans="1:27">
      <c r="A3086" t="s">
        <v>3275</v>
      </c>
      <c r="B3086" t="s">
        <v>23</v>
      </c>
      <c r="C3086" t="s">
        <v>23</v>
      </c>
      <c r="D3086">
        <v>1512</v>
      </c>
      <c r="E3086" s="12">
        <v>40976</v>
      </c>
      <c r="F3086" s="72">
        <f t="shared" si="522"/>
        <v>2012</v>
      </c>
      <c r="G3086" s="70">
        <f t="shared" si="523"/>
        <v>6365.9060846560842</v>
      </c>
      <c r="H3086" s="70" cm="1">
        <f t="array" ref="H3086">INDEX(magic_bricks_appreciation_pivot!$A$13:$K$20,MATCH(C3086,magic_bricks_appreciation_pivot!$A$13:$A$20,0),1+MATCH(F3086,INDEX(magic_bricks_appreciation_pivot!$B$13:$K$13,0),0))</f>
        <v>0.26292059267573231</v>
      </c>
      <c r="I3086" s="70">
        <f t="shared" si="525"/>
        <v>8039.6338853519119</v>
      </c>
      <c r="J3086">
        <v>97</v>
      </c>
      <c r="K3086">
        <v>2</v>
      </c>
      <c r="L3086">
        <v>2</v>
      </c>
      <c r="M3086">
        <v>4</v>
      </c>
      <c r="N3086" t="s">
        <v>154</v>
      </c>
      <c r="O3086" t="s">
        <v>155</v>
      </c>
      <c r="P3086" s="12">
        <v>35501</v>
      </c>
      <c r="Q3086" t="s">
        <v>194</v>
      </c>
      <c r="R3086" t="s">
        <v>177</v>
      </c>
      <c r="S3086" t="s">
        <v>158</v>
      </c>
      <c r="T3086" t="s">
        <v>182</v>
      </c>
      <c r="U3086">
        <v>2.1</v>
      </c>
      <c r="V3086">
        <v>4.5999999999999996</v>
      </c>
      <c r="W3086">
        <v>2.7</v>
      </c>
      <c r="X3086">
        <v>3.09</v>
      </c>
      <c r="Y3086">
        <v>481263</v>
      </c>
      <c r="Z3086">
        <v>86627</v>
      </c>
      <c r="AA3086">
        <v>9625250</v>
      </c>
    </row>
    <row r="3087" spans="1:27" hidden="1">
      <c r="A3087" t="s">
        <v>3276</v>
      </c>
      <c r="B3087" t="s">
        <v>201</v>
      </c>
      <c r="C3087" t="s">
        <v>201</v>
      </c>
      <c r="D3087">
        <v>2330</v>
      </c>
      <c r="E3087" s="12">
        <v>39899</v>
      </c>
      <c r="F3087" s="72">
        <f t="shared" si="522"/>
        <v>2009</v>
      </c>
      <c r="G3087" s="70">
        <f t="shared" si="523"/>
        <v>7909.0643776824036</v>
      </c>
      <c r="H3087" s="70" t="e" cm="1">
        <f t="array" ref="H3087">INDEX(magic_bricks_appreciation_pivot!$A$13:$K$20,MATCH(C3087,magic_bricks_appreciation_pivot!$A$13:$A$20,0),1+MATCH(F3087,INDEX(magic_bricks_appreciation_pivot!$B$13:$K$13,0),0))</f>
        <v>#N/A</v>
      </c>
      <c r="I3087" s="70"/>
      <c r="J3087">
        <v>144</v>
      </c>
      <c r="K3087">
        <v>4</v>
      </c>
      <c r="L3087">
        <v>2</v>
      </c>
      <c r="M3087">
        <v>6</v>
      </c>
      <c r="N3087" t="s">
        <v>176</v>
      </c>
      <c r="O3087" t="s">
        <v>161</v>
      </c>
      <c r="P3087" s="12">
        <v>37709</v>
      </c>
      <c r="Q3087" t="s">
        <v>156</v>
      </c>
      <c r="R3087" t="s">
        <v>170</v>
      </c>
      <c r="S3087" t="s">
        <v>158</v>
      </c>
      <c r="T3087" t="s">
        <v>182</v>
      </c>
      <c r="U3087">
        <v>4</v>
      </c>
      <c r="V3087">
        <v>2.8</v>
      </c>
      <c r="W3087">
        <v>5</v>
      </c>
      <c r="X3087">
        <v>4.04</v>
      </c>
      <c r="Y3087">
        <v>700269</v>
      </c>
      <c r="Z3087">
        <v>331706</v>
      </c>
      <c r="AA3087">
        <v>18428120</v>
      </c>
    </row>
    <row r="3088" spans="1:27">
      <c r="A3088" t="s">
        <v>3277</v>
      </c>
      <c r="B3088" t="s">
        <v>23</v>
      </c>
      <c r="C3088" t="s">
        <v>23</v>
      </c>
      <c r="D3088">
        <v>507</v>
      </c>
      <c r="E3088" s="12">
        <v>40327</v>
      </c>
      <c r="F3088" s="72">
        <f t="shared" si="522"/>
        <v>2010</v>
      </c>
      <c r="G3088" s="70">
        <f t="shared" si="523"/>
        <v>7106.2623274161733</v>
      </c>
      <c r="H3088" s="70" cm="1">
        <f t="array" ref="H3088">INDEX(magic_bricks_appreciation_pivot!$A$13:$K$20,MATCH(C3088,magic_bricks_appreciation_pivot!$A$13:$A$20,0),1+MATCH(F3088,INDEX(magic_bricks_appreciation_pivot!$B$13:$K$13,0),0))</f>
        <v>0.49881786187527283</v>
      </c>
      <c r="I3088" s="70">
        <f t="shared" ref="I3088:I3090" si="526">G3088+G3088*H3088</f>
        <v>10650.992907502708</v>
      </c>
      <c r="J3088">
        <v>145</v>
      </c>
      <c r="K3088">
        <v>1</v>
      </c>
      <c r="L3088">
        <v>1</v>
      </c>
      <c r="M3088">
        <v>2</v>
      </c>
      <c r="N3088" t="s">
        <v>176</v>
      </c>
      <c r="O3088" t="s">
        <v>155</v>
      </c>
      <c r="P3088" s="12">
        <v>27552</v>
      </c>
      <c r="Q3088" t="s">
        <v>169</v>
      </c>
      <c r="R3088" t="s">
        <v>177</v>
      </c>
      <c r="S3088" t="s">
        <v>158</v>
      </c>
      <c r="T3088" t="s">
        <v>159</v>
      </c>
      <c r="U3088">
        <v>3.2</v>
      </c>
      <c r="V3088">
        <v>3.6</v>
      </c>
      <c r="W3088">
        <v>4.5</v>
      </c>
      <c r="X3088">
        <v>3.84</v>
      </c>
      <c r="Y3088">
        <v>122498</v>
      </c>
      <c r="Z3088">
        <v>43235</v>
      </c>
      <c r="AA3088">
        <v>3602875</v>
      </c>
    </row>
    <row r="3089" spans="1:27">
      <c r="A3089" t="s">
        <v>3278</v>
      </c>
      <c r="B3089" t="s">
        <v>175</v>
      </c>
      <c r="C3089" t="s">
        <v>34</v>
      </c>
      <c r="D3089">
        <v>863</v>
      </c>
      <c r="E3089" s="12">
        <v>42012</v>
      </c>
      <c r="F3089" s="72">
        <f t="shared" si="522"/>
        <v>2015</v>
      </c>
      <c r="G3089" s="70">
        <f t="shared" si="523"/>
        <v>12156.604866743917</v>
      </c>
      <c r="H3089" s="70" cm="1">
        <f t="array" ref="H3089">INDEX(magic_bricks_appreciation_pivot!$A$13:$K$20,MATCH(C3089,magic_bricks_appreciation_pivot!$A$13:$A$20,0),1+MATCH(F3089,INDEX(magic_bricks_appreciation_pivot!$B$13:$K$13,0),0))</f>
        <v>-3.6830357142857144E-2</v>
      </c>
      <c r="I3089" s="70">
        <f t="shared" si="526"/>
        <v>11708.872767857143</v>
      </c>
      <c r="J3089">
        <v>80</v>
      </c>
      <c r="K3089">
        <v>1</v>
      </c>
      <c r="L3089">
        <v>1</v>
      </c>
      <c r="M3089">
        <v>3</v>
      </c>
      <c r="N3089" t="s">
        <v>168</v>
      </c>
      <c r="O3089" t="s">
        <v>161</v>
      </c>
      <c r="P3089" s="12">
        <v>29967</v>
      </c>
      <c r="Q3089" t="s">
        <v>156</v>
      </c>
      <c r="R3089" t="s">
        <v>177</v>
      </c>
      <c r="S3089" t="s">
        <v>158</v>
      </c>
      <c r="T3089" t="s">
        <v>166</v>
      </c>
      <c r="U3089">
        <v>4.3</v>
      </c>
      <c r="V3089">
        <v>3.9</v>
      </c>
      <c r="W3089">
        <v>3.3</v>
      </c>
      <c r="X3089">
        <v>3.84</v>
      </c>
      <c r="Y3089">
        <v>304243</v>
      </c>
      <c r="Z3089">
        <v>146876</v>
      </c>
      <c r="AA3089">
        <v>10491150</v>
      </c>
    </row>
    <row r="3090" spans="1:27">
      <c r="A3090" t="s">
        <v>3279</v>
      </c>
      <c r="B3090" t="s">
        <v>23</v>
      </c>
      <c r="C3090" t="s">
        <v>23</v>
      </c>
      <c r="D3090">
        <v>1622</v>
      </c>
      <c r="E3090" s="12">
        <v>40960</v>
      </c>
      <c r="F3090" s="72">
        <f t="shared" si="522"/>
        <v>2012</v>
      </c>
      <c r="G3090" s="70">
        <f t="shared" si="523"/>
        <v>4311.6522811344021</v>
      </c>
      <c r="H3090" s="70" cm="1">
        <f t="array" ref="H3090">INDEX(magic_bricks_appreciation_pivot!$A$13:$K$20,MATCH(C3090,magic_bricks_appreciation_pivot!$A$13:$A$20,0),1+MATCH(F3090,INDEX(magic_bricks_appreciation_pivot!$B$13:$K$13,0),0))</f>
        <v>0.26292059267573231</v>
      </c>
      <c r="I3090" s="70">
        <f t="shared" si="526"/>
        <v>5445.2744543019326</v>
      </c>
      <c r="J3090">
        <v>78</v>
      </c>
      <c r="K3090">
        <v>2</v>
      </c>
      <c r="L3090">
        <v>2</v>
      </c>
      <c r="M3090">
        <v>4</v>
      </c>
      <c r="N3090" t="s">
        <v>154</v>
      </c>
      <c r="O3090" t="s">
        <v>155</v>
      </c>
      <c r="P3090" s="12">
        <v>25630</v>
      </c>
      <c r="Q3090" t="s">
        <v>194</v>
      </c>
      <c r="R3090" t="s">
        <v>165</v>
      </c>
      <c r="S3090" t="s">
        <v>178</v>
      </c>
      <c r="T3090" t="s">
        <v>171</v>
      </c>
      <c r="U3090">
        <v>2.7</v>
      </c>
      <c r="V3090">
        <v>4.5999999999999996</v>
      </c>
      <c r="W3090">
        <v>3.4</v>
      </c>
      <c r="X3090">
        <v>3.55</v>
      </c>
      <c r="Y3090">
        <v>293727</v>
      </c>
      <c r="Z3090">
        <v>69935</v>
      </c>
      <c r="AA3090">
        <v>6993500</v>
      </c>
    </row>
    <row r="3091" spans="1:27" hidden="1">
      <c r="A3091" t="s">
        <v>3280</v>
      </c>
      <c r="B3091" t="s">
        <v>175</v>
      </c>
      <c r="C3091" t="s">
        <v>34</v>
      </c>
      <c r="D3091">
        <v>796</v>
      </c>
      <c r="E3091" s="12">
        <v>39529</v>
      </c>
      <c r="F3091" s="72">
        <f t="shared" si="522"/>
        <v>2008</v>
      </c>
      <c r="G3091" s="70">
        <f t="shared" si="523"/>
        <v>9073.1407035175871</v>
      </c>
      <c r="H3091" s="70" t="e" cm="1">
        <f t="array" ref="H3091">INDEX(magic_bricks_appreciation_pivot!$A$13:$K$20,MATCH(C3091,magic_bricks_appreciation_pivot!$A$13:$A$20,0),1+MATCH(F3091,INDEX(magic_bricks_appreciation_pivot!$B$13:$K$13,0),0))</f>
        <v>#N/A</v>
      </c>
      <c r="I3091" s="70"/>
      <c r="J3091">
        <v>79</v>
      </c>
      <c r="K3091">
        <v>1</v>
      </c>
      <c r="L3091">
        <v>1</v>
      </c>
      <c r="M3091">
        <v>2</v>
      </c>
      <c r="N3091" t="s">
        <v>184</v>
      </c>
      <c r="O3091" t="s">
        <v>161</v>
      </c>
      <c r="P3091" s="12">
        <v>31499</v>
      </c>
      <c r="Q3091" t="s">
        <v>169</v>
      </c>
      <c r="R3091" t="s">
        <v>165</v>
      </c>
      <c r="S3091" t="s">
        <v>158</v>
      </c>
      <c r="T3091" t="s">
        <v>163</v>
      </c>
      <c r="U3091">
        <v>4.7</v>
      </c>
      <c r="V3091">
        <v>3.2</v>
      </c>
      <c r="W3091">
        <v>2.6</v>
      </c>
      <c r="X3091">
        <v>3.47</v>
      </c>
      <c r="Y3091">
        <v>202222</v>
      </c>
      <c r="Z3091">
        <v>36111</v>
      </c>
      <c r="AA3091">
        <v>7222220</v>
      </c>
    </row>
    <row r="3092" spans="1:27">
      <c r="A3092" t="s">
        <v>3281</v>
      </c>
      <c r="B3092" t="s">
        <v>23</v>
      </c>
      <c r="C3092" t="s">
        <v>23</v>
      </c>
      <c r="D3092">
        <v>596</v>
      </c>
      <c r="E3092" s="12">
        <v>40849</v>
      </c>
      <c r="F3092" s="72">
        <f t="shared" si="522"/>
        <v>2011</v>
      </c>
      <c r="G3092" s="70">
        <f t="shared" si="523"/>
        <v>8824.2449664429532</v>
      </c>
      <c r="H3092" s="70" cm="1">
        <f t="array" ref="H3092">INDEX(magic_bricks_appreciation_pivot!$A$13:$K$20,MATCH(C3092,magic_bricks_appreciation_pivot!$A$13:$A$20,0),1+MATCH(F3092,INDEX(magic_bricks_appreciation_pivot!$B$13:$K$13,0),0))</f>
        <v>0.30621792098525186</v>
      </c>
      <c r="I3092" s="70">
        <f>G3092+G3092*H3092</f>
        <v>11526.386914331688</v>
      </c>
      <c r="J3092">
        <v>161</v>
      </c>
      <c r="K3092">
        <v>1</v>
      </c>
      <c r="L3092">
        <v>1</v>
      </c>
      <c r="M3092">
        <v>2</v>
      </c>
      <c r="N3092" t="s">
        <v>168</v>
      </c>
      <c r="O3092" t="s">
        <v>161</v>
      </c>
      <c r="P3092" s="12">
        <v>30994</v>
      </c>
      <c r="Q3092" t="s">
        <v>194</v>
      </c>
      <c r="R3092" t="s">
        <v>177</v>
      </c>
      <c r="S3092" t="s">
        <v>158</v>
      </c>
      <c r="T3092" t="s">
        <v>166</v>
      </c>
      <c r="U3092">
        <v>2.7</v>
      </c>
      <c r="V3092">
        <v>3.1</v>
      </c>
      <c r="W3092">
        <v>3.5</v>
      </c>
      <c r="X3092">
        <v>3.14</v>
      </c>
      <c r="Y3092">
        <v>215629</v>
      </c>
      <c r="Z3092">
        <v>99926</v>
      </c>
      <c r="AA3092">
        <v>5259250</v>
      </c>
    </row>
    <row r="3093" spans="1:27" hidden="1">
      <c r="A3093" t="s">
        <v>3282</v>
      </c>
      <c r="B3093" t="s">
        <v>175</v>
      </c>
      <c r="C3093" t="s">
        <v>34</v>
      </c>
      <c r="D3093">
        <v>945</v>
      </c>
      <c r="E3093" s="12">
        <v>40101</v>
      </c>
      <c r="F3093" s="72">
        <f t="shared" si="522"/>
        <v>2009</v>
      </c>
      <c r="G3093" s="70">
        <f t="shared" si="523"/>
        <v>11688.359788359789</v>
      </c>
      <c r="H3093" s="70" t="e" cm="1">
        <f t="array" ref="H3093">INDEX(magic_bricks_appreciation_pivot!$A$13:$K$20,MATCH(C3093,magic_bricks_appreciation_pivot!$A$13:$A$20,0),1+MATCH(F3093,INDEX(magic_bricks_appreciation_pivot!$B$13:$K$13,0),0))</f>
        <v>#N/A</v>
      </c>
      <c r="I3093" s="70"/>
      <c r="J3093">
        <v>145</v>
      </c>
      <c r="K3093">
        <v>1</v>
      </c>
      <c r="L3093">
        <v>1</v>
      </c>
      <c r="M3093">
        <v>3</v>
      </c>
      <c r="N3093" t="s">
        <v>193</v>
      </c>
      <c r="O3093" t="s">
        <v>161</v>
      </c>
      <c r="P3093" s="12">
        <v>36451</v>
      </c>
      <c r="Q3093" t="s">
        <v>156</v>
      </c>
      <c r="R3093" t="s">
        <v>177</v>
      </c>
      <c r="S3093" t="s">
        <v>178</v>
      </c>
      <c r="T3093" t="s">
        <v>166</v>
      </c>
      <c r="U3093">
        <v>2.6</v>
      </c>
      <c r="V3093">
        <v>4.8</v>
      </c>
      <c r="W3093">
        <v>3.7</v>
      </c>
      <c r="X3093">
        <v>3.81</v>
      </c>
      <c r="Y3093">
        <v>353456</v>
      </c>
      <c r="Z3093">
        <v>33137</v>
      </c>
      <c r="AA3093">
        <v>11045500</v>
      </c>
    </row>
    <row r="3094" spans="1:27">
      <c r="A3094" t="s">
        <v>3283</v>
      </c>
      <c r="B3094" t="s">
        <v>175</v>
      </c>
      <c r="C3094" t="s">
        <v>34</v>
      </c>
      <c r="D3094">
        <v>840</v>
      </c>
      <c r="E3094" s="12">
        <v>40872</v>
      </c>
      <c r="F3094" s="72">
        <f t="shared" si="522"/>
        <v>2011</v>
      </c>
      <c r="G3094" s="70">
        <f t="shared" si="523"/>
        <v>8085.4761904761908</v>
      </c>
      <c r="H3094" s="70" cm="1">
        <f t="array" ref="H3094">INDEX(magic_bricks_appreciation_pivot!$A$13:$K$20,MATCH(C3094,magic_bricks_appreciation_pivot!$A$13:$A$20,0),1+MATCH(F3094,INDEX(magic_bricks_appreciation_pivot!$B$13:$K$13,0),0))</f>
        <v>0.22839026915113872</v>
      </c>
      <c r="I3094" s="70">
        <f t="shared" ref="I3094:I3095" si="527">G3094+G3094*H3094</f>
        <v>9932.1202738341708</v>
      </c>
      <c r="J3094">
        <v>180</v>
      </c>
      <c r="K3094">
        <v>1</v>
      </c>
      <c r="L3094">
        <v>1</v>
      </c>
      <c r="M3094">
        <v>3</v>
      </c>
      <c r="N3094" t="s">
        <v>176</v>
      </c>
      <c r="O3094" t="s">
        <v>161</v>
      </c>
      <c r="P3094" s="12">
        <v>27732</v>
      </c>
      <c r="Q3094" t="s">
        <v>169</v>
      </c>
      <c r="R3094" t="s">
        <v>177</v>
      </c>
      <c r="S3094" t="s">
        <v>178</v>
      </c>
      <c r="T3094" t="s">
        <v>166</v>
      </c>
      <c r="U3094">
        <v>4.2</v>
      </c>
      <c r="V3094">
        <v>3.6</v>
      </c>
      <c r="W3094">
        <v>3.7</v>
      </c>
      <c r="X3094">
        <v>3.81</v>
      </c>
      <c r="Y3094">
        <v>217338</v>
      </c>
      <c r="Z3094">
        <v>74710</v>
      </c>
      <c r="AA3094">
        <v>6791800</v>
      </c>
    </row>
    <row r="3095" spans="1:27">
      <c r="A3095" t="s">
        <v>3284</v>
      </c>
      <c r="B3095" t="s">
        <v>39</v>
      </c>
      <c r="C3095" t="s">
        <v>39</v>
      </c>
      <c r="D3095">
        <v>1799</v>
      </c>
      <c r="E3095" s="12">
        <v>41965</v>
      </c>
      <c r="F3095" s="72">
        <f t="shared" si="522"/>
        <v>2014</v>
      </c>
      <c r="G3095" s="70">
        <f t="shared" si="523"/>
        <v>7325.7698721511952</v>
      </c>
      <c r="H3095" s="70" cm="1">
        <f t="array" ref="H3095">INDEX(magic_bricks_appreciation_pivot!$A$13:$K$20,MATCH(C3095,magic_bricks_appreciation_pivot!$A$13:$A$20,0),1+MATCH(F3095,INDEX(magic_bricks_appreciation_pivot!$B$13:$K$13,0),0))</f>
        <v>2.7142646408024784E-2</v>
      </c>
      <c r="I3095" s="70">
        <f t="shared" si="527"/>
        <v>7524.6106534575556</v>
      </c>
      <c r="J3095">
        <v>39</v>
      </c>
      <c r="K3095">
        <v>1</v>
      </c>
      <c r="L3095">
        <v>1</v>
      </c>
      <c r="M3095">
        <v>4</v>
      </c>
      <c r="N3095" t="s">
        <v>193</v>
      </c>
      <c r="O3095" t="s">
        <v>161</v>
      </c>
      <c r="P3095" s="12">
        <v>28460</v>
      </c>
      <c r="Q3095" t="s">
        <v>169</v>
      </c>
      <c r="R3095" t="s">
        <v>170</v>
      </c>
      <c r="S3095" t="s">
        <v>178</v>
      </c>
      <c r="T3095" t="s">
        <v>182</v>
      </c>
      <c r="U3095">
        <v>2.9</v>
      </c>
      <c r="V3095">
        <v>3</v>
      </c>
      <c r="W3095">
        <v>5</v>
      </c>
      <c r="X3095">
        <v>3.7650000000000001</v>
      </c>
      <c r="Y3095">
        <v>329477</v>
      </c>
      <c r="Z3095">
        <v>158149</v>
      </c>
      <c r="AA3095">
        <v>13179060</v>
      </c>
    </row>
    <row r="3096" spans="1:27" hidden="1">
      <c r="A3096" t="s">
        <v>3285</v>
      </c>
      <c r="B3096" t="s">
        <v>75</v>
      </c>
      <c r="D3096">
        <v>1769</v>
      </c>
      <c r="E3096" s="12">
        <v>40140</v>
      </c>
      <c r="F3096" s="72">
        <f t="shared" si="522"/>
        <v>2009</v>
      </c>
      <c r="G3096" s="70">
        <f t="shared" si="523"/>
        <v>11652.526851328434</v>
      </c>
      <c r="H3096" s="70" t="e" cm="1">
        <f t="array" ref="H3096">INDEX(magic_bricks_appreciation_pivot!$A$13:$K$20,MATCH(C3096,magic_bricks_appreciation_pivot!$A$13:$A$20,0),1+MATCH(F3096,INDEX(magic_bricks_appreciation_pivot!$B$13:$K$13,0),0))</f>
        <v>#N/A</v>
      </c>
      <c r="I3096" s="70"/>
      <c r="J3096">
        <v>79</v>
      </c>
      <c r="K3096">
        <v>1</v>
      </c>
      <c r="L3096">
        <v>1</v>
      </c>
      <c r="M3096">
        <v>4</v>
      </c>
      <c r="N3096" t="s">
        <v>184</v>
      </c>
      <c r="O3096" t="s">
        <v>161</v>
      </c>
      <c r="P3096" s="12">
        <v>30650</v>
      </c>
      <c r="Q3096" t="s">
        <v>156</v>
      </c>
      <c r="R3096" t="s">
        <v>170</v>
      </c>
      <c r="S3096" t="s">
        <v>158</v>
      </c>
      <c r="T3096" t="s">
        <v>182</v>
      </c>
      <c r="U3096">
        <v>3.9</v>
      </c>
      <c r="V3096">
        <v>3</v>
      </c>
      <c r="W3096">
        <v>4</v>
      </c>
      <c r="X3096">
        <v>3.72</v>
      </c>
      <c r="Y3096">
        <v>680240</v>
      </c>
      <c r="Z3096">
        <v>144293</v>
      </c>
      <c r="AA3096">
        <v>20613320</v>
      </c>
    </row>
    <row r="3097" spans="1:27">
      <c r="A3097" t="s">
        <v>3286</v>
      </c>
      <c r="B3097" t="s">
        <v>201</v>
      </c>
      <c r="C3097" t="s">
        <v>201</v>
      </c>
      <c r="D3097">
        <v>1354</v>
      </c>
      <c r="E3097" s="12">
        <v>40921</v>
      </c>
      <c r="F3097" s="72">
        <f t="shared" si="522"/>
        <v>2012</v>
      </c>
      <c r="G3097" s="70">
        <f t="shared" si="523"/>
        <v>6905.5539143279175</v>
      </c>
      <c r="H3097" s="70" cm="1">
        <f t="array" ref="H3097">INDEX(magic_bricks_appreciation_pivot!$A$13:$K$20,MATCH(C3097,magic_bricks_appreciation_pivot!$A$13:$A$20,0),1+MATCH(F3097,INDEX(magic_bricks_appreciation_pivot!$B$13:$K$13,0),0))</f>
        <v>0.26292059267573231</v>
      </c>
      <c r="I3097" s="70">
        <f>G3097+G3097*H3097</f>
        <v>8721.1662422372374</v>
      </c>
      <c r="J3097">
        <v>169</v>
      </c>
      <c r="K3097">
        <v>2</v>
      </c>
      <c r="L3097">
        <v>1</v>
      </c>
      <c r="M3097">
        <v>4</v>
      </c>
      <c r="N3097" t="s">
        <v>184</v>
      </c>
      <c r="O3097" t="s">
        <v>161</v>
      </c>
      <c r="P3097" s="12">
        <v>36541</v>
      </c>
      <c r="Q3097" t="s">
        <v>169</v>
      </c>
      <c r="R3097" t="s">
        <v>170</v>
      </c>
      <c r="S3097" t="s">
        <v>158</v>
      </c>
      <c r="T3097" t="s">
        <v>166</v>
      </c>
      <c r="U3097">
        <v>4.5999999999999996</v>
      </c>
      <c r="V3097">
        <v>2.5</v>
      </c>
      <c r="W3097">
        <v>2.2999999999999998</v>
      </c>
      <c r="X3097">
        <v>3.05</v>
      </c>
      <c r="Y3097">
        <v>364655</v>
      </c>
      <c r="Z3097">
        <v>233753</v>
      </c>
      <c r="AA3097">
        <v>9350120</v>
      </c>
    </row>
    <row r="3098" spans="1:27" hidden="1">
      <c r="A3098" t="s">
        <v>3287</v>
      </c>
      <c r="B3098" t="s">
        <v>39</v>
      </c>
      <c r="C3098" t="s">
        <v>39</v>
      </c>
      <c r="D3098">
        <v>1979</v>
      </c>
      <c r="E3098" s="12">
        <v>39107</v>
      </c>
      <c r="F3098" s="72">
        <f t="shared" si="522"/>
        <v>2007</v>
      </c>
      <c r="G3098" s="70">
        <f t="shared" si="523"/>
        <v>7125.8362809499749</v>
      </c>
      <c r="H3098" s="70" t="e" cm="1">
        <f t="array" ref="H3098">INDEX(magic_bricks_appreciation_pivot!$A$13:$K$20,MATCH(C3098,magic_bricks_appreciation_pivot!$A$13:$A$20,0),1+MATCH(F3098,INDEX(magic_bricks_appreciation_pivot!$B$13:$K$13,0),0))</f>
        <v>#N/A</v>
      </c>
      <c r="I3098" s="70"/>
      <c r="J3098">
        <v>151</v>
      </c>
      <c r="K3098">
        <v>2</v>
      </c>
      <c r="L3098">
        <v>1</v>
      </c>
      <c r="M3098">
        <v>5</v>
      </c>
      <c r="N3098" t="s">
        <v>154</v>
      </c>
      <c r="O3098" t="s">
        <v>155</v>
      </c>
      <c r="P3098" s="12">
        <v>28522</v>
      </c>
      <c r="Q3098" t="s">
        <v>194</v>
      </c>
      <c r="R3098" t="s">
        <v>170</v>
      </c>
      <c r="S3098" t="s">
        <v>158</v>
      </c>
      <c r="T3098" t="s">
        <v>166</v>
      </c>
      <c r="U3098">
        <v>4.8</v>
      </c>
      <c r="V3098">
        <v>3.9</v>
      </c>
      <c r="W3098">
        <v>4.9000000000000004</v>
      </c>
      <c r="X3098">
        <v>4.6150000000000002</v>
      </c>
      <c r="Y3098">
        <v>493571</v>
      </c>
      <c r="Z3098">
        <v>211530</v>
      </c>
      <c r="AA3098">
        <v>14102030</v>
      </c>
    </row>
    <row r="3099" spans="1:27">
      <c r="A3099" t="s">
        <v>3288</v>
      </c>
      <c r="B3099" t="s">
        <v>175</v>
      </c>
      <c r="C3099" t="s">
        <v>34</v>
      </c>
      <c r="D3099">
        <v>1168</v>
      </c>
      <c r="E3099" s="12">
        <v>41852</v>
      </c>
      <c r="F3099" s="72">
        <f t="shared" si="522"/>
        <v>2014</v>
      </c>
      <c r="G3099" s="70">
        <f t="shared" si="523"/>
        <v>12331.464041095891</v>
      </c>
      <c r="H3099" s="70" cm="1">
        <f t="array" ref="H3099">INDEX(magic_bricks_appreciation_pivot!$A$13:$K$20,MATCH(C3099,magic_bricks_appreciation_pivot!$A$13:$A$20,0),1+MATCH(F3099,INDEX(magic_bricks_appreciation_pivot!$B$13:$K$13,0),0))</f>
        <v>5.1040744021257752E-2</v>
      </c>
      <c r="I3099" s="70">
        <f>G3099+G3099*H3099</f>
        <v>12960.871140624811</v>
      </c>
      <c r="J3099">
        <v>15</v>
      </c>
      <c r="K3099">
        <v>1</v>
      </c>
      <c r="L3099">
        <v>1</v>
      </c>
      <c r="M3099">
        <v>3</v>
      </c>
      <c r="N3099" t="s">
        <v>168</v>
      </c>
      <c r="O3099" t="s">
        <v>155</v>
      </c>
      <c r="P3099" s="12">
        <v>40027</v>
      </c>
      <c r="Q3099" t="s">
        <v>156</v>
      </c>
      <c r="R3099" t="s">
        <v>170</v>
      </c>
      <c r="S3099" t="s">
        <v>158</v>
      </c>
      <c r="T3099" t="s">
        <v>166</v>
      </c>
      <c r="U3099">
        <v>4.3</v>
      </c>
      <c r="V3099">
        <v>2.8</v>
      </c>
      <c r="W3099">
        <v>3.6</v>
      </c>
      <c r="X3099">
        <v>3.49</v>
      </c>
      <c r="Y3099">
        <v>460901</v>
      </c>
      <c r="Z3099">
        <v>144032</v>
      </c>
      <c r="AA3099">
        <v>14403150</v>
      </c>
    </row>
    <row r="3100" spans="1:27" hidden="1">
      <c r="A3100" t="s">
        <v>3289</v>
      </c>
      <c r="B3100" t="s">
        <v>51</v>
      </c>
      <c r="C3100" t="s">
        <v>51</v>
      </c>
      <c r="D3100">
        <v>1944</v>
      </c>
      <c r="E3100" s="12">
        <v>39990</v>
      </c>
      <c r="F3100" s="72">
        <f t="shared" si="522"/>
        <v>2009</v>
      </c>
      <c r="G3100" s="70">
        <f t="shared" si="523"/>
        <v>4624.8456790123455</v>
      </c>
      <c r="H3100" s="70" t="e" cm="1">
        <f t="array" ref="H3100">INDEX(magic_bricks_appreciation_pivot!$A$13:$K$20,MATCH(C3100,magic_bricks_appreciation_pivot!$A$13:$A$20,0),1+MATCH(F3100,INDEX(magic_bricks_appreciation_pivot!$B$13:$K$13,0),0))</f>
        <v>#N/A</v>
      </c>
      <c r="I3100" s="70"/>
      <c r="J3100">
        <v>152</v>
      </c>
      <c r="K3100">
        <v>3</v>
      </c>
      <c r="L3100">
        <v>2</v>
      </c>
      <c r="M3100">
        <v>5</v>
      </c>
      <c r="N3100" t="s">
        <v>184</v>
      </c>
      <c r="O3100" t="s">
        <v>161</v>
      </c>
      <c r="P3100" s="12">
        <v>27215</v>
      </c>
      <c r="Q3100" t="s">
        <v>169</v>
      </c>
      <c r="R3100" t="s">
        <v>170</v>
      </c>
      <c r="S3100" t="s">
        <v>158</v>
      </c>
      <c r="T3100" t="s">
        <v>159</v>
      </c>
      <c r="U3100">
        <v>4.0999999999999996</v>
      </c>
      <c r="V3100">
        <v>3.5</v>
      </c>
      <c r="W3100">
        <v>4.4000000000000004</v>
      </c>
      <c r="X3100">
        <v>3.92</v>
      </c>
      <c r="Y3100">
        <v>269721</v>
      </c>
      <c r="Z3100">
        <v>80916</v>
      </c>
      <c r="AA3100">
        <v>8990700</v>
      </c>
    </row>
    <row r="3101" spans="1:27">
      <c r="A3101" t="s">
        <v>3290</v>
      </c>
      <c r="B3101" t="s">
        <v>23</v>
      </c>
      <c r="C3101" t="s">
        <v>23</v>
      </c>
      <c r="D3101">
        <v>1122</v>
      </c>
      <c r="E3101" s="12">
        <v>40967</v>
      </c>
      <c r="F3101" s="72">
        <f t="shared" si="522"/>
        <v>2012</v>
      </c>
      <c r="G3101" s="70">
        <f t="shared" si="523"/>
        <v>7610.0713012477718</v>
      </c>
      <c r="H3101" s="70" cm="1">
        <f t="array" ref="H3101">INDEX(magic_bricks_appreciation_pivot!$A$13:$K$20,MATCH(C3101,magic_bricks_appreciation_pivot!$A$13:$A$20,0),1+MATCH(F3101,INDEX(magic_bricks_appreciation_pivot!$B$13:$K$13,0),0))</f>
        <v>0.26292059267573231</v>
      </c>
      <c r="I3101" s="70">
        <f>G3101+G3101*H3101</f>
        <v>9610.9157580764168</v>
      </c>
      <c r="J3101">
        <v>115</v>
      </c>
      <c r="K3101">
        <v>1</v>
      </c>
      <c r="L3101">
        <v>1</v>
      </c>
      <c r="M3101">
        <v>3</v>
      </c>
      <c r="N3101" t="s">
        <v>193</v>
      </c>
      <c r="O3101" t="s">
        <v>155</v>
      </c>
      <c r="P3101" s="12">
        <v>34397</v>
      </c>
      <c r="Q3101" t="s">
        <v>194</v>
      </c>
      <c r="R3101" t="s">
        <v>177</v>
      </c>
      <c r="S3101" t="s">
        <v>162</v>
      </c>
      <c r="T3101" t="s">
        <v>166</v>
      </c>
      <c r="U3101">
        <v>2.4</v>
      </c>
      <c r="V3101">
        <v>4</v>
      </c>
      <c r="W3101">
        <v>4.5</v>
      </c>
      <c r="X3101">
        <v>3.72</v>
      </c>
      <c r="Y3101">
        <v>426925</v>
      </c>
      <c r="Z3101">
        <v>85385</v>
      </c>
      <c r="AA3101">
        <v>8538500</v>
      </c>
    </row>
    <row r="3102" spans="1:27" hidden="1">
      <c r="A3102" t="s">
        <v>3291</v>
      </c>
      <c r="B3102" t="s">
        <v>51</v>
      </c>
      <c r="C3102" t="s">
        <v>51</v>
      </c>
      <c r="D3102">
        <v>1666</v>
      </c>
      <c r="E3102" s="12">
        <v>38127</v>
      </c>
      <c r="F3102" s="72">
        <f t="shared" si="522"/>
        <v>2004</v>
      </c>
      <c r="G3102" s="70">
        <f t="shared" si="523"/>
        <v>5236.8007202881154</v>
      </c>
      <c r="H3102" s="70" t="e" cm="1">
        <f t="array" ref="H3102">INDEX(magic_bricks_appreciation_pivot!$A$13:$K$20,MATCH(C3102,magic_bricks_appreciation_pivot!$A$13:$A$20,0),1+MATCH(F3102,INDEX(magic_bricks_appreciation_pivot!$B$13:$K$13,0),0))</f>
        <v>#N/A</v>
      </c>
      <c r="I3102" s="70"/>
      <c r="J3102">
        <v>161</v>
      </c>
      <c r="K3102">
        <v>2</v>
      </c>
      <c r="L3102">
        <v>1</v>
      </c>
      <c r="M3102">
        <v>4</v>
      </c>
      <c r="N3102" t="s">
        <v>193</v>
      </c>
      <c r="O3102" t="s">
        <v>155</v>
      </c>
      <c r="P3102" s="12">
        <v>18782</v>
      </c>
      <c r="Q3102" t="s">
        <v>169</v>
      </c>
      <c r="R3102" t="s">
        <v>157</v>
      </c>
      <c r="S3102" t="s">
        <v>162</v>
      </c>
      <c r="T3102" t="s">
        <v>159</v>
      </c>
      <c r="U3102">
        <v>2.9</v>
      </c>
      <c r="V3102">
        <v>2</v>
      </c>
      <c r="W3102">
        <v>3</v>
      </c>
      <c r="X3102">
        <v>2.5299999999999998</v>
      </c>
      <c r="Y3102">
        <v>348980</v>
      </c>
      <c r="Z3102">
        <v>122143</v>
      </c>
      <c r="AA3102">
        <v>8724510</v>
      </c>
    </row>
    <row r="3103" spans="1:27">
      <c r="A3103" t="s">
        <v>3292</v>
      </c>
      <c r="B3103" t="s">
        <v>75</v>
      </c>
      <c r="C3103" t="s">
        <v>75</v>
      </c>
      <c r="D3103">
        <v>1977</v>
      </c>
      <c r="E3103" s="12">
        <v>41462</v>
      </c>
      <c r="F3103" s="72">
        <f t="shared" si="522"/>
        <v>2013</v>
      </c>
      <c r="G3103" s="70">
        <f t="shared" si="523"/>
        <v>7065.3970662620131</v>
      </c>
      <c r="H3103" s="70" cm="1">
        <f t="array" ref="H3103">INDEX(magic_bricks_appreciation_pivot!$A$13:$K$20,MATCH(C3103,magic_bricks_appreciation_pivot!$A$13:$A$20,0),1+MATCH(F3103,INDEX(magic_bricks_appreciation_pivot!$B$13:$K$13,0),0))</f>
        <v>0.18373644522676402</v>
      </c>
      <c r="I3103" s="70">
        <f t="shared" ref="I3103:I3104" si="528">G3103+G3103*H3103</f>
        <v>8363.5680073326021</v>
      </c>
      <c r="J3103">
        <v>52</v>
      </c>
      <c r="K3103">
        <v>2</v>
      </c>
      <c r="L3103">
        <v>1</v>
      </c>
      <c r="M3103">
        <v>5</v>
      </c>
      <c r="N3103" t="s">
        <v>193</v>
      </c>
      <c r="O3103" t="s">
        <v>155</v>
      </c>
      <c r="P3103" s="12">
        <v>29782</v>
      </c>
      <c r="Q3103" t="s">
        <v>194</v>
      </c>
      <c r="R3103" t="s">
        <v>165</v>
      </c>
      <c r="S3103" t="s">
        <v>158</v>
      </c>
      <c r="T3103" t="s">
        <v>166</v>
      </c>
      <c r="U3103">
        <v>3.4</v>
      </c>
      <c r="V3103">
        <v>5</v>
      </c>
      <c r="W3103">
        <v>4.9000000000000004</v>
      </c>
      <c r="X3103">
        <v>4.4749999999999996</v>
      </c>
      <c r="Y3103">
        <v>419049</v>
      </c>
      <c r="Z3103">
        <v>223493</v>
      </c>
      <c r="AA3103">
        <v>13968290</v>
      </c>
    </row>
    <row r="3104" spans="1:27">
      <c r="A3104" t="s">
        <v>3293</v>
      </c>
      <c r="B3104" t="s">
        <v>201</v>
      </c>
      <c r="C3104" t="s">
        <v>201</v>
      </c>
      <c r="D3104">
        <v>2237</v>
      </c>
      <c r="E3104" s="12">
        <v>40683</v>
      </c>
      <c r="F3104" s="72">
        <f t="shared" si="522"/>
        <v>2011</v>
      </c>
      <c r="G3104" s="70">
        <f t="shared" si="523"/>
        <v>8102.5033527045152</v>
      </c>
      <c r="H3104" s="70" cm="1">
        <f t="array" ref="H3104">INDEX(magic_bricks_appreciation_pivot!$A$13:$K$20,MATCH(C3104,magic_bricks_appreciation_pivot!$A$13:$A$20,0),1+MATCH(F3104,INDEX(magic_bricks_appreciation_pivot!$B$13:$K$13,0),0))</f>
        <v>0.57884713052310821</v>
      </c>
      <c r="I3104" s="70">
        <f t="shared" si="528"/>
        <v>12792.614168471388</v>
      </c>
      <c r="J3104">
        <v>28</v>
      </c>
      <c r="K3104">
        <v>4</v>
      </c>
      <c r="L3104">
        <v>2</v>
      </c>
      <c r="M3104">
        <v>6</v>
      </c>
      <c r="N3104" t="s">
        <v>154</v>
      </c>
      <c r="O3104" t="s">
        <v>161</v>
      </c>
      <c r="P3104" s="12">
        <v>38858</v>
      </c>
      <c r="Q3104" t="s">
        <v>156</v>
      </c>
      <c r="R3104" t="s">
        <v>170</v>
      </c>
      <c r="S3104" t="s">
        <v>158</v>
      </c>
      <c r="T3104" t="s">
        <v>182</v>
      </c>
      <c r="U3104">
        <v>3.5</v>
      </c>
      <c r="V3104">
        <v>2.8</v>
      </c>
      <c r="W3104">
        <v>3.1</v>
      </c>
      <c r="X3104">
        <v>3.13</v>
      </c>
      <c r="Y3104">
        <v>706887</v>
      </c>
      <c r="Z3104">
        <v>344381</v>
      </c>
      <c r="AA3104">
        <v>18125300</v>
      </c>
    </row>
    <row r="3105" spans="1:27" hidden="1">
      <c r="A3105" t="s">
        <v>3294</v>
      </c>
      <c r="B3105" t="s">
        <v>51</v>
      </c>
      <c r="C3105" t="s">
        <v>51</v>
      </c>
      <c r="D3105">
        <v>1760</v>
      </c>
      <c r="E3105" s="12">
        <v>38926</v>
      </c>
      <c r="F3105" s="72">
        <f t="shared" si="522"/>
        <v>2006</v>
      </c>
      <c r="G3105" s="70">
        <f t="shared" si="523"/>
        <v>4582.556818181818</v>
      </c>
      <c r="H3105" s="70" t="e" cm="1">
        <f t="array" ref="H3105">INDEX(magic_bricks_appreciation_pivot!$A$13:$K$20,MATCH(C3105,magic_bricks_appreciation_pivot!$A$13:$A$20,0),1+MATCH(F3105,INDEX(magic_bricks_appreciation_pivot!$B$13:$K$13,0),0))</f>
        <v>#N/A</v>
      </c>
      <c r="I3105" s="70"/>
      <c r="J3105">
        <v>42</v>
      </c>
      <c r="K3105">
        <v>2</v>
      </c>
      <c r="L3105">
        <v>1</v>
      </c>
      <c r="M3105">
        <v>4</v>
      </c>
      <c r="N3105" t="s">
        <v>176</v>
      </c>
      <c r="O3105" t="s">
        <v>161</v>
      </c>
      <c r="P3105" s="12">
        <v>18851</v>
      </c>
      <c r="Q3105" t="s">
        <v>169</v>
      </c>
      <c r="R3105" t="s">
        <v>165</v>
      </c>
      <c r="S3105" t="s">
        <v>158</v>
      </c>
      <c r="T3105" t="s">
        <v>171</v>
      </c>
      <c r="U3105">
        <v>2.1</v>
      </c>
      <c r="V3105">
        <v>2.7</v>
      </c>
      <c r="W3105">
        <v>2.6</v>
      </c>
      <c r="X3105">
        <v>2.52</v>
      </c>
      <c r="Y3105">
        <v>306481</v>
      </c>
      <c r="Z3105">
        <v>120980</v>
      </c>
      <c r="AA3105">
        <v>8065300</v>
      </c>
    </row>
    <row r="3106" spans="1:27">
      <c r="A3106" t="s">
        <v>3295</v>
      </c>
      <c r="B3106" t="s">
        <v>175</v>
      </c>
      <c r="C3106" t="s">
        <v>34</v>
      </c>
      <c r="D3106">
        <v>1159</v>
      </c>
      <c r="E3106" s="12">
        <v>41097</v>
      </c>
      <c r="F3106" s="72">
        <f t="shared" si="522"/>
        <v>2012</v>
      </c>
      <c r="G3106" s="70">
        <f t="shared" si="523"/>
        <v>6917.8861087144087</v>
      </c>
      <c r="H3106" s="70" cm="1">
        <f t="array" ref="H3106">INDEX(magic_bricks_appreciation_pivot!$A$13:$K$20,MATCH(C3106,magic_bricks_appreciation_pivot!$A$13:$A$20,0),1+MATCH(F3106,INDEX(magic_bricks_appreciation_pivot!$B$13:$K$13,0),0))</f>
        <v>0.22606337179266398</v>
      </c>
      <c r="I3106" s="70">
        <f>G3106+G3106*H3106</f>
        <v>8481.76676812802</v>
      </c>
      <c r="J3106">
        <v>108</v>
      </c>
      <c r="K3106">
        <v>1</v>
      </c>
      <c r="L3106">
        <v>1</v>
      </c>
      <c r="M3106">
        <v>3</v>
      </c>
      <c r="N3106" t="s">
        <v>154</v>
      </c>
      <c r="O3106" t="s">
        <v>161</v>
      </c>
      <c r="P3106" s="12">
        <v>32337</v>
      </c>
      <c r="Q3106" t="s">
        <v>169</v>
      </c>
      <c r="R3106" t="s">
        <v>170</v>
      </c>
      <c r="S3106" t="s">
        <v>178</v>
      </c>
      <c r="T3106" t="s">
        <v>163</v>
      </c>
      <c r="U3106">
        <v>3.4</v>
      </c>
      <c r="V3106">
        <v>2.2000000000000002</v>
      </c>
      <c r="W3106">
        <v>2.1</v>
      </c>
      <c r="X3106">
        <v>2.5299999999999998</v>
      </c>
      <c r="Y3106">
        <v>224499</v>
      </c>
      <c r="Z3106">
        <v>80178</v>
      </c>
      <c r="AA3106">
        <v>8017830</v>
      </c>
    </row>
    <row r="3107" spans="1:27" hidden="1">
      <c r="A3107" t="s">
        <v>3296</v>
      </c>
      <c r="B3107" t="s">
        <v>175</v>
      </c>
      <c r="C3107" t="s">
        <v>34</v>
      </c>
      <c r="D3107">
        <v>874</v>
      </c>
      <c r="E3107" s="12">
        <v>39265</v>
      </c>
      <c r="F3107" s="72">
        <f t="shared" si="522"/>
        <v>2007</v>
      </c>
      <c r="G3107" s="70">
        <f t="shared" si="523"/>
        <v>8679.9771167048057</v>
      </c>
      <c r="H3107" s="70" t="e" cm="1">
        <f t="array" ref="H3107">INDEX(magic_bricks_appreciation_pivot!$A$13:$K$20,MATCH(C3107,magic_bricks_appreciation_pivot!$A$13:$A$20,0),1+MATCH(F3107,INDEX(magic_bricks_appreciation_pivot!$B$13:$K$13,0),0))</f>
        <v>#N/A</v>
      </c>
      <c r="I3107" s="70"/>
      <c r="J3107">
        <v>97</v>
      </c>
      <c r="K3107">
        <v>1</v>
      </c>
      <c r="L3107">
        <v>1</v>
      </c>
      <c r="M3107">
        <v>3</v>
      </c>
      <c r="N3107" t="s">
        <v>168</v>
      </c>
      <c r="O3107" t="s">
        <v>161</v>
      </c>
      <c r="P3107" s="12">
        <v>35615</v>
      </c>
      <c r="Q3107" t="s">
        <v>194</v>
      </c>
      <c r="R3107" t="s">
        <v>170</v>
      </c>
      <c r="S3107" t="s">
        <v>162</v>
      </c>
      <c r="T3107" t="s">
        <v>163</v>
      </c>
      <c r="U3107">
        <v>2.2999999999999998</v>
      </c>
      <c r="V3107">
        <v>2.1</v>
      </c>
      <c r="W3107">
        <v>4.7</v>
      </c>
      <c r="X3107">
        <v>2.94</v>
      </c>
      <c r="Y3107">
        <v>227589</v>
      </c>
      <c r="Z3107">
        <v>121381</v>
      </c>
      <c r="AA3107">
        <v>7586300</v>
      </c>
    </row>
    <row r="3108" spans="1:27">
      <c r="A3108" t="s">
        <v>3297</v>
      </c>
      <c r="B3108" t="s">
        <v>56</v>
      </c>
      <c r="C3108" t="s">
        <v>56</v>
      </c>
      <c r="D3108">
        <v>1082</v>
      </c>
      <c r="E3108" s="12">
        <v>40437</v>
      </c>
      <c r="F3108" s="72">
        <f t="shared" si="522"/>
        <v>2010</v>
      </c>
      <c r="G3108" s="70">
        <f t="shared" si="523"/>
        <v>7294.7227356746762</v>
      </c>
      <c r="H3108" s="70" cm="1">
        <f t="array" ref="H3108">INDEX(magic_bricks_appreciation_pivot!$A$13:$K$20,MATCH(C3108,magic_bricks_appreciation_pivot!$A$13:$A$20,0),1+MATCH(F3108,INDEX(magic_bricks_appreciation_pivot!$B$13:$K$13,0),0))</f>
        <v>0.62795711804515786</v>
      </c>
      <c r="I3108" s="70">
        <f>G3108+G3108*H3108</f>
        <v>11875.495801707435</v>
      </c>
      <c r="J3108">
        <v>4</v>
      </c>
      <c r="K3108">
        <v>1</v>
      </c>
      <c r="L3108">
        <v>1</v>
      </c>
      <c r="M3108">
        <v>3</v>
      </c>
      <c r="N3108" t="s">
        <v>184</v>
      </c>
      <c r="O3108" t="s">
        <v>161</v>
      </c>
      <c r="P3108" s="12">
        <v>30947</v>
      </c>
      <c r="Q3108" t="s">
        <v>194</v>
      </c>
      <c r="R3108" t="s">
        <v>157</v>
      </c>
      <c r="S3108" t="s">
        <v>162</v>
      </c>
      <c r="T3108" t="s">
        <v>173</v>
      </c>
      <c r="U3108">
        <v>3.6</v>
      </c>
      <c r="V3108">
        <v>4.3</v>
      </c>
      <c r="W3108">
        <v>2.1</v>
      </c>
      <c r="X3108">
        <v>2.99</v>
      </c>
      <c r="Y3108">
        <v>284144</v>
      </c>
      <c r="Z3108">
        <v>110500</v>
      </c>
      <c r="AA3108">
        <v>7892890</v>
      </c>
    </row>
    <row r="3109" spans="1:27" hidden="1">
      <c r="A3109" t="s">
        <v>3298</v>
      </c>
      <c r="B3109" t="s">
        <v>175</v>
      </c>
      <c r="C3109" t="s">
        <v>34</v>
      </c>
      <c r="D3109">
        <v>1079</v>
      </c>
      <c r="E3109" s="12">
        <v>39264</v>
      </c>
      <c r="F3109" s="72">
        <f t="shared" si="522"/>
        <v>2007</v>
      </c>
      <c r="G3109" s="70">
        <f t="shared" si="523"/>
        <v>9142.7062094531975</v>
      </c>
      <c r="H3109" s="70" t="e" cm="1">
        <f t="array" ref="H3109">INDEX(magic_bricks_appreciation_pivot!$A$13:$K$20,MATCH(C3109,magic_bricks_appreciation_pivot!$A$13:$A$20,0),1+MATCH(F3109,INDEX(magic_bricks_appreciation_pivot!$B$13:$K$13,0),0))</f>
        <v>#N/A</v>
      </c>
      <c r="I3109" s="70"/>
      <c r="J3109">
        <v>37</v>
      </c>
      <c r="K3109">
        <v>1</v>
      </c>
      <c r="L3109">
        <v>1</v>
      </c>
      <c r="M3109">
        <v>3</v>
      </c>
      <c r="N3109" t="s">
        <v>176</v>
      </c>
      <c r="O3109" t="s">
        <v>155</v>
      </c>
      <c r="P3109" s="12">
        <v>34519</v>
      </c>
      <c r="Q3109" t="s">
        <v>169</v>
      </c>
      <c r="R3109" t="s">
        <v>177</v>
      </c>
      <c r="S3109" t="s">
        <v>178</v>
      </c>
      <c r="T3109" t="s">
        <v>182</v>
      </c>
      <c r="U3109">
        <v>4.0999999999999996</v>
      </c>
      <c r="V3109">
        <v>3.3</v>
      </c>
      <c r="W3109">
        <v>4</v>
      </c>
      <c r="X3109">
        <v>3.75</v>
      </c>
      <c r="Y3109">
        <v>266354</v>
      </c>
      <c r="Z3109">
        <v>29595</v>
      </c>
      <c r="AA3109">
        <v>9864980</v>
      </c>
    </row>
    <row r="3110" spans="1:27">
      <c r="A3110" t="s">
        <v>3299</v>
      </c>
      <c r="B3110" t="s">
        <v>23</v>
      </c>
      <c r="C3110" t="s">
        <v>23</v>
      </c>
      <c r="D3110">
        <v>1112</v>
      </c>
      <c r="E3110" s="12">
        <v>40319</v>
      </c>
      <c r="F3110" s="72">
        <f t="shared" si="522"/>
        <v>2010</v>
      </c>
      <c r="G3110" s="70">
        <f t="shared" si="523"/>
        <v>4291.1420863309349</v>
      </c>
      <c r="H3110" s="70" cm="1">
        <f t="array" ref="H3110">INDEX(magic_bricks_appreciation_pivot!$A$13:$K$20,MATCH(C3110,magic_bricks_appreciation_pivot!$A$13:$A$20,0),1+MATCH(F3110,INDEX(magic_bricks_appreciation_pivot!$B$13:$K$13,0),0))</f>
        <v>0.49881786187527283</v>
      </c>
      <c r="I3110" s="70">
        <f t="shared" ref="I3110:I3112" si="529">G3110+G3110*H3110</f>
        <v>6431.6404068375286</v>
      </c>
      <c r="J3110">
        <v>140</v>
      </c>
      <c r="K3110">
        <v>1</v>
      </c>
      <c r="L3110">
        <v>1</v>
      </c>
      <c r="M3110">
        <v>3</v>
      </c>
      <c r="N3110" t="s">
        <v>168</v>
      </c>
      <c r="O3110" t="s">
        <v>161</v>
      </c>
      <c r="P3110" s="12">
        <v>25354</v>
      </c>
      <c r="Q3110" t="s">
        <v>194</v>
      </c>
      <c r="R3110" t="s">
        <v>157</v>
      </c>
      <c r="S3110" t="s">
        <v>162</v>
      </c>
      <c r="T3110" t="s">
        <v>159</v>
      </c>
      <c r="U3110">
        <v>3.7</v>
      </c>
      <c r="V3110">
        <v>2.1</v>
      </c>
      <c r="W3110">
        <v>3.2</v>
      </c>
      <c r="X3110">
        <v>3.02</v>
      </c>
      <c r="Y3110">
        <v>214729</v>
      </c>
      <c r="Z3110">
        <v>57261</v>
      </c>
      <c r="AA3110">
        <v>4771750</v>
      </c>
    </row>
    <row r="3111" spans="1:27">
      <c r="A3111" t="s">
        <v>3300</v>
      </c>
      <c r="B3111" t="s">
        <v>23</v>
      </c>
      <c r="C3111" t="s">
        <v>23</v>
      </c>
      <c r="D3111">
        <v>1188</v>
      </c>
      <c r="E3111" s="12">
        <v>40359</v>
      </c>
      <c r="F3111" s="72">
        <f t="shared" si="522"/>
        <v>2010</v>
      </c>
      <c r="G3111" s="70">
        <f t="shared" si="523"/>
        <v>7866.3720538720536</v>
      </c>
      <c r="H3111" s="70" cm="1">
        <f t="array" ref="H3111">INDEX(magic_bricks_appreciation_pivot!$A$13:$K$20,MATCH(C3111,magic_bricks_appreciation_pivot!$A$13:$A$20,0),1+MATCH(F3111,INDEX(magic_bricks_appreciation_pivot!$B$13:$K$13,0),0))</f>
        <v>0.49881786187527283</v>
      </c>
      <c r="I3111" s="70">
        <f t="shared" si="529"/>
        <v>11790.25894249991</v>
      </c>
      <c r="J3111">
        <v>97</v>
      </c>
      <c r="K3111">
        <v>1</v>
      </c>
      <c r="L3111">
        <v>1</v>
      </c>
      <c r="M3111">
        <v>3</v>
      </c>
      <c r="N3111" t="s">
        <v>184</v>
      </c>
      <c r="O3111" t="s">
        <v>161</v>
      </c>
      <c r="P3111" s="12">
        <v>27584</v>
      </c>
      <c r="Q3111" t="s">
        <v>156</v>
      </c>
      <c r="R3111" t="s">
        <v>165</v>
      </c>
      <c r="S3111" t="s">
        <v>158</v>
      </c>
      <c r="T3111" t="s">
        <v>163</v>
      </c>
      <c r="U3111">
        <v>2.6</v>
      </c>
      <c r="V3111">
        <v>3.4</v>
      </c>
      <c r="W3111">
        <v>2.2000000000000002</v>
      </c>
      <c r="X3111">
        <v>2.68</v>
      </c>
      <c r="Y3111">
        <v>327084</v>
      </c>
      <c r="Z3111">
        <v>186905</v>
      </c>
      <c r="AA3111">
        <v>9345250</v>
      </c>
    </row>
    <row r="3112" spans="1:27">
      <c r="A3112" t="s">
        <v>3301</v>
      </c>
      <c r="B3112" t="s">
        <v>75</v>
      </c>
      <c r="C3112" t="s">
        <v>75</v>
      </c>
      <c r="D3112">
        <v>1878</v>
      </c>
      <c r="E3112" s="12">
        <v>41687</v>
      </c>
      <c r="F3112" s="72">
        <f t="shared" si="522"/>
        <v>2014</v>
      </c>
      <c r="G3112" s="70">
        <f t="shared" si="523"/>
        <v>7086.107561235357</v>
      </c>
      <c r="H3112" s="70" cm="1">
        <f t="array" ref="H3112">INDEX(magic_bricks_appreciation_pivot!$A$13:$K$20,MATCH(C3112,magic_bricks_appreciation_pivot!$A$13:$A$20,0),1+MATCH(F3112,INDEX(magic_bricks_appreciation_pivot!$B$13:$K$13,0),0))</f>
        <v>0.20839433870180576</v>
      </c>
      <c r="I3112" s="70">
        <f t="shared" si="529"/>
        <v>8562.8122604288656</v>
      </c>
      <c r="J3112">
        <v>108</v>
      </c>
      <c r="K3112">
        <v>2</v>
      </c>
      <c r="L3112">
        <v>1</v>
      </c>
      <c r="M3112">
        <v>5</v>
      </c>
      <c r="N3112" t="s">
        <v>193</v>
      </c>
      <c r="O3112" t="s">
        <v>155</v>
      </c>
      <c r="P3112" s="12">
        <v>35117</v>
      </c>
      <c r="Q3112" t="s">
        <v>194</v>
      </c>
      <c r="R3112" t="s">
        <v>170</v>
      </c>
      <c r="S3112" t="s">
        <v>178</v>
      </c>
      <c r="T3112" t="s">
        <v>166</v>
      </c>
      <c r="U3112">
        <v>4.2</v>
      </c>
      <c r="V3112">
        <v>2.8</v>
      </c>
      <c r="W3112">
        <v>3.7</v>
      </c>
      <c r="X3112">
        <v>3.625</v>
      </c>
      <c r="Y3112">
        <v>425847</v>
      </c>
      <c r="Z3112">
        <v>239539</v>
      </c>
      <c r="AA3112">
        <v>13307710</v>
      </c>
    </row>
    <row r="3113" spans="1:27" hidden="1">
      <c r="A3113" t="s">
        <v>3302</v>
      </c>
      <c r="B3113" t="s">
        <v>51</v>
      </c>
      <c r="C3113" t="s">
        <v>51</v>
      </c>
      <c r="D3113">
        <v>1642</v>
      </c>
      <c r="E3113" s="12">
        <v>39950</v>
      </c>
      <c r="F3113" s="72">
        <f t="shared" si="522"/>
        <v>2009</v>
      </c>
      <c r="G3113" s="70">
        <f t="shared" si="523"/>
        <v>8932.3751522533494</v>
      </c>
      <c r="H3113" s="70" t="e" cm="1">
        <f t="array" ref="H3113">INDEX(magic_bricks_appreciation_pivot!$A$13:$K$20,MATCH(C3113,magic_bricks_appreciation_pivot!$A$13:$A$20,0),1+MATCH(F3113,INDEX(magic_bricks_appreciation_pivot!$B$13:$K$13,0),0))</f>
        <v>#N/A</v>
      </c>
      <c r="I3113" s="70"/>
      <c r="J3113">
        <v>131</v>
      </c>
      <c r="K3113">
        <v>2</v>
      </c>
      <c r="L3113">
        <v>1</v>
      </c>
      <c r="M3113">
        <v>4</v>
      </c>
      <c r="N3113" t="s">
        <v>176</v>
      </c>
      <c r="O3113" t="s">
        <v>161</v>
      </c>
      <c r="P3113" s="12">
        <v>37030</v>
      </c>
      <c r="Q3113" t="s">
        <v>156</v>
      </c>
      <c r="R3113" t="s">
        <v>165</v>
      </c>
      <c r="S3113" t="s">
        <v>158</v>
      </c>
      <c r="T3113" t="s">
        <v>182</v>
      </c>
      <c r="U3113">
        <v>3.3</v>
      </c>
      <c r="V3113">
        <v>4.9000000000000004</v>
      </c>
      <c r="W3113">
        <v>4.5</v>
      </c>
      <c r="X3113">
        <v>4.38</v>
      </c>
      <c r="Y3113">
        <v>513344</v>
      </c>
      <c r="Z3113">
        <v>190670</v>
      </c>
      <c r="AA3113">
        <v>14666960</v>
      </c>
    </row>
    <row r="3114" spans="1:27">
      <c r="A3114" t="s">
        <v>3303</v>
      </c>
      <c r="B3114" t="s">
        <v>175</v>
      </c>
      <c r="C3114" t="s">
        <v>34</v>
      </c>
      <c r="D3114">
        <v>1032</v>
      </c>
      <c r="E3114" s="12">
        <v>40593</v>
      </c>
      <c r="F3114" s="72">
        <f t="shared" si="522"/>
        <v>2011</v>
      </c>
      <c r="G3114" s="70">
        <f t="shared" si="523"/>
        <v>6876.3081395348836</v>
      </c>
      <c r="H3114" s="70" cm="1">
        <f t="array" ref="H3114">INDEX(magic_bricks_appreciation_pivot!$A$13:$K$20,MATCH(C3114,magic_bricks_appreciation_pivot!$A$13:$A$20,0),1+MATCH(F3114,INDEX(magic_bricks_appreciation_pivot!$B$13:$K$13,0),0))</f>
        <v>0.22839026915113872</v>
      </c>
      <c r="I3114" s="70">
        <f>G3114+G3114*H3114</f>
        <v>8446.7900062894223</v>
      </c>
      <c r="J3114">
        <v>16</v>
      </c>
      <c r="K3114">
        <v>1</v>
      </c>
      <c r="L3114">
        <v>1</v>
      </c>
      <c r="M3114">
        <v>3</v>
      </c>
      <c r="N3114" t="s">
        <v>193</v>
      </c>
      <c r="O3114" t="s">
        <v>161</v>
      </c>
      <c r="P3114" s="12">
        <v>34388</v>
      </c>
      <c r="Q3114" t="s">
        <v>194</v>
      </c>
      <c r="R3114" t="s">
        <v>177</v>
      </c>
      <c r="S3114" t="s">
        <v>178</v>
      </c>
      <c r="T3114" t="s">
        <v>163</v>
      </c>
      <c r="U3114">
        <v>3.3</v>
      </c>
      <c r="V3114">
        <v>4.8</v>
      </c>
      <c r="W3114">
        <v>4.8</v>
      </c>
      <c r="X3114">
        <v>4.3499999999999996</v>
      </c>
      <c r="Y3114">
        <v>184505</v>
      </c>
      <c r="Z3114">
        <v>99349</v>
      </c>
      <c r="AA3114">
        <v>7096350</v>
      </c>
    </row>
    <row r="3115" spans="1:27" hidden="1">
      <c r="A3115" t="s">
        <v>3304</v>
      </c>
      <c r="B3115" t="s">
        <v>75</v>
      </c>
      <c r="D3115">
        <v>1657</v>
      </c>
      <c r="E3115" s="12">
        <v>39949</v>
      </c>
      <c r="F3115" s="72">
        <f t="shared" si="522"/>
        <v>2009</v>
      </c>
      <c r="G3115" s="70">
        <f t="shared" si="523"/>
        <v>6950.633675316838</v>
      </c>
      <c r="H3115" s="70" t="e" cm="1">
        <f t="array" ref="H3115">INDEX(magic_bricks_appreciation_pivot!$A$13:$K$20,MATCH(C3115,magic_bricks_appreciation_pivot!$A$13:$A$20,0),1+MATCH(F3115,INDEX(magic_bricks_appreciation_pivot!$B$13:$K$13,0),0))</f>
        <v>#N/A</v>
      </c>
      <c r="I3115" s="70"/>
      <c r="J3115">
        <v>130</v>
      </c>
      <c r="K3115">
        <v>1</v>
      </c>
      <c r="L3115">
        <v>1</v>
      </c>
      <c r="M3115">
        <v>4</v>
      </c>
      <c r="N3115" t="s">
        <v>154</v>
      </c>
      <c r="O3115" t="s">
        <v>161</v>
      </c>
      <c r="P3115" s="12">
        <v>32649</v>
      </c>
      <c r="Q3115" t="s">
        <v>194</v>
      </c>
      <c r="R3115" t="s">
        <v>165</v>
      </c>
      <c r="S3115" t="s">
        <v>162</v>
      </c>
      <c r="T3115" t="s">
        <v>163</v>
      </c>
      <c r="U3115">
        <v>3.8</v>
      </c>
      <c r="V3115">
        <v>4.5</v>
      </c>
      <c r="W3115">
        <v>3.5</v>
      </c>
      <c r="X3115">
        <v>3.84</v>
      </c>
      <c r="Y3115">
        <v>403102</v>
      </c>
      <c r="Z3115">
        <v>138206</v>
      </c>
      <c r="AA3115">
        <v>11517200</v>
      </c>
    </row>
    <row r="3116" spans="1:27" hidden="1">
      <c r="A3116" t="s">
        <v>3305</v>
      </c>
      <c r="B3116" t="s">
        <v>175</v>
      </c>
      <c r="C3116" t="s">
        <v>34</v>
      </c>
      <c r="D3116">
        <v>1060</v>
      </c>
      <c r="E3116" s="12">
        <v>39548</v>
      </c>
      <c r="F3116" s="72">
        <f t="shared" si="522"/>
        <v>2008</v>
      </c>
      <c r="G3116" s="70">
        <f t="shared" si="523"/>
        <v>11595.707547169812</v>
      </c>
      <c r="H3116" s="70" t="e" cm="1">
        <f t="array" ref="H3116">INDEX(magic_bricks_appreciation_pivot!$A$13:$K$20,MATCH(C3116,magic_bricks_appreciation_pivot!$A$13:$A$20,0),1+MATCH(F3116,INDEX(magic_bricks_appreciation_pivot!$B$13:$K$13,0),0))</f>
        <v>#N/A</v>
      </c>
      <c r="I3116" s="70"/>
      <c r="J3116">
        <v>99</v>
      </c>
      <c r="K3116">
        <v>1</v>
      </c>
      <c r="L3116">
        <v>1</v>
      </c>
      <c r="M3116">
        <v>3</v>
      </c>
      <c r="N3116" t="s">
        <v>184</v>
      </c>
      <c r="O3116" t="s">
        <v>155</v>
      </c>
      <c r="P3116" s="12">
        <v>31153</v>
      </c>
      <c r="Q3116" t="s">
        <v>156</v>
      </c>
      <c r="R3116" t="s">
        <v>165</v>
      </c>
      <c r="S3116" t="s">
        <v>178</v>
      </c>
      <c r="T3116" t="s">
        <v>163</v>
      </c>
      <c r="U3116">
        <v>2.1</v>
      </c>
      <c r="V3116">
        <v>4.8</v>
      </c>
      <c r="W3116">
        <v>3.4</v>
      </c>
      <c r="X3116">
        <v>3.57</v>
      </c>
      <c r="Y3116">
        <v>331869</v>
      </c>
      <c r="Z3116">
        <v>172080</v>
      </c>
      <c r="AA3116">
        <v>12291450</v>
      </c>
    </row>
    <row r="3117" spans="1:27" hidden="1">
      <c r="A3117" t="s">
        <v>3306</v>
      </c>
      <c r="B3117" t="s">
        <v>175</v>
      </c>
      <c r="C3117" t="s">
        <v>34</v>
      </c>
      <c r="D3117">
        <v>782</v>
      </c>
      <c r="E3117" s="12">
        <v>39358</v>
      </c>
      <c r="F3117" s="72">
        <f t="shared" si="522"/>
        <v>2007</v>
      </c>
      <c r="G3117" s="70">
        <f t="shared" si="523"/>
        <v>9912.5191815856779</v>
      </c>
      <c r="H3117" s="70" t="e" cm="1">
        <f t="array" ref="H3117">INDEX(magic_bricks_appreciation_pivot!$A$13:$K$20,MATCH(C3117,magic_bricks_appreciation_pivot!$A$13:$A$20,0),1+MATCH(F3117,INDEX(magic_bricks_appreciation_pivot!$B$13:$K$13,0),0))</f>
        <v>#N/A</v>
      </c>
      <c r="I3117" s="70"/>
      <c r="J3117">
        <v>80</v>
      </c>
      <c r="K3117">
        <v>1</v>
      </c>
      <c r="L3117">
        <v>1</v>
      </c>
      <c r="M3117">
        <v>2</v>
      </c>
      <c r="N3117" t="s">
        <v>176</v>
      </c>
      <c r="O3117" t="s">
        <v>161</v>
      </c>
      <c r="P3117" s="12">
        <v>28043</v>
      </c>
      <c r="Q3117" t="s">
        <v>169</v>
      </c>
      <c r="R3117" t="s">
        <v>170</v>
      </c>
      <c r="S3117" t="s">
        <v>158</v>
      </c>
      <c r="T3117" t="s">
        <v>182</v>
      </c>
      <c r="U3117">
        <v>2.9</v>
      </c>
      <c r="V3117">
        <v>2.4</v>
      </c>
      <c r="W3117">
        <v>2.9</v>
      </c>
      <c r="X3117">
        <v>2.7</v>
      </c>
      <c r="Y3117">
        <v>224796</v>
      </c>
      <c r="Z3117">
        <v>23255</v>
      </c>
      <c r="AA3117">
        <v>7751590</v>
      </c>
    </row>
    <row r="3118" spans="1:27" hidden="1">
      <c r="A3118" t="s">
        <v>3307</v>
      </c>
      <c r="B3118" t="s">
        <v>51</v>
      </c>
      <c r="C3118" t="s">
        <v>51</v>
      </c>
      <c r="D3118">
        <v>1958</v>
      </c>
      <c r="E3118" s="12">
        <v>39077</v>
      </c>
      <c r="F3118" s="72">
        <f t="shared" si="522"/>
        <v>2006</v>
      </c>
      <c r="G3118" s="70">
        <f t="shared" si="523"/>
        <v>5109.5097037793666</v>
      </c>
      <c r="H3118" s="70" t="e" cm="1">
        <f t="array" ref="H3118">INDEX(magic_bricks_appreciation_pivot!$A$13:$K$20,MATCH(C3118,magic_bricks_appreciation_pivot!$A$13:$A$20,0),1+MATCH(F3118,INDEX(magic_bricks_appreciation_pivot!$B$13:$K$13,0),0))</f>
        <v>#N/A</v>
      </c>
      <c r="I3118" s="70"/>
      <c r="J3118">
        <v>182</v>
      </c>
      <c r="K3118">
        <v>3</v>
      </c>
      <c r="L3118">
        <v>2</v>
      </c>
      <c r="M3118">
        <v>5</v>
      </c>
      <c r="N3118" t="s">
        <v>168</v>
      </c>
      <c r="O3118" t="s">
        <v>161</v>
      </c>
      <c r="P3118" s="12">
        <v>25937</v>
      </c>
      <c r="Q3118" t="s">
        <v>169</v>
      </c>
      <c r="R3118" t="s">
        <v>165</v>
      </c>
      <c r="S3118" t="s">
        <v>162</v>
      </c>
      <c r="T3118" t="s">
        <v>171</v>
      </c>
      <c r="U3118">
        <v>2.7</v>
      </c>
      <c r="V3118">
        <v>3.7</v>
      </c>
      <c r="W3118">
        <v>4.4000000000000004</v>
      </c>
      <c r="X3118">
        <v>3.66</v>
      </c>
      <c r="Y3118">
        <v>340150</v>
      </c>
      <c r="Z3118">
        <v>130057</v>
      </c>
      <c r="AA3118">
        <v>10004420</v>
      </c>
    </row>
    <row r="3119" spans="1:27">
      <c r="A3119" t="s">
        <v>3308</v>
      </c>
      <c r="B3119" t="s">
        <v>201</v>
      </c>
      <c r="C3119" t="s">
        <v>201</v>
      </c>
      <c r="D3119">
        <v>1511</v>
      </c>
      <c r="E3119" s="12">
        <v>40619</v>
      </c>
      <c r="F3119" s="72">
        <f t="shared" si="522"/>
        <v>2011</v>
      </c>
      <c r="G3119" s="70">
        <f t="shared" si="523"/>
        <v>6339.7352746525476</v>
      </c>
      <c r="H3119" s="70" cm="1">
        <f t="array" ref="H3119">INDEX(magic_bricks_appreciation_pivot!$A$13:$K$20,MATCH(C3119,magic_bricks_appreciation_pivot!$A$13:$A$20,0),1+MATCH(F3119,INDEX(magic_bricks_appreciation_pivot!$B$13:$K$13,0),0))</f>
        <v>0.57884713052310821</v>
      </c>
      <c r="I3119" s="70">
        <f>G3119+G3119*H3119</f>
        <v>10009.472846661305</v>
      </c>
      <c r="J3119">
        <v>68</v>
      </c>
      <c r="K3119">
        <v>2</v>
      </c>
      <c r="L3119">
        <v>1</v>
      </c>
      <c r="M3119">
        <v>4</v>
      </c>
      <c r="N3119" t="s">
        <v>154</v>
      </c>
      <c r="O3119" t="s">
        <v>155</v>
      </c>
      <c r="P3119" s="12">
        <v>30764</v>
      </c>
      <c r="Q3119" t="s">
        <v>194</v>
      </c>
      <c r="R3119" t="s">
        <v>170</v>
      </c>
      <c r="S3119" t="s">
        <v>162</v>
      </c>
      <c r="T3119" t="s">
        <v>163</v>
      </c>
      <c r="U3119">
        <v>4.3</v>
      </c>
      <c r="V3119">
        <v>5</v>
      </c>
      <c r="W3119">
        <v>3.3</v>
      </c>
      <c r="X3119">
        <v>4.1100000000000003</v>
      </c>
      <c r="Y3119">
        <v>411912</v>
      </c>
      <c r="Z3119">
        <v>86214</v>
      </c>
      <c r="AA3119">
        <v>9579340</v>
      </c>
    </row>
    <row r="3120" spans="1:27" hidden="1">
      <c r="A3120" t="s">
        <v>3309</v>
      </c>
      <c r="B3120" t="s">
        <v>56</v>
      </c>
      <c r="C3120" t="s">
        <v>56</v>
      </c>
      <c r="D3120">
        <v>1177</v>
      </c>
      <c r="E3120" s="12">
        <v>39178</v>
      </c>
      <c r="F3120" s="72">
        <f t="shared" si="522"/>
        <v>2007</v>
      </c>
      <c r="G3120" s="70">
        <f t="shared" si="523"/>
        <v>8942.6847918436706</v>
      </c>
      <c r="H3120" s="70" t="e" cm="1">
        <f t="array" ref="H3120">INDEX(magic_bricks_appreciation_pivot!$A$13:$K$20,MATCH(C3120,magic_bricks_appreciation_pivot!$A$13:$A$20,0),1+MATCH(F3120,INDEX(magic_bricks_appreciation_pivot!$B$13:$K$13,0),0))</f>
        <v>#N/A</v>
      </c>
      <c r="I3120" s="70"/>
      <c r="J3120">
        <v>48</v>
      </c>
      <c r="K3120">
        <v>1</v>
      </c>
      <c r="L3120">
        <v>1</v>
      </c>
      <c r="M3120">
        <v>3</v>
      </c>
      <c r="N3120" t="s">
        <v>154</v>
      </c>
      <c r="O3120" t="s">
        <v>155</v>
      </c>
      <c r="P3120" s="12">
        <v>26038</v>
      </c>
      <c r="Q3120" t="s">
        <v>169</v>
      </c>
      <c r="R3120" t="s">
        <v>177</v>
      </c>
      <c r="S3120" t="s">
        <v>158</v>
      </c>
      <c r="T3120" t="s">
        <v>166</v>
      </c>
      <c r="U3120">
        <v>3.3</v>
      </c>
      <c r="V3120">
        <v>2.9</v>
      </c>
      <c r="W3120">
        <v>2.2999999999999998</v>
      </c>
      <c r="X3120">
        <v>2.72</v>
      </c>
      <c r="Y3120">
        <v>410496</v>
      </c>
      <c r="Z3120">
        <v>105255</v>
      </c>
      <c r="AA3120">
        <v>10525540</v>
      </c>
    </row>
    <row r="3121" spans="1:27">
      <c r="A3121" t="s">
        <v>3310</v>
      </c>
      <c r="B3121" t="s">
        <v>201</v>
      </c>
      <c r="C3121" t="s">
        <v>201</v>
      </c>
      <c r="D3121">
        <v>2427</v>
      </c>
      <c r="E3121" s="12">
        <v>40438</v>
      </c>
      <c r="F3121" s="72">
        <f t="shared" si="522"/>
        <v>2010</v>
      </c>
      <c r="G3121" s="70">
        <f t="shared" si="523"/>
        <v>5923.5846724351049</v>
      </c>
      <c r="H3121" s="70" cm="1">
        <f t="array" ref="H3121">INDEX(magic_bricks_appreciation_pivot!$A$13:$K$20,MATCH(C3121,magic_bricks_appreciation_pivot!$A$13:$A$20,0),1+MATCH(F3121,INDEX(magic_bricks_appreciation_pivot!$B$13:$K$13,0),0))</f>
        <v>0.62790190260080292</v>
      </c>
      <c r="I3121" s="70">
        <f>G3121+G3121*H3121</f>
        <v>9643.0147584740607</v>
      </c>
      <c r="J3121">
        <v>50</v>
      </c>
      <c r="K3121">
        <v>4</v>
      </c>
      <c r="L3121">
        <v>2</v>
      </c>
      <c r="M3121">
        <v>6</v>
      </c>
      <c r="N3121" t="s">
        <v>184</v>
      </c>
      <c r="O3121" t="s">
        <v>155</v>
      </c>
      <c r="P3121" s="12">
        <v>29488</v>
      </c>
      <c r="Q3121" t="s">
        <v>169</v>
      </c>
      <c r="R3121" t="s">
        <v>157</v>
      </c>
      <c r="S3121" t="s">
        <v>158</v>
      </c>
      <c r="T3121" t="s">
        <v>182</v>
      </c>
      <c r="U3121">
        <v>2.1</v>
      </c>
      <c r="V3121">
        <v>3</v>
      </c>
      <c r="W3121">
        <v>3</v>
      </c>
      <c r="X3121">
        <v>2.73</v>
      </c>
      <c r="Y3121">
        <v>690074</v>
      </c>
      <c r="Z3121">
        <v>215648</v>
      </c>
      <c r="AA3121">
        <v>14376540</v>
      </c>
    </row>
    <row r="3122" spans="1:27" hidden="1">
      <c r="A3122" t="s">
        <v>3311</v>
      </c>
      <c r="B3122" t="s">
        <v>23</v>
      </c>
      <c r="C3122" t="s">
        <v>23</v>
      </c>
      <c r="D3122">
        <v>916</v>
      </c>
      <c r="E3122" s="12">
        <v>40129</v>
      </c>
      <c r="F3122" s="72">
        <f t="shared" si="522"/>
        <v>2009</v>
      </c>
      <c r="G3122" s="70">
        <f t="shared" si="523"/>
        <v>6596.8886462882092</v>
      </c>
      <c r="H3122" s="70" t="e" cm="1">
        <f t="array" ref="H3122">INDEX(magic_bricks_appreciation_pivot!$A$13:$K$20,MATCH(C3122,magic_bricks_appreciation_pivot!$A$13:$A$20,0),1+MATCH(F3122,INDEX(magic_bricks_appreciation_pivot!$B$13:$K$13,0),0))</f>
        <v>#N/A</v>
      </c>
      <c r="I3122" s="70"/>
      <c r="J3122">
        <v>139</v>
      </c>
      <c r="K3122">
        <v>1</v>
      </c>
      <c r="L3122">
        <v>1</v>
      </c>
      <c r="M3122">
        <v>3</v>
      </c>
      <c r="N3122" t="s">
        <v>193</v>
      </c>
      <c r="O3122" t="s">
        <v>161</v>
      </c>
      <c r="P3122" s="12">
        <v>23704</v>
      </c>
      <c r="Q3122" t="s">
        <v>194</v>
      </c>
      <c r="R3122" t="s">
        <v>170</v>
      </c>
      <c r="S3122" t="s">
        <v>158</v>
      </c>
      <c r="T3122" t="s">
        <v>166</v>
      </c>
      <c r="U3122">
        <v>2.4</v>
      </c>
      <c r="V3122">
        <v>3</v>
      </c>
      <c r="W3122">
        <v>3.8</v>
      </c>
      <c r="X3122">
        <v>3.14</v>
      </c>
      <c r="Y3122">
        <v>217539</v>
      </c>
      <c r="Z3122">
        <v>90641</v>
      </c>
      <c r="AA3122">
        <v>6042750</v>
      </c>
    </row>
    <row r="3123" spans="1:27" hidden="1">
      <c r="A3123" t="s">
        <v>3312</v>
      </c>
      <c r="B3123" t="s">
        <v>201</v>
      </c>
      <c r="C3123" t="s">
        <v>201</v>
      </c>
      <c r="D3123">
        <v>1910</v>
      </c>
      <c r="E3123" s="12">
        <v>39677</v>
      </c>
      <c r="F3123" s="72">
        <f t="shared" si="522"/>
        <v>2008</v>
      </c>
      <c r="G3123" s="70">
        <f t="shared" si="523"/>
        <v>6462.3979057591623</v>
      </c>
      <c r="H3123" s="70" t="e" cm="1">
        <f t="array" ref="H3123">INDEX(magic_bricks_appreciation_pivot!$A$13:$K$20,MATCH(C3123,magic_bricks_appreciation_pivot!$A$13:$A$20,0),1+MATCH(F3123,INDEX(magic_bricks_appreciation_pivot!$B$13:$K$13,0),0))</f>
        <v>#N/A</v>
      </c>
      <c r="I3123" s="70"/>
      <c r="J3123">
        <v>166</v>
      </c>
      <c r="K3123">
        <v>3</v>
      </c>
      <c r="L3123">
        <v>2</v>
      </c>
      <c r="M3123">
        <v>5</v>
      </c>
      <c r="N3123" t="s">
        <v>193</v>
      </c>
      <c r="O3123" t="s">
        <v>155</v>
      </c>
      <c r="P3123" s="12">
        <v>36392</v>
      </c>
      <c r="Q3123" t="s">
        <v>194</v>
      </c>
      <c r="R3123" t="s">
        <v>170</v>
      </c>
      <c r="S3123" t="s">
        <v>162</v>
      </c>
      <c r="T3123" t="s">
        <v>182</v>
      </c>
      <c r="U3123">
        <v>3.7</v>
      </c>
      <c r="V3123">
        <v>2.9</v>
      </c>
      <c r="W3123">
        <v>4.2</v>
      </c>
      <c r="X3123">
        <v>3.66</v>
      </c>
      <c r="Y3123">
        <v>555443</v>
      </c>
      <c r="Z3123">
        <v>283893</v>
      </c>
      <c r="AA3123">
        <v>12343180</v>
      </c>
    </row>
    <row r="3124" spans="1:27">
      <c r="A3124" t="s">
        <v>3313</v>
      </c>
      <c r="B3124" t="s">
        <v>56</v>
      </c>
      <c r="C3124" t="s">
        <v>56</v>
      </c>
      <c r="D3124">
        <v>877</v>
      </c>
      <c r="E3124" s="12">
        <v>40743</v>
      </c>
      <c r="F3124" s="72">
        <f t="shared" si="522"/>
        <v>2011</v>
      </c>
      <c r="G3124" s="70">
        <f t="shared" si="523"/>
        <v>12803.968072976055</v>
      </c>
      <c r="H3124" s="70" cm="1">
        <f t="array" ref="H3124">INDEX(magic_bricks_appreciation_pivot!$A$13:$K$20,MATCH(C3124,magic_bricks_appreciation_pivot!$A$13:$A$20,0),1+MATCH(F3124,INDEX(magic_bricks_appreciation_pivot!$B$13:$K$13,0),0))</f>
        <v>0.33228770983948047</v>
      </c>
      <c r="I3124" s="70">
        <f t="shared" ref="I3124:I3125" si="530">G3124+G3124*H3124</f>
        <v>17058.569300803094</v>
      </c>
      <c r="J3124">
        <v>58</v>
      </c>
      <c r="K3124">
        <v>1</v>
      </c>
      <c r="L3124">
        <v>1</v>
      </c>
      <c r="M3124">
        <v>3</v>
      </c>
      <c r="N3124" t="s">
        <v>184</v>
      </c>
      <c r="O3124" t="s">
        <v>155</v>
      </c>
      <c r="P3124" s="12">
        <v>36363</v>
      </c>
      <c r="Q3124" t="s">
        <v>156</v>
      </c>
      <c r="R3124" t="s">
        <v>177</v>
      </c>
      <c r="S3124" t="s">
        <v>158</v>
      </c>
      <c r="T3124" t="s">
        <v>173</v>
      </c>
      <c r="U3124">
        <v>4.4000000000000004</v>
      </c>
      <c r="V3124">
        <v>4.5</v>
      </c>
      <c r="W3124">
        <v>4.3</v>
      </c>
      <c r="X3124">
        <v>4.37</v>
      </c>
      <c r="Y3124">
        <v>381789</v>
      </c>
      <c r="Z3124">
        <v>168436</v>
      </c>
      <c r="AA3124">
        <v>11229080</v>
      </c>
    </row>
    <row r="3125" spans="1:27">
      <c r="A3125" t="s">
        <v>3314</v>
      </c>
      <c r="B3125" t="s">
        <v>75</v>
      </c>
      <c r="C3125" t="s">
        <v>75</v>
      </c>
      <c r="D3125">
        <v>1781</v>
      </c>
      <c r="E3125" s="12">
        <v>40639</v>
      </c>
      <c r="F3125" s="72">
        <f t="shared" si="522"/>
        <v>2011</v>
      </c>
      <c r="G3125" s="70">
        <f t="shared" si="523"/>
        <v>7309.6013475575519</v>
      </c>
      <c r="H3125" s="70" cm="1">
        <f t="array" ref="H3125">INDEX(magic_bricks_appreciation_pivot!$A$13:$K$20,MATCH(C3125,magic_bricks_appreciation_pivot!$A$13:$A$20,0),1+MATCH(F3125,INDEX(magic_bricks_appreciation_pivot!$B$13:$K$13,0),0))</f>
        <v>0.51504700450575736</v>
      </c>
      <c r="I3125" s="70">
        <f t="shared" si="530"/>
        <v>11074.389625748317</v>
      </c>
      <c r="J3125">
        <v>160</v>
      </c>
      <c r="K3125">
        <v>1</v>
      </c>
      <c r="L3125">
        <v>1</v>
      </c>
      <c r="M3125">
        <v>4</v>
      </c>
      <c r="N3125" t="s">
        <v>154</v>
      </c>
      <c r="O3125" t="s">
        <v>155</v>
      </c>
      <c r="P3125" s="12">
        <v>31514</v>
      </c>
      <c r="Q3125" t="s">
        <v>194</v>
      </c>
      <c r="R3125" t="s">
        <v>177</v>
      </c>
      <c r="S3125" t="s">
        <v>162</v>
      </c>
      <c r="T3125" t="s">
        <v>163</v>
      </c>
      <c r="U3125">
        <v>5</v>
      </c>
      <c r="V3125">
        <v>3.4</v>
      </c>
      <c r="W3125">
        <v>3.6</v>
      </c>
      <c r="X3125">
        <v>3.97</v>
      </c>
      <c r="Y3125">
        <v>377534</v>
      </c>
      <c r="Z3125">
        <v>104147</v>
      </c>
      <c r="AA3125">
        <v>13018400</v>
      </c>
    </row>
    <row r="3126" spans="1:27" hidden="1">
      <c r="A3126" t="s">
        <v>3315</v>
      </c>
      <c r="B3126" t="s">
        <v>51</v>
      </c>
      <c r="C3126" t="s">
        <v>51</v>
      </c>
      <c r="D3126">
        <v>1688</v>
      </c>
      <c r="E3126" s="12">
        <v>38897</v>
      </c>
      <c r="F3126" s="72">
        <f t="shared" si="522"/>
        <v>2006</v>
      </c>
      <c r="G3126" s="70">
        <f t="shared" si="523"/>
        <v>5715.8471563981038</v>
      </c>
      <c r="H3126" s="70" t="e" cm="1">
        <f t="array" ref="H3126">INDEX(magic_bricks_appreciation_pivot!$A$13:$K$20,MATCH(C3126,magic_bricks_appreciation_pivot!$A$13:$A$20,0),1+MATCH(F3126,INDEX(magic_bricks_appreciation_pivot!$B$13:$K$13,0),0))</f>
        <v>#N/A</v>
      </c>
      <c r="I3126" s="70"/>
      <c r="J3126">
        <v>23</v>
      </c>
      <c r="K3126">
        <v>2</v>
      </c>
      <c r="L3126">
        <v>1</v>
      </c>
      <c r="M3126">
        <v>4</v>
      </c>
      <c r="N3126" t="s">
        <v>176</v>
      </c>
      <c r="O3126" t="s">
        <v>155</v>
      </c>
      <c r="P3126" s="12">
        <v>33422</v>
      </c>
      <c r="Q3126" t="s">
        <v>194</v>
      </c>
      <c r="R3126" t="s">
        <v>157</v>
      </c>
      <c r="S3126" t="s">
        <v>162</v>
      </c>
      <c r="T3126" t="s">
        <v>171</v>
      </c>
      <c r="U3126">
        <v>2</v>
      </c>
      <c r="V3126">
        <v>3.1</v>
      </c>
      <c r="W3126">
        <v>3.2</v>
      </c>
      <c r="X3126">
        <v>2.86</v>
      </c>
      <c r="Y3126">
        <v>289451</v>
      </c>
      <c r="Z3126">
        <v>115780</v>
      </c>
      <c r="AA3126">
        <v>9648350</v>
      </c>
    </row>
    <row r="3127" spans="1:27" hidden="1">
      <c r="A3127" t="s">
        <v>3316</v>
      </c>
      <c r="B3127" t="s">
        <v>23</v>
      </c>
      <c r="C3127" t="s">
        <v>23</v>
      </c>
      <c r="D3127">
        <v>500</v>
      </c>
      <c r="E3127" s="12">
        <v>40033</v>
      </c>
      <c r="F3127" s="72">
        <f t="shared" si="522"/>
        <v>2009</v>
      </c>
      <c r="G3127" s="70">
        <f t="shared" si="523"/>
        <v>7081.5</v>
      </c>
      <c r="H3127" s="70" t="e" cm="1">
        <f t="array" ref="H3127">INDEX(magic_bricks_appreciation_pivot!$A$13:$K$20,MATCH(C3127,magic_bricks_appreciation_pivot!$A$13:$A$20,0),1+MATCH(F3127,INDEX(magic_bricks_appreciation_pivot!$B$13:$K$13,0),0))</f>
        <v>#N/A</v>
      </c>
      <c r="I3127" s="70"/>
      <c r="J3127">
        <v>113</v>
      </c>
      <c r="K3127">
        <v>1</v>
      </c>
      <c r="L3127">
        <v>1</v>
      </c>
      <c r="M3127">
        <v>2</v>
      </c>
      <c r="N3127" t="s">
        <v>184</v>
      </c>
      <c r="O3127" t="s">
        <v>161</v>
      </c>
      <c r="P3127" s="12">
        <v>32368</v>
      </c>
      <c r="Q3127" t="s">
        <v>194</v>
      </c>
      <c r="R3127" t="s">
        <v>165</v>
      </c>
      <c r="S3127" t="s">
        <v>162</v>
      </c>
      <c r="T3127" t="s">
        <v>159</v>
      </c>
      <c r="U3127">
        <v>3.3</v>
      </c>
      <c r="V3127">
        <v>2.2999999999999998</v>
      </c>
      <c r="W3127">
        <v>2</v>
      </c>
      <c r="X3127">
        <v>2.48</v>
      </c>
      <c r="Y3127">
        <v>169956</v>
      </c>
      <c r="Z3127">
        <v>84978</v>
      </c>
      <c r="AA3127">
        <v>3540750</v>
      </c>
    </row>
    <row r="3128" spans="1:27" hidden="1">
      <c r="A3128" t="s">
        <v>3317</v>
      </c>
      <c r="B3128" t="s">
        <v>51</v>
      </c>
      <c r="C3128" t="s">
        <v>51</v>
      </c>
      <c r="D3128">
        <v>1597</v>
      </c>
      <c r="E3128" s="12">
        <v>38567</v>
      </c>
      <c r="F3128" s="72">
        <f t="shared" si="522"/>
        <v>2005</v>
      </c>
      <c r="G3128" s="70">
        <f t="shared" si="523"/>
        <v>4518.6286787726985</v>
      </c>
      <c r="H3128" s="70" t="e" cm="1">
        <f t="array" ref="H3128">INDEX(magic_bricks_appreciation_pivot!$A$13:$K$20,MATCH(C3128,magic_bricks_appreciation_pivot!$A$13:$A$20,0),1+MATCH(F3128,INDEX(magic_bricks_appreciation_pivot!$B$13:$K$13,0),0))</f>
        <v>#N/A</v>
      </c>
      <c r="I3128" s="70"/>
      <c r="J3128">
        <v>10</v>
      </c>
      <c r="K3128">
        <v>2</v>
      </c>
      <c r="L3128">
        <v>1</v>
      </c>
      <c r="M3128">
        <v>4</v>
      </c>
      <c r="N3128" t="s">
        <v>154</v>
      </c>
      <c r="O3128" t="s">
        <v>161</v>
      </c>
      <c r="P3128" s="12">
        <v>18492</v>
      </c>
      <c r="Q3128" t="s">
        <v>194</v>
      </c>
      <c r="R3128" t="s">
        <v>170</v>
      </c>
      <c r="S3128" t="s">
        <v>162</v>
      </c>
      <c r="T3128" t="s">
        <v>173</v>
      </c>
      <c r="U3128">
        <v>2.6</v>
      </c>
      <c r="V3128">
        <v>3.9</v>
      </c>
      <c r="W3128">
        <v>2.2000000000000002</v>
      </c>
      <c r="X3128">
        <v>3.07</v>
      </c>
      <c r="Y3128">
        <v>230920</v>
      </c>
      <c r="Z3128">
        <v>122676</v>
      </c>
      <c r="AA3128">
        <v>7216250</v>
      </c>
    </row>
    <row r="3129" spans="1:27">
      <c r="A3129" t="s">
        <v>3318</v>
      </c>
      <c r="B3129" t="s">
        <v>23</v>
      </c>
      <c r="C3129" t="s">
        <v>23</v>
      </c>
      <c r="D3129">
        <v>1670</v>
      </c>
      <c r="E3129" s="12">
        <v>40204</v>
      </c>
      <c r="F3129" s="72">
        <f t="shared" si="522"/>
        <v>2010</v>
      </c>
      <c r="G3129" s="70">
        <f t="shared" si="523"/>
        <v>6095.3592814371259</v>
      </c>
      <c r="H3129" s="70" cm="1">
        <f t="array" ref="H3129">INDEX(magic_bricks_appreciation_pivot!$A$13:$K$20,MATCH(C3129,magic_bricks_appreciation_pivot!$A$13:$A$20,0),1+MATCH(F3129,INDEX(magic_bricks_appreciation_pivot!$B$13:$K$13,0),0))</f>
        <v>0.49881786187527283</v>
      </c>
      <c r="I3129" s="70">
        <f>G3129+G3129*H3129</f>
        <v>9135.8333655651913</v>
      </c>
      <c r="J3129">
        <v>167</v>
      </c>
      <c r="K3129">
        <v>2</v>
      </c>
      <c r="L3129">
        <v>2</v>
      </c>
      <c r="M3129">
        <v>4</v>
      </c>
      <c r="N3129" t="s">
        <v>184</v>
      </c>
      <c r="O3129" t="s">
        <v>155</v>
      </c>
      <c r="P3129" s="12">
        <v>29984</v>
      </c>
      <c r="Q3129" t="s">
        <v>169</v>
      </c>
      <c r="R3129" t="s">
        <v>177</v>
      </c>
      <c r="S3129" t="s">
        <v>162</v>
      </c>
      <c r="T3129" t="s">
        <v>163</v>
      </c>
      <c r="U3129">
        <v>3.4</v>
      </c>
      <c r="V3129">
        <v>4.7</v>
      </c>
      <c r="W3129">
        <v>4</v>
      </c>
      <c r="X3129">
        <v>4.03</v>
      </c>
      <c r="Y3129">
        <v>427529</v>
      </c>
      <c r="Z3129">
        <v>91613</v>
      </c>
      <c r="AA3129">
        <v>10179250</v>
      </c>
    </row>
    <row r="3130" spans="1:27" hidden="1">
      <c r="A3130" t="s">
        <v>3319</v>
      </c>
      <c r="B3130" t="s">
        <v>201</v>
      </c>
      <c r="C3130" t="s">
        <v>201</v>
      </c>
      <c r="D3130">
        <v>2211</v>
      </c>
      <c r="E3130" s="12">
        <v>39646</v>
      </c>
      <c r="F3130" s="72">
        <f t="shared" si="522"/>
        <v>2008</v>
      </c>
      <c r="G3130" s="70">
        <f t="shared" si="523"/>
        <v>5451.6508367254637</v>
      </c>
      <c r="H3130" s="70" t="e" cm="1">
        <f t="array" ref="H3130">INDEX(magic_bricks_appreciation_pivot!$A$13:$K$20,MATCH(C3130,magic_bricks_appreciation_pivot!$A$13:$A$20,0),1+MATCH(F3130,INDEX(magic_bricks_appreciation_pivot!$B$13:$K$13,0),0))</f>
        <v>#N/A</v>
      </c>
      <c r="I3130" s="70"/>
      <c r="J3130">
        <v>49</v>
      </c>
      <c r="K3130">
        <v>3</v>
      </c>
      <c r="L3130">
        <v>2</v>
      </c>
      <c r="M3130">
        <v>5</v>
      </c>
      <c r="N3130" t="s">
        <v>154</v>
      </c>
      <c r="O3130" t="s">
        <v>161</v>
      </c>
      <c r="P3130" s="12">
        <v>36361</v>
      </c>
      <c r="Q3130" t="s">
        <v>169</v>
      </c>
      <c r="R3130" t="s">
        <v>157</v>
      </c>
      <c r="S3130" t="s">
        <v>162</v>
      </c>
      <c r="T3130" t="s">
        <v>163</v>
      </c>
      <c r="U3130">
        <v>2.8</v>
      </c>
      <c r="V3130">
        <v>4.7</v>
      </c>
      <c r="W3130">
        <v>5</v>
      </c>
      <c r="X3130">
        <v>4.25</v>
      </c>
      <c r="Y3130">
        <v>385715</v>
      </c>
      <c r="Z3130">
        <v>192858</v>
      </c>
      <c r="AA3130">
        <v>12053600</v>
      </c>
    </row>
    <row r="3131" spans="1:27">
      <c r="A3131" t="s">
        <v>3320</v>
      </c>
      <c r="B3131" t="s">
        <v>23</v>
      </c>
      <c r="C3131" t="s">
        <v>23</v>
      </c>
      <c r="D3131">
        <v>527</v>
      </c>
      <c r="E3131" s="12">
        <v>40356</v>
      </c>
      <c r="F3131" s="72">
        <f t="shared" si="522"/>
        <v>2010</v>
      </c>
      <c r="G3131" s="70">
        <f t="shared" si="523"/>
        <v>8644.9240986717268</v>
      </c>
      <c r="H3131" s="70" cm="1">
        <f t="array" ref="H3131">INDEX(magic_bricks_appreciation_pivot!$A$13:$K$20,MATCH(C3131,magic_bricks_appreciation_pivot!$A$13:$A$20,0),1+MATCH(F3131,INDEX(magic_bricks_appreciation_pivot!$B$13:$K$13,0),0))</f>
        <v>0.49881786187527283</v>
      </c>
      <c r="I3131" s="70">
        <f t="shared" ref="I3131:I3132" si="531">G3131+G3131*H3131</f>
        <v>12957.166653645178</v>
      </c>
      <c r="J3131">
        <v>112</v>
      </c>
      <c r="K3131">
        <v>1</v>
      </c>
      <c r="L3131">
        <v>1</v>
      </c>
      <c r="M3131">
        <v>2</v>
      </c>
      <c r="N3131" t="s">
        <v>193</v>
      </c>
      <c r="O3131" t="s">
        <v>155</v>
      </c>
      <c r="P3131" s="12">
        <v>37071</v>
      </c>
      <c r="Q3131" t="s">
        <v>169</v>
      </c>
      <c r="R3131" t="s">
        <v>157</v>
      </c>
      <c r="S3131" t="s">
        <v>158</v>
      </c>
      <c r="T3131" t="s">
        <v>159</v>
      </c>
      <c r="U3131">
        <v>2.6</v>
      </c>
      <c r="V3131">
        <v>2.9</v>
      </c>
      <c r="W3131">
        <v>4</v>
      </c>
      <c r="X3131">
        <v>3.25</v>
      </c>
      <c r="Y3131">
        <v>209570</v>
      </c>
      <c r="Z3131">
        <v>72894</v>
      </c>
      <c r="AA3131">
        <v>4555875</v>
      </c>
    </row>
    <row r="3132" spans="1:27">
      <c r="A3132" t="s">
        <v>3321</v>
      </c>
      <c r="B3132" t="s">
        <v>56</v>
      </c>
      <c r="C3132" t="s">
        <v>56</v>
      </c>
      <c r="D3132">
        <v>921</v>
      </c>
      <c r="E3132" s="12">
        <v>40348</v>
      </c>
      <c r="F3132" s="72">
        <f t="shared" si="522"/>
        <v>2010</v>
      </c>
      <c r="G3132" s="70">
        <f t="shared" si="523"/>
        <v>9292.9261672095545</v>
      </c>
      <c r="H3132" s="70" cm="1">
        <f t="array" ref="H3132">INDEX(magic_bricks_appreciation_pivot!$A$13:$K$20,MATCH(C3132,magic_bricks_appreciation_pivot!$A$13:$A$20,0),1+MATCH(F3132,INDEX(magic_bricks_appreciation_pivot!$B$13:$K$13,0),0))</f>
        <v>0.62795711804515786</v>
      </c>
      <c r="I3132" s="70">
        <f t="shared" si="531"/>
        <v>15128.485301376901</v>
      </c>
      <c r="J3132">
        <v>94</v>
      </c>
      <c r="K3132">
        <v>1</v>
      </c>
      <c r="L3132">
        <v>1</v>
      </c>
      <c r="M3132">
        <v>3</v>
      </c>
      <c r="N3132" t="s">
        <v>176</v>
      </c>
      <c r="O3132" t="s">
        <v>161</v>
      </c>
      <c r="P3132" s="12">
        <v>33413</v>
      </c>
      <c r="Q3132" t="s">
        <v>156</v>
      </c>
      <c r="R3132" t="s">
        <v>170</v>
      </c>
      <c r="S3132" t="s">
        <v>178</v>
      </c>
      <c r="T3132" t="s">
        <v>159</v>
      </c>
      <c r="U3132">
        <v>3.1</v>
      </c>
      <c r="V3132">
        <v>3.9</v>
      </c>
      <c r="W3132">
        <v>3.9</v>
      </c>
      <c r="X3132">
        <v>3.66</v>
      </c>
      <c r="Y3132">
        <v>342351</v>
      </c>
      <c r="Z3132">
        <v>25676</v>
      </c>
      <c r="AA3132">
        <v>8558785</v>
      </c>
    </row>
    <row r="3133" spans="1:27" hidden="1">
      <c r="A3133" t="s">
        <v>3322</v>
      </c>
      <c r="B3133" t="s">
        <v>51</v>
      </c>
      <c r="C3133" t="s">
        <v>51</v>
      </c>
      <c r="D3133">
        <v>1631</v>
      </c>
      <c r="E3133" s="12">
        <v>38896</v>
      </c>
      <c r="F3133" s="72">
        <f t="shared" si="522"/>
        <v>2006</v>
      </c>
      <c r="G3133" s="70">
        <f t="shared" si="523"/>
        <v>5666.4561618638872</v>
      </c>
      <c r="H3133" s="70" t="e" cm="1">
        <f t="array" ref="H3133">INDEX(magic_bricks_appreciation_pivot!$A$13:$K$20,MATCH(C3133,magic_bricks_appreciation_pivot!$A$13:$A$20,0),1+MATCH(F3133,INDEX(magic_bricks_appreciation_pivot!$B$13:$K$13,0),0))</f>
        <v>#N/A</v>
      </c>
      <c r="I3133" s="70"/>
      <c r="J3133">
        <v>196</v>
      </c>
      <c r="K3133">
        <v>2</v>
      </c>
      <c r="L3133">
        <v>1</v>
      </c>
      <c r="M3133">
        <v>4</v>
      </c>
      <c r="N3133" t="s">
        <v>176</v>
      </c>
      <c r="O3133" t="s">
        <v>155</v>
      </c>
      <c r="P3133" s="12">
        <v>25391</v>
      </c>
      <c r="Q3133" t="s">
        <v>169</v>
      </c>
      <c r="R3133" t="s">
        <v>177</v>
      </c>
      <c r="S3133" t="s">
        <v>158</v>
      </c>
      <c r="T3133" t="s">
        <v>171</v>
      </c>
      <c r="U3133">
        <v>4.2</v>
      </c>
      <c r="V3133">
        <v>5</v>
      </c>
      <c r="W3133">
        <v>4.0999999999999996</v>
      </c>
      <c r="X3133">
        <v>4.53</v>
      </c>
      <c r="Y3133">
        <v>351196</v>
      </c>
      <c r="Z3133">
        <v>129388</v>
      </c>
      <c r="AA3133">
        <v>9241990</v>
      </c>
    </row>
    <row r="3134" spans="1:27">
      <c r="A3134" t="s">
        <v>3323</v>
      </c>
      <c r="B3134" t="s">
        <v>23</v>
      </c>
      <c r="C3134" t="s">
        <v>23</v>
      </c>
      <c r="D3134">
        <v>1624</v>
      </c>
      <c r="E3134" s="12">
        <v>40643</v>
      </c>
      <c r="F3134" s="72">
        <f t="shared" si="522"/>
        <v>2011</v>
      </c>
      <c r="G3134" s="70">
        <f t="shared" si="523"/>
        <v>5646.8596059113297</v>
      </c>
      <c r="H3134" s="70" cm="1">
        <f t="array" ref="H3134">INDEX(magic_bricks_appreciation_pivot!$A$13:$K$20,MATCH(C3134,magic_bricks_appreciation_pivot!$A$13:$A$20,0),1+MATCH(F3134,INDEX(magic_bricks_appreciation_pivot!$B$13:$K$13,0),0))</f>
        <v>0.30621792098525186</v>
      </c>
      <c r="I3134" s="70">
        <f t="shared" ref="I3134:I3135" si="532">G3134+G3134*H3134</f>
        <v>7376.029214529096</v>
      </c>
      <c r="J3134">
        <v>2</v>
      </c>
      <c r="K3134">
        <v>2</v>
      </c>
      <c r="L3134">
        <v>2</v>
      </c>
      <c r="M3134">
        <v>4</v>
      </c>
      <c r="N3134" t="s">
        <v>184</v>
      </c>
      <c r="O3134" t="s">
        <v>155</v>
      </c>
      <c r="P3134" s="12">
        <v>25313</v>
      </c>
      <c r="Q3134" t="s">
        <v>194</v>
      </c>
      <c r="R3134" t="s">
        <v>165</v>
      </c>
      <c r="S3134" t="s">
        <v>158</v>
      </c>
      <c r="T3134" t="s">
        <v>166</v>
      </c>
      <c r="U3134">
        <v>2.8</v>
      </c>
      <c r="V3134">
        <v>4.3</v>
      </c>
      <c r="W3134">
        <v>4.7</v>
      </c>
      <c r="X3134">
        <v>4.01</v>
      </c>
      <c r="Y3134">
        <v>412673</v>
      </c>
      <c r="Z3134">
        <v>137558</v>
      </c>
      <c r="AA3134">
        <v>9170500</v>
      </c>
    </row>
    <row r="3135" spans="1:27">
      <c r="A3135" t="s">
        <v>3324</v>
      </c>
      <c r="B3135" t="s">
        <v>39</v>
      </c>
      <c r="C3135" t="s">
        <v>39</v>
      </c>
      <c r="D3135">
        <v>1767</v>
      </c>
      <c r="E3135" s="12">
        <v>41956</v>
      </c>
      <c r="F3135" s="72">
        <f t="shared" si="522"/>
        <v>2014</v>
      </c>
      <c r="G3135" s="70">
        <f t="shared" si="523"/>
        <v>10414.442558007922</v>
      </c>
      <c r="H3135" s="70" cm="1">
        <f t="array" ref="H3135">INDEX(magic_bricks_appreciation_pivot!$A$13:$K$20,MATCH(C3135,magic_bricks_appreciation_pivot!$A$13:$A$20,0),1+MATCH(F3135,INDEX(magic_bricks_appreciation_pivot!$B$13:$K$13,0),0))</f>
        <v>2.7142646408024784E-2</v>
      </c>
      <c r="I3135" s="70">
        <f t="shared" si="532"/>
        <v>10697.118089896616</v>
      </c>
      <c r="J3135">
        <v>181</v>
      </c>
      <c r="K3135">
        <v>1</v>
      </c>
      <c r="L3135">
        <v>1</v>
      </c>
      <c r="M3135">
        <v>4</v>
      </c>
      <c r="N3135" t="s">
        <v>184</v>
      </c>
      <c r="O3135" t="s">
        <v>161</v>
      </c>
      <c r="P3135" s="12">
        <v>26991</v>
      </c>
      <c r="Q3135" t="s">
        <v>156</v>
      </c>
      <c r="R3135" t="s">
        <v>170</v>
      </c>
      <c r="S3135" t="s">
        <v>178</v>
      </c>
      <c r="T3135" t="s">
        <v>163</v>
      </c>
      <c r="U3135">
        <v>3.6</v>
      </c>
      <c r="V3135">
        <v>5</v>
      </c>
      <c r="W3135">
        <v>4.4000000000000004</v>
      </c>
      <c r="X3135">
        <v>4.2699999999999996</v>
      </c>
      <c r="Y3135">
        <v>496863</v>
      </c>
      <c r="Z3135">
        <v>147219</v>
      </c>
      <c r="AA3135">
        <v>18402320</v>
      </c>
    </row>
    <row r="3136" spans="1:27" hidden="1">
      <c r="A3136" t="s">
        <v>3325</v>
      </c>
      <c r="B3136" t="s">
        <v>23</v>
      </c>
      <c r="C3136" t="s">
        <v>23</v>
      </c>
      <c r="D3136">
        <v>517</v>
      </c>
      <c r="E3136" s="12">
        <v>40114</v>
      </c>
      <c r="F3136" s="72">
        <f t="shared" si="522"/>
        <v>2009</v>
      </c>
      <c r="G3136" s="70">
        <f t="shared" si="523"/>
        <v>6034.8162475822046</v>
      </c>
      <c r="H3136" s="70" t="e" cm="1">
        <f t="array" ref="H3136">INDEX(magic_bricks_appreciation_pivot!$A$13:$K$20,MATCH(C3136,magic_bricks_appreciation_pivot!$A$13:$A$20,0),1+MATCH(F3136,INDEX(magic_bricks_appreciation_pivot!$B$13:$K$13,0),0))</f>
        <v>#N/A</v>
      </c>
      <c r="I3136" s="70"/>
      <c r="J3136">
        <v>75</v>
      </c>
      <c r="K3136">
        <v>1</v>
      </c>
      <c r="L3136">
        <v>1</v>
      </c>
      <c r="M3136">
        <v>2</v>
      </c>
      <c r="N3136" t="s">
        <v>193</v>
      </c>
      <c r="O3136" t="s">
        <v>161</v>
      </c>
      <c r="P3136" s="12">
        <v>24054</v>
      </c>
      <c r="Q3136" t="s">
        <v>156</v>
      </c>
      <c r="R3136" t="s">
        <v>165</v>
      </c>
      <c r="S3136" t="s">
        <v>178</v>
      </c>
      <c r="T3136" t="s">
        <v>159</v>
      </c>
      <c r="U3136">
        <v>3.6</v>
      </c>
      <c r="V3136">
        <v>5</v>
      </c>
      <c r="W3136">
        <v>2.5</v>
      </c>
      <c r="X3136">
        <v>3.58</v>
      </c>
      <c r="Y3136">
        <v>134160</v>
      </c>
      <c r="Z3136">
        <v>40560</v>
      </c>
      <c r="AA3136">
        <v>3120000</v>
      </c>
    </row>
    <row r="3137" spans="1:27" hidden="1">
      <c r="A3137" t="s">
        <v>3326</v>
      </c>
      <c r="B3137" t="s">
        <v>23</v>
      </c>
      <c r="C3137" t="s">
        <v>23</v>
      </c>
      <c r="D3137">
        <v>828</v>
      </c>
      <c r="E3137" s="12">
        <v>40036</v>
      </c>
      <c r="F3137" s="72">
        <f t="shared" si="522"/>
        <v>2009</v>
      </c>
      <c r="G3137" s="70">
        <f t="shared" si="523"/>
        <v>5022.3429951690823</v>
      </c>
      <c r="H3137" s="70" t="e" cm="1">
        <f t="array" ref="H3137">INDEX(magic_bricks_appreciation_pivot!$A$13:$K$20,MATCH(C3137,magic_bricks_appreciation_pivot!$A$13:$A$20,0),1+MATCH(F3137,INDEX(magic_bricks_appreciation_pivot!$B$13:$K$13,0),0))</f>
        <v>#N/A</v>
      </c>
      <c r="I3137" s="70"/>
      <c r="J3137">
        <v>158</v>
      </c>
      <c r="K3137">
        <v>1</v>
      </c>
      <c r="L3137">
        <v>1</v>
      </c>
      <c r="M3137">
        <v>2</v>
      </c>
      <c r="N3137" t="s">
        <v>193</v>
      </c>
      <c r="O3137" t="s">
        <v>161</v>
      </c>
      <c r="P3137" s="12">
        <v>37846</v>
      </c>
      <c r="Q3137" t="s">
        <v>194</v>
      </c>
      <c r="R3137" t="s">
        <v>157</v>
      </c>
      <c r="S3137" t="s">
        <v>158</v>
      </c>
      <c r="T3137" t="s">
        <v>159</v>
      </c>
      <c r="U3137">
        <v>3.7</v>
      </c>
      <c r="V3137">
        <v>2.1</v>
      </c>
      <c r="W3137">
        <v>3.6</v>
      </c>
      <c r="X3137">
        <v>3.18</v>
      </c>
      <c r="Y3137">
        <v>170499</v>
      </c>
      <c r="Z3137">
        <v>95646</v>
      </c>
      <c r="AA3137">
        <v>4158500</v>
      </c>
    </row>
    <row r="3138" spans="1:27" hidden="1">
      <c r="A3138" t="s">
        <v>3327</v>
      </c>
      <c r="B3138" t="s">
        <v>201</v>
      </c>
      <c r="C3138" t="s">
        <v>201</v>
      </c>
      <c r="D3138">
        <v>1328</v>
      </c>
      <c r="E3138" s="12">
        <v>39671</v>
      </c>
      <c r="F3138" s="72">
        <f t="shared" si="522"/>
        <v>2008</v>
      </c>
      <c r="G3138" s="70">
        <f t="shared" si="523"/>
        <v>6954.5481927710844</v>
      </c>
      <c r="H3138" s="70" t="e" cm="1">
        <f t="array" ref="H3138">INDEX(magic_bricks_appreciation_pivot!$A$13:$K$20,MATCH(C3138,magic_bricks_appreciation_pivot!$A$13:$A$20,0),1+MATCH(F3138,INDEX(magic_bricks_appreciation_pivot!$B$13:$K$13,0),0))</f>
        <v>#N/A</v>
      </c>
      <c r="I3138" s="70"/>
      <c r="J3138">
        <v>72</v>
      </c>
      <c r="K3138">
        <v>1</v>
      </c>
      <c r="L3138">
        <v>1</v>
      </c>
      <c r="M3138">
        <v>3</v>
      </c>
      <c r="N3138" t="s">
        <v>176</v>
      </c>
      <c r="O3138" t="s">
        <v>161</v>
      </c>
      <c r="P3138" s="12">
        <v>35291</v>
      </c>
      <c r="Q3138" t="s">
        <v>194</v>
      </c>
      <c r="R3138" t="s">
        <v>157</v>
      </c>
      <c r="S3138" t="s">
        <v>162</v>
      </c>
      <c r="T3138" t="s">
        <v>182</v>
      </c>
      <c r="U3138">
        <v>3.9</v>
      </c>
      <c r="V3138">
        <v>3.2</v>
      </c>
      <c r="W3138">
        <v>3.8</v>
      </c>
      <c r="X3138">
        <v>3.65</v>
      </c>
      <c r="Y3138">
        <v>277069</v>
      </c>
      <c r="Z3138">
        <v>221655</v>
      </c>
      <c r="AA3138">
        <v>9235640</v>
      </c>
    </row>
    <row r="3139" spans="1:27">
      <c r="A3139" t="s">
        <v>3328</v>
      </c>
      <c r="B3139" t="s">
        <v>39</v>
      </c>
      <c r="C3139" t="s">
        <v>39</v>
      </c>
      <c r="D3139">
        <v>1734</v>
      </c>
      <c r="E3139" s="12">
        <v>41852</v>
      </c>
      <c r="F3139" s="72">
        <f t="shared" ref="F3139:F3202" si="533">YEAR(E3139)</f>
        <v>2014</v>
      </c>
      <c r="G3139" s="70">
        <f t="shared" ref="G3139:G3202" si="534">AA3139/D3139</f>
        <v>8847.0415224913486</v>
      </c>
      <c r="H3139" s="70" cm="1">
        <f t="array" ref="H3139">INDEX(magic_bricks_appreciation_pivot!$A$13:$K$20,MATCH(C3139,magic_bricks_appreciation_pivot!$A$13:$A$20,0),1+MATCH(F3139,INDEX(magic_bricks_appreciation_pivot!$B$13:$K$13,0),0))</f>
        <v>2.7142646408024784E-2</v>
      </c>
      <c r="I3139" s="70">
        <f t="shared" ref="I3139:I3140" si="535">G3139+G3139*H3139</f>
        <v>9087.1736422934446</v>
      </c>
      <c r="J3139">
        <v>119</v>
      </c>
      <c r="K3139">
        <v>1</v>
      </c>
      <c r="L3139">
        <v>1</v>
      </c>
      <c r="M3139">
        <v>4</v>
      </c>
      <c r="N3139" t="s">
        <v>168</v>
      </c>
      <c r="O3139" t="s">
        <v>155</v>
      </c>
      <c r="P3139" s="12">
        <v>40027</v>
      </c>
      <c r="Q3139" t="s">
        <v>169</v>
      </c>
      <c r="R3139" t="s">
        <v>170</v>
      </c>
      <c r="S3139" t="s">
        <v>162</v>
      </c>
      <c r="T3139" t="s">
        <v>182</v>
      </c>
      <c r="U3139">
        <v>2.9</v>
      </c>
      <c r="V3139">
        <v>2.4</v>
      </c>
      <c r="W3139">
        <v>4.2</v>
      </c>
      <c r="X3139">
        <v>3.2949999999999999</v>
      </c>
      <c r="Y3139">
        <v>552268</v>
      </c>
      <c r="Z3139">
        <v>122726</v>
      </c>
      <c r="AA3139">
        <v>15340770</v>
      </c>
    </row>
    <row r="3140" spans="1:27">
      <c r="A3140" t="s">
        <v>3329</v>
      </c>
      <c r="B3140" t="s">
        <v>175</v>
      </c>
      <c r="C3140" t="s">
        <v>34</v>
      </c>
      <c r="D3140">
        <v>804</v>
      </c>
      <c r="E3140" s="12">
        <v>40848</v>
      </c>
      <c r="F3140" s="72">
        <f t="shared" si="533"/>
        <v>2011</v>
      </c>
      <c r="G3140" s="70">
        <f t="shared" si="534"/>
        <v>12993.594527363184</v>
      </c>
      <c r="H3140" s="70" cm="1">
        <f t="array" ref="H3140">INDEX(magic_bricks_appreciation_pivot!$A$13:$K$20,MATCH(C3140,magic_bricks_appreciation_pivot!$A$13:$A$20,0),1+MATCH(F3140,INDEX(magic_bricks_appreciation_pivot!$B$13:$K$13,0),0))</f>
        <v>0.22839026915113872</v>
      </c>
      <c r="I3140" s="70">
        <f t="shared" si="535"/>
        <v>15961.205078708424</v>
      </c>
      <c r="J3140">
        <v>25</v>
      </c>
      <c r="K3140">
        <v>1</v>
      </c>
      <c r="L3140">
        <v>1</v>
      </c>
      <c r="M3140">
        <v>3</v>
      </c>
      <c r="N3140" t="s">
        <v>184</v>
      </c>
      <c r="O3140" t="s">
        <v>155</v>
      </c>
      <c r="P3140" s="12">
        <v>33913</v>
      </c>
      <c r="Q3140" t="s">
        <v>156</v>
      </c>
      <c r="R3140" t="s">
        <v>177</v>
      </c>
      <c r="S3140" t="s">
        <v>178</v>
      </c>
      <c r="T3140" t="s">
        <v>163</v>
      </c>
      <c r="U3140">
        <v>3.5</v>
      </c>
      <c r="V3140">
        <v>2</v>
      </c>
      <c r="W3140">
        <v>4.7</v>
      </c>
      <c r="X3140">
        <v>3.26</v>
      </c>
      <c r="Y3140">
        <v>323852</v>
      </c>
      <c r="Z3140">
        <v>114915</v>
      </c>
      <c r="AA3140">
        <v>10446850</v>
      </c>
    </row>
    <row r="3141" spans="1:27" hidden="1">
      <c r="A3141" t="s">
        <v>3330</v>
      </c>
      <c r="B3141" t="s">
        <v>75</v>
      </c>
      <c r="D3141">
        <v>1919</v>
      </c>
      <c r="E3141" s="12">
        <v>39456</v>
      </c>
      <c r="F3141" s="72">
        <f t="shared" si="533"/>
        <v>2008</v>
      </c>
      <c r="G3141" s="70">
        <f t="shared" si="534"/>
        <v>11478.780614903595</v>
      </c>
      <c r="H3141" s="70" t="e" cm="1">
        <f t="array" ref="H3141">INDEX(magic_bricks_appreciation_pivot!$A$13:$K$20,MATCH(C3141,magic_bricks_appreciation_pivot!$A$13:$A$20,0),1+MATCH(F3141,INDEX(magic_bricks_appreciation_pivot!$B$13:$K$13,0),0))</f>
        <v>#N/A</v>
      </c>
      <c r="I3141" s="70"/>
      <c r="J3141">
        <v>185</v>
      </c>
      <c r="K3141">
        <v>2</v>
      </c>
      <c r="L3141">
        <v>1</v>
      </c>
      <c r="M3141">
        <v>5</v>
      </c>
      <c r="N3141" t="s">
        <v>193</v>
      </c>
      <c r="O3141" t="s">
        <v>161</v>
      </c>
      <c r="P3141" s="12">
        <v>30696</v>
      </c>
      <c r="Q3141" t="s">
        <v>156</v>
      </c>
      <c r="R3141" t="s">
        <v>165</v>
      </c>
      <c r="S3141" t="s">
        <v>162</v>
      </c>
      <c r="T3141" t="s">
        <v>182</v>
      </c>
      <c r="U3141">
        <v>4</v>
      </c>
      <c r="V3141">
        <v>3.6</v>
      </c>
      <c r="W3141">
        <v>4.5999999999999996</v>
      </c>
      <c r="X3141">
        <v>4.17</v>
      </c>
      <c r="Y3141">
        <v>572722</v>
      </c>
      <c r="Z3141">
        <v>176222</v>
      </c>
      <c r="AA3141">
        <v>22027780</v>
      </c>
    </row>
    <row r="3142" spans="1:27" hidden="1">
      <c r="A3142" t="s">
        <v>3331</v>
      </c>
      <c r="B3142" t="s">
        <v>51</v>
      </c>
      <c r="C3142" t="s">
        <v>51</v>
      </c>
      <c r="D3142">
        <v>1694</v>
      </c>
      <c r="E3142" s="12">
        <v>39163</v>
      </c>
      <c r="F3142" s="72">
        <f t="shared" si="533"/>
        <v>2007</v>
      </c>
      <c r="G3142" s="70">
        <f t="shared" si="534"/>
        <v>6202.3848878394328</v>
      </c>
      <c r="H3142" s="70" t="e" cm="1">
        <f t="array" ref="H3142">INDEX(magic_bricks_appreciation_pivot!$A$13:$K$20,MATCH(C3142,magic_bricks_appreciation_pivot!$A$13:$A$20,0),1+MATCH(F3142,INDEX(magic_bricks_appreciation_pivot!$B$13:$K$13,0),0))</f>
        <v>#N/A</v>
      </c>
      <c r="I3142" s="70"/>
      <c r="J3142">
        <v>68</v>
      </c>
      <c r="K3142">
        <v>2</v>
      </c>
      <c r="L3142">
        <v>1</v>
      </c>
      <c r="M3142">
        <v>4</v>
      </c>
      <c r="N3142" t="s">
        <v>176</v>
      </c>
      <c r="O3142" t="s">
        <v>161</v>
      </c>
      <c r="P3142" s="12">
        <v>31133</v>
      </c>
      <c r="Q3142" t="s">
        <v>169</v>
      </c>
      <c r="R3142" t="s">
        <v>157</v>
      </c>
      <c r="S3142" t="s">
        <v>162</v>
      </c>
      <c r="T3142" t="s">
        <v>166</v>
      </c>
      <c r="U3142">
        <v>3.2</v>
      </c>
      <c r="V3142">
        <v>3.6</v>
      </c>
      <c r="W3142">
        <v>3.3</v>
      </c>
      <c r="X3142">
        <v>3.41</v>
      </c>
      <c r="Y3142">
        <v>388753</v>
      </c>
      <c r="Z3142">
        <v>157603</v>
      </c>
      <c r="AA3142">
        <v>10506840</v>
      </c>
    </row>
    <row r="3143" spans="1:27" hidden="1">
      <c r="A3143" t="s">
        <v>3332</v>
      </c>
      <c r="B3143" t="s">
        <v>51</v>
      </c>
      <c r="C3143" t="s">
        <v>51</v>
      </c>
      <c r="D3143">
        <v>1767</v>
      </c>
      <c r="E3143" s="12">
        <v>38070</v>
      </c>
      <c r="F3143" s="72">
        <f t="shared" si="533"/>
        <v>2004</v>
      </c>
      <c r="G3143" s="70">
        <f t="shared" si="534"/>
        <v>5949.5019807583476</v>
      </c>
      <c r="H3143" s="70" t="e" cm="1">
        <f t="array" ref="H3143">INDEX(magic_bricks_appreciation_pivot!$A$13:$K$20,MATCH(C3143,magic_bricks_appreciation_pivot!$A$13:$A$20,0),1+MATCH(F3143,INDEX(magic_bricks_appreciation_pivot!$B$13:$K$13,0),0))</f>
        <v>#N/A</v>
      </c>
      <c r="I3143" s="70"/>
      <c r="J3143">
        <v>181</v>
      </c>
      <c r="K3143">
        <v>2</v>
      </c>
      <c r="L3143">
        <v>1</v>
      </c>
      <c r="M3143">
        <v>4</v>
      </c>
      <c r="N3143" t="s">
        <v>184</v>
      </c>
      <c r="O3143" t="s">
        <v>161</v>
      </c>
      <c r="P3143" s="12">
        <v>32230</v>
      </c>
      <c r="Q3143" t="s">
        <v>194</v>
      </c>
      <c r="R3143" t="s">
        <v>177</v>
      </c>
      <c r="S3143" t="s">
        <v>158</v>
      </c>
      <c r="T3143" t="s">
        <v>182</v>
      </c>
      <c r="U3143">
        <v>3</v>
      </c>
      <c r="V3143">
        <v>2.9</v>
      </c>
      <c r="W3143">
        <v>3.8</v>
      </c>
      <c r="X3143">
        <v>3.2</v>
      </c>
      <c r="Y3143">
        <v>336409</v>
      </c>
      <c r="Z3143">
        <v>189230</v>
      </c>
      <c r="AA3143">
        <v>10512770</v>
      </c>
    </row>
    <row r="3144" spans="1:27">
      <c r="A3144" t="s">
        <v>3333</v>
      </c>
      <c r="B3144" t="s">
        <v>51</v>
      </c>
      <c r="C3144" t="s">
        <v>51</v>
      </c>
      <c r="D3144">
        <v>1612</v>
      </c>
      <c r="E3144" s="12">
        <v>40465</v>
      </c>
      <c r="F3144" s="72">
        <f t="shared" si="533"/>
        <v>2010</v>
      </c>
      <c r="G3144" s="70">
        <f t="shared" si="534"/>
        <v>5294.6277915632754</v>
      </c>
      <c r="H3144" s="70" cm="1">
        <f t="array" ref="H3144">INDEX(magic_bricks_appreciation_pivot!$A$13:$K$20,MATCH(C3144,magic_bricks_appreciation_pivot!$A$13:$A$20,0),1+MATCH(F3144,INDEX(magic_bricks_appreciation_pivot!$B$13:$K$13,0),0))</f>
        <v>0.55311029796131728</v>
      </c>
      <c r="I3144" s="70">
        <f t="shared" ref="I3144:I3148" si="536">G3144+G3144*H3144</f>
        <v>8223.14094694911</v>
      </c>
      <c r="J3144">
        <v>10</v>
      </c>
      <c r="K3144">
        <v>2</v>
      </c>
      <c r="L3144">
        <v>1</v>
      </c>
      <c r="M3144">
        <v>4</v>
      </c>
      <c r="N3144" t="s">
        <v>184</v>
      </c>
      <c r="O3144" t="s">
        <v>155</v>
      </c>
      <c r="P3144" s="12">
        <v>26960</v>
      </c>
      <c r="Q3144" t="s">
        <v>194</v>
      </c>
      <c r="R3144" t="s">
        <v>157</v>
      </c>
      <c r="S3144" t="s">
        <v>162</v>
      </c>
      <c r="T3144" t="s">
        <v>159</v>
      </c>
      <c r="U3144">
        <v>4.5</v>
      </c>
      <c r="V3144">
        <v>3.5</v>
      </c>
      <c r="W3144">
        <v>2.4</v>
      </c>
      <c r="X3144">
        <v>3.42</v>
      </c>
      <c r="Y3144">
        <v>332863</v>
      </c>
      <c r="Z3144">
        <v>85349</v>
      </c>
      <c r="AA3144">
        <v>8534940</v>
      </c>
    </row>
    <row r="3145" spans="1:27">
      <c r="A3145" t="s">
        <v>3334</v>
      </c>
      <c r="B3145" t="s">
        <v>201</v>
      </c>
      <c r="C3145" t="s">
        <v>201</v>
      </c>
      <c r="D3145">
        <v>1407</v>
      </c>
      <c r="E3145" s="12">
        <v>40600</v>
      </c>
      <c r="F3145" s="72">
        <f t="shared" si="533"/>
        <v>2011</v>
      </c>
      <c r="G3145" s="70">
        <f t="shared" si="534"/>
        <v>6566.9083155650324</v>
      </c>
      <c r="H3145" s="70" cm="1">
        <f t="array" ref="H3145">INDEX(magic_bricks_appreciation_pivot!$A$13:$K$20,MATCH(C3145,magic_bricks_appreciation_pivot!$A$13:$A$20,0),1+MATCH(F3145,INDEX(magic_bricks_appreciation_pivot!$B$13:$K$13,0),0))</f>
        <v>0.57884713052310821</v>
      </c>
      <c r="I3145" s="70">
        <f t="shared" si="536"/>
        <v>10368.14435043819</v>
      </c>
      <c r="J3145">
        <v>28</v>
      </c>
      <c r="K3145">
        <v>2</v>
      </c>
      <c r="L3145">
        <v>1</v>
      </c>
      <c r="M3145">
        <v>4</v>
      </c>
      <c r="N3145" t="s">
        <v>154</v>
      </c>
      <c r="O3145" t="s">
        <v>161</v>
      </c>
      <c r="P3145" s="12">
        <v>38775</v>
      </c>
      <c r="Q3145" t="s">
        <v>169</v>
      </c>
      <c r="R3145" t="s">
        <v>170</v>
      </c>
      <c r="S3145" t="s">
        <v>162</v>
      </c>
      <c r="T3145" t="s">
        <v>163</v>
      </c>
      <c r="U3145">
        <v>2.5</v>
      </c>
      <c r="V3145">
        <v>3.3</v>
      </c>
      <c r="W3145">
        <v>4.5</v>
      </c>
      <c r="X3145">
        <v>3.54</v>
      </c>
      <c r="Y3145">
        <v>397305</v>
      </c>
      <c r="Z3145">
        <v>92396</v>
      </c>
      <c r="AA3145">
        <v>9239640</v>
      </c>
    </row>
    <row r="3146" spans="1:27">
      <c r="A3146" t="s">
        <v>3335</v>
      </c>
      <c r="B3146" t="s">
        <v>23</v>
      </c>
      <c r="C3146" t="s">
        <v>23</v>
      </c>
      <c r="D3146">
        <v>1229</v>
      </c>
      <c r="E3146" s="12">
        <v>40475</v>
      </c>
      <c r="F3146" s="72">
        <f t="shared" si="533"/>
        <v>2010</v>
      </c>
      <c r="G3146" s="70">
        <f t="shared" si="534"/>
        <v>7672.0911310008132</v>
      </c>
      <c r="H3146" s="70" cm="1">
        <f t="array" ref="H3146">INDEX(magic_bricks_appreciation_pivot!$A$13:$K$20,MATCH(C3146,magic_bricks_appreciation_pivot!$A$13:$A$20,0),1+MATCH(F3146,INDEX(magic_bricks_appreciation_pivot!$B$13:$K$13,0),0))</f>
        <v>0.49881786187527283</v>
      </c>
      <c r="I3146" s="70">
        <f t="shared" si="536"/>
        <v>11499.067225078883</v>
      </c>
      <c r="J3146">
        <v>1</v>
      </c>
      <c r="K3146">
        <v>1</v>
      </c>
      <c r="L3146">
        <v>1</v>
      </c>
      <c r="M3146">
        <v>3</v>
      </c>
      <c r="N3146" t="s">
        <v>168</v>
      </c>
      <c r="O3146" t="s">
        <v>161</v>
      </c>
      <c r="P3146" s="12">
        <v>37555</v>
      </c>
      <c r="Q3146" t="s">
        <v>156</v>
      </c>
      <c r="R3146" t="s">
        <v>157</v>
      </c>
      <c r="S3146" t="s">
        <v>178</v>
      </c>
      <c r="T3146" t="s">
        <v>163</v>
      </c>
      <c r="U3146">
        <v>3.5</v>
      </c>
      <c r="V3146">
        <v>2.7</v>
      </c>
      <c r="W3146">
        <v>3.9</v>
      </c>
      <c r="X3146">
        <v>3.42</v>
      </c>
      <c r="Y3146">
        <v>311157</v>
      </c>
      <c r="Z3146">
        <v>188580</v>
      </c>
      <c r="AA3146">
        <v>9429000</v>
      </c>
    </row>
    <row r="3147" spans="1:27">
      <c r="A3147" t="s">
        <v>3336</v>
      </c>
      <c r="B3147" t="s">
        <v>23</v>
      </c>
      <c r="C3147" t="s">
        <v>23</v>
      </c>
      <c r="D3147">
        <v>1674</v>
      </c>
      <c r="E3147" s="12">
        <v>40275</v>
      </c>
      <c r="F3147" s="72">
        <f t="shared" si="533"/>
        <v>2010</v>
      </c>
      <c r="G3147" s="70">
        <f t="shared" si="534"/>
        <v>7915.9199522102745</v>
      </c>
      <c r="H3147" s="70" cm="1">
        <f t="array" ref="H3147">INDEX(magic_bricks_appreciation_pivot!$A$13:$K$20,MATCH(C3147,magic_bricks_appreciation_pivot!$A$13:$A$20,0),1+MATCH(F3147,INDEX(magic_bricks_appreciation_pivot!$B$13:$K$13,0),0))</f>
        <v>0.49881786187527283</v>
      </c>
      <c r="I3147" s="70">
        <f t="shared" si="536"/>
        <v>11864.522217547616</v>
      </c>
      <c r="J3147">
        <v>102</v>
      </c>
      <c r="K3147">
        <v>2</v>
      </c>
      <c r="L3147">
        <v>2</v>
      </c>
      <c r="M3147">
        <v>4</v>
      </c>
      <c r="N3147" t="s">
        <v>176</v>
      </c>
      <c r="O3147" t="s">
        <v>155</v>
      </c>
      <c r="P3147" s="12">
        <v>26040</v>
      </c>
      <c r="Q3147" t="s">
        <v>156</v>
      </c>
      <c r="R3147" t="s">
        <v>157</v>
      </c>
      <c r="S3147" t="s">
        <v>178</v>
      </c>
      <c r="T3147" t="s">
        <v>182</v>
      </c>
      <c r="U3147">
        <v>2.6</v>
      </c>
      <c r="V3147">
        <v>3.7</v>
      </c>
      <c r="W3147">
        <v>4.0999999999999996</v>
      </c>
      <c r="X3147">
        <v>3.53</v>
      </c>
      <c r="Y3147">
        <v>662563</v>
      </c>
      <c r="Z3147">
        <v>172266</v>
      </c>
      <c r="AA3147">
        <v>13251250</v>
      </c>
    </row>
    <row r="3148" spans="1:27">
      <c r="A3148" t="s">
        <v>3337</v>
      </c>
      <c r="B3148" t="s">
        <v>51</v>
      </c>
      <c r="C3148" t="s">
        <v>51</v>
      </c>
      <c r="D3148">
        <v>1523</v>
      </c>
      <c r="E3148" s="12">
        <v>40387</v>
      </c>
      <c r="F3148" s="72">
        <f t="shared" si="533"/>
        <v>2010</v>
      </c>
      <c r="G3148" s="70">
        <f t="shared" si="534"/>
        <v>8012.3243598161525</v>
      </c>
      <c r="H3148" s="70" cm="1">
        <f t="array" ref="H3148">INDEX(magic_bricks_appreciation_pivot!$A$13:$K$20,MATCH(C3148,magic_bricks_appreciation_pivot!$A$13:$A$20,0),1+MATCH(F3148,INDEX(magic_bricks_appreciation_pivot!$B$13:$K$13,0),0))</f>
        <v>0.55311029796131728</v>
      </c>
      <c r="I3148" s="70">
        <f t="shared" si="536"/>
        <v>12444.023473836785</v>
      </c>
      <c r="J3148">
        <v>56</v>
      </c>
      <c r="K3148">
        <v>2</v>
      </c>
      <c r="L3148">
        <v>1</v>
      </c>
      <c r="M3148">
        <v>4</v>
      </c>
      <c r="N3148" t="s">
        <v>168</v>
      </c>
      <c r="O3148" t="s">
        <v>155</v>
      </c>
      <c r="P3148" s="12">
        <v>38197</v>
      </c>
      <c r="Q3148" t="s">
        <v>156</v>
      </c>
      <c r="R3148" t="s">
        <v>165</v>
      </c>
      <c r="S3148" t="s">
        <v>158</v>
      </c>
      <c r="T3148" t="s">
        <v>159</v>
      </c>
      <c r="U3148">
        <v>3.7</v>
      </c>
      <c r="V3148">
        <v>3.2</v>
      </c>
      <c r="W3148">
        <v>4.5</v>
      </c>
      <c r="X3148">
        <v>3.72</v>
      </c>
      <c r="Y3148">
        <v>488111</v>
      </c>
      <c r="Z3148">
        <v>183042</v>
      </c>
      <c r="AA3148">
        <v>12202770</v>
      </c>
    </row>
    <row r="3149" spans="1:27" hidden="1">
      <c r="A3149" t="s">
        <v>3338</v>
      </c>
      <c r="B3149" t="s">
        <v>201</v>
      </c>
      <c r="C3149" t="s">
        <v>201</v>
      </c>
      <c r="D3149">
        <v>2259</v>
      </c>
      <c r="E3149" s="12">
        <v>39861</v>
      </c>
      <c r="F3149" s="72">
        <f t="shared" si="533"/>
        <v>2009</v>
      </c>
      <c r="G3149" s="70">
        <f t="shared" si="534"/>
        <v>5256.4409030544484</v>
      </c>
      <c r="H3149" s="70" t="e" cm="1">
        <f t="array" ref="H3149">INDEX(magic_bricks_appreciation_pivot!$A$13:$K$20,MATCH(C3149,magic_bricks_appreciation_pivot!$A$13:$A$20,0),1+MATCH(F3149,INDEX(magic_bricks_appreciation_pivot!$B$13:$K$13,0),0))</f>
        <v>#N/A</v>
      </c>
      <c r="I3149" s="70"/>
      <c r="J3149">
        <v>130</v>
      </c>
      <c r="K3149">
        <v>4</v>
      </c>
      <c r="L3149">
        <v>2</v>
      </c>
      <c r="M3149">
        <v>6</v>
      </c>
      <c r="N3149" t="s">
        <v>176</v>
      </c>
      <c r="O3149" t="s">
        <v>161</v>
      </c>
      <c r="P3149" s="12">
        <v>34021</v>
      </c>
      <c r="Q3149" t="s">
        <v>169</v>
      </c>
      <c r="R3149" t="s">
        <v>170</v>
      </c>
      <c r="S3149" t="s">
        <v>158</v>
      </c>
      <c r="T3149" t="s">
        <v>166</v>
      </c>
      <c r="U3149">
        <v>4.4000000000000004</v>
      </c>
      <c r="V3149">
        <v>4.5</v>
      </c>
      <c r="W3149">
        <v>3.8</v>
      </c>
      <c r="X3149">
        <v>4.1900000000000004</v>
      </c>
      <c r="Y3149">
        <v>474972</v>
      </c>
      <c r="Z3149">
        <v>225612</v>
      </c>
      <c r="AA3149">
        <v>11874300</v>
      </c>
    </row>
    <row r="3150" spans="1:27" hidden="1">
      <c r="A3150" t="s">
        <v>3339</v>
      </c>
      <c r="B3150" t="s">
        <v>56</v>
      </c>
      <c r="C3150" t="s">
        <v>56</v>
      </c>
      <c r="D3150">
        <v>1146</v>
      </c>
      <c r="E3150" s="12">
        <v>39167</v>
      </c>
      <c r="F3150" s="72">
        <f t="shared" si="533"/>
        <v>2007</v>
      </c>
      <c r="G3150" s="70">
        <f t="shared" si="534"/>
        <v>7842.6701570680625</v>
      </c>
      <c r="H3150" s="70" t="e" cm="1">
        <f t="array" ref="H3150">INDEX(magic_bricks_appreciation_pivot!$A$13:$K$20,MATCH(C3150,magic_bricks_appreciation_pivot!$A$13:$A$20,0),1+MATCH(F3150,INDEX(magic_bricks_appreciation_pivot!$B$13:$K$13,0),0))</f>
        <v>#N/A</v>
      </c>
      <c r="I3150" s="70"/>
      <c r="J3150">
        <v>197</v>
      </c>
      <c r="K3150">
        <v>1</v>
      </c>
      <c r="L3150">
        <v>1</v>
      </c>
      <c r="M3150">
        <v>3</v>
      </c>
      <c r="N3150" t="s">
        <v>154</v>
      </c>
      <c r="O3150" t="s">
        <v>155</v>
      </c>
      <c r="P3150" s="12">
        <v>24567</v>
      </c>
      <c r="Q3150" t="s">
        <v>194</v>
      </c>
      <c r="R3150" t="s">
        <v>165</v>
      </c>
      <c r="S3150" t="s">
        <v>178</v>
      </c>
      <c r="T3150" t="s">
        <v>166</v>
      </c>
      <c r="U3150">
        <v>3.1</v>
      </c>
      <c r="V3150">
        <v>3.4</v>
      </c>
      <c r="W3150">
        <v>3.4</v>
      </c>
      <c r="X3150">
        <v>3.31</v>
      </c>
      <c r="Y3150">
        <v>287606</v>
      </c>
      <c r="Z3150">
        <v>62914</v>
      </c>
      <c r="AA3150">
        <v>8987700</v>
      </c>
    </row>
    <row r="3151" spans="1:27" hidden="1">
      <c r="A3151" t="s">
        <v>3340</v>
      </c>
      <c r="B3151" t="s">
        <v>51</v>
      </c>
      <c r="C3151" t="s">
        <v>51</v>
      </c>
      <c r="D3151">
        <v>1885</v>
      </c>
      <c r="E3151" s="12">
        <v>38180</v>
      </c>
      <c r="F3151" s="72">
        <f t="shared" si="533"/>
        <v>2004</v>
      </c>
      <c r="G3151" s="70">
        <f t="shared" si="534"/>
        <v>4315.4429708222815</v>
      </c>
      <c r="H3151" s="70" t="e" cm="1">
        <f t="array" ref="H3151">INDEX(magic_bricks_appreciation_pivot!$A$13:$K$20,MATCH(C3151,magic_bricks_appreciation_pivot!$A$13:$A$20,0),1+MATCH(F3151,INDEX(magic_bricks_appreciation_pivot!$B$13:$K$13,0),0))</f>
        <v>#N/A</v>
      </c>
      <c r="I3151" s="70"/>
      <c r="J3151">
        <v>47</v>
      </c>
      <c r="K3151">
        <v>3</v>
      </c>
      <c r="L3151">
        <v>2</v>
      </c>
      <c r="M3151">
        <v>5</v>
      </c>
      <c r="N3151" t="s">
        <v>193</v>
      </c>
      <c r="O3151" t="s">
        <v>161</v>
      </c>
      <c r="P3151" s="12">
        <v>22485</v>
      </c>
      <c r="Q3151" t="s">
        <v>169</v>
      </c>
      <c r="R3151" t="s">
        <v>177</v>
      </c>
      <c r="S3151" t="s">
        <v>158</v>
      </c>
      <c r="T3151" t="s">
        <v>159</v>
      </c>
      <c r="U3151">
        <v>3.8</v>
      </c>
      <c r="V3151">
        <v>3.6</v>
      </c>
      <c r="W3151">
        <v>2.6</v>
      </c>
      <c r="X3151">
        <v>3.35</v>
      </c>
      <c r="Y3151">
        <v>260308</v>
      </c>
      <c r="Z3151">
        <v>113885</v>
      </c>
      <c r="AA3151">
        <v>8134610</v>
      </c>
    </row>
    <row r="3152" spans="1:27" hidden="1">
      <c r="A3152" t="s">
        <v>3341</v>
      </c>
      <c r="B3152" t="s">
        <v>39</v>
      </c>
      <c r="C3152" t="s">
        <v>39</v>
      </c>
      <c r="D3152">
        <v>1712</v>
      </c>
      <c r="E3152" s="12">
        <v>39584</v>
      </c>
      <c r="F3152" s="72">
        <f t="shared" si="533"/>
        <v>2008</v>
      </c>
      <c r="G3152" s="70">
        <f t="shared" si="534"/>
        <v>11050.075934579439</v>
      </c>
      <c r="H3152" s="70" t="e" cm="1">
        <f t="array" ref="H3152">INDEX(magic_bricks_appreciation_pivot!$A$13:$K$20,MATCH(C3152,magic_bricks_appreciation_pivot!$A$13:$A$20,0),1+MATCH(F3152,INDEX(magic_bricks_appreciation_pivot!$B$13:$K$13,0),0))</f>
        <v>#N/A</v>
      </c>
      <c r="I3152" s="70"/>
      <c r="J3152">
        <v>173</v>
      </c>
      <c r="K3152">
        <v>1</v>
      </c>
      <c r="L3152">
        <v>1</v>
      </c>
      <c r="M3152">
        <v>4</v>
      </c>
      <c r="N3152" t="s">
        <v>193</v>
      </c>
      <c r="O3152" t="s">
        <v>155</v>
      </c>
      <c r="P3152" s="12">
        <v>23524</v>
      </c>
      <c r="Q3152" t="s">
        <v>156</v>
      </c>
      <c r="R3152" t="s">
        <v>165</v>
      </c>
      <c r="S3152" t="s">
        <v>178</v>
      </c>
      <c r="T3152" t="s">
        <v>166</v>
      </c>
      <c r="U3152">
        <v>4.8</v>
      </c>
      <c r="V3152">
        <v>2.2999999999999998</v>
      </c>
      <c r="W3152">
        <v>3.5</v>
      </c>
      <c r="X3152">
        <v>3.6549999999999998</v>
      </c>
      <c r="Y3152">
        <v>681038</v>
      </c>
      <c r="Z3152">
        <v>189177</v>
      </c>
      <c r="AA3152">
        <v>18917730</v>
      </c>
    </row>
    <row r="3153" spans="1:27">
      <c r="A3153" t="s">
        <v>3342</v>
      </c>
      <c r="B3153" t="s">
        <v>175</v>
      </c>
      <c r="C3153" t="s">
        <v>34</v>
      </c>
      <c r="D3153">
        <v>717</v>
      </c>
      <c r="E3153" s="12">
        <v>41270</v>
      </c>
      <c r="F3153" s="72">
        <f t="shared" si="533"/>
        <v>2012</v>
      </c>
      <c r="G3153" s="70">
        <f t="shared" si="534"/>
        <v>10515.760111576012</v>
      </c>
      <c r="H3153" s="70" cm="1">
        <f t="array" ref="H3153">INDEX(magic_bricks_appreciation_pivot!$A$13:$K$20,MATCH(C3153,magic_bricks_appreciation_pivot!$A$13:$A$20,0),1+MATCH(F3153,INDEX(magic_bricks_appreciation_pivot!$B$13:$K$13,0),0))</f>
        <v>0.22606337179266398</v>
      </c>
      <c r="I3153" s="70">
        <f>G3153+G3153*H3153</f>
        <v>12892.988299361685</v>
      </c>
      <c r="J3153">
        <v>130</v>
      </c>
      <c r="K3153">
        <v>1</v>
      </c>
      <c r="L3153">
        <v>1</v>
      </c>
      <c r="M3153">
        <v>2</v>
      </c>
      <c r="N3153" t="s">
        <v>184</v>
      </c>
      <c r="O3153" t="s">
        <v>161</v>
      </c>
      <c r="P3153" s="12">
        <v>31050</v>
      </c>
      <c r="Q3153" t="s">
        <v>194</v>
      </c>
      <c r="R3153" t="s">
        <v>165</v>
      </c>
      <c r="S3153" t="s">
        <v>158</v>
      </c>
      <c r="T3153" t="s">
        <v>182</v>
      </c>
      <c r="U3153">
        <v>3.2</v>
      </c>
      <c r="V3153">
        <v>3.1</v>
      </c>
      <c r="W3153">
        <v>2.6</v>
      </c>
      <c r="X3153">
        <v>2.98</v>
      </c>
      <c r="Y3153">
        <v>248813</v>
      </c>
      <c r="Z3153">
        <v>75398</v>
      </c>
      <c r="AA3153">
        <v>7539800</v>
      </c>
    </row>
    <row r="3154" spans="1:27" hidden="1">
      <c r="A3154" t="s">
        <v>3343</v>
      </c>
      <c r="B3154" t="s">
        <v>23</v>
      </c>
      <c r="C3154" t="s">
        <v>23</v>
      </c>
      <c r="D3154">
        <v>1101</v>
      </c>
      <c r="E3154" s="12">
        <v>40171</v>
      </c>
      <c r="F3154" s="72">
        <f t="shared" si="533"/>
        <v>2009</v>
      </c>
      <c r="G3154" s="70">
        <f t="shared" si="534"/>
        <v>5962.4205267938241</v>
      </c>
      <c r="H3154" s="70" t="e" cm="1">
        <f t="array" ref="H3154">INDEX(magic_bricks_appreciation_pivot!$A$13:$K$20,MATCH(C3154,magic_bricks_appreciation_pivot!$A$13:$A$20,0),1+MATCH(F3154,INDEX(magic_bricks_appreciation_pivot!$B$13:$K$13,0),0))</f>
        <v>#N/A</v>
      </c>
      <c r="I3154" s="70"/>
      <c r="J3154">
        <v>23</v>
      </c>
      <c r="K3154">
        <v>1</v>
      </c>
      <c r="L3154">
        <v>1</v>
      </c>
      <c r="M3154">
        <v>3</v>
      </c>
      <c r="N3154" t="s">
        <v>193</v>
      </c>
      <c r="O3154" t="s">
        <v>155</v>
      </c>
      <c r="P3154" s="12">
        <v>34696</v>
      </c>
      <c r="Q3154" t="s">
        <v>169</v>
      </c>
      <c r="R3154" t="s">
        <v>177</v>
      </c>
      <c r="S3154" t="s">
        <v>162</v>
      </c>
      <c r="T3154" t="s">
        <v>159</v>
      </c>
      <c r="U3154">
        <v>4.9000000000000004</v>
      </c>
      <c r="V3154">
        <v>3.6</v>
      </c>
      <c r="W3154">
        <v>3.2</v>
      </c>
      <c r="X3154">
        <v>3.83</v>
      </c>
      <c r="Y3154">
        <v>315102</v>
      </c>
      <c r="Z3154">
        <v>118163</v>
      </c>
      <c r="AA3154">
        <v>6564625</v>
      </c>
    </row>
    <row r="3155" spans="1:27" hidden="1">
      <c r="A3155" t="s">
        <v>3344</v>
      </c>
      <c r="B3155" t="s">
        <v>201</v>
      </c>
      <c r="C3155" t="s">
        <v>201</v>
      </c>
      <c r="D3155">
        <v>2158</v>
      </c>
      <c r="E3155" s="12">
        <v>39790</v>
      </c>
      <c r="F3155" s="72">
        <f t="shared" si="533"/>
        <v>2008</v>
      </c>
      <c r="G3155" s="70">
        <f t="shared" si="534"/>
        <v>4519.9165894346615</v>
      </c>
      <c r="H3155" s="70" t="e" cm="1">
        <f t="array" ref="H3155">INDEX(magic_bricks_appreciation_pivot!$A$13:$K$20,MATCH(C3155,magic_bricks_appreciation_pivot!$A$13:$A$20,0),1+MATCH(F3155,INDEX(magic_bricks_appreciation_pivot!$B$13:$K$13,0),0))</f>
        <v>#N/A</v>
      </c>
      <c r="I3155" s="70"/>
      <c r="J3155">
        <v>118</v>
      </c>
      <c r="K3155">
        <v>3</v>
      </c>
      <c r="L3155">
        <v>2</v>
      </c>
      <c r="M3155">
        <v>5</v>
      </c>
      <c r="N3155" t="s">
        <v>168</v>
      </c>
      <c r="O3155" t="s">
        <v>161</v>
      </c>
      <c r="P3155" s="12">
        <v>29205</v>
      </c>
      <c r="Q3155" t="s">
        <v>194</v>
      </c>
      <c r="R3155" t="s">
        <v>170</v>
      </c>
      <c r="S3155" t="s">
        <v>158</v>
      </c>
      <c r="T3155" t="s">
        <v>163</v>
      </c>
      <c r="U3155">
        <v>3.5</v>
      </c>
      <c r="V3155">
        <v>4.5</v>
      </c>
      <c r="W3155">
        <v>2.2000000000000002</v>
      </c>
      <c r="X3155">
        <v>3.28</v>
      </c>
      <c r="Y3155">
        <v>468191</v>
      </c>
      <c r="Z3155">
        <v>117048</v>
      </c>
      <c r="AA3155">
        <v>9753980</v>
      </c>
    </row>
    <row r="3156" spans="1:27">
      <c r="A3156" t="s">
        <v>3345</v>
      </c>
      <c r="B3156" t="s">
        <v>175</v>
      </c>
      <c r="C3156" t="s">
        <v>34</v>
      </c>
      <c r="D3156">
        <v>823</v>
      </c>
      <c r="E3156" s="12">
        <v>40802</v>
      </c>
      <c r="F3156" s="72">
        <f t="shared" si="533"/>
        <v>2011</v>
      </c>
      <c r="G3156" s="70">
        <f t="shared" si="534"/>
        <v>10037.78857837181</v>
      </c>
      <c r="H3156" s="70" cm="1">
        <f t="array" ref="H3156">INDEX(magic_bricks_appreciation_pivot!$A$13:$K$20,MATCH(C3156,magic_bricks_appreciation_pivot!$A$13:$A$20,0),1+MATCH(F3156,INDEX(magic_bricks_appreciation_pivot!$B$13:$K$13,0),0))</f>
        <v>0.22839026915113872</v>
      </c>
      <c r="I3156" s="70">
        <f>G3156+G3156*H3156</f>
        <v>12330.321813468374</v>
      </c>
      <c r="J3156">
        <v>114</v>
      </c>
      <c r="K3156">
        <v>1</v>
      </c>
      <c r="L3156">
        <v>1</v>
      </c>
      <c r="M3156">
        <v>3</v>
      </c>
      <c r="N3156" t="s">
        <v>184</v>
      </c>
      <c r="O3156" t="s">
        <v>161</v>
      </c>
      <c r="P3156" s="12">
        <v>31312</v>
      </c>
      <c r="Q3156" t="s">
        <v>194</v>
      </c>
      <c r="R3156" t="s">
        <v>170</v>
      </c>
      <c r="S3156" t="s">
        <v>158</v>
      </c>
      <c r="T3156" t="s">
        <v>182</v>
      </c>
      <c r="U3156">
        <v>3.5</v>
      </c>
      <c r="V3156">
        <v>2.7</v>
      </c>
      <c r="W3156">
        <v>3</v>
      </c>
      <c r="X3156">
        <v>3.03</v>
      </c>
      <c r="Y3156">
        <v>231311</v>
      </c>
      <c r="Z3156">
        <v>140439</v>
      </c>
      <c r="AA3156">
        <v>8261100</v>
      </c>
    </row>
    <row r="3157" spans="1:27" hidden="1">
      <c r="A3157" t="s">
        <v>3346</v>
      </c>
      <c r="B3157" t="s">
        <v>39</v>
      </c>
      <c r="C3157" t="s">
        <v>39</v>
      </c>
      <c r="D3157">
        <v>1530</v>
      </c>
      <c r="E3157" s="12">
        <v>39919</v>
      </c>
      <c r="F3157" s="72">
        <f t="shared" si="533"/>
        <v>2009</v>
      </c>
      <c r="G3157" s="70">
        <f t="shared" si="534"/>
        <v>11370.405228758171</v>
      </c>
      <c r="H3157" s="70" t="e" cm="1">
        <f t="array" ref="H3157">INDEX(magic_bricks_appreciation_pivot!$A$13:$K$20,MATCH(C3157,magic_bricks_appreciation_pivot!$A$13:$A$20,0),1+MATCH(F3157,INDEX(magic_bricks_appreciation_pivot!$B$13:$K$13,0),0))</f>
        <v>#N/A</v>
      </c>
      <c r="I3157" s="70"/>
      <c r="J3157">
        <v>40</v>
      </c>
      <c r="K3157">
        <v>1</v>
      </c>
      <c r="L3157">
        <v>1</v>
      </c>
      <c r="M3157">
        <v>4</v>
      </c>
      <c r="N3157" t="s">
        <v>154</v>
      </c>
      <c r="O3157" t="s">
        <v>161</v>
      </c>
      <c r="P3157" s="12">
        <v>34079</v>
      </c>
      <c r="Q3157" t="s">
        <v>156</v>
      </c>
      <c r="R3157" t="s">
        <v>165</v>
      </c>
      <c r="S3157" t="s">
        <v>162</v>
      </c>
      <c r="T3157" t="s">
        <v>163</v>
      </c>
      <c r="U3157">
        <v>2.2999999999999998</v>
      </c>
      <c r="V3157">
        <v>4.7</v>
      </c>
      <c r="W3157">
        <v>4.9000000000000004</v>
      </c>
      <c r="X3157">
        <v>3.94</v>
      </c>
      <c r="Y3157">
        <v>608885</v>
      </c>
      <c r="Z3157">
        <v>295744</v>
      </c>
      <c r="AA3157">
        <v>17396720</v>
      </c>
    </row>
    <row r="3158" spans="1:27">
      <c r="A3158" t="s">
        <v>3347</v>
      </c>
      <c r="B3158" t="s">
        <v>39</v>
      </c>
      <c r="C3158" t="s">
        <v>39</v>
      </c>
      <c r="D3158">
        <v>1817</v>
      </c>
      <c r="E3158" s="12">
        <v>41672</v>
      </c>
      <c r="F3158" s="72">
        <f t="shared" si="533"/>
        <v>2014</v>
      </c>
      <c r="G3158" s="70">
        <f t="shared" si="534"/>
        <v>7312.3995597138137</v>
      </c>
      <c r="H3158" s="70" cm="1">
        <f t="array" ref="H3158">INDEX(magic_bricks_appreciation_pivot!$A$13:$K$20,MATCH(C3158,magic_bricks_appreciation_pivot!$A$13:$A$20,0),1+MATCH(F3158,INDEX(magic_bricks_appreciation_pivot!$B$13:$K$13,0),0))</f>
        <v>2.7142646408024784E-2</v>
      </c>
      <c r="I3158" s="70">
        <f t="shared" ref="I3158:I3162" si="537">G3158+G3158*H3158</f>
        <v>7510.8774353573217</v>
      </c>
      <c r="J3158">
        <v>131</v>
      </c>
      <c r="K3158">
        <v>2</v>
      </c>
      <c r="L3158">
        <v>1</v>
      </c>
      <c r="M3158">
        <v>5</v>
      </c>
      <c r="N3158" t="s">
        <v>154</v>
      </c>
      <c r="O3158" t="s">
        <v>155</v>
      </c>
      <c r="P3158" s="12">
        <v>36562</v>
      </c>
      <c r="Q3158" t="s">
        <v>194</v>
      </c>
      <c r="R3158" t="s">
        <v>177</v>
      </c>
      <c r="S3158" t="s">
        <v>162</v>
      </c>
      <c r="T3158" t="s">
        <v>163</v>
      </c>
      <c r="U3158">
        <v>4.4000000000000004</v>
      </c>
      <c r="V3158">
        <v>2.5</v>
      </c>
      <c r="W3158">
        <v>2.2000000000000002</v>
      </c>
      <c r="X3158">
        <v>3.0449999999999999</v>
      </c>
      <c r="Y3158">
        <v>345452</v>
      </c>
      <c r="Z3158">
        <v>66433</v>
      </c>
      <c r="AA3158">
        <v>13286630</v>
      </c>
    </row>
    <row r="3159" spans="1:27">
      <c r="A3159" t="s">
        <v>3348</v>
      </c>
      <c r="B3159" t="s">
        <v>23</v>
      </c>
      <c r="C3159" t="s">
        <v>23</v>
      </c>
      <c r="D3159">
        <v>1311</v>
      </c>
      <c r="E3159" s="12">
        <v>40895</v>
      </c>
      <c r="F3159" s="72">
        <f t="shared" si="533"/>
        <v>2011</v>
      </c>
      <c r="G3159" s="70">
        <f t="shared" si="534"/>
        <v>4518.0205949656747</v>
      </c>
      <c r="H3159" s="70" cm="1">
        <f t="array" ref="H3159">INDEX(magic_bricks_appreciation_pivot!$A$13:$K$20,MATCH(C3159,magic_bricks_appreciation_pivot!$A$13:$A$20,0),1+MATCH(F3159,INDEX(magic_bricks_appreciation_pivot!$B$13:$K$13,0),0))</f>
        <v>0.30621792098525186</v>
      </c>
      <c r="I3159" s="70">
        <f t="shared" si="537"/>
        <v>5901.5194685246142</v>
      </c>
      <c r="J3159">
        <v>99</v>
      </c>
      <c r="K3159">
        <v>1</v>
      </c>
      <c r="L3159">
        <v>1</v>
      </c>
      <c r="M3159">
        <v>3</v>
      </c>
      <c r="N3159" t="s">
        <v>154</v>
      </c>
      <c r="O3159" t="s">
        <v>161</v>
      </c>
      <c r="P3159" s="12">
        <v>30675</v>
      </c>
      <c r="Q3159" t="s">
        <v>169</v>
      </c>
      <c r="R3159" t="s">
        <v>170</v>
      </c>
      <c r="S3159" t="s">
        <v>158</v>
      </c>
      <c r="T3159" t="s">
        <v>173</v>
      </c>
      <c r="U3159">
        <v>2.4</v>
      </c>
      <c r="V3159">
        <v>2.1</v>
      </c>
      <c r="W3159">
        <v>2.5</v>
      </c>
      <c r="X3159">
        <v>2.35</v>
      </c>
      <c r="Y3159">
        <v>183617</v>
      </c>
      <c r="Z3159">
        <v>100693</v>
      </c>
      <c r="AA3159">
        <v>5923125</v>
      </c>
    </row>
    <row r="3160" spans="1:27">
      <c r="A3160" t="s">
        <v>3349</v>
      </c>
      <c r="B3160" t="s">
        <v>175</v>
      </c>
      <c r="C3160" t="s">
        <v>34</v>
      </c>
      <c r="D3160">
        <v>819</v>
      </c>
      <c r="E3160" s="12">
        <v>41954</v>
      </c>
      <c r="F3160" s="72">
        <f t="shared" si="533"/>
        <v>2014</v>
      </c>
      <c r="G3160" s="70">
        <f t="shared" si="534"/>
        <v>14193.101343101343</v>
      </c>
      <c r="H3160" s="70" cm="1">
        <f t="array" ref="H3160">INDEX(magic_bricks_appreciation_pivot!$A$13:$K$20,MATCH(C3160,magic_bricks_appreciation_pivot!$A$13:$A$20,0),1+MATCH(F3160,INDEX(magic_bricks_appreciation_pivot!$B$13:$K$13,0),0))</f>
        <v>5.1040744021257752E-2</v>
      </c>
      <c r="I3160" s="70">
        <f t="shared" si="537"/>
        <v>14917.527795622349</v>
      </c>
      <c r="J3160">
        <v>12</v>
      </c>
      <c r="K3160">
        <v>1</v>
      </c>
      <c r="L3160">
        <v>1</v>
      </c>
      <c r="M3160">
        <v>3</v>
      </c>
      <c r="N3160" t="s">
        <v>154</v>
      </c>
      <c r="O3160" t="s">
        <v>161</v>
      </c>
      <c r="P3160" s="12">
        <v>37209</v>
      </c>
      <c r="Q3160" t="s">
        <v>156</v>
      </c>
      <c r="R3160" t="s">
        <v>177</v>
      </c>
      <c r="S3160" t="s">
        <v>162</v>
      </c>
      <c r="T3160" t="s">
        <v>182</v>
      </c>
      <c r="U3160">
        <v>2</v>
      </c>
      <c r="V3160">
        <v>2.2999999999999998</v>
      </c>
      <c r="W3160">
        <v>4.5</v>
      </c>
      <c r="X3160">
        <v>2.87</v>
      </c>
      <c r="Y3160">
        <v>302228</v>
      </c>
      <c r="Z3160">
        <v>174362</v>
      </c>
      <c r="AA3160">
        <v>11624150</v>
      </c>
    </row>
    <row r="3161" spans="1:27">
      <c r="A3161" t="s">
        <v>3350</v>
      </c>
      <c r="B3161" t="s">
        <v>39</v>
      </c>
      <c r="C3161" t="s">
        <v>39</v>
      </c>
      <c r="D3161">
        <v>1559</v>
      </c>
      <c r="E3161" s="12">
        <v>40406</v>
      </c>
      <c r="F3161" s="72">
        <f t="shared" si="533"/>
        <v>2010</v>
      </c>
      <c r="G3161" s="70">
        <f t="shared" si="534"/>
        <v>8743.040410519563</v>
      </c>
      <c r="H3161" s="70" cm="1">
        <f t="array" ref="H3161">INDEX(magic_bricks_appreciation_pivot!$A$13:$K$20,MATCH(C3161,magic_bricks_appreciation_pivot!$A$13:$A$20,0),1+MATCH(F3161,INDEX(magic_bricks_appreciation_pivot!$B$13:$K$13,0),0))</f>
        <v>0.44211253020365898</v>
      </c>
      <c r="I3161" s="70">
        <f t="shared" si="537"/>
        <v>12608.448128087204</v>
      </c>
      <c r="J3161">
        <v>46</v>
      </c>
      <c r="K3161">
        <v>1</v>
      </c>
      <c r="L3161">
        <v>1</v>
      </c>
      <c r="M3161">
        <v>4</v>
      </c>
      <c r="N3161" t="s">
        <v>168</v>
      </c>
      <c r="O3161" t="s">
        <v>155</v>
      </c>
      <c r="P3161" s="12">
        <v>38581</v>
      </c>
      <c r="Q3161" t="s">
        <v>194</v>
      </c>
      <c r="R3161" t="s">
        <v>157</v>
      </c>
      <c r="S3161" t="s">
        <v>162</v>
      </c>
      <c r="T3161" t="s">
        <v>182</v>
      </c>
      <c r="U3161">
        <v>2</v>
      </c>
      <c r="V3161">
        <v>3</v>
      </c>
      <c r="W3161">
        <v>4.5</v>
      </c>
      <c r="X3161">
        <v>3.25</v>
      </c>
      <c r="Y3161">
        <v>517955</v>
      </c>
      <c r="Z3161">
        <v>258978</v>
      </c>
      <c r="AA3161">
        <v>13630400</v>
      </c>
    </row>
    <row r="3162" spans="1:27">
      <c r="A3162" t="s">
        <v>3351</v>
      </c>
      <c r="B3162" t="s">
        <v>23</v>
      </c>
      <c r="C3162" t="s">
        <v>23</v>
      </c>
      <c r="D3162">
        <v>532</v>
      </c>
      <c r="E3162" s="12">
        <v>40434</v>
      </c>
      <c r="F3162" s="72">
        <f t="shared" si="533"/>
        <v>2010</v>
      </c>
      <c r="G3162" s="70">
        <f t="shared" si="534"/>
        <v>8102.4436090225563</v>
      </c>
      <c r="H3162" s="70" cm="1">
        <f t="array" ref="H3162">INDEX(magic_bricks_appreciation_pivot!$A$13:$K$20,MATCH(C3162,magic_bricks_appreciation_pivot!$A$13:$A$20,0),1+MATCH(F3162,INDEX(magic_bricks_appreciation_pivot!$B$13:$K$13,0),0))</f>
        <v>0.49881786187527283</v>
      </c>
      <c r="I3162" s="70">
        <f t="shared" si="537"/>
        <v>12144.087206040156</v>
      </c>
      <c r="J3162">
        <v>0</v>
      </c>
      <c r="K3162">
        <v>1</v>
      </c>
      <c r="L3162">
        <v>1</v>
      </c>
      <c r="M3162">
        <v>2</v>
      </c>
      <c r="N3162" t="s">
        <v>184</v>
      </c>
      <c r="O3162" t="s">
        <v>155</v>
      </c>
      <c r="P3162" s="12">
        <v>30214</v>
      </c>
      <c r="Q3162" t="s">
        <v>169</v>
      </c>
      <c r="R3162" t="s">
        <v>177</v>
      </c>
      <c r="S3162" t="s">
        <v>158</v>
      </c>
      <c r="T3162" t="s">
        <v>159</v>
      </c>
      <c r="U3162">
        <v>2.2000000000000002</v>
      </c>
      <c r="V3162">
        <v>3.8</v>
      </c>
      <c r="W3162">
        <v>4.4000000000000004</v>
      </c>
      <c r="X3162">
        <v>3.56</v>
      </c>
      <c r="Y3162">
        <v>198283</v>
      </c>
      <c r="Z3162">
        <v>60347</v>
      </c>
      <c r="AA3162">
        <v>4310500</v>
      </c>
    </row>
    <row r="3163" spans="1:27" hidden="1">
      <c r="A3163" t="s">
        <v>3352</v>
      </c>
      <c r="B3163" t="s">
        <v>56</v>
      </c>
      <c r="C3163" t="s">
        <v>56</v>
      </c>
      <c r="D3163">
        <v>1182</v>
      </c>
      <c r="E3163" s="12">
        <v>39258</v>
      </c>
      <c r="F3163" s="72">
        <f t="shared" si="533"/>
        <v>2007</v>
      </c>
      <c r="G3163" s="70">
        <f t="shared" si="534"/>
        <v>13012.965313028764</v>
      </c>
      <c r="H3163" s="70" t="e" cm="1">
        <f t="array" ref="H3163">INDEX(magic_bricks_appreciation_pivot!$A$13:$K$20,MATCH(C3163,magic_bricks_appreciation_pivot!$A$13:$A$20,0),1+MATCH(F3163,INDEX(magic_bricks_appreciation_pivot!$B$13:$K$13,0),0))</f>
        <v>#N/A</v>
      </c>
      <c r="I3163" s="70"/>
      <c r="J3163">
        <v>178</v>
      </c>
      <c r="K3163">
        <v>1</v>
      </c>
      <c r="L3163">
        <v>1</v>
      </c>
      <c r="M3163">
        <v>3</v>
      </c>
      <c r="N3163" t="s">
        <v>193</v>
      </c>
      <c r="O3163" t="s">
        <v>155</v>
      </c>
      <c r="P3163" s="12">
        <v>26483</v>
      </c>
      <c r="Q3163" t="s">
        <v>156</v>
      </c>
      <c r="R3163" t="s">
        <v>157</v>
      </c>
      <c r="S3163" t="s">
        <v>162</v>
      </c>
      <c r="T3163" t="s">
        <v>166</v>
      </c>
      <c r="U3163">
        <v>2.4</v>
      </c>
      <c r="V3163">
        <v>2.8</v>
      </c>
      <c r="W3163">
        <v>3.1</v>
      </c>
      <c r="X3163">
        <v>2.83</v>
      </c>
      <c r="Y3163">
        <v>492202</v>
      </c>
      <c r="Z3163">
        <v>61525</v>
      </c>
      <c r="AA3163">
        <v>15381325</v>
      </c>
    </row>
    <row r="3164" spans="1:27" hidden="1">
      <c r="A3164" t="s">
        <v>3353</v>
      </c>
      <c r="B3164" t="s">
        <v>51</v>
      </c>
      <c r="C3164" t="s">
        <v>51</v>
      </c>
      <c r="D3164">
        <v>1957</v>
      </c>
      <c r="E3164" s="12">
        <v>38956</v>
      </c>
      <c r="F3164" s="72">
        <f t="shared" si="533"/>
        <v>2006</v>
      </c>
      <c r="G3164" s="70">
        <f t="shared" si="534"/>
        <v>8198.2166581502297</v>
      </c>
      <c r="H3164" s="70" t="e" cm="1">
        <f t="array" ref="H3164">INDEX(magic_bricks_appreciation_pivot!$A$13:$K$20,MATCH(C3164,magic_bricks_appreciation_pivot!$A$13:$A$20,0),1+MATCH(F3164,INDEX(magic_bricks_appreciation_pivot!$B$13:$K$13,0),0))</f>
        <v>#N/A</v>
      </c>
      <c r="I3164" s="70"/>
      <c r="J3164">
        <v>173</v>
      </c>
      <c r="K3164">
        <v>3</v>
      </c>
      <c r="L3164">
        <v>2</v>
      </c>
      <c r="M3164">
        <v>5</v>
      </c>
      <c r="N3164" t="s">
        <v>176</v>
      </c>
      <c r="O3164" t="s">
        <v>161</v>
      </c>
      <c r="P3164" s="12">
        <v>36036</v>
      </c>
      <c r="Q3164" t="s">
        <v>156</v>
      </c>
      <c r="R3164" t="s">
        <v>165</v>
      </c>
      <c r="S3164" t="s">
        <v>162</v>
      </c>
      <c r="T3164" t="s">
        <v>163</v>
      </c>
      <c r="U3164">
        <v>5</v>
      </c>
      <c r="V3164">
        <v>4.3</v>
      </c>
      <c r="W3164">
        <v>4.8</v>
      </c>
      <c r="X3164">
        <v>4.63</v>
      </c>
      <c r="Y3164">
        <v>625712</v>
      </c>
      <c r="Z3164">
        <v>192527</v>
      </c>
      <c r="AA3164">
        <v>16043910</v>
      </c>
    </row>
    <row r="3165" spans="1:27">
      <c r="A3165" t="s">
        <v>3354</v>
      </c>
      <c r="B3165" t="s">
        <v>175</v>
      </c>
      <c r="C3165" t="s">
        <v>34</v>
      </c>
      <c r="D3165">
        <v>1136</v>
      </c>
      <c r="E3165" s="12">
        <v>42040</v>
      </c>
      <c r="F3165" s="72">
        <f t="shared" si="533"/>
        <v>2015</v>
      </c>
      <c r="G3165" s="70">
        <f t="shared" si="534"/>
        <v>7323.2834507042253</v>
      </c>
      <c r="H3165" s="70" cm="1">
        <f t="array" ref="H3165">INDEX(magic_bricks_appreciation_pivot!$A$13:$K$20,MATCH(C3165,magic_bricks_appreciation_pivot!$A$13:$A$20,0),1+MATCH(F3165,INDEX(magic_bricks_appreciation_pivot!$B$13:$K$13,0),0))</f>
        <v>-3.6830357142857144E-2</v>
      </c>
      <c r="I3165" s="70">
        <f t="shared" ref="I3165:I3166" si="538">G3165+G3165*H3165</f>
        <v>7053.5643057564139</v>
      </c>
      <c r="J3165">
        <v>57</v>
      </c>
      <c r="K3165">
        <v>1</v>
      </c>
      <c r="L3165">
        <v>1</v>
      </c>
      <c r="M3165">
        <v>3</v>
      </c>
      <c r="N3165" t="s">
        <v>184</v>
      </c>
      <c r="O3165" t="s">
        <v>161</v>
      </c>
      <c r="P3165" s="12">
        <v>35105</v>
      </c>
      <c r="Q3165" t="s">
        <v>194</v>
      </c>
      <c r="R3165" t="s">
        <v>177</v>
      </c>
      <c r="S3165" t="s">
        <v>178</v>
      </c>
      <c r="T3165" t="s">
        <v>166</v>
      </c>
      <c r="U3165">
        <v>4.7</v>
      </c>
      <c r="V3165">
        <v>3.2</v>
      </c>
      <c r="W3165">
        <v>3.6</v>
      </c>
      <c r="X3165">
        <v>3.77</v>
      </c>
      <c r="Y3165">
        <v>216301</v>
      </c>
      <c r="Z3165">
        <v>83193</v>
      </c>
      <c r="AA3165">
        <v>8319250</v>
      </c>
    </row>
    <row r="3166" spans="1:27">
      <c r="A3166" t="s">
        <v>3355</v>
      </c>
      <c r="B3166" t="s">
        <v>23</v>
      </c>
      <c r="C3166" t="s">
        <v>23</v>
      </c>
      <c r="D3166">
        <v>1337</v>
      </c>
      <c r="E3166" s="12">
        <v>40953</v>
      </c>
      <c r="F3166" s="72">
        <f t="shared" si="533"/>
        <v>2012</v>
      </c>
      <c r="G3166" s="70">
        <f t="shared" si="534"/>
        <v>5163.7995512341058</v>
      </c>
      <c r="H3166" s="70" cm="1">
        <f t="array" ref="H3166">INDEX(magic_bricks_appreciation_pivot!$A$13:$K$20,MATCH(C3166,magic_bricks_appreciation_pivot!$A$13:$A$20,0),1+MATCH(F3166,INDEX(magic_bricks_appreciation_pivot!$B$13:$K$13,0),0))</f>
        <v>0.26292059267573231</v>
      </c>
      <c r="I3166" s="70">
        <f t="shared" si="538"/>
        <v>6521.4687897032572</v>
      </c>
      <c r="J3166">
        <v>123</v>
      </c>
      <c r="K3166">
        <v>2</v>
      </c>
      <c r="L3166">
        <v>2</v>
      </c>
      <c r="M3166">
        <v>4</v>
      </c>
      <c r="N3166" t="s">
        <v>154</v>
      </c>
      <c r="O3166" t="s">
        <v>161</v>
      </c>
      <c r="P3166" s="12">
        <v>31463</v>
      </c>
      <c r="Q3166" t="s">
        <v>194</v>
      </c>
      <c r="R3166" t="s">
        <v>170</v>
      </c>
      <c r="S3166" t="s">
        <v>178</v>
      </c>
      <c r="T3166" t="s">
        <v>166</v>
      </c>
      <c r="U3166">
        <v>3.1</v>
      </c>
      <c r="V3166">
        <v>4.3</v>
      </c>
      <c r="W3166">
        <v>2.1</v>
      </c>
      <c r="X3166">
        <v>3.06</v>
      </c>
      <c r="Y3166">
        <v>255448</v>
      </c>
      <c r="Z3166">
        <v>117368</v>
      </c>
      <c r="AA3166">
        <v>6904000</v>
      </c>
    </row>
    <row r="3167" spans="1:27" hidden="1">
      <c r="A3167" t="s">
        <v>3356</v>
      </c>
      <c r="B3167" t="s">
        <v>39</v>
      </c>
      <c r="C3167" t="s">
        <v>39</v>
      </c>
      <c r="D3167">
        <v>1899</v>
      </c>
      <c r="E3167" s="12">
        <v>39863</v>
      </c>
      <c r="F3167" s="72">
        <f t="shared" si="533"/>
        <v>2009</v>
      </c>
      <c r="G3167" s="70">
        <f t="shared" si="534"/>
        <v>6823.1384939441814</v>
      </c>
      <c r="H3167" s="70" t="e" cm="1">
        <f t="array" ref="H3167">INDEX(magic_bricks_appreciation_pivot!$A$13:$K$20,MATCH(C3167,magic_bricks_appreciation_pivot!$A$13:$A$20,0),1+MATCH(F3167,INDEX(magic_bricks_appreciation_pivot!$B$13:$K$13,0),0))</f>
        <v>#N/A</v>
      </c>
      <c r="I3167" s="70"/>
      <c r="J3167">
        <v>102</v>
      </c>
      <c r="K3167">
        <v>2</v>
      </c>
      <c r="L3167">
        <v>1</v>
      </c>
      <c r="M3167">
        <v>5</v>
      </c>
      <c r="N3167" t="s">
        <v>176</v>
      </c>
      <c r="O3167" t="s">
        <v>155</v>
      </c>
      <c r="P3167" s="12">
        <v>24898</v>
      </c>
      <c r="Q3167" t="s">
        <v>169</v>
      </c>
      <c r="R3167" t="s">
        <v>165</v>
      </c>
      <c r="S3167" t="s">
        <v>178</v>
      </c>
      <c r="T3167" t="s">
        <v>163</v>
      </c>
      <c r="U3167">
        <v>3.3</v>
      </c>
      <c r="V3167">
        <v>4.2</v>
      </c>
      <c r="W3167">
        <v>4.9000000000000004</v>
      </c>
      <c r="X3167">
        <v>4.165</v>
      </c>
      <c r="Y3167">
        <v>414628</v>
      </c>
      <c r="Z3167">
        <v>155486</v>
      </c>
      <c r="AA3167">
        <v>12957140</v>
      </c>
    </row>
    <row r="3168" spans="1:27" hidden="1">
      <c r="A3168" t="s">
        <v>3357</v>
      </c>
      <c r="B3168" t="s">
        <v>56</v>
      </c>
      <c r="C3168" t="s">
        <v>56</v>
      </c>
      <c r="D3168">
        <v>895</v>
      </c>
      <c r="E3168" s="12">
        <v>40036</v>
      </c>
      <c r="F3168" s="72">
        <f t="shared" si="533"/>
        <v>2009</v>
      </c>
      <c r="G3168" s="70">
        <f t="shared" si="534"/>
        <v>11353.145251396649</v>
      </c>
      <c r="H3168" s="70" t="e" cm="1">
        <f t="array" ref="H3168">INDEX(magic_bricks_appreciation_pivot!$A$13:$K$20,MATCH(C3168,magic_bricks_appreciation_pivot!$A$13:$A$20,0),1+MATCH(F3168,INDEX(magic_bricks_appreciation_pivot!$B$13:$K$13,0),0))</f>
        <v>#N/A</v>
      </c>
      <c r="I3168" s="70"/>
      <c r="J3168">
        <v>44</v>
      </c>
      <c r="K3168">
        <v>1</v>
      </c>
      <c r="L3168">
        <v>1</v>
      </c>
      <c r="M3168">
        <v>3</v>
      </c>
      <c r="N3168" t="s">
        <v>184</v>
      </c>
      <c r="O3168" t="s">
        <v>161</v>
      </c>
      <c r="P3168" s="12">
        <v>36021</v>
      </c>
      <c r="Q3168" t="s">
        <v>156</v>
      </c>
      <c r="R3168" t="s">
        <v>165</v>
      </c>
      <c r="S3168" t="s">
        <v>162</v>
      </c>
      <c r="T3168" t="s">
        <v>159</v>
      </c>
      <c r="U3168">
        <v>2.9</v>
      </c>
      <c r="V3168">
        <v>2.8</v>
      </c>
      <c r="W3168">
        <v>4.9000000000000004</v>
      </c>
      <c r="X3168">
        <v>3.88</v>
      </c>
      <c r="Y3168">
        <v>396282</v>
      </c>
      <c r="Z3168">
        <v>132094</v>
      </c>
      <c r="AA3168">
        <v>10161065</v>
      </c>
    </row>
    <row r="3169" spans="1:27">
      <c r="A3169" t="s">
        <v>3358</v>
      </c>
      <c r="B3169" t="s">
        <v>51</v>
      </c>
      <c r="C3169" t="s">
        <v>51</v>
      </c>
      <c r="D3169">
        <v>1666</v>
      </c>
      <c r="E3169" s="12">
        <v>40455</v>
      </c>
      <c r="F3169" s="72">
        <f t="shared" si="533"/>
        <v>2010</v>
      </c>
      <c r="G3169" s="70">
        <f t="shared" si="534"/>
        <v>4407.4129651860749</v>
      </c>
      <c r="H3169" s="70" cm="1">
        <f t="array" ref="H3169">INDEX(magic_bricks_appreciation_pivot!$A$13:$K$20,MATCH(C3169,magic_bricks_appreciation_pivot!$A$13:$A$20,0),1+MATCH(F3169,INDEX(magic_bricks_appreciation_pivot!$B$13:$K$13,0),0))</f>
        <v>0.55311029796131728</v>
      </c>
      <c r="I3169" s="70">
        <f t="shared" ref="I3169:I3170" si="539">G3169+G3169*H3169</f>
        <v>6845.1984635987174</v>
      </c>
      <c r="J3169">
        <v>70</v>
      </c>
      <c r="K3169">
        <v>2</v>
      </c>
      <c r="L3169">
        <v>1</v>
      </c>
      <c r="M3169">
        <v>4</v>
      </c>
      <c r="N3169" t="s">
        <v>193</v>
      </c>
      <c r="O3169" t="s">
        <v>161</v>
      </c>
      <c r="P3169" s="12">
        <v>34980</v>
      </c>
      <c r="Q3169" t="s">
        <v>169</v>
      </c>
      <c r="R3169" t="s">
        <v>170</v>
      </c>
      <c r="S3169" t="s">
        <v>178</v>
      </c>
      <c r="T3169" t="s">
        <v>159</v>
      </c>
      <c r="U3169">
        <v>4.0999999999999996</v>
      </c>
      <c r="V3169">
        <v>3.6</v>
      </c>
      <c r="W3169">
        <v>4.5999999999999996</v>
      </c>
      <c r="X3169">
        <v>4.03</v>
      </c>
      <c r="Y3169">
        <v>220283</v>
      </c>
      <c r="Z3169">
        <v>102799</v>
      </c>
      <c r="AA3169">
        <v>7342750</v>
      </c>
    </row>
    <row r="3170" spans="1:27">
      <c r="A3170" t="s">
        <v>3359</v>
      </c>
      <c r="B3170" t="s">
        <v>51</v>
      </c>
      <c r="C3170" t="s">
        <v>51</v>
      </c>
      <c r="D3170">
        <v>1924</v>
      </c>
      <c r="E3170" s="12">
        <v>40775</v>
      </c>
      <c r="F3170" s="72">
        <f t="shared" si="533"/>
        <v>2011</v>
      </c>
      <c r="G3170" s="70">
        <f t="shared" si="534"/>
        <v>8706.9958419958421</v>
      </c>
      <c r="H3170" s="70" cm="1">
        <f t="array" ref="H3170">INDEX(magic_bricks_appreciation_pivot!$A$13:$K$20,MATCH(C3170,magic_bricks_appreciation_pivot!$A$13:$A$20,0),1+MATCH(F3170,INDEX(magic_bricks_appreciation_pivot!$B$13:$K$13,0),0))</f>
        <v>0.33442622950819673</v>
      </c>
      <c r="I3170" s="70">
        <f t="shared" si="539"/>
        <v>11618.843631778058</v>
      </c>
      <c r="J3170">
        <v>123</v>
      </c>
      <c r="K3170">
        <v>3</v>
      </c>
      <c r="L3170">
        <v>2</v>
      </c>
      <c r="M3170">
        <v>5</v>
      </c>
      <c r="N3170" t="s">
        <v>176</v>
      </c>
      <c r="O3170" t="s">
        <v>155</v>
      </c>
      <c r="P3170" s="12">
        <v>28730</v>
      </c>
      <c r="Q3170" t="s">
        <v>156</v>
      </c>
      <c r="R3170" t="s">
        <v>165</v>
      </c>
      <c r="S3170" t="s">
        <v>162</v>
      </c>
      <c r="T3170" t="s">
        <v>166</v>
      </c>
      <c r="U3170">
        <v>2.8</v>
      </c>
      <c r="V3170">
        <v>2.6</v>
      </c>
      <c r="W3170">
        <v>3.3</v>
      </c>
      <c r="X3170">
        <v>2.86</v>
      </c>
      <c r="Y3170">
        <v>569577</v>
      </c>
      <c r="Z3170">
        <v>117266</v>
      </c>
      <c r="AA3170">
        <v>16752260</v>
      </c>
    </row>
    <row r="3171" spans="1:27" hidden="1">
      <c r="A3171" t="s">
        <v>3360</v>
      </c>
      <c r="B3171" t="s">
        <v>56</v>
      </c>
      <c r="C3171" t="s">
        <v>56</v>
      </c>
      <c r="D3171">
        <v>968</v>
      </c>
      <c r="E3171" s="12">
        <v>39297</v>
      </c>
      <c r="F3171" s="72">
        <f t="shared" si="533"/>
        <v>2007</v>
      </c>
      <c r="G3171" s="70">
        <f t="shared" si="534"/>
        <v>14431.528925619834</v>
      </c>
      <c r="H3171" s="70" t="e" cm="1">
        <f t="array" ref="H3171">INDEX(magic_bricks_appreciation_pivot!$A$13:$K$20,MATCH(C3171,magic_bricks_appreciation_pivot!$A$13:$A$20,0),1+MATCH(F3171,INDEX(magic_bricks_appreciation_pivot!$B$13:$K$13,0),0))</f>
        <v>#N/A</v>
      </c>
      <c r="I3171" s="70"/>
      <c r="J3171">
        <v>27</v>
      </c>
      <c r="K3171">
        <v>1</v>
      </c>
      <c r="L3171">
        <v>1</v>
      </c>
      <c r="M3171">
        <v>3</v>
      </c>
      <c r="N3171" t="s">
        <v>154</v>
      </c>
      <c r="O3171" t="s">
        <v>155</v>
      </c>
      <c r="P3171" s="12">
        <v>29077</v>
      </c>
      <c r="Q3171" t="s">
        <v>156</v>
      </c>
      <c r="R3171" t="s">
        <v>157</v>
      </c>
      <c r="S3171" t="s">
        <v>158</v>
      </c>
      <c r="T3171" t="s">
        <v>182</v>
      </c>
      <c r="U3171">
        <v>3.1</v>
      </c>
      <c r="V3171">
        <v>2.1</v>
      </c>
      <c r="W3171">
        <v>4.5999999999999996</v>
      </c>
      <c r="X3171">
        <v>3.65</v>
      </c>
      <c r="Y3171">
        <v>558789</v>
      </c>
      <c r="Z3171">
        <v>167637</v>
      </c>
      <c r="AA3171">
        <v>13969720</v>
      </c>
    </row>
    <row r="3172" spans="1:27">
      <c r="A3172" t="s">
        <v>3361</v>
      </c>
      <c r="B3172" t="s">
        <v>23</v>
      </c>
      <c r="C3172" t="s">
        <v>23</v>
      </c>
      <c r="D3172">
        <v>813</v>
      </c>
      <c r="E3172" s="12">
        <v>40504</v>
      </c>
      <c r="F3172" s="72">
        <f t="shared" si="533"/>
        <v>2010</v>
      </c>
      <c r="G3172" s="70">
        <f t="shared" si="534"/>
        <v>8156.8265682656829</v>
      </c>
      <c r="H3172" s="70" cm="1">
        <f t="array" ref="H3172">INDEX(magic_bricks_appreciation_pivot!$A$13:$K$20,MATCH(C3172,magic_bricks_appreciation_pivot!$A$13:$A$20,0),1+MATCH(F3172,INDEX(magic_bricks_appreciation_pivot!$B$13:$K$13,0),0))</f>
        <v>0.49881786187527283</v>
      </c>
      <c r="I3172" s="70">
        <f t="shared" ref="I3172:I3174" si="540">G3172+G3172*H3172</f>
        <v>12225.59735673539</v>
      </c>
      <c r="J3172">
        <v>118</v>
      </c>
      <c r="K3172">
        <v>1</v>
      </c>
      <c r="L3172">
        <v>1</v>
      </c>
      <c r="M3172">
        <v>2</v>
      </c>
      <c r="N3172" t="s">
        <v>176</v>
      </c>
      <c r="O3172" t="s">
        <v>161</v>
      </c>
      <c r="P3172" s="12">
        <v>26634</v>
      </c>
      <c r="Q3172" t="s">
        <v>156</v>
      </c>
      <c r="R3172" t="s">
        <v>157</v>
      </c>
      <c r="S3172" t="s">
        <v>178</v>
      </c>
      <c r="T3172" t="s">
        <v>163</v>
      </c>
      <c r="U3172">
        <v>2.7</v>
      </c>
      <c r="V3172">
        <v>4.9000000000000004</v>
      </c>
      <c r="W3172">
        <v>4.8</v>
      </c>
      <c r="X3172">
        <v>4.2</v>
      </c>
      <c r="Y3172">
        <v>311681</v>
      </c>
      <c r="Z3172">
        <v>112736</v>
      </c>
      <c r="AA3172">
        <v>6631500</v>
      </c>
    </row>
    <row r="3173" spans="1:27">
      <c r="A3173" t="s">
        <v>3362</v>
      </c>
      <c r="B3173" t="s">
        <v>56</v>
      </c>
      <c r="C3173" t="s">
        <v>56</v>
      </c>
      <c r="D3173">
        <v>1259</v>
      </c>
      <c r="E3173" s="12">
        <v>40768</v>
      </c>
      <c r="F3173" s="72">
        <f t="shared" si="533"/>
        <v>2011</v>
      </c>
      <c r="G3173" s="70">
        <f t="shared" si="534"/>
        <v>12032.51787132645</v>
      </c>
      <c r="H3173" s="70" cm="1">
        <f t="array" ref="H3173">INDEX(magic_bricks_appreciation_pivot!$A$13:$K$20,MATCH(C3173,magic_bricks_appreciation_pivot!$A$13:$A$20,0),1+MATCH(F3173,INDEX(magic_bricks_appreciation_pivot!$B$13:$K$13,0),0))</f>
        <v>0.33228770983948047</v>
      </c>
      <c r="I3173" s="70">
        <f t="shared" si="540"/>
        <v>16030.775678392138</v>
      </c>
      <c r="J3173">
        <v>26</v>
      </c>
      <c r="K3173">
        <v>2</v>
      </c>
      <c r="L3173">
        <v>2</v>
      </c>
      <c r="M3173">
        <v>4</v>
      </c>
      <c r="N3173" t="s">
        <v>193</v>
      </c>
      <c r="O3173" t="s">
        <v>155</v>
      </c>
      <c r="P3173" s="12">
        <v>27628</v>
      </c>
      <c r="Q3173" t="s">
        <v>156</v>
      </c>
      <c r="R3173" t="s">
        <v>165</v>
      </c>
      <c r="S3173" t="s">
        <v>162</v>
      </c>
      <c r="T3173" t="s">
        <v>163</v>
      </c>
      <c r="U3173">
        <v>3.2</v>
      </c>
      <c r="V3173">
        <v>3.6</v>
      </c>
      <c r="W3173">
        <v>2.2000000000000002</v>
      </c>
      <c r="X3173">
        <v>2.78</v>
      </c>
      <c r="Y3173">
        <v>484766</v>
      </c>
      <c r="Z3173">
        <v>106043</v>
      </c>
      <c r="AA3173">
        <v>15148940</v>
      </c>
    </row>
    <row r="3174" spans="1:27">
      <c r="A3174" t="s">
        <v>3363</v>
      </c>
      <c r="B3174" t="s">
        <v>39</v>
      </c>
      <c r="C3174" t="s">
        <v>39</v>
      </c>
      <c r="D3174">
        <v>1555</v>
      </c>
      <c r="E3174" s="12">
        <v>40542</v>
      </c>
      <c r="F3174" s="72">
        <f t="shared" si="533"/>
        <v>2010</v>
      </c>
      <c r="G3174" s="70">
        <f t="shared" si="534"/>
        <v>12039.929260450161</v>
      </c>
      <c r="H3174" s="70" cm="1">
        <f t="array" ref="H3174">INDEX(magic_bricks_appreciation_pivot!$A$13:$K$20,MATCH(C3174,magic_bricks_appreciation_pivot!$A$13:$A$20,0),1+MATCH(F3174,INDEX(magic_bricks_appreciation_pivot!$B$13:$K$13,0),0))</f>
        <v>0.44211253020365898</v>
      </c>
      <c r="I3174" s="70">
        <f t="shared" si="540"/>
        <v>17362.932849260851</v>
      </c>
      <c r="J3174">
        <v>43</v>
      </c>
      <c r="K3174">
        <v>1</v>
      </c>
      <c r="L3174">
        <v>1</v>
      </c>
      <c r="M3174">
        <v>4</v>
      </c>
      <c r="N3174" t="s">
        <v>168</v>
      </c>
      <c r="O3174" t="s">
        <v>155</v>
      </c>
      <c r="P3174" s="12">
        <v>34337</v>
      </c>
      <c r="Q3174" t="s">
        <v>156</v>
      </c>
      <c r="R3174" t="s">
        <v>170</v>
      </c>
      <c r="S3174" t="s">
        <v>158</v>
      </c>
      <c r="T3174" t="s">
        <v>166</v>
      </c>
      <c r="U3174">
        <v>4.5</v>
      </c>
      <c r="V3174">
        <v>3</v>
      </c>
      <c r="W3174">
        <v>3.5</v>
      </c>
      <c r="X3174">
        <v>3.7250000000000001</v>
      </c>
      <c r="Y3174">
        <v>561663</v>
      </c>
      <c r="Z3174">
        <v>355720</v>
      </c>
      <c r="AA3174">
        <v>18722090</v>
      </c>
    </row>
    <row r="3175" spans="1:27" hidden="1">
      <c r="A3175" t="s">
        <v>3364</v>
      </c>
      <c r="B3175" t="s">
        <v>23</v>
      </c>
      <c r="C3175" t="s">
        <v>23</v>
      </c>
      <c r="D3175">
        <v>1033</v>
      </c>
      <c r="E3175" s="12">
        <v>40102</v>
      </c>
      <c r="F3175" s="72">
        <f t="shared" si="533"/>
        <v>2009</v>
      </c>
      <c r="G3175" s="70">
        <f t="shared" si="534"/>
        <v>3945.7889641819943</v>
      </c>
      <c r="H3175" s="70" t="e" cm="1">
        <f t="array" ref="H3175">INDEX(magic_bricks_appreciation_pivot!$A$13:$K$20,MATCH(C3175,magic_bricks_appreciation_pivot!$A$13:$A$20,0),1+MATCH(F3175,INDEX(magic_bricks_appreciation_pivot!$B$13:$K$13,0),0))</f>
        <v>#N/A</v>
      </c>
      <c r="I3175" s="70"/>
      <c r="J3175">
        <v>181</v>
      </c>
      <c r="K3175">
        <v>1</v>
      </c>
      <c r="L3175">
        <v>1</v>
      </c>
      <c r="M3175">
        <v>3</v>
      </c>
      <c r="N3175" t="s">
        <v>176</v>
      </c>
      <c r="O3175" t="s">
        <v>161</v>
      </c>
      <c r="P3175" s="12">
        <v>30612</v>
      </c>
      <c r="Q3175" t="s">
        <v>194</v>
      </c>
      <c r="R3175" t="s">
        <v>170</v>
      </c>
      <c r="S3175" t="s">
        <v>178</v>
      </c>
      <c r="T3175" t="s">
        <v>173</v>
      </c>
      <c r="U3175">
        <v>2.4</v>
      </c>
      <c r="V3175">
        <v>3.2</v>
      </c>
      <c r="W3175">
        <v>4.5</v>
      </c>
      <c r="X3175">
        <v>3.48</v>
      </c>
      <c r="Y3175">
        <v>134508</v>
      </c>
      <c r="Z3175">
        <v>73368</v>
      </c>
      <c r="AA3175">
        <v>4076000</v>
      </c>
    </row>
    <row r="3176" spans="1:27">
      <c r="A3176" t="s">
        <v>3365</v>
      </c>
      <c r="B3176" t="s">
        <v>23</v>
      </c>
      <c r="C3176" t="s">
        <v>23</v>
      </c>
      <c r="D3176">
        <v>1275</v>
      </c>
      <c r="E3176" s="12">
        <v>40280</v>
      </c>
      <c r="F3176" s="72">
        <f t="shared" si="533"/>
        <v>2010</v>
      </c>
      <c r="G3176" s="70">
        <f t="shared" si="534"/>
        <v>6613.1372549019607</v>
      </c>
      <c r="H3176" s="70" cm="1">
        <f t="array" ref="H3176">INDEX(magic_bricks_appreciation_pivot!$A$13:$K$20,MATCH(C3176,magic_bricks_appreciation_pivot!$A$13:$A$20,0),1+MATCH(F3176,INDEX(magic_bricks_appreciation_pivot!$B$13:$K$13,0),0))</f>
        <v>0.49881786187527283</v>
      </c>
      <c r="I3176" s="70">
        <f>G3176+G3176*H3176</f>
        <v>9911.8882406798675</v>
      </c>
      <c r="J3176">
        <v>116</v>
      </c>
      <c r="K3176">
        <v>1</v>
      </c>
      <c r="L3176">
        <v>1</v>
      </c>
      <c r="M3176">
        <v>3</v>
      </c>
      <c r="N3176" t="s">
        <v>176</v>
      </c>
      <c r="O3176" t="s">
        <v>161</v>
      </c>
      <c r="P3176" s="12">
        <v>31885</v>
      </c>
      <c r="Q3176" t="s">
        <v>194</v>
      </c>
      <c r="R3176" t="s">
        <v>157</v>
      </c>
      <c r="S3176" t="s">
        <v>162</v>
      </c>
      <c r="T3176" t="s">
        <v>182</v>
      </c>
      <c r="U3176">
        <v>4.9000000000000004</v>
      </c>
      <c r="V3176">
        <v>2.1</v>
      </c>
      <c r="W3176">
        <v>4.0999999999999996</v>
      </c>
      <c r="X3176">
        <v>3.74</v>
      </c>
      <c r="Y3176">
        <v>269816</v>
      </c>
      <c r="Z3176">
        <v>168635</v>
      </c>
      <c r="AA3176">
        <v>8431750</v>
      </c>
    </row>
    <row r="3177" spans="1:27" hidden="1">
      <c r="A3177" t="s">
        <v>3366</v>
      </c>
      <c r="B3177" t="s">
        <v>201</v>
      </c>
      <c r="C3177" t="s">
        <v>201</v>
      </c>
      <c r="D3177">
        <v>1916</v>
      </c>
      <c r="E3177" s="12">
        <v>40095</v>
      </c>
      <c r="F3177" s="72">
        <f t="shared" si="533"/>
        <v>2009</v>
      </c>
      <c r="G3177" s="70">
        <f t="shared" si="534"/>
        <v>5777.5469728601256</v>
      </c>
      <c r="H3177" s="70" t="e" cm="1">
        <f t="array" ref="H3177">INDEX(magic_bricks_appreciation_pivot!$A$13:$K$20,MATCH(C3177,magic_bricks_appreciation_pivot!$A$13:$A$20,0),1+MATCH(F3177,INDEX(magic_bricks_appreciation_pivot!$B$13:$K$13,0),0))</f>
        <v>#N/A</v>
      </c>
      <c r="I3177" s="70"/>
      <c r="J3177">
        <v>11</v>
      </c>
      <c r="K3177">
        <v>3</v>
      </c>
      <c r="L3177">
        <v>2</v>
      </c>
      <c r="M3177">
        <v>5</v>
      </c>
      <c r="N3177" t="s">
        <v>184</v>
      </c>
      <c r="O3177" t="s">
        <v>161</v>
      </c>
      <c r="P3177" s="12">
        <v>35350</v>
      </c>
      <c r="Q3177" t="s">
        <v>169</v>
      </c>
      <c r="R3177" t="s">
        <v>177</v>
      </c>
      <c r="S3177" t="s">
        <v>162</v>
      </c>
      <c r="T3177" t="s">
        <v>163</v>
      </c>
      <c r="U3177">
        <v>4.5</v>
      </c>
      <c r="V3177">
        <v>4.2</v>
      </c>
      <c r="W3177">
        <v>2.2000000000000002</v>
      </c>
      <c r="X3177">
        <v>3.49</v>
      </c>
      <c r="Y3177">
        <v>420652</v>
      </c>
      <c r="Z3177">
        <v>143907</v>
      </c>
      <c r="AA3177">
        <v>11069780</v>
      </c>
    </row>
    <row r="3178" spans="1:27" hidden="1">
      <c r="A3178" t="s">
        <v>3367</v>
      </c>
      <c r="B3178" t="s">
        <v>175</v>
      </c>
      <c r="C3178" t="s">
        <v>34</v>
      </c>
      <c r="D3178">
        <v>714</v>
      </c>
      <c r="E3178" s="12">
        <v>40148</v>
      </c>
      <c r="F3178" s="72">
        <f t="shared" si="533"/>
        <v>2009</v>
      </c>
      <c r="G3178" s="70">
        <f t="shared" si="534"/>
        <v>9859.5238095238092</v>
      </c>
      <c r="H3178" s="70" t="e" cm="1">
        <f t="array" ref="H3178">INDEX(magic_bricks_appreciation_pivot!$A$13:$K$20,MATCH(C3178,magic_bricks_appreciation_pivot!$A$13:$A$20,0),1+MATCH(F3178,INDEX(magic_bricks_appreciation_pivot!$B$13:$K$13,0),0))</f>
        <v>#N/A</v>
      </c>
      <c r="I3178" s="70"/>
      <c r="J3178">
        <v>76</v>
      </c>
      <c r="K3178">
        <v>1</v>
      </c>
      <c r="L3178">
        <v>1</v>
      </c>
      <c r="M3178">
        <v>2</v>
      </c>
      <c r="N3178" t="s">
        <v>193</v>
      </c>
      <c r="O3178" t="s">
        <v>155</v>
      </c>
      <c r="P3178" s="12">
        <v>35038</v>
      </c>
      <c r="Q3178" t="s">
        <v>194</v>
      </c>
      <c r="R3178" t="s">
        <v>157</v>
      </c>
      <c r="S3178" t="s">
        <v>178</v>
      </c>
      <c r="T3178" t="s">
        <v>163</v>
      </c>
      <c r="U3178">
        <v>3.8</v>
      </c>
      <c r="V3178">
        <v>3.9</v>
      </c>
      <c r="W3178">
        <v>4.2</v>
      </c>
      <c r="X3178">
        <v>3.96</v>
      </c>
      <c r="Y3178">
        <v>175993</v>
      </c>
      <c r="Z3178">
        <v>91516</v>
      </c>
      <c r="AA3178">
        <v>7039700</v>
      </c>
    </row>
    <row r="3179" spans="1:27">
      <c r="A3179" t="s">
        <v>3368</v>
      </c>
      <c r="B3179" t="s">
        <v>201</v>
      </c>
      <c r="C3179" t="s">
        <v>201</v>
      </c>
      <c r="D3179">
        <v>1488</v>
      </c>
      <c r="E3179" s="12">
        <v>40386</v>
      </c>
      <c r="F3179" s="72">
        <f t="shared" si="533"/>
        <v>2010</v>
      </c>
      <c r="G3179" s="70">
        <f t="shared" si="534"/>
        <v>8059.1129032258068</v>
      </c>
      <c r="H3179" s="70" cm="1">
        <f t="array" ref="H3179">INDEX(magic_bricks_appreciation_pivot!$A$13:$K$20,MATCH(C3179,magic_bricks_appreciation_pivot!$A$13:$A$20,0),1+MATCH(F3179,INDEX(magic_bricks_appreciation_pivot!$B$13:$K$13,0),0))</f>
        <v>0.62790190260080292</v>
      </c>
      <c r="I3179" s="70">
        <f t="shared" ref="I3179:I3181" si="541">G3179+G3179*H3179</f>
        <v>13119.445228435972</v>
      </c>
      <c r="J3179">
        <v>185</v>
      </c>
      <c r="K3179">
        <v>2</v>
      </c>
      <c r="L3179">
        <v>1</v>
      </c>
      <c r="M3179">
        <v>4</v>
      </c>
      <c r="N3179" t="s">
        <v>176</v>
      </c>
      <c r="O3179" t="s">
        <v>161</v>
      </c>
      <c r="P3179" s="12">
        <v>37466</v>
      </c>
      <c r="Q3179" t="s">
        <v>156</v>
      </c>
      <c r="R3179" t="s">
        <v>177</v>
      </c>
      <c r="S3179" t="s">
        <v>158</v>
      </c>
      <c r="T3179" t="s">
        <v>163</v>
      </c>
      <c r="U3179">
        <v>2.8</v>
      </c>
      <c r="V3179">
        <v>3.3</v>
      </c>
      <c r="W3179">
        <v>2.2000000000000002</v>
      </c>
      <c r="X3179">
        <v>2.71</v>
      </c>
      <c r="Y3179">
        <v>527646</v>
      </c>
      <c r="Z3179">
        <v>287807</v>
      </c>
      <c r="AA3179">
        <v>11991960</v>
      </c>
    </row>
    <row r="3180" spans="1:27">
      <c r="A3180" t="s">
        <v>3369</v>
      </c>
      <c r="B3180" t="s">
        <v>23</v>
      </c>
      <c r="C3180" t="s">
        <v>23</v>
      </c>
      <c r="D3180">
        <v>1591</v>
      </c>
      <c r="E3180" s="12">
        <v>40743</v>
      </c>
      <c r="F3180" s="72">
        <f t="shared" si="533"/>
        <v>2011</v>
      </c>
      <c r="G3180" s="70">
        <f t="shared" si="534"/>
        <v>5464.0163419233186</v>
      </c>
      <c r="H3180" s="70" cm="1">
        <f t="array" ref="H3180">INDEX(magic_bricks_appreciation_pivot!$A$13:$K$20,MATCH(C3180,magic_bricks_appreciation_pivot!$A$13:$A$20,0),1+MATCH(F3180,INDEX(magic_bricks_appreciation_pivot!$B$13:$K$13,0),0))</f>
        <v>0.30621792098525186</v>
      </c>
      <c r="I3180" s="70">
        <f t="shared" si="541"/>
        <v>7137.1960663765185</v>
      </c>
      <c r="J3180">
        <v>43</v>
      </c>
      <c r="K3180">
        <v>2</v>
      </c>
      <c r="L3180">
        <v>2</v>
      </c>
      <c r="M3180">
        <v>4</v>
      </c>
      <c r="N3180" t="s">
        <v>154</v>
      </c>
      <c r="O3180" t="s">
        <v>155</v>
      </c>
      <c r="P3180" s="12">
        <v>24318</v>
      </c>
      <c r="Q3180" t="s">
        <v>194</v>
      </c>
      <c r="R3180" t="s">
        <v>177</v>
      </c>
      <c r="S3180" t="s">
        <v>178</v>
      </c>
      <c r="T3180" t="s">
        <v>182</v>
      </c>
      <c r="U3180">
        <v>2.1</v>
      </c>
      <c r="V3180">
        <v>3.2</v>
      </c>
      <c r="W3180">
        <v>4.2</v>
      </c>
      <c r="X3180">
        <v>3.27</v>
      </c>
      <c r="Y3180">
        <v>382503</v>
      </c>
      <c r="Z3180">
        <v>165172</v>
      </c>
      <c r="AA3180">
        <v>8693250</v>
      </c>
    </row>
    <row r="3181" spans="1:27">
      <c r="A3181" t="s">
        <v>3370</v>
      </c>
      <c r="B3181" t="s">
        <v>175</v>
      </c>
      <c r="C3181" t="s">
        <v>34</v>
      </c>
      <c r="D3181">
        <v>1075</v>
      </c>
      <c r="E3181" s="12">
        <v>40221</v>
      </c>
      <c r="F3181" s="72">
        <f t="shared" si="533"/>
        <v>2010</v>
      </c>
      <c r="G3181" s="70">
        <f t="shared" si="534"/>
        <v>9065.3023255813951</v>
      </c>
      <c r="H3181" s="70" cm="1">
        <f t="array" ref="H3181">INDEX(magic_bricks_appreciation_pivot!$A$13:$K$20,MATCH(C3181,magic_bricks_appreciation_pivot!$A$13:$A$20,0),1+MATCH(F3181,INDEX(magic_bricks_appreciation_pivot!$B$13:$K$13,0),0))</f>
        <v>0.46848170778869208</v>
      </c>
      <c r="I3181" s="70">
        <f t="shared" si="541"/>
        <v>13312.23064069057</v>
      </c>
      <c r="J3181">
        <v>190</v>
      </c>
      <c r="K3181">
        <v>1</v>
      </c>
      <c r="L3181">
        <v>1</v>
      </c>
      <c r="M3181">
        <v>3</v>
      </c>
      <c r="N3181" t="s">
        <v>184</v>
      </c>
      <c r="O3181" t="s">
        <v>155</v>
      </c>
      <c r="P3181" s="12">
        <v>37301</v>
      </c>
      <c r="Q3181" t="s">
        <v>194</v>
      </c>
      <c r="R3181" t="s">
        <v>165</v>
      </c>
      <c r="S3181" t="s">
        <v>178</v>
      </c>
      <c r="T3181" t="s">
        <v>182</v>
      </c>
      <c r="U3181">
        <v>3.7</v>
      </c>
      <c r="V3181">
        <v>2</v>
      </c>
      <c r="W3181">
        <v>2.9</v>
      </c>
      <c r="X3181">
        <v>2.78</v>
      </c>
      <c r="Y3181">
        <v>282611</v>
      </c>
      <c r="Z3181">
        <v>136433</v>
      </c>
      <c r="AA3181">
        <v>9745200</v>
      </c>
    </row>
    <row r="3182" spans="1:27" hidden="1">
      <c r="A3182" t="s">
        <v>3371</v>
      </c>
      <c r="B3182" t="s">
        <v>201</v>
      </c>
      <c r="C3182" t="s">
        <v>201</v>
      </c>
      <c r="D3182">
        <v>1603</v>
      </c>
      <c r="E3182" s="12">
        <v>39970</v>
      </c>
      <c r="F3182" s="72">
        <f t="shared" si="533"/>
        <v>2009</v>
      </c>
      <c r="G3182" s="70">
        <f t="shared" si="534"/>
        <v>6082.819713038054</v>
      </c>
      <c r="H3182" s="70" t="e" cm="1">
        <f t="array" ref="H3182">INDEX(magic_bricks_appreciation_pivot!$A$13:$K$20,MATCH(C3182,magic_bricks_appreciation_pivot!$A$13:$A$20,0),1+MATCH(F3182,INDEX(magic_bricks_appreciation_pivot!$B$13:$K$13,0),0))</f>
        <v>#N/A</v>
      </c>
      <c r="I3182" s="70"/>
      <c r="J3182">
        <v>181</v>
      </c>
      <c r="K3182">
        <v>2</v>
      </c>
      <c r="L3182">
        <v>1</v>
      </c>
      <c r="M3182">
        <v>4</v>
      </c>
      <c r="N3182" t="s">
        <v>184</v>
      </c>
      <c r="O3182" t="s">
        <v>155</v>
      </c>
      <c r="P3182" s="12">
        <v>33400</v>
      </c>
      <c r="Q3182" t="s">
        <v>194</v>
      </c>
      <c r="R3182" t="s">
        <v>177</v>
      </c>
      <c r="S3182" t="s">
        <v>158</v>
      </c>
      <c r="T3182" t="s">
        <v>163</v>
      </c>
      <c r="U3182">
        <v>4.3</v>
      </c>
      <c r="V3182">
        <v>2.9</v>
      </c>
      <c r="W3182">
        <v>5</v>
      </c>
      <c r="X3182">
        <v>4.16</v>
      </c>
      <c r="Y3182">
        <v>409532</v>
      </c>
      <c r="Z3182">
        <v>243769</v>
      </c>
      <c r="AA3182">
        <v>9750760</v>
      </c>
    </row>
    <row r="3183" spans="1:27">
      <c r="A3183" t="s">
        <v>3372</v>
      </c>
      <c r="B3183" t="s">
        <v>201</v>
      </c>
      <c r="C3183" t="s">
        <v>201</v>
      </c>
      <c r="D3183">
        <v>1852</v>
      </c>
      <c r="E3183" s="12">
        <v>40995</v>
      </c>
      <c r="F3183" s="72">
        <f t="shared" si="533"/>
        <v>2012</v>
      </c>
      <c r="G3183" s="70">
        <f t="shared" si="534"/>
        <v>5815.745140388769</v>
      </c>
      <c r="H3183" s="70" cm="1">
        <f t="array" ref="H3183">INDEX(magic_bricks_appreciation_pivot!$A$13:$K$20,MATCH(C3183,magic_bricks_appreciation_pivot!$A$13:$A$20,0),1+MATCH(F3183,INDEX(magic_bricks_appreciation_pivot!$B$13:$K$13,0),0))</f>
        <v>0.26292059267573231</v>
      </c>
      <c r="I3183" s="70">
        <f t="shared" ref="I3183:I3185" si="542">G3183+G3183*H3183</f>
        <v>7344.8242995507944</v>
      </c>
      <c r="J3183">
        <v>148</v>
      </c>
      <c r="K3183">
        <v>3</v>
      </c>
      <c r="L3183">
        <v>2</v>
      </c>
      <c r="M3183">
        <v>5</v>
      </c>
      <c r="N3183" t="s">
        <v>154</v>
      </c>
      <c r="O3183" t="s">
        <v>155</v>
      </c>
      <c r="P3183" s="12">
        <v>38075</v>
      </c>
      <c r="Q3183" t="s">
        <v>194</v>
      </c>
      <c r="R3183" t="s">
        <v>177</v>
      </c>
      <c r="S3183" t="s">
        <v>162</v>
      </c>
      <c r="T3183" t="s">
        <v>163</v>
      </c>
      <c r="U3183">
        <v>2.7</v>
      </c>
      <c r="V3183">
        <v>3.2</v>
      </c>
      <c r="W3183">
        <v>3</v>
      </c>
      <c r="X3183">
        <v>2.97</v>
      </c>
      <c r="Y3183">
        <v>333894</v>
      </c>
      <c r="Z3183">
        <v>183103</v>
      </c>
      <c r="AA3183">
        <v>10770760</v>
      </c>
    </row>
    <row r="3184" spans="1:27">
      <c r="A3184" t="s">
        <v>3373</v>
      </c>
      <c r="B3184" t="s">
        <v>23</v>
      </c>
      <c r="C3184" t="s">
        <v>23</v>
      </c>
      <c r="D3184">
        <v>1504</v>
      </c>
      <c r="E3184" s="12">
        <v>40770</v>
      </c>
      <c r="F3184" s="72">
        <f t="shared" si="533"/>
        <v>2011</v>
      </c>
      <c r="G3184" s="70">
        <f t="shared" si="534"/>
        <v>4458.6103723404258</v>
      </c>
      <c r="H3184" s="70" cm="1">
        <f t="array" ref="H3184">INDEX(magic_bricks_appreciation_pivot!$A$13:$K$20,MATCH(C3184,magic_bricks_appreciation_pivot!$A$13:$A$20,0),1+MATCH(F3184,INDEX(magic_bricks_appreciation_pivot!$B$13:$K$13,0),0))</f>
        <v>0.30621792098525186</v>
      </c>
      <c r="I3184" s="70">
        <f t="shared" si="542"/>
        <v>5823.9167710417905</v>
      </c>
      <c r="J3184">
        <v>129</v>
      </c>
      <c r="K3184">
        <v>2</v>
      </c>
      <c r="L3184">
        <v>2</v>
      </c>
      <c r="M3184">
        <v>4</v>
      </c>
      <c r="N3184" t="s">
        <v>184</v>
      </c>
      <c r="O3184" t="s">
        <v>161</v>
      </c>
      <c r="P3184" s="12">
        <v>25805</v>
      </c>
      <c r="Q3184" t="s">
        <v>194</v>
      </c>
      <c r="R3184" t="s">
        <v>170</v>
      </c>
      <c r="S3184" t="s">
        <v>162</v>
      </c>
      <c r="T3184" t="s">
        <v>173</v>
      </c>
      <c r="U3184">
        <v>4.3</v>
      </c>
      <c r="V3184">
        <v>2.1</v>
      </c>
      <c r="W3184">
        <v>2.4</v>
      </c>
      <c r="X3184">
        <v>2.88</v>
      </c>
      <c r="Y3184">
        <v>207878</v>
      </c>
      <c r="Z3184">
        <v>154232</v>
      </c>
      <c r="AA3184">
        <v>6705750</v>
      </c>
    </row>
    <row r="3185" spans="1:27">
      <c r="A3185" t="s">
        <v>3374</v>
      </c>
      <c r="B3185" t="s">
        <v>201</v>
      </c>
      <c r="C3185" t="s">
        <v>201</v>
      </c>
      <c r="D3185">
        <v>1950</v>
      </c>
      <c r="E3185" s="12">
        <v>40207</v>
      </c>
      <c r="F3185" s="72">
        <f t="shared" si="533"/>
        <v>2010</v>
      </c>
      <c r="G3185" s="70">
        <f t="shared" si="534"/>
        <v>7928.9435897435897</v>
      </c>
      <c r="H3185" s="70" cm="1">
        <f t="array" ref="H3185">INDEX(magic_bricks_appreciation_pivot!$A$13:$K$20,MATCH(C3185,magic_bricks_appreciation_pivot!$A$13:$A$20,0),1+MATCH(F3185,INDEX(magic_bricks_appreciation_pivot!$B$13:$K$13,0),0))</f>
        <v>0.62790190260080292</v>
      </c>
      <c r="I3185" s="70">
        <f t="shared" si="542"/>
        <v>12907.542355358029</v>
      </c>
      <c r="J3185">
        <v>189</v>
      </c>
      <c r="K3185">
        <v>3</v>
      </c>
      <c r="L3185">
        <v>2</v>
      </c>
      <c r="M3185">
        <v>5</v>
      </c>
      <c r="N3185" t="s">
        <v>193</v>
      </c>
      <c r="O3185" t="s">
        <v>161</v>
      </c>
      <c r="P3185" s="12">
        <v>32177</v>
      </c>
      <c r="Q3185" t="s">
        <v>156</v>
      </c>
      <c r="R3185" t="s">
        <v>170</v>
      </c>
      <c r="S3185" t="s">
        <v>162</v>
      </c>
      <c r="T3185" t="s">
        <v>163</v>
      </c>
      <c r="U3185">
        <v>4.4000000000000004</v>
      </c>
      <c r="V3185">
        <v>2.7</v>
      </c>
      <c r="W3185">
        <v>3.9</v>
      </c>
      <c r="X3185">
        <v>3.69</v>
      </c>
      <c r="Y3185">
        <v>602996</v>
      </c>
      <c r="Z3185">
        <v>293767</v>
      </c>
      <c r="AA3185">
        <v>15461440</v>
      </c>
    </row>
    <row r="3186" spans="1:27" hidden="1">
      <c r="A3186" t="s">
        <v>3375</v>
      </c>
      <c r="B3186" t="s">
        <v>56</v>
      </c>
      <c r="C3186" t="s">
        <v>56</v>
      </c>
      <c r="D3186">
        <v>1279</v>
      </c>
      <c r="E3186" s="12">
        <v>39129</v>
      </c>
      <c r="F3186" s="72">
        <f t="shared" si="533"/>
        <v>2007</v>
      </c>
      <c r="G3186" s="70">
        <f t="shared" si="534"/>
        <v>10746.563721657545</v>
      </c>
      <c r="H3186" s="70" t="e" cm="1">
        <f t="array" ref="H3186">INDEX(magic_bricks_appreciation_pivot!$A$13:$K$20,MATCH(C3186,magic_bricks_appreciation_pivot!$A$13:$A$20,0),1+MATCH(F3186,INDEX(magic_bricks_appreciation_pivot!$B$13:$K$13,0),0))</f>
        <v>#N/A</v>
      </c>
      <c r="I3186" s="70"/>
      <c r="J3186">
        <v>44</v>
      </c>
      <c r="K3186">
        <v>2</v>
      </c>
      <c r="L3186">
        <v>2</v>
      </c>
      <c r="M3186">
        <v>4</v>
      </c>
      <c r="N3186" t="s">
        <v>154</v>
      </c>
      <c r="O3186" t="s">
        <v>161</v>
      </c>
      <c r="P3186" s="12">
        <v>32924</v>
      </c>
      <c r="Q3186" t="s">
        <v>156</v>
      </c>
      <c r="R3186" t="s">
        <v>170</v>
      </c>
      <c r="S3186" t="s">
        <v>158</v>
      </c>
      <c r="T3186" t="s">
        <v>171</v>
      </c>
      <c r="U3186">
        <v>2.5</v>
      </c>
      <c r="V3186">
        <v>3.2</v>
      </c>
      <c r="W3186">
        <v>4.2</v>
      </c>
      <c r="X3186">
        <v>3.49</v>
      </c>
      <c r="Y3186">
        <v>453580</v>
      </c>
      <c r="Z3186">
        <v>137449</v>
      </c>
      <c r="AA3186">
        <v>13744855</v>
      </c>
    </row>
    <row r="3187" spans="1:27">
      <c r="A3187" t="s">
        <v>3376</v>
      </c>
      <c r="B3187" t="s">
        <v>39</v>
      </c>
      <c r="C3187" t="s">
        <v>39</v>
      </c>
      <c r="D3187">
        <v>1931</v>
      </c>
      <c r="E3187" s="12">
        <v>41859</v>
      </c>
      <c r="F3187" s="72">
        <f t="shared" si="533"/>
        <v>2014</v>
      </c>
      <c r="G3187" s="70">
        <f t="shared" si="534"/>
        <v>6973.7286380113928</v>
      </c>
      <c r="H3187" s="70" cm="1">
        <f t="array" ref="H3187">INDEX(magic_bricks_appreciation_pivot!$A$13:$K$20,MATCH(C3187,magic_bricks_appreciation_pivot!$A$13:$A$20,0),1+MATCH(F3187,INDEX(magic_bricks_appreciation_pivot!$B$13:$K$13,0),0))</f>
        <v>2.7142646408024784E-2</v>
      </c>
      <c r="I3187" s="70">
        <f>G3187+G3187*H3187</f>
        <v>7163.0140885784522</v>
      </c>
      <c r="J3187">
        <v>164</v>
      </c>
      <c r="K3187">
        <v>2</v>
      </c>
      <c r="L3187">
        <v>1</v>
      </c>
      <c r="M3187">
        <v>5</v>
      </c>
      <c r="N3187" t="s">
        <v>193</v>
      </c>
      <c r="O3187" t="s">
        <v>161</v>
      </c>
      <c r="P3187" s="12">
        <v>30179</v>
      </c>
      <c r="Q3187" t="s">
        <v>169</v>
      </c>
      <c r="R3187" t="s">
        <v>157</v>
      </c>
      <c r="S3187" t="s">
        <v>178</v>
      </c>
      <c r="T3187" t="s">
        <v>166</v>
      </c>
      <c r="U3187">
        <v>2</v>
      </c>
      <c r="V3187">
        <v>3.8</v>
      </c>
      <c r="W3187">
        <v>4.0999999999999996</v>
      </c>
      <c r="X3187">
        <v>3.29</v>
      </c>
      <c r="Y3187">
        <v>403988</v>
      </c>
      <c r="Z3187">
        <v>201994</v>
      </c>
      <c r="AA3187">
        <v>13466270</v>
      </c>
    </row>
    <row r="3188" spans="1:27" hidden="1">
      <c r="A3188" t="s">
        <v>3377</v>
      </c>
      <c r="B3188" t="s">
        <v>56</v>
      </c>
      <c r="C3188" t="s">
        <v>56</v>
      </c>
      <c r="D3188">
        <v>1066</v>
      </c>
      <c r="E3188" s="12">
        <v>39842</v>
      </c>
      <c r="F3188" s="72">
        <f t="shared" si="533"/>
        <v>2009</v>
      </c>
      <c r="G3188" s="70">
        <f t="shared" si="534"/>
        <v>11316.763602251407</v>
      </c>
      <c r="H3188" s="70" t="e" cm="1">
        <f t="array" ref="H3188">INDEX(magic_bricks_appreciation_pivot!$A$13:$K$20,MATCH(C3188,magic_bricks_appreciation_pivot!$A$13:$A$20,0),1+MATCH(F3188,INDEX(magic_bricks_appreciation_pivot!$B$13:$K$13,0),0))</f>
        <v>#N/A</v>
      </c>
      <c r="I3188" s="70"/>
      <c r="J3188">
        <v>197</v>
      </c>
      <c r="K3188">
        <v>1</v>
      </c>
      <c r="L3188">
        <v>1</v>
      </c>
      <c r="M3188">
        <v>3</v>
      </c>
      <c r="N3188" t="s">
        <v>184</v>
      </c>
      <c r="O3188" t="s">
        <v>161</v>
      </c>
      <c r="P3188" s="12">
        <v>25972</v>
      </c>
      <c r="Q3188" t="s">
        <v>156</v>
      </c>
      <c r="R3188" t="s">
        <v>157</v>
      </c>
      <c r="S3188" t="s">
        <v>158</v>
      </c>
      <c r="T3188" t="s">
        <v>171</v>
      </c>
      <c r="U3188">
        <v>4.4000000000000004</v>
      </c>
      <c r="V3188">
        <v>2.2999999999999998</v>
      </c>
      <c r="W3188">
        <v>3.7</v>
      </c>
      <c r="X3188">
        <v>3.63</v>
      </c>
      <c r="Y3188">
        <v>434292</v>
      </c>
      <c r="Z3188">
        <v>120637</v>
      </c>
      <c r="AA3188">
        <v>12063670</v>
      </c>
    </row>
    <row r="3189" spans="1:27">
      <c r="A3189" t="s">
        <v>3378</v>
      </c>
      <c r="B3189" t="s">
        <v>23</v>
      </c>
      <c r="C3189" t="s">
        <v>23</v>
      </c>
      <c r="D3189">
        <v>651</v>
      </c>
      <c r="E3189" s="12">
        <v>40242</v>
      </c>
      <c r="F3189" s="72">
        <f t="shared" si="533"/>
        <v>2010</v>
      </c>
      <c r="G3189" s="70">
        <f t="shared" si="534"/>
        <v>10109.831029185867</v>
      </c>
      <c r="H3189" s="70" cm="1">
        <f t="array" ref="H3189">INDEX(magic_bricks_appreciation_pivot!$A$13:$K$20,MATCH(C3189,magic_bricks_appreciation_pivot!$A$13:$A$20,0),1+MATCH(F3189,INDEX(magic_bricks_appreciation_pivot!$B$13:$K$13,0),0))</f>
        <v>0.49881786187527283</v>
      </c>
      <c r="I3189" s="70">
        <f>G3189+G3189*H3189</f>
        <v>15152.79532708465</v>
      </c>
      <c r="J3189">
        <v>139</v>
      </c>
      <c r="K3189">
        <v>1</v>
      </c>
      <c r="L3189">
        <v>1</v>
      </c>
      <c r="M3189">
        <v>2</v>
      </c>
      <c r="N3189" t="s">
        <v>154</v>
      </c>
      <c r="O3189" t="s">
        <v>155</v>
      </c>
      <c r="P3189" s="12">
        <v>28562</v>
      </c>
      <c r="Q3189" t="s">
        <v>194</v>
      </c>
      <c r="R3189" t="s">
        <v>170</v>
      </c>
      <c r="S3189" t="s">
        <v>158</v>
      </c>
      <c r="T3189" t="s">
        <v>166</v>
      </c>
      <c r="U3189">
        <v>3.6</v>
      </c>
      <c r="V3189">
        <v>4</v>
      </c>
      <c r="W3189">
        <v>4.5</v>
      </c>
      <c r="X3189">
        <v>4.08</v>
      </c>
      <c r="Y3189">
        <v>276423</v>
      </c>
      <c r="Z3189">
        <v>72397</v>
      </c>
      <c r="AA3189">
        <v>6581500</v>
      </c>
    </row>
    <row r="3190" spans="1:27" hidden="1">
      <c r="A3190" t="s">
        <v>3379</v>
      </c>
      <c r="B3190" t="s">
        <v>175</v>
      </c>
      <c r="C3190" t="s">
        <v>34</v>
      </c>
      <c r="D3190">
        <v>809</v>
      </c>
      <c r="E3190" s="12">
        <v>40153</v>
      </c>
      <c r="F3190" s="72">
        <f t="shared" si="533"/>
        <v>2009</v>
      </c>
      <c r="G3190" s="70">
        <f t="shared" si="534"/>
        <v>8892.2126081582192</v>
      </c>
      <c r="H3190" s="70" t="e" cm="1">
        <f t="array" ref="H3190">INDEX(magic_bricks_appreciation_pivot!$A$13:$K$20,MATCH(C3190,magic_bricks_appreciation_pivot!$A$13:$A$20,0),1+MATCH(F3190,INDEX(magic_bricks_appreciation_pivot!$B$13:$K$13,0),0))</f>
        <v>#N/A</v>
      </c>
      <c r="I3190" s="70"/>
      <c r="J3190">
        <v>88</v>
      </c>
      <c r="K3190">
        <v>1</v>
      </c>
      <c r="L3190">
        <v>1</v>
      </c>
      <c r="M3190">
        <v>3</v>
      </c>
      <c r="N3190" t="s">
        <v>168</v>
      </c>
      <c r="O3190" t="s">
        <v>161</v>
      </c>
      <c r="P3190" s="12">
        <v>32853</v>
      </c>
      <c r="Q3190" t="s">
        <v>194</v>
      </c>
      <c r="R3190" t="s">
        <v>177</v>
      </c>
      <c r="S3190" t="s">
        <v>158</v>
      </c>
      <c r="T3190" t="s">
        <v>166</v>
      </c>
      <c r="U3190">
        <v>3.1</v>
      </c>
      <c r="V3190">
        <v>3.4</v>
      </c>
      <c r="W3190">
        <v>3.5</v>
      </c>
      <c r="X3190">
        <v>3.34</v>
      </c>
      <c r="Y3190">
        <v>201426</v>
      </c>
      <c r="Z3190">
        <v>86326</v>
      </c>
      <c r="AA3190">
        <v>7193800</v>
      </c>
    </row>
    <row r="3191" spans="1:27">
      <c r="A3191" t="s">
        <v>3380</v>
      </c>
      <c r="B3191" t="s">
        <v>23</v>
      </c>
      <c r="C3191" t="s">
        <v>23</v>
      </c>
      <c r="D3191">
        <v>1363</v>
      </c>
      <c r="E3191" s="12">
        <v>40890</v>
      </c>
      <c r="F3191" s="72">
        <f t="shared" si="533"/>
        <v>2011</v>
      </c>
      <c r="G3191" s="70">
        <f t="shared" si="534"/>
        <v>5583.7307410124722</v>
      </c>
      <c r="H3191" s="70" cm="1">
        <f t="array" ref="H3191">INDEX(magic_bricks_appreciation_pivot!$A$13:$K$20,MATCH(C3191,magic_bricks_appreciation_pivot!$A$13:$A$20,0),1+MATCH(F3191,INDEX(magic_bricks_appreciation_pivot!$B$13:$K$13,0),0))</f>
        <v>0.30621792098525186</v>
      </c>
      <c r="I3191" s="70">
        <f>G3191+G3191*H3191</f>
        <v>7293.5691598667509</v>
      </c>
      <c r="J3191">
        <v>117</v>
      </c>
      <c r="K3191">
        <v>2</v>
      </c>
      <c r="L3191">
        <v>2</v>
      </c>
      <c r="M3191">
        <v>4</v>
      </c>
      <c r="N3191" t="s">
        <v>154</v>
      </c>
      <c r="O3191" t="s">
        <v>155</v>
      </c>
      <c r="P3191" s="12">
        <v>23370</v>
      </c>
      <c r="Q3191" t="s">
        <v>169</v>
      </c>
      <c r="R3191" t="s">
        <v>157</v>
      </c>
      <c r="S3191" t="s">
        <v>162</v>
      </c>
      <c r="T3191" t="s">
        <v>173</v>
      </c>
      <c r="U3191">
        <v>5</v>
      </c>
      <c r="V3191">
        <v>3</v>
      </c>
      <c r="W3191">
        <v>3.2</v>
      </c>
      <c r="X3191">
        <v>3.68</v>
      </c>
      <c r="Y3191">
        <v>281593</v>
      </c>
      <c r="Z3191">
        <v>152213</v>
      </c>
      <c r="AA3191">
        <v>7610625</v>
      </c>
    </row>
    <row r="3192" spans="1:27" hidden="1">
      <c r="A3192" t="s">
        <v>3381</v>
      </c>
      <c r="B3192" t="s">
        <v>175</v>
      </c>
      <c r="C3192" t="s">
        <v>34</v>
      </c>
      <c r="D3192">
        <v>897</v>
      </c>
      <c r="E3192" s="12">
        <v>39837</v>
      </c>
      <c r="F3192" s="72">
        <f t="shared" si="533"/>
        <v>2009</v>
      </c>
      <c r="G3192" s="70">
        <f t="shared" si="534"/>
        <v>7829.3088071348939</v>
      </c>
      <c r="H3192" s="70" t="e" cm="1">
        <f t="array" ref="H3192">INDEX(magic_bricks_appreciation_pivot!$A$13:$K$20,MATCH(C3192,magic_bricks_appreciation_pivot!$A$13:$A$20,0),1+MATCH(F3192,INDEX(magic_bricks_appreciation_pivot!$B$13:$K$13,0),0))</f>
        <v>#N/A</v>
      </c>
      <c r="I3192" s="70"/>
      <c r="J3192">
        <v>178</v>
      </c>
      <c r="K3192">
        <v>1</v>
      </c>
      <c r="L3192">
        <v>1</v>
      </c>
      <c r="M3192">
        <v>3</v>
      </c>
      <c r="N3192" t="s">
        <v>176</v>
      </c>
      <c r="O3192" t="s">
        <v>161</v>
      </c>
      <c r="P3192" s="12">
        <v>32537</v>
      </c>
      <c r="Q3192" t="s">
        <v>169</v>
      </c>
      <c r="R3192" t="s">
        <v>157</v>
      </c>
      <c r="S3192" t="s">
        <v>178</v>
      </c>
      <c r="T3192" t="s">
        <v>163</v>
      </c>
      <c r="U3192">
        <v>4.4000000000000004</v>
      </c>
      <c r="V3192">
        <v>4.2</v>
      </c>
      <c r="W3192">
        <v>5</v>
      </c>
      <c r="X3192">
        <v>4.5</v>
      </c>
      <c r="Y3192">
        <v>189618</v>
      </c>
      <c r="Z3192">
        <v>98320</v>
      </c>
      <c r="AA3192">
        <v>7022890</v>
      </c>
    </row>
    <row r="3193" spans="1:27" hidden="1">
      <c r="A3193" t="s">
        <v>3382</v>
      </c>
      <c r="B3193" t="s">
        <v>23</v>
      </c>
      <c r="C3193" t="s">
        <v>23</v>
      </c>
      <c r="D3193">
        <v>630</v>
      </c>
      <c r="E3193" s="12">
        <v>40155</v>
      </c>
      <c r="F3193" s="72">
        <f t="shared" si="533"/>
        <v>2009</v>
      </c>
      <c r="G3193" s="70">
        <f t="shared" si="534"/>
        <v>7930.5555555555557</v>
      </c>
      <c r="H3193" s="70" t="e" cm="1">
        <f t="array" ref="H3193">INDEX(magic_bricks_appreciation_pivot!$A$13:$K$20,MATCH(C3193,magic_bricks_appreciation_pivot!$A$13:$A$20,0),1+MATCH(F3193,INDEX(magic_bricks_appreciation_pivot!$B$13:$K$13,0),0))</f>
        <v>#N/A</v>
      </c>
      <c r="I3193" s="70"/>
      <c r="J3193">
        <v>97</v>
      </c>
      <c r="K3193">
        <v>1</v>
      </c>
      <c r="L3193">
        <v>1</v>
      </c>
      <c r="M3193">
        <v>2</v>
      </c>
      <c r="N3193" t="s">
        <v>193</v>
      </c>
      <c r="O3193" t="s">
        <v>161</v>
      </c>
      <c r="P3193" s="12">
        <v>37600</v>
      </c>
      <c r="Q3193" t="s">
        <v>156</v>
      </c>
      <c r="R3193" t="s">
        <v>165</v>
      </c>
      <c r="S3193" t="s">
        <v>178</v>
      </c>
      <c r="T3193" t="s">
        <v>173</v>
      </c>
      <c r="U3193">
        <v>3.8</v>
      </c>
      <c r="V3193">
        <v>4.8</v>
      </c>
      <c r="W3193">
        <v>3.4</v>
      </c>
      <c r="X3193">
        <v>3.94</v>
      </c>
      <c r="Y3193">
        <v>209843</v>
      </c>
      <c r="Z3193">
        <v>64951</v>
      </c>
      <c r="AA3193">
        <v>4996250</v>
      </c>
    </row>
    <row r="3194" spans="1:27">
      <c r="A3194" t="s">
        <v>3383</v>
      </c>
      <c r="B3194" t="s">
        <v>56</v>
      </c>
      <c r="C3194" t="s">
        <v>56</v>
      </c>
      <c r="D3194">
        <v>678</v>
      </c>
      <c r="E3194" s="12">
        <v>40412</v>
      </c>
      <c r="F3194" s="72">
        <f t="shared" si="533"/>
        <v>2010</v>
      </c>
      <c r="G3194" s="70">
        <f t="shared" si="534"/>
        <v>8021.733038348083</v>
      </c>
      <c r="H3194" s="70" cm="1">
        <f t="array" ref="H3194">INDEX(magic_bricks_appreciation_pivot!$A$13:$K$20,MATCH(C3194,magic_bricks_appreciation_pivot!$A$13:$A$20,0),1+MATCH(F3194,INDEX(magic_bricks_appreciation_pivot!$B$13:$K$13,0),0))</f>
        <v>0.62795711804515786</v>
      </c>
      <c r="I3194" s="70">
        <f>G3194+G3194*H3194</f>
        <v>13059.037398836772</v>
      </c>
      <c r="J3194">
        <v>3</v>
      </c>
      <c r="K3194">
        <v>1</v>
      </c>
      <c r="L3194">
        <v>1</v>
      </c>
      <c r="M3194">
        <v>2</v>
      </c>
      <c r="N3194" t="s">
        <v>154</v>
      </c>
      <c r="O3194" t="s">
        <v>155</v>
      </c>
      <c r="P3194" s="12">
        <v>29827</v>
      </c>
      <c r="Q3194" t="s">
        <v>194</v>
      </c>
      <c r="R3194" t="s">
        <v>165</v>
      </c>
      <c r="S3194" t="s">
        <v>158</v>
      </c>
      <c r="T3194" t="s">
        <v>159</v>
      </c>
      <c r="U3194">
        <v>3.3</v>
      </c>
      <c r="V3194">
        <v>4</v>
      </c>
      <c r="W3194">
        <v>4.7</v>
      </c>
      <c r="X3194">
        <v>4.1399999999999997</v>
      </c>
      <c r="Y3194">
        <v>195794</v>
      </c>
      <c r="Z3194">
        <v>48949</v>
      </c>
      <c r="AA3194">
        <v>5438735</v>
      </c>
    </row>
    <row r="3195" spans="1:27" hidden="1">
      <c r="A3195" t="s">
        <v>3384</v>
      </c>
      <c r="B3195" t="s">
        <v>175</v>
      </c>
      <c r="C3195" t="s">
        <v>34</v>
      </c>
      <c r="D3195">
        <v>740</v>
      </c>
      <c r="E3195" s="12">
        <v>39813</v>
      </c>
      <c r="F3195" s="72">
        <f t="shared" si="533"/>
        <v>2008</v>
      </c>
      <c r="G3195" s="70">
        <f t="shared" si="534"/>
        <v>10881.621621621622</v>
      </c>
      <c r="H3195" s="70" t="e" cm="1">
        <f t="array" ref="H3195">INDEX(magic_bricks_appreciation_pivot!$A$13:$K$20,MATCH(C3195,magic_bricks_appreciation_pivot!$A$13:$A$20,0),1+MATCH(F3195,INDEX(magic_bricks_appreciation_pivot!$B$13:$K$13,0),0))</f>
        <v>#N/A</v>
      </c>
      <c r="I3195" s="70"/>
      <c r="J3195">
        <v>155</v>
      </c>
      <c r="K3195">
        <v>1</v>
      </c>
      <c r="L3195">
        <v>1</v>
      </c>
      <c r="M3195">
        <v>2</v>
      </c>
      <c r="N3195" t="s">
        <v>168</v>
      </c>
      <c r="O3195" t="s">
        <v>161</v>
      </c>
      <c r="P3195" s="12">
        <v>35433</v>
      </c>
      <c r="Q3195" t="s">
        <v>169</v>
      </c>
      <c r="R3195" t="s">
        <v>157</v>
      </c>
      <c r="S3195" t="s">
        <v>162</v>
      </c>
      <c r="T3195" t="s">
        <v>166</v>
      </c>
      <c r="U3195">
        <v>2.2000000000000002</v>
      </c>
      <c r="V3195">
        <v>2</v>
      </c>
      <c r="W3195">
        <v>3.5</v>
      </c>
      <c r="X3195">
        <v>2.5099999999999998</v>
      </c>
      <c r="Y3195">
        <v>233520</v>
      </c>
      <c r="Z3195">
        <v>88576</v>
      </c>
      <c r="AA3195">
        <v>8052400</v>
      </c>
    </row>
    <row r="3196" spans="1:27">
      <c r="A3196" t="s">
        <v>3385</v>
      </c>
      <c r="B3196" t="s">
        <v>201</v>
      </c>
      <c r="C3196" t="s">
        <v>201</v>
      </c>
      <c r="D3196">
        <v>1507</v>
      </c>
      <c r="E3196" s="12">
        <v>40992</v>
      </c>
      <c r="F3196" s="72">
        <f t="shared" si="533"/>
        <v>2012</v>
      </c>
      <c r="G3196" s="70">
        <f t="shared" si="534"/>
        <v>10134.266755142668</v>
      </c>
      <c r="H3196" s="70" cm="1">
        <f t="array" ref="H3196">INDEX(magic_bricks_appreciation_pivot!$A$13:$K$20,MATCH(C3196,magic_bricks_appreciation_pivot!$A$13:$A$20,0),1+MATCH(F3196,INDEX(magic_bricks_appreciation_pivot!$B$13:$K$13,0),0))</f>
        <v>0.26292059267573231</v>
      </c>
      <c r="I3196" s="70">
        <f t="shared" ref="I3196:I3197" si="543">G3196+G3196*H3196</f>
        <v>12798.774176738749</v>
      </c>
      <c r="J3196">
        <v>88</v>
      </c>
      <c r="K3196">
        <v>2</v>
      </c>
      <c r="L3196">
        <v>1</v>
      </c>
      <c r="M3196">
        <v>4</v>
      </c>
      <c r="N3196" t="s">
        <v>154</v>
      </c>
      <c r="O3196" t="s">
        <v>155</v>
      </c>
      <c r="P3196" s="12">
        <v>38437</v>
      </c>
      <c r="Q3196" t="s">
        <v>156</v>
      </c>
      <c r="R3196" t="s">
        <v>170</v>
      </c>
      <c r="S3196" t="s">
        <v>162</v>
      </c>
      <c r="T3196" t="s">
        <v>182</v>
      </c>
      <c r="U3196">
        <v>2.1</v>
      </c>
      <c r="V3196">
        <v>2.5</v>
      </c>
      <c r="W3196">
        <v>4.2</v>
      </c>
      <c r="X3196">
        <v>3.06</v>
      </c>
      <c r="Y3196">
        <v>656711</v>
      </c>
      <c r="Z3196">
        <v>305447</v>
      </c>
      <c r="AA3196">
        <v>15272340</v>
      </c>
    </row>
    <row r="3197" spans="1:27">
      <c r="A3197" t="s">
        <v>3386</v>
      </c>
      <c r="B3197" t="s">
        <v>56</v>
      </c>
      <c r="C3197" t="s">
        <v>56</v>
      </c>
      <c r="D3197">
        <v>999</v>
      </c>
      <c r="E3197" s="12">
        <v>40762</v>
      </c>
      <c r="F3197" s="72">
        <f t="shared" si="533"/>
        <v>2011</v>
      </c>
      <c r="G3197" s="70">
        <f t="shared" si="534"/>
        <v>11958.428428428428</v>
      </c>
      <c r="H3197" s="70" cm="1">
        <f t="array" ref="H3197">INDEX(magic_bricks_appreciation_pivot!$A$13:$K$20,MATCH(C3197,magic_bricks_appreciation_pivot!$A$13:$A$20,0),1+MATCH(F3197,INDEX(magic_bricks_appreciation_pivot!$B$13:$K$13,0),0))</f>
        <v>0.33228770983948047</v>
      </c>
      <c r="I3197" s="70">
        <f t="shared" si="543"/>
        <v>15932.067224190247</v>
      </c>
      <c r="J3197">
        <v>191</v>
      </c>
      <c r="K3197">
        <v>1</v>
      </c>
      <c r="L3197">
        <v>1</v>
      </c>
      <c r="M3197">
        <v>3</v>
      </c>
      <c r="N3197" t="s">
        <v>184</v>
      </c>
      <c r="O3197" t="s">
        <v>161</v>
      </c>
      <c r="P3197" s="12">
        <v>26892</v>
      </c>
      <c r="Q3197" t="s">
        <v>156</v>
      </c>
      <c r="R3197" t="s">
        <v>177</v>
      </c>
      <c r="S3197" t="s">
        <v>178</v>
      </c>
      <c r="T3197" t="s">
        <v>166</v>
      </c>
      <c r="U3197">
        <v>3.8</v>
      </c>
      <c r="V3197">
        <v>3.1</v>
      </c>
      <c r="W3197">
        <v>4.7</v>
      </c>
      <c r="X3197">
        <v>4.1100000000000003</v>
      </c>
      <c r="Y3197">
        <v>370341</v>
      </c>
      <c r="Z3197">
        <v>83625</v>
      </c>
      <c r="AA3197">
        <v>11946470</v>
      </c>
    </row>
    <row r="3198" spans="1:27" hidden="1">
      <c r="A3198" t="s">
        <v>3387</v>
      </c>
      <c r="B3198" t="s">
        <v>23</v>
      </c>
      <c r="C3198" t="s">
        <v>23</v>
      </c>
      <c r="D3198">
        <v>1632</v>
      </c>
      <c r="E3198" s="12">
        <v>40137</v>
      </c>
      <c r="F3198" s="72">
        <f t="shared" si="533"/>
        <v>2009</v>
      </c>
      <c r="G3198" s="70">
        <f t="shared" si="534"/>
        <v>7206.0355392156862</v>
      </c>
      <c r="H3198" s="70" t="e" cm="1">
        <f t="array" ref="H3198">INDEX(magic_bricks_appreciation_pivot!$A$13:$K$20,MATCH(C3198,magic_bricks_appreciation_pivot!$A$13:$A$20,0),1+MATCH(F3198,INDEX(magic_bricks_appreciation_pivot!$B$13:$K$13,0),0))</f>
        <v>#N/A</v>
      </c>
      <c r="I3198" s="70"/>
      <c r="J3198">
        <v>156</v>
      </c>
      <c r="K3198">
        <v>2</v>
      </c>
      <c r="L3198">
        <v>2</v>
      </c>
      <c r="M3198">
        <v>4</v>
      </c>
      <c r="N3198" t="s">
        <v>193</v>
      </c>
      <c r="O3198" t="s">
        <v>161</v>
      </c>
      <c r="P3198" s="12">
        <v>31742</v>
      </c>
      <c r="Q3198" t="s">
        <v>156</v>
      </c>
      <c r="R3198" t="s">
        <v>177</v>
      </c>
      <c r="S3198" t="s">
        <v>178</v>
      </c>
      <c r="T3198" t="s">
        <v>166</v>
      </c>
      <c r="U3198">
        <v>3.1</v>
      </c>
      <c r="V3198">
        <v>4.5</v>
      </c>
      <c r="W3198">
        <v>3.8</v>
      </c>
      <c r="X3198">
        <v>3.8</v>
      </c>
      <c r="Y3198">
        <v>564492</v>
      </c>
      <c r="Z3198">
        <v>258726</v>
      </c>
      <c r="AA3198">
        <v>11760250</v>
      </c>
    </row>
    <row r="3199" spans="1:27" hidden="1">
      <c r="A3199" t="s">
        <v>3388</v>
      </c>
      <c r="B3199" t="s">
        <v>23</v>
      </c>
      <c r="C3199" t="s">
        <v>23</v>
      </c>
      <c r="D3199">
        <v>1162</v>
      </c>
      <c r="E3199" s="12">
        <v>40010</v>
      </c>
      <c r="F3199" s="72">
        <f t="shared" si="533"/>
        <v>2009</v>
      </c>
      <c r="G3199" s="70">
        <f t="shared" si="534"/>
        <v>7205.4647160068844</v>
      </c>
      <c r="H3199" s="70" t="e" cm="1">
        <f t="array" ref="H3199">INDEX(magic_bricks_appreciation_pivot!$A$13:$K$20,MATCH(C3199,magic_bricks_appreciation_pivot!$A$13:$A$20,0),1+MATCH(F3199,INDEX(magic_bricks_appreciation_pivot!$B$13:$K$13,0),0))</f>
        <v>#N/A</v>
      </c>
      <c r="I3199" s="70"/>
      <c r="J3199">
        <v>132</v>
      </c>
      <c r="K3199">
        <v>1</v>
      </c>
      <c r="L3199">
        <v>1</v>
      </c>
      <c r="M3199">
        <v>3</v>
      </c>
      <c r="N3199" t="s">
        <v>193</v>
      </c>
      <c r="O3199" t="s">
        <v>155</v>
      </c>
      <c r="P3199" s="12">
        <v>25410</v>
      </c>
      <c r="Q3199" t="s">
        <v>169</v>
      </c>
      <c r="R3199" t="s">
        <v>157</v>
      </c>
      <c r="S3199" t="s">
        <v>1361</v>
      </c>
      <c r="T3199" t="s">
        <v>182</v>
      </c>
      <c r="U3199">
        <v>4.7</v>
      </c>
      <c r="V3199">
        <v>3.1</v>
      </c>
      <c r="W3199">
        <v>3.7</v>
      </c>
      <c r="X3199">
        <v>3.82</v>
      </c>
      <c r="Y3199">
        <v>276301</v>
      </c>
      <c r="Z3199">
        <v>66982</v>
      </c>
      <c r="AA3199">
        <v>8372750</v>
      </c>
    </row>
    <row r="3200" spans="1:27">
      <c r="A3200" t="s">
        <v>3389</v>
      </c>
      <c r="B3200" t="s">
        <v>201</v>
      </c>
      <c r="C3200" t="s">
        <v>201</v>
      </c>
      <c r="D3200">
        <v>2042</v>
      </c>
      <c r="E3200" s="12">
        <v>40949</v>
      </c>
      <c r="F3200" s="72">
        <f t="shared" si="533"/>
        <v>2012</v>
      </c>
      <c r="G3200" s="70">
        <f t="shared" si="534"/>
        <v>8376.9441723800192</v>
      </c>
      <c r="H3200" s="70" cm="1">
        <f t="array" ref="H3200">INDEX(magic_bricks_appreciation_pivot!$A$13:$K$20,MATCH(C3200,magic_bricks_appreciation_pivot!$A$13:$A$20,0),1+MATCH(F3200,INDEX(magic_bricks_appreciation_pivot!$B$13:$K$13,0),0))</f>
        <v>0.26292059267573231</v>
      </c>
      <c r="I3200" s="70">
        <f t="shared" ref="I3200:I3201" si="544">G3200+G3200*H3200</f>
        <v>10579.415298993696</v>
      </c>
      <c r="J3200">
        <v>126</v>
      </c>
      <c r="K3200">
        <v>3</v>
      </c>
      <c r="L3200">
        <v>2</v>
      </c>
      <c r="M3200">
        <v>5</v>
      </c>
      <c r="N3200" t="s">
        <v>154</v>
      </c>
      <c r="O3200" t="s">
        <v>155</v>
      </c>
      <c r="P3200" s="12">
        <v>31459</v>
      </c>
      <c r="Q3200" t="s">
        <v>156</v>
      </c>
      <c r="R3200" t="s">
        <v>157</v>
      </c>
      <c r="S3200" t="s">
        <v>158</v>
      </c>
      <c r="T3200" t="s">
        <v>166</v>
      </c>
      <c r="U3200">
        <v>4.2</v>
      </c>
      <c r="V3200">
        <v>4.3</v>
      </c>
      <c r="W3200">
        <v>3.1</v>
      </c>
      <c r="X3200">
        <v>3.79</v>
      </c>
      <c r="Y3200">
        <v>769757</v>
      </c>
      <c r="Z3200">
        <v>342114</v>
      </c>
      <c r="AA3200">
        <v>17105720</v>
      </c>
    </row>
    <row r="3201" spans="1:27">
      <c r="A3201" t="s">
        <v>3390</v>
      </c>
      <c r="B3201" t="s">
        <v>201</v>
      </c>
      <c r="C3201" t="s">
        <v>201</v>
      </c>
      <c r="D3201">
        <v>1321</v>
      </c>
      <c r="E3201" s="12">
        <v>40645</v>
      </c>
      <c r="F3201" s="72">
        <f t="shared" si="533"/>
        <v>2011</v>
      </c>
      <c r="G3201" s="70">
        <f t="shared" si="534"/>
        <v>7056.6994700984105</v>
      </c>
      <c r="H3201" s="70" cm="1">
        <f t="array" ref="H3201">INDEX(magic_bricks_appreciation_pivot!$A$13:$K$20,MATCH(C3201,magic_bricks_appreciation_pivot!$A$13:$A$20,0),1+MATCH(F3201,INDEX(magic_bricks_appreciation_pivot!$B$13:$K$13,0),0))</f>
        <v>0.57884713052310821</v>
      </c>
      <c r="I3201" s="70">
        <f t="shared" si="544"/>
        <v>11141.449709328814</v>
      </c>
      <c r="J3201">
        <v>158</v>
      </c>
      <c r="K3201">
        <v>1</v>
      </c>
      <c r="L3201">
        <v>1</v>
      </c>
      <c r="M3201">
        <v>3</v>
      </c>
      <c r="N3201" t="s">
        <v>168</v>
      </c>
      <c r="O3201" t="s">
        <v>161</v>
      </c>
      <c r="P3201" s="12">
        <v>38820</v>
      </c>
      <c r="Q3201" t="s">
        <v>194</v>
      </c>
      <c r="R3201" t="s">
        <v>170</v>
      </c>
      <c r="S3201" t="s">
        <v>162</v>
      </c>
      <c r="T3201" t="s">
        <v>182</v>
      </c>
      <c r="U3201">
        <v>3.9</v>
      </c>
      <c r="V3201">
        <v>2.2999999999999998</v>
      </c>
      <c r="W3201">
        <v>2.7</v>
      </c>
      <c r="X3201">
        <v>2.94</v>
      </c>
      <c r="Y3201">
        <v>419486</v>
      </c>
      <c r="Z3201">
        <v>158472</v>
      </c>
      <c r="AA3201">
        <v>9321900</v>
      </c>
    </row>
    <row r="3202" spans="1:27" hidden="1">
      <c r="A3202" t="s">
        <v>3391</v>
      </c>
      <c r="B3202" t="s">
        <v>56</v>
      </c>
      <c r="C3202" t="s">
        <v>56</v>
      </c>
      <c r="D3202">
        <v>661</v>
      </c>
      <c r="E3202" s="12">
        <v>39327</v>
      </c>
      <c r="F3202" s="72">
        <f t="shared" si="533"/>
        <v>2007</v>
      </c>
      <c r="G3202" s="70">
        <f t="shared" si="534"/>
        <v>11076.78517397882</v>
      </c>
      <c r="H3202" s="70" t="e" cm="1">
        <f t="array" ref="H3202">INDEX(magic_bricks_appreciation_pivot!$A$13:$K$20,MATCH(C3202,magic_bricks_appreciation_pivot!$A$13:$A$20,0),1+MATCH(F3202,INDEX(magic_bricks_appreciation_pivot!$B$13:$K$13,0),0))</f>
        <v>#N/A</v>
      </c>
      <c r="I3202" s="70"/>
      <c r="J3202">
        <v>88</v>
      </c>
      <c r="K3202">
        <v>1</v>
      </c>
      <c r="L3202">
        <v>1</v>
      </c>
      <c r="M3202">
        <v>2</v>
      </c>
      <c r="N3202" t="s">
        <v>193</v>
      </c>
      <c r="O3202" t="s">
        <v>161</v>
      </c>
      <c r="P3202" s="12">
        <v>33122</v>
      </c>
      <c r="Q3202" t="s">
        <v>156</v>
      </c>
      <c r="R3202" t="s">
        <v>170</v>
      </c>
      <c r="S3202" t="s">
        <v>178</v>
      </c>
      <c r="T3202" t="s">
        <v>173</v>
      </c>
      <c r="U3202">
        <v>3.6</v>
      </c>
      <c r="V3202">
        <v>4</v>
      </c>
      <c r="W3202">
        <v>2.6</v>
      </c>
      <c r="X3202">
        <v>3.18</v>
      </c>
      <c r="Y3202">
        <v>263583</v>
      </c>
      <c r="Z3202">
        <v>21965</v>
      </c>
      <c r="AA3202">
        <v>7321755</v>
      </c>
    </row>
    <row r="3203" spans="1:27">
      <c r="A3203" t="s">
        <v>3392</v>
      </c>
      <c r="B3203" t="s">
        <v>23</v>
      </c>
      <c r="C3203" t="s">
        <v>23</v>
      </c>
      <c r="D3203">
        <v>1275</v>
      </c>
      <c r="E3203" s="12">
        <v>40573</v>
      </c>
      <c r="F3203" s="72">
        <f t="shared" ref="F3203:F3266" si="545">YEAR(E3203)</f>
        <v>2011</v>
      </c>
      <c r="G3203" s="70">
        <f t="shared" ref="G3203:G3266" si="546">AA3203/D3203</f>
        <v>7960.588235294118</v>
      </c>
      <c r="H3203" s="70" cm="1">
        <f t="array" ref="H3203">INDEX(magic_bricks_appreciation_pivot!$A$13:$K$20,MATCH(C3203,magic_bricks_appreciation_pivot!$A$13:$A$20,0),1+MATCH(F3203,INDEX(magic_bricks_appreciation_pivot!$B$13:$K$13,0),0))</f>
        <v>0.30621792098525186</v>
      </c>
      <c r="I3203" s="70">
        <f>G3203+G3203*H3203</f>
        <v>10398.263014525539</v>
      </c>
      <c r="J3203">
        <v>73</v>
      </c>
      <c r="K3203">
        <v>1</v>
      </c>
      <c r="L3203">
        <v>1</v>
      </c>
      <c r="M3203">
        <v>3</v>
      </c>
      <c r="N3203" t="s">
        <v>176</v>
      </c>
      <c r="O3203" t="s">
        <v>161</v>
      </c>
      <c r="P3203" s="12">
        <v>25608</v>
      </c>
      <c r="Q3203" t="s">
        <v>156</v>
      </c>
      <c r="R3203" t="s">
        <v>157</v>
      </c>
      <c r="S3203" t="s">
        <v>158</v>
      </c>
      <c r="T3203" t="s">
        <v>166</v>
      </c>
      <c r="U3203">
        <v>4.8</v>
      </c>
      <c r="V3203">
        <v>2.1</v>
      </c>
      <c r="W3203">
        <v>4.4000000000000004</v>
      </c>
      <c r="X3203">
        <v>3.83</v>
      </c>
      <c r="Y3203">
        <v>436439</v>
      </c>
      <c r="Z3203">
        <v>162396</v>
      </c>
      <c r="AA3203">
        <v>10149750</v>
      </c>
    </row>
    <row r="3204" spans="1:27" hidden="1">
      <c r="A3204" t="s">
        <v>3393</v>
      </c>
      <c r="B3204" t="s">
        <v>75</v>
      </c>
      <c r="D3204">
        <v>1991</v>
      </c>
      <c r="E3204" s="12">
        <v>40022</v>
      </c>
      <c r="F3204" s="72">
        <f t="shared" si="545"/>
        <v>2009</v>
      </c>
      <c r="G3204" s="70">
        <f t="shared" si="546"/>
        <v>11478.096433952787</v>
      </c>
      <c r="H3204" s="70" t="e" cm="1">
        <f t="array" ref="H3204">INDEX(magic_bricks_appreciation_pivot!$A$13:$K$20,MATCH(C3204,magic_bricks_appreciation_pivot!$A$13:$A$20,0),1+MATCH(F3204,INDEX(magic_bricks_appreciation_pivot!$B$13:$K$13,0),0))</f>
        <v>#N/A</v>
      </c>
      <c r="I3204" s="70"/>
      <c r="J3204">
        <v>139</v>
      </c>
      <c r="K3204">
        <v>2</v>
      </c>
      <c r="L3204">
        <v>1</v>
      </c>
      <c r="M3204">
        <v>5</v>
      </c>
      <c r="N3204" t="s">
        <v>154</v>
      </c>
      <c r="O3204" t="s">
        <v>155</v>
      </c>
      <c r="P3204" s="12">
        <v>35642</v>
      </c>
      <c r="Q3204" t="s">
        <v>156</v>
      </c>
      <c r="R3204" t="s">
        <v>157</v>
      </c>
      <c r="S3204" t="s">
        <v>162</v>
      </c>
      <c r="T3204" t="s">
        <v>163</v>
      </c>
      <c r="U3204">
        <v>4.2</v>
      </c>
      <c r="V3204">
        <v>2.9</v>
      </c>
      <c r="W3204">
        <v>4.2</v>
      </c>
      <c r="X3204">
        <v>3.875</v>
      </c>
      <c r="Y3204">
        <v>731292</v>
      </c>
      <c r="Z3204">
        <v>137117</v>
      </c>
      <c r="AA3204">
        <v>22852890</v>
      </c>
    </row>
    <row r="3205" spans="1:27">
      <c r="A3205" t="s">
        <v>3394</v>
      </c>
      <c r="B3205" t="s">
        <v>175</v>
      </c>
      <c r="C3205" t="s">
        <v>34</v>
      </c>
      <c r="D3205">
        <v>998</v>
      </c>
      <c r="E3205" s="12">
        <v>40453</v>
      </c>
      <c r="F3205" s="72">
        <f t="shared" si="545"/>
        <v>2010</v>
      </c>
      <c r="G3205" s="70">
        <f t="shared" si="546"/>
        <v>8647.3947895791589</v>
      </c>
      <c r="H3205" s="70" cm="1">
        <f t="array" ref="H3205">INDEX(magic_bricks_appreciation_pivot!$A$13:$K$20,MATCH(C3205,magic_bricks_appreciation_pivot!$A$13:$A$20,0),1+MATCH(F3205,INDEX(magic_bricks_appreciation_pivot!$B$13:$K$13,0),0))</f>
        <v>0.46848170778869208</v>
      </c>
      <c r="I3205" s="70">
        <f>G3205+G3205*H3205</f>
        <v>12698.54106852424</v>
      </c>
      <c r="J3205">
        <v>105</v>
      </c>
      <c r="K3205">
        <v>1</v>
      </c>
      <c r="L3205">
        <v>1</v>
      </c>
      <c r="M3205">
        <v>3</v>
      </c>
      <c r="N3205" t="s">
        <v>184</v>
      </c>
      <c r="O3205" t="s">
        <v>155</v>
      </c>
      <c r="P3205" s="12">
        <v>29503</v>
      </c>
      <c r="Q3205" t="s">
        <v>194</v>
      </c>
      <c r="R3205" t="s">
        <v>170</v>
      </c>
      <c r="S3205" t="s">
        <v>178</v>
      </c>
      <c r="T3205" t="s">
        <v>166</v>
      </c>
      <c r="U3205">
        <v>2.9</v>
      </c>
      <c r="V3205">
        <v>3.7</v>
      </c>
      <c r="W3205">
        <v>2</v>
      </c>
      <c r="X3205">
        <v>2.95</v>
      </c>
      <c r="Y3205">
        <v>258903</v>
      </c>
      <c r="Z3205">
        <v>120821</v>
      </c>
      <c r="AA3205">
        <v>8630100</v>
      </c>
    </row>
    <row r="3206" spans="1:27" hidden="1">
      <c r="A3206" t="s">
        <v>3395</v>
      </c>
      <c r="B3206" t="s">
        <v>51</v>
      </c>
      <c r="C3206" t="s">
        <v>51</v>
      </c>
      <c r="D3206">
        <v>1904</v>
      </c>
      <c r="E3206" s="12">
        <v>38981</v>
      </c>
      <c r="F3206" s="72">
        <f t="shared" si="545"/>
        <v>2006</v>
      </c>
      <c r="G3206" s="70">
        <f t="shared" si="546"/>
        <v>5247.6995798319331</v>
      </c>
      <c r="H3206" s="70" t="e" cm="1">
        <f t="array" ref="H3206">INDEX(magic_bricks_appreciation_pivot!$A$13:$K$20,MATCH(C3206,magic_bricks_appreciation_pivot!$A$13:$A$20,0),1+MATCH(F3206,INDEX(magic_bricks_appreciation_pivot!$B$13:$K$13,0),0))</f>
        <v>#N/A</v>
      </c>
      <c r="I3206" s="70"/>
      <c r="J3206">
        <v>68</v>
      </c>
      <c r="K3206">
        <v>3</v>
      </c>
      <c r="L3206">
        <v>2</v>
      </c>
      <c r="M3206">
        <v>5</v>
      </c>
      <c r="N3206" t="s">
        <v>168</v>
      </c>
      <c r="O3206" t="s">
        <v>155</v>
      </c>
      <c r="P3206" s="12">
        <v>20366</v>
      </c>
      <c r="Q3206" t="s">
        <v>169</v>
      </c>
      <c r="R3206" t="s">
        <v>165</v>
      </c>
      <c r="S3206" t="s">
        <v>158</v>
      </c>
      <c r="T3206" t="s">
        <v>171</v>
      </c>
      <c r="U3206">
        <v>3.1</v>
      </c>
      <c r="V3206">
        <v>3.7</v>
      </c>
      <c r="W3206">
        <v>2.8</v>
      </c>
      <c r="X3206">
        <v>3.28</v>
      </c>
      <c r="Y3206">
        <v>329723</v>
      </c>
      <c r="Z3206">
        <v>169858</v>
      </c>
      <c r="AA3206">
        <v>9991620</v>
      </c>
    </row>
    <row r="3207" spans="1:27">
      <c r="A3207" t="s">
        <v>3396</v>
      </c>
      <c r="B3207" t="s">
        <v>75</v>
      </c>
      <c r="C3207" t="s">
        <v>75</v>
      </c>
      <c r="D3207">
        <v>1655</v>
      </c>
      <c r="E3207" s="12">
        <v>41184</v>
      </c>
      <c r="F3207" s="72">
        <f t="shared" si="545"/>
        <v>2012</v>
      </c>
      <c r="G3207" s="70">
        <f t="shared" si="546"/>
        <v>8401.6676737160124</v>
      </c>
      <c r="H3207" s="70" cm="1">
        <f t="array" ref="H3207">INDEX(magic_bricks_appreciation_pivot!$A$13:$K$20,MATCH(C3207,magic_bricks_appreciation_pivot!$A$13:$A$20,0),1+MATCH(F3207,INDEX(magic_bricks_appreciation_pivot!$B$13:$K$13,0),0))</f>
        <v>0.4595405666106962</v>
      </c>
      <c r="I3207" s="70">
        <f t="shared" ref="I3207:I3208" si="547">G3207+G3207*H3207</f>
        <v>12262.574796970239</v>
      </c>
      <c r="J3207">
        <v>184</v>
      </c>
      <c r="K3207">
        <v>1</v>
      </c>
      <c r="L3207">
        <v>1</v>
      </c>
      <c r="M3207">
        <v>4</v>
      </c>
      <c r="N3207" t="s">
        <v>184</v>
      </c>
      <c r="O3207" t="s">
        <v>161</v>
      </c>
      <c r="P3207" s="12">
        <v>27314</v>
      </c>
      <c r="Q3207" t="s">
        <v>169</v>
      </c>
      <c r="R3207" t="s">
        <v>177</v>
      </c>
      <c r="S3207" t="s">
        <v>162</v>
      </c>
      <c r="T3207" t="s">
        <v>182</v>
      </c>
      <c r="U3207">
        <v>3.7</v>
      </c>
      <c r="V3207">
        <v>2.6</v>
      </c>
      <c r="W3207">
        <v>4.5</v>
      </c>
      <c r="X3207">
        <v>3.7850000000000001</v>
      </c>
      <c r="Y3207">
        <v>528381</v>
      </c>
      <c r="Z3207">
        <v>69524</v>
      </c>
      <c r="AA3207">
        <v>13904760</v>
      </c>
    </row>
    <row r="3208" spans="1:27">
      <c r="A3208" t="s">
        <v>3397</v>
      </c>
      <c r="B3208" t="s">
        <v>51</v>
      </c>
      <c r="C3208" t="s">
        <v>51</v>
      </c>
      <c r="D3208">
        <v>1644</v>
      </c>
      <c r="E3208" s="12">
        <v>40986</v>
      </c>
      <c r="F3208" s="72">
        <f t="shared" si="545"/>
        <v>2012</v>
      </c>
      <c r="G3208" s="70">
        <f t="shared" si="546"/>
        <v>6618.649635036496</v>
      </c>
      <c r="H3208" s="70" cm="1">
        <f t="array" ref="H3208">INDEX(magic_bricks_appreciation_pivot!$A$13:$K$20,MATCH(C3208,magic_bricks_appreciation_pivot!$A$13:$A$20,0),1+MATCH(F3208,INDEX(magic_bricks_appreciation_pivot!$B$13:$K$13,0),0))</f>
        <v>0.25776818220303105</v>
      </c>
      <c r="I3208" s="70">
        <f t="shared" si="547"/>
        <v>8324.7269200986084</v>
      </c>
      <c r="J3208">
        <v>139</v>
      </c>
      <c r="K3208">
        <v>2</v>
      </c>
      <c r="L3208">
        <v>1</v>
      </c>
      <c r="M3208">
        <v>4</v>
      </c>
      <c r="N3208" t="s">
        <v>184</v>
      </c>
      <c r="O3208" t="s">
        <v>161</v>
      </c>
      <c r="P3208" s="12">
        <v>28941</v>
      </c>
      <c r="Q3208" t="s">
        <v>169</v>
      </c>
      <c r="R3208" t="s">
        <v>157</v>
      </c>
      <c r="S3208" t="s">
        <v>158</v>
      </c>
      <c r="T3208" t="s">
        <v>182</v>
      </c>
      <c r="U3208">
        <v>4.2</v>
      </c>
      <c r="V3208">
        <v>4.2</v>
      </c>
      <c r="W3208">
        <v>3.4</v>
      </c>
      <c r="X3208">
        <v>3.96</v>
      </c>
      <c r="Y3208">
        <v>424361</v>
      </c>
      <c r="Z3208">
        <v>108811</v>
      </c>
      <c r="AA3208">
        <v>10881060</v>
      </c>
    </row>
    <row r="3209" spans="1:27" hidden="1">
      <c r="A3209" t="s">
        <v>3398</v>
      </c>
      <c r="B3209" t="s">
        <v>39</v>
      </c>
      <c r="C3209" t="s">
        <v>39</v>
      </c>
      <c r="D3209">
        <v>1804</v>
      </c>
      <c r="E3209" s="12">
        <v>39974</v>
      </c>
      <c r="F3209" s="72">
        <f t="shared" si="545"/>
        <v>2009</v>
      </c>
      <c r="G3209" s="70">
        <f t="shared" si="546"/>
        <v>7456.2028824833706</v>
      </c>
      <c r="H3209" s="70" t="e" cm="1">
        <f t="array" ref="H3209">INDEX(magic_bricks_appreciation_pivot!$A$13:$K$20,MATCH(C3209,magic_bricks_appreciation_pivot!$A$13:$A$20,0),1+MATCH(F3209,INDEX(magic_bricks_appreciation_pivot!$B$13:$K$13,0),0))</f>
        <v>#N/A</v>
      </c>
      <c r="I3209" s="70"/>
      <c r="J3209">
        <v>32</v>
      </c>
      <c r="K3209">
        <v>2</v>
      </c>
      <c r="L3209">
        <v>1</v>
      </c>
      <c r="M3209">
        <v>5</v>
      </c>
      <c r="N3209" t="s">
        <v>154</v>
      </c>
      <c r="O3209" t="s">
        <v>155</v>
      </c>
      <c r="P3209" s="12">
        <v>24644</v>
      </c>
      <c r="Q3209" t="s">
        <v>194</v>
      </c>
      <c r="R3209" t="s">
        <v>177</v>
      </c>
      <c r="S3209" t="s">
        <v>162</v>
      </c>
      <c r="T3209" t="s">
        <v>166</v>
      </c>
      <c r="U3209">
        <v>2.9</v>
      </c>
      <c r="V3209">
        <v>5</v>
      </c>
      <c r="W3209">
        <v>4.8</v>
      </c>
      <c r="X3209">
        <v>4.1849999999999996</v>
      </c>
      <c r="Y3209">
        <v>336275</v>
      </c>
      <c r="Z3209">
        <v>107608</v>
      </c>
      <c r="AA3209">
        <v>13450990</v>
      </c>
    </row>
    <row r="3210" spans="1:27">
      <c r="A3210" t="s">
        <v>3399</v>
      </c>
      <c r="B3210" t="s">
        <v>175</v>
      </c>
      <c r="C3210" t="s">
        <v>34</v>
      </c>
      <c r="D3210">
        <v>1216</v>
      </c>
      <c r="E3210" s="12">
        <v>41399</v>
      </c>
      <c r="F3210" s="72">
        <f t="shared" si="545"/>
        <v>2013</v>
      </c>
      <c r="G3210" s="70">
        <f t="shared" si="546"/>
        <v>12933.881578947368</v>
      </c>
      <c r="H3210" s="70" cm="1">
        <f t="array" ref="H3210">INDEX(magic_bricks_appreciation_pivot!$A$13:$K$20,MATCH(C3210,magic_bricks_appreciation_pivot!$A$13:$A$20,0),1+MATCH(F3210,INDEX(magic_bricks_appreciation_pivot!$B$13:$K$13,0),0))</f>
        <v>0.11656080922135968</v>
      </c>
      <c r="I3210" s="70">
        <f>G3210+G3210*H3210</f>
        <v>14441.465282162711</v>
      </c>
      <c r="J3210">
        <v>4</v>
      </c>
      <c r="K3210">
        <v>2</v>
      </c>
      <c r="L3210">
        <v>1</v>
      </c>
      <c r="M3210">
        <v>4</v>
      </c>
      <c r="N3210" t="s">
        <v>176</v>
      </c>
      <c r="O3210" t="s">
        <v>155</v>
      </c>
      <c r="P3210" s="12">
        <v>35559</v>
      </c>
      <c r="Q3210" t="s">
        <v>156</v>
      </c>
      <c r="R3210" t="s">
        <v>157</v>
      </c>
      <c r="S3210" t="s">
        <v>162</v>
      </c>
      <c r="T3210" t="s">
        <v>182</v>
      </c>
      <c r="U3210">
        <v>2.4</v>
      </c>
      <c r="V3210">
        <v>4.5</v>
      </c>
      <c r="W3210">
        <v>2.6</v>
      </c>
      <c r="X3210">
        <v>3.3</v>
      </c>
      <c r="Y3210">
        <v>487556</v>
      </c>
      <c r="Z3210">
        <v>267369</v>
      </c>
      <c r="AA3210">
        <v>15727600</v>
      </c>
    </row>
    <row r="3211" spans="1:27" hidden="1">
      <c r="A3211" t="s">
        <v>3400</v>
      </c>
      <c r="B3211" t="s">
        <v>51</v>
      </c>
      <c r="C3211" t="s">
        <v>51</v>
      </c>
      <c r="D3211">
        <v>1716</v>
      </c>
      <c r="E3211" s="12">
        <v>39636</v>
      </c>
      <c r="F3211" s="72">
        <f t="shared" si="545"/>
        <v>2008</v>
      </c>
      <c r="G3211" s="70">
        <f t="shared" si="546"/>
        <v>5596.2179487179483</v>
      </c>
      <c r="H3211" s="70" t="e" cm="1">
        <f t="array" ref="H3211">INDEX(magic_bricks_appreciation_pivot!$A$13:$K$20,MATCH(C3211,magic_bricks_appreciation_pivot!$A$13:$A$20,0),1+MATCH(F3211,INDEX(magic_bricks_appreciation_pivot!$B$13:$K$13,0),0))</f>
        <v>#N/A</v>
      </c>
      <c r="I3211" s="70"/>
      <c r="J3211">
        <v>20</v>
      </c>
      <c r="K3211">
        <v>2</v>
      </c>
      <c r="L3211">
        <v>1</v>
      </c>
      <c r="M3211">
        <v>4</v>
      </c>
      <c r="N3211" t="s">
        <v>154</v>
      </c>
      <c r="O3211" t="s">
        <v>155</v>
      </c>
      <c r="P3211" s="12">
        <v>36716</v>
      </c>
      <c r="Q3211" t="s">
        <v>194</v>
      </c>
      <c r="R3211" t="s">
        <v>157</v>
      </c>
      <c r="S3211" t="s">
        <v>162</v>
      </c>
      <c r="T3211" t="s">
        <v>173</v>
      </c>
      <c r="U3211">
        <v>2.9</v>
      </c>
      <c r="V3211">
        <v>4.2</v>
      </c>
      <c r="W3211">
        <v>2.1</v>
      </c>
      <c r="X3211">
        <v>3.25</v>
      </c>
      <c r="Y3211">
        <v>336109</v>
      </c>
      <c r="Z3211">
        <v>86428</v>
      </c>
      <c r="AA3211">
        <v>9603110</v>
      </c>
    </row>
    <row r="3212" spans="1:27">
      <c r="A3212" t="s">
        <v>3401</v>
      </c>
      <c r="B3212" t="s">
        <v>56</v>
      </c>
      <c r="C3212" t="s">
        <v>56</v>
      </c>
      <c r="D3212">
        <v>991</v>
      </c>
      <c r="E3212" s="12">
        <v>40677</v>
      </c>
      <c r="F3212" s="72">
        <f t="shared" si="545"/>
        <v>2011</v>
      </c>
      <c r="G3212" s="70">
        <f t="shared" si="546"/>
        <v>13871.685166498486</v>
      </c>
      <c r="H3212" s="70" cm="1">
        <f t="array" ref="H3212">INDEX(magic_bricks_appreciation_pivot!$A$13:$K$20,MATCH(C3212,magic_bricks_appreciation_pivot!$A$13:$A$20,0),1+MATCH(F3212,INDEX(magic_bricks_appreciation_pivot!$B$13:$K$13,0),0))</f>
        <v>0.33228770983948047</v>
      </c>
      <c r="I3212" s="70">
        <f>G3212+G3212*H3212</f>
        <v>18481.075662088559</v>
      </c>
      <c r="J3212">
        <v>133</v>
      </c>
      <c r="K3212">
        <v>1</v>
      </c>
      <c r="L3212">
        <v>1</v>
      </c>
      <c r="M3212">
        <v>3</v>
      </c>
      <c r="N3212" t="s">
        <v>176</v>
      </c>
      <c r="O3212" t="s">
        <v>155</v>
      </c>
      <c r="P3212" s="12">
        <v>27537</v>
      </c>
      <c r="Q3212" t="s">
        <v>156</v>
      </c>
      <c r="R3212" t="s">
        <v>157</v>
      </c>
      <c r="S3212" t="s">
        <v>158</v>
      </c>
      <c r="T3212" t="s">
        <v>182</v>
      </c>
      <c r="U3212">
        <v>2.5</v>
      </c>
      <c r="V3212">
        <v>4.0999999999999996</v>
      </c>
      <c r="W3212">
        <v>5</v>
      </c>
      <c r="X3212">
        <v>4.07</v>
      </c>
      <c r="Y3212">
        <v>453646</v>
      </c>
      <c r="Z3212">
        <v>13747</v>
      </c>
      <c r="AA3212">
        <v>13746840</v>
      </c>
    </row>
    <row r="3213" spans="1:27" hidden="1">
      <c r="A3213" t="s">
        <v>3402</v>
      </c>
      <c r="B3213" t="s">
        <v>56</v>
      </c>
      <c r="C3213" t="s">
        <v>56</v>
      </c>
      <c r="D3213">
        <v>1078</v>
      </c>
      <c r="E3213" s="12">
        <v>39797</v>
      </c>
      <c r="F3213" s="72">
        <f t="shared" si="545"/>
        <v>2008</v>
      </c>
      <c r="G3213" s="70">
        <f t="shared" si="546"/>
        <v>12178.835807050093</v>
      </c>
      <c r="H3213" s="70" t="e" cm="1">
        <f t="array" ref="H3213">INDEX(magic_bricks_appreciation_pivot!$A$13:$K$20,MATCH(C3213,magic_bricks_appreciation_pivot!$A$13:$A$20,0),1+MATCH(F3213,INDEX(magic_bricks_appreciation_pivot!$B$13:$K$13,0),0))</f>
        <v>#N/A</v>
      </c>
      <c r="I3213" s="70"/>
      <c r="J3213">
        <v>109</v>
      </c>
      <c r="K3213">
        <v>1</v>
      </c>
      <c r="L3213">
        <v>1</v>
      </c>
      <c r="M3213">
        <v>3</v>
      </c>
      <c r="N3213" t="s">
        <v>193</v>
      </c>
      <c r="O3213" t="s">
        <v>155</v>
      </c>
      <c r="P3213" s="12">
        <v>32862</v>
      </c>
      <c r="Q3213" t="s">
        <v>156</v>
      </c>
      <c r="R3213" t="s">
        <v>157</v>
      </c>
      <c r="S3213" t="s">
        <v>162</v>
      </c>
      <c r="T3213" t="s">
        <v>173</v>
      </c>
      <c r="U3213">
        <v>4.8</v>
      </c>
      <c r="V3213">
        <v>2.6</v>
      </c>
      <c r="W3213">
        <v>4.8</v>
      </c>
      <c r="X3213">
        <v>4.3600000000000003</v>
      </c>
      <c r="Y3213">
        <v>459507</v>
      </c>
      <c r="Z3213">
        <v>170674</v>
      </c>
      <c r="AA3213">
        <v>13128785</v>
      </c>
    </row>
    <row r="3214" spans="1:27" hidden="1">
      <c r="A3214" t="s">
        <v>3403</v>
      </c>
      <c r="B3214" t="s">
        <v>51</v>
      </c>
      <c r="C3214" t="s">
        <v>51</v>
      </c>
      <c r="D3214">
        <v>1836</v>
      </c>
      <c r="E3214" s="12">
        <v>38583</v>
      </c>
      <c r="F3214" s="72">
        <f t="shared" si="545"/>
        <v>2005</v>
      </c>
      <c r="G3214" s="70">
        <f t="shared" si="546"/>
        <v>5569.4444444444443</v>
      </c>
      <c r="H3214" s="70" t="e" cm="1">
        <f t="array" ref="H3214">INDEX(magic_bricks_appreciation_pivot!$A$13:$K$20,MATCH(C3214,magic_bricks_appreciation_pivot!$A$13:$A$20,0),1+MATCH(F3214,INDEX(magic_bricks_appreciation_pivot!$B$13:$K$13,0),0))</f>
        <v>#N/A</v>
      </c>
      <c r="I3214" s="70"/>
      <c r="J3214">
        <v>17</v>
      </c>
      <c r="K3214">
        <v>3</v>
      </c>
      <c r="L3214">
        <v>2</v>
      </c>
      <c r="M3214">
        <v>5</v>
      </c>
      <c r="N3214" t="s">
        <v>193</v>
      </c>
      <c r="O3214" t="s">
        <v>161</v>
      </c>
      <c r="P3214" s="12">
        <v>20333</v>
      </c>
      <c r="Q3214" t="s">
        <v>169</v>
      </c>
      <c r="R3214" t="s">
        <v>165</v>
      </c>
      <c r="S3214" t="s">
        <v>158</v>
      </c>
      <c r="T3214" t="s">
        <v>166</v>
      </c>
      <c r="U3214">
        <v>5</v>
      </c>
      <c r="V3214">
        <v>5</v>
      </c>
      <c r="W3214">
        <v>4.0999999999999996</v>
      </c>
      <c r="X3214">
        <v>4.7300000000000004</v>
      </c>
      <c r="Y3214">
        <v>327216</v>
      </c>
      <c r="Z3214">
        <v>81804</v>
      </c>
      <c r="AA3214">
        <v>10225500</v>
      </c>
    </row>
    <row r="3215" spans="1:27">
      <c r="A3215" t="s">
        <v>3404</v>
      </c>
      <c r="B3215" t="s">
        <v>23</v>
      </c>
      <c r="C3215" t="s">
        <v>23</v>
      </c>
      <c r="D3215">
        <v>1223</v>
      </c>
      <c r="E3215" s="12">
        <v>40381</v>
      </c>
      <c r="F3215" s="72">
        <f t="shared" si="545"/>
        <v>2010</v>
      </c>
      <c r="G3215" s="70">
        <f t="shared" si="546"/>
        <v>6957.9926410466069</v>
      </c>
      <c r="H3215" s="70" cm="1">
        <f t="array" ref="H3215">INDEX(magic_bricks_appreciation_pivot!$A$13:$K$20,MATCH(C3215,magic_bricks_appreciation_pivot!$A$13:$A$20,0),1+MATCH(F3215,INDEX(magic_bricks_appreciation_pivot!$B$13:$K$13,0),0))</f>
        <v>0.49881786187527283</v>
      </c>
      <c r="I3215" s="70">
        <f>G3215+G3215*H3215</f>
        <v>10428.763653197359</v>
      </c>
      <c r="J3215">
        <v>192</v>
      </c>
      <c r="K3215">
        <v>1</v>
      </c>
      <c r="L3215">
        <v>1</v>
      </c>
      <c r="M3215">
        <v>3</v>
      </c>
      <c r="N3215" t="s">
        <v>176</v>
      </c>
      <c r="O3215" t="s">
        <v>161</v>
      </c>
      <c r="P3215" s="12">
        <v>29431</v>
      </c>
      <c r="Q3215" t="s">
        <v>169</v>
      </c>
      <c r="R3215" t="s">
        <v>170</v>
      </c>
      <c r="S3215" t="s">
        <v>162</v>
      </c>
      <c r="T3215" t="s">
        <v>182</v>
      </c>
      <c r="U3215">
        <v>2.5</v>
      </c>
      <c r="V3215">
        <v>4</v>
      </c>
      <c r="W3215">
        <v>4.4000000000000004</v>
      </c>
      <c r="X3215">
        <v>3.71</v>
      </c>
      <c r="Y3215">
        <v>280818</v>
      </c>
      <c r="Z3215">
        <v>76587</v>
      </c>
      <c r="AA3215">
        <v>8509625</v>
      </c>
    </row>
    <row r="3216" spans="1:27" hidden="1">
      <c r="A3216" t="s">
        <v>3405</v>
      </c>
      <c r="B3216" t="s">
        <v>51</v>
      </c>
      <c r="C3216" t="s">
        <v>51</v>
      </c>
      <c r="D3216">
        <v>1655</v>
      </c>
      <c r="E3216" s="12">
        <v>39288</v>
      </c>
      <c r="F3216" s="72">
        <f t="shared" si="545"/>
        <v>2007</v>
      </c>
      <c r="G3216" s="70">
        <f t="shared" si="546"/>
        <v>6046.4471299093657</v>
      </c>
      <c r="H3216" s="70" t="e" cm="1">
        <f t="array" ref="H3216">INDEX(magic_bricks_appreciation_pivot!$A$13:$K$20,MATCH(C3216,magic_bricks_appreciation_pivot!$A$13:$A$20,0),1+MATCH(F3216,INDEX(magic_bricks_appreciation_pivot!$B$13:$K$13,0),0))</f>
        <v>#N/A</v>
      </c>
      <c r="I3216" s="70"/>
      <c r="J3216">
        <v>9</v>
      </c>
      <c r="K3216">
        <v>2</v>
      </c>
      <c r="L3216">
        <v>1</v>
      </c>
      <c r="M3216">
        <v>4</v>
      </c>
      <c r="N3216" t="s">
        <v>154</v>
      </c>
      <c r="O3216" t="s">
        <v>155</v>
      </c>
      <c r="P3216" s="12">
        <v>37098</v>
      </c>
      <c r="Q3216" t="s">
        <v>194</v>
      </c>
      <c r="R3216" t="s">
        <v>157</v>
      </c>
      <c r="S3216" t="s">
        <v>158</v>
      </c>
      <c r="T3216" t="s">
        <v>163</v>
      </c>
      <c r="U3216">
        <v>2.4</v>
      </c>
      <c r="V3216">
        <v>2.5</v>
      </c>
      <c r="W3216">
        <v>2</v>
      </c>
      <c r="X3216">
        <v>2.33</v>
      </c>
      <c r="Y3216">
        <v>340234</v>
      </c>
      <c r="Z3216">
        <v>130089</v>
      </c>
      <c r="AA3216">
        <v>10006870</v>
      </c>
    </row>
    <row r="3217" spans="1:27" hidden="1">
      <c r="A3217" t="s">
        <v>3406</v>
      </c>
      <c r="B3217" t="s">
        <v>175</v>
      </c>
      <c r="C3217" t="s">
        <v>34</v>
      </c>
      <c r="D3217">
        <v>1192</v>
      </c>
      <c r="E3217" s="12">
        <v>39853</v>
      </c>
      <c r="F3217" s="72">
        <f t="shared" si="545"/>
        <v>2009</v>
      </c>
      <c r="G3217" s="70">
        <f t="shared" si="546"/>
        <v>6717.5251677852348</v>
      </c>
      <c r="H3217" s="70" t="e" cm="1">
        <f t="array" ref="H3217">INDEX(magic_bricks_appreciation_pivot!$A$13:$K$20,MATCH(C3217,magic_bricks_appreciation_pivot!$A$13:$A$20,0),1+MATCH(F3217,INDEX(magic_bricks_appreciation_pivot!$B$13:$K$13,0),0))</f>
        <v>#N/A</v>
      </c>
      <c r="I3217" s="70"/>
      <c r="J3217">
        <v>23</v>
      </c>
      <c r="K3217">
        <v>1</v>
      </c>
      <c r="L3217">
        <v>1</v>
      </c>
      <c r="M3217">
        <v>3</v>
      </c>
      <c r="N3217" t="s">
        <v>193</v>
      </c>
      <c r="O3217" t="s">
        <v>161</v>
      </c>
      <c r="P3217" s="12">
        <v>28538</v>
      </c>
      <c r="Q3217" t="s">
        <v>169</v>
      </c>
      <c r="R3217" t="s">
        <v>165</v>
      </c>
      <c r="S3217" t="s">
        <v>178</v>
      </c>
      <c r="T3217" t="s">
        <v>163</v>
      </c>
      <c r="U3217">
        <v>2.5</v>
      </c>
      <c r="V3217">
        <v>3.7</v>
      </c>
      <c r="W3217">
        <v>5</v>
      </c>
      <c r="X3217">
        <v>3.73</v>
      </c>
      <c r="Y3217">
        <v>248226</v>
      </c>
      <c r="Z3217">
        <v>136124</v>
      </c>
      <c r="AA3217">
        <v>8007290</v>
      </c>
    </row>
    <row r="3218" spans="1:27">
      <c r="A3218" t="s">
        <v>3407</v>
      </c>
      <c r="B3218" t="s">
        <v>175</v>
      </c>
      <c r="C3218" t="s">
        <v>34</v>
      </c>
      <c r="D3218">
        <v>732</v>
      </c>
      <c r="E3218" s="12">
        <v>41004</v>
      </c>
      <c r="F3218" s="72">
        <f t="shared" si="545"/>
        <v>2012</v>
      </c>
      <c r="G3218" s="70">
        <f t="shared" si="546"/>
        <v>9389.7404371584707</v>
      </c>
      <c r="H3218" s="70" cm="1">
        <f t="array" ref="H3218">INDEX(magic_bricks_appreciation_pivot!$A$13:$K$20,MATCH(C3218,magic_bricks_appreciation_pivot!$A$13:$A$20,0),1+MATCH(F3218,INDEX(magic_bricks_appreciation_pivot!$B$13:$K$13,0),0))</f>
        <v>0.22606337179266398</v>
      </c>
      <c r="I3218" s="70">
        <f t="shared" ref="I3218:I3219" si="548">G3218+G3218*H3218</f>
        <v>11512.416820640437</v>
      </c>
      <c r="J3218">
        <v>54</v>
      </c>
      <c r="K3218">
        <v>1</v>
      </c>
      <c r="L3218">
        <v>1</v>
      </c>
      <c r="M3218">
        <v>2</v>
      </c>
      <c r="N3218" t="s">
        <v>184</v>
      </c>
      <c r="O3218" t="s">
        <v>161</v>
      </c>
      <c r="P3218" s="12">
        <v>31149</v>
      </c>
      <c r="Q3218" t="s">
        <v>169</v>
      </c>
      <c r="R3218" t="s">
        <v>165</v>
      </c>
      <c r="S3218" t="s">
        <v>158</v>
      </c>
      <c r="T3218" t="s">
        <v>163</v>
      </c>
      <c r="U3218">
        <v>3.5</v>
      </c>
      <c r="V3218">
        <v>3.6</v>
      </c>
      <c r="W3218">
        <v>4</v>
      </c>
      <c r="X3218">
        <v>3.69</v>
      </c>
      <c r="Y3218">
        <v>199325</v>
      </c>
      <c r="Z3218">
        <v>82479</v>
      </c>
      <c r="AA3218">
        <v>6873290</v>
      </c>
    </row>
    <row r="3219" spans="1:27">
      <c r="A3219" t="s">
        <v>3408</v>
      </c>
      <c r="B3219" t="s">
        <v>23</v>
      </c>
      <c r="C3219" t="s">
        <v>23</v>
      </c>
      <c r="D3219">
        <v>970</v>
      </c>
      <c r="E3219" s="12">
        <v>40638</v>
      </c>
      <c r="F3219" s="72">
        <f t="shared" si="545"/>
        <v>2011</v>
      </c>
      <c r="G3219" s="70">
        <f t="shared" si="546"/>
        <v>5535.0515463917527</v>
      </c>
      <c r="H3219" s="70" cm="1">
        <f t="array" ref="H3219">INDEX(magic_bricks_appreciation_pivot!$A$13:$K$20,MATCH(C3219,magic_bricks_appreciation_pivot!$A$13:$A$20,0),1+MATCH(F3219,INDEX(magic_bricks_appreciation_pivot!$B$13:$K$13,0),0))</f>
        <v>0.30621792098525186</v>
      </c>
      <c r="I3219" s="70">
        <f t="shared" si="548"/>
        <v>7229.9835234740385</v>
      </c>
      <c r="J3219">
        <v>165</v>
      </c>
      <c r="K3219">
        <v>1</v>
      </c>
      <c r="L3219">
        <v>1</v>
      </c>
      <c r="M3219">
        <v>3</v>
      </c>
      <c r="N3219" t="s">
        <v>193</v>
      </c>
      <c r="O3219" t="s">
        <v>161</v>
      </c>
      <c r="P3219" s="12">
        <v>26403</v>
      </c>
      <c r="Q3219" t="s">
        <v>169</v>
      </c>
      <c r="R3219" t="s">
        <v>165</v>
      </c>
      <c r="S3219" t="s">
        <v>178</v>
      </c>
      <c r="T3219" t="s">
        <v>163</v>
      </c>
      <c r="U3219">
        <v>4.0999999999999996</v>
      </c>
      <c r="V3219">
        <v>4.3</v>
      </c>
      <c r="W3219">
        <v>4</v>
      </c>
      <c r="X3219">
        <v>4.12</v>
      </c>
      <c r="Y3219">
        <v>236236</v>
      </c>
      <c r="Z3219">
        <v>53690</v>
      </c>
      <c r="AA3219">
        <v>5369000</v>
      </c>
    </row>
    <row r="3220" spans="1:27" hidden="1">
      <c r="A3220" t="s">
        <v>3409</v>
      </c>
      <c r="B3220" t="s">
        <v>175</v>
      </c>
      <c r="C3220" t="s">
        <v>34</v>
      </c>
      <c r="D3220">
        <v>1060</v>
      </c>
      <c r="E3220" s="12">
        <v>39299</v>
      </c>
      <c r="F3220" s="72">
        <f t="shared" si="545"/>
        <v>2007</v>
      </c>
      <c r="G3220" s="70">
        <f t="shared" si="546"/>
        <v>11554.716981132075</v>
      </c>
      <c r="H3220" s="70" t="e" cm="1">
        <f t="array" ref="H3220">INDEX(magic_bricks_appreciation_pivot!$A$13:$K$20,MATCH(C3220,magic_bricks_appreciation_pivot!$A$13:$A$20,0),1+MATCH(F3220,INDEX(magic_bricks_appreciation_pivot!$B$13:$K$13,0),0))</f>
        <v>#N/A</v>
      </c>
      <c r="I3220" s="70"/>
      <c r="J3220">
        <v>36</v>
      </c>
      <c r="K3220">
        <v>1</v>
      </c>
      <c r="L3220">
        <v>1</v>
      </c>
      <c r="M3220">
        <v>3</v>
      </c>
      <c r="N3220" t="s">
        <v>193</v>
      </c>
      <c r="O3220" t="s">
        <v>161</v>
      </c>
      <c r="P3220" s="12">
        <v>27619</v>
      </c>
      <c r="Q3220" t="s">
        <v>156</v>
      </c>
      <c r="R3220" t="s">
        <v>157</v>
      </c>
      <c r="S3220" t="s">
        <v>162</v>
      </c>
      <c r="T3220" t="s">
        <v>163</v>
      </c>
      <c r="U3220">
        <v>2.5</v>
      </c>
      <c r="V3220">
        <v>4.2</v>
      </c>
      <c r="W3220">
        <v>4.9000000000000004</v>
      </c>
      <c r="X3220">
        <v>3.9</v>
      </c>
      <c r="Y3220">
        <v>342944</v>
      </c>
      <c r="Z3220">
        <v>134728</v>
      </c>
      <c r="AA3220">
        <v>12248000</v>
      </c>
    </row>
    <row r="3221" spans="1:27" hidden="1">
      <c r="A3221" t="s">
        <v>3410</v>
      </c>
      <c r="B3221" t="s">
        <v>175</v>
      </c>
      <c r="C3221" t="s">
        <v>34</v>
      </c>
      <c r="D3221">
        <v>832</v>
      </c>
      <c r="E3221" s="12">
        <v>39015</v>
      </c>
      <c r="F3221" s="72">
        <f t="shared" si="545"/>
        <v>2006</v>
      </c>
      <c r="G3221" s="70">
        <f t="shared" si="546"/>
        <v>10154.266826923076</v>
      </c>
      <c r="H3221" s="70" t="e" cm="1">
        <f t="array" ref="H3221">INDEX(magic_bricks_appreciation_pivot!$A$13:$K$20,MATCH(C3221,magic_bricks_appreciation_pivot!$A$13:$A$20,0),1+MATCH(F3221,INDEX(magic_bricks_appreciation_pivot!$B$13:$K$13,0),0))</f>
        <v>#N/A</v>
      </c>
      <c r="I3221" s="70"/>
      <c r="J3221">
        <v>98</v>
      </c>
      <c r="K3221">
        <v>1</v>
      </c>
      <c r="L3221">
        <v>1</v>
      </c>
      <c r="M3221">
        <v>3</v>
      </c>
      <c r="N3221" t="s">
        <v>154</v>
      </c>
      <c r="O3221" t="s">
        <v>155</v>
      </c>
      <c r="P3221" s="12">
        <v>32810</v>
      </c>
      <c r="Q3221" t="s">
        <v>194</v>
      </c>
      <c r="R3221" t="s">
        <v>165</v>
      </c>
      <c r="S3221" t="s">
        <v>158</v>
      </c>
      <c r="T3221" t="s">
        <v>166</v>
      </c>
      <c r="U3221">
        <v>3.6</v>
      </c>
      <c r="V3221">
        <v>4.9000000000000004</v>
      </c>
      <c r="W3221">
        <v>3.9</v>
      </c>
      <c r="X3221">
        <v>4.21</v>
      </c>
      <c r="Y3221">
        <v>278796</v>
      </c>
      <c r="Z3221">
        <v>25345</v>
      </c>
      <c r="AA3221">
        <v>8448350</v>
      </c>
    </row>
    <row r="3222" spans="1:27">
      <c r="A3222" t="s">
        <v>3411</v>
      </c>
      <c r="B3222" t="s">
        <v>75</v>
      </c>
      <c r="C3222" t="s">
        <v>75</v>
      </c>
      <c r="D3222">
        <v>1990</v>
      </c>
      <c r="E3222" s="12">
        <v>40497</v>
      </c>
      <c r="F3222" s="72">
        <f t="shared" si="545"/>
        <v>2010</v>
      </c>
      <c r="G3222" s="70">
        <f t="shared" si="546"/>
        <v>6927.1005025125633</v>
      </c>
      <c r="H3222" s="70" cm="1">
        <f t="array" ref="H3222">INDEX(magic_bricks_appreciation_pivot!$A$13:$K$20,MATCH(C3222,magic_bricks_appreciation_pivot!$A$13:$A$20,0),1+MATCH(F3222,INDEX(magic_bricks_appreciation_pivot!$B$13:$K$13,0),0))</f>
        <v>0.78146973215161719</v>
      </c>
      <c r="I3222" s="70">
        <f t="shared" ref="I3222:I3223" si="549">G3222+G3222*H3222</f>
        <v>12340.419876798389</v>
      </c>
      <c r="J3222">
        <v>18</v>
      </c>
      <c r="K3222">
        <v>2</v>
      </c>
      <c r="L3222">
        <v>1</v>
      </c>
      <c r="M3222">
        <v>5</v>
      </c>
      <c r="N3222" t="s">
        <v>154</v>
      </c>
      <c r="O3222" t="s">
        <v>161</v>
      </c>
      <c r="P3222" s="12">
        <v>24437</v>
      </c>
      <c r="Q3222" t="s">
        <v>169</v>
      </c>
      <c r="R3222" t="s">
        <v>165</v>
      </c>
      <c r="S3222" t="s">
        <v>162</v>
      </c>
      <c r="T3222" t="s">
        <v>163</v>
      </c>
      <c r="U3222">
        <v>4.4000000000000004</v>
      </c>
      <c r="V3222">
        <v>2</v>
      </c>
      <c r="W3222">
        <v>3.7</v>
      </c>
      <c r="X3222">
        <v>3.4849999999999999</v>
      </c>
      <c r="Y3222">
        <v>523827</v>
      </c>
      <c r="Z3222">
        <v>220559</v>
      </c>
      <c r="AA3222">
        <v>13784930</v>
      </c>
    </row>
    <row r="3223" spans="1:27">
      <c r="A3223" t="s">
        <v>3412</v>
      </c>
      <c r="B3223" t="s">
        <v>201</v>
      </c>
      <c r="C3223" t="s">
        <v>201</v>
      </c>
      <c r="D3223">
        <v>1919</v>
      </c>
      <c r="E3223" s="12">
        <v>40454</v>
      </c>
      <c r="F3223" s="72">
        <f t="shared" si="545"/>
        <v>2010</v>
      </c>
      <c r="G3223" s="70">
        <f t="shared" si="546"/>
        <v>6086.7326732673264</v>
      </c>
      <c r="H3223" s="70" cm="1">
        <f t="array" ref="H3223">INDEX(magic_bricks_appreciation_pivot!$A$13:$K$20,MATCH(C3223,magic_bricks_appreciation_pivot!$A$13:$A$20,0),1+MATCH(F3223,INDEX(magic_bricks_appreciation_pivot!$B$13:$K$13,0),0))</f>
        <v>0.62790190260080292</v>
      </c>
      <c r="I3223" s="70">
        <f t="shared" si="549"/>
        <v>9908.6036994343522</v>
      </c>
      <c r="J3223">
        <v>96</v>
      </c>
      <c r="K3223">
        <v>3</v>
      </c>
      <c r="L3223">
        <v>2</v>
      </c>
      <c r="M3223">
        <v>5</v>
      </c>
      <c r="N3223" t="s">
        <v>154</v>
      </c>
      <c r="O3223" t="s">
        <v>161</v>
      </c>
      <c r="P3223" s="12">
        <v>35709</v>
      </c>
      <c r="Q3223" t="s">
        <v>169</v>
      </c>
      <c r="R3223" t="s">
        <v>157</v>
      </c>
      <c r="S3223" t="s">
        <v>158</v>
      </c>
      <c r="T3223" t="s">
        <v>182</v>
      </c>
      <c r="U3223">
        <v>5</v>
      </c>
      <c r="V3223">
        <v>3.2</v>
      </c>
      <c r="W3223">
        <v>2.8</v>
      </c>
      <c r="X3223">
        <v>3.58</v>
      </c>
      <c r="Y3223">
        <v>467218</v>
      </c>
      <c r="Z3223">
        <v>163526</v>
      </c>
      <c r="AA3223">
        <v>11680440</v>
      </c>
    </row>
    <row r="3224" spans="1:27" hidden="1">
      <c r="A3224" t="s">
        <v>3413</v>
      </c>
      <c r="B3224" t="s">
        <v>201</v>
      </c>
      <c r="C3224" t="s">
        <v>201</v>
      </c>
      <c r="D3224">
        <v>1994</v>
      </c>
      <c r="E3224" s="12">
        <v>39994</v>
      </c>
      <c r="F3224" s="72">
        <f t="shared" si="545"/>
        <v>2009</v>
      </c>
      <c r="G3224" s="70">
        <f t="shared" si="546"/>
        <v>5535.8074222668001</v>
      </c>
      <c r="H3224" s="70" t="e" cm="1">
        <f t="array" ref="H3224">INDEX(magic_bricks_appreciation_pivot!$A$13:$K$20,MATCH(C3224,magic_bricks_appreciation_pivot!$A$13:$A$20,0),1+MATCH(F3224,INDEX(magic_bricks_appreciation_pivot!$B$13:$K$13,0),0))</f>
        <v>#N/A</v>
      </c>
      <c r="I3224" s="70"/>
      <c r="J3224">
        <v>111</v>
      </c>
      <c r="K3224">
        <v>3</v>
      </c>
      <c r="L3224">
        <v>2</v>
      </c>
      <c r="M3224">
        <v>5</v>
      </c>
      <c r="N3224" t="s">
        <v>193</v>
      </c>
      <c r="O3224" t="s">
        <v>155</v>
      </c>
      <c r="P3224" s="12">
        <v>36344</v>
      </c>
      <c r="Q3224" t="s">
        <v>194</v>
      </c>
      <c r="R3224" t="s">
        <v>157</v>
      </c>
      <c r="S3224" t="s">
        <v>158</v>
      </c>
      <c r="T3224" t="s">
        <v>163</v>
      </c>
      <c r="U3224">
        <v>4.7</v>
      </c>
      <c r="V3224">
        <v>5</v>
      </c>
      <c r="W3224">
        <v>3.6</v>
      </c>
      <c r="X3224">
        <v>4.3499999999999996</v>
      </c>
      <c r="Y3224">
        <v>452574</v>
      </c>
      <c r="Z3224">
        <v>154538</v>
      </c>
      <c r="AA3224">
        <v>11038400</v>
      </c>
    </row>
    <row r="3225" spans="1:27" hidden="1">
      <c r="A3225" t="s">
        <v>3414</v>
      </c>
      <c r="B3225" t="s">
        <v>175</v>
      </c>
      <c r="C3225" t="s">
        <v>34</v>
      </c>
      <c r="D3225">
        <v>1296</v>
      </c>
      <c r="E3225" s="12">
        <v>39077</v>
      </c>
      <c r="F3225" s="72">
        <f t="shared" si="545"/>
        <v>2006</v>
      </c>
      <c r="G3225" s="70">
        <f t="shared" si="546"/>
        <v>8735.1620370370365</v>
      </c>
      <c r="H3225" s="70" t="e" cm="1">
        <f t="array" ref="H3225">INDEX(magic_bricks_appreciation_pivot!$A$13:$K$20,MATCH(C3225,magic_bricks_appreciation_pivot!$A$13:$A$20,0),1+MATCH(F3225,INDEX(magic_bricks_appreciation_pivot!$B$13:$K$13,0),0))</f>
        <v>#N/A</v>
      </c>
      <c r="I3225" s="70"/>
      <c r="J3225">
        <v>145</v>
      </c>
      <c r="K3225">
        <v>2</v>
      </c>
      <c r="L3225">
        <v>1</v>
      </c>
      <c r="M3225">
        <v>4</v>
      </c>
      <c r="N3225" t="s">
        <v>154</v>
      </c>
      <c r="O3225" t="s">
        <v>155</v>
      </c>
      <c r="P3225" s="12">
        <v>27762</v>
      </c>
      <c r="Q3225" t="s">
        <v>169</v>
      </c>
      <c r="R3225" t="s">
        <v>165</v>
      </c>
      <c r="S3225" t="s">
        <v>158</v>
      </c>
      <c r="T3225" t="s">
        <v>182</v>
      </c>
      <c r="U3225">
        <v>3.6</v>
      </c>
      <c r="V3225">
        <v>2.2999999999999998</v>
      </c>
      <c r="W3225">
        <v>4.4000000000000004</v>
      </c>
      <c r="X3225">
        <v>3.32</v>
      </c>
      <c r="Y3225">
        <v>316982</v>
      </c>
      <c r="Z3225">
        <v>135849</v>
      </c>
      <c r="AA3225">
        <v>11320770</v>
      </c>
    </row>
    <row r="3226" spans="1:27">
      <c r="A3226" t="s">
        <v>3415</v>
      </c>
      <c r="B3226" t="s">
        <v>175</v>
      </c>
      <c r="C3226" t="s">
        <v>34</v>
      </c>
      <c r="D3226">
        <v>704</v>
      </c>
      <c r="E3226" s="12">
        <v>40439</v>
      </c>
      <c r="F3226" s="72">
        <f t="shared" si="545"/>
        <v>2010</v>
      </c>
      <c r="G3226" s="70">
        <f t="shared" si="546"/>
        <v>12775.568181818182</v>
      </c>
      <c r="H3226" s="70" cm="1">
        <f t="array" ref="H3226">INDEX(magic_bricks_appreciation_pivot!$A$13:$K$20,MATCH(C3226,magic_bricks_appreciation_pivot!$A$13:$A$20,0),1+MATCH(F3226,INDEX(magic_bricks_appreciation_pivot!$B$13:$K$13,0),0))</f>
        <v>0.46848170778869208</v>
      </c>
      <c r="I3226" s="70">
        <f t="shared" ref="I3226:I3230" si="550">G3226+G3226*H3226</f>
        <v>18760.688181607242</v>
      </c>
      <c r="J3226">
        <v>135</v>
      </c>
      <c r="K3226">
        <v>1</v>
      </c>
      <c r="L3226">
        <v>1</v>
      </c>
      <c r="M3226">
        <v>2</v>
      </c>
      <c r="N3226" t="s">
        <v>168</v>
      </c>
      <c r="O3226" t="s">
        <v>161</v>
      </c>
      <c r="P3226" s="12">
        <v>27299</v>
      </c>
      <c r="Q3226" t="s">
        <v>156</v>
      </c>
      <c r="R3226" t="s">
        <v>177</v>
      </c>
      <c r="S3226" t="s">
        <v>158</v>
      </c>
      <c r="T3226" t="s">
        <v>166</v>
      </c>
      <c r="U3226">
        <v>2.7</v>
      </c>
      <c r="V3226">
        <v>2.5</v>
      </c>
      <c r="W3226">
        <v>2.2999999999999998</v>
      </c>
      <c r="X3226">
        <v>2.5</v>
      </c>
      <c r="Y3226">
        <v>278814</v>
      </c>
      <c r="Z3226">
        <v>107928</v>
      </c>
      <c r="AA3226">
        <v>8994000</v>
      </c>
    </row>
    <row r="3227" spans="1:27">
      <c r="A3227" t="s">
        <v>3416</v>
      </c>
      <c r="B3227" t="s">
        <v>23</v>
      </c>
      <c r="C3227" t="s">
        <v>23</v>
      </c>
      <c r="D3227">
        <v>1321</v>
      </c>
      <c r="E3227" s="12">
        <v>40622</v>
      </c>
      <c r="F3227" s="72">
        <f t="shared" si="545"/>
        <v>2011</v>
      </c>
      <c r="G3227" s="70">
        <f t="shared" si="546"/>
        <v>7342.5435276305825</v>
      </c>
      <c r="H3227" s="70" cm="1">
        <f t="array" ref="H3227">INDEX(magic_bricks_appreciation_pivot!$A$13:$K$20,MATCH(C3227,magic_bricks_appreciation_pivot!$A$13:$A$20,0),1+MATCH(F3227,INDEX(magic_bricks_appreciation_pivot!$B$13:$K$13,0),0))</f>
        <v>0.30621792098525186</v>
      </c>
      <c r="I3227" s="70">
        <f t="shared" si="550"/>
        <v>9590.9619414053377</v>
      </c>
      <c r="J3227">
        <v>61</v>
      </c>
      <c r="K3227">
        <v>1</v>
      </c>
      <c r="L3227">
        <v>1</v>
      </c>
      <c r="M3227">
        <v>3</v>
      </c>
      <c r="N3227" t="s">
        <v>168</v>
      </c>
      <c r="O3227" t="s">
        <v>155</v>
      </c>
      <c r="P3227" s="12">
        <v>37702</v>
      </c>
      <c r="Q3227" t="s">
        <v>194</v>
      </c>
      <c r="R3227" t="s">
        <v>165</v>
      </c>
      <c r="S3227" t="s">
        <v>162</v>
      </c>
      <c r="T3227" t="s">
        <v>182</v>
      </c>
      <c r="U3227">
        <v>4.9000000000000004</v>
      </c>
      <c r="V3227">
        <v>2.2000000000000002</v>
      </c>
      <c r="W3227">
        <v>4.8</v>
      </c>
      <c r="X3227">
        <v>4.05</v>
      </c>
      <c r="Y3227">
        <v>310384</v>
      </c>
      <c r="Z3227">
        <v>106695</v>
      </c>
      <c r="AA3227">
        <v>9699500</v>
      </c>
    </row>
    <row r="3228" spans="1:27">
      <c r="A3228" t="s">
        <v>3417</v>
      </c>
      <c r="B3228" t="s">
        <v>56</v>
      </c>
      <c r="C3228" t="s">
        <v>56</v>
      </c>
      <c r="D3228">
        <v>1070</v>
      </c>
      <c r="E3228" s="12">
        <v>40716</v>
      </c>
      <c r="F3228" s="72">
        <f t="shared" si="545"/>
        <v>2011</v>
      </c>
      <c r="G3228" s="70">
        <f t="shared" si="546"/>
        <v>13518.696261682244</v>
      </c>
      <c r="H3228" s="70" cm="1">
        <f t="array" ref="H3228">INDEX(magic_bricks_appreciation_pivot!$A$13:$K$20,MATCH(C3228,magic_bricks_appreciation_pivot!$A$13:$A$20,0),1+MATCH(F3228,INDEX(magic_bricks_appreciation_pivot!$B$13:$K$13,0),0))</f>
        <v>0.33228770983948047</v>
      </c>
      <c r="I3228" s="70">
        <f t="shared" si="550"/>
        <v>18010.792882492184</v>
      </c>
      <c r="J3228">
        <v>152</v>
      </c>
      <c r="K3228">
        <v>1</v>
      </c>
      <c r="L3228">
        <v>1</v>
      </c>
      <c r="M3228">
        <v>3</v>
      </c>
      <c r="N3228" t="s">
        <v>193</v>
      </c>
      <c r="O3228" t="s">
        <v>161</v>
      </c>
      <c r="P3228" s="12">
        <v>38161</v>
      </c>
      <c r="Q3228" t="s">
        <v>156</v>
      </c>
      <c r="R3228" t="s">
        <v>177</v>
      </c>
      <c r="S3228" t="s">
        <v>162</v>
      </c>
      <c r="T3228" t="s">
        <v>182</v>
      </c>
      <c r="U3228">
        <v>3.9</v>
      </c>
      <c r="V3228">
        <v>5</v>
      </c>
      <c r="W3228">
        <v>3.1</v>
      </c>
      <c r="X3228">
        <v>3.72</v>
      </c>
      <c r="Y3228">
        <v>462880</v>
      </c>
      <c r="Z3228">
        <v>188045</v>
      </c>
      <c r="AA3228">
        <v>14465005</v>
      </c>
    </row>
    <row r="3229" spans="1:27">
      <c r="A3229" t="s">
        <v>3418</v>
      </c>
      <c r="B3229" t="s">
        <v>23</v>
      </c>
      <c r="C3229" t="s">
        <v>23</v>
      </c>
      <c r="D3229">
        <v>888</v>
      </c>
      <c r="E3229" s="12">
        <v>40817</v>
      </c>
      <c r="F3229" s="72">
        <f t="shared" si="545"/>
        <v>2011</v>
      </c>
      <c r="G3229" s="70">
        <f t="shared" si="546"/>
        <v>5251.1261261261261</v>
      </c>
      <c r="H3229" s="70" cm="1">
        <f t="array" ref="H3229">INDEX(magic_bricks_appreciation_pivot!$A$13:$K$20,MATCH(C3229,magic_bricks_appreciation_pivot!$A$13:$A$20,0),1+MATCH(F3229,INDEX(magic_bricks_appreciation_pivot!$B$13:$K$13,0),0))</f>
        <v>0.30621792098525186</v>
      </c>
      <c r="I3229" s="70">
        <f t="shared" si="550"/>
        <v>6859.1150512998083</v>
      </c>
      <c r="J3229">
        <v>32</v>
      </c>
      <c r="K3229">
        <v>1</v>
      </c>
      <c r="L3229">
        <v>1</v>
      </c>
      <c r="M3229">
        <v>2</v>
      </c>
      <c r="N3229" t="s">
        <v>176</v>
      </c>
      <c r="O3229" t="s">
        <v>161</v>
      </c>
      <c r="P3229" s="12">
        <v>36437</v>
      </c>
      <c r="Q3229" t="s">
        <v>169</v>
      </c>
      <c r="R3229" t="s">
        <v>177</v>
      </c>
      <c r="S3229" t="s">
        <v>158</v>
      </c>
      <c r="T3229" t="s">
        <v>173</v>
      </c>
      <c r="U3229">
        <v>2.1</v>
      </c>
      <c r="V3229">
        <v>3.8</v>
      </c>
      <c r="W3229">
        <v>3.8</v>
      </c>
      <c r="X3229">
        <v>3.29</v>
      </c>
      <c r="Y3229">
        <v>205172</v>
      </c>
      <c r="Z3229">
        <v>60619</v>
      </c>
      <c r="AA3229">
        <v>4663000</v>
      </c>
    </row>
    <row r="3230" spans="1:27">
      <c r="A3230" t="s">
        <v>3419</v>
      </c>
      <c r="B3230" t="s">
        <v>175</v>
      </c>
      <c r="C3230" t="s">
        <v>34</v>
      </c>
      <c r="D3230">
        <v>925</v>
      </c>
      <c r="E3230" s="12">
        <v>40828</v>
      </c>
      <c r="F3230" s="72">
        <f t="shared" si="545"/>
        <v>2011</v>
      </c>
      <c r="G3230" s="70">
        <f t="shared" si="546"/>
        <v>10809.45945945946</v>
      </c>
      <c r="H3230" s="70" cm="1">
        <f t="array" ref="H3230">INDEX(magic_bricks_appreciation_pivot!$A$13:$K$20,MATCH(C3230,magic_bricks_appreciation_pivot!$A$13:$A$20,0),1+MATCH(F3230,INDEX(magic_bricks_appreciation_pivot!$B$13:$K$13,0),0))</f>
        <v>0.22839026915113872</v>
      </c>
      <c r="I3230" s="70">
        <f t="shared" si="550"/>
        <v>13278.234814783729</v>
      </c>
      <c r="J3230">
        <v>164</v>
      </c>
      <c r="K3230">
        <v>1</v>
      </c>
      <c r="L3230">
        <v>1</v>
      </c>
      <c r="M3230">
        <v>3</v>
      </c>
      <c r="N3230" t="s">
        <v>154</v>
      </c>
      <c r="O3230" t="s">
        <v>155</v>
      </c>
      <c r="P3230" s="12">
        <v>31338</v>
      </c>
      <c r="Q3230" t="s">
        <v>169</v>
      </c>
      <c r="R3230" t="s">
        <v>157</v>
      </c>
      <c r="S3230" t="s">
        <v>158</v>
      </c>
      <c r="T3230" t="s">
        <v>182</v>
      </c>
      <c r="U3230">
        <v>4.5999999999999996</v>
      </c>
      <c r="V3230">
        <v>3</v>
      </c>
      <c r="W3230">
        <v>2.9</v>
      </c>
      <c r="X3230">
        <v>3.45</v>
      </c>
      <c r="Y3230">
        <v>269966</v>
      </c>
      <c r="Z3230">
        <v>49994</v>
      </c>
      <c r="AA3230">
        <v>9998750</v>
      </c>
    </row>
    <row r="3231" spans="1:27" hidden="1">
      <c r="A3231" t="s">
        <v>3420</v>
      </c>
      <c r="B3231" t="s">
        <v>175</v>
      </c>
      <c r="C3231" t="s">
        <v>34</v>
      </c>
      <c r="D3231">
        <v>880</v>
      </c>
      <c r="E3231" s="12">
        <v>39611</v>
      </c>
      <c r="F3231" s="72">
        <f t="shared" si="545"/>
        <v>2008</v>
      </c>
      <c r="G3231" s="70">
        <f t="shared" si="546"/>
        <v>9778.238636363636</v>
      </c>
      <c r="H3231" s="70" t="e" cm="1">
        <f t="array" ref="H3231">INDEX(magic_bricks_appreciation_pivot!$A$13:$K$20,MATCH(C3231,magic_bricks_appreciation_pivot!$A$13:$A$20,0),1+MATCH(F3231,INDEX(magic_bricks_appreciation_pivot!$B$13:$K$13,0),0))</f>
        <v>#N/A</v>
      </c>
      <c r="I3231" s="70"/>
      <c r="J3231">
        <v>144</v>
      </c>
      <c r="K3231">
        <v>1</v>
      </c>
      <c r="L3231">
        <v>1</v>
      </c>
      <c r="M3231">
        <v>3</v>
      </c>
      <c r="N3231" t="s">
        <v>168</v>
      </c>
      <c r="O3231" t="s">
        <v>155</v>
      </c>
      <c r="P3231" s="12">
        <v>32676</v>
      </c>
      <c r="Q3231" t="s">
        <v>194</v>
      </c>
      <c r="R3231" t="s">
        <v>177</v>
      </c>
      <c r="S3231" t="s">
        <v>178</v>
      </c>
      <c r="T3231" t="s">
        <v>182</v>
      </c>
      <c r="U3231">
        <v>4.2</v>
      </c>
      <c r="V3231">
        <v>4.9000000000000004</v>
      </c>
      <c r="W3231">
        <v>4</v>
      </c>
      <c r="X3231">
        <v>4.42</v>
      </c>
      <c r="Y3231">
        <v>283960</v>
      </c>
      <c r="Z3231">
        <v>34419</v>
      </c>
      <c r="AA3231">
        <v>8604850</v>
      </c>
    </row>
    <row r="3232" spans="1:27">
      <c r="A3232" t="s">
        <v>3421</v>
      </c>
      <c r="B3232" t="s">
        <v>23</v>
      </c>
      <c r="C3232" t="s">
        <v>23</v>
      </c>
      <c r="D3232">
        <v>805</v>
      </c>
      <c r="E3232" s="12">
        <v>40811</v>
      </c>
      <c r="F3232" s="72">
        <f t="shared" si="545"/>
        <v>2011</v>
      </c>
      <c r="G3232" s="70">
        <f t="shared" si="546"/>
        <v>7608.695652173913</v>
      </c>
      <c r="H3232" s="70" cm="1">
        <f t="array" ref="H3232">INDEX(magic_bricks_appreciation_pivot!$A$13:$K$20,MATCH(C3232,magic_bricks_appreciation_pivot!$A$13:$A$20,0),1+MATCH(F3232,INDEX(magic_bricks_appreciation_pivot!$B$13:$K$13,0),0))</f>
        <v>0.30621792098525186</v>
      </c>
      <c r="I3232" s="70">
        <f t="shared" ref="I3232:I3234" si="551">G3232+G3232*H3232</f>
        <v>9938.6146161921333</v>
      </c>
      <c r="J3232">
        <v>119</v>
      </c>
      <c r="K3232">
        <v>1</v>
      </c>
      <c r="L3232">
        <v>1</v>
      </c>
      <c r="M3232">
        <v>2</v>
      </c>
      <c r="N3232" t="s">
        <v>176</v>
      </c>
      <c r="O3232" t="s">
        <v>155</v>
      </c>
      <c r="P3232" s="12">
        <v>23291</v>
      </c>
      <c r="Q3232" t="s">
        <v>156</v>
      </c>
      <c r="R3232" t="s">
        <v>157</v>
      </c>
      <c r="S3232" t="s">
        <v>158</v>
      </c>
      <c r="T3232" t="s">
        <v>159</v>
      </c>
      <c r="U3232">
        <v>4.5999999999999996</v>
      </c>
      <c r="V3232">
        <v>3.4</v>
      </c>
      <c r="W3232">
        <v>2.4</v>
      </c>
      <c r="X3232">
        <v>3.36</v>
      </c>
      <c r="Y3232">
        <v>263375</v>
      </c>
      <c r="Z3232">
        <v>110250</v>
      </c>
      <c r="AA3232">
        <v>6125000</v>
      </c>
    </row>
    <row r="3233" spans="1:27">
      <c r="A3233" t="s">
        <v>3422</v>
      </c>
      <c r="B3233" t="s">
        <v>75</v>
      </c>
      <c r="C3233" t="s">
        <v>75</v>
      </c>
      <c r="D3233">
        <v>1777</v>
      </c>
      <c r="E3233" s="12">
        <v>41683</v>
      </c>
      <c r="F3233" s="72">
        <f t="shared" si="545"/>
        <v>2014</v>
      </c>
      <c r="G3233" s="70">
        <f t="shared" si="546"/>
        <v>7525.0928531232412</v>
      </c>
      <c r="H3233" s="70" cm="1">
        <f t="array" ref="H3233">INDEX(magic_bricks_appreciation_pivot!$A$13:$K$20,MATCH(C3233,magic_bricks_appreciation_pivot!$A$13:$A$20,0),1+MATCH(F3233,INDEX(magic_bricks_appreciation_pivot!$B$13:$K$13,0),0))</f>
        <v>0.20839433870180576</v>
      </c>
      <c r="I3233" s="70">
        <f t="shared" si="551"/>
        <v>9093.2796019195448</v>
      </c>
      <c r="J3233">
        <v>183</v>
      </c>
      <c r="K3233">
        <v>1</v>
      </c>
      <c r="L3233">
        <v>1</v>
      </c>
      <c r="M3233">
        <v>4</v>
      </c>
      <c r="N3233" t="s">
        <v>193</v>
      </c>
      <c r="O3233" t="s">
        <v>155</v>
      </c>
      <c r="P3233" s="12">
        <v>26353</v>
      </c>
      <c r="Q3233" t="s">
        <v>194</v>
      </c>
      <c r="R3233" t="s">
        <v>165</v>
      </c>
      <c r="S3233" t="s">
        <v>158</v>
      </c>
      <c r="T3233" t="s">
        <v>182</v>
      </c>
      <c r="U3233">
        <v>3.3</v>
      </c>
      <c r="V3233">
        <v>2.7</v>
      </c>
      <c r="W3233">
        <v>4.5999999999999996</v>
      </c>
      <c r="X3233">
        <v>3.7349999999999999</v>
      </c>
      <c r="Y3233">
        <v>468023</v>
      </c>
      <c r="Z3233">
        <v>173837</v>
      </c>
      <c r="AA3233">
        <v>13372090</v>
      </c>
    </row>
    <row r="3234" spans="1:27">
      <c r="A3234" t="s">
        <v>3423</v>
      </c>
      <c r="B3234" t="s">
        <v>39</v>
      </c>
      <c r="C3234" t="s">
        <v>39</v>
      </c>
      <c r="D3234">
        <v>1703</v>
      </c>
      <c r="E3234" s="12">
        <v>41018</v>
      </c>
      <c r="F3234" s="72">
        <f t="shared" si="545"/>
        <v>2012</v>
      </c>
      <c r="G3234" s="70">
        <f t="shared" si="546"/>
        <v>10987.709923664122</v>
      </c>
      <c r="H3234" s="70" cm="1">
        <f t="array" ref="H3234">INDEX(magic_bricks_appreciation_pivot!$A$13:$K$20,MATCH(C3234,magic_bricks_appreciation_pivot!$A$13:$A$20,0),1+MATCH(F3234,INDEX(magic_bricks_appreciation_pivot!$B$13:$K$13,0),0))</f>
        <v>0.34576729802860456</v>
      </c>
      <c r="I3234" s="70">
        <f t="shared" si="551"/>
        <v>14786.900695491551</v>
      </c>
      <c r="J3234">
        <v>66</v>
      </c>
      <c r="K3234">
        <v>1</v>
      </c>
      <c r="L3234">
        <v>1</v>
      </c>
      <c r="M3234">
        <v>4</v>
      </c>
      <c r="N3234" t="s">
        <v>176</v>
      </c>
      <c r="O3234" t="s">
        <v>161</v>
      </c>
      <c r="P3234" s="12">
        <v>37003</v>
      </c>
      <c r="Q3234" t="s">
        <v>156</v>
      </c>
      <c r="R3234" t="s">
        <v>177</v>
      </c>
      <c r="S3234" t="s">
        <v>178</v>
      </c>
      <c r="T3234" t="s">
        <v>182</v>
      </c>
      <c r="U3234">
        <v>3.5</v>
      </c>
      <c r="V3234">
        <v>3</v>
      </c>
      <c r="W3234">
        <v>2.1</v>
      </c>
      <c r="X3234">
        <v>2.8149999999999999</v>
      </c>
      <c r="Y3234">
        <v>729771</v>
      </c>
      <c r="Z3234">
        <v>280681</v>
      </c>
      <c r="AA3234">
        <v>18712070</v>
      </c>
    </row>
    <row r="3235" spans="1:27" hidden="1">
      <c r="A3235" t="s">
        <v>3424</v>
      </c>
      <c r="B3235" t="s">
        <v>75</v>
      </c>
      <c r="D3235">
        <v>1899</v>
      </c>
      <c r="E3235" s="12">
        <v>39405</v>
      </c>
      <c r="F3235" s="72">
        <f t="shared" si="545"/>
        <v>2007</v>
      </c>
      <c r="G3235" s="70">
        <f t="shared" si="546"/>
        <v>11743.180621379674</v>
      </c>
      <c r="H3235" s="70" t="e" cm="1">
        <f t="array" ref="H3235">INDEX(magic_bricks_appreciation_pivot!$A$13:$K$20,MATCH(C3235,magic_bricks_appreciation_pivot!$A$13:$A$20,0),1+MATCH(F3235,INDEX(magic_bricks_appreciation_pivot!$B$13:$K$13,0),0))</f>
        <v>#N/A</v>
      </c>
      <c r="I3235" s="70"/>
      <c r="J3235">
        <v>22</v>
      </c>
      <c r="K3235">
        <v>2</v>
      </c>
      <c r="L3235">
        <v>1</v>
      </c>
      <c r="M3235">
        <v>5</v>
      </c>
      <c r="N3235" t="s">
        <v>154</v>
      </c>
      <c r="O3235" t="s">
        <v>155</v>
      </c>
      <c r="P3235" s="12">
        <v>24805</v>
      </c>
      <c r="Q3235" t="s">
        <v>156</v>
      </c>
      <c r="R3235" t="s">
        <v>157</v>
      </c>
      <c r="S3235" t="s">
        <v>158</v>
      </c>
      <c r="T3235" t="s">
        <v>182</v>
      </c>
      <c r="U3235">
        <v>4</v>
      </c>
      <c r="V3235">
        <v>2.2999999999999998</v>
      </c>
      <c r="W3235">
        <v>4.7</v>
      </c>
      <c r="X3235">
        <v>3.89</v>
      </c>
      <c r="Y3235">
        <v>802811</v>
      </c>
      <c r="Z3235">
        <v>156102</v>
      </c>
      <c r="AA3235">
        <v>22300300</v>
      </c>
    </row>
    <row r="3236" spans="1:27">
      <c r="A3236" t="s">
        <v>3425</v>
      </c>
      <c r="B3236" t="s">
        <v>175</v>
      </c>
      <c r="C3236" t="s">
        <v>34</v>
      </c>
      <c r="D3236">
        <v>1169</v>
      </c>
      <c r="E3236" s="12">
        <v>40977</v>
      </c>
      <c r="F3236" s="72">
        <f t="shared" si="545"/>
        <v>2012</v>
      </c>
      <c r="G3236" s="70">
        <f t="shared" si="546"/>
        <v>13046.706586826347</v>
      </c>
      <c r="H3236" s="70" cm="1">
        <f t="array" ref="H3236">INDEX(magic_bricks_appreciation_pivot!$A$13:$K$20,MATCH(C3236,magic_bricks_appreciation_pivot!$A$13:$A$20,0),1+MATCH(F3236,INDEX(magic_bricks_appreciation_pivot!$B$13:$K$13,0),0))</f>
        <v>0.22606337179266398</v>
      </c>
      <c r="I3236" s="70">
        <f>G3236+G3236*H3236</f>
        <v>15996.08906863387</v>
      </c>
      <c r="J3236">
        <v>50</v>
      </c>
      <c r="K3236">
        <v>1</v>
      </c>
      <c r="L3236">
        <v>1</v>
      </c>
      <c r="M3236">
        <v>3</v>
      </c>
      <c r="N3236" t="s">
        <v>184</v>
      </c>
      <c r="O3236" t="s">
        <v>155</v>
      </c>
      <c r="P3236" s="12">
        <v>39517</v>
      </c>
      <c r="Q3236" t="s">
        <v>156</v>
      </c>
      <c r="R3236" t="s">
        <v>177</v>
      </c>
      <c r="S3236" t="s">
        <v>162</v>
      </c>
      <c r="T3236" t="s">
        <v>166</v>
      </c>
      <c r="U3236">
        <v>4.7</v>
      </c>
      <c r="V3236">
        <v>2.6</v>
      </c>
      <c r="W3236">
        <v>4.0999999999999996</v>
      </c>
      <c r="X3236">
        <v>3.68</v>
      </c>
      <c r="Y3236">
        <v>411793</v>
      </c>
      <c r="Z3236">
        <v>152516</v>
      </c>
      <c r="AA3236">
        <v>15251600</v>
      </c>
    </row>
    <row r="3237" spans="1:27" hidden="1">
      <c r="A3237" t="s">
        <v>3426</v>
      </c>
      <c r="B3237" t="s">
        <v>175</v>
      </c>
      <c r="C3237" t="s">
        <v>34</v>
      </c>
      <c r="D3237">
        <v>819</v>
      </c>
      <c r="E3237" s="12">
        <v>40040</v>
      </c>
      <c r="F3237" s="72">
        <f t="shared" si="545"/>
        <v>2009</v>
      </c>
      <c r="G3237" s="70">
        <f t="shared" si="546"/>
        <v>10088.681318681318</v>
      </c>
      <c r="H3237" s="70" t="e" cm="1">
        <f t="array" ref="H3237">INDEX(magic_bricks_appreciation_pivot!$A$13:$K$20,MATCH(C3237,magic_bricks_appreciation_pivot!$A$13:$A$20,0),1+MATCH(F3237,INDEX(magic_bricks_appreciation_pivot!$B$13:$K$13,0),0))</f>
        <v>#N/A</v>
      </c>
      <c r="I3237" s="70"/>
      <c r="J3237">
        <v>108</v>
      </c>
      <c r="K3237">
        <v>1</v>
      </c>
      <c r="L3237">
        <v>1</v>
      </c>
      <c r="M3237">
        <v>3</v>
      </c>
      <c r="N3237" t="s">
        <v>168</v>
      </c>
      <c r="O3237" t="s">
        <v>161</v>
      </c>
      <c r="P3237" s="12">
        <v>32740</v>
      </c>
      <c r="Q3237" t="s">
        <v>169</v>
      </c>
      <c r="R3237" t="s">
        <v>165</v>
      </c>
      <c r="S3237" t="s">
        <v>162</v>
      </c>
      <c r="T3237" t="s">
        <v>166</v>
      </c>
      <c r="U3237">
        <v>4.3</v>
      </c>
      <c r="V3237">
        <v>4.5999999999999996</v>
      </c>
      <c r="W3237">
        <v>4.8</v>
      </c>
      <c r="X3237">
        <v>4.57</v>
      </c>
      <c r="Y3237">
        <v>206566</v>
      </c>
      <c r="Z3237">
        <v>57838</v>
      </c>
      <c r="AA3237">
        <v>8262630</v>
      </c>
    </row>
    <row r="3238" spans="1:27">
      <c r="A3238" t="s">
        <v>3427</v>
      </c>
      <c r="B3238" t="s">
        <v>39</v>
      </c>
      <c r="C3238" t="s">
        <v>39</v>
      </c>
      <c r="D3238">
        <v>1814</v>
      </c>
      <c r="E3238" s="12">
        <v>40550</v>
      </c>
      <c r="F3238" s="72">
        <f t="shared" si="545"/>
        <v>2011</v>
      </c>
      <c r="G3238" s="70">
        <f t="shared" si="546"/>
        <v>6622.1223814773984</v>
      </c>
      <c r="H3238" s="70" cm="1">
        <f t="array" ref="H3238">INDEX(magic_bricks_appreciation_pivot!$A$13:$K$20,MATCH(C3238,magic_bricks_appreciation_pivot!$A$13:$A$20,0),1+MATCH(F3238,INDEX(magic_bricks_appreciation_pivot!$B$13:$K$13,0),0))</f>
        <v>0.32133594787779113</v>
      </c>
      <c r="I3238" s="70">
        <f>G3238+G3238*H3238</f>
        <v>8750.0483538921744</v>
      </c>
      <c r="J3238">
        <v>86</v>
      </c>
      <c r="K3238">
        <v>2</v>
      </c>
      <c r="L3238">
        <v>1</v>
      </c>
      <c r="M3238">
        <v>5</v>
      </c>
      <c r="N3238" t="s">
        <v>184</v>
      </c>
      <c r="O3238" t="s">
        <v>161</v>
      </c>
      <c r="P3238" s="12">
        <v>28140</v>
      </c>
      <c r="Q3238" t="s">
        <v>194</v>
      </c>
      <c r="R3238" t="s">
        <v>157</v>
      </c>
      <c r="S3238" t="s">
        <v>178</v>
      </c>
      <c r="T3238" t="s">
        <v>166</v>
      </c>
      <c r="U3238">
        <v>2.9</v>
      </c>
      <c r="V3238">
        <v>4</v>
      </c>
      <c r="W3238">
        <v>2.1</v>
      </c>
      <c r="X3238">
        <v>2.855</v>
      </c>
      <c r="Y3238">
        <v>312326</v>
      </c>
      <c r="Z3238">
        <v>192200</v>
      </c>
      <c r="AA3238">
        <v>12012530</v>
      </c>
    </row>
    <row r="3239" spans="1:27" hidden="1">
      <c r="A3239" t="s">
        <v>3428</v>
      </c>
      <c r="B3239" t="s">
        <v>175</v>
      </c>
      <c r="C3239" t="s">
        <v>34</v>
      </c>
      <c r="D3239">
        <v>711</v>
      </c>
      <c r="E3239" s="12">
        <v>39666</v>
      </c>
      <c r="F3239" s="72">
        <f t="shared" si="545"/>
        <v>2008</v>
      </c>
      <c r="G3239" s="70">
        <f t="shared" si="546"/>
        <v>13533.825597749648</v>
      </c>
      <c r="H3239" s="70" t="e" cm="1">
        <f t="array" ref="H3239">INDEX(magic_bricks_appreciation_pivot!$A$13:$K$20,MATCH(C3239,magic_bricks_appreciation_pivot!$A$13:$A$20,0),1+MATCH(F3239,INDEX(magic_bricks_appreciation_pivot!$B$13:$K$13,0),0))</f>
        <v>#N/A</v>
      </c>
      <c r="I3239" s="70"/>
      <c r="J3239">
        <v>16</v>
      </c>
      <c r="K3239">
        <v>1</v>
      </c>
      <c r="L3239">
        <v>1</v>
      </c>
      <c r="M3239">
        <v>2</v>
      </c>
      <c r="N3239" t="s">
        <v>184</v>
      </c>
      <c r="O3239" t="s">
        <v>161</v>
      </c>
      <c r="P3239" s="12">
        <v>33461</v>
      </c>
      <c r="Q3239" t="s">
        <v>156</v>
      </c>
      <c r="R3239" t="s">
        <v>157</v>
      </c>
      <c r="S3239" t="s">
        <v>158</v>
      </c>
      <c r="T3239" t="s">
        <v>163</v>
      </c>
      <c r="U3239">
        <v>3.9</v>
      </c>
      <c r="V3239">
        <v>4.5999999999999996</v>
      </c>
      <c r="W3239">
        <v>4.5</v>
      </c>
      <c r="X3239">
        <v>4.3600000000000003</v>
      </c>
      <c r="Y3239">
        <v>317544</v>
      </c>
      <c r="Z3239">
        <v>134716</v>
      </c>
      <c r="AA3239">
        <v>9622550</v>
      </c>
    </row>
    <row r="3240" spans="1:27">
      <c r="A3240" t="s">
        <v>3429</v>
      </c>
      <c r="B3240" t="s">
        <v>39</v>
      </c>
      <c r="C3240" t="s">
        <v>39</v>
      </c>
      <c r="D3240">
        <v>1669</v>
      </c>
      <c r="E3240" s="12">
        <v>42022</v>
      </c>
      <c r="F3240" s="72">
        <f t="shared" si="545"/>
        <v>2015</v>
      </c>
      <c r="G3240" s="70">
        <f t="shared" si="546"/>
        <v>12545.548232474535</v>
      </c>
      <c r="H3240" s="70" cm="1">
        <f t="array" ref="H3240">INDEX(magic_bricks_appreciation_pivot!$A$13:$K$20,MATCH(C3240,magic_bricks_appreciation_pivot!$A$13:$A$20,0),1+MATCH(F3240,INDEX(magic_bricks_appreciation_pivot!$B$13:$K$13,0),0))</f>
        <v>-7.033979394290038E-2</v>
      </c>
      <c r="I3240" s="70">
        <f t="shared" ref="I3240:I3244" si="552">G3240+G3240*H3240</f>
        <v>11663.096954901559</v>
      </c>
      <c r="J3240">
        <v>26</v>
      </c>
      <c r="K3240">
        <v>1</v>
      </c>
      <c r="L3240">
        <v>1</v>
      </c>
      <c r="M3240">
        <v>4</v>
      </c>
      <c r="N3240" t="s">
        <v>168</v>
      </c>
      <c r="O3240" t="s">
        <v>155</v>
      </c>
      <c r="P3240" s="12">
        <v>36182</v>
      </c>
      <c r="Q3240" t="s">
        <v>156</v>
      </c>
      <c r="R3240" t="s">
        <v>157</v>
      </c>
      <c r="S3240" t="s">
        <v>162</v>
      </c>
      <c r="T3240" t="s">
        <v>182</v>
      </c>
      <c r="U3240">
        <v>2.2000000000000002</v>
      </c>
      <c r="V3240">
        <v>4.2</v>
      </c>
      <c r="W3240">
        <v>4.5999999999999996</v>
      </c>
      <c r="X3240">
        <v>3.66</v>
      </c>
      <c r="Y3240">
        <v>544402</v>
      </c>
      <c r="Z3240">
        <v>293139</v>
      </c>
      <c r="AA3240">
        <v>20938520</v>
      </c>
    </row>
    <row r="3241" spans="1:27">
      <c r="A3241" t="s">
        <v>3430</v>
      </c>
      <c r="B3241" t="s">
        <v>175</v>
      </c>
      <c r="C3241" t="s">
        <v>34</v>
      </c>
      <c r="D3241">
        <v>1028</v>
      </c>
      <c r="E3241" s="12">
        <v>41263</v>
      </c>
      <c r="F3241" s="72">
        <f t="shared" si="545"/>
        <v>2012</v>
      </c>
      <c r="G3241" s="70">
        <f t="shared" si="546"/>
        <v>9173.0155642023346</v>
      </c>
      <c r="H3241" s="70" cm="1">
        <f t="array" ref="H3241">INDEX(magic_bricks_appreciation_pivot!$A$13:$K$20,MATCH(C3241,magic_bricks_appreciation_pivot!$A$13:$A$20,0),1+MATCH(F3241,INDEX(magic_bricks_appreciation_pivot!$B$13:$K$13,0),0))</f>
        <v>0.22606337179266398</v>
      </c>
      <c r="I3241" s="70">
        <f t="shared" si="552"/>
        <v>11246.698392152501</v>
      </c>
      <c r="J3241">
        <v>158</v>
      </c>
      <c r="K3241">
        <v>1</v>
      </c>
      <c r="L3241">
        <v>1</v>
      </c>
      <c r="M3241">
        <v>3</v>
      </c>
      <c r="N3241" t="s">
        <v>193</v>
      </c>
      <c r="O3241" t="s">
        <v>161</v>
      </c>
      <c r="P3241" s="12">
        <v>33233</v>
      </c>
      <c r="Q3241" t="s">
        <v>169</v>
      </c>
      <c r="R3241" t="s">
        <v>170</v>
      </c>
      <c r="S3241" t="s">
        <v>158</v>
      </c>
      <c r="T3241" t="s">
        <v>182</v>
      </c>
      <c r="U3241">
        <v>4.5999999999999996</v>
      </c>
      <c r="V3241">
        <v>2</v>
      </c>
      <c r="W3241">
        <v>4.0999999999999996</v>
      </c>
      <c r="X3241">
        <v>3.41</v>
      </c>
      <c r="Y3241">
        <v>264036</v>
      </c>
      <c r="Z3241">
        <v>28290</v>
      </c>
      <c r="AA3241">
        <v>9429860</v>
      </c>
    </row>
    <row r="3242" spans="1:27">
      <c r="A3242" t="s">
        <v>3431</v>
      </c>
      <c r="B3242" t="s">
        <v>175</v>
      </c>
      <c r="C3242" t="s">
        <v>34</v>
      </c>
      <c r="D3242">
        <v>860</v>
      </c>
      <c r="E3242" s="12">
        <v>41111</v>
      </c>
      <c r="F3242" s="72">
        <f t="shared" si="545"/>
        <v>2012</v>
      </c>
      <c r="G3242" s="70">
        <f t="shared" si="546"/>
        <v>11356.337209302326</v>
      </c>
      <c r="H3242" s="70" cm="1">
        <f t="array" ref="H3242">INDEX(magic_bricks_appreciation_pivot!$A$13:$K$20,MATCH(C3242,magic_bricks_appreciation_pivot!$A$13:$A$20,0),1+MATCH(F3242,INDEX(magic_bricks_appreciation_pivot!$B$13:$K$13,0),0))</f>
        <v>0.22606337179266398</v>
      </c>
      <c r="I3242" s="70">
        <f t="shared" si="552"/>
        <v>13923.589090051702</v>
      </c>
      <c r="J3242">
        <v>34</v>
      </c>
      <c r="K3242">
        <v>1</v>
      </c>
      <c r="L3242">
        <v>1</v>
      </c>
      <c r="M3242">
        <v>3</v>
      </c>
      <c r="N3242" t="s">
        <v>184</v>
      </c>
      <c r="O3242" t="s">
        <v>155</v>
      </c>
      <c r="P3242" s="12">
        <v>32716</v>
      </c>
      <c r="Q3242" t="s">
        <v>194</v>
      </c>
      <c r="R3242" t="s">
        <v>165</v>
      </c>
      <c r="S3242" t="s">
        <v>162</v>
      </c>
      <c r="T3242" t="s">
        <v>182</v>
      </c>
      <c r="U3242">
        <v>3.3</v>
      </c>
      <c r="V3242">
        <v>2.2999999999999998</v>
      </c>
      <c r="W3242">
        <v>3.3</v>
      </c>
      <c r="X3242">
        <v>2.9</v>
      </c>
      <c r="Y3242">
        <v>283227</v>
      </c>
      <c r="Z3242">
        <v>29299</v>
      </c>
      <c r="AA3242">
        <v>9766450</v>
      </c>
    </row>
    <row r="3243" spans="1:27">
      <c r="A3243" t="s">
        <v>3432</v>
      </c>
      <c r="B3243" t="s">
        <v>175</v>
      </c>
      <c r="C3243" t="s">
        <v>34</v>
      </c>
      <c r="D3243">
        <v>1266</v>
      </c>
      <c r="E3243" s="12">
        <v>40692</v>
      </c>
      <c r="F3243" s="72">
        <f t="shared" si="545"/>
        <v>2011</v>
      </c>
      <c r="G3243" s="70">
        <f t="shared" si="546"/>
        <v>7405.647709320695</v>
      </c>
      <c r="H3243" s="70" cm="1">
        <f t="array" ref="H3243">INDEX(magic_bricks_appreciation_pivot!$A$13:$K$20,MATCH(C3243,magic_bricks_appreciation_pivot!$A$13:$A$20,0),1+MATCH(F3243,INDEX(magic_bricks_appreciation_pivot!$B$13:$K$13,0),0))</f>
        <v>0.22839026915113872</v>
      </c>
      <c r="I3243" s="70">
        <f t="shared" si="552"/>
        <v>9097.0255828909631</v>
      </c>
      <c r="J3243">
        <v>123</v>
      </c>
      <c r="K3243">
        <v>2</v>
      </c>
      <c r="L3243">
        <v>1</v>
      </c>
      <c r="M3243">
        <v>4</v>
      </c>
      <c r="N3243" t="s">
        <v>193</v>
      </c>
      <c r="O3243" t="s">
        <v>155</v>
      </c>
      <c r="P3243" s="12">
        <v>37407</v>
      </c>
      <c r="Q3243" t="s">
        <v>194</v>
      </c>
      <c r="R3243" t="s">
        <v>157</v>
      </c>
      <c r="S3243" t="s">
        <v>178</v>
      </c>
      <c r="T3243" t="s">
        <v>163</v>
      </c>
      <c r="U3243">
        <v>3.2</v>
      </c>
      <c r="V3243">
        <v>4.3</v>
      </c>
      <c r="W3243">
        <v>2.5</v>
      </c>
      <c r="X3243">
        <v>3.43</v>
      </c>
      <c r="Y3243">
        <v>300018</v>
      </c>
      <c r="Z3243">
        <v>150009</v>
      </c>
      <c r="AA3243">
        <v>9375550</v>
      </c>
    </row>
    <row r="3244" spans="1:27">
      <c r="A3244" t="s">
        <v>3433</v>
      </c>
      <c r="B3244" t="s">
        <v>39</v>
      </c>
      <c r="C3244" t="s">
        <v>39</v>
      </c>
      <c r="D3244">
        <v>1906</v>
      </c>
      <c r="E3244" s="12">
        <v>41155</v>
      </c>
      <c r="F3244" s="72">
        <f t="shared" si="545"/>
        <v>2012</v>
      </c>
      <c r="G3244" s="70">
        <f t="shared" si="546"/>
        <v>11916.143756558236</v>
      </c>
      <c r="H3244" s="70" cm="1">
        <f t="array" ref="H3244">INDEX(magic_bricks_appreciation_pivot!$A$13:$K$20,MATCH(C3244,magic_bricks_appreciation_pivot!$A$13:$A$20,0),1+MATCH(F3244,INDEX(magic_bricks_appreciation_pivot!$B$13:$K$13,0),0))</f>
        <v>0.34576729802860456</v>
      </c>
      <c r="I3244" s="70">
        <f t="shared" si="552"/>
        <v>16036.356586183803</v>
      </c>
      <c r="J3244">
        <v>86</v>
      </c>
      <c r="K3244">
        <v>2</v>
      </c>
      <c r="L3244">
        <v>1</v>
      </c>
      <c r="M3244">
        <v>5</v>
      </c>
      <c r="N3244" t="s">
        <v>184</v>
      </c>
      <c r="O3244" t="s">
        <v>155</v>
      </c>
      <c r="P3244" s="12">
        <v>26190</v>
      </c>
      <c r="Q3244" t="s">
        <v>156</v>
      </c>
      <c r="R3244" t="s">
        <v>165</v>
      </c>
      <c r="S3244" t="s">
        <v>162</v>
      </c>
      <c r="T3244" t="s">
        <v>182</v>
      </c>
      <c r="U3244">
        <v>3.7</v>
      </c>
      <c r="V3244">
        <v>2.2000000000000002</v>
      </c>
      <c r="W3244">
        <v>3</v>
      </c>
      <c r="X3244">
        <v>3.0449999999999999</v>
      </c>
      <c r="Y3244">
        <v>635941</v>
      </c>
      <c r="Z3244">
        <v>295258</v>
      </c>
      <c r="AA3244">
        <v>22712170</v>
      </c>
    </row>
    <row r="3245" spans="1:27" hidden="1">
      <c r="A3245" t="s">
        <v>3434</v>
      </c>
      <c r="B3245" t="s">
        <v>201</v>
      </c>
      <c r="C3245" t="s">
        <v>201</v>
      </c>
      <c r="D3245">
        <v>2178</v>
      </c>
      <c r="E3245" s="12">
        <v>39520</v>
      </c>
      <c r="F3245" s="72">
        <f t="shared" si="545"/>
        <v>2008</v>
      </c>
      <c r="G3245" s="70">
        <f t="shared" si="546"/>
        <v>7959.6051423324152</v>
      </c>
      <c r="H3245" s="70" t="e" cm="1">
        <f t="array" ref="H3245">INDEX(magic_bricks_appreciation_pivot!$A$13:$K$20,MATCH(C3245,magic_bricks_appreciation_pivot!$A$13:$A$20,0),1+MATCH(F3245,INDEX(magic_bricks_appreciation_pivot!$B$13:$K$13,0),0))</f>
        <v>#N/A</v>
      </c>
      <c r="I3245" s="70"/>
      <c r="J3245">
        <v>119</v>
      </c>
      <c r="K3245">
        <v>3</v>
      </c>
      <c r="L3245">
        <v>2</v>
      </c>
      <c r="M3245">
        <v>5</v>
      </c>
      <c r="N3245" t="s">
        <v>176</v>
      </c>
      <c r="O3245" t="s">
        <v>161</v>
      </c>
      <c r="P3245" s="12">
        <v>35505</v>
      </c>
      <c r="Q3245" t="s">
        <v>156</v>
      </c>
      <c r="R3245" t="s">
        <v>170</v>
      </c>
      <c r="S3245" t="s">
        <v>158</v>
      </c>
      <c r="T3245" t="s">
        <v>182</v>
      </c>
      <c r="U3245">
        <v>3.8</v>
      </c>
      <c r="V3245">
        <v>2.6</v>
      </c>
      <c r="W3245">
        <v>4.4000000000000004</v>
      </c>
      <c r="X3245">
        <v>3.68</v>
      </c>
      <c r="Y3245">
        <v>641433</v>
      </c>
      <c r="Z3245">
        <v>190696</v>
      </c>
      <c r="AA3245">
        <v>17336020</v>
      </c>
    </row>
    <row r="3246" spans="1:27" hidden="1">
      <c r="A3246" t="s">
        <v>3435</v>
      </c>
      <c r="B3246" t="s">
        <v>175</v>
      </c>
      <c r="C3246" t="s">
        <v>34</v>
      </c>
      <c r="D3246">
        <v>1300</v>
      </c>
      <c r="E3246" s="12">
        <v>39482</v>
      </c>
      <c r="F3246" s="72">
        <f t="shared" si="545"/>
        <v>2008</v>
      </c>
      <c r="G3246" s="70">
        <f t="shared" si="546"/>
        <v>11051.115384615385</v>
      </c>
      <c r="H3246" s="70" t="e" cm="1">
        <f t="array" ref="H3246">INDEX(magic_bricks_appreciation_pivot!$A$13:$K$20,MATCH(C3246,magic_bricks_appreciation_pivot!$A$13:$A$20,0),1+MATCH(F3246,INDEX(magic_bricks_appreciation_pivot!$B$13:$K$13,0),0))</f>
        <v>#N/A</v>
      </c>
      <c r="I3246" s="70"/>
      <c r="J3246">
        <v>73</v>
      </c>
      <c r="K3246">
        <v>2</v>
      </c>
      <c r="L3246">
        <v>1</v>
      </c>
      <c r="M3246">
        <v>4</v>
      </c>
      <c r="N3246" t="s">
        <v>184</v>
      </c>
      <c r="O3246" t="s">
        <v>161</v>
      </c>
      <c r="P3246" s="12">
        <v>36927</v>
      </c>
      <c r="Q3246" t="s">
        <v>156</v>
      </c>
      <c r="R3246" t="s">
        <v>157</v>
      </c>
      <c r="S3246" t="s">
        <v>178</v>
      </c>
      <c r="T3246" t="s">
        <v>166</v>
      </c>
      <c r="U3246">
        <v>3</v>
      </c>
      <c r="V3246">
        <v>3.3</v>
      </c>
      <c r="W3246">
        <v>2.8</v>
      </c>
      <c r="X3246">
        <v>3.06</v>
      </c>
      <c r="Y3246">
        <v>402261</v>
      </c>
      <c r="Z3246">
        <v>244230</v>
      </c>
      <c r="AA3246">
        <v>14366450</v>
      </c>
    </row>
    <row r="3247" spans="1:27" hidden="1">
      <c r="A3247" t="s">
        <v>3436</v>
      </c>
      <c r="B3247" t="s">
        <v>51</v>
      </c>
      <c r="C3247" t="s">
        <v>51</v>
      </c>
      <c r="D3247">
        <v>1614</v>
      </c>
      <c r="E3247" s="12">
        <v>38313</v>
      </c>
      <c r="F3247" s="72">
        <f t="shared" si="545"/>
        <v>2004</v>
      </c>
      <c r="G3247" s="70">
        <f t="shared" si="546"/>
        <v>9627.6951672862451</v>
      </c>
      <c r="H3247" s="70" t="e" cm="1">
        <f t="array" ref="H3247">INDEX(magic_bricks_appreciation_pivot!$A$13:$K$20,MATCH(C3247,magic_bricks_appreciation_pivot!$A$13:$A$20,0),1+MATCH(F3247,INDEX(magic_bricks_appreciation_pivot!$B$13:$K$13,0),0))</f>
        <v>#N/A</v>
      </c>
      <c r="I3247" s="70"/>
      <c r="J3247">
        <v>166</v>
      </c>
      <c r="K3247">
        <v>2</v>
      </c>
      <c r="L3247">
        <v>1</v>
      </c>
      <c r="M3247">
        <v>4</v>
      </c>
      <c r="N3247" t="s">
        <v>176</v>
      </c>
      <c r="O3247" t="s">
        <v>155</v>
      </c>
      <c r="P3247" s="12">
        <v>34663</v>
      </c>
      <c r="Q3247" t="s">
        <v>156</v>
      </c>
      <c r="R3247" t="s">
        <v>157</v>
      </c>
      <c r="S3247" t="s">
        <v>162</v>
      </c>
      <c r="T3247" t="s">
        <v>166</v>
      </c>
      <c r="U3247">
        <v>4.5</v>
      </c>
      <c r="V3247">
        <v>2.7</v>
      </c>
      <c r="W3247">
        <v>2.5</v>
      </c>
      <c r="X3247">
        <v>3.09</v>
      </c>
      <c r="Y3247">
        <v>590486</v>
      </c>
      <c r="Z3247">
        <v>326321</v>
      </c>
      <c r="AA3247">
        <v>15539100</v>
      </c>
    </row>
    <row r="3248" spans="1:27">
      <c r="A3248" t="s">
        <v>3437</v>
      </c>
      <c r="B3248" t="s">
        <v>56</v>
      </c>
      <c r="C3248" t="s">
        <v>56</v>
      </c>
      <c r="D3248">
        <v>1175</v>
      </c>
      <c r="E3248" s="12">
        <v>40542</v>
      </c>
      <c r="F3248" s="72">
        <f t="shared" si="545"/>
        <v>2010</v>
      </c>
      <c r="G3248" s="70">
        <f t="shared" si="546"/>
        <v>5989.9276595744677</v>
      </c>
      <c r="H3248" s="70" cm="1">
        <f t="array" ref="H3248">INDEX(magic_bricks_appreciation_pivot!$A$13:$K$20,MATCH(C3248,magic_bricks_appreciation_pivot!$A$13:$A$20,0),1+MATCH(F3248,INDEX(magic_bricks_appreciation_pivot!$B$13:$K$13,0),0))</f>
        <v>0.62795711804515786</v>
      </c>
      <c r="I3248" s="70">
        <f t="shared" ref="I3248:I3251" si="553">G3248+G3248*H3248</f>
        <v>9751.3453699798283</v>
      </c>
      <c r="J3248">
        <v>200</v>
      </c>
      <c r="K3248">
        <v>1</v>
      </c>
      <c r="L3248">
        <v>1</v>
      </c>
      <c r="M3248">
        <v>3</v>
      </c>
      <c r="N3248" t="s">
        <v>193</v>
      </c>
      <c r="O3248" t="s">
        <v>161</v>
      </c>
      <c r="P3248" s="12">
        <v>36527</v>
      </c>
      <c r="Q3248" t="s">
        <v>169</v>
      </c>
      <c r="R3248" t="s">
        <v>170</v>
      </c>
      <c r="S3248" t="s">
        <v>178</v>
      </c>
      <c r="T3248" t="s">
        <v>159</v>
      </c>
      <c r="U3248">
        <v>4.9000000000000004</v>
      </c>
      <c r="V3248">
        <v>3.1</v>
      </c>
      <c r="W3248">
        <v>2.4</v>
      </c>
      <c r="X3248">
        <v>3.29</v>
      </c>
      <c r="Y3248">
        <v>253374</v>
      </c>
      <c r="Z3248">
        <v>70382</v>
      </c>
      <c r="AA3248">
        <v>7038165</v>
      </c>
    </row>
    <row r="3249" spans="1:27">
      <c r="A3249" t="s">
        <v>3438</v>
      </c>
      <c r="B3249" t="s">
        <v>175</v>
      </c>
      <c r="C3249" t="s">
        <v>34</v>
      </c>
      <c r="D3249">
        <v>1294</v>
      </c>
      <c r="E3249" s="12">
        <v>40814</v>
      </c>
      <c r="F3249" s="72">
        <f t="shared" si="545"/>
        <v>2011</v>
      </c>
      <c r="G3249" s="70">
        <f t="shared" si="546"/>
        <v>7335.935085007728</v>
      </c>
      <c r="H3249" s="70" cm="1">
        <f t="array" ref="H3249">INDEX(magic_bricks_appreciation_pivot!$A$13:$K$20,MATCH(C3249,magic_bricks_appreciation_pivot!$A$13:$A$20,0),1+MATCH(F3249,INDEX(magic_bricks_appreciation_pivot!$B$13:$K$13,0),0))</f>
        <v>0.22839026915113872</v>
      </c>
      <c r="I3249" s="70">
        <f t="shared" si="553"/>
        <v>9011.3912735479244</v>
      </c>
      <c r="J3249">
        <v>117</v>
      </c>
      <c r="K3249">
        <v>2</v>
      </c>
      <c r="L3249">
        <v>1</v>
      </c>
      <c r="M3249">
        <v>4</v>
      </c>
      <c r="N3249" t="s">
        <v>193</v>
      </c>
      <c r="O3249" t="s">
        <v>161</v>
      </c>
      <c r="P3249" s="12">
        <v>29864</v>
      </c>
      <c r="Q3249" t="s">
        <v>194</v>
      </c>
      <c r="R3249" t="s">
        <v>177</v>
      </c>
      <c r="S3249" t="s">
        <v>162</v>
      </c>
      <c r="T3249" t="s">
        <v>166</v>
      </c>
      <c r="U3249">
        <v>2.2000000000000002</v>
      </c>
      <c r="V3249">
        <v>2.7</v>
      </c>
      <c r="W3249">
        <v>2.8</v>
      </c>
      <c r="X3249">
        <v>2.58</v>
      </c>
      <c r="Y3249">
        <v>256303</v>
      </c>
      <c r="Z3249">
        <v>85434</v>
      </c>
      <c r="AA3249">
        <v>9492700</v>
      </c>
    </row>
    <row r="3250" spans="1:27">
      <c r="A3250" t="s">
        <v>3439</v>
      </c>
      <c r="B3250" t="s">
        <v>175</v>
      </c>
      <c r="C3250" t="s">
        <v>34</v>
      </c>
      <c r="D3250">
        <v>835</v>
      </c>
      <c r="E3250" s="12">
        <v>40973</v>
      </c>
      <c r="F3250" s="72">
        <f t="shared" si="545"/>
        <v>2012</v>
      </c>
      <c r="G3250" s="70">
        <f t="shared" si="546"/>
        <v>13060.479041916167</v>
      </c>
      <c r="H3250" s="70" cm="1">
        <f t="array" ref="H3250">INDEX(magic_bricks_appreciation_pivot!$A$13:$K$20,MATCH(C3250,magic_bricks_appreciation_pivot!$A$13:$A$20,0),1+MATCH(F3250,INDEX(magic_bricks_appreciation_pivot!$B$13:$K$13,0),0))</f>
        <v>0.22606337179266398</v>
      </c>
      <c r="I3250" s="70">
        <f t="shared" si="553"/>
        <v>16012.974971359157</v>
      </c>
      <c r="J3250">
        <v>45</v>
      </c>
      <c r="K3250">
        <v>1</v>
      </c>
      <c r="L3250">
        <v>1</v>
      </c>
      <c r="M3250">
        <v>3</v>
      </c>
      <c r="N3250" t="s">
        <v>193</v>
      </c>
      <c r="O3250" t="s">
        <v>161</v>
      </c>
      <c r="P3250" s="12">
        <v>30023</v>
      </c>
      <c r="Q3250" t="s">
        <v>156</v>
      </c>
      <c r="R3250" t="s">
        <v>177</v>
      </c>
      <c r="S3250" t="s">
        <v>162</v>
      </c>
      <c r="T3250" t="s">
        <v>166</v>
      </c>
      <c r="U3250">
        <v>3.7</v>
      </c>
      <c r="V3250">
        <v>3.9</v>
      </c>
      <c r="W3250">
        <v>2.5</v>
      </c>
      <c r="X3250">
        <v>3.42</v>
      </c>
      <c r="Y3250">
        <v>338071</v>
      </c>
      <c r="Z3250">
        <v>76339</v>
      </c>
      <c r="AA3250">
        <v>10905500</v>
      </c>
    </row>
    <row r="3251" spans="1:27">
      <c r="A3251" t="s">
        <v>3440</v>
      </c>
      <c r="B3251" t="s">
        <v>75</v>
      </c>
      <c r="C3251" t="s">
        <v>75</v>
      </c>
      <c r="D3251">
        <v>1964</v>
      </c>
      <c r="E3251" s="12">
        <v>42007</v>
      </c>
      <c r="F3251" s="72">
        <f t="shared" si="545"/>
        <v>2015</v>
      </c>
      <c r="G3251" s="70">
        <f t="shared" si="546"/>
        <v>11138.034623217922</v>
      </c>
      <c r="H3251" s="70" cm="1">
        <f t="array" ref="H3251">INDEX(magic_bricks_appreciation_pivot!$A$13:$K$20,MATCH(C3251,magic_bricks_appreciation_pivot!$A$13:$A$20,0),1+MATCH(F3251,INDEX(magic_bricks_appreciation_pivot!$B$13:$K$13,0),0))</f>
        <v>0.14032112876551739</v>
      </c>
      <c r="I3251" s="70">
        <f t="shared" si="553"/>
        <v>12700.936213777275</v>
      </c>
      <c r="J3251">
        <v>117</v>
      </c>
      <c r="K3251">
        <v>2</v>
      </c>
      <c r="L3251">
        <v>1</v>
      </c>
      <c r="M3251">
        <v>5</v>
      </c>
      <c r="N3251" t="s">
        <v>184</v>
      </c>
      <c r="O3251" t="s">
        <v>161</v>
      </c>
      <c r="P3251" s="12">
        <v>38357</v>
      </c>
      <c r="Q3251" t="s">
        <v>156</v>
      </c>
      <c r="R3251" t="s">
        <v>177</v>
      </c>
      <c r="S3251" t="s">
        <v>158</v>
      </c>
      <c r="T3251" t="s">
        <v>166</v>
      </c>
      <c r="U3251">
        <v>3.8</v>
      </c>
      <c r="V3251">
        <v>3</v>
      </c>
      <c r="W3251">
        <v>3.2</v>
      </c>
      <c r="X3251">
        <v>3.33</v>
      </c>
      <c r="Y3251">
        <v>787504</v>
      </c>
      <c r="Z3251">
        <v>393752</v>
      </c>
      <c r="AA3251">
        <v>21875100</v>
      </c>
    </row>
    <row r="3252" spans="1:27" hidden="1">
      <c r="A3252" t="s">
        <v>3441</v>
      </c>
      <c r="B3252" t="s">
        <v>51</v>
      </c>
      <c r="C3252" t="s">
        <v>51</v>
      </c>
      <c r="D3252">
        <v>1754</v>
      </c>
      <c r="E3252" s="12">
        <v>39582</v>
      </c>
      <c r="F3252" s="72">
        <f t="shared" si="545"/>
        <v>2008</v>
      </c>
      <c r="G3252" s="70">
        <f t="shared" si="546"/>
        <v>6787.5427594070698</v>
      </c>
      <c r="H3252" s="70" t="e" cm="1">
        <f t="array" ref="H3252">INDEX(magic_bricks_appreciation_pivot!$A$13:$K$20,MATCH(C3252,magic_bricks_appreciation_pivot!$A$13:$A$20,0),1+MATCH(F3252,INDEX(magic_bricks_appreciation_pivot!$B$13:$K$13,0),0))</f>
        <v>#N/A</v>
      </c>
      <c r="I3252" s="70"/>
      <c r="J3252">
        <v>127</v>
      </c>
      <c r="K3252">
        <v>2</v>
      </c>
      <c r="L3252">
        <v>1</v>
      </c>
      <c r="M3252">
        <v>4</v>
      </c>
      <c r="N3252" t="s">
        <v>154</v>
      </c>
      <c r="O3252" t="s">
        <v>155</v>
      </c>
      <c r="P3252" s="12">
        <v>32282</v>
      </c>
      <c r="Q3252" t="s">
        <v>169</v>
      </c>
      <c r="R3252" t="s">
        <v>177</v>
      </c>
      <c r="S3252" t="s">
        <v>158</v>
      </c>
      <c r="T3252" t="s">
        <v>182</v>
      </c>
      <c r="U3252">
        <v>2</v>
      </c>
      <c r="V3252">
        <v>4.3</v>
      </c>
      <c r="W3252">
        <v>4.5999999999999996</v>
      </c>
      <c r="X3252">
        <v>3.82</v>
      </c>
      <c r="Y3252">
        <v>392877</v>
      </c>
      <c r="Z3252">
        <v>107148</v>
      </c>
      <c r="AA3252">
        <v>11905350</v>
      </c>
    </row>
    <row r="3253" spans="1:27">
      <c r="A3253" t="s">
        <v>3442</v>
      </c>
      <c r="B3253" t="s">
        <v>39</v>
      </c>
      <c r="C3253" t="s">
        <v>39</v>
      </c>
      <c r="D3253">
        <v>1866</v>
      </c>
      <c r="E3253" s="12">
        <v>41960</v>
      </c>
      <c r="F3253" s="72">
        <f t="shared" si="545"/>
        <v>2014</v>
      </c>
      <c r="G3253" s="70">
        <f t="shared" si="546"/>
        <v>11869.887459807074</v>
      </c>
      <c r="H3253" s="70" cm="1">
        <f t="array" ref="H3253">INDEX(magic_bricks_appreciation_pivot!$A$13:$K$20,MATCH(C3253,magic_bricks_appreciation_pivot!$A$13:$A$20,0),1+MATCH(F3253,INDEX(magic_bricks_appreciation_pivot!$B$13:$K$13,0),0))</f>
        <v>2.7142646408024784E-2</v>
      </c>
      <c r="I3253" s="70">
        <f t="shared" ref="I3253:I3254" si="554">G3253+G3253*H3253</f>
        <v>12192.067618031666</v>
      </c>
      <c r="J3253">
        <v>177</v>
      </c>
      <c r="K3253">
        <v>2</v>
      </c>
      <c r="L3253">
        <v>1</v>
      </c>
      <c r="M3253">
        <v>5</v>
      </c>
      <c r="N3253" t="s">
        <v>154</v>
      </c>
      <c r="O3253" t="s">
        <v>155</v>
      </c>
      <c r="P3253" s="12">
        <v>37215</v>
      </c>
      <c r="Q3253" t="s">
        <v>156</v>
      </c>
      <c r="R3253" t="s">
        <v>177</v>
      </c>
      <c r="S3253" t="s">
        <v>158</v>
      </c>
      <c r="T3253" t="s">
        <v>182</v>
      </c>
      <c r="U3253">
        <v>4.0999999999999996</v>
      </c>
      <c r="V3253">
        <v>3</v>
      </c>
      <c r="W3253">
        <v>3.3</v>
      </c>
      <c r="X3253">
        <v>3.5049999999999999</v>
      </c>
      <c r="Y3253">
        <v>775222</v>
      </c>
      <c r="Z3253">
        <v>265791</v>
      </c>
      <c r="AA3253">
        <v>22149210</v>
      </c>
    </row>
    <row r="3254" spans="1:27">
      <c r="A3254" t="s">
        <v>3443</v>
      </c>
      <c r="B3254" t="s">
        <v>51</v>
      </c>
      <c r="C3254" t="s">
        <v>51</v>
      </c>
      <c r="D3254">
        <v>1898</v>
      </c>
      <c r="E3254" s="12">
        <v>40825</v>
      </c>
      <c r="F3254" s="72">
        <f t="shared" si="545"/>
        <v>2011</v>
      </c>
      <c r="G3254" s="70">
        <f t="shared" si="546"/>
        <v>7696.6174920969443</v>
      </c>
      <c r="H3254" s="70" cm="1">
        <f t="array" ref="H3254">INDEX(magic_bricks_appreciation_pivot!$A$13:$K$20,MATCH(C3254,magic_bricks_appreciation_pivot!$A$13:$A$20,0),1+MATCH(F3254,INDEX(magic_bricks_appreciation_pivot!$B$13:$K$13,0),0))</f>
        <v>0.33442622950819673</v>
      </c>
      <c r="I3254" s="70">
        <f t="shared" si="554"/>
        <v>10270.568259945758</v>
      </c>
      <c r="J3254">
        <v>87</v>
      </c>
      <c r="K3254">
        <v>3</v>
      </c>
      <c r="L3254">
        <v>2</v>
      </c>
      <c r="M3254">
        <v>5</v>
      </c>
      <c r="N3254" t="s">
        <v>193</v>
      </c>
      <c r="O3254" t="s">
        <v>155</v>
      </c>
      <c r="P3254" s="12">
        <v>21115</v>
      </c>
      <c r="Q3254" t="s">
        <v>156</v>
      </c>
      <c r="R3254" t="s">
        <v>157</v>
      </c>
      <c r="S3254" t="s">
        <v>178</v>
      </c>
      <c r="T3254" t="s">
        <v>171</v>
      </c>
      <c r="U3254">
        <v>4.5999999999999996</v>
      </c>
      <c r="V3254">
        <v>3.4</v>
      </c>
      <c r="W3254">
        <v>4.0999999999999996</v>
      </c>
      <c r="X3254">
        <v>3.91</v>
      </c>
      <c r="Y3254">
        <v>525894</v>
      </c>
      <c r="Z3254">
        <v>175298</v>
      </c>
      <c r="AA3254">
        <v>14608180</v>
      </c>
    </row>
    <row r="3255" spans="1:27" hidden="1">
      <c r="A3255" t="s">
        <v>3444</v>
      </c>
      <c r="B3255" t="s">
        <v>175</v>
      </c>
      <c r="C3255" t="s">
        <v>34</v>
      </c>
      <c r="D3255">
        <v>798</v>
      </c>
      <c r="E3255" s="12">
        <v>39441</v>
      </c>
      <c r="F3255" s="72">
        <f t="shared" si="545"/>
        <v>2007</v>
      </c>
      <c r="G3255" s="70">
        <f t="shared" si="546"/>
        <v>8328.58395989975</v>
      </c>
      <c r="H3255" s="70" t="e" cm="1">
        <f t="array" ref="H3255">INDEX(magic_bricks_appreciation_pivot!$A$13:$K$20,MATCH(C3255,magic_bricks_appreciation_pivot!$A$13:$A$20,0),1+MATCH(F3255,INDEX(magic_bricks_appreciation_pivot!$B$13:$K$13,0),0))</f>
        <v>#N/A</v>
      </c>
      <c r="I3255" s="70"/>
      <c r="J3255">
        <v>20</v>
      </c>
      <c r="K3255">
        <v>1</v>
      </c>
      <c r="L3255">
        <v>1</v>
      </c>
      <c r="M3255">
        <v>2</v>
      </c>
      <c r="N3255" t="s">
        <v>184</v>
      </c>
      <c r="O3255" t="s">
        <v>161</v>
      </c>
      <c r="P3255" s="12">
        <v>28856</v>
      </c>
      <c r="Q3255" t="s">
        <v>169</v>
      </c>
      <c r="R3255" t="s">
        <v>177</v>
      </c>
      <c r="S3255" t="s">
        <v>178</v>
      </c>
      <c r="T3255" t="s">
        <v>163</v>
      </c>
      <c r="U3255">
        <v>3.6</v>
      </c>
      <c r="V3255">
        <v>4.7</v>
      </c>
      <c r="W3255">
        <v>4.5</v>
      </c>
      <c r="X3255">
        <v>4.3099999999999996</v>
      </c>
      <c r="Y3255">
        <v>186094</v>
      </c>
      <c r="Z3255">
        <v>33231</v>
      </c>
      <c r="AA3255">
        <v>6646210</v>
      </c>
    </row>
    <row r="3256" spans="1:27">
      <c r="A3256" t="s">
        <v>3445</v>
      </c>
      <c r="B3256" t="s">
        <v>75</v>
      </c>
      <c r="C3256" t="s">
        <v>75</v>
      </c>
      <c r="D3256">
        <v>1626</v>
      </c>
      <c r="E3256" s="12">
        <v>41551</v>
      </c>
      <c r="F3256" s="72">
        <f t="shared" si="545"/>
        <v>2013</v>
      </c>
      <c r="G3256" s="70">
        <f t="shared" si="546"/>
        <v>11115.375153751538</v>
      </c>
      <c r="H3256" s="70" cm="1">
        <f t="array" ref="H3256">INDEX(magic_bricks_appreciation_pivot!$A$13:$K$20,MATCH(C3256,magic_bricks_appreciation_pivot!$A$13:$A$20,0),1+MATCH(F3256,INDEX(magic_bricks_appreciation_pivot!$B$13:$K$13,0),0))</f>
        <v>0.18373644522676402</v>
      </c>
      <c r="I3256" s="70">
        <f>G3256+G3256*H3256</f>
        <v>13157.674671863741</v>
      </c>
      <c r="J3256">
        <v>170</v>
      </c>
      <c r="K3256">
        <v>1</v>
      </c>
      <c r="L3256">
        <v>1</v>
      </c>
      <c r="M3256">
        <v>4</v>
      </c>
      <c r="N3256" t="s">
        <v>168</v>
      </c>
      <c r="O3256" t="s">
        <v>155</v>
      </c>
      <c r="P3256" s="12">
        <v>32426</v>
      </c>
      <c r="Q3256" t="s">
        <v>156</v>
      </c>
      <c r="R3256" t="s">
        <v>157</v>
      </c>
      <c r="S3256" t="s">
        <v>178</v>
      </c>
      <c r="T3256" t="s">
        <v>163</v>
      </c>
      <c r="U3256">
        <v>3</v>
      </c>
      <c r="V3256">
        <v>3.9</v>
      </c>
      <c r="W3256">
        <v>3.1</v>
      </c>
      <c r="X3256">
        <v>3.27</v>
      </c>
      <c r="Y3256">
        <v>524134</v>
      </c>
      <c r="Z3256">
        <v>234957</v>
      </c>
      <c r="AA3256">
        <v>18073600</v>
      </c>
    </row>
    <row r="3257" spans="1:27" hidden="1">
      <c r="A3257" t="s">
        <v>3446</v>
      </c>
      <c r="B3257" t="s">
        <v>201</v>
      </c>
      <c r="C3257" t="s">
        <v>201</v>
      </c>
      <c r="D3257">
        <v>1657</v>
      </c>
      <c r="E3257" s="12">
        <v>39612</v>
      </c>
      <c r="F3257" s="72">
        <f t="shared" si="545"/>
        <v>2008</v>
      </c>
      <c r="G3257" s="70">
        <f t="shared" si="546"/>
        <v>5653.5666867833434</v>
      </c>
      <c r="H3257" s="70" t="e" cm="1">
        <f t="array" ref="H3257">INDEX(magic_bricks_appreciation_pivot!$A$13:$K$20,MATCH(C3257,magic_bricks_appreciation_pivot!$A$13:$A$20,0),1+MATCH(F3257,INDEX(magic_bricks_appreciation_pivot!$B$13:$K$13,0),0))</f>
        <v>#N/A</v>
      </c>
      <c r="I3257" s="70"/>
      <c r="J3257">
        <v>63</v>
      </c>
      <c r="K3257">
        <v>2</v>
      </c>
      <c r="L3257">
        <v>1</v>
      </c>
      <c r="M3257">
        <v>4</v>
      </c>
      <c r="N3257" t="s">
        <v>184</v>
      </c>
      <c r="O3257" t="s">
        <v>161</v>
      </c>
      <c r="P3257" s="12">
        <v>33042</v>
      </c>
      <c r="Q3257" t="s">
        <v>194</v>
      </c>
      <c r="R3257" t="s">
        <v>177</v>
      </c>
      <c r="S3257" t="s">
        <v>162</v>
      </c>
      <c r="T3257" t="s">
        <v>163</v>
      </c>
      <c r="U3257">
        <v>4.3</v>
      </c>
      <c r="V3257">
        <v>4.3</v>
      </c>
      <c r="W3257">
        <v>3.1</v>
      </c>
      <c r="X3257">
        <v>3.82</v>
      </c>
      <c r="Y3257">
        <v>355982</v>
      </c>
      <c r="Z3257">
        <v>112416</v>
      </c>
      <c r="AA3257">
        <v>9367960</v>
      </c>
    </row>
    <row r="3258" spans="1:27">
      <c r="A3258" t="s">
        <v>3447</v>
      </c>
      <c r="B3258" t="s">
        <v>51</v>
      </c>
      <c r="C3258" t="s">
        <v>51</v>
      </c>
      <c r="D3258">
        <v>1766</v>
      </c>
      <c r="E3258" s="12">
        <v>40658</v>
      </c>
      <c r="F3258" s="72">
        <f t="shared" si="545"/>
        <v>2011</v>
      </c>
      <c r="G3258" s="70">
        <f t="shared" si="546"/>
        <v>8834.5809739524357</v>
      </c>
      <c r="H3258" s="70" cm="1">
        <f t="array" ref="H3258">INDEX(magic_bricks_appreciation_pivot!$A$13:$K$20,MATCH(C3258,magic_bricks_appreciation_pivot!$A$13:$A$20,0),1+MATCH(F3258,INDEX(magic_bricks_appreciation_pivot!$B$13:$K$13,0),0))</f>
        <v>0.33442622950819673</v>
      </c>
      <c r="I3258" s="70">
        <f t="shared" ref="I3258:I3260" si="555">G3258+G3258*H3258</f>
        <v>11789.096578356201</v>
      </c>
      <c r="J3258">
        <v>169</v>
      </c>
      <c r="K3258">
        <v>2</v>
      </c>
      <c r="L3258">
        <v>1</v>
      </c>
      <c r="M3258">
        <v>4</v>
      </c>
      <c r="N3258" t="s">
        <v>184</v>
      </c>
      <c r="O3258" t="s">
        <v>155</v>
      </c>
      <c r="P3258" s="12">
        <v>34818</v>
      </c>
      <c r="Q3258" t="s">
        <v>156</v>
      </c>
      <c r="R3258" t="s">
        <v>165</v>
      </c>
      <c r="S3258" t="s">
        <v>162</v>
      </c>
      <c r="T3258" t="s">
        <v>171</v>
      </c>
      <c r="U3258">
        <v>5</v>
      </c>
      <c r="V3258">
        <v>4.0999999999999996</v>
      </c>
      <c r="W3258">
        <v>2.7</v>
      </c>
      <c r="X3258">
        <v>3.91</v>
      </c>
      <c r="Y3258">
        <v>577269</v>
      </c>
      <c r="Z3258">
        <v>327639</v>
      </c>
      <c r="AA3258">
        <v>15601870</v>
      </c>
    </row>
    <row r="3259" spans="1:27">
      <c r="A3259" t="s">
        <v>3448</v>
      </c>
      <c r="B3259" t="s">
        <v>23</v>
      </c>
      <c r="C3259" t="s">
        <v>23</v>
      </c>
      <c r="D3259">
        <v>661</v>
      </c>
      <c r="E3259" s="12">
        <v>40309</v>
      </c>
      <c r="F3259" s="72">
        <f t="shared" si="545"/>
        <v>2010</v>
      </c>
      <c r="G3259" s="70">
        <f t="shared" si="546"/>
        <v>11724.659606656582</v>
      </c>
      <c r="H3259" s="70" cm="1">
        <f t="array" ref="H3259">INDEX(magic_bricks_appreciation_pivot!$A$13:$K$20,MATCH(C3259,magic_bricks_appreciation_pivot!$A$13:$A$20,0),1+MATCH(F3259,INDEX(magic_bricks_appreciation_pivot!$B$13:$K$13,0),0))</f>
        <v>0.49881786187527283</v>
      </c>
      <c r="I3259" s="70">
        <f t="shared" si="555"/>
        <v>17573.129242864394</v>
      </c>
      <c r="J3259">
        <v>122</v>
      </c>
      <c r="K3259">
        <v>1</v>
      </c>
      <c r="L3259">
        <v>1</v>
      </c>
      <c r="M3259">
        <v>2</v>
      </c>
      <c r="N3259" t="s">
        <v>168</v>
      </c>
      <c r="O3259" t="s">
        <v>155</v>
      </c>
      <c r="P3259" s="12">
        <v>30819</v>
      </c>
      <c r="Q3259" t="s">
        <v>194</v>
      </c>
      <c r="R3259" t="s">
        <v>170</v>
      </c>
      <c r="S3259" t="s">
        <v>162</v>
      </c>
      <c r="T3259" t="s">
        <v>182</v>
      </c>
      <c r="U3259">
        <v>4.8</v>
      </c>
      <c r="V3259">
        <v>4.2</v>
      </c>
      <c r="W3259">
        <v>2.1</v>
      </c>
      <c r="X3259">
        <v>3.54</v>
      </c>
      <c r="Y3259">
        <v>302250</v>
      </c>
      <c r="Z3259">
        <v>186000</v>
      </c>
      <c r="AA3259">
        <v>7750000</v>
      </c>
    </row>
    <row r="3260" spans="1:27">
      <c r="A3260" t="s">
        <v>3449</v>
      </c>
      <c r="B3260" t="s">
        <v>201</v>
      </c>
      <c r="C3260" t="s">
        <v>201</v>
      </c>
      <c r="D3260">
        <v>2442</v>
      </c>
      <c r="E3260" s="12">
        <v>40475</v>
      </c>
      <c r="F3260" s="72">
        <f t="shared" si="545"/>
        <v>2010</v>
      </c>
      <c r="G3260" s="70">
        <f t="shared" si="546"/>
        <v>8058.3292383292383</v>
      </c>
      <c r="H3260" s="70" cm="1">
        <f t="array" ref="H3260">INDEX(magic_bricks_appreciation_pivot!$A$13:$K$20,MATCH(C3260,magic_bricks_appreciation_pivot!$A$13:$A$20,0),1+MATCH(F3260,INDEX(magic_bricks_appreciation_pivot!$B$13:$K$13,0),0))</f>
        <v>0.62790190260080292</v>
      </c>
      <c r="I3260" s="70">
        <f t="shared" si="555"/>
        <v>13118.169498859846</v>
      </c>
      <c r="J3260">
        <v>64</v>
      </c>
      <c r="K3260">
        <v>4</v>
      </c>
      <c r="L3260">
        <v>2</v>
      </c>
      <c r="M3260">
        <v>6</v>
      </c>
      <c r="N3260" t="s">
        <v>154</v>
      </c>
      <c r="O3260" t="s">
        <v>155</v>
      </c>
      <c r="P3260" s="12">
        <v>36095</v>
      </c>
      <c r="Q3260" t="s">
        <v>156</v>
      </c>
      <c r="R3260" t="s">
        <v>157</v>
      </c>
      <c r="S3260" t="s">
        <v>158</v>
      </c>
      <c r="T3260" t="s">
        <v>166</v>
      </c>
      <c r="U3260">
        <v>3.6</v>
      </c>
      <c r="V3260">
        <v>3.6</v>
      </c>
      <c r="W3260">
        <v>3</v>
      </c>
      <c r="X3260">
        <v>3.36</v>
      </c>
      <c r="Y3260">
        <v>983922</v>
      </c>
      <c r="Z3260">
        <v>491961</v>
      </c>
      <c r="AA3260">
        <v>19678440</v>
      </c>
    </row>
    <row r="3261" spans="1:27" hidden="1">
      <c r="A3261" t="s">
        <v>3450</v>
      </c>
      <c r="B3261" t="s">
        <v>56</v>
      </c>
      <c r="C3261" t="s">
        <v>56</v>
      </c>
      <c r="D3261">
        <v>914</v>
      </c>
      <c r="E3261" s="12">
        <v>39624</v>
      </c>
      <c r="F3261" s="72">
        <f t="shared" si="545"/>
        <v>2008</v>
      </c>
      <c r="G3261" s="70">
        <f t="shared" si="546"/>
        <v>8638.1126914660836</v>
      </c>
      <c r="H3261" s="70" t="e" cm="1">
        <f t="array" ref="H3261">INDEX(magic_bricks_appreciation_pivot!$A$13:$K$20,MATCH(C3261,magic_bricks_appreciation_pivot!$A$13:$A$20,0),1+MATCH(F3261,INDEX(magic_bricks_appreciation_pivot!$B$13:$K$13,0),0))</f>
        <v>#N/A</v>
      </c>
      <c r="I3261" s="70"/>
      <c r="J3261">
        <v>185</v>
      </c>
      <c r="K3261">
        <v>1</v>
      </c>
      <c r="L3261">
        <v>1</v>
      </c>
      <c r="M3261">
        <v>3</v>
      </c>
      <c r="N3261" t="s">
        <v>176</v>
      </c>
      <c r="O3261" t="s">
        <v>161</v>
      </c>
      <c r="P3261" s="12">
        <v>29039</v>
      </c>
      <c r="Q3261" t="s">
        <v>194</v>
      </c>
      <c r="R3261" t="s">
        <v>170</v>
      </c>
      <c r="S3261" t="s">
        <v>178</v>
      </c>
      <c r="T3261" t="s">
        <v>182</v>
      </c>
      <c r="U3261">
        <v>4.7</v>
      </c>
      <c r="V3261">
        <v>4.4000000000000004</v>
      </c>
      <c r="W3261">
        <v>4.5999999999999996</v>
      </c>
      <c r="X3261">
        <v>4.59</v>
      </c>
      <c r="Y3261">
        <v>300019</v>
      </c>
      <c r="Z3261">
        <v>71057</v>
      </c>
      <c r="AA3261">
        <v>7895235</v>
      </c>
    </row>
    <row r="3262" spans="1:27">
      <c r="A3262" t="s">
        <v>3451</v>
      </c>
      <c r="B3262" t="s">
        <v>175</v>
      </c>
      <c r="C3262" t="s">
        <v>34</v>
      </c>
      <c r="D3262">
        <v>885</v>
      </c>
      <c r="E3262" s="12">
        <v>40849</v>
      </c>
      <c r="F3262" s="72">
        <f t="shared" si="545"/>
        <v>2011</v>
      </c>
      <c r="G3262" s="70">
        <f t="shared" si="546"/>
        <v>11398.870056497175</v>
      </c>
      <c r="H3262" s="70" cm="1">
        <f t="array" ref="H3262">INDEX(magic_bricks_appreciation_pivot!$A$13:$K$20,MATCH(C3262,magic_bricks_appreciation_pivot!$A$13:$A$20,0),1+MATCH(F3262,INDEX(magic_bricks_appreciation_pivot!$B$13:$K$13,0),0))</f>
        <v>0.22839026915113872</v>
      </c>
      <c r="I3262" s="70">
        <f t="shared" ref="I3262:I3263" si="556">G3262+G3262*H3262</f>
        <v>14002.261056719421</v>
      </c>
      <c r="J3262">
        <v>32</v>
      </c>
      <c r="K3262">
        <v>1</v>
      </c>
      <c r="L3262">
        <v>1</v>
      </c>
      <c r="M3262">
        <v>3</v>
      </c>
      <c r="N3262" t="s">
        <v>154</v>
      </c>
      <c r="O3262" t="s">
        <v>161</v>
      </c>
      <c r="P3262" s="12">
        <v>29169</v>
      </c>
      <c r="Q3262" t="s">
        <v>156</v>
      </c>
      <c r="R3262" t="s">
        <v>177</v>
      </c>
      <c r="S3262" t="s">
        <v>158</v>
      </c>
      <c r="T3262" t="s">
        <v>163</v>
      </c>
      <c r="U3262">
        <v>4.5</v>
      </c>
      <c r="V3262">
        <v>2.9</v>
      </c>
      <c r="W3262">
        <v>2.5</v>
      </c>
      <c r="X3262">
        <v>3.26</v>
      </c>
      <c r="Y3262">
        <v>272376</v>
      </c>
      <c r="Z3262">
        <v>131144</v>
      </c>
      <c r="AA3262">
        <v>10088000</v>
      </c>
    </row>
    <row r="3263" spans="1:27">
      <c r="A3263" t="s">
        <v>3452</v>
      </c>
      <c r="B3263" t="s">
        <v>39</v>
      </c>
      <c r="C3263" t="s">
        <v>39</v>
      </c>
      <c r="D3263">
        <v>1983</v>
      </c>
      <c r="E3263" s="12">
        <v>40373</v>
      </c>
      <c r="F3263" s="72">
        <f t="shared" si="545"/>
        <v>2010</v>
      </c>
      <c r="G3263" s="70">
        <f t="shared" si="546"/>
        <v>11356.288451840646</v>
      </c>
      <c r="H3263" s="70" cm="1">
        <f t="array" ref="H3263">INDEX(magic_bricks_appreciation_pivot!$A$13:$K$20,MATCH(C3263,magic_bricks_appreciation_pivot!$A$13:$A$20,0),1+MATCH(F3263,INDEX(magic_bricks_appreciation_pivot!$B$13:$K$13,0),0))</f>
        <v>0.44211253020365898</v>
      </c>
      <c r="I3263" s="70">
        <f t="shared" si="556"/>
        <v>16377.045873006507</v>
      </c>
      <c r="J3263">
        <v>46</v>
      </c>
      <c r="K3263">
        <v>2</v>
      </c>
      <c r="L3263">
        <v>1</v>
      </c>
      <c r="M3263">
        <v>5</v>
      </c>
      <c r="N3263" t="s">
        <v>193</v>
      </c>
      <c r="O3263" t="s">
        <v>155</v>
      </c>
      <c r="P3263" s="12">
        <v>32708</v>
      </c>
      <c r="Q3263" t="s">
        <v>156</v>
      </c>
      <c r="R3263" t="s">
        <v>170</v>
      </c>
      <c r="S3263" t="s">
        <v>178</v>
      </c>
      <c r="T3263" t="s">
        <v>182</v>
      </c>
      <c r="U3263">
        <v>2.8</v>
      </c>
      <c r="V3263">
        <v>4.2</v>
      </c>
      <c r="W3263">
        <v>3.4</v>
      </c>
      <c r="X3263">
        <v>3.39</v>
      </c>
      <c r="Y3263">
        <v>720625</v>
      </c>
      <c r="Z3263">
        <v>360312</v>
      </c>
      <c r="AA3263">
        <v>22519520</v>
      </c>
    </row>
    <row r="3264" spans="1:27" hidden="1">
      <c r="A3264" t="s">
        <v>3453</v>
      </c>
      <c r="B3264" t="s">
        <v>39</v>
      </c>
      <c r="C3264" t="s">
        <v>39</v>
      </c>
      <c r="D3264">
        <v>1522</v>
      </c>
      <c r="E3264" s="12">
        <v>39513</v>
      </c>
      <c r="F3264" s="72">
        <f t="shared" si="545"/>
        <v>2008</v>
      </c>
      <c r="G3264" s="70">
        <f t="shared" si="546"/>
        <v>9192.6149802890941</v>
      </c>
      <c r="H3264" s="70" t="e" cm="1">
        <f t="array" ref="H3264">INDEX(magic_bricks_appreciation_pivot!$A$13:$K$20,MATCH(C3264,magic_bricks_appreciation_pivot!$A$13:$A$20,0),1+MATCH(F3264,INDEX(magic_bricks_appreciation_pivot!$B$13:$K$13,0),0))</f>
        <v>#N/A</v>
      </c>
      <c r="I3264" s="70"/>
      <c r="J3264">
        <v>94</v>
      </c>
      <c r="K3264">
        <v>1</v>
      </c>
      <c r="L3264">
        <v>1</v>
      </c>
      <c r="M3264">
        <v>4</v>
      </c>
      <c r="N3264" t="s">
        <v>193</v>
      </c>
      <c r="O3264" t="s">
        <v>155</v>
      </c>
      <c r="P3264" s="12">
        <v>34038</v>
      </c>
      <c r="Q3264" t="s">
        <v>169</v>
      </c>
      <c r="R3264" t="s">
        <v>157</v>
      </c>
      <c r="S3264" t="s">
        <v>158</v>
      </c>
      <c r="T3264" t="s">
        <v>182</v>
      </c>
      <c r="U3264">
        <v>3.1</v>
      </c>
      <c r="V3264">
        <v>3.1</v>
      </c>
      <c r="W3264">
        <v>5</v>
      </c>
      <c r="X3264">
        <v>3.86</v>
      </c>
      <c r="Y3264">
        <v>503682</v>
      </c>
      <c r="Z3264">
        <v>209867</v>
      </c>
      <c r="AA3264">
        <v>13991160</v>
      </c>
    </row>
    <row r="3265" spans="1:27" hidden="1">
      <c r="A3265" t="s">
        <v>3454</v>
      </c>
      <c r="B3265" t="s">
        <v>39</v>
      </c>
      <c r="C3265" t="s">
        <v>39</v>
      </c>
      <c r="D3265">
        <v>1970</v>
      </c>
      <c r="E3265" s="12">
        <v>39536</v>
      </c>
      <c r="F3265" s="72">
        <f t="shared" si="545"/>
        <v>2008</v>
      </c>
      <c r="G3265" s="70">
        <f t="shared" si="546"/>
        <v>7636.2893401015226</v>
      </c>
      <c r="H3265" s="70" t="e" cm="1">
        <f t="array" ref="H3265">INDEX(magic_bricks_appreciation_pivot!$A$13:$K$20,MATCH(C3265,magic_bricks_appreciation_pivot!$A$13:$A$20,0),1+MATCH(F3265,INDEX(magic_bricks_appreciation_pivot!$B$13:$K$13,0),0))</f>
        <v>#N/A</v>
      </c>
      <c r="I3265" s="70"/>
      <c r="J3265">
        <v>50</v>
      </c>
      <c r="K3265">
        <v>2</v>
      </c>
      <c r="L3265">
        <v>1</v>
      </c>
      <c r="M3265">
        <v>5</v>
      </c>
      <c r="N3265" t="s">
        <v>168</v>
      </c>
      <c r="O3265" t="s">
        <v>155</v>
      </c>
      <c r="P3265" s="12">
        <v>29681</v>
      </c>
      <c r="Q3265" t="s">
        <v>169</v>
      </c>
      <c r="R3265" t="s">
        <v>177</v>
      </c>
      <c r="S3265" t="s">
        <v>178</v>
      </c>
      <c r="T3265" t="s">
        <v>182</v>
      </c>
      <c r="U3265">
        <v>3.9</v>
      </c>
      <c r="V3265">
        <v>3.4</v>
      </c>
      <c r="W3265">
        <v>4.8</v>
      </c>
      <c r="X3265">
        <v>4.1349999999999998</v>
      </c>
      <c r="Y3265">
        <v>376087</v>
      </c>
      <c r="Z3265">
        <v>210609</v>
      </c>
      <c r="AA3265">
        <v>15043490</v>
      </c>
    </row>
    <row r="3266" spans="1:27" hidden="1">
      <c r="A3266" t="s">
        <v>3455</v>
      </c>
      <c r="B3266" t="s">
        <v>51</v>
      </c>
      <c r="C3266" t="s">
        <v>51</v>
      </c>
      <c r="D3266">
        <v>1572</v>
      </c>
      <c r="E3266" s="12">
        <v>38322</v>
      </c>
      <c r="F3266" s="72">
        <f t="shared" si="545"/>
        <v>2004</v>
      </c>
      <c r="G3266" s="70">
        <f t="shared" si="546"/>
        <v>8668.8931297709933</v>
      </c>
      <c r="H3266" s="70" t="e" cm="1">
        <f t="array" ref="H3266">INDEX(magic_bricks_appreciation_pivot!$A$13:$K$20,MATCH(C3266,magic_bricks_appreciation_pivot!$A$13:$A$20,0),1+MATCH(F3266,INDEX(magic_bricks_appreciation_pivot!$B$13:$K$13,0),0))</f>
        <v>#N/A</v>
      </c>
      <c r="I3266" s="70"/>
      <c r="J3266">
        <v>95</v>
      </c>
      <c r="K3266">
        <v>2</v>
      </c>
      <c r="L3266">
        <v>1</v>
      </c>
      <c r="M3266">
        <v>4</v>
      </c>
      <c r="N3266" t="s">
        <v>154</v>
      </c>
      <c r="O3266" t="s">
        <v>161</v>
      </c>
      <c r="P3266" s="12">
        <v>27372</v>
      </c>
      <c r="Q3266" t="s">
        <v>156</v>
      </c>
      <c r="R3266" t="s">
        <v>170</v>
      </c>
      <c r="S3266" t="s">
        <v>178</v>
      </c>
      <c r="T3266" t="s">
        <v>182</v>
      </c>
      <c r="U3266">
        <v>4.5999999999999996</v>
      </c>
      <c r="V3266">
        <v>5</v>
      </c>
      <c r="W3266">
        <v>3.3</v>
      </c>
      <c r="X3266">
        <v>4.3899999999999997</v>
      </c>
      <c r="Y3266">
        <v>504218</v>
      </c>
      <c r="Z3266">
        <v>177158</v>
      </c>
      <c r="AA3266">
        <v>13627500</v>
      </c>
    </row>
    <row r="3267" spans="1:27" hidden="1">
      <c r="A3267" t="s">
        <v>3456</v>
      </c>
      <c r="B3267" t="s">
        <v>39</v>
      </c>
      <c r="C3267" t="s">
        <v>39</v>
      </c>
      <c r="D3267">
        <v>1507</v>
      </c>
      <c r="E3267" s="12">
        <v>40065</v>
      </c>
      <c r="F3267" s="72">
        <f t="shared" ref="F3267:F3330" si="557">YEAR(E3267)</f>
        <v>2009</v>
      </c>
      <c r="G3267" s="70">
        <f t="shared" ref="G3267:G3330" si="558">AA3267/D3267</f>
        <v>12235.069674850696</v>
      </c>
      <c r="H3267" s="70" t="e" cm="1">
        <f t="array" ref="H3267">INDEX(magic_bricks_appreciation_pivot!$A$13:$K$20,MATCH(C3267,magic_bricks_appreciation_pivot!$A$13:$A$20,0),1+MATCH(F3267,INDEX(magic_bricks_appreciation_pivot!$B$13:$K$13,0),0))</f>
        <v>#N/A</v>
      </c>
      <c r="I3267" s="70"/>
      <c r="J3267">
        <v>140</v>
      </c>
      <c r="K3267">
        <v>1</v>
      </c>
      <c r="L3267">
        <v>1</v>
      </c>
      <c r="M3267">
        <v>4</v>
      </c>
      <c r="N3267" t="s">
        <v>154</v>
      </c>
      <c r="O3267" t="s">
        <v>155</v>
      </c>
      <c r="P3267" s="12">
        <v>36415</v>
      </c>
      <c r="Q3267" t="s">
        <v>156</v>
      </c>
      <c r="R3267" t="s">
        <v>170</v>
      </c>
      <c r="S3267" t="s">
        <v>162</v>
      </c>
      <c r="T3267" t="s">
        <v>163</v>
      </c>
      <c r="U3267">
        <v>4.7</v>
      </c>
      <c r="V3267">
        <v>2.6</v>
      </c>
      <c r="W3267">
        <v>2.7</v>
      </c>
      <c r="X3267">
        <v>3.375</v>
      </c>
      <c r="Y3267">
        <v>682215</v>
      </c>
      <c r="Z3267">
        <v>258136</v>
      </c>
      <c r="AA3267">
        <v>18438250</v>
      </c>
    </row>
    <row r="3268" spans="1:27" hidden="1">
      <c r="A3268" t="s">
        <v>3457</v>
      </c>
      <c r="B3268" t="s">
        <v>201</v>
      </c>
      <c r="C3268" t="s">
        <v>201</v>
      </c>
      <c r="D3268">
        <v>1330</v>
      </c>
      <c r="E3268" s="12">
        <v>39707</v>
      </c>
      <c r="F3268" s="72">
        <f t="shared" si="557"/>
        <v>2008</v>
      </c>
      <c r="G3268" s="70">
        <f t="shared" si="558"/>
        <v>8923.4135338345859</v>
      </c>
      <c r="H3268" s="70" t="e" cm="1">
        <f t="array" ref="H3268">INDEX(magic_bricks_appreciation_pivot!$A$13:$K$20,MATCH(C3268,magic_bricks_appreciation_pivot!$A$13:$A$20,0),1+MATCH(F3268,INDEX(magic_bricks_appreciation_pivot!$B$13:$K$13,0),0))</f>
        <v>#N/A</v>
      </c>
      <c r="I3268" s="70"/>
      <c r="J3268">
        <v>115</v>
      </c>
      <c r="K3268">
        <v>1</v>
      </c>
      <c r="L3268">
        <v>1</v>
      </c>
      <c r="M3268">
        <v>3</v>
      </c>
      <c r="N3268" t="s">
        <v>176</v>
      </c>
      <c r="O3268" t="s">
        <v>161</v>
      </c>
      <c r="P3268" s="12">
        <v>37152</v>
      </c>
      <c r="Q3268" t="s">
        <v>156</v>
      </c>
      <c r="R3268" t="s">
        <v>170</v>
      </c>
      <c r="S3268" t="s">
        <v>158</v>
      </c>
      <c r="T3268" t="s">
        <v>166</v>
      </c>
      <c r="U3268">
        <v>4.9000000000000004</v>
      </c>
      <c r="V3268">
        <v>2.9</v>
      </c>
      <c r="W3268">
        <v>4.0999999999999996</v>
      </c>
      <c r="X3268">
        <v>3.98</v>
      </c>
      <c r="Y3268">
        <v>486594</v>
      </c>
      <c r="Z3268">
        <v>201758</v>
      </c>
      <c r="AA3268">
        <v>11868140</v>
      </c>
    </row>
    <row r="3269" spans="1:27" hidden="1">
      <c r="A3269" t="s">
        <v>3458</v>
      </c>
      <c r="B3269" t="s">
        <v>201</v>
      </c>
      <c r="C3269" t="s">
        <v>201</v>
      </c>
      <c r="D3269">
        <v>1373</v>
      </c>
      <c r="E3269" s="12">
        <v>39626</v>
      </c>
      <c r="F3269" s="72">
        <f t="shared" si="557"/>
        <v>2008</v>
      </c>
      <c r="G3269" s="70">
        <f t="shared" si="558"/>
        <v>7119.8397669337219</v>
      </c>
      <c r="H3269" s="70" t="e" cm="1">
        <f t="array" ref="H3269">INDEX(magic_bricks_appreciation_pivot!$A$13:$K$20,MATCH(C3269,magic_bricks_appreciation_pivot!$A$13:$A$20,0),1+MATCH(F3269,INDEX(magic_bricks_appreciation_pivot!$B$13:$K$13,0),0))</f>
        <v>#N/A</v>
      </c>
      <c r="I3269" s="70"/>
      <c r="J3269">
        <v>61</v>
      </c>
      <c r="K3269">
        <v>2</v>
      </c>
      <c r="L3269">
        <v>1</v>
      </c>
      <c r="M3269">
        <v>4</v>
      </c>
      <c r="N3269" t="s">
        <v>193</v>
      </c>
      <c r="O3269" t="s">
        <v>155</v>
      </c>
      <c r="P3269" s="12">
        <v>37071</v>
      </c>
      <c r="Q3269" t="s">
        <v>194</v>
      </c>
      <c r="R3269" t="s">
        <v>157</v>
      </c>
      <c r="S3269" t="s">
        <v>158</v>
      </c>
      <c r="T3269" t="s">
        <v>166</v>
      </c>
      <c r="U3269">
        <v>4.7</v>
      </c>
      <c r="V3269">
        <v>2.6</v>
      </c>
      <c r="W3269">
        <v>3.5</v>
      </c>
      <c r="X3269">
        <v>3.59</v>
      </c>
      <c r="Y3269">
        <v>400797</v>
      </c>
      <c r="Z3269">
        <v>78204</v>
      </c>
      <c r="AA3269">
        <v>9775540</v>
      </c>
    </row>
    <row r="3270" spans="1:27" hidden="1">
      <c r="A3270" t="s">
        <v>3459</v>
      </c>
      <c r="B3270" t="s">
        <v>56</v>
      </c>
      <c r="C3270" t="s">
        <v>56</v>
      </c>
      <c r="D3270">
        <v>1118</v>
      </c>
      <c r="E3270" s="12">
        <v>39390</v>
      </c>
      <c r="F3270" s="72">
        <f t="shared" si="557"/>
        <v>2007</v>
      </c>
      <c r="G3270" s="70">
        <f t="shared" si="558"/>
        <v>7406.3729874776391</v>
      </c>
      <c r="H3270" s="70" t="e" cm="1">
        <f t="array" ref="H3270">INDEX(magic_bricks_appreciation_pivot!$A$13:$K$20,MATCH(C3270,magic_bricks_appreciation_pivot!$A$13:$A$20,0),1+MATCH(F3270,INDEX(magic_bricks_appreciation_pivot!$B$13:$K$13,0),0))</f>
        <v>#N/A</v>
      </c>
      <c r="I3270" s="70"/>
      <c r="J3270">
        <v>59</v>
      </c>
      <c r="K3270">
        <v>1</v>
      </c>
      <c r="L3270">
        <v>1</v>
      </c>
      <c r="M3270">
        <v>3</v>
      </c>
      <c r="N3270" t="s">
        <v>154</v>
      </c>
      <c r="O3270" t="s">
        <v>155</v>
      </c>
      <c r="P3270" s="12">
        <v>26615</v>
      </c>
      <c r="Q3270" t="s">
        <v>194</v>
      </c>
      <c r="R3270" t="s">
        <v>165</v>
      </c>
      <c r="S3270" t="s">
        <v>158</v>
      </c>
      <c r="T3270" t="s">
        <v>171</v>
      </c>
      <c r="U3270">
        <v>2</v>
      </c>
      <c r="V3270">
        <v>4.4000000000000004</v>
      </c>
      <c r="W3270">
        <v>2.2999999999999998</v>
      </c>
      <c r="X3270">
        <v>2.63</v>
      </c>
      <c r="Y3270">
        <v>273251</v>
      </c>
      <c r="Z3270">
        <v>82803</v>
      </c>
      <c r="AA3270">
        <v>8280325</v>
      </c>
    </row>
    <row r="3271" spans="1:27" hidden="1">
      <c r="A3271" t="s">
        <v>3460</v>
      </c>
      <c r="B3271" t="s">
        <v>39</v>
      </c>
      <c r="C3271" t="s">
        <v>39</v>
      </c>
      <c r="D3271">
        <v>1591</v>
      </c>
      <c r="E3271" s="12">
        <v>39350</v>
      </c>
      <c r="F3271" s="72">
        <f t="shared" si="557"/>
        <v>2007</v>
      </c>
      <c r="G3271" s="70">
        <f t="shared" si="558"/>
        <v>7469.113764927718</v>
      </c>
      <c r="H3271" s="70" t="e" cm="1">
        <f t="array" ref="H3271">INDEX(magic_bricks_appreciation_pivot!$A$13:$K$20,MATCH(C3271,magic_bricks_appreciation_pivot!$A$13:$A$20,0),1+MATCH(F3271,INDEX(magic_bricks_appreciation_pivot!$B$13:$K$13,0),0))</f>
        <v>#N/A</v>
      </c>
      <c r="I3271" s="70"/>
      <c r="J3271">
        <v>23</v>
      </c>
      <c r="K3271">
        <v>1</v>
      </c>
      <c r="L3271">
        <v>1</v>
      </c>
      <c r="M3271">
        <v>4</v>
      </c>
      <c r="N3271" t="s">
        <v>193</v>
      </c>
      <c r="O3271" t="s">
        <v>161</v>
      </c>
      <c r="P3271" s="12">
        <v>25480</v>
      </c>
      <c r="Q3271" t="s">
        <v>194</v>
      </c>
      <c r="R3271" t="s">
        <v>157</v>
      </c>
      <c r="S3271" t="s">
        <v>158</v>
      </c>
      <c r="T3271" t="s">
        <v>182</v>
      </c>
      <c r="U3271">
        <v>3.8</v>
      </c>
      <c r="V3271">
        <v>3</v>
      </c>
      <c r="W3271">
        <v>4.4000000000000004</v>
      </c>
      <c r="X3271">
        <v>3.84</v>
      </c>
      <c r="Y3271">
        <v>415918</v>
      </c>
      <c r="Z3271">
        <v>59417</v>
      </c>
      <c r="AA3271">
        <v>11883360</v>
      </c>
    </row>
    <row r="3272" spans="1:27">
      <c r="A3272" t="s">
        <v>3461</v>
      </c>
      <c r="B3272" t="s">
        <v>201</v>
      </c>
      <c r="C3272" t="s">
        <v>201</v>
      </c>
      <c r="D3272">
        <v>1404</v>
      </c>
      <c r="E3272" s="12">
        <v>40865</v>
      </c>
      <c r="F3272" s="72">
        <f t="shared" si="557"/>
        <v>2011</v>
      </c>
      <c r="G3272" s="70">
        <f t="shared" si="558"/>
        <v>6062.3076923076924</v>
      </c>
      <c r="H3272" s="70" cm="1">
        <f t="array" ref="H3272">INDEX(magic_bricks_appreciation_pivot!$A$13:$K$20,MATCH(C3272,magic_bricks_appreciation_pivot!$A$13:$A$20,0),1+MATCH(F3272,INDEX(magic_bricks_appreciation_pivot!$B$13:$K$13,0),0))</f>
        <v>0.57884713052310821</v>
      </c>
      <c r="I3272" s="70">
        <f>G3272+G3272*H3272</f>
        <v>9571.4571043481665</v>
      </c>
      <c r="J3272">
        <v>10</v>
      </c>
      <c r="K3272">
        <v>2</v>
      </c>
      <c r="L3272">
        <v>1</v>
      </c>
      <c r="M3272">
        <v>4</v>
      </c>
      <c r="N3272" t="s">
        <v>154</v>
      </c>
      <c r="O3272" t="s">
        <v>161</v>
      </c>
      <c r="P3272" s="12">
        <v>35755</v>
      </c>
      <c r="Q3272" t="s">
        <v>194</v>
      </c>
      <c r="R3272" t="s">
        <v>170</v>
      </c>
      <c r="S3272" t="s">
        <v>158</v>
      </c>
      <c r="T3272" t="s">
        <v>166</v>
      </c>
      <c r="U3272">
        <v>3.3</v>
      </c>
      <c r="V3272">
        <v>3.2</v>
      </c>
      <c r="W3272">
        <v>2.4</v>
      </c>
      <c r="X3272">
        <v>2.91</v>
      </c>
      <c r="Y3272">
        <v>289390</v>
      </c>
      <c r="Z3272">
        <v>195764</v>
      </c>
      <c r="AA3272">
        <v>8511480</v>
      </c>
    </row>
    <row r="3273" spans="1:27" hidden="1">
      <c r="A3273" t="s">
        <v>3462</v>
      </c>
      <c r="B3273" t="s">
        <v>39</v>
      </c>
      <c r="C3273" t="s">
        <v>39</v>
      </c>
      <c r="D3273">
        <v>1867</v>
      </c>
      <c r="E3273" s="12">
        <v>39987</v>
      </c>
      <c r="F3273" s="72">
        <f t="shared" si="557"/>
        <v>2009</v>
      </c>
      <c r="G3273" s="70">
        <f t="shared" si="558"/>
        <v>10937.47723620782</v>
      </c>
      <c r="H3273" s="70" t="e" cm="1">
        <f t="array" ref="H3273">INDEX(magic_bricks_appreciation_pivot!$A$13:$K$20,MATCH(C3273,magic_bricks_appreciation_pivot!$A$13:$A$20,0),1+MATCH(F3273,INDEX(magic_bricks_appreciation_pivot!$B$13:$K$13,0),0))</f>
        <v>#N/A</v>
      </c>
      <c r="I3273" s="70"/>
      <c r="J3273">
        <v>117</v>
      </c>
      <c r="K3273">
        <v>2</v>
      </c>
      <c r="L3273">
        <v>1</v>
      </c>
      <c r="M3273">
        <v>5</v>
      </c>
      <c r="N3273" t="s">
        <v>176</v>
      </c>
      <c r="O3273" t="s">
        <v>161</v>
      </c>
      <c r="P3273" s="12">
        <v>34147</v>
      </c>
      <c r="Q3273" t="s">
        <v>156</v>
      </c>
      <c r="R3273" t="s">
        <v>157</v>
      </c>
      <c r="S3273" t="s">
        <v>178</v>
      </c>
      <c r="T3273" t="s">
        <v>182</v>
      </c>
      <c r="U3273">
        <v>3.9</v>
      </c>
      <c r="V3273">
        <v>4.4000000000000004</v>
      </c>
      <c r="W3273">
        <v>2.5</v>
      </c>
      <c r="X3273">
        <v>3.4649999999999999</v>
      </c>
      <c r="Y3273">
        <v>612608</v>
      </c>
      <c r="Z3273">
        <v>102101</v>
      </c>
      <c r="AA3273">
        <v>20420270</v>
      </c>
    </row>
    <row r="3274" spans="1:27" hidden="1">
      <c r="A3274" t="s">
        <v>3463</v>
      </c>
      <c r="B3274" t="s">
        <v>201</v>
      </c>
      <c r="C3274" t="s">
        <v>201</v>
      </c>
      <c r="D3274">
        <v>2479</v>
      </c>
      <c r="E3274" s="12">
        <v>39534</v>
      </c>
      <c r="F3274" s="72">
        <f t="shared" si="557"/>
        <v>2008</v>
      </c>
      <c r="G3274" s="70">
        <f t="shared" si="558"/>
        <v>5260.0887454618796</v>
      </c>
      <c r="H3274" s="70" t="e" cm="1">
        <f t="array" ref="H3274">INDEX(magic_bricks_appreciation_pivot!$A$13:$K$20,MATCH(C3274,magic_bricks_appreciation_pivot!$A$13:$A$20,0),1+MATCH(F3274,INDEX(magic_bricks_appreciation_pivot!$B$13:$K$13,0),0))</f>
        <v>#N/A</v>
      </c>
      <c r="I3274" s="70"/>
      <c r="J3274">
        <v>92</v>
      </c>
      <c r="K3274">
        <v>4</v>
      </c>
      <c r="L3274">
        <v>2</v>
      </c>
      <c r="M3274">
        <v>6</v>
      </c>
      <c r="N3274" t="s">
        <v>168</v>
      </c>
      <c r="O3274" t="s">
        <v>161</v>
      </c>
      <c r="P3274" s="12">
        <v>32599</v>
      </c>
      <c r="Q3274" t="s">
        <v>169</v>
      </c>
      <c r="R3274" t="s">
        <v>177</v>
      </c>
      <c r="S3274" t="s">
        <v>158</v>
      </c>
      <c r="T3274" t="s">
        <v>182</v>
      </c>
      <c r="U3274">
        <v>4.4000000000000004</v>
      </c>
      <c r="V3274">
        <v>2</v>
      </c>
      <c r="W3274">
        <v>2.2999999999999998</v>
      </c>
      <c r="X3274">
        <v>2.84</v>
      </c>
      <c r="Y3274">
        <v>508551</v>
      </c>
      <c r="Z3274">
        <v>117358</v>
      </c>
      <c r="AA3274">
        <v>13039760</v>
      </c>
    </row>
    <row r="3275" spans="1:27">
      <c r="A3275" t="s">
        <v>3464</v>
      </c>
      <c r="B3275" t="s">
        <v>201</v>
      </c>
      <c r="C3275" t="s">
        <v>201</v>
      </c>
      <c r="D3275">
        <v>1768</v>
      </c>
      <c r="E3275" s="12">
        <v>40589</v>
      </c>
      <c r="F3275" s="72">
        <f t="shared" si="557"/>
        <v>2011</v>
      </c>
      <c r="G3275" s="70">
        <f t="shared" si="558"/>
        <v>8242.8733031674201</v>
      </c>
      <c r="H3275" s="70" cm="1">
        <f t="array" ref="H3275">INDEX(magic_bricks_appreciation_pivot!$A$13:$K$20,MATCH(C3275,magic_bricks_appreciation_pivot!$A$13:$A$20,0),1+MATCH(F3275,INDEX(magic_bricks_appreciation_pivot!$B$13:$K$13,0),0))</f>
        <v>0.57884713052310821</v>
      </c>
      <c r="I3275" s="70">
        <f>G3275+G3275*H3275</f>
        <v>13014.236861971416</v>
      </c>
      <c r="J3275">
        <v>30</v>
      </c>
      <c r="K3275">
        <v>2</v>
      </c>
      <c r="L3275">
        <v>1</v>
      </c>
      <c r="M3275">
        <v>4</v>
      </c>
      <c r="N3275" t="s">
        <v>193</v>
      </c>
      <c r="O3275" t="s">
        <v>155</v>
      </c>
      <c r="P3275" s="12">
        <v>29639</v>
      </c>
      <c r="Q3275" t="s">
        <v>156</v>
      </c>
      <c r="R3275" t="s">
        <v>177</v>
      </c>
      <c r="S3275" t="s">
        <v>158</v>
      </c>
      <c r="T3275" t="s">
        <v>163</v>
      </c>
      <c r="U3275">
        <v>3.2</v>
      </c>
      <c r="V3275">
        <v>5</v>
      </c>
      <c r="W3275">
        <v>3.4</v>
      </c>
      <c r="X3275">
        <v>3.82</v>
      </c>
      <c r="Y3275">
        <v>655803</v>
      </c>
      <c r="Z3275">
        <v>320615</v>
      </c>
      <c r="AA3275">
        <v>14573400</v>
      </c>
    </row>
    <row r="3276" spans="1:27" hidden="1">
      <c r="A3276" t="s">
        <v>3465</v>
      </c>
      <c r="B3276" t="s">
        <v>51</v>
      </c>
      <c r="C3276" t="s">
        <v>51</v>
      </c>
      <c r="D3276">
        <v>1650</v>
      </c>
      <c r="E3276" s="12">
        <v>39451</v>
      </c>
      <c r="F3276" s="72">
        <f t="shared" si="557"/>
        <v>2008</v>
      </c>
      <c r="G3276" s="70">
        <f t="shared" si="558"/>
        <v>5766.4303030303026</v>
      </c>
      <c r="H3276" s="70" t="e" cm="1">
        <f t="array" ref="H3276">INDEX(magic_bricks_appreciation_pivot!$A$13:$K$20,MATCH(C3276,magic_bricks_appreciation_pivot!$A$13:$A$20,0),1+MATCH(F3276,INDEX(magic_bricks_appreciation_pivot!$B$13:$K$13,0),0))</f>
        <v>#N/A</v>
      </c>
      <c r="I3276" s="70"/>
      <c r="J3276">
        <v>73</v>
      </c>
      <c r="K3276">
        <v>2</v>
      </c>
      <c r="L3276">
        <v>1</v>
      </c>
      <c r="M3276">
        <v>4</v>
      </c>
      <c r="N3276" t="s">
        <v>193</v>
      </c>
      <c r="O3276" t="s">
        <v>155</v>
      </c>
      <c r="P3276" s="12">
        <v>36531</v>
      </c>
      <c r="Q3276" t="s">
        <v>169</v>
      </c>
      <c r="R3276" t="s">
        <v>165</v>
      </c>
      <c r="S3276" t="s">
        <v>158</v>
      </c>
      <c r="T3276" t="s">
        <v>173</v>
      </c>
      <c r="U3276">
        <v>4.4000000000000004</v>
      </c>
      <c r="V3276">
        <v>4.3</v>
      </c>
      <c r="W3276">
        <v>4.7</v>
      </c>
      <c r="X3276">
        <v>4.45</v>
      </c>
      <c r="Y3276">
        <v>352041</v>
      </c>
      <c r="Z3276">
        <v>190292</v>
      </c>
      <c r="AA3276">
        <v>9514610</v>
      </c>
    </row>
    <row r="3277" spans="1:27" hidden="1">
      <c r="A3277" t="s">
        <v>3466</v>
      </c>
      <c r="B3277" t="s">
        <v>56</v>
      </c>
      <c r="C3277" t="s">
        <v>56</v>
      </c>
      <c r="D3277">
        <v>1035</v>
      </c>
      <c r="E3277" s="12">
        <v>39937</v>
      </c>
      <c r="F3277" s="72">
        <f t="shared" si="557"/>
        <v>2009</v>
      </c>
      <c r="G3277" s="70">
        <f t="shared" si="558"/>
        <v>8774.6618357487914</v>
      </c>
      <c r="H3277" s="70" t="e" cm="1">
        <f t="array" ref="H3277">INDEX(magic_bricks_appreciation_pivot!$A$13:$K$20,MATCH(C3277,magic_bricks_appreciation_pivot!$A$13:$A$20,0),1+MATCH(F3277,INDEX(magic_bricks_appreciation_pivot!$B$13:$K$13,0),0))</f>
        <v>#N/A</v>
      </c>
      <c r="I3277" s="70"/>
      <c r="J3277">
        <v>166</v>
      </c>
      <c r="K3277">
        <v>1</v>
      </c>
      <c r="L3277">
        <v>1</v>
      </c>
      <c r="M3277">
        <v>3</v>
      </c>
      <c r="N3277" t="s">
        <v>154</v>
      </c>
      <c r="O3277" t="s">
        <v>161</v>
      </c>
      <c r="P3277" s="12">
        <v>38112</v>
      </c>
      <c r="Q3277" t="s">
        <v>194</v>
      </c>
      <c r="R3277" t="s">
        <v>170</v>
      </c>
      <c r="S3277" t="s">
        <v>158</v>
      </c>
      <c r="T3277" t="s">
        <v>166</v>
      </c>
      <c r="U3277">
        <v>3.9</v>
      </c>
      <c r="V3277">
        <v>4</v>
      </c>
      <c r="W3277">
        <v>4.3</v>
      </c>
      <c r="X3277">
        <v>4.12</v>
      </c>
      <c r="Y3277">
        <v>299699</v>
      </c>
      <c r="Z3277">
        <v>99900</v>
      </c>
      <c r="AA3277">
        <v>9081775</v>
      </c>
    </row>
    <row r="3278" spans="1:27">
      <c r="A3278" t="s">
        <v>3467</v>
      </c>
      <c r="B3278" t="s">
        <v>175</v>
      </c>
      <c r="C3278" t="s">
        <v>34</v>
      </c>
      <c r="D3278">
        <v>936</v>
      </c>
      <c r="E3278" s="12">
        <v>40229</v>
      </c>
      <c r="F3278" s="72">
        <f t="shared" si="557"/>
        <v>2010</v>
      </c>
      <c r="G3278" s="70">
        <f t="shared" si="558"/>
        <v>10590.064102564103</v>
      </c>
      <c r="H3278" s="70" cm="1">
        <f t="array" ref="H3278">INDEX(magic_bricks_appreciation_pivot!$A$13:$K$20,MATCH(C3278,magic_bricks_appreciation_pivot!$A$13:$A$20,0),1+MATCH(F3278,INDEX(magic_bricks_appreciation_pivot!$B$13:$K$13,0),0))</f>
        <v>0.46848170778869208</v>
      </c>
      <c r="I3278" s="70">
        <f t="shared" ref="I3278:I3279" si="559">G3278+G3278*H3278</f>
        <v>15551.315418925056</v>
      </c>
      <c r="J3278">
        <v>182</v>
      </c>
      <c r="K3278">
        <v>1</v>
      </c>
      <c r="L3278">
        <v>1</v>
      </c>
      <c r="M3278">
        <v>3</v>
      </c>
      <c r="N3278" t="s">
        <v>154</v>
      </c>
      <c r="O3278" t="s">
        <v>155</v>
      </c>
      <c r="P3278" s="12">
        <v>35119</v>
      </c>
      <c r="Q3278" t="s">
        <v>194</v>
      </c>
      <c r="R3278" t="s">
        <v>165</v>
      </c>
      <c r="S3278" t="s">
        <v>162</v>
      </c>
      <c r="T3278" t="s">
        <v>182</v>
      </c>
      <c r="U3278">
        <v>2.1</v>
      </c>
      <c r="V3278">
        <v>3.5</v>
      </c>
      <c r="W3278">
        <v>3.9</v>
      </c>
      <c r="X3278">
        <v>3.2</v>
      </c>
      <c r="Y3278">
        <v>297369</v>
      </c>
      <c r="Z3278">
        <v>109035</v>
      </c>
      <c r="AA3278">
        <v>9912300</v>
      </c>
    </row>
    <row r="3279" spans="1:27">
      <c r="A3279" t="s">
        <v>3468</v>
      </c>
      <c r="B3279" t="s">
        <v>56</v>
      </c>
      <c r="C3279" t="s">
        <v>56</v>
      </c>
      <c r="D3279">
        <v>918</v>
      </c>
      <c r="E3279" s="12">
        <v>41001</v>
      </c>
      <c r="F3279" s="72">
        <f t="shared" si="557"/>
        <v>2012</v>
      </c>
      <c r="G3279" s="70">
        <f t="shared" si="558"/>
        <v>7691.8082788671027</v>
      </c>
      <c r="H3279" s="70" cm="1">
        <f t="array" ref="H3279">INDEX(magic_bricks_appreciation_pivot!$A$13:$K$20,MATCH(C3279,magic_bricks_appreciation_pivot!$A$13:$A$20,0),1+MATCH(F3279,INDEX(magic_bricks_appreciation_pivot!$B$13:$K$13,0),0))</f>
        <v>0.4006045824602385</v>
      </c>
      <c r="I3279" s="70">
        <f t="shared" si="559"/>
        <v>10773.181922786864</v>
      </c>
      <c r="J3279">
        <v>5</v>
      </c>
      <c r="K3279">
        <v>1</v>
      </c>
      <c r="L3279">
        <v>1</v>
      </c>
      <c r="M3279">
        <v>3</v>
      </c>
      <c r="N3279" t="s">
        <v>176</v>
      </c>
      <c r="O3279" t="s">
        <v>155</v>
      </c>
      <c r="P3279" s="12">
        <v>36621</v>
      </c>
      <c r="Q3279" t="s">
        <v>169</v>
      </c>
      <c r="R3279" t="s">
        <v>170</v>
      </c>
      <c r="S3279" t="s">
        <v>158</v>
      </c>
      <c r="T3279" t="s">
        <v>159</v>
      </c>
      <c r="U3279">
        <v>2.1</v>
      </c>
      <c r="V3279">
        <v>3.3</v>
      </c>
      <c r="W3279">
        <v>2.6</v>
      </c>
      <c r="X3279">
        <v>2.59</v>
      </c>
      <c r="Y3279">
        <v>254199</v>
      </c>
      <c r="Z3279">
        <v>7061</v>
      </c>
      <c r="AA3279">
        <v>7061080</v>
      </c>
    </row>
    <row r="3280" spans="1:27" hidden="1">
      <c r="A3280" t="s">
        <v>3469</v>
      </c>
      <c r="B3280" t="s">
        <v>175</v>
      </c>
      <c r="C3280" t="s">
        <v>34</v>
      </c>
      <c r="D3280">
        <v>785</v>
      </c>
      <c r="E3280" s="12">
        <v>39853</v>
      </c>
      <c r="F3280" s="72">
        <f t="shared" si="557"/>
        <v>2009</v>
      </c>
      <c r="G3280" s="70">
        <f t="shared" si="558"/>
        <v>10809.171974522293</v>
      </c>
      <c r="H3280" s="70" t="e" cm="1">
        <f t="array" ref="H3280">INDEX(magic_bricks_appreciation_pivot!$A$13:$K$20,MATCH(C3280,magic_bricks_appreciation_pivot!$A$13:$A$20,0),1+MATCH(F3280,INDEX(magic_bricks_appreciation_pivot!$B$13:$K$13,0),0))</f>
        <v>#N/A</v>
      </c>
      <c r="I3280" s="70"/>
      <c r="J3280">
        <v>192</v>
      </c>
      <c r="K3280">
        <v>1</v>
      </c>
      <c r="L3280">
        <v>1</v>
      </c>
      <c r="M3280">
        <v>2</v>
      </c>
      <c r="N3280" t="s">
        <v>176</v>
      </c>
      <c r="O3280" t="s">
        <v>155</v>
      </c>
      <c r="P3280" s="12">
        <v>36568</v>
      </c>
      <c r="Q3280" t="s">
        <v>169</v>
      </c>
      <c r="R3280" t="s">
        <v>170</v>
      </c>
      <c r="S3280" t="s">
        <v>162</v>
      </c>
      <c r="T3280" t="s">
        <v>163</v>
      </c>
      <c r="U3280">
        <v>2.2999999999999998</v>
      </c>
      <c r="V3280">
        <v>4.3</v>
      </c>
      <c r="W3280">
        <v>2.6</v>
      </c>
      <c r="X3280">
        <v>3.19</v>
      </c>
      <c r="Y3280">
        <v>237586</v>
      </c>
      <c r="Z3280">
        <v>144248</v>
      </c>
      <c r="AA3280">
        <v>8485200</v>
      </c>
    </row>
    <row r="3281" spans="1:27">
      <c r="A3281" t="s">
        <v>3470</v>
      </c>
      <c r="B3281" t="s">
        <v>175</v>
      </c>
      <c r="C3281" t="s">
        <v>34</v>
      </c>
      <c r="D3281">
        <v>923</v>
      </c>
      <c r="E3281" s="12">
        <v>41741</v>
      </c>
      <c r="F3281" s="72">
        <f t="shared" si="557"/>
        <v>2014</v>
      </c>
      <c r="G3281" s="70">
        <f t="shared" si="558"/>
        <v>14777.681473456121</v>
      </c>
      <c r="H3281" s="70" cm="1">
        <f t="array" ref="H3281">INDEX(magic_bricks_appreciation_pivot!$A$13:$K$20,MATCH(C3281,magic_bricks_appreciation_pivot!$A$13:$A$20,0),1+MATCH(F3281,INDEX(magic_bricks_appreciation_pivot!$B$13:$K$13,0),0))</f>
        <v>5.1040744021257752E-2</v>
      </c>
      <c r="I3281" s="70">
        <f t="shared" ref="I3281:I3283" si="560">G3281+G3281*H3281</f>
        <v>15531.945330770479</v>
      </c>
      <c r="J3281">
        <v>200</v>
      </c>
      <c r="K3281">
        <v>1</v>
      </c>
      <c r="L3281">
        <v>1</v>
      </c>
      <c r="M3281">
        <v>3</v>
      </c>
      <c r="N3281" t="s">
        <v>154</v>
      </c>
      <c r="O3281" t="s">
        <v>155</v>
      </c>
      <c r="P3281" s="12">
        <v>35901</v>
      </c>
      <c r="Q3281" t="s">
        <v>156</v>
      </c>
      <c r="R3281" t="s">
        <v>157</v>
      </c>
      <c r="S3281" t="s">
        <v>162</v>
      </c>
      <c r="T3281" t="s">
        <v>182</v>
      </c>
      <c r="U3281">
        <v>4.7</v>
      </c>
      <c r="V3281">
        <v>2.2000000000000002</v>
      </c>
      <c r="W3281">
        <v>3.4</v>
      </c>
      <c r="X3281">
        <v>3.31</v>
      </c>
      <c r="Y3281">
        <v>422834</v>
      </c>
      <c r="Z3281">
        <v>150038</v>
      </c>
      <c r="AA3281">
        <v>13639800</v>
      </c>
    </row>
    <row r="3282" spans="1:27">
      <c r="A3282" t="s">
        <v>3471</v>
      </c>
      <c r="B3282" t="s">
        <v>39</v>
      </c>
      <c r="C3282" t="s">
        <v>39</v>
      </c>
      <c r="D3282">
        <v>1592</v>
      </c>
      <c r="E3282" s="12">
        <v>40666</v>
      </c>
      <c r="F3282" s="72">
        <f t="shared" si="557"/>
        <v>2011</v>
      </c>
      <c r="G3282" s="70">
        <f t="shared" si="558"/>
        <v>11842.380653266331</v>
      </c>
      <c r="H3282" s="70" cm="1">
        <f t="array" ref="H3282">INDEX(magic_bricks_appreciation_pivot!$A$13:$K$20,MATCH(C3282,magic_bricks_appreciation_pivot!$A$13:$A$20,0),1+MATCH(F3282,INDEX(magic_bricks_appreciation_pivot!$B$13:$K$13,0),0))</f>
        <v>0.32133594787779113</v>
      </c>
      <c r="I3282" s="70">
        <f t="shared" si="560"/>
        <v>15647.763265613283</v>
      </c>
      <c r="J3282">
        <v>110</v>
      </c>
      <c r="K3282">
        <v>1</v>
      </c>
      <c r="L3282">
        <v>1</v>
      </c>
      <c r="M3282">
        <v>4</v>
      </c>
      <c r="N3282" t="s">
        <v>154</v>
      </c>
      <c r="O3282" t="s">
        <v>155</v>
      </c>
      <c r="P3282" s="12">
        <v>27526</v>
      </c>
      <c r="Q3282" t="s">
        <v>156</v>
      </c>
      <c r="R3282" t="s">
        <v>170</v>
      </c>
      <c r="S3282" t="s">
        <v>158</v>
      </c>
      <c r="T3282" t="s">
        <v>166</v>
      </c>
      <c r="U3282">
        <v>5</v>
      </c>
      <c r="V3282">
        <v>2.2999999999999998</v>
      </c>
      <c r="W3282">
        <v>4.2</v>
      </c>
      <c r="X3282">
        <v>4.0049999999999999</v>
      </c>
      <c r="Y3282">
        <v>490180</v>
      </c>
      <c r="Z3282">
        <v>113118</v>
      </c>
      <c r="AA3282">
        <v>18853070</v>
      </c>
    </row>
    <row r="3283" spans="1:27">
      <c r="A3283" t="s">
        <v>3472</v>
      </c>
      <c r="B3283" t="s">
        <v>201</v>
      </c>
      <c r="C3283" t="s">
        <v>201</v>
      </c>
      <c r="D3283">
        <v>1350</v>
      </c>
      <c r="E3283" s="12">
        <v>40817</v>
      </c>
      <c r="F3283" s="72">
        <f t="shared" si="557"/>
        <v>2011</v>
      </c>
      <c r="G3283" s="70">
        <f t="shared" si="558"/>
        <v>10007.68888888889</v>
      </c>
      <c r="H3283" s="70" cm="1">
        <f t="array" ref="H3283">INDEX(magic_bricks_appreciation_pivot!$A$13:$K$20,MATCH(C3283,magic_bricks_appreciation_pivot!$A$13:$A$20,0),1+MATCH(F3283,INDEX(magic_bricks_appreciation_pivot!$B$13:$K$13,0),0))</f>
        <v>0.57884713052310821</v>
      </c>
      <c r="I3283" s="70">
        <f t="shared" si="560"/>
        <v>15800.610885390217</v>
      </c>
      <c r="J3283">
        <v>63</v>
      </c>
      <c r="K3283">
        <v>2</v>
      </c>
      <c r="L3283">
        <v>1</v>
      </c>
      <c r="M3283">
        <v>4</v>
      </c>
      <c r="N3283" t="s">
        <v>168</v>
      </c>
      <c r="O3283" t="s">
        <v>155</v>
      </c>
      <c r="P3283" s="12">
        <v>33882</v>
      </c>
      <c r="Q3283" t="s">
        <v>156</v>
      </c>
      <c r="R3283" t="s">
        <v>177</v>
      </c>
      <c r="S3283" t="s">
        <v>158</v>
      </c>
      <c r="T3283" t="s">
        <v>182</v>
      </c>
      <c r="U3283">
        <v>4</v>
      </c>
      <c r="V3283">
        <v>3.5</v>
      </c>
      <c r="W3283">
        <v>4.3</v>
      </c>
      <c r="X3283">
        <v>3.97</v>
      </c>
      <c r="Y3283">
        <v>472863</v>
      </c>
      <c r="Z3283">
        <v>135104</v>
      </c>
      <c r="AA3283">
        <v>13510380</v>
      </c>
    </row>
    <row r="3284" spans="1:27" hidden="1">
      <c r="A3284" t="s">
        <v>3473</v>
      </c>
      <c r="B3284" t="s">
        <v>175</v>
      </c>
      <c r="C3284" t="s">
        <v>34</v>
      </c>
      <c r="D3284">
        <v>1245</v>
      </c>
      <c r="E3284" s="12">
        <v>39083</v>
      </c>
      <c r="F3284" s="72">
        <f t="shared" si="557"/>
        <v>2007</v>
      </c>
      <c r="G3284" s="70">
        <f t="shared" si="558"/>
        <v>10974.979919678715</v>
      </c>
      <c r="H3284" s="70" t="e" cm="1">
        <f t="array" ref="H3284">INDEX(magic_bricks_appreciation_pivot!$A$13:$K$20,MATCH(C3284,magic_bricks_appreciation_pivot!$A$13:$A$20,0),1+MATCH(F3284,INDEX(magic_bricks_appreciation_pivot!$B$13:$K$13,0),0))</f>
        <v>#N/A</v>
      </c>
      <c r="I3284" s="70"/>
      <c r="J3284">
        <v>134</v>
      </c>
      <c r="K3284">
        <v>2</v>
      </c>
      <c r="L3284">
        <v>1</v>
      </c>
      <c r="M3284">
        <v>4</v>
      </c>
      <c r="N3284" t="s">
        <v>168</v>
      </c>
      <c r="O3284" t="s">
        <v>155</v>
      </c>
      <c r="P3284" s="12">
        <v>24848</v>
      </c>
      <c r="Q3284" t="s">
        <v>156</v>
      </c>
      <c r="R3284" t="s">
        <v>165</v>
      </c>
      <c r="S3284" t="s">
        <v>178</v>
      </c>
      <c r="T3284" t="s">
        <v>166</v>
      </c>
      <c r="U3284">
        <v>4.2</v>
      </c>
      <c r="V3284">
        <v>3.1</v>
      </c>
      <c r="W3284">
        <v>2.4</v>
      </c>
      <c r="X3284">
        <v>3.22</v>
      </c>
      <c r="Y3284">
        <v>355260</v>
      </c>
      <c r="Z3284">
        <v>136639</v>
      </c>
      <c r="AA3284">
        <v>13663850</v>
      </c>
    </row>
    <row r="3285" spans="1:27">
      <c r="A3285" t="s">
        <v>3474</v>
      </c>
      <c r="B3285" t="s">
        <v>23</v>
      </c>
      <c r="C3285" t="s">
        <v>23</v>
      </c>
      <c r="D3285">
        <v>1563</v>
      </c>
      <c r="E3285" s="12">
        <v>40674</v>
      </c>
      <c r="F3285" s="72">
        <f t="shared" si="557"/>
        <v>2011</v>
      </c>
      <c r="G3285" s="70">
        <f t="shared" si="558"/>
        <v>3961.7722328854766</v>
      </c>
      <c r="H3285" s="70" cm="1">
        <f t="array" ref="H3285">INDEX(magic_bricks_appreciation_pivot!$A$13:$K$20,MATCH(C3285,magic_bricks_appreciation_pivot!$A$13:$A$20,0),1+MATCH(F3285,INDEX(magic_bricks_appreciation_pivot!$B$13:$K$13,0),0))</f>
        <v>0.30621792098525186</v>
      </c>
      <c r="I3285" s="70">
        <f t="shared" ref="I3285:I3286" si="561">G3285+G3285*H3285</f>
        <v>5174.9378894567662</v>
      </c>
      <c r="J3285">
        <v>192</v>
      </c>
      <c r="K3285">
        <v>2</v>
      </c>
      <c r="L3285">
        <v>2</v>
      </c>
      <c r="M3285">
        <v>4</v>
      </c>
      <c r="N3285" t="s">
        <v>168</v>
      </c>
      <c r="O3285" t="s">
        <v>161</v>
      </c>
      <c r="P3285" s="12">
        <v>30089</v>
      </c>
      <c r="Q3285" t="s">
        <v>194</v>
      </c>
      <c r="R3285" t="s">
        <v>170</v>
      </c>
      <c r="S3285" t="s">
        <v>158</v>
      </c>
      <c r="T3285" t="s">
        <v>173</v>
      </c>
      <c r="U3285">
        <v>3.6</v>
      </c>
      <c r="V3285">
        <v>3</v>
      </c>
      <c r="W3285">
        <v>3.7</v>
      </c>
      <c r="X3285">
        <v>3.46</v>
      </c>
      <c r="Y3285">
        <v>210537</v>
      </c>
      <c r="Z3285">
        <v>80499</v>
      </c>
      <c r="AA3285">
        <v>6192250</v>
      </c>
    </row>
    <row r="3286" spans="1:27">
      <c r="A3286" t="s">
        <v>3475</v>
      </c>
      <c r="B3286" t="s">
        <v>175</v>
      </c>
      <c r="C3286" t="s">
        <v>34</v>
      </c>
      <c r="D3286">
        <v>725</v>
      </c>
      <c r="E3286" s="12">
        <v>41650</v>
      </c>
      <c r="F3286" s="72">
        <f t="shared" si="557"/>
        <v>2014</v>
      </c>
      <c r="G3286" s="70">
        <f t="shared" si="558"/>
        <v>9784.8275862068967</v>
      </c>
      <c r="H3286" s="70" cm="1">
        <f t="array" ref="H3286">INDEX(magic_bricks_appreciation_pivot!$A$13:$K$20,MATCH(C3286,magic_bricks_appreciation_pivot!$A$13:$A$20,0),1+MATCH(F3286,INDEX(magic_bricks_appreciation_pivot!$B$13:$K$13,0),0))</f>
        <v>5.1040744021257752E-2</v>
      </c>
      <c r="I3286" s="70">
        <f t="shared" si="561"/>
        <v>10284.252466326625</v>
      </c>
      <c r="J3286">
        <v>3</v>
      </c>
      <c r="K3286">
        <v>1</v>
      </c>
      <c r="L3286">
        <v>1</v>
      </c>
      <c r="M3286">
        <v>2</v>
      </c>
      <c r="N3286" t="s">
        <v>154</v>
      </c>
      <c r="O3286" t="s">
        <v>161</v>
      </c>
      <c r="P3286" s="12">
        <v>37270</v>
      </c>
      <c r="Q3286" t="s">
        <v>194</v>
      </c>
      <c r="R3286" t="s">
        <v>170</v>
      </c>
      <c r="S3286" t="s">
        <v>178</v>
      </c>
      <c r="T3286" t="s">
        <v>182</v>
      </c>
      <c r="U3286">
        <v>2.2000000000000002</v>
      </c>
      <c r="V3286">
        <v>4.0999999999999996</v>
      </c>
      <c r="W3286">
        <v>2</v>
      </c>
      <c r="X3286">
        <v>2.9</v>
      </c>
      <c r="Y3286">
        <v>184444</v>
      </c>
      <c r="Z3286">
        <v>120598</v>
      </c>
      <c r="AA3286">
        <v>7094000</v>
      </c>
    </row>
    <row r="3287" spans="1:27" hidden="1">
      <c r="A3287" t="s">
        <v>3476</v>
      </c>
      <c r="B3287" t="s">
        <v>201</v>
      </c>
      <c r="C3287" t="s">
        <v>201</v>
      </c>
      <c r="D3287">
        <v>2442</v>
      </c>
      <c r="E3287" s="12">
        <v>39607</v>
      </c>
      <c r="F3287" s="72">
        <f t="shared" si="557"/>
        <v>2008</v>
      </c>
      <c r="G3287" s="70">
        <f t="shared" si="558"/>
        <v>5154.9795249795252</v>
      </c>
      <c r="H3287" s="70" t="e" cm="1">
        <f t="array" ref="H3287">INDEX(magic_bricks_appreciation_pivot!$A$13:$K$20,MATCH(C3287,magic_bricks_appreciation_pivot!$A$13:$A$20,0),1+MATCH(F3287,INDEX(magic_bricks_appreciation_pivot!$B$13:$K$13,0),0))</f>
        <v>#N/A</v>
      </c>
      <c r="I3287" s="70"/>
      <c r="J3287">
        <v>71</v>
      </c>
      <c r="K3287">
        <v>4</v>
      </c>
      <c r="L3287">
        <v>2</v>
      </c>
      <c r="M3287">
        <v>6</v>
      </c>
      <c r="N3287" t="s">
        <v>154</v>
      </c>
      <c r="O3287" t="s">
        <v>161</v>
      </c>
      <c r="P3287" s="12">
        <v>35592</v>
      </c>
      <c r="Q3287" t="s">
        <v>169</v>
      </c>
      <c r="R3287" t="s">
        <v>177</v>
      </c>
      <c r="S3287" t="s">
        <v>162</v>
      </c>
      <c r="T3287" t="s">
        <v>163</v>
      </c>
      <c r="U3287">
        <v>3.8</v>
      </c>
      <c r="V3287">
        <v>5</v>
      </c>
      <c r="W3287">
        <v>3</v>
      </c>
      <c r="X3287">
        <v>3.84</v>
      </c>
      <c r="Y3287">
        <v>390242</v>
      </c>
      <c r="Z3287">
        <v>201415</v>
      </c>
      <c r="AA3287">
        <v>12588460</v>
      </c>
    </row>
    <row r="3288" spans="1:27">
      <c r="A3288" t="s">
        <v>3477</v>
      </c>
      <c r="B3288" t="s">
        <v>175</v>
      </c>
      <c r="C3288" t="s">
        <v>34</v>
      </c>
      <c r="D3288">
        <v>1110</v>
      </c>
      <c r="E3288" s="12">
        <v>40484</v>
      </c>
      <c r="F3288" s="72">
        <f t="shared" si="557"/>
        <v>2010</v>
      </c>
      <c r="G3288" s="70">
        <f t="shared" si="558"/>
        <v>9689.45945945946</v>
      </c>
      <c r="H3288" s="70" cm="1">
        <f t="array" ref="H3288">INDEX(magic_bricks_appreciation_pivot!$A$13:$K$20,MATCH(C3288,magic_bricks_appreciation_pivot!$A$13:$A$20,0),1+MATCH(F3288,INDEX(magic_bricks_appreciation_pivot!$B$13:$K$13,0),0))</f>
        <v>0.46848170778869208</v>
      </c>
      <c r="I3288" s="70">
        <f t="shared" ref="I3288:I3289" si="562">G3288+G3288*H3288</f>
        <v>14228.793974576325</v>
      </c>
      <c r="J3288">
        <v>141</v>
      </c>
      <c r="K3288">
        <v>1</v>
      </c>
      <c r="L3288">
        <v>1</v>
      </c>
      <c r="M3288">
        <v>3</v>
      </c>
      <c r="N3288" t="s">
        <v>168</v>
      </c>
      <c r="O3288" t="s">
        <v>155</v>
      </c>
      <c r="P3288" s="12">
        <v>34644</v>
      </c>
      <c r="Q3288" t="s">
        <v>169</v>
      </c>
      <c r="R3288" t="s">
        <v>157</v>
      </c>
      <c r="S3288" t="s">
        <v>162</v>
      </c>
      <c r="T3288" t="s">
        <v>166</v>
      </c>
      <c r="U3288">
        <v>2.6</v>
      </c>
      <c r="V3288">
        <v>3.4</v>
      </c>
      <c r="W3288">
        <v>3.2</v>
      </c>
      <c r="X3288">
        <v>3.1</v>
      </c>
      <c r="Y3288">
        <v>344170</v>
      </c>
      <c r="Z3288">
        <v>75287</v>
      </c>
      <c r="AA3288">
        <v>10755300</v>
      </c>
    </row>
    <row r="3289" spans="1:27">
      <c r="A3289" t="s">
        <v>3478</v>
      </c>
      <c r="B3289" t="s">
        <v>23</v>
      </c>
      <c r="C3289" t="s">
        <v>23</v>
      </c>
      <c r="D3289">
        <v>559</v>
      </c>
      <c r="E3289" s="12">
        <v>40262</v>
      </c>
      <c r="F3289" s="72">
        <f t="shared" si="557"/>
        <v>2010</v>
      </c>
      <c r="G3289" s="70">
        <f t="shared" si="558"/>
        <v>9657.4239713774605</v>
      </c>
      <c r="H3289" s="70" cm="1">
        <f t="array" ref="H3289">INDEX(magic_bricks_appreciation_pivot!$A$13:$K$20,MATCH(C3289,magic_bricks_appreciation_pivot!$A$13:$A$20,0),1+MATCH(F3289,INDEX(magic_bricks_appreciation_pivot!$B$13:$K$13,0),0))</f>
        <v>0.49881786187527283</v>
      </c>
      <c r="I3289" s="70">
        <f t="shared" si="562"/>
        <v>14474.719548002971</v>
      </c>
      <c r="J3289">
        <v>68</v>
      </c>
      <c r="K3289">
        <v>1</v>
      </c>
      <c r="L3289">
        <v>1</v>
      </c>
      <c r="M3289">
        <v>2</v>
      </c>
      <c r="N3289" t="s">
        <v>154</v>
      </c>
      <c r="O3289" t="s">
        <v>155</v>
      </c>
      <c r="P3289" s="12">
        <v>27122</v>
      </c>
      <c r="Q3289" t="s">
        <v>194</v>
      </c>
      <c r="R3289" t="s">
        <v>177</v>
      </c>
      <c r="S3289" t="s">
        <v>178</v>
      </c>
      <c r="T3289" t="s">
        <v>166</v>
      </c>
      <c r="U3289">
        <v>2</v>
      </c>
      <c r="V3289">
        <v>3.2</v>
      </c>
      <c r="W3289">
        <v>2.2999999999999998</v>
      </c>
      <c r="X3289">
        <v>2.48</v>
      </c>
      <c r="Y3289">
        <v>237534</v>
      </c>
      <c r="Z3289">
        <v>64782</v>
      </c>
      <c r="AA3289">
        <v>5398500</v>
      </c>
    </row>
    <row r="3290" spans="1:27" hidden="1">
      <c r="A3290" t="s">
        <v>3479</v>
      </c>
      <c r="B3290" t="s">
        <v>39</v>
      </c>
      <c r="C3290" t="s">
        <v>39</v>
      </c>
      <c r="D3290">
        <v>1708</v>
      </c>
      <c r="E3290" s="12">
        <v>39684</v>
      </c>
      <c r="F3290" s="72">
        <f t="shared" si="557"/>
        <v>2008</v>
      </c>
      <c r="G3290" s="70">
        <f t="shared" si="558"/>
        <v>12533.067915690866</v>
      </c>
      <c r="H3290" s="70" t="e" cm="1">
        <f t="array" ref="H3290">INDEX(magic_bricks_appreciation_pivot!$A$13:$K$20,MATCH(C3290,magic_bricks_appreciation_pivot!$A$13:$A$20,0),1+MATCH(F3290,INDEX(magic_bricks_appreciation_pivot!$B$13:$K$13,0),0))</f>
        <v>#N/A</v>
      </c>
      <c r="I3290" s="70"/>
      <c r="J3290">
        <v>81</v>
      </c>
      <c r="K3290">
        <v>1</v>
      </c>
      <c r="L3290">
        <v>1</v>
      </c>
      <c r="M3290">
        <v>4</v>
      </c>
      <c r="N3290" t="s">
        <v>154</v>
      </c>
      <c r="O3290" t="s">
        <v>155</v>
      </c>
      <c r="P3290" s="12">
        <v>32749</v>
      </c>
      <c r="Q3290" t="s">
        <v>156</v>
      </c>
      <c r="R3290" t="s">
        <v>157</v>
      </c>
      <c r="S3290" t="s">
        <v>162</v>
      </c>
      <c r="T3290" t="s">
        <v>182</v>
      </c>
      <c r="U3290">
        <v>4.2</v>
      </c>
      <c r="V3290">
        <v>4.4000000000000004</v>
      </c>
      <c r="W3290">
        <v>3.8</v>
      </c>
      <c r="X3290">
        <v>4.09</v>
      </c>
      <c r="Y3290">
        <v>535162</v>
      </c>
      <c r="Z3290">
        <v>214065</v>
      </c>
      <c r="AA3290">
        <v>21406480</v>
      </c>
    </row>
    <row r="3291" spans="1:27">
      <c r="A3291" t="s">
        <v>3480</v>
      </c>
      <c r="B3291" t="s">
        <v>23</v>
      </c>
      <c r="C3291" t="s">
        <v>23</v>
      </c>
      <c r="D3291">
        <v>829</v>
      </c>
      <c r="E3291" s="12">
        <v>40371</v>
      </c>
      <c r="F3291" s="72">
        <f t="shared" si="557"/>
        <v>2010</v>
      </c>
      <c r="G3291" s="70">
        <f t="shared" si="558"/>
        <v>10317.249698431846</v>
      </c>
      <c r="H3291" s="70" cm="1">
        <f t="array" ref="H3291">INDEX(magic_bricks_appreciation_pivot!$A$13:$K$20,MATCH(C3291,magic_bricks_appreciation_pivot!$A$13:$A$20,0),1+MATCH(F3291,INDEX(magic_bricks_appreciation_pivot!$B$13:$K$13,0),0))</f>
        <v>0.49881786187527283</v>
      </c>
      <c r="I3291" s="70">
        <f>G3291+G3291*H3291</f>
        <v>15463.678133436923</v>
      </c>
      <c r="J3291">
        <v>146</v>
      </c>
      <c r="K3291">
        <v>1</v>
      </c>
      <c r="L3291">
        <v>1</v>
      </c>
      <c r="M3291">
        <v>2</v>
      </c>
      <c r="N3291" t="s">
        <v>184</v>
      </c>
      <c r="O3291" t="s">
        <v>155</v>
      </c>
      <c r="P3291" s="12">
        <v>37451</v>
      </c>
      <c r="Q3291" t="s">
        <v>156</v>
      </c>
      <c r="R3291" t="s">
        <v>170</v>
      </c>
      <c r="S3291" t="s">
        <v>162</v>
      </c>
      <c r="T3291" t="s">
        <v>173</v>
      </c>
      <c r="U3291">
        <v>4.3</v>
      </c>
      <c r="V3291">
        <v>3.3</v>
      </c>
      <c r="W3291">
        <v>3</v>
      </c>
      <c r="X3291">
        <v>3.48</v>
      </c>
      <c r="Y3291">
        <v>410544</v>
      </c>
      <c r="Z3291">
        <v>179613</v>
      </c>
      <c r="AA3291">
        <v>8553000</v>
      </c>
    </row>
    <row r="3292" spans="1:27" hidden="1">
      <c r="A3292" t="s">
        <v>3481</v>
      </c>
      <c r="B3292" t="s">
        <v>39</v>
      </c>
      <c r="C3292" t="s">
        <v>39</v>
      </c>
      <c r="D3292">
        <v>1744</v>
      </c>
      <c r="E3292" s="12">
        <v>39349</v>
      </c>
      <c r="F3292" s="72">
        <f t="shared" si="557"/>
        <v>2007</v>
      </c>
      <c r="G3292" s="70">
        <f t="shared" si="558"/>
        <v>10387.494266055046</v>
      </c>
      <c r="H3292" s="70" t="e" cm="1">
        <f t="array" ref="H3292">INDEX(magic_bricks_appreciation_pivot!$A$13:$K$20,MATCH(C3292,magic_bricks_appreciation_pivot!$A$13:$A$20,0),1+MATCH(F3292,INDEX(magic_bricks_appreciation_pivot!$B$13:$K$13,0),0))</f>
        <v>#N/A</v>
      </c>
      <c r="I3292" s="70"/>
      <c r="J3292">
        <v>155</v>
      </c>
      <c r="K3292">
        <v>1</v>
      </c>
      <c r="L3292">
        <v>1</v>
      </c>
      <c r="M3292">
        <v>4</v>
      </c>
      <c r="N3292" t="s">
        <v>168</v>
      </c>
      <c r="O3292" t="s">
        <v>161</v>
      </c>
      <c r="P3292" s="12">
        <v>27669</v>
      </c>
      <c r="Q3292" t="s">
        <v>156</v>
      </c>
      <c r="R3292" t="s">
        <v>165</v>
      </c>
      <c r="S3292" t="s">
        <v>158</v>
      </c>
      <c r="T3292" t="s">
        <v>163</v>
      </c>
      <c r="U3292">
        <v>2.2000000000000002</v>
      </c>
      <c r="V3292">
        <v>3.5</v>
      </c>
      <c r="W3292">
        <v>2.9</v>
      </c>
      <c r="X3292">
        <v>2.8050000000000002</v>
      </c>
      <c r="Y3292">
        <v>688400</v>
      </c>
      <c r="Z3292">
        <v>144926</v>
      </c>
      <c r="AA3292">
        <v>18115790</v>
      </c>
    </row>
    <row r="3293" spans="1:27">
      <c r="A3293" t="s">
        <v>3482</v>
      </c>
      <c r="B3293" t="s">
        <v>75</v>
      </c>
      <c r="C3293" t="s">
        <v>75</v>
      </c>
      <c r="D3293">
        <v>1649</v>
      </c>
      <c r="E3293" s="12">
        <v>41282</v>
      </c>
      <c r="F3293" s="72">
        <f t="shared" si="557"/>
        <v>2013</v>
      </c>
      <c r="G3293" s="70">
        <f t="shared" si="558"/>
        <v>7541.9951485748943</v>
      </c>
      <c r="H3293" s="70" cm="1">
        <f t="array" ref="H3293">INDEX(magic_bricks_appreciation_pivot!$A$13:$K$20,MATCH(C3293,magic_bricks_appreciation_pivot!$A$13:$A$20,0),1+MATCH(F3293,INDEX(magic_bricks_appreciation_pivot!$B$13:$K$13,0),0))</f>
        <v>0.18373644522676402</v>
      </c>
      <c r="I3293" s="70">
        <f>G3293+G3293*H3293</f>
        <v>8927.7345270915448</v>
      </c>
      <c r="J3293">
        <v>66</v>
      </c>
      <c r="K3293">
        <v>1</v>
      </c>
      <c r="L3293">
        <v>1</v>
      </c>
      <c r="M3293">
        <v>4</v>
      </c>
      <c r="N3293" t="s">
        <v>168</v>
      </c>
      <c r="O3293" t="s">
        <v>155</v>
      </c>
      <c r="P3293" s="12">
        <v>34347</v>
      </c>
      <c r="Q3293" t="s">
        <v>169</v>
      </c>
      <c r="R3293" t="s">
        <v>177</v>
      </c>
      <c r="S3293" t="s">
        <v>178</v>
      </c>
      <c r="T3293" t="s">
        <v>163</v>
      </c>
      <c r="U3293">
        <v>4.9000000000000004</v>
      </c>
      <c r="V3293">
        <v>5</v>
      </c>
      <c r="W3293">
        <v>5</v>
      </c>
      <c r="X3293">
        <v>4.97</v>
      </c>
      <c r="Y3293">
        <v>397976</v>
      </c>
      <c r="Z3293">
        <v>174115</v>
      </c>
      <c r="AA3293">
        <v>12436750</v>
      </c>
    </row>
    <row r="3294" spans="1:27" hidden="1">
      <c r="A3294" t="s">
        <v>3483</v>
      </c>
      <c r="B3294" t="s">
        <v>201</v>
      </c>
      <c r="C3294" t="s">
        <v>201</v>
      </c>
      <c r="D3294">
        <v>1323</v>
      </c>
      <c r="E3294" s="12">
        <v>39814</v>
      </c>
      <c r="F3294" s="72">
        <f t="shared" si="557"/>
        <v>2009</v>
      </c>
      <c r="G3294" s="70">
        <f t="shared" si="558"/>
        <v>9006.0770975056694</v>
      </c>
      <c r="H3294" s="70" t="e" cm="1">
        <f t="array" ref="H3294">INDEX(magic_bricks_appreciation_pivot!$A$13:$K$20,MATCH(C3294,magic_bricks_appreciation_pivot!$A$13:$A$20,0),1+MATCH(F3294,INDEX(magic_bricks_appreciation_pivot!$B$13:$K$13,0),0))</f>
        <v>#N/A</v>
      </c>
      <c r="I3294" s="70"/>
      <c r="J3294">
        <v>49</v>
      </c>
      <c r="K3294">
        <v>1</v>
      </c>
      <c r="L3294">
        <v>1</v>
      </c>
      <c r="M3294">
        <v>3</v>
      </c>
      <c r="N3294" t="s">
        <v>176</v>
      </c>
      <c r="O3294" t="s">
        <v>161</v>
      </c>
      <c r="P3294" s="12">
        <v>35434</v>
      </c>
      <c r="Q3294" t="s">
        <v>156</v>
      </c>
      <c r="R3294" t="s">
        <v>157</v>
      </c>
      <c r="S3294" t="s">
        <v>158</v>
      </c>
      <c r="T3294" t="s">
        <v>166</v>
      </c>
      <c r="U3294">
        <v>4.7</v>
      </c>
      <c r="V3294">
        <v>4.2</v>
      </c>
      <c r="W3294">
        <v>4.8</v>
      </c>
      <c r="X3294">
        <v>4.59</v>
      </c>
      <c r="Y3294">
        <v>381281</v>
      </c>
      <c r="Z3294">
        <v>297876</v>
      </c>
      <c r="AA3294">
        <v>11915040</v>
      </c>
    </row>
    <row r="3295" spans="1:27" hidden="1">
      <c r="A3295" t="s">
        <v>3484</v>
      </c>
      <c r="B3295" t="s">
        <v>51</v>
      </c>
      <c r="C3295" t="s">
        <v>51</v>
      </c>
      <c r="D3295">
        <v>1864</v>
      </c>
      <c r="E3295" s="12">
        <v>38371</v>
      </c>
      <c r="F3295" s="72">
        <f t="shared" si="557"/>
        <v>2005</v>
      </c>
      <c r="G3295" s="70">
        <f t="shared" si="558"/>
        <v>6058.7178111587982</v>
      </c>
      <c r="H3295" s="70" t="e" cm="1">
        <f t="array" ref="H3295">INDEX(magic_bricks_appreciation_pivot!$A$13:$K$20,MATCH(C3295,magic_bricks_appreciation_pivot!$A$13:$A$20,0),1+MATCH(F3295,INDEX(magic_bricks_appreciation_pivot!$B$13:$K$13,0),0))</f>
        <v>#N/A</v>
      </c>
      <c r="I3295" s="70"/>
      <c r="J3295">
        <v>110</v>
      </c>
      <c r="K3295">
        <v>3</v>
      </c>
      <c r="L3295">
        <v>2</v>
      </c>
      <c r="M3295">
        <v>5</v>
      </c>
      <c r="N3295" t="s">
        <v>184</v>
      </c>
      <c r="O3295" t="s">
        <v>161</v>
      </c>
      <c r="P3295" s="12">
        <v>32896</v>
      </c>
      <c r="Q3295" t="s">
        <v>194</v>
      </c>
      <c r="R3295" t="s">
        <v>165</v>
      </c>
      <c r="S3295" t="s">
        <v>162</v>
      </c>
      <c r="T3295" t="s">
        <v>182</v>
      </c>
      <c r="U3295">
        <v>2.6</v>
      </c>
      <c r="V3295">
        <v>2.7</v>
      </c>
      <c r="W3295">
        <v>2</v>
      </c>
      <c r="X3295">
        <v>2.4700000000000002</v>
      </c>
      <c r="Y3295">
        <v>406564</v>
      </c>
      <c r="Z3295">
        <v>180695</v>
      </c>
      <c r="AA3295">
        <v>11293450</v>
      </c>
    </row>
    <row r="3296" spans="1:27" hidden="1">
      <c r="A3296" t="s">
        <v>3485</v>
      </c>
      <c r="B3296" t="s">
        <v>51</v>
      </c>
      <c r="C3296" t="s">
        <v>51</v>
      </c>
      <c r="D3296">
        <v>1514</v>
      </c>
      <c r="E3296" s="12">
        <v>39715</v>
      </c>
      <c r="F3296" s="72">
        <f t="shared" si="557"/>
        <v>2008</v>
      </c>
      <c r="G3296" s="70">
        <f t="shared" si="558"/>
        <v>7064.0092470277414</v>
      </c>
      <c r="H3296" s="70" t="e" cm="1">
        <f t="array" ref="H3296">INDEX(magic_bricks_appreciation_pivot!$A$13:$K$20,MATCH(C3296,magic_bricks_appreciation_pivot!$A$13:$A$20,0),1+MATCH(F3296,INDEX(magic_bricks_appreciation_pivot!$B$13:$K$13,0),0))</f>
        <v>#N/A</v>
      </c>
      <c r="I3296" s="70"/>
      <c r="J3296">
        <v>93</v>
      </c>
      <c r="K3296">
        <v>2</v>
      </c>
      <c r="L3296">
        <v>1</v>
      </c>
      <c r="M3296">
        <v>4</v>
      </c>
      <c r="N3296" t="s">
        <v>154</v>
      </c>
      <c r="O3296" t="s">
        <v>155</v>
      </c>
      <c r="P3296" s="12">
        <v>36795</v>
      </c>
      <c r="Q3296" t="s">
        <v>169</v>
      </c>
      <c r="R3296" t="s">
        <v>177</v>
      </c>
      <c r="S3296" t="s">
        <v>158</v>
      </c>
      <c r="T3296" t="s">
        <v>166</v>
      </c>
      <c r="U3296">
        <v>4.8</v>
      </c>
      <c r="V3296">
        <v>2.9</v>
      </c>
      <c r="W3296">
        <v>3.3</v>
      </c>
      <c r="X3296">
        <v>3.5</v>
      </c>
      <c r="Y3296">
        <v>385017</v>
      </c>
      <c r="Z3296">
        <v>192508</v>
      </c>
      <c r="AA3296">
        <v>10694910</v>
      </c>
    </row>
    <row r="3297" spans="1:27">
      <c r="A3297" t="s">
        <v>3486</v>
      </c>
      <c r="B3297" t="s">
        <v>39</v>
      </c>
      <c r="C3297" t="s">
        <v>39</v>
      </c>
      <c r="D3297">
        <v>1669</v>
      </c>
      <c r="E3297" s="12">
        <v>41506</v>
      </c>
      <c r="F3297" s="72">
        <f t="shared" si="557"/>
        <v>2013</v>
      </c>
      <c r="G3297" s="70">
        <f t="shared" si="558"/>
        <v>7802.3067705212707</v>
      </c>
      <c r="H3297" s="70" cm="1">
        <f t="array" ref="H3297">INDEX(magic_bricks_appreciation_pivot!$A$13:$K$20,MATCH(C3297,magic_bricks_appreciation_pivot!$A$13:$A$20,0),1+MATCH(F3297,INDEX(magic_bricks_appreciation_pivot!$B$13:$K$13,0),0))</f>
        <v>4.727764965406598E-2</v>
      </c>
      <c r="I3297" s="70">
        <f t="shared" ref="I3297:I3299" si="563">G3297+G3297*H3297</f>
        <v>8171.1814965115227</v>
      </c>
      <c r="J3297">
        <v>54</v>
      </c>
      <c r="K3297">
        <v>1</v>
      </c>
      <c r="L3297">
        <v>1</v>
      </c>
      <c r="M3297">
        <v>4</v>
      </c>
      <c r="N3297" t="s">
        <v>184</v>
      </c>
      <c r="O3297" t="s">
        <v>161</v>
      </c>
      <c r="P3297" s="12">
        <v>39681</v>
      </c>
      <c r="Q3297" t="s">
        <v>194</v>
      </c>
      <c r="R3297" t="s">
        <v>157</v>
      </c>
      <c r="S3297" t="s">
        <v>162</v>
      </c>
      <c r="T3297" t="s">
        <v>166</v>
      </c>
      <c r="U3297">
        <v>4.9000000000000004</v>
      </c>
      <c r="V3297">
        <v>2.6</v>
      </c>
      <c r="W3297">
        <v>3</v>
      </c>
      <c r="X3297">
        <v>3.5649999999999999</v>
      </c>
      <c r="Y3297">
        <v>351595</v>
      </c>
      <c r="Z3297">
        <v>104176</v>
      </c>
      <c r="AA3297">
        <v>13022050</v>
      </c>
    </row>
    <row r="3298" spans="1:27">
      <c r="A3298" t="s">
        <v>3487</v>
      </c>
      <c r="B3298" t="s">
        <v>39</v>
      </c>
      <c r="C3298" t="s">
        <v>39</v>
      </c>
      <c r="D3298">
        <v>1993</v>
      </c>
      <c r="E3298" s="12">
        <v>42051</v>
      </c>
      <c r="F3298" s="72">
        <f t="shared" si="557"/>
        <v>2015</v>
      </c>
      <c r="G3298" s="70">
        <f t="shared" si="558"/>
        <v>7916.894129453086</v>
      </c>
      <c r="H3298" s="70" cm="1">
        <f t="array" ref="H3298">INDEX(magic_bricks_appreciation_pivot!$A$13:$K$20,MATCH(C3298,magic_bricks_appreciation_pivot!$A$13:$A$20,0),1+MATCH(F3298,INDEX(magic_bricks_appreciation_pivot!$B$13:$K$13,0),0))</f>
        <v>-7.033979394290038E-2</v>
      </c>
      <c r="I3298" s="70">
        <f t="shared" si="563"/>
        <v>7360.0214277195983</v>
      </c>
      <c r="J3298">
        <v>69</v>
      </c>
      <c r="K3298">
        <v>2</v>
      </c>
      <c r="L3298">
        <v>1</v>
      </c>
      <c r="M3298">
        <v>5</v>
      </c>
      <c r="N3298" t="s">
        <v>3488</v>
      </c>
      <c r="O3298" t="s">
        <v>155</v>
      </c>
      <c r="P3298" s="12">
        <v>36941</v>
      </c>
      <c r="Q3298" t="s">
        <v>169</v>
      </c>
      <c r="R3298" t="s">
        <v>170</v>
      </c>
      <c r="S3298" t="s">
        <v>162</v>
      </c>
      <c r="T3298" t="s">
        <v>163</v>
      </c>
      <c r="U3298">
        <v>2.5</v>
      </c>
      <c r="V3298">
        <v>3.1</v>
      </c>
      <c r="W3298">
        <v>3.6</v>
      </c>
      <c r="X3298">
        <v>3.09</v>
      </c>
      <c r="Y3298">
        <v>410238</v>
      </c>
      <c r="Z3298">
        <v>142005</v>
      </c>
      <c r="AA3298">
        <v>15778370</v>
      </c>
    </row>
    <row r="3299" spans="1:27">
      <c r="A3299" t="s">
        <v>3489</v>
      </c>
      <c r="B3299" t="s">
        <v>23</v>
      </c>
      <c r="C3299" t="s">
        <v>23</v>
      </c>
      <c r="D3299">
        <v>1459</v>
      </c>
      <c r="E3299" s="12">
        <v>40390</v>
      </c>
      <c r="F3299" s="72">
        <f t="shared" si="557"/>
        <v>2010</v>
      </c>
      <c r="G3299" s="70">
        <f t="shared" si="558"/>
        <v>6484.4928032899243</v>
      </c>
      <c r="H3299" s="70" cm="1">
        <f t="array" ref="H3299">INDEX(magic_bricks_appreciation_pivot!$A$13:$K$20,MATCH(C3299,magic_bricks_appreciation_pivot!$A$13:$A$20,0),1+MATCH(F3299,INDEX(magic_bricks_appreciation_pivot!$B$13:$K$13,0),0))</f>
        <v>0.49881786187527283</v>
      </c>
      <c r="I3299" s="70">
        <f t="shared" si="563"/>
        <v>9719.0736387725992</v>
      </c>
      <c r="J3299">
        <v>3</v>
      </c>
      <c r="K3299">
        <v>2</v>
      </c>
      <c r="L3299">
        <v>2</v>
      </c>
      <c r="M3299">
        <v>4</v>
      </c>
      <c r="N3299" t="s">
        <v>154</v>
      </c>
      <c r="O3299" t="s">
        <v>155</v>
      </c>
      <c r="P3299" s="12">
        <v>33455</v>
      </c>
      <c r="Q3299" t="s">
        <v>169</v>
      </c>
      <c r="R3299" t="s">
        <v>177</v>
      </c>
      <c r="S3299" t="s">
        <v>178</v>
      </c>
      <c r="T3299" t="s">
        <v>182</v>
      </c>
      <c r="U3299">
        <v>4.5999999999999996</v>
      </c>
      <c r="V3299">
        <v>3.9</v>
      </c>
      <c r="W3299">
        <v>3.7</v>
      </c>
      <c r="X3299">
        <v>4.03</v>
      </c>
      <c r="Y3299">
        <v>406818</v>
      </c>
      <c r="Z3299">
        <v>113531</v>
      </c>
      <c r="AA3299">
        <v>9460875</v>
      </c>
    </row>
    <row r="3300" spans="1:27" hidden="1">
      <c r="A3300" t="s">
        <v>3490</v>
      </c>
      <c r="B3300" t="s">
        <v>201</v>
      </c>
      <c r="C3300" t="s">
        <v>201</v>
      </c>
      <c r="D3300">
        <v>2136</v>
      </c>
      <c r="E3300" s="12">
        <v>39900</v>
      </c>
      <c r="F3300" s="72">
        <f t="shared" si="557"/>
        <v>2009</v>
      </c>
      <c r="G3300" s="70">
        <f t="shared" si="558"/>
        <v>6070.7865168539329</v>
      </c>
      <c r="H3300" s="70" t="e" cm="1">
        <f t="array" ref="H3300">INDEX(magic_bricks_appreciation_pivot!$A$13:$K$20,MATCH(C3300,magic_bricks_appreciation_pivot!$A$13:$A$20,0),1+MATCH(F3300,INDEX(magic_bricks_appreciation_pivot!$B$13:$K$13,0),0))</f>
        <v>#N/A</v>
      </c>
      <c r="I3300" s="70"/>
      <c r="J3300">
        <v>149</v>
      </c>
      <c r="K3300">
        <v>3</v>
      </c>
      <c r="L3300">
        <v>2</v>
      </c>
      <c r="M3300">
        <v>5</v>
      </c>
      <c r="N3300" t="s">
        <v>176</v>
      </c>
      <c r="O3300" t="s">
        <v>155</v>
      </c>
      <c r="P3300" s="12">
        <v>34790</v>
      </c>
      <c r="Q3300" t="s">
        <v>169</v>
      </c>
      <c r="R3300" t="s">
        <v>170</v>
      </c>
      <c r="S3300" t="s">
        <v>158</v>
      </c>
      <c r="T3300" t="s">
        <v>182</v>
      </c>
      <c r="U3300">
        <v>2.2999999999999998</v>
      </c>
      <c r="V3300">
        <v>3.8</v>
      </c>
      <c r="W3300">
        <v>4.8</v>
      </c>
      <c r="X3300">
        <v>3.75</v>
      </c>
      <c r="Y3300">
        <v>401983</v>
      </c>
      <c r="Z3300">
        <v>129672</v>
      </c>
      <c r="AA3300">
        <v>12967200</v>
      </c>
    </row>
    <row r="3301" spans="1:27" hidden="1">
      <c r="A3301" t="s">
        <v>3491</v>
      </c>
      <c r="B3301" t="s">
        <v>23</v>
      </c>
      <c r="C3301" t="s">
        <v>23</v>
      </c>
      <c r="D3301">
        <v>1165</v>
      </c>
      <c r="E3301" s="12">
        <v>40097</v>
      </c>
      <c r="F3301" s="72">
        <f t="shared" si="557"/>
        <v>2009</v>
      </c>
      <c r="G3301" s="70">
        <f t="shared" si="558"/>
        <v>6487.2317596566527</v>
      </c>
      <c r="H3301" s="70" t="e" cm="1">
        <f t="array" ref="H3301">INDEX(magic_bricks_appreciation_pivot!$A$13:$K$20,MATCH(C3301,magic_bricks_appreciation_pivot!$A$13:$A$20,0),1+MATCH(F3301,INDEX(magic_bricks_appreciation_pivot!$B$13:$K$13,0),0))</f>
        <v>#N/A</v>
      </c>
      <c r="I3301" s="70"/>
      <c r="J3301">
        <v>39</v>
      </c>
      <c r="K3301">
        <v>1</v>
      </c>
      <c r="L3301">
        <v>1</v>
      </c>
      <c r="M3301">
        <v>3</v>
      </c>
      <c r="N3301" t="s">
        <v>184</v>
      </c>
      <c r="O3301" t="s">
        <v>155</v>
      </c>
      <c r="P3301" s="12">
        <v>34622</v>
      </c>
      <c r="Q3301" t="s">
        <v>169</v>
      </c>
      <c r="R3301" t="s">
        <v>165</v>
      </c>
      <c r="S3301" t="s">
        <v>162</v>
      </c>
      <c r="T3301" t="s">
        <v>173</v>
      </c>
      <c r="U3301">
        <v>3.5</v>
      </c>
      <c r="V3301">
        <v>4.0999999999999996</v>
      </c>
      <c r="W3301">
        <v>3.2</v>
      </c>
      <c r="X3301">
        <v>3.56</v>
      </c>
      <c r="Y3301">
        <v>317420</v>
      </c>
      <c r="Z3301">
        <v>128480</v>
      </c>
      <c r="AA3301">
        <v>7557625</v>
      </c>
    </row>
    <row r="3302" spans="1:27" hidden="1">
      <c r="A3302" t="s">
        <v>3492</v>
      </c>
      <c r="B3302" t="s">
        <v>56</v>
      </c>
      <c r="C3302" t="s">
        <v>56</v>
      </c>
      <c r="D3302">
        <v>1132</v>
      </c>
      <c r="E3302" s="12">
        <v>39390</v>
      </c>
      <c r="F3302" s="72">
        <f t="shared" si="557"/>
        <v>2007</v>
      </c>
      <c r="G3302" s="70">
        <f t="shared" si="558"/>
        <v>6936.559187279152</v>
      </c>
      <c r="H3302" s="70" t="e" cm="1">
        <f t="array" ref="H3302">INDEX(magic_bricks_appreciation_pivot!$A$13:$K$20,MATCH(C3302,magic_bricks_appreciation_pivot!$A$13:$A$20,0),1+MATCH(F3302,INDEX(magic_bricks_appreciation_pivot!$B$13:$K$13,0),0))</f>
        <v>#N/A</v>
      </c>
      <c r="I3302" s="70"/>
      <c r="J3302">
        <v>64</v>
      </c>
      <c r="K3302">
        <v>1</v>
      </c>
      <c r="L3302">
        <v>1</v>
      </c>
      <c r="M3302">
        <v>3</v>
      </c>
      <c r="N3302" t="s">
        <v>193</v>
      </c>
      <c r="O3302" t="s">
        <v>155</v>
      </c>
      <c r="P3302" s="12">
        <v>25155</v>
      </c>
      <c r="Q3302" t="s">
        <v>194</v>
      </c>
      <c r="R3302" t="s">
        <v>177</v>
      </c>
      <c r="S3302" t="s">
        <v>178</v>
      </c>
      <c r="T3302" t="s">
        <v>171</v>
      </c>
      <c r="U3302">
        <v>4.2</v>
      </c>
      <c r="V3302">
        <v>3.8</v>
      </c>
      <c r="W3302">
        <v>3.7</v>
      </c>
      <c r="X3302">
        <v>3.87</v>
      </c>
      <c r="Y3302">
        <v>298383</v>
      </c>
      <c r="Z3302">
        <v>47113</v>
      </c>
      <c r="AA3302">
        <v>7852185</v>
      </c>
    </row>
    <row r="3303" spans="1:27">
      <c r="A3303" t="s">
        <v>3493</v>
      </c>
      <c r="B3303" t="s">
        <v>23</v>
      </c>
      <c r="C3303" t="s">
        <v>23</v>
      </c>
      <c r="D3303">
        <v>813</v>
      </c>
      <c r="E3303" s="12">
        <v>40545</v>
      </c>
      <c r="F3303" s="72">
        <f t="shared" si="557"/>
        <v>2011</v>
      </c>
      <c r="G3303" s="70">
        <f t="shared" si="558"/>
        <v>5163.5916359163593</v>
      </c>
      <c r="H3303" s="70" cm="1">
        <f t="array" ref="H3303">INDEX(magic_bricks_appreciation_pivot!$A$13:$K$20,MATCH(C3303,magic_bricks_appreciation_pivot!$A$13:$A$20,0),1+MATCH(F3303,INDEX(magic_bricks_appreciation_pivot!$B$13:$K$13,0),0))</f>
        <v>0.30621792098525186</v>
      </c>
      <c r="I3303" s="70">
        <f t="shared" ref="I3303:I3305" si="564">G3303+G3303*H3303</f>
        <v>6744.7759314835021</v>
      </c>
      <c r="J3303">
        <v>99</v>
      </c>
      <c r="K3303">
        <v>1</v>
      </c>
      <c r="L3303">
        <v>1</v>
      </c>
      <c r="M3303">
        <v>2</v>
      </c>
      <c r="N3303" t="s">
        <v>184</v>
      </c>
      <c r="O3303" t="s">
        <v>161</v>
      </c>
      <c r="P3303" s="12">
        <v>23755</v>
      </c>
      <c r="Q3303" t="s">
        <v>194</v>
      </c>
      <c r="R3303" t="s">
        <v>170</v>
      </c>
      <c r="S3303" t="s">
        <v>162</v>
      </c>
      <c r="T3303" t="s">
        <v>159</v>
      </c>
      <c r="U3303">
        <v>4.9000000000000004</v>
      </c>
      <c r="V3303">
        <v>4.4000000000000004</v>
      </c>
      <c r="W3303">
        <v>3</v>
      </c>
      <c r="X3303">
        <v>3.99</v>
      </c>
      <c r="Y3303">
        <v>172118</v>
      </c>
      <c r="Z3303">
        <v>96554</v>
      </c>
      <c r="AA3303">
        <v>4198000</v>
      </c>
    </row>
    <row r="3304" spans="1:27">
      <c r="A3304" t="s">
        <v>3494</v>
      </c>
      <c r="B3304" t="s">
        <v>175</v>
      </c>
      <c r="C3304" t="s">
        <v>34</v>
      </c>
      <c r="D3304">
        <v>815</v>
      </c>
      <c r="E3304" s="12">
        <v>40908</v>
      </c>
      <c r="F3304" s="72">
        <f t="shared" si="557"/>
        <v>2011</v>
      </c>
      <c r="G3304" s="70">
        <f t="shared" si="558"/>
        <v>14132.760736196318</v>
      </c>
      <c r="H3304" s="70" cm="1">
        <f t="array" ref="H3304">INDEX(magic_bricks_appreciation_pivot!$A$13:$K$20,MATCH(C3304,magic_bricks_appreciation_pivot!$A$13:$A$20,0),1+MATCH(F3304,INDEX(magic_bricks_appreciation_pivot!$B$13:$K$13,0),0))</f>
        <v>0.22839026915113872</v>
      </c>
      <c r="I3304" s="70">
        <f t="shared" si="564"/>
        <v>17360.54576458484</v>
      </c>
      <c r="J3304">
        <v>139</v>
      </c>
      <c r="K3304">
        <v>1</v>
      </c>
      <c r="L3304">
        <v>1</v>
      </c>
      <c r="M3304">
        <v>3</v>
      </c>
      <c r="N3304" t="s">
        <v>184</v>
      </c>
      <c r="O3304" t="s">
        <v>155</v>
      </c>
      <c r="P3304" s="12">
        <v>29228</v>
      </c>
      <c r="Q3304" t="s">
        <v>156</v>
      </c>
      <c r="R3304" t="s">
        <v>170</v>
      </c>
      <c r="S3304" t="s">
        <v>162</v>
      </c>
      <c r="T3304" t="s">
        <v>163</v>
      </c>
      <c r="U3304">
        <v>2.7</v>
      </c>
      <c r="V3304">
        <v>3.3</v>
      </c>
      <c r="W3304">
        <v>4</v>
      </c>
      <c r="X3304">
        <v>3.33</v>
      </c>
      <c r="Y3304">
        <v>299473</v>
      </c>
      <c r="Z3304">
        <v>103664</v>
      </c>
      <c r="AA3304">
        <v>11518200</v>
      </c>
    </row>
    <row r="3305" spans="1:27">
      <c r="A3305" t="s">
        <v>3495</v>
      </c>
      <c r="B3305" t="s">
        <v>175</v>
      </c>
      <c r="C3305" t="s">
        <v>34</v>
      </c>
      <c r="D3305">
        <v>1277</v>
      </c>
      <c r="E3305" s="12">
        <v>42000</v>
      </c>
      <c r="F3305" s="72">
        <f t="shared" si="557"/>
        <v>2014</v>
      </c>
      <c r="G3305" s="70">
        <f t="shared" si="558"/>
        <v>11282.067345340642</v>
      </c>
      <c r="H3305" s="70" cm="1">
        <f t="array" ref="H3305">INDEX(magic_bricks_appreciation_pivot!$A$13:$K$20,MATCH(C3305,magic_bricks_appreciation_pivot!$A$13:$A$20,0),1+MATCH(F3305,INDEX(magic_bricks_appreciation_pivot!$B$13:$K$13,0),0))</f>
        <v>5.1040744021257752E-2</v>
      </c>
      <c r="I3305" s="70">
        <f t="shared" si="564"/>
        <v>11857.912456744765</v>
      </c>
      <c r="J3305">
        <v>19</v>
      </c>
      <c r="K3305">
        <v>2</v>
      </c>
      <c r="L3305">
        <v>1</v>
      </c>
      <c r="M3305">
        <v>4</v>
      </c>
      <c r="N3305" t="s">
        <v>176</v>
      </c>
      <c r="O3305" t="s">
        <v>161</v>
      </c>
      <c r="P3305" s="12">
        <v>36160</v>
      </c>
      <c r="Q3305" t="s">
        <v>156</v>
      </c>
      <c r="R3305" t="s">
        <v>165</v>
      </c>
      <c r="S3305" t="s">
        <v>158</v>
      </c>
      <c r="T3305" t="s">
        <v>182</v>
      </c>
      <c r="U3305">
        <v>4.7</v>
      </c>
      <c r="V3305">
        <v>3.5</v>
      </c>
      <c r="W3305">
        <v>2</v>
      </c>
      <c r="X3305">
        <v>3.41</v>
      </c>
      <c r="Y3305">
        <v>432216</v>
      </c>
      <c r="Z3305">
        <v>72036</v>
      </c>
      <c r="AA3305">
        <v>14407200</v>
      </c>
    </row>
    <row r="3306" spans="1:27" hidden="1">
      <c r="A3306" t="s">
        <v>3496</v>
      </c>
      <c r="B3306" t="s">
        <v>175</v>
      </c>
      <c r="C3306" t="s">
        <v>34</v>
      </c>
      <c r="D3306">
        <v>1028</v>
      </c>
      <c r="E3306" s="12">
        <v>39486</v>
      </c>
      <c r="F3306" s="72">
        <f t="shared" si="557"/>
        <v>2008</v>
      </c>
      <c r="G3306" s="70">
        <f t="shared" si="558"/>
        <v>10900.826848249028</v>
      </c>
      <c r="H3306" s="70" t="e" cm="1">
        <f t="array" ref="H3306">INDEX(magic_bricks_appreciation_pivot!$A$13:$K$20,MATCH(C3306,magic_bricks_appreciation_pivot!$A$13:$A$20,0),1+MATCH(F3306,INDEX(magic_bricks_appreciation_pivot!$B$13:$K$13,0),0))</f>
        <v>#N/A</v>
      </c>
      <c r="I3306" s="70"/>
      <c r="J3306">
        <v>54</v>
      </c>
      <c r="K3306">
        <v>1</v>
      </c>
      <c r="L3306">
        <v>1</v>
      </c>
      <c r="M3306">
        <v>3</v>
      </c>
      <c r="N3306" t="s">
        <v>176</v>
      </c>
      <c r="O3306" t="s">
        <v>161</v>
      </c>
      <c r="P3306" s="12">
        <v>31091</v>
      </c>
      <c r="Q3306" t="s">
        <v>156</v>
      </c>
      <c r="R3306" t="s">
        <v>170</v>
      </c>
      <c r="S3306" t="s">
        <v>158</v>
      </c>
      <c r="T3306" t="s">
        <v>163</v>
      </c>
      <c r="U3306">
        <v>4.7</v>
      </c>
      <c r="V3306">
        <v>2.8</v>
      </c>
      <c r="W3306">
        <v>2</v>
      </c>
      <c r="X3306">
        <v>3.13</v>
      </c>
      <c r="Y3306">
        <v>324975</v>
      </c>
      <c r="Z3306">
        <v>145679</v>
      </c>
      <c r="AA3306">
        <v>11206050</v>
      </c>
    </row>
    <row r="3307" spans="1:27" hidden="1">
      <c r="A3307" t="s">
        <v>3497</v>
      </c>
      <c r="B3307" t="s">
        <v>39</v>
      </c>
      <c r="C3307" t="s">
        <v>39</v>
      </c>
      <c r="D3307">
        <v>1572</v>
      </c>
      <c r="E3307" s="12">
        <v>39973</v>
      </c>
      <c r="F3307" s="72">
        <f t="shared" si="557"/>
        <v>2009</v>
      </c>
      <c r="G3307" s="70">
        <f t="shared" si="558"/>
        <v>7765.1844783715014</v>
      </c>
      <c r="H3307" s="70" t="e" cm="1">
        <f t="array" ref="H3307">INDEX(magic_bricks_appreciation_pivot!$A$13:$K$20,MATCH(C3307,magic_bricks_appreciation_pivot!$A$13:$A$20,0),1+MATCH(F3307,INDEX(magic_bricks_appreciation_pivot!$B$13:$K$13,0),0))</f>
        <v>#N/A</v>
      </c>
      <c r="I3307" s="70"/>
      <c r="J3307">
        <v>94</v>
      </c>
      <c r="K3307">
        <v>1</v>
      </c>
      <c r="L3307">
        <v>1</v>
      </c>
      <c r="M3307">
        <v>4</v>
      </c>
      <c r="N3307" t="s">
        <v>154</v>
      </c>
      <c r="O3307" t="s">
        <v>161</v>
      </c>
      <c r="P3307" s="12">
        <v>31578</v>
      </c>
      <c r="Q3307" t="s">
        <v>169</v>
      </c>
      <c r="R3307" t="s">
        <v>165</v>
      </c>
      <c r="S3307" t="s">
        <v>178</v>
      </c>
      <c r="T3307" t="s">
        <v>182</v>
      </c>
      <c r="U3307">
        <v>4.7</v>
      </c>
      <c r="V3307">
        <v>3.4</v>
      </c>
      <c r="W3307">
        <v>4.8</v>
      </c>
      <c r="X3307">
        <v>4.415</v>
      </c>
      <c r="Y3307">
        <v>402827</v>
      </c>
      <c r="Z3307">
        <v>219724</v>
      </c>
      <c r="AA3307">
        <v>12206870</v>
      </c>
    </row>
    <row r="3308" spans="1:27" hidden="1">
      <c r="A3308" t="s">
        <v>3498</v>
      </c>
      <c r="B3308" t="s">
        <v>51</v>
      </c>
      <c r="C3308" t="s">
        <v>51</v>
      </c>
      <c r="D3308">
        <v>1507</v>
      </c>
      <c r="E3308" s="12">
        <v>39425</v>
      </c>
      <c r="F3308" s="72">
        <f t="shared" si="557"/>
        <v>2007</v>
      </c>
      <c r="G3308" s="70">
        <f t="shared" si="558"/>
        <v>5180.6901128069012</v>
      </c>
      <c r="H3308" s="70" t="e" cm="1">
        <f t="array" ref="H3308">INDEX(magic_bricks_appreciation_pivot!$A$13:$K$20,MATCH(C3308,magic_bricks_appreciation_pivot!$A$13:$A$20,0),1+MATCH(F3308,INDEX(magic_bricks_appreciation_pivot!$B$13:$K$13,0),0))</f>
        <v>#N/A</v>
      </c>
      <c r="I3308" s="70"/>
      <c r="J3308">
        <v>2</v>
      </c>
      <c r="K3308">
        <v>2</v>
      </c>
      <c r="L3308">
        <v>1</v>
      </c>
      <c r="M3308">
        <v>4</v>
      </c>
      <c r="N3308" t="s">
        <v>154</v>
      </c>
      <c r="O3308" t="s">
        <v>161</v>
      </c>
      <c r="P3308" s="12">
        <v>21175</v>
      </c>
      <c r="Q3308" t="s">
        <v>194</v>
      </c>
      <c r="R3308" t="s">
        <v>157</v>
      </c>
      <c r="S3308" t="s">
        <v>162</v>
      </c>
      <c r="T3308" t="s">
        <v>171</v>
      </c>
      <c r="U3308">
        <v>3.1</v>
      </c>
      <c r="V3308">
        <v>4.3</v>
      </c>
      <c r="W3308">
        <v>3.4</v>
      </c>
      <c r="X3308">
        <v>3.73</v>
      </c>
      <c r="Y3308">
        <v>273256</v>
      </c>
      <c r="Z3308">
        <v>101495</v>
      </c>
      <c r="AA3308">
        <v>7807300</v>
      </c>
    </row>
    <row r="3309" spans="1:27" hidden="1">
      <c r="A3309" t="s">
        <v>3499</v>
      </c>
      <c r="B3309" t="s">
        <v>175</v>
      </c>
      <c r="C3309" t="s">
        <v>34</v>
      </c>
      <c r="D3309">
        <v>1002</v>
      </c>
      <c r="E3309" s="12">
        <v>39020</v>
      </c>
      <c r="F3309" s="72">
        <f t="shared" si="557"/>
        <v>2006</v>
      </c>
      <c r="G3309" s="70">
        <f t="shared" si="558"/>
        <v>9907.9241516966067</v>
      </c>
      <c r="H3309" s="70" t="e" cm="1">
        <f t="array" ref="H3309">INDEX(magic_bricks_appreciation_pivot!$A$13:$K$20,MATCH(C3309,magic_bricks_appreciation_pivot!$A$13:$A$20,0),1+MATCH(F3309,INDEX(magic_bricks_appreciation_pivot!$B$13:$K$13,0),0))</f>
        <v>#N/A</v>
      </c>
      <c r="I3309" s="70"/>
      <c r="J3309">
        <v>70</v>
      </c>
      <c r="K3309">
        <v>1</v>
      </c>
      <c r="L3309">
        <v>1</v>
      </c>
      <c r="M3309">
        <v>3</v>
      </c>
      <c r="N3309" t="s">
        <v>154</v>
      </c>
      <c r="O3309" t="s">
        <v>155</v>
      </c>
      <c r="P3309" s="12">
        <v>36100</v>
      </c>
      <c r="Q3309" t="s">
        <v>169</v>
      </c>
      <c r="R3309" t="s">
        <v>177</v>
      </c>
      <c r="S3309" t="s">
        <v>178</v>
      </c>
      <c r="T3309" t="s">
        <v>182</v>
      </c>
      <c r="U3309">
        <v>4.3</v>
      </c>
      <c r="V3309">
        <v>4.5999999999999996</v>
      </c>
      <c r="W3309">
        <v>4.4000000000000004</v>
      </c>
      <c r="X3309">
        <v>4.45</v>
      </c>
      <c r="Y3309">
        <v>327615</v>
      </c>
      <c r="Z3309">
        <v>168772</v>
      </c>
      <c r="AA3309">
        <v>9927740</v>
      </c>
    </row>
    <row r="3310" spans="1:27" hidden="1">
      <c r="A3310" t="s">
        <v>3500</v>
      </c>
      <c r="B3310" t="s">
        <v>56</v>
      </c>
      <c r="C3310" t="s">
        <v>56</v>
      </c>
      <c r="D3310">
        <v>1023</v>
      </c>
      <c r="E3310" s="12">
        <v>40036</v>
      </c>
      <c r="F3310" s="72">
        <f t="shared" si="557"/>
        <v>2009</v>
      </c>
      <c r="G3310" s="70">
        <f t="shared" si="558"/>
        <v>10569.227761485827</v>
      </c>
      <c r="H3310" s="70" t="e" cm="1">
        <f t="array" ref="H3310">INDEX(magic_bricks_appreciation_pivot!$A$13:$K$20,MATCH(C3310,magic_bricks_appreciation_pivot!$A$13:$A$20,0),1+MATCH(F3310,INDEX(magic_bricks_appreciation_pivot!$B$13:$K$13,0),0))</f>
        <v>#N/A</v>
      </c>
      <c r="I3310" s="70"/>
      <c r="J3310">
        <v>102</v>
      </c>
      <c r="K3310">
        <v>1</v>
      </c>
      <c r="L3310">
        <v>1</v>
      </c>
      <c r="M3310">
        <v>3</v>
      </c>
      <c r="N3310" t="s">
        <v>193</v>
      </c>
      <c r="O3310" t="s">
        <v>161</v>
      </c>
      <c r="P3310" s="12">
        <v>29816</v>
      </c>
      <c r="Q3310" t="s">
        <v>156</v>
      </c>
      <c r="R3310" t="s">
        <v>177</v>
      </c>
      <c r="S3310" t="s">
        <v>158</v>
      </c>
      <c r="T3310" t="s">
        <v>173</v>
      </c>
      <c r="U3310">
        <v>4.0999999999999996</v>
      </c>
      <c r="V3310">
        <v>4.9000000000000004</v>
      </c>
      <c r="W3310">
        <v>5</v>
      </c>
      <c r="X3310">
        <v>4.71</v>
      </c>
      <c r="Y3310">
        <v>367619</v>
      </c>
      <c r="Z3310">
        <v>75686</v>
      </c>
      <c r="AA3310">
        <v>10812320</v>
      </c>
    </row>
    <row r="3311" spans="1:27" hidden="1">
      <c r="A3311" t="s">
        <v>3501</v>
      </c>
      <c r="B3311" t="s">
        <v>51</v>
      </c>
      <c r="C3311" t="s">
        <v>51</v>
      </c>
      <c r="D3311">
        <v>1506</v>
      </c>
      <c r="E3311" s="12">
        <v>38354</v>
      </c>
      <c r="F3311" s="72">
        <f t="shared" si="557"/>
        <v>2005</v>
      </c>
      <c r="G3311" s="70">
        <f t="shared" si="558"/>
        <v>5220.5245683930943</v>
      </c>
      <c r="H3311" s="70" t="e" cm="1">
        <f t="array" ref="H3311">INDEX(magic_bricks_appreciation_pivot!$A$13:$K$20,MATCH(C3311,magic_bricks_appreciation_pivot!$A$13:$A$20,0),1+MATCH(F3311,INDEX(magic_bricks_appreciation_pivot!$B$13:$K$13,0),0))</f>
        <v>#N/A</v>
      </c>
      <c r="I3311" s="70"/>
      <c r="J3311">
        <v>65</v>
      </c>
      <c r="K3311">
        <v>2</v>
      </c>
      <c r="L3311">
        <v>1</v>
      </c>
      <c r="M3311">
        <v>4</v>
      </c>
      <c r="N3311" t="s">
        <v>154</v>
      </c>
      <c r="O3311" t="s">
        <v>155</v>
      </c>
      <c r="P3311" s="12">
        <v>19009</v>
      </c>
      <c r="Q3311" t="s">
        <v>194</v>
      </c>
      <c r="R3311" t="s">
        <v>177</v>
      </c>
      <c r="S3311" t="s">
        <v>162</v>
      </c>
      <c r="T3311" t="s">
        <v>173</v>
      </c>
      <c r="U3311">
        <v>3.7</v>
      </c>
      <c r="V3311">
        <v>3.4</v>
      </c>
      <c r="W3311">
        <v>2</v>
      </c>
      <c r="X3311">
        <v>3.06</v>
      </c>
      <c r="Y3311">
        <v>235863</v>
      </c>
      <c r="Z3311">
        <v>125794</v>
      </c>
      <c r="AA3311">
        <v>7862110</v>
      </c>
    </row>
    <row r="3312" spans="1:27">
      <c r="A3312" t="s">
        <v>3502</v>
      </c>
      <c r="B3312" t="s">
        <v>201</v>
      </c>
      <c r="C3312" t="s">
        <v>201</v>
      </c>
      <c r="D3312">
        <v>1348</v>
      </c>
      <c r="E3312" s="12">
        <v>40398</v>
      </c>
      <c r="F3312" s="72">
        <f t="shared" si="557"/>
        <v>2010</v>
      </c>
      <c r="G3312" s="70">
        <f t="shared" si="558"/>
        <v>5849.0652818991102</v>
      </c>
      <c r="H3312" s="70" cm="1">
        <f t="array" ref="H3312">INDEX(magic_bricks_appreciation_pivot!$A$13:$K$20,MATCH(C3312,magic_bricks_appreciation_pivot!$A$13:$A$20,0),1+MATCH(F3312,INDEX(magic_bricks_appreciation_pivot!$B$13:$K$13,0),0))</f>
        <v>0.62790190260080292</v>
      </c>
      <c r="I3312" s="70">
        <f t="shared" ref="I3312:I3313" si="565">G3312+G3312*H3312</f>
        <v>9521.7045008398636</v>
      </c>
      <c r="J3312">
        <v>139</v>
      </c>
      <c r="K3312">
        <v>2</v>
      </c>
      <c r="L3312">
        <v>1</v>
      </c>
      <c r="M3312">
        <v>4</v>
      </c>
      <c r="N3312" t="s">
        <v>193</v>
      </c>
      <c r="O3312" t="s">
        <v>161</v>
      </c>
      <c r="P3312" s="12">
        <v>37843</v>
      </c>
      <c r="Q3312" t="s">
        <v>194</v>
      </c>
      <c r="R3312" t="s">
        <v>170</v>
      </c>
      <c r="S3312" t="s">
        <v>158</v>
      </c>
      <c r="T3312" t="s">
        <v>163</v>
      </c>
      <c r="U3312">
        <v>2.5</v>
      </c>
      <c r="V3312">
        <v>2.4</v>
      </c>
      <c r="W3312">
        <v>2.9</v>
      </c>
      <c r="X3312">
        <v>2.63</v>
      </c>
      <c r="Y3312">
        <v>346920</v>
      </c>
      <c r="Z3312">
        <v>78845</v>
      </c>
      <c r="AA3312">
        <v>7884540</v>
      </c>
    </row>
    <row r="3313" spans="1:27">
      <c r="A3313" t="s">
        <v>3503</v>
      </c>
      <c r="B3313" t="s">
        <v>175</v>
      </c>
      <c r="C3313" t="s">
        <v>34</v>
      </c>
      <c r="D3313">
        <v>1125</v>
      </c>
      <c r="E3313" s="12">
        <v>41670</v>
      </c>
      <c r="F3313" s="72">
        <f t="shared" si="557"/>
        <v>2014</v>
      </c>
      <c r="G3313" s="70">
        <f t="shared" si="558"/>
        <v>11575.066666666668</v>
      </c>
      <c r="H3313" s="70" cm="1">
        <f t="array" ref="H3313">INDEX(magic_bricks_appreciation_pivot!$A$13:$K$20,MATCH(C3313,magic_bricks_appreciation_pivot!$A$13:$A$20,0),1+MATCH(F3313,INDEX(magic_bricks_appreciation_pivot!$B$13:$K$13,0),0))</f>
        <v>5.1040744021257752E-2</v>
      </c>
      <c r="I3313" s="70">
        <f t="shared" si="565"/>
        <v>12165.866681428994</v>
      </c>
      <c r="J3313">
        <v>67</v>
      </c>
      <c r="K3313">
        <v>1</v>
      </c>
      <c r="L3313">
        <v>1</v>
      </c>
      <c r="M3313">
        <v>3</v>
      </c>
      <c r="N3313" t="s">
        <v>184</v>
      </c>
      <c r="O3313" t="s">
        <v>161</v>
      </c>
      <c r="P3313" s="12">
        <v>35465</v>
      </c>
      <c r="Q3313" t="s">
        <v>156</v>
      </c>
      <c r="R3313" t="s">
        <v>165</v>
      </c>
      <c r="S3313" t="s">
        <v>178</v>
      </c>
      <c r="T3313" t="s">
        <v>182</v>
      </c>
      <c r="U3313">
        <v>2.1</v>
      </c>
      <c r="V3313">
        <v>3.2</v>
      </c>
      <c r="W3313">
        <v>2.1</v>
      </c>
      <c r="X3313">
        <v>2.54</v>
      </c>
      <c r="Y3313">
        <v>403680</v>
      </c>
      <c r="Z3313">
        <v>78132</v>
      </c>
      <c r="AA3313">
        <v>13021950</v>
      </c>
    </row>
    <row r="3314" spans="1:27" hidden="1">
      <c r="A3314" t="s">
        <v>3504</v>
      </c>
      <c r="B3314" t="s">
        <v>175</v>
      </c>
      <c r="C3314" t="s">
        <v>34</v>
      </c>
      <c r="D3314">
        <v>1066</v>
      </c>
      <c r="E3314" s="12">
        <v>39493</v>
      </c>
      <c r="F3314" s="72">
        <f t="shared" si="557"/>
        <v>2008</v>
      </c>
      <c r="G3314" s="70">
        <f t="shared" si="558"/>
        <v>9613.8555347091933</v>
      </c>
      <c r="H3314" s="70" t="e" cm="1">
        <f t="array" ref="H3314">INDEX(magic_bricks_appreciation_pivot!$A$13:$K$20,MATCH(C3314,magic_bricks_appreciation_pivot!$A$13:$A$20,0),1+MATCH(F3314,INDEX(magic_bricks_appreciation_pivot!$B$13:$K$13,0),0))</f>
        <v>#N/A</v>
      </c>
      <c r="I3314" s="70"/>
      <c r="J3314">
        <v>184</v>
      </c>
      <c r="K3314">
        <v>1</v>
      </c>
      <c r="L3314">
        <v>1</v>
      </c>
      <c r="M3314">
        <v>3</v>
      </c>
      <c r="N3314" t="s">
        <v>184</v>
      </c>
      <c r="O3314" t="s">
        <v>161</v>
      </c>
      <c r="P3314" s="12">
        <v>31828</v>
      </c>
      <c r="Q3314" t="s">
        <v>169</v>
      </c>
      <c r="R3314" t="s">
        <v>177</v>
      </c>
      <c r="S3314" t="s">
        <v>162</v>
      </c>
      <c r="T3314" t="s">
        <v>182</v>
      </c>
      <c r="U3314">
        <v>2.9</v>
      </c>
      <c r="V3314">
        <v>3.1</v>
      </c>
      <c r="W3314">
        <v>2.5</v>
      </c>
      <c r="X3314">
        <v>2.86</v>
      </c>
      <c r="Y3314">
        <v>327948</v>
      </c>
      <c r="Z3314">
        <v>153726</v>
      </c>
      <c r="AA3314">
        <v>10248370</v>
      </c>
    </row>
    <row r="3315" spans="1:27" hidden="1">
      <c r="A3315" t="s">
        <v>3505</v>
      </c>
      <c r="B3315" t="s">
        <v>51</v>
      </c>
      <c r="C3315" t="s">
        <v>51</v>
      </c>
      <c r="D3315">
        <v>1797</v>
      </c>
      <c r="E3315" s="12">
        <v>38742</v>
      </c>
      <c r="F3315" s="72">
        <f t="shared" si="557"/>
        <v>2006</v>
      </c>
      <c r="G3315" s="70">
        <f t="shared" si="558"/>
        <v>9097.9521424596551</v>
      </c>
      <c r="H3315" s="70" t="e" cm="1">
        <f t="array" ref="H3315">INDEX(magic_bricks_appreciation_pivot!$A$13:$K$20,MATCH(C3315,magic_bricks_appreciation_pivot!$A$13:$A$20,0),1+MATCH(F3315,INDEX(magic_bricks_appreciation_pivot!$B$13:$K$13,0),0))</f>
        <v>#N/A</v>
      </c>
      <c r="I3315" s="70"/>
      <c r="J3315">
        <v>96</v>
      </c>
      <c r="K3315">
        <v>2</v>
      </c>
      <c r="L3315">
        <v>1</v>
      </c>
      <c r="M3315">
        <v>4</v>
      </c>
      <c r="N3315" t="s">
        <v>184</v>
      </c>
      <c r="O3315" t="s">
        <v>155</v>
      </c>
      <c r="P3315" s="12">
        <v>31077</v>
      </c>
      <c r="Q3315" t="s">
        <v>156</v>
      </c>
      <c r="R3315" t="s">
        <v>165</v>
      </c>
      <c r="S3315" t="s">
        <v>158</v>
      </c>
      <c r="T3315" t="s">
        <v>166</v>
      </c>
      <c r="U3315">
        <v>3.3</v>
      </c>
      <c r="V3315">
        <v>4.0999999999999996</v>
      </c>
      <c r="W3315">
        <v>4.3</v>
      </c>
      <c r="X3315">
        <v>3.96</v>
      </c>
      <c r="Y3315">
        <v>653961</v>
      </c>
      <c r="Z3315">
        <v>326980</v>
      </c>
      <c r="AA3315">
        <v>16349020</v>
      </c>
    </row>
    <row r="3316" spans="1:27">
      <c r="A3316" t="s">
        <v>3506</v>
      </c>
      <c r="B3316" t="s">
        <v>201</v>
      </c>
      <c r="C3316" t="s">
        <v>201</v>
      </c>
      <c r="D3316">
        <v>1459</v>
      </c>
      <c r="E3316" s="12">
        <v>40836</v>
      </c>
      <c r="F3316" s="72">
        <f t="shared" si="557"/>
        <v>2011</v>
      </c>
      <c r="G3316" s="70">
        <f t="shared" si="558"/>
        <v>5708.4441398217959</v>
      </c>
      <c r="H3316" s="70" cm="1">
        <f t="array" ref="H3316">INDEX(magic_bricks_appreciation_pivot!$A$13:$K$20,MATCH(C3316,magic_bricks_appreciation_pivot!$A$13:$A$20,0),1+MATCH(F3316,INDEX(magic_bricks_appreciation_pivot!$B$13:$K$13,0),0))</f>
        <v>0.57884713052310821</v>
      </c>
      <c r="I3316" s="70">
        <f t="shared" ref="I3316:I3326" si="566">G3316+G3316*H3316</f>
        <v>9012.7606499090944</v>
      </c>
      <c r="J3316">
        <v>32</v>
      </c>
      <c r="K3316">
        <v>2</v>
      </c>
      <c r="L3316">
        <v>1</v>
      </c>
      <c r="M3316">
        <v>4</v>
      </c>
      <c r="N3316" t="s">
        <v>168</v>
      </c>
      <c r="O3316" t="s">
        <v>161</v>
      </c>
      <c r="P3316" s="12">
        <v>33171</v>
      </c>
      <c r="Q3316" t="s">
        <v>194</v>
      </c>
      <c r="R3316" t="s">
        <v>177</v>
      </c>
      <c r="S3316" t="s">
        <v>158</v>
      </c>
      <c r="T3316" t="s">
        <v>166</v>
      </c>
      <c r="U3316">
        <v>4.4000000000000004</v>
      </c>
      <c r="V3316">
        <v>2.7</v>
      </c>
      <c r="W3316">
        <v>3</v>
      </c>
      <c r="X3316">
        <v>3.33</v>
      </c>
      <c r="Y3316">
        <v>299830</v>
      </c>
      <c r="Z3316">
        <v>166572</v>
      </c>
      <c r="AA3316">
        <v>8328620</v>
      </c>
    </row>
    <row r="3317" spans="1:27">
      <c r="A3317" t="s">
        <v>3507</v>
      </c>
      <c r="B3317" t="s">
        <v>23</v>
      </c>
      <c r="C3317" t="s">
        <v>23</v>
      </c>
      <c r="D3317">
        <v>604</v>
      </c>
      <c r="E3317" s="12">
        <v>40211</v>
      </c>
      <c r="F3317" s="72">
        <f t="shared" si="557"/>
        <v>2010</v>
      </c>
      <c r="G3317" s="70">
        <f t="shared" si="558"/>
        <v>10756.622516556292</v>
      </c>
      <c r="H3317" s="70" cm="1">
        <f t="array" ref="H3317">INDEX(magic_bricks_appreciation_pivot!$A$13:$K$20,MATCH(C3317,magic_bricks_appreciation_pivot!$A$13:$A$20,0),1+MATCH(F3317,INDEX(magic_bricks_appreciation_pivot!$B$13:$K$13,0),0))</f>
        <v>0.49881786187527283</v>
      </c>
      <c r="I3317" s="70">
        <f t="shared" si="566"/>
        <v>16122.217961264318</v>
      </c>
      <c r="J3317">
        <v>17</v>
      </c>
      <c r="K3317">
        <v>1</v>
      </c>
      <c r="L3317">
        <v>1</v>
      </c>
      <c r="M3317">
        <v>2</v>
      </c>
      <c r="N3317" t="s">
        <v>176</v>
      </c>
      <c r="O3317" t="s">
        <v>155</v>
      </c>
      <c r="P3317" s="12">
        <v>29991</v>
      </c>
      <c r="Q3317" t="s">
        <v>1752</v>
      </c>
      <c r="R3317" t="s">
        <v>170</v>
      </c>
      <c r="S3317" t="s">
        <v>162</v>
      </c>
      <c r="T3317" t="s">
        <v>173</v>
      </c>
      <c r="U3317">
        <v>2.2999999999999998</v>
      </c>
      <c r="V3317">
        <v>2.2999999999999998</v>
      </c>
      <c r="W3317">
        <v>4.5</v>
      </c>
      <c r="X3317">
        <v>3.18</v>
      </c>
      <c r="Y3317">
        <v>201407</v>
      </c>
      <c r="Z3317">
        <v>90958</v>
      </c>
      <c r="AA3317">
        <v>6497000</v>
      </c>
    </row>
    <row r="3318" spans="1:27">
      <c r="A3318" t="s">
        <v>3508</v>
      </c>
      <c r="B3318" t="s">
        <v>51</v>
      </c>
      <c r="C3318" t="s">
        <v>51</v>
      </c>
      <c r="D3318">
        <v>1808</v>
      </c>
      <c r="E3318" s="12">
        <v>40472</v>
      </c>
      <c r="F3318" s="72">
        <f t="shared" si="557"/>
        <v>2010</v>
      </c>
      <c r="G3318" s="70">
        <f t="shared" si="558"/>
        <v>7687.1128318584069</v>
      </c>
      <c r="H3318" s="70" cm="1">
        <f t="array" ref="H3318">INDEX(magic_bricks_appreciation_pivot!$A$13:$K$20,MATCH(C3318,magic_bricks_appreciation_pivot!$A$13:$A$20,0),1+MATCH(F3318,INDEX(magic_bricks_appreciation_pivot!$B$13:$K$13,0),0))</f>
        <v>0.55311029796131728</v>
      </c>
      <c r="I3318" s="70">
        <f t="shared" si="566"/>
        <v>11938.934100749877</v>
      </c>
      <c r="J3318">
        <v>12</v>
      </c>
      <c r="K3318">
        <v>3</v>
      </c>
      <c r="L3318">
        <v>2</v>
      </c>
      <c r="M3318">
        <v>5</v>
      </c>
      <c r="N3318" t="s">
        <v>168</v>
      </c>
      <c r="O3318" t="s">
        <v>161</v>
      </c>
      <c r="P3318" s="12">
        <v>20397</v>
      </c>
      <c r="Q3318" t="s">
        <v>156</v>
      </c>
      <c r="R3318" t="s">
        <v>170</v>
      </c>
      <c r="S3318" t="s">
        <v>178</v>
      </c>
      <c r="T3318" t="s">
        <v>166</v>
      </c>
      <c r="U3318">
        <v>4.3</v>
      </c>
      <c r="V3318">
        <v>3.1</v>
      </c>
      <c r="W3318">
        <v>3.5</v>
      </c>
      <c r="X3318">
        <v>3.52</v>
      </c>
      <c r="Y3318">
        <v>542034</v>
      </c>
      <c r="Z3318">
        <v>138983</v>
      </c>
      <c r="AA3318">
        <v>13898300</v>
      </c>
    </row>
    <row r="3319" spans="1:27">
      <c r="A3319" t="s">
        <v>3509</v>
      </c>
      <c r="B3319" t="s">
        <v>175</v>
      </c>
      <c r="C3319" t="s">
        <v>34</v>
      </c>
      <c r="D3319">
        <v>732</v>
      </c>
      <c r="E3319" s="12">
        <v>41371</v>
      </c>
      <c r="F3319" s="72">
        <f t="shared" si="557"/>
        <v>2013</v>
      </c>
      <c r="G3319" s="70">
        <f t="shared" si="558"/>
        <v>14819.262295081968</v>
      </c>
      <c r="H3319" s="70" cm="1">
        <f t="array" ref="H3319">INDEX(magic_bricks_appreciation_pivot!$A$13:$K$20,MATCH(C3319,magic_bricks_appreciation_pivot!$A$13:$A$20,0),1+MATCH(F3319,INDEX(magic_bricks_appreciation_pivot!$B$13:$K$13,0),0))</f>
        <v>0.11656080922135968</v>
      </c>
      <c r="I3319" s="70">
        <f t="shared" si="566"/>
        <v>16546.607500260307</v>
      </c>
      <c r="J3319">
        <v>0</v>
      </c>
      <c r="K3319">
        <v>1</v>
      </c>
      <c r="L3319">
        <v>1</v>
      </c>
      <c r="M3319">
        <v>2</v>
      </c>
      <c r="N3319" t="s">
        <v>154</v>
      </c>
      <c r="O3319" t="s">
        <v>155</v>
      </c>
      <c r="P3319" s="12">
        <v>37721</v>
      </c>
      <c r="Q3319" t="s">
        <v>156</v>
      </c>
      <c r="R3319" t="s">
        <v>165</v>
      </c>
      <c r="S3319" t="s">
        <v>178</v>
      </c>
      <c r="T3319" t="s">
        <v>182</v>
      </c>
      <c r="U3319">
        <v>3.5</v>
      </c>
      <c r="V3319">
        <v>4.9000000000000004</v>
      </c>
      <c r="W3319">
        <v>2.5</v>
      </c>
      <c r="X3319">
        <v>3.76</v>
      </c>
      <c r="Y3319">
        <v>347126</v>
      </c>
      <c r="Z3319">
        <v>184411</v>
      </c>
      <c r="AA3319">
        <v>10847700</v>
      </c>
    </row>
    <row r="3320" spans="1:27">
      <c r="A3320" t="s">
        <v>3510</v>
      </c>
      <c r="B3320" t="s">
        <v>175</v>
      </c>
      <c r="C3320" t="s">
        <v>34</v>
      </c>
      <c r="D3320">
        <v>1205</v>
      </c>
      <c r="E3320" s="12">
        <v>40321</v>
      </c>
      <c r="F3320" s="72">
        <f t="shared" si="557"/>
        <v>2010</v>
      </c>
      <c r="G3320" s="70">
        <f t="shared" si="558"/>
        <v>8643.6099585062238</v>
      </c>
      <c r="H3320" s="70" cm="1">
        <f t="array" ref="H3320">INDEX(magic_bricks_appreciation_pivot!$A$13:$K$20,MATCH(C3320,magic_bricks_appreciation_pivot!$A$13:$A$20,0),1+MATCH(F3320,INDEX(magic_bricks_appreciation_pivot!$B$13:$K$13,0),0))</f>
        <v>0.46848170778869208</v>
      </c>
      <c r="I3320" s="70">
        <f t="shared" si="566"/>
        <v>12692.983113326565</v>
      </c>
      <c r="J3320">
        <v>141</v>
      </c>
      <c r="K3320">
        <v>2</v>
      </c>
      <c r="L3320">
        <v>1</v>
      </c>
      <c r="M3320">
        <v>4</v>
      </c>
      <c r="N3320" t="s">
        <v>184</v>
      </c>
      <c r="O3320" t="s">
        <v>161</v>
      </c>
      <c r="P3320" s="12">
        <v>32291</v>
      </c>
      <c r="Q3320" t="s">
        <v>169</v>
      </c>
      <c r="R3320" t="s">
        <v>177</v>
      </c>
      <c r="S3320" t="s">
        <v>162</v>
      </c>
      <c r="T3320" t="s">
        <v>166</v>
      </c>
      <c r="U3320">
        <v>4.8</v>
      </c>
      <c r="V3320">
        <v>3.4</v>
      </c>
      <c r="W3320">
        <v>3.3</v>
      </c>
      <c r="X3320">
        <v>3.79</v>
      </c>
      <c r="Y3320">
        <v>333298</v>
      </c>
      <c r="Z3320">
        <v>145818</v>
      </c>
      <c r="AA3320">
        <v>10415550</v>
      </c>
    </row>
    <row r="3321" spans="1:27">
      <c r="A3321" t="s">
        <v>3511</v>
      </c>
      <c r="B3321" t="s">
        <v>23</v>
      </c>
      <c r="C3321" t="s">
        <v>23</v>
      </c>
      <c r="D3321">
        <v>712</v>
      </c>
      <c r="E3321" s="12">
        <v>40294</v>
      </c>
      <c r="F3321" s="72">
        <f t="shared" si="557"/>
        <v>2010</v>
      </c>
      <c r="G3321" s="70">
        <f t="shared" si="558"/>
        <v>10364.817415730337</v>
      </c>
      <c r="H3321" s="70" cm="1">
        <f t="array" ref="H3321">INDEX(magic_bricks_appreciation_pivot!$A$13:$K$20,MATCH(C3321,magic_bricks_appreciation_pivot!$A$13:$A$20,0),1+MATCH(F3321,INDEX(magic_bricks_appreciation_pivot!$B$13:$K$13,0),0))</f>
        <v>0.49881786187527283</v>
      </c>
      <c r="I3321" s="70">
        <f t="shared" si="566"/>
        <v>15534.973477772533</v>
      </c>
      <c r="J3321">
        <v>67</v>
      </c>
      <c r="K3321">
        <v>1</v>
      </c>
      <c r="L3321">
        <v>1</v>
      </c>
      <c r="M3321">
        <v>2</v>
      </c>
      <c r="N3321" t="s">
        <v>154</v>
      </c>
      <c r="O3321" t="s">
        <v>161</v>
      </c>
      <c r="P3321" s="12">
        <v>29709</v>
      </c>
      <c r="Q3321" t="s">
        <v>156</v>
      </c>
      <c r="R3321" t="s">
        <v>170</v>
      </c>
      <c r="S3321" t="s">
        <v>162</v>
      </c>
      <c r="T3321" t="s">
        <v>163</v>
      </c>
      <c r="U3321">
        <v>3.2</v>
      </c>
      <c r="V3321">
        <v>3.1</v>
      </c>
      <c r="W3321">
        <v>2</v>
      </c>
      <c r="X3321">
        <v>2.69</v>
      </c>
      <c r="Y3321">
        <v>258291</v>
      </c>
      <c r="Z3321">
        <v>147595</v>
      </c>
      <c r="AA3321">
        <v>7379750</v>
      </c>
    </row>
    <row r="3322" spans="1:27">
      <c r="A3322" t="s">
        <v>3512</v>
      </c>
      <c r="B3322" t="s">
        <v>75</v>
      </c>
      <c r="C3322" t="s">
        <v>75</v>
      </c>
      <c r="D3322">
        <v>1710</v>
      </c>
      <c r="E3322" s="12">
        <v>41979</v>
      </c>
      <c r="F3322" s="72">
        <f t="shared" si="557"/>
        <v>2014</v>
      </c>
      <c r="G3322" s="70">
        <f t="shared" si="558"/>
        <v>8093.0526315789475</v>
      </c>
      <c r="H3322" s="70" cm="1">
        <f t="array" ref="H3322">INDEX(magic_bricks_appreciation_pivot!$A$13:$K$20,MATCH(C3322,magic_bricks_appreciation_pivot!$A$13:$A$20,0),1+MATCH(F3322,INDEX(magic_bricks_appreciation_pivot!$B$13:$K$13,0),0))</f>
        <v>0.20839433870180576</v>
      </c>
      <c r="I3322" s="70">
        <f t="shared" si="566"/>
        <v>9779.5989828157508</v>
      </c>
      <c r="J3322">
        <v>194</v>
      </c>
      <c r="K3322">
        <v>1</v>
      </c>
      <c r="L3322">
        <v>1</v>
      </c>
      <c r="M3322">
        <v>4</v>
      </c>
      <c r="N3322" t="s">
        <v>154</v>
      </c>
      <c r="O3322" t="s">
        <v>161</v>
      </c>
      <c r="P3322" s="12">
        <v>39789</v>
      </c>
      <c r="Q3322" t="s">
        <v>169</v>
      </c>
      <c r="R3322" t="s">
        <v>170</v>
      </c>
      <c r="S3322" t="s">
        <v>162</v>
      </c>
      <c r="T3322" t="s">
        <v>166</v>
      </c>
      <c r="U3322">
        <v>2.6</v>
      </c>
      <c r="V3322">
        <v>4.5999999999999996</v>
      </c>
      <c r="W3322">
        <v>3.2</v>
      </c>
      <c r="X3322">
        <v>3.37</v>
      </c>
      <c r="Y3322">
        <v>373656</v>
      </c>
      <c r="Z3322">
        <v>83035</v>
      </c>
      <c r="AA3322">
        <v>13839120</v>
      </c>
    </row>
    <row r="3323" spans="1:27">
      <c r="A3323" t="s">
        <v>3513</v>
      </c>
      <c r="B3323" t="s">
        <v>175</v>
      </c>
      <c r="C3323" t="s">
        <v>34</v>
      </c>
      <c r="D3323">
        <v>1154</v>
      </c>
      <c r="E3323" s="12">
        <v>41784</v>
      </c>
      <c r="F3323" s="72">
        <f t="shared" si="557"/>
        <v>2014</v>
      </c>
      <c r="G3323" s="70">
        <f t="shared" si="558"/>
        <v>6702.0797227036392</v>
      </c>
      <c r="H3323" s="70" cm="1">
        <f t="array" ref="H3323">INDEX(magic_bricks_appreciation_pivot!$A$13:$K$20,MATCH(C3323,magic_bricks_appreciation_pivot!$A$13:$A$20,0),1+MATCH(F3323,INDEX(magic_bricks_appreciation_pivot!$B$13:$K$13,0),0))</f>
        <v>5.1040744021257752E-2</v>
      </c>
      <c r="I3323" s="70">
        <f t="shared" si="566"/>
        <v>7044.1588582402173</v>
      </c>
      <c r="J3323">
        <v>2</v>
      </c>
      <c r="K3323">
        <v>1</v>
      </c>
      <c r="L3323">
        <v>1</v>
      </c>
      <c r="M3323">
        <v>3</v>
      </c>
      <c r="N3323" t="s">
        <v>176</v>
      </c>
      <c r="O3323" t="s">
        <v>161</v>
      </c>
      <c r="P3323" s="12">
        <v>35944</v>
      </c>
      <c r="Q3323" t="s">
        <v>194</v>
      </c>
      <c r="R3323" t="s">
        <v>177</v>
      </c>
      <c r="S3323" t="s">
        <v>158</v>
      </c>
      <c r="T3323" t="s">
        <v>163</v>
      </c>
      <c r="U3323">
        <v>2.2999999999999998</v>
      </c>
      <c r="V3323">
        <v>2.2000000000000002</v>
      </c>
      <c r="W3323">
        <v>3.4</v>
      </c>
      <c r="X3323">
        <v>2.59</v>
      </c>
      <c r="Y3323">
        <v>232026</v>
      </c>
      <c r="Z3323">
        <v>69608</v>
      </c>
      <c r="AA3323">
        <v>7734200</v>
      </c>
    </row>
    <row r="3324" spans="1:27">
      <c r="A3324" t="s">
        <v>3514</v>
      </c>
      <c r="B3324" t="s">
        <v>39</v>
      </c>
      <c r="C3324" t="s">
        <v>39</v>
      </c>
      <c r="D3324">
        <v>1783</v>
      </c>
      <c r="E3324" s="12">
        <v>40771</v>
      </c>
      <c r="F3324" s="72">
        <f t="shared" si="557"/>
        <v>2011</v>
      </c>
      <c r="G3324" s="70">
        <f t="shared" si="558"/>
        <v>6795.2944475602917</v>
      </c>
      <c r="H3324" s="70" cm="1">
        <f t="array" ref="H3324">INDEX(magic_bricks_appreciation_pivot!$A$13:$K$20,MATCH(C3324,magic_bricks_appreciation_pivot!$A$13:$A$20,0),1+MATCH(F3324,INDEX(magic_bricks_appreciation_pivot!$B$13:$K$13,0),0))</f>
        <v>0.32133594787779113</v>
      </c>
      <c r="I3324" s="70">
        <f t="shared" si="566"/>
        <v>8978.8668299757701</v>
      </c>
      <c r="J3324">
        <v>14</v>
      </c>
      <c r="K3324">
        <v>1</v>
      </c>
      <c r="L3324">
        <v>1</v>
      </c>
      <c r="M3324">
        <v>4</v>
      </c>
      <c r="N3324" t="s">
        <v>184</v>
      </c>
      <c r="O3324" t="s">
        <v>155</v>
      </c>
      <c r="P3324" s="12">
        <v>32376</v>
      </c>
      <c r="Q3324" t="s">
        <v>194</v>
      </c>
      <c r="R3324" t="s">
        <v>165</v>
      </c>
      <c r="S3324" t="s">
        <v>178</v>
      </c>
      <c r="T3324" t="s">
        <v>163</v>
      </c>
      <c r="U3324">
        <v>2.2999999999999998</v>
      </c>
      <c r="V3324">
        <v>3.2</v>
      </c>
      <c r="W3324">
        <v>4.5999999999999996</v>
      </c>
      <c r="X3324">
        <v>3.4449999999999998</v>
      </c>
      <c r="Y3324">
        <v>436176</v>
      </c>
      <c r="Z3324">
        <v>230204</v>
      </c>
      <c r="AA3324">
        <v>12116010</v>
      </c>
    </row>
    <row r="3325" spans="1:27">
      <c r="A3325" t="s">
        <v>3515</v>
      </c>
      <c r="B3325" t="s">
        <v>23</v>
      </c>
      <c r="C3325" t="s">
        <v>23</v>
      </c>
      <c r="D3325">
        <v>1221</v>
      </c>
      <c r="E3325" s="12">
        <v>40574</v>
      </c>
      <c r="F3325" s="72">
        <f t="shared" si="557"/>
        <v>2011</v>
      </c>
      <c r="G3325" s="70">
        <f t="shared" si="558"/>
        <v>6749.6928746928743</v>
      </c>
      <c r="H3325" s="70" cm="1">
        <f t="array" ref="H3325">INDEX(magic_bricks_appreciation_pivot!$A$13:$K$20,MATCH(C3325,magic_bricks_appreciation_pivot!$A$13:$A$20,0),1+MATCH(F3325,INDEX(magic_bricks_appreciation_pivot!$B$13:$K$13,0),0))</f>
        <v>0.30621792098525186</v>
      </c>
      <c r="I3325" s="70">
        <f t="shared" si="566"/>
        <v>8816.5697940702939</v>
      </c>
      <c r="J3325">
        <v>180</v>
      </c>
      <c r="K3325">
        <v>1</v>
      </c>
      <c r="L3325">
        <v>1</v>
      </c>
      <c r="M3325">
        <v>3</v>
      </c>
      <c r="N3325" t="s">
        <v>193</v>
      </c>
      <c r="O3325" t="s">
        <v>155</v>
      </c>
      <c r="P3325" s="12">
        <v>37654</v>
      </c>
      <c r="Q3325" t="s">
        <v>169</v>
      </c>
      <c r="R3325" t="s">
        <v>177</v>
      </c>
      <c r="S3325" t="s">
        <v>178</v>
      </c>
      <c r="T3325" t="s">
        <v>166</v>
      </c>
      <c r="U3325">
        <v>2.5</v>
      </c>
      <c r="V3325">
        <v>3</v>
      </c>
      <c r="W3325">
        <v>4.3</v>
      </c>
      <c r="X3325">
        <v>3.37</v>
      </c>
      <c r="Y3325">
        <v>255483</v>
      </c>
      <c r="Z3325">
        <v>197793</v>
      </c>
      <c r="AA3325">
        <v>8241375</v>
      </c>
    </row>
    <row r="3326" spans="1:27">
      <c r="A3326" t="s">
        <v>3516</v>
      </c>
      <c r="B3326" t="s">
        <v>23</v>
      </c>
      <c r="C3326" t="s">
        <v>23</v>
      </c>
      <c r="D3326">
        <v>752</v>
      </c>
      <c r="E3326" s="12">
        <v>40367</v>
      </c>
      <c r="F3326" s="72">
        <f t="shared" si="557"/>
        <v>2010</v>
      </c>
      <c r="G3326" s="70">
        <f t="shared" si="558"/>
        <v>12027.260638297872</v>
      </c>
      <c r="H3326" s="70" cm="1">
        <f t="array" ref="H3326">INDEX(magic_bricks_appreciation_pivot!$A$13:$K$20,MATCH(C3326,magic_bricks_appreciation_pivot!$A$13:$A$20,0),1+MATCH(F3326,INDEX(magic_bricks_appreciation_pivot!$B$13:$K$13,0),0))</f>
        <v>0.49881786187527283</v>
      </c>
      <c r="I3326" s="70">
        <f t="shared" si="566"/>
        <v>18026.673074110244</v>
      </c>
      <c r="J3326">
        <v>158</v>
      </c>
      <c r="K3326">
        <v>1</v>
      </c>
      <c r="L3326">
        <v>1</v>
      </c>
      <c r="M3326">
        <v>2</v>
      </c>
      <c r="N3326" t="s">
        <v>176</v>
      </c>
      <c r="O3326" t="s">
        <v>155</v>
      </c>
      <c r="P3326" s="12">
        <v>26497</v>
      </c>
      <c r="Q3326" t="s">
        <v>156</v>
      </c>
      <c r="R3326" t="s">
        <v>157</v>
      </c>
      <c r="S3326" t="s">
        <v>158</v>
      </c>
      <c r="T3326" t="s">
        <v>182</v>
      </c>
      <c r="U3326">
        <v>4.0999999999999996</v>
      </c>
      <c r="V3326">
        <v>3.3</v>
      </c>
      <c r="W3326">
        <v>2.9</v>
      </c>
      <c r="X3326">
        <v>3.38</v>
      </c>
      <c r="Y3326">
        <v>307513</v>
      </c>
      <c r="Z3326">
        <v>72356</v>
      </c>
      <c r="AA3326">
        <v>9044500</v>
      </c>
    </row>
    <row r="3327" spans="1:27" hidden="1">
      <c r="A3327" t="s">
        <v>3517</v>
      </c>
      <c r="B3327" t="s">
        <v>51</v>
      </c>
      <c r="C3327" t="s">
        <v>51</v>
      </c>
      <c r="D3327">
        <v>1906</v>
      </c>
      <c r="E3327" s="12">
        <v>40003</v>
      </c>
      <c r="F3327" s="72">
        <f t="shared" si="557"/>
        <v>2009</v>
      </c>
      <c r="G3327" s="70">
        <f t="shared" si="558"/>
        <v>4747.10388247639</v>
      </c>
      <c r="H3327" s="70" t="e" cm="1">
        <f t="array" ref="H3327">INDEX(magic_bricks_appreciation_pivot!$A$13:$K$20,MATCH(C3327,magic_bricks_appreciation_pivot!$A$13:$A$20,0),1+MATCH(F3327,INDEX(magic_bricks_appreciation_pivot!$B$13:$K$13,0),0))</f>
        <v>#N/A</v>
      </c>
      <c r="I3327" s="70"/>
      <c r="J3327">
        <v>6</v>
      </c>
      <c r="K3327">
        <v>3</v>
      </c>
      <c r="L3327">
        <v>2</v>
      </c>
      <c r="M3327">
        <v>5</v>
      </c>
      <c r="N3327" t="s">
        <v>168</v>
      </c>
      <c r="O3327" t="s">
        <v>161</v>
      </c>
      <c r="P3327" s="12">
        <v>20293</v>
      </c>
      <c r="Q3327" t="s">
        <v>169</v>
      </c>
      <c r="R3327" t="s">
        <v>170</v>
      </c>
      <c r="S3327" t="s">
        <v>162</v>
      </c>
      <c r="T3327" t="s">
        <v>173</v>
      </c>
      <c r="U3327">
        <v>4.0999999999999996</v>
      </c>
      <c r="V3327">
        <v>2.2999999999999998</v>
      </c>
      <c r="W3327">
        <v>4.2</v>
      </c>
      <c r="X3327">
        <v>3.32</v>
      </c>
      <c r="Y3327">
        <v>280487</v>
      </c>
      <c r="Z3327">
        <v>117624</v>
      </c>
      <c r="AA3327">
        <v>9047980</v>
      </c>
    </row>
    <row r="3328" spans="1:27">
      <c r="A3328" t="s">
        <v>3518</v>
      </c>
      <c r="B3328" t="s">
        <v>23</v>
      </c>
      <c r="C3328" t="s">
        <v>23</v>
      </c>
      <c r="D3328">
        <v>1119</v>
      </c>
      <c r="E3328" s="12">
        <v>40973</v>
      </c>
      <c r="F3328" s="72">
        <f t="shared" si="557"/>
        <v>2012</v>
      </c>
      <c r="G3328" s="70">
        <f t="shared" si="558"/>
        <v>5850.4244861483467</v>
      </c>
      <c r="H3328" s="70" cm="1">
        <f t="array" ref="H3328">INDEX(magic_bricks_appreciation_pivot!$A$13:$K$20,MATCH(C3328,magic_bricks_appreciation_pivot!$A$13:$A$20,0),1+MATCH(F3328,INDEX(magic_bricks_appreciation_pivot!$B$13:$K$13,0),0))</f>
        <v>0.26292059267573231</v>
      </c>
      <c r="I3328" s="70">
        <f t="shared" ref="I3328:I3335" si="567">G3328+G3328*H3328</f>
        <v>7388.6215594510868</v>
      </c>
      <c r="J3328">
        <v>59</v>
      </c>
      <c r="K3328">
        <v>1</v>
      </c>
      <c r="L3328">
        <v>1</v>
      </c>
      <c r="M3328">
        <v>3</v>
      </c>
      <c r="N3328" t="s">
        <v>168</v>
      </c>
      <c r="O3328" t="s">
        <v>155</v>
      </c>
      <c r="P3328" s="12">
        <v>35863</v>
      </c>
      <c r="Q3328" t="s">
        <v>169</v>
      </c>
      <c r="R3328" t="s">
        <v>170</v>
      </c>
      <c r="S3328" t="s">
        <v>162</v>
      </c>
      <c r="T3328" t="s">
        <v>159</v>
      </c>
      <c r="U3328">
        <v>3.1</v>
      </c>
      <c r="V3328">
        <v>2.2000000000000002</v>
      </c>
      <c r="W3328">
        <v>2.7</v>
      </c>
      <c r="X3328">
        <v>2.67</v>
      </c>
      <c r="Y3328">
        <v>320785</v>
      </c>
      <c r="Z3328">
        <v>111293</v>
      </c>
      <c r="AA3328">
        <v>6546625</v>
      </c>
    </row>
    <row r="3329" spans="1:27">
      <c r="A3329" t="s">
        <v>3519</v>
      </c>
      <c r="B3329" t="s">
        <v>175</v>
      </c>
      <c r="C3329" t="s">
        <v>34</v>
      </c>
      <c r="D3329">
        <v>865</v>
      </c>
      <c r="E3329" s="12">
        <v>41593</v>
      </c>
      <c r="F3329" s="72">
        <f t="shared" si="557"/>
        <v>2013</v>
      </c>
      <c r="G3329" s="70">
        <f t="shared" si="558"/>
        <v>12539.884393063583</v>
      </c>
      <c r="H3329" s="70" cm="1">
        <f t="array" ref="H3329">INDEX(magic_bricks_appreciation_pivot!$A$13:$K$20,MATCH(C3329,magic_bricks_appreciation_pivot!$A$13:$A$20,0),1+MATCH(F3329,INDEX(magic_bricks_appreciation_pivot!$B$13:$K$13,0),0))</f>
        <v>0.11656080922135968</v>
      </c>
      <c r="I3329" s="70">
        <f t="shared" si="567"/>
        <v>14001.543465461373</v>
      </c>
      <c r="J3329">
        <v>33</v>
      </c>
      <c r="K3329">
        <v>1</v>
      </c>
      <c r="L3329">
        <v>1</v>
      </c>
      <c r="M3329">
        <v>3</v>
      </c>
      <c r="N3329" t="s">
        <v>154</v>
      </c>
      <c r="O3329" t="s">
        <v>161</v>
      </c>
      <c r="P3329" s="12">
        <v>32833</v>
      </c>
      <c r="Q3329" t="s">
        <v>156</v>
      </c>
      <c r="R3329" t="s">
        <v>157</v>
      </c>
      <c r="S3329" t="s">
        <v>162</v>
      </c>
      <c r="T3329" t="s">
        <v>163</v>
      </c>
      <c r="U3329">
        <v>2.8</v>
      </c>
      <c r="V3329">
        <v>3.7</v>
      </c>
      <c r="W3329">
        <v>4.0999999999999996</v>
      </c>
      <c r="X3329">
        <v>3.55</v>
      </c>
      <c r="Y3329">
        <v>357951</v>
      </c>
      <c r="Z3329">
        <v>130164</v>
      </c>
      <c r="AA3329">
        <v>10847000</v>
      </c>
    </row>
    <row r="3330" spans="1:27">
      <c r="A3330" t="s">
        <v>3520</v>
      </c>
      <c r="B3330" t="s">
        <v>175</v>
      </c>
      <c r="C3330" t="s">
        <v>34</v>
      </c>
      <c r="D3330">
        <v>1224</v>
      </c>
      <c r="E3330" s="12">
        <v>40997</v>
      </c>
      <c r="F3330" s="72">
        <f t="shared" si="557"/>
        <v>2012</v>
      </c>
      <c r="G3330" s="70">
        <f t="shared" si="558"/>
        <v>7188.9705882352937</v>
      </c>
      <c r="H3330" s="70" cm="1">
        <f t="array" ref="H3330">INDEX(magic_bricks_appreciation_pivot!$A$13:$K$20,MATCH(C3330,magic_bricks_appreciation_pivot!$A$13:$A$20,0),1+MATCH(F3330,INDEX(magic_bricks_appreciation_pivot!$B$13:$K$13,0),0))</f>
        <v>0.22606337179266398</v>
      </c>
      <c r="I3330" s="70">
        <f t="shared" si="567"/>
        <v>8814.133519130055</v>
      </c>
      <c r="J3330">
        <v>153</v>
      </c>
      <c r="K3330">
        <v>2</v>
      </c>
      <c r="L3330">
        <v>1</v>
      </c>
      <c r="M3330">
        <v>4</v>
      </c>
      <c r="N3330" t="s">
        <v>168</v>
      </c>
      <c r="O3330" t="s">
        <v>161</v>
      </c>
      <c r="P3330" s="12">
        <v>30047</v>
      </c>
      <c r="Q3330" t="s">
        <v>194</v>
      </c>
      <c r="R3330" t="s">
        <v>157</v>
      </c>
      <c r="S3330" t="s">
        <v>162</v>
      </c>
      <c r="T3330" t="s">
        <v>163</v>
      </c>
      <c r="U3330">
        <v>3.3</v>
      </c>
      <c r="V3330">
        <v>2.4</v>
      </c>
      <c r="W3330">
        <v>4.3</v>
      </c>
      <c r="X3330">
        <v>3.24</v>
      </c>
      <c r="Y3330">
        <v>246380</v>
      </c>
      <c r="Z3330">
        <v>96792</v>
      </c>
      <c r="AA3330">
        <v>8799300</v>
      </c>
    </row>
    <row r="3331" spans="1:27">
      <c r="A3331" t="s">
        <v>3521</v>
      </c>
      <c r="B3331" t="s">
        <v>75</v>
      </c>
      <c r="C3331" t="s">
        <v>75</v>
      </c>
      <c r="D3331">
        <v>1520</v>
      </c>
      <c r="E3331" s="12">
        <v>41062</v>
      </c>
      <c r="F3331" s="72">
        <f t="shared" ref="F3331:F3394" si="568">YEAR(E3331)</f>
        <v>2012</v>
      </c>
      <c r="G3331" s="70">
        <f t="shared" ref="G3331:G3394" si="569">AA3331/D3331</f>
        <v>11475.401315789473</v>
      </c>
      <c r="H3331" s="70" cm="1">
        <f t="array" ref="H3331">INDEX(magic_bricks_appreciation_pivot!$A$13:$K$20,MATCH(C3331,magic_bricks_appreciation_pivot!$A$13:$A$20,0),1+MATCH(F3331,INDEX(magic_bricks_appreciation_pivot!$B$13:$K$13,0),0))</f>
        <v>0.4595405666106962</v>
      </c>
      <c r="I3331" s="70">
        <f t="shared" si="567"/>
        <v>16748.813738532495</v>
      </c>
      <c r="J3331">
        <v>197</v>
      </c>
      <c r="K3331">
        <v>1</v>
      </c>
      <c r="L3331">
        <v>1</v>
      </c>
      <c r="M3331">
        <v>4</v>
      </c>
      <c r="N3331" t="s">
        <v>154</v>
      </c>
      <c r="O3331" t="s">
        <v>155</v>
      </c>
      <c r="P3331" s="12">
        <v>25367</v>
      </c>
      <c r="Q3331" t="s">
        <v>156</v>
      </c>
      <c r="R3331" t="s">
        <v>165</v>
      </c>
      <c r="S3331" t="s">
        <v>158</v>
      </c>
      <c r="T3331" t="s">
        <v>163</v>
      </c>
      <c r="U3331">
        <v>3.8</v>
      </c>
      <c r="V3331">
        <v>4.0999999999999996</v>
      </c>
      <c r="W3331">
        <v>4.8</v>
      </c>
      <c r="X3331">
        <v>4.3250000000000002</v>
      </c>
      <c r="Y3331">
        <v>680262</v>
      </c>
      <c r="Z3331">
        <v>244197</v>
      </c>
      <c r="AA3331">
        <v>17442610</v>
      </c>
    </row>
    <row r="3332" spans="1:27">
      <c r="A3332" t="s">
        <v>3522</v>
      </c>
      <c r="B3332" t="s">
        <v>23</v>
      </c>
      <c r="C3332" t="s">
        <v>23</v>
      </c>
      <c r="D3332">
        <v>1070</v>
      </c>
      <c r="E3332" s="12">
        <v>40201</v>
      </c>
      <c r="F3332" s="72">
        <f t="shared" si="568"/>
        <v>2010</v>
      </c>
      <c r="G3332" s="70">
        <f t="shared" si="569"/>
        <v>5329.6728971962621</v>
      </c>
      <c r="H3332" s="70" cm="1">
        <f t="array" ref="H3332">INDEX(magic_bricks_appreciation_pivot!$A$13:$K$20,MATCH(C3332,magic_bricks_appreciation_pivot!$A$13:$A$20,0),1+MATCH(F3332,INDEX(magic_bricks_appreciation_pivot!$B$13:$K$13,0),0))</f>
        <v>0.49881786187527283</v>
      </c>
      <c r="I3332" s="70">
        <f t="shared" si="567"/>
        <v>7988.2089362702918</v>
      </c>
      <c r="J3332">
        <v>2</v>
      </c>
      <c r="K3332">
        <v>1</v>
      </c>
      <c r="L3332">
        <v>1</v>
      </c>
      <c r="M3332">
        <v>3</v>
      </c>
      <c r="N3332" t="s">
        <v>168</v>
      </c>
      <c r="O3332" t="s">
        <v>155</v>
      </c>
      <c r="P3332" s="12">
        <v>36916</v>
      </c>
      <c r="Q3332" t="s">
        <v>194</v>
      </c>
      <c r="R3332" t="s">
        <v>157</v>
      </c>
      <c r="S3332" t="s">
        <v>178</v>
      </c>
      <c r="T3332" t="s">
        <v>173</v>
      </c>
      <c r="U3332">
        <v>3</v>
      </c>
      <c r="V3332">
        <v>3.8</v>
      </c>
      <c r="W3332">
        <v>2.5</v>
      </c>
      <c r="X3332">
        <v>3.04</v>
      </c>
      <c r="Y3332">
        <v>199596</v>
      </c>
      <c r="Z3332">
        <v>74136</v>
      </c>
      <c r="AA3332">
        <v>5702750</v>
      </c>
    </row>
    <row r="3333" spans="1:27">
      <c r="A3333" t="s">
        <v>3523</v>
      </c>
      <c r="B3333" t="s">
        <v>39</v>
      </c>
      <c r="C3333" t="s">
        <v>39</v>
      </c>
      <c r="D3333">
        <v>1719</v>
      </c>
      <c r="E3333" s="12">
        <v>41442</v>
      </c>
      <c r="F3333" s="72">
        <f t="shared" si="568"/>
        <v>2013</v>
      </c>
      <c r="G3333" s="70">
        <f t="shared" si="569"/>
        <v>7978.0221058755087</v>
      </c>
      <c r="H3333" s="70" cm="1">
        <f t="array" ref="H3333">INDEX(magic_bricks_appreciation_pivot!$A$13:$K$20,MATCH(C3333,magic_bricks_appreciation_pivot!$A$13:$A$20,0),1+MATCH(F3333,INDEX(magic_bricks_appreciation_pivot!$B$13:$K$13,0),0))</f>
        <v>4.727764965406598E-2</v>
      </c>
      <c r="I3333" s="70">
        <f t="shared" si="567"/>
        <v>8355.2042399294842</v>
      </c>
      <c r="J3333">
        <v>126</v>
      </c>
      <c r="K3333">
        <v>1</v>
      </c>
      <c r="L3333">
        <v>1</v>
      </c>
      <c r="M3333">
        <v>4</v>
      </c>
      <c r="N3333" t="s">
        <v>154</v>
      </c>
      <c r="O3333" t="s">
        <v>161</v>
      </c>
      <c r="P3333" s="12">
        <v>34142</v>
      </c>
      <c r="Q3333" t="s">
        <v>169</v>
      </c>
      <c r="R3333" t="s">
        <v>157</v>
      </c>
      <c r="S3333" t="s">
        <v>162</v>
      </c>
      <c r="T3333" t="s">
        <v>166</v>
      </c>
      <c r="U3333">
        <v>3.1</v>
      </c>
      <c r="V3333">
        <v>4.2</v>
      </c>
      <c r="W3333">
        <v>4.8</v>
      </c>
      <c r="X3333">
        <v>4.0549999999999997</v>
      </c>
      <c r="Y3333">
        <v>411427</v>
      </c>
      <c r="Z3333">
        <v>164571</v>
      </c>
      <c r="AA3333">
        <v>13714220</v>
      </c>
    </row>
    <row r="3334" spans="1:27">
      <c r="A3334" t="s">
        <v>3524</v>
      </c>
      <c r="B3334" t="s">
        <v>175</v>
      </c>
      <c r="C3334" t="s">
        <v>34</v>
      </c>
      <c r="D3334">
        <v>752</v>
      </c>
      <c r="E3334" s="12">
        <v>41457</v>
      </c>
      <c r="F3334" s="72">
        <f t="shared" si="568"/>
        <v>2013</v>
      </c>
      <c r="G3334" s="70">
        <f t="shared" si="569"/>
        <v>10233.031914893618</v>
      </c>
      <c r="H3334" s="70" cm="1">
        <f t="array" ref="H3334">INDEX(magic_bricks_appreciation_pivot!$A$13:$K$20,MATCH(C3334,magic_bricks_appreciation_pivot!$A$13:$A$20,0),1+MATCH(F3334,INDEX(magic_bricks_appreciation_pivot!$B$13:$K$13,0),0))</f>
        <v>0.11656080922135968</v>
      </c>
      <c r="I3334" s="70">
        <f t="shared" si="567"/>
        <v>11425.802395681618</v>
      </c>
      <c r="J3334">
        <v>116</v>
      </c>
      <c r="K3334">
        <v>1</v>
      </c>
      <c r="L3334">
        <v>1</v>
      </c>
      <c r="M3334">
        <v>2</v>
      </c>
      <c r="N3334" t="s">
        <v>193</v>
      </c>
      <c r="O3334" t="s">
        <v>161</v>
      </c>
      <c r="P3334" s="12">
        <v>26857</v>
      </c>
      <c r="Q3334" t="s">
        <v>169</v>
      </c>
      <c r="R3334" t="s">
        <v>177</v>
      </c>
      <c r="S3334" t="s">
        <v>158</v>
      </c>
      <c r="T3334" t="s">
        <v>182</v>
      </c>
      <c r="U3334">
        <v>4.0999999999999996</v>
      </c>
      <c r="V3334">
        <v>4.4000000000000004</v>
      </c>
      <c r="W3334">
        <v>2</v>
      </c>
      <c r="X3334">
        <v>3.59</v>
      </c>
      <c r="Y3334">
        <v>246248</v>
      </c>
      <c r="Z3334">
        <v>23086</v>
      </c>
      <c r="AA3334">
        <v>7695240</v>
      </c>
    </row>
    <row r="3335" spans="1:27">
      <c r="A3335" t="s">
        <v>3525</v>
      </c>
      <c r="B3335" t="s">
        <v>23</v>
      </c>
      <c r="C3335" t="s">
        <v>23</v>
      </c>
      <c r="D3335">
        <v>1624</v>
      </c>
      <c r="E3335" s="12">
        <v>40272</v>
      </c>
      <c r="F3335" s="72">
        <f t="shared" si="568"/>
        <v>2010</v>
      </c>
      <c r="G3335" s="70">
        <f t="shared" si="569"/>
        <v>4804.4950738916259</v>
      </c>
      <c r="H3335" s="70" cm="1">
        <f t="array" ref="H3335">INDEX(magic_bricks_appreciation_pivot!$A$13:$K$20,MATCH(C3335,magic_bricks_appreciation_pivot!$A$13:$A$20,0),1+MATCH(F3335,INDEX(magic_bricks_appreciation_pivot!$B$13:$K$13,0),0))</f>
        <v>0.49881786187527283</v>
      </c>
      <c r="I3335" s="70">
        <f t="shared" si="567"/>
        <v>7201.0630340405278</v>
      </c>
      <c r="J3335">
        <v>64</v>
      </c>
      <c r="K3335">
        <v>2</v>
      </c>
      <c r="L3335">
        <v>2</v>
      </c>
      <c r="M3335">
        <v>4</v>
      </c>
      <c r="N3335" t="s">
        <v>168</v>
      </c>
      <c r="O3335" t="s">
        <v>161</v>
      </c>
      <c r="P3335" s="12">
        <v>24942</v>
      </c>
      <c r="Q3335" t="s">
        <v>169</v>
      </c>
      <c r="R3335" t="s">
        <v>170</v>
      </c>
      <c r="S3335" t="s">
        <v>162</v>
      </c>
      <c r="T3335" t="s">
        <v>171</v>
      </c>
      <c r="U3335">
        <v>2.2000000000000002</v>
      </c>
      <c r="V3335">
        <v>4.4000000000000004</v>
      </c>
      <c r="W3335">
        <v>2.1</v>
      </c>
      <c r="X3335">
        <v>2.82</v>
      </c>
      <c r="Y3335">
        <v>374520</v>
      </c>
      <c r="Z3335">
        <v>78025</v>
      </c>
      <c r="AA3335">
        <v>7802500</v>
      </c>
    </row>
    <row r="3336" spans="1:27" hidden="1">
      <c r="A3336" t="s">
        <v>3526</v>
      </c>
      <c r="B3336" t="s">
        <v>51</v>
      </c>
      <c r="C3336" t="s">
        <v>51</v>
      </c>
      <c r="D3336">
        <v>1590</v>
      </c>
      <c r="E3336" s="12">
        <v>38955</v>
      </c>
      <c r="F3336" s="72">
        <f t="shared" si="568"/>
        <v>2006</v>
      </c>
      <c r="G3336" s="70">
        <f t="shared" si="569"/>
        <v>6829.4150943396226</v>
      </c>
      <c r="H3336" s="70" t="e" cm="1">
        <f t="array" ref="H3336">INDEX(magic_bricks_appreciation_pivot!$A$13:$K$20,MATCH(C3336,magic_bricks_appreciation_pivot!$A$13:$A$20,0),1+MATCH(F3336,INDEX(magic_bricks_appreciation_pivot!$B$13:$K$13,0),0))</f>
        <v>#N/A</v>
      </c>
      <c r="I3336" s="70"/>
      <c r="J3336">
        <v>59</v>
      </c>
      <c r="K3336">
        <v>2</v>
      </c>
      <c r="L3336">
        <v>1</v>
      </c>
      <c r="M3336">
        <v>4</v>
      </c>
      <c r="N3336" t="s">
        <v>184</v>
      </c>
      <c r="O3336" t="s">
        <v>161</v>
      </c>
      <c r="P3336" s="12">
        <v>25815</v>
      </c>
      <c r="Q3336" t="s">
        <v>169</v>
      </c>
      <c r="R3336" t="s">
        <v>165</v>
      </c>
      <c r="S3336" t="s">
        <v>162</v>
      </c>
      <c r="T3336" t="s">
        <v>182</v>
      </c>
      <c r="U3336">
        <v>4.5999999999999996</v>
      </c>
      <c r="V3336">
        <v>3.9</v>
      </c>
      <c r="W3336">
        <v>4</v>
      </c>
      <c r="X3336">
        <v>4.1100000000000003</v>
      </c>
      <c r="Y3336">
        <v>412633</v>
      </c>
      <c r="Z3336">
        <v>184599</v>
      </c>
      <c r="AA3336">
        <v>10858770</v>
      </c>
    </row>
    <row r="3337" spans="1:27">
      <c r="A3337" t="s">
        <v>3527</v>
      </c>
      <c r="B3337" t="s">
        <v>175</v>
      </c>
      <c r="C3337" t="s">
        <v>34</v>
      </c>
      <c r="D3337">
        <v>779</v>
      </c>
      <c r="E3337" s="12">
        <v>41745</v>
      </c>
      <c r="F3337" s="72">
        <f t="shared" si="568"/>
        <v>2014</v>
      </c>
      <c r="G3337" s="70">
        <f t="shared" si="569"/>
        <v>11565.083440308088</v>
      </c>
      <c r="H3337" s="70" cm="1">
        <f t="array" ref="H3337">INDEX(magic_bricks_appreciation_pivot!$A$13:$K$20,MATCH(C3337,magic_bricks_appreciation_pivot!$A$13:$A$20,0),1+MATCH(F3337,INDEX(magic_bricks_appreciation_pivot!$B$13:$K$13,0),0))</f>
        <v>5.1040744021257752E-2</v>
      </c>
      <c r="I3337" s="70">
        <f t="shared" ref="I3337:I3341" si="570">G3337+G3337*H3337</f>
        <v>12155.373903769339</v>
      </c>
      <c r="J3337">
        <v>35</v>
      </c>
      <c r="K3337">
        <v>1</v>
      </c>
      <c r="L3337">
        <v>1</v>
      </c>
      <c r="M3337">
        <v>2</v>
      </c>
      <c r="N3337" t="s">
        <v>193</v>
      </c>
      <c r="O3337" t="s">
        <v>155</v>
      </c>
      <c r="P3337" s="12">
        <v>31525</v>
      </c>
      <c r="Q3337" t="s">
        <v>194</v>
      </c>
      <c r="R3337" t="s">
        <v>177</v>
      </c>
      <c r="S3337" t="s">
        <v>162</v>
      </c>
      <c r="T3337" t="s">
        <v>182</v>
      </c>
      <c r="U3337">
        <v>2.5</v>
      </c>
      <c r="V3337">
        <v>3.1</v>
      </c>
      <c r="W3337">
        <v>2.7</v>
      </c>
      <c r="X3337">
        <v>2.8</v>
      </c>
      <c r="Y3337">
        <v>261267</v>
      </c>
      <c r="Z3337">
        <v>36037</v>
      </c>
      <c r="AA3337">
        <v>9009200</v>
      </c>
    </row>
    <row r="3338" spans="1:27">
      <c r="A3338" t="s">
        <v>3528</v>
      </c>
      <c r="B3338" t="s">
        <v>51</v>
      </c>
      <c r="C3338" t="s">
        <v>51</v>
      </c>
      <c r="D3338">
        <v>1789</v>
      </c>
      <c r="E3338" s="12">
        <v>40454</v>
      </c>
      <c r="F3338" s="72">
        <f t="shared" si="568"/>
        <v>2010</v>
      </c>
      <c r="G3338" s="70">
        <f t="shared" si="569"/>
        <v>7023.1805477920625</v>
      </c>
      <c r="H3338" s="70" cm="1">
        <f t="array" ref="H3338">INDEX(magic_bricks_appreciation_pivot!$A$13:$K$20,MATCH(C3338,magic_bricks_appreciation_pivot!$A$13:$A$20,0),1+MATCH(F3338,INDEX(magic_bricks_appreciation_pivot!$B$13:$K$13,0),0))</f>
        <v>0.55311029796131728</v>
      </c>
      <c r="I3338" s="70">
        <f t="shared" si="570"/>
        <v>10907.774033217458</v>
      </c>
      <c r="J3338">
        <v>98</v>
      </c>
      <c r="K3338">
        <v>2</v>
      </c>
      <c r="L3338">
        <v>1</v>
      </c>
      <c r="M3338">
        <v>4</v>
      </c>
      <c r="N3338" t="s">
        <v>184</v>
      </c>
      <c r="O3338" t="s">
        <v>155</v>
      </c>
      <c r="P3338" s="12">
        <v>29139</v>
      </c>
      <c r="Q3338" t="s">
        <v>169</v>
      </c>
      <c r="R3338" t="s">
        <v>177</v>
      </c>
      <c r="S3338" t="s">
        <v>162</v>
      </c>
      <c r="T3338" t="s">
        <v>182</v>
      </c>
      <c r="U3338">
        <v>3.9</v>
      </c>
      <c r="V3338">
        <v>2.1</v>
      </c>
      <c r="W3338">
        <v>3.2</v>
      </c>
      <c r="X3338">
        <v>2.88</v>
      </c>
      <c r="Y3338">
        <v>389499</v>
      </c>
      <c r="Z3338">
        <v>251289</v>
      </c>
      <c r="AA3338">
        <v>12564470</v>
      </c>
    </row>
    <row r="3339" spans="1:27">
      <c r="A3339" t="s">
        <v>3529</v>
      </c>
      <c r="B3339" t="s">
        <v>56</v>
      </c>
      <c r="C3339" t="s">
        <v>56</v>
      </c>
      <c r="D3339">
        <v>926</v>
      </c>
      <c r="E3339" s="12">
        <v>40983</v>
      </c>
      <c r="F3339" s="72">
        <f t="shared" si="568"/>
        <v>2012</v>
      </c>
      <c r="G3339" s="70">
        <f t="shared" si="569"/>
        <v>9517.3488120950333</v>
      </c>
      <c r="H3339" s="70" cm="1">
        <f t="array" ref="H3339">INDEX(magic_bricks_appreciation_pivot!$A$13:$K$20,MATCH(C3339,magic_bricks_appreciation_pivot!$A$13:$A$20,0),1+MATCH(F3339,INDEX(magic_bricks_appreciation_pivot!$B$13:$K$13,0),0))</f>
        <v>0.4006045824602385</v>
      </c>
      <c r="I3339" s="70">
        <f t="shared" si="570"/>
        <v>13330.042359092811</v>
      </c>
      <c r="J3339">
        <v>169</v>
      </c>
      <c r="K3339">
        <v>1</v>
      </c>
      <c r="L3339">
        <v>1</v>
      </c>
      <c r="M3339">
        <v>3</v>
      </c>
      <c r="N3339" t="s">
        <v>193</v>
      </c>
      <c r="O3339" t="s">
        <v>155</v>
      </c>
      <c r="P3339" s="12">
        <v>36968</v>
      </c>
      <c r="Q3339" t="s">
        <v>194</v>
      </c>
      <c r="R3339" t="s">
        <v>170</v>
      </c>
      <c r="S3339" t="s">
        <v>162</v>
      </c>
      <c r="T3339" t="s">
        <v>171</v>
      </c>
      <c r="U3339">
        <v>4</v>
      </c>
      <c r="V3339">
        <v>4.4000000000000004</v>
      </c>
      <c r="W3339">
        <v>3.8</v>
      </c>
      <c r="X3339">
        <v>3.98</v>
      </c>
      <c r="Y3339">
        <v>282018</v>
      </c>
      <c r="Z3339">
        <v>96944</v>
      </c>
      <c r="AA3339">
        <v>8813065</v>
      </c>
    </row>
    <row r="3340" spans="1:27">
      <c r="A3340" t="s">
        <v>3530</v>
      </c>
      <c r="B3340" t="s">
        <v>175</v>
      </c>
      <c r="C3340" t="s">
        <v>34</v>
      </c>
      <c r="D3340">
        <v>998</v>
      </c>
      <c r="E3340" s="12">
        <v>40676</v>
      </c>
      <c r="F3340" s="72">
        <f t="shared" si="568"/>
        <v>2011</v>
      </c>
      <c r="G3340" s="70">
        <f t="shared" si="569"/>
        <v>6219.8396793587171</v>
      </c>
      <c r="H3340" s="70" cm="1">
        <f t="array" ref="H3340">INDEX(magic_bricks_appreciation_pivot!$A$13:$K$20,MATCH(C3340,magic_bricks_appreciation_pivot!$A$13:$A$20,0),1+MATCH(F3340,INDEX(magic_bricks_appreciation_pivot!$B$13:$K$13,0),0))</f>
        <v>0.22839026915113872</v>
      </c>
      <c r="I3340" s="70">
        <f t="shared" si="570"/>
        <v>7640.3905378043873</v>
      </c>
      <c r="J3340">
        <v>51</v>
      </c>
      <c r="K3340">
        <v>1</v>
      </c>
      <c r="L3340">
        <v>1</v>
      </c>
      <c r="M3340">
        <v>3</v>
      </c>
      <c r="N3340" t="s">
        <v>176</v>
      </c>
      <c r="O3340" t="s">
        <v>161</v>
      </c>
      <c r="P3340" s="12">
        <v>27536</v>
      </c>
      <c r="Q3340" t="s">
        <v>194</v>
      </c>
      <c r="R3340" t="s">
        <v>177</v>
      </c>
      <c r="S3340" t="s">
        <v>178</v>
      </c>
      <c r="T3340" t="s">
        <v>163</v>
      </c>
      <c r="U3340">
        <v>3</v>
      </c>
      <c r="V3340">
        <v>2.9</v>
      </c>
      <c r="W3340">
        <v>2.8</v>
      </c>
      <c r="X3340">
        <v>2.9</v>
      </c>
      <c r="Y3340">
        <v>173807</v>
      </c>
      <c r="Z3340">
        <v>55867</v>
      </c>
      <c r="AA3340">
        <v>6207400</v>
      </c>
    </row>
    <row r="3341" spans="1:27">
      <c r="A3341" t="s">
        <v>3531</v>
      </c>
      <c r="B3341" t="s">
        <v>175</v>
      </c>
      <c r="C3341" t="s">
        <v>34</v>
      </c>
      <c r="D3341">
        <v>887</v>
      </c>
      <c r="E3341" s="12">
        <v>40524</v>
      </c>
      <c r="F3341" s="72">
        <f t="shared" si="568"/>
        <v>2010</v>
      </c>
      <c r="G3341" s="70">
        <f t="shared" si="569"/>
        <v>11738.105975197293</v>
      </c>
      <c r="H3341" s="70" cm="1">
        <f t="array" ref="H3341">INDEX(magic_bricks_appreciation_pivot!$A$13:$K$20,MATCH(C3341,magic_bricks_appreciation_pivot!$A$13:$A$20,0),1+MATCH(F3341,INDEX(magic_bricks_appreciation_pivot!$B$13:$K$13,0),0))</f>
        <v>0.46848170778869208</v>
      </c>
      <c r="I3341" s="70">
        <f t="shared" si="570"/>
        <v>17237.193908662372</v>
      </c>
      <c r="J3341">
        <v>95</v>
      </c>
      <c r="K3341">
        <v>1</v>
      </c>
      <c r="L3341">
        <v>1</v>
      </c>
      <c r="M3341">
        <v>3</v>
      </c>
      <c r="N3341" t="s">
        <v>154</v>
      </c>
      <c r="O3341" t="s">
        <v>161</v>
      </c>
      <c r="P3341" s="12">
        <v>33954</v>
      </c>
      <c r="Q3341" t="s">
        <v>156</v>
      </c>
      <c r="R3341" t="s">
        <v>177</v>
      </c>
      <c r="S3341" t="s">
        <v>158</v>
      </c>
      <c r="T3341" t="s">
        <v>163</v>
      </c>
      <c r="U3341">
        <v>2.6</v>
      </c>
      <c r="V3341">
        <v>4</v>
      </c>
      <c r="W3341">
        <v>4.7</v>
      </c>
      <c r="X3341">
        <v>3.79</v>
      </c>
      <c r="Y3341">
        <v>270704</v>
      </c>
      <c r="Z3341">
        <v>156176</v>
      </c>
      <c r="AA3341">
        <v>10411700</v>
      </c>
    </row>
    <row r="3342" spans="1:27" hidden="1">
      <c r="A3342" t="s">
        <v>3532</v>
      </c>
      <c r="B3342" t="s">
        <v>175</v>
      </c>
      <c r="C3342" t="s">
        <v>34</v>
      </c>
      <c r="D3342">
        <v>721</v>
      </c>
      <c r="E3342" s="12">
        <v>39593</v>
      </c>
      <c r="F3342" s="72">
        <f t="shared" si="568"/>
        <v>2008</v>
      </c>
      <c r="G3342" s="70">
        <f t="shared" si="569"/>
        <v>9979.9583911234404</v>
      </c>
      <c r="H3342" s="70" t="e" cm="1">
        <f t="array" ref="H3342">INDEX(magic_bricks_appreciation_pivot!$A$13:$K$20,MATCH(C3342,magic_bricks_appreciation_pivot!$A$13:$A$20,0),1+MATCH(F3342,INDEX(magic_bricks_appreciation_pivot!$B$13:$K$13,0),0))</f>
        <v>#N/A</v>
      </c>
      <c r="I3342" s="70"/>
      <c r="J3342">
        <v>161</v>
      </c>
      <c r="K3342">
        <v>1</v>
      </c>
      <c r="L3342">
        <v>1</v>
      </c>
      <c r="M3342">
        <v>2</v>
      </c>
      <c r="N3342" t="s">
        <v>176</v>
      </c>
      <c r="O3342" t="s">
        <v>155</v>
      </c>
      <c r="P3342" s="12">
        <v>36308</v>
      </c>
      <c r="Q3342" t="s">
        <v>194</v>
      </c>
      <c r="R3342" t="s">
        <v>177</v>
      </c>
      <c r="S3342" t="s">
        <v>178</v>
      </c>
      <c r="T3342" t="s">
        <v>166</v>
      </c>
      <c r="U3342">
        <v>2.5</v>
      </c>
      <c r="V3342">
        <v>3.2</v>
      </c>
      <c r="W3342">
        <v>4</v>
      </c>
      <c r="X3342">
        <v>3.23</v>
      </c>
      <c r="Y3342">
        <v>201475</v>
      </c>
      <c r="Z3342">
        <v>50369</v>
      </c>
      <c r="AA3342">
        <v>7195550</v>
      </c>
    </row>
    <row r="3343" spans="1:27" hidden="1">
      <c r="A3343" t="s">
        <v>3533</v>
      </c>
      <c r="B3343" t="s">
        <v>51</v>
      </c>
      <c r="C3343" t="s">
        <v>51</v>
      </c>
      <c r="D3343">
        <v>1784</v>
      </c>
      <c r="E3343" s="12">
        <v>38310</v>
      </c>
      <c r="F3343" s="72">
        <f t="shared" si="568"/>
        <v>2004</v>
      </c>
      <c r="G3343" s="70">
        <f t="shared" si="569"/>
        <v>6106.4798206278028</v>
      </c>
      <c r="H3343" s="70" t="e" cm="1">
        <f t="array" ref="H3343">INDEX(magic_bricks_appreciation_pivot!$A$13:$K$20,MATCH(C3343,magic_bricks_appreciation_pivot!$A$13:$A$20,0),1+MATCH(F3343,INDEX(magic_bricks_appreciation_pivot!$B$13:$K$13,0),0))</f>
        <v>#N/A</v>
      </c>
      <c r="I3343" s="70"/>
      <c r="J3343">
        <v>11</v>
      </c>
      <c r="K3343">
        <v>2</v>
      </c>
      <c r="L3343">
        <v>1</v>
      </c>
      <c r="M3343">
        <v>4</v>
      </c>
      <c r="N3343" t="s">
        <v>184</v>
      </c>
      <c r="O3343" t="s">
        <v>155</v>
      </c>
      <c r="P3343" s="12">
        <v>31740</v>
      </c>
      <c r="Q3343" t="s">
        <v>194</v>
      </c>
      <c r="R3343" t="s">
        <v>177</v>
      </c>
      <c r="S3343" t="s">
        <v>162</v>
      </c>
      <c r="T3343" t="s">
        <v>163</v>
      </c>
      <c r="U3343">
        <v>4.5</v>
      </c>
      <c r="V3343">
        <v>2.9</v>
      </c>
      <c r="W3343">
        <v>3.1</v>
      </c>
      <c r="X3343">
        <v>3.36</v>
      </c>
      <c r="Y3343">
        <v>403077</v>
      </c>
      <c r="Z3343">
        <v>185197</v>
      </c>
      <c r="AA3343">
        <v>10893960</v>
      </c>
    </row>
    <row r="3344" spans="1:27">
      <c r="A3344" t="s">
        <v>3534</v>
      </c>
      <c r="B3344" t="s">
        <v>23</v>
      </c>
      <c r="C3344" t="s">
        <v>23</v>
      </c>
      <c r="D3344">
        <v>907</v>
      </c>
      <c r="E3344" s="12">
        <v>40801</v>
      </c>
      <c r="F3344" s="72">
        <f t="shared" si="568"/>
        <v>2011</v>
      </c>
      <c r="G3344" s="70">
        <f t="shared" si="569"/>
        <v>8071.6648291069459</v>
      </c>
      <c r="H3344" s="70" cm="1">
        <f t="array" ref="H3344">INDEX(magic_bricks_appreciation_pivot!$A$13:$K$20,MATCH(C3344,magic_bricks_appreciation_pivot!$A$13:$A$20,0),1+MATCH(F3344,INDEX(magic_bricks_appreciation_pivot!$B$13:$K$13,0),0))</f>
        <v>0.30621792098525186</v>
      </c>
      <c r="I3344" s="70">
        <f>G3344+G3344*H3344</f>
        <v>10543.353251965853</v>
      </c>
      <c r="J3344">
        <v>142</v>
      </c>
      <c r="K3344">
        <v>1</v>
      </c>
      <c r="L3344">
        <v>1</v>
      </c>
      <c r="M3344">
        <v>3</v>
      </c>
      <c r="N3344" t="s">
        <v>176</v>
      </c>
      <c r="O3344" t="s">
        <v>155</v>
      </c>
      <c r="P3344" s="12">
        <v>24741</v>
      </c>
      <c r="Q3344" t="s">
        <v>156</v>
      </c>
      <c r="R3344" t="s">
        <v>170</v>
      </c>
      <c r="S3344" t="s">
        <v>158</v>
      </c>
      <c r="T3344" t="s">
        <v>173</v>
      </c>
      <c r="U3344">
        <v>2.5</v>
      </c>
      <c r="V3344">
        <v>4.2</v>
      </c>
      <c r="W3344">
        <v>4.2</v>
      </c>
      <c r="X3344">
        <v>3.69</v>
      </c>
      <c r="Y3344">
        <v>314803</v>
      </c>
      <c r="Z3344">
        <v>146420</v>
      </c>
      <c r="AA3344">
        <v>7321000</v>
      </c>
    </row>
    <row r="3345" spans="1:27" hidden="1">
      <c r="A3345" t="s">
        <v>3535</v>
      </c>
      <c r="B3345" t="s">
        <v>201</v>
      </c>
      <c r="C3345" t="s">
        <v>201</v>
      </c>
      <c r="D3345">
        <v>1997</v>
      </c>
      <c r="E3345" s="12">
        <v>39850</v>
      </c>
      <c r="F3345" s="72">
        <f t="shared" si="568"/>
        <v>2009</v>
      </c>
      <c r="G3345" s="70">
        <f t="shared" si="569"/>
        <v>6443.4351527290937</v>
      </c>
      <c r="H3345" s="70" t="e" cm="1">
        <f t="array" ref="H3345">INDEX(magic_bricks_appreciation_pivot!$A$13:$K$20,MATCH(C3345,magic_bricks_appreciation_pivot!$A$13:$A$20,0),1+MATCH(F3345,INDEX(magic_bricks_appreciation_pivot!$B$13:$K$13,0),0))</f>
        <v>#N/A</v>
      </c>
      <c r="I3345" s="70"/>
      <c r="J3345">
        <v>135</v>
      </c>
      <c r="K3345">
        <v>3</v>
      </c>
      <c r="L3345">
        <v>2</v>
      </c>
      <c r="M3345">
        <v>5</v>
      </c>
      <c r="N3345" t="s">
        <v>168</v>
      </c>
      <c r="O3345" t="s">
        <v>155</v>
      </c>
      <c r="P3345" s="12">
        <v>36200</v>
      </c>
      <c r="Q3345" t="s">
        <v>169</v>
      </c>
      <c r="R3345" t="s">
        <v>157</v>
      </c>
      <c r="S3345" t="s">
        <v>158</v>
      </c>
      <c r="T3345" t="s">
        <v>182</v>
      </c>
      <c r="U3345">
        <v>4.9000000000000004</v>
      </c>
      <c r="V3345">
        <v>4</v>
      </c>
      <c r="W3345">
        <v>2.4</v>
      </c>
      <c r="X3345">
        <v>3.63</v>
      </c>
      <c r="Y3345">
        <v>488967</v>
      </c>
      <c r="Z3345">
        <v>205881</v>
      </c>
      <c r="AA3345">
        <v>12867540</v>
      </c>
    </row>
    <row r="3346" spans="1:27">
      <c r="A3346" t="s">
        <v>3536</v>
      </c>
      <c r="B3346" t="s">
        <v>39</v>
      </c>
      <c r="C3346" t="s">
        <v>39</v>
      </c>
      <c r="D3346">
        <v>1933</v>
      </c>
      <c r="E3346" s="12">
        <v>41616</v>
      </c>
      <c r="F3346" s="72">
        <f t="shared" si="568"/>
        <v>2013</v>
      </c>
      <c r="G3346" s="70">
        <f t="shared" si="569"/>
        <v>11282.68494568029</v>
      </c>
      <c r="H3346" s="70" cm="1">
        <f t="array" ref="H3346">INDEX(magic_bricks_appreciation_pivot!$A$13:$K$20,MATCH(C3346,magic_bricks_appreciation_pivot!$A$13:$A$20,0),1+MATCH(F3346,INDEX(magic_bricks_appreciation_pivot!$B$13:$K$13,0),0))</f>
        <v>4.727764965406598E-2</v>
      </c>
      <c r="I3346" s="70">
        <f>G3346+G3346*H3346</f>
        <v>11816.103771699367</v>
      </c>
      <c r="J3346">
        <v>118</v>
      </c>
      <c r="K3346">
        <v>2</v>
      </c>
      <c r="L3346">
        <v>1</v>
      </c>
      <c r="M3346">
        <v>5</v>
      </c>
      <c r="N3346" t="s">
        <v>184</v>
      </c>
      <c r="O3346" t="s">
        <v>155</v>
      </c>
      <c r="P3346" s="12">
        <v>27381</v>
      </c>
      <c r="Q3346" t="s">
        <v>156</v>
      </c>
      <c r="R3346" t="s">
        <v>165</v>
      </c>
      <c r="S3346" t="s">
        <v>162</v>
      </c>
      <c r="T3346" t="s">
        <v>163</v>
      </c>
      <c r="U3346">
        <v>4.7</v>
      </c>
      <c r="V3346">
        <v>2.2000000000000002</v>
      </c>
      <c r="W3346">
        <v>4</v>
      </c>
      <c r="X3346">
        <v>3.7949999999999999</v>
      </c>
      <c r="Y3346">
        <v>741521</v>
      </c>
      <c r="Z3346">
        <v>130857</v>
      </c>
      <c r="AA3346">
        <v>21809430</v>
      </c>
    </row>
    <row r="3347" spans="1:27" hidden="1">
      <c r="A3347" t="s">
        <v>3537</v>
      </c>
      <c r="B3347" t="s">
        <v>51</v>
      </c>
      <c r="C3347" t="s">
        <v>51</v>
      </c>
      <c r="D3347">
        <v>1953</v>
      </c>
      <c r="E3347" s="12">
        <v>39391</v>
      </c>
      <c r="F3347" s="72">
        <f t="shared" si="568"/>
        <v>2007</v>
      </c>
      <c r="G3347" s="70">
        <f t="shared" si="569"/>
        <v>8446.1290322580644</v>
      </c>
      <c r="H3347" s="70" t="e" cm="1">
        <f t="array" ref="H3347">INDEX(magic_bricks_appreciation_pivot!$A$13:$K$20,MATCH(C3347,magic_bricks_appreciation_pivot!$A$13:$A$20,0),1+MATCH(F3347,INDEX(magic_bricks_appreciation_pivot!$B$13:$K$13,0),0))</f>
        <v>#N/A</v>
      </c>
      <c r="I3347" s="70"/>
      <c r="J3347">
        <v>165</v>
      </c>
      <c r="K3347">
        <v>3</v>
      </c>
      <c r="L3347">
        <v>2</v>
      </c>
      <c r="M3347">
        <v>5</v>
      </c>
      <c r="N3347" t="s">
        <v>184</v>
      </c>
      <c r="O3347" t="s">
        <v>155</v>
      </c>
      <c r="P3347" s="12">
        <v>35011</v>
      </c>
      <c r="Q3347" t="s">
        <v>156</v>
      </c>
      <c r="R3347" t="s">
        <v>170</v>
      </c>
      <c r="S3347" t="s">
        <v>162</v>
      </c>
      <c r="T3347" t="s">
        <v>173</v>
      </c>
      <c r="U3347">
        <v>5</v>
      </c>
      <c r="V3347">
        <v>3.7</v>
      </c>
      <c r="W3347">
        <v>2.8</v>
      </c>
      <c r="X3347">
        <v>3.76</v>
      </c>
      <c r="Y3347">
        <v>527849</v>
      </c>
      <c r="Z3347">
        <v>247429</v>
      </c>
      <c r="AA3347">
        <v>16495290</v>
      </c>
    </row>
    <row r="3348" spans="1:27">
      <c r="A3348" t="s">
        <v>3538</v>
      </c>
      <c r="B3348" t="s">
        <v>175</v>
      </c>
      <c r="C3348" t="s">
        <v>34</v>
      </c>
      <c r="D3348">
        <v>913</v>
      </c>
      <c r="E3348" s="12">
        <v>40895</v>
      </c>
      <c r="F3348" s="72">
        <f t="shared" si="568"/>
        <v>2011</v>
      </c>
      <c r="G3348" s="70">
        <f t="shared" si="569"/>
        <v>13466.648411829136</v>
      </c>
      <c r="H3348" s="70" cm="1">
        <f t="array" ref="H3348">INDEX(magic_bricks_appreciation_pivot!$A$13:$K$20,MATCH(C3348,magic_bricks_appreciation_pivot!$A$13:$A$20,0),1+MATCH(F3348,INDEX(magic_bricks_appreciation_pivot!$B$13:$K$13,0),0))</f>
        <v>0.22839026915113872</v>
      </c>
      <c r="I3348" s="70">
        <f t="shared" ref="I3348:I3349" si="571">G3348+G3348*H3348</f>
        <v>16542.299867170546</v>
      </c>
      <c r="J3348">
        <v>108</v>
      </c>
      <c r="K3348">
        <v>1</v>
      </c>
      <c r="L3348">
        <v>1</v>
      </c>
      <c r="M3348">
        <v>3</v>
      </c>
      <c r="N3348" t="s">
        <v>154</v>
      </c>
      <c r="O3348" t="s">
        <v>155</v>
      </c>
      <c r="P3348" s="12">
        <v>33960</v>
      </c>
      <c r="Q3348" t="s">
        <v>156</v>
      </c>
      <c r="R3348" t="s">
        <v>170</v>
      </c>
      <c r="S3348" t="s">
        <v>178</v>
      </c>
      <c r="T3348" t="s">
        <v>182</v>
      </c>
      <c r="U3348">
        <v>4.7</v>
      </c>
      <c r="V3348">
        <v>2.2999999999999998</v>
      </c>
      <c r="W3348">
        <v>3.4</v>
      </c>
      <c r="X3348">
        <v>3.35</v>
      </c>
      <c r="Y3348">
        <v>393442</v>
      </c>
      <c r="Z3348">
        <v>98360</v>
      </c>
      <c r="AA3348">
        <v>12295050</v>
      </c>
    </row>
    <row r="3349" spans="1:27">
      <c r="A3349" t="s">
        <v>3539</v>
      </c>
      <c r="B3349" t="s">
        <v>175</v>
      </c>
      <c r="C3349" t="s">
        <v>34</v>
      </c>
      <c r="D3349">
        <v>1060</v>
      </c>
      <c r="E3349" s="12">
        <v>40990</v>
      </c>
      <c r="F3349" s="72">
        <f t="shared" si="568"/>
        <v>2012</v>
      </c>
      <c r="G3349" s="70">
        <f t="shared" si="569"/>
        <v>10229.575471698114</v>
      </c>
      <c r="H3349" s="70" cm="1">
        <f t="array" ref="H3349">INDEX(magic_bricks_appreciation_pivot!$A$13:$K$20,MATCH(C3349,magic_bricks_appreciation_pivot!$A$13:$A$20,0),1+MATCH(F3349,INDEX(magic_bricks_appreciation_pivot!$B$13:$K$13,0),0))</f>
        <v>0.22606337179266398</v>
      </c>
      <c r="I3349" s="70">
        <f t="shared" si="571"/>
        <v>12542.107794837721</v>
      </c>
      <c r="J3349">
        <v>44</v>
      </c>
      <c r="K3349">
        <v>1</v>
      </c>
      <c r="L3349">
        <v>1</v>
      </c>
      <c r="M3349">
        <v>3</v>
      </c>
      <c r="N3349" t="s">
        <v>168</v>
      </c>
      <c r="O3349" t="s">
        <v>161</v>
      </c>
      <c r="P3349" s="12">
        <v>28945</v>
      </c>
      <c r="Q3349" t="s">
        <v>156</v>
      </c>
      <c r="R3349" t="s">
        <v>170</v>
      </c>
      <c r="S3349" t="s">
        <v>178</v>
      </c>
      <c r="T3349" t="s">
        <v>163</v>
      </c>
      <c r="U3349">
        <v>3.2</v>
      </c>
      <c r="V3349">
        <v>3.6</v>
      </c>
      <c r="W3349">
        <v>3.2</v>
      </c>
      <c r="X3349">
        <v>3.36</v>
      </c>
      <c r="Y3349">
        <v>346987</v>
      </c>
      <c r="Z3349">
        <v>32530</v>
      </c>
      <c r="AA3349">
        <v>10843350</v>
      </c>
    </row>
    <row r="3350" spans="1:27" hidden="1">
      <c r="A3350" t="s">
        <v>3540</v>
      </c>
      <c r="B3350" t="s">
        <v>201</v>
      </c>
      <c r="C3350" t="s">
        <v>201</v>
      </c>
      <c r="D3350">
        <v>1601</v>
      </c>
      <c r="E3350" s="12">
        <v>39989</v>
      </c>
      <c r="F3350" s="72">
        <f t="shared" si="568"/>
        <v>2009</v>
      </c>
      <c r="G3350" s="70">
        <f t="shared" si="569"/>
        <v>6252.0924422236103</v>
      </c>
      <c r="H3350" s="70" t="e" cm="1">
        <f t="array" ref="H3350">INDEX(magic_bricks_appreciation_pivot!$A$13:$K$20,MATCH(C3350,magic_bricks_appreciation_pivot!$A$13:$A$20,0),1+MATCH(F3350,INDEX(magic_bricks_appreciation_pivot!$B$13:$K$13,0),0))</f>
        <v>#N/A</v>
      </c>
      <c r="I3350" s="70"/>
      <c r="J3350">
        <v>133</v>
      </c>
      <c r="K3350">
        <v>2</v>
      </c>
      <c r="L3350">
        <v>1</v>
      </c>
      <c r="M3350">
        <v>4</v>
      </c>
      <c r="N3350" t="s">
        <v>168</v>
      </c>
      <c r="O3350" t="s">
        <v>155</v>
      </c>
      <c r="P3350" s="12">
        <v>33054</v>
      </c>
      <c r="Q3350" t="s">
        <v>169</v>
      </c>
      <c r="R3350" t="s">
        <v>170</v>
      </c>
      <c r="S3350" t="s">
        <v>158</v>
      </c>
      <c r="T3350" t="s">
        <v>163</v>
      </c>
      <c r="U3350">
        <v>3.1</v>
      </c>
      <c r="V3350">
        <v>5</v>
      </c>
      <c r="W3350">
        <v>3.7</v>
      </c>
      <c r="X3350">
        <v>3.91</v>
      </c>
      <c r="Y3350">
        <v>500480</v>
      </c>
      <c r="Z3350">
        <v>220211</v>
      </c>
      <c r="AA3350">
        <v>10009600</v>
      </c>
    </row>
    <row r="3351" spans="1:27">
      <c r="A3351" t="s">
        <v>3541</v>
      </c>
      <c r="B3351" t="s">
        <v>39</v>
      </c>
      <c r="C3351" t="s">
        <v>39</v>
      </c>
      <c r="D3351">
        <v>1703</v>
      </c>
      <c r="E3351" s="12">
        <v>41790</v>
      </c>
      <c r="F3351" s="72">
        <f t="shared" si="568"/>
        <v>2014</v>
      </c>
      <c r="G3351" s="70">
        <f t="shared" si="569"/>
        <v>12651.162654139753</v>
      </c>
      <c r="H3351" s="70" cm="1">
        <f t="array" ref="H3351">INDEX(magic_bricks_appreciation_pivot!$A$13:$K$20,MATCH(C3351,magic_bricks_appreciation_pivot!$A$13:$A$20,0),1+MATCH(F3351,INDEX(magic_bricks_appreciation_pivot!$B$13:$K$13,0),0))</f>
        <v>2.7142646408024784E-2</v>
      </c>
      <c r="I3351" s="70">
        <f>G3351+G3351*H3351</f>
        <v>12994.548688711477</v>
      </c>
      <c r="J3351">
        <v>45</v>
      </c>
      <c r="K3351">
        <v>1</v>
      </c>
      <c r="L3351">
        <v>1</v>
      </c>
      <c r="M3351">
        <v>4</v>
      </c>
      <c r="N3351" t="s">
        <v>184</v>
      </c>
      <c r="O3351" t="s">
        <v>155</v>
      </c>
      <c r="P3351" s="12">
        <v>34855</v>
      </c>
      <c r="Q3351" t="s">
        <v>156</v>
      </c>
      <c r="R3351" t="s">
        <v>177</v>
      </c>
      <c r="S3351" t="s">
        <v>162</v>
      </c>
      <c r="T3351" t="s">
        <v>182</v>
      </c>
      <c r="U3351">
        <v>4.9000000000000004</v>
      </c>
      <c r="V3351">
        <v>4.5999999999999996</v>
      </c>
      <c r="W3351">
        <v>4.3</v>
      </c>
      <c r="X3351">
        <v>4.585</v>
      </c>
      <c r="Y3351">
        <v>689438</v>
      </c>
      <c r="Z3351">
        <v>301629</v>
      </c>
      <c r="AA3351">
        <v>21544930</v>
      </c>
    </row>
    <row r="3352" spans="1:27" hidden="1">
      <c r="A3352" t="s">
        <v>3542</v>
      </c>
      <c r="B3352" t="s">
        <v>75</v>
      </c>
      <c r="D3352">
        <v>1812</v>
      </c>
      <c r="E3352" s="12">
        <v>39308</v>
      </c>
      <c r="F3352" s="72">
        <f t="shared" si="568"/>
        <v>2007</v>
      </c>
      <c r="G3352" s="70">
        <f t="shared" si="569"/>
        <v>8078.1015452538632</v>
      </c>
      <c r="H3352" s="70" t="e" cm="1">
        <f t="array" ref="H3352">INDEX(magic_bricks_appreciation_pivot!$A$13:$K$20,MATCH(C3352,magic_bricks_appreciation_pivot!$A$13:$A$20,0),1+MATCH(F3352,INDEX(magic_bricks_appreciation_pivot!$B$13:$K$13,0),0))</f>
        <v>#N/A</v>
      </c>
      <c r="I3352" s="70"/>
      <c r="J3352">
        <v>129</v>
      </c>
      <c r="K3352">
        <v>2</v>
      </c>
      <c r="L3352">
        <v>1</v>
      </c>
      <c r="M3352">
        <v>5</v>
      </c>
      <c r="N3352" t="s">
        <v>154</v>
      </c>
      <c r="O3352" t="s">
        <v>155</v>
      </c>
      <c r="P3352" s="12">
        <v>29088</v>
      </c>
      <c r="Q3352" t="s">
        <v>169</v>
      </c>
      <c r="R3352" t="s">
        <v>170</v>
      </c>
      <c r="S3352" t="s">
        <v>158</v>
      </c>
      <c r="T3352" t="s">
        <v>166</v>
      </c>
      <c r="U3352">
        <v>4.8</v>
      </c>
      <c r="V3352">
        <v>4.0999999999999996</v>
      </c>
      <c r="W3352">
        <v>4.3</v>
      </c>
      <c r="X3352">
        <v>4.4000000000000004</v>
      </c>
      <c r="Y3352">
        <v>497676</v>
      </c>
      <c r="Z3352">
        <v>117100</v>
      </c>
      <c r="AA3352">
        <v>14637520</v>
      </c>
    </row>
    <row r="3353" spans="1:27">
      <c r="A3353" t="s">
        <v>3543</v>
      </c>
      <c r="B3353" t="s">
        <v>23</v>
      </c>
      <c r="C3353" t="s">
        <v>23</v>
      </c>
      <c r="D3353">
        <v>1145</v>
      </c>
      <c r="E3353" s="12">
        <v>40193</v>
      </c>
      <c r="F3353" s="72">
        <f t="shared" si="568"/>
        <v>2010</v>
      </c>
      <c r="G3353" s="70">
        <f t="shared" si="569"/>
        <v>8083.4061135371176</v>
      </c>
      <c r="H3353" s="70" cm="1">
        <f t="array" ref="H3353">INDEX(magic_bricks_appreciation_pivot!$A$13:$K$20,MATCH(C3353,magic_bricks_appreciation_pivot!$A$13:$A$20,0),1+MATCH(F3353,INDEX(magic_bricks_appreciation_pivot!$B$13:$K$13,0),0))</f>
        <v>0.49881786187527283</v>
      </c>
      <c r="I3353" s="70">
        <f t="shared" ref="I3353:I3355" si="572">G3353+G3353*H3353</f>
        <v>12115.553467761212</v>
      </c>
      <c r="J3353">
        <v>145</v>
      </c>
      <c r="K3353">
        <v>1</v>
      </c>
      <c r="L3353">
        <v>1</v>
      </c>
      <c r="M3353">
        <v>3</v>
      </c>
      <c r="N3353" t="s">
        <v>154</v>
      </c>
      <c r="O3353" t="s">
        <v>155</v>
      </c>
      <c r="P3353" s="12">
        <v>35083</v>
      </c>
      <c r="Q3353" t="s">
        <v>156</v>
      </c>
      <c r="R3353" t="s">
        <v>170</v>
      </c>
      <c r="S3353" t="s">
        <v>178</v>
      </c>
      <c r="T3353" t="s">
        <v>171</v>
      </c>
      <c r="U3353">
        <v>4.5999999999999996</v>
      </c>
      <c r="V3353">
        <v>4.5999999999999996</v>
      </c>
      <c r="W3353">
        <v>2</v>
      </c>
      <c r="X3353">
        <v>3.56</v>
      </c>
      <c r="Y3353">
        <v>453520</v>
      </c>
      <c r="Z3353">
        <v>92555</v>
      </c>
      <c r="AA3353">
        <v>9255500</v>
      </c>
    </row>
    <row r="3354" spans="1:27">
      <c r="A3354" t="s">
        <v>3544</v>
      </c>
      <c r="B3354" t="s">
        <v>75</v>
      </c>
      <c r="C3354" t="s">
        <v>75</v>
      </c>
      <c r="D3354">
        <v>1678</v>
      </c>
      <c r="E3354" s="12">
        <v>42020</v>
      </c>
      <c r="F3354" s="72">
        <f t="shared" si="568"/>
        <v>2015</v>
      </c>
      <c r="G3354" s="70">
        <f t="shared" si="569"/>
        <v>7061.0667461263411</v>
      </c>
      <c r="H3354" s="70" cm="1">
        <f t="array" ref="H3354">INDEX(magic_bricks_appreciation_pivot!$A$13:$K$20,MATCH(C3354,magic_bricks_appreciation_pivot!$A$13:$A$20,0),1+MATCH(F3354,INDEX(magic_bricks_appreciation_pivot!$B$13:$K$13,0),0))</f>
        <v>0.14032112876551739</v>
      </c>
      <c r="I3354" s="70">
        <f t="shared" si="572"/>
        <v>8051.8836022314481</v>
      </c>
      <c r="J3354">
        <v>39</v>
      </c>
      <c r="K3354">
        <v>1</v>
      </c>
      <c r="L3354">
        <v>1</v>
      </c>
      <c r="M3354">
        <v>4</v>
      </c>
      <c r="N3354" t="s">
        <v>184</v>
      </c>
      <c r="O3354" t="s">
        <v>155</v>
      </c>
      <c r="P3354" s="12">
        <v>32530</v>
      </c>
      <c r="Q3354" t="s">
        <v>194</v>
      </c>
      <c r="R3354" t="s">
        <v>170</v>
      </c>
      <c r="S3354" t="s">
        <v>178</v>
      </c>
      <c r="T3354" t="s">
        <v>163</v>
      </c>
      <c r="U3354">
        <v>2.5</v>
      </c>
      <c r="V3354">
        <v>3.1</v>
      </c>
      <c r="W3354">
        <v>2.8</v>
      </c>
      <c r="X3354">
        <v>2.7850000000000001</v>
      </c>
      <c r="Y3354">
        <v>473939</v>
      </c>
      <c r="Z3354">
        <v>59242</v>
      </c>
      <c r="AA3354">
        <v>11848470</v>
      </c>
    </row>
    <row r="3355" spans="1:27">
      <c r="A3355" t="s">
        <v>3545</v>
      </c>
      <c r="B3355" t="s">
        <v>175</v>
      </c>
      <c r="C3355" t="s">
        <v>34</v>
      </c>
      <c r="D3355">
        <v>1262</v>
      </c>
      <c r="E3355" s="12">
        <v>40993</v>
      </c>
      <c r="F3355" s="72">
        <f t="shared" si="568"/>
        <v>2012</v>
      </c>
      <c r="G3355" s="70">
        <f t="shared" si="569"/>
        <v>9571.0697305863705</v>
      </c>
      <c r="H3355" s="70" cm="1">
        <f t="array" ref="H3355">INDEX(magic_bricks_appreciation_pivot!$A$13:$K$20,MATCH(C3355,magic_bricks_appreciation_pivot!$A$13:$A$20,0),1+MATCH(F3355,INDEX(magic_bricks_appreciation_pivot!$B$13:$K$13,0),0))</f>
        <v>0.22606337179266398</v>
      </c>
      <c r="I3355" s="70">
        <f t="shared" si="572"/>
        <v>11734.73802554543</v>
      </c>
      <c r="J3355">
        <v>139</v>
      </c>
      <c r="K3355">
        <v>2</v>
      </c>
      <c r="L3355">
        <v>1</v>
      </c>
      <c r="M3355">
        <v>4</v>
      </c>
      <c r="N3355" t="s">
        <v>193</v>
      </c>
      <c r="O3355" t="s">
        <v>155</v>
      </c>
      <c r="P3355" s="12">
        <v>31868</v>
      </c>
      <c r="Q3355" t="s">
        <v>169</v>
      </c>
      <c r="R3355" t="s">
        <v>157</v>
      </c>
      <c r="S3355" t="s">
        <v>162</v>
      </c>
      <c r="T3355" t="s">
        <v>182</v>
      </c>
      <c r="U3355">
        <v>4.5999999999999996</v>
      </c>
      <c r="V3355">
        <v>2.2000000000000002</v>
      </c>
      <c r="W3355">
        <v>2.6</v>
      </c>
      <c r="X3355">
        <v>3.04</v>
      </c>
      <c r="Y3355">
        <v>314046</v>
      </c>
      <c r="Z3355">
        <v>48315</v>
      </c>
      <c r="AA3355">
        <v>12078690</v>
      </c>
    </row>
    <row r="3356" spans="1:27" hidden="1">
      <c r="A3356" t="s">
        <v>3546</v>
      </c>
      <c r="B3356" t="s">
        <v>175</v>
      </c>
      <c r="C3356" t="s">
        <v>34</v>
      </c>
      <c r="D3356">
        <v>1138</v>
      </c>
      <c r="E3356" s="12">
        <v>39787</v>
      </c>
      <c r="F3356" s="72">
        <f t="shared" si="568"/>
        <v>2008</v>
      </c>
      <c r="G3356" s="70">
        <f t="shared" si="569"/>
        <v>12666.783831282952</v>
      </c>
      <c r="H3356" s="70" t="e" cm="1">
        <f t="array" ref="H3356">INDEX(magic_bricks_appreciation_pivot!$A$13:$K$20,MATCH(C3356,magic_bricks_appreciation_pivot!$A$13:$A$20,0),1+MATCH(F3356,INDEX(magic_bricks_appreciation_pivot!$B$13:$K$13,0),0))</f>
        <v>#N/A</v>
      </c>
      <c r="I3356" s="70"/>
      <c r="J3356">
        <v>36</v>
      </c>
      <c r="K3356">
        <v>1</v>
      </c>
      <c r="L3356">
        <v>1</v>
      </c>
      <c r="M3356">
        <v>3</v>
      </c>
      <c r="N3356" t="s">
        <v>154</v>
      </c>
      <c r="O3356" t="s">
        <v>161</v>
      </c>
      <c r="P3356" s="12">
        <v>36867</v>
      </c>
      <c r="Q3356" t="s">
        <v>156</v>
      </c>
      <c r="R3356" t="s">
        <v>157</v>
      </c>
      <c r="S3356" t="s">
        <v>162</v>
      </c>
      <c r="T3356" t="s">
        <v>182</v>
      </c>
      <c r="U3356">
        <v>3.4</v>
      </c>
      <c r="V3356">
        <v>2.9</v>
      </c>
      <c r="W3356">
        <v>3.6</v>
      </c>
      <c r="X3356">
        <v>3.26</v>
      </c>
      <c r="Y3356">
        <v>446859</v>
      </c>
      <c r="Z3356">
        <v>72074</v>
      </c>
      <c r="AA3356">
        <v>14414800</v>
      </c>
    </row>
    <row r="3357" spans="1:27" hidden="1">
      <c r="A3357" t="s">
        <v>3547</v>
      </c>
      <c r="B3357" t="s">
        <v>39</v>
      </c>
      <c r="C3357" t="s">
        <v>39</v>
      </c>
      <c r="D3357">
        <v>1943</v>
      </c>
      <c r="E3357" s="12">
        <v>39667</v>
      </c>
      <c r="F3357" s="72">
        <f t="shared" si="568"/>
        <v>2008</v>
      </c>
      <c r="G3357" s="70">
        <f t="shared" si="569"/>
        <v>11559.397838394236</v>
      </c>
      <c r="H3357" s="70" t="e" cm="1">
        <f t="array" ref="H3357">INDEX(magic_bricks_appreciation_pivot!$A$13:$K$20,MATCH(C3357,magic_bricks_appreciation_pivot!$A$13:$A$20,0),1+MATCH(F3357,INDEX(magic_bricks_appreciation_pivot!$B$13:$K$13,0),0))</f>
        <v>#N/A</v>
      </c>
      <c r="I3357" s="70"/>
      <c r="J3357">
        <v>172</v>
      </c>
      <c r="K3357">
        <v>2</v>
      </c>
      <c r="L3357">
        <v>1</v>
      </c>
      <c r="M3357">
        <v>5</v>
      </c>
      <c r="N3357" t="s">
        <v>184</v>
      </c>
      <c r="O3357" t="s">
        <v>155</v>
      </c>
      <c r="P3357" s="12">
        <v>34922</v>
      </c>
      <c r="Q3357" t="s">
        <v>156</v>
      </c>
      <c r="R3357" t="s">
        <v>165</v>
      </c>
      <c r="S3357" t="s">
        <v>178</v>
      </c>
      <c r="T3357" t="s">
        <v>182</v>
      </c>
      <c r="U3357">
        <v>2.1</v>
      </c>
      <c r="V3357">
        <v>4</v>
      </c>
      <c r="W3357">
        <v>3.4</v>
      </c>
      <c r="X3357">
        <v>3.0950000000000002</v>
      </c>
      <c r="Y3357">
        <v>628877</v>
      </c>
      <c r="Z3357">
        <v>404278</v>
      </c>
      <c r="AA3357">
        <v>22459910</v>
      </c>
    </row>
    <row r="3358" spans="1:27" hidden="1">
      <c r="A3358" t="s">
        <v>3548</v>
      </c>
      <c r="B3358" t="s">
        <v>23</v>
      </c>
      <c r="C3358" t="s">
        <v>23</v>
      </c>
      <c r="D3358">
        <v>1277</v>
      </c>
      <c r="E3358" s="12">
        <v>40088</v>
      </c>
      <c r="F3358" s="72">
        <f t="shared" si="568"/>
        <v>2009</v>
      </c>
      <c r="G3358" s="70">
        <f t="shared" si="569"/>
        <v>8291.1119812059515</v>
      </c>
      <c r="H3358" s="70" t="e" cm="1">
        <f t="array" ref="H3358">INDEX(magic_bricks_appreciation_pivot!$A$13:$K$20,MATCH(C3358,magic_bricks_appreciation_pivot!$A$13:$A$20,0),1+MATCH(F3358,INDEX(magic_bricks_appreciation_pivot!$B$13:$K$13,0),0))</f>
        <v>#N/A</v>
      </c>
      <c r="I3358" s="70"/>
      <c r="J3358">
        <v>190</v>
      </c>
      <c r="K3358">
        <v>1</v>
      </c>
      <c r="L3358">
        <v>1</v>
      </c>
      <c r="M3358">
        <v>3</v>
      </c>
      <c r="N3358" t="s">
        <v>168</v>
      </c>
      <c r="O3358" t="s">
        <v>161</v>
      </c>
      <c r="P3358" s="12">
        <v>33883</v>
      </c>
      <c r="Q3358" t="s">
        <v>156</v>
      </c>
      <c r="R3358" t="s">
        <v>157</v>
      </c>
      <c r="S3358" t="s">
        <v>158</v>
      </c>
      <c r="T3358" t="s">
        <v>166</v>
      </c>
      <c r="U3358">
        <v>2</v>
      </c>
      <c r="V3358">
        <v>2.2999999999999998</v>
      </c>
      <c r="W3358">
        <v>2.4</v>
      </c>
      <c r="X3358">
        <v>2.25</v>
      </c>
      <c r="Y3358">
        <v>455273</v>
      </c>
      <c r="Z3358">
        <v>84702</v>
      </c>
      <c r="AA3358">
        <v>10587750</v>
      </c>
    </row>
    <row r="3359" spans="1:27" hidden="1">
      <c r="A3359" t="s">
        <v>3549</v>
      </c>
      <c r="B3359" t="s">
        <v>39</v>
      </c>
      <c r="C3359" t="s">
        <v>39</v>
      </c>
      <c r="D3359">
        <v>1639</v>
      </c>
      <c r="E3359" s="12">
        <v>39675</v>
      </c>
      <c r="F3359" s="72">
        <f t="shared" si="568"/>
        <v>2008</v>
      </c>
      <c r="G3359" s="70">
        <f t="shared" si="569"/>
        <v>6914.7162904209881</v>
      </c>
      <c r="H3359" s="70" t="e" cm="1">
        <f t="array" ref="H3359">INDEX(magic_bricks_appreciation_pivot!$A$13:$K$20,MATCH(C3359,magic_bricks_appreciation_pivot!$A$13:$A$20,0),1+MATCH(F3359,INDEX(magic_bricks_appreciation_pivot!$B$13:$K$13,0),0))</f>
        <v>#N/A</v>
      </c>
      <c r="I3359" s="70"/>
      <c r="J3359">
        <v>80</v>
      </c>
      <c r="K3359">
        <v>1</v>
      </c>
      <c r="L3359">
        <v>1</v>
      </c>
      <c r="M3359">
        <v>4</v>
      </c>
      <c r="N3359" t="s">
        <v>193</v>
      </c>
      <c r="O3359" t="s">
        <v>155</v>
      </c>
      <c r="P3359" s="12">
        <v>33835</v>
      </c>
      <c r="Q3359" t="s">
        <v>194</v>
      </c>
      <c r="R3359" t="s">
        <v>165</v>
      </c>
      <c r="S3359" t="s">
        <v>178</v>
      </c>
      <c r="T3359" t="s">
        <v>163</v>
      </c>
      <c r="U3359">
        <v>3.3</v>
      </c>
      <c r="V3359">
        <v>4.3</v>
      </c>
      <c r="W3359">
        <v>3.7</v>
      </c>
      <c r="X3359">
        <v>3.71</v>
      </c>
      <c r="Y3359">
        <v>362663</v>
      </c>
      <c r="Z3359">
        <v>203998</v>
      </c>
      <c r="AA3359">
        <v>11333220</v>
      </c>
    </row>
    <row r="3360" spans="1:27">
      <c r="A3360" t="s">
        <v>3550</v>
      </c>
      <c r="B3360" t="s">
        <v>75</v>
      </c>
      <c r="C3360" t="s">
        <v>75</v>
      </c>
      <c r="D3360">
        <v>1580</v>
      </c>
      <c r="E3360" s="12">
        <v>41279</v>
      </c>
      <c r="F3360" s="72">
        <f t="shared" si="568"/>
        <v>2013</v>
      </c>
      <c r="G3360" s="70">
        <f t="shared" si="569"/>
        <v>12206.715189873417</v>
      </c>
      <c r="H3360" s="70" cm="1">
        <f t="array" ref="H3360">INDEX(magic_bricks_appreciation_pivot!$A$13:$K$20,MATCH(C3360,magic_bricks_appreciation_pivot!$A$13:$A$20,0),1+MATCH(F3360,INDEX(magic_bricks_appreciation_pivot!$B$13:$K$13,0),0))</f>
        <v>0.18373644522676402</v>
      </c>
      <c r="I3360" s="70">
        <f t="shared" ref="I3360:I3362" si="573">G3360+G3360*H3360</f>
        <v>14449.533646756303</v>
      </c>
      <c r="J3360">
        <v>35</v>
      </c>
      <c r="K3360">
        <v>1</v>
      </c>
      <c r="L3360">
        <v>1</v>
      </c>
      <c r="M3360">
        <v>4</v>
      </c>
      <c r="N3360" t="s">
        <v>184</v>
      </c>
      <c r="O3360" t="s">
        <v>161</v>
      </c>
      <c r="P3360" s="12">
        <v>38359</v>
      </c>
      <c r="Q3360" t="s">
        <v>156</v>
      </c>
      <c r="R3360" t="s">
        <v>177</v>
      </c>
      <c r="S3360" t="s">
        <v>158</v>
      </c>
      <c r="T3360" t="s">
        <v>182</v>
      </c>
      <c r="U3360">
        <v>2.9</v>
      </c>
      <c r="V3360">
        <v>3.9</v>
      </c>
      <c r="W3360">
        <v>5</v>
      </c>
      <c r="X3360">
        <v>4.0949999999999998</v>
      </c>
      <c r="Y3360">
        <v>694318</v>
      </c>
      <c r="Z3360">
        <v>154293</v>
      </c>
      <c r="AA3360">
        <v>19286610</v>
      </c>
    </row>
    <row r="3361" spans="1:27">
      <c r="A3361" t="s">
        <v>3551</v>
      </c>
      <c r="B3361" t="s">
        <v>75</v>
      </c>
      <c r="C3361" t="s">
        <v>75</v>
      </c>
      <c r="D3361">
        <v>1900</v>
      </c>
      <c r="E3361" s="12">
        <v>41250</v>
      </c>
      <c r="F3361" s="72">
        <f t="shared" si="568"/>
        <v>2012</v>
      </c>
      <c r="G3361" s="70">
        <f t="shared" si="569"/>
        <v>11676.973684210527</v>
      </c>
      <c r="H3361" s="70" cm="1">
        <f t="array" ref="H3361">INDEX(magic_bricks_appreciation_pivot!$A$13:$K$20,MATCH(C3361,magic_bricks_appreciation_pivot!$A$13:$A$20,0),1+MATCH(F3361,INDEX(magic_bricks_appreciation_pivot!$B$13:$K$13,0),0))</f>
        <v>0.4595405666106962</v>
      </c>
      <c r="I3361" s="70">
        <f t="shared" si="573"/>
        <v>17043.016787350822</v>
      </c>
      <c r="J3361">
        <v>113</v>
      </c>
      <c r="K3361">
        <v>2</v>
      </c>
      <c r="L3361">
        <v>1</v>
      </c>
      <c r="M3361">
        <v>5</v>
      </c>
      <c r="N3361" t="s">
        <v>168</v>
      </c>
      <c r="O3361" t="s">
        <v>155</v>
      </c>
      <c r="P3361" s="12">
        <v>35775</v>
      </c>
      <c r="Q3361" t="s">
        <v>156</v>
      </c>
      <c r="R3361" t="s">
        <v>177</v>
      </c>
      <c r="S3361" t="s">
        <v>162</v>
      </c>
      <c r="T3361" t="s">
        <v>166</v>
      </c>
      <c r="U3361">
        <v>4.9000000000000004</v>
      </c>
      <c r="V3361">
        <v>2.9</v>
      </c>
      <c r="W3361">
        <v>3</v>
      </c>
      <c r="X3361">
        <v>3.5449999999999999</v>
      </c>
      <c r="Y3361">
        <v>887450</v>
      </c>
      <c r="Z3361">
        <v>266235</v>
      </c>
      <c r="AA3361">
        <v>22186250</v>
      </c>
    </row>
    <row r="3362" spans="1:27">
      <c r="A3362" t="s">
        <v>3552</v>
      </c>
      <c r="B3362" t="s">
        <v>23</v>
      </c>
      <c r="C3362" t="s">
        <v>23</v>
      </c>
      <c r="D3362">
        <v>698</v>
      </c>
      <c r="E3362" s="12">
        <v>40754</v>
      </c>
      <c r="F3362" s="72">
        <f t="shared" si="568"/>
        <v>2011</v>
      </c>
      <c r="G3362" s="70">
        <f t="shared" si="569"/>
        <v>4652.9369627507167</v>
      </c>
      <c r="H3362" s="70" cm="1">
        <f t="array" ref="H3362">INDEX(magic_bricks_appreciation_pivot!$A$13:$K$20,MATCH(C3362,magic_bricks_appreciation_pivot!$A$13:$A$20,0),1+MATCH(F3362,INDEX(magic_bricks_appreciation_pivot!$B$13:$K$13,0),0))</f>
        <v>0.30621792098525186</v>
      </c>
      <c r="I3362" s="70">
        <f t="shared" si="573"/>
        <v>6077.7496459596732</v>
      </c>
      <c r="J3362">
        <v>110</v>
      </c>
      <c r="K3362">
        <v>1</v>
      </c>
      <c r="L3362">
        <v>1</v>
      </c>
      <c r="M3362">
        <v>2</v>
      </c>
      <c r="N3362" t="s">
        <v>193</v>
      </c>
      <c r="O3362" t="s">
        <v>155</v>
      </c>
      <c r="P3362" s="12">
        <v>24329</v>
      </c>
      <c r="Q3362" t="s">
        <v>194</v>
      </c>
      <c r="R3362" t="s">
        <v>165</v>
      </c>
      <c r="S3362" t="s">
        <v>178</v>
      </c>
      <c r="T3362" t="s">
        <v>159</v>
      </c>
      <c r="U3362">
        <v>3.4</v>
      </c>
      <c r="V3362">
        <v>2.6</v>
      </c>
      <c r="W3362">
        <v>4.0999999999999996</v>
      </c>
      <c r="X3362">
        <v>3.44</v>
      </c>
      <c r="Y3362">
        <v>103928</v>
      </c>
      <c r="Z3362">
        <v>42221</v>
      </c>
      <c r="AA3362">
        <v>3247750</v>
      </c>
    </row>
    <row r="3363" spans="1:27" hidden="1">
      <c r="A3363" t="s">
        <v>3553</v>
      </c>
      <c r="B3363" t="s">
        <v>175</v>
      </c>
      <c r="C3363" t="s">
        <v>34</v>
      </c>
      <c r="D3363">
        <v>1033</v>
      </c>
      <c r="E3363" s="12">
        <v>39338</v>
      </c>
      <c r="F3363" s="72">
        <f t="shared" si="568"/>
        <v>2007</v>
      </c>
      <c r="G3363" s="70">
        <f t="shared" si="569"/>
        <v>7852.1297192642787</v>
      </c>
      <c r="H3363" s="70" t="e" cm="1">
        <f t="array" ref="H3363">INDEX(magic_bricks_appreciation_pivot!$A$13:$K$20,MATCH(C3363,magic_bricks_appreciation_pivot!$A$13:$A$20,0),1+MATCH(F3363,INDEX(magic_bricks_appreciation_pivot!$B$13:$K$13,0),0))</f>
        <v>#N/A</v>
      </c>
      <c r="I3363" s="70"/>
      <c r="J3363">
        <v>49</v>
      </c>
      <c r="K3363">
        <v>1</v>
      </c>
      <c r="L3363">
        <v>1</v>
      </c>
      <c r="M3363">
        <v>3</v>
      </c>
      <c r="N3363" t="s">
        <v>168</v>
      </c>
      <c r="O3363" t="s">
        <v>161</v>
      </c>
      <c r="P3363" s="12">
        <v>33863</v>
      </c>
      <c r="Q3363" t="s">
        <v>194</v>
      </c>
      <c r="R3363" t="s">
        <v>177</v>
      </c>
      <c r="S3363" t="s">
        <v>162</v>
      </c>
      <c r="T3363" t="s">
        <v>163</v>
      </c>
      <c r="U3363">
        <v>3.9</v>
      </c>
      <c r="V3363">
        <v>4</v>
      </c>
      <c r="W3363">
        <v>4.9000000000000004</v>
      </c>
      <c r="X3363">
        <v>4.24</v>
      </c>
      <c r="Y3363">
        <v>259560</v>
      </c>
      <c r="Z3363">
        <v>48668</v>
      </c>
      <c r="AA3363">
        <v>8111250</v>
      </c>
    </row>
    <row r="3364" spans="1:27">
      <c r="A3364" t="s">
        <v>3554</v>
      </c>
      <c r="B3364" t="s">
        <v>201</v>
      </c>
      <c r="C3364" t="s">
        <v>201</v>
      </c>
      <c r="D3364">
        <v>1969</v>
      </c>
      <c r="E3364" s="12">
        <v>40910</v>
      </c>
      <c r="F3364" s="72">
        <f t="shared" si="568"/>
        <v>2012</v>
      </c>
      <c r="G3364" s="70">
        <f t="shared" si="569"/>
        <v>8577.7450482478416</v>
      </c>
      <c r="H3364" s="70" cm="1">
        <f t="array" ref="H3364">INDEX(magic_bricks_appreciation_pivot!$A$13:$K$20,MATCH(C3364,magic_bricks_appreciation_pivot!$A$13:$A$20,0),1+MATCH(F3364,INDEX(magic_bricks_appreciation_pivot!$B$13:$K$13,0),0))</f>
        <v>0.26292059267573231</v>
      </c>
      <c r="I3364" s="70">
        <f>G3364+G3364*H3364</f>
        <v>10833.010860154493</v>
      </c>
      <c r="J3364">
        <v>150</v>
      </c>
      <c r="K3364">
        <v>3</v>
      </c>
      <c r="L3364">
        <v>2</v>
      </c>
      <c r="M3364">
        <v>5</v>
      </c>
      <c r="N3364" t="s">
        <v>193</v>
      </c>
      <c r="O3364" t="s">
        <v>161</v>
      </c>
      <c r="P3364" s="12">
        <v>37625</v>
      </c>
      <c r="Q3364" t="s">
        <v>156</v>
      </c>
      <c r="R3364" t="s">
        <v>177</v>
      </c>
      <c r="S3364" t="s">
        <v>162</v>
      </c>
      <c r="T3364" t="s">
        <v>182</v>
      </c>
      <c r="U3364">
        <v>3.3</v>
      </c>
      <c r="V3364">
        <v>3.3</v>
      </c>
      <c r="W3364">
        <v>3.9</v>
      </c>
      <c r="X3364">
        <v>3.54</v>
      </c>
      <c r="Y3364">
        <v>557356</v>
      </c>
      <c r="Z3364">
        <v>320902</v>
      </c>
      <c r="AA3364">
        <v>16889580</v>
      </c>
    </row>
    <row r="3365" spans="1:27" hidden="1">
      <c r="A3365" t="s">
        <v>3555</v>
      </c>
      <c r="B3365" t="s">
        <v>39</v>
      </c>
      <c r="C3365" t="s">
        <v>39</v>
      </c>
      <c r="D3365">
        <v>1847</v>
      </c>
      <c r="E3365" s="12">
        <v>39011</v>
      </c>
      <c r="F3365" s="72">
        <f t="shared" si="568"/>
        <v>2006</v>
      </c>
      <c r="G3365" s="70">
        <f t="shared" si="569"/>
        <v>8314.3205197617754</v>
      </c>
      <c r="H3365" s="70" t="e" cm="1">
        <f t="array" ref="H3365">INDEX(magic_bricks_appreciation_pivot!$A$13:$K$20,MATCH(C3365,magic_bricks_appreciation_pivot!$A$13:$A$20,0),1+MATCH(F3365,INDEX(magic_bricks_appreciation_pivot!$B$13:$K$13,0),0))</f>
        <v>#N/A</v>
      </c>
      <c r="I3365" s="70"/>
      <c r="J3365">
        <v>30</v>
      </c>
      <c r="K3365">
        <v>2</v>
      </c>
      <c r="L3365">
        <v>1</v>
      </c>
      <c r="M3365">
        <v>5</v>
      </c>
      <c r="N3365" t="s">
        <v>154</v>
      </c>
      <c r="O3365" t="s">
        <v>155</v>
      </c>
      <c r="P3365" s="12">
        <v>34631</v>
      </c>
      <c r="Q3365" t="s">
        <v>169</v>
      </c>
      <c r="R3365" t="s">
        <v>165</v>
      </c>
      <c r="S3365" t="s">
        <v>158</v>
      </c>
      <c r="T3365" t="s">
        <v>182</v>
      </c>
      <c r="U3365">
        <v>2</v>
      </c>
      <c r="V3365">
        <v>3.8</v>
      </c>
      <c r="W3365">
        <v>4.7</v>
      </c>
      <c r="X3365">
        <v>3.53</v>
      </c>
      <c r="Y3365">
        <v>614262</v>
      </c>
      <c r="Z3365">
        <v>261061</v>
      </c>
      <c r="AA3365">
        <v>15356550</v>
      </c>
    </row>
    <row r="3366" spans="1:27" hidden="1">
      <c r="A3366" t="s">
        <v>3556</v>
      </c>
      <c r="B3366" t="s">
        <v>51</v>
      </c>
      <c r="C3366" t="s">
        <v>51</v>
      </c>
      <c r="D3366">
        <v>1563</v>
      </c>
      <c r="E3366" s="12">
        <v>39697</v>
      </c>
      <c r="F3366" s="72">
        <f t="shared" si="568"/>
        <v>2008</v>
      </c>
      <c r="G3366" s="70">
        <f t="shared" si="569"/>
        <v>3894.4977607165706</v>
      </c>
      <c r="H3366" s="70" t="e" cm="1">
        <f t="array" ref="H3366">INDEX(magic_bricks_appreciation_pivot!$A$13:$K$20,MATCH(C3366,magic_bricks_appreciation_pivot!$A$13:$A$20,0),1+MATCH(F3366,INDEX(magic_bricks_appreciation_pivot!$B$13:$K$13,0),0))</f>
        <v>#N/A</v>
      </c>
      <c r="I3366" s="70"/>
      <c r="J3366">
        <v>179</v>
      </c>
      <c r="K3366">
        <v>2</v>
      </c>
      <c r="L3366">
        <v>1</v>
      </c>
      <c r="M3366">
        <v>4</v>
      </c>
      <c r="N3366" t="s">
        <v>168</v>
      </c>
      <c r="O3366" t="s">
        <v>161</v>
      </c>
      <c r="P3366" s="12">
        <v>26922</v>
      </c>
      <c r="Q3366" t="s">
        <v>194</v>
      </c>
      <c r="R3366" t="s">
        <v>165</v>
      </c>
      <c r="S3366" t="s">
        <v>178</v>
      </c>
      <c r="T3366" t="s">
        <v>173</v>
      </c>
      <c r="U3366">
        <v>3.7</v>
      </c>
      <c r="V3366">
        <v>2.7</v>
      </c>
      <c r="W3366">
        <v>4</v>
      </c>
      <c r="X3366">
        <v>3.34</v>
      </c>
      <c r="Y3366">
        <v>243484</v>
      </c>
      <c r="Z3366">
        <v>115655</v>
      </c>
      <c r="AA3366">
        <v>6087100</v>
      </c>
    </row>
    <row r="3367" spans="1:27">
      <c r="A3367" t="s">
        <v>3557</v>
      </c>
      <c r="B3367" t="s">
        <v>39</v>
      </c>
      <c r="C3367" t="s">
        <v>39</v>
      </c>
      <c r="D3367">
        <v>1756</v>
      </c>
      <c r="E3367" s="12">
        <v>41952</v>
      </c>
      <c r="F3367" s="72">
        <f t="shared" si="568"/>
        <v>2014</v>
      </c>
      <c r="G3367" s="70">
        <f t="shared" si="569"/>
        <v>8074.8063781321189</v>
      </c>
      <c r="H3367" s="70" cm="1">
        <f t="array" ref="H3367">INDEX(magic_bricks_appreciation_pivot!$A$13:$K$20,MATCH(C3367,magic_bricks_appreciation_pivot!$A$13:$A$20,0),1+MATCH(F3367,INDEX(magic_bricks_appreciation_pivot!$B$13:$K$13,0),0))</f>
        <v>2.7142646408024784E-2</v>
      </c>
      <c r="I3367" s="70">
        <f t="shared" ref="I3367:I3369" si="574">G3367+G3367*H3367</f>
        <v>8293.977992467022</v>
      </c>
      <c r="J3367">
        <v>24</v>
      </c>
      <c r="K3367">
        <v>1</v>
      </c>
      <c r="L3367">
        <v>1</v>
      </c>
      <c r="M3367">
        <v>4</v>
      </c>
      <c r="N3367" t="s">
        <v>176</v>
      </c>
      <c r="O3367" t="s">
        <v>161</v>
      </c>
      <c r="P3367" s="12">
        <v>36842</v>
      </c>
      <c r="Q3367" t="s">
        <v>169</v>
      </c>
      <c r="R3367" t="s">
        <v>170</v>
      </c>
      <c r="S3367" t="s">
        <v>162</v>
      </c>
      <c r="T3367" t="s">
        <v>182</v>
      </c>
      <c r="U3367">
        <v>4.7</v>
      </c>
      <c r="V3367">
        <v>2.7</v>
      </c>
      <c r="W3367">
        <v>4.0999999999999996</v>
      </c>
      <c r="X3367">
        <v>3.96</v>
      </c>
      <c r="Y3367">
        <v>425381</v>
      </c>
      <c r="Z3367">
        <v>170152</v>
      </c>
      <c r="AA3367">
        <v>14179360</v>
      </c>
    </row>
    <row r="3368" spans="1:27">
      <c r="A3368" t="s">
        <v>3558</v>
      </c>
      <c r="B3368" t="s">
        <v>39</v>
      </c>
      <c r="C3368" t="s">
        <v>39</v>
      </c>
      <c r="D3368">
        <v>1698</v>
      </c>
      <c r="E3368" s="12">
        <v>40693</v>
      </c>
      <c r="F3368" s="72">
        <f t="shared" si="568"/>
        <v>2011</v>
      </c>
      <c r="G3368" s="70">
        <f t="shared" si="569"/>
        <v>8099.8292108362775</v>
      </c>
      <c r="H3368" s="70" cm="1">
        <f t="array" ref="H3368">INDEX(magic_bricks_appreciation_pivot!$A$13:$K$20,MATCH(C3368,magic_bricks_appreciation_pivot!$A$13:$A$20,0),1+MATCH(F3368,INDEX(magic_bricks_appreciation_pivot!$B$13:$K$13,0),0))</f>
        <v>0.32133594787779113</v>
      </c>
      <c r="I3368" s="70">
        <f t="shared" si="574"/>
        <v>10702.595507948574</v>
      </c>
      <c r="J3368">
        <v>9</v>
      </c>
      <c r="K3368">
        <v>1</v>
      </c>
      <c r="L3368">
        <v>1</v>
      </c>
      <c r="M3368">
        <v>4</v>
      </c>
      <c r="N3368" t="s">
        <v>154</v>
      </c>
      <c r="O3368" t="s">
        <v>161</v>
      </c>
      <c r="P3368" s="12">
        <v>36678</v>
      </c>
      <c r="Q3368" t="s">
        <v>169</v>
      </c>
      <c r="R3368" t="s">
        <v>157</v>
      </c>
      <c r="S3368" t="s">
        <v>158</v>
      </c>
      <c r="T3368" t="s">
        <v>182</v>
      </c>
      <c r="U3368">
        <v>2.5</v>
      </c>
      <c r="V3368">
        <v>2.6</v>
      </c>
      <c r="W3368">
        <v>2.8</v>
      </c>
      <c r="X3368">
        <v>2.645</v>
      </c>
      <c r="Y3368">
        <v>522633</v>
      </c>
      <c r="Z3368">
        <v>110028</v>
      </c>
      <c r="AA3368">
        <v>13753510</v>
      </c>
    </row>
    <row r="3369" spans="1:27">
      <c r="A3369" t="s">
        <v>3559</v>
      </c>
      <c r="B3369" t="s">
        <v>39</v>
      </c>
      <c r="C3369" t="s">
        <v>39</v>
      </c>
      <c r="D3369">
        <v>1689</v>
      </c>
      <c r="E3369" s="12">
        <v>40394</v>
      </c>
      <c r="F3369" s="72">
        <f t="shared" si="568"/>
        <v>2010</v>
      </c>
      <c r="G3369" s="70">
        <f t="shared" si="569"/>
        <v>11005.683836589698</v>
      </c>
      <c r="H3369" s="70" cm="1">
        <f t="array" ref="H3369">INDEX(magic_bricks_appreciation_pivot!$A$13:$K$20,MATCH(C3369,magic_bricks_appreciation_pivot!$A$13:$A$20,0),1+MATCH(F3369,INDEX(magic_bricks_appreciation_pivot!$B$13:$K$13,0),0))</f>
        <v>0.44211253020365898</v>
      </c>
      <c r="I3369" s="70">
        <f t="shared" si="574"/>
        <v>15871.434564205883</v>
      </c>
      <c r="J3369">
        <v>29</v>
      </c>
      <c r="K3369">
        <v>1</v>
      </c>
      <c r="L3369">
        <v>1</v>
      </c>
      <c r="M3369">
        <v>4</v>
      </c>
      <c r="N3369" t="s">
        <v>184</v>
      </c>
      <c r="O3369" t="s">
        <v>161</v>
      </c>
      <c r="P3369" s="12">
        <v>29444</v>
      </c>
      <c r="Q3369" t="s">
        <v>156</v>
      </c>
      <c r="R3369" t="s">
        <v>170</v>
      </c>
      <c r="S3369" t="s">
        <v>178</v>
      </c>
      <c r="T3369" t="s">
        <v>166</v>
      </c>
      <c r="U3369">
        <v>3.7</v>
      </c>
      <c r="V3369">
        <v>4.5</v>
      </c>
      <c r="W3369">
        <v>4.8</v>
      </c>
      <c r="X3369">
        <v>4.34</v>
      </c>
      <c r="Y3369">
        <v>650601</v>
      </c>
      <c r="Z3369">
        <v>167297</v>
      </c>
      <c r="AA3369">
        <v>18588600</v>
      </c>
    </row>
    <row r="3370" spans="1:27" hidden="1">
      <c r="A3370" t="s">
        <v>3560</v>
      </c>
      <c r="B3370" t="s">
        <v>39</v>
      </c>
      <c r="C3370" t="s">
        <v>39</v>
      </c>
      <c r="D3370">
        <v>1680</v>
      </c>
      <c r="E3370" s="12">
        <v>39311</v>
      </c>
      <c r="F3370" s="72">
        <f t="shared" si="568"/>
        <v>2007</v>
      </c>
      <c r="G3370" s="70">
        <f t="shared" si="569"/>
        <v>7956.583333333333</v>
      </c>
      <c r="H3370" s="70" t="e" cm="1">
        <f t="array" ref="H3370">INDEX(magic_bricks_appreciation_pivot!$A$13:$K$20,MATCH(C3370,magic_bricks_appreciation_pivot!$A$13:$A$20,0),1+MATCH(F3370,INDEX(magic_bricks_appreciation_pivot!$B$13:$K$13,0),0))</f>
        <v>#N/A</v>
      </c>
      <c r="I3370" s="70"/>
      <c r="J3370">
        <v>61</v>
      </c>
      <c r="K3370">
        <v>1</v>
      </c>
      <c r="L3370">
        <v>1</v>
      </c>
      <c r="M3370">
        <v>4</v>
      </c>
      <c r="N3370" t="s">
        <v>168</v>
      </c>
      <c r="O3370" t="s">
        <v>161</v>
      </c>
      <c r="P3370" s="12">
        <v>32741</v>
      </c>
      <c r="Q3370" t="s">
        <v>169</v>
      </c>
      <c r="R3370" t="s">
        <v>157</v>
      </c>
      <c r="S3370" t="s">
        <v>162</v>
      </c>
      <c r="T3370" t="s">
        <v>166</v>
      </c>
      <c r="U3370">
        <v>3.7</v>
      </c>
      <c r="V3370">
        <v>3.9</v>
      </c>
      <c r="W3370">
        <v>3.4</v>
      </c>
      <c r="X3370">
        <v>3.63</v>
      </c>
      <c r="Y3370">
        <v>387645</v>
      </c>
      <c r="Z3370">
        <v>173772</v>
      </c>
      <c r="AA3370">
        <v>13367060</v>
      </c>
    </row>
    <row r="3371" spans="1:27" hidden="1">
      <c r="A3371" t="s">
        <v>3561</v>
      </c>
      <c r="B3371" t="s">
        <v>175</v>
      </c>
      <c r="C3371" t="s">
        <v>34</v>
      </c>
      <c r="D3371">
        <v>1170</v>
      </c>
      <c r="E3371" s="12">
        <v>39457</v>
      </c>
      <c r="F3371" s="72">
        <f t="shared" si="568"/>
        <v>2008</v>
      </c>
      <c r="G3371" s="70">
        <f t="shared" si="569"/>
        <v>7638.1623931623935</v>
      </c>
      <c r="H3371" s="70" t="e" cm="1">
        <f t="array" ref="H3371">INDEX(magic_bricks_appreciation_pivot!$A$13:$K$20,MATCH(C3371,magic_bricks_appreciation_pivot!$A$13:$A$20,0),1+MATCH(F3371,INDEX(magic_bricks_appreciation_pivot!$B$13:$K$13,0),0))</f>
        <v>#N/A</v>
      </c>
      <c r="I3371" s="70"/>
      <c r="J3371">
        <v>184</v>
      </c>
      <c r="K3371">
        <v>1</v>
      </c>
      <c r="L3371">
        <v>1</v>
      </c>
      <c r="M3371">
        <v>3</v>
      </c>
      <c r="N3371" t="s">
        <v>176</v>
      </c>
      <c r="O3371" t="s">
        <v>161</v>
      </c>
      <c r="P3371" s="12">
        <v>30332</v>
      </c>
      <c r="Q3371" t="s">
        <v>169</v>
      </c>
      <c r="R3371" t="s">
        <v>177</v>
      </c>
      <c r="S3371" t="s">
        <v>162</v>
      </c>
      <c r="T3371" t="s">
        <v>163</v>
      </c>
      <c r="U3371">
        <v>3</v>
      </c>
      <c r="V3371">
        <v>4.7</v>
      </c>
      <c r="W3371">
        <v>4</v>
      </c>
      <c r="X3371">
        <v>3.98</v>
      </c>
      <c r="Y3371">
        <v>294909</v>
      </c>
      <c r="Z3371">
        <v>107240</v>
      </c>
      <c r="AA3371">
        <v>8936650</v>
      </c>
    </row>
    <row r="3372" spans="1:27" hidden="1">
      <c r="A3372" t="s">
        <v>3562</v>
      </c>
      <c r="B3372" t="s">
        <v>23</v>
      </c>
      <c r="C3372" t="s">
        <v>23</v>
      </c>
      <c r="D3372">
        <v>1030</v>
      </c>
      <c r="E3372" s="12">
        <v>40114</v>
      </c>
      <c r="F3372" s="72">
        <f t="shared" si="568"/>
        <v>2009</v>
      </c>
      <c r="G3372" s="70">
        <f t="shared" si="569"/>
        <v>4991.019417475728</v>
      </c>
      <c r="H3372" s="70" t="e" cm="1">
        <f t="array" ref="H3372">INDEX(magic_bricks_appreciation_pivot!$A$13:$K$20,MATCH(C3372,magic_bricks_appreciation_pivot!$A$13:$A$20,0),1+MATCH(F3372,INDEX(magic_bricks_appreciation_pivot!$B$13:$K$13,0),0))</f>
        <v>#N/A</v>
      </c>
      <c r="I3372" s="70"/>
      <c r="J3372">
        <v>152</v>
      </c>
      <c r="K3372">
        <v>1</v>
      </c>
      <c r="L3372">
        <v>1</v>
      </c>
      <c r="M3372">
        <v>3</v>
      </c>
      <c r="N3372" t="s">
        <v>176</v>
      </c>
      <c r="O3372" t="s">
        <v>161</v>
      </c>
      <c r="P3372" s="12">
        <v>24784</v>
      </c>
      <c r="Q3372" t="s">
        <v>169</v>
      </c>
      <c r="R3372" t="s">
        <v>165</v>
      </c>
      <c r="S3372" t="s">
        <v>158</v>
      </c>
      <c r="T3372" t="s">
        <v>171</v>
      </c>
      <c r="U3372">
        <v>4</v>
      </c>
      <c r="V3372">
        <v>3.4</v>
      </c>
      <c r="W3372">
        <v>2.1</v>
      </c>
      <c r="X3372">
        <v>3.06</v>
      </c>
      <c r="Y3372">
        <v>210771</v>
      </c>
      <c r="Z3372">
        <v>56548</v>
      </c>
      <c r="AA3372">
        <v>5140750</v>
      </c>
    </row>
    <row r="3373" spans="1:27">
      <c r="A3373" t="s">
        <v>3563</v>
      </c>
      <c r="B3373" t="s">
        <v>23</v>
      </c>
      <c r="C3373" t="s">
        <v>23</v>
      </c>
      <c r="D3373">
        <v>1338</v>
      </c>
      <c r="E3373" s="12">
        <v>40802</v>
      </c>
      <c r="F3373" s="72">
        <f t="shared" si="568"/>
        <v>2011</v>
      </c>
      <c r="G3373" s="70">
        <f t="shared" si="569"/>
        <v>5070.2541106128547</v>
      </c>
      <c r="H3373" s="70" cm="1">
        <f t="array" ref="H3373">INDEX(magic_bricks_appreciation_pivot!$A$13:$K$20,MATCH(C3373,magic_bricks_appreciation_pivot!$A$13:$A$20,0),1+MATCH(F3373,INDEX(magic_bricks_appreciation_pivot!$B$13:$K$13,0),0))</f>
        <v>0.30621792098525186</v>
      </c>
      <c r="I3373" s="70">
        <f>G3373+G3373*H3373</f>
        <v>6622.8567832316503</v>
      </c>
      <c r="J3373">
        <v>69</v>
      </c>
      <c r="K3373">
        <v>2</v>
      </c>
      <c r="L3373">
        <v>2</v>
      </c>
      <c r="M3373">
        <v>4</v>
      </c>
      <c r="N3373" t="s">
        <v>184</v>
      </c>
      <c r="O3373" t="s">
        <v>161</v>
      </c>
      <c r="P3373" s="12">
        <v>32407</v>
      </c>
      <c r="Q3373" t="s">
        <v>169</v>
      </c>
      <c r="R3373" t="s">
        <v>157</v>
      </c>
      <c r="S3373" t="s">
        <v>178</v>
      </c>
      <c r="T3373" t="s">
        <v>171</v>
      </c>
      <c r="U3373">
        <v>4.3</v>
      </c>
      <c r="V3373">
        <v>2.8</v>
      </c>
      <c r="W3373">
        <v>4.2</v>
      </c>
      <c r="X3373">
        <v>3.81</v>
      </c>
      <c r="Y3373">
        <v>325632</v>
      </c>
      <c r="Z3373">
        <v>115328</v>
      </c>
      <c r="AA3373">
        <v>6784000</v>
      </c>
    </row>
    <row r="3374" spans="1:27" hidden="1">
      <c r="A3374" t="s">
        <v>3564</v>
      </c>
      <c r="B3374" t="s">
        <v>56</v>
      </c>
      <c r="C3374" t="s">
        <v>56</v>
      </c>
      <c r="D3374">
        <v>1217</v>
      </c>
      <c r="E3374" s="12">
        <v>39761</v>
      </c>
      <c r="F3374" s="72">
        <f t="shared" si="568"/>
        <v>2008</v>
      </c>
      <c r="G3374" s="70">
        <f t="shared" si="569"/>
        <v>12250.43960558751</v>
      </c>
      <c r="H3374" s="70" t="e" cm="1">
        <f t="array" ref="H3374">INDEX(magic_bricks_appreciation_pivot!$A$13:$K$20,MATCH(C3374,magic_bricks_appreciation_pivot!$A$13:$A$20,0),1+MATCH(F3374,INDEX(magic_bricks_appreciation_pivot!$B$13:$K$13,0),0))</f>
        <v>#N/A</v>
      </c>
      <c r="I3374" s="70"/>
      <c r="J3374">
        <v>125</v>
      </c>
      <c r="K3374">
        <v>2</v>
      </c>
      <c r="L3374">
        <v>2</v>
      </c>
      <c r="M3374">
        <v>4</v>
      </c>
      <c r="N3374" t="s">
        <v>184</v>
      </c>
      <c r="O3374" t="s">
        <v>161</v>
      </c>
      <c r="P3374" s="12">
        <v>25526</v>
      </c>
      <c r="Q3374" t="s">
        <v>156</v>
      </c>
      <c r="R3374" t="s">
        <v>170</v>
      </c>
      <c r="S3374" t="s">
        <v>162</v>
      </c>
      <c r="T3374" t="s">
        <v>166</v>
      </c>
      <c r="U3374">
        <v>3.2</v>
      </c>
      <c r="V3374">
        <v>4.0999999999999996</v>
      </c>
      <c r="W3374">
        <v>2.1</v>
      </c>
      <c r="X3374">
        <v>2.83</v>
      </c>
      <c r="Y3374">
        <v>596351</v>
      </c>
      <c r="Z3374">
        <v>119270</v>
      </c>
      <c r="AA3374">
        <v>14908785</v>
      </c>
    </row>
    <row r="3375" spans="1:27" hidden="1">
      <c r="A3375" t="s">
        <v>3565</v>
      </c>
      <c r="B3375" t="s">
        <v>201</v>
      </c>
      <c r="C3375" t="s">
        <v>201</v>
      </c>
      <c r="D3375">
        <v>1984</v>
      </c>
      <c r="E3375" s="12">
        <v>40100</v>
      </c>
      <c r="F3375" s="72">
        <f t="shared" si="568"/>
        <v>2009</v>
      </c>
      <c r="G3375" s="70">
        <f t="shared" si="569"/>
        <v>6723.1754032258068</v>
      </c>
      <c r="H3375" s="70" t="e" cm="1">
        <f t="array" ref="H3375">INDEX(magic_bricks_appreciation_pivot!$A$13:$K$20,MATCH(C3375,magic_bricks_appreciation_pivot!$A$13:$A$20,0),1+MATCH(F3375,INDEX(magic_bricks_appreciation_pivot!$B$13:$K$13,0),0))</f>
        <v>#N/A</v>
      </c>
      <c r="I3375" s="70"/>
      <c r="J3375">
        <v>6</v>
      </c>
      <c r="K3375">
        <v>3</v>
      </c>
      <c r="L3375">
        <v>2</v>
      </c>
      <c r="M3375">
        <v>5</v>
      </c>
      <c r="N3375" t="s">
        <v>154</v>
      </c>
      <c r="O3375" t="s">
        <v>155</v>
      </c>
      <c r="P3375" s="12">
        <v>34625</v>
      </c>
      <c r="Q3375" t="s">
        <v>169</v>
      </c>
      <c r="R3375" t="s">
        <v>157</v>
      </c>
      <c r="S3375" t="s">
        <v>162</v>
      </c>
      <c r="T3375" t="s">
        <v>182</v>
      </c>
      <c r="U3375">
        <v>2.8</v>
      </c>
      <c r="V3375">
        <v>4.3</v>
      </c>
      <c r="W3375">
        <v>3.3</v>
      </c>
      <c r="X3375">
        <v>3.45</v>
      </c>
      <c r="Y3375">
        <v>600245</v>
      </c>
      <c r="Z3375">
        <v>160065</v>
      </c>
      <c r="AA3375">
        <v>13338780</v>
      </c>
    </row>
    <row r="3376" spans="1:27" hidden="1">
      <c r="A3376" t="s">
        <v>3566</v>
      </c>
      <c r="B3376" t="s">
        <v>201</v>
      </c>
      <c r="C3376" t="s">
        <v>201</v>
      </c>
      <c r="D3376">
        <v>2322</v>
      </c>
      <c r="E3376" s="12">
        <v>39830</v>
      </c>
      <c r="F3376" s="72">
        <f t="shared" si="568"/>
        <v>2009</v>
      </c>
      <c r="G3376" s="70">
        <f t="shared" si="569"/>
        <v>7661.6709732988802</v>
      </c>
      <c r="H3376" s="70" t="e" cm="1">
        <f t="array" ref="H3376">INDEX(magic_bricks_appreciation_pivot!$A$13:$K$20,MATCH(C3376,magic_bricks_appreciation_pivot!$A$13:$A$20,0),1+MATCH(F3376,INDEX(magic_bricks_appreciation_pivot!$B$13:$K$13,0),0))</f>
        <v>#N/A</v>
      </c>
      <c r="I3376" s="70"/>
      <c r="J3376">
        <v>40</v>
      </c>
      <c r="K3376">
        <v>4</v>
      </c>
      <c r="L3376">
        <v>2</v>
      </c>
      <c r="M3376">
        <v>6</v>
      </c>
      <c r="N3376" t="s">
        <v>168</v>
      </c>
      <c r="O3376" t="s">
        <v>161</v>
      </c>
      <c r="P3376" s="12">
        <v>36180</v>
      </c>
      <c r="Q3376" t="s">
        <v>156</v>
      </c>
      <c r="R3376" t="s">
        <v>157</v>
      </c>
      <c r="S3376" t="s">
        <v>162</v>
      </c>
      <c r="T3376" t="s">
        <v>163</v>
      </c>
      <c r="U3376">
        <v>4.7</v>
      </c>
      <c r="V3376">
        <v>2.8</v>
      </c>
      <c r="W3376">
        <v>2.2000000000000002</v>
      </c>
      <c r="X3376">
        <v>3.13</v>
      </c>
      <c r="Y3376">
        <v>640454</v>
      </c>
      <c r="Z3376">
        <v>266856</v>
      </c>
      <c r="AA3376">
        <v>17790400</v>
      </c>
    </row>
    <row r="3377" spans="1:27" hidden="1">
      <c r="A3377" t="s">
        <v>3567</v>
      </c>
      <c r="B3377" t="s">
        <v>39</v>
      </c>
      <c r="C3377" t="s">
        <v>39</v>
      </c>
      <c r="D3377">
        <v>1691</v>
      </c>
      <c r="E3377" s="12">
        <v>39139</v>
      </c>
      <c r="F3377" s="72">
        <f t="shared" si="568"/>
        <v>2007</v>
      </c>
      <c r="G3377" s="70">
        <f t="shared" si="569"/>
        <v>7010.8515671200475</v>
      </c>
      <c r="H3377" s="70" t="e" cm="1">
        <f t="array" ref="H3377">INDEX(magic_bricks_appreciation_pivot!$A$13:$K$20,MATCH(C3377,magic_bricks_appreciation_pivot!$A$13:$A$20,0),1+MATCH(F3377,INDEX(magic_bricks_appreciation_pivot!$B$13:$K$13,0),0))</f>
        <v>#N/A</v>
      </c>
      <c r="I3377" s="70"/>
      <c r="J3377">
        <v>145</v>
      </c>
      <c r="K3377">
        <v>1</v>
      </c>
      <c r="L3377">
        <v>1</v>
      </c>
      <c r="M3377">
        <v>4</v>
      </c>
      <c r="N3377" t="s">
        <v>184</v>
      </c>
      <c r="O3377" t="s">
        <v>161</v>
      </c>
      <c r="P3377" s="12">
        <v>37314</v>
      </c>
      <c r="Q3377" t="s">
        <v>194</v>
      </c>
      <c r="R3377" t="s">
        <v>170</v>
      </c>
      <c r="S3377" t="s">
        <v>158</v>
      </c>
      <c r="T3377" t="s">
        <v>163</v>
      </c>
      <c r="U3377">
        <v>3.2</v>
      </c>
      <c r="V3377">
        <v>3.1</v>
      </c>
      <c r="W3377">
        <v>3.9</v>
      </c>
      <c r="X3377">
        <v>3.4550000000000001</v>
      </c>
      <c r="Y3377">
        <v>414937</v>
      </c>
      <c r="Z3377">
        <v>59277</v>
      </c>
      <c r="AA3377">
        <v>11855350</v>
      </c>
    </row>
    <row r="3378" spans="1:27">
      <c r="A3378" t="s">
        <v>3568</v>
      </c>
      <c r="B3378" t="s">
        <v>39</v>
      </c>
      <c r="C3378" t="s">
        <v>39</v>
      </c>
      <c r="D3378">
        <v>1689</v>
      </c>
      <c r="E3378" s="12">
        <v>42019</v>
      </c>
      <c r="F3378" s="72">
        <f t="shared" si="568"/>
        <v>2015</v>
      </c>
      <c r="G3378" s="70">
        <f t="shared" si="569"/>
        <v>8877.1876850207227</v>
      </c>
      <c r="H3378" s="70" cm="1">
        <f t="array" ref="H3378">INDEX(magic_bricks_appreciation_pivot!$A$13:$K$20,MATCH(C3378,magic_bricks_appreciation_pivot!$A$13:$A$20,0),1+MATCH(F3378,INDEX(magic_bricks_appreciation_pivot!$B$13:$K$13,0),0))</f>
        <v>-7.033979394290038E-2</v>
      </c>
      <c r="I3378" s="70">
        <f t="shared" ref="I3378:I3379" si="575">G3378+G3378*H3378</f>
        <v>8252.7681324639125</v>
      </c>
      <c r="J3378">
        <v>0</v>
      </c>
      <c r="K3378">
        <v>1</v>
      </c>
      <c r="L3378">
        <v>1</v>
      </c>
      <c r="M3378">
        <v>4</v>
      </c>
      <c r="N3378" t="s">
        <v>193</v>
      </c>
      <c r="O3378" t="s">
        <v>155</v>
      </c>
      <c r="P3378" s="12">
        <v>32894</v>
      </c>
      <c r="Q3378" t="s">
        <v>169</v>
      </c>
      <c r="R3378" t="s">
        <v>157</v>
      </c>
      <c r="S3378" t="s">
        <v>162</v>
      </c>
      <c r="T3378" t="s">
        <v>182</v>
      </c>
      <c r="U3378">
        <v>2.2999999999999998</v>
      </c>
      <c r="V3378">
        <v>3.9</v>
      </c>
      <c r="W3378">
        <v>2.6</v>
      </c>
      <c r="X3378">
        <v>2.82</v>
      </c>
      <c r="Y3378">
        <v>389833</v>
      </c>
      <c r="Z3378">
        <v>89961</v>
      </c>
      <c r="AA3378">
        <v>14993570</v>
      </c>
    </row>
    <row r="3379" spans="1:27">
      <c r="A3379" t="s">
        <v>3569</v>
      </c>
      <c r="B3379" t="s">
        <v>39</v>
      </c>
      <c r="C3379" t="s">
        <v>39</v>
      </c>
      <c r="D3379">
        <v>1703</v>
      </c>
      <c r="E3379" s="12">
        <v>41679</v>
      </c>
      <c r="F3379" s="72">
        <f t="shared" si="568"/>
        <v>2014</v>
      </c>
      <c r="G3379" s="70">
        <f t="shared" si="569"/>
        <v>7290.8220786846741</v>
      </c>
      <c r="H3379" s="70" cm="1">
        <f t="array" ref="H3379">INDEX(magic_bricks_appreciation_pivot!$A$13:$K$20,MATCH(C3379,magic_bricks_appreciation_pivot!$A$13:$A$20,0),1+MATCH(F3379,INDEX(magic_bricks_appreciation_pivot!$B$13:$K$13,0),0))</f>
        <v>2.7142646408024784E-2</v>
      </c>
      <c r="I3379" s="70">
        <f t="shared" si="575"/>
        <v>7488.7142843902329</v>
      </c>
      <c r="J3379">
        <v>167</v>
      </c>
      <c r="K3379">
        <v>1</v>
      </c>
      <c r="L3379">
        <v>1</v>
      </c>
      <c r="M3379">
        <v>4</v>
      </c>
      <c r="N3379" t="s">
        <v>168</v>
      </c>
      <c r="O3379" t="s">
        <v>155</v>
      </c>
      <c r="P3379" s="12">
        <v>36569</v>
      </c>
      <c r="Q3379" t="s">
        <v>169</v>
      </c>
      <c r="R3379" t="s">
        <v>165</v>
      </c>
      <c r="S3379" t="s">
        <v>178</v>
      </c>
      <c r="T3379" t="s">
        <v>163</v>
      </c>
      <c r="U3379">
        <v>3.1</v>
      </c>
      <c r="V3379">
        <v>2.1</v>
      </c>
      <c r="W3379">
        <v>2.6</v>
      </c>
      <c r="X3379">
        <v>2.65</v>
      </c>
      <c r="Y3379">
        <v>397321</v>
      </c>
      <c r="Z3379">
        <v>223493</v>
      </c>
      <c r="AA3379">
        <v>12416270</v>
      </c>
    </row>
    <row r="3380" spans="1:27" hidden="1">
      <c r="A3380" t="s">
        <v>3570</v>
      </c>
      <c r="B3380" t="s">
        <v>51</v>
      </c>
      <c r="C3380" t="s">
        <v>51</v>
      </c>
      <c r="D3380">
        <v>1828</v>
      </c>
      <c r="E3380" s="12">
        <v>38208</v>
      </c>
      <c r="F3380" s="72">
        <f t="shared" si="568"/>
        <v>2004</v>
      </c>
      <c r="G3380" s="70">
        <f t="shared" si="569"/>
        <v>4659.0207877461708</v>
      </c>
      <c r="H3380" s="70" t="e" cm="1">
        <f t="array" ref="H3380">INDEX(magic_bricks_appreciation_pivot!$A$13:$K$20,MATCH(C3380,magic_bricks_appreciation_pivot!$A$13:$A$20,0),1+MATCH(F3380,INDEX(magic_bricks_appreciation_pivot!$B$13:$K$13,0),0))</f>
        <v>#N/A</v>
      </c>
      <c r="I3380" s="70"/>
      <c r="J3380">
        <v>142</v>
      </c>
      <c r="K3380">
        <v>3</v>
      </c>
      <c r="L3380">
        <v>2</v>
      </c>
      <c r="M3380">
        <v>5</v>
      </c>
      <c r="N3380" t="s">
        <v>168</v>
      </c>
      <c r="O3380" t="s">
        <v>155</v>
      </c>
      <c r="P3380" s="12">
        <v>30178</v>
      </c>
      <c r="Q3380" t="s">
        <v>169</v>
      </c>
      <c r="R3380" t="s">
        <v>165</v>
      </c>
      <c r="S3380" t="s">
        <v>178</v>
      </c>
      <c r="T3380" t="s">
        <v>159</v>
      </c>
      <c r="U3380">
        <v>4.8</v>
      </c>
      <c r="V3380">
        <v>2.7</v>
      </c>
      <c r="W3380">
        <v>4</v>
      </c>
      <c r="X3380">
        <v>3.62</v>
      </c>
      <c r="Y3380">
        <v>298084</v>
      </c>
      <c r="Z3380">
        <v>93684</v>
      </c>
      <c r="AA3380">
        <v>8516690</v>
      </c>
    </row>
    <row r="3381" spans="1:27" hidden="1">
      <c r="A3381" t="s">
        <v>3571</v>
      </c>
      <c r="B3381" t="s">
        <v>51</v>
      </c>
      <c r="C3381" t="s">
        <v>51</v>
      </c>
      <c r="D3381">
        <v>1545</v>
      </c>
      <c r="E3381" s="12">
        <v>40092</v>
      </c>
      <c r="F3381" s="72">
        <f t="shared" si="568"/>
        <v>2009</v>
      </c>
      <c r="G3381" s="70">
        <f t="shared" si="569"/>
        <v>3931.8964401294497</v>
      </c>
      <c r="H3381" s="70" t="e" cm="1">
        <f t="array" ref="H3381">INDEX(magic_bricks_appreciation_pivot!$A$13:$K$20,MATCH(C3381,magic_bricks_appreciation_pivot!$A$13:$A$20,0),1+MATCH(F3381,INDEX(magic_bricks_appreciation_pivot!$B$13:$K$13,0),0))</f>
        <v>#N/A</v>
      </c>
      <c r="I3381" s="70"/>
      <c r="J3381">
        <v>65</v>
      </c>
      <c r="K3381">
        <v>2</v>
      </c>
      <c r="L3381">
        <v>1</v>
      </c>
      <c r="M3381">
        <v>4</v>
      </c>
      <c r="N3381" t="s">
        <v>176</v>
      </c>
      <c r="O3381" t="s">
        <v>161</v>
      </c>
      <c r="P3381" s="12">
        <v>29507</v>
      </c>
      <c r="Q3381" t="s">
        <v>169</v>
      </c>
      <c r="R3381" t="s">
        <v>165</v>
      </c>
      <c r="S3381" t="s">
        <v>178</v>
      </c>
      <c r="T3381" t="s">
        <v>159</v>
      </c>
      <c r="U3381">
        <v>3.6</v>
      </c>
      <c r="V3381">
        <v>2.1</v>
      </c>
      <c r="W3381">
        <v>4</v>
      </c>
      <c r="X3381">
        <v>3.05</v>
      </c>
      <c r="Y3381">
        <v>188318</v>
      </c>
      <c r="Z3381">
        <v>78972</v>
      </c>
      <c r="AA3381">
        <v>6074780</v>
      </c>
    </row>
    <row r="3382" spans="1:27">
      <c r="A3382" t="s">
        <v>3572</v>
      </c>
      <c r="B3382" t="s">
        <v>23</v>
      </c>
      <c r="C3382" t="s">
        <v>23</v>
      </c>
      <c r="D3382">
        <v>1686</v>
      </c>
      <c r="E3382" s="12">
        <v>40610</v>
      </c>
      <c r="F3382" s="72">
        <f t="shared" si="568"/>
        <v>2011</v>
      </c>
      <c r="G3382" s="70">
        <f t="shared" si="569"/>
        <v>6232.7995255041515</v>
      </c>
      <c r="H3382" s="70" cm="1">
        <f t="array" ref="H3382">INDEX(magic_bricks_appreciation_pivot!$A$13:$K$20,MATCH(C3382,magic_bricks_appreciation_pivot!$A$13:$A$20,0),1+MATCH(F3382,INDEX(magic_bricks_appreciation_pivot!$B$13:$K$13,0),0))</f>
        <v>0.30621792098525186</v>
      </c>
      <c r="I3382" s="70">
        <f t="shared" ref="I3382:I3385" si="576">G3382+G3382*H3382</f>
        <v>8141.3944381218971</v>
      </c>
      <c r="J3382">
        <v>15</v>
      </c>
      <c r="K3382">
        <v>2</v>
      </c>
      <c r="L3382">
        <v>2</v>
      </c>
      <c r="M3382">
        <v>4</v>
      </c>
      <c r="N3382" t="s">
        <v>176</v>
      </c>
      <c r="O3382" t="s">
        <v>155</v>
      </c>
      <c r="P3382" s="12">
        <v>29660</v>
      </c>
      <c r="Q3382" t="s">
        <v>156</v>
      </c>
      <c r="R3382" t="s">
        <v>157</v>
      </c>
      <c r="S3382" t="s">
        <v>178</v>
      </c>
      <c r="T3382" t="s">
        <v>159</v>
      </c>
      <c r="U3382">
        <v>4.2</v>
      </c>
      <c r="V3382">
        <v>4</v>
      </c>
      <c r="W3382">
        <v>3.5</v>
      </c>
      <c r="X3382">
        <v>3.86</v>
      </c>
      <c r="Y3382">
        <v>388815</v>
      </c>
      <c r="Z3382">
        <v>168136</v>
      </c>
      <c r="AA3382">
        <v>10508500</v>
      </c>
    </row>
    <row r="3383" spans="1:27">
      <c r="A3383" t="s">
        <v>3573</v>
      </c>
      <c r="B3383" t="s">
        <v>175</v>
      </c>
      <c r="C3383" t="s">
        <v>34</v>
      </c>
      <c r="D3383">
        <v>1136</v>
      </c>
      <c r="E3383" s="12">
        <v>40207</v>
      </c>
      <c r="F3383" s="72">
        <f t="shared" si="568"/>
        <v>2010</v>
      </c>
      <c r="G3383" s="70">
        <f t="shared" si="569"/>
        <v>7748.5211267605637</v>
      </c>
      <c r="H3383" s="70" cm="1">
        <f t="array" ref="H3383">INDEX(magic_bricks_appreciation_pivot!$A$13:$K$20,MATCH(C3383,magic_bricks_appreciation_pivot!$A$13:$A$20,0),1+MATCH(F3383,INDEX(magic_bricks_appreciation_pivot!$B$13:$K$13,0),0))</f>
        <v>0.46848170778869208</v>
      </c>
      <c r="I3383" s="70">
        <f t="shared" si="576"/>
        <v>11378.561537062113</v>
      </c>
      <c r="J3383">
        <v>39</v>
      </c>
      <c r="K3383">
        <v>1</v>
      </c>
      <c r="L3383">
        <v>1</v>
      </c>
      <c r="M3383">
        <v>3</v>
      </c>
      <c r="N3383" t="s">
        <v>154</v>
      </c>
      <c r="O3383" t="s">
        <v>161</v>
      </c>
      <c r="P3383" s="12">
        <v>32907</v>
      </c>
      <c r="Q3383" t="s">
        <v>169</v>
      </c>
      <c r="R3383" t="s">
        <v>157</v>
      </c>
      <c r="S3383" t="s">
        <v>178</v>
      </c>
      <c r="T3383" t="s">
        <v>166</v>
      </c>
      <c r="U3383">
        <v>2.2999999999999998</v>
      </c>
      <c r="V3383">
        <v>3.2</v>
      </c>
      <c r="W3383">
        <v>4.5</v>
      </c>
      <c r="X3383">
        <v>3.32</v>
      </c>
      <c r="Y3383">
        <v>246465</v>
      </c>
      <c r="Z3383">
        <v>123232</v>
      </c>
      <c r="AA3383">
        <v>8802320</v>
      </c>
    </row>
    <row r="3384" spans="1:27">
      <c r="A3384" t="s">
        <v>3574</v>
      </c>
      <c r="B3384" t="s">
        <v>51</v>
      </c>
      <c r="C3384" t="s">
        <v>51</v>
      </c>
      <c r="D3384">
        <v>1997</v>
      </c>
      <c r="E3384" s="12">
        <v>40841</v>
      </c>
      <c r="F3384" s="72">
        <f t="shared" si="568"/>
        <v>2011</v>
      </c>
      <c r="G3384" s="70">
        <f t="shared" si="569"/>
        <v>4202.0380570856287</v>
      </c>
      <c r="H3384" s="70" cm="1">
        <f t="array" ref="H3384">INDEX(magic_bricks_appreciation_pivot!$A$13:$K$20,MATCH(C3384,magic_bricks_appreciation_pivot!$A$13:$A$20,0),1+MATCH(F3384,INDEX(magic_bricks_appreciation_pivot!$B$13:$K$13,0),0))</f>
        <v>0.33442622950819673</v>
      </c>
      <c r="I3384" s="70">
        <f t="shared" si="576"/>
        <v>5607.309800766724</v>
      </c>
      <c r="J3384">
        <v>7</v>
      </c>
      <c r="K3384">
        <v>3</v>
      </c>
      <c r="L3384">
        <v>2</v>
      </c>
      <c r="M3384">
        <v>5</v>
      </c>
      <c r="N3384" t="s">
        <v>168</v>
      </c>
      <c r="O3384" t="s">
        <v>161</v>
      </c>
      <c r="P3384" s="12">
        <v>22226</v>
      </c>
      <c r="Q3384" t="s">
        <v>169</v>
      </c>
      <c r="R3384" t="s">
        <v>157</v>
      </c>
      <c r="S3384" t="s">
        <v>158</v>
      </c>
      <c r="T3384" t="s">
        <v>159</v>
      </c>
      <c r="U3384">
        <v>3.7</v>
      </c>
      <c r="V3384">
        <v>2.5</v>
      </c>
      <c r="W3384">
        <v>2.1</v>
      </c>
      <c r="X3384">
        <v>2.68</v>
      </c>
      <c r="Y3384">
        <v>327267</v>
      </c>
      <c r="Z3384">
        <v>142655</v>
      </c>
      <c r="AA3384">
        <v>8391470</v>
      </c>
    </row>
    <row r="3385" spans="1:27">
      <c r="A3385" t="s">
        <v>3575</v>
      </c>
      <c r="B3385" t="s">
        <v>56</v>
      </c>
      <c r="C3385" t="s">
        <v>56</v>
      </c>
      <c r="D3385">
        <v>878</v>
      </c>
      <c r="E3385" s="12">
        <v>40624</v>
      </c>
      <c r="F3385" s="72">
        <f t="shared" si="568"/>
        <v>2011</v>
      </c>
      <c r="G3385" s="70">
        <f t="shared" si="569"/>
        <v>9768.3599088838273</v>
      </c>
      <c r="H3385" s="70" cm="1">
        <f t="array" ref="H3385">INDEX(magic_bricks_appreciation_pivot!$A$13:$K$20,MATCH(C3385,magic_bricks_appreciation_pivot!$A$13:$A$20,0),1+MATCH(F3385,INDEX(magic_bricks_appreciation_pivot!$B$13:$K$13,0),0))</f>
        <v>0.33228770983948047</v>
      </c>
      <c r="I3385" s="70">
        <f t="shared" si="576"/>
        <v>13014.26585189463</v>
      </c>
      <c r="J3385">
        <v>103</v>
      </c>
      <c r="K3385">
        <v>1</v>
      </c>
      <c r="L3385">
        <v>1</v>
      </c>
      <c r="M3385">
        <v>3</v>
      </c>
      <c r="N3385" t="s">
        <v>184</v>
      </c>
      <c r="O3385" t="s">
        <v>161</v>
      </c>
      <c r="P3385" s="12">
        <v>30404</v>
      </c>
      <c r="Q3385" t="s">
        <v>169</v>
      </c>
      <c r="R3385" t="s">
        <v>165</v>
      </c>
      <c r="S3385" t="s">
        <v>178</v>
      </c>
      <c r="T3385" t="s">
        <v>182</v>
      </c>
      <c r="U3385">
        <v>2.2000000000000002</v>
      </c>
      <c r="V3385">
        <v>3</v>
      </c>
      <c r="W3385">
        <v>2.8</v>
      </c>
      <c r="X3385">
        <v>2.66</v>
      </c>
      <c r="Y3385">
        <v>291605</v>
      </c>
      <c r="Z3385">
        <v>51460</v>
      </c>
      <c r="AA3385">
        <v>8576620</v>
      </c>
    </row>
    <row r="3386" spans="1:27" hidden="1">
      <c r="A3386" t="s">
        <v>3576</v>
      </c>
      <c r="B3386" t="s">
        <v>175</v>
      </c>
      <c r="C3386" t="s">
        <v>34</v>
      </c>
      <c r="D3386">
        <v>1057</v>
      </c>
      <c r="E3386" s="12">
        <v>39637</v>
      </c>
      <c r="F3386" s="72">
        <f t="shared" si="568"/>
        <v>2008</v>
      </c>
      <c r="G3386" s="70">
        <f t="shared" si="569"/>
        <v>12922.611163670766</v>
      </c>
      <c r="H3386" s="70" t="e" cm="1">
        <f t="array" ref="H3386">INDEX(magic_bricks_appreciation_pivot!$A$13:$K$20,MATCH(C3386,magic_bricks_appreciation_pivot!$A$13:$A$20,0),1+MATCH(F3386,INDEX(magic_bricks_appreciation_pivot!$B$13:$K$13,0),0))</f>
        <v>#N/A</v>
      </c>
      <c r="I3386" s="70"/>
      <c r="J3386">
        <v>145</v>
      </c>
      <c r="K3386">
        <v>1</v>
      </c>
      <c r="L3386">
        <v>1</v>
      </c>
      <c r="M3386">
        <v>3</v>
      </c>
      <c r="N3386" t="s">
        <v>176</v>
      </c>
      <c r="O3386" t="s">
        <v>155</v>
      </c>
      <c r="P3386" s="12">
        <v>30877</v>
      </c>
      <c r="Q3386" t="s">
        <v>156</v>
      </c>
      <c r="R3386" t="s">
        <v>170</v>
      </c>
      <c r="S3386" t="s">
        <v>162</v>
      </c>
      <c r="T3386" t="s">
        <v>166</v>
      </c>
      <c r="U3386">
        <v>4.9000000000000004</v>
      </c>
      <c r="V3386">
        <v>4.0999999999999996</v>
      </c>
      <c r="W3386">
        <v>4.5999999999999996</v>
      </c>
      <c r="X3386">
        <v>4.49</v>
      </c>
      <c r="Y3386">
        <v>341480</v>
      </c>
      <c r="Z3386">
        <v>177570</v>
      </c>
      <c r="AA3386">
        <v>13659200</v>
      </c>
    </row>
    <row r="3387" spans="1:27" hidden="1">
      <c r="A3387" t="s">
        <v>3577</v>
      </c>
      <c r="B3387" t="s">
        <v>23</v>
      </c>
      <c r="C3387" t="s">
        <v>23</v>
      </c>
      <c r="D3387">
        <v>521</v>
      </c>
      <c r="E3387" s="12">
        <v>40093</v>
      </c>
      <c r="F3387" s="72">
        <f t="shared" si="568"/>
        <v>2009</v>
      </c>
      <c r="G3387" s="70">
        <f t="shared" si="569"/>
        <v>4139.8752399232244</v>
      </c>
      <c r="H3387" s="70" t="e" cm="1">
        <f t="array" ref="H3387">INDEX(magic_bricks_appreciation_pivot!$A$13:$K$20,MATCH(C3387,magic_bricks_appreciation_pivot!$A$13:$A$20,0),1+MATCH(F3387,INDEX(magic_bricks_appreciation_pivot!$B$13:$K$13,0),0))</f>
        <v>#N/A</v>
      </c>
      <c r="I3387" s="70"/>
      <c r="J3387">
        <v>51</v>
      </c>
      <c r="K3387">
        <v>1</v>
      </c>
      <c r="L3387">
        <v>1</v>
      </c>
      <c r="M3387">
        <v>2</v>
      </c>
      <c r="N3387" t="s">
        <v>176</v>
      </c>
      <c r="O3387" t="s">
        <v>161</v>
      </c>
      <c r="P3387" s="12">
        <v>31333</v>
      </c>
      <c r="Q3387" t="s">
        <v>169</v>
      </c>
      <c r="R3387" t="s">
        <v>165</v>
      </c>
      <c r="S3387" t="s">
        <v>178</v>
      </c>
      <c r="T3387" t="s">
        <v>159</v>
      </c>
      <c r="U3387">
        <v>4.0999999999999996</v>
      </c>
      <c r="V3387">
        <v>4.2</v>
      </c>
      <c r="W3387">
        <v>2.7</v>
      </c>
      <c r="X3387">
        <v>3.57</v>
      </c>
      <c r="Y3387">
        <v>71177</v>
      </c>
      <c r="Z3387">
        <v>25883</v>
      </c>
      <c r="AA3387">
        <v>2156875</v>
      </c>
    </row>
    <row r="3388" spans="1:27" hidden="1">
      <c r="A3388" t="s">
        <v>3578</v>
      </c>
      <c r="B3388" t="s">
        <v>23</v>
      </c>
      <c r="C3388" t="s">
        <v>23</v>
      </c>
      <c r="D3388">
        <v>1457</v>
      </c>
      <c r="E3388" s="12">
        <v>40047</v>
      </c>
      <c r="F3388" s="72">
        <f t="shared" si="568"/>
        <v>2009</v>
      </c>
      <c r="G3388" s="70">
        <f t="shared" si="569"/>
        <v>5324.9828414550448</v>
      </c>
      <c r="H3388" s="70" t="e" cm="1">
        <f t="array" ref="H3388">INDEX(magic_bricks_appreciation_pivot!$A$13:$K$20,MATCH(C3388,magic_bricks_appreciation_pivot!$A$13:$A$20,0),1+MATCH(F3388,INDEX(magic_bricks_appreciation_pivot!$B$13:$K$13,0),0))</f>
        <v>#N/A</v>
      </c>
      <c r="I3388" s="70"/>
      <c r="J3388">
        <v>42</v>
      </c>
      <c r="K3388">
        <v>2</v>
      </c>
      <c r="L3388">
        <v>2</v>
      </c>
      <c r="M3388">
        <v>4</v>
      </c>
      <c r="N3388" t="s">
        <v>176</v>
      </c>
      <c r="O3388" t="s">
        <v>155</v>
      </c>
      <c r="P3388" s="12">
        <v>26907</v>
      </c>
      <c r="Q3388" t="s">
        <v>194</v>
      </c>
      <c r="R3388" t="s">
        <v>177</v>
      </c>
      <c r="S3388" t="s">
        <v>158</v>
      </c>
      <c r="T3388" t="s">
        <v>163</v>
      </c>
      <c r="U3388">
        <v>4.4000000000000004</v>
      </c>
      <c r="V3388">
        <v>3.5</v>
      </c>
      <c r="W3388">
        <v>3.4</v>
      </c>
      <c r="X3388">
        <v>3.73</v>
      </c>
      <c r="Y3388">
        <v>248272</v>
      </c>
      <c r="Z3388">
        <v>186204</v>
      </c>
      <c r="AA3388">
        <v>7758500</v>
      </c>
    </row>
    <row r="3389" spans="1:27" hidden="1">
      <c r="A3389" t="s">
        <v>3579</v>
      </c>
      <c r="B3389" t="s">
        <v>56</v>
      </c>
      <c r="C3389" t="s">
        <v>56</v>
      </c>
      <c r="D3389">
        <v>1021</v>
      </c>
      <c r="E3389" s="12">
        <v>39335</v>
      </c>
      <c r="F3389" s="72">
        <f t="shared" si="568"/>
        <v>2007</v>
      </c>
      <c r="G3389" s="70">
        <f t="shared" si="569"/>
        <v>13987.296767874634</v>
      </c>
      <c r="H3389" s="70" t="e" cm="1">
        <f t="array" ref="H3389">INDEX(magic_bricks_appreciation_pivot!$A$13:$K$20,MATCH(C3389,magic_bricks_appreciation_pivot!$A$13:$A$20,0),1+MATCH(F3389,INDEX(magic_bricks_appreciation_pivot!$B$13:$K$13,0),0))</f>
        <v>#N/A</v>
      </c>
      <c r="I3389" s="70"/>
      <c r="J3389">
        <v>42</v>
      </c>
      <c r="K3389">
        <v>1</v>
      </c>
      <c r="L3389">
        <v>1</v>
      </c>
      <c r="M3389">
        <v>3</v>
      </c>
      <c r="N3389" t="s">
        <v>193</v>
      </c>
      <c r="O3389" t="s">
        <v>155</v>
      </c>
      <c r="P3389" s="12">
        <v>31305</v>
      </c>
      <c r="Q3389" t="s">
        <v>156</v>
      </c>
      <c r="R3389" t="s">
        <v>165</v>
      </c>
      <c r="S3389" t="s">
        <v>158</v>
      </c>
      <c r="T3389" t="s">
        <v>182</v>
      </c>
      <c r="U3389">
        <v>4.3</v>
      </c>
      <c r="V3389">
        <v>4.8</v>
      </c>
      <c r="W3389">
        <v>3.8</v>
      </c>
      <c r="X3389">
        <v>4.1500000000000004</v>
      </c>
      <c r="Y3389">
        <v>456993</v>
      </c>
      <c r="Z3389">
        <v>128529</v>
      </c>
      <c r="AA3389">
        <v>14281030</v>
      </c>
    </row>
    <row r="3390" spans="1:27" hidden="1">
      <c r="A3390" t="s">
        <v>3580</v>
      </c>
      <c r="B3390" t="s">
        <v>51</v>
      </c>
      <c r="C3390" t="s">
        <v>51</v>
      </c>
      <c r="D3390">
        <v>1519</v>
      </c>
      <c r="E3390" s="12">
        <v>38613</v>
      </c>
      <c r="F3390" s="72">
        <f t="shared" si="568"/>
        <v>2005</v>
      </c>
      <c r="G3390" s="70">
        <f t="shared" si="569"/>
        <v>8591.6721527320606</v>
      </c>
      <c r="H3390" s="70" t="e" cm="1">
        <f t="array" ref="H3390">INDEX(magic_bricks_appreciation_pivot!$A$13:$K$20,MATCH(C3390,magic_bricks_appreciation_pivot!$A$13:$A$20,0),1+MATCH(F3390,INDEX(magic_bricks_appreciation_pivot!$B$13:$K$13,0),0))</f>
        <v>#N/A</v>
      </c>
      <c r="I3390" s="70"/>
      <c r="J3390">
        <v>2</v>
      </c>
      <c r="K3390">
        <v>2</v>
      </c>
      <c r="L3390">
        <v>1</v>
      </c>
      <c r="M3390">
        <v>4</v>
      </c>
      <c r="N3390" t="s">
        <v>176</v>
      </c>
      <c r="O3390" t="s">
        <v>155</v>
      </c>
      <c r="P3390" s="12">
        <v>22188</v>
      </c>
      <c r="Q3390" t="s">
        <v>156</v>
      </c>
      <c r="R3390" t="s">
        <v>170</v>
      </c>
      <c r="S3390" t="s">
        <v>158</v>
      </c>
      <c r="T3390" t="s">
        <v>163</v>
      </c>
      <c r="U3390">
        <v>2.7</v>
      </c>
      <c r="V3390">
        <v>2.6</v>
      </c>
      <c r="W3390">
        <v>2.2999999999999998</v>
      </c>
      <c r="X3390">
        <v>2.54</v>
      </c>
      <c r="Y3390">
        <v>456776</v>
      </c>
      <c r="Z3390">
        <v>104406</v>
      </c>
      <c r="AA3390">
        <v>13050750</v>
      </c>
    </row>
    <row r="3391" spans="1:27">
      <c r="A3391" t="s">
        <v>3581</v>
      </c>
      <c r="B3391" t="s">
        <v>56</v>
      </c>
      <c r="C3391" t="s">
        <v>56</v>
      </c>
      <c r="D3391">
        <v>724</v>
      </c>
      <c r="E3391" s="12">
        <v>40356</v>
      </c>
      <c r="F3391" s="72">
        <f t="shared" si="568"/>
        <v>2010</v>
      </c>
      <c r="G3391" s="70">
        <f t="shared" si="569"/>
        <v>8666.4848066298346</v>
      </c>
      <c r="H3391" s="70" cm="1">
        <f t="array" ref="H3391">INDEX(magic_bricks_appreciation_pivot!$A$13:$K$20,MATCH(C3391,magic_bricks_appreciation_pivot!$A$13:$A$20,0),1+MATCH(F3391,INDEX(magic_bricks_appreciation_pivot!$B$13:$K$13,0),0))</f>
        <v>0.62795711804515786</v>
      </c>
      <c r="I3391" s="70">
        <f t="shared" ref="I3391:I3396" si="577">G3391+G3391*H3391</f>
        <v>14108.665629383253</v>
      </c>
      <c r="J3391">
        <v>126</v>
      </c>
      <c r="K3391">
        <v>1</v>
      </c>
      <c r="L3391">
        <v>1</v>
      </c>
      <c r="M3391">
        <v>2</v>
      </c>
      <c r="N3391" t="s">
        <v>154</v>
      </c>
      <c r="O3391" t="s">
        <v>155</v>
      </c>
      <c r="P3391" s="12">
        <v>37071</v>
      </c>
      <c r="Q3391" t="s">
        <v>169</v>
      </c>
      <c r="R3391" t="s">
        <v>177</v>
      </c>
      <c r="S3391" t="s">
        <v>158</v>
      </c>
      <c r="T3391" t="s">
        <v>159</v>
      </c>
      <c r="U3391">
        <v>2.2000000000000002</v>
      </c>
      <c r="V3391">
        <v>2</v>
      </c>
      <c r="W3391">
        <v>2.5</v>
      </c>
      <c r="X3391">
        <v>2.31</v>
      </c>
      <c r="Y3391">
        <v>200785</v>
      </c>
      <c r="Z3391">
        <v>81569</v>
      </c>
      <c r="AA3391">
        <v>6274535</v>
      </c>
    </row>
    <row r="3392" spans="1:27">
      <c r="A3392" t="s">
        <v>3582</v>
      </c>
      <c r="B3392" t="s">
        <v>201</v>
      </c>
      <c r="C3392" t="s">
        <v>201</v>
      </c>
      <c r="D3392">
        <v>2004</v>
      </c>
      <c r="E3392" s="12">
        <v>40470</v>
      </c>
      <c r="F3392" s="72">
        <f t="shared" si="568"/>
        <v>2010</v>
      </c>
      <c r="G3392" s="70">
        <f t="shared" si="569"/>
        <v>8682.1057884231541</v>
      </c>
      <c r="H3392" s="70" cm="1">
        <f t="array" ref="H3392">INDEX(magic_bricks_appreciation_pivot!$A$13:$K$20,MATCH(C3392,magic_bricks_appreciation_pivot!$A$13:$A$20,0),1+MATCH(F3392,INDEX(magic_bricks_appreciation_pivot!$B$13:$K$13,0),0))</f>
        <v>0.62790190260080292</v>
      </c>
      <c r="I3392" s="70">
        <f t="shared" si="577"/>
        <v>14133.616531555497</v>
      </c>
      <c r="J3392">
        <v>171</v>
      </c>
      <c r="K3392">
        <v>3</v>
      </c>
      <c r="L3392">
        <v>2</v>
      </c>
      <c r="M3392">
        <v>5</v>
      </c>
      <c r="N3392" t="s">
        <v>154</v>
      </c>
      <c r="O3392" t="s">
        <v>155</v>
      </c>
      <c r="P3392" s="12">
        <v>30615</v>
      </c>
      <c r="Q3392" t="s">
        <v>156</v>
      </c>
      <c r="R3392" t="s">
        <v>170</v>
      </c>
      <c r="S3392" t="s">
        <v>158</v>
      </c>
      <c r="T3392" t="s">
        <v>182</v>
      </c>
      <c r="U3392">
        <v>4.7</v>
      </c>
      <c r="V3392">
        <v>3.8</v>
      </c>
      <c r="W3392">
        <v>4.0999999999999996</v>
      </c>
      <c r="X3392">
        <v>4.1900000000000004</v>
      </c>
      <c r="Y3392">
        <v>521968</v>
      </c>
      <c r="Z3392">
        <v>156590</v>
      </c>
      <c r="AA3392">
        <v>17398940</v>
      </c>
    </row>
    <row r="3393" spans="1:27">
      <c r="A3393" t="s">
        <v>3583</v>
      </c>
      <c r="B3393" t="s">
        <v>175</v>
      </c>
      <c r="C3393" t="s">
        <v>34</v>
      </c>
      <c r="D3393">
        <v>734</v>
      </c>
      <c r="E3393" s="12">
        <v>41003</v>
      </c>
      <c r="F3393" s="72">
        <f t="shared" si="568"/>
        <v>2012</v>
      </c>
      <c r="G3393" s="70">
        <f t="shared" si="569"/>
        <v>8819.046321525886</v>
      </c>
      <c r="H3393" s="70" cm="1">
        <f t="array" ref="H3393">INDEX(magic_bricks_appreciation_pivot!$A$13:$K$20,MATCH(C3393,magic_bricks_appreciation_pivot!$A$13:$A$20,0),1+MATCH(F3393,INDEX(magic_bricks_appreciation_pivot!$B$13:$K$13,0),0))</f>
        <v>0.22606337179266398</v>
      </c>
      <c r="I3393" s="70">
        <f t="shared" si="577"/>
        <v>10812.709668965717</v>
      </c>
      <c r="J3393">
        <v>136</v>
      </c>
      <c r="K3393">
        <v>1</v>
      </c>
      <c r="L3393">
        <v>1</v>
      </c>
      <c r="M3393">
        <v>2</v>
      </c>
      <c r="N3393" t="s">
        <v>168</v>
      </c>
      <c r="O3393" t="s">
        <v>161</v>
      </c>
      <c r="P3393" s="12">
        <v>26403</v>
      </c>
      <c r="Q3393" t="s">
        <v>169</v>
      </c>
      <c r="R3393" t="s">
        <v>157</v>
      </c>
      <c r="S3393" t="s">
        <v>178</v>
      </c>
      <c r="T3393" t="s">
        <v>166</v>
      </c>
      <c r="U3393">
        <v>2.4</v>
      </c>
      <c r="V3393">
        <v>2.4</v>
      </c>
      <c r="W3393">
        <v>4.7</v>
      </c>
      <c r="X3393">
        <v>3.09</v>
      </c>
      <c r="Y3393">
        <v>194195</v>
      </c>
      <c r="Z3393">
        <v>32366</v>
      </c>
      <c r="AA3393">
        <v>6473180</v>
      </c>
    </row>
    <row r="3394" spans="1:27">
      <c r="A3394" t="s">
        <v>3584</v>
      </c>
      <c r="B3394" t="s">
        <v>75</v>
      </c>
      <c r="C3394" t="s">
        <v>75</v>
      </c>
      <c r="D3394">
        <v>1770</v>
      </c>
      <c r="E3394" s="12">
        <v>40886</v>
      </c>
      <c r="F3394" s="72">
        <f t="shared" si="568"/>
        <v>2011</v>
      </c>
      <c r="G3394" s="70">
        <f t="shared" si="569"/>
        <v>7840.5141242937852</v>
      </c>
      <c r="H3394" s="70" cm="1">
        <f t="array" ref="H3394">INDEX(magic_bricks_appreciation_pivot!$A$13:$K$20,MATCH(C3394,magic_bricks_appreciation_pivot!$A$13:$A$20,0),1+MATCH(F3394,INDEX(magic_bricks_appreciation_pivot!$B$13:$K$13,0),0))</f>
        <v>0.51504700450575736</v>
      </c>
      <c r="I3394" s="70">
        <f t="shared" si="577"/>
        <v>11878.747437796381</v>
      </c>
      <c r="J3394">
        <v>176</v>
      </c>
      <c r="K3394">
        <v>1</v>
      </c>
      <c r="L3394">
        <v>1</v>
      </c>
      <c r="M3394">
        <v>4</v>
      </c>
      <c r="N3394" t="s">
        <v>193</v>
      </c>
      <c r="O3394" t="s">
        <v>155</v>
      </c>
      <c r="P3394" s="12">
        <v>36141</v>
      </c>
      <c r="Q3394" t="s">
        <v>194</v>
      </c>
      <c r="R3394" t="s">
        <v>165</v>
      </c>
      <c r="S3394" t="s">
        <v>158</v>
      </c>
      <c r="T3394" t="s">
        <v>182</v>
      </c>
      <c r="U3394">
        <v>3.2</v>
      </c>
      <c r="V3394">
        <v>2.8</v>
      </c>
      <c r="W3394">
        <v>4.3</v>
      </c>
      <c r="X3394">
        <v>3.5950000000000002</v>
      </c>
      <c r="Y3394">
        <v>360820</v>
      </c>
      <c r="Z3394">
        <v>138777</v>
      </c>
      <c r="AA3394">
        <v>13877710</v>
      </c>
    </row>
    <row r="3395" spans="1:27">
      <c r="A3395" t="s">
        <v>3585</v>
      </c>
      <c r="B3395" t="s">
        <v>175</v>
      </c>
      <c r="C3395" t="s">
        <v>34</v>
      </c>
      <c r="D3395">
        <v>814</v>
      </c>
      <c r="E3395" s="12">
        <v>40934</v>
      </c>
      <c r="F3395" s="72">
        <f t="shared" ref="F3395:F3458" si="578">YEAR(E3395)</f>
        <v>2012</v>
      </c>
      <c r="G3395" s="70">
        <f t="shared" ref="G3395:G3458" si="579">AA3395/D3395</f>
        <v>9989.8034398034397</v>
      </c>
      <c r="H3395" s="70" cm="1">
        <f t="array" ref="H3395">INDEX(magic_bricks_appreciation_pivot!$A$13:$K$20,MATCH(C3395,magic_bricks_appreciation_pivot!$A$13:$A$20,0),1+MATCH(F3395,INDEX(magic_bricks_appreciation_pivot!$B$13:$K$13,0),0))</f>
        <v>0.22606337179266398</v>
      </c>
      <c r="I3395" s="70">
        <f t="shared" si="577"/>
        <v>12248.132088951359</v>
      </c>
      <c r="J3395">
        <v>194</v>
      </c>
      <c r="K3395">
        <v>1</v>
      </c>
      <c r="L3395">
        <v>1</v>
      </c>
      <c r="M3395">
        <v>3</v>
      </c>
      <c r="N3395" t="s">
        <v>193</v>
      </c>
      <c r="O3395" t="s">
        <v>161</v>
      </c>
      <c r="P3395" s="12">
        <v>34364</v>
      </c>
      <c r="Q3395" t="s">
        <v>194</v>
      </c>
      <c r="R3395" t="s">
        <v>170</v>
      </c>
      <c r="S3395" t="s">
        <v>158</v>
      </c>
      <c r="T3395" t="s">
        <v>182</v>
      </c>
      <c r="U3395">
        <v>3.2</v>
      </c>
      <c r="V3395">
        <v>4.5</v>
      </c>
      <c r="W3395">
        <v>3.1</v>
      </c>
      <c r="X3395">
        <v>3.69</v>
      </c>
      <c r="Y3395">
        <v>211424</v>
      </c>
      <c r="Z3395">
        <v>105712</v>
      </c>
      <c r="AA3395">
        <v>8131700</v>
      </c>
    </row>
    <row r="3396" spans="1:27">
      <c r="A3396" t="s">
        <v>3586</v>
      </c>
      <c r="B3396" t="s">
        <v>201</v>
      </c>
      <c r="C3396" t="s">
        <v>201</v>
      </c>
      <c r="D3396">
        <v>1486</v>
      </c>
      <c r="E3396" s="12">
        <v>40977</v>
      </c>
      <c r="F3396" s="72">
        <f t="shared" si="578"/>
        <v>2012</v>
      </c>
      <c r="G3396" s="70">
        <f t="shared" si="579"/>
        <v>9689.152086137281</v>
      </c>
      <c r="H3396" s="70" cm="1">
        <f t="array" ref="H3396">INDEX(magic_bricks_appreciation_pivot!$A$13:$K$20,MATCH(C3396,magic_bricks_appreciation_pivot!$A$13:$A$20,0),1+MATCH(F3396,INDEX(magic_bricks_appreciation_pivot!$B$13:$K$13,0),0))</f>
        <v>0.26292059267573231</v>
      </c>
      <c r="I3396" s="70">
        <f t="shared" si="577"/>
        <v>12236.629695149803</v>
      </c>
      <c r="J3396">
        <v>53</v>
      </c>
      <c r="K3396">
        <v>2</v>
      </c>
      <c r="L3396">
        <v>1</v>
      </c>
      <c r="M3396">
        <v>4</v>
      </c>
      <c r="N3396" t="s">
        <v>154</v>
      </c>
      <c r="O3396" t="s">
        <v>155</v>
      </c>
      <c r="P3396" s="12">
        <v>32217</v>
      </c>
      <c r="Q3396" t="s">
        <v>156</v>
      </c>
      <c r="R3396" t="s">
        <v>157</v>
      </c>
      <c r="S3396" t="s">
        <v>162</v>
      </c>
      <c r="T3396" t="s">
        <v>166</v>
      </c>
      <c r="U3396">
        <v>2.5</v>
      </c>
      <c r="V3396">
        <v>3.4</v>
      </c>
      <c r="W3396">
        <v>4.5</v>
      </c>
      <c r="X3396">
        <v>3.57</v>
      </c>
      <c r="Y3396">
        <v>518331</v>
      </c>
      <c r="Z3396">
        <v>359952</v>
      </c>
      <c r="AA3396">
        <v>14398080</v>
      </c>
    </row>
    <row r="3397" spans="1:27" hidden="1">
      <c r="A3397" t="s">
        <v>3587</v>
      </c>
      <c r="B3397" t="s">
        <v>175</v>
      </c>
      <c r="C3397" t="s">
        <v>34</v>
      </c>
      <c r="D3397">
        <v>1215</v>
      </c>
      <c r="E3397" s="12">
        <v>39384</v>
      </c>
      <c r="F3397" s="72">
        <f t="shared" si="578"/>
        <v>2007</v>
      </c>
      <c r="G3397" s="70">
        <f t="shared" si="579"/>
        <v>7660.2469135802467</v>
      </c>
      <c r="H3397" s="70" t="e" cm="1">
        <f t="array" ref="H3397">INDEX(magic_bricks_appreciation_pivot!$A$13:$K$20,MATCH(C3397,magic_bricks_appreciation_pivot!$A$13:$A$20,0),1+MATCH(F3397,INDEX(magic_bricks_appreciation_pivot!$B$13:$K$13,0),0))</f>
        <v>#N/A</v>
      </c>
      <c r="I3397" s="70"/>
      <c r="J3397">
        <v>184</v>
      </c>
      <c r="K3397">
        <v>2</v>
      </c>
      <c r="L3397">
        <v>1</v>
      </c>
      <c r="M3397">
        <v>4</v>
      </c>
      <c r="N3397" t="s">
        <v>184</v>
      </c>
      <c r="O3397" t="s">
        <v>161</v>
      </c>
      <c r="P3397" s="12">
        <v>32084</v>
      </c>
      <c r="Q3397" t="s">
        <v>194</v>
      </c>
      <c r="R3397" t="s">
        <v>177</v>
      </c>
      <c r="S3397" t="s">
        <v>158</v>
      </c>
      <c r="T3397" t="s">
        <v>166</v>
      </c>
      <c r="U3397">
        <v>2.8</v>
      </c>
      <c r="V3397">
        <v>4.0999999999999996</v>
      </c>
      <c r="W3397">
        <v>4.5</v>
      </c>
      <c r="X3397">
        <v>3.83</v>
      </c>
      <c r="Y3397">
        <v>279216</v>
      </c>
      <c r="Z3397">
        <v>130301</v>
      </c>
      <c r="AA3397">
        <v>9307200</v>
      </c>
    </row>
    <row r="3398" spans="1:27">
      <c r="A3398" t="s">
        <v>3588</v>
      </c>
      <c r="B3398" t="s">
        <v>56</v>
      </c>
      <c r="C3398" t="s">
        <v>56</v>
      </c>
      <c r="D3398">
        <v>973</v>
      </c>
      <c r="E3398" s="12">
        <v>40511</v>
      </c>
      <c r="F3398" s="72">
        <f t="shared" si="578"/>
        <v>2010</v>
      </c>
      <c r="G3398" s="70">
        <f t="shared" si="579"/>
        <v>11244.40390544707</v>
      </c>
      <c r="H3398" s="70" cm="1">
        <f t="array" ref="H3398">INDEX(magic_bricks_appreciation_pivot!$A$13:$K$20,MATCH(C3398,magic_bricks_appreciation_pivot!$A$13:$A$20,0),1+MATCH(F3398,INDEX(magic_bricks_appreciation_pivot!$B$13:$K$13,0),0))</f>
        <v>0.62795711804515786</v>
      </c>
      <c r="I3398" s="70">
        <f>G3398+G3398*H3398</f>
        <v>18305.407376047329</v>
      </c>
      <c r="J3398">
        <v>4</v>
      </c>
      <c r="K3398">
        <v>1</v>
      </c>
      <c r="L3398">
        <v>1</v>
      </c>
      <c r="M3398">
        <v>3</v>
      </c>
      <c r="N3398" t="s">
        <v>176</v>
      </c>
      <c r="O3398" t="s">
        <v>161</v>
      </c>
      <c r="P3398" s="12">
        <v>37956</v>
      </c>
      <c r="Q3398" t="s">
        <v>156</v>
      </c>
      <c r="R3398" t="s">
        <v>165</v>
      </c>
      <c r="S3398" t="s">
        <v>178</v>
      </c>
      <c r="T3398" t="s">
        <v>163</v>
      </c>
      <c r="U3398">
        <v>4.3</v>
      </c>
      <c r="V3398">
        <v>2.8</v>
      </c>
      <c r="W3398">
        <v>4.7</v>
      </c>
      <c r="X3398">
        <v>4.2</v>
      </c>
      <c r="Y3398">
        <v>393869</v>
      </c>
      <c r="Z3398">
        <v>109408</v>
      </c>
      <c r="AA3398">
        <v>10940805</v>
      </c>
    </row>
    <row r="3399" spans="1:27" hidden="1">
      <c r="A3399" t="s">
        <v>3589</v>
      </c>
      <c r="B3399" t="s">
        <v>175</v>
      </c>
      <c r="C3399" t="s">
        <v>34</v>
      </c>
      <c r="D3399">
        <v>869</v>
      </c>
      <c r="E3399" s="12">
        <v>39998</v>
      </c>
      <c r="F3399" s="72">
        <f t="shared" si="578"/>
        <v>2009</v>
      </c>
      <c r="G3399" s="70">
        <f t="shared" si="579"/>
        <v>10787.433831990795</v>
      </c>
      <c r="H3399" s="70" t="e" cm="1">
        <f t="array" ref="H3399">INDEX(magic_bricks_appreciation_pivot!$A$13:$K$20,MATCH(C3399,magic_bricks_appreciation_pivot!$A$13:$A$20,0),1+MATCH(F3399,INDEX(magic_bricks_appreciation_pivot!$B$13:$K$13,0),0))</f>
        <v>#N/A</v>
      </c>
      <c r="I3399" s="70"/>
      <c r="J3399">
        <v>200</v>
      </c>
      <c r="K3399">
        <v>1</v>
      </c>
      <c r="L3399">
        <v>1</v>
      </c>
      <c r="M3399">
        <v>3</v>
      </c>
      <c r="N3399" t="s">
        <v>154</v>
      </c>
      <c r="O3399" t="s">
        <v>155</v>
      </c>
      <c r="P3399" s="12">
        <v>33793</v>
      </c>
      <c r="Q3399" t="s">
        <v>169</v>
      </c>
      <c r="R3399" t="s">
        <v>157</v>
      </c>
      <c r="S3399" t="s">
        <v>158</v>
      </c>
      <c r="T3399" t="s">
        <v>166</v>
      </c>
      <c r="U3399">
        <v>3.2</v>
      </c>
      <c r="V3399">
        <v>4.7</v>
      </c>
      <c r="W3399">
        <v>4.4000000000000004</v>
      </c>
      <c r="X3399">
        <v>4.16</v>
      </c>
      <c r="Y3399">
        <v>271854</v>
      </c>
      <c r="Z3399">
        <v>56246</v>
      </c>
      <c r="AA3399">
        <v>9374280</v>
      </c>
    </row>
    <row r="3400" spans="1:27">
      <c r="A3400" t="s">
        <v>3590</v>
      </c>
      <c r="B3400" t="s">
        <v>23</v>
      </c>
      <c r="C3400" t="s">
        <v>23</v>
      </c>
      <c r="D3400">
        <v>640</v>
      </c>
      <c r="E3400" s="12">
        <v>40362</v>
      </c>
      <c r="F3400" s="72">
        <f t="shared" si="578"/>
        <v>2010</v>
      </c>
      <c r="G3400" s="70">
        <f t="shared" si="579"/>
        <v>7615.234375</v>
      </c>
      <c r="H3400" s="70" cm="1">
        <f t="array" ref="H3400">INDEX(magic_bricks_appreciation_pivot!$A$13:$K$20,MATCH(C3400,magic_bricks_appreciation_pivot!$A$13:$A$20,0),1+MATCH(F3400,INDEX(magic_bricks_appreciation_pivot!$B$13:$K$13,0),0))</f>
        <v>0.49881786187527283</v>
      </c>
      <c r="I3400" s="70">
        <f>G3400+G3400*H3400</f>
        <v>11413.84930361658</v>
      </c>
      <c r="J3400">
        <v>37</v>
      </c>
      <c r="K3400">
        <v>1</v>
      </c>
      <c r="L3400">
        <v>1</v>
      </c>
      <c r="M3400">
        <v>2</v>
      </c>
      <c r="N3400" t="s">
        <v>176</v>
      </c>
      <c r="O3400" t="s">
        <v>155</v>
      </c>
      <c r="P3400" s="12">
        <v>25397</v>
      </c>
      <c r="Q3400" t="s">
        <v>169</v>
      </c>
      <c r="R3400" t="s">
        <v>165</v>
      </c>
      <c r="S3400" t="s">
        <v>162</v>
      </c>
      <c r="T3400" t="s">
        <v>173</v>
      </c>
      <c r="U3400">
        <v>3.5</v>
      </c>
      <c r="V3400">
        <v>2.1</v>
      </c>
      <c r="W3400">
        <v>3.1</v>
      </c>
      <c r="X3400">
        <v>2.92</v>
      </c>
      <c r="Y3400">
        <v>233940</v>
      </c>
      <c r="Z3400">
        <v>107223</v>
      </c>
      <c r="AA3400">
        <v>4873750</v>
      </c>
    </row>
    <row r="3401" spans="1:27" hidden="1">
      <c r="A3401" t="s">
        <v>3591</v>
      </c>
      <c r="B3401" t="s">
        <v>175</v>
      </c>
      <c r="C3401" t="s">
        <v>34</v>
      </c>
      <c r="D3401">
        <v>969</v>
      </c>
      <c r="E3401" s="12">
        <v>39235</v>
      </c>
      <c r="F3401" s="72">
        <f t="shared" si="578"/>
        <v>2007</v>
      </c>
      <c r="G3401" s="70">
        <f t="shared" si="579"/>
        <v>12809.70072239422</v>
      </c>
      <c r="H3401" s="70" t="e" cm="1">
        <f t="array" ref="H3401">INDEX(magic_bricks_appreciation_pivot!$A$13:$K$20,MATCH(C3401,magic_bricks_appreciation_pivot!$A$13:$A$20,0),1+MATCH(F3401,INDEX(magic_bricks_appreciation_pivot!$B$13:$K$13,0),0))</f>
        <v>#N/A</v>
      </c>
      <c r="I3401" s="70"/>
      <c r="J3401">
        <v>60</v>
      </c>
      <c r="K3401">
        <v>1</v>
      </c>
      <c r="L3401">
        <v>1</v>
      </c>
      <c r="M3401">
        <v>3</v>
      </c>
      <c r="N3401" t="s">
        <v>184</v>
      </c>
      <c r="O3401" t="s">
        <v>161</v>
      </c>
      <c r="P3401" s="12">
        <v>30475</v>
      </c>
      <c r="Q3401" t="s">
        <v>156</v>
      </c>
      <c r="R3401" t="s">
        <v>170</v>
      </c>
      <c r="S3401" t="s">
        <v>162</v>
      </c>
      <c r="T3401" t="s">
        <v>166</v>
      </c>
      <c r="U3401">
        <v>4.4000000000000004</v>
      </c>
      <c r="V3401">
        <v>2</v>
      </c>
      <c r="W3401">
        <v>2.8</v>
      </c>
      <c r="X3401">
        <v>2.96</v>
      </c>
      <c r="Y3401">
        <v>372378</v>
      </c>
      <c r="Z3401">
        <v>111713</v>
      </c>
      <c r="AA3401">
        <v>12412600</v>
      </c>
    </row>
    <row r="3402" spans="1:27" hidden="1">
      <c r="A3402" t="s">
        <v>3592</v>
      </c>
      <c r="B3402" t="s">
        <v>201</v>
      </c>
      <c r="C3402" t="s">
        <v>201</v>
      </c>
      <c r="D3402">
        <v>1609</v>
      </c>
      <c r="E3402" s="12">
        <v>40122</v>
      </c>
      <c r="F3402" s="72">
        <f t="shared" si="578"/>
        <v>2009</v>
      </c>
      <c r="G3402" s="70">
        <f t="shared" si="579"/>
        <v>5370.2921068986952</v>
      </c>
      <c r="H3402" s="70" t="e" cm="1">
        <f t="array" ref="H3402">INDEX(magic_bricks_appreciation_pivot!$A$13:$K$20,MATCH(C3402,magic_bricks_appreciation_pivot!$A$13:$A$20,0),1+MATCH(F3402,INDEX(magic_bricks_appreciation_pivot!$B$13:$K$13,0),0))</f>
        <v>#N/A</v>
      </c>
      <c r="I3402" s="70"/>
      <c r="J3402">
        <v>191</v>
      </c>
      <c r="K3402">
        <v>2</v>
      </c>
      <c r="L3402">
        <v>1</v>
      </c>
      <c r="M3402">
        <v>4</v>
      </c>
      <c r="N3402" t="s">
        <v>168</v>
      </c>
      <c r="O3402" t="s">
        <v>161</v>
      </c>
      <c r="P3402" s="12">
        <v>29172</v>
      </c>
      <c r="Q3402" t="s">
        <v>194</v>
      </c>
      <c r="R3402" t="s">
        <v>177</v>
      </c>
      <c r="S3402" t="s">
        <v>158</v>
      </c>
      <c r="T3402" t="s">
        <v>166</v>
      </c>
      <c r="U3402">
        <v>2.2000000000000002</v>
      </c>
      <c r="V3402">
        <v>4.5999999999999996</v>
      </c>
      <c r="W3402">
        <v>4.8</v>
      </c>
      <c r="X3402">
        <v>3.96</v>
      </c>
      <c r="Y3402">
        <v>362914</v>
      </c>
      <c r="Z3402">
        <v>207379</v>
      </c>
      <c r="AA3402">
        <v>8640800</v>
      </c>
    </row>
    <row r="3403" spans="1:27">
      <c r="A3403" t="s">
        <v>3593</v>
      </c>
      <c r="B3403" t="s">
        <v>201</v>
      </c>
      <c r="C3403" t="s">
        <v>201</v>
      </c>
      <c r="D3403">
        <v>1689</v>
      </c>
      <c r="E3403" s="12">
        <v>40570</v>
      </c>
      <c r="F3403" s="72">
        <f t="shared" si="578"/>
        <v>2011</v>
      </c>
      <c r="G3403" s="70">
        <f t="shared" si="579"/>
        <v>6620.7933688573121</v>
      </c>
      <c r="H3403" s="70" cm="1">
        <f t="array" ref="H3403">INDEX(magic_bricks_appreciation_pivot!$A$13:$K$20,MATCH(C3403,magic_bricks_appreciation_pivot!$A$13:$A$20,0),1+MATCH(F3403,INDEX(magic_bricks_appreciation_pivot!$B$13:$K$13,0),0))</f>
        <v>0.57884713052310821</v>
      </c>
      <c r="I3403" s="70">
        <f>G3403+G3403*H3403</f>
        <v>10453.220612206791</v>
      </c>
      <c r="J3403">
        <v>44</v>
      </c>
      <c r="K3403">
        <v>2</v>
      </c>
      <c r="L3403">
        <v>1</v>
      </c>
      <c r="M3403">
        <v>4</v>
      </c>
      <c r="N3403" t="s">
        <v>193</v>
      </c>
      <c r="O3403" t="s">
        <v>155</v>
      </c>
      <c r="P3403" s="12">
        <v>34730</v>
      </c>
      <c r="Q3403" t="s">
        <v>194</v>
      </c>
      <c r="R3403" t="s">
        <v>157</v>
      </c>
      <c r="S3403" t="s">
        <v>158</v>
      </c>
      <c r="T3403" t="s">
        <v>182</v>
      </c>
      <c r="U3403">
        <v>4.8</v>
      </c>
      <c r="V3403">
        <v>3.7</v>
      </c>
      <c r="W3403">
        <v>4.8</v>
      </c>
      <c r="X3403">
        <v>4.47</v>
      </c>
      <c r="Y3403">
        <v>380206</v>
      </c>
      <c r="Z3403">
        <v>234833</v>
      </c>
      <c r="AA3403">
        <v>11182520</v>
      </c>
    </row>
    <row r="3404" spans="1:27" hidden="1">
      <c r="A3404" t="s">
        <v>3594</v>
      </c>
      <c r="B3404" t="s">
        <v>201</v>
      </c>
      <c r="C3404" t="s">
        <v>201</v>
      </c>
      <c r="D3404">
        <v>1917</v>
      </c>
      <c r="E3404" s="12">
        <v>39569</v>
      </c>
      <c r="F3404" s="72">
        <f t="shared" si="578"/>
        <v>2008</v>
      </c>
      <c r="G3404" s="70">
        <f t="shared" si="579"/>
        <v>6180.438184663537</v>
      </c>
      <c r="H3404" s="70" t="e" cm="1">
        <f t="array" ref="H3404">INDEX(magic_bricks_appreciation_pivot!$A$13:$K$20,MATCH(C3404,magic_bricks_appreciation_pivot!$A$13:$A$20,0),1+MATCH(F3404,INDEX(magic_bricks_appreciation_pivot!$B$13:$K$13,0),0))</f>
        <v>#N/A</v>
      </c>
      <c r="I3404" s="70"/>
      <c r="J3404">
        <v>113</v>
      </c>
      <c r="K3404">
        <v>3</v>
      </c>
      <c r="L3404">
        <v>2</v>
      </c>
      <c r="M3404">
        <v>5</v>
      </c>
      <c r="N3404" t="s">
        <v>176</v>
      </c>
      <c r="O3404" t="s">
        <v>161</v>
      </c>
      <c r="P3404" s="12">
        <v>36649</v>
      </c>
      <c r="Q3404" t="s">
        <v>169</v>
      </c>
      <c r="R3404" t="s">
        <v>170</v>
      </c>
      <c r="S3404" t="s">
        <v>162</v>
      </c>
      <c r="T3404" t="s">
        <v>182</v>
      </c>
      <c r="U3404">
        <v>3.6</v>
      </c>
      <c r="V3404">
        <v>4.9000000000000004</v>
      </c>
      <c r="W3404">
        <v>2.2999999999999998</v>
      </c>
      <c r="X3404">
        <v>3.47</v>
      </c>
      <c r="Y3404">
        <v>545003</v>
      </c>
      <c r="Z3404">
        <v>284350</v>
      </c>
      <c r="AA3404">
        <v>11847900</v>
      </c>
    </row>
    <row r="3405" spans="1:27">
      <c r="A3405" t="s">
        <v>3595</v>
      </c>
      <c r="B3405" t="s">
        <v>358</v>
      </c>
      <c r="C3405" t="s">
        <v>34</v>
      </c>
      <c r="D3405">
        <v>1178</v>
      </c>
      <c r="E3405" s="12">
        <v>41374</v>
      </c>
      <c r="F3405" s="72">
        <f t="shared" si="578"/>
        <v>2013</v>
      </c>
      <c r="G3405" s="70">
        <f t="shared" si="579"/>
        <v>9041.9864176570463</v>
      </c>
      <c r="H3405" s="70" cm="1">
        <f t="array" ref="H3405">INDEX(magic_bricks_appreciation_pivot!$A$13:$K$20,MATCH(C3405,magic_bricks_appreciation_pivot!$A$13:$A$20,0),1+MATCH(F3405,INDEX(magic_bricks_appreciation_pivot!$B$13:$K$13,0),0))</f>
        <v>0.11656080922135968</v>
      </c>
      <c r="I3405" s="70">
        <f t="shared" ref="I3405:I3406" si="580">G3405+G3405*H3405</f>
        <v>10095.927671467694</v>
      </c>
      <c r="J3405">
        <v>90</v>
      </c>
      <c r="K3405">
        <v>1</v>
      </c>
      <c r="L3405">
        <v>1</v>
      </c>
      <c r="M3405">
        <v>3</v>
      </c>
      <c r="N3405" t="s">
        <v>168</v>
      </c>
      <c r="O3405" t="s">
        <v>155</v>
      </c>
      <c r="P3405" s="12">
        <v>38454</v>
      </c>
      <c r="Q3405" t="s">
        <v>169</v>
      </c>
      <c r="R3405" t="s">
        <v>170</v>
      </c>
      <c r="S3405" t="s">
        <v>158</v>
      </c>
      <c r="T3405" t="s">
        <v>166</v>
      </c>
      <c r="U3405">
        <v>4.4000000000000004</v>
      </c>
      <c r="V3405">
        <v>3.9</v>
      </c>
      <c r="W3405">
        <v>3.1</v>
      </c>
      <c r="X3405">
        <v>3.81</v>
      </c>
      <c r="Y3405">
        <v>340847</v>
      </c>
      <c r="Z3405">
        <v>42606</v>
      </c>
      <c r="AA3405">
        <v>10651460</v>
      </c>
    </row>
    <row r="3406" spans="1:27">
      <c r="A3406" t="s">
        <v>3596</v>
      </c>
      <c r="B3406" t="s">
        <v>51</v>
      </c>
      <c r="C3406" t="s">
        <v>51</v>
      </c>
      <c r="D3406">
        <v>1530</v>
      </c>
      <c r="E3406" s="12">
        <v>40250</v>
      </c>
      <c r="F3406" s="72">
        <f t="shared" si="578"/>
        <v>2010</v>
      </c>
      <c r="G3406" s="70">
        <f t="shared" si="579"/>
        <v>7136.4444444444443</v>
      </c>
      <c r="H3406" s="70" cm="1">
        <f t="array" ref="H3406">INDEX(magic_bricks_appreciation_pivot!$A$13:$K$20,MATCH(C3406,magic_bricks_appreciation_pivot!$A$13:$A$20,0),1+MATCH(F3406,INDEX(magic_bricks_appreciation_pivot!$B$13:$K$13,0),0))</f>
        <v>0.55311029796131728</v>
      </c>
      <c r="I3406" s="70">
        <f t="shared" si="580"/>
        <v>11083.685357495498</v>
      </c>
      <c r="J3406">
        <v>69</v>
      </c>
      <c r="K3406">
        <v>2</v>
      </c>
      <c r="L3406">
        <v>1</v>
      </c>
      <c r="M3406">
        <v>4</v>
      </c>
      <c r="N3406" t="s">
        <v>176</v>
      </c>
      <c r="O3406" t="s">
        <v>161</v>
      </c>
      <c r="P3406" s="12">
        <v>30030</v>
      </c>
      <c r="Q3406" t="s">
        <v>156</v>
      </c>
      <c r="R3406" t="s">
        <v>157</v>
      </c>
      <c r="S3406" t="s">
        <v>158</v>
      </c>
      <c r="T3406" t="s">
        <v>159</v>
      </c>
      <c r="U3406">
        <v>2.6</v>
      </c>
      <c r="V3406">
        <v>2.8</v>
      </c>
      <c r="W3406">
        <v>4.7</v>
      </c>
      <c r="X3406">
        <v>3.32</v>
      </c>
      <c r="Y3406">
        <v>360319</v>
      </c>
      <c r="Z3406">
        <v>141944</v>
      </c>
      <c r="AA3406">
        <v>10918760</v>
      </c>
    </row>
    <row r="3407" spans="1:27" hidden="1">
      <c r="A3407" t="s">
        <v>3597</v>
      </c>
      <c r="B3407" t="s">
        <v>51</v>
      </c>
      <c r="C3407" t="s">
        <v>51</v>
      </c>
      <c r="D3407">
        <v>1622</v>
      </c>
      <c r="E3407" s="12">
        <v>38829</v>
      </c>
      <c r="F3407" s="72">
        <f t="shared" si="578"/>
        <v>2006</v>
      </c>
      <c r="G3407" s="70">
        <f t="shared" si="579"/>
        <v>6283.5696670776815</v>
      </c>
      <c r="H3407" s="70" t="e" cm="1">
        <f t="array" ref="H3407">INDEX(magic_bricks_appreciation_pivot!$A$13:$K$20,MATCH(C3407,magic_bricks_appreciation_pivot!$A$13:$A$20,0),1+MATCH(F3407,INDEX(magic_bricks_appreciation_pivot!$B$13:$K$13,0),0))</f>
        <v>#N/A</v>
      </c>
      <c r="I3407" s="70"/>
      <c r="J3407">
        <v>66</v>
      </c>
      <c r="K3407">
        <v>2</v>
      </c>
      <c r="L3407">
        <v>1</v>
      </c>
      <c r="M3407">
        <v>4</v>
      </c>
      <c r="N3407" t="s">
        <v>168</v>
      </c>
      <c r="O3407" t="s">
        <v>155</v>
      </c>
      <c r="P3407" s="12">
        <v>29704</v>
      </c>
      <c r="Q3407" t="s">
        <v>169</v>
      </c>
      <c r="R3407" t="s">
        <v>170</v>
      </c>
      <c r="S3407" t="s">
        <v>162</v>
      </c>
      <c r="T3407" t="s">
        <v>171</v>
      </c>
      <c r="U3407">
        <v>4.8</v>
      </c>
      <c r="V3407">
        <v>4.5</v>
      </c>
      <c r="W3407">
        <v>3.6</v>
      </c>
      <c r="X3407">
        <v>4.3099999999999996</v>
      </c>
      <c r="Y3407">
        <v>387294</v>
      </c>
      <c r="Z3407">
        <v>101920</v>
      </c>
      <c r="AA3407">
        <v>10191950</v>
      </c>
    </row>
    <row r="3408" spans="1:27">
      <c r="A3408" t="s">
        <v>3598</v>
      </c>
      <c r="B3408" t="s">
        <v>56</v>
      </c>
      <c r="C3408" t="s">
        <v>56</v>
      </c>
      <c r="D3408">
        <v>1013</v>
      </c>
      <c r="E3408" s="12">
        <v>40587</v>
      </c>
      <c r="F3408" s="72">
        <f t="shared" si="578"/>
        <v>2011</v>
      </c>
      <c r="G3408" s="70">
        <f t="shared" si="579"/>
        <v>10674.713721618953</v>
      </c>
      <c r="H3408" s="70" cm="1">
        <f t="array" ref="H3408">INDEX(magic_bricks_appreciation_pivot!$A$13:$K$20,MATCH(C3408,magic_bricks_appreciation_pivot!$A$13:$A$20,0),1+MATCH(F3408,INDEX(magic_bricks_appreciation_pivot!$B$13:$K$13,0),0))</f>
        <v>0.33228770983948047</v>
      </c>
      <c r="I3408" s="70">
        <f>G3408+G3408*H3408</f>
        <v>14221.789897367793</v>
      </c>
      <c r="J3408">
        <v>153</v>
      </c>
      <c r="K3408">
        <v>1</v>
      </c>
      <c r="L3408">
        <v>1</v>
      </c>
      <c r="M3408">
        <v>3</v>
      </c>
      <c r="N3408" t="s">
        <v>154</v>
      </c>
      <c r="O3408" t="s">
        <v>155</v>
      </c>
      <c r="P3408" s="12">
        <v>33652</v>
      </c>
      <c r="Q3408" t="s">
        <v>169</v>
      </c>
      <c r="R3408" t="s">
        <v>177</v>
      </c>
      <c r="S3408" t="s">
        <v>158</v>
      </c>
      <c r="T3408" t="s">
        <v>182</v>
      </c>
      <c r="U3408">
        <v>4.5999999999999996</v>
      </c>
      <c r="V3408">
        <v>3.1</v>
      </c>
      <c r="W3408">
        <v>3.5</v>
      </c>
      <c r="X3408">
        <v>3.75</v>
      </c>
      <c r="Y3408">
        <v>410912</v>
      </c>
      <c r="Z3408">
        <v>86508</v>
      </c>
      <c r="AA3408">
        <v>10813485</v>
      </c>
    </row>
    <row r="3409" spans="1:27" hidden="1">
      <c r="A3409" t="s">
        <v>3599</v>
      </c>
      <c r="B3409" t="s">
        <v>175</v>
      </c>
      <c r="C3409" t="s">
        <v>34</v>
      </c>
      <c r="D3409">
        <v>1244</v>
      </c>
      <c r="E3409" s="12">
        <v>39029</v>
      </c>
      <c r="F3409" s="72">
        <f t="shared" si="578"/>
        <v>2006</v>
      </c>
      <c r="G3409" s="70">
        <f t="shared" si="579"/>
        <v>11819.734726688102</v>
      </c>
      <c r="H3409" s="70" t="e" cm="1">
        <f t="array" ref="H3409">INDEX(magic_bricks_appreciation_pivot!$A$13:$K$20,MATCH(C3409,magic_bricks_appreciation_pivot!$A$13:$A$20,0),1+MATCH(F3409,INDEX(magic_bricks_appreciation_pivot!$B$13:$K$13,0),0))</f>
        <v>#N/A</v>
      </c>
      <c r="I3409" s="70"/>
      <c r="J3409">
        <v>68</v>
      </c>
      <c r="K3409">
        <v>2</v>
      </c>
      <c r="L3409">
        <v>1</v>
      </c>
      <c r="M3409">
        <v>4</v>
      </c>
      <c r="N3409" t="s">
        <v>168</v>
      </c>
      <c r="O3409" t="s">
        <v>155</v>
      </c>
      <c r="P3409" s="12">
        <v>29904</v>
      </c>
      <c r="Q3409" t="s">
        <v>156</v>
      </c>
      <c r="R3409" t="s">
        <v>170</v>
      </c>
      <c r="S3409" t="s">
        <v>178</v>
      </c>
      <c r="T3409" t="s">
        <v>182</v>
      </c>
      <c r="U3409">
        <v>3.5</v>
      </c>
      <c r="V3409">
        <v>3.7</v>
      </c>
      <c r="W3409">
        <v>2.2999999999999998</v>
      </c>
      <c r="X3409">
        <v>3.22</v>
      </c>
      <c r="Y3409">
        <v>426409</v>
      </c>
      <c r="Z3409">
        <v>249964</v>
      </c>
      <c r="AA3409">
        <v>14703750</v>
      </c>
    </row>
    <row r="3410" spans="1:27">
      <c r="A3410" t="s">
        <v>3600</v>
      </c>
      <c r="B3410" t="s">
        <v>51</v>
      </c>
      <c r="C3410" t="s">
        <v>51</v>
      </c>
      <c r="D3410">
        <v>1840</v>
      </c>
      <c r="E3410" s="12">
        <v>40888</v>
      </c>
      <c r="F3410" s="72">
        <f t="shared" si="578"/>
        <v>2011</v>
      </c>
      <c r="G3410" s="70">
        <f t="shared" si="579"/>
        <v>4480</v>
      </c>
      <c r="H3410" s="70" cm="1">
        <f t="array" ref="H3410">INDEX(magic_bricks_appreciation_pivot!$A$13:$K$20,MATCH(C3410,magic_bricks_appreciation_pivot!$A$13:$A$20,0),1+MATCH(F3410,INDEX(magic_bricks_appreciation_pivot!$B$13:$K$13,0),0))</f>
        <v>0.33442622950819673</v>
      </c>
      <c r="I3410" s="70">
        <f>G3410+G3410*H3410</f>
        <v>5978.2295081967213</v>
      </c>
      <c r="J3410">
        <v>52</v>
      </c>
      <c r="K3410">
        <v>3</v>
      </c>
      <c r="L3410">
        <v>2</v>
      </c>
      <c r="M3410">
        <v>5</v>
      </c>
      <c r="N3410" t="s">
        <v>176</v>
      </c>
      <c r="O3410" t="s">
        <v>161</v>
      </c>
      <c r="P3410" s="12">
        <v>28113</v>
      </c>
      <c r="Q3410" t="s">
        <v>169</v>
      </c>
      <c r="R3410" t="s">
        <v>177</v>
      </c>
      <c r="S3410" t="s">
        <v>178</v>
      </c>
      <c r="T3410" t="s">
        <v>171</v>
      </c>
      <c r="U3410">
        <v>2.4</v>
      </c>
      <c r="V3410">
        <v>2.4</v>
      </c>
      <c r="W3410">
        <v>2.9</v>
      </c>
      <c r="X3410">
        <v>2.5499999999999998</v>
      </c>
      <c r="Y3410">
        <v>255539</v>
      </c>
      <c r="Z3410">
        <v>98918</v>
      </c>
      <c r="AA3410">
        <v>8243200</v>
      </c>
    </row>
    <row r="3411" spans="1:27" hidden="1">
      <c r="A3411" t="s">
        <v>3601</v>
      </c>
      <c r="B3411" t="s">
        <v>75</v>
      </c>
      <c r="D3411">
        <v>1930</v>
      </c>
      <c r="E3411" s="12">
        <v>39930</v>
      </c>
      <c r="F3411" s="72">
        <f t="shared" si="578"/>
        <v>2009</v>
      </c>
      <c r="G3411" s="70">
        <f t="shared" si="579"/>
        <v>6076.2953367875643</v>
      </c>
      <c r="H3411" s="70" t="e" cm="1">
        <f t="array" ref="H3411">INDEX(magic_bricks_appreciation_pivot!$A$13:$K$20,MATCH(C3411,magic_bricks_appreciation_pivot!$A$13:$A$20,0),1+MATCH(F3411,INDEX(magic_bricks_appreciation_pivot!$B$13:$K$13,0),0))</f>
        <v>#N/A</v>
      </c>
      <c r="I3411" s="70"/>
      <c r="J3411">
        <v>13</v>
      </c>
      <c r="K3411">
        <v>2</v>
      </c>
      <c r="L3411">
        <v>1</v>
      </c>
      <c r="M3411">
        <v>5</v>
      </c>
      <c r="N3411" t="s">
        <v>193</v>
      </c>
      <c r="O3411" t="s">
        <v>161</v>
      </c>
      <c r="P3411" s="12">
        <v>23505</v>
      </c>
      <c r="Q3411" t="s">
        <v>194</v>
      </c>
      <c r="R3411" t="s">
        <v>165</v>
      </c>
      <c r="S3411" t="s">
        <v>178</v>
      </c>
      <c r="T3411" t="s">
        <v>166</v>
      </c>
      <c r="U3411">
        <v>2.1</v>
      </c>
      <c r="V3411">
        <v>2.1</v>
      </c>
      <c r="W3411">
        <v>3.4</v>
      </c>
      <c r="X3411">
        <v>2.6850000000000001</v>
      </c>
      <c r="Y3411">
        <v>351818</v>
      </c>
      <c r="Z3411">
        <v>58636</v>
      </c>
      <c r="AA3411">
        <v>11727250</v>
      </c>
    </row>
    <row r="3412" spans="1:27" hidden="1">
      <c r="A3412" t="s">
        <v>3602</v>
      </c>
      <c r="B3412" t="s">
        <v>51</v>
      </c>
      <c r="C3412" t="s">
        <v>51</v>
      </c>
      <c r="D3412">
        <v>1942</v>
      </c>
      <c r="E3412" s="12">
        <v>39940</v>
      </c>
      <c r="F3412" s="72">
        <f t="shared" si="578"/>
        <v>2009</v>
      </c>
      <c r="G3412" s="70">
        <f t="shared" si="579"/>
        <v>4585.5046343975282</v>
      </c>
      <c r="H3412" s="70" t="e" cm="1">
        <f t="array" ref="H3412">INDEX(magic_bricks_appreciation_pivot!$A$13:$K$20,MATCH(C3412,magic_bricks_appreciation_pivot!$A$13:$A$20,0),1+MATCH(F3412,INDEX(magic_bricks_appreciation_pivot!$B$13:$K$13,0),0))</f>
        <v>#N/A</v>
      </c>
      <c r="I3412" s="70"/>
      <c r="J3412">
        <v>91</v>
      </c>
      <c r="K3412">
        <v>3</v>
      </c>
      <c r="L3412">
        <v>2</v>
      </c>
      <c r="M3412">
        <v>5</v>
      </c>
      <c r="N3412" t="s">
        <v>184</v>
      </c>
      <c r="O3412" t="s">
        <v>161</v>
      </c>
      <c r="P3412" s="12">
        <v>30815</v>
      </c>
      <c r="Q3412" t="s">
        <v>194</v>
      </c>
      <c r="R3412" t="s">
        <v>157</v>
      </c>
      <c r="S3412" t="s">
        <v>178</v>
      </c>
      <c r="T3412" t="s">
        <v>171</v>
      </c>
      <c r="U3412">
        <v>4.3</v>
      </c>
      <c r="V3412">
        <v>3</v>
      </c>
      <c r="W3412">
        <v>4.5999999999999996</v>
      </c>
      <c r="X3412">
        <v>3.81</v>
      </c>
      <c r="Y3412">
        <v>267152</v>
      </c>
      <c r="Z3412">
        <v>133576</v>
      </c>
      <c r="AA3412">
        <v>8905050</v>
      </c>
    </row>
    <row r="3413" spans="1:27" hidden="1">
      <c r="A3413" t="s">
        <v>3603</v>
      </c>
      <c r="B3413" t="s">
        <v>51</v>
      </c>
      <c r="C3413" t="s">
        <v>51</v>
      </c>
      <c r="D3413">
        <v>1722</v>
      </c>
      <c r="E3413" s="12">
        <v>38346</v>
      </c>
      <c r="F3413" s="72">
        <f t="shared" si="578"/>
        <v>2004</v>
      </c>
      <c r="G3413" s="70">
        <f t="shared" si="579"/>
        <v>6653.5017421602788</v>
      </c>
      <c r="H3413" s="70" t="e" cm="1">
        <f t="array" ref="H3413">INDEX(magic_bricks_appreciation_pivot!$A$13:$K$20,MATCH(C3413,magic_bricks_appreciation_pivot!$A$13:$A$20,0),1+MATCH(F3413,INDEX(magic_bricks_appreciation_pivot!$B$13:$K$13,0),0))</f>
        <v>#N/A</v>
      </c>
      <c r="I3413" s="70"/>
      <c r="J3413">
        <v>108</v>
      </c>
      <c r="K3413">
        <v>2</v>
      </c>
      <c r="L3413">
        <v>1</v>
      </c>
      <c r="M3413">
        <v>4</v>
      </c>
      <c r="N3413" t="s">
        <v>176</v>
      </c>
      <c r="O3413" t="s">
        <v>155</v>
      </c>
      <c r="P3413" s="12">
        <v>20461</v>
      </c>
      <c r="Q3413" t="s">
        <v>169</v>
      </c>
      <c r="R3413" t="s">
        <v>165</v>
      </c>
      <c r="S3413" t="s">
        <v>162</v>
      </c>
      <c r="T3413" t="s">
        <v>182</v>
      </c>
      <c r="U3413">
        <v>4.3</v>
      </c>
      <c r="V3413">
        <v>4.4000000000000004</v>
      </c>
      <c r="W3413">
        <v>3.8</v>
      </c>
      <c r="X3413">
        <v>4.2</v>
      </c>
      <c r="Y3413">
        <v>378092</v>
      </c>
      <c r="Z3413">
        <v>171860</v>
      </c>
      <c r="AA3413">
        <v>11457330</v>
      </c>
    </row>
    <row r="3414" spans="1:27" hidden="1">
      <c r="A3414" t="s">
        <v>3604</v>
      </c>
      <c r="B3414" t="s">
        <v>56</v>
      </c>
      <c r="C3414" t="s">
        <v>56</v>
      </c>
      <c r="D3414">
        <v>1182</v>
      </c>
      <c r="E3414" s="12">
        <v>39010</v>
      </c>
      <c r="F3414" s="72">
        <f t="shared" si="578"/>
        <v>2006</v>
      </c>
      <c r="G3414" s="70">
        <f t="shared" si="579"/>
        <v>13019.488155668359</v>
      </c>
      <c r="H3414" s="70" t="e" cm="1">
        <f t="array" ref="H3414">INDEX(magic_bricks_appreciation_pivot!$A$13:$K$20,MATCH(C3414,magic_bricks_appreciation_pivot!$A$13:$A$20,0),1+MATCH(F3414,INDEX(magic_bricks_appreciation_pivot!$B$13:$K$13,0),0))</f>
        <v>#N/A</v>
      </c>
      <c r="I3414" s="70"/>
      <c r="J3414">
        <v>187</v>
      </c>
      <c r="K3414">
        <v>1</v>
      </c>
      <c r="L3414">
        <v>1</v>
      </c>
      <c r="M3414">
        <v>3</v>
      </c>
      <c r="N3414" t="s">
        <v>154</v>
      </c>
      <c r="O3414" t="s">
        <v>155</v>
      </c>
      <c r="P3414" s="12">
        <v>28425</v>
      </c>
      <c r="Q3414" t="s">
        <v>156</v>
      </c>
      <c r="R3414" t="s">
        <v>177</v>
      </c>
      <c r="S3414" t="s">
        <v>158</v>
      </c>
      <c r="T3414" t="s">
        <v>182</v>
      </c>
      <c r="U3414">
        <v>4.5999999999999996</v>
      </c>
      <c r="V3414">
        <v>2.7</v>
      </c>
      <c r="W3414">
        <v>2.9</v>
      </c>
      <c r="X3414">
        <v>3.37</v>
      </c>
      <c r="Y3414">
        <v>507838</v>
      </c>
      <c r="Z3414">
        <v>153890</v>
      </c>
      <c r="AA3414">
        <v>15389035</v>
      </c>
    </row>
    <row r="3415" spans="1:27" hidden="1">
      <c r="A3415" t="s">
        <v>3605</v>
      </c>
      <c r="B3415" t="s">
        <v>56</v>
      </c>
      <c r="C3415" t="s">
        <v>56</v>
      </c>
      <c r="D3415">
        <v>1246</v>
      </c>
      <c r="E3415" s="12">
        <v>39869</v>
      </c>
      <c r="F3415" s="72">
        <f t="shared" si="578"/>
        <v>2009</v>
      </c>
      <c r="G3415" s="70">
        <f t="shared" si="579"/>
        <v>11552.01444622793</v>
      </c>
      <c r="H3415" s="70" t="e" cm="1">
        <f t="array" ref="H3415">INDEX(magic_bricks_appreciation_pivot!$A$13:$K$20,MATCH(C3415,magic_bricks_appreciation_pivot!$A$13:$A$20,0),1+MATCH(F3415,INDEX(magic_bricks_appreciation_pivot!$B$13:$K$13,0),0))</f>
        <v>#N/A</v>
      </c>
      <c r="I3415" s="70"/>
      <c r="J3415">
        <v>44</v>
      </c>
      <c r="K3415">
        <v>2</v>
      </c>
      <c r="L3415">
        <v>2</v>
      </c>
      <c r="M3415">
        <v>4</v>
      </c>
      <c r="N3415" t="s">
        <v>154</v>
      </c>
      <c r="O3415" t="s">
        <v>155</v>
      </c>
      <c r="P3415" s="12">
        <v>34759</v>
      </c>
      <c r="Q3415" t="s">
        <v>156</v>
      </c>
      <c r="R3415" t="s">
        <v>177</v>
      </c>
      <c r="S3415" t="s">
        <v>158</v>
      </c>
      <c r="T3415" t="s">
        <v>171</v>
      </c>
      <c r="U3415">
        <v>2.4</v>
      </c>
      <c r="V3415">
        <v>3</v>
      </c>
      <c r="W3415">
        <v>4</v>
      </c>
      <c r="X3415">
        <v>3.32</v>
      </c>
      <c r="Y3415">
        <v>460602</v>
      </c>
      <c r="Z3415">
        <v>43181</v>
      </c>
      <c r="AA3415">
        <v>14393810</v>
      </c>
    </row>
    <row r="3416" spans="1:27">
      <c r="A3416" t="s">
        <v>3606</v>
      </c>
      <c r="B3416" t="s">
        <v>175</v>
      </c>
      <c r="C3416" t="s">
        <v>34</v>
      </c>
      <c r="D3416">
        <v>925</v>
      </c>
      <c r="E3416" s="12">
        <v>41916</v>
      </c>
      <c r="F3416" s="72">
        <f t="shared" si="578"/>
        <v>2014</v>
      </c>
      <c r="G3416" s="70">
        <f t="shared" si="579"/>
        <v>9137.2972972972966</v>
      </c>
      <c r="H3416" s="70" cm="1">
        <f t="array" ref="H3416">INDEX(magic_bricks_appreciation_pivot!$A$13:$K$20,MATCH(C3416,magic_bricks_appreciation_pivot!$A$13:$A$20,0),1+MATCH(F3416,INDEX(magic_bricks_appreciation_pivot!$B$13:$K$13,0),0))</f>
        <v>5.1040744021257752E-2</v>
      </c>
      <c r="I3416" s="70">
        <f t="shared" ref="I3416:I3417" si="581">G3416+G3416*H3416</f>
        <v>9603.6717496947786</v>
      </c>
      <c r="J3416">
        <v>93</v>
      </c>
      <c r="K3416">
        <v>1</v>
      </c>
      <c r="L3416">
        <v>1</v>
      </c>
      <c r="M3416">
        <v>3</v>
      </c>
      <c r="N3416" t="s">
        <v>176</v>
      </c>
      <c r="O3416" t="s">
        <v>155</v>
      </c>
      <c r="P3416" s="12">
        <v>34616</v>
      </c>
      <c r="Q3416" t="s">
        <v>194</v>
      </c>
      <c r="R3416" t="s">
        <v>177</v>
      </c>
      <c r="S3416" t="s">
        <v>158</v>
      </c>
      <c r="T3416" t="s">
        <v>166</v>
      </c>
      <c r="U3416">
        <v>3.5</v>
      </c>
      <c r="V3416">
        <v>2</v>
      </c>
      <c r="W3416">
        <v>4</v>
      </c>
      <c r="X3416">
        <v>3.05</v>
      </c>
      <c r="Y3416">
        <v>270464</v>
      </c>
      <c r="Z3416">
        <v>25356</v>
      </c>
      <c r="AA3416">
        <v>8452000</v>
      </c>
    </row>
    <row r="3417" spans="1:27">
      <c r="A3417" t="s">
        <v>3607</v>
      </c>
      <c r="B3417" t="s">
        <v>23</v>
      </c>
      <c r="C3417" t="s">
        <v>23</v>
      </c>
      <c r="D3417">
        <v>1434</v>
      </c>
      <c r="E3417" s="12">
        <v>40548</v>
      </c>
      <c r="F3417" s="72">
        <f t="shared" si="578"/>
        <v>2011</v>
      </c>
      <c r="G3417" s="70">
        <f t="shared" si="579"/>
        <v>4905.6834030683403</v>
      </c>
      <c r="H3417" s="70" cm="1">
        <f t="array" ref="H3417">INDEX(magic_bricks_appreciation_pivot!$A$13:$K$20,MATCH(C3417,magic_bricks_appreciation_pivot!$A$13:$A$20,0),1+MATCH(F3417,INDEX(magic_bricks_appreciation_pivot!$B$13:$K$13,0),0))</f>
        <v>0.30621792098525186</v>
      </c>
      <c r="I3417" s="70">
        <f t="shared" si="581"/>
        <v>6407.8915757677823</v>
      </c>
      <c r="J3417">
        <v>166</v>
      </c>
      <c r="K3417">
        <v>2</v>
      </c>
      <c r="L3417">
        <v>2</v>
      </c>
      <c r="M3417">
        <v>4</v>
      </c>
      <c r="N3417" t="s">
        <v>168</v>
      </c>
      <c r="O3417" t="s">
        <v>161</v>
      </c>
      <c r="P3417" s="12">
        <v>27043</v>
      </c>
      <c r="Q3417" t="s">
        <v>194</v>
      </c>
      <c r="R3417" t="s">
        <v>157</v>
      </c>
      <c r="S3417" t="s">
        <v>158</v>
      </c>
      <c r="T3417" t="s">
        <v>163</v>
      </c>
      <c r="U3417">
        <v>2.7</v>
      </c>
      <c r="V3417">
        <v>2.4</v>
      </c>
      <c r="W3417">
        <v>4.5999999999999996</v>
      </c>
      <c r="X3417">
        <v>3.37</v>
      </c>
      <c r="Y3417">
        <v>253251</v>
      </c>
      <c r="Z3417">
        <v>84417</v>
      </c>
      <c r="AA3417">
        <v>7034750</v>
      </c>
    </row>
    <row r="3418" spans="1:27" hidden="1">
      <c r="A3418" t="s">
        <v>3608</v>
      </c>
      <c r="B3418" t="s">
        <v>175</v>
      </c>
      <c r="C3418" t="s">
        <v>34</v>
      </c>
      <c r="D3418">
        <v>1081</v>
      </c>
      <c r="E3418" s="12">
        <v>40038</v>
      </c>
      <c r="F3418" s="72">
        <f t="shared" si="578"/>
        <v>2009</v>
      </c>
      <c r="G3418" s="70">
        <f t="shared" si="579"/>
        <v>8274.1905642923211</v>
      </c>
      <c r="H3418" s="70" t="e" cm="1">
        <f t="array" ref="H3418">INDEX(magic_bricks_appreciation_pivot!$A$13:$K$20,MATCH(C3418,magic_bricks_appreciation_pivot!$A$13:$A$20,0),1+MATCH(F3418,INDEX(magic_bricks_appreciation_pivot!$B$13:$K$13,0),0))</f>
        <v>#N/A</v>
      </c>
      <c r="I3418" s="70"/>
      <c r="J3418">
        <v>115</v>
      </c>
      <c r="K3418">
        <v>1</v>
      </c>
      <c r="L3418">
        <v>1</v>
      </c>
      <c r="M3418">
        <v>3</v>
      </c>
      <c r="N3418" t="s">
        <v>168</v>
      </c>
      <c r="O3418" t="s">
        <v>161</v>
      </c>
      <c r="P3418" s="12">
        <v>25438</v>
      </c>
      <c r="Q3418" t="s">
        <v>194</v>
      </c>
      <c r="R3418" t="s">
        <v>177</v>
      </c>
      <c r="S3418" t="s">
        <v>162</v>
      </c>
      <c r="T3418" t="s">
        <v>182</v>
      </c>
      <c r="U3418">
        <v>2.6</v>
      </c>
      <c r="V3418">
        <v>4</v>
      </c>
      <c r="W3418">
        <v>2.1</v>
      </c>
      <c r="X3418">
        <v>3.01</v>
      </c>
      <c r="Y3418">
        <v>268332</v>
      </c>
      <c r="Z3418">
        <v>71555</v>
      </c>
      <c r="AA3418">
        <v>8944400</v>
      </c>
    </row>
    <row r="3419" spans="1:27">
      <c r="A3419" t="s">
        <v>3609</v>
      </c>
      <c r="B3419" t="s">
        <v>175</v>
      </c>
      <c r="C3419" t="s">
        <v>34</v>
      </c>
      <c r="D3419">
        <v>794</v>
      </c>
      <c r="E3419" s="12">
        <v>41744</v>
      </c>
      <c r="F3419" s="72">
        <f t="shared" si="578"/>
        <v>2014</v>
      </c>
      <c r="G3419" s="70">
        <f t="shared" si="579"/>
        <v>10986.813602015114</v>
      </c>
      <c r="H3419" s="70" cm="1">
        <f t="array" ref="H3419">INDEX(magic_bricks_appreciation_pivot!$A$13:$K$20,MATCH(C3419,magic_bricks_appreciation_pivot!$A$13:$A$20,0),1+MATCH(F3419,INDEX(magic_bricks_appreciation_pivot!$B$13:$K$13,0),0))</f>
        <v>5.1040744021257752E-2</v>
      </c>
      <c r="I3419" s="70">
        <f t="shared" ref="I3419:I3421" si="582">G3419+G3419*H3419</f>
        <v>11547.58874268484</v>
      </c>
      <c r="J3419">
        <v>148</v>
      </c>
      <c r="K3419">
        <v>1</v>
      </c>
      <c r="L3419">
        <v>1</v>
      </c>
      <c r="M3419">
        <v>2</v>
      </c>
      <c r="N3419" t="s">
        <v>193</v>
      </c>
      <c r="O3419" t="s">
        <v>155</v>
      </c>
      <c r="P3419" s="12">
        <v>32619</v>
      </c>
      <c r="Q3419" t="s">
        <v>169</v>
      </c>
      <c r="R3419" t="s">
        <v>157</v>
      </c>
      <c r="S3419" t="s">
        <v>178</v>
      </c>
      <c r="T3419" t="s">
        <v>182</v>
      </c>
      <c r="U3419">
        <v>3.8</v>
      </c>
      <c r="V3419">
        <v>2.4</v>
      </c>
      <c r="W3419">
        <v>2.8</v>
      </c>
      <c r="X3419">
        <v>2.94</v>
      </c>
      <c r="Y3419">
        <v>252982</v>
      </c>
      <c r="Z3419">
        <v>61065</v>
      </c>
      <c r="AA3419">
        <v>8723530</v>
      </c>
    </row>
    <row r="3420" spans="1:27">
      <c r="A3420" t="s">
        <v>3610</v>
      </c>
      <c r="B3420" t="s">
        <v>56</v>
      </c>
      <c r="C3420" t="s">
        <v>56</v>
      </c>
      <c r="D3420">
        <v>685</v>
      </c>
      <c r="E3420" s="12">
        <v>40911</v>
      </c>
      <c r="F3420" s="72">
        <f t="shared" si="578"/>
        <v>2012</v>
      </c>
      <c r="G3420" s="70">
        <f t="shared" si="579"/>
        <v>8885.4744525547449</v>
      </c>
      <c r="H3420" s="70" cm="1">
        <f t="array" ref="H3420">INDEX(magic_bricks_appreciation_pivot!$A$13:$K$20,MATCH(C3420,magic_bricks_appreciation_pivot!$A$13:$A$20,0),1+MATCH(F3420,INDEX(magic_bricks_appreciation_pivot!$B$13:$K$13,0),0))</f>
        <v>0.4006045824602385</v>
      </c>
      <c r="I3420" s="70">
        <f t="shared" si="582"/>
        <v>12445.036235581554</v>
      </c>
      <c r="J3420">
        <v>83</v>
      </c>
      <c r="K3420">
        <v>1</v>
      </c>
      <c r="L3420">
        <v>1</v>
      </c>
      <c r="M3420">
        <v>2</v>
      </c>
      <c r="N3420" t="s">
        <v>176</v>
      </c>
      <c r="O3420" t="s">
        <v>161</v>
      </c>
      <c r="P3420" s="12">
        <v>37261</v>
      </c>
      <c r="Q3420" t="s">
        <v>169</v>
      </c>
      <c r="R3420" t="s">
        <v>177</v>
      </c>
      <c r="S3420" t="s">
        <v>158</v>
      </c>
      <c r="T3420" t="s">
        <v>171</v>
      </c>
      <c r="U3420">
        <v>2.9</v>
      </c>
      <c r="V3420">
        <v>3.6</v>
      </c>
      <c r="W3420">
        <v>2.7</v>
      </c>
      <c r="X3420">
        <v>2.94</v>
      </c>
      <c r="Y3420">
        <v>206943</v>
      </c>
      <c r="Z3420">
        <v>42606</v>
      </c>
      <c r="AA3420">
        <v>6086550</v>
      </c>
    </row>
    <row r="3421" spans="1:27">
      <c r="A3421" t="s">
        <v>3611</v>
      </c>
      <c r="B3421" t="s">
        <v>201</v>
      </c>
      <c r="C3421" t="s">
        <v>201</v>
      </c>
      <c r="D3421">
        <v>2025</v>
      </c>
      <c r="E3421" s="12">
        <v>40833</v>
      </c>
      <c r="F3421" s="72">
        <f t="shared" si="578"/>
        <v>2011</v>
      </c>
      <c r="G3421" s="70">
        <f t="shared" si="579"/>
        <v>8713.6592592592588</v>
      </c>
      <c r="H3421" s="70" cm="1">
        <f t="array" ref="H3421">INDEX(magic_bricks_appreciation_pivot!$A$13:$K$20,MATCH(C3421,magic_bricks_appreciation_pivot!$A$13:$A$20,0),1+MATCH(F3421,INDEX(magic_bricks_appreciation_pivot!$B$13:$K$13,0),0))</f>
        <v>0.57884713052310821</v>
      </c>
      <c r="I3421" s="70">
        <f t="shared" si="582"/>
        <v>13757.535917837593</v>
      </c>
      <c r="J3421">
        <v>3</v>
      </c>
      <c r="K3421">
        <v>3</v>
      </c>
      <c r="L3421">
        <v>2</v>
      </c>
      <c r="M3421">
        <v>5</v>
      </c>
      <c r="N3421" t="s">
        <v>184</v>
      </c>
      <c r="O3421" t="s">
        <v>161</v>
      </c>
      <c r="P3421" s="12">
        <v>37913</v>
      </c>
      <c r="Q3421" t="s">
        <v>156</v>
      </c>
      <c r="R3421" t="s">
        <v>170</v>
      </c>
      <c r="S3421" t="s">
        <v>162</v>
      </c>
      <c r="T3421" t="s">
        <v>182</v>
      </c>
      <c r="U3421">
        <v>4.5999999999999996</v>
      </c>
      <c r="V3421">
        <v>3.7</v>
      </c>
      <c r="W3421">
        <v>2</v>
      </c>
      <c r="X3421">
        <v>3.29</v>
      </c>
      <c r="Y3421">
        <v>688161</v>
      </c>
      <c r="Z3421">
        <v>282323</v>
      </c>
      <c r="AA3421">
        <v>17645160</v>
      </c>
    </row>
    <row r="3422" spans="1:27" hidden="1">
      <c r="A3422" t="s">
        <v>3612</v>
      </c>
      <c r="B3422" t="s">
        <v>51</v>
      </c>
      <c r="C3422" t="s">
        <v>51</v>
      </c>
      <c r="D3422">
        <v>1581</v>
      </c>
      <c r="E3422" s="12">
        <v>39998</v>
      </c>
      <c r="F3422" s="72">
        <f t="shared" si="578"/>
        <v>2009</v>
      </c>
      <c r="G3422" s="70">
        <f t="shared" si="579"/>
        <v>5229.0069576217584</v>
      </c>
      <c r="H3422" s="70" t="e" cm="1">
        <f t="array" ref="H3422">INDEX(magic_bricks_appreciation_pivot!$A$13:$K$20,MATCH(C3422,magic_bricks_appreciation_pivot!$A$13:$A$20,0),1+MATCH(F3422,INDEX(magic_bricks_appreciation_pivot!$B$13:$K$13,0),0))</f>
        <v>#N/A</v>
      </c>
      <c r="I3422" s="70"/>
      <c r="J3422">
        <v>161</v>
      </c>
      <c r="K3422">
        <v>2</v>
      </c>
      <c r="L3422">
        <v>1</v>
      </c>
      <c r="M3422">
        <v>4</v>
      </c>
      <c r="N3422" t="s">
        <v>154</v>
      </c>
      <c r="O3422" t="s">
        <v>155</v>
      </c>
      <c r="P3422" s="12">
        <v>26128</v>
      </c>
      <c r="Q3422" t="s">
        <v>169</v>
      </c>
      <c r="R3422" t="s">
        <v>170</v>
      </c>
      <c r="S3422" t="s">
        <v>158</v>
      </c>
      <c r="T3422" t="s">
        <v>159</v>
      </c>
      <c r="U3422">
        <v>3.9</v>
      </c>
      <c r="V3422">
        <v>5</v>
      </c>
      <c r="W3422">
        <v>3.7</v>
      </c>
      <c r="X3422">
        <v>4.34</v>
      </c>
      <c r="Y3422">
        <v>314148</v>
      </c>
      <c r="Z3422">
        <v>66136</v>
      </c>
      <c r="AA3422">
        <v>8267060</v>
      </c>
    </row>
    <row r="3423" spans="1:27" hidden="1">
      <c r="A3423" t="s">
        <v>3613</v>
      </c>
      <c r="B3423" t="s">
        <v>201</v>
      </c>
      <c r="C3423" t="s">
        <v>201</v>
      </c>
      <c r="D3423">
        <v>1731</v>
      </c>
      <c r="E3423" s="12">
        <v>39696</v>
      </c>
      <c r="F3423" s="72">
        <f t="shared" si="578"/>
        <v>2008</v>
      </c>
      <c r="G3423" s="70">
        <f t="shared" si="579"/>
        <v>5925.0491045638355</v>
      </c>
      <c r="H3423" s="70" t="e" cm="1">
        <f t="array" ref="H3423">INDEX(magic_bricks_appreciation_pivot!$A$13:$K$20,MATCH(C3423,magic_bricks_appreciation_pivot!$A$13:$A$20,0),1+MATCH(F3423,INDEX(magic_bricks_appreciation_pivot!$B$13:$K$13,0),0))</f>
        <v>#N/A</v>
      </c>
      <c r="I3423" s="70"/>
      <c r="J3423">
        <v>191</v>
      </c>
      <c r="K3423">
        <v>2</v>
      </c>
      <c r="L3423">
        <v>1</v>
      </c>
      <c r="M3423">
        <v>4</v>
      </c>
      <c r="N3423" t="s">
        <v>193</v>
      </c>
      <c r="O3423" t="s">
        <v>161</v>
      </c>
      <c r="P3423" s="12">
        <v>31301</v>
      </c>
      <c r="Q3423" t="s">
        <v>194</v>
      </c>
      <c r="R3423" t="s">
        <v>177</v>
      </c>
      <c r="S3423" t="s">
        <v>162</v>
      </c>
      <c r="T3423" t="s">
        <v>182</v>
      </c>
      <c r="U3423">
        <v>3</v>
      </c>
      <c r="V3423">
        <v>3</v>
      </c>
      <c r="W3423">
        <v>2.4</v>
      </c>
      <c r="X3423">
        <v>2.76</v>
      </c>
      <c r="Y3423">
        <v>451275</v>
      </c>
      <c r="Z3423">
        <v>102563</v>
      </c>
      <c r="AA3423">
        <v>10256260</v>
      </c>
    </row>
    <row r="3424" spans="1:27" hidden="1">
      <c r="A3424" t="s">
        <v>3614</v>
      </c>
      <c r="B3424" t="s">
        <v>23</v>
      </c>
      <c r="C3424" t="s">
        <v>23</v>
      </c>
      <c r="D3424">
        <v>1243</v>
      </c>
      <c r="E3424" s="12">
        <v>40122</v>
      </c>
      <c r="F3424" s="72">
        <f t="shared" si="578"/>
        <v>2009</v>
      </c>
      <c r="G3424" s="70">
        <f t="shared" si="579"/>
        <v>7693.4835076427999</v>
      </c>
      <c r="H3424" s="70" t="e" cm="1">
        <f t="array" ref="H3424">INDEX(magic_bricks_appreciation_pivot!$A$13:$K$20,MATCH(C3424,magic_bricks_appreciation_pivot!$A$13:$A$20,0),1+MATCH(F3424,INDEX(magic_bricks_appreciation_pivot!$B$13:$K$13,0),0))</f>
        <v>#N/A</v>
      </c>
      <c r="I3424" s="70"/>
      <c r="J3424">
        <v>51</v>
      </c>
      <c r="K3424">
        <v>1</v>
      </c>
      <c r="L3424">
        <v>1</v>
      </c>
      <c r="M3424">
        <v>3</v>
      </c>
      <c r="N3424" t="s">
        <v>154</v>
      </c>
      <c r="O3424" t="s">
        <v>155</v>
      </c>
      <c r="P3424" s="12">
        <v>31362</v>
      </c>
      <c r="Q3424" t="s">
        <v>156</v>
      </c>
      <c r="R3424" t="s">
        <v>170</v>
      </c>
      <c r="S3424" t="s">
        <v>178</v>
      </c>
      <c r="T3424" t="s">
        <v>171</v>
      </c>
      <c r="U3424">
        <v>4</v>
      </c>
      <c r="V3424">
        <v>3.2</v>
      </c>
      <c r="W3424">
        <v>3.5</v>
      </c>
      <c r="X3424">
        <v>3.56</v>
      </c>
      <c r="Y3424">
        <v>468587</v>
      </c>
      <c r="Z3424">
        <v>219949</v>
      </c>
      <c r="AA3424">
        <v>9563000</v>
      </c>
    </row>
    <row r="3425" spans="1:27" hidden="1">
      <c r="A3425" t="s">
        <v>3615</v>
      </c>
      <c r="B3425" t="s">
        <v>175</v>
      </c>
      <c r="C3425" t="s">
        <v>34</v>
      </c>
      <c r="D3425">
        <v>1184</v>
      </c>
      <c r="E3425" s="12">
        <v>39523</v>
      </c>
      <c r="F3425" s="72">
        <f t="shared" si="578"/>
        <v>2008</v>
      </c>
      <c r="G3425" s="70">
        <f t="shared" si="579"/>
        <v>8387.1621621621616</v>
      </c>
      <c r="H3425" s="70" t="e" cm="1">
        <f t="array" ref="H3425">INDEX(magic_bricks_appreciation_pivot!$A$13:$K$20,MATCH(C3425,magic_bricks_appreciation_pivot!$A$13:$A$20,0),1+MATCH(F3425,INDEX(magic_bricks_appreciation_pivot!$B$13:$K$13,0),0))</f>
        <v>#N/A</v>
      </c>
      <c r="I3425" s="70"/>
      <c r="J3425">
        <v>197</v>
      </c>
      <c r="K3425">
        <v>1</v>
      </c>
      <c r="L3425">
        <v>1</v>
      </c>
      <c r="M3425">
        <v>3</v>
      </c>
      <c r="N3425" t="s">
        <v>184</v>
      </c>
      <c r="O3425" t="s">
        <v>155</v>
      </c>
      <c r="P3425" s="12">
        <v>24923</v>
      </c>
      <c r="Q3425" t="s">
        <v>194</v>
      </c>
      <c r="R3425" t="s">
        <v>157</v>
      </c>
      <c r="S3425" t="s">
        <v>162</v>
      </c>
      <c r="T3425" t="s">
        <v>163</v>
      </c>
      <c r="U3425">
        <v>4.2</v>
      </c>
      <c r="V3425">
        <v>4.8</v>
      </c>
      <c r="W3425">
        <v>5</v>
      </c>
      <c r="X3425">
        <v>4.68</v>
      </c>
      <c r="Y3425">
        <v>317773</v>
      </c>
      <c r="Z3425">
        <v>59582</v>
      </c>
      <c r="AA3425">
        <v>9930400</v>
      </c>
    </row>
    <row r="3426" spans="1:27" hidden="1">
      <c r="A3426" t="s">
        <v>3616</v>
      </c>
      <c r="B3426" t="s">
        <v>51</v>
      </c>
      <c r="C3426" t="s">
        <v>51</v>
      </c>
      <c r="D3426">
        <v>1704</v>
      </c>
      <c r="E3426" s="12">
        <v>39152</v>
      </c>
      <c r="F3426" s="72">
        <f t="shared" si="578"/>
        <v>2007</v>
      </c>
      <c r="G3426" s="70">
        <f t="shared" si="579"/>
        <v>4584.237089201878</v>
      </c>
      <c r="H3426" s="70" t="e" cm="1">
        <f t="array" ref="H3426">INDEX(magic_bricks_appreciation_pivot!$A$13:$K$20,MATCH(C3426,magic_bricks_appreciation_pivot!$A$13:$A$20,0),1+MATCH(F3426,INDEX(magic_bricks_appreciation_pivot!$B$13:$K$13,0),0))</f>
        <v>#N/A</v>
      </c>
      <c r="I3426" s="70"/>
      <c r="J3426">
        <v>66</v>
      </c>
      <c r="K3426">
        <v>2</v>
      </c>
      <c r="L3426">
        <v>1</v>
      </c>
      <c r="M3426">
        <v>4</v>
      </c>
      <c r="N3426" t="s">
        <v>184</v>
      </c>
      <c r="O3426" t="s">
        <v>161</v>
      </c>
      <c r="P3426" s="12">
        <v>29297</v>
      </c>
      <c r="Q3426" t="s">
        <v>194</v>
      </c>
      <c r="R3426" t="s">
        <v>165</v>
      </c>
      <c r="S3426" t="s">
        <v>158</v>
      </c>
      <c r="T3426" t="s">
        <v>173</v>
      </c>
      <c r="U3426">
        <v>3.7</v>
      </c>
      <c r="V3426">
        <v>4.7</v>
      </c>
      <c r="W3426">
        <v>2.2000000000000002</v>
      </c>
      <c r="X3426">
        <v>3.7</v>
      </c>
      <c r="Y3426">
        <v>257781</v>
      </c>
      <c r="Z3426">
        <v>156231</v>
      </c>
      <c r="AA3426">
        <v>7811540</v>
      </c>
    </row>
    <row r="3427" spans="1:27" hidden="1">
      <c r="A3427" t="s">
        <v>3617</v>
      </c>
      <c r="B3427" t="s">
        <v>56</v>
      </c>
      <c r="C3427" t="s">
        <v>56</v>
      </c>
      <c r="D3427">
        <v>961</v>
      </c>
      <c r="E3427" s="12">
        <v>39386</v>
      </c>
      <c r="F3427" s="72">
        <f t="shared" si="578"/>
        <v>2007</v>
      </c>
      <c r="G3427" s="70">
        <f t="shared" si="579"/>
        <v>8128.4391259105096</v>
      </c>
      <c r="H3427" s="70" t="e" cm="1">
        <f t="array" ref="H3427">INDEX(magic_bricks_appreciation_pivot!$A$13:$K$20,MATCH(C3427,magic_bricks_appreciation_pivot!$A$13:$A$20,0),1+MATCH(F3427,INDEX(magic_bricks_appreciation_pivot!$B$13:$K$13,0),0))</f>
        <v>#N/A</v>
      </c>
      <c r="I3427" s="70"/>
      <c r="J3427">
        <v>178</v>
      </c>
      <c r="K3427">
        <v>1</v>
      </c>
      <c r="L3427">
        <v>1</v>
      </c>
      <c r="M3427">
        <v>3</v>
      </c>
      <c r="N3427" t="s">
        <v>168</v>
      </c>
      <c r="O3427" t="s">
        <v>155</v>
      </c>
      <c r="P3427" s="12">
        <v>31356</v>
      </c>
      <c r="Q3427" t="s">
        <v>169</v>
      </c>
      <c r="R3427" t="s">
        <v>165</v>
      </c>
      <c r="S3427" t="s">
        <v>178</v>
      </c>
      <c r="T3427" t="s">
        <v>171</v>
      </c>
      <c r="U3427">
        <v>4.9000000000000004</v>
      </c>
      <c r="V3427">
        <v>4.8</v>
      </c>
      <c r="W3427">
        <v>2.8</v>
      </c>
      <c r="X3427">
        <v>3.83</v>
      </c>
      <c r="Y3427">
        <v>281211</v>
      </c>
      <c r="Z3427">
        <v>85926</v>
      </c>
      <c r="AA3427">
        <v>7811430</v>
      </c>
    </row>
    <row r="3428" spans="1:27">
      <c r="A3428" t="s">
        <v>3618</v>
      </c>
      <c r="B3428" t="s">
        <v>23</v>
      </c>
      <c r="C3428" t="s">
        <v>23</v>
      </c>
      <c r="D3428">
        <v>610</v>
      </c>
      <c r="E3428" s="12">
        <v>40693</v>
      </c>
      <c r="F3428" s="72">
        <f t="shared" si="578"/>
        <v>2011</v>
      </c>
      <c r="G3428" s="70">
        <f t="shared" si="579"/>
        <v>8742.2131147540986</v>
      </c>
      <c r="H3428" s="70" cm="1">
        <f t="array" ref="H3428">INDEX(magic_bricks_appreciation_pivot!$A$13:$K$20,MATCH(C3428,magic_bricks_appreciation_pivot!$A$13:$A$20,0),1+MATCH(F3428,INDEX(magic_bricks_appreciation_pivot!$B$13:$K$13,0),0))</f>
        <v>0.30621792098525186</v>
      </c>
      <c r="I3428" s="70">
        <f>G3428+G3428*H3428</f>
        <v>11419.235439564101</v>
      </c>
      <c r="J3428">
        <v>108</v>
      </c>
      <c r="K3428">
        <v>1</v>
      </c>
      <c r="L3428">
        <v>1</v>
      </c>
      <c r="M3428">
        <v>2</v>
      </c>
      <c r="N3428" t="s">
        <v>193</v>
      </c>
      <c r="O3428" t="s">
        <v>161</v>
      </c>
      <c r="P3428" s="12">
        <v>33028</v>
      </c>
      <c r="Q3428" t="s">
        <v>156</v>
      </c>
      <c r="R3428" t="s">
        <v>170</v>
      </c>
      <c r="S3428" t="s">
        <v>178</v>
      </c>
      <c r="T3428" t="s">
        <v>171</v>
      </c>
      <c r="U3428">
        <v>2.1</v>
      </c>
      <c r="V3428">
        <v>3.7</v>
      </c>
      <c r="W3428">
        <v>3.3</v>
      </c>
      <c r="X3428">
        <v>3.06</v>
      </c>
      <c r="Y3428">
        <v>191979</v>
      </c>
      <c r="Z3428">
        <v>117321</v>
      </c>
      <c r="AA3428">
        <v>5332750</v>
      </c>
    </row>
    <row r="3429" spans="1:27" hidden="1">
      <c r="A3429" t="s">
        <v>3619</v>
      </c>
      <c r="B3429" t="s">
        <v>56</v>
      </c>
      <c r="C3429" t="s">
        <v>56</v>
      </c>
      <c r="D3429">
        <v>640</v>
      </c>
      <c r="E3429" s="12">
        <v>39975</v>
      </c>
      <c r="F3429" s="72">
        <f t="shared" si="578"/>
        <v>2009</v>
      </c>
      <c r="G3429" s="70">
        <f t="shared" si="579"/>
        <v>10071.578125</v>
      </c>
      <c r="H3429" s="70" t="e" cm="1">
        <f t="array" ref="H3429">INDEX(magic_bricks_appreciation_pivot!$A$13:$K$20,MATCH(C3429,magic_bricks_appreciation_pivot!$A$13:$A$20,0),1+MATCH(F3429,INDEX(magic_bricks_appreciation_pivot!$B$13:$K$13,0),0))</f>
        <v>#N/A</v>
      </c>
      <c r="I3429" s="70"/>
      <c r="J3429">
        <v>77</v>
      </c>
      <c r="K3429">
        <v>1</v>
      </c>
      <c r="L3429">
        <v>1</v>
      </c>
      <c r="M3429">
        <v>2</v>
      </c>
      <c r="N3429" t="s">
        <v>176</v>
      </c>
      <c r="O3429" t="s">
        <v>161</v>
      </c>
      <c r="P3429" s="12">
        <v>34865</v>
      </c>
      <c r="Q3429" t="s">
        <v>156</v>
      </c>
      <c r="R3429" t="s">
        <v>157</v>
      </c>
      <c r="S3429" t="s">
        <v>178</v>
      </c>
      <c r="T3429" t="s">
        <v>159</v>
      </c>
      <c r="U3429">
        <v>2.5</v>
      </c>
      <c r="V3429">
        <v>4.5999999999999996</v>
      </c>
      <c r="W3429">
        <v>4.5</v>
      </c>
      <c r="X3429">
        <v>3.92</v>
      </c>
      <c r="Y3429">
        <v>212712</v>
      </c>
      <c r="Z3429">
        <v>51566</v>
      </c>
      <c r="AA3429">
        <v>6445810</v>
      </c>
    </row>
    <row r="3430" spans="1:27">
      <c r="A3430" t="s">
        <v>3620</v>
      </c>
      <c r="B3430" t="s">
        <v>23</v>
      </c>
      <c r="C3430" t="s">
        <v>23</v>
      </c>
      <c r="D3430">
        <v>1650</v>
      </c>
      <c r="E3430" s="12">
        <v>40442</v>
      </c>
      <c r="F3430" s="72">
        <f t="shared" si="578"/>
        <v>2010</v>
      </c>
      <c r="G3430" s="70">
        <f t="shared" si="579"/>
        <v>6996.212121212121</v>
      </c>
      <c r="H3430" s="70" cm="1">
        <f t="array" ref="H3430">INDEX(magic_bricks_appreciation_pivot!$A$13:$K$20,MATCH(C3430,magic_bricks_appreciation_pivot!$A$13:$A$20,0),1+MATCH(F3430,INDEX(magic_bricks_appreciation_pivot!$B$13:$K$13,0),0))</f>
        <v>0.49881786187527283</v>
      </c>
      <c r="I3430" s="70">
        <f t="shared" ref="I3430:I3432" si="583">G3430+G3430*H3430</f>
        <v>10486.047692741018</v>
      </c>
      <c r="J3430">
        <v>140</v>
      </c>
      <c r="K3430">
        <v>2</v>
      </c>
      <c r="L3430">
        <v>2</v>
      </c>
      <c r="M3430">
        <v>4</v>
      </c>
      <c r="N3430" t="s">
        <v>184</v>
      </c>
      <c r="O3430" t="s">
        <v>161</v>
      </c>
      <c r="P3430" s="12">
        <v>35697</v>
      </c>
      <c r="Q3430" t="s">
        <v>156</v>
      </c>
      <c r="R3430" t="s">
        <v>165</v>
      </c>
      <c r="S3430" t="s">
        <v>162</v>
      </c>
      <c r="T3430" t="s">
        <v>173</v>
      </c>
      <c r="U3430">
        <v>2.4</v>
      </c>
      <c r="V3430">
        <v>2.2999999999999998</v>
      </c>
      <c r="W3430">
        <v>4.0999999999999996</v>
      </c>
      <c r="X3430">
        <v>3.05</v>
      </c>
      <c r="Y3430">
        <v>392488</v>
      </c>
      <c r="Z3430">
        <v>207788</v>
      </c>
      <c r="AA3430">
        <v>11543750</v>
      </c>
    </row>
    <row r="3431" spans="1:27">
      <c r="A3431" t="s">
        <v>3621</v>
      </c>
      <c r="B3431" t="s">
        <v>56</v>
      </c>
      <c r="C3431" t="s">
        <v>56</v>
      </c>
      <c r="D3431">
        <v>734</v>
      </c>
      <c r="E3431" s="12">
        <v>40210</v>
      </c>
      <c r="F3431" s="72">
        <f t="shared" si="578"/>
        <v>2010</v>
      </c>
      <c r="G3431" s="70">
        <f t="shared" si="579"/>
        <v>7561.4305177111719</v>
      </c>
      <c r="H3431" s="70" cm="1">
        <f t="array" ref="H3431">INDEX(magic_bricks_appreciation_pivot!$A$13:$K$20,MATCH(C3431,magic_bricks_appreciation_pivot!$A$13:$A$20,0),1+MATCH(F3431,INDEX(magic_bricks_appreciation_pivot!$B$13:$K$13,0),0))</f>
        <v>0.62795711804515786</v>
      </c>
      <c r="I3431" s="70">
        <f t="shared" si="583"/>
        <v>12309.684633911786</v>
      </c>
      <c r="J3431">
        <v>134</v>
      </c>
      <c r="K3431">
        <v>1</v>
      </c>
      <c r="L3431">
        <v>1</v>
      </c>
      <c r="M3431">
        <v>2</v>
      </c>
      <c r="N3431" t="s">
        <v>168</v>
      </c>
      <c r="O3431" t="s">
        <v>161</v>
      </c>
      <c r="P3431" s="12">
        <v>30720</v>
      </c>
      <c r="Q3431" t="s">
        <v>169</v>
      </c>
      <c r="R3431" t="s">
        <v>165</v>
      </c>
      <c r="S3431" t="s">
        <v>162</v>
      </c>
      <c r="T3431" t="s">
        <v>159</v>
      </c>
      <c r="U3431">
        <v>4.9000000000000004</v>
      </c>
      <c r="V3431">
        <v>4</v>
      </c>
      <c r="W3431">
        <v>4.2</v>
      </c>
      <c r="X3431">
        <v>4.37</v>
      </c>
      <c r="Y3431">
        <v>199803</v>
      </c>
      <c r="Z3431">
        <v>27750</v>
      </c>
      <c r="AA3431">
        <v>5550090</v>
      </c>
    </row>
    <row r="3432" spans="1:27">
      <c r="A3432" t="s">
        <v>3622</v>
      </c>
      <c r="B3432" t="s">
        <v>175</v>
      </c>
      <c r="C3432" t="s">
        <v>34</v>
      </c>
      <c r="D3432">
        <v>717</v>
      </c>
      <c r="E3432" s="12">
        <v>40783</v>
      </c>
      <c r="F3432" s="72">
        <f t="shared" si="578"/>
        <v>2011</v>
      </c>
      <c r="G3432" s="70">
        <f t="shared" si="579"/>
        <v>13398.465829846584</v>
      </c>
      <c r="H3432" s="70" cm="1">
        <f t="array" ref="H3432">INDEX(magic_bricks_appreciation_pivot!$A$13:$K$20,MATCH(C3432,magic_bricks_appreciation_pivot!$A$13:$A$20,0),1+MATCH(F3432,INDEX(magic_bricks_appreciation_pivot!$B$13:$K$13,0),0))</f>
        <v>0.22839026915113872</v>
      </c>
      <c r="I3432" s="70">
        <f t="shared" si="583"/>
        <v>16458.545046937579</v>
      </c>
      <c r="J3432">
        <v>171</v>
      </c>
      <c r="K3432">
        <v>1</v>
      </c>
      <c r="L3432">
        <v>1</v>
      </c>
      <c r="M3432">
        <v>2</v>
      </c>
      <c r="N3432" t="s">
        <v>154</v>
      </c>
      <c r="O3432" t="s">
        <v>155</v>
      </c>
      <c r="P3432" s="12">
        <v>35673</v>
      </c>
      <c r="Q3432" t="s">
        <v>156</v>
      </c>
      <c r="R3432" t="s">
        <v>170</v>
      </c>
      <c r="S3432" t="s">
        <v>178</v>
      </c>
      <c r="T3432" t="s">
        <v>163</v>
      </c>
      <c r="U3432">
        <v>4.7</v>
      </c>
      <c r="V3432">
        <v>2.4</v>
      </c>
      <c r="W3432">
        <v>4.5999999999999996</v>
      </c>
      <c r="X3432">
        <v>3.75</v>
      </c>
      <c r="Y3432">
        <v>240168</v>
      </c>
      <c r="Z3432">
        <v>115280</v>
      </c>
      <c r="AA3432">
        <v>9606700</v>
      </c>
    </row>
    <row r="3433" spans="1:27" hidden="1">
      <c r="A3433" t="s">
        <v>3623</v>
      </c>
      <c r="B3433" t="s">
        <v>23</v>
      </c>
      <c r="C3433" t="s">
        <v>23</v>
      </c>
      <c r="D3433">
        <v>1419</v>
      </c>
      <c r="E3433" s="12">
        <v>40014</v>
      </c>
      <c r="F3433" s="72">
        <f t="shared" si="578"/>
        <v>2009</v>
      </c>
      <c r="G3433" s="70">
        <f t="shared" si="579"/>
        <v>5543.516560958421</v>
      </c>
      <c r="H3433" s="70" t="e" cm="1">
        <f t="array" ref="H3433">INDEX(magic_bricks_appreciation_pivot!$A$13:$K$20,MATCH(C3433,magic_bricks_appreciation_pivot!$A$13:$A$20,0),1+MATCH(F3433,INDEX(magic_bricks_appreciation_pivot!$B$13:$K$13,0),0))</f>
        <v>#N/A</v>
      </c>
      <c r="I3433" s="70"/>
      <c r="J3433">
        <v>185</v>
      </c>
      <c r="K3433">
        <v>2</v>
      </c>
      <c r="L3433">
        <v>2</v>
      </c>
      <c r="M3433">
        <v>4</v>
      </c>
      <c r="N3433" t="s">
        <v>176</v>
      </c>
      <c r="O3433" t="s">
        <v>161</v>
      </c>
      <c r="P3433" s="12">
        <v>27969</v>
      </c>
      <c r="Q3433" t="s">
        <v>194</v>
      </c>
      <c r="R3433" t="s">
        <v>165</v>
      </c>
      <c r="S3433" t="s">
        <v>158</v>
      </c>
      <c r="T3433" t="s">
        <v>182</v>
      </c>
      <c r="U3433">
        <v>2.7</v>
      </c>
      <c r="V3433">
        <v>4</v>
      </c>
      <c r="W3433">
        <v>4.5</v>
      </c>
      <c r="X3433">
        <v>3.81</v>
      </c>
      <c r="Y3433">
        <v>322516</v>
      </c>
      <c r="Z3433">
        <v>94395</v>
      </c>
      <c r="AA3433">
        <v>7866250</v>
      </c>
    </row>
    <row r="3434" spans="1:27">
      <c r="A3434" t="s">
        <v>3624</v>
      </c>
      <c r="B3434" t="s">
        <v>201</v>
      </c>
      <c r="C3434" t="s">
        <v>201</v>
      </c>
      <c r="D3434">
        <v>2055</v>
      </c>
      <c r="E3434" s="12">
        <v>40187</v>
      </c>
      <c r="F3434" s="72">
        <f t="shared" si="578"/>
        <v>2010</v>
      </c>
      <c r="G3434" s="70">
        <f t="shared" si="579"/>
        <v>5646.8223844282238</v>
      </c>
      <c r="H3434" s="70" cm="1">
        <f t="array" ref="H3434">INDEX(magic_bricks_appreciation_pivot!$A$13:$K$20,MATCH(C3434,magic_bricks_appreciation_pivot!$A$13:$A$20,0),1+MATCH(F3434,INDEX(magic_bricks_appreciation_pivot!$B$13:$K$13,0),0))</f>
        <v>0.62790190260080292</v>
      </c>
      <c r="I3434" s="70">
        <f>G3434+G3434*H3434</f>
        <v>9192.4729032595078</v>
      </c>
      <c r="J3434">
        <v>158</v>
      </c>
      <c r="K3434">
        <v>3</v>
      </c>
      <c r="L3434">
        <v>2</v>
      </c>
      <c r="M3434">
        <v>5</v>
      </c>
      <c r="N3434" t="s">
        <v>193</v>
      </c>
      <c r="O3434" t="s">
        <v>155</v>
      </c>
      <c r="P3434" s="12">
        <v>36172</v>
      </c>
      <c r="Q3434" t="s">
        <v>194</v>
      </c>
      <c r="R3434" t="s">
        <v>170</v>
      </c>
      <c r="S3434" t="s">
        <v>158</v>
      </c>
      <c r="T3434" t="s">
        <v>166</v>
      </c>
      <c r="U3434">
        <v>4.8</v>
      </c>
      <c r="V3434">
        <v>3.6</v>
      </c>
      <c r="W3434">
        <v>2.8</v>
      </c>
      <c r="X3434">
        <v>3.64</v>
      </c>
      <c r="Y3434">
        <v>348127</v>
      </c>
      <c r="Z3434">
        <v>220480</v>
      </c>
      <c r="AA3434">
        <v>11604220</v>
      </c>
    </row>
    <row r="3435" spans="1:27" hidden="1">
      <c r="A3435" t="s">
        <v>3625</v>
      </c>
      <c r="B3435" t="s">
        <v>175</v>
      </c>
      <c r="C3435" t="s">
        <v>34</v>
      </c>
      <c r="D3435">
        <v>1010</v>
      </c>
      <c r="E3435" s="12">
        <v>39250</v>
      </c>
      <c r="F3435" s="72">
        <f t="shared" si="578"/>
        <v>2007</v>
      </c>
      <c r="G3435" s="70">
        <f t="shared" si="579"/>
        <v>8691.0396039603966</v>
      </c>
      <c r="H3435" s="70" t="e" cm="1">
        <f t="array" ref="H3435">INDEX(magic_bricks_appreciation_pivot!$A$13:$K$20,MATCH(C3435,magic_bricks_appreciation_pivot!$A$13:$A$20,0),1+MATCH(F3435,INDEX(magic_bricks_appreciation_pivot!$B$13:$K$13,0),0))</f>
        <v>#N/A</v>
      </c>
      <c r="I3435" s="70"/>
      <c r="J3435">
        <v>23</v>
      </c>
      <c r="K3435">
        <v>1</v>
      </c>
      <c r="L3435">
        <v>1</v>
      </c>
      <c r="M3435">
        <v>3</v>
      </c>
      <c r="N3435" t="s">
        <v>176</v>
      </c>
      <c r="O3435" t="s">
        <v>155</v>
      </c>
      <c r="P3435" s="12">
        <v>29395</v>
      </c>
      <c r="Q3435" t="s">
        <v>169</v>
      </c>
      <c r="R3435" t="s">
        <v>157</v>
      </c>
      <c r="S3435" t="s">
        <v>178</v>
      </c>
      <c r="T3435" t="s">
        <v>166</v>
      </c>
      <c r="U3435">
        <v>2</v>
      </c>
      <c r="V3435">
        <v>2</v>
      </c>
      <c r="W3435">
        <v>2.8</v>
      </c>
      <c r="X3435">
        <v>2.2400000000000002</v>
      </c>
      <c r="Y3435">
        <v>272116</v>
      </c>
      <c r="Z3435">
        <v>149225</v>
      </c>
      <c r="AA3435">
        <v>8777950</v>
      </c>
    </row>
    <row r="3436" spans="1:27">
      <c r="A3436" t="s">
        <v>3626</v>
      </c>
      <c r="B3436" t="s">
        <v>175</v>
      </c>
      <c r="C3436" t="s">
        <v>34</v>
      </c>
      <c r="D3436">
        <v>1011</v>
      </c>
      <c r="E3436" s="12">
        <v>41178</v>
      </c>
      <c r="F3436" s="72">
        <f t="shared" si="578"/>
        <v>2012</v>
      </c>
      <c r="G3436" s="70">
        <f t="shared" si="579"/>
        <v>11129.42631058358</v>
      </c>
      <c r="H3436" s="70" cm="1">
        <f t="array" ref="H3436">INDEX(magic_bricks_appreciation_pivot!$A$13:$K$20,MATCH(C3436,magic_bricks_appreciation_pivot!$A$13:$A$20,0),1+MATCH(F3436,INDEX(magic_bricks_appreciation_pivot!$B$13:$K$13,0),0))</f>
        <v>0.22606337179266398</v>
      </c>
      <c r="I3436" s="70">
        <f>G3436+G3436*H3436</f>
        <v>13645.381948472092</v>
      </c>
      <c r="J3436">
        <v>14</v>
      </c>
      <c r="K3436">
        <v>1</v>
      </c>
      <c r="L3436">
        <v>1</v>
      </c>
      <c r="M3436">
        <v>3</v>
      </c>
      <c r="N3436" t="s">
        <v>193</v>
      </c>
      <c r="O3436" t="s">
        <v>161</v>
      </c>
      <c r="P3436" s="12">
        <v>31323</v>
      </c>
      <c r="Q3436" t="s">
        <v>156</v>
      </c>
      <c r="R3436" t="s">
        <v>170</v>
      </c>
      <c r="S3436" t="s">
        <v>158</v>
      </c>
      <c r="T3436" t="s">
        <v>163</v>
      </c>
      <c r="U3436">
        <v>3.8</v>
      </c>
      <c r="V3436">
        <v>2.6</v>
      </c>
      <c r="W3436">
        <v>2.5</v>
      </c>
      <c r="X3436">
        <v>2.93</v>
      </c>
      <c r="Y3436">
        <v>281296</v>
      </c>
      <c r="Z3436">
        <v>146274</v>
      </c>
      <c r="AA3436">
        <v>11251850</v>
      </c>
    </row>
    <row r="3437" spans="1:27" hidden="1">
      <c r="A3437" t="s">
        <v>3627</v>
      </c>
      <c r="B3437" t="s">
        <v>39</v>
      </c>
      <c r="C3437" t="s">
        <v>39</v>
      </c>
      <c r="D3437">
        <v>1806</v>
      </c>
      <c r="E3437" s="12">
        <v>39728</v>
      </c>
      <c r="F3437" s="72">
        <f t="shared" si="578"/>
        <v>2008</v>
      </c>
      <c r="G3437" s="70">
        <f t="shared" si="579"/>
        <v>10924.717607973422</v>
      </c>
      <c r="H3437" s="70" t="e" cm="1">
        <f t="array" ref="H3437">INDEX(magic_bricks_appreciation_pivot!$A$13:$K$20,MATCH(C3437,magic_bricks_appreciation_pivot!$A$13:$A$20,0),1+MATCH(F3437,INDEX(magic_bricks_appreciation_pivot!$B$13:$K$13,0),0))</f>
        <v>#N/A</v>
      </c>
      <c r="I3437" s="70"/>
      <c r="J3437">
        <v>68</v>
      </c>
      <c r="K3437">
        <v>2</v>
      </c>
      <c r="L3437">
        <v>1</v>
      </c>
      <c r="M3437">
        <v>5</v>
      </c>
      <c r="N3437" t="s">
        <v>193</v>
      </c>
      <c r="O3437" t="s">
        <v>155</v>
      </c>
      <c r="P3437" s="12">
        <v>28048</v>
      </c>
      <c r="Q3437" t="s">
        <v>156</v>
      </c>
      <c r="R3437" t="s">
        <v>157</v>
      </c>
      <c r="S3437" t="s">
        <v>178</v>
      </c>
      <c r="T3437" t="s">
        <v>163</v>
      </c>
      <c r="U3437">
        <v>3.9</v>
      </c>
      <c r="V3437">
        <v>3.1</v>
      </c>
      <c r="W3437">
        <v>3.9</v>
      </c>
      <c r="X3437">
        <v>3.7</v>
      </c>
      <c r="Y3437">
        <v>730011</v>
      </c>
      <c r="Z3437">
        <v>197300</v>
      </c>
      <c r="AA3437">
        <v>19730040</v>
      </c>
    </row>
    <row r="3438" spans="1:27">
      <c r="A3438" t="s">
        <v>3628</v>
      </c>
      <c r="B3438" t="s">
        <v>56</v>
      </c>
      <c r="C3438" t="s">
        <v>56</v>
      </c>
      <c r="D3438">
        <v>1225</v>
      </c>
      <c r="E3438" s="12">
        <v>40543</v>
      </c>
      <c r="F3438" s="72">
        <f t="shared" si="578"/>
        <v>2010</v>
      </c>
      <c r="G3438" s="70">
        <f t="shared" si="579"/>
        <v>6851.8489795918367</v>
      </c>
      <c r="H3438" s="70" cm="1">
        <f t="array" ref="H3438">INDEX(magic_bricks_appreciation_pivot!$A$13:$K$20,MATCH(C3438,magic_bricks_appreciation_pivot!$A$13:$A$20,0),1+MATCH(F3438,INDEX(magic_bricks_appreciation_pivot!$B$13:$K$13,0),0))</f>
        <v>0.62795711804515786</v>
      </c>
      <c r="I3438" s="70">
        <f t="shared" ref="I3438:I3439" si="584">G3438+G3438*H3438</f>
        <v>11154.516318096983</v>
      </c>
      <c r="J3438">
        <v>15</v>
      </c>
      <c r="K3438">
        <v>2</v>
      </c>
      <c r="L3438">
        <v>2</v>
      </c>
      <c r="M3438">
        <v>4</v>
      </c>
      <c r="N3438" t="s">
        <v>184</v>
      </c>
      <c r="O3438" t="s">
        <v>161</v>
      </c>
      <c r="P3438" s="12">
        <v>32878</v>
      </c>
      <c r="Q3438" t="s">
        <v>169</v>
      </c>
      <c r="R3438" t="s">
        <v>157</v>
      </c>
      <c r="S3438" t="s">
        <v>158</v>
      </c>
      <c r="T3438" t="s">
        <v>159</v>
      </c>
      <c r="U3438">
        <v>4.7</v>
      </c>
      <c r="V3438">
        <v>2.5</v>
      </c>
      <c r="W3438">
        <v>4.5999999999999996</v>
      </c>
      <c r="X3438">
        <v>4.21</v>
      </c>
      <c r="Y3438">
        <v>251805</v>
      </c>
      <c r="Z3438">
        <v>33574</v>
      </c>
      <c r="AA3438">
        <v>8393515</v>
      </c>
    </row>
    <row r="3439" spans="1:27">
      <c r="A3439" t="s">
        <v>3629</v>
      </c>
      <c r="B3439" t="s">
        <v>56</v>
      </c>
      <c r="C3439" t="s">
        <v>56</v>
      </c>
      <c r="D3439">
        <v>1252</v>
      </c>
      <c r="E3439" s="12">
        <v>40948</v>
      </c>
      <c r="F3439" s="72">
        <f t="shared" si="578"/>
        <v>2012</v>
      </c>
      <c r="G3439" s="70">
        <f t="shared" si="579"/>
        <v>7562.5399361022364</v>
      </c>
      <c r="H3439" s="70" cm="1">
        <f t="array" ref="H3439">INDEX(magic_bricks_appreciation_pivot!$A$13:$K$20,MATCH(C3439,magic_bricks_appreciation_pivot!$A$13:$A$20,0),1+MATCH(F3439,INDEX(magic_bricks_appreciation_pivot!$B$13:$K$13,0),0))</f>
        <v>0.4006045824602385</v>
      </c>
      <c r="I3439" s="70">
        <f t="shared" si="584"/>
        <v>10592.128089543352</v>
      </c>
      <c r="J3439">
        <v>177</v>
      </c>
      <c r="K3439">
        <v>2</v>
      </c>
      <c r="L3439">
        <v>2</v>
      </c>
      <c r="M3439">
        <v>4</v>
      </c>
      <c r="N3439" t="s">
        <v>168</v>
      </c>
      <c r="O3439" t="s">
        <v>155</v>
      </c>
      <c r="P3439" s="12">
        <v>26348</v>
      </c>
      <c r="Q3439" t="s">
        <v>194</v>
      </c>
      <c r="R3439" t="s">
        <v>177</v>
      </c>
      <c r="S3439" t="s">
        <v>158</v>
      </c>
      <c r="T3439" t="s">
        <v>163</v>
      </c>
      <c r="U3439">
        <v>2.9</v>
      </c>
      <c r="V3439">
        <v>5</v>
      </c>
      <c r="W3439">
        <v>3.2</v>
      </c>
      <c r="X3439">
        <v>3.47</v>
      </c>
      <c r="Y3439">
        <v>321922</v>
      </c>
      <c r="Z3439">
        <v>123088</v>
      </c>
      <c r="AA3439">
        <v>9468300</v>
      </c>
    </row>
    <row r="3440" spans="1:27" hidden="1">
      <c r="A3440" t="s">
        <v>3630</v>
      </c>
      <c r="B3440" t="s">
        <v>51</v>
      </c>
      <c r="C3440" t="s">
        <v>51</v>
      </c>
      <c r="D3440">
        <v>1913</v>
      </c>
      <c r="E3440" s="12">
        <v>38338</v>
      </c>
      <c r="F3440" s="72">
        <f t="shared" si="578"/>
        <v>2004</v>
      </c>
      <c r="G3440" s="70">
        <f t="shared" si="579"/>
        <v>8245.5671719811817</v>
      </c>
      <c r="H3440" s="70" t="e" cm="1">
        <f t="array" ref="H3440">INDEX(magic_bricks_appreciation_pivot!$A$13:$K$20,MATCH(C3440,magic_bricks_appreciation_pivot!$A$13:$A$20,0),1+MATCH(F3440,INDEX(magic_bricks_appreciation_pivot!$B$13:$K$13,0),0))</f>
        <v>#N/A</v>
      </c>
      <c r="I3440" s="70"/>
      <c r="J3440">
        <v>143</v>
      </c>
      <c r="K3440">
        <v>3</v>
      </c>
      <c r="L3440">
        <v>2</v>
      </c>
      <c r="M3440">
        <v>5</v>
      </c>
      <c r="N3440" t="s">
        <v>176</v>
      </c>
      <c r="O3440" t="s">
        <v>155</v>
      </c>
      <c r="P3440" s="12">
        <v>25198</v>
      </c>
      <c r="Q3440" t="s">
        <v>156</v>
      </c>
      <c r="R3440" t="s">
        <v>157</v>
      </c>
      <c r="S3440" t="s">
        <v>178</v>
      </c>
      <c r="T3440" t="s">
        <v>166</v>
      </c>
      <c r="U3440">
        <v>2.9</v>
      </c>
      <c r="V3440">
        <v>2.4</v>
      </c>
      <c r="W3440">
        <v>3.5</v>
      </c>
      <c r="X3440">
        <v>2.86</v>
      </c>
      <c r="Y3440">
        <v>583629</v>
      </c>
      <c r="Z3440">
        <v>268154</v>
      </c>
      <c r="AA3440">
        <v>15773770</v>
      </c>
    </row>
    <row r="3441" spans="1:27" hidden="1">
      <c r="A3441" t="s">
        <v>3631</v>
      </c>
      <c r="B3441" t="s">
        <v>51</v>
      </c>
      <c r="C3441" t="s">
        <v>51</v>
      </c>
      <c r="D3441">
        <v>1729</v>
      </c>
      <c r="E3441" s="12">
        <v>39705</v>
      </c>
      <c r="F3441" s="72">
        <f t="shared" si="578"/>
        <v>2008</v>
      </c>
      <c r="G3441" s="70">
        <f t="shared" si="579"/>
        <v>6452.8687102371314</v>
      </c>
      <c r="H3441" s="70" t="e" cm="1">
        <f t="array" ref="H3441">INDEX(magic_bricks_appreciation_pivot!$A$13:$K$20,MATCH(C3441,magic_bricks_appreciation_pivot!$A$13:$A$20,0),1+MATCH(F3441,INDEX(magic_bricks_appreciation_pivot!$B$13:$K$13,0),0))</f>
        <v>#N/A</v>
      </c>
      <c r="I3441" s="70"/>
      <c r="J3441">
        <v>17</v>
      </c>
      <c r="K3441">
        <v>2</v>
      </c>
      <c r="L3441">
        <v>1</v>
      </c>
      <c r="M3441">
        <v>4</v>
      </c>
      <c r="N3441" t="s">
        <v>193</v>
      </c>
      <c r="O3441" t="s">
        <v>155</v>
      </c>
      <c r="P3441" s="12">
        <v>27660</v>
      </c>
      <c r="Q3441" t="s">
        <v>169</v>
      </c>
      <c r="R3441" t="s">
        <v>157</v>
      </c>
      <c r="S3441" t="s">
        <v>162</v>
      </c>
      <c r="T3441" t="s">
        <v>163</v>
      </c>
      <c r="U3441">
        <v>3.5</v>
      </c>
      <c r="V3441">
        <v>4.5</v>
      </c>
      <c r="W3441">
        <v>2.1</v>
      </c>
      <c r="X3441">
        <v>3.53</v>
      </c>
      <c r="Y3441">
        <v>379338</v>
      </c>
      <c r="Z3441">
        <v>100413</v>
      </c>
      <c r="AA3441">
        <v>11157010</v>
      </c>
    </row>
    <row r="3442" spans="1:27">
      <c r="A3442" t="s">
        <v>3632</v>
      </c>
      <c r="B3442" t="s">
        <v>75</v>
      </c>
      <c r="C3442" t="s">
        <v>75</v>
      </c>
      <c r="D3442">
        <v>1717</v>
      </c>
      <c r="E3442" s="12">
        <v>40774</v>
      </c>
      <c r="F3442" s="72">
        <f t="shared" si="578"/>
        <v>2011</v>
      </c>
      <c r="G3442" s="70">
        <f t="shared" si="579"/>
        <v>8204.0535818287717</v>
      </c>
      <c r="H3442" s="70" cm="1">
        <f t="array" ref="H3442">INDEX(magic_bricks_appreciation_pivot!$A$13:$K$20,MATCH(C3442,magic_bricks_appreciation_pivot!$A$13:$A$20,0),1+MATCH(F3442,INDEX(magic_bricks_appreciation_pivot!$B$13:$K$13,0),0))</f>
        <v>0.51504700450575736</v>
      </c>
      <c r="I3442" s="70">
        <f>G3442+G3442*H3442</f>
        <v>12429.52680395441</v>
      </c>
      <c r="J3442">
        <v>49</v>
      </c>
      <c r="K3442">
        <v>1</v>
      </c>
      <c r="L3442">
        <v>1</v>
      </c>
      <c r="M3442">
        <v>4</v>
      </c>
      <c r="N3442" t="s">
        <v>184</v>
      </c>
      <c r="O3442" t="s">
        <v>155</v>
      </c>
      <c r="P3442" s="12">
        <v>35299</v>
      </c>
      <c r="Q3442" t="s">
        <v>169</v>
      </c>
      <c r="R3442" t="s">
        <v>157</v>
      </c>
      <c r="S3442" t="s">
        <v>158</v>
      </c>
      <c r="T3442" t="s">
        <v>163</v>
      </c>
      <c r="U3442">
        <v>2.9</v>
      </c>
      <c r="V3442">
        <v>4.5</v>
      </c>
      <c r="W3442">
        <v>3</v>
      </c>
      <c r="X3442">
        <v>3.3450000000000002</v>
      </c>
      <c r="Y3442">
        <v>366245</v>
      </c>
      <c r="Z3442">
        <v>183123</v>
      </c>
      <c r="AA3442">
        <v>14086360</v>
      </c>
    </row>
    <row r="3443" spans="1:27" hidden="1">
      <c r="A3443" t="s">
        <v>3633</v>
      </c>
      <c r="B3443" t="s">
        <v>23</v>
      </c>
      <c r="C3443" t="s">
        <v>23</v>
      </c>
      <c r="D3443">
        <v>1091</v>
      </c>
      <c r="E3443" s="12">
        <v>40121</v>
      </c>
      <c r="F3443" s="72">
        <f t="shared" si="578"/>
        <v>2009</v>
      </c>
      <c r="G3443" s="70">
        <f t="shared" si="579"/>
        <v>6149.8625114573788</v>
      </c>
      <c r="H3443" s="70" t="e" cm="1">
        <f t="array" ref="H3443">INDEX(magic_bricks_appreciation_pivot!$A$13:$K$20,MATCH(C3443,magic_bricks_appreciation_pivot!$A$13:$A$20,0),1+MATCH(F3443,INDEX(magic_bricks_appreciation_pivot!$B$13:$K$13,0),0))</f>
        <v>#N/A</v>
      </c>
      <c r="I3443" s="70"/>
      <c r="J3443">
        <v>49</v>
      </c>
      <c r="K3443">
        <v>1</v>
      </c>
      <c r="L3443">
        <v>1</v>
      </c>
      <c r="M3443">
        <v>3</v>
      </c>
      <c r="N3443" t="s">
        <v>193</v>
      </c>
      <c r="O3443" t="s">
        <v>155</v>
      </c>
      <c r="P3443" s="12">
        <v>35741</v>
      </c>
      <c r="Q3443" t="s">
        <v>194</v>
      </c>
      <c r="R3443" t="s">
        <v>165</v>
      </c>
      <c r="S3443" t="s">
        <v>158</v>
      </c>
      <c r="T3443" t="s">
        <v>171</v>
      </c>
      <c r="U3443">
        <v>2.7</v>
      </c>
      <c r="V3443">
        <v>4.8</v>
      </c>
      <c r="W3443">
        <v>2.4</v>
      </c>
      <c r="X3443">
        <v>3.21</v>
      </c>
      <c r="Y3443">
        <v>315347</v>
      </c>
      <c r="Z3443">
        <v>67095</v>
      </c>
      <c r="AA3443">
        <v>6709500</v>
      </c>
    </row>
    <row r="3444" spans="1:27">
      <c r="A3444" t="s">
        <v>3634</v>
      </c>
      <c r="B3444" t="s">
        <v>201</v>
      </c>
      <c r="C3444" t="s">
        <v>201</v>
      </c>
      <c r="D3444">
        <v>1629</v>
      </c>
      <c r="E3444" s="12">
        <v>40625</v>
      </c>
      <c r="F3444" s="72">
        <f t="shared" si="578"/>
        <v>2011</v>
      </c>
      <c r="G3444" s="70">
        <f t="shared" si="579"/>
        <v>9535.0644567219151</v>
      </c>
      <c r="H3444" s="70" cm="1">
        <f t="array" ref="H3444">INDEX(magic_bricks_appreciation_pivot!$A$13:$K$20,MATCH(C3444,magic_bricks_appreciation_pivot!$A$13:$A$20,0),1+MATCH(F3444,INDEX(magic_bricks_appreciation_pivot!$B$13:$K$13,0),0))</f>
        <v>0.57884713052310821</v>
      </c>
      <c r="I3444" s="70">
        <f t="shared" ref="I3444:I3451" si="585">G3444+G3444*H3444</f>
        <v>15054.409156848276</v>
      </c>
      <c r="J3444">
        <v>111</v>
      </c>
      <c r="K3444">
        <v>2</v>
      </c>
      <c r="L3444">
        <v>1</v>
      </c>
      <c r="M3444">
        <v>4</v>
      </c>
      <c r="N3444" t="s">
        <v>193</v>
      </c>
      <c r="O3444" t="s">
        <v>155</v>
      </c>
      <c r="P3444" s="12">
        <v>36610</v>
      </c>
      <c r="Q3444" t="s">
        <v>156</v>
      </c>
      <c r="R3444" t="s">
        <v>157</v>
      </c>
      <c r="S3444" t="s">
        <v>158</v>
      </c>
      <c r="T3444" t="s">
        <v>182</v>
      </c>
      <c r="U3444">
        <v>4.5999999999999996</v>
      </c>
      <c r="V3444">
        <v>2.5</v>
      </c>
      <c r="W3444">
        <v>2.4</v>
      </c>
      <c r="X3444">
        <v>3.09</v>
      </c>
      <c r="Y3444">
        <v>574707</v>
      </c>
      <c r="Z3444">
        <v>124261</v>
      </c>
      <c r="AA3444">
        <v>15532620</v>
      </c>
    </row>
    <row r="3445" spans="1:27">
      <c r="A3445" t="s">
        <v>3635</v>
      </c>
      <c r="B3445" t="s">
        <v>201</v>
      </c>
      <c r="C3445" t="s">
        <v>201</v>
      </c>
      <c r="D3445">
        <v>1724</v>
      </c>
      <c r="E3445" s="12">
        <v>40412</v>
      </c>
      <c r="F3445" s="72">
        <f t="shared" si="578"/>
        <v>2010</v>
      </c>
      <c r="G3445" s="70">
        <f t="shared" si="579"/>
        <v>8587.4013921113692</v>
      </c>
      <c r="H3445" s="70" cm="1">
        <f t="array" ref="H3445">INDEX(magic_bricks_appreciation_pivot!$A$13:$K$20,MATCH(C3445,magic_bricks_appreciation_pivot!$A$13:$A$20,0),1+MATCH(F3445,INDEX(magic_bricks_appreciation_pivot!$B$13:$K$13,0),0))</f>
        <v>0.62790190260080292</v>
      </c>
      <c r="I3445" s="70">
        <f t="shared" si="585"/>
        <v>13979.44706461488</v>
      </c>
      <c r="J3445">
        <v>107</v>
      </c>
      <c r="K3445">
        <v>2</v>
      </c>
      <c r="L3445">
        <v>1</v>
      </c>
      <c r="M3445">
        <v>4</v>
      </c>
      <c r="N3445" t="s">
        <v>193</v>
      </c>
      <c r="O3445" t="s">
        <v>155</v>
      </c>
      <c r="P3445" s="12">
        <v>35302</v>
      </c>
      <c r="Q3445" t="s">
        <v>156</v>
      </c>
      <c r="R3445" t="s">
        <v>170</v>
      </c>
      <c r="S3445" t="s">
        <v>158</v>
      </c>
      <c r="T3445" t="s">
        <v>163</v>
      </c>
      <c r="U3445">
        <v>4.5</v>
      </c>
      <c r="V3445">
        <v>4.7</v>
      </c>
      <c r="W3445">
        <v>4</v>
      </c>
      <c r="X3445">
        <v>4.3600000000000003</v>
      </c>
      <c r="Y3445">
        <v>503359</v>
      </c>
      <c r="Z3445">
        <v>133242</v>
      </c>
      <c r="AA3445">
        <v>14804680</v>
      </c>
    </row>
    <row r="3446" spans="1:27">
      <c r="A3446" t="s">
        <v>3636</v>
      </c>
      <c r="B3446" t="s">
        <v>175</v>
      </c>
      <c r="C3446" t="s">
        <v>34</v>
      </c>
      <c r="D3446">
        <v>1198</v>
      </c>
      <c r="E3446" s="12">
        <v>40967</v>
      </c>
      <c r="F3446" s="72">
        <f t="shared" si="578"/>
        <v>2012</v>
      </c>
      <c r="G3446" s="70">
        <f t="shared" si="579"/>
        <v>7698.539232053422</v>
      </c>
      <c r="H3446" s="70" cm="1">
        <f t="array" ref="H3446">INDEX(magic_bricks_appreciation_pivot!$A$13:$K$20,MATCH(C3446,magic_bricks_appreciation_pivot!$A$13:$A$20,0),1+MATCH(F3446,INDEX(magic_bricks_appreciation_pivot!$B$13:$K$13,0),0))</f>
        <v>0.22606337179266398</v>
      </c>
      <c r="I3446" s="70">
        <f t="shared" si="585"/>
        <v>9438.8969687295248</v>
      </c>
      <c r="J3446">
        <v>29</v>
      </c>
      <c r="K3446">
        <v>1</v>
      </c>
      <c r="L3446">
        <v>1</v>
      </c>
      <c r="M3446">
        <v>3</v>
      </c>
      <c r="N3446" t="s">
        <v>184</v>
      </c>
      <c r="O3446" t="s">
        <v>161</v>
      </c>
      <c r="P3446" s="12">
        <v>34032</v>
      </c>
      <c r="Q3446" t="s">
        <v>194</v>
      </c>
      <c r="R3446" t="s">
        <v>157</v>
      </c>
      <c r="S3446" t="s">
        <v>162</v>
      </c>
      <c r="T3446" t="s">
        <v>163</v>
      </c>
      <c r="U3446">
        <v>4.5999999999999996</v>
      </c>
      <c r="V3446">
        <v>3</v>
      </c>
      <c r="W3446">
        <v>2.2000000000000002</v>
      </c>
      <c r="X3446">
        <v>3.24</v>
      </c>
      <c r="Y3446">
        <v>304354</v>
      </c>
      <c r="Z3446">
        <v>27669</v>
      </c>
      <c r="AA3446">
        <v>9222850</v>
      </c>
    </row>
    <row r="3447" spans="1:27">
      <c r="A3447" t="s">
        <v>3637</v>
      </c>
      <c r="B3447" t="s">
        <v>23</v>
      </c>
      <c r="C3447" t="s">
        <v>23</v>
      </c>
      <c r="D3447">
        <v>1329</v>
      </c>
      <c r="E3447" s="12">
        <v>40673</v>
      </c>
      <c r="F3447" s="72">
        <f t="shared" si="578"/>
        <v>2011</v>
      </c>
      <c r="G3447" s="70">
        <f t="shared" si="579"/>
        <v>3226.9563581640332</v>
      </c>
      <c r="H3447" s="70" cm="1">
        <f t="array" ref="H3447">INDEX(magic_bricks_appreciation_pivot!$A$13:$K$20,MATCH(C3447,magic_bricks_appreciation_pivot!$A$13:$A$20,0),1+MATCH(F3447,INDEX(magic_bricks_appreciation_pivot!$B$13:$K$13,0),0))</f>
        <v>0.30621792098525186</v>
      </c>
      <c r="I3447" s="70">
        <f t="shared" si="585"/>
        <v>4215.1082252711631</v>
      </c>
      <c r="J3447">
        <v>109</v>
      </c>
      <c r="K3447">
        <v>1</v>
      </c>
      <c r="L3447">
        <v>1</v>
      </c>
      <c r="M3447">
        <v>3</v>
      </c>
      <c r="N3447" t="s">
        <v>154</v>
      </c>
      <c r="O3447" t="s">
        <v>161</v>
      </c>
      <c r="P3447" s="12">
        <v>22788</v>
      </c>
      <c r="Q3447" t="s">
        <v>169</v>
      </c>
      <c r="R3447" t="s">
        <v>165</v>
      </c>
      <c r="S3447" t="s">
        <v>178</v>
      </c>
      <c r="T3447" t="s">
        <v>159</v>
      </c>
      <c r="U3447">
        <v>3.3</v>
      </c>
      <c r="V3447">
        <v>4.3</v>
      </c>
      <c r="W3447">
        <v>2.1</v>
      </c>
      <c r="X3447">
        <v>3.12</v>
      </c>
      <c r="Y3447">
        <v>180122</v>
      </c>
      <c r="Z3447">
        <v>107216</v>
      </c>
      <c r="AA3447">
        <v>4288625</v>
      </c>
    </row>
    <row r="3448" spans="1:27">
      <c r="A3448" t="s">
        <v>3638</v>
      </c>
      <c r="B3448" t="s">
        <v>39</v>
      </c>
      <c r="C3448" t="s">
        <v>39</v>
      </c>
      <c r="D3448">
        <v>1634</v>
      </c>
      <c r="E3448" s="12">
        <v>40904</v>
      </c>
      <c r="F3448" s="72">
        <f t="shared" si="578"/>
        <v>2011</v>
      </c>
      <c r="G3448" s="70">
        <f t="shared" si="579"/>
        <v>12642.148102815177</v>
      </c>
      <c r="H3448" s="70" cm="1">
        <f t="array" ref="H3448">INDEX(magic_bricks_appreciation_pivot!$A$13:$K$20,MATCH(C3448,magic_bricks_appreciation_pivot!$A$13:$A$20,0),1+MATCH(F3448,INDEX(magic_bricks_appreciation_pivot!$B$13:$K$13,0),0))</f>
        <v>0.32133594787779113</v>
      </c>
      <c r="I3448" s="70">
        <f t="shared" si="585"/>
        <v>16704.524746644711</v>
      </c>
      <c r="J3448">
        <v>160</v>
      </c>
      <c r="K3448">
        <v>1</v>
      </c>
      <c r="L3448">
        <v>1</v>
      </c>
      <c r="M3448">
        <v>4</v>
      </c>
      <c r="N3448" t="s">
        <v>154</v>
      </c>
      <c r="O3448" t="s">
        <v>155</v>
      </c>
      <c r="P3448" s="12">
        <v>33239</v>
      </c>
      <c r="Q3448" t="s">
        <v>156</v>
      </c>
      <c r="R3448" t="s">
        <v>157</v>
      </c>
      <c r="S3448" t="s">
        <v>162</v>
      </c>
      <c r="T3448" t="s">
        <v>182</v>
      </c>
      <c r="U3448">
        <v>3.8</v>
      </c>
      <c r="V3448">
        <v>2.5</v>
      </c>
      <c r="W3448">
        <v>3.3</v>
      </c>
      <c r="X3448">
        <v>3.2749999999999999</v>
      </c>
      <c r="Y3448">
        <v>661033</v>
      </c>
      <c r="Z3448">
        <v>351174</v>
      </c>
      <c r="AA3448">
        <v>20657270</v>
      </c>
    </row>
    <row r="3449" spans="1:27">
      <c r="A3449" t="s">
        <v>3639</v>
      </c>
      <c r="B3449" t="s">
        <v>23</v>
      </c>
      <c r="C3449" t="s">
        <v>23</v>
      </c>
      <c r="D3449">
        <v>979</v>
      </c>
      <c r="E3449" s="12">
        <v>40316</v>
      </c>
      <c r="F3449" s="72">
        <f t="shared" si="578"/>
        <v>2010</v>
      </c>
      <c r="G3449" s="70">
        <f t="shared" si="579"/>
        <v>8020.4290091930543</v>
      </c>
      <c r="H3449" s="70" cm="1">
        <f t="array" ref="H3449">INDEX(magic_bricks_appreciation_pivot!$A$13:$K$20,MATCH(C3449,magic_bricks_appreciation_pivot!$A$13:$A$20,0),1+MATCH(F3449,INDEX(magic_bricks_appreciation_pivot!$B$13:$K$13,0),0))</f>
        <v>0.49881786187527283</v>
      </c>
      <c r="I3449" s="70">
        <f t="shared" si="585"/>
        <v>12021.162258881146</v>
      </c>
      <c r="J3449">
        <v>27</v>
      </c>
      <c r="K3449">
        <v>1</v>
      </c>
      <c r="L3449">
        <v>1</v>
      </c>
      <c r="M3449">
        <v>3</v>
      </c>
      <c r="N3449" t="s">
        <v>193</v>
      </c>
      <c r="O3449" t="s">
        <v>155</v>
      </c>
      <c r="P3449" s="12">
        <v>24986</v>
      </c>
      <c r="Q3449" t="s">
        <v>194</v>
      </c>
      <c r="R3449" t="s">
        <v>170</v>
      </c>
      <c r="S3449" t="s">
        <v>158</v>
      </c>
      <c r="T3449" t="s">
        <v>182</v>
      </c>
      <c r="U3449">
        <v>4.5999999999999996</v>
      </c>
      <c r="V3449">
        <v>3.1</v>
      </c>
      <c r="W3449">
        <v>2</v>
      </c>
      <c r="X3449">
        <v>3.11</v>
      </c>
      <c r="Y3449">
        <v>337636</v>
      </c>
      <c r="Z3449">
        <v>157040</v>
      </c>
      <c r="AA3449">
        <v>7852000</v>
      </c>
    </row>
    <row r="3450" spans="1:27">
      <c r="A3450" t="s">
        <v>3640</v>
      </c>
      <c r="B3450" t="s">
        <v>51</v>
      </c>
      <c r="C3450" t="s">
        <v>51</v>
      </c>
      <c r="D3450">
        <v>1749</v>
      </c>
      <c r="E3450" s="12">
        <v>40989</v>
      </c>
      <c r="F3450" s="72">
        <f t="shared" si="578"/>
        <v>2012</v>
      </c>
      <c r="G3450" s="70">
        <f t="shared" si="579"/>
        <v>7118.4791309319608</v>
      </c>
      <c r="H3450" s="70" cm="1">
        <f t="array" ref="H3450">INDEX(magic_bricks_appreciation_pivot!$A$13:$K$20,MATCH(C3450,magic_bricks_appreciation_pivot!$A$13:$A$20,0),1+MATCH(F3450,INDEX(magic_bricks_appreciation_pivot!$B$13:$K$13,0),0))</f>
        <v>0.25776818220303105</v>
      </c>
      <c r="I3450" s="70">
        <f t="shared" si="585"/>
        <v>8953.396556562504</v>
      </c>
      <c r="J3450">
        <v>154</v>
      </c>
      <c r="K3450">
        <v>2</v>
      </c>
      <c r="L3450">
        <v>1</v>
      </c>
      <c r="M3450">
        <v>4</v>
      </c>
      <c r="N3450" t="s">
        <v>168</v>
      </c>
      <c r="O3450" t="s">
        <v>161</v>
      </c>
      <c r="P3450" s="12">
        <v>26024</v>
      </c>
      <c r="Q3450" t="s">
        <v>156</v>
      </c>
      <c r="R3450" t="s">
        <v>165</v>
      </c>
      <c r="S3450" t="s">
        <v>158</v>
      </c>
      <c r="T3450" t="s">
        <v>173</v>
      </c>
      <c r="U3450">
        <v>3</v>
      </c>
      <c r="V3450">
        <v>4</v>
      </c>
      <c r="W3450">
        <v>3.3</v>
      </c>
      <c r="X3450">
        <v>3.54</v>
      </c>
      <c r="Y3450">
        <v>398407</v>
      </c>
      <c r="Z3450">
        <v>261455</v>
      </c>
      <c r="AA3450">
        <v>12450220</v>
      </c>
    </row>
    <row r="3451" spans="1:27">
      <c r="A3451" t="s">
        <v>3641</v>
      </c>
      <c r="B3451" t="s">
        <v>23</v>
      </c>
      <c r="C3451" t="s">
        <v>23</v>
      </c>
      <c r="D3451">
        <v>1446</v>
      </c>
      <c r="E3451" s="12">
        <v>40871</v>
      </c>
      <c r="F3451" s="72">
        <f t="shared" si="578"/>
        <v>2011</v>
      </c>
      <c r="G3451" s="70">
        <f t="shared" si="579"/>
        <v>7803.941908713693</v>
      </c>
      <c r="H3451" s="70" cm="1">
        <f t="array" ref="H3451">INDEX(magic_bricks_appreciation_pivot!$A$13:$K$20,MATCH(C3451,magic_bricks_appreciation_pivot!$A$13:$A$20,0),1+MATCH(F3451,INDEX(magic_bricks_appreciation_pivot!$B$13:$K$13,0),0))</f>
        <v>0.30621792098525186</v>
      </c>
      <c r="I3451" s="70">
        <f t="shared" si="585"/>
        <v>10193.648775489679</v>
      </c>
      <c r="J3451">
        <v>79</v>
      </c>
      <c r="K3451">
        <v>2</v>
      </c>
      <c r="L3451">
        <v>2</v>
      </c>
      <c r="M3451">
        <v>4</v>
      </c>
      <c r="N3451" t="s">
        <v>176</v>
      </c>
      <c r="O3451" t="s">
        <v>161</v>
      </c>
      <c r="P3451" s="12">
        <v>29921</v>
      </c>
      <c r="Q3451" t="s">
        <v>156</v>
      </c>
      <c r="R3451" t="s">
        <v>157</v>
      </c>
      <c r="S3451" t="s">
        <v>158</v>
      </c>
      <c r="T3451" t="s">
        <v>166</v>
      </c>
      <c r="U3451">
        <v>3.4</v>
      </c>
      <c r="V3451">
        <v>2</v>
      </c>
      <c r="W3451">
        <v>5</v>
      </c>
      <c r="X3451">
        <v>3.62</v>
      </c>
      <c r="Y3451">
        <v>338535</v>
      </c>
      <c r="Z3451">
        <v>157983</v>
      </c>
      <c r="AA3451">
        <v>11284500</v>
      </c>
    </row>
    <row r="3452" spans="1:27" hidden="1">
      <c r="A3452" t="s">
        <v>3642</v>
      </c>
      <c r="B3452" t="s">
        <v>175</v>
      </c>
      <c r="C3452" t="s">
        <v>34</v>
      </c>
      <c r="D3452">
        <v>1034</v>
      </c>
      <c r="E3452" s="12">
        <v>39931</v>
      </c>
      <c r="F3452" s="72">
        <f t="shared" si="578"/>
        <v>2009</v>
      </c>
      <c r="G3452" s="70">
        <f t="shared" si="579"/>
        <v>8823.6943907156674</v>
      </c>
      <c r="H3452" s="70" t="e" cm="1">
        <f t="array" ref="H3452">INDEX(magic_bricks_appreciation_pivot!$A$13:$K$20,MATCH(C3452,magic_bricks_appreciation_pivot!$A$13:$A$20,0),1+MATCH(F3452,INDEX(magic_bricks_appreciation_pivot!$B$13:$K$13,0),0))</f>
        <v>#N/A</v>
      </c>
      <c r="I3452" s="70"/>
      <c r="J3452">
        <v>85</v>
      </c>
      <c r="K3452">
        <v>1</v>
      </c>
      <c r="L3452">
        <v>1</v>
      </c>
      <c r="M3452">
        <v>3</v>
      </c>
      <c r="N3452" t="s">
        <v>193</v>
      </c>
      <c r="O3452" t="s">
        <v>161</v>
      </c>
      <c r="P3452" s="12">
        <v>34821</v>
      </c>
      <c r="Q3452" t="s">
        <v>194</v>
      </c>
      <c r="R3452" t="s">
        <v>157</v>
      </c>
      <c r="S3452" t="s">
        <v>158</v>
      </c>
      <c r="T3452" t="s">
        <v>182</v>
      </c>
      <c r="U3452">
        <v>2.2000000000000002</v>
      </c>
      <c r="V3452">
        <v>4.9000000000000004</v>
      </c>
      <c r="W3452">
        <v>2.4</v>
      </c>
      <c r="X3452">
        <v>3.34</v>
      </c>
      <c r="Y3452">
        <v>282835</v>
      </c>
      <c r="Z3452">
        <v>45619</v>
      </c>
      <c r="AA3452">
        <v>9123700</v>
      </c>
    </row>
    <row r="3453" spans="1:27" hidden="1">
      <c r="A3453" t="s">
        <v>3643</v>
      </c>
      <c r="B3453" t="s">
        <v>75</v>
      </c>
      <c r="D3453">
        <v>1722</v>
      </c>
      <c r="E3453" s="12">
        <v>39005</v>
      </c>
      <c r="F3453" s="72">
        <f t="shared" si="578"/>
        <v>2006</v>
      </c>
      <c r="G3453" s="70">
        <f t="shared" si="579"/>
        <v>6986.6318234610917</v>
      </c>
      <c r="H3453" s="70" t="e" cm="1">
        <f t="array" ref="H3453">INDEX(magic_bricks_appreciation_pivot!$A$13:$K$20,MATCH(C3453,magic_bricks_appreciation_pivot!$A$13:$A$20,0),1+MATCH(F3453,INDEX(magic_bricks_appreciation_pivot!$B$13:$K$13,0),0))</f>
        <v>#N/A</v>
      </c>
      <c r="I3453" s="70"/>
      <c r="J3453">
        <v>166</v>
      </c>
      <c r="K3453">
        <v>1</v>
      </c>
      <c r="L3453">
        <v>1</v>
      </c>
      <c r="M3453">
        <v>4</v>
      </c>
      <c r="N3453" t="s">
        <v>154</v>
      </c>
      <c r="O3453" t="s">
        <v>161</v>
      </c>
      <c r="P3453" s="12">
        <v>33895</v>
      </c>
      <c r="Q3453" t="s">
        <v>194</v>
      </c>
      <c r="R3453" t="s">
        <v>170</v>
      </c>
      <c r="S3453" t="s">
        <v>162</v>
      </c>
      <c r="T3453" t="s">
        <v>163</v>
      </c>
      <c r="U3453">
        <v>3.1</v>
      </c>
      <c r="V3453">
        <v>3.3</v>
      </c>
      <c r="W3453">
        <v>3.5</v>
      </c>
      <c r="X3453">
        <v>3.33</v>
      </c>
      <c r="Y3453">
        <v>324836</v>
      </c>
      <c r="Z3453">
        <v>180465</v>
      </c>
      <c r="AA3453">
        <v>12030980</v>
      </c>
    </row>
    <row r="3454" spans="1:27">
      <c r="A3454" t="s">
        <v>3644</v>
      </c>
      <c r="B3454" t="s">
        <v>39</v>
      </c>
      <c r="C3454" t="s">
        <v>39</v>
      </c>
      <c r="D3454">
        <v>1978</v>
      </c>
      <c r="E3454" s="12">
        <v>40485</v>
      </c>
      <c r="F3454" s="72">
        <f t="shared" si="578"/>
        <v>2010</v>
      </c>
      <c r="G3454" s="70">
        <f t="shared" si="579"/>
        <v>6756.2234580384229</v>
      </c>
      <c r="H3454" s="70" cm="1">
        <f t="array" ref="H3454">INDEX(magic_bricks_appreciation_pivot!$A$13:$K$20,MATCH(C3454,magic_bricks_appreciation_pivot!$A$13:$A$20,0),1+MATCH(F3454,INDEX(magic_bricks_appreciation_pivot!$B$13:$K$13,0),0))</f>
        <v>0.44211253020365898</v>
      </c>
      <c r="I3454" s="70">
        <f>G3454+G3454*H3454</f>
        <v>9743.2345056931044</v>
      </c>
      <c r="J3454">
        <v>121</v>
      </c>
      <c r="K3454">
        <v>2</v>
      </c>
      <c r="L3454">
        <v>1</v>
      </c>
      <c r="M3454">
        <v>5</v>
      </c>
      <c r="N3454" t="s">
        <v>193</v>
      </c>
      <c r="O3454" t="s">
        <v>161</v>
      </c>
      <c r="P3454" s="12">
        <v>34645</v>
      </c>
      <c r="Q3454" t="s">
        <v>169</v>
      </c>
      <c r="R3454" t="s">
        <v>170</v>
      </c>
      <c r="S3454" t="s">
        <v>178</v>
      </c>
      <c r="T3454" t="s">
        <v>163</v>
      </c>
      <c r="U3454">
        <v>4.9000000000000004</v>
      </c>
      <c r="V3454">
        <v>3.4</v>
      </c>
      <c r="W3454">
        <v>4.4000000000000004</v>
      </c>
      <c r="X3454">
        <v>4.3250000000000002</v>
      </c>
      <c r="Y3454">
        <v>414278</v>
      </c>
      <c r="Z3454">
        <v>106910</v>
      </c>
      <c r="AA3454">
        <v>13363810</v>
      </c>
    </row>
    <row r="3455" spans="1:27" hidden="1">
      <c r="A3455" t="s">
        <v>3645</v>
      </c>
      <c r="B3455" t="s">
        <v>51</v>
      </c>
      <c r="C3455" t="s">
        <v>51</v>
      </c>
      <c r="D3455">
        <v>1529</v>
      </c>
      <c r="E3455" s="12">
        <v>39954</v>
      </c>
      <c r="F3455" s="72">
        <f t="shared" si="578"/>
        <v>2009</v>
      </c>
      <c r="G3455" s="70">
        <f t="shared" si="579"/>
        <v>7258.4434270765205</v>
      </c>
      <c r="H3455" s="70" t="e" cm="1">
        <f t="array" ref="H3455">INDEX(magic_bricks_appreciation_pivot!$A$13:$K$20,MATCH(C3455,magic_bricks_appreciation_pivot!$A$13:$A$20,0),1+MATCH(F3455,INDEX(magic_bricks_appreciation_pivot!$B$13:$K$13,0),0))</f>
        <v>#N/A</v>
      </c>
      <c r="I3455" s="70"/>
      <c r="J3455">
        <v>184</v>
      </c>
      <c r="K3455">
        <v>2</v>
      </c>
      <c r="L3455">
        <v>1</v>
      </c>
      <c r="M3455">
        <v>4</v>
      </c>
      <c r="N3455" t="s">
        <v>154</v>
      </c>
      <c r="O3455" t="s">
        <v>155</v>
      </c>
      <c r="P3455" s="12">
        <v>26084</v>
      </c>
      <c r="Q3455" t="s">
        <v>156</v>
      </c>
      <c r="R3455" t="s">
        <v>177</v>
      </c>
      <c r="S3455" t="s">
        <v>178</v>
      </c>
      <c r="T3455" t="s">
        <v>159</v>
      </c>
      <c r="U3455">
        <v>2.7</v>
      </c>
      <c r="V3455">
        <v>3.7</v>
      </c>
      <c r="W3455">
        <v>3</v>
      </c>
      <c r="X3455">
        <v>3.24</v>
      </c>
      <c r="Y3455">
        <v>421730</v>
      </c>
      <c r="Z3455">
        <v>177571</v>
      </c>
      <c r="AA3455">
        <v>11098160</v>
      </c>
    </row>
    <row r="3456" spans="1:27" hidden="1">
      <c r="A3456" t="s">
        <v>3646</v>
      </c>
      <c r="B3456" t="s">
        <v>175</v>
      </c>
      <c r="C3456" t="s">
        <v>34</v>
      </c>
      <c r="D3456">
        <v>1074</v>
      </c>
      <c r="E3456" s="12">
        <v>39588</v>
      </c>
      <c r="F3456" s="72">
        <f t="shared" si="578"/>
        <v>2008</v>
      </c>
      <c r="G3456" s="70">
        <f t="shared" si="579"/>
        <v>12268.482309124767</v>
      </c>
      <c r="H3456" s="70" t="e" cm="1">
        <f t="array" ref="H3456">INDEX(magic_bricks_appreciation_pivot!$A$13:$K$20,MATCH(C3456,magic_bricks_appreciation_pivot!$A$13:$A$20,0),1+MATCH(F3456,INDEX(magic_bricks_appreciation_pivot!$B$13:$K$13,0),0))</f>
        <v>#N/A</v>
      </c>
      <c r="I3456" s="70"/>
      <c r="J3456">
        <v>72</v>
      </c>
      <c r="K3456">
        <v>1</v>
      </c>
      <c r="L3456">
        <v>1</v>
      </c>
      <c r="M3456">
        <v>3</v>
      </c>
      <c r="N3456" t="s">
        <v>184</v>
      </c>
      <c r="O3456" t="s">
        <v>155</v>
      </c>
      <c r="P3456" s="12">
        <v>27543</v>
      </c>
      <c r="Q3456" t="s">
        <v>156</v>
      </c>
      <c r="R3456" t="s">
        <v>157</v>
      </c>
      <c r="S3456" t="s">
        <v>158</v>
      </c>
      <c r="T3456" t="s">
        <v>163</v>
      </c>
      <c r="U3456">
        <v>4.5</v>
      </c>
      <c r="V3456">
        <v>4.8</v>
      </c>
      <c r="W3456">
        <v>3.2</v>
      </c>
      <c r="X3456">
        <v>4.2300000000000004</v>
      </c>
      <c r="Y3456">
        <v>421643</v>
      </c>
      <c r="Z3456">
        <v>65882</v>
      </c>
      <c r="AA3456">
        <v>13176350</v>
      </c>
    </row>
    <row r="3457" spans="1:27" hidden="1">
      <c r="A3457" t="s">
        <v>3647</v>
      </c>
      <c r="B3457" t="s">
        <v>201</v>
      </c>
      <c r="C3457" t="s">
        <v>201</v>
      </c>
      <c r="D3457">
        <v>2341</v>
      </c>
      <c r="E3457" s="12">
        <v>39584</v>
      </c>
      <c r="F3457" s="72">
        <f t="shared" si="578"/>
        <v>2008</v>
      </c>
      <c r="G3457" s="70">
        <f t="shared" si="579"/>
        <v>7871.3882956001707</v>
      </c>
      <c r="H3457" s="70" t="e" cm="1">
        <f t="array" ref="H3457">INDEX(magic_bricks_appreciation_pivot!$A$13:$K$20,MATCH(C3457,magic_bricks_appreciation_pivot!$A$13:$A$20,0),1+MATCH(F3457,INDEX(magic_bricks_appreciation_pivot!$B$13:$K$13,0),0))</f>
        <v>#N/A</v>
      </c>
      <c r="I3457" s="70"/>
      <c r="J3457">
        <v>192</v>
      </c>
      <c r="K3457">
        <v>4</v>
      </c>
      <c r="L3457">
        <v>2</v>
      </c>
      <c r="M3457">
        <v>6</v>
      </c>
      <c r="N3457" t="s">
        <v>193</v>
      </c>
      <c r="O3457" t="s">
        <v>161</v>
      </c>
      <c r="P3457" s="12">
        <v>33744</v>
      </c>
      <c r="Q3457" t="s">
        <v>156</v>
      </c>
      <c r="R3457" t="s">
        <v>177</v>
      </c>
      <c r="S3457" t="s">
        <v>162</v>
      </c>
      <c r="T3457" t="s">
        <v>166</v>
      </c>
      <c r="U3457">
        <v>3.2</v>
      </c>
      <c r="V3457">
        <v>4.8</v>
      </c>
      <c r="W3457">
        <v>4.9000000000000004</v>
      </c>
      <c r="X3457">
        <v>4.3600000000000003</v>
      </c>
      <c r="Y3457">
        <v>847638</v>
      </c>
      <c r="Z3457">
        <v>313258</v>
      </c>
      <c r="AA3457">
        <v>18426920</v>
      </c>
    </row>
    <row r="3458" spans="1:27">
      <c r="A3458" t="s">
        <v>3648</v>
      </c>
      <c r="B3458" t="s">
        <v>175</v>
      </c>
      <c r="C3458" t="s">
        <v>34</v>
      </c>
      <c r="D3458">
        <v>1229</v>
      </c>
      <c r="E3458" s="12">
        <v>40682</v>
      </c>
      <c r="F3458" s="72">
        <f t="shared" si="578"/>
        <v>2011</v>
      </c>
      <c r="G3458" s="70">
        <f t="shared" si="579"/>
        <v>10953.213995117982</v>
      </c>
      <c r="H3458" s="70" cm="1">
        <f t="array" ref="H3458">INDEX(magic_bricks_appreciation_pivot!$A$13:$K$20,MATCH(C3458,magic_bricks_appreciation_pivot!$A$13:$A$20,0),1+MATCH(F3458,INDEX(magic_bricks_appreciation_pivot!$B$13:$K$13,0),0))</f>
        <v>0.22839026915113872</v>
      </c>
      <c r="I3458" s="70">
        <f>G3458+G3458*H3458</f>
        <v>13454.821487532998</v>
      </c>
      <c r="J3458">
        <v>10</v>
      </c>
      <c r="K3458">
        <v>2</v>
      </c>
      <c r="L3458">
        <v>1</v>
      </c>
      <c r="M3458">
        <v>4</v>
      </c>
      <c r="N3458" t="s">
        <v>168</v>
      </c>
      <c r="O3458" t="s">
        <v>161</v>
      </c>
      <c r="P3458" s="12">
        <v>37032</v>
      </c>
      <c r="Q3458" t="s">
        <v>156</v>
      </c>
      <c r="R3458" t="s">
        <v>157</v>
      </c>
      <c r="S3458" t="s">
        <v>158</v>
      </c>
      <c r="T3458" t="s">
        <v>163</v>
      </c>
      <c r="U3458">
        <v>4.4000000000000004</v>
      </c>
      <c r="V3458">
        <v>4.5</v>
      </c>
      <c r="W3458">
        <v>4</v>
      </c>
      <c r="X3458">
        <v>4.32</v>
      </c>
      <c r="Y3458">
        <v>349999</v>
      </c>
      <c r="Z3458">
        <v>94231</v>
      </c>
      <c r="AA3458">
        <v>13461500</v>
      </c>
    </row>
    <row r="3459" spans="1:27" hidden="1">
      <c r="A3459" t="s">
        <v>3649</v>
      </c>
      <c r="B3459" t="s">
        <v>175</v>
      </c>
      <c r="C3459" t="s">
        <v>34</v>
      </c>
      <c r="D3459">
        <v>1215</v>
      </c>
      <c r="E3459" s="12">
        <v>39074</v>
      </c>
      <c r="F3459" s="72">
        <f t="shared" ref="F3459:F3522" si="586">YEAR(E3459)</f>
        <v>2006</v>
      </c>
      <c r="G3459" s="70">
        <f t="shared" ref="G3459:G3522" si="587">AA3459/D3459</f>
        <v>8841.1934156378593</v>
      </c>
      <c r="H3459" s="70" t="e" cm="1">
        <f t="array" ref="H3459">INDEX(magic_bricks_appreciation_pivot!$A$13:$K$20,MATCH(C3459,magic_bricks_appreciation_pivot!$A$13:$A$20,0),1+MATCH(F3459,INDEX(magic_bricks_appreciation_pivot!$B$13:$K$13,0),0))</f>
        <v>#N/A</v>
      </c>
      <c r="I3459" s="70"/>
      <c r="J3459">
        <v>177</v>
      </c>
      <c r="K3459">
        <v>2</v>
      </c>
      <c r="L3459">
        <v>1</v>
      </c>
      <c r="M3459">
        <v>4</v>
      </c>
      <c r="N3459" t="s">
        <v>154</v>
      </c>
      <c r="O3459" t="s">
        <v>155</v>
      </c>
      <c r="P3459" s="12">
        <v>35424</v>
      </c>
      <c r="Q3459" t="s">
        <v>169</v>
      </c>
      <c r="R3459" t="s">
        <v>177</v>
      </c>
      <c r="S3459" t="s">
        <v>162</v>
      </c>
      <c r="T3459" t="s">
        <v>163</v>
      </c>
      <c r="U3459">
        <v>3</v>
      </c>
      <c r="V3459">
        <v>4.0999999999999996</v>
      </c>
      <c r="W3459">
        <v>4.7</v>
      </c>
      <c r="X3459">
        <v>3.95</v>
      </c>
      <c r="Y3459">
        <v>268551</v>
      </c>
      <c r="Z3459">
        <v>64452</v>
      </c>
      <c r="AA3459">
        <v>10742050</v>
      </c>
    </row>
    <row r="3460" spans="1:27" hidden="1">
      <c r="A3460" t="s">
        <v>3650</v>
      </c>
      <c r="B3460" t="s">
        <v>39</v>
      </c>
      <c r="C3460" t="s">
        <v>39</v>
      </c>
      <c r="D3460">
        <v>1648</v>
      </c>
      <c r="E3460" s="12">
        <v>39759</v>
      </c>
      <c r="F3460" s="72">
        <f t="shared" si="586"/>
        <v>2008</v>
      </c>
      <c r="G3460" s="70">
        <f t="shared" si="587"/>
        <v>8183.8228155339802</v>
      </c>
      <c r="H3460" s="70" t="e" cm="1">
        <f t="array" ref="H3460">INDEX(magic_bricks_appreciation_pivot!$A$13:$K$20,MATCH(C3460,magic_bricks_appreciation_pivot!$A$13:$A$20,0),1+MATCH(F3460,INDEX(magic_bricks_appreciation_pivot!$B$13:$K$13,0),0))</f>
        <v>#N/A</v>
      </c>
      <c r="I3460" s="70"/>
      <c r="J3460">
        <v>145</v>
      </c>
      <c r="K3460">
        <v>1</v>
      </c>
      <c r="L3460">
        <v>1</v>
      </c>
      <c r="M3460">
        <v>4</v>
      </c>
      <c r="N3460" t="s">
        <v>154</v>
      </c>
      <c r="O3460" t="s">
        <v>161</v>
      </c>
      <c r="P3460" s="12">
        <v>36109</v>
      </c>
      <c r="Q3460" t="s">
        <v>169</v>
      </c>
      <c r="R3460" t="s">
        <v>170</v>
      </c>
      <c r="S3460" t="s">
        <v>162</v>
      </c>
      <c r="T3460" t="s">
        <v>166</v>
      </c>
      <c r="U3460">
        <v>4.5999999999999996</v>
      </c>
      <c r="V3460">
        <v>4</v>
      </c>
      <c r="W3460">
        <v>4.7</v>
      </c>
      <c r="X3460">
        <v>4.49</v>
      </c>
      <c r="Y3460">
        <v>485530</v>
      </c>
      <c r="Z3460">
        <v>202304</v>
      </c>
      <c r="AA3460">
        <v>13486940</v>
      </c>
    </row>
    <row r="3461" spans="1:27">
      <c r="A3461" t="s">
        <v>3651</v>
      </c>
      <c r="B3461" t="s">
        <v>75</v>
      </c>
      <c r="C3461" t="s">
        <v>75</v>
      </c>
      <c r="D3461">
        <v>1795</v>
      </c>
      <c r="E3461" s="12">
        <v>41304</v>
      </c>
      <c r="F3461" s="72">
        <f t="shared" si="586"/>
        <v>2013</v>
      </c>
      <c r="G3461" s="70">
        <f t="shared" si="587"/>
        <v>7699.5041782729804</v>
      </c>
      <c r="H3461" s="70" cm="1">
        <f t="array" ref="H3461">INDEX(magic_bricks_appreciation_pivot!$A$13:$K$20,MATCH(C3461,magic_bricks_appreciation_pivot!$A$13:$A$20,0),1+MATCH(F3461,INDEX(magic_bricks_appreciation_pivot!$B$13:$K$13,0),0))</f>
        <v>0.18373644522676402</v>
      </c>
      <c r="I3461" s="70">
        <f t="shared" ref="I3461:I3465" si="588">G3461+G3461*H3461</f>
        <v>9114.183705997475</v>
      </c>
      <c r="J3461">
        <v>51</v>
      </c>
      <c r="K3461">
        <v>1</v>
      </c>
      <c r="L3461">
        <v>1</v>
      </c>
      <c r="M3461">
        <v>4</v>
      </c>
      <c r="N3461" t="s">
        <v>168</v>
      </c>
      <c r="O3461" t="s">
        <v>161</v>
      </c>
      <c r="P3461" s="12">
        <v>29259</v>
      </c>
      <c r="Q3461" t="s">
        <v>169</v>
      </c>
      <c r="R3461" t="s">
        <v>157</v>
      </c>
      <c r="S3461" t="s">
        <v>158</v>
      </c>
      <c r="T3461" t="s">
        <v>182</v>
      </c>
      <c r="U3461">
        <v>3.1</v>
      </c>
      <c r="V3461">
        <v>2.8</v>
      </c>
      <c r="W3461">
        <v>4.4000000000000004</v>
      </c>
      <c r="X3461">
        <v>3.61</v>
      </c>
      <c r="Y3461">
        <v>359336</v>
      </c>
      <c r="Z3461">
        <v>221130</v>
      </c>
      <c r="AA3461">
        <v>13820610</v>
      </c>
    </row>
    <row r="3462" spans="1:27">
      <c r="A3462" t="s">
        <v>3652</v>
      </c>
      <c r="B3462" t="s">
        <v>51</v>
      </c>
      <c r="C3462" t="s">
        <v>51</v>
      </c>
      <c r="D3462">
        <v>1889</v>
      </c>
      <c r="E3462" s="12">
        <v>40184</v>
      </c>
      <c r="F3462" s="72">
        <f t="shared" si="586"/>
        <v>2010</v>
      </c>
      <c r="G3462" s="70">
        <f t="shared" si="587"/>
        <v>7854.4891476971943</v>
      </c>
      <c r="H3462" s="70" cm="1">
        <f t="array" ref="H3462">INDEX(magic_bricks_appreciation_pivot!$A$13:$K$20,MATCH(C3462,magic_bricks_appreciation_pivot!$A$13:$A$20,0),1+MATCH(F3462,INDEX(magic_bricks_appreciation_pivot!$B$13:$K$13,0),0))</f>
        <v>0.55311029796131728</v>
      </c>
      <c r="I3462" s="70">
        <f t="shared" si="588"/>
        <v>12198.887980513922</v>
      </c>
      <c r="J3462">
        <v>49</v>
      </c>
      <c r="K3462">
        <v>3</v>
      </c>
      <c r="L3462">
        <v>2</v>
      </c>
      <c r="M3462">
        <v>5</v>
      </c>
      <c r="N3462" t="s">
        <v>176</v>
      </c>
      <c r="O3462" t="s">
        <v>161</v>
      </c>
      <c r="P3462" s="12">
        <v>29599</v>
      </c>
      <c r="Q3462" t="s">
        <v>156</v>
      </c>
      <c r="R3462" t="s">
        <v>170</v>
      </c>
      <c r="S3462" t="s">
        <v>178</v>
      </c>
      <c r="T3462" t="s">
        <v>166</v>
      </c>
      <c r="U3462">
        <v>4.8</v>
      </c>
      <c r="V3462">
        <v>4.5</v>
      </c>
      <c r="W3462">
        <v>4.5999999999999996</v>
      </c>
      <c r="X3462">
        <v>4.6100000000000003</v>
      </c>
      <c r="Y3462">
        <v>445114</v>
      </c>
      <c r="Z3462">
        <v>311580</v>
      </c>
      <c r="AA3462">
        <v>14837130</v>
      </c>
    </row>
    <row r="3463" spans="1:27">
      <c r="A3463" t="s">
        <v>3653</v>
      </c>
      <c r="B3463" t="s">
        <v>201</v>
      </c>
      <c r="C3463" t="s">
        <v>201</v>
      </c>
      <c r="D3463">
        <v>1527</v>
      </c>
      <c r="E3463" s="12">
        <v>40983</v>
      </c>
      <c r="F3463" s="72">
        <f t="shared" si="586"/>
        <v>2012</v>
      </c>
      <c r="G3463" s="70">
        <f t="shared" si="587"/>
        <v>6745.1997380484609</v>
      </c>
      <c r="H3463" s="70" cm="1">
        <f t="array" ref="H3463">INDEX(magic_bricks_appreciation_pivot!$A$13:$K$20,MATCH(C3463,magic_bricks_appreciation_pivot!$A$13:$A$20,0),1+MATCH(F3463,INDEX(magic_bricks_appreciation_pivot!$B$13:$K$13,0),0))</f>
        <v>0.26292059267573231</v>
      </c>
      <c r="I3463" s="70">
        <f t="shared" si="588"/>
        <v>8518.651650892356</v>
      </c>
      <c r="J3463">
        <v>171</v>
      </c>
      <c r="K3463">
        <v>2</v>
      </c>
      <c r="L3463">
        <v>1</v>
      </c>
      <c r="M3463">
        <v>4</v>
      </c>
      <c r="N3463" t="s">
        <v>154</v>
      </c>
      <c r="O3463" t="s">
        <v>155</v>
      </c>
      <c r="P3463" s="12">
        <v>35143</v>
      </c>
      <c r="Q3463" t="s">
        <v>194</v>
      </c>
      <c r="R3463" t="s">
        <v>177</v>
      </c>
      <c r="S3463" t="s">
        <v>158</v>
      </c>
      <c r="T3463" t="s">
        <v>182</v>
      </c>
      <c r="U3463">
        <v>2.5</v>
      </c>
      <c r="V3463">
        <v>2.2999999999999998</v>
      </c>
      <c r="W3463">
        <v>3.6</v>
      </c>
      <c r="X3463">
        <v>2.88</v>
      </c>
      <c r="Y3463">
        <v>339897</v>
      </c>
      <c r="Z3463">
        <v>175099</v>
      </c>
      <c r="AA3463">
        <v>10299920</v>
      </c>
    </row>
    <row r="3464" spans="1:27">
      <c r="A3464" t="s">
        <v>3654</v>
      </c>
      <c r="B3464" t="s">
        <v>175</v>
      </c>
      <c r="C3464" t="s">
        <v>34</v>
      </c>
      <c r="D3464">
        <v>951</v>
      </c>
      <c r="E3464" s="12">
        <v>41874</v>
      </c>
      <c r="F3464" s="72">
        <f t="shared" si="586"/>
        <v>2014</v>
      </c>
      <c r="G3464" s="70">
        <f t="shared" si="587"/>
        <v>10547.94952681388</v>
      </c>
      <c r="H3464" s="70" cm="1">
        <f t="array" ref="H3464">INDEX(magic_bricks_appreciation_pivot!$A$13:$K$20,MATCH(C3464,magic_bricks_appreciation_pivot!$A$13:$A$20,0),1+MATCH(F3464,INDEX(magic_bricks_appreciation_pivot!$B$13:$K$13,0),0))</f>
        <v>5.1040744021257752E-2</v>
      </c>
      <c r="I3464" s="70">
        <f t="shared" si="588"/>
        <v>11086.324718561134</v>
      </c>
      <c r="J3464">
        <v>96</v>
      </c>
      <c r="K3464">
        <v>1</v>
      </c>
      <c r="L3464">
        <v>1</v>
      </c>
      <c r="M3464">
        <v>3</v>
      </c>
      <c r="N3464" t="s">
        <v>193</v>
      </c>
      <c r="O3464" t="s">
        <v>161</v>
      </c>
      <c r="P3464" s="12">
        <v>29464</v>
      </c>
      <c r="Q3464" t="s">
        <v>156</v>
      </c>
      <c r="R3464" t="s">
        <v>177</v>
      </c>
      <c r="S3464" t="s">
        <v>178</v>
      </c>
      <c r="T3464" t="s">
        <v>163</v>
      </c>
      <c r="U3464">
        <v>4</v>
      </c>
      <c r="V3464">
        <v>4.7</v>
      </c>
      <c r="W3464">
        <v>2.2000000000000002</v>
      </c>
      <c r="X3464">
        <v>3.74</v>
      </c>
      <c r="Y3464">
        <v>310964</v>
      </c>
      <c r="Z3464">
        <v>30093</v>
      </c>
      <c r="AA3464">
        <v>10031100</v>
      </c>
    </row>
    <row r="3465" spans="1:27">
      <c r="A3465" t="s">
        <v>3655</v>
      </c>
      <c r="B3465" t="s">
        <v>75</v>
      </c>
      <c r="C3465" t="s">
        <v>75</v>
      </c>
      <c r="D3465">
        <v>1993</v>
      </c>
      <c r="E3465" s="12">
        <v>41253</v>
      </c>
      <c r="F3465" s="72">
        <f t="shared" si="586"/>
        <v>2012</v>
      </c>
      <c r="G3465" s="70">
        <f t="shared" si="587"/>
        <v>6775.4591068740592</v>
      </c>
      <c r="H3465" s="70" cm="1">
        <f t="array" ref="H3465">INDEX(magic_bricks_appreciation_pivot!$A$13:$K$20,MATCH(C3465,magic_bricks_appreciation_pivot!$A$13:$A$20,0),1+MATCH(F3465,INDEX(magic_bricks_appreciation_pivot!$B$13:$K$13,0),0))</f>
        <v>0.4595405666106962</v>
      </c>
      <c r="I3465" s="70">
        <f t="shared" si="588"/>
        <v>9889.0574238945665</v>
      </c>
      <c r="J3465">
        <v>62</v>
      </c>
      <c r="K3465">
        <v>2</v>
      </c>
      <c r="L3465">
        <v>1</v>
      </c>
      <c r="M3465">
        <v>5</v>
      </c>
      <c r="N3465" t="s">
        <v>168</v>
      </c>
      <c r="O3465" t="s">
        <v>155</v>
      </c>
      <c r="P3465" s="12">
        <v>36873</v>
      </c>
      <c r="Q3465" t="s">
        <v>194</v>
      </c>
      <c r="R3465" t="s">
        <v>177</v>
      </c>
      <c r="S3465" t="s">
        <v>158</v>
      </c>
      <c r="T3465" t="s">
        <v>163</v>
      </c>
      <c r="U3465">
        <v>3.4</v>
      </c>
      <c r="V3465">
        <v>2.7</v>
      </c>
      <c r="W3465">
        <v>3.6</v>
      </c>
      <c r="X3465">
        <v>3.3149999999999999</v>
      </c>
      <c r="Y3465">
        <v>499629</v>
      </c>
      <c r="Z3465">
        <v>216056</v>
      </c>
      <c r="AA3465">
        <v>13503490</v>
      </c>
    </row>
    <row r="3466" spans="1:27" hidden="1">
      <c r="A3466" t="s">
        <v>3656</v>
      </c>
      <c r="B3466" t="s">
        <v>201</v>
      </c>
      <c r="C3466" t="s">
        <v>201</v>
      </c>
      <c r="D3466">
        <v>2329</v>
      </c>
      <c r="E3466" s="12">
        <v>39873</v>
      </c>
      <c r="F3466" s="72">
        <f t="shared" si="586"/>
        <v>2009</v>
      </c>
      <c r="G3466" s="70">
        <f t="shared" si="587"/>
        <v>8570.0128810648348</v>
      </c>
      <c r="H3466" s="70" t="e" cm="1">
        <f t="array" ref="H3466">INDEX(magic_bricks_appreciation_pivot!$A$13:$K$20,MATCH(C3466,magic_bricks_appreciation_pivot!$A$13:$A$20,0),1+MATCH(F3466,INDEX(magic_bricks_appreciation_pivot!$B$13:$K$13,0),0))</f>
        <v>#N/A</v>
      </c>
      <c r="I3466" s="70"/>
      <c r="J3466">
        <v>2</v>
      </c>
      <c r="K3466">
        <v>4</v>
      </c>
      <c r="L3466">
        <v>2</v>
      </c>
      <c r="M3466">
        <v>6</v>
      </c>
      <c r="N3466" t="s">
        <v>176</v>
      </c>
      <c r="O3466" t="s">
        <v>155</v>
      </c>
      <c r="P3466" s="12">
        <v>36953</v>
      </c>
      <c r="Q3466" t="s">
        <v>156</v>
      </c>
      <c r="R3466" t="s">
        <v>157</v>
      </c>
      <c r="S3466" t="s">
        <v>162</v>
      </c>
      <c r="T3466" t="s">
        <v>182</v>
      </c>
      <c r="U3466">
        <v>2.1</v>
      </c>
      <c r="V3466">
        <v>3.6</v>
      </c>
      <c r="W3466">
        <v>4.7</v>
      </c>
      <c r="X3466">
        <v>3.59</v>
      </c>
      <c r="Y3466">
        <v>818342</v>
      </c>
      <c r="Z3466">
        <v>359272</v>
      </c>
      <c r="AA3466">
        <v>19959560</v>
      </c>
    </row>
    <row r="3467" spans="1:27" hidden="1">
      <c r="A3467" t="s">
        <v>3657</v>
      </c>
      <c r="B3467" t="s">
        <v>56</v>
      </c>
      <c r="C3467" t="s">
        <v>56</v>
      </c>
      <c r="D3467">
        <v>1094</v>
      </c>
      <c r="E3467" s="12">
        <v>40028</v>
      </c>
      <c r="F3467" s="72">
        <f t="shared" si="586"/>
        <v>2009</v>
      </c>
      <c r="G3467" s="70">
        <f t="shared" si="587"/>
        <v>7053.4780621572208</v>
      </c>
      <c r="H3467" s="70" t="e" cm="1">
        <f t="array" ref="H3467">INDEX(magic_bricks_appreciation_pivot!$A$13:$K$20,MATCH(C3467,magic_bricks_appreciation_pivot!$A$13:$A$20,0),1+MATCH(F3467,INDEX(magic_bricks_appreciation_pivot!$B$13:$K$13,0),0))</f>
        <v>#N/A</v>
      </c>
      <c r="I3467" s="70"/>
      <c r="J3467">
        <v>1</v>
      </c>
      <c r="K3467">
        <v>1</v>
      </c>
      <c r="L3467">
        <v>1</v>
      </c>
      <c r="M3467">
        <v>3</v>
      </c>
      <c r="N3467" t="s">
        <v>168</v>
      </c>
      <c r="O3467" t="s">
        <v>155</v>
      </c>
      <c r="P3467" s="12">
        <v>30173</v>
      </c>
      <c r="Q3467" t="s">
        <v>169</v>
      </c>
      <c r="R3467" t="s">
        <v>165</v>
      </c>
      <c r="S3467" t="s">
        <v>178</v>
      </c>
      <c r="T3467" t="s">
        <v>173</v>
      </c>
      <c r="U3467">
        <v>4.2</v>
      </c>
      <c r="V3467">
        <v>4.7</v>
      </c>
      <c r="W3467">
        <v>3.4</v>
      </c>
      <c r="X3467">
        <v>3.9</v>
      </c>
      <c r="Y3467">
        <v>246928</v>
      </c>
      <c r="Z3467">
        <v>61732</v>
      </c>
      <c r="AA3467">
        <v>7716505</v>
      </c>
    </row>
    <row r="3468" spans="1:27">
      <c r="A3468" t="s">
        <v>3658</v>
      </c>
      <c r="B3468" t="s">
        <v>75</v>
      </c>
      <c r="C3468" t="s">
        <v>75</v>
      </c>
      <c r="D3468">
        <v>1796</v>
      </c>
      <c r="E3468" s="12">
        <v>41586</v>
      </c>
      <c r="F3468" s="72">
        <f t="shared" si="586"/>
        <v>2013</v>
      </c>
      <c r="G3468" s="70">
        <f t="shared" si="587"/>
        <v>7178.5968819599111</v>
      </c>
      <c r="H3468" s="70" cm="1">
        <f t="array" ref="H3468">INDEX(magic_bricks_appreciation_pivot!$A$13:$K$20,MATCH(C3468,magic_bricks_appreciation_pivot!$A$13:$A$20,0),1+MATCH(F3468,INDEX(magic_bricks_appreciation_pivot!$B$13:$K$13,0),0))</f>
        <v>0.18373644522676402</v>
      </c>
      <c r="I3468" s="70">
        <f t="shared" ref="I3468:I3471" si="589">G3468+G3468*H3468</f>
        <v>8497.5667547671583</v>
      </c>
      <c r="J3468">
        <v>100</v>
      </c>
      <c r="K3468">
        <v>1</v>
      </c>
      <c r="L3468">
        <v>1</v>
      </c>
      <c r="M3468">
        <v>4</v>
      </c>
      <c r="N3468" t="s">
        <v>168</v>
      </c>
      <c r="O3468" t="s">
        <v>155</v>
      </c>
      <c r="P3468" s="12">
        <v>29541</v>
      </c>
      <c r="Q3468" t="s">
        <v>194</v>
      </c>
      <c r="R3468" t="s">
        <v>170</v>
      </c>
      <c r="S3468" t="s">
        <v>178</v>
      </c>
      <c r="T3468" t="s">
        <v>182</v>
      </c>
      <c r="U3468">
        <v>2.4</v>
      </c>
      <c r="V3468">
        <v>4.9000000000000004</v>
      </c>
      <c r="W3468">
        <v>2.1</v>
      </c>
      <c r="X3468">
        <v>2.89</v>
      </c>
      <c r="Y3468">
        <v>477032</v>
      </c>
      <c r="Z3468">
        <v>116035</v>
      </c>
      <c r="AA3468">
        <v>12892760</v>
      </c>
    </row>
    <row r="3469" spans="1:27">
      <c r="A3469" t="s">
        <v>3659</v>
      </c>
      <c r="B3469" t="s">
        <v>175</v>
      </c>
      <c r="C3469" t="s">
        <v>34</v>
      </c>
      <c r="D3469">
        <v>946</v>
      </c>
      <c r="E3469" s="12">
        <v>41669</v>
      </c>
      <c r="F3469" s="72">
        <f t="shared" si="586"/>
        <v>2014</v>
      </c>
      <c r="G3469" s="70">
        <f t="shared" si="587"/>
        <v>8258.5095137420722</v>
      </c>
      <c r="H3469" s="70" cm="1">
        <f t="array" ref="H3469">INDEX(magic_bricks_appreciation_pivot!$A$13:$K$20,MATCH(C3469,magic_bricks_appreciation_pivot!$A$13:$A$20,0),1+MATCH(F3469,INDEX(magic_bricks_appreciation_pivot!$B$13:$K$13,0),0))</f>
        <v>5.1040744021257752E-2</v>
      </c>
      <c r="I3469" s="70">
        <f t="shared" si="589"/>
        <v>8680.0299838301034</v>
      </c>
      <c r="J3469">
        <v>45</v>
      </c>
      <c r="K3469">
        <v>1</v>
      </c>
      <c r="L3469">
        <v>1</v>
      </c>
      <c r="M3469">
        <v>3</v>
      </c>
      <c r="N3469" t="s">
        <v>176</v>
      </c>
      <c r="O3469" t="s">
        <v>161</v>
      </c>
      <c r="P3469" s="12">
        <v>34004</v>
      </c>
      <c r="Q3469" t="s">
        <v>194</v>
      </c>
      <c r="R3469" t="s">
        <v>157</v>
      </c>
      <c r="S3469" t="s">
        <v>158</v>
      </c>
      <c r="T3469" t="s">
        <v>166</v>
      </c>
      <c r="U3469">
        <v>2.1</v>
      </c>
      <c r="V3469">
        <v>5</v>
      </c>
      <c r="W3469">
        <v>3.5</v>
      </c>
      <c r="X3469">
        <v>3.68</v>
      </c>
      <c r="Y3469">
        <v>234377</v>
      </c>
      <c r="Z3469">
        <v>70313</v>
      </c>
      <c r="AA3469">
        <v>7812550</v>
      </c>
    </row>
    <row r="3470" spans="1:27">
      <c r="A3470" t="s">
        <v>3660</v>
      </c>
      <c r="B3470" t="s">
        <v>51</v>
      </c>
      <c r="C3470" t="s">
        <v>51</v>
      </c>
      <c r="D3470">
        <v>1697</v>
      </c>
      <c r="E3470" s="12">
        <v>40967</v>
      </c>
      <c r="F3470" s="72">
        <f t="shared" si="586"/>
        <v>2012</v>
      </c>
      <c r="G3470" s="70">
        <f t="shared" si="587"/>
        <v>5648.8803771361227</v>
      </c>
      <c r="H3470" s="70" cm="1">
        <f t="array" ref="H3470">INDEX(magic_bricks_appreciation_pivot!$A$13:$K$20,MATCH(C3470,magic_bricks_appreciation_pivot!$A$13:$A$20,0),1+MATCH(F3470,INDEX(magic_bricks_appreciation_pivot!$B$13:$K$13,0),0))</f>
        <v>0.25776818220303105</v>
      </c>
      <c r="I3470" s="70">
        <f t="shared" si="589"/>
        <v>7104.9820034328732</v>
      </c>
      <c r="J3470">
        <v>26</v>
      </c>
      <c r="K3470">
        <v>2</v>
      </c>
      <c r="L3470">
        <v>1</v>
      </c>
      <c r="M3470">
        <v>4</v>
      </c>
      <c r="N3470" t="s">
        <v>193</v>
      </c>
      <c r="O3470" t="s">
        <v>161</v>
      </c>
      <c r="P3470" s="12">
        <v>20892</v>
      </c>
      <c r="Q3470" t="s">
        <v>169</v>
      </c>
      <c r="R3470" t="s">
        <v>157</v>
      </c>
      <c r="S3470" t="s">
        <v>162</v>
      </c>
      <c r="T3470" t="s">
        <v>163</v>
      </c>
      <c r="U3470">
        <v>2.9</v>
      </c>
      <c r="V3470">
        <v>3.9</v>
      </c>
      <c r="W3470">
        <v>2.2000000000000002</v>
      </c>
      <c r="X3470">
        <v>3.14</v>
      </c>
      <c r="Y3470">
        <v>316343</v>
      </c>
      <c r="Z3470">
        <v>143792</v>
      </c>
      <c r="AA3470">
        <v>9586150</v>
      </c>
    </row>
    <row r="3471" spans="1:27">
      <c r="A3471" t="s">
        <v>3661</v>
      </c>
      <c r="B3471" t="s">
        <v>39</v>
      </c>
      <c r="C3471" t="s">
        <v>39</v>
      </c>
      <c r="D3471">
        <v>1813</v>
      </c>
      <c r="E3471" s="12">
        <v>40462</v>
      </c>
      <c r="F3471" s="72">
        <f t="shared" si="586"/>
        <v>2010</v>
      </c>
      <c r="G3471" s="70">
        <f t="shared" si="587"/>
        <v>6726.9111969111973</v>
      </c>
      <c r="H3471" s="70" cm="1">
        <f t="array" ref="H3471">INDEX(magic_bricks_appreciation_pivot!$A$13:$K$20,MATCH(C3471,magic_bricks_appreciation_pivot!$A$13:$A$20,0),1+MATCH(F3471,INDEX(magic_bricks_appreciation_pivot!$B$13:$K$13,0),0))</f>
        <v>0.44211253020365898</v>
      </c>
      <c r="I3471" s="70">
        <f t="shared" si="589"/>
        <v>9700.9629266329302</v>
      </c>
      <c r="J3471">
        <v>186</v>
      </c>
      <c r="K3471">
        <v>2</v>
      </c>
      <c r="L3471">
        <v>1</v>
      </c>
      <c r="M3471">
        <v>5</v>
      </c>
      <c r="N3471" t="s">
        <v>176</v>
      </c>
      <c r="O3471" t="s">
        <v>161</v>
      </c>
      <c r="P3471" s="12">
        <v>25862</v>
      </c>
      <c r="Q3471" t="s">
        <v>169</v>
      </c>
      <c r="R3471" t="s">
        <v>177</v>
      </c>
      <c r="S3471" t="s">
        <v>158</v>
      </c>
      <c r="T3471" t="s">
        <v>163</v>
      </c>
      <c r="U3471">
        <v>3.7</v>
      </c>
      <c r="V3471">
        <v>2.7</v>
      </c>
      <c r="W3471">
        <v>4.9000000000000004</v>
      </c>
      <c r="X3471">
        <v>3.93</v>
      </c>
      <c r="Y3471">
        <v>378073</v>
      </c>
      <c r="Z3471">
        <v>73175</v>
      </c>
      <c r="AA3471">
        <v>12195890</v>
      </c>
    </row>
    <row r="3472" spans="1:27" hidden="1">
      <c r="A3472" t="s">
        <v>3662</v>
      </c>
      <c r="B3472" t="s">
        <v>201</v>
      </c>
      <c r="C3472" t="s">
        <v>201</v>
      </c>
      <c r="D3472">
        <v>1656</v>
      </c>
      <c r="E3472" s="12">
        <v>39707</v>
      </c>
      <c r="F3472" s="72">
        <f t="shared" si="586"/>
        <v>2008</v>
      </c>
      <c r="G3472" s="70">
        <f t="shared" si="587"/>
        <v>6989.6980676328503</v>
      </c>
      <c r="H3472" s="70" t="e" cm="1">
        <f t="array" ref="H3472">INDEX(magic_bricks_appreciation_pivot!$A$13:$K$20,MATCH(C3472,magic_bricks_appreciation_pivot!$A$13:$A$20,0),1+MATCH(F3472,INDEX(magic_bricks_appreciation_pivot!$B$13:$K$13,0),0))</f>
        <v>#N/A</v>
      </c>
      <c r="I3472" s="70"/>
      <c r="J3472">
        <v>55</v>
      </c>
      <c r="K3472">
        <v>2</v>
      </c>
      <c r="L3472">
        <v>1</v>
      </c>
      <c r="M3472">
        <v>4</v>
      </c>
      <c r="N3472" t="s">
        <v>193</v>
      </c>
      <c r="O3472" t="s">
        <v>155</v>
      </c>
      <c r="P3472" s="12">
        <v>37152</v>
      </c>
      <c r="Q3472" t="s">
        <v>194</v>
      </c>
      <c r="R3472" t="s">
        <v>170</v>
      </c>
      <c r="S3472" t="s">
        <v>162</v>
      </c>
      <c r="T3472" t="s">
        <v>182</v>
      </c>
      <c r="U3472">
        <v>4.2</v>
      </c>
      <c r="V3472">
        <v>4.0999999999999996</v>
      </c>
      <c r="W3472">
        <v>3.3</v>
      </c>
      <c r="X3472">
        <v>3.81</v>
      </c>
      <c r="Y3472">
        <v>428273</v>
      </c>
      <c r="Z3472">
        <v>208349</v>
      </c>
      <c r="AA3472">
        <v>11574940</v>
      </c>
    </row>
    <row r="3473" spans="1:27" hidden="1">
      <c r="A3473" t="s">
        <v>3663</v>
      </c>
      <c r="B3473" t="s">
        <v>39</v>
      </c>
      <c r="C3473" t="s">
        <v>39</v>
      </c>
      <c r="D3473">
        <v>1738</v>
      </c>
      <c r="E3473" s="12">
        <v>39534</v>
      </c>
      <c r="F3473" s="72">
        <f t="shared" si="586"/>
        <v>2008</v>
      </c>
      <c r="G3473" s="70">
        <f t="shared" si="587"/>
        <v>12194.787111622554</v>
      </c>
      <c r="H3473" s="70" t="e" cm="1">
        <f t="array" ref="H3473">INDEX(magic_bricks_appreciation_pivot!$A$13:$K$20,MATCH(C3473,magic_bricks_appreciation_pivot!$A$13:$A$20,0),1+MATCH(F3473,INDEX(magic_bricks_appreciation_pivot!$B$13:$K$13,0),0))</f>
        <v>#N/A</v>
      </c>
      <c r="I3473" s="70"/>
      <c r="J3473">
        <v>37</v>
      </c>
      <c r="K3473">
        <v>1</v>
      </c>
      <c r="L3473">
        <v>1</v>
      </c>
      <c r="M3473">
        <v>4</v>
      </c>
      <c r="N3473" t="s">
        <v>154</v>
      </c>
      <c r="O3473" t="s">
        <v>155</v>
      </c>
      <c r="P3473" s="12">
        <v>35154</v>
      </c>
      <c r="Q3473" t="s">
        <v>156</v>
      </c>
      <c r="R3473" t="s">
        <v>157</v>
      </c>
      <c r="S3473" t="s">
        <v>158</v>
      </c>
      <c r="T3473" t="s">
        <v>182</v>
      </c>
      <c r="U3473">
        <v>2.8</v>
      </c>
      <c r="V3473">
        <v>3</v>
      </c>
      <c r="W3473">
        <v>3.7</v>
      </c>
      <c r="X3473">
        <v>3.21</v>
      </c>
      <c r="Y3473">
        <v>741809</v>
      </c>
      <c r="Z3473">
        <v>275529</v>
      </c>
      <c r="AA3473">
        <v>21194540</v>
      </c>
    </row>
    <row r="3474" spans="1:27" hidden="1">
      <c r="A3474" t="s">
        <v>3664</v>
      </c>
      <c r="B3474" t="s">
        <v>175</v>
      </c>
      <c r="C3474" t="s">
        <v>34</v>
      </c>
      <c r="D3474">
        <v>1155</v>
      </c>
      <c r="E3474" s="12">
        <v>39188</v>
      </c>
      <c r="F3474" s="72">
        <f t="shared" si="586"/>
        <v>2007</v>
      </c>
      <c r="G3474" s="70">
        <f t="shared" si="587"/>
        <v>8469.2640692640689</v>
      </c>
      <c r="H3474" s="70" t="e" cm="1">
        <f t="array" ref="H3474">INDEX(magic_bricks_appreciation_pivot!$A$13:$K$20,MATCH(C3474,magic_bricks_appreciation_pivot!$A$13:$A$20,0),1+MATCH(F3474,INDEX(magic_bricks_appreciation_pivot!$B$13:$K$13,0),0))</f>
        <v>#N/A</v>
      </c>
      <c r="I3474" s="70"/>
      <c r="J3474">
        <v>42</v>
      </c>
      <c r="K3474">
        <v>1</v>
      </c>
      <c r="L3474">
        <v>1</v>
      </c>
      <c r="M3474">
        <v>3</v>
      </c>
      <c r="N3474" t="s">
        <v>176</v>
      </c>
      <c r="O3474" t="s">
        <v>155</v>
      </c>
      <c r="P3474" s="12">
        <v>37728</v>
      </c>
      <c r="Q3474" t="s">
        <v>194</v>
      </c>
      <c r="R3474" t="s">
        <v>157</v>
      </c>
      <c r="S3474" t="s">
        <v>178</v>
      </c>
      <c r="T3474" t="s">
        <v>182</v>
      </c>
      <c r="U3474">
        <v>2</v>
      </c>
      <c r="V3474">
        <v>2.2999999999999998</v>
      </c>
      <c r="W3474">
        <v>2.2000000000000002</v>
      </c>
      <c r="X3474">
        <v>2.1800000000000002</v>
      </c>
      <c r="Y3474">
        <v>244550</v>
      </c>
      <c r="Z3474">
        <v>166294</v>
      </c>
      <c r="AA3474">
        <v>9782000</v>
      </c>
    </row>
    <row r="3475" spans="1:27" hidden="1">
      <c r="A3475" t="s">
        <v>3665</v>
      </c>
      <c r="B3475" t="s">
        <v>175</v>
      </c>
      <c r="C3475" t="s">
        <v>34</v>
      </c>
      <c r="D3475">
        <v>768</v>
      </c>
      <c r="E3475" s="12">
        <v>39518</v>
      </c>
      <c r="F3475" s="72">
        <f t="shared" si="586"/>
        <v>2008</v>
      </c>
      <c r="G3475" s="70">
        <f t="shared" si="587"/>
        <v>8637.2526041666661</v>
      </c>
      <c r="H3475" s="70" t="e" cm="1">
        <f t="array" ref="H3475">INDEX(magic_bricks_appreciation_pivot!$A$13:$K$20,MATCH(C3475,magic_bricks_appreciation_pivot!$A$13:$A$20,0),1+MATCH(F3475,INDEX(magic_bricks_appreciation_pivot!$B$13:$K$13,0),0))</f>
        <v>#N/A</v>
      </c>
      <c r="I3475" s="70"/>
      <c r="J3475">
        <v>9</v>
      </c>
      <c r="K3475">
        <v>1</v>
      </c>
      <c r="L3475">
        <v>1</v>
      </c>
      <c r="M3475">
        <v>2</v>
      </c>
      <c r="N3475" t="s">
        <v>176</v>
      </c>
      <c r="O3475" t="s">
        <v>161</v>
      </c>
      <c r="P3475" s="12">
        <v>28203</v>
      </c>
      <c r="Q3475" t="s">
        <v>169</v>
      </c>
      <c r="R3475" t="s">
        <v>170</v>
      </c>
      <c r="S3475" t="s">
        <v>178</v>
      </c>
      <c r="T3475" t="s">
        <v>166</v>
      </c>
      <c r="U3475">
        <v>3.8</v>
      </c>
      <c r="V3475">
        <v>4.0999999999999996</v>
      </c>
      <c r="W3475">
        <v>5</v>
      </c>
      <c r="X3475">
        <v>4.28</v>
      </c>
      <c r="Y3475">
        <v>185735</v>
      </c>
      <c r="Z3475">
        <v>46434</v>
      </c>
      <c r="AA3475">
        <v>6633410</v>
      </c>
    </row>
    <row r="3476" spans="1:27">
      <c r="A3476" t="s">
        <v>3666</v>
      </c>
      <c r="B3476" t="s">
        <v>51</v>
      </c>
      <c r="C3476" t="s">
        <v>51</v>
      </c>
      <c r="D3476">
        <v>1818</v>
      </c>
      <c r="E3476" s="12">
        <v>40899</v>
      </c>
      <c r="F3476" s="72">
        <f t="shared" si="586"/>
        <v>2011</v>
      </c>
      <c r="G3476" s="70">
        <f t="shared" si="587"/>
        <v>4710.5940594059402</v>
      </c>
      <c r="H3476" s="70" cm="1">
        <f t="array" ref="H3476">INDEX(magic_bricks_appreciation_pivot!$A$13:$K$20,MATCH(C3476,magic_bricks_appreciation_pivot!$A$13:$A$20,0),1+MATCH(F3476,INDEX(magic_bricks_appreciation_pivot!$B$13:$K$13,0),0))</f>
        <v>0.33442622950819673</v>
      </c>
      <c r="I3476" s="70">
        <f>G3476+G3476*H3476</f>
        <v>6285.9402694367791</v>
      </c>
      <c r="J3476">
        <v>125</v>
      </c>
      <c r="K3476">
        <v>3</v>
      </c>
      <c r="L3476">
        <v>2</v>
      </c>
      <c r="M3476">
        <v>5</v>
      </c>
      <c r="N3476" t="s">
        <v>168</v>
      </c>
      <c r="O3476" t="s">
        <v>155</v>
      </c>
      <c r="P3476" s="12">
        <v>23379</v>
      </c>
      <c r="Q3476" t="s">
        <v>169</v>
      </c>
      <c r="R3476" t="s">
        <v>177</v>
      </c>
      <c r="S3476" t="s">
        <v>178</v>
      </c>
      <c r="T3476" t="s">
        <v>173</v>
      </c>
      <c r="U3476">
        <v>3.8</v>
      </c>
      <c r="V3476">
        <v>3.4</v>
      </c>
      <c r="W3476">
        <v>2</v>
      </c>
      <c r="X3476">
        <v>3.08</v>
      </c>
      <c r="Y3476">
        <v>325427</v>
      </c>
      <c r="Z3476">
        <v>154149</v>
      </c>
      <c r="AA3476">
        <v>8563860</v>
      </c>
    </row>
    <row r="3477" spans="1:27" hidden="1">
      <c r="A3477" t="s">
        <v>3667</v>
      </c>
      <c r="B3477" t="s">
        <v>56</v>
      </c>
      <c r="C3477" t="s">
        <v>56</v>
      </c>
      <c r="D3477">
        <v>1199</v>
      </c>
      <c r="E3477" s="12">
        <v>39310</v>
      </c>
      <c r="F3477" s="72">
        <f t="shared" si="586"/>
        <v>2007</v>
      </c>
      <c r="G3477" s="70">
        <f t="shared" si="587"/>
        <v>8241.951626355296</v>
      </c>
      <c r="H3477" s="70" t="e" cm="1">
        <f t="array" ref="H3477">INDEX(magic_bricks_appreciation_pivot!$A$13:$K$20,MATCH(C3477,magic_bricks_appreciation_pivot!$A$13:$A$20,0),1+MATCH(F3477,INDEX(magic_bricks_appreciation_pivot!$B$13:$K$13,0),0))</f>
        <v>#N/A</v>
      </c>
      <c r="I3477" s="70"/>
      <c r="J3477">
        <v>190</v>
      </c>
      <c r="K3477">
        <v>1</v>
      </c>
      <c r="L3477">
        <v>1</v>
      </c>
      <c r="M3477">
        <v>3</v>
      </c>
      <c r="N3477" t="s">
        <v>154</v>
      </c>
      <c r="O3477" t="s">
        <v>161</v>
      </c>
      <c r="P3477" s="12">
        <v>32010</v>
      </c>
      <c r="Q3477" t="s">
        <v>169</v>
      </c>
      <c r="R3477" t="s">
        <v>165</v>
      </c>
      <c r="S3477" t="s">
        <v>162</v>
      </c>
      <c r="T3477" t="s">
        <v>163</v>
      </c>
      <c r="U3477">
        <v>3.9</v>
      </c>
      <c r="V3477">
        <v>2.6</v>
      </c>
      <c r="W3477">
        <v>4.7</v>
      </c>
      <c r="X3477">
        <v>4.04</v>
      </c>
      <c r="Y3477">
        <v>395284</v>
      </c>
      <c r="Z3477">
        <v>19764</v>
      </c>
      <c r="AA3477">
        <v>9882100</v>
      </c>
    </row>
    <row r="3478" spans="1:27">
      <c r="A3478" t="s">
        <v>3668</v>
      </c>
      <c r="B3478" t="s">
        <v>39</v>
      </c>
      <c r="C3478" t="s">
        <v>39</v>
      </c>
      <c r="D3478">
        <v>1658</v>
      </c>
      <c r="E3478" s="12">
        <v>41438</v>
      </c>
      <c r="F3478" s="72">
        <f t="shared" si="586"/>
        <v>2013</v>
      </c>
      <c r="G3478" s="70">
        <f t="shared" si="587"/>
        <v>10628.793727382388</v>
      </c>
      <c r="H3478" s="70" cm="1">
        <f t="array" ref="H3478">INDEX(magic_bricks_appreciation_pivot!$A$13:$K$20,MATCH(C3478,magic_bricks_appreciation_pivot!$A$13:$A$20,0),1+MATCH(F3478,INDEX(magic_bricks_appreciation_pivot!$B$13:$K$13,0),0))</f>
        <v>4.727764965406598E-2</v>
      </c>
      <c r="I3478" s="70">
        <f t="shared" ref="I3478:I3479" si="590">G3478+G3478*H3478</f>
        <v>11131.298113470906</v>
      </c>
      <c r="J3478">
        <v>157</v>
      </c>
      <c r="K3478">
        <v>1</v>
      </c>
      <c r="L3478">
        <v>1</v>
      </c>
      <c r="M3478">
        <v>4</v>
      </c>
      <c r="N3478" t="s">
        <v>176</v>
      </c>
      <c r="O3478" t="s">
        <v>161</v>
      </c>
      <c r="P3478" s="12">
        <v>26108</v>
      </c>
      <c r="Q3478" t="s">
        <v>156</v>
      </c>
      <c r="R3478" t="s">
        <v>165</v>
      </c>
      <c r="S3478" t="s">
        <v>178</v>
      </c>
      <c r="T3478" t="s">
        <v>182</v>
      </c>
      <c r="U3478">
        <v>2</v>
      </c>
      <c r="V3478">
        <v>2.2000000000000002</v>
      </c>
      <c r="W3478">
        <v>2.5</v>
      </c>
      <c r="X3478">
        <v>2.25</v>
      </c>
      <c r="Y3478">
        <v>652034</v>
      </c>
      <c r="Z3478">
        <v>211470</v>
      </c>
      <c r="AA3478">
        <v>17622540</v>
      </c>
    </row>
    <row r="3479" spans="1:27">
      <c r="A3479" t="s">
        <v>3669</v>
      </c>
      <c r="B3479" t="s">
        <v>201</v>
      </c>
      <c r="C3479" t="s">
        <v>201</v>
      </c>
      <c r="D3479">
        <v>2034</v>
      </c>
      <c r="E3479" s="12">
        <v>40797</v>
      </c>
      <c r="F3479" s="72">
        <f t="shared" si="586"/>
        <v>2011</v>
      </c>
      <c r="G3479" s="70">
        <f t="shared" si="587"/>
        <v>6304.5231071779745</v>
      </c>
      <c r="H3479" s="70" cm="1">
        <f t="array" ref="H3479">INDEX(magic_bricks_appreciation_pivot!$A$13:$K$20,MATCH(C3479,magic_bricks_appreciation_pivot!$A$13:$A$20,0),1+MATCH(F3479,INDEX(magic_bricks_appreciation_pivot!$B$13:$K$13,0),0))</f>
        <v>0.57884713052310821</v>
      </c>
      <c r="I3479" s="70">
        <f t="shared" si="590"/>
        <v>9953.8782170845752</v>
      </c>
      <c r="J3479">
        <v>18</v>
      </c>
      <c r="K3479">
        <v>3</v>
      </c>
      <c r="L3479">
        <v>2</v>
      </c>
      <c r="M3479">
        <v>5</v>
      </c>
      <c r="N3479" t="s">
        <v>193</v>
      </c>
      <c r="O3479" t="s">
        <v>155</v>
      </c>
      <c r="P3479" s="12">
        <v>37147</v>
      </c>
      <c r="Q3479" t="s">
        <v>194</v>
      </c>
      <c r="R3479" t="s">
        <v>157</v>
      </c>
      <c r="S3479" t="s">
        <v>162</v>
      </c>
      <c r="T3479" t="s">
        <v>182</v>
      </c>
      <c r="U3479">
        <v>3.4</v>
      </c>
      <c r="V3479">
        <v>4.8</v>
      </c>
      <c r="W3479">
        <v>3.8</v>
      </c>
      <c r="X3479">
        <v>3.98</v>
      </c>
      <c r="Y3479">
        <v>641170</v>
      </c>
      <c r="Z3479">
        <v>115411</v>
      </c>
      <c r="AA3479">
        <v>12823400</v>
      </c>
    </row>
    <row r="3480" spans="1:27" hidden="1">
      <c r="A3480" t="s">
        <v>3670</v>
      </c>
      <c r="B3480" t="s">
        <v>39</v>
      </c>
      <c r="C3480" t="s">
        <v>39</v>
      </c>
      <c r="D3480">
        <v>1899</v>
      </c>
      <c r="E3480" s="12">
        <v>39294</v>
      </c>
      <c r="F3480" s="72">
        <f t="shared" si="586"/>
        <v>2007</v>
      </c>
      <c r="G3480" s="70">
        <f t="shared" si="587"/>
        <v>6588.3254344391789</v>
      </c>
      <c r="H3480" s="70" t="e" cm="1">
        <f t="array" ref="H3480">INDEX(magic_bricks_appreciation_pivot!$A$13:$K$20,MATCH(C3480,magic_bricks_appreciation_pivot!$A$13:$A$20,0),1+MATCH(F3480,INDEX(magic_bricks_appreciation_pivot!$B$13:$K$13,0),0))</f>
        <v>#N/A</v>
      </c>
      <c r="I3480" s="70"/>
      <c r="J3480">
        <v>49</v>
      </c>
      <c r="K3480">
        <v>2</v>
      </c>
      <c r="L3480">
        <v>1</v>
      </c>
      <c r="M3480">
        <v>5</v>
      </c>
      <c r="N3480" t="s">
        <v>176</v>
      </c>
      <c r="O3480" t="s">
        <v>155</v>
      </c>
      <c r="P3480" s="12">
        <v>28709</v>
      </c>
      <c r="Q3480" t="s">
        <v>194</v>
      </c>
      <c r="R3480" t="s">
        <v>165</v>
      </c>
      <c r="S3480" t="s">
        <v>178</v>
      </c>
      <c r="T3480" t="s">
        <v>166</v>
      </c>
      <c r="U3480">
        <v>3</v>
      </c>
      <c r="V3480">
        <v>3.3</v>
      </c>
      <c r="W3480">
        <v>3.4</v>
      </c>
      <c r="X3480">
        <v>3.2349999999999999</v>
      </c>
      <c r="Y3480">
        <v>462916</v>
      </c>
      <c r="Z3480">
        <v>175157</v>
      </c>
      <c r="AA3480">
        <v>12511230</v>
      </c>
    </row>
    <row r="3481" spans="1:27" hidden="1">
      <c r="A3481" t="s">
        <v>3671</v>
      </c>
      <c r="B3481" t="s">
        <v>201</v>
      </c>
      <c r="C3481" t="s">
        <v>201</v>
      </c>
      <c r="D3481">
        <v>1621</v>
      </c>
      <c r="E3481" s="12">
        <v>39709</v>
      </c>
      <c r="F3481" s="72">
        <f t="shared" si="586"/>
        <v>2008</v>
      </c>
      <c r="G3481" s="70">
        <f t="shared" si="587"/>
        <v>9992.5107958050594</v>
      </c>
      <c r="H3481" s="70" t="e" cm="1">
        <f t="array" ref="H3481">INDEX(magic_bricks_appreciation_pivot!$A$13:$K$20,MATCH(C3481,magic_bricks_appreciation_pivot!$A$13:$A$20,0),1+MATCH(F3481,INDEX(magic_bricks_appreciation_pivot!$B$13:$K$13,0),0))</f>
        <v>#N/A</v>
      </c>
      <c r="I3481" s="70"/>
      <c r="J3481">
        <v>93</v>
      </c>
      <c r="K3481">
        <v>2</v>
      </c>
      <c r="L3481">
        <v>1</v>
      </c>
      <c r="M3481">
        <v>4</v>
      </c>
      <c r="N3481" t="s">
        <v>184</v>
      </c>
      <c r="O3481" t="s">
        <v>155</v>
      </c>
      <c r="P3481" s="12">
        <v>34964</v>
      </c>
      <c r="Q3481" t="s">
        <v>156</v>
      </c>
      <c r="R3481" t="s">
        <v>170</v>
      </c>
      <c r="S3481" t="s">
        <v>162</v>
      </c>
      <c r="T3481" t="s">
        <v>182</v>
      </c>
      <c r="U3481">
        <v>3.4</v>
      </c>
      <c r="V3481">
        <v>3.7</v>
      </c>
      <c r="W3481">
        <v>3.4</v>
      </c>
      <c r="X3481">
        <v>3.49</v>
      </c>
      <c r="Y3481">
        <v>518332</v>
      </c>
      <c r="Z3481">
        <v>210572</v>
      </c>
      <c r="AA3481">
        <v>16197860</v>
      </c>
    </row>
    <row r="3482" spans="1:27">
      <c r="A3482" t="s">
        <v>3672</v>
      </c>
      <c r="B3482" t="s">
        <v>51</v>
      </c>
      <c r="C3482" t="s">
        <v>51</v>
      </c>
      <c r="D3482">
        <v>1660</v>
      </c>
      <c r="E3482" s="12">
        <v>40187</v>
      </c>
      <c r="F3482" s="72">
        <f t="shared" si="586"/>
        <v>2010</v>
      </c>
      <c r="G3482" s="70">
        <f t="shared" si="587"/>
        <v>5609.4096385542171</v>
      </c>
      <c r="H3482" s="70" cm="1">
        <f t="array" ref="H3482">INDEX(magic_bricks_appreciation_pivot!$A$13:$K$20,MATCH(C3482,magic_bricks_appreciation_pivot!$A$13:$A$20,0),1+MATCH(F3482,INDEX(magic_bricks_appreciation_pivot!$B$13:$K$13,0),0))</f>
        <v>0.55311029796131728</v>
      </c>
      <c r="I3482" s="70">
        <f t="shared" ref="I3482:I3485" si="591">G3482+G3482*H3482</f>
        <v>8712.0318751220257</v>
      </c>
      <c r="J3482">
        <v>107</v>
      </c>
      <c r="K3482">
        <v>2</v>
      </c>
      <c r="L3482">
        <v>1</v>
      </c>
      <c r="M3482">
        <v>4</v>
      </c>
      <c r="N3482" t="s">
        <v>168</v>
      </c>
      <c r="O3482" t="s">
        <v>155</v>
      </c>
      <c r="P3482" s="12">
        <v>36172</v>
      </c>
      <c r="Q3482" t="s">
        <v>169</v>
      </c>
      <c r="R3482" t="s">
        <v>177</v>
      </c>
      <c r="S3482" t="s">
        <v>158</v>
      </c>
      <c r="T3482" t="s">
        <v>173</v>
      </c>
      <c r="U3482">
        <v>2.4</v>
      </c>
      <c r="V3482">
        <v>3.2</v>
      </c>
      <c r="W3482">
        <v>5</v>
      </c>
      <c r="X3482">
        <v>3.54</v>
      </c>
      <c r="Y3482">
        <v>344530</v>
      </c>
      <c r="Z3482">
        <v>65181</v>
      </c>
      <c r="AA3482">
        <v>9311620</v>
      </c>
    </row>
    <row r="3483" spans="1:27">
      <c r="A3483" t="s">
        <v>3673</v>
      </c>
      <c r="B3483" t="s">
        <v>23</v>
      </c>
      <c r="C3483" t="s">
        <v>23</v>
      </c>
      <c r="D3483">
        <v>1037</v>
      </c>
      <c r="E3483" s="12">
        <v>40235</v>
      </c>
      <c r="F3483" s="72">
        <f t="shared" si="586"/>
        <v>2010</v>
      </c>
      <c r="G3483" s="70">
        <f t="shared" si="587"/>
        <v>7801.8322082931536</v>
      </c>
      <c r="H3483" s="70" cm="1">
        <f t="array" ref="H3483">INDEX(magic_bricks_appreciation_pivot!$A$13:$K$20,MATCH(C3483,magic_bricks_appreciation_pivot!$A$13:$A$20,0),1+MATCH(F3483,INDEX(magic_bricks_appreciation_pivot!$B$13:$K$13,0),0))</f>
        <v>0.49881786187527283</v>
      </c>
      <c r="I3483" s="70">
        <f t="shared" si="591"/>
        <v>11693.525469143582</v>
      </c>
      <c r="J3483">
        <v>130</v>
      </c>
      <c r="K3483">
        <v>1</v>
      </c>
      <c r="L3483">
        <v>1</v>
      </c>
      <c r="M3483">
        <v>3</v>
      </c>
      <c r="N3483" t="s">
        <v>154</v>
      </c>
      <c r="O3483" t="s">
        <v>155</v>
      </c>
      <c r="P3483" s="12">
        <v>21985</v>
      </c>
      <c r="Q3483" t="s">
        <v>156</v>
      </c>
      <c r="R3483" t="s">
        <v>157</v>
      </c>
      <c r="S3483" t="s">
        <v>162</v>
      </c>
      <c r="T3483" t="s">
        <v>159</v>
      </c>
      <c r="U3483">
        <v>4.4000000000000004</v>
      </c>
      <c r="V3483">
        <v>3</v>
      </c>
      <c r="W3483">
        <v>2.4</v>
      </c>
      <c r="X3483">
        <v>3.18</v>
      </c>
      <c r="Y3483">
        <v>266987</v>
      </c>
      <c r="Z3483">
        <v>186082</v>
      </c>
      <c r="AA3483">
        <v>8090500</v>
      </c>
    </row>
    <row r="3484" spans="1:27">
      <c r="A3484" t="s">
        <v>3674</v>
      </c>
      <c r="B3484" t="s">
        <v>175</v>
      </c>
      <c r="C3484" t="s">
        <v>34</v>
      </c>
      <c r="D3484">
        <v>868</v>
      </c>
      <c r="E3484" s="12">
        <v>41892</v>
      </c>
      <c r="F3484" s="72">
        <f t="shared" si="586"/>
        <v>2014</v>
      </c>
      <c r="G3484" s="70">
        <f t="shared" si="587"/>
        <v>8743.0990783410143</v>
      </c>
      <c r="H3484" s="70" cm="1">
        <f t="array" ref="H3484">INDEX(magic_bricks_appreciation_pivot!$A$13:$K$20,MATCH(C3484,magic_bricks_appreciation_pivot!$A$13:$A$20,0),1+MATCH(F3484,INDEX(magic_bricks_appreciation_pivot!$B$13:$K$13,0),0))</f>
        <v>5.1040744021257752E-2</v>
      </c>
      <c r="I3484" s="70">
        <f t="shared" si="591"/>
        <v>9189.3533603511132</v>
      </c>
      <c r="J3484">
        <v>171</v>
      </c>
      <c r="K3484">
        <v>1</v>
      </c>
      <c r="L3484">
        <v>1</v>
      </c>
      <c r="M3484">
        <v>3</v>
      </c>
      <c r="N3484" t="s">
        <v>168</v>
      </c>
      <c r="O3484" t="s">
        <v>161</v>
      </c>
      <c r="P3484" s="12">
        <v>39337</v>
      </c>
      <c r="Q3484" t="s">
        <v>169</v>
      </c>
      <c r="R3484" t="s">
        <v>177</v>
      </c>
      <c r="S3484" t="s">
        <v>178</v>
      </c>
      <c r="T3484" t="s">
        <v>166</v>
      </c>
      <c r="U3484">
        <v>2.8</v>
      </c>
      <c r="V3484">
        <v>4</v>
      </c>
      <c r="W3484">
        <v>4.3</v>
      </c>
      <c r="X3484">
        <v>3.73</v>
      </c>
      <c r="Y3484">
        <v>189725</v>
      </c>
      <c r="Z3484">
        <v>75890</v>
      </c>
      <c r="AA3484">
        <v>7589010</v>
      </c>
    </row>
    <row r="3485" spans="1:27">
      <c r="A3485" t="s">
        <v>3675</v>
      </c>
      <c r="B3485" t="s">
        <v>23</v>
      </c>
      <c r="C3485" t="s">
        <v>23</v>
      </c>
      <c r="D3485">
        <v>783</v>
      </c>
      <c r="E3485" s="12">
        <v>40375</v>
      </c>
      <c r="F3485" s="72">
        <f t="shared" si="586"/>
        <v>2010</v>
      </c>
      <c r="G3485" s="70">
        <f t="shared" si="587"/>
        <v>9069.9233716475101</v>
      </c>
      <c r="H3485" s="70" cm="1">
        <f t="array" ref="H3485">INDEX(magic_bricks_appreciation_pivot!$A$13:$K$20,MATCH(C3485,magic_bricks_appreciation_pivot!$A$13:$A$20,0),1+MATCH(F3485,INDEX(magic_bricks_appreciation_pivot!$B$13:$K$13,0),0))</f>
        <v>0.49881786187527283</v>
      </c>
      <c r="I3485" s="70">
        <f t="shared" si="591"/>
        <v>13594.163155265287</v>
      </c>
      <c r="J3485">
        <v>174</v>
      </c>
      <c r="K3485">
        <v>1</v>
      </c>
      <c r="L3485">
        <v>1</v>
      </c>
      <c r="M3485">
        <v>2</v>
      </c>
      <c r="N3485" t="s">
        <v>176</v>
      </c>
      <c r="O3485" t="s">
        <v>155</v>
      </c>
      <c r="P3485" s="12">
        <v>23220</v>
      </c>
      <c r="Q3485" t="s">
        <v>194</v>
      </c>
      <c r="R3485" t="s">
        <v>157</v>
      </c>
      <c r="S3485" t="s">
        <v>158</v>
      </c>
      <c r="T3485" t="s">
        <v>182</v>
      </c>
      <c r="U3485">
        <v>3.5</v>
      </c>
      <c r="V3485">
        <v>4.3</v>
      </c>
      <c r="W3485">
        <v>3.2</v>
      </c>
      <c r="X3485">
        <v>3.62</v>
      </c>
      <c r="Y3485">
        <v>276968</v>
      </c>
      <c r="Z3485">
        <v>113628</v>
      </c>
      <c r="AA3485">
        <v>7101750</v>
      </c>
    </row>
    <row r="3486" spans="1:27" hidden="1">
      <c r="A3486" t="s">
        <v>3676</v>
      </c>
      <c r="B3486" t="s">
        <v>51</v>
      </c>
      <c r="C3486" t="s">
        <v>51</v>
      </c>
      <c r="D3486">
        <v>1642</v>
      </c>
      <c r="E3486" s="12">
        <v>39241</v>
      </c>
      <c r="F3486" s="72">
        <f t="shared" si="586"/>
        <v>2007</v>
      </c>
      <c r="G3486" s="70">
        <f t="shared" si="587"/>
        <v>9342.515225334957</v>
      </c>
      <c r="H3486" s="70" t="e" cm="1">
        <f t="array" ref="H3486">INDEX(magic_bricks_appreciation_pivot!$A$13:$K$20,MATCH(C3486,magic_bricks_appreciation_pivot!$A$13:$A$20,0),1+MATCH(F3486,INDEX(magic_bricks_appreciation_pivot!$B$13:$K$13,0),0))</f>
        <v>#N/A</v>
      </c>
      <c r="I3486" s="70"/>
      <c r="J3486">
        <v>87</v>
      </c>
      <c r="K3486">
        <v>2</v>
      </c>
      <c r="L3486">
        <v>1</v>
      </c>
      <c r="M3486">
        <v>4</v>
      </c>
      <c r="N3486" t="s">
        <v>184</v>
      </c>
      <c r="O3486" t="s">
        <v>161</v>
      </c>
      <c r="P3486" s="12">
        <v>29021</v>
      </c>
      <c r="Q3486" t="s">
        <v>156</v>
      </c>
      <c r="R3486" t="s">
        <v>177</v>
      </c>
      <c r="S3486" t="s">
        <v>162</v>
      </c>
      <c r="T3486" t="s">
        <v>182</v>
      </c>
      <c r="U3486">
        <v>3.1</v>
      </c>
      <c r="V3486">
        <v>3.4</v>
      </c>
      <c r="W3486">
        <v>3.1</v>
      </c>
      <c r="X3486">
        <v>3.24</v>
      </c>
      <c r="Y3486">
        <v>613616</v>
      </c>
      <c r="Z3486">
        <v>107383</v>
      </c>
      <c r="AA3486">
        <v>15340410</v>
      </c>
    </row>
    <row r="3487" spans="1:27" hidden="1">
      <c r="A3487" t="s">
        <v>3677</v>
      </c>
      <c r="B3487" t="s">
        <v>39</v>
      </c>
      <c r="C3487" t="s">
        <v>39</v>
      </c>
      <c r="D3487">
        <v>1618</v>
      </c>
      <c r="E3487" s="12">
        <v>39801</v>
      </c>
      <c r="F3487" s="72">
        <f t="shared" si="586"/>
        <v>2008</v>
      </c>
      <c r="G3487" s="70">
        <f t="shared" si="587"/>
        <v>6823.4301606922127</v>
      </c>
      <c r="H3487" s="70" t="e" cm="1">
        <f t="array" ref="H3487">INDEX(magic_bricks_appreciation_pivot!$A$13:$K$20,MATCH(C3487,magic_bricks_appreciation_pivot!$A$13:$A$20,0),1+MATCH(F3487,INDEX(magic_bricks_appreciation_pivot!$B$13:$K$13,0),0))</f>
        <v>#N/A</v>
      </c>
      <c r="I3487" s="70"/>
      <c r="J3487">
        <v>158</v>
      </c>
      <c r="K3487">
        <v>1</v>
      </c>
      <c r="L3487">
        <v>1</v>
      </c>
      <c r="M3487">
        <v>4</v>
      </c>
      <c r="N3487" t="s">
        <v>193</v>
      </c>
      <c r="O3487" t="s">
        <v>155</v>
      </c>
      <c r="P3487" s="12">
        <v>29581</v>
      </c>
      <c r="Q3487" t="s">
        <v>194</v>
      </c>
      <c r="R3487" t="s">
        <v>177</v>
      </c>
      <c r="S3487" t="s">
        <v>178</v>
      </c>
      <c r="T3487" t="s">
        <v>163</v>
      </c>
      <c r="U3487">
        <v>4</v>
      </c>
      <c r="V3487">
        <v>4.5</v>
      </c>
      <c r="W3487">
        <v>2.1</v>
      </c>
      <c r="X3487">
        <v>3.3650000000000002</v>
      </c>
      <c r="Y3487">
        <v>287048</v>
      </c>
      <c r="Z3487">
        <v>88322</v>
      </c>
      <c r="AA3487">
        <v>11040310</v>
      </c>
    </row>
    <row r="3488" spans="1:27" hidden="1">
      <c r="A3488" t="s">
        <v>3678</v>
      </c>
      <c r="B3488" t="s">
        <v>51</v>
      </c>
      <c r="C3488" t="s">
        <v>51</v>
      </c>
      <c r="D3488">
        <v>1645</v>
      </c>
      <c r="E3488" s="12">
        <v>38771</v>
      </c>
      <c r="F3488" s="72">
        <f t="shared" si="586"/>
        <v>2006</v>
      </c>
      <c r="G3488" s="70">
        <f t="shared" si="587"/>
        <v>5645.8541033434649</v>
      </c>
      <c r="H3488" s="70" t="e" cm="1">
        <f t="array" ref="H3488">INDEX(magic_bricks_appreciation_pivot!$A$13:$K$20,MATCH(C3488,magic_bricks_appreciation_pivot!$A$13:$A$20,0),1+MATCH(F3488,INDEX(magic_bricks_appreciation_pivot!$B$13:$K$13,0),0))</f>
        <v>#N/A</v>
      </c>
      <c r="I3488" s="70"/>
      <c r="J3488">
        <v>186</v>
      </c>
      <c r="K3488">
        <v>2</v>
      </c>
      <c r="L3488">
        <v>1</v>
      </c>
      <c r="M3488">
        <v>4</v>
      </c>
      <c r="N3488" t="s">
        <v>154</v>
      </c>
      <c r="O3488" t="s">
        <v>161</v>
      </c>
      <c r="P3488" s="12">
        <v>22711</v>
      </c>
      <c r="Q3488" t="s">
        <v>194</v>
      </c>
      <c r="R3488" t="s">
        <v>170</v>
      </c>
      <c r="S3488" t="s">
        <v>162</v>
      </c>
      <c r="T3488" t="s">
        <v>166</v>
      </c>
      <c r="U3488">
        <v>3.5</v>
      </c>
      <c r="V3488">
        <v>3.4</v>
      </c>
      <c r="W3488">
        <v>2</v>
      </c>
      <c r="X3488">
        <v>3.01</v>
      </c>
      <c r="Y3488">
        <v>325060</v>
      </c>
      <c r="Z3488">
        <v>74299</v>
      </c>
      <c r="AA3488">
        <v>9287430</v>
      </c>
    </row>
    <row r="3489" spans="1:27">
      <c r="A3489" t="s">
        <v>3679</v>
      </c>
      <c r="B3489" t="s">
        <v>23</v>
      </c>
      <c r="C3489" t="s">
        <v>23</v>
      </c>
      <c r="D3489">
        <v>1150</v>
      </c>
      <c r="E3489" s="12">
        <v>40895</v>
      </c>
      <c r="F3489" s="72">
        <f t="shared" si="586"/>
        <v>2011</v>
      </c>
      <c r="G3489" s="70">
        <f t="shared" si="587"/>
        <v>4435</v>
      </c>
      <c r="H3489" s="70" cm="1">
        <f t="array" ref="H3489">INDEX(magic_bricks_appreciation_pivot!$A$13:$K$20,MATCH(C3489,magic_bricks_appreciation_pivot!$A$13:$A$20,0),1+MATCH(F3489,INDEX(magic_bricks_appreciation_pivot!$B$13:$K$13,0),0))</f>
        <v>0.30621792098525186</v>
      </c>
      <c r="I3489" s="70">
        <f t="shared" ref="I3489:I3490" si="592">G3489+G3489*H3489</f>
        <v>5793.0764795695923</v>
      </c>
      <c r="J3489">
        <v>103</v>
      </c>
      <c r="K3489">
        <v>1</v>
      </c>
      <c r="L3489">
        <v>1</v>
      </c>
      <c r="M3489">
        <v>3</v>
      </c>
      <c r="N3489" t="s">
        <v>168</v>
      </c>
      <c r="O3489" t="s">
        <v>161</v>
      </c>
      <c r="P3489" s="12">
        <v>33595</v>
      </c>
      <c r="Q3489" t="s">
        <v>169</v>
      </c>
      <c r="R3489" t="s">
        <v>170</v>
      </c>
      <c r="S3489" t="s">
        <v>178</v>
      </c>
      <c r="T3489" t="s">
        <v>173</v>
      </c>
      <c r="U3489">
        <v>2.6</v>
      </c>
      <c r="V3489">
        <v>4.7</v>
      </c>
      <c r="W3489">
        <v>4.3</v>
      </c>
      <c r="X3489">
        <v>3.91</v>
      </c>
      <c r="Y3489">
        <v>219311</v>
      </c>
      <c r="Z3489">
        <v>56103</v>
      </c>
      <c r="AA3489">
        <v>5100250</v>
      </c>
    </row>
    <row r="3490" spans="1:27">
      <c r="A3490" t="s">
        <v>3680</v>
      </c>
      <c r="B3490" t="s">
        <v>201</v>
      </c>
      <c r="C3490" t="s">
        <v>201</v>
      </c>
      <c r="D3490">
        <v>2186</v>
      </c>
      <c r="E3490" s="12">
        <v>40943</v>
      </c>
      <c r="F3490" s="72">
        <f t="shared" si="586"/>
        <v>2012</v>
      </c>
      <c r="G3490" s="70">
        <f t="shared" si="587"/>
        <v>6444.7483989021039</v>
      </c>
      <c r="H3490" s="70" cm="1">
        <f t="array" ref="H3490">INDEX(magic_bricks_appreciation_pivot!$A$13:$K$20,MATCH(C3490,magic_bricks_appreciation_pivot!$A$13:$A$20,0),1+MATCH(F3490,INDEX(magic_bricks_appreciation_pivot!$B$13:$K$13,0),0))</f>
        <v>0.26292059267573231</v>
      </c>
      <c r="I3490" s="70">
        <f t="shared" si="592"/>
        <v>8139.2054675874224</v>
      </c>
      <c r="J3490">
        <v>18</v>
      </c>
      <c r="K3490">
        <v>3</v>
      </c>
      <c r="L3490">
        <v>2</v>
      </c>
      <c r="M3490">
        <v>5</v>
      </c>
      <c r="N3490" t="s">
        <v>154</v>
      </c>
      <c r="O3490" t="s">
        <v>155</v>
      </c>
      <c r="P3490" s="12">
        <v>35468</v>
      </c>
      <c r="Q3490" t="s">
        <v>169</v>
      </c>
      <c r="R3490" t="s">
        <v>157</v>
      </c>
      <c r="S3490" t="s">
        <v>162</v>
      </c>
      <c r="T3490" t="s">
        <v>182</v>
      </c>
      <c r="U3490">
        <v>3.9</v>
      </c>
      <c r="V3490">
        <v>4.9000000000000004</v>
      </c>
      <c r="W3490">
        <v>4.5</v>
      </c>
      <c r="X3490">
        <v>4.4400000000000004</v>
      </c>
      <c r="Y3490">
        <v>478999</v>
      </c>
      <c r="Z3490">
        <v>197235</v>
      </c>
      <c r="AA3490">
        <v>14088220</v>
      </c>
    </row>
    <row r="3491" spans="1:27" hidden="1">
      <c r="A3491" t="s">
        <v>3681</v>
      </c>
      <c r="B3491" t="s">
        <v>51</v>
      </c>
      <c r="C3491" t="s">
        <v>51</v>
      </c>
      <c r="D3491">
        <v>1911</v>
      </c>
      <c r="E3491" s="12">
        <v>38298</v>
      </c>
      <c r="F3491" s="72">
        <f t="shared" si="586"/>
        <v>2004</v>
      </c>
      <c r="G3491" s="70">
        <f t="shared" si="587"/>
        <v>8147.1533228676089</v>
      </c>
      <c r="H3491" s="70" t="e" cm="1">
        <f t="array" ref="H3491">INDEX(magic_bricks_appreciation_pivot!$A$13:$K$20,MATCH(C3491,magic_bricks_appreciation_pivot!$A$13:$A$20,0),1+MATCH(F3491,INDEX(magic_bricks_appreciation_pivot!$B$13:$K$13,0),0))</f>
        <v>#N/A</v>
      </c>
      <c r="I3491" s="70"/>
      <c r="J3491">
        <v>162</v>
      </c>
      <c r="K3491">
        <v>3</v>
      </c>
      <c r="L3491">
        <v>2</v>
      </c>
      <c r="M3491">
        <v>5</v>
      </c>
      <c r="N3491" t="s">
        <v>168</v>
      </c>
      <c r="O3491" t="s">
        <v>161</v>
      </c>
      <c r="P3491" s="12">
        <v>18953</v>
      </c>
      <c r="Q3491" t="s">
        <v>156</v>
      </c>
      <c r="R3491" t="s">
        <v>177</v>
      </c>
      <c r="S3491" t="s">
        <v>162</v>
      </c>
      <c r="T3491" t="s">
        <v>166</v>
      </c>
      <c r="U3491">
        <v>2</v>
      </c>
      <c r="V3491">
        <v>4.9000000000000004</v>
      </c>
      <c r="W3491">
        <v>2.2000000000000002</v>
      </c>
      <c r="X3491">
        <v>3.37</v>
      </c>
      <c r="Y3491">
        <v>467076</v>
      </c>
      <c r="Z3491">
        <v>249107</v>
      </c>
      <c r="AA3491">
        <v>15569210</v>
      </c>
    </row>
    <row r="3492" spans="1:27" hidden="1">
      <c r="A3492" t="s">
        <v>3682</v>
      </c>
      <c r="B3492" t="s">
        <v>175</v>
      </c>
      <c r="C3492" t="s">
        <v>34</v>
      </c>
      <c r="D3492">
        <v>1058</v>
      </c>
      <c r="E3492" s="12">
        <v>39012</v>
      </c>
      <c r="F3492" s="72">
        <f t="shared" si="586"/>
        <v>2006</v>
      </c>
      <c r="G3492" s="70">
        <f t="shared" si="587"/>
        <v>7131.9943289224957</v>
      </c>
      <c r="H3492" s="70" t="e" cm="1">
        <f t="array" ref="H3492">INDEX(magic_bricks_appreciation_pivot!$A$13:$K$20,MATCH(C3492,magic_bricks_appreciation_pivot!$A$13:$A$20,0),1+MATCH(F3492,INDEX(magic_bricks_appreciation_pivot!$B$13:$K$13,0),0))</f>
        <v>#N/A</v>
      </c>
      <c r="I3492" s="70"/>
      <c r="J3492">
        <v>19</v>
      </c>
      <c r="K3492">
        <v>1</v>
      </c>
      <c r="L3492">
        <v>1</v>
      </c>
      <c r="M3492">
        <v>3</v>
      </c>
      <c r="N3492" t="s">
        <v>176</v>
      </c>
      <c r="O3492" t="s">
        <v>155</v>
      </c>
      <c r="P3492" s="12">
        <v>26237</v>
      </c>
      <c r="Q3492" t="s">
        <v>194</v>
      </c>
      <c r="R3492" t="s">
        <v>177</v>
      </c>
      <c r="S3492" t="s">
        <v>178</v>
      </c>
      <c r="T3492" t="s">
        <v>163</v>
      </c>
      <c r="U3492">
        <v>2.6</v>
      </c>
      <c r="V3492">
        <v>4</v>
      </c>
      <c r="W3492">
        <v>4.8</v>
      </c>
      <c r="X3492">
        <v>3.82</v>
      </c>
      <c r="Y3492">
        <v>233915</v>
      </c>
      <c r="Z3492">
        <v>120730</v>
      </c>
      <c r="AA3492">
        <v>7545650</v>
      </c>
    </row>
    <row r="3493" spans="1:27">
      <c r="A3493" t="s">
        <v>3683</v>
      </c>
      <c r="B3493" t="s">
        <v>75</v>
      </c>
      <c r="C3493" t="s">
        <v>75</v>
      </c>
      <c r="D3493">
        <v>1720</v>
      </c>
      <c r="E3493" s="12">
        <v>41964</v>
      </c>
      <c r="F3493" s="72">
        <f t="shared" si="586"/>
        <v>2014</v>
      </c>
      <c r="G3493" s="70">
        <f t="shared" si="587"/>
        <v>7048.4651162790697</v>
      </c>
      <c r="H3493" s="70" cm="1">
        <f t="array" ref="H3493">INDEX(magic_bricks_appreciation_pivot!$A$13:$K$20,MATCH(C3493,magic_bricks_appreciation_pivot!$A$13:$A$20,0),1+MATCH(F3493,INDEX(magic_bricks_appreciation_pivot!$B$13:$K$13,0),0))</f>
        <v>0.20839433870180576</v>
      </c>
      <c r="I3493" s="70">
        <f>G3493+G3493*H3493</f>
        <v>8517.325343048793</v>
      </c>
      <c r="J3493">
        <v>80</v>
      </c>
      <c r="K3493">
        <v>1</v>
      </c>
      <c r="L3493">
        <v>1</v>
      </c>
      <c r="M3493">
        <v>4</v>
      </c>
      <c r="N3493" t="s">
        <v>168</v>
      </c>
      <c r="O3493" t="s">
        <v>155</v>
      </c>
      <c r="P3493" s="12">
        <v>29919</v>
      </c>
      <c r="Q3493" t="s">
        <v>194</v>
      </c>
      <c r="R3493" t="s">
        <v>157</v>
      </c>
      <c r="S3493" t="s">
        <v>178</v>
      </c>
      <c r="T3493" t="s">
        <v>166</v>
      </c>
      <c r="U3493">
        <v>4.0999999999999996</v>
      </c>
      <c r="V3493">
        <v>2.8</v>
      </c>
      <c r="W3493">
        <v>3.2</v>
      </c>
      <c r="X3493">
        <v>3.37</v>
      </c>
      <c r="Y3493">
        <v>387948</v>
      </c>
      <c r="Z3493">
        <v>109110</v>
      </c>
      <c r="AA3493">
        <v>12123360</v>
      </c>
    </row>
    <row r="3494" spans="1:27" hidden="1">
      <c r="A3494" t="s">
        <v>3684</v>
      </c>
      <c r="B3494" t="s">
        <v>201</v>
      </c>
      <c r="C3494" t="s">
        <v>201</v>
      </c>
      <c r="D3494">
        <v>1719</v>
      </c>
      <c r="E3494" s="12">
        <v>39882</v>
      </c>
      <c r="F3494" s="72">
        <f t="shared" si="586"/>
        <v>2009</v>
      </c>
      <c r="G3494" s="70">
        <f t="shared" si="587"/>
        <v>6179.406631762653</v>
      </c>
      <c r="H3494" s="70" t="e" cm="1">
        <f t="array" ref="H3494">INDEX(magic_bricks_appreciation_pivot!$A$13:$K$20,MATCH(C3494,magic_bricks_appreciation_pivot!$A$13:$A$20,0),1+MATCH(F3494,INDEX(magic_bricks_appreciation_pivot!$B$13:$K$13,0),0))</f>
        <v>#N/A</v>
      </c>
      <c r="I3494" s="70"/>
      <c r="J3494">
        <v>96</v>
      </c>
      <c r="K3494">
        <v>2</v>
      </c>
      <c r="L3494">
        <v>1</v>
      </c>
      <c r="M3494">
        <v>4</v>
      </c>
      <c r="N3494" t="s">
        <v>176</v>
      </c>
      <c r="O3494" t="s">
        <v>155</v>
      </c>
      <c r="P3494" s="12">
        <v>36232</v>
      </c>
      <c r="Q3494" t="s">
        <v>194</v>
      </c>
      <c r="R3494" t="s">
        <v>177</v>
      </c>
      <c r="S3494" t="s">
        <v>158</v>
      </c>
      <c r="T3494" t="s">
        <v>182</v>
      </c>
      <c r="U3494">
        <v>2.6</v>
      </c>
      <c r="V3494">
        <v>2.9</v>
      </c>
      <c r="W3494">
        <v>2.1</v>
      </c>
      <c r="X3494">
        <v>2.4900000000000002</v>
      </c>
      <c r="Y3494">
        <v>339917</v>
      </c>
      <c r="Z3494">
        <v>95602</v>
      </c>
      <c r="AA3494">
        <v>10622400</v>
      </c>
    </row>
    <row r="3495" spans="1:27">
      <c r="A3495" t="s">
        <v>3685</v>
      </c>
      <c r="B3495" t="s">
        <v>175</v>
      </c>
      <c r="C3495" t="s">
        <v>34</v>
      </c>
      <c r="D3495">
        <v>1191</v>
      </c>
      <c r="E3495" s="12">
        <v>41078</v>
      </c>
      <c r="F3495" s="72">
        <f t="shared" si="586"/>
        <v>2012</v>
      </c>
      <c r="G3495" s="70">
        <f t="shared" si="587"/>
        <v>11213.769941225861</v>
      </c>
      <c r="H3495" s="70" cm="1">
        <f t="array" ref="H3495">INDEX(magic_bricks_appreciation_pivot!$A$13:$K$20,MATCH(C3495,magic_bricks_appreciation_pivot!$A$13:$A$20,0),1+MATCH(F3495,INDEX(magic_bricks_appreciation_pivot!$B$13:$K$13,0),0))</f>
        <v>0.22606337179266398</v>
      </c>
      <c r="I3495" s="70">
        <f>G3495+G3495*H3495</f>
        <v>13748.792584646602</v>
      </c>
      <c r="J3495">
        <v>102</v>
      </c>
      <c r="K3495">
        <v>1</v>
      </c>
      <c r="L3495">
        <v>1</v>
      </c>
      <c r="M3495">
        <v>3</v>
      </c>
      <c r="N3495" t="s">
        <v>176</v>
      </c>
      <c r="O3495" t="s">
        <v>155</v>
      </c>
      <c r="P3495" s="12">
        <v>26478</v>
      </c>
      <c r="Q3495" t="s">
        <v>156</v>
      </c>
      <c r="R3495" t="s">
        <v>157</v>
      </c>
      <c r="S3495" t="s">
        <v>158</v>
      </c>
      <c r="T3495" t="s">
        <v>163</v>
      </c>
      <c r="U3495">
        <v>4.2</v>
      </c>
      <c r="V3495">
        <v>5</v>
      </c>
      <c r="W3495">
        <v>3</v>
      </c>
      <c r="X3495">
        <v>4.16</v>
      </c>
      <c r="Y3495">
        <v>333890</v>
      </c>
      <c r="Z3495">
        <v>93489</v>
      </c>
      <c r="AA3495">
        <v>13355600</v>
      </c>
    </row>
    <row r="3496" spans="1:27" hidden="1">
      <c r="A3496" t="s">
        <v>3686</v>
      </c>
      <c r="B3496" t="s">
        <v>39</v>
      </c>
      <c r="C3496" t="s">
        <v>39</v>
      </c>
      <c r="D3496">
        <v>1903</v>
      </c>
      <c r="E3496" s="12">
        <v>39067</v>
      </c>
      <c r="F3496" s="72">
        <f t="shared" si="586"/>
        <v>2006</v>
      </c>
      <c r="G3496" s="70">
        <f t="shared" si="587"/>
        <v>6931.9915922228065</v>
      </c>
      <c r="H3496" s="70" t="e" cm="1">
        <f t="array" ref="H3496">INDEX(magic_bricks_appreciation_pivot!$A$13:$K$20,MATCH(C3496,magic_bricks_appreciation_pivot!$A$13:$A$20,0),1+MATCH(F3496,INDEX(magic_bricks_appreciation_pivot!$B$13:$K$13,0),0))</f>
        <v>#N/A</v>
      </c>
      <c r="I3496" s="70"/>
      <c r="J3496">
        <v>183</v>
      </c>
      <c r="K3496">
        <v>2</v>
      </c>
      <c r="L3496">
        <v>1</v>
      </c>
      <c r="M3496">
        <v>5</v>
      </c>
      <c r="N3496" t="s">
        <v>168</v>
      </c>
      <c r="O3496" t="s">
        <v>161</v>
      </c>
      <c r="P3496" s="12">
        <v>29212</v>
      </c>
      <c r="Q3496" t="s">
        <v>169</v>
      </c>
      <c r="R3496" t="s">
        <v>170</v>
      </c>
      <c r="S3496" t="s">
        <v>178</v>
      </c>
      <c r="T3496" t="s">
        <v>166</v>
      </c>
      <c r="U3496">
        <v>4.5999999999999996</v>
      </c>
      <c r="V3496">
        <v>3.9</v>
      </c>
      <c r="W3496">
        <v>3.3</v>
      </c>
      <c r="X3496">
        <v>3.9049999999999998</v>
      </c>
      <c r="Y3496">
        <v>474897</v>
      </c>
      <c r="Z3496">
        <v>171491</v>
      </c>
      <c r="AA3496">
        <v>13191580</v>
      </c>
    </row>
    <row r="3497" spans="1:27" hidden="1">
      <c r="A3497" t="s">
        <v>3687</v>
      </c>
      <c r="B3497" t="s">
        <v>175</v>
      </c>
      <c r="C3497" t="s">
        <v>34</v>
      </c>
      <c r="D3497">
        <v>1039</v>
      </c>
      <c r="E3497" s="12">
        <v>39378</v>
      </c>
      <c r="F3497" s="72">
        <f t="shared" si="586"/>
        <v>2007</v>
      </c>
      <c r="G3497" s="70">
        <f t="shared" si="587"/>
        <v>8415.4956689124156</v>
      </c>
      <c r="H3497" s="70" t="e" cm="1">
        <f t="array" ref="H3497">INDEX(magic_bricks_appreciation_pivot!$A$13:$K$20,MATCH(C3497,magic_bricks_appreciation_pivot!$A$13:$A$20,0),1+MATCH(F3497,INDEX(magic_bricks_appreciation_pivot!$B$13:$K$13,0),0))</f>
        <v>#N/A</v>
      </c>
      <c r="I3497" s="70"/>
      <c r="J3497">
        <v>28</v>
      </c>
      <c r="K3497">
        <v>1</v>
      </c>
      <c r="L3497">
        <v>1</v>
      </c>
      <c r="M3497">
        <v>3</v>
      </c>
      <c r="N3497" t="s">
        <v>154</v>
      </c>
      <c r="O3497" t="s">
        <v>155</v>
      </c>
      <c r="P3497" s="12">
        <v>29888</v>
      </c>
      <c r="Q3497" t="s">
        <v>194</v>
      </c>
      <c r="R3497" t="s">
        <v>157</v>
      </c>
      <c r="S3497" t="s">
        <v>178</v>
      </c>
      <c r="T3497" t="s">
        <v>166</v>
      </c>
      <c r="U3497">
        <v>4</v>
      </c>
      <c r="V3497">
        <v>4.8</v>
      </c>
      <c r="W3497">
        <v>2.9</v>
      </c>
      <c r="X3497">
        <v>3.99</v>
      </c>
      <c r="Y3497">
        <v>218593</v>
      </c>
      <c r="Z3497">
        <v>69950</v>
      </c>
      <c r="AA3497">
        <v>8743700</v>
      </c>
    </row>
    <row r="3498" spans="1:27">
      <c r="A3498" t="s">
        <v>3688</v>
      </c>
      <c r="B3498" t="s">
        <v>56</v>
      </c>
      <c r="C3498" t="s">
        <v>56</v>
      </c>
      <c r="D3498">
        <v>816</v>
      </c>
      <c r="E3498" s="12">
        <v>40517</v>
      </c>
      <c r="F3498" s="72">
        <f t="shared" si="586"/>
        <v>2010</v>
      </c>
      <c r="G3498" s="70">
        <f t="shared" si="587"/>
        <v>7037.1262254901958</v>
      </c>
      <c r="H3498" s="70" cm="1">
        <f t="array" ref="H3498">INDEX(magic_bricks_appreciation_pivot!$A$13:$K$20,MATCH(C3498,magic_bricks_appreciation_pivot!$A$13:$A$20,0),1+MATCH(F3498,INDEX(magic_bricks_appreciation_pivot!$B$13:$K$13,0),0))</f>
        <v>0.62795711804515786</v>
      </c>
      <c r="I3498" s="70">
        <f t="shared" ref="I3498:I3500" si="593">G3498+G3498*H3498</f>
        <v>11456.139729369019</v>
      </c>
      <c r="J3498">
        <v>21</v>
      </c>
      <c r="K3498">
        <v>1</v>
      </c>
      <c r="L3498">
        <v>1</v>
      </c>
      <c r="M3498">
        <v>3</v>
      </c>
      <c r="N3498" t="s">
        <v>154</v>
      </c>
      <c r="O3498" t="s">
        <v>161</v>
      </c>
      <c r="P3498" s="12">
        <v>35772</v>
      </c>
      <c r="Q3498" t="s">
        <v>194</v>
      </c>
      <c r="R3498" t="s">
        <v>165</v>
      </c>
      <c r="S3498" t="s">
        <v>162</v>
      </c>
      <c r="T3498" t="s">
        <v>159</v>
      </c>
      <c r="U3498">
        <v>2.6</v>
      </c>
      <c r="V3498">
        <v>4.5</v>
      </c>
      <c r="W3498">
        <v>2.2000000000000002</v>
      </c>
      <c r="X3498">
        <v>2.78</v>
      </c>
      <c r="Y3498">
        <v>229692</v>
      </c>
      <c r="Z3498">
        <v>17227</v>
      </c>
      <c r="AA3498">
        <v>5742295</v>
      </c>
    </row>
    <row r="3499" spans="1:27">
      <c r="A3499" t="s">
        <v>3689</v>
      </c>
      <c r="B3499" t="s">
        <v>75</v>
      </c>
      <c r="C3499" t="s">
        <v>75</v>
      </c>
      <c r="D3499">
        <v>1848</v>
      </c>
      <c r="E3499" s="12">
        <v>40353</v>
      </c>
      <c r="F3499" s="72">
        <f t="shared" si="586"/>
        <v>2010</v>
      </c>
      <c r="G3499" s="70">
        <f t="shared" si="587"/>
        <v>11916.807359307359</v>
      </c>
      <c r="H3499" s="70" cm="1">
        <f t="array" ref="H3499">INDEX(magic_bricks_appreciation_pivot!$A$13:$K$20,MATCH(C3499,magic_bricks_appreciation_pivot!$A$13:$A$20,0),1+MATCH(F3499,INDEX(magic_bricks_appreciation_pivot!$B$13:$K$13,0),0))</f>
        <v>0.78146973215161719</v>
      </c>
      <c r="I3499" s="70">
        <f t="shared" si="593"/>
        <v>21229.431614487701</v>
      </c>
      <c r="J3499">
        <v>113</v>
      </c>
      <c r="K3499">
        <v>2</v>
      </c>
      <c r="L3499">
        <v>1</v>
      </c>
      <c r="M3499">
        <v>5</v>
      </c>
      <c r="N3499" t="s">
        <v>193</v>
      </c>
      <c r="O3499" t="s">
        <v>155</v>
      </c>
      <c r="P3499" s="12">
        <v>31958</v>
      </c>
      <c r="Q3499" t="s">
        <v>156</v>
      </c>
      <c r="R3499" t="s">
        <v>170</v>
      </c>
      <c r="S3499" t="s">
        <v>158</v>
      </c>
      <c r="T3499" t="s">
        <v>182</v>
      </c>
      <c r="U3499">
        <v>3.4</v>
      </c>
      <c r="V3499">
        <v>4.5999999999999996</v>
      </c>
      <c r="W3499">
        <v>2.2000000000000002</v>
      </c>
      <c r="X3499">
        <v>3.16</v>
      </c>
      <c r="Y3499">
        <v>770779</v>
      </c>
      <c r="Z3499">
        <v>374378</v>
      </c>
      <c r="AA3499">
        <v>22022260</v>
      </c>
    </row>
    <row r="3500" spans="1:27">
      <c r="A3500" t="s">
        <v>3690</v>
      </c>
      <c r="B3500" t="s">
        <v>56</v>
      </c>
      <c r="C3500" t="s">
        <v>56</v>
      </c>
      <c r="D3500">
        <v>931</v>
      </c>
      <c r="E3500" s="12">
        <v>40723</v>
      </c>
      <c r="F3500" s="72">
        <f t="shared" si="586"/>
        <v>2011</v>
      </c>
      <c r="G3500" s="70">
        <f t="shared" si="587"/>
        <v>11404.317937701397</v>
      </c>
      <c r="H3500" s="70" cm="1">
        <f t="array" ref="H3500">INDEX(magic_bricks_appreciation_pivot!$A$13:$K$20,MATCH(C3500,magic_bricks_appreciation_pivot!$A$13:$A$20,0),1+MATCH(F3500,INDEX(magic_bricks_appreciation_pivot!$B$13:$K$13,0),0))</f>
        <v>0.33228770983948047</v>
      </c>
      <c r="I3500" s="70">
        <f t="shared" si="593"/>
        <v>15193.832627501501</v>
      </c>
      <c r="J3500">
        <v>195</v>
      </c>
      <c r="K3500">
        <v>1</v>
      </c>
      <c r="L3500">
        <v>1</v>
      </c>
      <c r="M3500">
        <v>3</v>
      </c>
      <c r="N3500" t="s">
        <v>168</v>
      </c>
      <c r="O3500" t="s">
        <v>161</v>
      </c>
      <c r="P3500" s="12">
        <v>37803</v>
      </c>
      <c r="Q3500" t="s">
        <v>156</v>
      </c>
      <c r="R3500" t="s">
        <v>165</v>
      </c>
      <c r="S3500" t="s">
        <v>178</v>
      </c>
      <c r="T3500" t="s">
        <v>163</v>
      </c>
      <c r="U3500">
        <v>3.4</v>
      </c>
      <c r="V3500">
        <v>3.4</v>
      </c>
      <c r="W3500">
        <v>2.5</v>
      </c>
      <c r="X3500">
        <v>2.95</v>
      </c>
      <c r="Y3500">
        <v>382227</v>
      </c>
      <c r="Z3500">
        <v>21235</v>
      </c>
      <c r="AA3500">
        <v>10617420</v>
      </c>
    </row>
    <row r="3501" spans="1:27" hidden="1">
      <c r="A3501" t="s">
        <v>3691</v>
      </c>
      <c r="B3501" t="s">
        <v>201</v>
      </c>
      <c r="C3501" t="s">
        <v>201</v>
      </c>
      <c r="D3501">
        <v>2062</v>
      </c>
      <c r="E3501" s="12">
        <v>39642</v>
      </c>
      <c r="F3501" s="72">
        <f t="shared" si="586"/>
        <v>2008</v>
      </c>
      <c r="G3501" s="70">
        <f t="shared" si="587"/>
        <v>5290.0096993210473</v>
      </c>
      <c r="H3501" s="70" t="e" cm="1">
        <f t="array" ref="H3501">INDEX(magic_bricks_appreciation_pivot!$A$13:$K$20,MATCH(C3501,magic_bricks_appreciation_pivot!$A$13:$A$20,0),1+MATCH(F3501,INDEX(magic_bricks_appreciation_pivot!$B$13:$K$13,0),0))</f>
        <v>#N/A</v>
      </c>
      <c r="I3501" s="70"/>
      <c r="J3501">
        <v>157</v>
      </c>
      <c r="K3501">
        <v>3</v>
      </c>
      <c r="L3501">
        <v>2</v>
      </c>
      <c r="M3501">
        <v>5</v>
      </c>
      <c r="N3501" t="s">
        <v>193</v>
      </c>
      <c r="O3501" t="s">
        <v>155</v>
      </c>
      <c r="P3501" s="12">
        <v>32342</v>
      </c>
      <c r="Q3501" t="s">
        <v>194</v>
      </c>
      <c r="R3501" t="s">
        <v>157</v>
      </c>
      <c r="S3501" t="s">
        <v>158</v>
      </c>
      <c r="T3501" t="s">
        <v>163</v>
      </c>
      <c r="U3501">
        <v>3</v>
      </c>
      <c r="V3501">
        <v>4.2</v>
      </c>
      <c r="W3501">
        <v>2.2000000000000002</v>
      </c>
      <c r="X3501">
        <v>3.04</v>
      </c>
      <c r="Y3501">
        <v>425412</v>
      </c>
      <c r="Z3501">
        <v>229068</v>
      </c>
      <c r="AA3501">
        <v>10908000</v>
      </c>
    </row>
    <row r="3502" spans="1:27">
      <c r="A3502" t="s">
        <v>3692</v>
      </c>
      <c r="B3502" t="s">
        <v>51</v>
      </c>
      <c r="C3502" t="s">
        <v>51</v>
      </c>
      <c r="D3502">
        <v>1894</v>
      </c>
      <c r="E3502" s="12">
        <v>40542</v>
      </c>
      <c r="F3502" s="72">
        <f t="shared" si="586"/>
        <v>2010</v>
      </c>
      <c r="G3502" s="70">
        <f t="shared" si="587"/>
        <v>7201.8162618796196</v>
      </c>
      <c r="H3502" s="70" cm="1">
        <f t="array" ref="H3502">INDEX(magic_bricks_appreciation_pivot!$A$13:$K$20,MATCH(C3502,magic_bricks_appreciation_pivot!$A$13:$A$20,0),1+MATCH(F3502,INDEX(magic_bricks_appreciation_pivot!$B$13:$K$13,0),0))</f>
        <v>0.55311029796131728</v>
      </c>
      <c r="I3502" s="70">
        <f>G3502+G3502*H3502</f>
        <v>11185.215000350516</v>
      </c>
      <c r="J3502">
        <v>14</v>
      </c>
      <c r="K3502">
        <v>3</v>
      </c>
      <c r="L3502">
        <v>2</v>
      </c>
      <c r="M3502">
        <v>5</v>
      </c>
      <c r="N3502" t="s">
        <v>168</v>
      </c>
      <c r="O3502" t="s">
        <v>155</v>
      </c>
      <c r="P3502" s="12">
        <v>30687</v>
      </c>
      <c r="Q3502" t="s">
        <v>156</v>
      </c>
      <c r="R3502" t="s">
        <v>170</v>
      </c>
      <c r="S3502" t="s">
        <v>178</v>
      </c>
      <c r="T3502" t="s">
        <v>159</v>
      </c>
      <c r="U3502">
        <v>2.6</v>
      </c>
      <c r="V3502">
        <v>3.2</v>
      </c>
      <c r="W3502">
        <v>4.5999999999999996</v>
      </c>
      <c r="X3502">
        <v>3.47</v>
      </c>
      <c r="Y3502">
        <v>436488</v>
      </c>
      <c r="Z3502">
        <v>231884</v>
      </c>
      <c r="AA3502">
        <v>13640240</v>
      </c>
    </row>
    <row r="3503" spans="1:27" hidden="1">
      <c r="A3503" t="s">
        <v>3693</v>
      </c>
      <c r="B3503" t="s">
        <v>23</v>
      </c>
      <c r="C3503" t="s">
        <v>23</v>
      </c>
      <c r="D3503">
        <v>1474</v>
      </c>
      <c r="E3503" s="12">
        <v>40115</v>
      </c>
      <c r="F3503" s="72">
        <f t="shared" si="586"/>
        <v>2009</v>
      </c>
      <c r="G3503" s="70">
        <f t="shared" si="587"/>
        <v>5207.2591587516963</v>
      </c>
      <c r="H3503" s="70" t="e" cm="1">
        <f t="array" ref="H3503">INDEX(magic_bricks_appreciation_pivot!$A$13:$K$20,MATCH(C3503,magic_bricks_appreciation_pivot!$A$13:$A$20,0),1+MATCH(F3503,INDEX(magic_bricks_appreciation_pivot!$B$13:$K$13,0),0))</f>
        <v>#N/A</v>
      </c>
      <c r="I3503" s="70"/>
      <c r="J3503">
        <v>144</v>
      </c>
      <c r="K3503">
        <v>2</v>
      </c>
      <c r="L3503">
        <v>2</v>
      </c>
      <c r="M3503">
        <v>4</v>
      </c>
      <c r="N3503" t="s">
        <v>168</v>
      </c>
      <c r="O3503" t="s">
        <v>161</v>
      </c>
      <c r="P3503" s="12">
        <v>30990</v>
      </c>
      <c r="Q3503" t="s">
        <v>169</v>
      </c>
      <c r="R3503" t="s">
        <v>170</v>
      </c>
      <c r="S3503" t="s">
        <v>162</v>
      </c>
      <c r="T3503" t="s">
        <v>171</v>
      </c>
      <c r="U3503">
        <v>2.8</v>
      </c>
      <c r="V3503">
        <v>3.6</v>
      </c>
      <c r="W3503">
        <v>2.1</v>
      </c>
      <c r="X3503">
        <v>2.76</v>
      </c>
      <c r="Y3503">
        <v>268643</v>
      </c>
      <c r="Z3503">
        <v>69080</v>
      </c>
      <c r="AA3503">
        <v>7675500</v>
      </c>
    </row>
    <row r="3504" spans="1:27">
      <c r="A3504" t="s">
        <v>3694</v>
      </c>
      <c r="B3504" t="s">
        <v>23</v>
      </c>
      <c r="C3504" t="s">
        <v>23</v>
      </c>
      <c r="D3504">
        <v>968</v>
      </c>
      <c r="E3504" s="12">
        <v>40479</v>
      </c>
      <c r="F3504" s="72">
        <f t="shared" si="586"/>
        <v>2010</v>
      </c>
      <c r="G3504" s="70">
        <f t="shared" si="587"/>
        <v>5992.7685950413224</v>
      </c>
      <c r="H3504" s="70" cm="1">
        <f t="array" ref="H3504">INDEX(magic_bricks_appreciation_pivot!$A$13:$K$20,MATCH(C3504,magic_bricks_appreciation_pivot!$A$13:$A$20,0),1+MATCH(F3504,INDEX(magic_bricks_appreciation_pivot!$B$13:$K$13,0),0))</f>
        <v>0.49881786187527283</v>
      </c>
      <c r="I3504" s="70">
        <f>G3504+G3504*H3504</f>
        <v>8982.0686123331179</v>
      </c>
      <c r="J3504">
        <v>186</v>
      </c>
      <c r="K3504">
        <v>1</v>
      </c>
      <c r="L3504">
        <v>1</v>
      </c>
      <c r="M3504">
        <v>3</v>
      </c>
      <c r="N3504" t="s">
        <v>176</v>
      </c>
      <c r="O3504" t="s">
        <v>161</v>
      </c>
      <c r="P3504" s="12">
        <v>36099</v>
      </c>
      <c r="Q3504" t="s">
        <v>194</v>
      </c>
      <c r="R3504" t="s">
        <v>177</v>
      </c>
      <c r="S3504" t="s">
        <v>178</v>
      </c>
      <c r="T3504" t="s">
        <v>166</v>
      </c>
      <c r="U3504">
        <v>2.2999999999999998</v>
      </c>
      <c r="V3504">
        <v>3.7</v>
      </c>
      <c r="W3504">
        <v>3</v>
      </c>
      <c r="X3504">
        <v>3</v>
      </c>
      <c r="Y3504">
        <v>290050</v>
      </c>
      <c r="Z3504">
        <v>52209</v>
      </c>
      <c r="AA3504">
        <v>5801000</v>
      </c>
    </row>
    <row r="3505" spans="1:27" hidden="1">
      <c r="A3505" t="s">
        <v>3695</v>
      </c>
      <c r="B3505" t="s">
        <v>75</v>
      </c>
      <c r="D3505">
        <v>1827</v>
      </c>
      <c r="E3505" s="12">
        <v>39494</v>
      </c>
      <c r="F3505" s="72">
        <f t="shared" si="586"/>
        <v>2008</v>
      </c>
      <c r="G3505" s="70">
        <f t="shared" si="587"/>
        <v>7257.0771756978656</v>
      </c>
      <c r="H3505" s="70" t="e" cm="1">
        <f t="array" ref="H3505">INDEX(magic_bricks_appreciation_pivot!$A$13:$K$20,MATCH(C3505,magic_bricks_appreciation_pivot!$A$13:$A$20,0),1+MATCH(F3505,INDEX(magic_bricks_appreciation_pivot!$B$13:$K$13,0),0))</f>
        <v>#N/A</v>
      </c>
      <c r="I3505" s="70"/>
      <c r="J3505">
        <v>73</v>
      </c>
      <c r="K3505">
        <v>2</v>
      </c>
      <c r="L3505">
        <v>1</v>
      </c>
      <c r="M3505">
        <v>5</v>
      </c>
      <c r="N3505" t="s">
        <v>193</v>
      </c>
      <c r="O3505" t="s">
        <v>161</v>
      </c>
      <c r="P3505" s="12">
        <v>34384</v>
      </c>
      <c r="Q3505" t="s">
        <v>194</v>
      </c>
      <c r="R3505" t="s">
        <v>177</v>
      </c>
      <c r="S3505" t="s">
        <v>158</v>
      </c>
      <c r="T3505" t="s">
        <v>182</v>
      </c>
      <c r="U3505">
        <v>2.8</v>
      </c>
      <c r="V3505">
        <v>4.7</v>
      </c>
      <c r="W3505">
        <v>3.3</v>
      </c>
      <c r="X3505">
        <v>3.5</v>
      </c>
      <c r="Y3505">
        <v>450795</v>
      </c>
      <c r="Z3505">
        <v>212139</v>
      </c>
      <c r="AA3505">
        <v>13258680</v>
      </c>
    </row>
    <row r="3506" spans="1:27">
      <c r="A3506" t="s">
        <v>3696</v>
      </c>
      <c r="B3506" t="s">
        <v>175</v>
      </c>
      <c r="C3506" t="s">
        <v>34</v>
      </c>
      <c r="D3506">
        <v>709</v>
      </c>
      <c r="E3506" s="12">
        <v>41585</v>
      </c>
      <c r="F3506" s="72">
        <f t="shared" si="586"/>
        <v>2013</v>
      </c>
      <c r="G3506" s="70">
        <f t="shared" si="587"/>
        <v>10827.150916784203</v>
      </c>
      <c r="H3506" s="70" cm="1">
        <f t="array" ref="H3506">INDEX(magic_bricks_appreciation_pivot!$A$13:$K$20,MATCH(C3506,magic_bricks_appreciation_pivot!$A$13:$A$20,0),1+MATCH(F3506,INDEX(magic_bricks_appreciation_pivot!$B$13:$K$13,0),0))</f>
        <v>0.11656080922135968</v>
      </c>
      <c r="I3506" s="70">
        <f t="shared" ref="I3506:I3507" si="594">G3506+G3506*H3506</f>
        <v>12089.172389206356</v>
      </c>
      <c r="J3506">
        <v>48</v>
      </c>
      <c r="K3506">
        <v>1</v>
      </c>
      <c r="L3506">
        <v>1</v>
      </c>
      <c r="M3506">
        <v>2</v>
      </c>
      <c r="N3506" t="s">
        <v>193</v>
      </c>
      <c r="O3506" t="s">
        <v>161</v>
      </c>
      <c r="P3506" s="12">
        <v>36110</v>
      </c>
      <c r="Q3506" t="s">
        <v>194</v>
      </c>
      <c r="R3506" t="s">
        <v>170</v>
      </c>
      <c r="S3506" t="s">
        <v>158</v>
      </c>
      <c r="T3506" t="s">
        <v>182</v>
      </c>
      <c r="U3506">
        <v>3.2</v>
      </c>
      <c r="V3506">
        <v>4.3</v>
      </c>
      <c r="W3506">
        <v>3</v>
      </c>
      <c r="X3506">
        <v>3.58</v>
      </c>
      <c r="Y3506">
        <v>237970</v>
      </c>
      <c r="Z3506">
        <v>122823</v>
      </c>
      <c r="AA3506">
        <v>7676450</v>
      </c>
    </row>
    <row r="3507" spans="1:27">
      <c r="A3507" t="s">
        <v>3697</v>
      </c>
      <c r="B3507" t="s">
        <v>39</v>
      </c>
      <c r="C3507" t="s">
        <v>39</v>
      </c>
      <c r="D3507">
        <v>1983</v>
      </c>
      <c r="E3507" s="12">
        <v>41322</v>
      </c>
      <c r="F3507" s="72">
        <f t="shared" si="586"/>
        <v>2013</v>
      </c>
      <c r="G3507" s="70">
        <f t="shared" si="587"/>
        <v>7364.3066061522941</v>
      </c>
      <c r="H3507" s="70" cm="1">
        <f t="array" ref="H3507">INDEX(magic_bricks_appreciation_pivot!$A$13:$K$20,MATCH(C3507,magic_bricks_appreciation_pivot!$A$13:$A$20,0),1+MATCH(F3507,INDEX(magic_bricks_appreciation_pivot!$B$13:$K$13,0),0))</f>
        <v>4.727764965406598E-2</v>
      </c>
      <c r="I3507" s="70">
        <f t="shared" si="594"/>
        <v>7712.4737138230857</v>
      </c>
      <c r="J3507">
        <v>73</v>
      </c>
      <c r="K3507">
        <v>2</v>
      </c>
      <c r="L3507">
        <v>1</v>
      </c>
      <c r="M3507">
        <v>5</v>
      </c>
      <c r="N3507" t="s">
        <v>154</v>
      </c>
      <c r="O3507" t="s">
        <v>155</v>
      </c>
      <c r="P3507" s="12">
        <v>30737</v>
      </c>
      <c r="Q3507" t="s">
        <v>169</v>
      </c>
      <c r="R3507" t="s">
        <v>170</v>
      </c>
      <c r="S3507" t="s">
        <v>158</v>
      </c>
      <c r="T3507" t="s">
        <v>163</v>
      </c>
      <c r="U3507">
        <v>2.7</v>
      </c>
      <c r="V3507">
        <v>4</v>
      </c>
      <c r="W3507">
        <v>3.5</v>
      </c>
      <c r="X3507">
        <v>3.3450000000000002</v>
      </c>
      <c r="Y3507">
        <v>379689</v>
      </c>
      <c r="Z3507">
        <v>262862</v>
      </c>
      <c r="AA3507">
        <v>14603420</v>
      </c>
    </row>
    <row r="3508" spans="1:27" hidden="1">
      <c r="A3508" t="s">
        <v>3698</v>
      </c>
      <c r="B3508" t="s">
        <v>201</v>
      </c>
      <c r="C3508" t="s">
        <v>201</v>
      </c>
      <c r="D3508">
        <v>1464</v>
      </c>
      <c r="E3508" s="12">
        <v>39516</v>
      </c>
      <c r="F3508" s="72">
        <f t="shared" si="586"/>
        <v>2008</v>
      </c>
      <c r="G3508" s="70">
        <f t="shared" si="587"/>
        <v>8203.3196721311469</v>
      </c>
      <c r="H3508" s="70" t="e" cm="1">
        <f t="array" ref="H3508">INDEX(magic_bricks_appreciation_pivot!$A$13:$K$20,MATCH(C3508,magic_bricks_appreciation_pivot!$A$13:$A$20,0),1+MATCH(F3508,INDEX(magic_bricks_appreciation_pivot!$B$13:$K$13,0),0))</f>
        <v>#N/A</v>
      </c>
      <c r="I3508" s="70"/>
      <c r="J3508">
        <v>67</v>
      </c>
      <c r="K3508">
        <v>2</v>
      </c>
      <c r="L3508">
        <v>1</v>
      </c>
      <c r="M3508">
        <v>4</v>
      </c>
      <c r="N3508" t="s">
        <v>176</v>
      </c>
      <c r="O3508" t="s">
        <v>161</v>
      </c>
      <c r="P3508" s="12">
        <v>34771</v>
      </c>
      <c r="Q3508" t="s">
        <v>156</v>
      </c>
      <c r="R3508" t="s">
        <v>157</v>
      </c>
      <c r="S3508" t="s">
        <v>158</v>
      </c>
      <c r="T3508" t="s">
        <v>163</v>
      </c>
      <c r="U3508">
        <v>4</v>
      </c>
      <c r="V3508">
        <v>2.6</v>
      </c>
      <c r="W3508">
        <v>2</v>
      </c>
      <c r="X3508">
        <v>2.78</v>
      </c>
      <c r="Y3508">
        <v>456367</v>
      </c>
      <c r="Z3508">
        <v>96077</v>
      </c>
      <c r="AA3508">
        <v>12009660</v>
      </c>
    </row>
    <row r="3509" spans="1:27" hidden="1">
      <c r="A3509" t="s">
        <v>3699</v>
      </c>
      <c r="B3509" t="s">
        <v>56</v>
      </c>
      <c r="C3509" t="s">
        <v>56</v>
      </c>
      <c r="D3509">
        <v>1290</v>
      </c>
      <c r="E3509" s="12">
        <v>40119</v>
      </c>
      <c r="F3509" s="72">
        <f t="shared" si="586"/>
        <v>2009</v>
      </c>
      <c r="G3509" s="70">
        <f t="shared" si="587"/>
        <v>6624.5</v>
      </c>
      <c r="H3509" s="70" t="e" cm="1">
        <f t="array" ref="H3509">INDEX(magic_bricks_appreciation_pivot!$A$13:$K$20,MATCH(C3509,magic_bricks_appreciation_pivot!$A$13:$A$20,0),1+MATCH(F3509,INDEX(magic_bricks_appreciation_pivot!$B$13:$K$13,0),0))</f>
        <v>#N/A</v>
      </c>
      <c r="I3509" s="70"/>
      <c r="J3509">
        <v>108</v>
      </c>
      <c r="K3509">
        <v>2</v>
      </c>
      <c r="L3509">
        <v>2</v>
      </c>
      <c r="M3509">
        <v>4</v>
      </c>
      <c r="N3509" t="s">
        <v>184</v>
      </c>
      <c r="O3509" t="s">
        <v>161</v>
      </c>
      <c r="P3509" s="12">
        <v>30264</v>
      </c>
      <c r="Q3509" t="s">
        <v>169</v>
      </c>
      <c r="R3509" t="s">
        <v>157</v>
      </c>
      <c r="S3509" t="s">
        <v>158</v>
      </c>
      <c r="T3509" t="s">
        <v>159</v>
      </c>
      <c r="U3509">
        <v>3.3</v>
      </c>
      <c r="V3509">
        <v>3.3</v>
      </c>
      <c r="W3509">
        <v>4.4000000000000004</v>
      </c>
      <c r="X3509">
        <v>3.85</v>
      </c>
      <c r="Y3509">
        <v>264914</v>
      </c>
      <c r="Z3509">
        <v>85456</v>
      </c>
      <c r="AA3509">
        <v>8545605</v>
      </c>
    </row>
    <row r="3510" spans="1:27">
      <c r="A3510" t="s">
        <v>3700</v>
      </c>
      <c r="B3510" t="s">
        <v>23</v>
      </c>
      <c r="C3510" t="s">
        <v>23</v>
      </c>
      <c r="D3510">
        <v>558</v>
      </c>
      <c r="E3510" s="12">
        <v>40695</v>
      </c>
      <c r="F3510" s="72">
        <f t="shared" si="586"/>
        <v>2011</v>
      </c>
      <c r="G3510" s="70">
        <f t="shared" si="587"/>
        <v>14011.648745519713</v>
      </c>
      <c r="H3510" s="70" cm="1">
        <f t="array" ref="H3510">INDEX(magic_bricks_appreciation_pivot!$A$13:$K$20,MATCH(C3510,magic_bricks_appreciation_pivot!$A$13:$A$20,0),1+MATCH(F3510,INDEX(magic_bricks_appreciation_pivot!$B$13:$K$13,0),0))</f>
        <v>0.30621792098525186</v>
      </c>
      <c r="I3510" s="70">
        <f t="shared" ref="I3510:I3511" si="595">G3510+G3510*H3510</f>
        <v>18302.266693948372</v>
      </c>
      <c r="J3510">
        <v>129</v>
      </c>
      <c r="K3510">
        <v>1</v>
      </c>
      <c r="L3510">
        <v>1</v>
      </c>
      <c r="M3510">
        <v>2</v>
      </c>
      <c r="N3510" t="s">
        <v>168</v>
      </c>
      <c r="O3510" t="s">
        <v>155</v>
      </c>
      <c r="P3510" s="12">
        <v>25365</v>
      </c>
      <c r="Q3510" t="s">
        <v>156</v>
      </c>
      <c r="R3510" t="s">
        <v>165</v>
      </c>
      <c r="S3510" t="s">
        <v>162</v>
      </c>
      <c r="T3510" t="s">
        <v>166</v>
      </c>
      <c r="U3510">
        <v>3.7</v>
      </c>
      <c r="V3510">
        <v>5</v>
      </c>
      <c r="W3510">
        <v>2.4</v>
      </c>
      <c r="X3510">
        <v>3.57</v>
      </c>
      <c r="Y3510">
        <v>336196</v>
      </c>
      <c r="Z3510">
        <v>156370</v>
      </c>
      <c r="AA3510">
        <v>7818500</v>
      </c>
    </row>
    <row r="3511" spans="1:27">
      <c r="A3511" t="s">
        <v>3701</v>
      </c>
      <c r="B3511" t="s">
        <v>201</v>
      </c>
      <c r="C3511" t="s">
        <v>201</v>
      </c>
      <c r="D3511">
        <v>1863</v>
      </c>
      <c r="E3511" s="12">
        <v>40837</v>
      </c>
      <c r="F3511" s="72">
        <f t="shared" si="586"/>
        <v>2011</v>
      </c>
      <c r="G3511" s="70">
        <f t="shared" si="587"/>
        <v>6406.3446054750402</v>
      </c>
      <c r="H3511" s="70" cm="1">
        <f t="array" ref="H3511">INDEX(magic_bricks_appreciation_pivot!$A$13:$K$20,MATCH(C3511,magic_bricks_appreciation_pivot!$A$13:$A$20,0),1+MATCH(F3511,INDEX(magic_bricks_appreciation_pivot!$B$13:$K$13,0),0))</f>
        <v>0.57884713052310821</v>
      </c>
      <c r="I3511" s="70">
        <f t="shared" si="595"/>
        <v>10114.63879749646</v>
      </c>
      <c r="J3511">
        <v>175</v>
      </c>
      <c r="K3511">
        <v>3</v>
      </c>
      <c r="L3511">
        <v>2</v>
      </c>
      <c r="M3511">
        <v>5</v>
      </c>
      <c r="N3511" t="s">
        <v>184</v>
      </c>
      <c r="O3511" t="s">
        <v>161</v>
      </c>
      <c r="P3511" s="12">
        <v>37917</v>
      </c>
      <c r="Q3511" t="s">
        <v>169</v>
      </c>
      <c r="R3511" t="s">
        <v>157</v>
      </c>
      <c r="S3511" t="s">
        <v>158</v>
      </c>
      <c r="T3511" t="s">
        <v>182</v>
      </c>
      <c r="U3511">
        <v>2.5</v>
      </c>
      <c r="V3511">
        <v>3.1</v>
      </c>
      <c r="W3511">
        <v>4.3</v>
      </c>
      <c r="X3511">
        <v>3.4</v>
      </c>
      <c r="Y3511">
        <v>441596</v>
      </c>
      <c r="Z3511">
        <v>155155</v>
      </c>
      <c r="AA3511">
        <v>11935020</v>
      </c>
    </row>
    <row r="3512" spans="1:27" hidden="1">
      <c r="A3512" t="s">
        <v>3702</v>
      </c>
      <c r="B3512" t="s">
        <v>56</v>
      </c>
      <c r="C3512" t="s">
        <v>56</v>
      </c>
      <c r="D3512">
        <v>1199</v>
      </c>
      <c r="E3512" s="12">
        <v>39380</v>
      </c>
      <c r="F3512" s="72">
        <f t="shared" si="586"/>
        <v>2007</v>
      </c>
      <c r="G3512" s="70">
        <f t="shared" si="587"/>
        <v>10482.956630525438</v>
      </c>
      <c r="H3512" s="70" t="e" cm="1">
        <f t="array" ref="H3512">INDEX(magic_bricks_appreciation_pivot!$A$13:$K$20,MATCH(C3512,magic_bricks_appreciation_pivot!$A$13:$A$20,0),1+MATCH(F3512,INDEX(magic_bricks_appreciation_pivot!$B$13:$K$13,0),0))</f>
        <v>#N/A</v>
      </c>
      <c r="I3512" s="70"/>
      <c r="J3512">
        <v>39</v>
      </c>
      <c r="K3512">
        <v>1</v>
      </c>
      <c r="L3512">
        <v>1</v>
      </c>
      <c r="M3512">
        <v>3</v>
      </c>
      <c r="N3512" t="s">
        <v>154</v>
      </c>
      <c r="O3512" t="s">
        <v>155</v>
      </c>
      <c r="P3512" s="12">
        <v>28065</v>
      </c>
      <c r="Q3512" t="s">
        <v>156</v>
      </c>
      <c r="R3512" t="s">
        <v>157</v>
      </c>
      <c r="S3512" t="s">
        <v>178</v>
      </c>
      <c r="T3512" t="s">
        <v>173</v>
      </c>
      <c r="U3512">
        <v>4.3</v>
      </c>
      <c r="V3512">
        <v>3.8</v>
      </c>
      <c r="W3512">
        <v>2.2000000000000002</v>
      </c>
      <c r="X3512">
        <v>3.15</v>
      </c>
      <c r="Y3512">
        <v>502763</v>
      </c>
      <c r="Z3512">
        <v>50276</v>
      </c>
      <c r="AA3512">
        <v>12569065</v>
      </c>
    </row>
    <row r="3513" spans="1:27" hidden="1">
      <c r="A3513" t="s">
        <v>3703</v>
      </c>
      <c r="B3513" t="s">
        <v>75</v>
      </c>
      <c r="D3513">
        <v>1631</v>
      </c>
      <c r="E3513" s="12">
        <v>39376</v>
      </c>
      <c r="F3513" s="72">
        <f t="shared" si="586"/>
        <v>2007</v>
      </c>
      <c r="G3513" s="70">
        <f t="shared" si="587"/>
        <v>11705.058246474555</v>
      </c>
      <c r="H3513" s="70" t="e" cm="1">
        <f t="array" ref="H3513">INDEX(magic_bricks_appreciation_pivot!$A$13:$K$20,MATCH(C3513,magic_bricks_appreciation_pivot!$A$13:$A$20,0),1+MATCH(F3513,INDEX(magic_bricks_appreciation_pivot!$B$13:$K$13,0),0))</f>
        <v>#N/A</v>
      </c>
      <c r="I3513" s="70"/>
      <c r="J3513">
        <v>35</v>
      </c>
      <c r="K3513">
        <v>1</v>
      </c>
      <c r="L3513">
        <v>1</v>
      </c>
      <c r="M3513">
        <v>4</v>
      </c>
      <c r="N3513" t="s">
        <v>193</v>
      </c>
      <c r="O3513" t="s">
        <v>155</v>
      </c>
      <c r="P3513" s="12">
        <v>24776</v>
      </c>
      <c r="Q3513" t="s">
        <v>156</v>
      </c>
      <c r="R3513" t="s">
        <v>157</v>
      </c>
      <c r="S3513" t="s">
        <v>162</v>
      </c>
      <c r="T3513" t="s">
        <v>163</v>
      </c>
      <c r="U3513">
        <v>2.1</v>
      </c>
      <c r="V3513">
        <v>2.8</v>
      </c>
      <c r="W3513">
        <v>3.1</v>
      </c>
      <c r="X3513">
        <v>2.7250000000000001</v>
      </c>
      <c r="Y3513">
        <v>649092</v>
      </c>
      <c r="Z3513">
        <v>305455</v>
      </c>
      <c r="AA3513">
        <v>19090950</v>
      </c>
    </row>
    <row r="3514" spans="1:27" hidden="1">
      <c r="A3514" t="s">
        <v>3704</v>
      </c>
      <c r="B3514" t="s">
        <v>51</v>
      </c>
      <c r="C3514" t="s">
        <v>51</v>
      </c>
      <c r="D3514">
        <v>1576</v>
      </c>
      <c r="E3514" s="12">
        <v>38549</v>
      </c>
      <c r="F3514" s="72">
        <f t="shared" si="586"/>
        <v>2005</v>
      </c>
      <c r="G3514" s="70">
        <f t="shared" si="587"/>
        <v>4911.25</v>
      </c>
      <c r="H3514" s="70" t="e" cm="1">
        <f t="array" ref="H3514">INDEX(magic_bricks_appreciation_pivot!$A$13:$K$20,MATCH(C3514,magic_bricks_appreciation_pivot!$A$13:$A$20,0),1+MATCH(F3514,INDEX(magic_bricks_appreciation_pivot!$B$13:$K$13,0),0))</f>
        <v>#N/A</v>
      </c>
      <c r="I3514" s="70"/>
      <c r="J3514">
        <v>169</v>
      </c>
      <c r="K3514">
        <v>2</v>
      </c>
      <c r="L3514">
        <v>1</v>
      </c>
      <c r="M3514">
        <v>4</v>
      </c>
      <c r="N3514" t="s">
        <v>168</v>
      </c>
      <c r="O3514" t="s">
        <v>155</v>
      </c>
      <c r="P3514" s="12">
        <v>29789</v>
      </c>
      <c r="Q3514" t="s">
        <v>169</v>
      </c>
      <c r="R3514" t="s">
        <v>170</v>
      </c>
      <c r="S3514" t="s">
        <v>178</v>
      </c>
      <c r="T3514" t="s">
        <v>159</v>
      </c>
      <c r="U3514">
        <v>4.9000000000000004</v>
      </c>
      <c r="V3514">
        <v>3.6</v>
      </c>
      <c r="W3514">
        <v>4.5</v>
      </c>
      <c r="X3514">
        <v>4.2</v>
      </c>
      <c r="Y3514">
        <v>309605</v>
      </c>
      <c r="Z3514">
        <v>69661</v>
      </c>
      <c r="AA3514">
        <v>7740130</v>
      </c>
    </row>
    <row r="3515" spans="1:27">
      <c r="A3515" t="s">
        <v>3705</v>
      </c>
      <c r="B3515" t="s">
        <v>175</v>
      </c>
      <c r="C3515" t="s">
        <v>34</v>
      </c>
      <c r="D3515">
        <v>1148</v>
      </c>
      <c r="E3515" s="12">
        <v>41328</v>
      </c>
      <c r="F3515" s="72">
        <f t="shared" si="586"/>
        <v>2013</v>
      </c>
      <c r="G3515" s="70">
        <f t="shared" si="587"/>
        <v>9647.0034843205576</v>
      </c>
      <c r="H3515" s="70" cm="1">
        <f t="array" ref="H3515">INDEX(magic_bricks_appreciation_pivot!$A$13:$K$20,MATCH(C3515,magic_bricks_appreciation_pivot!$A$13:$A$20,0),1+MATCH(F3515,INDEX(magic_bricks_appreciation_pivot!$B$13:$K$13,0),0))</f>
        <v>0.11656080922135968</v>
      </c>
      <c r="I3515" s="70">
        <f t="shared" ref="I3515:I3518" si="596">G3515+G3515*H3515</f>
        <v>10771.466017014238</v>
      </c>
      <c r="J3515">
        <v>82</v>
      </c>
      <c r="K3515">
        <v>1</v>
      </c>
      <c r="L3515">
        <v>1</v>
      </c>
      <c r="M3515">
        <v>3</v>
      </c>
      <c r="N3515" t="s">
        <v>154</v>
      </c>
      <c r="O3515" t="s">
        <v>155</v>
      </c>
      <c r="P3515" s="12">
        <v>31108</v>
      </c>
      <c r="Q3515" t="s">
        <v>169</v>
      </c>
      <c r="R3515" t="s">
        <v>165</v>
      </c>
      <c r="S3515" t="s">
        <v>162</v>
      </c>
      <c r="T3515" t="s">
        <v>182</v>
      </c>
      <c r="U3515">
        <v>3.4</v>
      </c>
      <c r="V3515">
        <v>2.9</v>
      </c>
      <c r="W3515">
        <v>2</v>
      </c>
      <c r="X3515">
        <v>2.78</v>
      </c>
      <c r="Y3515">
        <v>321168</v>
      </c>
      <c r="Z3515">
        <v>177196</v>
      </c>
      <c r="AA3515">
        <v>11074760</v>
      </c>
    </row>
    <row r="3516" spans="1:27">
      <c r="A3516" t="s">
        <v>3706</v>
      </c>
      <c r="B3516" t="s">
        <v>39</v>
      </c>
      <c r="C3516" t="s">
        <v>39</v>
      </c>
      <c r="D3516">
        <v>1792</v>
      </c>
      <c r="E3516" s="12">
        <v>40214</v>
      </c>
      <c r="F3516" s="72">
        <f t="shared" si="586"/>
        <v>2010</v>
      </c>
      <c r="G3516" s="70">
        <f t="shared" si="587"/>
        <v>11620.418526785714</v>
      </c>
      <c r="H3516" s="70" cm="1">
        <f t="array" ref="H3516">INDEX(magic_bricks_appreciation_pivot!$A$13:$K$20,MATCH(C3516,magic_bricks_appreciation_pivot!$A$13:$A$20,0),1+MATCH(F3516,INDEX(magic_bricks_appreciation_pivot!$B$13:$K$13,0),0))</f>
        <v>0.44211253020365898</v>
      </c>
      <c r="I3516" s="70">
        <f t="shared" si="596"/>
        <v>16757.95116368842</v>
      </c>
      <c r="J3516">
        <v>62</v>
      </c>
      <c r="K3516">
        <v>1</v>
      </c>
      <c r="L3516">
        <v>1</v>
      </c>
      <c r="M3516">
        <v>4</v>
      </c>
      <c r="N3516" t="s">
        <v>193</v>
      </c>
      <c r="O3516" t="s">
        <v>155</v>
      </c>
      <c r="P3516" s="12">
        <v>37659</v>
      </c>
      <c r="Q3516" t="s">
        <v>156</v>
      </c>
      <c r="R3516" t="s">
        <v>165</v>
      </c>
      <c r="S3516" t="s">
        <v>158</v>
      </c>
      <c r="T3516" t="s">
        <v>166</v>
      </c>
      <c r="U3516">
        <v>3.6</v>
      </c>
      <c r="V3516">
        <v>3.1</v>
      </c>
      <c r="W3516">
        <v>2.5</v>
      </c>
      <c r="X3516">
        <v>3.0350000000000001</v>
      </c>
      <c r="Y3516">
        <v>708009</v>
      </c>
      <c r="Z3516">
        <v>229062</v>
      </c>
      <c r="AA3516">
        <v>20823790</v>
      </c>
    </row>
    <row r="3517" spans="1:27">
      <c r="A3517" t="s">
        <v>3707</v>
      </c>
      <c r="B3517" t="s">
        <v>75</v>
      </c>
      <c r="C3517" t="s">
        <v>75</v>
      </c>
      <c r="D3517">
        <v>1808</v>
      </c>
      <c r="E3517" s="12">
        <v>41678</v>
      </c>
      <c r="F3517" s="72">
        <f t="shared" si="586"/>
        <v>2014</v>
      </c>
      <c r="G3517" s="70">
        <f t="shared" si="587"/>
        <v>7131.3274336283184</v>
      </c>
      <c r="H3517" s="70" cm="1">
        <f t="array" ref="H3517">INDEX(magic_bricks_appreciation_pivot!$A$13:$K$20,MATCH(C3517,magic_bricks_appreciation_pivot!$A$13:$A$20,0),1+MATCH(F3517,INDEX(magic_bricks_appreciation_pivot!$B$13:$K$13,0),0))</f>
        <v>0.20839433870180576</v>
      </c>
      <c r="I3517" s="70">
        <f t="shared" si="596"/>
        <v>8617.455698225338</v>
      </c>
      <c r="J3517">
        <v>154</v>
      </c>
      <c r="K3517">
        <v>2</v>
      </c>
      <c r="L3517">
        <v>1</v>
      </c>
      <c r="M3517">
        <v>5</v>
      </c>
      <c r="N3517" t="s">
        <v>168</v>
      </c>
      <c r="O3517" t="s">
        <v>161</v>
      </c>
      <c r="P3517" s="12">
        <v>35473</v>
      </c>
      <c r="Q3517" t="s">
        <v>194</v>
      </c>
      <c r="R3517" t="s">
        <v>170</v>
      </c>
      <c r="S3517" t="s">
        <v>162</v>
      </c>
      <c r="T3517" t="s">
        <v>166</v>
      </c>
      <c r="U3517">
        <v>2.7</v>
      </c>
      <c r="V3517">
        <v>3.9</v>
      </c>
      <c r="W3517">
        <v>3.7</v>
      </c>
      <c r="X3517">
        <v>3.45</v>
      </c>
      <c r="Y3517">
        <v>348123</v>
      </c>
      <c r="Z3517">
        <v>116041</v>
      </c>
      <c r="AA3517">
        <v>12893440</v>
      </c>
    </row>
    <row r="3518" spans="1:27">
      <c r="A3518" t="s">
        <v>3708</v>
      </c>
      <c r="B3518" t="s">
        <v>75</v>
      </c>
      <c r="C3518" t="s">
        <v>75</v>
      </c>
      <c r="D3518">
        <v>1877</v>
      </c>
      <c r="E3518" s="12">
        <v>41318</v>
      </c>
      <c r="F3518" s="72">
        <f t="shared" si="586"/>
        <v>2013</v>
      </c>
      <c r="G3518" s="70">
        <f t="shared" si="587"/>
        <v>7232.4400639318064</v>
      </c>
      <c r="H3518" s="70" cm="1">
        <f t="array" ref="H3518">INDEX(magic_bricks_appreciation_pivot!$A$13:$K$20,MATCH(C3518,magic_bricks_appreciation_pivot!$A$13:$A$20,0),1+MATCH(F3518,INDEX(magic_bricks_appreciation_pivot!$B$13:$K$13,0),0))</f>
        <v>0.18373644522676402</v>
      </c>
      <c r="I3518" s="70">
        <f t="shared" si="596"/>
        <v>8561.3028915942668</v>
      </c>
      <c r="J3518">
        <v>131</v>
      </c>
      <c r="K3518">
        <v>2</v>
      </c>
      <c r="L3518">
        <v>1</v>
      </c>
      <c r="M3518">
        <v>5</v>
      </c>
      <c r="N3518" t="s">
        <v>154</v>
      </c>
      <c r="O3518" t="s">
        <v>161</v>
      </c>
      <c r="P3518" s="12">
        <v>36938</v>
      </c>
      <c r="Q3518" t="s">
        <v>194</v>
      </c>
      <c r="R3518" t="s">
        <v>157</v>
      </c>
      <c r="S3518" t="s">
        <v>162</v>
      </c>
      <c r="T3518" t="s">
        <v>166</v>
      </c>
      <c r="U3518">
        <v>3.6</v>
      </c>
      <c r="V3518">
        <v>3.9</v>
      </c>
      <c r="W3518">
        <v>2.8</v>
      </c>
      <c r="X3518">
        <v>3.3149999999999999</v>
      </c>
      <c r="Y3518">
        <v>529436</v>
      </c>
      <c r="Z3518">
        <v>190054</v>
      </c>
      <c r="AA3518">
        <v>13575290</v>
      </c>
    </row>
    <row r="3519" spans="1:27" hidden="1">
      <c r="A3519" t="s">
        <v>3709</v>
      </c>
      <c r="B3519" t="s">
        <v>51</v>
      </c>
      <c r="C3519" t="s">
        <v>51</v>
      </c>
      <c r="D3519">
        <v>1760</v>
      </c>
      <c r="E3519" s="12">
        <v>40126</v>
      </c>
      <c r="F3519" s="72">
        <f t="shared" si="586"/>
        <v>2009</v>
      </c>
      <c r="G3519" s="70">
        <f t="shared" si="587"/>
        <v>7127.727272727273</v>
      </c>
      <c r="H3519" s="70" t="e" cm="1">
        <f t="array" ref="H3519">INDEX(magic_bricks_appreciation_pivot!$A$13:$K$20,MATCH(C3519,magic_bricks_appreciation_pivot!$A$13:$A$20,0),1+MATCH(F3519,INDEX(magic_bricks_appreciation_pivot!$B$13:$K$13,0),0))</f>
        <v>#N/A</v>
      </c>
      <c r="I3519" s="70"/>
      <c r="J3519">
        <v>108</v>
      </c>
      <c r="K3519">
        <v>2</v>
      </c>
      <c r="L3519">
        <v>1</v>
      </c>
      <c r="M3519">
        <v>4</v>
      </c>
      <c r="N3519" t="s">
        <v>184</v>
      </c>
      <c r="O3519" t="s">
        <v>155</v>
      </c>
      <c r="P3519" s="12">
        <v>38301</v>
      </c>
      <c r="Q3519" t="s">
        <v>169</v>
      </c>
      <c r="R3519" t="s">
        <v>177</v>
      </c>
      <c r="S3519" t="s">
        <v>158</v>
      </c>
      <c r="T3519" t="s">
        <v>182</v>
      </c>
      <c r="U3519">
        <v>2.2000000000000002</v>
      </c>
      <c r="V3519">
        <v>4.8</v>
      </c>
      <c r="W3519">
        <v>3.2</v>
      </c>
      <c r="X3519">
        <v>3.67</v>
      </c>
      <c r="Y3519">
        <v>476702</v>
      </c>
      <c r="Z3519">
        <v>188172</v>
      </c>
      <c r="AA3519">
        <v>12544800</v>
      </c>
    </row>
    <row r="3520" spans="1:27">
      <c r="A3520" t="s">
        <v>3710</v>
      </c>
      <c r="B3520" t="s">
        <v>175</v>
      </c>
      <c r="C3520" t="s">
        <v>34</v>
      </c>
      <c r="D3520">
        <v>966</v>
      </c>
      <c r="E3520" s="12">
        <v>40846</v>
      </c>
      <c r="F3520" s="72">
        <f t="shared" si="586"/>
        <v>2011</v>
      </c>
      <c r="G3520" s="70">
        <f t="shared" si="587"/>
        <v>10826.708074534161</v>
      </c>
      <c r="H3520" s="70" cm="1">
        <f t="array" ref="H3520">INDEX(magic_bricks_appreciation_pivot!$A$13:$K$20,MATCH(C3520,magic_bricks_appreciation_pivot!$A$13:$A$20,0),1+MATCH(F3520,INDEX(magic_bricks_appreciation_pivot!$B$13:$K$13,0),0))</f>
        <v>0.22839026915113872</v>
      </c>
      <c r="I3520" s="70">
        <f t="shared" ref="I3520:I3521" si="597">G3520+G3520*H3520</f>
        <v>13299.422845697825</v>
      </c>
      <c r="J3520">
        <v>163</v>
      </c>
      <c r="K3520">
        <v>1</v>
      </c>
      <c r="L3520">
        <v>1</v>
      </c>
      <c r="M3520">
        <v>3</v>
      </c>
      <c r="N3520" t="s">
        <v>176</v>
      </c>
      <c r="O3520" t="s">
        <v>161</v>
      </c>
      <c r="P3520" s="12">
        <v>27706</v>
      </c>
      <c r="Q3520" t="s">
        <v>156</v>
      </c>
      <c r="R3520" t="s">
        <v>170</v>
      </c>
      <c r="S3520" t="s">
        <v>158</v>
      </c>
      <c r="T3520" t="s">
        <v>163</v>
      </c>
      <c r="U3520">
        <v>2.5</v>
      </c>
      <c r="V3520">
        <v>3.4</v>
      </c>
      <c r="W3520">
        <v>2.1</v>
      </c>
      <c r="X3520">
        <v>2.74</v>
      </c>
      <c r="Y3520">
        <v>292841</v>
      </c>
      <c r="Z3520">
        <v>135962</v>
      </c>
      <c r="AA3520">
        <v>10458600</v>
      </c>
    </row>
    <row r="3521" spans="1:27">
      <c r="A3521" t="s">
        <v>3711</v>
      </c>
      <c r="B3521" t="s">
        <v>23</v>
      </c>
      <c r="C3521" t="s">
        <v>23</v>
      </c>
      <c r="D3521">
        <v>979</v>
      </c>
      <c r="E3521" s="12">
        <v>40894</v>
      </c>
      <c r="F3521" s="72">
        <f t="shared" si="586"/>
        <v>2011</v>
      </c>
      <c r="G3521" s="70">
        <f t="shared" si="587"/>
        <v>7903.6006128702757</v>
      </c>
      <c r="H3521" s="70" cm="1">
        <f t="array" ref="H3521">INDEX(magic_bricks_appreciation_pivot!$A$13:$K$20,MATCH(C3521,magic_bricks_appreciation_pivot!$A$13:$A$20,0),1+MATCH(F3521,INDEX(magic_bricks_appreciation_pivot!$B$13:$K$13,0),0))</f>
        <v>0.30621792098525186</v>
      </c>
      <c r="I3521" s="70">
        <f t="shared" si="597"/>
        <v>10323.824760841173</v>
      </c>
      <c r="J3521">
        <v>85</v>
      </c>
      <c r="K3521">
        <v>1</v>
      </c>
      <c r="L3521">
        <v>1</v>
      </c>
      <c r="M3521">
        <v>3</v>
      </c>
      <c r="N3521" t="s">
        <v>184</v>
      </c>
      <c r="O3521" t="s">
        <v>155</v>
      </c>
      <c r="P3521" s="12">
        <v>26294</v>
      </c>
      <c r="Q3521" t="s">
        <v>169</v>
      </c>
      <c r="R3521" t="s">
        <v>177</v>
      </c>
      <c r="S3521" t="s">
        <v>162</v>
      </c>
      <c r="T3521" t="s">
        <v>163</v>
      </c>
      <c r="U3521">
        <v>2.5</v>
      </c>
      <c r="V3521">
        <v>2</v>
      </c>
      <c r="W3521">
        <v>3.3</v>
      </c>
      <c r="X3521">
        <v>2.67</v>
      </c>
      <c r="Y3521">
        <v>324980</v>
      </c>
      <c r="Z3521">
        <v>154753</v>
      </c>
      <c r="AA3521">
        <v>7737625</v>
      </c>
    </row>
    <row r="3522" spans="1:27" hidden="1">
      <c r="A3522" t="s">
        <v>3712</v>
      </c>
      <c r="B3522" t="s">
        <v>175</v>
      </c>
      <c r="C3522" t="s">
        <v>34</v>
      </c>
      <c r="D3522">
        <v>1044</v>
      </c>
      <c r="E3522" s="12">
        <v>39740</v>
      </c>
      <c r="F3522" s="72">
        <f t="shared" si="586"/>
        <v>2008</v>
      </c>
      <c r="G3522" s="70">
        <f t="shared" si="587"/>
        <v>8233.5249042145588</v>
      </c>
      <c r="H3522" s="70" t="e" cm="1">
        <f t="array" ref="H3522">INDEX(magic_bricks_appreciation_pivot!$A$13:$K$20,MATCH(C3522,magic_bricks_appreciation_pivot!$A$13:$A$20,0),1+MATCH(F3522,INDEX(magic_bricks_appreciation_pivot!$B$13:$K$13,0),0))</f>
        <v>#N/A</v>
      </c>
      <c r="I3522" s="70"/>
      <c r="J3522">
        <v>166</v>
      </c>
      <c r="K3522">
        <v>1</v>
      </c>
      <c r="L3522">
        <v>1</v>
      </c>
      <c r="M3522">
        <v>3</v>
      </c>
      <c r="N3522" t="s">
        <v>168</v>
      </c>
      <c r="O3522" t="s">
        <v>161</v>
      </c>
      <c r="P3522" s="12">
        <v>36820</v>
      </c>
      <c r="Q3522" t="s">
        <v>194</v>
      </c>
      <c r="R3522" t="s">
        <v>157</v>
      </c>
      <c r="S3522" t="s">
        <v>158</v>
      </c>
      <c r="T3522" t="s">
        <v>166</v>
      </c>
      <c r="U3522">
        <v>4</v>
      </c>
      <c r="V3522">
        <v>4.5999999999999996</v>
      </c>
      <c r="W3522">
        <v>2.8</v>
      </c>
      <c r="X3522">
        <v>3.88</v>
      </c>
      <c r="Y3522">
        <v>232087</v>
      </c>
      <c r="Z3522">
        <v>146129</v>
      </c>
      <c r="AA3522">
        <v>8595800</v>
      </c>
    </row>
    <row r="3523" spans="1:27" hidden="1">
      <c r="A3523" t="s">
        <v>3713</v>
      </c>
      <c r="B3523" t="s">
        <v>56</v>
      </c>
      <c r="C3523" t="s">
        <v>56</v>
      </c>
      <c r="D3523">
        <v>1180</v>
      </c>
      <c r="E3523" s="12">
        <v>40111</v>
      </c>
      <c r="F3523" s="72">
        <f t="shared" ref="F3523:F3586" si="598">YEAR(E3523)</f>
        <v>2009</v>
      </c>
      <c r="G3523" s="70">
        <f t="shared" ref="G3523:G3586" si="599">AA3523/D3523</f>
        <v>12005.203389830509</v>
      </c>
      <c r="H3523" s="70" t="e" cm="1">
        <f t="array" ref="H3523">INDEX(magic_bricks_appreciation_pivot!$A$13:$K$20,MATCH(C3523,magic_bricks_appreciation_pivot!$A$13:$A$20,0),1+MATCH(F3523,INDEX(magic_bricks_appreciation_pivot!$B$13:$K$13,0),0))</f>
        <v>#N/A</v>
      </c>
      <c r="I3523" s="70"/>
      <c r="J3523">
        <v>69</v>
      </c>
      <c r="K3523">
        <v>1</v>
      </c>
      <c r="L3523">
        <v>1</v>
      </c>
      <c r="M3523">
        <v>3</v>
      </c>
      <c r="N3523" t="s">
        <v>168</v>
      </c>
      <c r="O3523" t="s">
        <v>161</v>
      </c>
      <c r="P3523" s="12">
        <v>34271</v>
      </c>
      <c r="Q3523" t="s">
        <v>156</v>
      </c>
      <c r="R3523" t="s">
        <v>157</v>
      </c>
      <c r="S3523" t="s">
        <v>158</v>
      </c>
      <c r="T3523" t="s">
        <v>166</v>
      </c>
      <c r="U3523">
        <v>4.5999999999999996</v>
      </c>
      <c r="V3523">
        <v>3.5</v>
      </c>
      <c r="W3523">
        <v>4.0999999999999996</v>
      </c>
      <c r="X3523">
        <v>4.13</v>
      </c>
      <c r="Y3523">
        <v>495815</v>
      </c>
      <c r="Z3523">
        <v>28332</v>
      </c>
      <c r="AA3523">
        <v>14166140</v>
      </c>
    </row>
    <row r="3524" spans="1:27">
      <c r="A3524" t="s">
        <v>3714</v>
      </c>
      <c r="B3524" t="s">
        <v>175</v>
      </c>
      <c r="C3524" t="s">
        <v>34</v>
      </c>
      <c r="D3524">
        <v>1095</v>
      </c>
      <c r="E3524" s="12">
        <v>41549</v>
      </c>
      <c r="F3524" s="72">
        <f t="shared" si="598"/>
        <v>2013</v>
      </c>
      <c r="G3524" s="70">
        <f t="shared" si="599"/>
        <v>9323.8812785388127</v>
      </c>
      <c r="H3524" s="70" cm="1">
        <f t="array" ref="H3524">INDEX(magic_bricks_appreciation_pivot!$A$13:$K$20,MATCH(C3524,magic_bricks_appreciation_pivot!$A$13:$A$20,0),1+MATCH(F3524,INDEX(magic_bricks_appreciation_pivot!$B$13:$K$13,0),0))</f>
        <v>0.11656080922135968</v>
      </c>
      <c r="I3524" s="70">
        <f>G3524+G3524*H3524</f>
        <v>10410.680425449182</v>
      </c>
      <c r="J3524">
        <v>79</v>
      </c>
      <c r="K3524">
        <v>1</v>
      </c>
      <c r="L3524">
        <v>1</v>
      </c>
      <c r="M3524">
        <v>3</v>
      </c>
      <c r="N3524" t="s">
        <v>176</v>
      </c>
      <c r="O3524" t="s">
        <v>155</v>
      </c>
      <c r="P3524" s="12">
        <v>29139</v>
      </c>
      <c r="Q3524" t="s">
        <v>169</v>
      </c>
      <c r="R3524" t="s">
        <v>170</v>
      </c>
      <c r="S3524" t="s">
        <v>162</v>
      </c>
      <c r="T3524" t="s">
        <v>166</v>
      </c>
      <c r="U3524">
        <v>3.6</v>
      </c>
      <c r="V3524">
        <v>4.3</v>
      </c>
      <c r="W3524">
        <v>5</v>
      </c>
      <c r="X3524">
        <v>4.3</v>
      </c>
      <c r="Y3524">
        <v>326709</v>
      </c>
      <c r="Z3524">
        <v>132725</v>
      </c>
      <c r="AA3524">
        <v>10209650</v>
      </c>
    </row>
    <row r="3525" spans="1:27" hidden="1">
      <c r="A3525" t="s">
        <v>3715</v>
      </c>
      <c r="B3525" t="s">
        <v>175</v>
      </c>
      <c r="C3525" t="s">
        <v>34</v>
      </c>
      <c r="D3525">
        <v>1202</v>
      </c>
      <c r="E3525" s="12">
        <v>39223</v>
      </c>
      <c r="F3525" s="72">
        <f t="shared" si="598"/>
        <v>2007</v>
      </c>
      <c r="G3525" s="70">
        <f t="shared" si="599"/>
        <v>8676.3227953410988</v>
      </c>
      <c r="H3525" s="70" t="e" cm="1">
        <f t="array" ref="H3525">INDEX(magic_bricks_appreciation_pivot!$A$13:$K$20,MATCH(C3525,magic_bricks_appreciation_pivot!$A$13:$A$20,0),1+MATCH(F3525,INDEX(magic_bricks_appreciation_pivot!$B$13:$K$13,0),0))</f>
        <v>#N/A</v>
      </c>
      <c r="I3525" s="70"/>
      <c r="J3525">
        <v>149</v>
      </c>
      <c r="K3525">
        <v>2</v>
      </c>
      <c r="L3525">
        <v>1</v>
      </c>
      <c r="M3525">
        <v>4</v>
      </c>
      <c r="N3525" t="s">
        <v>184</v>
      </c>
      <c r="O3525" t="s">
        <v>161</v>
      </c>
      <c r="P3525" s="12">
        <v>37763</v>
      </c>
      <c r="Q3525" t="s">
        <v>169</v>
      </c>
      <c r="R3525" t="s">
        <v>157</v>
      </c>
      <c r="S3525" t="s">
        <v>178</v>
      </c>
      <c r="T3525" t="s">
        <v>182</v>
      </c>
      <c r="U3525">
        <v>4.0999999999999996</v>
      </c>
      <c r="V3525">
        <v>2</v>
      </c>
      <c r="W3525">
        <v>4.0999999999999996</v>
      </c>
      <c r="X3525">
        <v>3.26</v>
      </c>
      <c r="Y3525">
        <v>292010</v>
      </c>
      <c r="Z3525">
        <v>73003</v>
      </c>
      <c r="AA3525">
        <v>10428940</v>
      </c>
    </row>
    <row r="3526" spans="1:27" hidden="1">
      <c r="A3526" t="s">
        <v>3716</v>
      </c>
      <c r="B3526" t="s">
        <v>56</v>
      </c>
      <c r="C3526" t="s">
        <v>56</v>
      </c>
      <c r="D3526">
        <v>691</v>
      </c>
      <c r="E3526" s="12">
        <v>39876</v>
      </c>
      <c r="F3526" s="72">
        <f t="shared" si="598"/>
        <v>2009</v>
      </c>
      <c r="G3526" s="70">
        <f t="shared" si="599"/>
        <v>14452.973950795948</v>
      </c>
      <c r="H3526" s="70" t="e" cm="1">
        <f t="array" ref="H3526">INDEX(magic_bricks_appreciation_pivot!$A$13:$K$20,MATCH(C3526,magic_bricks_appreciation_pivot!$A$13:$A$20,0),1+MATCH(F3526,INDEX(magic_bricks_appreciation_pivot!$B$13:$K$13,0),0))</f>
        <v>#N/A</v>
      </c>
      <c r="I3526" s="70"/>
      <c r="J3526">
        <v>77</v>
      </c>
      <c r="K3526">
        <v>1</v>
      </c>
      <c r="L3526">
        <v>1</v>
      </c>
      <c r="M3526">
        <v>2</v>
      </c>
      <c r="N3526" t="s">
        <v>193</v>
      </c>
      <c r="O3526" t="s">
        <v>155</v>
      </c>
      <c r="P3526" s="12">
        <v>30021</v>
      </c>
      <c r="Q3526" t="s">
        <v>156</v>
      </c>
      <c r="R3526" t="s">
        <v>165</v>
      </c>
      <c r="S3526" t="s">
        <v>162</v>
      </c>
      <c r="T3526" t="s">
        <v>171</v>
      </c>
      <c r="U3526">
        <v>3.1</v>
      </c>
      <c r="V3526">
        <v>3.3</v>
      </c>
      <c r="W3526">
        <v>3.4</v>
      </c>
      <c r="X3526">
        <v>3.29</v>
      </c>
      <c r="Y3526">
        <v>379506</v>
      </c>
      <c r="Z3526">
        <v>129831</v>
      </c>
      <c r="AA3526">
        <v>9987005</v>
      </c>
    </row>
    <row r="3527" spans="1:27">
      <c r="A3527" t="s">
        <v>3717</v>
      </c>
      <c r="B3527" t="s">
        <v>23</v>
      </c>
      <c r="C3527" t="s">
        <v>23</v>
      </c>
      <c r="D3527">
        <v>1313</v>
      </c>
      <c r="E3527" s="12">
        <v>40423</v>
      </c>
      <c r="F3527" s="72">
        <f t="shared" si="598"/>
        <v>2010</v>
      </c>
      <c r="G3527" s="70">
        <f t="shared" si="599"/>
        <v>8038.0807311500384</v>
      </c>
      <c r="H3527" s="70" cm="1">
        <f t="array" ref="H3527">INDEX(magic_bricks_appreciation_pivot!$A$13:$K$20,MATCH(C3527,magic_bricks_appreciation_pivot!$A$13:$A$20,0),1+MATCH(F3527,INDEX(magic_bricks_appreciation_pivot!$B$13:$K$13,0),0))</f>
        <v>0.49881786187527283</v>
      </c>
      <c r="I3527" s="70">
        <f>G3527+G3527*H3527</f>
        <v>12047.618975043129</v>
      </c>
      <c r="J3527">
        <v>35</v>
      </c>
      <c r="K3527">
        <v>1</v>
      </c>
      <c r="L3527">
        <v>1</v>
      </c>
      <c r="M3527">
        <v>3</v>
      </c>
      <c r="N3527" t="s">
        <v>154</v>
      </c>
      <c r="O3527" t="s">
        <v>161</v>
      </c>
      <c r="P3527" s="12">
        <v>31663</v>
      </c>
      <c r="Q3527" t="s">
        <v>156</v>
      </c>
      <c r="R3527" t="s">
        <v>165</v>
      </c>
      <c r="S3527" t="s">
        <v>178</v>
      </c>
      <c r="T3527" t="s">
        <v>182</v>
      </c>
      <c r="U3527">
        <v>3.8</v>
      </c>
      <c r="V3527">
        <v>2.5</v>
      </c>
      <c r="W3527">
        <v>4.7</v>
      </c>
      <c r="X3527">
        <v>3.77</v>
      </c>
      <c r="Y3527">
        <v>453822</v>
      </c>
      <c r="Z3527">
        <v>137202</v>
      </c>
      <c r="AA3527">
        <v>10554000</v>
      </c>
    </row>
    <row r="3528" spans="1:27" hidden="1">
      <c r="A3528" t="s">
        <v>3718</v>
      </c>
      <c r="B3528" t="s">
        <v>56</v>
      </c>
      <c r="C3528" t="s">
        <v>56</v>
      </c>
      <c r="D3528">
        <v>625</v>
      </c>
      <c r="E3528" s="12">
        <v>39338</v>
      </c>
      <c r="F3528" s="72">
        <f t="shared" si="598"/>
        <v>2007</v>
      </c>
      <c r="G3528" s="70">
        <f t="shared" si="599"/>
        <v>13982.56</v>
      </c>
      <c r="H3528" s="70" t="e" cm="1">
        <f t="array" ref="H3528">INDEX(magic_bricks_appreciation_pivot!$A$13:$K$20,MATCH(C3528,magic_bricks_appreciation_pivot!$A$13:$A$20,0),1+MATCH(F3528,INDEX(magic_bricks_appreciation_pivot!$B$13:$K$13,0),0))</f>
        <v>#N/A</v>
      </c>
      <c r="I3528" s="70"/>
      <c r="J3528">
        <v>168</v>
      </c>
      <c r="K3528">
        <v>1</v>
      </c>
      <c r="L3528">
        <v>1</v>
      </c>
      <c r="M3528">
        <v>2</v>
      </c>
      <c r="N3528" t="s">
        <v>184</v>
      </c>
      <c r="O3528" t="s">
        <v>161</v>
      </c>
      <c r="P3528" s="12">
        <v>24738</v>
      </c>
      <c r="Q3528" t="s">
        <v>156</v>
      </c>
      <c r="R3528" t="s">
        <v>165</v>
      </c>
      <c r="S3528" t="s">
        <v>158</v>
      </c>
      <c r="T3528" t="s">
        <v>163</v>
      </c>
      <c r="U3528">
        <v>3.1</v>
      </c>
      <c r="V3528">
        <v>3.6</v>
      </c>
      <c r="W3528">
        <v>4.4000000000000004</v>
      </c>
      <c r="X3528">
        <v>3.85</v>
      </c>
      <c r="Y3528">
        <v>262173</v>
      </c>
      <c r="Z3528">
        <v>131087</v>
      </c>
      <c r="AA3528">
        <v>8739100</v>
      </c>
    </row>
    <row r="3529" spans="1:27" hidden="1">
      <c r="A3529" t="s">
        <v>3719</v>
      </c>
      <c r="B3529" t="s">
        <v>201</v>
      </c>
      <c r="C3529" t="s">
        <v>201</v>
      </c>
      <c r="D3529">
        <v>1933</v>
      </c>
      <c r="E3529" s="12">
        <v>39644</v>
      </c>
      <c r="F3529" s="72">
        <f t="shared" si="598"/>
        <v>2008</v>
      </c>
      <c r="G3529" s="70">
        <f t="shared" si="599"/>
        <v>8007.8841179513711</v>
      </c>
      <c r="H3529" s="70" t="e" cm="1">
        <f t="array" ref="H3529">INDEX(magic_bricks_appreciation_pivot!$A$13:$K$20,MATCH(C3529,magic_bricks_appreciation_pivot!$A$13:$A$20,0),1+MATCH(F3529,INDEX(magic_bricks_appreciation_pivot!$B$13:$K$13,0),0))</f>
        <v>#N/A</v>
      </c>
      <c r="I3529" s="70"/>
      <c r="J3529">
        <v>186</v>
      </c>
      <c r="K3529">
        <v>3</v>
      </c>
      <c r="L3529">
        <v>2</v>
      </c>
      <c r="M3529">
        <v>5</v>
      </c>
      <c r="N3529" t="s">
        <v>176</v>
      </c>
      <c r="O3529" t="s">
        <v>161</v>
      </c>
      <c r="P3529" s="12">
        <v>31614</v>
      </c>
      <c r="Q3529" t="s">
        <v>156</v>
      </c>
      <c r="R3529" t="s">
        <v>177</v>
      </c>
      <c r="S3529" t="s">
        <v>162</v>
      </c>
      <c r="T3529" t="s">
        <v>166</v>
      </c>
      <c r="U3529">
        <v>3.7</v>
      </c>
      <c r="V3529">
        <v>2.6</v>
      </c>
      <c r="W3529">
        <v>3.2</v>
      </c>
      <c r="X3529">
        <v>3.17</v>
      </c>
      <c r="Y3529">
        <v>572732</v>
      </c>
      <c r="Z3529">
        <v>247668</v>
      </c>
      <c r="AA3529">
        <v>15479240</v>
      </c>
    </row>
    <row r="3530" spans="1:27" hidden="1">
      <c r="A3530" t="s">
        <v>3720</v>
      </c>
      <c r="B3530" t="s">
        <v>23</v>
      </c>
      <c r="C3530" t="s">
        <v>23</v>
      </c>
      <c r="D3530">
        <v>681</v>
      </c>
      <c r="E3530" s="12">
        <v>40114</v>
      </c>
      <c r="F3530" s="72">
        <f t="shared" si="598"/>
        <v>2009</v>
      </c>
      <c r="G3530" s="70">
        <f t="shared" si="599"/>
        <v>9448.9720998531575</v>
      </c>
      <c r="H3530" s="70" t="e" cm="1">
        <f t="array" ref="H3530">INDEX(magic_bricks_appreciation_pivot!$A$13:$K$20,MATCH(C3530,magic_bricks_appreciation_pivot!$A$13:$A$20,0),1+MATCH(F3530,INDEX(magic_bricks_appreciation_pivot!$B$13:$K$13,0),0))</f>
        <v>#N/A</v>
      </c>
      <c r="I3530" s="70"/>
      <c r="J3530">
        <v>198</v>
      </c>
      <c r="K3530">
        <v>1</v>
      </c>
      <c r="L3530">
        <v>1</v>
      </c>
      <c r="M3530">
        <v>2</v>
      </c>
      <c r="N3530" t="s">
        <v>168</v>
      </c>
      <c r="O3530" t="s">
        <v>155</v>
      </c>
      <c r="P3530" s="12">
        <v>24419</v>
      </c>
      <c r="Q3530" t="s">
        <v>194</v>
      </c>
      <c r="R3530" t="s">
        <v>157</v>
      </c>
      <c r="S3530" t="s">
        <v>178</v>
      </c>
      <c r="T3530" t="s">
        <v>182</v>
      </c>
      <c r="U3530">
        <v>4.4000000000000004</v>
      </c>
      <c r="V3530">
        <v>3.1</v>
      </c>
      <c r="W3530">
        <v>2.6</v>
      </c>
      <c r="X3530">
        <v>3.29</v>
      </c>
      <c r="Y3530">
        <v>321738</v>
      </c>
      <c r="Z3530">
        <v>64348</v>
      </c>
      <c r="AA3530">
        <v>6434750</v>
      </c>
    </row>
    <row r="3531" spans="1:27">
      <c r="A3531" t="s">
        <v>3721</v>
      </c>
      <c r="B3531" t="s">
        <v>23</v>
      </c>
      <c r="C3531" t="s">
        <v>23</v>
      </c>
      <c r="D3531">
        <v>636</v>
      </c>
      <c r="E3531" s="12">
        <v>40720</v>
      </c>
      <c r="F3531" s="72">
        <f t="shared" si="598"/>
        <v>2011</v>
      </c>
      <c r="G3531" s="70">
        <f t="shared" si="599"/>
        <v>7400.5503144654085</v>
      </c>
      <c r="H3531" s="70" cm="1">
        <f t="array" ref="H3531">INDEX(magic_bricks_appreciation_pivot!$A$13:$K$20,MATCH(C3531,magic_bricks_appreciation_pivot!$A$13:$A$20,0),1+MATCH(F3531,INDEX(magic_bricks_appreciation_pivot!$B$13:$K$13,0),0))</f>
        <v>0.30621792098525186</v>
      </c>
      <c r="I3531" s="70">
        <f t="shared" ref="I3531:I3534" si="600">G3531+G3531*H3531</f>
        <v>9666.731445907757</v>
      </c>
      <c r="J3531">
        <v>35</v>
      </c>
      <c r="K3531">
        <v>1</v>
      </c>
      <c r="L3531">
        <v>1</v>
      </c>
      <c r="M3531">
        <v>2</v>
      </c>
      <c r="N3531" t="s">
        <v>154</v>
      </c>
      <c r="O3531" t="s">
        <v>161</v>
      </c>
      <c r="P3531" s="12">
        <v>30865</v>
      </c>
      <c r="Q3531" t="s">
        <v>169</v>
      </c>
      <c r="R3531" t="s">
        <v>157</v>
      </c>
      <c r="S3531" t="s">
        <v>178</v>
      </c>
      <c r="T3531" t="s">
        <v>163</v>
      </c>
      <c r="U3531">
        <v>2.4</v>
      </c>
      <c r="V3531">
        <v>4.3</v>
      </c>
      <c r="W3531">
        <v>3</v>
      </c>
      <c r="X3531">
        <v>3.21</v>
      </c>
      <c r="Y3531">
        <v>141203</v>
      </c>
      <c r="Z3531">
        <v>98842</v>
      </c>
      <c r="AA3531">
        <v>4706750</v>
      </c>
    </row>
    <row r="3532" spans="1:27">
      <c r="A3532" t="s">
        <v>3722</v>
      </c>
      <c r="B3532" t="s">
        <v>39</v>
      </c>
      <c r="C3532" t="s">
        <v>39</v>
      </c>
      <c r="D3532">
        <v>1718</v>
      </c>
      <c r="E3532" s="12">
        <v>41827</v>
      </c>
      <c r="F3532" s="72">
        <f t="shared" si="598"/>
        <v>2014</v>
      </c>
      <c r="G3532" s="70">
        <f t="shared" si="599"/>
        <v>8393.1199068684509</v>
      </c>
      <c r="H3532" s="70" cm="1">
        <f t="array" ref="H3532">INDEX(magic_bricks_appreciation_pivot!$A$13:$K$20,MATCH(C3532,magic_bricks_appreciation_pivot!$A$13:$A$20,0),1+MATCH(F3532,INDEX(magic_bricks_appreciation_pivot!$B$13:$K$13,0),0))</f>
        <v>2.7142646408024784E-2</v>
      </c>
      <c r="I3532" s="70">
        <f t="shared" si="600"/>
        <v>8620.9313927607345</v>
      </c>
      <c r="J3532">
        <v>100</v>
      </c>
      <c r="K3532">
        <v>1</v>
      </c>
      <c r="L3532">
        <v>1</v>
      </c>
      <c r="M3532">
        <v>4</v>
      </c>
      <c r="N3532" t="s">
        <v>184</v>
      </c>
      <c r="O3532" t="s">
        <v>155</v>
      </c>
      <c r="P3532" s="12">
        <v>36717</v>
      </c>
      <c r="Q3532" t="s">
        <v>194</v>
      </c>
      <c r="R3532" t="s">
        <v>165</v>
      </c>
      <c r="S3532" t="s">
        <v>162</v>
      </c>
      <c r="T3532" t="s">
        <v>182</v>
      </c>
      <c r="U3532">
        <v>3.5</v>
      </c>
      <c r="V3532">
        <v>3.7</v>
      </c>
      <c r="W3532">
        <v>4.5</v>
      </c>
      <c r="X3532">
        <v>3.95</v>
      </c>
      <c r="Y3532">
        <v>504678</v>
      </c>
      <c r="Z3532">
        <v>230710</v>
      </c>
      <c r="AA3532">
        <v>14419380</v>
      </c>
    </row>
    <row r="3533" spans="1:27">
      <c r="A3533" t="s">
        <v>3723</v>
      </c>
      <c r="B3533" t="s">
        <v>23</v>
      </c>
      <c r="C3533" t="s">
        <v>23</v>
      </c>
      <c r="D3533">
        <v>1086</v>
      </c>
      <c r="E3533" s="12">
        <v>40405</v>
      </c>
      <c r="F3533" s="72">
        <f t="shared" si="598"/>
        <v>2010</v>
      </c>
      <c r="G3533" s="70">
        <f t="shared" si="599"/>
        <v>6352.4401473296502</v>
      </c>
      <c r="H3533" s="70" cm="1">
        <f t="array" ref="H3533">INDEX(magic_bricks_appreciation_pivot!$A$13:$K$20,MATCH(C3533,magic_bricks_appreciation_pivot!$A$13:$A$20,0),1+MATCH(F3533,INDEX(magic_bricks_appreciation_pivot!$B$13:$K$13,0),0))</f>
        <v>0.49881786187527283</v>
      </c>
      <c r="I3533" s="70">
        <f t="shared" si="600"/>
        <v>9521.1507593112692</v>
      </c>
      <c r="J3533">
        <v>134</v>
      </c>
      <c r="K3533">
        <v>1</v>
      </c>
      <c r="L3533">
        <v>1</v>
      </c>
      <c r="M3533">
        <v>3</v>
      </c>
      <c r="N3533" t="s">
        <v>193</v>
      </c>
      <c r="O3533" t="s">
        <v>155</v>
      </c>
      <c r="P3533" s="12">
        <v>23980</v>
      </c>
      <c r="Q3533" t="s">
        <v>194</v>
      </c>
      <c r="R3533" t="s">
        <v>170</v>
      </c>
      <c r="S3533" t="s">
        <v>178</v>
      </c>
      <c r="T3533" t="s">
        <v>166</v>
      </c>
      <c r="U3533">
        <v>4.7</v>
      </c>
      <c r="V3533">
        <v>2.4</v>
      </c>
      <c r="W3533">
        <v>3.3</v>
      </c>
      <c r="X3533">
        <v>3.45</v>
      </c>
      <c r="Y3533">
        <v>262153</v>
      </c>
      <c r="Z3533">
        <v>144874</v>
      </c>
      <c r="AA3533">
        <v>6898750</v>
      </c>
    </row>
    <row r="3534" spans="1:27">
      <c r="A3534" t="s">
        <v>3724</v>
      </c>
      <c r="B3534" t="s">
        <v>175</v>
      </c>
      <c r="C3534" t="s">
        <v>34</v>
      </c>
      <c r="D3534">
        <v>845</v>
      </c>
      <c r="E3534" s="12">
        <v>41750</v>
      </c>
      <c r="F3534" s="72">
        <f t="shared" si="598"/>
        <v>2014</v>
      </c>
      <c r="G3534" s="70">
        <f t="shared" si="599"/>
        <v>11930.76923076923</v>
      </c>
      <c r="H3534" s="70" cm="1">
        <f t="array" ref="H3534">INDEX(magic_bricks_appreciation_pivot!$A$13:$K$20,MATCH(C3534,magic_bricks_appreciation_pivot!$A$13:$A$20,0),1+MATCH(F3534,INDEX(magic_bricks_appreciation_pivot!$B$13:$K$13,0),0))</f>
        <v>5.1040744021257752E-2</v>
      </c>
      <c r="I3534" s="70">
        <f t="shared" si="600"/>
        <v>12539.724569053622</v>
      </c>
      <c r="J3534">
        <v>65</v>
      </c>
      <c r="K3534">
        <v>1</v>
      </c>
      <c r="L3534">
        <v>1</v>
      </c>
      <c r="M3534">
        <v>3</v>
      </c>
      <c r="N3534" t="s">
        <v>176</v>
      </c>
      <c r="O3534" t="s">
        <v>161</v>
      </c>
      <c r="P3534" s="12">
        <v>38100</v>
      </c>
      <c r="Q3534" t="s">
        <v>156</v>
      </c>
      <c r="R3534" t="s">
        <v>170</v>
      </c>
      <c r="S3534" t="s">
        <v>178</v>
      </c>
      <c r="T3534" t="s">
        <v>166</v>
      </c>
      <c r="U3534">
        <v>3.3</v>
      </c>
      <c r="V3534">
        <v>3.3</v>
      </c>
      <c r="W3534">
        <v>3.2</v>
      </c>
      <c r="X3534">
        <v>3.27</v>
      </c>
      <c r="Y3534">
        <v>322608</v>
      </c>
      <c r="Z3534">
        <v>110897</v>
      </c>
      <c r="AA3534">
        <v>10081500</v>
      </c>
    </row>
    <row r="3535" spans="1:27" hidden="1">
      <c r="A3535" t="s">
        <v>3725</v>
      </c>
      <c r="B3535" t="s">
        <v>39</v>
      </c>
      <c r="C3535" t="s">
        <v>39</v>
      </c>
      <c r="D3535">
        <v>1774</v>
      </c>
      <c r="E3535" s="12">
        <v>39785</v>
      </c>
      <c r="F3535" s="72">
        <f t="shared" si="598"/>
        <v>2008</v>
      </c>
      <c r="G3535" s="70">
        <f t="shared" si="599"/>
        <v>7917.9086809470127</v>
      </c>
      <c r="H3535" s="70" t="e" cm="1">
        <f t="array" ref="H3535">INDEX(magic_bricks_appreciation_pivot!$A$13:$K$20,MATCH(C3535,magic_bricks_appreciation_pivot!$A$13:$A$20,0),1+MATCH(F3535,INDEX(magic_bricks_appreciation_pivot!$B$13:$K$13,0),0))</f>
        <v>#N/A</v>
      </c>
      <c r="I3535" s="70"/>
      <c r="J3535">
        <v>158</v>
      </c>
      <c r="K3535">
        <v>1</v>
      </c>
      <c r="L3535">
        <v>1</v>
      </c>
      <c r="M3535">
        <v>4</v>
      </c>
      <c r="N3535" t="s">
        <v>168</v>
      </c>
      <c r="O3535" t="s">
        <v>155</v>
      </c>
      <c r="P3535" s="12">
        <v>28835</v>
      </c>
      <c r="Q3535" t="s">
        <v>169</v>
      </c>
      <c r="R3535" t="s">
        <v>170</v>
      </c>
      <c r="S3535" t="s">
        <v>178</v>
      </c>
      <c r="T3535" t="s">
        <v>182</v>
      </c>
      <c r="U3535">
        <v>4.8</v>
      </c>
      <c r="V3535">
        <v>3.7</v>
      </c>
      <c r="W3535">
        <v>3.7</v>
      </c>
      <c r="X3535">
        <v>4.085</v>
      </c>
      <c r="Y3535">
        <v>421391</v>
      </c>
      <c r="Z3535">
        <v>210696</v>
      </c>
      <c r="AA3535">
        <v>14046370</v>
      </c>
    </row>
    <row r="3536" spans="1:27">
      <c r="A3536" t="s">
        <v>3726</v>
      </c>
      <c r="B3536" t="s">
        <v>39</v>
      </c>
      <c r="C3536" t="s">
        <v>39</v>
      </c>
      <c r="D3536">
        <v>1730</v>
      </c>
      <c r="E3536" s="12">
        <v>40218</v>
      </c>
      <c r="F3536" s="72">
        <f t="shared" si="598"/>
        <v>2010</v>
      </c>
      <c r="G3536" s="70">
        <f t="shared" si="599"/>
        <v>7005.9710982658962</v>
      </c>
      <c r="H3536" s="70" cm="1">
        <f t="array" ref="H3536">INDEX(magic_bricks_appreciation_pivot!$A$13:$K$20,MATCH(C3536,magic_bricks_appreciation_pivot!$A$13:$A$20,0),1+MATCH(F3536,INDEX(magic_bricks_appreciation_pivot!$B$13:$K$13,0),0))</f>
        <v>0.44211253020365898</v>
      </c>
      <c r="I3536" s="70">
        <f>G3536+G3536*H3536</f>
        <v>10103.398707053939</v>
      </c>
      <c r="J3536">
        <v>129</v>
      </c>
      <c r="K3536">
        <v>1</v>
      </c>
      <c r="L3536">
        <v>1</v>
      </c>
      <c r="M3536">
        <v>4</v>
      </c>
      <c r="N3536" t="s">
        <v>176</v>
      </c>
      <c r="O3536" t="s">
        <v>161</v>
      </c>
      <c r="P3536" s="12">
        <v>27808</v>
      </c>
      <c r="Q3536" t="s">
        <v>194</v>
      </c>
      <c r="R3536" t="s">
        <v>157</v>
      </c>
      <c r="S3536" t="s">
        <v>162</v>
      </c>
      <c r="T3536" t="s">
        <v>166</v>
      </c>
      <c r="U3536">
        <v>3.8</v>
      </c>
      <c r="V3536">
        <v>4.0999999999999996</v>
      </c>
      <c r="W3536">
        <v>4.9000000000000004</v>
      </c>
      <c r="X3536">
        <v>4.3150000000000004</v>
      </c>
      <c r="Y3536">
        <v>472693</v>
      </c>
      <c r="Z3536">
        <v>218166</v>
      </c>
      <c r="AA3536">
        <v>12120330</v>
      </c>
    </row>
    <row r="3537" spans="1:27" hidden="1">
      <c r="A3537" t="s">
        <v>3727</v>
      </c>
      <c r="B3537" t="s">
        <v>175</v>
      </c>
      <c r="C3537" t="s">
        <v>34</v>
      </c>
      <c r="D3537">
        <v>1180</v>
      </c>
      <c r="E3537" s="12">
        <v>39381</v>
      </c>
      <c r="F3537" s="72">
        <f t="shared" si="598"/>
        <v>2007</v>
      </c>
      <c r="G3537" s="70">
        <f t="shared" si="599"/>
        <v>7574.1101694915251</v>
      </c>
      <c r="H3537" s="70" t="e" cm="1">
        <f t="array" ref="H3537">INDEX(magic_bricks_appreciation_pivot!$A$13:$K$20,MATCH(C3537,magic_bricks_appreciation_pivot!$A$13:$A$20,0),1+MATCH(F3537,INDEX(magic_bricks_appreciation_pivot!$B$13:$K$13,0),0))</f>
        <v>#N/A</v>
      </c>
      <c r="I3537" s="70"/>
      <c r="J3537">
        <v>18</v>
      </c>
      <c r="K3537">
        <v>1</v>
      </c>
      <c r="L3537">
        <v>1</v>
      </c>
      <c r="M3537">
        <v>3</v>
      </c>
      <c r="N3537" t="s">
        <v>184</v>
      </c>
      <c r="O3537" t="s">
        <v>161</v>
      </c>
      <c r="P3537" s="12">
        <v>26606</v>
      </c>
      <c r="Q3537" t="s">
        <v>194</v>
      </c>
      <c r="R3537" t="s">
        <v>170</v>
      </c>
      <c r="S3537" t="s">
        <v>158</v>
      </c>
      <c r="T3537" t="s">
        <v>166</v>
      </c>
      <c r="U3537">
        <v>4.5999999999999996</v>
      </c>
      <c r="V3537">
        <v>4.5</v>
      </c>
      <c r="W3537">
        <v>2.8</v>
      </c>
      <c r="X3537">
        <v>4.0199999999999996</v>
      </c>
      <c r="Y3537">
        <v>294936</v>
      </c>
      <c r="Z3537">
        <v>116187</v>
      </c>
      <c r="AA3537">
        <v>8937450</v>
      </c>
    </row>
    <row r="3538" spans="1:27" hidden="1">
      <c r="A3538" t="s">
        <v>3728</v>
      </c>
      <c r="B3538" t="s">
        <v>51</v>
      </c>
      <c r="C3538" t="s">
        <v>51</v>
      </c>
      <c r="D3538">
        <v>1607</v>
      </c>
      <c r="E3538" s="12">
        <v>38944</v>
      </c>
      <c r="F3538" s="72">
        <f t="shared" si="598"/>
        <v>2006</v>
      </c>
      <c r="G3538" s="70">
        <f t="shared" si="599"/>
        <v>8561.8730553827008</v>
      </c>
      <c r="H3538" s="70" t="e" cm="1">
        <f t="array" ref="H3538">INDEX(magic_bricks_appreciation_pivot!$A$13:$K$20,MATCH(C3538,magic_bricks_appreciation_pivot!$A$13:$A$20,0),1+MATCH(F3538,INDEX(magic_bricks_appreciation_pivot!$B$13:$K$13,0),0))</f>
        <v>#N/A</v>
      </c>
      <c r="I3538" s="70"/>
      <c r="J3538">
        <v>177</v>
      </c>
      <c r="K3538">
        <v>2</v>
      </c>
      <c r="L3538">
        <v>1</v>
      </c>
      <c r="M3538">
        <v>4</v>
      </c>
      <c r="N3538" t="s">
        <v>193</v>
      </c>
      <c r="O3538" t="s">
        <v>161</v>
      </c>
      <c r="P3538" s="12">
        <v>30184</v>
      </c>
      <c r="Q3538" t="s">
        <v>156</v>
      </c>
      <c r="R3538" t="s">
        <v>165</v>
      </c>
      <c r="S3538" t="s">
        <v>158</v>
      </c>
      <c r="T3538" t="s">
        <v>166</v>
      </c>
      <c r="U3538">
        <v>3.4</v>
      </c>
      <c r="V3538">
        <v>3.1</v>
      </c>
      <c r="W3538">
        <v>3.5</v>
      </c>
      <c r="X3538">
        <v>3.3</v>
      </c>
      <c r="Y3538">
        <v>550357</v>
      </c>
      <c r="Z3538">
        <v>110071</v>
      </c>
      <c r="AA3538">
        <v>13758930</v>
      </c>
    </row>
    <row r="3539" spans="1:27">
      <c r="A3539" t="s">
        <v>3729</v>
      </c>
      <c r="B3539" t="s">
        <v>56</v>
      </c>
      <c r="C3539" t="s">
        <v>56</v>
      </c>
      <c r="D3539">
        <v>1182</v>
      </c>
      <c r="E3539" s="12">
        <v>40754</v>
      </c>
      <c r="F3539" s="72">
        <f t="shared" si="598"/>
        <v>2011</v>
      </c>
      <c r="G3539" s="70">
        <f t="shared" si="599"/>
        <v>11172.483079526226</v>
      </c>
      <c r="H3539" s="70" cm="1">
        <f t="array" ref="H3539">INDEX(magic_bricks_appreciation_pivot!$A$13:$K$20,MATCH(C3539,magic_bricks_appreciation_pivot!$A$13:$A$20,0),1+MATCH(F3539,INDEX(magic_bricks_appreciation_pivot!$B$13:$K$13,0),0))</f>
        <v>0.33228770983948047</v>
      </c>
      <c r="I3539" s="70">
        <f>G3539+G3539*H3539</f>
        <v>14884.961895242341</v>
      </c>
      <c r="J3539">
        <v>193</v>
      </c>
      <c r="K3539">
        <v>1</v>
      </c>
      <c r="L3539">
        <v>1</v>
      </c>
      <c r="M3539">
        <v>3</v>
      </c>
      <c r="N3539" t="s">
        <v>176</v>
      </c>
      <c r="O3539" t="s">
        <v>161</v>
      </c>
      <c r="P3539" s="12">
        <v>38929</v>
      </c>
      <c r="Q3539" t="s">
        <v>156</v>
      </c>
      <c r="R3539" t="s">
        <v>177</v>
      </c>
      <c r="S3539" t="s">
        <v>178</v>
      </c>
      <c r="T3539" t="s">
        <v>166</v>
      </c>
      <c r="U3539">
        <v>4.9000000000000004</v>
      </c>
      <c r="V3539">
        <v>2.2999999999999998</v>
      </c>
      <c r="W3539">
        <v>2.2000000000000002</v>
      </c>
      <c r="X3539">
        <v>3.03</v>
      </c>
      <c r="Y3539">
        <v>488617</v>
      </c>
      <c r="Z3539">
        <v>66029</v>
      </c>
      <c r="AA3539">
        <v>13205875</v>
      </c>
    </row>
    <row r="3540" spans="1:27" hidden="1">
      <c r="A3540" t="s">
        <v>3730</v>
      </c>
      <c r="B3540" t="s">
        <v>75</v>
      </c>
      <c r="D3540">
        <v>1539</v>
      </c>
      <c r="E3540" s="12">
        <v>39799</v>
      </c>
      <c r="F3540" s="72">
        <f t="shared" si="598"/>
        <v>2008</v>
      </c>
      <c r="G3540" s="70">
        <f t="shared" si="599"/>
        <v>11086.120857699805</v>
      </c>
      <c r="H3540" s="70" t="e" cm="1">
        <f t="array" ref="H3540">INDEX(magic_bricks_appreciation_pivot!$A$13:$K$20,MATCH(C3540,magic_bricks_appreciation_pivot!$A$13:$A$20,0),1+MATCH(F3540,INDEX(magic_bricks_appreciation_pivot!$B$13:$K$13,0),0))</f>
        <v>#N/A</v>
      </c>
      <c r="I3540" s="70"/>
      <c r="J3540">
        <v>100</v>
      </c>
      <c r="K3540">
        <v>1</v>
      </c>
      <c r="L3540">
        <v>1</v>
      </c>
      <c r="M3540">
        <v>4</v>
      </c>
      <c r="N3540" t="s">
        <v>168</v>
      </c>
      <c r="O3540" t="s">
        <v>161</v>
      </c>
      <c r="P3540" s="12">
        <v>28119</v>
      </c>
      <c r="Q3540" t="s">
        <v>156</v>
      </c>
      <c r="R3540" t="s">
        <v>177</v>
      </c>
      <c r="S3540" t="s">
        <v>162</v>
      </c>
      <c r="T3540" t="s">
        <v>163</v>
      </c>
      <c r="U3540">
        <v>2.1</v>
      </c>
      <c r="V3540">
        <v>5</v>
      </c>
      <c r="W3540">
        <v>3</v>
      </c>
      <c r="X3540">
        <v>3.23</v>
      </c>
      <c r="Y3540">
        <v>426539</v>
      </c>
      <c r="Z3540">
        <v>255923</v>
      </c>
      <c r="AA3540">
        <v>17061540</v>
      </c>
    </row>
    <row r="3541" spans="1:27">
      <c r="A3541" t="s">
        <v>3731</v>
      </c>
      <c r="B3541" t="s">
        <v>23</v>
      </c>
      <c r="C3541" t="s">
        <v>23</v>
      </c>
      <c r="D3541">
        <v>1636</v>
      </c>
      <c r="E3541" s="12">
        <v>40821</v>
      </c>
      <c r="F3541" s="72">
        <f t="shared" si="598"/>
        <v>2011</v>
      </c>
      <c r="G3541" s="70">
        <f t="shared" si="599"/>
        <v>3438.1112469437653</v>
      </c>
      <c r="H3541" s="70" cm="1">
        <f t="array" ref="H3541">INDEX(magic_bricks_appreciation_pivot!$A$13:$K$20,MATCH(C3541,magic_bricks_appreciation_pivot!$A$13:$A$20,0),1+MATCH(F3541,INDEX(magic_bricks_appreciation_pivot!$B$13:$K$13,0),0))</f>
        <v>0.30621792098525186</v>
      </c>
      <c r="I3541" s="70">
        <f t="shared" ref="I3541:I3543" si="601">G3541+G3541*H3541</f>
        <v>4490.9225250988966</v>
      </c>
      <c r="J3541">
        <v>5</v>
      </c>
      <c r="K3541">
        <v>2</v>
      </c>
      <c r="L3541">
        <v>2</v>
      </c>
      <c r="M3541">
        <v>4</v>
      </c>
      <c r="N3541" t="s">
        <v>176</v>
      </c>
      <c r="O3541" t="s">
        <v>161</v>
      </c>
      <c r="P3541" s="12">
        <v>28046</v>
      </c>
      <c r="Q3541" t="s">
        <v>169</v>
      </c>
      <c r="R3541" t="s">
        <v>157</v>
      </c>
      <c r="S3541" t="s">
        <v>178</v>
      </c>
      <c r="T3541" t="s">
        <v>159</v>
      </c>
      <c r="U3541">
        <v>2.2000000000000002</v>
      </c>
      <c r="V3541">
        <v>4.5999999999999996</v>
      </c>
      <c r="W3541">
        <v>2.9</v>
      </c>
      <c r="X3541">
        <v>3.2</v>
      </c>
      <c r="Y3541">
        <v>247489</v>
      </c>
      <c r="Z3541">
        <v>129369</v>
      </c>
      <c r="AA3541">
        <v>5624750</v>
      </c>
    </row>
    <row r="3542" spans="1:27">
      <c r="A3542" t="s">
        <v>3732</v>
      </c>
      <c r="B3542" t="s">
        <v>23</v>
      </c>
      <c r="C3542" t="s">
        <v>23</v>
      </c>
      <c r="D3542">
        <v>1088</v>
      </c>
      <c r="E3542" s="12">
        <v>40864</v>
      </c>
      <c r="F3542" s="72">
        <f t="shared" si="598"/>
        <v>2011</v>
      </c>
      <c r="G3542" s="70">
        <f t="shared" si="599"/>
        <v>5852.9411764705883</v>
      </c>
      <c r="H3542" s="70" cm="1">
        <f t="array" ref="H3542">INDEX(magic_bricks_appreciation_pivot!$A$13:$K$20,MATCH(C3542,magic_bricks_appreciation_pivot!$A$13:$A$20,0),1+MATCH(F3542,INDEX(magic_bricks_appreciation_pivot!$B$13:$K$13,0),0))</f>
        <v>0.30621792098525186</v>
      </c>
      <c r="I3542" s="70">
        <f t="shared" si="601"/>
        <v>7645.2166551783857</v>
      </c>
      <c r="J3542">
        <v>178</v>
      </c>
      <c r="K3542">
        <v>1</v>
      </c>
      <c r="L3542">
        <v>1</v>
      </c>
      <c r="M3542">
        <v>3</v>
      </c>
      <c r="N3542" t="s">
        <v>168</v>
      </c>
      <c r="O3542" t="s">
        <v>161</v>
      </c>
      <c r="P3542" s="12">
        <v>29184</v>
      </c>
      <c r="Q3542" t="s">
        <v>169</v>
      </c>
      <c r="R3542" t="s">
        <v>177</v>
      </c>
      <c r="S3542" t="s">
        <v>158</v>
      </c>
      <c r="T3542" t="s">
        <v>163</v>
      </c>
      <c r="U3542">
        <v>4.0999999999999996</v>
      </c>
      <c r="V3542">
        <v>2.7</v>
      </c>
      <c r="W3542">
        <v>4.3</v>
      </c>
      <c r="X3542">
        <v>3.76</v>
      </c>
      <c r="Y3542">
        <v>305664</v>
      </c>
      <c r="Z3542">
        <v>159200</v>
      </c>
      <c r="AA3542">
        <v>6368000</v>
      </c>
    </row>
    <row r="3543" spans="1:27">
      <c r="A3543" t="s">
        <v>3733</v>
      </c>
      <c r="B3543" t="s">
        <v>23</v>
      </c>
      <c r="C3543" t="s">
        <v>23</v>
      </c>
      <c r="D3543">
        <v>1229</v>
      </c>
      <c r="E3543" s="12">
        <v>40335</v>
      </c>
      <c r="F3543" s="72">
        <f t="shared" si="598"/>
        <v>2010</v>
      </c>
      <c r="G3543" s="70">
        <f t="shared" si="599"/>
        <v>6525.2237591537832</v>
      </c>
      <c r="H3543" s="70" cm="1">
        <f t="array" ref="H3543">INDEX(magic_bricks_appreciation_pivot!$A$13:$K$20,MATCH(C3543,magic_bricks_appreciation_pivot!$A$13:$A$20,0),1+MATCH(F3543,INDEX(magic_bricks_appreciation_pivot!$B$13:$K$13,0),0))</f>
        <v>0.49881786187527283</v>
      </c>
      <c r="I3543" s="70">
        <f t="shared" si="601"/>
        <v>9780.1219229526032</v>
      </c>
      <c r="J3543">
        <v>78</v>
      </c>
      <c r="K3543">
        <v>1</v>
      </c>
      <c r="L3543">
        <v>1</v>
      </c>
      <c r="M3543">
        <v>3</v>
      </c>
      <c r="N3543" t="s">
        <v>176</v>
      </c>
      <c r="O3543" t="s">
        <v>155</v>
      </c>
      <c r="P3543" s="12">
        <v>33035</v>
      </c>
      <c r="Q3543" t="s">
        <v>194</v>
      </c>
      <c r="R3543" t="s">
        <v>157</v>
      </c>
      <c r="S3543" t="s">
        <v>162</v>
      </c>
      <c r="T3543" t="s">
        <v>163</v>
      </c>
      <c r="U3543">
        <v>2</v>
      </c>
      <c r="V3543">
        <v>2.6</v>
      </c>
      <c r="W3543">
        <v>2.1</v>
      </c>
      <c r="X3543">
        <v>2.2200000000000002</v>
      </c>
      <c r="Y3543">
        <v>376917</v>
      </c>
      <c r="Z3543">
        <v>144351</v>
      </c>
      <c r="AA3543">
        <v>8019500</v>
      </c>
    </row>
    <row r="3544" spans="1:27" hidden="1">
      <c r="A3544" t="s">
        <v>3734</v>
      </c>
      <c r="B3544" t="s">
        <v>56</v>
      </c>
      <c r="C3544" t="s">
        <v>56</v>
      </c>
      <c r="D3544">
        <v>848</v>
      </c>
      <c r="E3544" s="12">
        <v>39052</v>
      </c>
      <c r="F3544" s="72">
        <f t="shared" si="598"/>
        <v>2006</v>
      </c>
      <c r="G3544" s="70">
        <f t="shared" si="599"/>
        <v>7804.7169811320755</v>
      </c>
      <c r="H3544" s="70" t="e" cm="1">
        <f t="array" ref="H3544">INDEX(magic_bricks_appreciation_pivot!$A$13:$K$20,MATCH(C3544,magic_bricks_appreciation_pivot!$A$13:$A$20,0),1+MATCH(F3544,INDEX(magic_bricks_appreciation_pivot!$B$13:$K$13,0),0))</f>
        <v>#N/A</v>
      </c>
      <c r="I3544" s="70"/>
      <c r="J3544">
        <v>125</v>
      </c>
      <c r="K3544">
        <v>1</v>
      </c>
      <c r="L3544">
        <v>1</v>
      </c>
      <c r="M3544">
        <v>3</v>
      </c>
      <c r="N3544" t="s">
        <v>154</v>
      </c>
      <c r="O3544" t="s">
        <v>161</v>
      </c>
      <c r="P3544" s="12">
        <v>31752</v>
      </c>
      <c r="Q3544" t="s">
        <v>169</v>
      </c>
      <c r="R3544" t="s">
        <v>170</v>
      </c>
      <c r="S3544" t="s">
        <v>162</v>
      </c>
      <c r="T3544" t="s">
        <v>159</v>
      </c>
      <c r="U3544">
        <v>3.4</v>
      </c>
      <c r="V3544">
        <v>4.8</v>
      </c>
      <c r="W3544">
        <v>4.9000000000000004</v>
      </c>
      <c r="X3544">
        <v>4.43</v>
      </c>
      <c r="Y3544">
        <v>264736</v>
      </c>
      <c r="Z3544">
        <v>19855</v>
      </c>
      <c r="AA3544">
        <v>6618400</v>
      </c>
    </row>
    <row r="3545" spans="1:27" hidden="1">
      <c r="A3545" t="s">
        <v>3735</v>
      </c>
      <c r="B3545" t="s">
        <v>175</v>
      </c>
      <c r="C3545" t="s">
        <v>34</v>
      </c>
      <c r="D3545">
        <v>1209</v>
      </c>
      <c r="E3545" s="12">
        <v>39237</v>
      </c>
      <c r="F3545" s="72">
        <f t="shared" si="598"/>
        <v>2007</v>
      </c>
      <c r="G3545" s="70">
        <f t="shared" si="599"/>
        <v>12306.658395368073</v>
      </c>
      <c r="H3545" s="70" t="e" cm="1">
        <f t="array" ref="H3545">INDEX(magic_bricks_appreciation_pivot!$A$13:$K$20,MATCH(C3545,magic_bricks_appreciation_pivot!$A$13:$A$20,0),1+MATCH(F3545,INDEX(magic_bricks_appreciation_pivot!$B$13:$K$13,0),0))</f>
        <v>#N/A</v>
      </c>
      <c r="I3545" s="70"/>
      <c r="J3545">
        <v>148</v>
      </c>
      <c r="K3545">
        <v>2</v>
      </c>
      <c r="L3545">
        <v>1</v>
      </c>
      <c r="M3545">
        <v>4</v>
      </c>
      <c r="N3545" t="s">
        <v>168</v>
      </c>
      <c r="O3545" t="s">
        <v>155</v>
      </c>
      <c r="P3545" s="12">
        <v>37412</v>
      </c>
      <c r="Q3545" t="s">
        <v>156</v>
      </c>
      <c r="R3545" t="s">
        <v>157</v>
      </c>
      <c r="S3545" t="s">
        <v>162</v>
      </c>
      <c r="T3545" t="s">
        <v>163</v>
      </c>
      <c r="U3545">
        <v>3.9</v>
      </c>
      <c r="V3545">
        <v>4.0999999999999996</v>
      </c>
      <c r="W3545">
        <v>4.3</v>
      </c>
      <c r="X3545">
        <v>4.0999999999999996</v>
      </c>
      <c r="Y3545">
        <v>476120</v>
      </c>
      <c r="Z3545">
        <v>148788</v>
      </c>
      <c r="AA3545">
        <v>14878750</v>
      </c>
    </row>
    <row r="3546" spans="1:27" hidden="1">
      <c r="A3546" t="s">
        <v>3736</v>
      </c>
      <c r="B3546" t="s">
        <v>201</v>
      </c>
      <c r="C3546" t="s">
        <v>201</v>
      </c>
      <c r="D3546">
        <v>2041</v>
      </c>
      <c r="E3546" s="12">
        <v>39578</v>
      </c>
      <c r="F3546" s="72">
        <f t="shared" si="598"/>
        <v>2008</v>
      </c>
      <c r="G3546" s="70">
        <f t="shared" si="599"/>
        <v>4715.9137677609015</v>
      </c>
      <c r="H3546" s="70" t="e" cm="1">
        <f t="array" ref="H3546">INDEX(magic_bricks_appreciation_pivot!$A$13:$K$20,MATCH(C3546,magic_bricks_appreciation_pivot!$A$13:$A$20,0),1+MATCH(F3546,INDEX(magic_bricks_appreciation_pivot!$B$13:$K$13,0),0))</f>
        <v>#N/A</v>
      </c>
      <c r="I3546" s="70"/>
      <c r="J3546">
        <v>85</v>
      </c>
      <c r="K3546">
        <v>3</v>
      </c>
      <c r="L3546">
        <v>2</v>
      </c>
      <c r="M3546">
        <v>5</v>
      </c>
      <c r="N3546" t="s">
        <v>193</v>
      </c>
      <c r="O3546" t="s">
        <v>161</v>
      </c>
      <c r="P3546" s="12">
        <v>32643</v>
      </c>
      <c r="Q3546" t="s">
        <v>194</v>
      </c>
      <c r="R3546" t="s">
        <v>177</v>
      </c>
      <c r="S3546" t="s">
        <v>158</v>
      </c>
      <c r="T3546" t="s">
        <v>163</v>
      </c>
      <c r="U3546">
        <v>2.1</v>
      </c>
      <c r="V3546">
        <v>5</v>
      </c>
      <c r="W3546">
        <v>2.2000000000000002</v>
      </c>
      <c r="X3546">
        <v>3.01</v>
      </c>
      <c r="Y3546">
        <v>346506</v>
      </c>
      <c r="Z3546">
        <v>105877</v>
      </c>
      <c r="AA3546">
        <v>9625180</v>
      </c>
    </row>
    <row r="3547" spans="1:27" hidden="1">
      <c r="A3547" t="s">
        <v>3737</v>
      </c>
      <c r="B3547" t="s">
        <v>56</v>
      </c>
      <c r="C3547" t="s">
        <v>56</v>
      </c>
      <c r="D3547">
        <v>618</v>
      </c>
      <c r="E3547" s="12">
        <v>40172</v>
      </c>
      <c r="F3547" s="72">
        <f t="shared" si="598"/>
        <v>2009</v>
      </c>
      <c r="G3547" s="70">
        <f t="shared" si="599"/>
        <v>8974.911003236246</v>
      </c>
      <c r="H3547" s="70" t="e" cm="1">
        <f t="array" ref="H3547">INDEX(magic_bricks_appreciation_pivot!$A$13:$K$20,MATCH(C3547,magic_bricks_appreciation_pivot!$A$13:$A$20,0),1+MATCH(F3547,INDEX(magic_bricks_appreciation_pivot!$B$13:$K$13,0),0))</f>
        <v>#N/A</v>
      </c>
      <c r="I3547" s="70"/>
      <c r="J3547">
        <v>22</v>
      </c>
      <c r="K3547">
        <v>1</v>
      </c>
      <c r="L3547">
        <v>1</v>
      </c>
      <c r="M3547">
        <v>2</v>
      </c>
      <c r="N3547" t="s">
        <v>154</v>
      </c>
      <c r="O3547" t="s">
        <v>161</v>
      </c>
      <c r="P3547" s="12">
        <v>35427</v>
      </c>
      <c r="Q3547" t="s">
        <v>169</v>
      </c>
      <c r="R3547" t="s">
        <v>170</v>
      </c>
      <c r="S3547" t="s">
        <v>162</v>
      </c>
      <c r="T3547" t="s">
        <v>159</v>
      </c>
      <c r="U3547">
        <v>4.0999999999999996</v>
      </c>
      <c r="V3547">
        <v>3.2</v>
      </c>
      <c r="W3547">
        <v>4.5</v>
      </c>
      <c r="X3547">
        <v>4.12</v>
      </c>
      <c r="Y3547">
        <v>177488</v>
      </c>
      <c r="Z3547">
        <v>16639</v>
      </c>
      <c r="AA3547">
        <v>5546495</v>
      </c>
    </row>
    <row r="3548" spans="1:27">
      <c r="A3548" t="s">
        <v>3738</v>
      </c>
      <c r="B3548" t="s">
        <v>39</v>
      </c>
      <c r="C3548" t="s">
        <v>39</v>
      </c>
      <c r="D3548">
        <v>1750</v>
      </c>
      <c r="E3548" s="12">
        <v>40377</v>
      </c>
      <c r="F3548" s="72">
        <f t="shared" si="598"/>
        <v>2010</v>
      </c>
      <c r="G3548" s="70">
        <f t="shared" si="599"/>
        <v>6855.56</v>
      </c>
      <c r="H3548" s="70" cm="1">
        <f t="array" ref="H3548">INDEX(magic_bricks_appreciation_pivot!$A$13:$K$20,MATCH(C3548,magic_bricks_appreciation_pivot!$A$13:$A$20,0),1+MATCH(F3548,INDEX(magic_bricks_appreciation_pivot!$B$13:$K$13,0),0))</f>
        <v>0.44211253020365898</v>
      </c>
      <c r="I3548" s="70">
        <f>G3548+G3548*H3548</f>
        <v>9886.4889775629963</v>
      </c>
      <c r="J3548">
        <v>124</v>
      </c>
      <c r="K3548">
        <v>1</v>
      </c>
      <c r="L3548">
        <v>1</v>
      </c>
      <c r="M3548">
        <v>4</v>
      </c>
      <c r="N3548" t="s">
        <v>168</v>
      </c>
      <c r="O3548" t="s">
        <v>161</v>
      </c>
      <c r="P3548" s="12">
        <v>27967</v>
      </c>
      <c r="Q3548" t="s">
        <v>194</v>
      </c>
      <c r="R3548" t="s">
        <v>177</v>
      </c>
      <c r="S3548" t="s">
        <v>162</v>
      </c>
      <c r="T3548" t="s">
        <v>166</v>
      </c>
      <c r="U3548">
        <v>2.5</v>
      </c>
      <c r="V3548">
        <v>3</v>
      </c>
      <c r="W3548">
        <v>3.7</v>
      </c>
      <c r="X3548">
        <v>3.105</v>
      </c>
      <c r="Y3548">
        <v>359917</v>
      </c>
      <c r="Z3548">
        <v>59986</v>
      </c>
      <c r="AA3548">
        <v>11997230</v>
      </c>
    </row>
    <row r="3549" spans="1:27" hidden="1">
      <c r="A3549" t="s">
        <v>3739</v>
      </c>
      <c r="B3549" t="s">
        <v>39</v>
      </c>
      <c r="C3549" t="s">
        <v>39</v>
      </c>
      <c r="D3549">
        <v>1816</v>
      </c>
      <c r="E3549" s="12">
        <v>39208</v>
      </c>
      <c r="F3549" s="72">
        <f t="shared" si="598"/>
        <v>2007</v>
      </c>
      <c r="G3549" s="70">
        <f t="shared" si="599"/>
        <v>7310.1541850220265</v>
      </c>
      <c r="H3549" s="70" t="e" cm="1">
        <f t="array" ref="H3549">INDEX(magic_bricks_appreciation_pivot!$A$13:$K$20,MATCH(C3549,magic_bricks_appreciation_pivot!$A$13:$A$20,0),1+MATCH(F3549,INDEX(magic_bricks_appreciation_pivot!$B$13:$K$13,0),0))</f>
        <v>#N/A</v>
      </c>
      <c r="I3549" s="70"/>
      <c r="J3549">
        <v>131</v>
      </c>
      <c r="K3549">
        <v>2</v>
      </c>
      <c r="L3549">
        <v>1</v>
      </c>
      <c r="M3549">
        <v>5</v>
      </c>
      <c r="N3549" t="s">
        <v>176</v>
      </c>
      <c r="O3549" t="s">
        <v>161</v>
      </c>
      <c r="P3549" s="12">
        <v>32638</v>
      </c>
      <c r="Q3549" t="s">
        <v>169</v>
      </c>
      <c r="R3549" t="s">
        <v>165</v>
      </c>
      <c r="S3549" t="s">
        <v>178</v>
      </c>
      <c r="T3549" t="s">
        <v>182</v>
      </c>
      <c r="U3549">
        <v>4.2</v>
      </c>
      <c r="V3549">
        <v>4.5999999999999996</v>
      </c>
      <c r="W3549">
        <v>4.5999999999999996</v>
      </c>
      <c r="X3549">
        <v>4.46</v>
      </c>
      <c r="Y3549">
        <v>411532</v>
      </c>
      <c r="Z3549">
        <v>92927</v>
      </c>
      <c r="AA3549">
        <v>13275240</v>
      </c>
    </row>
    <row r="3550" spans="1:27">
      <c r="A3550" t="s">
        <v>3740</v>
      </c>
      <c r="B3550" t="s">
        <v>23</v>
      </c>
      <c r="C3550" t="s">
        <v>23</v>
      </c>
      <c r="D3550">
        <v>793</v>
      </c>
      <c r="E3550" s="12">
        <v>40240</v>
      </c>
      <c r="F3550" s="72">
        <f t="shared" si="598"/>
        <v>2010</v>
      </c>
      <c r="G3550" s="70">
        <f t="shared" si="599"/>
        <v>5546.8158890290042</v>
      </c>
      <c r="H3550" s="70" cm="1">
        <f t="array" ref="H3550">INDEX(magic_bricks_appreciation_pivot!$A$13:$K$20,MATCH(C3550,magic_bricks_appreciation_pivot!$A$13:$A$20,0),1+MATCH(F3550,INDEX(magic_bricks_appreciation_pivot!$B$13:$K$13,0),0))</f>
        <v>0.49881786187527283</v>
      </c>
      <c r="I3550" s="70">
        <f>G3550+G3550*H3550</f>
        <v>8313.6667310102421</v>
      </c>
      <c r="J3550">
        <v>153</v>
      </c>
      <c r="K3550">
        <v>1</v>
      </c>
      <c r="L3550">
        <v>1</v>
      </c>
      <c r="M3550">
        <v>2</v>
      </c>
      <c r="N3550" t="s">
        <v>168</v>
      </c>
      <c r="O3550" t="s">
        <v>161</v>
      </c>
      <c r="P3550" s="12">
        <v>32575</v>
      </c>
      <c r="Q3550" t="s">
        <v>169</v>
      </c>
      <c r="R3550" t="s">
        <v>177</v>
      </c>
      <c r="S3550" t="s">
        <v>178</v>
      </c>
      <c r="T3550" t="s">
        <v>171</v>
      </c>
      <c r="U3550">
        <v>4.7</v>
      </c>
      <c r="V3550">
        <v>4.3</v>
      </c>
      <c r="W3550">
        <v>2.1</v>
      </c>
      <c r="X3550">
        <v>3.54</v>
      </c>
      <c r="Y3550">
        <v>184742</v>
      </c>
      <c r="Z3550">
        <v>39588</v>
      </c>
      <c r="AA3550">
        <v>4398625</v>
      </c>
    </row>
    <row r="3551" spans="1:27" hidden="1">
      <c r="A3551" t="s">
        <v>3741</v>
      </c>
      <c r="B3551" t="s">
        <v>51</v>
      </c>
      <c r="C3551" t="s">
        <v>51</v>
      </c>
      <c r="D3551">
        <v>1737</v>
      </c>
      <c r="E3551" s="12">
        <v>38900</v>
      </c>
      <c r="F3551" s="72">
        <f t="shared" si="598"/>
        <v>2006</v>
      </c>
      <c r="G3551" s="70">
        <f t="shared" si="599"/>
        <v>7654.9971214738052</v>
      </c>
      <c r="H3551" s="70" t="e" cm="1">
        <f t="array" ref="H3551">INDEX(magic_bricks_appreciation_pivot!$A$13:$K$20,MATCH(C3551,magic_bricks_appreciation_pivot!$A$13:$A$20,0),1+MATCH(F3551,INDEX(magic_bricks_appreciation_pivot!$B$13:$K$13,0),0))</f>
        <v>#N/A</v>
      </c>
      <c r="I3551" s="70"/>
      <c r="J3551">
        <v>109</v>
      </c>
      <c r="K3551">
        <v>2</v>
      </c>
      <c r="L3551">
        <v>1</v>
      </c>
      <c r="M3551">
        <v>4</v>
      </c>
      <c r="N3551" t="s">
        <v>168</v>
      </c>
      <c r="O3551" t="s">
        <v>161</v>
      </c>
      <c r="P3551" s="12">
        <v>26490</v>
      </c>
      <c r="Q3551" t="s">
        <v>156</v>
      </c>
      <c r="R3551" t="s">
        <v>157</v>
      </c>
      <c r="S3551" t="s">
        <v>162</v>
      </c>
      <c r="T3551" t="s">
        <v>173</v>
      </c>
      <c r="U3551">
        <v>2.6</v>
      </c>
      <c r="V3551">
        <v>2.9</v>
      </c>
      <c r="W3551">
        <v>5</v>
      </c>
      <c r="X3551">
        <v>3.46</v>
      </c>
      <c r="Y3551">
        <v>398902</v>
      </c>
      <c r="Z3551">
        <v>172857</v>
      </c>
      <c r="AA3551">
        <v>13296730</v>
      </c>
    </row>
    <row r="3552" spans="1:27" hidden="1">
      <c r="A3552" t="s">
        <v>3742</v>
      </c>
      <c r="B3552" t="s">
        <v>56</v>
      </c>
      <c r="C3552" t="s">
        <v>56</v>
      </c>
      <c r="D3552">
        <v>658</v>
      </c>
      <c r="E3552" s="12">
        <v>40116</v>
      </c>
      <c r="F3552" s="72">
        <f t="shared" si="598"/>
        <v>2009</v>
      </c>
      <c r="G3552" s="70">
        <f t="shared" si="599"/>
        <v>6808.1610942249245</v>
      </c>
      <c r="H3552" s="70" t="e" cm="1">
        <f t="array" ref="H3552">INDEX(magic_bricks_appreciation_pivot!$A$13:$K$20,MATCH(C3552,magic_bricks_appreciation_pivot!$A$13:$A$20,0),1+MATCH(F3552,INDEX(magic_bricks_appreciation_pivot!$B$13:$K$13,0),0))</f>
        <v>#N/A</v>
      </c>
      <c r="I3552" s="70"/>
      <c r="J3552">
        <v>155</v>
      </c>
      <c r="K3552">
        <v>1</v>
      </c>
      <c r="L3552">
        <v>1</v>
      </c>
      <c r="M3552">
        <v>2</v>
      </c>
      <c r="N3552" t="s">
        <v>184</v>
      </c>
      <c r="O3552" t="s">
        <v>161</v>
      </c>
      <c r="P3552" s="12">
        <v>33546</v>
      </c>
      <c r="Q3552" t="s">
        <v>194</v>
      </c>
      <c r="R3552" t="s">
        <v>157</v>
      </c>
      <c r="S3552" t="s">
        <v>178</v>
      </c>
      <c r="T3552" t="s">
        <v>159</v>
      </c>
      <c r="U3552">
        <v>3.8</v>
      </c>
      <c r="V3552">
        <v>2.9</v>
      </c>
      <c r="W3552">
        <v>2.9</v>
      </c>
      <c r="X3552">
        <v>3.17</v>
      </c>
      <c r="Y3552">
        <v>179191</v>
      </c>
      <c r="Z3552">
        <v>13439</v>
      </c>
      <c r="AA3552">
        <v>4479770</v>
      </c>
    </row>
    <row r="3553" spans="1:27" hidden="1">
      <c r="A3553" t="s">
        <v>3743</v>
      </c>
      <c r="B3553" t="s">
        <v>56</v>
      </c>
      <c r="C3553" t="s">
        <v>56</v>
      </c>
      <c r="D3553">
        <v>1219</v>
      </c>
      <c r="E3553" s="12">
        <v>40024</v>
      </c>
      <c r="F3553" s="72">
        <f t="shared" si="598"/>
        <v>2009</v>
      </c>
      <c r="G3553" s="70">
        <f t="shared" si="599"/>
        <v>9151.3371616078748</v>
      </c>
      <c r="H3553" s="70" t="e" cm="1">
        <f t="array" ref="H3553">INDEX(magic_bricks_appreciation_pivot!$A$13:$K$20,MATCH(C3553,magic_bricks_appreciation_pivot!$A$13:$A$20,0),1+MATCH(F3553,INDEX(magic_bricks_appreciation_pivot!$B$13:$K$13,0),0))</f>
        <v>#N/A</v>
      </c>
      <c r="I3553" s="70"/>
      <c r="J3553">
        <v>189</v>
      </c>
      <c r="K3553">
        <v>2</v>
      </c>
      <c r="L3553">
        <v>2</v>
      </c>
      <c r="M3553">
        <v>4</v>
      </c>
      <c r="N3553" t="s">
        <v>184</v>
      </c>
      <c r="O3553" t="s">
        <v>161</v>
      </c>
      <c r="P3553" s="12">
        <v>35644</v>
      </c>
      <c r="Q3553" t="s">
        <v>169</v>
      </c>
      <c r="R3553" t="s">
        <v>165</v>
      </c>
      <c r="S3553" t="s">
        <v>158</v>
      </c>
      <c r="T3553" t="s">
        <v>182</v>
      </c>
      <c r="U3553">
        <v>2.7</v>
      </c>
      <c r="V3553">
        <v>3.3</v>
      </c>
      <c r="W3553">
        <v>2</v>
      </c>
      <c r="X3553">
        <v>2.4700000000000002</v>
      </c>
      <c r="Y3553">
        <v>356975</v>
      </c>
      <c r="Z3553">
        <v>167332</v>
      </c>
      <c r="AA3553">
        <v>11155480</v>
      </c>
    </row>
    <row r="3554" spans="1:27">
      <c r="A3554" t="s">
        <v>3744</v>
      </c>
      <c r="B3554" t="s">
        <v>23</v>
      </c>
      <c r="C3554" t="s">
        <v>23</v>
      </c>
      <c r="D3554">
        <v>1272</v>
      </c>
      <c r="E3554" s="12">
        <v>40527</v>
      </c>
      <c r="F3554" s="72">
        <f t="shared" si="598"/>
        <v>2010</v>
      </c>
      <c r="G3554" s="70">
        <f t="shared" si="599"/>
        <v>8081.5644654088046</v>
      </c>
      <c r="H3554" s="70" cm="1">
        <f t="array" ref="H3554">INDEX(magic_bricks_appreciation_pivot!$A$13:$K$20,MATCH(C3554,magic_bricks_appreciation_pivot!$A$13:$A$20,0),1+MATCH(F3554,INDEX(magic_bricks_appreciation_pivot!$B$13:$K$13,0),0))</f>
        <v>0.49881786187527283</v>
      </c>
      <c r="I3554" s="70">
        <f t="shared" ref="I3554:I3557" si="602">G3554+G3554*H3554</f>
        <v>12112.793172651207</v>
      </c>
      <c r="J3554">
        <v>181</v>
      </c>
      <c r="K3554">
        <v>1</v>
      </c>
      <c r="L3554">
        <v>1</v>
      </c>
      <c r="M3554">
        <v>3</v>
      </c>
      <c r="N3554" t="s">
        <v>193</v>
      </c>
      <c r="O3554" t="s">
        <v>161</v>
      </c>
      <c r="P3554" s="12">
        <v>27022</v>
      </c>
      <c r="Q3554" t="s">
        <v>156</v>
      </c>
      <c r="R3554" t="s">
        <v>157</v>
      </c>
      <c r="S3554" t="s">
        <v>162</v>
      </c>
      <c r="T3554" t="s">
        <v>163</v>
      </c>
      <c r="U3554">
        <v>2.4</v>
      </c>
      <c r="V3554">
        <v>3.5</v>
      </c>
      <c r="W3554">
        <v>2.2000000000000002</v>
      </c>
      <c r="X3554">
        <v>2.65</v>
      </c>
      <c r="Y3554">
        <v>380351</v>
      </c>
      <c r="Z3554">
        <v>236434</v>
      </c>
      <c r="AA3554">
        <v>10279750</v>
      </c>
    </row>
    <row r="3555" spans="1:27">
      <c r="A3555" t="s">
        <v>3745</v>
      </c>
      <c r="B3555" t="s">
        <v>175</v>
      </c>
      <c r="C3555" t="s">
        <v>34</v>
      </c>
      <c r="D3555">
        <v>919</v>
      </c>
      <c r="E3555" s="12">
        <v>40180</v>
      </c>
      <c r="F3555" s="72">
        <f t="shared" si="598"/>
        <v>2010</v>
      </c>
      <c r="G3555" s="70">
        <f t="shared" si="599"/>
        <v>9775.897714907509</v>
      </c>
      <c r="H3555" s="70" cm="1">
        <f t="array" ref="H3555">INDEX(magic_bricks_appreciation_pivot!$A$13:$K$20,MATCH(C3555,magic_bricks_appreciation_pivot!$A$13:$A$20,0),1+MATCH(F3555,INDEX(magic_bricks_appreciation_pivot!$B$13:$K$13,0),0))</f>
        <v>0.46848170778869208</v>
      </c>
      <c r="I3555" s="70">
        <f t="shared" si="602"/>
        <v>14355.726971554952</v>
      </c>
      <c r="J3555">
        <v>72</v>
      </c>
      <c r="K3555">
        <v>1</v>
      </c>
      <c r="L3555">
        <v>1</v>
      </c>
      <c r="M3555">
        <v>3</v>
      </c>
      <c r="N3555" t="s">
        <v>168</v>
      </c>
      <c r="O3555" t="s">
        <v>155</v>
      </c>
      <c r="P3555" s="12">
        <v>31785</v>
      </c>
      <c r="Q3555" t="s">
        <v>194</v>
      </c>
      <c r="R3555" t="s">
        <v>165</v>
      </c>
      <c r="S3555" t="s">
        <v>162</v>
      </c>
      <c r="T3555" t="s">
        <v>166</v>
      </c>
      <c r="U3555">
        <v>3</v>
      </c>
      <c r="V3555">
        <v>3.8</v>
      </c>
      <c r="W3555">
        <v>2.6</v>
      </c>
      <c r="X3555">
        <v>3.2</v>
      </c>
      <c r="Y3555">
        <v>260537</v>
      </c>
      <c r="Z3555">
        <v>35936</v>
      </c>
      <c r="AA3555">
        <v>8984050</v>
      </c>
    </row>
    <row r="3556" spans="1:27">
      <c r="A3556" t="s">
        <v>3746</v>
      </c>
      <c r="B3556" t="s">
        <v>39</v>
      </c>
      <c r="C3556" t="s">
        <v>39</v>
      </c>
      <c r="D3556">
        <v>1741</v>
      </c>
      <c r="E3556" s="12">
        <v>41373</v>
      </c>
      <c r="F3556" s="72">
        <f t="shared" si="598"/>
        <v>2013</v>
      </c>
      <c r="G3556" s="70">
        <f t="shared" si="599"/>
        <v>6969.3854106835151</v>
      </c>
      <c r="H3556" s="70" cm="1">
        <f t="array" ref="H3556">INDEX(magic_bricks_appreciation_pivot!$A$13:$K$20,MATCH(C3556,magic_bricks_appreciation_pivot!$A$13:$A$20,0),1+MATCH(F3556,INDEX(magic_bricks_appreciation_pivot!$B$13:$K$13,0),0))</f>
        <v>4.727764965406598E-2</v>
      </c>
      <c r="I3556" s="70">
        <f t="shared" si="602"/>
        <v>7298.8815724339693</v>
      </c>
      <c r="J3556">
        <v>46</v>
      </c>
      <c r="K3556">
        <v>1</v>
      </c>
      <c r="L3556">
        <v>1</v>
      </c>
      <c r="M3556">
        <v>4</v>
      </c>
      <c r="N3556" t="s">
        <v>168</v>
      </c>
      <c r="O3556" t="s">
        <v>161</v>
      </c>
      <c r="P3556" s="12">
        <v>28233</v>
      </c>
      <c r="Q3556" t="s">
        <v>169</v>
      </c>
      <c r="R3556" t="s">
        <v>157</v>
      </c>
      <c r="S3556" t="s">
        <v>178</v>
      </c>
      <c r="T3556" t="s">
        <v>166</v>
      </c>
      <c r="U3556">
        <v>2.2000000000000002</v>
      </c>
      <c r="V3556">
        <v>2.7</v>
      </c>
      <c r="W3556">
        <v>3.5</v>
      </c>
      <c r="X3556">
        <v>2.8450000000000002</v>
      </c>
      <c r="Y3556">
        <v>424680</v>
      </c>
      <c r="Z3556">
        <v>84936</v>
      </c>
      <c r="AA3556">
        <v>12133700</v>
      </c>
    </row>
    <row r="3557" spans="1:27">
      <c r="A3557" t="s">
        <v>3747</v>
      </c>
      <c r="B3557" t="s">
        <v>39</v>
      </c>
      <c r="C3557" t="s">
        <v>39</v>
      </c>
      <c r="D3557">
        <v>1984</v>
      </c>
      <c r="E3557" s="12">
        <v>41067</v>
      </c>
      <c r="F3557" s="72">
        <f t="shared" si="598"/>
        <v>2012</v>
      </c>
      <c r="G3557" s="70">
        <f t="shared" si="599"/>
        <v>7653.8508064516127</v>
      </c>
      <c r="H3557" s="70" cm="1">
        <f t="array" ref="H3557">INDEX(magic_bricks_appreciation_pivot!$A$13:$K$20,MATCH(C3557,magic_bricks_appreciation_pivot!$A$13:$A$20,0),1+MATCH(F3557,INDEX(magic_bricks_appreciation_pivot!$B$13:$K$13,0),0))</f>
        <v>0.34576729802860456</v>
      </c>
      <c r="I3557" s="70">
        <f t="shared" si="602"/>
        <v>10300.302119312442</v>
      </c>
      <c r="J3557">
        <v>160</v>
      </c>
      <c r="K3557">
        <v>2</v>
      </c>
      <c r="L3557">
        <v>1</v>
      </c>
      <c r="M3557">
        <v>5</v>
      </c>
      <c r="N3557" t="s">
        <v>184</v>
      </c>
      <c r="O3557" t="s">
        <v>161</v>
      </c>
      <c r="P3557" s="12">
        <v>31577</v>
      </c>
      <c r="Q3557" t="s">
        <v>169</v>
      </c>
      <c r="R3557" t="s">
        <v>165</v>
      </c>
      <c r="S3557" t="s">
        <v>158</v>
      </c>
      <c r="T3557" t="s">
        <v>182</v>
      </c>
      <c r="U3557">
        <v>3.5</v>
      </c>
      <c r="V3557">
        <v>3.5</v>
      </c>
      <c r="W3557">
        <v>5</v>
      </c>
      <c r="X3557">
        <v>4.0999999999999996</v>
      </c>
      <c r="Y3557">
        <v>440372</v>
      </c>
      <c r="Z3557">
        <v>242964</v>
      </c>
      <c r="AA3557">
        <v>15185240</v>
      </c>
    </row>
    <row r="3558" spans="1:27" hidden="1">
      <c r="A3558" t="s">
        <v>3748</v>
      </c>
      <c r="B3558" t="s">
        <v>201</v>
      </c>
      <c r="C3558" t="s">
        <v>201</v>
      </c>
      <c r="D3558">
        <v>2202</v>
      </c>
      <c r="E3558" s="12">
        <v>39772</v>
      </c>
      <c r="F3558" s="72">
        <f t="shared" si="598"/>
        <v>2008</v>
      </c>
      <c r="G3558" s="70">
        <f t="shared" si="599"/>
        <v>8478.873751135332</v>
      </c>
      <c r="H3558" s="70" t="e" cm="1">
        <f t="array" ref="H3558">INDEX(magic_bricks_appreciation_pivot!$A$13:$K$20,MATCH(C3558,magic_bricks_appreciation_pivot!$A$13:$A$20,0),1+MATCH(F3558,INDEX(magic_bricks_appreciation_pivot!$B$13:$K$13,0),0))</f>
        <v>#N/A</v>
      </c>
      <c r="I3558" s="70"/>
      <c r="J3558">
        <v>104</v>
      </c>
      <c r="K3558">
        <v>3</v>
      </c>
      <c r="L3558">
        <v>2</v>
      </c>
      <c r="M3558">
        <v>5</v>
      </c>
      <c r="N3558" t="s">
        <v>168</v>
      </c>
      <c r="O3558" t="s">
        <v>155</v>
      </c>
      <c r="P3558" s="12">
        <v>34662</v>
      </c>
      <c r="Q3558" t="s">
        <v>156</v>
      </c>
      <c r="R3558" t="s">
        <v>157</v>
      </c>
      <c r="S3558" t="s">
        <v>158</v>
      </c>
      <c r="T3558" t="s">
        <v>182</v>
      </c>
      <c r="U3558">
        <v>2.4</v>
      </c>
      <c r="V3558">
        <v>3.5</v>
      </c>
      <c r="W3558">
        <v>4.0999999999999996</v>
      </c>
      <c r="X3558">
        <v>3.41</v>
      </c>
      <c r="Y3558">
        <v>821501</v>
      </c>
      <c r="Z3558">
        <v>186705</v>
      </c>
      <c r="AA3558">
        <v>18670480</v>
      </c>
    </row>
    <row r="3559" spans="1:27">
      <c r="A3559" t="s">
        <v>3749</v>
      </c>
      <c r="B3559" t="s">
        <v>56</v>
      </c>
      <c r="C3559" t="s">
        <v>56</v>
      </c>
      <c r="D3559">
        <v>630</v>
      </c>
      <c r="E3559" s="12">
        <v>40979</v>
      </c>
      <c r="F3559" s="72">
        <f t="shared" si="598"/>
        <v>2012</v>
      </c>
      <c r="G3559" s="70">
        <f t="shared" si="599"/>
        <v>11722.674603174602</v>
      </c>
      <c r="H3559" s="70" cm="1">
        <f t="array" ref="H3559">INDEX(magic_bricks_appreciation_pivot!$A$13:$K$20,MATCH(C3559,magic_bricks_appreciation_pivot!$A$13:$A$20,0),1+MATCH(F3559,INDEX(magic_bricks_appreciation_pivot!$B$13:$K$13,0),0))</f>
        <v>0.4006045824602385</v>
      </c>
      <c r="I3559" s="70">
        <f>G3559+G3559*H3559</f>
        <v>16418.831767896605</v>
      </c>
      <c r="J3559">
        <v>52</v>
      </c>
      <c r="K3559">
        <v>1</v>
      </c>
      <c r="L3559">
        <v>1</v>
      </c>
      <c r="M3559">
        <v>2</v>
      </c>
      <c r="N3559" t="s">
        <v>184</v>
      </c>
      <c r="O3559" t="s">
        <v>155</v>
      </c>
      <c r="P3559" s="12">
        <v>34044</v>
      </c>
      <c r="Q3559" t="s">
        <v>169</v>
      </c>
      <c r="R3559" t="s">
        <v>170</v>
      </c>
      <c r="S3559" t="s">
        <v>162</v>
      </c>
      <c r="T3559" t="s">
        <v>173</v>
      </c>
      <c r="U3559">
        <v>2.9</v>
      </c>
      <c r="V3559">
        <v>4.7</v>
      </c>
      <c r="W3559">
        <v>2.8</v>
      </c>
      <c r="X3559">
        <v>3.21</v>
      </c>
      <c r="Y3559">
        <v>273256</v>
      </c>
      <c r="Z3559">
        <v>29541</v>
      </c>
      <c r="AA3559">
        <v>7385285</v>
      </c>
    </row>
    <row r="3560" spans="1:27" hidden="1">
      <c r="A3560" t="s">
        <v>3750</v>
      </c>
      <c r="B3560" t="s">
        <v>201</v>
      </c>
      <c r="C3560" t="s">
        <v>201</v>
      </c>
      <c r="D3560">
        <v>1344</v>
      </c>
      <c r="E3560" s="12">
        <v>39688</v>
      </c>
      <c r="F3560" s="72">
        <f t="shared" si="598"/>
        <v>2008</v>
      </c>
      <c r="G3560" s="70">
        <f t="shared" si="599"/>
        <v>9756.3690476190477</v>
      </c>
      <c r="H3560" s="70" t="e" cm="1">
        <f t="array" ref="H3560">INDEX(magic_bricks_appreciation_pivot!$A$13:$K$20,MATCH(C3560,magic_bricks_appreciation_pivot!$A$13:$A$20,0),1+MATCH(F3560,INDEX(magic_bricks_appreciation_pivot!$B$13:$K$13,0),0))</f>
        <v>#N/A</v>
      </c>
      <c r="I3560" s="70"/>
      <c r="J3560">
        <v>89</v>
      </c>
      <c r="K3560">
        <v>2</v>
      </c>
      <c r="L3560">
        <v>1</v>
      </c>
      <c r="M3560">
        <v>4</v>
      </c>
      <c r="N3560" t="s">
        <v>154</v>
      </c>
      <c r="O3560" t="s">
        <v>161</v>
      </c>
      <c r="P3560" s="12">
        <v>36768</v>
      </c>
      <c r="Q3560" t="s">
        <v>156</v>
      </c>
      <c r="R3560" t="s">
        <v>157</v>
      </c>
      <c r="S3560" t="s">
        <v>158</v>
      </c>
      <c r="T3560" t="s">
        <v>182</v>
      </c>
      <c r="U3560">
        <v>4.5999999999999996</v>
      </c>
      <c r="V3560">
        <v>4</v>
      </c>
      <c r="W3560">
        <v>5</v>
      </c>
      <c r="X3560">
        <v>4.58</v>
      </c>
      <c r="Y3560">
        <v>406489</v>
      </c>
      <c r="Z3560">
        <v>301589</v>
      </c>
      <c r="AA3560">
        <v>13112560</v>
      </c>
    </row>
    <row r="3561" spans="1:27">
      <c r="A3561" t="s">
        <v>3751</v>
      </c>
      <c r="B3561" t="s">
        <v>23</v>
      </c>
      <c r="C3561" t="s">
        <v>23</v>
      </c>
      <c r="D3561">
        <v>915</v>
      </c>
      <c r="E3561" s="12">
        <v>40384</v>
      </c>
      <c r="F3561" s="72">
        <f t="shared" si="598"/>
        <v>2010</v>
      </c>
      <c r="G3561" s="70">
        <f t="shared" si="599"/>
        <v>6402.4590163934427</v>
      </c>
      <c r="H3561" s="70" cm="1">
        <f t="array" ref="H3561">INDEX(magic_bricks_appreciation_pivot!$A$13:$K$20,MATCH(C3561,magic_bricks_appreciation_pivot!$A$13:$A$20,0),1+MATCH(F3561,INDEX(magic_bricks_appreciation_pivot!$B$13:$K$13,0),0))</f>
        <v>0.49881786187527283</v>
      </c>
      <c r="I3561" s="70">
        <f>G3561+G3561*H3561</f>
        <v>9596.1199336948812</v>
      </c>
      <c r="J3561">
        <v>25</v>
      </c>
      <c r="K3561">
        <v>1</v>
      </c>
      <c r="L3561">
        <v>1</v>
      </c>
      <c r="M3561">
        <v>3</v>
      </c>
      <c r="N3561" t="s">
        <v>176</v>
      </c>
      <c r="O3561" t="s">
        <v>161</v>
      </c>
      <c r="P3561" s="12">
        <v>24689</v>
      </c>
      <c r="Q3561" t="s">
        <v>156</v>
      </c>
      <c r="R3561" t="s">
        <v>157</v>
      </c>
      <c r="S3561" t="s">
        <v>178</v>
      </c>
      <c r="T3561" t="s">
        <v>173</v>
      </c>
      <c r="U3561">
        <v>3</v>
      </c>
      <c r="V3561">
        <v>5</v>
      </c>
      <c r="W3561">
        <v>2.2000000000000002</v>
      </c>
      <c r="X3561">
        <v>3.28</v>
      </c>
      <c r="Y3561">
        <v>287054</v>
      </c>
      <c r="Z3561">
        <v>105449</v>
      </c>
      <c r="AA3561">
        <v>5858250</v>
      </c>
    </row>
    <row r="3562" spans="1:27" hidden="1">
      <c r="A3562" t="s">
        <v>3752</v>
      </c>
      <c r="B3562" t="s">
        <v>51</v>
      </c>
      <c r="C3562" t="s">
        <v>51</v>
      </c>
      <c r="D3562">
        <v>1884</v>
      </c>
      <c r="E3562" s="12">
        <v>39805</v>
      </c>
      <c r="F3562" s="72">
        <f t="shared" si="598"/>
        <v>2008</v>
      </c>
      <c r="G3562" s="70">
        <f t="shared" si="599"/>
        <v>3641.7038216560509</v>
      </c>
      <c r="H3562" s="70" t="e" cm="1">
        <f t="array" ref="H3562">INDEX(magic_bricks_appreciation_pivot!$A$13:$K$20,MATCH(C3562,magic_bricks_appreciation_pivot!$A$13:$A$20,0),1+MATCH(F3562,INDEX(magic_bricks_appreciation_pivot!$B$13:$K$13,0),0))</f>
        <v>#N/A</v>
      </c>
      <c r="I3562" s="70"/>
      <c r="J3562">
        <v>142</v>
      </c>
      <c r="K3562">
        <v>3</v>
      </c>
      <c r="L3562">
        <v>2</v>
      </c>
      <c r="M3562">
        <v>5</v>
      </c>
      <c r="N3562" t="s">
        <v>168</v>
      </c>
      <c r="O3562" t="s">
        <v>161</v>
      </c>
      <c r="P3562" s="12">
        <v>21190</v>
      </c>
      <c r="Q3562" t="s">
        <v>194</v>
      </c>
      <c r="R3562" t="s">
        <v>177</v>
      </c>
      <c r="S3562" t="s">
        <v>178</v>
      </c>
      <c r="T3562" t="s">
        <v>173</v>
      </c>
      <c r="U3562">
        <v>3.4</v>
      </c>
      <c r="V3562">
        <v>2.9</v>
      </c>
      <c r="W3562">
        <v>2.2999999999999998</v>
      </c>
      <c r="X3562">
        <v>2.85</v>
      </c>
      <c r="Y3562">
        <v>253856</v>
      </c>
      <c r="Z3562">
        <v>96054</v>
      </c>
      <c r="AA3562">
        <v>6860970</v>
      </c>
    </row>
    <row r="3563" spans="1:27" hidden="1">
      <c r="A3563" t="s">
        <v>3753</v>
      </c>
      <c r="B3563" t="s">
        <v>75</v>
      </c>
      <c r="D3563">
        <v>1989</v>
      </c>
      <c r="E3563" s="12">
        <v>39833</v>
      </c>
      <c r="F3563" s="72">
        <f t="shared" si="598"/>
        <v>2009</v>
      </c>
      <c r="G3563" s="70">
        <f t="shared" si="599"/>
        <v>6374.0271493212667</v>
      </c>
      <c r="H3563" s="70" t="e" cm="1">
        <f t="array" ref="H3563">INDEX(magic_bricks_appreciation_pivot!$A$13:$K$20,MATCH(C3563,magic_bricks_appreciation_pivot!$A$13:$A$20,0),1+MATCH(F3563,INDEX(magic_bricks_appreciation_pivot!$B$13:$K$13,0),0))</f>
        <v>#N/A</v>
      </c>
      <c r="I3563" s="70"/>
      <c r="J3563">
        <v>46</v>
      </c>
      <c r="K3563">
        <v>2</v>
      </c>
      <c r="L3563">
        <v>1</v>
      </c>
      <c r="M3563">
        <v>5</v>
      </c>
      <c r="N3563" t="s">
        <v>168</v>
      </c>
      <c r="O3563" t="s">
        <v>161</v>
      </c>
      <c r="P3563" s="12">
        <v>26328</v>
      </c>
      <c r="Q3563" t="s">
        <v>194</v>
      </c>
      <c r="R3563" t="s">
        <v>165</v>
      </c>
      <c r="S3563" t="s">
        <v>158</v>
      </c>
      <c r="T3563" t="s">
        <v>166</v>
      </c>
      <c r="U3563">
        <v>4.3</v>
      </c>
      <c r="V3563">
        <v>2.8</v>
      </c>
      <c r="W3563">
        <v>5</v>
      </c>
      <c r="X3563">
        <v>4.24</v>
      </c>
      <c r="Y3563">
        <v>456406</v>
      </c>
      <c r="Z3563">
        <v>190169</v>
      </c>
      <c r="AA3563">
        <v>12677940</v>
      </c>
    </row>
    <row r="3564" spans="1:27">
      <c r="A3564" t="s">
        <v>3754</v>
      </c>
      <c r="B3564" t="s">
        <v>56</v>
      </c>
      <c r="C3564" t="s">
        <v>56</v>
      </c>
      <c r="D3564">
        <v>730</v>
      </c>
      <c r="E3564" s="12">
        <v>40258</v>
      </c>
      <c r="F3564" s="72">
        <f t="shared" si="598"/>
        <v>2010</v>
      </c>
      <c r="G3564" s="70">
        <f t="shared" si="599"/>
        <v>10656.869863013699</v>
      </c>
      <c r="H3564" s="70" cm="1">
        <f t="array" ref="H3564">INDEX(magic_bricks_appreciation_pivot!$A$13:$K$20,MATCH(C3564,magic_bricks_appreciation_pivot!$A$13:$A$20,0),1+MATCH(F3564,INDEX(magic_bricks_appreciation_pivot!$B$13:$K$13,0),0))</f>
        <v>0.62795711804515786</v>
      </c>
      <c r="I3564" s="70">
        <f t="shared" ref="I3564:I3565" si="603">G3564+G3564*H3564</f>
        <v>17348.927149574076</v>
      </c>
      <c r="J3564">
        <v>87</v>
      </c>
      <c r="K3564">
        <v>1</v>
      </c>
      <c r="L3564">
        <v>1</v>
      </c>
      <c r="M3564">
        <v>2</v>
      </c>
      <c r="N3564" t="s">
        <v>176</v>
      </c>
      <c r="O3564" t="s">
        <v>155</v>
      </c>
      <c r="P3564" s="12">
        <v>32593</v>
      </c>
      <c r="Q3564" t="s">
        <v>194</v>
      </c>
      <c r="R3564" t="s">
        <v>177</v>
      </c>
      <c r="S3564" t="s">
        <v>162</v>
      </c>
      <c r="T3564" t="s">
        <v>163</v>
      </c>
      <c r="U3564">
        <v>2.7</v>
      </c>
      <c r="V3564">
        <v>3</v>
      </c>
      <c r="W3564">
        <v>2.8</v>
      </c>
      <c r="X3564">
        <v>2.81</v>
      </c>
      <c r="Y3564">
        <v>264504</v>
      </c>
      <c r="Z3564">
        <v>54457</v>
      </c>
      <c r="AA3564">
        <v>7779515</v>
      </c>
    </row>
    <row r="3565" spans="1:27">
      <c r="A3565" t="s">
        <v>3755</v>
      </c>
      <c r="B3565" t="s">
        <v>175</v>
      </c>
      <c r="C3565" t="s">
        <v>34</v>
      </c>
      <c r="D3565">
        <v>1081</v>
      </c>
      <c r="E3565" s="12">
        <v>41931</v>
      </c>
      <c r="F3565" s="72">
        <f t="shared" si="598"/>
        <v>2014</v>
      </c>
      <c r="G3565" s="70">
        <f t="shared" si="599"/>
        <v>8068.0388529139682</v>
      </c>
      <c r="H3565" s="70" cm="1">
        <f t="array" ref="H3565">INDEX(magic_bricks_appreciation_pivot!$A$13:$K$20,MATCH(C3565,magic_bricks_appreciation_pivot!$A$13:$A$20,0),1+MATCH(F3565,INDEX(magic_bricks_appreciation_pivot!$B$13:$K$13,0),0))</f>
        <v>5.1040744021257752E-2</v>
      </c>
      <c r="I3565" s="70">
        <f t="shared" si="603"/>
        <v>8479.8375587591127</v>
      </c>
      <c r="J3565">
        <v>172</v>
      </c>
      <c r="K3565">
        <v>1</v>
      </c>
      <c r="L3565">
        <v>1</v>
      </c>
      <c r="M3565">
        <v>3</v>
      </c>
      <c r="N3565" t="s">
        <v>176</v>
      </c>
      <c r="O3565" t="s">
        <v>155</v>
      </c>
      <c r="P3565" s="12">
        <v>29886</v>
      </c>
      <c r="Q3565" t="s">
        <v>194</v>
      </c>
      <c r="R3565" t="s">
        <v>165</v>
      </c>
      <c r="S3565" t="s">
        <v>158</v>
      </c>
      <c r="T3565" t="s">
        <v>166</v>
      </c>
      <c r="U3565">
        <v>4.4000000000000004</v>
      </c>
      <c r="V3565">
        <v>2</v>
      </c>
      <c r="W3565">
        <v>2.2000000000000002</v>
      </c>
      <c r="X3565">
        <v>2.78</v>
      </c>
      <c r="Y3565">
        <v>270368</v>
      </c>
      <c r="Z3565">
        <v>87216</v>
      </c>
      <c r="AA3565">
        <v>8721550</v>
      </c>
    </row>
    <row r="3566" spans="1:27" hidden="1">
      <c r="A3566" t="s">
        <v>3756</v>
      </c>
      <c r="B3566" t="s">
        <v>175</v>
      </c>
      <c r="C3566" t="s">
        <v>34</v>
      </c>
      <c r="D3566">
        <v>1198</v>
      </c>
      <c r="E3566" s="12">
        <v>39575</v>
      </c>
      <c r="F3566" s="72">
        <f t="shared" si="598"/>
        <v>2008</v>
      </c>
      <c r="G3566" s="70">
        <f t="shared" si="599"/>
        <v>11499.207011686143</v>
      </c>
      <c r="H3566" s="70" t="e" cm="1">
        <f t="array" ref="H3566">INDEX(magic_bricks_appreciation_pivot!$A$13:$K$20,MATCH(C3566,magic_bricks_appreciation_pivot!$A$13:$A$20,0),1+MATCH(F3566,INDEX(magic_bricks_appreciation_pivot!$B$13:$K$13,0),0))</f>
        <v>#N/A</v>
      </c>
      <c r="I3566" s="70"/>
      <c r="J3566">
        <v>73</v>
      </c>
      <c r="K3566">
        <v>1</v>
      </c>
      <c r="L3566">
        <v>1</v>
      </c>
      <c r="M3566">
        <v>3</v>
      </c>
      <c r="N3566" t="s">
        <v>193</v>
      </c>
      <c r="O3566" t="s">
        <v>155</v>
      </c>
      <c r="P3566" s="12">
        <v>34100</v>
      </c>
      <c r="Q3566" t="s">
        <v>156</v>
      </c>
      <c r="R3566" t="s">
        <v>165</v>
      </c>
      <c r="S3566" t="s">
        <v>158</v>
      </c>
      <c r="T3566" t="s">
        <v>163</v>
      </c>
      <c r="U3566">
        <v>3</v>
      </c>
      <c r="V3566">
        <v>4.8</v>
      </c>
      <c r="W3566">
        <v>2.4</v>
      </c>
      <c r="X3566">
        <v>3.54</v>
      </c>
      <c r="Y3566">
        <v>427058</v>
      </c>
      <c r="Z3566">
        <v>151537</v>
      </c>
      <c r="AA3566">
        <v>13776050</v>
      </c>
    </row>
    <row r="3567" spans="1:27">
      <c r="A3567" t="s">
        <v>3757</v>
      </c>
      <c r="B3567" t="s">
        <v>175</v>
      </c>
      <c r="C3567" t="s">
        <v>34</v>
      </c>
      <c r="D3567">
        <v>927</v>
      </c>
      <c r="E3567" s="12">
        <v>41446</v>
      </c>
      <c r="F3567" s="72">
        <f t="shared" si="598"/>
        <v>2013</v>
      </c>
      <c r="G3567" s="70">
        <f t="shared" si="599"/>
        <v>8775.4584681769156</v>
      </c>
      <c r="H3567" s="70" cm="1">
        <f t="array" ref="H3567">INDEX(magic_bricks_appreciation_pivot!$A$13:$K$20,MATCH(C3567,magic_bricks_appreciation_pivot!$A$13:$A$20,0),1+MATCH(F3567,INDEX(magic_bricks_appreciation_pivot!$B$13:$K$13,0),0))</f>
        <v>0.11656080922135968</v>
      </c>
      <c r="I3567" s="70">
        <f>G3567+G3567*H3567</f>
        <v>9798.3330085160505</v>
      </c>
      <c r="J3567">
        <v>40</v>
      </c>
      <c r="K3567">
        <v>1</v>
      </c>
      <c r="L3567">
        <v>1</v>
      </c>
      <c r="M3567">
        <v>3</v>
      </c>
      <c r="N3567" t="s">
        <v>154</v>
      </c>
      <c r="O3567" t="s">
        <v>161</v>
      </c>
      <c r="P3567" s="12">
        <v>35971</v>
      </c>
      <c r="Q3567" t="s">
        <v>194</v>
      </c>
      <c r="R3567" t="s">
        <v>157</v>
      </c>
      <c r="S3567" t="s">
        <v>178</v>
      </c>
      <c r="T3567" t="s">
        <v>182</v>
      </c>
      <c r="U3567">
        <v>3.3</v>
      </c>
      <c r="V3567">
        <v>4.3</v>
      </c>
      <c r="W3567">
        <v>4.3</v>
      </c>
      <c r="X3567">
        <v>4</v>
      </c>
      <c r="Y3567">
        <v>211506</v>
      </c>
      <c r="Z3567">
        <v>89483</v>
      </c>
      <c r="AA3567">
        <v>8134850</v>
      </c>
    </row>
    <row r="3568" spans="1:27" hidden="1">
      <c r="A3568" t="s">
        <v>3758</v>
      </c>
      <c r="B3568" t="s">
        <v>51</v>
      </c>
      <c r="C3568" t="s">
        <v>51</v>
      </c>
      <c r="D3568">
        <v>1611</v>
      </c>
      <c r="E3568" s="12">
        <v>39228</v>
      </c>
      <c r="F3568" s="72">
        <f t="shared" si="598"/>
        <v>2007</v>
      </c>
      <c r="G3568" s="70">
        <f t="shared" si="599"/>
        <v>5761.1918063314715</v>
      </c>
      <c r="H3568" s="70" t="e" cm="1">
        <f t="array" ref="H3568">INDEX(magic_bricks_appreciation_pivot!$A$13:$K$20,MATCH(C3568,magic_bricks_appreciation_pivot!$A$13:$A$20,0),1+MATCH(F3568,INDEX(magic_bricks_appreciation_pivot!$B$13:$K$13,0),0))</f>
        <v>#N/A</v>
      </c>
      <c r="I3568" s="70"/>
      <c r="J3568">
        <v>115</v>
      </c>
      <c r="K3568">
        <v>2</v>
      </c>
      <c r="L3568">
        <v>1</v>
      </c>
      <c r="M3568">
        <v>4</v>
      </c>
      <c r="N3568" t="s">
        <v>176</v>
      </c>
      <c r="O3568" t="s">
        <v>161</v>
      </c>
      <c r="P3568" s="12">
        <v>30468</v>
      </c>
      <c r="Q3568" t="s">
        <v>194</v>
      </c>
      <c r="R3568" t="s">
        <v>170</v>
      </c>
      <c r="S3568" t="s">
        <v>162</v>
      </c>
      <c r="T3568" t="s">
        <v>166</v>
      </c>
      <c r="U3568">
        <v>2.4</v>
      </c>
      <c r="V3568">
        <v>2.4</v>
      </c>
      <c r="W3568">
        <v>4</v>
      </c>
      <c r="X3568">
        <v>2.88</v>
      </c>
      <c r="Y3568">
        <v>315564</v>
      </c>
      <c r="Z3568">
        <v>176344</v>
      </c>
      <c r="AA3568">
        <v>9281280</v>
      </c>
    </row>
    <row r="3569" spans="1:27" hidden="1">
      <c r="A3569" t="s">
        <v>3759</v>
      </c>
      <c r="B3569" t="s">
        <v>56</v>
      </c>
      <c r="C3569" t="s">
        <v>56</v>
      </c>
      <c r="D3569">
        <v>655</v>
      </c>
      <c r="E3569" s="12">
        <v>39445</v>
      </c>
      <c r="F3569" s="72">
        <f t="shared" si="598"/>
        <v>2007</v>
      </c>
      <c r="G3569" s="70">
        <f t="shared" si="599"/>
        <v>17403.366412213742</v>
      </c>
      <c r="H3569" s="70" t="e" cm="1">
        <f t="array" ref="H3569">INDEX(magic_bricks_appreciation_pivot!$A$13:$K$20,MATCH(C3569,magic_bricks_appreciation_pivot!$A$13:$A$20,0),1+MATCH(F3569,INDEX(magic_bricks_appreciation_pivot!$B$13:$K$13,0),0))</f>
        <v>#N/A</v>
      </c>
      <c r="I3569" s="70"/>
      <c r="J3569">
        <v>22</v>
      </c>
      <c r="K3569">
        <v>1</v>
      </c>
      <c r="L3569">
        <v>1</v>
      </c>
      <c r="M3569">
        <v>2</v>
      </c>
      <c r="N3569" t="s">
        <v>184</v>
      </c>
      <c r="O3569" t="s">
        <v>155</v>
      </c>
      <c r="P3569" s="12">
        <v>36890</v>
      </c>
      <c r="Q3569" t="s">
        <v>156</v>
      </c>
      <c r="R3569" t="s">
        <v>157</v>
      </c>
      <c r="S3569" t="s">
        <v>158</v>
      </c>
      <c r="T3569" t="s">
        <v>166</v>
      </c>
      <c r="U3569">
        <v>2.4</v>
      </c>
      <c r="V3569">
        <v>3.1</v>
      </c>
      <c r="W3569">
        <v>3.2</v>
      </c>
      <c r="X3569">
        <v>2.94</v>
      </c>
      <c r="Y3569">
        <v>398972</v>
      </c>
      <c r="Z3569">
        <v>68395</v>
      </c>
      <c r="AA3569">
        <v>11399205</v>
      </c>
    </row>
    <row r="3570" spans="1:27" hidden="1">
      <c r="A3570" t="s">
        <v>3760</v>
      </c>
      <c r="B3570" t="s">
        <v>51</v>
      </c>
      <c r="C3570" t="s">
        <v>51</v>
      </c>
      <c r="D3570">
        <v>1634</v>
      </c>
      <c r="E3570" s="12">
        <v>39345</v>
      </c>
      <c r="F3570" s="72">
        <f t="shared" si="598"/>
        <v>2007</v>
      </c>
      <c r="G3570" s="70">
        <f t="shared" si="599"/>
        <v>9122.5703794369638</v>
      </c>
      <c r="H3570" s="70" t="e" cm="1">
        <f t="array" ref="H3570">INDEX(magic_bricks_appreciation_pivot!$A$13:$K$20,MATCH(C3570,magic_bricks_appreciation_pivot!$A$13:$A$20,0),1+MATCH(F3570,INDEX(magic_bricks_appreciation_pivot!$B$13:$K$13,0),0))</f>
        <v>#N/A</v>
      </c>
      <c r="I3570" s="70"/>
      <c r="J3570">
        <v>111</v>
      </c>
      <c r="K3570">
        <v>2</v>
      </c>
      <c r="L3570">
        <v>1</v>
      </c>
      <c r="M3570">
        <v>4</v>
      </c>
      <c r="N3570" t="s">
        <v>184</v>
      </c>
      <c r="O3570" t="s">
        <v>155</v>
      </c>
      <c r="P3570" s="12">
        <v>32410</v>
      </c>
      <c r="Q3570" t="s">
        <v>156</v>
      </c>
      <c r="R3570" t="s">
        <v>170</v>
      </c>
      <c r="S3570" t="s">
        <v>162</v>
      </c>
      <c r="T3570" t="s">
        <v>171</v>
      </c>
      <c r="U3570">
        <v>4.8</v>
      </c>
      <c r="V3570">
        <v>3.4</v>
      </c>
      <c r="W3570">
        <v>3.2</v>
      </c>
      <c r="X3570">
        <v>3.69</v>
      </c>
      <c r="Y3570">
        <v>491907</v>
      </c>
      <c r="Z3570">
        <v>163969</v>
      </c>
      <c r="AA3570">
        <v>14906280</v>
      </c>
    </row>
    <row r="3571" spans="1:27">
      <c r="A3571" t="s">
        <v>3761</v>
      </c>
      <c r="B3571" t="s">
        <v>201</v>
      </c>
      <c r="C3571" t="s">
        <v>201</v>
      </c>
      <c r="D3571">
        <v>1762</v>
      </c>
      <c r="E3571" s="12">
        <v>40602</v>
      </c>
      <c r="F3571" s="72">
        <f t="shared" si="598"/>
        <v>2011</v>
      </c>
      <c r="G3571" s="70">
        <f t="shared" si="599"/>
        <v>8312.5766174801356</v>
      </c>
      <c r="H3571" s="70" cm="1">
        <f t="array" ref="H3571">INDEX(magic_bricks_appreciation_pivot!$A$13:$K$20,MATCH(C3571,magic_bricks_appreciation_pivot!$A$13:$A$20,0),1+MATCH(F3571,INDEX(magic_bricks_appreciation_pivot!$B$13:$K$13,0),0))</f>
        <v>0.57884713052310821</v>
      </c>
      <c r="I3571" s="70">
        <f>G3571+G3571*H3571</f>
        <v>13124.287739761996</v>
      </c>
      <c r="J3571">
        <v>28</v>
      </c>
      <c r="K3571">
        <v>2</v>
      </c>
      <c r="L3571">
        <v>1</v>
      </c>
      <c r="M3571">
        <v>4</v>
      </c>
      <c r="N3571" t="s">
        <v>176</v>
      </c>
      <c r="O3571" t="s">
        <v>161</v>
      </c>
      <c r="P3571" s="12">
        <v>30382</v>
      </c>
      <c r="Q3571" t="s">
        <v>156</v>
      </c>
      <c r="R3571" t="s">
        <v>170</v>
      </c>
      <c r="S3571" t="s">
        <v>158</v>
      </c>
      <c r="T3571" t="s">
        <v>182</v>
      </c>
      <c r="U3571">
        <v>4.0999999999999996</v>
      </c>
      <c r="V3571">
        <v>4.2</v>
      </c>
      <c r="W3571">
        <v>4.8</v>
      </c>
      <c r="X3571">
        <v>4.41</v>
      </c>
      <c r="Y3571">
        <v>439403</v>
      </c>
      <c r="Z3571">
        <v>175761</v>
      </c>
      <c r="AA3571">
        <v>14646760</v>
      </c>
    </row>
    <row r="3572" spans="1:27" hidden="1">
      <c r="A3572" t="s">
        <v>3762</v>
      </c>
      <c r="B3572" t="s">
        <v>201</v>
      </c>
      <c r="C3572" t="s">
        <v>201</v>
      </c>
      <c r="D3572">
        <v>2049</v>
      </c>
      <c r="E3572" s="12">
        <v>40031</v>
      </c>
      <c r="F3572" s="72">
        <f t="shared" si="598"/>
        <v>2009</v>
      </c>
      <c r="G3572" s="70">
        <f t="shared" si="599"/>
        <v>4889.907271839922</v>
      </c>
      <c r="H3572" s="70" t="e" cm="1">
        <f t="array" ref="H3572">INDEX(magic_bricks_appreciation_pivot!$A$13:$K$20,MATCH(C3572,magic_bricks_appreciation_pivot!$A$13:$A$20,0),1+MATCH(F3572,INDEX(magic_bricks_appreciation_pivot!$B$13:$K$13,0),0))</f>
        <v>#N/A</v>
      </c>
      <c r="I3572" s="70"/>
      <c r="J3572">
        <v>7</v>
      </c>
      <c r="K3572">
        <v>3</v>
      </c>
      <c r="L3572">
        <v>2</v>
      </c>
      <c r="M3572">
        <v>5</v>
      </c>
      <c r="N3572" t="s">
        <v>193</v>
      </c>
      <c r="O3572" t="s">
        <v>161</v>
      </c>
      <c r="P3572" s="12">
        <v>36016</v>
      </c>
      <c r="Q3572" t="s">
        <v>194</v>
      </c>
      <c r="R3572" t="s">
        <v>157</v>
      </c>
      <c r="S3572" t="s">
        <v>158</v>
      </c>
      <c r="T3572" t="s">
        <v>163</v>
      </c>
      <c r="U3572">
        <v>2.8</v>
      </c>
      <c r="V3572">
        <v>2.2999999999999998</v>
      </c>
      <c r="W3572">
        <v>3.2</v>
      </c>
      <c r="X3572">
        <v>2.81</v>
      </c>
      <c r="Y3572">
        <v>400777</v>
      </c>
      <c r="Z3572">
        <v>180350</v>
      </c>
      <c r="AA3572">
        <v>10019420</v>
      </c>
    </row>
    <row r="3573" spans="1:27">
      <c r="A3573" t="s">
        <v>3763</v>
      </c>
      <c r="B3573" t="s">
        <v>51</v>
      </c>
      <c r="C3573" t="s">
        <v>51</v>
      </c>
      <c r="D3573">
        <v>1711</v>
      </c>
      <c r="E3573" s="12">
        <v>40788</v>
      </c>
      <c r="F3573" s="72">
        <f t="shared" si="598"/>
        <v>2011</v>
      </c>
      <c r="G3573" s="70">
        <f t="shared" si="599"/>
        <v>8502.0864991233193</v>
      </c>
      <c r="H3573" s="70" cm="1">
        <f t="array" ref="H3573">INDEX(magic_bricks_appreciation_pivot!$A$13:$K$20,MATCH(C3573,magic_bricks_appreciation_pivot!$A$13:$A$20,0),1+MATCH(F3573,INDEX(magic_bricks_appreciation_pivot!$B$13:$K$13,0),0))</f>
        <v>0.33442622950819673</v>
      </c>
      <c r="I3573" s="70">
        <f t="shared" ref="I3573:I3575" si="604">G3573+G3573*H3573</f>
        <v>11345.407229977674</v>
      </c>
      <c r="J3573">
        <v>148</v>
      </c>
      <c r="K3573">
        <v>2</v>
      </c>
      <c r="L3573">
        <v>1</v>
      </c>
      <c r="M3573">
        <v>4</v>
      </c>
      <c r="N3573" t="s">
        <v>154</v>
      </c>
      <c r="O3573" t="s">
        <v>161</v>
      </c>
      <c r="P3573" s="12">
        <v>31298</v>
      </c>
      <c r="Q3573" t="s">
        <v>156</v>
      </c>
      <c r="R3573" t="s">
        <v>157</v>
      </c>
      <c r="S3573" t="s">
        <v>162</v>
      </c>
      <c r="T3573" t="s">
        <v>163</v>
      </c>
      <c r="U3573">
        <v>4.2</v>
      </c>
      <c r="V3573">
        <v>2.7</v>
      </c>
      <c r="W3573">
        <v>3.8</v>
      </c>
      <c r="X3573">
        <v>3.41</v>
      </c>
      <c r="Y3573">
        <v>450959</v>
      </c>
      <c r="Z3573">
        <v>145471</v>
      </c>
      <c r="AA3573">
        <v>14547070</v>
      </c>
    </row>
    <row r="3574" spans="1:27">
      <c r="A3574" t="s">
        <v>3764</v>
      </c>
      <c r="B3574" t="s">
        <v>201</v>
      </c>
      <c r="C3574" t="s">
        <v>201</v>
      </c>
      <c r="D3574">
        <v>1807</v>
      </c>
      <c r="E3574" s="12">
        <v>40340</v>
      </c>
      <c r="F3574" s="72">
        <f t="shared" si="598"/>
        <v>2010</v>
      </c>
      <c r="G3574" s="70">
        <f t="shared" si="599"/>
        <v>8815.5285002767014</v>
      </c>
      <c r="H3574" s="70" cm="1">
        <f t="array" ref="H3574">INDEX(magic_bricks_appreciation_pivot!$A$13:$K$20,MATCH(C3574,magic_bricks_appreciation_pivot!$A$13:$A$20,0),1+MATCH(F3574,INDEX(magic_bricks_appreciation_pivot!$B$13:$K$13,0),0))</f>
        <v>0.62790190260080292</v>
      </c>
      <c r="I3574" s="70">
        <f t="shared" si="604"/>
        <v>14350.815618032044</v>
      </c>
      <c r="J3574">
        <v>53</v>
      </c>
      <c r="K3574">
        <v>3</v>
      </c>
      <c r="L3574">
        <v>2</v>
      </c>
      <c r="M3574">
        <v>5</v>
      </c>
      <c r="N3574" t="s">
        <v>176</v>
      </c>
      <c r="O3574" t="s">
        <v>155</v>
      </c>
      <c r="P3574" s="12">
        <v>31945</v>
      </c>
      <c r="Q3574" t="s">
        <v>156</v>
      </c>
      <c r="R3574" t="s">
        <v>177</v>
      </c>
      <c r="S3574" t="s">
        <v>158</v>
      </c>
      <c r="T3574" t="s">
        <v>182</v>
      </c>
      <c r="U3574">
        <v>3.6</v>
      </c>
      <c r="V3574">
        <v>4.9000000000000004</v>
      </c>
      <c r="W3574">
        <v>3.3</v>
      </c>
      <c r="X3574">
        <v>3.87</v>
      </c>
      <c r="Y3574">
        <v>732764</v>
      </c>
      <c r="Z3574">
        <v>286734</v>
      </c>
      <c r="AA3574">
        <v>15929660</v>
      </c>
    </row>
    <row r="3575" spans="1:27">
      <c r="A3575" t="s">
        <v>3765</v>
      </c>
      <c r="B3575" t="s">
        <v>23</v>
      </c>
      <c r="C3575" t="s">
        <v>23</v>
      </c>
      <c r="D3575">
        <v>591</v>
      </c>
      <c r="E3575" s="12">
        <v>40215</v>
      </c>
      <c r="F3575" s="72">
        <f t="shared" si="598"/>
        <v>2010</v>
      </c>
      <c r="G3575" s="70">
        <f t="shared" si="599"/>
        <v>12085.02538071066</v>
      </c>
      <c r="H3575" s="70" cm="1">
        <f t="array" ref="H3575">INDEX(magic_bricks_appreciation_pivot!$A$13:$K$20,MATCH(C3575,magic_bricks_appreciation_pivot!$A$13:$A$20,0),1+MATCH(F3575,INDEX(magic_bricks_appreciation_pivot!$B$13:$K$13,0),0))</f>
        <v>0.49881786187527283</v>
      </c>
      <c r="I3575" s="70">
        <f t="shared" si="604"/>
        <v>18113.251901825155</v>
      </c>
      <c r="J3575">
        <v>106</v>
      </c>
      <c r="K3575">
        <v>1</v>
      </c>
      <c r="L3575">
        <v>1</v>
      </c>
      <c r="M3575">
        <v>2</v>
      </c>
      <c r="N3575" t="s">
        <v>154</v>
      </c>
      <c r="O3575" t="s">
        <v>155</v>
      </c>
      <c r="P3575" s="12">
        <v>28900</v>
      </c>
      <c r="Q3575" t="s">
        <v>156</v>
      </c>
      <c r="R3575" t="s">
        <v>177</v>
      </c>
      <c r="S3575" t="s">
        <v>178</v>
      </c>
      <c r="T3575" t="s">
        <v>166</v>
      </c>
      <c r="U3575">
        <v>2.9</v>
      </c>
      <c r="V3575">
        <v>3.2</v>
      </c>
      <c r="W3575">
        <v>4</v>
      </c>
      <c r="X3575">
        <v>3.43</v>
      </c>
      <c r="Y3575">
        <v>228552</v>
      </c>
      <c r="Z3575">
        <v>164272</v>
      </c>
      <c r="AA3575">
        <v>7142250</v>
      </c>
    </row>
    <row r="3576" spans="1:27" hidden="1">
      <c r="A3576" t="s">
        <v>3766</v>
      </c>
      <c r="B3576" t="s">
        <v>75</v>
      </c>
      <c r="D3576">
        <v>1827</v>
      </c>
      <c r="E3576" s="12">
        <v>39628</v>
      </c>
      <c r="F3576" s="72">
        <f t="shared" si="598"/>
        <v>2008</v>
      </c>
      <c r="G3576" s="70">
        <f t="shared" si="599"/>
        <v>11251.100164203612</v>
      </c>
      <c r="H3576" s="70" t="e" cm="1">
        <f t="array" ref="H3576">INDEX(magic_bricks_appreciation_pivot!$A$13:$K$20,MATCH(C3576,magic_bricks_appreciation_pivot!$A$13:$A$20,0),1+MATCH(F3576,INDEX(magic_bricks_appreciation_pivot!$B$13:$K$13,0),0))</f>
        <v>#N/A</v>
      </c>
      <c r="I3576" s="70"/>
      <c r="J3576">
        <v>98</v>
      </c>
      <c r="K3576">
        <v>2</v>
      </c>
      <c r="L3576">
        <v>1</v>
      </c>
      <c r="M3576">
        <v>5</v>
      </c>
      <c r="N3576" t="s">
        <v>176</v>
      </c>
      <c r="O3576" t="s">
        <v>155</v>
      </c>
      <c r="P3576" s="12">
        <v>34883</v>
      </c>
      <c r="Q3576" t="s">
        <v>156</v>
      </c>
      <c r="R3576" t="s">
        <v>157</v>
      </c>
      <c r="S3576" t="s">
        <v>178</v>
      </c>
      <c r="T3576" t="s">
        <v>166</v>
      </c>
      <c r="U3576">
        <v>2.4</v>
      </c>
      <c r="V3576">
        <v>3.4</v>
      </c>
      <c r="W3576">
        <v>4</v>
      </c>
      <c r="X3576">
        <v>3.37</v>
      </c>
      <c r="Y3576">
        <v>616673</v>
      </c>
      <c r="Z3576">
        <v>287781</v>
      </c>
      <c r="AA3576">
        <v>20555760</v>
      </c>
    </row>
    <row r="3577" spans="1:27">
      <c r="A3577" t="s">
        <v>3767</v>
      </c>
      <c r="B3577" t="s">
        <v>56</v>
      </c>
      <c r="C3577" t="s">
        <v>56</v>
      </c>
      <c r="D3577">
        <v>789</v>
      </c>
      <c r="E3577" s="12">
        <v>40389</v>
      </c>
      <c r="F3577" s="72">
        <f t="shared" si="598"/>
        <v>2010</v>
      </c>
      <c r="G3577" s="70">
        <f t="shared" si="599"/>
        <v>13415.430925221799</v>
      </c>
      <c r="H3577" s="70" cm="1">
        <f t="array" ref="H3577">INDEX(magic_bricks_appreciation_pivot!$A$13:$K$20,MATCH(C3577,magic_bricks_appreciation_pivot!$A$13:$A$20,0),1+MATCH(F3577,INDEX(magic_bricks_appreciation_pivot!$B$13:$K$13,0),0))</f>
        <v>0.62795711804515786</v>
      </c>
      <c r="I3577" s="70">
        <f t="shared" ref="I3577:I3578" si="605">G3577+G3577*H3577</f>
        <v>21839.746266357964</v>
      </c>
      <c r="J3577">
        <v>197</v>
      </c>
      <c r="K3577">
        <v>1</v>
      </c>
      <c r="L3577">
        <v>1</v>
      </c>
      <c r="M3577">
        <v>2</v>
      </c>
      <c r="N3577" t="s">
        <v>184</v>
      </c>
      <c r="O3577" t="s">
        <v>155</v>
      </c>
      <c r="P3577" s="12">
        <v>31264</v>
      </c>
      <c r="Q3577" t="s">
        <v>156</v>
      </c>
      <c r="R3577" t="s">
        <v>165</v>
      </c>
      <c r="S3577" t="s">
        <v>178</v>
      </c>
      <c r="T3577" t="s">
        <v>163</v>
      </c>
      <c r="U3577">
        <v>2.2999999999999998</v>
      </c>
      <c r="V3577">
        <v>4.5</v>
      </c>
      <c r="W3577">
        <v>2.8</v>
      </c>
      <c r="X3577">
        <v>2.99</v>
      </c>
      <c r="Y3577">
        <v>412806</v>
      </c>
      <c r="Z3577">
        <v>74093</v>
      </c>
      <c r="AA3577">
        <v>10584775</v>
      </c>
    </row>
    <row r="3578" spans="1:27">
      <c r="A3578" t="s">
        <v>3768</v>
      </c>
      <c r="B3578" t="s">
        <v>56</v>
      </c>
      <c r="C3578" t="s">
        <v>56</v>
      </c>
      <c r="D3578">
        <v>1299</v>
      </c>
      <c r="E3578" s="12">
        <v>40283</v>
      </c>
      <c r="F3578" s="72">
        <f t="shared" si="598"/>
        <v>2010</v>
      </c>
      <c r="G3578" s="70">
        <f t="shared" si="599"/>
        <v>12175.288683602772</v>
      </c>
      <c r="H3578" s="70" cm="1">
        <f t="array" ref="H3578">INDEX(magic_bricks_appreciation_pivot!$A$13:$K$20,MATCH(C3578,magic_bricks_appreciation_pivot!$A$13:$A$20,0),1+MATCH(F3578,INDEX(magic_bricks_appreciation_pivot!$B$13:$K$13,0),0))</f>
        <v>0.62795711804515786</v>
      </c>
      <c r="I3578" s="70">
        <f t="shared" si="605"/>
        <v>19820.847876725791</v>
      </c>
      <c r="J3578">
        <v>20</v>
      </c>
      <c r="K3578">
        <v>2</v>
      </c>
      <c r="L3578">
        <v>2</v>
      </c>
      <c r="M3578">
        <v>4</v>
      </c>
      <c r="N3578" t="s">
        <v>193</v>
      </c>
      <c r="O3578" t="s">
        <v>161</v>
      </c>
      <c r="P3578" s="12">
        <v>25683</v>
      </c>
      <c r="Q3578" t="s">
        <v>156</v>
      </c>
      <c r="R3578" t="s">
        <v>165</v>
      </c>
      <c r="S3578" t="s">
        <v>162</v>
      </c>
      <c r="T3578" t="s">
        <v>182</v>
      </c>
      <c r="U3578">
        <v>4.5</v>
      </c>
      <c r="V3578">
        <v>3.3</v>
      </c>
      <c r="W3578">
        <v>4.5999999999999996</v>
      </c>
      <c r="X3578">
        <v>4.3099999999999996</v>
      </c>
      <c r="Y3578">
        <v>553550</v>
      </c>
      <c r="Z3578">
        <v>205604</v>
      </c>
      <c r="AA3578">
        <v>15815700</v>
      </c>
    </row>
    <row r="3579" spans="1:27" hidden="1">
      <c r="A3579" t="s">
        <v>3769</v>
      </c>
      <c r="B3579" t="s">
        <v>56</v>
      </c>
      <c r="C3579" t="s">
        <v>56</v>
      </c>
      <c r="D3579">
        <v>786</v>
      </c>
      <c r="E3579" s="12">
        <v>39067</v>
      </c>
      <c r="F3579" s="72">
        <f t="shared" si="598"/>
        <v>2006</v>
      </c>
      <c r="G3579" s="70">
        <f t="shared" si="599"/>
        <v>9432.9071246819331</v>
      </c>
      <c r="H3579" s="70" t="e" cm="1">
        <f t="array" ref="H3579">INDEX(magic_bricks_appreciation_pivot!$A$13:$K$20,MATCH(C3579,magic_bricks_appreciation_pivot!$A$13:$A$20,0),1+MATCH(F3579,INDEX(magic_bricks_appreciation_pivot!$B$13:$K$13,0),0))</f>
        <v>#N/A</v>
      </c>
      <c r="I3579" s="70"/>
      <c r="J3579">
        <v>197</v>
      </c>
      <c r="K3579">
        <v>1</v>
      </c>
      <c r="L3579">
        <v>1</v>
      </c>
      <c r="M3579">
        <v>2</v>
      </c>
      <c r="N3579" t="s">
        <v>168</v>
      </c>
      <c r="O3579" t="s">
        <v>161</v>
      </c>
      <c r="P3579" s="12">
        <v>27752</v>
      </c>
      <c r="Q3579" t="s">
        <v>169</v>
      </c>
      <c r="R3579" t="s">
        <v>165</v>
      </c>
      <c r="S3579" t="s">
        <v>162</v>
      </c>
      <c r="T3579" t="s">
        <v>163</v>
      </c>
      <c r="U3579">
        <v>2.9</v>
      </c>
      <c r="V3579">
        <v>3.2</v>
      </c>
      <c r="W3579">
        <v>2.8</v>
      </c>
      <c r="X3579">
        <v>2.91</v>
      </c>
      <c r="Y3579">
        <v>266914</v>
      </c>
      <c r="Z3579">
        <v>37071</v>
      </c>
      <c r="AA3579">
        <v>7414265</v>
      </c>
    </row>
    <row r="3580" spans="1:27">
      <c r="A3580" t="s">
        <v>3770</v>
      </c>
      <c r="B3580" t="s">
        <v>51</v>
      </c>
      <c r="C3580" t="s">
        <v>51</v>
      </c>
      <c r="D3580">
        <v>1726</v>
      </c>
      <c r="E3580" s="12">
        <v>40341</v>
      </c>
      <c r="F3580" s="72">
        <f t="shared" si="598"/>
        <v>2010</v>
      </c>
      <c r="G3580" s="70">
        <f t="shared" si="599"/>
        <v>4439.36268829664</v>
      </c>
      <c r="H3580" s="70" cm="1">
        <f t="array" ref="H3580">INDEX(magic_bricks_appreciation_pivot!$A$13:$K$20,MATCH(C3580,magic_bricks_appreciation_pivot!$A$13:$A$20,0),1+MATCH(F3580,INDEX(magic_bricks_appreciation_pivot!$B$13:$K$13,0),0))</f>
        <v>0.55311029796131728</v>
      </c>
      <c r="I3580" s="70">
        <f>G3580+G3580*H3580</f>
        <v>6894.8199075787488</v>
      </c>
      <c r="J3580">
        <v>89</v>
      </c>
      <c r="K3580">
        <v>2</v>
      </c>
      <c r="L3580">
        <v>1</v>
      </c>
      <c r="M3580">
        <v>4</v>
      </c>
      <c r="N3580" t="s">
        <v>154</v>
      </c>
      <c r="O3580" t="s">
        <v>155</v>
      </c>
      <c r="P3580" s="12">
        <v>25011</v>
      </c>
      <c r="Q3580" t="s">
        <v>194</v>
      </c>
      <c r="R3580" t="s">
        <v>165</v>
      </c>
      <c r="S3580" t="s">
        <v>158</v>
      </c>
      <c r="T3580" t="s">
        <v>159</v>
      </c>
      <c r="U3580">
        <v>4.0999999999999996</v>
      </c>
      <c r="V3580">
        <v>3.9</v>
      </c>
      <c r="W3580">
        <v>2.9</v>
      </c>
      <c r="X3580">
        <v>3.65</v>
      </c>
      <c r="Y3580">
        <v>291169</v>
      </c>
      <c r="Z3580">
        <v>84286</v>
      </c>
      <c r="AA3580">
        <v>7662340</v>
      </c>
    </row>
    <row r="3581" spans="1:27" hidden="1">
      <c r="A3581" t="s">
        <v>3771</v>
      </c>
      <c r="B3581" t="s">
        <v>75</v>
      </c>
      <c r="D3581">
        <v>1790</v>
      </c>
      <c r="E3581" s="12">
        <v>39738</v>
      </c>
      <c r="F3581" s="72">
        <f t="shared" si="598"/>
        <v>2008</v>
      </c>
      <c r="G3581" s="70">
        <f t="shared" si="599"/>
        <v>7956.324022346369</v>
      </c>
      <c r="H3581" s="70" t="e" cm="1">
        <f t="array" ref="H3581">INDEX(magic_bricks_appreciation_pivot!$A$13:$K$20,MATCH(C3581,magic_bricks_appreciation_pivot!$A$13:$A$20,0),1+MATCH(F3581,INDEX(magic_bricks_appreciation_pivot!$B$13:$K$13,0),0))</f>
        <v>#N/A</v>
      </c>
      <c r="I3581" s="70"/>
      <c r="J3581">
        <v>82</v>
      </c>
      <c r="K3581">
        <v>1</v>
      </c>
      <c r="L3581">
        <v>1</v>
      </c>
      <c r="M3581">
        <v>4</v>
      </c>
      <c r="N3581" t="s">
        <v>154</v>
      </c>
      <c r="O3581" t="s">
        <v>155</v>
      </c>
      <c r="P3581" s="12">
        <v>32073</v>
      </c>
      <c r="Q3581" t="s">
        <v>169</v>
      </c>
      <c r="R3581" t="s">
        <v>177</v>
      </c>
      <c r="S3581" t="s">
        <v>158</v>
      </c>
      <c r="T3581" t="s">
        <v>166</v>
      </c>
      <c r="U3581">
        <v>3.6</v>
      </c>
      <c r="V3581">
        <v>2.4</v>
      </c>
      <c r="W3581">
        <v>2.2000000000000002</v>
      </c>
      <c r="X3581">
        <v>2.67</v>
      </c>
      <c r="Y3581">
        <v>370287</v>
      </c>
      <c r="Z3581">
        <v>170902</v>
      </c>
      <c r="AA3581">
        <v>14241820</v>
      </c>
    </row>
    <row r="3582" spans="1:27" hidden="1">
      <c r="A3582" t="s">
        <v>3772</v>
      </c>
      <c r="B3582" t="s">
        <v>56</v>
      </c>
      <c r="C3582" t="s">
        <v>56</v>
      </c>
      <c r="D3582">
        <v>691</v>
      </c>
      <c r="E3582" s="12">
        <v>39853</v>
      </c>
      <c r="F3582" s="72">
        <f t="shared" si="598"/>
        <v>2009</v>
      </c>
      <c r="G3582" s="70">
        <f t="shared" si="599"/>
        <v>7417.930535455861</v>
      </c>
      <c r="H3582" s="70" t="e" cm="1">
        <f t="array" ref="H3582">INDEX(magic_bricks_appreciation_pivot!$A$13:$K$20,MATCH(C3582,magic_bricks_appreciation_pivot!$A$13:$A$20,0),1+MATCH(F3582,INDEX(magic_bricks_appreciation_pivot!$B$13:$K$13,0),0))</f>
        <v>#N/A</v>
      </c>
      <c r="I3582" s="70"/>
      <c r="J3582">
        <v>182</v>
      </c>
      <c r="K3582">
        <v>1</v>
      </c>
      <c r="L3582">
        <v>1</v>
      </c>
      <c r="M3582">
        <v>2</v>
      </c>
      <c r="N3582" t="s">
        <v>154</v>
      </c>
      <c r="O3582" t="s">
        <v>161</v>
      </c>
      <c r="P3582" s="12">
        <v>30363</v>
      </c>
      <c r="Q3582" t="s">
        <v>194</v>
      </c>
      <c r="R3582" t="s">
        <v>165</v>
      </c>
      <c r="S3582" t="s">
        <v>178</v>
      </c>
      <c r="T3582" t="s">
        <v>171</v>
      </c>
      <c r="U3582">
        <v>3</v>
      </c>
      <c r="V3582">
        <v>3.4</v>
      </c>
      <c r="W3582">
        <v>4.5999999999999996</v>
      </c>
      <c r="X3582">
        <v>3.88</v>
      </c>
      <c r="Y3582">
        <v>158899</v>
      </c>
      <c r="Z3582">
        <v>5126</v>
      </c>
      <c r="AA3582">
        <v>5125790</v>
      </c>
    </row>
    <row r="3583" spans="1:27">
      <c r="A3583" t="s">
        <v>3773</v>
      </c>
      <c r="B3583" t="s">
        <v>201</v>
      </c>
      <c r="C3583" t="s">
        <v>201</v>
      </c>
      <c r="D3583">
        <v>1405</v>
      </c>
      <c r="E3583" s="12">
        <v>40315</v>
      </c>
      <c r="F3583" s="72">
        <f t="shared" si="598"/>
        <v>2010</v>
      </c>
      <c r="G3583" s="70">
        <f t="shared" si="599"/>
        <v>7177.4519572953741</v>
      </c>
      <c r="H3583" s="70" cm="1">
        <f t="array" ref="H3583">INDEX(magic_bricks_appreciation_pivot!$A$13:$K$20,MATCH(C3583,magic_bricks_appreciation_pivot!$A$13:$A$20,0),1+MATCH(F3583,INDEX(magic_bricks_appreciation_pivot!$B$13:$K$13,0),0))</f>
        <v>0.62790190260080292</v>
      </c>
      <c r="I3583" s="70">
        <f t="shared" ref="I3583:I3585" si="606">G3583+G3583*H3583</f>
        <v>11684.187697106996</v>
      </c>
      <c r="J3583">
        <v>75</v>
      </c>
      <c r="K3583">
        <v>2</v>
      </c>
      <c r="L3583">
        <v>1</v>
      </c>
      <c r="M3583">
        <v>4</v>
      </c>
      <c r="N3583" t="s">
        <v>168</v>
      </c>
      <c r="O3583" t="s">
        <v>155</v>
      </c>
      <c r="P3583" s="12">
        <v>36300</v>
      </c>
      <c r="Q3583" t="s">
        <v>169</v>
      </c>
      <c r="R3583" t="s">
        <v>170</v>
      </c>
      <c r="S3583" t="s">
        <v>158</v>
      </c>
      <c r="T3583" t="s">
        <v>166</v>
      </c>
      <c r="U3583">
        <v>4.3</v>
      </c>
      <c r="V3583">
        <v>2.1</v>
      </c>
      <c r="W3583">
        <v>3.7</v>
      </c>
      <c r="X3583">
        <v>3.4</v>
      </c>
      <c r="Y3583">
        <v>383204</v>
      </c>
      <c r="Z3583">
        <v>231939</v>
      </c>
      <c r="AA3583">
        <v>10084320</v>
      </c>
    </row>
    <row r="3584" spans="1:27">
      <c r="A3584" t="s">
        <v>3774</v>
      </c>
      <c r="B3584" t="s">
        <v>56</v>
      </c>
      <c r="C3584" t="s">
        <v>56</v>
      </c>
      <c r="D3584">
        <v>1009</v>
      </c>
      <c r="E3584" s="12">
        <v>41035</v>
      </c>
      <c r="F3584" s="72">
        <f t="shared" si="598"/>
        <v>2012</v>
      </c>
      <c r="G3584" s="70">
        <f t="shared" si="599"/>
        <v>13097.983151635282</v>
      </c>
      <c r="H3584" s="70" cm="1">
        <f t="array" ref="H3584">INDEX(magic_bricks_appreciation_pivot!$A$13:$K$20,MATCH(C3584,magic_bricks_appreciation_pivot!$A$13:$A$20,0),1+MATCH(F3584,INDEX(magic_bricks_appreciation_pivot!$B$13:$K$13,0),0))</f>
        <v>0.4006045824602385</v>
      </c>
      <c r="I3584" s="70">
        <f t="shared" si="606"/>
        <v>18345.095223167373</v>
      </c>
      <c r="J3584">
        <v>164</v>
      </c>
      <c r="K3584">
        <v>1</v>
      </c>
      <c r="L3584">
        <v>1</v>
      </c>
      <c r="M3584">
        <v>3</v>
      </c>
      <c r="N3584" t="s">
        <v>193</v>
      </c>
      <c r="O3584" t="s">
        <v>155</v>
      </c>
      <c r="P3584" s="12">
        <v>37020</v>
      </c>
      <c r="Q3584" t="s">
        <v>156</v>
      </c>
      <c r="R3584" t="s">
        <v>177</v>
      </c>
      <c r="S3584" t="s">
        <v>158</v>
      </c>
      <c r="T3584" t="s">
        <v>163</v>
      </c>
      <c r="U3584">
        <v>3.8</v>
      </c>
      <c r="V3584">
        <v>4.5999999999999996</v>
      </c>
      <c r="W3584">
        <v>4.5999999999999996</v>
      </c>
      <c r="X3584">
        <v>4.3600000000000003</v>
      </c>
      <c r="Y3584">
        <v>449339</v>
      </c>
      <c r="Z3584">
        <v>26432</v>
      </c>
      <c r="AA3584">
        <v>13215865</v>
      </c>
    </row>
    <row r="3585" spans="1:27">
      <c r="A3585" t="s">
        <v>3775</v>
      </c>
      <c r="B3585" t="s">
        <v>39</v>
      </c>
      <c r="C3585" t="s">
        <v>39</v>
      </c>
      <c r="D3585">
        <v>1525</v>
      </c>
      <c r="E3585" s="12">
        <v>41895</v>
      </c>
      <c r="F3585" s="72">
        <f t="shared" si="598"/>
        <v>2014</v>
      </c>
      <c r="G3585" s="70">
        <f t="shared" si="599"/>
        <v>12833.980327868852</v>
      </c>
      <c r="H3585" s="70" cm="1">
        <f t="array" ref="H3585">INDEX(magic_bricks_appreciation_pivot!$A$13:$K$20,MATCH(C3585,magic_bricks_appreciation_pivot!$A$13:$A$20,0),1+MATCH(F3585,INDEX(magic_bricks_appreciation_pivot!$B$13:$K$13,0),0))</f>
        <v>2.7142646408024784E-2</v>
      </c>
      <c r="I3585" s="70">
        <f t="shared" si="606"/>
        <v>13182.328517915743</v>
      </c>
      <c r="J3585">
        <v>114</v>
      </c>
      <c r="K3585">
        <v>1</v>
      </c>
      <c r="L3585">
        <v>1</v>
      </c>
      <c r="M3585">
        <v>4</v>
      </c>
      <c r="N3585" t="s">
        <v>168</v>
      </c>
      <c r="O3585" t="s">
        <v>155</v>
      </c>
      <c r="P3585" s="12">
        <v>30580</v>
      </c>
      <c r="Q3585" t="s">
        <v>156</v>
      </c>
      <c r="R3585" t="s">
        <v>157</v>
      </c>
      <c r="S3585" t="s">
        <v>162</v>
      </c>
      <c r="T3585" t="s">
        <v>182</v>
      </c>
      <c r="U3585">
        <v>4.7</v>
      </c>
      <c r="V3585">
        <v>4.7</v>
      </c>
      <c r="W3585">
        <v>5</v>
      </c>
      <c r="X3585">
        <v>4.82</v>
      </c>
      <c r="Y3585">
        <v>743729</v>
      </c>
      <c r="Z3585">
        <v>293577</v>
      </c>
      <c r="AA3585">
        <v>19571820</v>
      </c>
    </row>
    <row r="3586" spans="1:27" hidden="1">
      <c r="A3586" t="s">
        <v>3776</v>
      </c>
      <c r="B3586" t="s">
        <v>51</v>
      </c>
      <c r="C3586" t="s">
        <v>51</v>
      </c>
      <c r="D3586">
        <v>1847</v>
      </c>
      <c r="E3586" s="12">
        <v>40120</v>
      </c>
      <c r="F3586" s="72">
        <f t="shared" si="598"/>
        <v>2009</v>
      </c>
      <c r="G3586" s="70">
        <f t="shared" si="599"/>
        <v>6094.5370871683808</v>
      </c>
      <c r="H3586" s="70" t="e" cm="1">
        <f t="array" ref="H3586">INDEX(magic_bricks_appreciation_pivot!$A$13:$K$20,MATCH(C3586,magic_bricks_appreciation_pivot!$A$13:$A$20,0),1+MATCH(F3586,INDEX(magic_bricks_appreciation_pivot!$B$13:$K$13,0),0))</f>
        <v>#N/A</v>
      </c>
      <c r="I3586" s="70"/>
      <c r="J3586">
        <v>186</v>
      </c>
      <c r="K3586">
        <v>3</v>
      </c>
      <c r="L3586">
        <v>2</v>
      </c>
      <c r="M3586">
        <v>5</v>
      </c>
      <c r="N3586" t="s">
        <v>176</v>
      </c>
      <c r="O3586" t="s">
        <v>155</v>
      </c>
      <c r="P3586" s="12">
        <v>35375</v>
      </c>
      <c r="Q3586" t="s">
        <v>194</v>
      </c>
      <c r="R3586" t="s">
        <v>177</v>
      </c>
      <c r="S3586" t="s">
        <v>162</v>
      </c>
      <c r="T3586" t="s">
        <v>166</v>
      </c>
      <c r="U3586">
        <v>4.7</v>
      </c>
      <c r="V3586">
        <v>2</v>
      </c>
      <c r="W3586">
        <v>4.7</v>
      </c>
      <c r="X3586">
        <v>3.49</v>
      </c>
      <c r="Y3586">
        <v>427751</v>
      </c>
      <c r="Z3586">
        <v>236389</v>
      </c>
      <c r="AA3586">
        <v>11256610</v>
      </c>
    </row>
    <row r="3587" spans="1:27">
      <c r="A3587" t="s">
        <v>3777</v>
      </c>
      <c r="B3587" t="s">
        <v>175</v>
      </c>
      <c r="C3587" t="s">
        <v>34</v>
      </c>
      <c r="D3587">
        <v>1250</v>
      </c>
      <c r="E3587" s="12">
        <v>41369</v>
      </c>
      <c r="F3587" s="72">
        <f t="shared" ref="F3587:F3650" si="607">YEAR(E3587)</f>
        <v>2013</v>
      </c>
      <c r="G3587" s="70">
        <f t="shared" ref="G3587:G3650" si="608">AA3587/D3587</f>
        <v>12445.4</v>
      </c>
      <c r="H3587" s="70" cm="1">
        <f t="array" ref="H3587">INDEX(magic_bricks_appreciation_pivot!$A$13:$K$20,MATCH(C3587,magic_bricks_appreciation_pivot!$A$13:$A$20,0),1+MATCH(F3587,INDEX(magic_bricks_appreciation_pivot!$B$13:$K$13,0),0))</f>
        <v>0.11656080922135968</v>
      </c>
      <c r="I3587" s="70">
        <f t="shared" ref="I3587:I3588" si="609">G3587+G3587*H3587</f>
        <v>13896.045895083509</v>
      </c>
      <c r="J3587">
        <v>47</v>
      </c>
      <c r="K3587">
        <v>2</v>
      </c>
      <c r="L3587">
        <v>1</v>
      </c>
      <c r="M3587">
        <v>4</v>
      </c>
      <c r="N3587" t="s">
        <v>154</v>
      </c>
      <c r="O3587" t="s">
        <v>155</v>
      </c>
      <c r="P3587" s="12">
        <v>35164</v>
      </c>
      <c r="Q3587" t="s">
        <v>156</v>
      </c>
      <c r="R3587" t="s">
        <v>177</v>
      </c>
      <c r="S3587" t="s">
        <v>158</v>
      </c>
      <c r="T3587" t="s">
        <v>182</v>
      </c>
      <c r="U3587">
        <v>4.5</v>
      </c>
      <c r="V3587">
        <v>4.5</v>
      </c>
      <c r="W3587">
        <v>3.4</v>
      </c>
      <c r="X3587">
        <v>4.17</v>
      </c>
      <c r="Y3587">
        <v>482259</v>
      </c>
      <c r="Z3587">
        <v>186681</v>
      </c>
      <c r="AA3587">
        <v>15556750</v>
      </c>
    </row>
    <row r="3588" spans="1:27">
      <c r="A3588" t="s">
        <v>3778</v>
      </c>
      <c r="B3588" t="s">
        <v>23</v>
      </c>
      <c r="C3588" t="s">
        <v>23</v>
      </c>
      <c r="D3588">
        <v>804</v>
      </c>
      <c r="E3588" s="12">
        <v>40363</v>
      </c>
      <c r="F3588" s="72">
        <f t="shared" si="607"/>
        <v>2010</v>
      </c>
      <c r="G3588" s="70">
        <f t="shared" si="608"/>
        <v>7342.9726368159209</v>
      </c>
      <c r="H3588" s="70" cm="1">
        <f t="array" ref="H3588">INDEX(magic_bricks_appreciation_pivot!$A$13:$K$20,MATCH(C3588,magic_bricks_appreciation_pivot!$A$13:$A$20,0),1+MATCH(F3588,INDEX(magic_bricks_appreciation_pivot!$B$13:$K$13,0),0))</f>
        <v>0.49881786187527283</v>
      </c>
      <c r="I3588" s="70">
        <f t="shared" si="609"/>
        <v>11005.778547321073</v>
      </c>
      <c r="J3588">
        <v>179</v>
      </c>
      <c r="K3588">
        <v>1</v>
      </c>
      <c r="L3588">
        <v>1</v>
      </c>
      <c r="M3588">
        <v>2</v>
      </c>
      <c r="N3588" t="s">
        <v>193</v>
      </c>
      <c r="O3588" t="s">
        <v>155</v>
      </c>
      <c r="P3588" s="12">
        <v>37808</v>
      </c>
      <c r="Q3588" t="s">
        <v>169</v>
      </c>
      <c r="R3588" t="s">
        <v>170</v>
      </c>
      <c r="S3588" t="s">
        <v>178</v>
      </c>
      <c r="T3588" t="s">
        <v>171</v>
      </c>
      <c r="U3588">
        <v>4.0999999999999996</v>
      </c>
      <c r="V3588">
        <v>3.9</v>
      </c>
      <c r="W3588">
        <v>3</v>
      </c>
      <c r="X3588">
        <v>3.6</v>
      </c>
      <c r="Y3588">
        <v>236150</v>
      </c>
      <c r="Z3588">
        <v>147594</v>
      </c>
      <c r="AA3588">
        <v>5903750</v>
      </c>
    </row>
    <row r="3589" spans="1:27" hidden="1">
      <c r="A3589" t="s">
        <v>3779</v>
      </c>
      <c r="B3589" t="s">
        <v>201</v>
      </c>
      <c r="C3589" t="s">
        <v>201</v>
      </c>
      <c r="D3589">
        <v>2117</v>
      </c>
      <c r="E3589" s="12">
        <v>40178</v>
      </c>
      <c r="F3589" s="72">
        <f t="shared" si="607"/>
        <v>2009</v>
      </c>
      <c r="G3589" s="70">
        <f t="shared" si="608"/>
        <v>5864.9504015115726</v>
      </c>
      <c r="H3589" s="70" t="e" cm="1">
        <f t="array" ref="H3589">INDEX(magic_bricks_appreciation_pivot!$A$13:$K$20,MATCH(C3589,magic_bricks_appreciation_pivot!$A$13:$A$20,0),1+MATCH(F3589,INDEX(magic_bricks_appreciation_pivot!$B$13:$K$13,0),0))</f>
        <v>#N/A</v>
      </c>
      <c r="I3589" s="70"/>
      <c r="J3589">
        <v>133</v>
      </c>
      <c r="K3589">
        <v>3</v>
      </c>
      <c r="L3589">
        <v>2</v>
      </c>
      <c r="M3589">
        <v>5</v>
      </c>
      <c r="N3589" t="s">
        <v>154</v>
      </c>
      <c r="O3589" t="s">
        <v>155</v>
      </c>
      <c r="P3589" s="12">
        <v>33608</v>
      </c>
      <c r="Q3589" t="s">
        <v>169</v>
      </c>
      <c r="R3589" t="s">
        <v>170</v>
      </c>
      <c r="S3589" t="s">
        <v>158</v>
      </c>
      <c r="T3589" t="s">
        <v>166</v>
      </c>
      <c r="U3589">
        <v>2.4</v>
      </c>
      <c r="V3589">
        <v>4</v>
      </c>
      <c r="W3589">
        <v>2.1</v>
      </c>
      <c r="X3589">
        <v>2.76</v>
      </c>
      <c r="Y3589">
        <v>446980</v>
      </c>
      <c r="Z3589">
        <v>248322</v>
      </c>
      <c r="AA3589">
        <v>12416100</v>
      </c>
    </row>
    <row r="3590" spans="1:27">
      <c r="A3590" t="s">
        <v>3780</v>
      </c>
      <c r="B3590" t="s">
        <v>201</v>
      </c>
      <c r="C3590" t="s">
        <v>201</v>
      </c>
      <c r="D3590">
        <v>2018</v>
      </c>
      <c r="E3590" s="12">
        <v>40710</v>
      </c>
      <c r="F3590" s="72">
        <f t="shared" si="607"/>
        <v>2011</v>
      </c>
      <c r="G3590" s="70">
        <f t="shared" si="608"/>
        <v>6221.1992071357781</v>
      </c>
      <c r="H3590" s="70" cm="1">
        <f t="array" ref="H3590">INDEX(magic_bricks_appreciation_pivot!$A$13:$K$20,MATCH(C3590,magic_bricks_appreciation_pivot!$A$13:$A$20,0),1+MATCH(F3590,INDEX(magic_bricks_appreciation_pivot!$B$13:$K$13,0),0))</f>
        <v>0.57884713052310821</v>
      </c>
      <c r="I3590" s="70">
        <f>G3590+G3590*H3590</f>
        <v>9822.3225165989588</v>
      </c>
      <c r="J3590">
        <v>145</v>
      </c>
      <c r="K3590">
        <v>3</v>
      </c>
      <c r="L3590">
        <v>2</v>
      </c>
      <c r="M3590">
        <v>5</v>
      </c>
      <c r="N3590" t="s">
        <v>193</v>
      </c>
      <c r="O3590" t="s">
        <v>155</v>
      </c>
      <c r="P3590" s="12">
        <v>33045</v>
      </c>
      <c r="Q3590" t="s">
        <v>169</v>
      </c>
      <c r="R3590" t="s">
        <v>177</v>
      </c>
      <c r="S3590" t="s">
        <v>162</v>
      </c>
      <c r="T3590" t="s">
        <v>166</v>
      </c>
      <c r="U3590">
        <v>2</v>
      </c>
      <c r="V3590">
        <v>4.8</v>
      </c>
      <c r="W3590">
        <v>4.4000000000000004</v>
      </c>
      <c r="X3590">
        <v>3.8</v>
      </c>
      <c r="Y3590">
        <v>451958</v>
      </c>
      <c r="Z3590">
        <v>125544</v>
      </c>
      <c r="AA3590">
        <v>12554380</v>
      </c>
    </row>
    <row r="3591" spans="1:27" hidden="1">
      <c r="A3591" t="s">
        <v>3781</v>
      </c>
      <c r="B3591" t="s">
        <v>175</v>
      </c>
      <c r="C3591" t="s">
        <v>34</v>
      </c>
      <c r="D3591">
        <v>942</v>
      </c>
      <c r="E3591" s="12">
        <v>39613</v>
      </c>
      <c r="F3591" s="72">
        <f t="shared" si="607"/>
        <v>2008</v>
      </c>
      <c r="G3591" s="70">
        <f t="shared" si="608"/>
        <v>8032.951167728238</v>
      </c>
      <c r="H3591" s="70" t="e" cm="1">
        <f t="array" ref="H3591">INDEX(magic_bricks_appreciation_pivot!$A$13:$K$20,MATCH(C3591,magic_bricks_appreciation_pivot!$A$13:$A$20,0),1+MATCH(F3591,INDEX(magic_bricks_appreciation_pivot!$B$13:$K$13,0),0))</f>
        <v>#N/A</v>
      </c>
      <c r="I3591" s="70"/>
      <c r="J3591">
        <v>74</v>
      </c>
      <c r="K3591">
        <v>1</v>
      </c>
      <c r="L3591">
        <v>1</v>
      </c>
      <c r="M3591">
        <v>3</v>
      </c>
      <c r="N3591" t="s">
        <v>193</v>
      </c>
      <c r="O3591" t="s">
        <v>161</v>
      </c>
      <c r="P3591" s="12">
        <v>30123</v>
      </c>
      <c r="Q3591" t="s">
        <v>169</v>
      </c>
      <c r="R3591" t="s">
        <v>165</v>
      </c>
      <c r="S3591" t="s">
        <v>158</v>
      </c>
      <c r="T3591" t="s">
        <v>163</v>
      </c>
      <c r="U3591">
        <v>2.8</v>
      </c>
      <c r="V3591">
        <v>3.7</v>
      </c>
      <c r="W3591">
        <v>3.4</v>
      </c>
      <c r="X3591">
        <v>3.34</v>
      </c>
      <c r="Y3591">
        <v>234578</v>
      </c>
      <c r="Z3591">
        <v>98372</v>
      </c>
      <c r="AA3591">
        <v>7567040</v>
      </c>
    </row>
    <row r="3592" spans="1:27">
      <c r="A3592" t="s">
        <v>3782</v>
      </c>
      <c r="B3592" t="s">
        <v>56</v>
      </c>
      <c r="C3592" t="s">
        <v>56</v>
      </c>
      <c r="D3592">
        <v>777</v>
      </c>
      <c r="E3592" s="12">
        <v>40766</v>
      </c>
      <c r="F3592" s="72">
        <f t="shared" si="607"/>
        <v>2011</v>
      </c>
      <c r="G3592" s="70">
        <f t="shared" si="608"/>
        <v>10961.615186615187</v>
      </c>
      <c r="H3592" s="70" cm="1">
        <f t="array" ref="H3592">INDEX(magic_bricks_appreciation_pivot!$A$13:$K$20,MATCH(C3592,magic_bricks_appreciation_pivot!$A$13:$A$20,0),1+MATCH(F3592,INDEX(magic_bricks_appreciation_pivot!$B$13:$K$13,0),0))</f>
        <v>0.33228770983948047</v>
      </c>
      <c r="I3592" s="70">
        <f>G3592+G3592*H3592</f>
        <v>14604.025193117217</v>
      </c>
      <c r="J3592">
        <v>196</v>
      </c>
      <c r="K3592">
        <v>1</v>
      </c>
      <c r="L3592">
        <v>1</v>
      </c>
      <c r="M3592">
        <v>2</v>
      </c>
      <c r="N3592" t="s">
        <v>176</v>
      </c>
      <c r="O3592" t="s">
        <v>155</v>
      </c>
      <c r="P3592" s="12">
        <v>31641</v>
      </c>
      <c r="Q3592" t="s">
        <v>169</v>
      </c>
      <c r="R3592" t="s">
        <v>177</v>
      </c>
      <c r="S3592" t="s">
        <v>178</v>
      </c>
      <c r="T3592" t="s">
        <v>182</v>
      </c>
      <c r="U3592">
        <v>4.7</v>
      </c>
      <c r="V3592">
        <v>4.5</v>
      </c>
      <c r="W3592">
        <v>2</v>
      </c>
      <c r="X3592">
        <v>3.31</v>
      </c>
      <c r="Y3592">
        <v>281067</v>
      </c>
      <c r="Z3592">
        <v>51103</v>
      </c>
      <c r="AA3592">
        <v>8517175</v>
      </c>
    </row>
    <row r="3593" spans="1:27" hidden="1">
      <c r="A3593" t="s">
        <v>3783</v>
      </c>
      <c r="B3593" t="s">
        <v>75</v>
      </c>
      <c r="D3593">
        <v>1695</v>
      </c>
      <c r="E3593" s="12">
        <v>39071</v>
      </c>
      <c r="F3593" s="72">
        <f t="shared" si="607"/>
        <v>2006</v>
      </c>
      <c r="G3593" s="70">
        <f t="shared" si="608"/>
        <v>7792.9734513274334</v>
      </c>
      <c r="H3593" s="70" t="e" cm="1">
        <f t="array" ref="H3593">INDEX(magic_bricks_appreciation_pivot!$A$13:$K$20,MATCH(C3593,magic_bricks_appreciation_pivot!$A$13:$A$20,0),1+MATCH(F3593,INDEX(magic_bricks_appreciation_pivot!$B$13:$K$13,0),0))</f>
        <v>#N/A</v>
      </c>
      <c r="I3593" s="70"/>
      <c r="J3593">
        <v>194</v>
      </c>
      <c r="K3593">
        <v>1</v>
      </c>
      <c r="L3593">
        <v>1</v>
      </c>
      <c r="M3593">
        <v>4</v>
      </c>
      <c r="N3593" t="s">
        <v>184</v>
      </c>
      <c r="O3593" t="s">
        <v>155</v>
      </c>
      <c r="P3593" s="12">
        <v>31041</v>
      </c>
      <c r="Q3593" t="s">
        <v>194</v>
      </c>
      <c r="R3593" t="s">
        <v>170</v>
      </c>
      <c r="S3593" t="s">
        <v>162</v>
      </c>
      <c r="T3593" t="s">
        <v>163</v>
      </c>
      <c r="U3593">
        <v>3.9</v>
      </c>
      <c r="V3593">
        <v>4.0999999999999996</v>
      </c>
      <c r="W3593">
        <v>3.6</v>
      </c>
      <c r="X3593">
        <v>3.8149999999999999</v>
      </c>
      <c r="Y3593">
        <v>369855</v>
      </c>
      <c r="Z3593">
        <v>92464</v>
      </c>
      <c r="AA3593">
        <v>13209090</v>
      </c>
    </row>
    <row r="3594" spans="1:27">
      <c r="A3594" t="s">
        <v>3784</v>
      </c>
      <c r="B3594" t="s">
        <v>56</v>
      </c>
      <c r="C3594" t="s">
        <v>56</v>
      </c>
      <c r="D3594">
        <v>902</v>
      </c>
      <c r="E3594" s="12">
        <v>40602</v>
      </c>
      <c r="F3594" s="72">
        <f t="shared" si="607"/>
        <v>2011</v>
      </c>
      <c r="G3594" s="70">
        <f t="shared" si="608"/>
        <v>11703.298226164079</v>
      </c>
      <c r="H3594" s="70" cm="1">
        <f t="array" ref="H3594">INDEX(magic_bricks_appreciation_pivot!$A$13:$K$20,MATCH(C3594,magic_bricks_appreciation_pivot!$A$13:$A$20,0),1+MATCH(F3594,INDEX(magic_bricks_appreciation_pivot!$B$13:$K$13,0),0))</f>
        <v>0.33228770983948047</v>
      </c>
      <c r="I3594" s="70">
        <f>G3594+G3594*H3594</f>
        <v>15592.160391304595</v>
      </c>
      <c r="J3594">
        <v>175</v>
      </c>
      <c r="K3594">
        <v>1</v>
      </c>
      <c r="L3594">
        <v>1</v>
      </c>
      <c r="M3594">
        <v>3</v>
      </c>
      <c r="N3594" t="s">
        <v>154</v>
      </c>
      <c r="O3594" t="s">
        <v>161</v>
      </c>
      <c r="P3594" s="12">
        <v>38777</v>
      </c>
      <c r="Q3594" t="s">
        <v>156</v>
      </c>
      <c r="R3594" t="s">
        <v>177</v>
      </c>
      <c r="S3594" t="s">
        <v>162</v>
      </c>
      <c r="T3594" t="s">
        <v>173</v>
      </c>
      <c r="U3594">
        <v>2.8</v>
      </c>
      <c r="V3594">
        <v>4.2</v>
      </c>
      <c r="W3594">
        <v>2.8</v>
      </c>
      <c r="X3594">
        <v>3.08</v>
      </c>
      <c r="Y3594">
        <v>411699</v>
      </c>
      <c r="Z3594">
        <v>73895</v>
      </c>
      <c r="AA3594">
        <v>10556375</v>
      </c>
    </row>
    <row r="3595" spans="1:27" hidden="1">
      <c r="A3595" t="s">
        <v>3785</v>
      </c>
      <c r="B3595" t="s">
        <v>51</v>
      </c>
      <c r="C3595" t="s">
        <v>51</v>
      </c>
      <c r="D3595">
        <v>1904</v>
      </c>
      <c r="E3595" s="12">
        <v>39972</v>
      </c>
      <c r="F3595" s="72">
        <f t="shared" si="607"/>
        <v>2009</v>
      </c>
      <c r="G3595" s="70">
        <f t="shared" si="608"/>
        <v>4466.796218487395</v>
      </c>
      <c r="H3595" s="70" t="e" cm="1">
        <f t="array" ref="H3595">INDEX(magic_bricks_appreciation_pivot!$A$13:$K$20,MATCH(C3595,magic_bricks_appreciation_pivot!$A$13:$A$20,0),1+MATCH(F3595,INDEX(magic_bricks_appreciation_pivot!$B$13:$K$13,0),0))</f>
        <v>#N/A</v>
      </c>
      <c r="I3595" s="70"/>
      <c r="J3595">
        <v>89</v>
      </c>
      <c r="K3595">
        <v>3</v>
      </c>
      <c r="L3595">
        <v>2</v>
      </c>
      <c r="M3595">
        <v>5</v>
      </c>
      <c r="N3595" t="s">
        <v>154</v>
      </c>
      <c r="O3595" t="s">
        <v>161</v>
      </c>
      <c r="P3595" s="12">
        <v>31212</v>
      </c>
      <c r="Q3595" t="s">
        <v>169</v>
      </c>
      <c r="R3595" t="s">
        <v>165</v>
      </c>
      <c r="S3595" t="s">
        <v>158</v>
      </c>
      <c r="T3595" t="s">
        <v>159</v>
      </c>
      <c r="U3595">
        <v>5</v>
      </c>
      <c r="V3595">
        <v>2.6</v>
      </c>
      <c r="W3595">
        <v>4.0999999999999996</v>
      </c>
      <c r="X3595">
        <v>3.65</v>
      </c>
      <c r="Y3595">
        <v>297667</v>
      </c>
      <c r="Z3595">
        <v>170096</v>
      </c>
      <c r="AA3595">
        <v>8504780</v>
      </c>
    </row>
    <row r="3596" spans="1:27">
      <c r="A3596" t="s">
        <v>3786</v>
      </c>
      <c r="B3596" t="s">
        <v>39</v>
      </c>
      <c r="C3596" t="s">
        <v>39</v>
      </c>
      <c r="D3596">
        <v>1536</v>
      </c>
      <c r="E3596" s="12">
        <v>41092</v>
      </c>
      <c r="F3596" s="72">
        <f t="shared" si="607"/>
        <v>2012</v>
      </c>
      <c r="G3596" s="70">
        <f t="shared" si="608"/>
        <v>6669.98046875</v>
      </c>
      <c r="H3596" s="70" cm="1">
        <f t="array" ref="H3596">INDEX(magic_bricks_appreciation_pivot!$A$13:$K$20,MATCH(C3596,magic_bricks_appreciation_pivot!$A$13:$A$20,0),1+MATCH(F3596,INDEX(magic_bricks_appreciation_pivot!$B$13:$K$13,0),0))</f>
        <v>0.34576729802860456</v>
      </c>
      <c r="I3596" s="70">
        <f t="shared" ref="I3596:I3597" si="610">G3596+G3596*H3596</f>
        <v>8976.2415933332522</v>
      </c>
      <c r="J3596">
        <v>19</v>
      </c>
      <c r="K3596">
        <v>1</v>
      </c>
      <c r="L3596">
        <v>1</v>
      </c>
      <c r="M3596">
        <v>4</v>
      </c>
      <c r="N3596" t="s">
        <v>168</v>
      </c>
      <c r="O3596" t="s">
        <v>161</v>
      </c>
      <c r="P3596" s="12">
        <v>25397</v>
      </c>
      <c r="Q3596" t="s">
        <v>169</v>
      </c>
      <c r="R3596" t="s">
        <v>177</v>
      </c>
      <c r="S3596" t="s">
        <v>178</v>
      </c>
      <c r="T3596" t="s">
        <v>163</v>
      </c>
      <c r="U3596">
        <v>2.8</v>
      </c>
      <c r="V3596">
        <v>3.7</v>
      </c>
      <c r="W3596">
        <v>4.7</v>
      </c>
      <c r="X3596">
        <v>3.7850000000000001</v>
      </c>
      <c r="Y3596">
        <v>276617</v>
      </c>
      <c r="Z3596">
        <v>92206</v>
      </c>
      <c r="AA3596">
        <v>10245090</v>
      </c>
    </row>
    <row r="3597" spans="1:27">
      <c r="A3597" t="s">
        <v>3787</v>
      </c>
      <c r="B3597" t="s">
        <v>23</v>
      </c>
      <c r="C3597" t="s">
        <v>23</v>
      </c>
      <c r="D3597">
        <v>827</v>
      </c>
      <c r="E3597" s="12">
        <v>40821</v>
      </c>
      <c r="F3597" s="72">
        <f t="shared" si="607"/>
        <v>2011</v>
      </c>
      <c r="G3597" s="70">
        <f t="shared" si="608"/>
        <v>10045.193470374848</v>
      </c>
      <c r="H3597" s="70" cm="1">
        <f t="array" ref="H3597">INDEX(magic_bricks_appreciation_pivot!$A$13:$K$20,MATCH(C3597,magic_bricks_appreciation_pivot!$A$13:$A$20,0),1+MATCH(F3597,INDEX(magic_bricks_appreciation_pivot!$B$13:$K$13,0),0))</f>
        <v>0.30621792098525186</v>
      </c>
      <c r="I3597" s="70">
        <f t="shared" si="610"/>
        <v>13121.211730767662</v>
      </c>
      <c r="J3597">
        <v>39</v>
      </c>
      <c r="K3597">
        <v>1</v>
      </c>
      <c r="L3597">
        <v>1</v>
      </c>
      <c r="M3597">
        <v>2</v>
      </c>
      <c r="N3597" t="s">
        <v>184</v>
      </c>
      <c r="O3597" t="s">
        <v>155</v>
      </c>
      <c r="P3597" s="12">
        <v>34616</v>
      </c>
      <c r="Q3597" t="s">
        <v>169</v>
      </c>
      <c r="R3597" t="s">
        <v>177</v>
      </c>
      <c r="S3597" t="s">
        <v>162</v>
      </c>
      <c r="T3597" t="s">
        <v>166</v>
      </c>
      <c r="U3597">
        <v>3.3</v>
      </c>
      <c r="V3597">
        <v>2.1</v>
      </c>
      <c r="W3597">
        <v>4.8</v>
      </c>
      <c r="X3597">
        <v>3.54</v>
      </c>
      <c r="Y3597">
        <v>357217</v>
      </c>
      <c r="Z3597">
        <v>166148</v>
      </c>
      <c r="AA3597">
        <v>8307375</v>
      </c>
    </row>
    <row r="3598" spans="1:27" hidden="1">
      <c r="A3598" t="s">
        <v>3788</v>
      </c>
      <c r="B3598" t="s">
        <v>51</v>
      </c>
      <c r="C3598" t="s">
        <v>51</v>
      </c>
      <c r="D3598">
        <v>1553</v>
      </c>
      <c r="E3598" s="12">
        <v>38759</v>
      </c>
      <c r="F3598" s="72">
        <f t="shared" si="607"/>
        <v>2006</v>
      </c>
      <c r="G3598" s="70">
        <f t="shared" si="608"/>
        <v>4201.5003219575019</v>
      </c>
      <c r="H3598" s="70" t="e" cm="1">
        <f t="array" ref="H3598">INDEX(magic_bricks_appreciation_pivot!$A$13:$K$20,MATCH(C3598,magic_bricks_appreciation_pivot!$A$13:$A$20,0),1+MATCH(F3598,INDEX(magic_bricks_appreciation_pivot!$B$13:$K$13,0),0))</f>
        <v>#N/A</v>
      </c>
      <c r="I3598" s="70"/>
      <c r="J3598">
        <v>158</v>
      </c>
      <c r="K3598">
        <v>2</v>
      </c>
      <c r="L3598">
        <v>1</v>
      </c>
      <c r="M3598">
        <v>4</v>
      </c>
      <c r="N3598" t="s">
        <v>154</v>
      </c>
      <c r="O3598" t="s">
        <v>161</v>
      </c>
      <c r="P3598" s="12">
        <v>19049</v>
      </c>
      <c r="Q3598" t="s">
        <v>194</v>
      </c>
      <c r="R3598" t="s">
        <v>170</v>
      </c>
      <c r="S3598" t="s">
        <v>162</v>
      </c>
      <c r="T3598" t="s">
        <v>159</v>
      </c>
      <c r="U3598">
        <v>3.5</v>
      </c>
      <c r="V3598">
        <v>2.2000000000000002</v>
      </c>
      <c r="W3598">
        <v>3.9</v>
      </c>
      <c r="X3598">
        <v>3.04</v>
      </c>
      <c r="Y3598">
        <v>215323</v>
      </c>
      <c r="Z3598">
        <v>71774</v>
      </c>
      <c r="AA3598">
        <v>6524930</v>
      </c>
    </row>
    <row r="3599" spans="1:27">
      <c r="A3599" t="s">
        <v>3789</v>
      </c>
      <c r="B3599" t="s">
        <v>175</v>
      </c>
      <c r="C3599" t="s">
        <v>34</v>
      </c>
      <c r="D3599">
        <v>768</v>
      </c>
      <c r="E3599" s="12">
        <v>40509</v>
      </c>
      <c r="F3599" s="72">
        <f t="shared" si="607"/>
        <v>2010</v>
      </c>
      <c r="G3599" s="70">
        <f t="shared" si="608"/>
        <v>9338.3463541666661</v>
      </c>
      <c r="H3599" s="70" cm="1">
        <f t="array" ref="H3599">INDEX(magic_bricks_appreciation_pivot!$A$13:$K$20,MATCH(C3599,magic_bricks_appreciation_pivot!$A$13:$A$20,0),1+MATCH(F3599,INDEX(magic_bricks_appreciation_pivot!$B$13:$K$13,0),0))</f>
        <v>0.46848170778869208</v>
      </c>
      <c r="I3599" s="70">
        <f>G3599+G3599*H3599</f>
        <v>13713.190802088971</v>
      </c>
      <c r="J3599">
        <v>46</v>
      </c>
      <c r="K3599">
        <v>1</v>
      </c>
      <c r="L3599">
        <v>1</v>
      </c>
      <c r="M3599">
        <v>2</v>
      </c>
      <c r="N3599" t="s">
        <v>184</v>
      </c>
      <c r="O3599" t="s">
        <v>155</v>
      </c>
      <c r="P3599" s="12">
        <v>33574</v>
      </c>
      <c r="Q3599" t="s">
        <v>194</v>
      </c>
      <c r="R3599" t="s">
        <v>177</v>
      </c>
      <c r="S3599" t="s">
        <v>178</v>
      </c>
      <c r="T3599" t="s">
        <v>163</v>
      </c>
      <c r="U3599">
        <v>3.6</v>
      </c>
      <c r="V3599">
        <v>3.4</v>
      </c>
      <c r="W3599">
        <v>3.3</v>
      </c>
      <c r="X3599">
        <v>3.43</v>
      </c>
      <c r="Y3599">
        <v>179296</v>
      </c>
      <c r="Z3599">
        <v>107578</v>
      </c>
      <c r="AA3599">
        <v>7171850</v>
      </c>
    </row>
    <row r="3600" spans="1:27" hidden="1">
      <c r="A3600" t="s">
        <v>3790</v>
      </c>
      <c r="B3600" t="s">
        <v>175</v>
      </c>
      <c r="C3600" t="s">
        <v>34</v>
      </c>
      <c r="D3600">
        <v>1245</v>
      </c>
      <c r="E3600" s="12">
        <v>40007</v>
      </c>
      <c r="F3600" s="72">
        <f t="shared" si="607"/>
        <v>2009</v>
      </c>
      <c r="G3600" s="70">
        <f t="shared" si="608"/>
        <v>11796.465863453815</v>
      </c>
      <c r="H3600" s="70" t="e" cm="1">
        <f t="array" ref="H3600">INDEX(magic_bricks_appreciation_pivot!$A$13:$K$20,MATCH(C3600,magic_bricks_appreciation_pivot!$A$13:$A$20,0),1+MATCH(F3600,INDEX(magic_bricks_appreciation_pivot!$B$13:$K$13,0),0))</f>
        <v>#N/A</v>
      </c>
      <c r="I3600" s="70"/>
      <c r="J3600">
        <v>26</v>
      </c>
      <c r="K3600">
        <v>2</v>
      </c>
      <c r="L3600">
        <v>1</v>
      </c>
      <c r="M3600">
        <v>4</v>
      </c>
      <c r="N3600" t="s">
        <v>168</v>
      </c>
      <c r="O3600" t="s">
        <v>161</v>
      </c>
      <c r="P3600" s="12">
        <v>37087</v>
      </c>
      <c r="Q3600" t="s">
        <v>156</v>
      </c>
      <c r="R3600" t="s">
        <v>157</v>
      </c>
      <c r="S3600" t="s">
        <v>158</v>
      </c>
      <c r="T3600" t="s">
        <v>182</v>
      </c>
      <c r="U3600">
        <v>2.8</v>
      </c>
      <c r="V3600">
        <v>2</v>
      </c>
      <c r="W3600">
        <v>3.5</v>
      </c>
      <c r="X3600">
        <v>2.69</v>
      </c>
      <c r="Y3600">
        <v>396538</v>
      </c>
      <c r="Z3600">
        <v>58746</v>
      </c>
      <c r="AA3600">
        <v>14686600</v>
      </c>
    </row>
    <row r="3601" spans="1:27" hidden="1">
      <c r="A3601" t="s">
        <v>3791</v>
      </c>
      <c r="B3601" t="s">
        <v>51</v>
      </c>
      <c r="C3601" t="s">
        <v>51</v>
      </c>
      <c r="D3601">
        <v>1662</v>
      </c>
      <c r="E3601" s="12">
        <v>38310</v>
      </c>
      <c r="F3601" s="72">
        <f t="shared" si="607"/>
        <v>2004</v>
      </c>
      <c r="G3601" s="70">
        <f t="shared" si="608"/>
        <v>5070.9085439229848</v>
      </c>
      <c r="H3601" s="70" t="e" cm="1">
        <f t="array" ref="H3601">INDEX(magic_bricks_appreciation_pivot!$A$13:$K$20,MATCH(C3601,magic_bricks_appreciation_pivot!$A$13:$A$20,0),1+MATCH(F3601,INDEX(magic_bricks_appreciation_pivot!$B$13:$K$13,0),0))</f>
        <v>#N/A</v>
      </c>
      <c r="I3601" s="70"/>
      <c r="J3601">
        <v>55</v>
      </c>
      <c r="K3601">
        <v>2</v>
      </c>
      <c r="L3601">
        <v>1</v>
      </c>
      <c r="M3601">
        <v>4</v>
      </c>
      <c r="N3601" t="s">
        <v>154</v>
      </c>
      <c r="O3601" t="s">
        <v>155</v>
      </c>
      <c r="P3601" s="12">
        <v>27360</v>
      </c>
      <c r="Q3601" t="s">
        <v>169</v>
      </c>
      <c r="R3601" t="s">
        <v>165</v>
      </c>
      <c r="S3601" t="s">
        <v>158</v>
      </c>
      <c r="T3601" t="s">
        <v>159</v>
      </c>
      <c r="U3601">
        <v>3.2</v>
      </c>
      <c r="V3601">
        <v>4.5</v>
      </c>
      <c r="W3601">
        <v>2.2000000000000002</v>
      </c>
      <c r="X3601">
        <v>3.49</v>
      </c>
      <c r="Y3601">
        <v>320258</v>
      </c>
      <c r="Z3601">
        <v>143273</v>
      </c>
      <c r="AA3601">
        <v>8427850</v>
      </c>
    </row>
    <row r="3602" spans="1:27" hidden="1">
      <c r="A3602" t="s">
        <v>3792</v>
      </c>
      <c r="B3602" t="s">
        <v>201</v>
      </c>
      <c r="C3602" t="s">
        <v>201</v>
      </c>
      <c r="D3602">
        <v>1958</v>
      </c>
      <c r="E3602" s="12">
        <v>40151</v>
      </c>
      <c r="F3602" s="72">
        <f t="shared" si="607"/>
        <v>2009</v>
      </c>
      <c r="G3602" s="70">
        <f t="shared" si="608"/>
        <v>5452.9213483146068</v>
      </c>
      <c r="H3602" s="70" t="e" cm="1">
        <f t="array" ref="H3602">INDEX(magic_bricks_appreciation_pivot!$A$13:$K$20,MATCH(C3602,magic_bricks_appreciation_pivot!$A$13:$A$20,0),1+MATCH(F3602,INDEX(magic_bricks_appreciation_pivot!$B$13:$K$13,0),0))</f>
        <v>#N/A</v>
      </c>
      <c r="I3602" s="70"/>
      <c r="J3602">
        <v>94</v>
      </c>
      <c r="K3602">
        <v>3</v>
      </c>
      <c r="L3602">
        <v>2</v>
      </c>
      <c r="M3602">
        <v>5</v>
      </c>
      <c r="N3602" t="s">
        <v>154</v>
      </c>
      <c r="O3602" t="s">
        <v>161</v>
      </c>
      <c r="P3602" s="12">
        <v>32486</v>
      </c>
      <c r="Q3602" t="s">
        <v>194</v>
      </c>
      <c r="R3602" t="s">
        <v>157</v>
      </c>
      <c r="S3602" t="s">
        <v>162</v>
      </c>
      <c r="T3602" t="s">
        <v>166</v>
      </c>
      <c r="U3602">
        <v>4.5</v>
      </c>
      <c r="V3602">
        <v>2.2999999999999998</v>
      </c>
      <c r="W3602">
        <v>2.6</v>
      </c>
      <c r="X3602">
        <v>3.08</v>
      </c>
      <c r="Y3602">
        <v>469780</v>
      </c>
      <c r="Z3602">
        <v>192183</v>
      </c>
      <c r="AA3602">
        <v>10676820</v>
      </c>
    </row>
    <row r="3603" spans="1:27">
      <c r="A3603" t="s">
        <v>3793</v>
      </c>
      <c r="B3603" t="s">
        <v>201</v>
      </c>
      <c r="C3603" t="s">
        <v>201</v>
      </c>
      <c r="D3603">
        <v>2281</v>
      </c>
      <c r="E3603" s="12">
        <v>40355</v>
      </c>
      <c r="F3603" s="72">
        <f t="shared" si="607"/>
        <v>2010</v>
      </c>
      <c r="G3603" s="70">
        <f t="shared" si="608"/>
        <v>8405.0241122314783</v>
      </c>
      <c r="H3603" s="70" cm="1">
        <f t="array" ref="H3603">INDEX(magic_bricks_appreciation_pivot!$A$13:$K$20,MATCH(C3603,magic_bricks_appreciation_pivot!$A$13:$A$20,0),1+MATCH(F3603,INDEX(magic_bricks_appreciation_pivot!$B$13:$K$13,0),0))</f>
        <v>0.62790190260080292</v>
      </c>
      <c r="I3603" s="70">
        <f>G3603+G3603*H3603</f>
        <v>13682.554743707249</v>
      </c>
      <c r="J3603">
        <v>124</v>
      </c>
      <c r="K3603">
        <v>4</v>
      </c>
      <c r="L3603">
        <v>2</v>
      </c>
      <c r="M3603">
        <v>6</v>
      </c>
      <c r="N3603" t="s">
        <v>154</v>
      </c>
      <c r="O3603" t="s">
        <v>155</v>
      </c>
      <c r="P3603" s="12">
        <v>35610</v>
      </c>
      <c r="Q3603" t="s">
        <v>156</v>
      </c>
      <c r="R3603" t="s">
        <v>170</v>
      </c>
      <c r="S3603" t="s">
        <v>162</v>
      </c>
      <c r="T3603" t="s">
        <v>166</v>
      </c>
      <c r="U3603">
        <v>2.2000000000000002</v>
      </c>
      <c r="V3603">
        <v>4</v>
      </c>
      <c r="W3603">
        <v>4.5999999999999996</v>
      </c>
      <c r="X3603">
        <v>3.7</v>
      </c>
      <c r="Y3603">
        <v>843562</v>
      </c>
      <c r="Z3603">
        <v>479297</v>
      </c>
      <c r="AA3603">
        <v>19171860</v>
      </c>
    </row>
    <row r="3604" spans="1:27" hidden="1">
      <c r="A3604" t="s">
        <v>3794</v>
      </c>
      <c r="B3604" t="s">
        <v>51</v>
      </c>
      <c r="C3604" t="s">
        <v>51</v>
      </c>
      <c r="D3604">
        <v>1908</v>
      </c>
      <c r="E3604" s="12">
        <v>40176</v>
      </c>
      <c r="F3604" s="72">
        <f t="shared" si="607"/>
        <v>2009</v>
      </c>
      <c r="G3604" s="70">
        <f t="shared" si="608"/>
        <v>4437.5366876310272</v>
      </c>
      <c r="H3604" s="70" t="e" cm="1">
        <f t="array" ref="H3604">INDEX(magic_bricks_appreciation_pivot!$A$13:$K$20,MATCH(C3604,magic_bricks_appreciation_pivot!$A$13:$A$20,0),1+MATCH(F3604,INDEX(magic_bricks_appreciation_pivot!$B$13:$K$13,0),0))</f>
        <v>#N/A</v>
      </c>
      <c r="I3604" s="70"/>
      <c r="J3604">
        <v>73</v>
      </c>
      <c r="K3604">
        <v>3</v>
      </c>
      <c r="L3604">
        <v>2</v>
      </c>
      <c r="M3604">
        <v>5</v>
      </c>
      <c r="N3604" t="s">
        <v>154</v>
      </c>
      <c r="O3604" t="s">
        <v>155</v>
      </c>
      <c r="P3604" s="12">
        <v>27036</v>
      </c>
      <c r="Q3604" t="s">
        <v>194</v>
      </c>
      <c r="R3604" t="s">
        <v>177</v>
      </c>
      <c r="S3604" t="s">
        <v>178</v>
      </c>
      <c r="T3604" t="s">
        <v>173</v>
      </c>
      <c r="U3604">
        <v>4.5</v>
      </c>
      <c r="V3604">
        <v>3.3</v>
      </c>
      <c r="W3604">
        <v>5</v>
      </c>
      <c r="X3604">
        <v>4.1100000000000003</v>
      </c>
      <c r="Y3604">
        <v>338673</v>
      </c>
      <c r="Z3604">
        <v>127002</v>
      </c>
      <c r="AA3604">
        <v>8466820</v>
      </c>
    </row>
    <row r="3605" spans="1:27">
      <c r="A3605" t="s">
        <v>3795</v>
      </c>
      <c r="B3605" t="s">
        <v>56</v>
      </c>
      <c r="C3605" t="s">
        <v>56</v>
      </c>
      <c r="D3605">
        <v>916</v>
      </c>
      <c r="E3605" s="12">
        <v>40763</v>
      </c>
      <c r="F3605" s="72">
        <f t="shared" si="607"/>
        <v>2011</v>
      </c>
      <c r="G3605" s="70">
        <f t="shared" si="608"/>
        <v>10239.421397379912</v>
      </c>
      <c r="H3605" s="70" cm="1">
        <f t="array" ref="H3605">INDEX(magic_bricks_appreciation_pivot!$A$13:$K$20,MATCH(C3605,magic_bricks_appreciation_pivot!$A$13:$A$20,0),1+MATCH(F3605,INDEX(magic_bricks_appreciation_pivot!$B$13:$K$13,0),0))</f>
        <v>0.33228770983948047</v>
      </c>
      <c r="I3605" s="70">
        <f t="shared" ref="I3605:I3612" si="611">G3605+G3605*H3605</f>
        <v>13641.855283596657</v>
      </c>
      <c r="J3605">
        <v>50</v>
      </c>
      <c r="K3605">
        <v>1</v>
      </c>
      <c r="L3605">
        <v>1</v>
      </c>
      <c r="M3605">
        <v>3</v>
      </c>
      <c r="N3605" t="s">
        <v>154</v>
      </c>
      <c r="O3605" t="s">
        <v>155</v>
      </c>
      <c r="P3605" s="12">
        <v>28353</v>
      </c>
      <c r="Q3605" t="s">
        <v>169</v>
      </c>
      <c r="R3605" t="s">
        <v>165</v>
      </c>
      <c r="S3605" t="s">
        <v>178</v>
      </c>
      <c r="T3605" t="s">
        <v>182</v>
      </c>
      <c r="U3605">
        <v>2.5</v>
      </c>
      <c r="V3605">
        <v>4.4000000000000004</v>
      </c>
      <c r="W3605">
        <v>3.9</v>
      </c>
      <c r="X3605">
        <v>3.58</v>
      </c>
      <c r="Y3605">
        <v>375172</v>
      </c>
      <c r="Z3605">
        <v>37517</v>
      </c>
      <c r="AA3605">
        <v>9379310</v>
      </c>
    </row>
    <row r="3606" spans="1:27">
      <c r="A3606" t="s">
        <v>3796</v>
      </c>
      <c r="B3606" t="s">
        <v>175</v>
      </c>
      <c r="C3606" t="s">
        <v>34</v>
      </c>
      <c r="D3606">
        <v>1101</v>
      </c>
      <c r="E3606" s="12">
        <v>41573</v>
      </c>
      <c r="F3606" s="72">
        <f t="shared" si="607"/>
        <v>2013</v>
      </c>
      <c r="G3606" s="70">
        <f t="shared" si="608"/>
        <v>7638.6466848319706</v>
      </c>
      <c r="H3606" s="70" cm="1">
        <f t="array" ref="H3606">INDEX(magic_bricks_appreciation_pivot!$A$13:$K$20,MATCH(C3606,magic_bricks_appreciation_pivot!$A$13:$A$20,0),1+MATCH(F3606,INDEX(magic_bricks_appreciation_pivot!$B$13:$K$13,0),0))</f>
        <v>0.11656080922135968</v>
      </c>
      <c r="I3606" s="70">
        <f t="shared" si="611"/>
        <v>8529.0135237720424</v>
      </c>
      <c r="J3606">
        <v>24</v>
      </c>
      <c r="K3606">
        <v>1</v>
      </c>
      <c r="L3606">
        <v>1</v>
      </c>
      <c r="M3606">
        <v>3</v>
      </c>
      <c r="N3606" t="s">
        <v>168</v>
      </c>
      <c r="O3606" t="s">
        <v>155</v>
      </c>
      <c r="P3606" s="12">
        <v>38288</v>
      </c>
      <c r="Q3606" t="s">
        <v>194</v>
      </c>
      <c r="R3606" t="s">
        <v>170</v>
      </c>
      <c r="S3606" t="s">
        <v>178</v>
      </c>
      <c r="T3606" t="s">
        <v>163</v>
      </c>
      <c r="U3606">
        <v>3.6</v>
      </c>
      <c r="V3606">
        <v>3.4</v>
      </c>
      <c r="W3606">
        <v>3.1</v>
      </c>
      <c r="X3606">
        <v>3.37</v>
      </c>
      <c r="Y3606">
        <v>235484</v>
      </c>
      <c r="Z3606">
        <v>117742</v>
      </c>
      <c r="AA3606">
        <v>8410150</v>
      </c>
    </row>
    <row r="3607" spans="1:27">
      <c r="A3607" t="s">
        <v>3797</v>
      </c>
      <c r="B3607" t="s">
        <v>39</v>
      </c>
      <c r="C3607" t="s">
        <v>39</v>
      </c>
      <c r="D3607">
        <v>1518</v>
      </c>
      <c r="E3607" s="12">
        <v>41814</v>
      </c>
      <c r="F3607" s="72">
        <f t="shared" si="607"/>
        <v>2014</v>
      </c>
      <c r="G3607" s="70">
        <f t="shared" si="608"/>
        <v>8188.603425559947</v>
      </c>
      <c r="H3607" s="70" cm="1">
        <f t="array" ref="H3607">INDEX(magic_bricks_appreciation_pivot!$A$13:$K$20,MATCH(C3607,magic_bricks_appreciation_pivot!$A$13:$A$20,0),1+MATCH(F3607,INDEX(magic_bricks_appreciation_pivot!$B$13:$K$13,0),0))</f>
        <v>2.7142646408024784E-2</v>
      </c>
      <c r="I3607" s="70">
        <f t="shared" si="611"/>
        <v>8410.8637929154611</v>
      </c>
      <c r="J3607">
        <v>142</v>
      </c>
      <c r="K3607">
        <v>1</v>
      </c>
      <c r="L3607">
        <v>1</v>
      </c>
      <c r="M3607">
        <v>4</v>
      </c>
      <c r="N3607" t="s">
        <v>184</v>
      </c>
      <c r="O3607" t="s">
        <v>155</v>
      </c>
      <c r="P3607" s="12">
        <v>29769</v>
      </c>
      <c r="Q3607" t="s">
        <v>169</v>
      </c>
      <c r="R3607" t="s">
        <v>165</v>
      </c>
      <c r="S3607" t="s">
        <v>178</v>
      </c>
      <c r="T3607" t="s">
        <v>166</v>
      </c>
      <c r="U3607">
        <v>4.8</v>
      </c>
      <c r="V3607">
        <v>5</v>
      </c>
      <c r="W3607">
        <v>2.1</v>
      </c>
      <c r="X3607">
        <v>3.77</v>
      </c>
      <c r="Y3607">
        <v>484782</v>
      </c>
      <c r="Z3607">
        <v>99442</v>
      </c>
      <c r="AA3607">
        <v>12430300</v>
      </c>
    </row>
    <row r="3608" spans="1:27">
      <c r="A3608" t="s">
        <v>3798</v>
      </c>
      <c r="B3608" t="s">
        <v>56</v>
      </c>
      <c r="C3608" t="s">
        <v>56</v>
      </c>
      <c r="D3608">
        <v>1049</v>
      </c>
      <c r="E3608" s="12">
        <v>40982</v>
      </c>
      <c r="F3608" s="72">
        <f t="shared" si="607"/>
        <v>2012</v>
      </c>
      <c r="G3608" s="70">
        <f t="shared" si="608"/>
        <v>10619.351763584365</v>
      </c>
      <c r="H3608" s="70" cm="1">
        <f t="array" ref="H3608">INDEX(magic_bricks_appreciation_pivot!$A$13:$K$20,MATCH(C3608,magic_bricks_appreciation_pivot!$A$13:$A$20,0),1+MATCH(F3608,INDEX(magic_bricks_appreciation_pivot!$B$13:$K$13,0),0))</f>
        <v>0.4006045824602385</v>
      </c>
      <c r="I3608" s="70">
        <f t="shared" si="611"/>
        <v>14873.512742833478</v>
      </c>
      <c r="J3608">
        <v>10</v>
      </c>
      <c r="K3608">
        <v>1</v>
      </c>
      <c r="L3608">
        <v>1</v>
      </c>
      <c r="M3608">
        <v>3</v>
      </c>
      <c r="N3608" t="s">
        <v>168</v>
      </c>
      <c r="O3608" t="s">
        <v>155</v>
      </c>
      <c r="P3608" s="12">
        <v>33682</v>
      </c>
      <c r="Q3608" t="s">
        <v>156</v>
      </c>
      <c r="R3608" t="s">
        <v>165</v>
      </c>
      <c r="S3608" t="s">
        <v>178</v>
      </c>
      <c r="T3608" t="s">
        <v>173</v>
      </c>
      <c r="U3608">
        <v>2.8</v>
      </c>
      <c r="V3608">
        <v>3.5</v>
      </c>
      <c r="W3608">
        <v>3.6</v>
      </c>
      <c r="X3608">
        <v>3.34</v>
      </c>
      <c r="Y3608">
        <v>412169</v>
      </c>
      <c r="Z3608">
        <v>66838</v>
      </c>
      <c r="AA3608">
        <v>11139700</v>
      </c>
    </row>
    <row r="3609" spans="1:27">
      <c r="A3609" t="s">
        <v>3799</v>
      </c>
      <c r="B3609" t="s">
        <v>23</v>
      </c>
      <c r="C3609" t="s">
        <v>23</v>
      </c>
      <c r="D3609">
        <v>736</v>
      </c>
      <c r="E3609" s="12">
        <v>40974</v>
      </c>
      <c r="F3609" s="72">
        <f t="shared" si="607"/>
        <v>2012</v>
      </c>
      <c r="G3609" s="70">
        <f t="shared" si="608"/>
        <v>8566.236413043478</v>
      </c>
      <c r="H3609" s="70" cm="1">
        <f t="array" ref="H3609">INDEX(magic_bricks_appreciation_pivot!$A$13:$K$20,MATCH(C3609,magic_bricks_appreciation_pivot!$A$13:$A$20,0),1+MATCH(F3609,INDEX(magic_bricks_appreciation_pivot!$B$13:$K$13,0),0))</f>
        <v>0.26292059267573231</v>
      </c>
      <c r="I3609" s="70">
        <f t="shared" si="611"/>
        <v>10818.476367761308</v>
      </c>
      <c r="J3609">
        <v>120</v>
      </c>
      <c r="K3609">
        <v>1</v>
      </c>
      <c r="L3609">
        <v>1</v>
      </c>
      <c r="M3609">
        <v>2</v>
      </c>
      <c r="N3609" t="s">
        <v>154</v>
      </c>
      <c r="O3609" t="s">
        <v>155</v>
      </c>
      <c r="P3609" s="12">
        <v>30389</v>
      </c>
      <c r="Q3609" t="s">
        <v>194</v>
      </c>
      <c r="R3609" t="s">
        <v>157</v>
      </c>
      <c r="S3609" t="s">
        <v>178</v>
      </c>
      <c r="T3609" t="s">
        <v>166</v>
      </c>
      <c r="U3609">
        <v>3.6</v>
      </c>
      <c r="V3609">
        <v>2.4</v>
      </c>
      <c r="W3609">
        <v>4.0999999999999996</v>
      </c>
      <c r="X3609">
        <v>3.44</v>
      </c>
      <c r="Y3609">
        <v>290019</v>
      </c>
      <c r="Z3609">
        <v>88267</v>
      </c>
      <c r="AA3609">
        <v>6304750</v>
      </c>
    </row>
    <row r="3610" spans="1:27">
      <c r="A3610" t="s">
        <v>3800</v>
      </c>
      <c r="B3610" t="s">
        <v>56</v>
      </c>
      <c r="C3610" t="s">
        <v>56</v>
      </c>
      <c r="D3610">
        <v>693</v>
      </c>
      <c r="E3610" s="12">
        <v>40554</v>
      </c>
      <c r="F3610" s="72">
        <f t="shared" si="607"/>
        <v>2011</v>
      </c>
      <c r="G3610" s="70">
        <f t="shared" si="608"/>
        <v>11563.809523809523</v>
      </c>
      <c r="H3610" s="70" cm="1">
        <f t="array" ref="H3610">INDEX(magic_bricks_appreciation_pivot!$A$13:$K$20,MATCH(C3610,magic_bricks_appreciation_pivot!$A$13:$A$20,0),1+MATCH(F3610,INDEX(magic_bricks_appreciation_pivot!$B$13:$K$13,0),0))</f>
        <v>0.33228770983948047</v>
      </c>
      <c r="I3610" s="70">
        <f t="shared" si="611"/>
        <v>15406.321307496162</v>
      </c>
      <c r="J3610">
        <v>69</v>
      </c>
      <c r="K3610">
        <v>1</v>
      </c>
      <c r="L3610">
        <v>1</v>
      </c>
      <c r="M3610">
        <v>2</v>
      </c>
      <c r="N3610" t="s">
        <v>193</v>
      </c>
      <c r="O3610" t="s">
        <v>161</v>
      </c>
      <c r="P3610" s="12">
        <v>37634</v>
      </c>
      <c r="Q3610" t="s">
        <v>194</v>
      </c>
      <c r="R3610" t="s">
        <v>170</v>
      </c>
      <c r="S3610" t="s">
        <v>162</v>
      </c>
      <c r="T3610" t="s">
        <v>166</v>
      </c>
      <c r="U3610">
        <v>2.7</v>
      </c>
      <c r="V3610">
        <v>4.5999999999999996</v>
      </c>
      <c r="W3610">
        <v>3.3</v>
      </c>
      <c r="X3610">
        <v>3.38</v>
      </c>
      <c r="Y3610">
        <v>320549</v>
      </c>
      <c r="Z3610">
        <v>88151</v>
      </c>
      <c r="AA3610">
        <v>8013720</v>
      </c>
    </row>
    <row r="3611" spans="1:27">
      <c r="A3611" t="s">
        <v>3801</v>
      </c>
      <c r="B3611" t="s">
        <v>39</v>
      </c>
      <c r="C3611" t="s">
        <v>39</v>
      </c>
      <c r="D3611">
        <v>1802</v>
      </c>
      <c r="E3611" s="12">
        <v>41938</v>
      </c>
      <c r="F3611" s="72">
        <f t="shared" si="607"/>
        <v>2014</v>
      </c>
      <c r="G3611" s="70">
        <f t="shared" si="608"/>
        <v>7434.5893451720312</v>
      </c>
      <c r="H3611" s="70" cm="1">
        <f t="array" ref="H3611">INDEX(magic_bricks_appreciation_pivot!$A$13:$K$20,MATCH(C3611,magic_bricks_appreciation_pivot!$A$13:$A$20,0),1+MATCH(F3611,INDEX(magic_bricks_appreciation_pivot!$B$13:$K$13,0),0))</f>
        <v>2.7142646408024784E-2</v>
      </c>
      <c r="I3611" s="70">
        <f t="shared" si="611"/>
        <v>7636.3837749569038</v>
      </c>
      <c r="J3611">
        <v>77</v>
      </c>
      <c r="K3611">
        <v>2</v>
      </c>
      <c r="L3611">
        <v>1</v>
      </c>
      <c r="M3611">
        <v>5</v>
      </c>
      <c r="N3611" t="s">
        <v>176</v>
      </c>
      <c r="O3611" t="s">
        <v>161</v>
      </c>
      <c r="P3611" s="12">
        <v>39748</v>
      </c>
      <c r="Q3611" t="s">
        <v>169</v>
      </c>
      <c r="R3611" t="s">
        <v>177</v>
      </c>
      <c r="S3611" t="s">
        <v>158</v>
      </c>
      <c r="T3611" t="s">
        <v>166</v>
      </c>
      <c r="U3611">
        <v>3.1</v>
      </c>
      <c r="V3611">
        <v>3.6</v>
      </c>
      <c r="W3611">
        <v>4.5</v>
      </c>
      <c r="X3611">
        <v>3.7850000000000001</v>
      </c>
      <c r="Y3611">
        <v>495694</v>
      </c>
      <c r="Z3611">
        <v>80383</v>
      </c>
      <c r="AA3611">
        <v>13397130</v>
      </c>
    </row>
    <row r="3612" spans="1:27">
      <c r="A3612" t="s">
        <v>3802</v>
      </c>
      <c r="B3612" t="s">
        <v>56</v>
      </c>
      <c r="C3612" t="s">
        <v>56</v>
      </c>
      <c r="D3612">
        <v>888</v>
      </c>
      <c r="E3612" s="12">
        <v>40956</v>
      </c>
      <c r="F3612" s="72">
        <f t="shared" si="607"/>
        <v>2012</v>
      </c>
      <c r="G3612" s="70">
        <f t="shared" si="608"/>
        <v>11160.850225225226</v>
      </c>
      <c r="H3612" s="70" cm="1">
        <f t="array" ref="H3612">INDEX(magic_bricks_appreciation_pivot!$A$13:$K$20,MATCH(C3612,magic_bricks_appreciation_pivot!$A$13:$A$20,0),1+MATCH(F3612,INDEX(magic_bricks_appreciation_pivot!$B$13:$K$13,0),0))</f>
        <v>0.4006045824602385</v>
      </c>
      <c r="I3612" s="70">
        <f t="shared" si="611"/>
        <v>15631.937969602837</v>
      </c>
      <c r="J3612">
        <v>44</v>
      </c>
      <c r="K3612">
        <v>1</v>
      </c>
      <c r="L3612">
        <v>1</v>
      </c>
      <c r="M3612">
        <v>3</v>
      </c>
      <c r="N3612" t="s">
        <v>154</v>
      </c>
      <c r="O3612" t="s">
        <v>155</v>
      </c>
      <c r="P3612" s="12">
        <v>30371</v>
      </c>
      <c r="Q3612" t="s">
        <v>156</v>
      </c>
      <c r="R3612" t="s">
        <v>165</v>
      </c>
      <c r="S3612" t="s">
        <v>178</v>
      </c>
      <c r="T3612" t="s">
        <v>173</v>
      </c>
      <c r="U3612">
        <v>3.1</v>
      </c>
      <c r="V3612">
        <v>3.1</v>
      </c>
      <c r="W3612">
        <v>5</v>
      </c>
      <c r="X3612">
        <v>4.05</v>
      </c>
      <c r="Y3612">
        <v>396433</v>
      </c>
      <c r="Z3612">
        <v>69376</v>
      </c>
      <c r="AA3612">
        <v>9910835</v>
      </c>
    </row>
    <row r="3613" spans="1:27" hidden="1">
      <c r="A3613" t="s">
        <v>3803</v>
      </c>
      <c r="B3613" t="s">
        <v>175</v>
      </c>
      <c r="C3613" t="s">
        <v>34</v>
      </c>
      <c r="D3613">
        <v>973</v>
      </c>
      <c r="E3613" s="12">
        <v>39079</v>
      </c>
      <c r="F3613" s="72">
        <f t="shared" si="607"/>
        <v>2006</v>
      </c>
      <c r="G3613" s="70">
        <f t="shared" si="608"/>
        <v>9801.6032887975325</v>
      </c>
      <c r="H3613" s="70" t="e" cm="1">
        <f t="array" ref="H3613">INDEX(magic_bricks_appreciation_pivot!$A$13:$K$20,MATCH(C3613,magic_bricks_appreciation_pivot!$A$13:$A$20,0),1+MATCH(F3613,INDEX(magic_bricks_appreciation_pivot!$B$13:$K$13,0),0))</f>
        <v>#N/A</v>
      </c>
      <c r="I3613" s="70"/>
      <c r="J3613">
        <v>155</v>
      </c>
      <c r="K3613">
        <v>1</v>
      </c>
      <c r="L3613">
        <v>1</v>
      </c>
      <c r="M3613">
        <v>3</v>
      </c>
      <c r="N3613" t="s">
        <v>184</v>
      </c>
      <c r="O3613" t="s">
        <v>155</v>
      </c>
      <c r="P3613" s="12">
        <v>34334</v>
      </c>
      <c r="Q3613" t="s">
        <v>169</v>
      </c>
      <c r="R3613" t="s">
        <v>170</v>
      </c>
      <c r="S3613" t="s">
        <v>178</v>
      </c>
      <c r="T3613" t="s">
        <v>166</v>
      </c>
      <c r="U3613">
        <v>4.5999999999999996</v>
      </c>
      <c r="V3613">
        <v>3.6</v>
      </c>
      <c r="W3613">
        <v>5</v>
      </c>
      <c r="X3613">
        <v>4.32</v>
      </c>
      <c r="Y3613">
        <v>247961</v>
      </c>
      <c r="Z3613">
        <v>38148</v>
      </c>
      <c r="AA3613">
        <v>9536960</v>
      </c>
    </row>
    <row r="3614" spans="1:27">
      <c r="A3614" t="s">
        <v>3804</v>
      </c>
      <c r="B3614" t="s">
        <v>23</v>
      </c>
      <c r="C3614" t="s">
        <v>23</v>
      </c>
      <c r="D3614">
        <v>663</v>
      </c>
      <c r="E3614" s="12">
        <v>40759</v>
      </c>
      <c r="F3614" s="72">
        <f t="shared" si="607"/>
        <v>2011</v>
      </c>
      <c r="G3614" s="70">
        <f t="shared" si="608"/>
        <v>6648.7556561085976</v>
      </c>
      <c r="H3614" s="70" cm="1">
        <f t="array" ref="H3614">INDEX(magic_bricks_appreciation_pivot!$A$13:$K$20,MATCH(C3614,magic_bricks_appreciation_pivot!$A$13:$A$20,0),1+MATCH(F3614,INDEX(magic_bricks_appreciation_pivot!$B$13:$K$13,0),0))</f>
        <v>0.30621792098525186</v>
      </c>
      <c r="I3614" s="70">
        <f t="shared" ref="I3614:I3615" si="612">G3614+G3614*H3614</f>
        <v>8684.7237902611068</v>
      </c>
      <c r="J3614">
        <v>41</v>
      </c>
      <c r="K3614">
        <v>1</v>
      </c>
      <c r="L3614">
        <v>1</v>
      </c>
      <c r="M3614">
        <v>2</v>
      </c>
      <c r="N3614" t="s">
        <v>176</v>
      </c>
      <c r="O3614" t="s">
        <v>155</v>
      </c>
      <c r="P3614" s="12">
        <v>33459</v>
      </c>
      <c r="Q3614" t="s">
        <v>169</v>
      </c>
      <c r="R3614" t="s">
        <v>170</v>
      </c>
      <c r="S3614" t="s">
        <v>178</v>
      </c>
      <c r="T3614" t="s">
        <v>173</v>
      </c>
      <c r="U3614">
        <v>3.5</v>
      </c>
      <c r="V3614">
        <v>2.2000000000000002</v>
      </c>
      <c r="W3614">
        <v>4.4000000000000004</v>
      </c>
      <c r="X3614">
        <v>3.47</v>
      </c>
      <c r="Y3614">
        <v>141060</v>
      </c>
      <c r="Z3614">
        <v>79346</v>
      </c>
      <c r="AA3614">
        <v>4408125</v>
      </c>
    </row>
    <row r="3615" spans="1:27">
      <c r="A3615" t="s">
        <v>3805</v>
      </c>
      <c r="B3615" t="s">
        <v>175</v>
      </c>
      <c r="C3615" t="s">
        <v>34</v>
      </c>
      <c r="D3615">
        <v>700</v>
      </c>
      <c r="E3615" s="12">
        <v>40607</v>
      </c>
      <c r="F3615" s="72">
        <f t="shared" si="607"/>
        <v>2011</v>
      </c>
      <c r="G3615" s="70">
        <f t="shared" si="608"/>
        <v>11815.142857142857</v>
      </c>
      <c r="H3615" s="70" cm="1">
        <f t="array" ref="H3615">INDEX(magic_bricks_appreciation_pivot!$A$13:$K$20,MATCH(C3615,magic_bricks_appreciation_pivot!$A$13:$A$20,0),1+MATCH(F3615,INDEX(magic_bricks_appreciation_pivot!$B$13:$K$13,0),0))</f>
        <v>0.22839026915113872</v>
      </c>
      <c r="I3615" s="70">
        <f t="shared" si="612"/>
        <v>14513.606514344869</v>
      </c>
      <c r="J3615">
        <v>51</v>
      </c>
      <c r="K3615">
        <v>1</v>
      </c>
      <c r="L3615">
        <v>1</v>
      </c>
      <c r="M3615">
        <v>2</v>
      </c>
      <c r="N3615" t="s">
        <v>168</v>
      </c>
      <c r="O3615" t="s">
        <v>155</v>
      </c>
      <c r="P3615" s="12">
        <v>26007</v>
      </c>
      <c r="Q3615" t="s">
        <v>169</v>
      </c>
      <c r="R3615" t="s">
        <v>165</v>
      </c>
      <c r="S3615" t="s">
        <v>158</v>
      </c>
      <c r="T3615" t="s">
        <v>182</v>
      </c>
      <c r="U3615">
        <v>4.4000000000000004</v>
      </c>
      <c r="V3615">
        <v>2.9</v>
      </c>
      <c r="W3615">
        <v>2.9</v>
      </c>
      <c r="X3615">
        <v>3.35</v>
      </c>
      <c r="Y3615">
        <v>256389</v>
      </c>
      <c r="Z3615">
        <v>115788</v>
      </c>
      <c r="AA3615">
        <v>8270600</v>
      </c>
    </row>
    <row r="3616" spans="1:27" hidden="1">
      <c r="A3616" t="s">
        <v>3806</v>
      </c>
      <c r="B3616" t="s">
        <v>56</v>
      </c>
      <c r="C3616" t="s">
        <v>56</v>
      </c>
      <c r="D3616">
        <v>976</v>
      </c>
      <c r="E3616" s="12">
        <v>39241</v>
      </c>
      <c r="F3616" s="72">
        <f t="shared" si="607"/>
        <v>2007</v>
      </c>
      <c r="G3616" s="70">
        <f t="shared" si="608"/>
        <v>10042.412909836066</v>
      </c>
      <c r="H3616" s="70" t="e" cm="1">
        <f t="array" ref="H3616">INDEX(magic_bricks_appreciation_pivot!$A$13:$K$20,MATCH(C3616,magic_bricks_appreciation_pivot!$A$13:$A$20,0),1+MATCH(F3616,INDEX(magic_bricks_appreciation_pivot!$B$13:$K$13,0),0))</f>
        <v>#N/A</v>
      </c>
      <c r="I3616" s="70"/>
      <c r="J3616">
        <v>47</v>
      </c>
      <c r="K3616">
        <v>1</v>
      </c>
      <c r="L3616">
        <v>1</v>
      </c>
      <c r="M3616">
        <v>3</v>
      </c>
      <c r="N3616" t="s">
        <v>193</v>
      </c>
      <c r="O3616" t="s">
        <v>155</v>
      </c>
      <c r="P3616" s="12">
        <v>34496</v>
      </c>
      <c r="Q3616" t="s">
        <v>169</v>
      </c>
      <c r="R3616" t="s">
        <v>157</v>
      </c>
      <c r="S3616" t="s">
        <v>178</v>
      </c>
      <c r="T3616" t="s">
        <v>166</v>
      </c>
      <c r="U3616">
        <v>4.7</v>
      </c>
      <c r="V3616">
        <v>2.6</v>
      </c>
      <c r="W3616">
        <v>4.4000000000000004</v>
      </c>
      <c r="X3616">
        <v>4.13</v>
      </c>
      <c r="Y3616">
        <v>372453</v>
      </c>
      <c r="Z3616">
        <v>68610</v>
      </c>
      <c r="AA3616">
        <v>9801395</v>
      </c>
    </row>
    <row r="3617" spans="1:27">
      <c r="A3617" t="s">
        <v>3807</v>
      </c>
      <c r="B3617" t="s">
        <v>201</v>
      </c>
      <c r="C3617" t="s">
        <v>201</v>
      </c>
      <c r="D3617">
        <v>2283</v>
      </c>
      <c r="E3617" s="12">
        <v>40401</v>
      </c>
      <c r="F3617" s="72">
        <f t="shared" si="607"/>
        <v>2010</v>
      </c>
      <c r="G3617" s="70">
        <f t="shared" si="608"/>
        <v>6067.6215505913269</v>
      </c>
      <c r="H3617" s="70" cm="1">
        <f t="array" ref="H3617">INDEX(magic_bricks_appreciation_pivot!$A$13:$K$20,MATCH(C3617,magic_bricks_appreciation_pivot!$A$13:$A$20,0),1+MATCH(F3617,INDEX(magic_bricks_appreciation_pivot!$B$13:$K$13,0),0))</f>
        <v>0.62790190260080292</v>
      </c>
      <c r="I3617" s="70">
        <f t="shared" ref="I3617:I3621" si="613">G3617+G3617*H3617</f>
        <v>9877.4926664692557</v>
      </c>
      <c r="J3617">
        <v>56</v>
      </c>
      <c r="K3617">
        <v>4</v>
      </c>
      <c r="L3617">
        <v>2</v>
      </c>
      <c r="M3617">
        <v>6</v>
      </c>
      <c r="N3617" t="s">
        <v>168</v>
      </c>
      <c r="O3617" t="s">
        <v>155</v>
      </c>
      <c r="P3617" s="12">
        <v>38211</v>
      </c>
      <c r="Q3617" t="s">
        <v>169</v>
      </c>
      <c r="R3617" t="s">
        <v>157</v>
      </c>
      <c r="S3617" t="s">
        <v>162</v>
      </c>
      <c r="T3617" t="s">
        <v>166</v>
      </c>
      <c r="U3617">
        <v>3.4</v>
      </c>
      <c r="V3617">
        <v>3.6</v>
      </c>
      <c r="W3617">
        <v>3.4</v>
      </c>
      <c r="X3617">
        <v>3.46</v>
      </c>
      <c r="Y3617">
        <v>443276</v>
      </c>
      <c r="Z3617">
        <v>221638</v>
      </c>
      <c r="AA3617">
        <v>13852380</v>
      </c>
    </row>
    <row r="3618" spans="1:27">
      <c r="A3618" t="s">
        <v>3808</v>
      </c>
      <c r="B3618" t="s">
        <v>201</v>
      </c>
      <c r="C3618" t="s">
        <v>201</v>
      </c>
      <c r="D3618">
        <v>1301</v>
      </c>
      <c r="E3618" s="12">
        <v>40557</v>
      </c>
      <c r="F3618" s="72">
        <f t="shared" si="607"/>
        <v>2011</v>
      </c>
      <c r="G3618" s="70">
        <f t="shared" si="608"/>
        <v>9300.3382013835508</v>
      </c>
      <c r="H3618" s="70" cm="1">
        <f t="array" ref="H3618">INDEX(magic_bricks_appreciation_pivot!$A$13:$K$20,MATCH(C3618,magic_bricks_appreciation_pivot!$A$13:$A$20,0),1+MATCH(F3618,INDEX(magic_bricks_appreciation_pivot!$B$13:$K$13,0),0))</f>
        <v>0.57884713052310821</v>
      </c>
      <c r="I3618" s="70">
        <f t="shared" si="613"/>
        <v>14683.812282148865</v>
      </c>
      <c r="J3618">
        <v>64</v>
      </c>
      <c r="K3618">
        <v>1</v>
      </c>
      <c r="L3618">
        <v>1</v>
      </c>
      <c r="M3618">
        <v>3</v>
      </c>
      <c r="N3618" t="s">
        <v>168</v>
      </c>
      <c r="O3618" t="s">
        <v>155</v>
      </c>
      <c r="P3618" s="12">
        <v>38002</v>
      </c>
      <c r="Q3618" t="s">
        <v>156</v>
      </c>
      <c r="R3618" t="s">
        <v>177</v>
      </c>
      <c r="S3618" t="s">
        <v>158</v>
      </c>
      <c r="T3618" t="s">
        <v>163</v>
      </c>
      <c r="U3618">
        <v>3.3</v>
      </c>
      <c r="V3618">
        <v>3.8</v>
      </c>
      <c r="W3618">
        <v>3.5</v>
      </c>
      <c r="X3618">
        <v>3.53</v>
      </c>
      <c r="Y3618">
        <v>508189</v>
      </c>
      <c r="Z3618">
        <v>254095</v>
      </c>
      <c r="AA3618">
        <v>12099740</v>
      </c>
    </row>
    <row r="3619" spans="1:27">
      <c r="A3619" t="s">
        <v>3809</v>
      </c>
      <c r="B3619" t="s">
        <v>23</v>
      </c>
      <c r="C3619" t="s">
        <v>23</v>
      </c>
      <c r="D3619">
        <v>1261</v>
      </c>
      <c r="E3619" s="12">
        <v>40915</v>
      </c>
      <c r="F3619" s="72">
        <f t="shared" si="607"/>
        <v>2012</v>
      </c>
      <c r="G3619" s="70">
        <f t="shared" si="608"/>
        <v>7640.1665344964313</v>
      </c>
      <c r="H3619" s="70" cm="1">
        <f t="array" ref="H3619">INDEX(magic_bricks_appreciation_pivot!$A$13:$K$20,MATCH(C3619,magic_bricks_appreciation_pivot!$A$13:$A$20,0),1+MATCH(F3619,INDEX(magic_bricks_appreciation_pivot!$B$13:$K$13,0),0))</f>
        <v>0.26292059267573231</v>
      </c>
      <c r="I3619" s="70">
        <f t="shared" si="613"/>
        <v>9648.9236478875282</v>
      </c>
      <c r="J3619">
        <v>112</v>
      </c>
      <c r="K3619">
        <v>1</v>
      </c>
      <c r="L3619">
        <v>1</v>
      </c>
      <c r="M3619">
        <v>3</v>
      </c>
      <c r="N3619" t="s">
        <v>176</v>
      </c>
      <c r="O3619" t="s">
        <v>161</v>
      </c>
      <c r="P3619" s="12">
        <v>33980</v>
      </c>
      <c r="Q3619" t="s">
        <v>156</v>
      </c>
      <c r="R3619" t="s">
        <v>177</v>
      </c>
      <c r="S3619" t="s">
        <v>158</v>
      </c>
      <c r="T3619" t="s">
        <v>163</v>
      </c>
      <c r="U3619">
        <v>3.5</v>
      </c>
      <c r="V3619">
        <v>3.7</v>
      </c>
      <c r="W3619">
        <v>4</v>
      </c>
      <c r="X3619">
        <v>3.76</v>
      </c>
      <c r="Y3619">
        <v>308296</v>
      </c>
      <c r="Z3619">
        <v>154148</v>
      </c>
      <c r="AA3619">
        <v>9634250</v>
      </c>
    </row>
    <row r="3620" spans="1:27">
      <c r="A3620" t="s">
        <v>3810</v>
      </c>
      <c r="B3620" t="s">
        <v>201</v>
      </c>
      <c r="C3620" t="s">
        <v>201</v>
      </c>
      <c r="D3620">
        <v>2365</v>
      </c>
      <c r="E3620" s="12">
        <v>40396</v>
      </c>
      <c r="F3620" s="72">
        <f t="shared" si="607"/>
        <v>2010</v>
      </c>
      <c r="G3620" s="70">
        <f t="shared" si="608"/>
        <v>7875.0443974630025</v>
      </c>
      <c r="H3620" s="70" cm="1">
        <f t="array" ref="H3620">INDEX(magic_bricks_appreciation_pivot!$A$13:$K$20,MATCH(C3620,magic_bricks_appreciation_pivot!$A$13:$A$20,0),1+MATCH(F3620,INDEX(magic_bricks_appreciation_pivot!$B$13:$K$13,0),0))</f>
        <v>0.62790190260080292</v>
      </c>
      <c r="I3620" s="70">
        <f t="shared" si="613"/>
        <v>12819.799757695815</v>
      </c>
      <c r="J3620">
        <v>37</v>
      </c>
      <c r="K3620">
        <v>4</v>
      </c>
      <c r="L3620">
        <v>2</v>
      </c>
      <c r="M3620">
        <v>6</v>
      </c>
      <c r="N3620" t="s">
        <v>176</v>
      </c>
      <c r="O3620" t="s">
        <v>161</v>
      </c>
      <c r="P3620" s="12">
        <v>31636</v>
      </c>
      <c r="Q3620" t="s">
        <v>156</v>
      </c>
      <c r="R3620" t="s">
        <v>177</v>
      </c>
      <c r="S3620" t="s">
        <v>162</v>
      </c>
      <c r="T3620" t="s">
        <v>182</v>
      </c>
      <c r="U3620">
        <v>3.5</v>
      </c>
      <c r="V3620">
        <v>4.7</v>
      </c>
      <c r="W3620">
        <v>3</v>
      </c>
      <c r="X3620">
        <v>3.66</v>
      </c>
      <c r="Y3620">
        <v>931224</v>
      </c>
      <c r="Z3620">
        <v>297992</v>
      </c>
      <c r="AA3620">
        <v>18624480</v>
      </c>
    </row>
    <row r="3621" spans="1:27">
      <c r="A3621" t="s">
        <v>3811</v>
      </c>
      <c r="B3621" t="s">
        <v>175</v>
      </c>
      <c r="C3621" t="s">
        <v>34</v>
      </c>
      <c r="D3621">
        <v>958</v>
      </c>
      <c r="E3621" s="12">
        <v>40866</v>
      </c>
      <c r="F3621" s="72">
        <f t="shared" si="607"/>
        <v>2011</v>
      </c>
      <c r="G3621" s="70">
        <f t="shared" si="608"/>
        <v>9402.9853862212949</v>
      </c>
      <c r="H3621" s="70" cm="1">
        <f t="array" ref="H3621">INDEX(magic_bricks_appreciation_pivot!$A$13:$K$20,MATCH(C3621,magic_bricks_appreciation_pivot!$A$13:$A$20,0),1+MATCH(F3621,INDEX(magic_bricks_appreciation_pivot!$B$13:$K$13,0),0))</f>
        <v>0.22839026915113872</v>
      </c>
      <c r="I3621" s="70">
        <f t="shared" si="613"/>
        <v>11550.5357494046</v>
      </c>
      <c r="J3621">
        <v>49</v>
      </c>
      <c r="K3621">
        <v>1</v>
      </c>
      <c r="L3621">
        <v>1</v>
      </c>
      <c r="M3621">
        <v>3</v>
      </c>
      <c r="N3621" t="s">
        <v>168</v>
      </c>
      <c r="O3621" t="s">
        <v>161</v>
      </c>
      <c r="P3621" s="12">
        <v>36486</v>
      </c>
      <c r="Q3621" t="s">
        <v>169</v>
      </c>
      <c r="R3621" t="s">
        <v>165</v>
      </c>
      <c r="S3621" t="s">
        <v>158</v>
      </c>
      <c r="T3621" t="s">
        <v>182</v>
      </c>
      <c r="U3621">
        <v>3.9</v>
      </c>
      <c r="V3621">
        <v>2.5</v>
      </c>
      <c r="W3621">
        <v>3.9</v>
      </c>
      <c r="X3621">
        <v>3.34</v>
      </c>
      <c r="Y3621">
        <v>270242</v>
      </c>
      <c r="Z3621">
        <v>45040</v>
      </c>
      <c r="AA3621">
        <v>9008060</v>
      </c>
    </row>
    <row r="3622" spans="1:27" hidden="1">
      <c r="A3622" t="s">
        <v>3812</v>
      </c>
      <c r="B3622" t="s">
        <v>51</v>
      </c>
      <c r="C3622" t="s">
        <v>51</v>
      </c>
      <c r="D3622">
        <v>1587</v>
      </c>
      <c r="E3622" s="12">
        <v>39169</v>
      </c>
      <c r="F3622" s="72">
        <f t="shared" si="607"/>
        <v>2007</v>
      </c>
      <c r="G3622" s="70">
        <f t="shared" si="608"/>
        <v>5410.2457466918713</v>
      </c>
      <c r="H3622" s="70" t="e" cm="1">
        <f t="array" ref="H3622">INDEX(magic_bricks_appreciation_pivot!$A$13:$K$20,MATCH(C3622,magic_bricks_appreciation_pivot!$A$13:$A$20,0),1+MATCH(F3622,INDEX(magic_bricks_appreciation_pivot!$B$13:$K$13,0),0))</f>
        <v>#N/A</v>
      </c>
      <c r="I3622" s="70"/>
      <c r="J3622">
        <v>21</v>
      </c>
      <c r="K3622">
        <v>2</v>
      </c>
      <c r="L3622">
        <v>1</v>
      </c>
      <c r="M3622">
        <v>4</v>
      </c>
      <c r="N3622" t="s">
        <v>176</v>
      </c>
      <c r="O3622" t="s">
        <v>155</v>
      </c>
      <c r="P3622" s="12">
        <v>30774</v>
      </c>
      <c r="Q3622" t="s">
        <v>194</v>
      </c>
      <c r="R3622" t="s">
        <v>165</v>
      </c>
      <c r="S3622" t="s">
        <v>158</v>
      </c>
      <c r="T3622" t="s">
        <v>171</v>
      </c>
      <c r="U3622">
        <v>4.8</v>
      </c>
      <c r="V3622">
        <v>4.8</v>
      </c>
      <c r="W3622">
        <v>4</v>
      </c>
      <c r="X3622">
        <v>4.5599999999999996</v>
      </c>
      <c r="Y3622">
        <v>291926</v>
      </c>
      <c r="Z3622">
        <v>163135</v>
      </c>
      <c r="AA3622">
        <v>8586060</v>
      </c>
    </row>
    <row r="3623" spans="1:27">
      <c r="A3623" t="s">
        <v>3813</v>
      </c>
      <c r="B3623" t="s">
        <v>75</v>
      </c>
      <c r="C3623" t="s">
        <v>75</v>
      </c>
      <c r="D3623">
        <v>1977</v>
      </c>
      <c r="E3623" s="12">
        <v>40547</v>
      </c>
      <c r="F3623" s="72">
        <f t="shared" si="607"/>
        <v>2011</v>
      </c>
      <c r="G3623" s="70">
        <f t="shared" si="608"/>
        <v>11128.153768335862</v>
      </c>
      <c r="H3623" s="70" cm="1">
        <f t="array" ref="H3623">INDEX(magic_bricks_appreciation_pivot!$A$13:$K$20,MATCH(C3623,magic_bricks_appreciation_pivot!$A$13:$A$20,0),1+MATCH(F3623,INDEX(magic_bricks_appreciation_pivot!$B$13:$K$13,0),0))</f>
        <v>0.51504700450575736</v>
      </c>
      <c r="I3623" s="70">
        <f t="shared" ref="I3623:I3624" si="614">G3623+G3623*H3623</f>
        <v>16859.676032396703</v>
      </c>
      <c r="J3623">
        <v>131</v>
      </c>
      <c r="K3623">
        <v>2</v>
      </c>
      <c r="L3623">
        <v>1</v>
      </c>
      <c r="M3623">
        <v>5</v>
      </c>
      <c r="N3623" t="s">
        <v>184</v>
      </c>
      <c r="O3623" t="s">
        <v>155</v>
      </c>
      <c r="P3623" s="12">
        <v>28502</v>
      </c>
      <c r="Q3623" t="s">
        <v>156</v>
      </c>
      <c r="R3623" t="s">
        <v>165</v>
      </c>
      <c r="S3623" t="s">
        <v>158</v>
      </c>
      <c r="T3623" t="s">
        <v>163</v>
      </c>
      <c r="U3623">
        <v>5</v>
      </c>
      <c r="V3623">
        <v>4.8</v>
      </c>
      <c r="W3623">
        <v>4.2</v>
      </c>
      <c r="X3623">
        <v>4.59</v>
      </c>
      <c r="Y3623">
        <v>616010</v>
      </c>
      <c r="Z3623">
        <v>242004</v>
      </c>
      <c r="AA3623">
        <v>22000360</v>
      </c>
    </row>
    <row r="3624" spans="1:27">
      <c r="A3624" t="s">
        <v>3814</v>
      </c>
      <c r="B3624" t="s">
        <v>175</v>
      </c>
      <c r="C3624" t="s">
        <v>34</v>
      </c>
      <c r="D3624">
        <v>1137</v>
      </c>
      <c r="E3624" s="12">
        <v>40525</v>
      </c>
      <c r="F3624" s="72">
        <f t="shared" si="607"/>
        <v>2010</v>
      </c>
      <c r="G3624" s="70">
        <f t="shared" si="608"/>
        <v>9183.5004397537377</v>
      </c>
      <c r="H3624" s="70" cm="1">
        <f t="array" ref="H3624">INDEX(magic_bricks_appreciation_pivot!$A$13:$K$20,MATCH(C3624,magic_bricks_appreciation_pivot!$A$13:$A$20,0),1+MATCH(F3624,INDEX(magic_bricks_appreciation_pivot!$B$13:$K$13,0),0))</f>
        <v>0.46848170778869208</v>
      </c>
      <c r="I3624" s="70">
        <f t="shared" si="614"/>
        <v>13485.802409247774</v>
      </c>
      <c r="J3624">
        <v>70</v>
      </c>
      <c r="K3624">
        <v>1</v>
      </c>
      <c r="L3624">
        <v>1</v>
      </c>
      <c r="M3624">
        <v>3</v>
      </c>
      <c r="N3624" t="s">
        <v>184</v>
      </c>
      <c r="O3624" t="s">
        <v>161</v>
      </c>
      <c r="P3624" s="12">
        <v>38700</v>
      </c>
      <c r="Q3624" t="s">
        <v>169</v>
      </c>
      <c r="R3624" t="s">
        <v>170</v>
      </c>
      <c r="S3624" t="s">
        <v>158</v>
      </c>
      <c r="T3624" t="s">
        <v>182</v>
      </c>
      <c r="U3624">
        <v>2.8</v>
      </c>
      <c r="V3624">
        <v>2.5</v>
      </c>
      <c r="W3624">
        <v>2.5</v>
      </c>
      <c r="X3624">
        <v>2.59</v>
      </c>
      <c r="Y3624">
        <v>313249</v>
      </c>
      <c r="Z3624">
        <v>114858</v>
      </c>
      <c r="AA3624">
        <v>10441640</v>
      </c>
    </row>
    <row r="3625" spans="1:27" hidden="1">
      <c r="A3625" t="s">
        <v>3815</v>
      </c>
      <c r="B3625" t="s">
        <v>175</v>
      </c>
      <c r="C3625" t="s">
        <v>34</v>
      </c>
      <c r="D3625">
        <v>865</v>
      </c>
      <c r="E3625" s="12">
        <v>39433</v>
      </c>
      <c r="F3625" s="72">
        <f t="shared" si="607"/>
        <v>2007</v>
      </c>
      <c r="G3625" s="70">
        <f t="shared" si="608"/>
        <v>8988.7861271676302</v>
      </c>
      <c r="H3625" s="70" t="e" cm="1">
        <f t="array" ref="H3625">INDEX(magic_bricks_appreciation_pivot!$A$13:$K$20,MATCH(C3625,magic_bricks_appreciation_pivot!$A$13:$A$20,0),1+MATCH(F3625,INDEX(magic_bricks_appreciation_pivot!$B$13:$K$13,0),0))</f>
        <v>#N/A</v>
      </c>
      <c r="I3625" s="70"/>
      <c r="J3625">
        <v>165</v>
      </c>
      <c r="K3625">
        <v>1</v>
      </c>
      <c r="L3625">
        <v>1</v>
      </c>
      <c r="M3625">
        <v>3</v>
      </c>
      <c r="N3625" t="s">
        <v>193</v>
      </c>
      <c r="O3625" t="s">
        <v>161</v>
      </c>
      <c r="P3625" s="12">
        <v>29578</v>
      </c>
      <c r="Q3625" t="s">
        <v>169</v>
      </c>
      <c r="R3625" t="s">
        <v>177</v>
      </c>
      <c r="S3625" t="s">
        <v>162</v>
      </c>
      <c r="T3625" t="s">
        <v>163</v>
      </c>
      <c r="U3625">
        <v>3</v>
      </c>
      <c r="V3625">
        <v>3.8</v>
      </c>
      <c r="W3625">
        <v>3.2</v>
      </c>
      <c r="X3625">
        <v>3.38</v>
      </c>
      <c r="Y3625">
        <v>217708</v>
      </c>
      <c r="Z3625">
        <v>23326</v>
      </c>
      <c r="AA3625">
        <v>7775300</v>
      </c>
    </row>
    <row r="3626" spans="1:27" hidden="1">
      <c r="A3626" t="s">
        <v>3816</v>
      </c>
      <c r="B3626" t="s">
        <v>175</v>
      </c>
      <c r="C3626" t="s">
        <v>34</v>
      </c>
      <c r="D3626">
        <v>1125</v>
      </c>
      <c r="E3626" s="12">
        <v>39613</v>
      </c>
      <c r="F3626" s="72">
        <f t="shared" si="607"/>
        <v>2008</v>
      </c>
      <c r="G3626" s="70">
        <f t="shared" si="608"/>
        <v>8220.8888888888887</v>
      </c>
      <c r="H3626" s="70" t="e" cm="1">
        <f t="array" ref="H3626">INDEX(magic_bricks_appreciation_pivot!$A$13:$K$20,MATCH(C3626,magic_bricks_appreciation_pivot!$A$13:$A$20,0),1+MATCH(F3626,INDEX(magic_bricks_appreciation_pivot!$B$13:$K$13,0),0))</f>
        <v>#N/A</v>
      </c>
      <c r="I3626" s="70"/>
      <c r="J3626">
        <v>103</v>
      </c>
      <c r="K3626">
        <v>1</v>
      </c>
      <c r="L3626">
        <v>1</v>
      </c>
      <c r="M3626">
        <v>3</v>
      </c>
      <c r="N3626" t="s">
        <v>176</v>
      </c>
      <c r="O3626" t="s">
        <v>155</v>
      </c>
      <c r="P3626" s="12">
        <v>31583</v>
      </c>
      <c r="Q3626" t="s">
        <v>194</v>
      </c>
      <c r="R3626" t="s">
        <v>177</v>
      </c>
      <c r="S3626" t="s">
        <v>178</v>
      </c>
      <c r="T3626" t="s">
        <v>182</v>
      </c>
      <c r="U3626">
        <v>3.2</v>
      </c>
      <c r="V3626">
        <v>4.2</v>
      </c>
      <c r="W3626">
        <v>3.3</v>
      </c>
      <c r="X3626">
        <v>3.63</v>
      </c>
      <c r="Y3626">
        <v>258958</v>
      </c>
      <c r="Z3626">
        <v>46243</v>
      </c>
      <c r="AA3626">
        <v>9248500</v>
      </c>
    </row>
    <row r="3627" spans="1:27">
      <c r="A3627" t="s">
        <v>3817</v>
      </c>
      <c r="B3627" t="s">
        <v>23</v>
      </c>
      <c r="C3627" t="s">
        <v>23</v>
      </c>
      <c r="D3627">
        <v>1635</v>
      </c>
      <c r="E3627" s="12">
        <v>40432</v>
      </c>
      <c r="F3627" s="72">
        <f t="shared" si="607"/>
        <v>2010</v>
      </c>
      <c r="G3627" s="70">
        <f t="shared" si="608"/>
        <v>6495.8715596330276</v>
      </c>
      <c r="H3627" s="70" cm="1">
        <f t="array" ref="H3627">INDEX(magic_bricks_appreciation_pivot!$A$13:$K$20,MATCH(C3627,magic_bricks_appreciation_pivot!$A$13:$A$20,0),1+MATCH(F3627,INDEX(magic_bricks_appreciation_pivot!$B$13:$K$13,0),0))</f>
        <v>0.49881786187527283</v>
      </c>
      <c r="I3627" s="70">
        <f>G3627+G3627*H3627</f>
        <v>9736.1283220255682</v>
      </c>
      <c r="J3627">
        <v>122</v>
      </c>
      <c r="K3627">
        <v>2</v>
      </c>
      <c r="L3627">
        <v>2</v>
      </c>
      <c r="M3627">
        <v>4</v>
      </c>
      <c r="N3627" t="s">
        <v>184</v>
      </c>
      <c r="O3627" t="s">
        <v>161</v>
      </c>
      <c r="P3627" s="12">
        <v>38607</v>
      </c>
      <c r="Q3627" t="s">
        <v>156</v>
      </c>
      <c r="R3627" t="s">
        <v>177</v>
      </c>
      <c r="S3627" t="s">
        <v>178</v>
      </c>
      <c r="T3627" t="s">
        <v>173</v>
      </c>
      <c r="U3627">
        <v>4.5999999999999996</v>
      </c>
      <c r="V3627">
        <v>2.9</v>
      </c>
      <c r="W3627">
        <v>4.4000000000000004</v>
      </c>
      <c r="X3627">
        <v>4.01</v>
      </c>
      <c r="Y3627">
        <v>371726</v>
      </c>
      <c r="Z3627">
        <v>212415</v>
      </c>
      <c r="AA3627">
        <v>10620750</v>
      </c>
    </row>
    <row r="3628" spans="1:27" hidden="1">
      <c r="A3628" t="s">
        <v>3818</v>
      </c>
      <c r="B3628" t="s">
        <v>201</v>
      </c>
      <c r="C3628" t="s">
        <v>201</v>
      </c>
      <c r="D3628">
        <v>2345</v>
      </c>
      <c r="E3628" s="12">
        <v>39883</v>
      </c>
      <c r="F3628" s="72">
        <f t="shared" si="607"/>
        <v>2009</v>
      </c>
      <c r="G3628" s="70">
        <f t="shared" si="608"/>
        <v>5695.1385927505335</v>
      </c>
      <c r="H3628" s="70" t="e" cm="1">
        <f t="array" ref="H3628">INDEX(magic_bricks_appreciation_pivot!$A$13:$K$20,MATCH(C3628,magic_bricks_appreciation_pivot!$A$13:$A$20,0),1+MATCH(F3628,INDEX(magic_bricks_appreciation_pivot!$B$13:$K$13,0),0))</f>
        <v>#N/A</v>
      </c>
      <c r="I3628" s="70"/>
      <c r="J3628">
        <v>199</v>
      </c>
      <c r="K3628">
        <v>4</v>
      </c>
      <c r="L3628">
        <v>2</v>
      </c>
      <c r="M3628">
        <v>6</v>
      </c>
      <c r="N3628" t="s">
        <v>168</v>
      </c>
      <c r="O3628" t="s">
        <v>161</v>
      </c>
      <c r="P3628" s="12">
        <v>36233</v>
      </c>
      <c r="Q3628" t="s">
        <v>169</v>
      </c>
      <c r="R3628" t="s">
        <v>177</v>
      </c>
      <c r="S3628" t="s">
        <v>162</v>
      </c>
      <c r="T3628" t="s">
        <v>182</v>
      </c>
      <c r="U3628">
        <v>4.2</v>
      </c>
      <c r="V3628">
        <v>3.4</v>
      </c>
      <c r="W3628">
        <v>3.3</v>
      </c>
      <c r="X3628">
        <v>3.6</v>
      </c>
      <c r="Y3628">
        <v>534204</v>
      </c>
      <c r="Z3628">
        <v>106841</v>
      </c>
      <c r="AA3628">
        <v>13355100</v>
      </c>
    </row>
    <row r="3629" spans="1:27">
      <c r="A3629" t="s">
        <v>3819</v>
      </c>
      <c r="B3629" t="s">
        <v>175</v>
      </c>
      <c r="C3629" t="s">
        <v>34</v>
      </c>
      <c r="D3629">
        <v>1072</v>
      </c>
      <c r="E3629" s="12">
        <v>41661</v>
      </c>
      <c r="F3629" s="72">
        <f t="shared" si="607"/>
        <v>2014</v>
      </c>
      <c r="G3629" s="70">
        <f t="shared" si="608"/>
        <v>7993.7966417910447</v>
      </c>
      <c r="H3629" s="70" cm="1">
        <f t="array" ref="H3629">INDEX(magic_bricks_appreciation_pivot!$A$13:$K$20,MATCH(C3629,magic_bricks_appreciation_pivot!$A$13:$A$20,0),1+MATCH(F3629,INDEX(magic_bricks_appreciation_pivot!$B$13:$K$13,0),0))</f>
        <v>5.1040744021257752E-2</v>
      </c>
      <c r="I3629" s="70">
        <f>G3629+G3629*H3629</f>
        <v>8401.8059699426922</v>
      </c>
      <c r="J3629">
        <v>83</v>
      </c>
      <c r="K3629">
        <v>1</v>
      </c>
      <c r="L3629">
        <v>1</v>
      </c>
      <c r="M3629">
        <v>3</v>
      </c>
      <c r="N3629" t="s">
        <v>193</v>
      </c>
      <c r="O3629" t="s">
        <v>155</v>
      </c>
      <c r="P3629" s="12">
        <v>32536</v>
      </c>
      <c r="Q3629" t="s">
        <v>194</v>
      </c>
      <c r="R3629" t="s">
        <v>165</v>
      </c>
      <c r="S3629" t="s">
        <v>158</v>
      </c>
      <c r="T3629" t="s">
        <v>163</v>
      </c>
      <c r="U3629">
        <v>4.8</v>
      </c>
      <c r="V3629">
        <v>2.5</v>
      </c>
      <c r="W3629">
        <v>3.9</v>
      </c>
      <c r="X3629">
        <v>3.61</v>
      </c>
      <c r="Y3629">
        <v>257081</v>
      </c>
      <c r="Z3629">
        <v>94263</v>
      </c>
      <c r="AA3629">
        <v>8569350</v>
      </c>
    </row>
    <row r="3630" spans="1:27" hidden="1">
      <c r="A3630" t="s">
        <v>3820</v>
      </c>
      <c r="B3630" t="s">
        <v>201</v>
      </c>
      <c r="C3630" t="s">
        <v>201</v>
      </c>
      <c r="D3630">
        <v>2416</v>
      </c>
      <c r="E3630" s="12">
        <v>39639</v>
      </c>
      <c r="F3630" s="72">
        <f t="shared" si="607"/>
        <v>2008</v>
      </c>
      <c r="G3630" s="70">
        <f t="shared" si="608"/>
        <v>8127.0860927152316</v>
      </c>
      <c r="H3630" s="70" t="e" cm="1">
        <f t="array" ref="H3630">INDEX(magic_bricks_appreciation_pivot!$A$13:$K$20,MATCH(C3630,magic_bricks_appreciation_pivot!$A$13:$A$20,0),1+MATCH(F3630,INDEX(magic_bricks_appreciation_pivot!$B$13:$K$13,0),0))</f>
        <v>#N/A</v>
      </c>
      <c r="I3630" s="70"/>
      <c r="J3630">
        <v>2</v>
      </c>
      <c r="K3630">
        <v>4</v>
      </c>
      <c r="L3630">
        <v>2</v>
      </c>
      <c r="M3630">
        <v>6</v>
      </c>
      <c r="N3630" t="s">
        <v>168</v>
      </c>
      <c r="O3630" t="s">
        <v>155</v>
      </c>
      <c r="P3630" s="12">
        <v>31609</v>
      </c>
      <c r="Q3630" t="s">
        <v>156</v>
      </c>
      <c r="R3630" t="s">
        <v>177</v>
      </c>
      <c r="S3630" t="s">
        <v>158</v>
      </c>
      <c r="T3630" t="s">
        <v>182</v>
      </c>
      <c r="U3630">
        <v>3.9</v>
      </c>
      <c r="V3630">
        <v>4</v>
      </c>
      <c r="W3630">
        <v>3.8</v>
      </c>
      <c r="X3630">
        <v>3.89</v>
      </c>
      <c r="Y3630">
        <v>628321</v>
      </c>
      <c r="Z3630">
        <v>215985</v>
      </c>
      <c r="AA3630">
        <v>19635040</v>
      </c>
    </row>
    <row r="3631" spans="1:27" hidden="1">
      <c r="A3631" t="s">
        <v>3821</v>
      </c>
      <c r="B3631" t="s">
        <v>51</v>
      </c>
      <c r="C3631" t="s">
        <v>51</v>
      </c>
      <c r="D3631">
        <v>1720</v>
      </c>
      <c r="E3631" s="12">
        <v>39709</v>
      </c>
      <c r="F3631" s="72">
        <f t="shared" si="607"/>
        <v>2008</v>
      </c>
      <c r="G3631" s="70">
        <f t="shared" si="608"/>
        <v>4895.5232558139533</v>
      </c>
      <c r="H3631" s="70" t="e" cm="1">
        <f t="array" ref="H3631">INDEX(magic_bricks_appreciation_pivot!$A$13:$K$20,MATCH(C3631,magic_bricks_appreciation_pivot!$A$13:$A$20,0),1+MATCH(F3631,INDEX(magic_bricks_appreciation_pivot!$B$13:$K$13,0),0))</f>
        <v>#N/A</v>
      </c>
      <c r="I3631" s="70"/>
      <c r="J3631">
        <v>110</v>
      </c>
      <c r="K3631">
        <v>2</v>
      </c>
      <c r="L3631">
        <v>1</v>
      </c>
      <c r="M3631">
        <v>4</v>
      </c>
      <c r="N3631" t="s">
        <v>176</v>
      </c>
      <c r="O3631" t="s">
        <v>161</v>
      </c>
      <c r="P3631" s="12">
        <v>21459</v>
      </c>
      <c r="Q3631" t="s">
        <v>169</v>
      </c>
      <c r="R3631" t="s">
        <v>170</v>
      </c>
      <c r="S3631" t="s">
        <v>158</v>
      </c>
      <c r="T3631" t="s">
        <v>171</v>
      </c>
      <c r="U3631">
        <v>4.8</v>
      </c>
      <c r="V3631">
        <v>4.2</v>
      </c>
      <c r="W3631">
        <v>4.8</v>
      </c>
      <c r="X3631">
        <v>4.53</v>
      </c>
      <c r="Y3631">
        <v>277870</v>
      </c>
      <c r="Z3631">
        <v>101044</v>
      </c>
      <c r="AA3631">
        <v>8420300</v>
      </c>
    </row>
    <row r="3632" spans="1:27" hidden="1">
      <c r="A3632" t="s">
        <v>3822</v>
      </c>
      <c r="B3632" t="s">
        <v>23</v>
      </c>
      <c r="C3632" t="s">
        <v>23</v>
      </c>
      <c r="D3632">
        <v>727</v>
      </c>
      <c r="E3632" s="12">
        <v>40126</v>
      </c>
      <c r="F3632" s="72">
        <f t="shared" si="607"/>
        <v>2009</v>
      </c>
      <c r="G3632" s="70">
        <f t="shared" si="608"/>
        <v>8060.3507565337004</v>
      </c>
      <c r="H3632" s="70" t="e" cm="1">
        <f t="array" ref="H3632">INDEX(magic_bricks_appreciation_pivot!$A$13:$K$20,MATCH(C3632,magic_bricks_appreciation_pivot!$A$13:$A$20,0),1+MATCH(F3632,INDEX(magic_bricks_appreciation_pivot!$B$13:$K$13,0),0))</f>
        <v>#N/A</v>
      </c>
      <c r="I3632" s="70"/>
      <c r="J3632">
        <v>88</v>
      </c>
      <c r="K3632">
        <v>1</v>
      </c>
      <c r="L3632">
        <v>1</v>
      </c>
      <c r="M3632">
        <v>2</v>
      </c>
      <c r="N3632" t="s">
        <v>168</v>
      </c>
      <c r="O3632" t="s">
        <v>155</v>
      </c>
      <c r="P3632" s="12">
        <v>35381</v>
      </c>
      <c r="Q3632" t="s">
        <v>169</v>
      </c>
      <c r="R3632" t="s">
        <v>165</v>
      </c>
      <c r="S3632" t="s">
        <v>158</v>
      </c>
      <c r="T3632" t="s">
        <v>171</v>
      </c>
      <c r="U3632">
        <v>3.8</v>
      </c>
      <c r="V3632">
        <v>2.7</v>
      </c>
      <c r="W3632">
        <v>3.1</v>
      </c>
      <c r="X3632">
        <v>3.19</v>
      </c>
      <c r="Y3632">
        <v>228535</v>
      </c>
      <c r="Z3632">
        <v>99618</v>
      </c>
      <c r="AA3632">
        <v>5859875</v>
      </c>
    </row>
    <row r="3633" spans="1:27">
      <c r="A3633" t="s">
        <v>3823</v>
      </c>
      <c r="B3633" t="s">
        <v>75</v>
      </c>
      <c r="C3633" t="s">
        <v>75</v>
      </c>
      <c r="D3633">
        <v>1970</v>
      </c>
      <c r="E3633" s="12">
        <v>40831</v>
      </c>
      <c r="F3633" s="72">
        <f t="shared" si="607"/>
        <v>2011</v>
      </c>
      <c r="G3633" s="70">
        <f t="shared" si="608"/>
        <v>8149.0101522842642</v>
      </c>
      <c r="H3633" s="70" cm="1">
        <f t="array" ref="H3633">INDEX(magic_bricks_appreciation_pivot!$A$13:$K$20,MATCH(C3633,magic_bricks_appreciation_pivot!$A$13:$A$20,0),1+MATCH(F3633,INDEX(magic_bricks_appreciation_pivot!$B$13:$K$13,0),0))</f>
        <v>0.51504700450575736</v>
      </c>
      <c r="I3633" s="70">
        <f t="shared" ref="I3633:I3635" si="615">G3633+G3633*H3633</f>
        <v>12346.13342090528</v>
      </c>
      <c r="J3633">
        <v>193</v>
      </c>
      <c r="K3633">
        <v>2</v>
      </c>
      <c r="L3633">
        <v>1</v>
      </c>
      <c r="M3633">
        <v>5</v>
      </c>
      <c r="N3633" t="s">
        <v>184</v>
      </c>
      <c r="O3633" t="s">
        <v>155</v>
      </c>
      <c r="P3633" s="12">
        <v>26231</v>
      </c>
      <c r="Q3633" t="s">
        <v>169</v>
      </c>
      <c r="R3633" t="s">
        <v>170</v>
      </c>
      <c r="S3633" t="s">
        <v>162</v>
      </c>
      <c r="T3633" t="s">
        <v>166</v>
      </c>
      <c r="U3633">
        <v>4.7</v>
      </c>
      <c r="V3633">
        <v>3.7</v>
      </c>
      <c r="W3633">
        <v>4.4000000000000004</v>
      </c>
      <c r="X3633">
        <v>4.3150000000000004</v>
      </c>
      <c r="Y3633">
        <v>626088</v>
      </c>
      <c r="Z3633">
        <v>208696</v>
      </c>
      <c r="AA3633">
        <v>16053550</v>
      </c>
    </row>
    <row r="3634" spans="1:27">
      <c r="A3634" t="s">
        <v>3824</v>
      </c>
      <c r="B3634" t="s">
        <v>51</v>
      </c>
      <c r="C3634" t="s">
        <v>51</v>
      </c>
      <c r="D3634">
        <v>1891</v>
      </c>
      <c r="E3634" s="12">
        <v>40233</v>
      </c>
      <c r="F3634" s="72">
        <f t="shared" si="607"/>
        <v>2010</v>
      </c>
      <c r="G3634" s="70">
        <f t="shared" si="608"/>
        <v>6506.2929666842938</v>
      </c>
      <c r="H3634" s="70" cm="1">
        <f t="array" ref="H3634">INDEX(magic_bricks_appreciation_pivot!$A$13:$K$20,MATCH(C3634,magic_bricks_appreciation_pivot!$A$13:$A$20,0),1+MATCH(F3634,INDEX(magic_bricks_appreciation_pivot!$B$13:$K$13,0),0))</f>
        <v>0.55311029796131728</v>
      </c>
      <c r="I3634" s="70">
        <f t="shared" si="615"/>
        <v>10104.990608110667</v>
      </c>
      <c r="J3634">
        <v>51</v>
      </c>
      <c r="K3634">
        <v>3</v>
      </c>
      <c r="L3634">
        <v>2</v>
      </c>
      <c r="M3634">
        <v>5</v>
      </c>
      <c r="N3634" t="s">
        <v>154</v>
      </c>
      <c r="O3634" t="s">
        <v>155</v>
      </c>
      <c r="P3634" s="12">
        <v>23808</v>
      </c>
      <c r="Q3634" t="s">
        <v>169</v>
      </c>
      <c r="R3634" t="s">
        <v>157</v>
      </c>
      <c r="S3634" t="s">
        <v>158</v>
      </c>
      <c r="T3634" t="s">
        <v>182</v>
      </c>
      <c r="U3634">
        <v>3.9</v>
      </c>
      <c r="V3634">
        <v>4.5999999999999996</v>
      </c>
      <c r="W3634">
        <v>4.2</v>
      </c>
      <c r="X3634">
        <v>4.3099999999999996</v>
      </c>
      <c r="Y3634">
        <v>430619</v>
      </c>
      <c r="Z3634">
        <v>147641</v>
      </c>
      <c r="AA3634">
        <v>12303400</v>
      </c>
    </row>
    <row r="3635" spans="1:27">
      <c r="A3635" t="s">
        <v>3825</v>
      </c>
      <c r="B3635" t="s">
        <v>23</v>
      </c>
      <c r="C3635" t="s">
        <v>23</v>
      </c>
      <c r="D3635">
        <v>1227</v>
      </c>
      <c r="E3635" s="12">
        <v>40773</v>
      </c>
      <c r="F3635" s="72">
        <f t="shared" si="607"/>
        <v>2011</v>
      </c>
      <c r="G3635" s="70">
        <f t="shared" si="608"/>
        <v>5051.3447432762832</v>
      </c>
      <c r="H3635" s="70" cm="1">
        <f t="array" ref="H3635">INDEX(magic_bricks_appreciation_pivot!$A$13:$K$20,MATCH(C3635,magic_bricks_appreciation_pivot!$A$13:$A$20,0),1+MATCH(F3635,INDEX(magic_bricks_appreciation_pivot!$B$13:$K$13,0),0))</f>
        <v>0.30621792098525186</v>
      </c>
      <c r="I3635" s="70">
        <f t="shared" si="615"/>
        <v>6598.1570287421273</v>
      </c>
      <c r="J3635">
        <v>102</v>
      </c>
      <c r="K3635">
        <v>1</v>
      </c>
      <c r="L3635">
        <v>1</v>
      </c>
      <c r="M3635">
        <v>3</v>
      </c>
      <c r="N3635" t="s">
        <v>168</v>
      </c>
      <c r="O3635" t="s">
        <v>155</v>
      </c>
      <c r="P3635" s="12">
        <v>38583</v>
      </c>
      <c r="Q3635" t="s">
        <v>194</v>
      </c>
      <c r="R3635" t="s">
        <v>157</v>
      </c>
      <c r="S3635" t="s">
        <v>158</v>
      </c>
      <c r="T3635" t="s">
        <v>159</v>
      </c>
      <c r="U3635">
        <v>4</v>
      </c>
      <c r="V3635">
        <v>2</v>
      </c>
      <c r="W3635">
        <v>4.3</v>
      </c>
      <c r="X3635">
        <v>3.52</v>
      </c>
      <c r="Y3635">
        <v>285108</v>
      </c>
      <c r="Z3635">
        <v>154950</v>
      </c>
      <c r="AA3635">
        <v>6198000</v>
      </c>
    </row>
    <row r="3636" spans="1:27" hidden="1">
      <c r="A3636" t="s">
        <v>3826</v>
      </c>
      <c r="B3636" t="s">
        <v>175</v>
      </c>
      <c r="C3636" t="s">
        <v>34</v>
      </c>
      <c r="D3636">
        <v>1253</v>
      </c>
      <c r="E3636" s="12">
        <v>39206</v>
      </c>
      <c r="F3636" s="72">
        <f t="shared" si="607"/>
        <v>2007</v>
      </c>
      <c r="G3636" s="70">
        <f t="shared" si="608"/>
        <v>8787.6775738228243</v>
      </c>
      <c r="H3636" s="70" t="e" cm="1">
        <f t="array" ref="H3636">INDEX(magic_bricks_appreciation_pivot!$A$13:$K$20,MATCH(C3636,magic_bricks_appreciation_pivot!$A$13:$A$20,0),1+MATCH(F3636,INDEX(magic_bricks_appreciation_pivot!$B$13:$K$13,0),0))</f>
        <v>#N/A</v>
      </c>
      <c r="I3636" s="70"/>
      <c r="J3636">
        <v>135</v>
      </c>
      <c r="K3636">
        <v>2</v>
      </c>
      <c r="L3636">
        <v>1</v>
      </c>
      <c r="M3636">
        <v>4</v>
      </c>
      <c r="N3636" t="s">
        <v>168</v>
      </c>
      <c r="O3636" t="s">
        <v>155</v>
      </c>
      <c r="P3636" s="12">
        <v>35921</v>
      </c>
      <c r="Q3636" t="s">
        <v>169</v>
      </c>
      <c r="R3636" t="s">
        <v>170</v>
      </c>
      <c r="S3636" t="s">
        <v>158</v>
      </c>
      <c r="T3636" t="s">
        <v>166</v>
      </c>
      <c r="U3636">
        <v>2.2999999999999998</v>
      </c>
      <c r="V3636">
        <v>3.7</v>
      </c>
      <c r="W3636">
        <v>3.8</v>
      </c>
      <c r="X3636">
        <v>3.31</v>
      </c>
      <c r="Y3636">
        <v>352351</v>
      </c>
      <c r="Z3636">
        <v>154153</v>
      </c>
      <c r="AA3636">
        <v>11010960</v>
      </c>
    </row>
    <row r="3637" spans="1:27">
      <c r="A3637" t="s">
        <v>3827</v>
      </c>
      <c r="B3637" t="s">
        <v>23</v>
      </c>
      <c r="C3637" t="s">
        <v>23</v>
      </c>
      <c r="D3637">
        <v>1278</v>
      </c>
      <c r="E3637" s="12">
        <v>40959</v>
      </c>
      <c r="F3637" s="72">
        <f t="shared" si="607"/>
        <v>2012</v>
      </c>
      <c r="G3637" s="70">
        <f t="shared" si="608"/>
        <v>8250.9780907668228</v>
      </c>
      <c r="H3637" s="70" cm="1">
        <f t="array" ref="H3637">INDEX(magic_bricks_appreciation_pivot!$A$13:$K$20,MATCH(C3637,magic_bricks_appreciation_pivot!$A$13:$A$20,0),1+MATCH(F3637,INDEX(magic_bricks_appreciation_pivot!$B$13:$K$13,0),0))</f>
        <v>0.26292059267573231</v>
      </c>
      <c r="I3637" s="70">
        <f>G3637+G3637*H3637</f>
        <v>10420.330140545719</v>
      </c>
      <c r="J3637">
        <v>199</v>
      </c>
      <c r="K3637">
        <v>1</v>
      </c>
      <c r="L3637">
        <v>1</v>
      </c>
      <c r="M3637">
        <v>3</v>
      </c>
      <c r="N3637" t="s">
        <v>193</v>
      </c>
      <c r="O3637" t="s">
        <v>161</v>
      </c>
      <c r="P3637" s="12">
        <v>33294</v>
      </c>
      <c r="Q3637" t="s">
        <v>156</v>
      </c>
      <c r="R3637" t="s">
        <v>170</v>
      </c>
      <c r="S3637" t="s">
        <v>162</v>
      </c>
      <c r="T3637" t="s">
        <v>163</v>
      </c>
      <c r="U3637">
        <v>3.3</v>
      </c>
      <c r="V3637">
        <v>3.1</v>
      </c>
      <c r="W3637">
        <v>3.4</v>
      </c>
      <c r="X3637">
        <v>3.28</v>
      </c>
      <c r="Y3637">
        <v>453424</v>
      </c>
      <c r="Z3637">
        <v>94903</v>
      </c>
      <c r="AA3637">
        <v>10544750</v>
      </c>
    </row>
    <row r="3638" spans="1:27" hidden="1">
      <c r="A3638" t="s">
        <v>3828</v>
      </c>
      <c r="B3638" t="s">
        <v>56</v>
      </c>
      <c r="C3638" t="s">
        <v>56</v>
      </c>
      <c r="D3638">
        <v>692</v>
      </c>
      <c r="E3638" s="12">
        <v>39248</v>
      </c>
      <c r="F3638" s="72">
        <f t="shared" si="607"/>
        <v>2007</v>
      </c>
      <c r="G3638" s="70">
        <f t="shared" si="608"/>
        <v>6761.1560693641622</v>
      </c>
      <c r="H3638" s="70" t="e" cm="1">
        <f t="array" ref="H3638">INDEX(magic_bricks_appreciation_pivot!$A$13:$K$20,MATCH(C3638,magic_bricks_appreciation_pivot!$A$13:$A$20,0),1+MATCH(F3638,INDEX(magic_bricks_appreciation_pivot!$B$13:$K$13,0),0))</f>
        <v>#N/A</v>
      </c>
      <c r="I3638" s="70"/>
      <c r="J3638">
        <v>190</v>
      </c>
      <c r="K3638">
        <v>1</v>
      </c>
      <c r="L3638">
        <v>1</v>
      </c>
      <c r="M3638">
        <v>2</v>
      </c>
      <c r="N3638" t="s">
        <v>168</v>
      </c>
      <c r="O3638" t="s">
        <v>161</v>
      </c>
      <c r="P3638" s="12">
        <v>36328</v>
      </c>
      <c r="Q3638" t="s">
        <v>169</v>
      </c>
      <c r="R3638" t="s">
        <v>157</v>
      </c>
      <c r="S3638" t="s">
        <v>178</v>
      </c>
      <c r="T3638" t="s">
        <v>159</v>
      </c>
      <c r="U3638">
        <v>4.2</v>
      </c>
      <c r="V3638">
        <v>3</v>
      </c>
      <c r="W3638">
        <v>2.2000000000000002</v>
      </c>
      <c r="X3638">
        <v>2.96</v>
      </c>
      <c r="Y3638">
        <v>159076</v>
      </c>
      <c r="Z3638">
        <v>32751</v>
      </c>
      <c r="AA3638">
        <v>4678720</v>
      </c>
    </row>
    <row r="3639" spans="1:27">
      <c r="A3639" t="s">
        <v>3829</v>
      </c>
      <c r="B3639" t="s">
        <v>175</v>
      </c>
      <c r="C3639" t="s">
        <v>34</v>
      </c>
      <c r="D3639">
        <v>1186</v>
      </c>
      <c r="E3639" s="12">
        <v>40917</v>
      </c>
      <c r="F3639" s="72">
        <f t="shared" si="607"/>
        <v>2012</v>
      </c>
      <c r="G3639" s="70">
        <f t="shared" si="608"/>
        <v>10997.091062394604</v>
      </c>
      <c r="H3639" s="70" cm="1">
        <f t="array" ref="H3639">INDEX(magic_bricks_appreciation_pivot!$A$13:$K$20,MATCH(C3639,magic_bricks_appreciation_pivot!$A$13:$A$20,0),1+MATCH(F3639,INDEX(magic_bricks_appreciation_pivot!$B$13:$K$13,0),0))</f>
        <v>0.22606337179266398</v>
      </c>
      <c r="I3639" s="70">
        <f>G3639+G3639*H3639</f>
        <v>13483.130547870496</v>
      </c>
      <c r="J3639">
        <v>200</v>
      </c>
      <c r="K3639">
        <v>1</v>
      </c>
      <c r="L3639">
        <v>1</v>
      </c>
      <c r="M3639">
        <v>3</v>
      </c>
      <c r="N3639" t="s">
        <v>184</v>
      </c>
      <c r="O3639" t="s">
        <v>161</v>
      </c>
      <c r="P3639" s="12">
        <v>30332</v>
      </c>
      <c r="Q3639" t="s">
        <v>156</v>
      </c>
      <c r="R3639" t="s">
        <v>157</v>
      </c>
      <c r="S3639" t="s">
        <v>158</v>
      </c>
      <c r="T3639" t="s">
        <v>163</v>
      </c>
      <c r="U3639">
        <v>3.5</v>
      </c>
      <c r="V3639">
        <v>3.8</v>
      </c>
      <c r="W3639">
        <v>3.6</v>
      </c>
      <c r="X3639">
        <v>3.65</v>
      </c>
      <c r="Y3639">
        <v>326064</v>
      </c>
      <c r="Z3639">
        <v>91298</v>
      </c>
      <c r="AA3639">
        <v>13042550</v>
      </c>
    </row>
    <row r="3640" spans="1:27" hidden="1">
      <c r="A3640" t="s">
        <v>3830</v>
      </c>
      <c r="B3640" t="s">
        <v>201</v>
      </c>
      <c r="C3640" t="s">
        <v>201</v>
      </c>
      <c r="D3640">
        <v>1881</v>
      </c>
      <c r="E3640" s="12">
        <v>40130</v>
      </c>
      <c r="F3640" s="72">
        <f t="shared" si="607"/>
        <v>2009</v>
      </c>
      <c r="G3640" s="70">
        <f t="shared" si="608"/>
        <v>6734.1733120680492</v>
      </c>
      <c r="H3640" s="70" t="e" cm="1">
        <f t="array" ref="H3640">INDEX(magic_bricks_appreciation_pivot!$A$13:$K$20,MATCH(C3640,magic_bricks_appreciation_pivot!$A$13:$A$20,0),1+MATCH(F3640,INDEX(magic_bricks_appreciation_pivot!$B$13:$K$13,0),0))</f>
        <v>#N/A</v>
      </c>
      <c r="I3640" s="70"/>
      <c r="J3640">
        <v>50</v>
      </c>
      <c r="K3640">
        <v>3</v>
      </c>
      <c r="L3640">
        <v>2</v>
      </c>
      <c r="M3640">
        <v>5</v>
      </c>
      <c r="N3640" t="s">
        <v>154</v>
      </c>
      <c r="O3640" t="s">
        <v>155</v>
      </c>
      <c r="P3640" s="12">
        <v>37210</v>
      </c>
      <c r="Q3640" t="s">
        <v>169</v>
      </c>
      <c r="R3640" t="s">
        <v>157</v>
      </c>
      <c r="S3640" t="s">
        <v>158</v>
      </c>
      <c r="T3640" t="s">
        <v>182</v>
      </c>
      <c r="U3640">
        <v>3.6</v>
      </c>
      <c r="V3640">
        <v>2.8</v>
      </c>
      <c r="W3640">
        <v>4.5</v>
      </c>
      <c r="X3640">
        <v>3.72</v>
      </c>
      <c r="Y3640">
        <v>608015</v>
      </c>
      <c r="Z3640">
        <v>240673</v>
      </c>
      <c r="AA3640">
        <v>12666980</v>
      </c>
    </row>
    <row r="3641" spans="1:27">
      <c r="A3641" t="s">
        <v>3831</v>
      </c>
      <c r="B3641" t="s">
        <v>175</v>
      </c>
      <c r="C3641" t="s">
        <v>34</v>
      </c>
      <c r="D3641">
        <v>898</v>
      </c>
      <c r="E3641" s="12">
        <v>41041</v>
      </c>
      <c r="F3641" s="72">
        <f t="shared" si="607"/>
        <v>2012</v>
      </c>
      <c r="G3641" s="70">
        <f t="shared" si="608"/>
        <v>11551.62583518931</v>
      </c>
      <c r="H3641" s="70" cm="1">
        <f t="array" ref="H3641">INDEX(magic_bricks_appreciation_pivot!$A$13:$K$20,MATCH(C3641,magic_bricks_appreciation_pivot!$A$13:$A$20,0),1+MATCH(F3641,INDEX(magic_bricks_appreciation_pivot!$B$13:$K$13,0),0))</f>
        <v>0.22606337179266398</v>
      </c>
      <c r="I3641" s="70">
        <f>G3641+G3641*H3641</f>
        <v>14163.025321179453</v>
      </c>
      <c r="J3641">
        <v>87</v>
      </c>
      <c r="K3641">
        <v>1</v>
      </c>
      <c r="L3641">
        <v>1</v>
      </c>
      <c r="M3641">
        <v>3</v>
      </c>
      <c r="N3641" t="s">
        <v>168</v>
      </c>
      <c r="O3641" t="s">
        <v>155</v>
      </c>
      <c r="P3641" s="12">
        <v>38851</v>
      </c>
      <c r="Q3641" t="s">
        <v>169</v>
      </c>
      <c r="R3641" t="s">
        <v>165</v>
      </c>
      <c r="S3641" t="s">
        <v>162</v>
      </c>
      <c r="T3641" t="s">
        <v>182</v>
      </c>
      <c r="U3641">
        <v>3</v>
      </c>
      <c r="V3641">
        <v>3.1</v>
      </c>
      <c r="W3641">
        <v>4.5999999999999996</v>
      </c>
      <c r="X3641">
        <v>3.52</v>
      </c>
      <c r="Y3641">
        <v>321574</v>
      </c>
      <c r="Z3641">
        <v>103734</v>
      </c>
      <c r="AA3641">
        <v>10373360</v>
      </c>
    </row>
    <row r="3642" spans="1:27" hidden="1">
      <c r="A3642" t="s">
        <v>3832</v>
      </c>
      <c r="B3642" t="s">
        <v>51</v>
      </c>
      <c r="C3642" t="s">
        <v>51</v>
      </c>
      <c r="D3642">
        <v>1661</v>
      </c>
      <c r="E3642" s="12">
        <v>38446</v>
      </c>
      <c r="F3642" s="72">
        <f t="shared" si="607"/>
        <v>2005</v>
      </c>
      <c r="G3642" s="70">
        <f t="shared" si="608"/>
        <v>5125.8458759783261</v>
      </c>
      <c r="H3642" s="70" t="e" cm="1">
        <f t="array" ref="H3642">INDEX(magic_bricks_appreciation_pivot!$A$13:$K$20,MATCH(C3642,magic_bricks_appreciation_pivot!$A$13:$A$20,0),1+MATCH(F3642,INDEX(magic_bricks_appreciation_pivot!$B$13:$K$13,0),0))</f>
        <v>#N/A</v>
      </c>
      <c r="I3642" s="70"/>
      <c r="J3642">
        <v>31</v>
      </c>
      <c r="K3642">
        <v>2</v>
      </c>
      <c r="L3642">
        <v>1</v>
      </c>
      <c r="M3642">
        <v>4</v>
      </c>
      <c r="N3642" t="s">
        <v>154</v>
      </c>
      <c r="O3642" t="s">
        <v>155</v>
      </c>
      <c r="P3642" s="12">
        <v>27861</v>
      </c>
      <c r="Q3642" t="s">
        <v>194</v>
      </c>
      <c r="R3642" t="s">
        <v>157</v>
      </c>
      <c r="S3642" t="s">
        <v>162</v>
      </c>
      <c r="T3642" t="s">
        <v>159</v>
      </c>
      <c r="U3642">
        <v>2.2999999999999998</v>
      </c>
      <c r="V3642">
        <v>4.5999999999999996</v>
      </c>
      <c r="W3642">
        <v>3.5</v>
      </c>
      <c r="X3642">
        <v>3.7</v>
      </c>
      <c r="Y3642">
        <v>306505</v>
      </c>
      <c r="Z3642">
        <v>170281</v>
      </c>
      <c r="AA3642">
        <v>8514030</v>
      </c>
    </row>
    <row r="3643" spans="1:27" hidden="1">
      <c r="A3643" t="s">
        <v>3833</v>
      </c>
      <c r="B3643" t="s">
        <v>201</v>
      </c>
      <c r="C3643" t="s">
        <v>201</v>
      </c>
      <c r="D3643">
        <v>1536</v>
      </c>
      <c r="E3643" s="12">
        <v>39825</v>
      </c>
      <c r="F3643" s="72">
        <f t="shared" si="607"/>
        <v>2009</v>
      </c>
      <c r="G3643" s="70">
        <f t="shared" si="608"/>
        <v>5677.1484375</v>
      </c>
      <c r="H3643" s="70" t="e" cm="1">
        <f t="array" ref="H3643">INDEX(magic_bricks_appreciation_pivot!$A$13:$K$20,MATCH(C3643,magic_bricks_appreciation_pivot!$A$13:$A$20,0),1+MATCH(F3643,INDEX(magic_bricks_appreciation_pivot!$B$13:$K$13,0),0))</f>
        <v>#N/A</v>
      </c>
      <c r="I3643" s="70"/>
      <c r="J3643">
        <v>150</v>
      </c>
      <c r="K3643">
        <v>2</v>
      </c>
      <c r="L3643">
        <v>1</v>
      </c>
      <c r="M3643">
        <v>4</v>
      </c>
      <c r="N3643" t="s">
        <v>176</v>
      </c>
      <c r="O3643" t="s">
        <v>161</v>
      </c>
      <c r="P3643" s="12">
        <v>34350</v>
      </c>
      <c r="Q3643" t="s">
        <v>194</v>
      </c>
      <c r="R3643" t="s">
        <v>170</v>
      </c>
      <c r="S3643" t="s">
        <v>158</v>
      </c>
      <c r="T3643" t="s">
        <v>166</v>
      </c>
      <c r="U3643">
        <v>3.8</v>
      </c>
      <c r="V3643">
        <v>4.7</v>
      </c>
      <c r="W3643">
        <v>4.5999999999999996</v>
      </c>
      <c r="X3643">
        <v>4.3899999999999997</v>
      </c>
      <c r="Y3643">
        <v>374964</v>
      </c>
      <c r="Z3643">
        <v>87201</v>
      </c>
      <c r="AA3643">
        <v>8720100</v>
      </c>
    </row>
    <row r="3644" spans="1:27">
      <c r="A3644" t="s">
        <v>3834</v>
      </c>
      <c r="B3644" t="s">
        <v>175</v>
      </c>
      <c r="C3644" t="s">
        <v>34</v>
      </c>
      <c r="D3644">
        <v>726</v>
      </c>
      <c r="E3644" s="12">
        <v>40220</v>
      </c>
      <c r="F3644" s="72">
        <f t="shared" si="607"/>
        <v>2010</v>
      </c>
      <c r="G3644" s="70">
        <f t="shared" si="608"/>
        <v>9900.2341597796149</v>
      </c>
      <c r="H3644" s="70" cm="1">
        <f t="array" ref="H3644">INDEX(magic_bricks_appreciation_pivot!$A$13:$K$20,MATCH(C3644,magic_bricks_appreciation_pivot!$A$13:$A$20,0),1+MATCH(F3644,INDEX(magic_bricks_appreciation_pivot!$B$13:$K$13,0),0))</f>
        <v>0.46848170778869208</v>
      </c>
      <c r="I3644" s="70">
        <f>G3644+G3644*H3644</f>
        <v>14538.312766461117</v>
      </c>
      <c r="J3644">
        <v>155</v>
      </c>
      <c r="K3644">
        <v>1</v>
      </c>
      <c r="L3644">
        <v>1</v>
      </c>
      <c r="M3644">
        <v>2</v>
      </c>
      <c r="N3644" t="s">
        <v>184</v>
      </c>
      <c r="O3644" t="s">
        <v>155</v>
      </c>
      <c r="P3644" s="12">
        <v>28175</v>
      </c>
      <c r="Q3644" t="s">
        <v>169</v>
      </c>
      <c r="R3644" t="s">
        <v>177</v>
      </c>
      <c r="S3644" t="s">
        <v>178</v>
      </c>
      <c r="T3644" t="s">
        <v>163</v>
      </c>
      <c r="U3644">
        <v>3.5</v>
      </c>
      <c r="V3644">
        <v>4.2</v>
      </c>
      <c r="W3644">
        <v>2.9</v>
      </c>
      <c r="X3644">
        <v>3.6</v>
      </c>
      <c r="Y3644">
        <v>237190</v>
      </c>
      <c r="Z3644">
        <v>86251</v>
      </c>
      <c r="AA3644">
        <v>7187570</v>
      </c>
    </row>
    <row r="3645" spans="1:27" hidden="1">
      <c r="A3645" t="s">
        <v>3835</v>
      </c>
      <c r="B3645" t="s">
        <v>56</v>
      </c>
      <c r="C3645" t="s">
        <v>56</v>
      </c>
      <c r="D3645">
        <v>961</v>
      </c>
      <c r="E3645" s="12">
        <v>39306</v>
      </c>
      <c r="F3645" s="72">
        <f t="shared" si="607"/>
        <v>2007</v>
      </c>
      <c r="G3645" s="70">
        <f t="shared" si="608"/>
        <v>11413.288241415192</v>
      </c>
      <c r="H3645" s="70" t="e" cm="1">
        <f t="array" ref="H3645">INDEX(magic_bricks_appreciation_pivot!$A$13:$K$20,MATCH(C3645,magic_bricks_appreciation_pivot!$A$13:$A$20,0),1+MATCH(F3645,INDEX(magic_bricks_appreciation_pivot!$B$13:$K$13,0),0))</f>
        <v>#N/A</v>
      </c>
      <c r="I3645" s="70"/>
      <c r="J3645">
        <v>132</v>
      </c>
      <c r="K3645">
        <v>1</v>
      </c>
      <c r="L3645">
        <v>1</v>
      </c>
      <c r="M3645">
        <v>3</v>
      </c>
      <c r="N3645" t="s">
        <v>176</v>
      </c>
      <c r="O3645" t="s">
        <v>155</v>
      </c>
      <c r="P3645" s="12">
        <v>32736</v>
      </c>
      <c r="Q3645" t="s">
        <v>156</v>
      </c>
      <c r="R3645" t="s">
        <v>177</v>
      </c>
      <c r="S3645" t="s">
        <v>158</v>
      </c>
      <c r="T3645" t="s">
        <v>173</v>
      </c>
      <c r="U3645">
        <v>2.4</v>
      </c>
      <c r="V3645">
        <v>3.7</v>
      </c>
      <c r="W3645">
        <v>3.1</v>
      </c>
      <c r="X3645">
        <v>3.01</v>
      </c>
      <c r="Y3645">
        <v>383886</v>
      </c>
      <c r="Z3645">
        <v>10968</v>
      </c>
      <c r="AA3645">
        <v>10968170</v>
      </c>
    </row>
    <row r="3646" spans="1:27">
      <c r="A3646" t="s">
        <v>3836</v>
      </c>
      <c r="B3646" t="s">
        <v>23</v>
      </c>
      <c r="C3646" t="s">
        <v>23</v>
      </c>
      <c r="D3646">
        <v>1356</v>
      </c>
      <c r="E3646" s="12">
        <v>40883</v>
      </c>
      <c r="F3646" s="72">
        <f t="shared" si="607"/>
        <v>2011</v>
      </c>
      <c r="G3646" s="70">
        <f t="shared" si="608"/>
        <v>5341.6297935103248</v>
      </c>
      <c r="H3646" s="70" cm="1">
        <f t="array" ref="H3646">INDEX(magic_bricks_appreciation_pivot!$A$13:$K$20,MATCH(C3646,magic_bricks_appreciation_pivot!$A$13:$A$20,0),1+MATCH(F3646,INDEX(magic_bricks_appreciation_pivot!$B$13:$K$13,0),0))</f>
        <v>0.30621792098525186</v>
      </c>
      <c r="I3646" s="70">
        <f t="shared" ref="I3646:I3649" si="616">G3646+G3646*H3646</f>
        <v>6977.3325635519368</v>
      </c>
      <c r="J3646">
        <v>100</v>
      </c>
      <c r="K3646">
        <v>2</v>
      </c>
      <c r="L3646">
        <v>2</v>
      </c>
      <c r="M3646">
        <v>4</v>
      </c>
      <c r="N3646" t="s">
        <v>193</v>
      </c>
      <c r="O3646" t="s">
        <v>155</v>
      </c>
      <c r="P3646" s="12">
        <v>25188</v>
      </c>
      <c r="Q3646" t="s">
        <v>194</v>
      </c>
      <c r="R3646" t="s">
        <v>157</v>
      </c>
      <c r="S3646" t="s">
        <v>178</v>
      </c>
      <c r="T3646" t="s">
        <v>163</v>
      </c>
      <c r="U3646">
        <v>4.0999999999999996</v>
      </c>
      <c r="V3646">
        <v>4.5</v>
      </c>
      <c r="W3646">
        <v>2.5</v>
      </c>
      <c r="X3646">
        <v>3.58</v>
      </c>
      <c r="Y3646">
        <v>224541</v>
      </c>
      <c r="Z3646">
        <v>152108</v>
      </c>
      <c r="AA3646">
        <v>7243250</v>
      </c>
    </row>
    <row r="3647" spans="1:27">
      <c r="A3647" t="s">
        <v>3837</v>
      </c>
      <c r="B3647" t="s">
        <v>175</v>
      </c>
      <c r="C3647" t="s">
        <v>34</v>
      </c>
      <c r="D3647">
        <v>882</v>
      </c>
      <c r="E3647" s="12">
        <v>40207</v>
      </c>
      <c r="F3647" s="72">
        <f t="shared" si="607"/>
        <v>2010</v>
      </c>
      <c r="G3647" s="70">
        <f t="shared" si="608"/>
        <v>9824.8752834467123</v>
      </c>
      <c r="H3647" s="70" cm="1">
        <f t="array" ref="H3647">INDEX(magic_bricks_appreciation_pivot!$A$13:$K$20,MATCH(C3647,magic_bricks_appreciation_pivot!$A$13:$A$20,0),1+MATCH(F3647,INDEX(magic_bricks_appreciation_pivot!$B$13:$K$13,0),0))</f>
        <v>0.46848170778869208</v>
      </c>
      <c r="I3647" s="70">
        <f t="shared" si="616"/>
        <v>14427.649635046739</v>
      </c>
      <c r="J3647">
        <v>40</v>
      </c>
      <c r="K3647">
        <v>1</v>
      </c>
      <c r="L3647">
        <v>1</v>
      </c>
      <c r="M3647">
        <v>3</v>
      </c>
      <c r="N3647" t="s">
        <v>184</v>
      </c>
      <c r="O3647" t="s">
        <v>161</v>
      </c>
      <c r="P3647" s="12">
        <v>38747</v>
      </c>
      <c r="Q3647" t="s">
        <v>169</v>
      </c>
      <c r="R3647" t="s">
        <v>177</v>
      </c>
      <c r="S3647" t="s">
        <v>178</v>
      </c>
      <c r="T3647" t="s">
        <v>182</v>
      </c>
      <c r="U3647">
        <v>2.5</v>
      </c>
      <c r="V3647">
        <v>2.4</v>
      </c>
      <c r="W3647">
        <v>4.2</v>
      </c>
      <c r="X3647">
        <v>2.97</v>
      </c>
      <c r="Y3647">
        <v>285963</v>
      </c>
      <c r="Z3647">
        <v>112652</v>
      </c>
      <c r="AA3647">
        <v>8665540</v>
      </c>
    </row>
    <row r="3648" spans="1:27">
      <c r="A3648" t="s">
        <v>3838</v>
      </c>
      <c r="B3648" t="s">
        <v>23</v>
      </c>
      <c r="C3648" t="s">
        <v>23</v>
      </c>
      <c r="D3648">
        <v>1558</v>
      </c>
      <c r="E3648" s="12">
        <v>40793</v>
      </c>
      <c r="F3648" s="72">
        <f t="shared" si="607"/>
        <v>2011</v>
      </c>
      <c r="G3648" s="70">
        <f t="shared" si="608"/>
        <v>5069.4801026957639</v>
      </c>
      <c r="H3648" s="70" cm="1">
        <f t="array" ref="H3648">INDEX(magic_bricks_appreciation_pivot!$A$13:$K$20,MATCH(C3648,magic_bricks_appreciation_pivot!$A$13:$A$20,0),1+MATCH(F3648,INDEX(magic_bricks_appreciation_pivot!$B$13:$K$13,0),0))</f>
        <v>0.30621792098525186</v>
      </c>
      <c r="I3648" s="70">
        <f t="shared" si="616"/>
        <v>6621.8457602193621</v>
      </c>
      <c r="J3648">
        <v>133</v>
      </c>
      <c r="K3648">
        <v>2</v>
      </c>
      <c r="L3648">
        <v>2</v>
      </c>
      <c r="M3648">
        <v>4</v>
      </c>
      <c r="N3648" t="s">
        <v>184</v>
      </c>
      <c r="O3648" t="s">
        <v>155</v>
      </c>
      <c r="P3648" s="12">
        <v>26193</v>
      </c>
      <c r="Q3648" t="s">
        <v>169</v>
      </c>
      <c r="R3648" t="s">
        <v>177</v>
      </c>
      <c r="S3648" t="s">
        <v>158</v>
      </c>
      <c r="T3648" t="s">
        <v>173</v>
      </c>
      <c r="U3648">
        <v>2.8</v>
      </c>
      <c r="V3648">
        <v>4.3</v>
      </c>
      <c r="W3648">
        <v>5</v>
      </c>
      <c r="X3648">
        <v>4.13</v>
      </c>
      <c r="Y3648">
        <v>268541</v>
      </c>
      <c r="Z3648">
        <v>150067</v>
      </c>
      <c r="AA3648">
        <v>7898250</v>
      </c>
    </row>
    <row r="3649" spans="1:27">
      <c r="A3649" t="s">
        <v>3839</v>
      </c>
      <c r="B3649" t="s">
        <v>23</v>
      </c>
      <c r="C3649" t="s">
        <v>23</v>
      </c>
      <c r="D3649">
        <v>1440</v>
      </c>
      <c r="E3649" s="12">
        <v>40304</v>
      </c>
      <c r="F3649" s="72">
        <f t="shared" si="607"/>
        <v>2010</v>
      </c>
      <c r="G3649" s="70">
        <f t="shared" si="608"/>
        <v>5458.1597222222226</v>
      </c>
      <c r="H3649" s="70" cm="1">
        <f t="array" ref="H3649">INDEX(magic_bricks_appreciation_pivot!$A$13:$K$20,MATCH(C3649,magic_bricks_appreciation_pivot!$A$13:$A$20,0),1+MATCH(F3649,INDEX(magic_bricks_appreciation_pivot!$B$13:$K$13,0),0))</f>
        <v>0.49881786187527283</v>
      </c>
      <c r="I3649" s="70">
        <f t="shared" si="616"/>
        <v>8180.7872846348446</v>
      </c>
      <c r="J3649">
        <v>75</v>
      </c>
      <c r="K3649">
        <v>2</v>
      </c>
      <c r="L3649">
        <v>2</v>
      </c>
      <c r="M3649">
        <v>4</v>
      </c>
      <c r="N3649" t="s">
        <v>193</v>
      </c>
      <c r="O3649" t="s">
        <v>155</v>
      </c>
      <c r="P3649" s="12">
        <v>25339</v>
      </c>
      <c r="Q3649" t="s">
        <v>194</v>
      </c>
      <c r="R3649" t="s">
        <v>177</v>
      </c>
      <c r="S3649" t="s">
        <v>178</v>
      </c>
      <c r="T3649" t="s">
        <v>166</v>
      </c>
      <c r="U3649">
        <v>2.4</v>
      </c>
      <c r="V3649">
        <v>4</v>
      </c>
      <c r="W3649">
        <v>4.4000000000000004</v>
      </c>
      <c r="X3649">
        <v>3.68</v>
      </c>
      <c r="Y3649">
        <v>330110</v>
      </c>
      <c r="Z3649">
        <v>125756</v>
      </c>
      <c r="AA3649">
        <v>7859750</v>
      </c>
    </row>
    <row r="3650" spans="1:27" hidden="1">
      <c r="A3650" t="s">
        <v>3840</v>
      </c>
      <c r="B3650" t="s">
        <v>23</v>
      </c>
      <c r="C3650" t="s">
        <v>23</v>
      </c>
      <c r="D3650">
        <v>691</v>
      </c>
      <c r="E3650" s="12">
        <v>40036</v>
      </c>
      <c r="F3650" s="72">
        <f t="shared" si="607"/>
        <v>2009</v>
      </c>
      <c r="G3650" s="70">
        <f t="shared" si="608"/>
        <v>8769.3560057887116</v>
      </c>
      <c r="H3650" s="70" t="e" cm="1">
        <f t="array" ref="H3650">INDEX(magic_bricks_appreciation_pivot!$A$13:$K$20,MATCH(C3650,magic_bricks_appreciation_pivot!$A$13:$A$20,0),1+MATCH(F3650,INDEX(magic_bricks_appreciation_pivot!$B$13:$K$13,0),0))</f>
        <v>#N/A</v>
      </c>
      <c r="I3650" s="70"/>
      <c r="J3650">
        <v>37</v>
      </c>
      <c r="K3650">
        <v>1</v>
      </c>
      <c r="L3650">
        <v>1</v>
      </c>
      <c r="M3650">
        <v>2</v>
      </c>
      <c r="N3650" t="s">
        <v>184</v>
      </c>
      <c r="O3650" t="s">
        <v>155</v>
      </c>
      <c r="P3650" s="12">
        <v>32736</v>
      </c>
      <c r="Q3650" t="s">
        <v>169</v>
      </c>
      <c r="R3650" t="s">
        <v>177</v>
      </c>
      <c r="S3650" t="s">
        <v>158</v>
      </c>
      <c r="T3650" t="s">
        <v>171</v>
      </c>
      <c r="U3650">
        <v>2</v>
      </c>
      <c r="V3650">
        <v>3.8</v>
      </c>
      <c r="W3650">
        <v>3.2</v>
      </c>
      <c r="X3650">
        <v>3.02</v>
      </c>
      <c r="Y3650">
        <v>236325</v>
      </c>
      <c r="Z3650">
        <v>121193</v>
      </c>
      <c r="AA3650">
        <v>6059625</v>
      </c>
    </row>
    <row r="3651" spans="1:27">
      <c r="A3651" t="s">
        <v>3841</v>
      </c>
      <c r="B3651" t="s">
        <v>56</v>
      </c>
      <c r="C3651" t="s">
        <v>56</v>
      </c>
      <c r="D3651">
        <v>1255</v>
      </c>
      <c r="E3651" s="12">
        <v>40949</v>
      </c>
      <c r="F3651" s="72">
        <f t="shared" ref="F3651:F3714" si="617">YEAR(E3651)</f>
        <v>2012</v>
      </c>
      <c r="G3651" s="70">
        <f t="shared" ref="G3651:G3714" si="618">AA3651/D3651</f>
        <v>8035.5099601593629</v>
      </c>
      <c r="H3651" s="70" cm="1">
        <f t="array" ref="H3651">INDEX(magic_bricks_appreciation_pivot!$A$13:$K$20,MATCH(C3651,magic_bricks_appreciation_pivot!$A$13:$A$20,0),1+MATCH(F3651,INDEX(magic_bricks_appreciation_pivot!$B$13:$K$13,0),0))</f>
        <v>0.4006045824602385</v>
      </c>
      <c r="I3651" s="70">
        <f>G3651+G3651*H3651</f>
        <v>11254.572072604093</v>
      </c>
      <c r="J3651">
        <v>191</v>
      </c>
      <c r="K3651">
        <v>2</v>
      </c>
      <c r="L3651">
        <v>2</v>
      </c>
      <c r="M3651">
        <v>4</v>
      </c>
      <c r="N3651" t="s">
        <v>168</v>
      </c>
      <c r="O3651" t="s">
        <v>161</v>
      </c>
      <c r="P3651" s="12">
        <v>36934</v>
      </c>
      <c r="Q3651" t="s">
        <v>194</v>
      </c>
      <c r="R3651" t="s">
        <v>165</v>
      </c>
      <c r="S3651" t="s">
        <v>158</v>
      </c>
      <c r="T3651" t="s">
        <v>182</v>
      </c>
      <c r="U3651">
        <v>2.5</v>
      </c>
      <c r="V3651">
        <v>3.4</v>
      </c>
      <c r="W3651">
        <v>2.2000000000000002</v>
      </c>
      <c r="X3651">
        <v>2.5299999999999998</v>
      </c>
      <c r="Y3651">
        <v>322706</v>
      </c>
      <c r="Z3651">
        <v>60507</v>
      </c>
      <c r="AA3651">
        <v>10084565</v>
      </c>
    </row>
    <row r="3652" spans="1:27" hidden="1">
      <c r="A3652" t="s">
        <v>3842</v>
      </c>
      <c r="B3652" t="s">
        <v>175</v>
      </c>
      <c r="C3652" t="s">
        <v>34</v>
      </c>
      <c r="D3652">
        <v>1009</v>
      </c>
      <c r="E3652" s="12">
        <v>40163</v>
      </c>
      <c r="F3652" s="72">
        <f t="shared" si="617"/>
        <v>2009</v>
      </c>
      <c r="G3652" s="70">
        <f t="shared" si="618"/>
        <v>13243.409316154608</v>
      </c>
      <c r="H3652" s="70" t="e" cm="1">
        <f t="array" ref="H3652">INDEX(magic_bricks_appreciation_pivot!$A$13:$K$20,MATCH(C3652,magic_bricks_appreciation_pivot!$A$13:$A$20,0),1+MATCH(F3652,INDEX(magic_bricks_appreciation_pivot!$B$13:$K$13,0),0))</f>
        <v>#N/A</v>
      </c>
      <c r="I3652" s="70"/>
      <c r="J3652">
        <v>128</v>
      </c>
      <c r="K3652">
        <v>1</v>
      </c>
      <c r="L3652">
        <v>1</v>
      </c>
      <c r="M3652">
        <v>3</v>
      </c>
      <c r="N3652" t="s">
        <v>184</v>
      </c>
      <c r="O3652" t="s">
        <v>155</v>
      </c>
      <c r="P3652" s="12">
        <v>31403</v>
      </c>
      <c r="Q3652" t="s">
        <v>156</v>
      </c>
      <c r="R3652" t="s">
        <v>157</v>
      </c>
      <c r="S3652" t="s">
        <v>158</v>
      </c>
      <c r="T3652" t="s">
        <v>166</v>
      </c>
      <c r="U3652">
        <v>2.7</v>
      </c>
      <c r="V3652">
        <v>4.2</v>
      </c>
      <c r="W3652">
        <v>2.5</v>
      </c>
      <c r="X3652">
        <v>3.24</v>
      </c>
      <c r="Y3652">
        <v>414241</v>
      </c>
      <c r="Z3652">
        <v>146989</v>
      </c>
      <c r="AA3652">
        <v>13362600</v>
      </c>
    </row>
    <row r="3653" spans="1:27" hidden="1">
      <c r="A3653" t="s">
        <v>3843</v>
      </c>
      <c r="B3653" t="s">
        <v>56</v>
      </c>
      <c r="C3653" t="s">
        <v>56</v>
      </c>
      <c r="D3653">
        <v>1065</v>
      </c>
      <c r="E3653" s="12">
        <v>39463</v>
      </c>
      <c r="F3653" s="72">
        <f t="shared" si="617"/>
        <v>2008</v>
      </c>
      <c r="G3653" s="70">
        <f t="shared" si="618"/>
        <v>6438.5680751173713</v>
      </c>
      <c r="H3653" s="70" t="e" cm="1">
        <f t="array" ref="H3653">INDEX(magic_bricks_appreciation_pivot!$A$13:$K$20,MATCH(C3653,magic_bricks_appreciation_pivot!$A$13:$A$20,0),1+MATCH(F3653,INDEX(magic_bricks_appreciation_pivot!$B$13:$K$13,0),0))</f>
        <v>#N/A</v>
      </c>
      <c r="I3653" s="70"/>
      <c r="J3653">
        <v>81</v>
      </c>
      <c r="K3653">
        <v>1</v>
      </c>
      <c r="L3653">
        <v>1</v>
      </c>
      <c r="M3653">
        <v>3</v>
      </c>
      <c r="N3653" t="s">
        <v>168</v>
      </c>
      <c r="O3653" t="s">
        <v>161</v>
      </c>
      <c r="P3653" s="12">
        <v>37638</v>
      </c>
      <c r="Q3653" t="s">
        <v>194</v>
      </c>
      <c r="R3653" t="s">
        <v>165</v>
      </c>
      <c r="S3653" t="s">
        <v>162</v>
      </c>
      <c r="T3653" t="s">
        <v>159</v>
      </c>
      <c r="U3653">
        <v>4.3</v>
      </c>
      <c r="V3653">
        <v>3.8</v>
      </c>
      <c r="W3653">
        <v>3.6</v>
      </c>
      <c r="X3653">
        <v>3.85</v>
      </c>
      <c r="Y3653">
        <v>267426</v>
      </c>
      <c r="Z3653">
        <v>41142</v>
      </c>
      <c r="AA3653">
        <v>6857075</v>
      </c>
    </row>
    <row r="3654" spans="1:27" hidden="1">
      <c r="A3654" t="s">
        <v>3844</v>
      </c>
      <c r="B3654" t="s">
        <v>175</v>
      </c>
      <c r="C3654" t="s">
        <v>34</v>
      </c>
      <c r="D3654">
        <v>1065</v>
      </c>
      <c r="E3654" s="12">
        <v>39378</v>
      </c>
      <c r="F3654" s="72">
        <f t="shared" si="617"/>
        <v>2007</v>
      </c>
      <c r="G3654" s="70">
        <f t="shared" si="618"/>
        <v>9348.0751173708923</v>
      </c>
      <c r="H3654" s="70" t="e" cm="1">
        <f t="array" ref="H3654">INDEX(magic_bricks_appreciation_pivot!$A$13:$K$20,MATCH(C3654,magic_bricks_appreciation_pivot!$A$13:$A$20,0),1+MATCH(F3654,INDEX(magic_bricks_appreciation_pivot!$B$13:$K$13,0),0))</f>
        <v>#N/A</v>
      </c>
      <c r="I3654" s="70"/>
      <c r="J3654">
        <v>11</v>
      </c>
      <c r="K3654">
        <v>1</v>
      </c>
      <c r="L3654">
        <v>1</v>
      </c>
      <c r="M3654">
        <v>3</v>
      </c>
      <c r="N3654" t="s">
        <v>184</v>
      </c>
      <c r="O3654" t="s">
        <v>155</v>
      </c>
      <c r="P3654" s="12">
        <v>25508</v>
      </c>
      <c r="Q3654" t="s">
        <v>194</v>
      </c>
      <c r="R3654" t="s">
        <v>177</v>
      </c>
      <c r="S3654" t="s">
        <v>158</v>
      </c>
      <c r="T3654" t="s">
        <v>182</v>
      </c>
      <c r="U3654">
        <v>3.1</v>
      </c>
      <c r="V3654">
        <v>4.9000000000000004</v>
      </c>
      <c r="W3654">
        <v>4.2</v>
      </c>
      <c r="X3654">
        <v>4.1500000000000004</v>
      </c>
      <c r="Y3654">
        <v>268804</v>
      </c>
      <c r="Z3654">
        <v>49779</v>
      </c>
      <c r="AA3654">
        <v>9955700</v>
      </c>
    </row>
    <row r="3655" spans="1:27" hidden="1">
      <c r="A3655" t="s">
        <v>3845</v>
      </c>
      <c r="B3655" t="s">
        <v>23</v>
      </c>
      <c r="C3655" t="s">
        <v>23</v>
      </c>
      <c r="D3655">
        <v>694</v>
      </c>
      <c r="E3655" s="12">
        <v>40166</v>
      </c>
      <c r="F3655" s="72">
        <f t="shared" si="617"/>
        <v>2009</v>
      </c>
      <c r="G3655" s="70">
        <f t="shared" si="618"/>
        <v>5485.5907780979824</v>
      </c>
      <c r="H3655" s="70" t="e" cm="1">
        <f t="array" ref="H3655">INDEX(magic_bricks_appreciation_pivot!$A$13:$K$20,MATCH(C3655,magic_bricks_appreciation_pivot!$A$13:$A$20,0),1+MATCH(F3655,INDEX(magic_bricks_appreciation_pivot!$B$13:$K$13,0),0))</f>
        <v>#N/A</v>
      </c>
      <c r="I3655" s="70"/>
      <c r="J3655">
        <v>3</v>
      </c>
      <c r="K3655">
        <v>1</v>
      </c>
      <c r="L3655">
        <v>1</v>
      </c>
      <c r="M3655">
        <v>2</v>
      </c>
      <c r="N3655" t="s">
        <v>176</v>
      </c>
      <c r="O3655" t="s">
        <v>155</v>
      </c>
      <c r="P3655" s="12">
        <v>24106</v>
      </c>
      <c r="Q3655" t="s">
        <v>194</v>
      </c>
      <c r="R3655" t="s">
        <v>170</v>
      </c>
      <c r="S3655" t="s">
        <v>178</v>
      </c>
      <c r="T3655" t="s">
        <v>173</v>
      </c>
      <c r="U3655">
        <v>4.8</v>
      </c>
      <c r="V3655">
        <v>3.3</v>
      </c>
      <c r="W3655">
        <v>2.8</v>
      </c>
      <c r="X3655">
        <v>3.55</v>
      </c>
      <c r="Y3655">
        <v>190350</v>
      </c>
      <c r="Z3655">
        <v>57105</v>
      </c>
      <c r="AA3655">
        <v>3807000</v>
      </c>
    </row>
    <row r="3656" spans="1:27">
      <c r="A3656" t="s">
        <v>3846</v>
      </c>
      <c r="B3656" t="s">
        <v>175</v>
      </c>
      <c r="C3656" t="s">
        <v>34</v>
      </c>
      <c r="D3656">
        <v>1045</v>
      </c>
      <c r="E3656" s="12">
        <v>40558</v>
      </c>
      <c r="F3656" s="72">
        <f t="shared" si="617"/>
        <v>2011</v>
      </c>
      <c r="G3656" s="70">
        <f t="shared" si="618"/>
        <v>8632.0574162679422</v>
      </c>
      <c r="H3656" s="70" cm="1">
        <f t="array" ref="H3656">INDEX(magic_bricks_appreciation_pivot!$A$13:$K$20,MATCH(C3656,magic_bricks_appreciation_pivot!$A$13:$A$20,0),1+MATCH(F3656,INDEX(magic_bricks_appreciation_pivot!$B$13:$K$13,0),0))</f>
        <v>0.22839026915113872</v>
      </c>
      <c r="I3656" s="70">
        <f>G3656+G3656*H3656</f>
        <v>10603.53533289746</v>
      </c>
      <c r="J3656">
        <v>88</v>
      </c>
      <c r="K3656">
        <v>1</v>
      </c>
      <c r="L3656">
        <v>1</v>
      </c>
      <c r="M3656">
        <v>3</v>
      </c>
      <c r="N3656" t="s">
        <v>154</v>
      </c>
      <c r="O3656" t="s">
        <v>161</v>
      </c>
      <c r="P3656" s="12">
        <v>33988</v>
      </c>
      <c r="Q3656" t="s">
        <v>194</v>
      </c>
      <c r="R3656" t="s">
        <v>157</v>
      </c>
      <c r="S3656" t="s">
        <v>158</v>
      </c>
      <c r="T3656" t="s">
        <v>182</v>
      </c>
      <c r="U3656">
        <v>2.2000000000000002</v>
      </c>
      <c r="V3656">
        <v>3.1</v>
      </c>
      <c r="W3656">
        <v>3.4</v>
      </c>
      <c r="X3656">
        <v>2.92</v>
      </c>
      <c r="Y3656">
        <v>225513</v>
      </c>
      <c r="Z3656">
        <v>27062</v>
      </c>
      <c r="AA3656">
        <v>9020500</v>
      </c>
    </row>
    <row r="3657" spans="1:27" hidden="1">
      <c r="A3657" t="s">
        <v>3847</v>
      </c>
      <c r="B3657" t="s">
        <v>23</v>
      </c>
      <c r="C3657" t="s">
        <v>23</v>
      </c>
      <c r="D3657">
        <v>730</v>
      </c>
      <c r="E3657" s="12">
        <v>40069</v>
      </c>
      <c r="F3657" s="72">
        <f t="shared" si="617"/>
        <v>2009</v>
      </c>
      <c r="G3657" s="70">
        <f t="shared" si="618"/>
        <v>7534.2465753424658</v>
      </c>
      <c r="H3657" s="70" t="e" cm="1">
        <f t="array" ref="H3657">INDEX(magic_bricks_appreciation_pivot!$A$13:$K$20,MATCH(C3657,magic_bricks_appreciation_pivot!$A$13:$A$20,0),1+MATCH(F3657,INDEX(magic_bricks_appreciation_pivot!$B$13:$K$13,0),0))</f>
        <v>#N/A</v>
      </c>
      <c r="I3657" s="70"/>
      <c r="J3657">
        <v>175</v>
      </c>
      <c r="K3657">
        <v>1</v>
      </c>
      <c r="L3657">
        <v>1</v>
      </c>
      <c r="M3657">
        <v>2</v>
      </c>
      <c r="N3657" t="s">
        <v>193</v>
      </c>
      <c r="O3657" t="s">
        <v>155</v>
      </c>
      <c r="P3657" s="12">
        <v>28389</v>
      </c>
      <c r="Q3657" t="s">
        <v>194</v>
      </c>
      <c r="R3657" t="s">
        <v>170</v>
      </c>
      <c r="S3657" t="s">
        <v>178</v>
      </c>
      <c r="T3657" t="s">
        <v>163</v>
      </c>
      <c r="U3657">
        <v>4</v>
      </c>
      <c r="V3657">
        <v>2.5</v>
      </c>
      <c r="W3657">
        <v>2.6</v>
      </c>
      <c r="X3657">
        <v>2.99</v>
      </c>
      <c r="Y3657">
        <v>242000</v>
      </c>
      <c r="Z3657">
        <v>44000</v>
      </c>
      <c r="AA3657">
        <v>5500000</v>
      </c>
    </row>
    <row r="3658" spans="1:27" hidden="1">
      <c r="A3658" t="s">
        <v>3848</v>
      </c>
      <c r="B3658" t="s">
        <v>51</v>
      </c>
      <c r="C3658" t="s">
        <v>51</v>
      </c>
      <c r="D3658">
        <v>1871</v>
      </c>
      <c r="E3658" s="12">
        <v>38345</v>
      </c>
      <c r="F3658" s="72">
        <f t="shared" si="617"/>
        <v>2004</v>
      </c>
      <c r="G3658" s="70">
        <f t="shared" si="618"/>
        <v>4605.4249064671303</v>
      </c>
      <c r="H3658" s="70" t="e" cm="1">
        <f t="array" ref="H3658">INDEX(magic_bricks_appreciation_pivot!$A$13:$K$20,MATCH(C3658,magic_bricks_appreciation_pivot!$A$13:$A$20,0),1+MATCH(F3658,INDEX(magic_bricks_appreciation_pivot!$B$13:$K$13,0),0))</f>
        <v>#N/A</v>
      </c>
      <c r="I3658" s="70"/>
      <c r="J3658">
        <v>22</v>
      </c>
      <c r="K3658">
        <v>3</v>
      </c>
      <c r="L3658">
        <v>2</v>
      </c>
      <c r="M3658">
        <v>5</v>
      </c>
      <c r="N3658" t="s">
        <v>168</v>
      </c>
      <c r="O3658" t="s">
        <v>161</v>
      </c>
      <c r="P3658" s="12">
        <v>20095</v>
      </c>
      <c r="Q3658" t="s">
        <v>169</v>
      </c>
      <c r="R3658" t="s">
        <v>157</v>
      </c>
      <c r="S3658" t="s">
        <v>158</v>
      </c>
      <c r="T3658" t="s">
        <v>173</v>
      </c>
      <c r="U3658">
        <v>4</v>
      </c>
      <c r="V3658">
        <v>3.2</v>
      </c>
      <c r="W3658">
        <v>2.8</v>
      </c>
      <c r="X3658">
        <v>3.28</v>
      </c>
      <c r="Y3658">
        <v>310203</v>
      </c>
      <c r="Z3658">
        <v>180952</v>
      </c>
      <c r="AA3658">
        <v>8616750</v>
      </c>
    </row>
    <row r="3659" spans="1:27" hidden="1">
      <c r="A3659" t="s">
        <v>3849</v>
      </c>
      <c r="B3659" t="s">
        <v>175</v>
      </c>
      <c r="C3659" t="s">
        <v>34</v>
      </c>
      <c r="D3659">
        <v>994</v>
      </c>
      <c r="E3659" s="12">
        <v>39301</v>
      </c>
      <c r="F3659" s="72">
        <f t="shared" si="617"/>
        <v>2007</v>
      </c>
      <c r="G3659" s="70">
        <f t="shared" si="618"/>
        <v>9533.0985915492965</v>
      </c>
      <c r="H3659" s="70" t="e" cm="1">
        <f t="array" ref="H3659">INDEX(magic_bricks_appreciation_pivot!$A$13:$K$20,MATCH(C3659,magic_bricks_appreciation_pivot!$A$13:$A$20,0),1+MATCH(F3659,INDEX(magic_bricks_appreciation_pivot!$B$13:$K$13,0),0))</f>
        <v>#N/A</v>
      </c>
      <c r="I3659" s="70"/>
      <c r="J3659">
        <v>56</v>
      </c>
      <c r="K3659">
        <v>1</v>
      </c>
      <c r="L3659">
        <v>1</v>
      </c>
      <c r="M3659">
        <v>3</v>
      </c>
      <c r="N3659" t="s">
        <v>184</v>
      </c>
      <c r="O3659" t="s">
        <v>155</v>
      </c>
      <c r="P3659" s="12">
        <v>31271</v>
      </c>
      <c r="Q3659" t="s">
        <v>194</v>
      </c>
      <c r="R3659" t="s">
        <v>157</v>
      </c>
      <c r="S3659" t="s">
        <v>158</v>
      </c>
      <c r="T3659" t="s">
        <v>166</v>
      </c>
      <c r="U3659">
        <v>2</v>
      </c>
      <c r="V3659">
        <v>3.7</v>
      </c>
      <c r="W3659">
        <v>2.8</v>
      </c>
      <c r="X3659">
        <v>2.92</v>
      </c>
      <c r="Y3659">
        <v>236898</v>
      </c>
      <c r="Z3659">
        <v>85283</v>
      </c>
      <c r="AA3659">
        <v>9475900</v>
      </c>
    </row>
    <row r="3660" spans="1:27">
      <c r="A3660" t="s">
        <v>3850</v>
      </c>
      <c r="B3660" t="s">
        <v>39</v>
      </c>
      <c r="C3660" t="s">
        <v>39</v>
      </c>
      <c r="D3660">
        <v>1754</v>
      </c>
      <c r="E3660" s="12">
        <v>41115</v>
      </c>
      <c r="F3660" s="72">
        <f t="shared" si="617"/>
        <v>2012</v>
      </c>
      <c r="G3660" s="70">
        <f t="shared" si="618"/>
        <v>6224.4811858608891</v>
      </c>
      <c r="H3660" s="70" cm="1">
        <f t="array" ref="H3660">INDEX(magic_bricks_appreciation_pivot!$A$13:$K$20,MATCH(C3660,magic_bricks_appreciation_pivot!$A$13:$A$20,0),1+MATCH(F3660,INDEX(magic_bricks_appreciation_pivot!$B$13:$K$13,0),0))</f>
        <v>0.34576729802860456</v>
      </c>
      <c r="I3660" s="70">
        <f>G3660+G3660*H3660</f>
        <v>8376.703227125894</v>
      </c>
      <c r="J3660">
        <v>198</v>
      </c>
      <c r="K3660">
        <v>1</v>
      </c>
      <c r="L3660">
        <v>1</v>
      </c>
      <c r="M3660">
        <v>4</v>
      </c>
      <c r="N3660" t="s">
        <v>184</v>
      </c>
      <c r="O3660" t="s">
        <v>161</v>
      </c>
      <c r="P3660" s="12">
        <v>31260</v>
      </c>
      <c r="Q3660" t="s">
        <v>194</v>
      </c>
      <c r="R3660" t="s">
        <v>165</v>
      </c>
      <c r="S3660" t="s">
        <v>178</v>
      </c>
      <c r="T3660" t="s">
        <v>163</v>
      </c>
      <c r="U3660">
        <v>4.4000000000000004</v>
      </c>
      <c r="V3660">
        <v>3.6</v>
      </c>
      <c r="W3660">
        <v>2.5</v>
      </c>
      <c r="X3660">
        <v>3.44</v>
      </c>
      <c r="Y3660">
        <v>294779</v>
      </c>
      <c r="Z3660">
        <v>76424</v>
      </c>
      <c r="AA3660">
        <v>10917740</v>
      </c>
    </row>
    <row r="3661" spans="1:27" hidden="1">
      <c r="A3661" t="s">
        <v>3851</v>
      </c>
      <c r="B3661" t="s">
        <v>201</v>
      </c>
      <c r="C3661" t="s">
        <v>201</v>
      </c>
      <c r="D3661">
        <v>2224</v>
      </c>
      <c r="E3661" s="12">
        <v>40130</v>
      </c>
      <c r="F3661" s="72">
        <f t="shared" si="617"/>
        <v>2009</v>
      </c>
      <c r="G3661" s="70">
        <f t="shared" si="618"/>
        <v>5484.1636690647483</v>
      </c>
      <c r="H3661" s="70" t="e" cm="1">
        <f t="array" ref="H3661">INDEX(magic_bricks_appreciation_pivot!$A$13:$K$20,MATCH(C3661,magic_bricks_appreciation_pivot!$A$13:$A$20,0),1+MATCH(F3661,INDEX(magic_bricks_appreciation_pivot!$B$13:$K$13,0),0))</f>
        <v>#N/A</v>
      </c>
      <c r="I3661" s="70"/>
      <c r="J3661">
        <v>189</v>
      </c>
      <c r="K3661">
        <v>4</v>
      </c>
      <c r="L3661">
        <v>2</v>
      </c>
      <c r="M3661">
        <v>6</v>
      </c>
      <c r="N3661" t="s">
        <v>168</v>
      </c>
      <c r="O3661" t="s">
        <v>155</v>
      </c>
      <c r="P3661" s="12">
        <v>29545</v>
      </c>
      <c r="Q3661" t="s">
        <v>194</v>
      </c>
      <c r="R3661" t="s">
        <v>170</v>
      </c>
      <c r="S3661" t="s">
        <v>162</v>
      </c>
      <c r="T3661" t="s">
        <v>166</v>
      </c>
      <c r="U3661">
        <v>3.4</v>
      </c>
      <c r="V3661">
        <v>3.1</v>
      </c>
      <c r="W3661">
        <v>4.4000000000000004</v>
      </c>
      <c r="X3661">
        <v>3.71</v>
      </c>
      <c r="Y3661">
        <v>609839</v>
      </c>
      <c r="Z3661">
        <v>256132</v>
      </c>
      <c r="AA3661">
        <v>12196780</v>
      </c>
    </row>
    <row r="3662" spans="1:27">
      <c r="A3662" t="s">
        <v>3852</v>
      </c>
      <c r="B3662" t="s">
        <v>23</v>
      </c>
      <c r="C3662" t="s">
        <v>23</v>
      </c>
      <c r="D3662">
        <v>836</v>
      </c>
      <c r="E3662" s="12">
        <v>40360</v>
      </c>
      <c r="F3662" s="72">
        <f t="shared" si="617"/>
        <v>2010</v>
      </c>
      <c r="G3662" s="70">
        <f t="shared" si="618"/>
        <v>4278.7081339712922</v>
      </c>
      <c r="H3662" s="70" cm="1">
        <f t="array" ref="H3662">INDEX(magic_bricks_appreciation_pivot!$A$13:$K$20,MATCH(C3662,magic_bricks_appreciation_pivot!$A$13:$A$20,0),1+MATCH(F3662,INDEX(magic_bricks_appreciation_pivot!$B$13:$K$13,0),0))</f>
        <v>0.49881786187527283</v>
      </c>
      <c r="I3662" s="70">
        <f>G3662+G3662*H3662</f>
        <v>6413.00417694719</v>
      </c>
      <c r="J3662">
        <v>66</v>
      </c>
      <c r="K3662">
        <v>1</v>
      </c>
      <c r="L3662">
        <v>1</v>
      </c>
      <c r="M3662">
        <v>2</v>
      </c>
      <c r="N3662" t="s">
        <v>193</v>
      </c>
      <c r="O3662" t="s">
        <v>161</v>
      </c>
      <c r="P3662" s="12">
        <v>32330</v>
      </c>
      <c r="Q3662" t="s">
        <v>169</v>
      </c>
      <c r="R3662" t="s">
        <v>170</v>
      </c>
      <c r="S3662" t="s">
        <v>178</v>
      </c>
      <c r="T3662" t="s">
        <v>159</v>
      </c>
      <c r="U3662">
        <v>3.9</v>
      </c>
      <c r="V3662">
        <v>3.4</v>
      </c>
      <c r="W3662">
        <v>4.9000000000000004</v>
      </c>
      <c r="X3662">
        <v>4.1500000000000004</v>
      </c>
      <c r="Y3662">
        <v>171696</v>
      </c>
      <c r="Z3662">
        <v>46501</v>
      </c>
      <c r="AA3662">
        <v>3577000</v>
      </c>
    </row>
    <row r="3663" spans="1:27" hidden="1">
      <c r="A3663" t="s">
        <v>3853</v>
      </c>
      <c r="B3663" t="s">
        <v>23</v>
      </c>
      <c r="C3663" t="s">
        <v>23</v>
      </c>
      <c r="D3663">
        <v>1399</v>
      </c>
      <c r="E3663" s="12">
        <v>40175</v>
      </c>
      <c r="F3663" s="72">
        <f t="shared" si="617"/>
        <v>2009</v>
      </c>
      <c r="G3663" s="70">
        <f t="shared" si="618"/>
        <v>7876.340243030736</v>
      </c>
      <c r="H3663" s="70" t="e" cm="1">
        <f t="array" ref="H3663">INDEX(magic_bricks_appreciation_pivot!$A$13:$K$20,MATCH(C3663,magic_bricks_appreciation_pivot!$A$13:$A$20,0),1+MATCH(F3663,INDEX(magic_bricks_appreciation_pivot!$B$13:$K$13,0),0))</f>
        <v>#N/A</v>
      </c>
      <c r="I3663" s="70"/>
      <c r="J3663">
        <v>137</v>
      </c>
      <c r="K3663">
        <v>2</v>
      </c>
      <c r="L3663">
        <v>2</v>
      </c>
      <c r="M3663">
        <v>4</v>
      </c>
      <c r="N3663" t="s">
        <v>168</v>
      </c>
      <c r="O3663" t="s">
        <v>161</v>
      </c>
      <c r="P3663" s="12">
        <v>25575</v>
      </c>
      <c r="Q3663" t="s">
        <v>156</v>
      </c>
      <c r="R3663" t="s">
        <v>157</v>
      </c>
      <c r="S3663" t="s">
        <v>178</v>
      </c>
      <c r="T3663" t="s">
        <v>182</v>
      </c>
      <c r="U3663">
        <v>4.2</v>
      </c>
      <c r="V3663">
        <v>4</v>
      </c>
      <c r="W3663">
        <v>3</v>
      </c>
      <c r="X3663">
        <v>3.66</v>
      </c>
      <c r="Y3663">
        <v>473817</v>
      </c>
      <c r="Z3663">
        <v>187323</v>
      </c>
      <c r="AA3663">
        <v>11019000</v>
      </c>
    </row>
    <row r="3664" spans="1:27" hidden="1">
      <c r="A3664" t="s">
        <v>3854</v>
      </c>
      <c r="B3664" t="s">
        <v>51</v>
      </c>
      <c r="C3664" t="s">
        <v>51</v>
      </c>
      <c r="D3664">
        <v>1950</v>
      </c>
      <c r="E3664" s="12">
        <v>38778</v>
      </c>
      <c r="F3664" s="72">
        <f t="shared" si="617"/>
        <v>2006</v>
      </c>
      <c r="G3664" s="70">
        <f t="shared" si="618"/>
        <v>5752.6</v>
      </c>
      <c r="H3664" s="70" t="e" cm="1">
        <f t="array" ref="H3664">INDEX(magic_bricks_appreciation_pivot!$A$13:$K$20,MATCH(C3664,magic_bricks_appreciation_pivot!$A$13:$A$20,0),1+MATCH(F3664,INDEX(magic_bricks_appreciation_pivot!$B$13:$K$13,0),0))</f>
        <v>#N/A</v>
      </c>
      <c r="I3664" s="70"/>
      <c r="J3664">
        <v>126</v>
      </c>
      <c r="K3664">
        <v>3</v>
      </c>
      <c r="L3664">
        <v>2</v>
      </c>
      <c r="M3664">
        <v>5</v>
      </c>
      <c r="N3664" t="s">
        <v>154</v>
      </c>
      <c r="O3664" t="s">
        <v>155</v>
      </c>
      <c r="P3664" s="12">
        <v>34763</v>
      </c>
      <c r="Q3664" t="s">
        <v>194</v>
      </c>
      <c r="R3664" t="s">
        <v>165</v>
      </c>
      <c r="S3664" t="s">
        <v>162</v>
      </c>
      <c r="T3664" t="s">
        <v>163</v>
      </c>
      <c r="U3664">
        <v>3.3</v>
      </c>
      <c r="V3664">
        <v>3</v>
      </c>
      <c r="W3664">
        <v>3.7</v>
      </c>
      <c r="X3664">
        <v>3.29</v>
      </c>
      <c r="Y3664">
        <v>392615</v>
      </c>
      <c r="Z3664">
        <v>78523</v>
      </c>
      <c r="AA3664">
        <v>11217570</v>
      </c>
    </row>
    <row r="3665" spans="1:27">
      <c r="A3665" t="s">
        <v>3855</v>
      </c>
      <c r="B3665" t="s">
        <v>39</v>
      </c>
      <c r="C3665" t="s">
        <v>39</v>
      </c>
      <c r="D3665">
        <v>1519</v>
      </c>
      <c r="E3665" s="12">
        <v>41463</v>
      </c>
      <c r="F3665" s="72">
        <f t="shared" si="617"/>
        <v>2013</v>
      </c>
      <c r="G3665" s="70">
        <f t="shared" si="618"/>
        <v>8582.9163923633969</v>
      </c>
      <c r="H3665" s="70" cm="1">
        <f t="array" ref="H3665">INDEX(magic_bricks_appreciation_pivot!$A$13:$K$20,MATCH(C3665,magic_bricks_appreciation_pivot!$A$13:$A$20,0),1+MATCH(F3665,INDEX(magic_bricks_appreciation_pivot!$B$13:$K$13,0),0))</f>
        <v>4.727764965406598E-2</v>
      </c>
      <c r="I3665" s="70">
        <f>G3665+G3665*H3665</f>
        <v>8988.696506571694</v>
      </c>
      <c r="J3665">
        <v>2</v>
      </c>
      <c r="K3665">
        <v>1</v>
      </c>
      <c r="L3665">
        <v>1</v>
      </c>
      <c r="M3665">
        <v>4</v>
      </c>
      <c r="N3665" t="s">
        <v>154</v>
      </c>
      <c r="O3665" t="s">
        <v>155</v>
      </c>
      <c r="P3665" s="12">
        <v>27228</v>
      </c>
      <c r="Q3665" t="s">
        <v>169</v>
      </c>
      <c r="R3665" t="s">
        <v>177</v>
      </c>
      <c r="S3665" t="s">
        <v>162</v>
      </c>
      <c r="T3665" t="s">
        <v>166</v>
      </c>
      <c r="U3665">
        <v>3.4</v>
      </c>
      <c r="V3665">
        <v>2</v>
      </c>
      <c r="W3665">
        <v>3.5</v>
      </c>
      <c r="X3665">
        <v>3.09</v>
      </c>
      <c r="Y3665">
        <v>391124</v>
      </c>
      <c r="Z3665">
        <v>156449</v>
      </c>
      <c r="AA3665">
        <v>13037450</v>
      </c>
    </row>
    <row r="3666" spans="1:27" hidden="1">
      <c r="A3666" t="s">
        <v>3856</v>
      </c>
      <c r="B3666" t="s">
        <v>39</v>
      </c>
      <c r="C3666" t="s">
        <v>39</v>
      </c>
      <c r="D3666">
        <v>1605</v>
      </c>
      <c r="E3666" s="12">
        <v>39530</v>
      </c>
      <c r="F3666" s="72">
        <f t="shared" si="617"/>
        <v>2008</v>
      </c>
      <c r="G3666" s="70">
        <f t="shared" si="618"/>
        <v>7569.5015576323985</v>
      </c>
      <c r="H3666" s="70" t="e" cm="1">
        <f t="array" ref="H3666">INDEX(magic_bricks_appreciation_pivot!$A$13:$K$20,MATCH(C3666,magic_bricks_appreciation_pivot!$A$13:$A$20,0),1+MATCH(F3666,INDEX(magic_bricks_appreciation_pivot!$B$13:$K$13,0),0))</f>
        <v>#N/A</v>
      </c>
      <c r="I3666" s="70"/>
      <c r="J3666">
        <v>4</v>
      </c>
      <c r="K3666">
        <v>1</v>
      </c>
      <c r="L3666">
        <v>1</v>
      </c>
      <c r="M3666">
        <v>4</v>
      </c>
      <c r="N3666" t="s">
        <v>176</v>
      </c>
      <c r="O3666" t="s">
        <v>155</v>
      </c>
      <c r="P3666" s="12">
        <v>24930</v>
      </c>
      <c r="Q3666" t="s">
        <v>169</v>
      </c>
      <c r="R3666" t="s">
        <v>170</v>
      </c>
      <c r="S3666" t="s">
        <v>178</v>
      </c>
      <c r="T3666" t="s">
        <v>166</v>
      </c>
      <c r="U3666">
        <v>2.5</v>
      </c>
      <c r="V3666">
        <v>2.2999999999999998</v>
      </c>
      <c r="W3666">
        <v>4.4000000000000004</v>
      </c>
      <c r="X3666">
        <v>3.21</v>
      </c>
      <c r="Y3666">
        <v>400919</v>
      </c>
      <c r="Z3666">
        <v>133640</v>
      </c>
      <c r="AA3666">
        <v>12149050</v>
      </c>
    </row>
    <row r="3667" spans="1:27" hidden="1">
      <c r="A3667" t="s">
        <v>3857</v>
      </c>
      <c r="B3667" t="s">
        <v>175</v>
      </c>
      <c r="C3667" t="s">
        <v>34</v>
      </c>
      <c r="D3667">
        <v>1230</v>
      </c>
      <c r="E3667" s="12">
        <v>39433</v>
      </c>
      <c r="F3667" s="72">
        <f t="shared" si="617"/>
        <v>2007</v>
      </c>
      <c r="G3667" s="70">
        <f t="shared" si="618"/>
        <v>11470.934959349594</v>
      </c>
      <c r="H3667" s="70" t="e" cm="1">
        <f t="array" ref="H3667">INDEX(magic_bricks_appreciation_pivot!$A$13:$K$20,MATCH(C3667,magic_bricks_appreciation_pivot!$A$13:$A$20,0),1+MATCH(F3667,INDEX(magic_bricks_appreciation_pivot!$B$13:$K$13,0),0))</f>
        <v>#N/A</v>
      </c>
      <c r="I3667" s="70"/>
      <c r="J3667">
        <v>81</v>
      </c>
      <c r="K3667">
        <v>2</v>
      </c>
      <c r="L3667">
        <v>1</v>
      </c>
      <c r="M3667">
        <v>4</v>
      </c>
      <c r="N3667" t="s">
        <v>154</v>
      </c>
      <c r="O3667" t="s">
        <v>161</v>
      </c>
      <c r="P3667" s="12">
        <v>36878</v>
      </c>
      <c r="Q3667" t="s">
        <v>156</v>
      </c>
      <c r="R3667" t="s">
        <v>157</v>
      </c>
      <c r="S3667" t="s">
        <v>158</v>
      </c>
      <c r="T3667" t="s">
        <v>166</v>
      </c>
      <c r="U3667">
        <v>2.6</v>
      </c>
      <c r="V3667">
        <v>3.6</v>
      </c>
      <c r="W3667">
        <v>3.2</v>
      </c>
      <c r="X3667">
        <v>3.18</v>
      </c>
      <c r="Y3667">
        <v>395059</v>
      </c>
      <c r="Z3667">
        <v>98765</v>
      </c>
      <c r="AA3667">
        <v>14109250</v>
      </c>
    </row>
    <row r="3668" spans="1:27">
      <c r="A3668" t="s">
        <v>3858</v>
      </c>
      <c r="B3668" t="s">
        <v>23</v>
      </c>
      <c r="C3668" t="s">
        <v>23</v>
      </c>
      <c r="D3668">
        <v>584</v>
      </c>
      <c r="E3668" s="12">
        <v>40689</v>
      </c>
      <c r="F3668" s="72">
        <f t="shared" si="617"/>
        <v>2011</v>
      </c>
      <c r="G3668" s="70">
        <f t="shared" si="618"/>
        <v>12738.869863013699</v>
      </c>
      <c r="H3668" s="70" cm="1">
        <f t="array" ref="H3668">INDEX(magic_bricks_appreciation_pivot!$A$13:$K$20,MATCH(C3668,magic_bricks_appreciation_pivot!$A$13:$A$20,0),1+MATCH(F3668,INDEX(magic_bricks_appreciation_pivot!$B$13:$K$13,0),0))</f>
        <v>0.30621792098525186</v>
      </c>
      <c r="I3668" s="70">
        <f>G3668+G3668*H3668</f>
        <v>16639.740108167432</v>
      </c>
      <c r="J3668">
        <v>70</v>
      </c>
      <c r="K3668">
        <v>1</v>
      </c>
      <c r="L3668">
        <v>1</v>
      </c>
      <c r="M3668">
        <v>2</v>
      </c>
      <c r="N3668" t="s">
        <v>193</v>
      </c>
      <c r="O3668" t="s">
        <v>155</v>
      </c>
      <c r="P3668" s="12">
        <v>29739</v>
      </c>
      <c r="Q3668" t="s">
        <v>156</v>
      </c>
      <c r="R3668" t="s">
        <v>157</v>
      </c>
      <c r="S3668" t="s">
        <v>178</v>
      </c>
      <c r="T3668" t="s">
        <v>166</v>
      </c>
      <c r="U3668">
        <v>2.9</v>
      </c>
      <c r="V3668">
        <v>4.8</v>
      </c>
      <c r="W3668">
        <v>3.9</v>
      </c>
      <c r="X3668">
        <v>3.87</v>
      </c>
      <c r="Y3668">
        <v>334778</v>
      </c>
      <c r="Z3668">
        <v>96714</v>
      </c>
      <c r="AA3668">
        <v>7439500</v>
      </c>
    </row>
    <row r="3669" spans="1:27" hidden="1">
      <c r="A3669" t="s">
        <v>3859</v>
      </c>
      <c r="B3669" t="s">
        <v>51</v>
      </c>
      <c r="C3669" t="s">
        <v>51</v>
      </c>
      <c r="D3669">
        <v>1590</v>
      </c>
      <c r="E3669" s="12">
        <v>40132</v>
      </c>
      <c r="F3669" s="72">
        <f t="shared" si="617"/>
        <v>2009</v>
      </c>
      <c r="G3669" s="70">
        <f t="shared" si="618"/>
        <v>8350.7735849056608</v>
      </c>
      <c r="H3669" s="70" t="e" cm="1">
        <f t="array" ref="H3669">INDEX(magic_bricks_appreciation_pivot!$A$13:$K$20,MATCH(C3669,magic_bricks_appreciation_pivot!$A$13:$A$20,0),1+MATCH(F3669,INDEX(magic_bricks_appreciation_pivot!$B$13:$K$13,0),0))</f>
        <v>#N/A</v>
      </c>
      <c r="I3669" s="70"/>
      <c r="J3669">
        <v>57</v>
      </c>
      <c r="K3669">
        <v>2</v>
      </c>
      <c r="L3669">
        <v>1</v>
      </c>
      <c r="M3669">
        <v>4</v>
      </c>
      <c r="N3669" t="s">
        <v>193</v>
      </c>
      <c r="O3669" t="s">
        <v>161</v>
      </c>
      <c r="P3669" s="12">
        <v>20422</v>
      </c>
      <c r="Q3669" t="s">
        <v>156</v>
      </c>
      <c r="R3669" t="s">
        <v>170</v>
      </c>
      <c r="S3669" t="s">
        <v>158</v>
      </c>
      <c r="T3669" t="s">
        <v>166</v>
      </c>
      <c r="U3669">
        <v>3.1</v>
      </c>
      <c r="V3669">
        <v>3.2</v>
      </c>
      <c r="W3669">
        <v>4</v>
      </c>
      <c r="X3669">
        <v>3.42</v>
      </c>
      <c r="Y3669">
        <v>411610</v>
      </c>
      <c r="Z3669">
        <v>212444</v>
      </c>
      <c r="AA3669">
        <v>13277730</v>
      </c>
    </row>
    <row r="3670" spans="1:27" hidden="1">
      <c r="A3670" t="s">
        <v>3860</v>
      </c>
      <c r="B3670" t="s">
        <v>51</v>
      </c>
      <c r="C3670" t="s">
        <v>51</v>
      </c>
      <c r="D3670">
        <v>1734</v>
      </c>
      <c r="E3670" s="12">
        <v>38380</v>
      </c>
      <c r="F3670" s="72">
        <f t="shared" si="617"/>
        <v>2005</v>
      </c>
      <c r="G3670" s="70">
        <f t="shared" si="618"/>
        <v>5871.3379469434831</v>
      </c>
      <c r="H3670" s="70" t="e" cm="1">
        <f t="array" ref="H3670">INDEX(magic_bricks_appreciation_pivot!$A$13:$K$20,MATCH(C3670,magic_bricks_appreciation_pivot!$A$13:$A$20,0),1+MATCH(F3670,INDEX(magic_bricks_appreciation_pivot!$B$13:$K$13,0),0))</f>
        <v>#N/A</v>
      </c>
      <c r="I3670" s="70"/>
      <c r="J3670">
        <v>87</v>
      </c>
      <c r="K3670">
        <v>2</v>
      </c>
      <c r="L3670">
        <v>1</v>
      </c>
      <c r="M3670">
        <v>4</v>
      </c>
      <c r="N3670" t="s">
        <v>168</v>
      </c>
      <c r="O3670" t="s">
        <v>161</v>
      </c>
      <c r="P3670" s="12">
        <v>34730</v>
      </c>
      <c r="Q3670" t="s">
        <v>169</v>
      </c>
      <c r="R3670" t="s">
        <v>177</v>
      </c>
      <c r="S3670" t="s">
        <v>178</v>
      </c>
      <c r="T3670" t="s">
        <v>182</v>
      </c>
      <c r="U3670">
        <v>4.5999999999999996</v>
      </c>
      <c r="V3670">
        <v>2</v>
      </c>
      <c r="W3670">
        <v>3.3</v>
      </c>
      <c r="X3670">
        <v>3.04</v>
      </c>
      <c r="Y3670">
        <v>325789</v>
      </c>
      <c r="Z3670">
        <v>111990</v>
      </c>
      <c r="AA3670">
        <v>10180900</v>
      </c>
    </row>
    <row r="3671" spans="1:27" hidden="1">
      <c r="A3671" t="s">
        <v>3861</v>
      </c>
      <c r="B3671" t="s">
        <v>175</v>
      </c>
      <c r="C3671" t="s">
        <v>34</v>
      </c>
      <c r="D3671">
        <v>786</v>
      </c>
      <c r="E3671" s="12">
        <v>39399</v>
      </c>
      <c r="F3671" s="72">
        <f t="shared" si="617"/>
        <v>2007</v>
      </c>
      <c r="G3671" s="70">
        <f t="shared" si="618"/>
        <v>13874.173027989822</v>
      </c>
      <c r="H3671" s="70" t="e" cm="1">
        <f t="array" ref="H3671">INDEX(magic_bricks_appreciation_pivot!$A$13:$K$20,MATCH(C3671,magic_bricks_appreciation_pivot!$A$13:$A$20,0),1+MATCH(F3671,INDEX(magic_bricks_appreciation_pivot!$B$13:$K$13,0),0))</f>
        <v>#N/A</v>
      </c>
      <c r="I3671" s="70"/>
      <c r="J3671">
        <v>119</v>
      </c>
      <c r="K3671">
        <v>1</v>
      </c>
      <c r="L3671">
        <v>1</v>
      </c>
      <c r="M3671">
        <v>2</v>
      </c>
      <c r="N3671" t="s">
        <v>193</v>
      </c>
      <c r="O3671" t="s">
        <v>161</v>
      </c>
      <c r="P3671" s="12">
        <v>37209</v>
      </c>
      <c r="Q3671" t="s">
        <v>156</v>
      </c>
      <c r="R3671" t="s">
        <v>170</v>
      </c>
      <c r="S3671" t="s">
        <v>162</v>
      </c>
      <c r="T3671" t="s">
        <v>166</v>
      </c>
      <c r="U3671">
        <v>3</v>
      </c>
      <c r="V3671">
        <v>2.7</v>
      </c>
      <c r="W3671">
        <v>2</v>
      </c>
      <c r="X3671">
        <v>2.58</v>
      </c>
      <c r="Y3671">
        <v>283533</v>
      </c>
      <c r="Z3671">
        <v>43620</v>
      </c>
      <c r="AA3671">
        <v>10905100</v>
      </c>
    </row>
    <row r="3672" spans="1:27">
      <c r="A3672" t="s">
        <v>3862</v>
      </c>
      <c r="B3672" t="s">
        <v>175</v>
      </c>
      <c r="C3672" t="s">
        <v>34</v>
      </c>
      <c r="D3672">
        <v>701</v>
      </c>
      <c r="E3672" s="12">
        <v>41258</v>
      </c>
      <c r="F3672" s="72">
        <f t="shared" si="617"/>
        <v>2012</v>
      </c>
      <c r="G3672" s="70">
        <f t="shared" si="618"/>
        <v>12144.935805991441</v>
      </c>
      <c r="H3672" s="70" cm="1">
        <f t="array" ref="H3672">INDEX(magic_bricks_appreciation_pivot!$A$13:$K$20,MATCH(C3672,magic_bricks_appreciation_pivot!$A$13:$A$20,0),1+MATCH(F3672,INDEX(magic_bricks_appreciation_pivot!$B$13:$K$13,0),0))</f>
        <v>0.22606337179266398</v>
      </c>
      <c r="I3672" s="70">
        <f>G3672+G3672*H3672</f>
        <v>14890.460944499322</v>
      </c>
      <c r="J3672">
        <v>52</v>
      </c>
      <c r="K3672">
        <v>1</v>
      </c>
      <c r="L3672">
        <v>1</v>
      </c>
      <c r="M3672">
        <v>2</v>
      </c>
      <c r="N3672" t="s">
        <v>176</v>
      </c>
      <c r="O3672" t="s">
        <v>161</v>
      </c>
      <c r="P3672" s="12">
        <v>28118</v>
      </c>
      <c r="Q3672" t="s">
        <v>156</v>
      </c>
      <c r="R3672" t="s">
        <v>157</v>
      </c>
      <c r="S3672" t="s">
        <v>158</v>
      </c>
      <c r="T3672" t="s">
        <v>163</v>
      </c>
      <c r="U3672">
        <v>4.3</v>
      </c>
      <c r="V3672">
        <v>2.2000000000000002</v>
      </c>
      <c r="W3672">
        <v>3.6</v>
      </c>
      <c r="X3672">
        <v>3.25</v>
      </c>
      <c r="Y3672">
        <v>263922</v>
      </c>
      <c r="Z3672">
        <v>42568</v>
      </c>
      <c r="AA3672">
        <v>8513600</v>
      </c>
    </row>
    <row r="3673" spans="1:27" hidden="1">
      <c r="A3673" t="s">
        <v>3863</v>
      </c>
      <c r="B3673" t="s">
        <v>56</v>
      </c>
      <c r="C3673" t="s">
        <v>56</v>
      </c>
      <c r="D3673">
        <v>783</v>
      </c>
      <c r="E3673" s="12">
        <v>39196</v>
      </c>
      <c r="F3673" s="72">
        <f t="shared" si="617"/>
        <v>2007</v>
      </c>
      <c r="G3673" s="70">
        <f t="shared" si="618"/>
        <v>10904.303959131545</v>
      </c>
      <c r="H3673" s="70" t="e" cm="1">
        <f t="array" ref="H3673">INDEX(magic_bricks_appreciation_pivot!$A$13:$K$20,MATCH(C3673,magic_bricks_appreciation_pivot!$A$13:$A$20,0),1+MATCH(F3673,INDEX(magic_bricks_appreciation_pivot!$B$13:$K$13,0),0))</f>
        <v>#N/A</v>
      </c>
      <c r="I3673" s="70"/>
      <c r="J3673">
        <v>149</v>
      </c>
      <c r="K3673">
        <v>1</v>
      </c>
      <c r="L3673">
        <v>1</v>
      </c>
      <c r="M3673">
        <v>2</v>
      </c>
      <c r="N3673" t="s">
        <v>184</v>
      </c>
      <c r="O3673" t="s">
        <v>155</v>
      </c>
      <c r="P3673" s="12">
        <v>25326</v>
      </c>
      <c r="Q3673" t="s">
        <v>169</v>
      </c>
      <c r="R3673" t="s">
        <v>170</v>
      </c>
      <c r="S3673" t="s">
        <v>178</v>
      </c>
      <c r="T3673" t="s">
        <v>166</v>
      </c>
      <c r="U3673">
        <v>4.2</v>
      </c>
      <c r="V3673">
        <v>2.9</v>
      </c>
      <c r="W3673">
        <v>3.9</v>
      </c>
      <c r="X3673">
        <v>3.79</v>
      </c>
      <c r="Y3673">
        <v>332985</v>
      </c>
      <c r="Z3673">
        <v>110995</v>
      </c>
      <c r="AA3673">
        <v>8538070</v>
      </c>
    </row>
    <row r="3674" spans="1:27">
      <c r="A3674" t="s">
        <v>3864</v>
      </c>
      <c r="B3674" t="s">
        <v>39</v>
      </c>
      <c r="C3674" t="s">
        <v>39</v>
      </c>
      <c r="D3674">
        <v>1739</v>
      </c>
      <c r="E3674" s="12">
        <v>41432</v>
      </c>
      <c r="F3674" s="72">
        <f t="shared" si="617"/>
        <v>2013</v>
      </c>
      <c r="G3674" s="70">
        <f t="shared" si="618"/>
        <v>7326.032202415181</v>
      </c>
      <c r="H3674" s="70" cm="1">
        <f t="array" ref="H3674">INDEX(magic_bricks_appreciation_pivot!$A$13:$K$20,MATCH(C3674,magic_bricks_appreciation_pivot!$A$13:$A$20,0),1+MATCH(F3674,INDEX(magic_bricks_appreciation_pivot!$B$13:$K$13,0),0))</f>
        <v>4.727764965406598E-2</v>
      </c>
      <c r="I3674" s="70">
        <f>G3674+G3674*H3674</f>
        <v>7672.3897862353715</v>
      </c>
      <c r="J3674">
        <v>128</v>
      </c>
      <c r="K3674">
        <v>1</v>
      </c>
      <c r="L3674">
        <v>1</v>
      </c>
      <c r="M3674">
        <v>4</v>
      </c>
      <c r="N3674" t="s">
        <v>176</v>
      </c>
      <c r="O3674" t="s">
        <v>161</v>
      </c>
      <c r="P3674" s="12">
        <v>35957</v>
      </c>
      <c r="Q3674" t="s">
        <v>169</v>
      </c>
      <c r="R3674" t="s">
        <v>177</v>
      </c>
      <c r="S3674" t="s">
        <v>158</v>
      </c>
      <c r="T3674" t="s">
        <v>166</v>
      </c>
      <c r="U3674">
        <v>3.7</v>
      </c>
      <c r="V3674">
        <v>3.5</v>
      </c>
      <c r="W3674">
        <v>2.4</v>
      </c>
      <c r="X3674">
        <v>3.13</v>
      </c>
      <c r="Y3674">
        <v>356719</v>
      </c>
      <c r="Z3674">
        <v>242059</v>
      </c>
      <c r="AA3674">
        <v>12739970</v>
      </c>
    </row>
    <row r="3675" spans="1:27" hidden="1">
      <c r="A3675" t="s">
        <v>3865</v>
      </c>
      <c r="B3675" t="s">
        <v>175</v>
      </c>
      <c r="C3675" t="s">
        <v>34</v>
      </c>
      <c r="D3675">
        <v>1127</v>
      </c>
      <c r="E3675" s="12">
        <v>39933</v>
      </c>
      <c r="F3675" s="72">
        <f t="shared" si="617"/>
        <v>2009</v>
      </c>
      <c r="G3675" s="70">
        <f t="shared" si="618"/>
        <v>7845.2528837622003</v>
      </c>
      <c r="H3675" s="70" t="e" cm="1">
        <f t="array" ref="H3675">INDEX(magic_bricks_appreciation_pivot!$A$13:$K$20,MATCH(C3675,magic_bricks_appreciation_pivot!$A$13:$A$20,0),1+MATCH(F3675,INDEX(magic_bricks_appreciation_pivot!$B$13:$K$13,0),0))</f>
        <v>#N/A</v>
      </c>
      <c r="I3675" s="70"/>
      <c r="J3675">
        <v>38</v>
      </c>
      <c r="K3675">
        <v>1</v>
      </c>
      <c r="L3675">
        <v>1</v>
      </c>
      <c r="M3675">
        <v>3</v>
      </c>
      <c r="N3675" t="s">
        <v>154</v>
      </c>
      <c r="O3675" t="s">
        <v>161</v>
      </c>
      <c r="P3675" s="12">
        <v>28253</v>
      </c>
      <c r="Q3675" t="s">
        <v>194</v>
      </c>
      <c r="R3675" t="s">
        <v>170</v>
      </c>
      <c r="S3675" t="s">
        <v>162</v>
      </c>
      <c r="T3675" t="s">
        <v>166</v>
      </c>
      <c r="U3675">
        <v>2.2000000000000002</v>
      </c>
      <c r="V3675">
        <v>3.2</v>
      </c>
      <c r="W3675">
        <v>3.2</v>
      </c>
      <c r="X3675">
        <v>2.9</v>
      </c>
      <c r="Y3675">
        <v>265248</v>
      </c>
      <c r="Z3675">
        <v>61891</v>
      </c>
      <c r="AA3675">
        <v>8841600</v>
      </c>
    </row>
    <row r="3676" spans="1:27" hidden="1">
      <c r="A3676" t="s">
        <v>3866</v>
      </c>
      <c r="B3676" t="s">
        <v>175</v>
      </c>
      <c r="C3676" t="s">
        <v>34</v>
      </c>
      <c r="D3676">
        <v>919</v>
      </c>
      <c r="E3676" s="12">
        <v>39691</v>
      </c>
      <c r="F3676" s="72">
        <f t="shared" si="617"/>
        <v>2008</v>
      </c>
      <c r="G3676" s="70">
        <f t="shared" si="618"/>
        <v>11077.693144722525</v>
      </c>
      <c r="H3676" s="70" t="e" cm="1">
        <f t="array" ref="H3676">INDEX(magic_bricks_appreciation_pivot!$A$13:$K$20,MATCH(C3676,magic_bricks_appreciation_pivot!$A$13:$A$20,0),1+MATCH(F3676,INDEX(magic_bricks_appreciation_pivot!$B$13:$K$13,0),0))</f>
        <v>#N/A</v>
      </c>
      <c r="I3676" s="70"/>
      <c r="J3676">
        <v>61</v>
      </c>
      <c r="K3676">
        <v>1</v>
      </c>
      <c r="L3676">
        <v>1</v>
      </c>
      <c r="M3676">
        <v>3</v>
      </c>
      <c r="N3676" t="s">
        <v>193</v>
      </c>
      <c r="O3676" t="s">
        <v>161</v>
      </c>
      <c r="P3676" s="12">
        <v>29471</v>
      </c>
      <c r="Q3676" t="s">
        <v>156</v>
      </c>
      <c r="R3676" t="s">
        <v>157</v>
      </c>
      <c r="S3676" t="s">
        <v>178</v>
      </c>
      <c r="T3676" t="s">
        <v>163</v>
      </c>
      <c r="U3676">
        <v>4.3</v>
      </c>
      <c r="V3676">
        <v>4.5999999999999996</v>
      </c>
      <c r="W3676">
        <v>3.6</v>
      </c>
      <c r="X3676">
        <v>4.21</v>
      </c>
      <c r="Y3676">
        <v>274871</v>
      </c>
      <c r="Z3676">
        <v>40722</v>
      </c>
      <c r="AA3676">
        <v>10180400</v>
      </c>
    </row>
    <row r="3677" spans="1:27" hidden="1">
      <c r="A3677" t="s">
        <v>3867</v>
      </c>
      <c r="B3677" t="s">
        <v>175</v>
      </c>
      <c r="C3677" t="s">
        <v>34</v>
      </c>
      <c r="D3677">
        <v>902</v>
      </c>
      <c r="E3677" s="12">
        <v>39386</v>
      </c>
      <c r="F3677" s="72">
        <f t="shared" si="617"/>
        <v>2007</v>
      </c>
      <c r="G3677" s="70">
        <f t="shared" si="618"/>
        <v>9576.2084257206207</v>
      </c>
      <c r="H3677" s="70" t="e" cm="1">
        <f t="array" ref="H3677">INDEX(magic_bricks_appreciation_pivot!$A$13:$K$20,MATCH(C3677,magic_bricks_appreciation_pivot!$A$13:$A$20,0),1+MATCH(F3677,INDEX(magic_bricks_appreciation_pivot!$B$13:$K$13,0),0))</f>
        <v>#N/A</v>
      </c>
      <c r="I3677" s="70"/>
      <c r="J3677">
        <v>120</v>
      </c>
      <c r="K3677">
        <v>1</v>
      </c>
      <c r="L3677">
        <v>1</v>
      </c>
      <c r="M3677">
        <v>3</v>
      </c>
      <c r="N3677" t="s">
        <v>154</v>
      </c>
      <c r="O3677" t="s">
        <v>161</v>
      </c>
      <c r="P3677" s="12">
        <v>37926</v>
      </c>
      <c r="Q3677" t="s">
        <v>169</v>
      </c>
      <c r="R3677" t="s">
        <v>170</v>
      </c>
      <c r="S3677" t="s">
        <v>158</v>
      </c>
      <c r="T3677" t="s">
        <v>166</v>
      </c>
      <c r="U3677">
        <v>4.4000000000000004</v>
      </c>
      <c r="V3677">
        <v>5</v>
      </c>
      <c r="W3677">
        <v>2.8</v>
      </c>
      <c r="X3677">
        <v>4.16</v>
      </c>
      <c r="Y3677">
        <v>276408</v>
      </c>
      <c r="Z3677">
        <v>25913</v>
      </c>
      <c r="AA3677">
        <v>8637740</v>
      </c>
    </row>
    <row r="3678" spans="1:27">
      <c r="A3678" t="s">
        <v>3868</v>
      </c>
      <c r="B3678" t="s">
        <v>56</v>
      </c>
      <c r="C3678" t="s">
        <v>56</v>
      </c>
      <c r="D3678">
        <v>838</v>
      </c>
      <c r="E3678" s="12">
        <v>40434</v>
      </c>
      <c r="F3678" s="72">
        <f t="shared" si="617"/>
        <v>2010</v>
      </c>
      <c r="G3678" s="70">
        <f t="shared" si="618"/>
        <v>13362.118138424821</v>
      </c>
      <c r="H3678" s="70" cm="1">
        <f t="array" ref="H3678">INDEX(magic_bricks_appreciation_pivot!$A$13:$K$20,MATCH(C3678,magic_bricks_appreciation_pivot!$A$13:$A$20,0),1+MATCH(F3678,INDEX(magic_bricks_appreciation_pivot!$B$13:$K$13,0),0))</f>
        <v>0.62795711804515786</v>
      </c>
      <c r="I3678" s="70">
        <f t="shared" ref="I3678:I3680" si="619">G3678+G3678*H3678</f>
        <v>21752.955335609004</v>
      </c>
      <c r="J3678">
        <v>10</v>
      </c>
      <c r="K3678">
        <v>1</v>
      </c>
      <c r="L3678">
        <v>1</v>
      </c>
      <c r="M3678">
        <v>3</v>
      </c>
      <c r="N3678" t="s">
        <v>184</v>
      </c>
      <c r="O3678" t="s">
        <v>155</v>
      </c>
      <c r="P3678" s="12">
        <v>26929</v>
      </c>
      <c r="Q3678" t="s">
        <v>156</v>
      </c>
      <c r="R3678" t="s">
        <v>157</v>
      </c>
      <c r="S3678" t="s">
        <v>178</v>
      </c>
      <c r="T3678" t="s">
        <v>163</v>
      </c>
      <c r="U3678">
        <v>2.7</v>
      </c>
      <c r="V3678">
        <v>4.3</v>
      </c>
      <c r="W3678">
        <v>3.1</v>
      </c>
      <c r="X3678">
        <v>3.22</v>
      </c>
      <c r="Y3678">
        <v>425503</v>
      </c>
      <c r="Z3678">
        <v>167962</v>
      </c>
      <c r="AA3678">
        <v>11197455</v>
      </c>
    </row>
    <row r="3679" spans="1:27">
      <c r="A3679" t="s">
        <v>3869</v>
      </c>
      <c r="B3679" t="s">
        <v>175</v>
      </c>
      <c r="C3679" t="s">
        <v>34</v>
      </c>
      <c r="D3679">
        <v>1026</v>
      </c>
      <c r="E3679" s="12">
        <v>41689</v>
      </c>
      <c r="F3679" s="72">
        <f t="shared" si="617"/>
        <v>2014</v>
      </c>
      <c r="G3679" s="70">
        <f t="shared" si="618"/>
        <v>12074.415204678362</v>
      </c>
      <c r="H3679" s="70" cm="1">
        <f t="array" ref="H3679">INDEX(magic_bricks_appreciation_pivot!$A$13:$K$20,MATCH(C3679,magic_bricks_appreciation_pivot!$A$13:$A$20,0),1+MATCH(F3679,INDEX(magic_bricks_appreciation_pivot!$B$13:$K$13,0),0))</f>
        <v>5.1040744021257752E-2</v>
      </c>
      <c r="I3679" s="70">
        <f t="shared" si="619"/>
        <v>12690.702340346732</v>
      </c>
      <c r="J3679">
        <v>174</v>
      </c>
      <c r="K3679">
        <v>1</v>
      </c>
      <c r="L3679">
        <v>1</v>
      </c>
      <c r="M3679">
        <v>3</v>
      </c>
      <c r="N3679" t="s">
        <v>193</v>
      </c>
      <c r="O3679" t="s">
        <v>161</v>
      </c>
      <c r="P3679" s="12">
        <v>34024</v>
      </c>
      <c r="Q3679" t="s">
        <v>156</v>
      </c>
      <c r="R3679" t="s">
        <v>157</v>
      </c>
      <c r="S3679" t="s">
        <v>178</v>
      </c>
      <c r="T3679" t="s">
        <v>182</v>
      </c>
      <c r="U3679">
        <v>4</v>
      </c>
      <c r="V3679">
        <v>5</v>
      </c>
      <c r="W3679">
        <v>4.5999999999999996</v>
      </c>
      <c r="X3679">
        <v>4.58</v>
      </c>
      <c r="Y3679">
        <v>322097</v>
      </c>
      <c r="Z3679">
        <v>61942</v>
      </c>
      <c r="AA3679">
        <v>12388350</v>
      </c>
    </row>
    <row r="3680" spans="1:27">
      <c r="A3680" t="s">
        <v>3870</v>
      </c>
      <c r="B3680" t="s">
        <v>23</v>
      </c>
      <c r="C3680" t="s">
        <v>23</v>
      </c>
      <c r="D3680">
        <v>1346</v>
      </c>
      <c r="E3680" s="12">
        <v>40840</v>
      </c>
      <c r="F3680" s="72">
        <f t="shared" si="617"/>
        <v>2011</v>
      </c>
      <c r="G3680" s="70">
        <f t="shared" si="618"/>
        <v>5528.2317979197624</v>
      </c>
      <c r="H3680" s="70" cm="1">
        <f t="array" ref="H3680">INDEX(magic_bricks_appreciation_pivot!$A$13:$K$20,MATCH(C3680,magic_bricks_appreciation_pivot!$A$13:$A$20,0),1+MATCH(F3680,INDEX(magic_bricks_appreciation_pivot!$B$13:$K$13,0),0))</f>
        <v>0.30621792098525186</v>
      </c>
      <c r="I3680" s="70">
        <f t="shared" si="619"/>
        <v>7221.0754458033134</v>
      </c>
      <c r="J3680">
        <v>84</v>
      </c>
      <c r="K3680">
        <v>2</v>
      </c>
      <c r="L3680">
        <v>2</v>
      </c>
      <c r="M3680">
        <v>4</v>
      </c>
      <c r="N3680" t="s">
        <v>176</v>
      </c>
      <c r="O3680" t="s">
        <v>155</v>
      </c>
      <c r="P3680" s="12">
        <v>24780</v>
      </c>
      <c r="Q3680" t="s">
        <v>194</v>
      </c>
      <c r="R3680" t="s">
        <v>170</v>
      </c>
      <c r="S3680" t="s">
        <v>162</v>
      </c>
      <c r="T3680" t="s">
        <v>171</v>
      </c>
      <c r="U3680">
        <v>4.0999999999999996</v>
      </c>
      <c r="V3680">
        <v>4.2</v>
      </c>
      <c r="W3680">
        <v>4</v>
      </c>
      <c r="X3680">
        <v>4.09</v>
      </c>
      <c r="Y3680">
        <v>319963</v>
      </c>
      <c r="Z3680">
        <v>133938</v>
      </c>
      <c r="AA3680">
        <v>7441000</v>
      </c>
    </row>
    <row r="3681" spans="1:27" hidden="1">
      <c r="A3681" t="s">
        <v>3871</v>
      </c>
      <c r="B3681" t="s">
        <v>201</v>
      </c>
      <c r="C3681" t="s">
        <v>201</v>
      </c>
      <c r="D3681">
        <v>1764</v>
      </c>
      <c r="E3681" s="12">
        <v>39755</v>
      </c>
      <c r="F3681" s="72">
        <f t="shared" si="617"/>
        <v>2008</v>
      </c>
      <c r="G3681" s="70">
        <f t="shared" si="618"/>
        <v>6207.7891156462583</v>
      </c>
      <c r="H3681" s="70" t="e" cm="1">
        <f t="array" ref="H3681">INDEX(magic_bricks_appreciation_pivot!$A$13:$K$20,MATCH(C3681,magic_bricks_appreciation_pivot!$A$13:$A$20,0),1+MATCH(F3681,INDEX(magic_bricks_appreciation_pivot!$B$13:$K$13,0),0))</f>
        <v>#N/A</v>
      </c>
      <c r="I3681" s="70"/>
      <c r="J3681">
        <v>191</v>
      </c>
      <c r="K3681">
        <v>2</v>
      </c>
      <c r="L3681">
        <v>1</v>
      </c>
      <c r="M3681">
        <v>4</v>
      </c>
      <c r="N3681" t="s">
        <v>184</v>
      </c>
      <c r="O3681" t="s">
        <v>161</v>
      </c>
      <c r="P3681" s="12">
        <v>31360</v>
      </c>
      <c r="Q3681" t="s">
        <v>169</v>
      </c>
      <c r="R3681" t="s">
        <v>177</v>
      </c>
      <c r="S3681" t="s">
        <v>158</v>
      </c>
      <c r="T3681" t="s">
        <v>182</v>
      </c>
      <c r="U3681">
        <v>2.2000000000000002</v>
      </c>
      <c r="V3681">
        <v>2.5</v>
      </c>
      <c r="W3681">
        <v>4.2</v>
      </c>
      <c r="X3681">
        <v>3.09</v>
      </c>
      <c r="Y3681">
        <v>339467</v>
      </c>
      <c r="Z3681">
        <v>109505</v>
      </c>
      <c r="AA3681">
        <v>10950540</v>
      </c>
    </row>
    <row r="3682" spans="1:27">
      <c r="A3682" t="s">
        <v>3872</v>
      </c>
      <c r="B3682" t="s">
        <v>175</v>
      </c>
      <c r="C3682" t="s">
        <v>34</v>
      </c>
      <c r="D3682">
        <v>825</v>
      </c>
      <c r="E3682" s="12">
        <v>41273</v>
      </c>
      <c r="F3682" s="72">
        <f t="shared" si="617"/>
        <v>2012</v>
      </c>
      <c r="G3682" s="70">
        <f t="shared" si="618"/>
        <v>13743.333333333334</v>
      </c>
      <c r="H3682" s="70" cm="1">
        <f t="array" ref="H3682">INDEX(magic_bricks_appreciation_pivot!$A$13:$K$20,MATCH(C3682,magic_bricks_appreciation_pivot!$A$13:$A$20,0),1+MATCH(F3682,INDEX(magic_bricks_appreciation_pivot!$B$13:$K$13,0),0))</f>
        <v>0.22606337179266398</v>
      </c>
      <c r="I3682" s="70">
        <f t="shared" ref="I3682:I3684" si="620">G3682+G3682*H3682</f>
        <v>16850.19760633718</v>
      </c>
      <c r="J3682">
        <v>9</v>
      </c>
      <c r="K3682">
        <v>1</v>
      </c>
      <c r="L3682">
        <v>1</v>
      </c>
      <c r="M3682">
        <v>3</v>
      </c>
      <c r="N3682" t="s">
        <v>176</v>
      </c>
      <c r="O3682" t="s">
        <v>155</v>
      </c>
      <c r="P3682" s="12">
        <v>35798</v>
      </c>
      <c r="Q3682" t="s">
        <v>156</v>
      </c>
      <c r="R3682" t="s">
        <v>177</v>
      </c>
      <c r="S3682" t="s">
        <v>158</v>
      </c>
      <c r="T3682" t="s">
        <v>166</v>
      </c>
      <c r="U3682">
        <v>4.8</v>
      </c>
      <c r="V3682">
        <v>2.7</v>
      </c>
      <c r="W3682">
        <v>3.1</v>
      </c>
      <c r="X3682">
        <v>3.45</v>
      </c>
      <c r="Y3682">
        <v>306133</v>
      </c>
      <c r="Z3682">
        <v>90706</v>
      </c>
      <c r="AA3682">
        <v>11338250</v>
      </c>
    </row>
    <row r="3683" spans="1:27">
      <c r="A3683" t="s">
        <v>3873</v>
      </c>
      <c r="B3683" t="s">
        <v>51</v>
      </c>
      <c r="C3683" t="s">
        <v>51</v>
      </c>
      <c r="D3683">
        <v>1542</v>
      </c>
      <c r="E3683" s="12">
        <v>40654</v>
      </c>
      <c r="F3683" s="72">
        <f t="shared" si="617"/>
        <v>2011</v>
      </c>
      <c r="G3683" s="70">
        <f t="shared" si="618"/>
        <v>6963.2101167315177</v>
      </c>
      <c r="H3683" s="70" cm="1">
        <f t="array" ref="H3683">INDEX(magic_bricks_appreciation_pivot!$A$13:$K$20,MATCH(C3683,magic_bricks_appreciation_pivot!$A$13:$A$20,0),1+MATCH(F3683,INDEX(magic_bricks_appreciation_pivot!$B$13:$K$13,0),0))</f>
        <v>0.33442622950819673</v>
      </c>
      <c r="I3683" s="70">
        <f t="shared" si="620"/>
        <v>9291.8902213433685</v>
      </c>
      <c r="J3683">
        <v>147</v>
      </c>
      <c r="K3683">
        <v>2</v>
      </c>
      <c r="L3683">
        <v>1</v>
      </c>
      <c r="M3683">
        <v>4</v>
      </c>
      <c r="N3683" t="s">
        <v>193</v>
      </c>
      <c r="O3683" t="s">
        <v>155</v>
      </c>
      <c r="P3683" s="12">
        <v>36639</v>
      </c>
      <c r="Q3683" t="s">
        <v>194</v>
      </c>
      <c r="R3683" t="s">
        <v>170</v>
      </c>
      <c r="S3683" t="s">
        <v>158</v>
      </c>
      <c r="T3683" t="s">
        <v>182</v>
      </c>
      <c r="U3683">
        <v>4.8</v>
      </c>
      <c r="V3683">
        <v>2.9</v>
      </c>
      <c r="W3683">
        <v>2.5</v>
      </c>
      <c r="X3683">
        <v>3.26</v>
      </c>
      <c r="Y3683">
        <v>365067</v>
      </c>
      <c r="Z3683">
        <v>225483</v>
      </c>
      <c r="AA3683">
        <v>10737270</v>
      </c>
    </row>
    <row r="3684" spans="1:27">
      <c r="A3684" t="s">
        <v>3874</v>
      </c>
      <c r="B3684" t="s">
        <v>201</v>
      </c>
      <c r="C3684" t="s">
        <v>201</v>
      </c>
      <c r="D3684">
        <v>1869</v>
      </c>
      <c r="E3684" s="12">
        <v>40676</v>
      </c>
      <c r="F3684" s="72">
        <f t="shared" si="617"/>
        <v>2011</v>
      </c>
      <c r="G3684" s="70">
        <f t="shared" si="618"/>
        <v>5987.4264312466557</v>
      </c>
      <c r="H3684" s="70" cm="1">
        <f t="array" ref="H3684">INDEX(magic_bricks_appreciation_pivot!$A$13:$K$20,MATCH(C3684,magic_bricks_appreciation_pivot!$A$13:$A$20,0),1+MATCH(F3684,INDEX(magic_bricks_appreciation_pivot!$B$13:$K$13,0),0))</f>
        <v>0.57884713052310821</v>
      </c>
      <c r="I3684" s="70">
        <f t="shared" si="620"/>
        <v>9453.2310401919967</v>
      </c>
      <c r="J3684">
        <v>20</v>
      </c>
      <c r="K3684">
        <v>3</v>
      </c>
      <c r="L3684">
        <v>2</v>
      </c>
      <c r="M3684">
        <v>5</v>
      </c>
      <c r="N3684" t="s">
        <v>168</v>
      </c>
      <c r="O3684" t="s">
        <v>161</v>
      </c>
      <c r="P3684" s="12">
        <v>34836</v>
      </c>
      <c r="Q3684" t="s">
        <v>169</v>
      </c>
      <c r="R3684" t="s">
        <v>157</v>
      </c>
      <c r="S3684" t="s">
        <v>162</v>
      </c>
      <c r="T3684" t="s">
        <v>166</v>
      </c>
      <c r="U3684">
        <v>3.9</v>
      </c>
      <c r="V3684">
        <v>2.4</v>
      </c>
      <c r="W3684">
        <v>3.2</v>
      </c>
      <c r="X3684">
        <v>3.17</v>
      </c>
      <c r="Y3684">
        <v>436430</v>
      </c>
      <c r="Z3684">
        <v>212620</v>
      </c>
      <c r="AA3684">
        <v>11190500</v>
      </c>
    </row>
    <row r="3685" spans="1:27" hidden="1">
      <c r="A3685" t="s">
        <v>3875</v>
      </c>
      <c r="B3685" t="s">
        <v>56</v>
      </c>
      <c r="C3685" t="s">
        <v>56</v>
      </c>
      <c r="D3685">
        <v>1291</v>
      </c>
      <c r="E3685" s="12">
        <v>39443</v>
      </c>
      <c r="F3685" s="72">
        <f t="shared" si="617"/>
        <v>2007</v>
      </c>
      <c r="G3685" s="70">
        <f t="shared" si="618"/>
        <v>5384.2912470952751</v>
      </c>
      <c r="H3685" s="70" t="e" cm="1">
        <f t="array" ref="H3685">INDEX(magic_bricks_appreciation_pivot!$A$13:$K$20,MATCH(C3685,magic_bricks_appreciation_pivot!$A$13:$A$20,0),1+MATCH(F3685,INDEX(magic_bricks_appreciation_pivot!$B$13:$K$13,0),0))</f>
        <v>#N/A</v>
      </c>
      <c r="I3685" s="70"/>
      <c r="J3685">
        <v>0</v>
      </c>
      <c r="K3685">
        <v>2</v>
      </c>
      <c r="L3685">
        <v>2</v>
      </c>
      <c r="M3685">
        <v>4</v>
      </c>
      <c r="N3685" t="s">
        <v>168</v>
      </c>
      <c r="O3685" t="s">
        <v>161</v>
      </c>
      <c r="P3685" s="12">
        <v>29223</v>
      </c>
      <c r="Q3685" t="s">
        <v>194</v>
      </c>
      <c r="R3685" t="s">
        <v>177</v>
      </c>
      <c r="S3685" t="s">
        <v>178</v>
      </c>
      <c r="T3685" t="s">
        <v>173</v>
      </c>
      <c r="U3685">
        <v>2.7</v>
      </c>
      <c r="V3685">
        <v>2.4</v>
      </c>
      <c r="W3685">
        <v>4.4000000000000004</v>
      </c>
      <c r="X3685">
        <v>3.49</v>
      </c>
      <c r="Y3685">
        <v>250240</v>
      </c>
      <c r="Z3685">
        <v>27804</v>
      </c>
      <c r="AA3685">
        <v>6951120</v>
      </c>
    </row>
    <row r="3686" spans="1:27" hidden="1">
      <c r="A3686" t="s">
        <v>3876</v>
      </c>
      <c r="B3686" t="s">
        <v>23</v>
      </c>
      <c r="C3686" t="s">
        <v>23</v>
      </c>
      <c r="D3686">
        <v>950</v>
      </c>
      <c r="E3686" s="12">
        <v>40161</v>
      </c>
      <c r="F3686" s="72">
        <f t="shared" si="617"/>
        <v>2009</v>
      </c>
      <c r="G3686" s="70">
        <f t="shared" si="618"/>
        <v>5924.2105263157891</v>
      </c>
      <c r="H3686" s="70" t="e" cm="1">
        <f t="array" ref="H3686">INDEX(magic_bricks_appreciation_pivot!$A$13:$K$20,MATCH(C3686,magic_bricks_appreciation_pivot!$A$13:$A$20,0),1+MATCH(F3686,INDEX(magic_bricks_appreciation_pivot!$B$13:$K$13,0),0))</f>
        <v>#N/A</v>
      </c>
      <c r="I3686" s="70"/>
      <c r="J3686">
        <v>7</v>
      </c>
      <c r="K3686">
        <v>1</v>
      </c>
      <c r="L3686">
        <v>1</v>
      </c>
      <c r="M3686">
        <v>3</v>
      </c>
      <c r="N3686" t="s">
        <v>193</v>
      </c>
      <c r="O3686" t="s">
        <v>155</v>
      </c>
      <c r="P3686" s="12">
        <v>23736</v>
      </c>
      <c r="Q3686" t="s">
        <v>169</v>
      </c>
      <c r="R3686" t="s">
        <v>177</v>
      </c>
      <c r="S3686" t="s">
        <v>162</v>
      </c>
      <c r="T3686" t="s">
        <v>159</v>
      </c>
      <c r="U3686">
        <v>4.9000000000000004</v>
      </c>
      <c r="V3686">
        <v>3.1</v>
      </c>
      <c r="W3686">
        <v>4.7</v>
      </c>
      <c r="X3686">
        <v>4.28</v>
      </c>
      <c r="Y3686">
        <v>242004</v>
      </c>
      <c r="Z3686">
        <v>73164</v>
      </c>
      <c r="AA3686">
        <v>5628000</v>
      </c>
    </row>
    <row r="3687" spans="1:27">
      <c r="A3687" t="s">
        <v>3877</v>
      </c>
      <c r="B3687" t="s">
        <v>23</v>
      </c>
      <c r="C3687" t="s">
        <v>23</v>
      </c>
      <c r="D3687">
        <v>680</v>
      </c>
      <c r="E3687" s="12">
        <v>40243</v>
      </c>
      <c r="F3687" s="72">
        <f t="shared" si="617"/>
        <v>2010</v>
      </c>
      <c r="G3687" s="70">
        <f t="shared" si="618"/>
        <v>12070.588235294117</v>
      </c>
      <c r="H3687" s="70" cm="1">
        <f t="array" ref="H3687">INDEX(magic_bricks_appreciation_pivot!$A$13:$K$20,MATCH(C3687,magic_bricks_appreciation_pivot!$A$13:$A$20,0),1+MATCH(F3687,INDEX(magic_bricks_appreciation_pivot!$B$13:$K$13,0),0))</f>
        <v>0.49881786187527283</v>
      </c>
      <c r="I3687" s="70">
        <f t="shared" ref="I3687:I3688" si="621">G3687+G3687*H3687</f>
        <v>18091.613250400351</v>
      </c>
      <c r="J3687">
        <v>130</v>
      </c>
      <c r="K3687">
        <v>1</v>
      </c>
      <c r="L3687">
        <v>1</v>
      </c>
      <c r="M3687">
        <v>2</v>
      </c>
      <c r="N3687" t="s">
        <v>193</v>
      </c>
      <c r="O3687" t="s">
        <v>155</v>
      </c>
      <c r="P3687" s="12">
        <v>28563</v>
      </c>
      <c r="Q3687" t="s">
        <v>156</v>
      </c>
      <c r="R3687" t="s">
        <v>165</v>
      </c>
      <c r="S3687" t="s">
        <v>158</v>
      </c>
      <c r="T3687" t="s">
        <v>166</v>
      </c>
      <c r="U3687">
        <v>4.5999999999999996</v>
      </c>
      <c r="V3687">
        <v>2.6</v>
      </c>
      <c r="W3687">
        <v>4.9000000000000004</v>
      </c>
      <c r="X3687">
        <v>4.12</v>
      </c>
      <c r="Y3687">
        <v>344736</v>
      </c>
      <c r="Z3687">
        <v>131328</v>
      </c>
      <c r="AA3687">
        <v>8208000</v>
      </c>
    </row>
    <row r="3688" spans="1:27">
      <c r="A3688" t="s">
        <v>3878</v>
      </c>
      <c r="B3688" t="s">
        <v>39</v>
      </c>
      <c r="C3688" t="s">
        <v>39</v>
      </c>
      <c r="D3688">
        <v>1579</v>
      </c>
      <c r="E3688" s="12">
        <v>40909</v>
      </c>
      <c r="F3688" s="72">
        <f t="shared" si="617"/>
        <v>2012</v>
      </c>
      <c r="G3688" s="70">
        <f t="shared" si="618"/>
        <v>8114.6231792273593</v>
      </c>
      <c r="H3688" s="70" cm="1">
        <f t="array" ref="H3688">INDEX(magic_bricks_appreciation_pivot!$A$13:$K$20,MATCH(C3688,magic_bricks_appreciation_pivot!$A$13:$A$20,0),1+MATCH(F3688,INDEX(magic_bricks_appreciation_pivot!$B$13:$K$13,0),0))</f>
        <v>0.34576729802860456</v>
      </c>
      <c r="I3688" s="70">
        <f t="shared" si="621"/>
        <v>10920.394510429089</v>
      </c>
      <c r="J3688">
        <v>188</v>
      </c>
      <c r="K3688">
        <v>1</v>
      </c>
      <c r="L3688">
        <v>1</v>
      </c>
      <c r="M3688">
        <v>4</v>
      </c>
      <c r="N3688" t="s">
        <v>168</v>
      </c>
      <c r="O3688" t="s">
        <v>155</v>
      </c>
      <c r="P3688" s="12">
        <v>29594</v>
      </c>
      <c r="Q3688" t="s">
        <v>169</v>
      </c>
      <c r="R3688" t="s">
        <v>177</v>
      </c>
      <c r="S3688" t="s">
        <v>162</v>
      </c>
      <c r="T3688" t="s">
        <v>163</v>
      </c>
      <c r="U3688">
        <v>4</v>
      </c>
      <c r="V3688">
        <v>4</v>
      </c>
      <c r="W3688">
        <v>4.2</v>
      </c>
      <c r="X3688">
        <v>4.08</v>
      </c>
      <c r="Y3688">
        <v>333138</v>
      </c>
      <c r="Z3688">
        <v>102504</v>
      </c>
      <c r="AA3688">
        <v>12812990</v>
      </c>
    </row>
    <row r="3689" spans="1:27" hidden="1">
      <c r="A3689" t="s">
        <v>3879</v>
      </c>
      <c r="B3689" t="s">
        <v>175</v>
      </c>
      <c r="C3689" t="s">
        <v>34</v>
      </c>
      <c r="D3689">
        <v>1047</v>
      </c>
      <c r="E3689" s="12">
        <v>39013</v>
      </c>
      <c r="F3689" s="72">
        <f t="shared" si="617"/>
        <v>2006</v>
      </c>
      <c r="G3689" s="70">
        <f t="shared" si="618"/>
        <v>8644.8328557784153</v>
      </c>
      <c r="H3689" s="70" t="e" cm="1">
        <f t="array" ref="H3689">INDEX(magic_bricks_appreciation_pivot!$A$13:$K$20,MATCH(C3689,magic_bricks_appreciation_pivot!$A$13:$A$20,0),1+MATCH(F3689,INDEX(magic_bricks_appreciation_pivot!$B$13:$K$13,0),0))</f>
        <v>#N/A</v>
      </c>
      <c r="I3689" s="70"/>
      <c r="J3689">
        <v>42</v>
      </c>
      <c r="K3689">
        <v>1</v>
      </c>
      <c r="L3689">
        <v>1</v>
      </c>
      <c r="M3689">
        <v>3</v>
      </c>
      <c r="N3689" t="s">
        <v>154</v>
      </c>
      <c r="O3689" t="s">
        <v>155</v>
      </c>
      <c r="P3689" s="12">
        <v>25508</v>
      </c>
      <c r="Q3689" t="s">
        <v>169</v>
      </c>
      <c r="R3689" t="s">
        <v>170</v>
      </c>
      <c r="S3689" t="s">
        <v>178</v>
      </c>
      <c r="T3689" t="s">
        <v>166</v>
      </c>
      <c r="U3689">
        <v>4.5</v>
      </c>
      <c r="V3689">
        <v>3.2</v>
      </c>
      <c r="W3689">
        <v>4.5</v>
      </c>
      <c r="X3689">
        <v>3.98</v>
      </c>
      <c r="Y3689">
        <v>298688</v>
      </c>
      <c r="Z3689">
        <v>81460</v>
      </c>
      <c r="AA3689">
        <v>9051140</v>
      </c>
    </row>
    <row r="3690" spans="1:27" hidden="1">
      <c r="A3690" t="s">
        <v>3880</v>
      </c>
      <c r="B3690" t="s">
        <v>39</v>
      </c>
      <c r="C3690" t="s">
        <v>39</v>
      </c>
      <c r="D3690">
        <v>1660</v>
      </c>
      <c r="E3690" s="12">
        <v>40151</v>
      </c>
      <c r="F3690" s="72">
        <f t="shared" si="617"/>
        <v>2009</v>
      </c>
      <c r="G3690" s="70">
        <f t="shared" si="618"/>
        <v>11253.734939759037</v>
      </c>
      <c r="H3690" s="70" t="e" cm="1">
        <f t="array" ref="H3690">INDEX(magic_bricks_appreciation_pivot!$A$13:$K$20,MATCH(C3690,magic_bricks_appreciation_pivot!$A$13:$A$20,0),1+MATCH(F3690,INDEX(magic_bricks_appreciation_pivot!$B$13:$K$13,0),0))</f>
        <v>#N/A</v>
      </c>
      <c r="I3690" s="70"/>
      <c r="J3690">
        <v>36</v>
      </c>
      <c r="K3690">
        <v>1</v>
      </c>
      <c r="L3690">
        <v>1</v>
      </c>
      <c r="M3690">
        <v>4</v>
      </c>
      <c r="N3690" t="s">
        <v>193</v>
      </c>
      <c r="O3690" t="s">
        <v>155</v>
      </c>
      <c r="P3690" s="12">
        <v>29201</v>
      </c>
      <c r="Q3690" t="s">
        <v>156</v>
      </c>
      <c r="R3690" t="s">
        <v>165</v>
      </c>
      <c r="S3690" t="s">
        <v>178</v>
      </c>
      <c r="T3690" t="s">
        <v>166</v>
      </c>
      <c r="U3690">
        <v>3.3</v>
      </c>
      <c r="V3690">
        <v>2.5</v>
      </c>
      <c r="W3690">
        <v>3.2</v>
      </c>
      <c r="X3690">
        <v>3.06</v>
      </c>
      <c r="Y3690">
        <v>467030</v>
      </c>
      <c r="Z3690">
        <v>186812</v>
      </c>
      <c r="AA3690">
        <v>18681200</v>
      </c>
    </row>
    <row r="3691" spans="1:27">
      <c r="A3691" t="s">
        <v>3881</v>
      </c>
      <c r="B3691" t="s">
        <v>1319</v>
      </c>
      <c r="C3691" t="s">
        <v>34</v>
      </c>
      <c r="D3691">
        <v>835</v>
      </c>
      <c r="E3691" s="12">
        <v>41001</v>
      </c>
      <c r="F3691" s="72">
        <f t="shared" si="617"/>
        <v>2012</v>
      </c>
      <c r="G3691" s="70">
        <f t="shared" si="618"/>
        <v>11042.45508982036</v>
      </c>
      <c r="H3691" s="70" cm="1">
        <f t="array" ref="H3691">INDEX(magic_bricks_appreciation_pivot!$A$13:$K$20,MATCH(C3691,magic_bricks_appreciation_pivot!$A$13:$A$20,0),1+MATCH(F3691,INDEX(magic_bricks_appreciation_pivot!$B$13:$K$13,0),0))</f>
        <v>0.22606337179266398</v>
      </c>
      <c r="I3691" s="70">
        <f t="shared" ref="I3691:I3695" si="622">G3691+G3691*H3691</f>
        <v>13538.749720294214</v>
      </c>
      <c r="J3691">
        <v>46</v>
      </c>
      <c r="K3691">
        <v>1</v>
      </c>
      <c r="L3691">
        <v>1</v>
      </c>
      <c r="M3691">
        <v>3</v>
      </c>
      <c r="N3691" t="s">
        <v>176</v>
      </c>
      <c r="O3691" t="s">
        <v>155</v>
      </c>
      <c r="P3691" s="12">
        <v>32971</v>
      </c>
      <c r="Q3691" t="s">
        <v>169</v>
      </c>
      <c r="R3691" t="s">
        <v>157</v>
      </c>
      <c r="S3691" t="s">
        <v>162</v>
      </c>
      <c r="T3691" t="s">
        <v>166</v>
      </c>
      <c r="U3691">
        <v>2.1</v>
      </c>
      <c r="V3691">
        <v>2.4</v>
      </c>
      <c r="W3691">
        <v>2.7</v>
      </c>
      <c r="X3691">
        <v>2.4</v>
      </c>
      <c r="Y3691">
        <v>267393</v>
      </c>
      <c r="Z3691">
        <v>27661</v>
      </c>
      <c r="AA3691">
        <v>9220450</v>
      </c>
    </row>
    <row r="3692" spans="1:27">
      <c r="A3692" t="s">
        <v>3882</v>
      </c>
      <c r="B3692" t="s">
        <v>39</v>
      </c>
      <c r="C3692" t="s">
        <v>39</v>
      </c>
      <c r="D3692">
        <v>1883</v>
      </c>
      <c r="E3692" s="12">
        <v>40498</v>
      </c>
      <c r="F3692" s="72">
        <f t="shared" si="617"/>
        <v>2010</v>
      </c>
      <c r="G3692" s="70">
        <f t="shared" si="618"/>
        <v>7072.0392989909715</v>
      </c>
      <c r="H3692" s="70" cm="1">
        <f t="array" ref="H3692">INDEX(magic_bricks_appreciation_pivot!$A$13:$K$20,MATCH(C3692,magic_bricks_appreciation_pivot!$A$13:$A$20,0),1+MATCH(F3692,INDEX(magic_bricks_appreciation_pivot!$B$13:$K$13,0),0))</f>
        <v>0.44211253020365898</v>
      </c>
      <c r="I3692" s="70">
        <f t="shared" si="622"/>
        <v>10198.67648716758</v>
      </c>
      <c r="J3692">
        <v>121</v>
      </c>
      <c r="K3692">
        <v>2</v>
      </c>
      <c r="L3692">
        <v>1</v>
      </c>
      <c r="M3692">
        <v>5</v>
      </c>
      <c r="N3692" t="s">
        <v>184</v>
      </c>
      <c r="O3692" t="s">
        <v>161</v>
      </c>
      <c r="P3692" s="12">
        <v>35023</v>
      </c>
      <c r="Q3692" t="s">
        <v>194</v>
      </c>
      <c r="R3692" t="s">
        <v>170</v>
      </c>
      <c r="S3692" t="s">
        <v>178</v>
      </c>
      <c r="T3692" t="s">
        <v>182</v>
      </c>
      <c r="U3692">
        <v>3.5</v>
      </c>
      <c r="V3692">
        <v>4.8</v>
      </c>
      <c r="W3692">
        <v>4.5</v>
      </c>
      <c r="X3692">
        <v>4.2249999999999996</v>
      </c>
      <c r="Y3692">
        <v>346233</v>
      </c>
      <c r="Z3692">
        <v>119850</v>
      </c>
      <c r="AA3692">
        <v>13316650</v>
      </c>
    </row>
    <row r="3693" spans="1:27">
      <c r="A3693" t="s">
        <v>3883</v>
      </c>
      <c r="B3693" t="s">
        <v>56</v>
      </c>
      <c r="C3693" t="s">
        <v>56</v>
      </c>
      <c r="D3693">
        <v>1109</v>
      </c>
      <c r="E3693" s="12">
        <v>40574</v>
      </c>
      <c r="F3693" s="72">
        <f t="shared" si="617"/>
        <v>2011</v>
      </c>
      <c r="G3693" s="70">
        <f t="shared" si="618"/>
        <v>9052.9666366095589</v>
      </c>
      <c r="H3693" s="70" cm="1">
        <f t="array" ref="H3693">INDEX(magic_bricks_appreciation_pivot!$A$13:$K$20,MATCH(C3693,magic_bricks_appreciation_pivot!$A$13:$A$20,0),1+MATCH(F3693,INDEX(magic_bricks_appreciation_pivot!$B$13:$K$13,0),0))</f>
        <v>0.33228770983948047</v>
      </c>
      <c r="I3693" s="70">
        <f t="shared" si="622"/>
        <v>12061.156187541774</v>
      </c>
      <c r="J3693">
        <v>5</v>
      </c>
      <c r="K3693">
        <v>1</v>
      </c>
      <c r="L3693">
        <v>1</v>
      </c>
      <c r="M3693">
        <v>3</v>
      </c>
      <c r="N3693" t="s">
        <v>168</v>
      </c>
      <c r="O3693" t="s">
        <v>155</v>
      </c>
      <c r="P3693" s="12">
        <v>27434</v>
      </c>
      <c r="Q3693" t="s">
        <v>194</v>
      </c>
      <c r="R3693" t="s">
        <v>165</v>
      </c>
      <c r="S3693" t="s">
        <v>158</v>
      </c>
      <c r="T3693" t="s">
        <v>182</v>
      </c>
      <c r="U3693">
        <v>3.6</v>
      </c>
      <c r="V3693">
        <v>2.9</v>
      </c>
      <c r="W3693">
        <v>3.4</v>
      </c>
      <c r="X3693">
        <v>3.36</v>
      </c>
      <c r="Y3693">
        <v>361431</v>
      </c>
      <c r="Z3693">
        <v>10040</v>
      </c>
      <c r="AA3693">
        <v>10039740</v>
      </c>
    </row>
    <row r="3694" spans="1:27">
      <c r="A3694" t="s">
        <v>3884</v>
      </c>
      <c r="B3694" t="s">
        <v>56</v>
      </c>
      <c r="C3694" t="s">
        <v>56</v>
      </c>
      <c r="D3694">
        <v>995</v>
      </c>
      <c r="E3694" s="12">
        <v>40566</v>
      </c>
      <c r="F3694" s="72">
        <f t="shared" si="617"/>
        <v>2011</v>
      </c>
      <c r="G3694" s="70">
        <f t="shared" si="618"/>
        <v>8095.4874371859296</v>
      </c>
      <c r="H3694" s="70" cm="1">
        <f t="array" ref="H3694">INDEX(magic_bricks_appreciation_pivot!$A$13:$K$20,MATCH(C3694,magic_bricks_appreciation_pivot!$A$13:$A$20,0),1+MATCH(F3694,INDEX(magic_bricks_appreciation_pivot!$B$13:$K$13,0),0))</f>
        <v>0.33228770983948047</v>
      </c>
      <c r="I3694" s="70">
        <f t="shared" si="622"/>
        <v>10785.518417722727</v>
      </c>
      <c r="J3694">
        <v>26</v>
      </c>
      <c r="K3694">
        <v>1</v>
      </c>
      <c r="L3694">
        <v>1</v>
      </c>
      <c r="M3694">
        <v>3</v>
      </c>
      <c r="N3694" t="s">
        <v>154</v>
      </c>
      <c r="O3694" t="s">
        <v>155</v>
      </c>
      <c r="P3694" s="12">
        <v>28156</v>
      </c>
      <c r="Q3694" t="s">
        <v>169</v>
      </c>
      <c r="R3694" t="s">
        <v>157</v>
      </c>
      <c r="S3694" t="s">
        <v>178</v>
      </c>
      <c r="T3694" t="s">
        <v>171</v>
      </c>
      <c r="U3694">
        <v>2</v>
      </c>
      <c r="V3694">
        <v>2.8</v>
      </c>
      <c r="W3694">
        <v>2.7</v>
      </c>
      <c r="X3694">
        <v>2.5099999999999998</v>
      </c>
      <c r="Y3694">
        <v>281925</v>
      </c>
      <c r="Z3694">
        <v>112770</v>
      </c>
      <c r="AA3694">
        <v>8055010</v>
      </c>
    </row>
    <row r="3695" spans="1:27">
      <c r="A3695" t="s">
        <v>3885</v>
      </c>
      <c r="B3695" t="s">
        <v>51</v>
      </c>
      <c r="C3695" t="s">
        <v>51</v>
      </c>
      <c r="D3695">
        <v>1747</v>
      </c>
      <c r="E3695" s="12">
        <v>40939</v>
      </c>
      <c r="F3695" s="72">
        <f t="shared" si="617"/>
        <v>2012</v>
      </c>
      <c r="G3695" s="70">
        <f t="shared" si="618"/>
        <v>6890.7326846021751</v>
      </c>
      <c r="H3695" s="70" cm="1">
        <f t="array" ref="H3695">INDEX(magic_bricks_appreciation_pivot!$A$13:$K$20,MATCH(C3695,magic_bricks_appreciation_pivot!$A$13:$A$20,0),1+MATCH(F3695,INDEX(magic_bricks_appreciation_pivot!$B$13:$K$13,0),0))</f>
        <v>0.25776818220303105</v>
      </c>
      <c r="I3695" s="70">
        <f t="shared" si="622"/>
        <v>8666.9443227590891</v>
      </c>
      <c r="J3695">
        <v>142</v>
      </c>
      <c r="K3695">
        <v>2</v>
      </c>
      <c r="L3695">
        <v>1</v>
      </c>
      <c r="M3695">
        <v>4</v>
      </c>
      <c r="N3695" t="s">
        <v>184</v>
      </c>
      <c r="O3695" t="s">
        <v>155</v>
      </c>
      <c r="P3695" s="12">
        <v>28894</v>
      </c>
      <c r="Q3695" t="s">
        <v>169</v>
      </c>
      <c r="R3695" t="s">
        <v>170</v>
      </c>
      <c r="S3695" t="s">
        <v>158</v>
      </c>
      <c r="T3695" t="s">
        <v>182</v>
      </c>
      <c r="U3695">
        <v>3.5</v>
      </c>
      <c r="V3695">
        <v>3.5</v>
      </c>
      <c r="W3695">
        <v>2.6</v>
      </c>
      <c r="X3695">
        <v>3.23</v>
      </c>
      <c r="Y3695">
        <v>397258</v>
      </c>
      <c r="Z3695">
        <v>132419</v>
      </c>
      <c r="AA3695">
        <v>12038110</v>
      </c>
    </row>
    <row r="3696" spans="1:27" hidden="1">
      <c r="A3696" t="s">
        <v>3886</v>
      </c>
      <c r="B3696" t="s">
        <v>39</v>
      </c>
      <c r="C3696" t="s">
        <v>39</v>
      </c>
      <c r="D3696">
        <v>1529</v>
      </c>
      <c r="E3696" s="12">
        <v>39287</v>
      </c>
      <c r="F3696" s="72">
        <f t="shared" si="617"/>
        <v>2007</v>
      </c>
      <c r="G3696" s="70">
        <f t="shared" si="618"/>
        <v>7838.914323086985</v>
      </c>
      <c r="H3696" s="70" t="e" cm="1">
        <f t="array" ref="H3696">INDEX(magic_bricks_appreciation_pivot!$A$13:$K$20,MATCH(C3696,magic_bricks_appreciation_pivot!$A$13:$A$20,0),1+MATCH(F3696,INDEX(magic_bricks_appreciation_pivot!$B$13:$K$13,0),0))</f>
        <v>#N/A</v>
      </c>
      <c r="I3696" s="70"/>
      <c r="J3696">
        <v>191</v>
      </c>
      <c r="K3696">
        <v>1</v>
      </c>
      <c r="L3696">
        <v>1</v>
      </c>
      <c r="M3696">
        <v>4</v>
      </c>
      <c r="N3696" t="s">
        <v>154</v>
      </c>
      <c r="O3696" t="s">
        <v>155</v>
      </c>
      <c r="P3696" s="12">
        <v>26512</v>
      </c>
      <c r="Q3696" t="s">
        <v>194</v>
      </c>
      <c r="R3696" t="s">
        <v>157</v>
      </c>
      <c r="S3696" t="s">
        <v>162</v>
      </c>
      <c r="T3696" t="s">
        <v>163</v>
      </c>
      <c r="U3696">
        <v>4.9000000000000004</v>
      </c>
      <c r="V3696">
        <v>4.9000000000000004</v>
      </c>
      <c r="W3696">
        <v>4.2</v>
      </c>
      <c r="X3696">
        <v>4.62</v>
      </c>
      <c r="Y3696">
        <v>479428</v>
      </c>
      <c r="Z3696">
        <v>59929</v>
      </c>
      <c r="AA3696">
        <v>11985700</v>
      </c>
    </row>
    <row r="3697" spans="1:27" hidden="1">
      <c r="A3697" t="s">
        <v>3887</v>
      </c>
      <c r="B3697" t="s">
        <v>23</v>
      </c>
      <c r="C3697" t="s">
        <v>23</v>
      </c>
      <c r="D3697">
        <v>1034</v>
      </c>
      <c r="E3697" s="12">
        <v>40006</v>
      </c>
      <c r="F3697" s="72">
        <f t="shared" si="617"/>
        <v>2009</v>
      </c>
      <c r="G3697" s="70">
        <f t="shared" si="618"/>
        <v>8071.0831721470022</v>
      </c>
      <c r="H3697" s="70" t="e" cm="1">
        <f t="array" ref="H3697">INDEX(magic_bricks_appreciation_pivot!$A$13:$K$20,MATCH(C3697,magic_bricks_appreciation_pivot!$A$13:$A$20,0),1+MATCH(F3697,INDEX(magic_bricks_appreciation_pivot!$B$13:$K$13,0),0))</f>
        <v>#N/A</v>
      </c>
      <c r="I3697" s="70"/>
      <c r="J3697">
        <v>30</v>
      </c>
      <c r="K3697">
        <v>1</v>
      </c>
      <c r="L3697">
        <v>1</v>
      </c>
      <c r="M3697">
        <v>3</v>
      </c>
      <c r="N3697" t="s">
        <v>168</v>
      </c>
      <c r="O3697" t="s">
        <v>155</v>
      </c>
      <c r="P3697" s="12">
        <v>26501</v>
      </c>
      <c r="Q3697" t="s">
        <v>169</v>
      </c>
      <c r="R3697" t="s">
        <v>177</v>
      </c>
      <c r="S3697" t="s">
        <v>158</v>
      </c>
      <c r="T3697" t="s">
        <v>182</v>
      </c>
      <c r="U3697">
        <v>4</v>
      </c>
      <c r="V3697">
        <v>3.6</v>
      </c>
      <c r="W3697">
        <v>4.3</v>
      </c>
      <c r="X3697">
        <v>4</v>
      </c>
      <c r="Y3697">
        <v>400584</v>
      </c>
      <c r="Z3697">
        <v>191947</v>
      </c>
      <c r="AA3697">
        <v>8345500</v>
      </c>
    </row>
    <row r="3698" spans="1:27">
      <c r="A3698" t="s">
        <v>3888</v>
      </c>
      <c r="B3698" t="s">
        <v>201</v>
      </c>
      <c r="C3698" t="s">
        <v>201</v>
      </c>
      <c r="D3698">
        <v>1302</v>
      </c>
      <c r="E3698" s="12">
        <v>40287</v>
      </c>
      <c r="F3698" s="72">
        <f t="shared" si="617"/>
        <v>2010</v>
      </c>
      <c r="G3698" s="70">
        <f t="shared" si="618"/>
        <v>8668.7557603686637</v>
      </c>
      <c r="H3698" s="70" cm="1">
        <f t="array" ref="H3698">INDEX(magic_bricks_appreciation_pivot!$A$13:$K$20,MATCH(C3698,magic_bricks_appreciation_pivot!$A$13:$A$20,0),1+MATCH(F3698,INDEX(magic_bricks_appreciation_pivot!$B$13:$K$13,0),0))</f>
        <v>0.62790190260080292</v>
      </c>
      <c r="I3698" s="70">
        <f t="shared" ref="I3698:I3699" si="623">G3698+G3698*H3698</f>
        <v>14111.883995485818</v>
      </c>
      <c r="J3698">
        <v>84</v>
      </c>
      <c r="K3698">
        <v>1</v>
      </c>
      <c r="L3698">
        <v>1</v>
      </c>
      <c r="M3698">
        <v>3</v>
      </c>
      <c r="N3698" t="s">
        <v>176</v>
      </c>
      <c r="O3698" t="s">
        <v>161</v>
      </c>
      <c r="P3698" s="12">
        <v>30797</v>
      </c>
      <c r="Q3698" t="s">
        <v>156</v>
      </c>
      <c r="R3698" t="s">
        <v>170</v>
      </c>
      <c r="S3698" t="s">
        <v>158</v>
      </c>
      <c r="T3698" t="s">
        <v>166</v>
      </c>
      <c r="U3698">
        <v>3.7</v>
      </c>
      <c r="V3698">
        <v>4.0999999999999996</v>
      </c>
      <c r="W3698">
        <v>2.5</v>
      </c>
      <c r="X3698">
        <v>3.34</v>
      </c>
      <c r="Y3698">
        <v>406322</v>
      </c>
      <c r="Z3698">
        <v>158014</v>
      </c>
      <c r="AA3698">
        <v>11286720</v>
      </c>
    </row>
    <row r="3699" spans="1:27">
      <c r="A3699" t="s">
        <v>3889</v>
      </c>
      <c r="B3699" t="s">
        <v>23</v>
      </c>
      <c r="C3699" t="s">
        <v>23</v>
      </c>
      <c r="D3699">
        <v>654</v>
      </c>
      <c r="E3699" s="12">
        <v>40472</v>
      </c>
      <c r="F3699" s="72">
        <f t="shared" si="617"/>
        <v>2010</v>
      </c>
      <c r="G3699" s="70">
        <f t="shared" si="618"/>
        <v>10327.981651376147</v>
      </c>
      <c r="H3699" s="70" cm="1">
        <f t="array" ref="H3699">INDEX(magic_bricks_appreciation_pivot!$A$13:$K$20,MATCH(C3699,magic_bricks_appreciation_pivot!$A$13:$A$20,0),1+MATCH(F3699,INDEX(magic_bricks_appreciation_pivot!$B$13:$K$13,0),0))</f>
        <v>0.49881786187527283</v>
      </c>
      <c r="I3699" s="70">
        <f t="shared" si="623"/>
        <v>15479.763376202645</v>
      </c>
      <c r="J3699">
        <v>143</v>
      </c>
      <c r="K3699">
        <v>1</v>
      </c>
      <c r="L3699">
        <v>1</v>
      </c>
      <c r="M3699">
        <v>2</v>
      </c>
      <c r="N3699" t="s">
        <v>154</v>
      </c>
      <c r="O3699" t="s">
        <v>155</v>
      </c>
      <c r="P3699" s="12">
        <v>38282</v>
      </c>
      <c r="Q3699" t="s">
        <v>156</v>
      </c>
      <c r="R3699" t="s">
        <v>177</v>
      </c>
      <c r="S3699" t="s">
        <v>158</v>
      </c>
      <c r="T3699" t="s">
        <v>173</v>
      </c>
      <c r="U3699">
        <v>3.3</v>
      </c>
      <c r="V3699">
        <v>3.1</v>
      </c>
      <c r="W3699">
        <v>4.8</v>
      </c>
      <c r="X3699">
        <v>3.84</v>
      </c>
      <c r="Y3699">
        <v>290444</v>
      </c>
      <c r="Z3699">
        <v>114827</v>
      </c>
      <c r="AA3699">
        <v>6754500</v>
      </c>
    </row>
    <row r="3700" spans="1:27" hidden="1">
      <c r="A3700" t="s">
        <v>3890</v>
      </c>
      <c r="B3700" t="s">
        <v>175</v>
      </c>
      <c r="C3700" t="s">
        <v>34</v>
      </c>
      <c r="D3700">
        <v>1020</v>
      </c>
      <c r="E3700" s="12">
        <v>39806</v>
      </c>
      <c r="F3700" s="72">
        <f t="shared" si="617"/>
        <v>2008</v>
      </c>
      <c r="G3700" s="70">
        <f t="shared" si="618"/>
        <v>12985.980392156862</v>
      </c>
      <c r="H3700" s="70" t="e" cm="1">
        <f t="array" ref="H3700">INDEX(magic_bricks_appreciation_pivot!$A$13:$K$20,MATCH(C3700,magic_bricks_appreciation_pivot!$A$13:$A$20,0),1+MATCH(F3700,INDEX(magic_bricks_appreciation_pivot!$B$13:$K$13,0),0))</f>
        <v>#N/A</v>
      </c>
      <c r="I3700" s="70"/>
      <c r="J3700">
        <v>41</v>
      </c>
      <c r="K3700">
        <v>1</v>
      </c>
      <c r="L3700">
        <v>1</v>
      </c>
      <c r="M3700">
        <v>3</v>
      </c>
      <c r="N3700" t="s">
        <v>184</v>
      </c>
      <c r="O3700" t="s">
        <v>155</v>
      </c>
      <c r="P3700" s="12">
        <v>30316</v>
      </c>
      <c r="Q3700" t="s">
        <v>156</v>
      </c>
      <c r="R3700" t="s">
        <v>157</v>
      </c>
      <c r="S3700" t="s">
        <v>162</v>
      </c>
      <c r="T3700" t="s">
        <v>163</v>
      </c>
      <c r="U3700">
        <v>2.7</v>
      </c>
      <c r="V3700">
        <v>3.2</v>
      </c>
      <c r="W3700">
        <v>2.2000000000000002</v>
      </c>
      <c r="X3700">
        <v>2.75</v>
      </c>
      <c r="Y3700">
        <v>397371</v>
      </c>
      <c r="Z3700">
        <v>198686</v>
      </c>
      <c r="AA3700">
        <v>13245700</v>
      </c>
    </row>
    <row r="3701" spans="1:27">
      <c r="A3701" t="s">
        <v>3891</v>
      </c>
      <c r="B3701" t="s">
        <v>23</v>
      </c>
      <c r="C3701" t="s">
        <v>23</v>
      </c>
      <c r="D3701">
        <v>506</v>
      </c>
      <c r="E3701" s="12">
        <v>40352</v>
      </c>
      <c r="F3701" s="72">
        <f t="shared" si="617"/>
        <v>2010</v>
      </c>
      <c r="G3701" s="70">
        <f t="shared" si="618"/>
        <v>12883.893280632412</v>
      </c>
      <c r="H3701" s="70" cm="1">
        <f t="array" ref="H3701">INDEX(magic_bricks_appreciation_pivot!$A$13:$K$20,MATCH(C3701,magic_bricks_appreciation_pivot!$A$13:$A$20,0),1+MATCH(F3701,INDEX(magic_bricks_appreciation_pivot!$B$13:$K$13,0),0))</f>
        <v>0.49881786187527283</v>
      </c>
      <c r="I3701" s="70">
        <f t="shared" ref="I3701:I3702" si="624">G3701+G3701*H3701</f>
        <v>19310.609379506666</v>
      </c>
      <c r="J3701">
        <v>145</v>
      </c>
      <c r="K3701">
        <v>1</v>
      </c>
      <c r="L3701">
        <v>1</v>
      </c>
      <c r="M3701">
        <v>2</v>
      </c>
      <c r="N3701" t="s">
        <v>154</v>
      </c>
      <c r="O3701" t="s">
        <v>161</v>
      </c>
      <c r="P3701" s="12">
        <v>30497</v>
      </c>
      <c r="Q3701" t="s">
        <v>156</v>
      </c>
      <c r="R3701" t="s">
        <v>170</v>
      </c>
      <c r="S3701" t="s">
        <v>178</v>
      </c>
      <c r="T3701" t="s">
        <v>182</v>
      </c>
      <c r="U3701">
        <v>4.7</v>
      </c>
      <c r="V3701">
        <v>2.1</v>
      </c>
      <c r="W3701">
        <v>3.7</v>
      </c>
      <c r="X3701">
        <v>3.52</v>
      </c>
      <c r="Y3701">
        <v>254251</v>
      </c>
      <c r="Z3701">
        <v>58673</v>
      </c>
      <c r="AA3701">
        <v>6519250</v>
      </c>
    </row>
    <row r="3702" spans="1:27">
      <c r="A3702" t="s">
        <v>3892</v>
      </c>
      <c r="B3702" t="s">
        <v>75</v>
      </c>
      <c r="C3702" t="s">
        <v>75</v>
      </c>
      <c r="D3702">
        <v>1955</v>
      </c>
      <c r="E3702" s="12">
        <v>41760</v>
      </c>
      <c r="F3702" s="72">
        <f t="shared" si="617"/>
        <v>2014</v>
      </c>
      <c r="G3702" s="70">
        <f t="shared" si="618"/>
        <v>7154.1227621483376</v>
      </c>
      <c r="H3702" s="70" cm="1">
        <f t="array" ref="H3702">INDEX(magic_bricks_appreciation_pivot!$A$13:$K$20,MATCH(C3702,magic_bricks_appreciation_pivot!$A$13:$A$20,0),1+MATCH(F3702,INDEX(magic_bricks_appreciation_pivot!$B$13:$K$13,0),0))</f>
        <v>0.20839433870180576</v>
      </c>
      <c r="I3702" s="70">
        <f t="shared" si="624"/>
        <v>8645.0014441577769</v>
      </c>
      <c r="J3702">
        <v>10</v>
      </c>
      <c r="K3702">
        <v>2</v>
      </c>
      <c r="L3702">
        <v>1</v>
      </c>
      <c r="M3702">
        <v>5</v>
      </c>
      <c r="N3702" t="s">
        <v>176</v>
      </c>
      <c r="O3702" t="s">
        <v>155</v>
      </c>
      <c r="P3702" s="12">
        <v>26065</v>
      </c>
      <c r="Q3702" t="s">
        <v>194</v>
      </c>
      <c r="R3702" t="s">
        <v>157</v>
      </c>
      <c r="S3702" t="s">
        <v>162</v>
      </c>
      <c r="T3702" t="s">
        <v>166</v>
      </c>
      <c r="U3702">
        <v>2.2999999999999998</v>
      </c>
      <c r="V3702">
        <v>5</v>
      </c>
      <c r="W3702">
        <v>3.9</v>
      </c>
      <c r="X3702">
        <v>3.6949999999999998</v>
      </c>
      <c r="Y3702">
        <v>391617</v>
      </c>
      <c r="Z3702">
        <v>167836</v>
      </c>
      <c r="AA3702">
        <v>13986310</v>
      </c>
    </row>
    <row r="3703" spans="1:27" hidden="1">
      <c r="A3703" t="s">
        <v>3893</v>
      </c>
      <c r="B3703" t="s">
        <v>23</v>
      </c>
      <c r="C3703" t="s">
        <v>23</v>
      </c>
      <c r="D3703">
        <v>1653</v>
      </c>
      <c r="E3703" s="12">
        <v>40026</v>
      </c>
      <c r="F3703" s="72">
        <f t="shared" si="617"/>
        <v>2009</v>
      </c>
      <c r="G3703" s="70">
        <f t="shared" si="618"/>
        <v>7422.1113127646704</v>
      </c>
      <c r="H3703" s="70" t="e" cm="1">
        <f t="array" ref="H3703">INDEX(magic_bricks_appreciation_pivot!$A$13:$K$20,MATCH(C3703,magic_bricks_appreciation_pivot!$A$13:$A$20,0),1+MATCH(F3703,INDEX(magic_bricks_appreciation_pivot!$B$13:$K$13,0),0))</f>
        <v>#N/A</v>
      </c>
      <c r="I3703" s="70"/>
      <c r="J3703">
        <v>160</v>
      </c>
      <c r="K3703">
        <v>2</v>
      </c>
      <c r="L3703">
        <v>2</v>
      </c>
      <c r="M3703">
        <v>4</v>
      </c>
      <c r="N3703" t="s">
        <v>176</v>
      </c>
      <c r="O3703" t="s">
        <v>161</v>
      </c>
      <c r="P3703" s="12">
        <v>30901</v>
      </c>
      <c r="Q3703" t="s">
        <v>156</v>
      </c>
      <c r="R3703" t="s">
        <v>177</v>
      </c>
      <c r="S3703" t="s">
        <v>158</v>
      </c>
      <c r="T3703" t="s">
        <v>166</v>
      </c>
      <c r="U3703">
        <v>4.8</v>
      </c>
      <c r="V3703">
        <v>4.4000000000000004</v>
      </c>
      <c r="W3703">
        <v>4.5999999999999996</v>
      </c>
      <c r="X3703">
        <v>4.5999999999999996</v>
      </c>
      <c r="Y3703">
        <v>392600</v>
      </c>
      <c r="Z3703">
        <v>171763</v>
      </c>
      <c r="AA3703">
        <v>12268750</v>
      </c>
    </row>
    <row r="3704" spans="1:27" hidden="1">
      <c r="A3704" t="s">
        <v>3894</v>
      </c>
      <c r="B3704" t="s">
        <v>51</v>
      </c>
      <c r="C3704" t="s">
        <v>51</v>
      </c>
      <c r="D3704">
        <v>1820</v>
      </c>
      <c r="E3704" s="12">
        <v>39918</v>
      </c>
      <c r="F3704" s="72">
        <f t="shared" si="617"/>
        <v>2009</v>
      </c>
      <c r="G3704" s="70">
        <f t="shared" si="618"/>
        <v>6071.6153846153848</v>
      </c>
      <c r="H3704" s="70" t="e" cm="1">
        <f t="array" ref="H3704">INDEX(magic_bricks_appreciation_pivot!$A$13:$K$20,MATCH(C3704,magic_bricks_appreciation_pivot!$A$13:$A$20,0),1+MATCH(F3704,INDEX(magic_bricks_appreciation_pivot!$B$13:$K$13,0),0))</f>
        <v>#N/A</v>
      </c>
      <c r="I3704" s="70"/>
      <c r="J3704">
        <v>77</v>
      </c>
      <c r="K3704">
        <v>3</v>
      </c>
      <c r="L3704">
        <v>2</v>
      </c>
      <c r="M3704">
        <v>5</v>
      </c>
      <c r="N3704" t="s">
        <v>176</v>
      </c>
      <c r="O3704" t="s">
        <v>155</v>
      </c>
      <c r="P3704" s="12">
        <v>28238</v>
      </c>
      <c r="Q3704" t="s">
        <v>194</v>
      </c>
      <c r="R3704" t="s">
        <v>170</v>
      </c>
      <c r="S3704" t="s">
        <v>158</v>
      </c>
      <c r="T3704" t="s">
        <v>182</v>
      </c>
      <c r="U3704">
        <v>4.8</v>
      </c>
      <c r="V3704">
        <v>3.4</v>
      </c>
      <c r="W3704">
        <v>3.8</v>
      </c>
      <c r="X3704">
        <v>3.87</v>
      </c>
      <c r="Y3704">
        <v>364661</v>
      </c>
      <c r="Z3704">
        <v>221007</v>
      </c>
      <c r="AA3704">
        <v>11050340</v>
      </c>
    </row>
    <row r="3705" spans="1:27" hidden="1">
      <c r="A3705" t="s">
        <v>3895</v>
      </c>
      <c r="B3705" t="s">
        <v>51</v>
      </c>
      <c r="C3705" t="s">
        <v>51</v>
      </c>
      <c r="D3705">
        <v>1508</v>
      </c>
      <c r="E3705" s="12">
        <v>38630</v>
      </c>
      <c r="F3705" s="72">
        <f t="shared" si="617"/>
        <v>2005</v>
      </c>
      <c r="G3705" s="70">
        <f t="shared" si="618"/>
        <v>7981.0543766578248</v>
      </c>
      <c r="H3705" s="70" t="e" cm="1">
        <f t="array" ref="H3705">INDEX(magic_bricks_appreciation_pivot!$A$13:$K$20,MATCH(C3705,magic_bricks_appreciation_pivot!$A$13:$A$20,0),1+MATCH(F3705,INDEX(magic_bricks_appreciation_pivot!$B$13:$K$13,0),0))</f>
        <v>#N/A</v>
      </c>
      <c r="I3705" s="70"/>
      <c r="J3705">
        <v>63</v>
      </c>
      <c r="K3705">
        <v>2</v>
      </c>
      <c r="L3705">
        <v>1</v>
      </c>
      <c r="M3705">
        <v>4</v>
      </c>
      <c r="N3705" t="s">
        <v>168</v>
      </c>
      <c r="O3705" t="s">
        <v>155</v>
      </c>
      <c r="P3705" s="12">
        <v>35345</v>
      </c>
      <c r="Q3705" t="s">
        <v>156</v>
      </c>
      <c r="R3705" t="s">
        <v>177</v>
      </c>
      <c r="S3705" t="s">
        <v>178</v>
      </c>
      <c r="T3705" t="s">
        <v>173</v>
      </c>
      <c r="U3705">
        <v>4.2</v>
      </c>
      <c r="V3705">
        <v>4.3</v>
      </c>
      <c r="W3705">
        <v>2.2999999999999998</v>
      </c>
      <c r="X3705">
        <v>3.68</v>
      </c>
      <c r="Y3705">
        <v>433275</v>
      </c>
      <c r="Z3705">
        <v>96283</v>
      </c>
      <c r="AA3705">
        <v>12035430</v>
      </c>
    </row>
    <row r="3706" spans="1:27">
      <c r="A3706" t="s">
        <v>3896</v>
      </c>
      <c r="B3706" t="s">
        <v>23</v>
      </c>
      <c r="C3706" t="s">
        <v>23</v>
      </c>
      <c r="D3706">
        <v>1292</v>
      </c>
      <c r="E3706" s="12">
        <v>40322</v>
      </c>
      <c r="F3706" s="72">
        <f t="shared" si="617"/>
        <v>2010</v>
      </c>
      <c r="G3706" s="70">
        <f t="shared" si="618"/>
        <v>6946.4009287925701</v>
      </c>
      <c r="H3706" s="70" cm="1">
        <f t="array" ref="H3706">INDEX(magic_bricks_appreciation_pivot!$A$13:$K$20,MATCH(C3706,magic_bricks_appreciation_pivot!$A$13:$A$20,0),1+MATCH(F3706,INDEX(magic_bricks_appreciation_pivot!$B$13:$K$13,0),0))</f>
        <v>0.49881786187527283</v>
      </c>
      <c r="I3706" s="70">
        <f>G3706+G3706*H3706</f>
        <v>10411.389787821288</v>
      </c>
      <c r="J3706">
        <v>111</v>
      </c>
      <c r="K3706">
        <v>1</v>
      </c>
      <c r="L3706">
        <v>1</v>
      </c>
      <c r="M3706">
        <v>3</v>
      </c>
      <c r="N3706" t="s">
        <v>154</v>
      </c>
      <c r="O3706" t="s">
        <v>161</v>
      </c>
      <c r="P3706" s="12">
        <v>34117</v>
      </c>
      <c r="Q3706" t="s">
        <v>156</v>
      </c>
      <c r="R3706" t="s">
        <v>157</v>
      </c>
      <c r="S3706" t="s">
        <v>158</v>
      </c>
      <c r="T3706" t="s">
        <v>173</v>
      </c>
      <c r="U3706">
        <v>3.4</v>
      </c>
      <c r="V3706">
        <v>2.7</v>
      </c>
      <c r="W3706">
        <v>2.2999999999999998</v>
      </c>
      <c r="X3706">
        <v>2.75</v>
      </c>
      <c r="Y3706">
        <v>421813</v>
      </c>
      <c r="Z3706">
        <v>107697</v>
      </c>
      <c r="AA3706">
        <v>8974750</v>
      </c>
    </row>
    <row r="3707" spans="1:27" hidden="1">
      <c r="A3707" t="s">
        <v>3897</v>
      </c>
      <c r="B3707" t="s">
        <v>39</v>
      </c>
      <c r="C3707" t="s">
        <v>39</v>
      </c>
      <c r="D3707">
        <v>1922</v>
      </c>
      <c r="E3707" s="12">
        <v>39819</v>
      </c>
      <c r="F3707" s="72">
        <f t="shared" si="617"/>
        <v>2009</v>
      </c>
      <c r="G3707" s="70">
        <f t="shared" si="618"/>
        <v>11034.380853277835</v>
      </c>
      <c r="H3707" s="70" t="e" cm="1">
        <f t="array" ref="H3707">INDEX(magic_bricks_appreciation_pivot!$A$13:$K$20,MATCH(C3707,magic_bricks_appreciation_pivot!$A$13:$A$20,0),1+MATCH(F3707,INDEX(magic_bricks_appreciation_pivot!$B$13:$K$13,0),0))</f>
        <v>#N/A</v>
      </c>
      <c r="I3707" s="70"/>
      <c r="J3707">
        <v>160</v>
      </c>
      <c r="K3707">
        <v>2</v>
      </c>
      <c r="L3707">
        <v>1</v>
      </c>
      <c r="M3707">
        <v>5</v>
      </c>
      <c r="N3707" t="s">
        <v>193</v>
      </c>
      <c r="O3707" t="s">
        <v>161</v>
      </c>
      <c r="P3707" s="12">
        <v>31059</v>
      </c>
      <c r="Q3707" t="s">
        <v>156</v>
      </c>
      <c r="R3707" t="s">
        <v>165</v>
      </c>
      <c r="S3707" t="s">
        <v>162</v>
      </c>
      <c r="T3707" t="s">
        <v>166</v>
      </c>
      <c r="U3707">
        <v>2.9</v>
      </c>
      <c r="V3707">
        <v>2.5</v>
      </c>
      <c r="W3707">
        <v>3.6</v>
      </c>
      <c r="X3707">
        <v>3.08</v>
      </c>
      <c r="Y3707">
        <v>657450</v>
      </c>
      <c r="Z3707">
        <v>106040</v>
      </c>
      <c r="AA3707">
        <v>21208080</v>
      </c>
    </row>
    <row r="3708" spans="1:27">
      <c r="A3708" t="s">
        <v>3898</v>
      </c>
      <c r="B3708" t="s">
        <v>23</v>
      </c>
      <c r="C3708" t="s">
        <v>23</v>
      </c>
      <c r="D3708">
        <v>584</v>
      </c>
      <c r="E3708" s="12">
        <v>40815</v>
      </c>
      <c r="F3708" s="72">
        <f t="shared" si="617"/>
        <v>2011</v>
      </c>
      <c r="G3708" s="70">
        <f t="shared" si="618"/>
        <v>6726.4554794520545</v>
      </c>
      <c r="H3708" s="70" cm="1">
        <f t="array" ref="H3708">INDEX(magic_bricks_appreciation_pivot!$A$13:$K$20,MATCH(C3708,magic_bricks_appreciation_pivot!$A$13:$A$20,0),1+MATCH(F3708,INDEX(magic_bricks_appreciation_pivot!$B$13:$K$13,0),0))</f>
        <v>0.30621792098525186</v>
      </c>
      <c r="I3708" s="70">
        <f t="shared" ref="I3708:I3709" si="625">G3708+G3708*H3708</f>
        <v>8786.2166919697192</v>
      </c>
      <c r="J3708">
        <v>165</v>
      </c>
      <c r="K3708">
        <v>1</v>
      </c>
      <c r="L3708">
        <v>1</v>
      </c>
      <c r="M3708">
        <v>2</v>
      </c>
      <c r="N3708" t="s">
        <v>184</v>
      </c>
      <c r="O3708" t="s">
        <v>161</v>
      </c>
      <c r="P3708" s="12">
        <v>36800</v>
      </c>
      <c r="Q3708" t="s">
        <v>169</v>
      </c>
      <c r="R3708" t="s">
        <v>170</v>
      </c>
      <c r="S3708" t="s">
        <v>178</v>
      </c>
      <c r="T3708" t="s">
        <v>173</v>
      </c>
      <c r="U3708">
        <v>3.5</v>
      </c>
      <c r="V3708">
        <v>3.5</v>
      </c>
      <c r="W3708">
        <v>4.5999999999999996</v>
      </c>
      <c r="X3708">
        <v>3.94</v>
      </c>
      <c r="Y3708">
        <v>149274</v>
      </c>
      <c r="Z3708">
        <v>98206</v>
      </c>
      <c r="AA3708">
        <v>3928250</v>
      </c>
    </row>
    <row r="3709" spans="1:27">
      <c r="A3709" t="s">
        <v>3899</v>
      </c>
      <c r="B3709" t="s">
        <v>39</v>
      </c>
      <c r="C3709" t="s">
        <v>39</v>
      </c>
      <c r="D3709">
        <v>1839</v>
      </c>
      <c r="E3709" s="12">
        <v>41285</v>
      </c>
      <c r="F3709" s="72">
        <f t="shared" si="617"/>
        <v>2013</v>
      </c>
      <c r="G3709" s="70">
        <f t="shared" si="618"/>
        <v>7560.3480152256661</v>
      </c>
      <c r="H3709" s="70" cm="1">
        <f t="array" ref="H3709">INDEX(magic_bricks_appreciation_pivot!$A$13:$K$20,MATCH(C3709,magic_bricks_appreciation_pivot!$A$13:$A$20,0),1+MATCH(F3709,INDEX(magic_bricks_appreciation_pivot!$B$13:$K$13,0),0))</f>
        <v>4.727764965406598E-2</v>
      </c>
      <c r="I3709" s="70">
        <f t="shared" si="625"/>
        <v>7917.7834999523184</v>
      </c>
      <c r="J3709">
        <v>153</v>
      </c>
      <c r="K3709">
        <v>2</v>
      </c>
      <c r="L3709">
        <v>1</v>
      </c>
      <c r="M3709">
        <v>5</v>
      </c>
      <c r="N3709" t="s">
        <v>184</v>
      </c>
      <c r="O3709" t="s">
        <v>155</v>
      </c>
      <c r="P3709" s="12">
        <v>36175</v>
      </c>
      <c r="Q3709" t="s">
        <v>194</v>
      </c>
      <c r="R3709" t="s">
        <v>170</v>
      </c>
      <c r="S3709" t="s">
        <v>162</v>
      </c>
      <c r="T3709" t="s">
        <v>163</v>
      </c>
      <c r="U3709">
        <v>4</v>
      </c>
      <c r="V3709">
        <v>3.6</v>
      </c>
      <c r="W3709">
        <v>2.6</v>
      </c>
      <c r="X3709">
        <v>3.34</v>
      </c>
      <c r="Y3709">
        <v>472718</v>
      </c>
      <c r="Z3709">
        <v>152938</v>
      </c>
      <c r="AA3709">
        <v>13903480</v>
      </c>
    </row>
    <row r="3710" spans="1:27" hidden="1">
      <c r="A3710" t="s">
        <v>3900</v>
      </c>
      <c r="B3710" t="s">
        <v>51</v>
      </c>
      <c r="C3710" t="s">
        <v>51</v>
      </c>
      <c r="D3710">
        <v>1879</v>
      </c>
      <c r="E3710" s="12">
        <v>38431</v>
      </c>
      <c r="F3710" s="72">
        <f t="shared" si="617"/>
        <v>2005</v>
      </c>
      <c r="G3710" s="70">
        <f t="shared" si="618"/>
        <v>5269.1538052155402</v>
      </c>
      <c r="H3710" s="70" t="e" cm="1">
        <f t="array" ref="H3710">INDEX(magic_bricks_appreciation_pivot!$A$13:$K$20,MATCH(C3710,magic_bricks_appreciation_pivot!$A$13:$A$20,0),1+MATCH(F3710,INDEX(magic_bricks_appreciation_pivot!$B$13:$K$13,0),0))</f>
        <v>#N/A</v>
      </c>
      <c r="I3710" s="70"/>
      <c r="J3710">
        <v>166</v>
      </c>
      <c r="K3710">
        <v>3</v>
      </c>
      <c r="L3710">
        <v>2</v>
      </c>
      <c r="M3710">
        <v>5</v>
      </c>
      <c r="N3710" t="s">
        <v>193</v>
      </c>
      <c r="O3710" t="s">
        <v>161</v>
      </c>
      <c r="P3710" s="12">
        <v>26751</v>
      </c>
      <c r="Q3710" t="s">
        <v>194</v>
      </c>
      <c r="R3710" t="s">
        <v>157</v>
      </c>
      <c r="S3710" t="s">
        <v>178</v>
      </c>
      <c r="T3710" t="s">
        <v>182</v>
      </c>
      <c r="U3710">
        <v>4.3</v>
      </c>
      <c r="V3710">
        <v>2.2999999999999998</v>
      </c>
      <c r="W3710">
        <v>3</v>
      </c>
      <c r="X3710">
        <v>3.01</v>
      </c>
      <c r="Y3710">
        <v>316824</v>
      </c>
      <c r="Z3710">
        <v>89107</v>
      </c>
      <c r="AA3710">
        <v>9900740</v>
      </c>
    </row>
    <row r="3711" spans="1:27">
      <c r="A3711" t="s">
        <v>3901</v>
      </c>
      <c r="B3711" t="s">
        <v>23</v>
      </c>
      <c r="C3711" t="s">
        <v>23</v>
      </c>
      <c r="D3711">
        <v>1199</v>
      </c>
      <c r="E3711" s="12">
        <v>40667</v>
      </c>
      <c r="F3711" s="72">
        <f t="shared" si="617"/>
        <v>2011</v>
      </c>
      <c r="G3711" s="70">
        <f t="shared" si="618"/>
        <v>6112.6980817347794</v>
      </c>
      <c r="H3711" s="70" cm="1">
        <f t="array" ref="H3711">INDEX(magic_bricks_appreciation_pivot!$A$13:$K$20,MATCH(C3711,magic_bricks_appreciation_pivot!$A$13:$A$20,0),1+MATCH(F3711,INDEX(magic_bricks_appreciation_pivot!$B$13:$K$13,0),0))</f>
        <v>0.30621792098525186</v>
      </c>
      <c r="I3711" s="70">
        <f>G3711+G3711*H3711</f>
        <v>7984.5157799341405</v>
      </c>
      <c r="J3711">
        <v>70</v>
      </c>
      <c r="K3711">
        <v>1</v>
      </c>
      <c r="L3711">
        <v>1</v>
      </c>
      <c r="M3711">
        <v>3</v>
      </c>
      <c r="N3711" t="s">
        <v>168</v>
      </c>
      <c r="O3711" t="s">
        <v>161</v>
      </c>
      <c r="P3711" s="12">
        <v>28987</v>
      </c>
      <c r="Q3711" t="s">
        <v>169</v>
      </c>
      <c r="R3711" t="s">
        <v>170</v>
      </c>
      <c r="S3711" t="s">
        <v>178</v>
      </c>
      <c r="T3711" t="s">
        <v>182</v>
      </c>
      <c r="U3711">
        <v>3.4</v>
      </c>
      <c r="V3711">
        <v>2.8</v>
      </c>
      <c r="W3711">
        <v>2.8</v>
      </c>
      <c r="X3711">
        <v>2.98</v>
      </c>
      <c r="Y3711">
        <v>249190</v>
      </c>
      <c r="Z3711">
        <v>65962</v>
      </c>
      <c r="AA3711">
        <v>7329125</v>
      </c>
    </row>
    <row r="3712" spans="1:27" hidden="1">
      <c r="A3712" t="s">
        <v>3902</v>
      </c>
      <c r="B3712" t="s">
        <v>175</v>
      </c>
      <c r="C3712" t="s">
        <v>34</v>
      </c>
      <c r="D3712">
        <v>1181</v>
      </c>
      <c r="E3712" s="12">
        <v>40075</v>
      </c>
      <c r="F3712" s="72">
        <f t="shared" si="617"/>
        <v>2009</v>
      </c>
      <c r="G3712" s="70">
        <f t="shared" si="618"/>
        <v>9364.9872988992374</v>
      </c>
      <c r="H3712" s="70" t="e" cm="1">
        <f t="array" ref="H3712">INDEX(magic_bricks_appreciation_pivot!$A$13:$K$20,MATCH(C3712,magic_bricks_appreciation_pivot!$A$13:$A$20,0),1+MATCH(F3712,INDEX(magic_bricks_appreciation_pivot!$B$13:$K$13,0),0))</f>
        <v>#N/A</v>
      </c>
      <c r="I3712" s="70"/>
      <c r="J3712">
        <v>102</v>
      </c>
      <c r="K3712">
        <v>1</v>
      </c>
      <c r="L3712">
        <v>1</v>
      </c>
      <c r="M3712">
        <v>3</v>
      </c>
      <c r="N3712" t="s">
        <v>193</v>
      </c>
      <c r="O3712" t="s">
        <v>155</v>
      </c>
      <c r="P3712" s="12">
        <v>36060</v>
      </c>
      <c r="Q3712" t="s">
        <v>194</v>
      </c>
      <c r="R3712" t="s">
        <v>170</v>
      </c>
      <c r="S3712" t="s">
        <v>162</v>
      </c>
      <c r="T3712" t="s">
        <v>182</v>
      </c>
      <c r="U3712">
        <v>2.1</v>
      </c>
      <c r="V3712">
        <v>2.2999999999999998</v>
      </c>
      <c r="W3712">
        <v>4</v>
      </c>
      <c r="X3712">
        <v>2.75</v>
      </c>
      <c r="Y3712">
        <v>287561</v>
      </c>
      <c r="Z3712">
        <v>110601</v>
      </c>
      <c r="AA3712">
        <v>11060050</v>
      </c>
    </row>
    <row r="3713" spans="1:27">
      <c r="A3713" t="s">
        <v>3903</v>
      </c>
      <c r="B3713" t="s">
        <v>175</v>
      </c>
      <c r="C3713" t="s">
        <v>34</v>
      </c>
      <c r="D3713">
        <v>1068</v>
      </c>
      <c r="E3713" s="12">
        <v>42046</v>
      </c>
      <c r="F3713" s="72">
        <f t="shared" si="617"/>
        <v>2015</v>
      </c>
      <c r="G3713" s="70">
        <f t="shared" si="618"/>
        <v>8508.576779026218</v>
      </c>
      <c r="H3713" s="70" cm="1">
        <f t="array" ref="H3713">INDEX(magic_bricks_appreciation_pivot!$A$13:$K$20,MATCH(C3713,magic_bricks_appreciation_pivot!$A$13:$A$20,0),1+MATCH(F3713,INDEX(magic_bricks_appreciation_pivot!$B$13:$K$13,0),0))</f>
        <v>-3.6830357142857144E-2</v>
      </c>
      <c r="I3713" s="70">
        <f t="shared" ref="I3713:I3714" si="626">G3713+G3713*H3713</f>
        <v>8195.2028574772612</v>
      </c>
      <c r="J3713">
        <v>86</v>
      </c>
      <c r="K3713">
        <v>1</v>
      </c>
      <c r="L3713">
        <v>1</v>
      </c>
      <c r="M3713">
        <v>3</v>
      </c>
      <c r="N3713" t="s">
        <v>193</v>
      </c>
      <c r="O3713" t="s">
        <v>161</v>
      </c>
      <c r="P3713" s="12">
        <v>37666</v>
      </c>
      <c r="Q3713" t="s">
        <v>169</v>
      </c>
      <c r="R3713" t="s">
        <v>177</v>
      </c>
      <c r="S3713" t="s">
        <v>178</v>
      </c>
      <c r="T3713" t="s">
        <v>182</v>
      </c>
      <c r="U3713">
        <v>3.6</v>
      </c>
      <c r="V3713">
        <v>4.4000000000000004</v>
      </c>
      <c r="W3713">
        <v>2.5</v>
      </c>
      <c r="X3713">
        <v>3.59</v>
      </c>
      <c r="Y3713">
        <v>263528</v>
      </c>
      <c r="Z3713">
        <v>63610</v>
      </c>
      <c r="AA3713">
        <v>9087160</v>
      </c>
    </row>
    <row r="3714" spans="1:27">
      <c r="A3714" t="s">
        <v>3904</v>
      </c>
      <c r="B3714" t="s">
        <v>51</v>
      </c>
      <c r="C3714" t="s">
        <v>51</v>
      </c>
      <c r="D3714">
        <v>1686</v>
      </c>
      <c r="E3714" s="12">
        <v>40269</v>
      </c>
      <c r="F3714" s="72">
        <f t="shared" si="617"/>
        <v>2010</v>
      </c>
      <c r="G3714" s="70">
        <f t="shared" si="618"/>
        <v>7132.9003558718859</v>
      </c>
      <c r="H3714" s="70" cm="1">
        <f t="array" ref="H3714">INDEX(magic_bricks_appreciation_pivot!$A$13:$K$20,MATCH(C3714,magic_bricks_appreciation_pivot!$A$13:$A$20,0),1+MATCH(F3714,INDEX(magic_bricks_appreciation_pivot!$B$13:$K$13,0),0))</f>
        <v>0.55311029796131728</v>
      </c>
      <c r="I3714" s="70">
        <f t="shared" si="626"/>
        <v>11078.18099703657</v>
      </c>
      <c r="J3714">
        <v>92</v>
      </c>
      <c r="K3714">
        <v>2</v>
      </c>
      <c r="L3714">
        <v>1</v>
      </c>
      <c r="M3714">
        <v>4</v>
      </c>
      <c r="N3714" t="s">
        <v>154</v>
      </c>
      <c r="O3714" t="s">
        <v>155</v>
      </c>
      <c r="P3714" s="12">
        <v>30779</v>
      </c>
      <c r="Q3714" t="s">
        <v>169</v>
      </c>
      <c r="R3714" t="s">
        <v>177</v>
      </c>
      <c r="S3714" t="s">
        <v>162</v>
      </c>
      <c r="T3714" t="s">
        <v>182</v>
      </c>
      <c r="U3714">
        <v>2.5</v>
      </c>
      <c r="V3714">
        <v>4.4000000000000004</v>
      </c>
      <c r="W3714">
        <v>3.1</v>
      </c>
      <c r="X3714">
        <v>3.54</v>
      </c>
      <c r="Y3714">
        <v>360782</v>
      </c>
      <c r="Z3714">
        <v>252547</v>
      </c>
      <c r="AA3714">
        <v>12026070</v>
      </c>
    </row>
    <row r="3715" spans="1:27" hidden="1">
      <c r="A3715" t="s">
        <v>3905</v>
      </c>
      <c r="B3715" t="s">
        <v>201</v>
      </c>
      <c r="C3715" t="s">
        <v>201</v>
      </c>
      <c r="D3715">
        <v>2242</v>
      </c>
      <c r="E3715" s="12">
        <v>40072</v>
      </c>
      <c r="F3715" s="72">
        <f t="shared" ref="F3715:F3778" si="627">YEAR(E3715)</f>
        <v>2009</v>
      </c>
      <c r="G3715" s="70">
        <f t="shared" ref="G3715:G3778" si="628">AA3715/D3715</f>
        <v>6042.5780553077611</v>
      </c>
      <c r="H3715" s="70" t="e" cm="1">
        <f t="array" ref="H3715">INDEX(magic_bricks_appreciation_pivot!$A$13:$K$20,MATCH(C3715,magic_bricks_appreciation_pivot!$A$13:$A$20,0),1+MATCH(F3715,INDEX(magic_bricks_appreciation_pivot!$B$13:$K$13,0),0))</f>
        <v>#N/A</v>
      </c>
      <c r="I3715" s="70"/>
      <c r="J3715">
        <v>84</v>
      </c>
      <c r="K3715">
        <v>4</v>
      </c>
      <c r="L3715">
        <v>2</v>
      </c>
      <c r="M3715">
        <v>6</v>
      </c>
      <c r="N3715" t="s">
        <v>184</v>
      </c>
      <c r="O3715" t="s">
        <v>155</v>
      </c>
      <c r="P3715" s="12">
        <v>36057</v>
      </c>
      <c r="Q3715" t="s">
        <v>169</v>
      </c>
      <c r="R3715" t="s">
        <v>157</v>
      </c>
      <c r="S3715" t="s">
        <v>162</v>
      </c>
      <c r="T3715" t="s">
        <v>163</v>
      </c>
      <c r="U3715">
        <v>4.0999999999999996</v>
      </c>
      <c r="V3715">
        <v>3.4</v>
      </c>
      <c r="W3715">
        <v>4.0999999999999996</v>
      </c>
      <c r="X3715">
        <v>3.89</v>
      </c>
      <c r="Y3715">
        <v>447066</v>
      </c>
      <c r="Z3715">
        <v>216759</v>
      </c>
      <c r="AA3715">
        <v>13547460</v>
      </c>
    </row>
    <row r="3716" spans="1:27" hidden="1">
      <c r="A3716" t="s">
        <v>3906</v>
      </c>
      <c r="B3716" t="s">
        <v>175</v>
      </c>
      <c r="C3716" t="s">
        <v>34</v>
      </c>
      <c r="D3716">
        <v>1259</v>
      </c>
      <c r="E3716" s="12">
        <v>40175</v>
      </c>
      <c r="F3716" s="72">
        <f t="shared" si="627"/>
        <v>2009</v>
      </c>
      <c r="G3716" s="70">
        <f t="shared" si="628"/>
        <v>7605.2025416997622</v>
      </c>
      <c r="H3716" s="70" t="e" cm="1">
        <f t="array" ref="H3716">INDEX(magic_bricks_appreciation_pivot!$A$13:$K$20,MATCH(C3716,magic_bricks_appreciation_pivot!$A$13:$A$20,0),1+MATCH(F3716,INDEX(magic_bricks_appreciation_pivot!$B$13:$K$13,0),0))</f>
        <v>#N/A</v>
      </c>
      <c r="I3716" s="70"/>
      <c r="J3716">
        <v>112</v>
      </c>
      <c r="K3716">
        <v>2</v>
      </c>
      <c r="L3716">
        <v>1</v>
      </c>
      <c r="M3716">
        <v>4</v>
      </c>
      <c r="N3716" t="s">
        <v>154</v>
      </c>
      <c r="O3716" t="s">
        <v>161</v>
      </c>
      <c r="P3716" s="12">
        <v>33970</v>
      </c>
      <c r="Q3716" t="s">
        <v>194</v>
      </c>
      <c r="R3716" t="s">
        <v>165</v>
      </c>
      <c r="S3716" t="s">
        <v>162</v>
      </c>
      <c r="T3716" t="s">
        <v>166</v>
      </c>
      <c r="U3716">
        <v>3.8</v>
      </c>
      <c r="V3716">
        <v>3.4</v>
      </c>
      <c r="W3716">
        <v>2.5</v>
      </c>
      <c r="X3716">
        <v>3.25</v>
      </c>
      <c r="Y3716">
        <v>296823</v>
      </c>
      <c r="Z3716">
        <v>143624</v>
      </c>
      <c r="AA3716">
        <v>9574950</v>
      </c>
    </row>
    <row r="3717" spans="1:27" hidden="1">
      <c r="A3717" t="s">
        <v>3907</v>
      </c>
      <c r="B3717" t="s">
        <v>75</v>
      </c>
      <c r="D3717">
        <v>1843</v>
      </c>
      <c r="E3717" s="12">
        <v>39732</v>
      </c>
      <c r="F3717" s="72">
        <f t="shared" si="627"/>
        <v>2008</v>
      </c>
      <c r="G3717" s="70">
        <f t="shared" si="628"/>
        <v>7386.5002712967989</v>
      </c>
      <c r="H3717" s="70" t="e" cm="1">
        <f t="array" ref="H3717">INDEX(magic_bricks_appreciation_pivot!$A$13:$K$20,MATCH(C3717,magic_bricks_appreciation_pivot!$A$13:$A$20,0),1+MATCH(F3717,INDEX(magic_bricks_appreciation_pivot!$B$13:$K$13,0),0))</f>
        <v>#N/A</v>
      </c>
      <c r="I3717" s="70"/>
      <c r="J3717">
        <v>118</v>
      </c>
      <c r="K3717">
        <v>2</v>
      </c>
      <c r="L3717">
        <v>1</v>
      </c>
      <c r="M3717">
        <v>5</v>
      </c>
      <c r="N3717" t="s">
        <v>184</v>
      </c>
      <c r="O3717" t="s">
        <v>155</v>
      </c>
      <c r="P3717" s="12">
        <v>29147</v>
      </c>
      <c r="Q3717" t="s">
        <v>169</v>
      </c>
      <c r="R3717" t="s">
        <v>165</v>
      </c>
      <c r="S3717" t="s">
        <v>178</v>
      </c>
      <c r="T3717" t="s">
        <v>163</v>
      </c>
      <c r="U3717">
        <v>2.1</v>
      </c>
      <c r="V3717">
        <v>4.7</v>
      </c>
      <c r="W3717">
        <v>3</v>
      </c>
      <c r="X3717">
        <v>3.1549999999999998</v>
      </c>
      <c r="Y3717">
        <v>367560</v>
      </c>
      <c r="Z3717">
        <v>231426</v>
      </c>
      <c r="AA3717">
        <v>13613320</v>
      </c>
    </row>
    <row r="3718" spans="1:27" hidden="1">
      <c r="A3718" t="s">
        <v>3908</v>
      </c>
      <c r="B3718" t="s">
        <v>75</v>
      </c>
      <c r="D3718">
        <v>1924</v>
      </c>
      <c r="E3718" s="12">
        <v>39499</v>
      </c>
      <c r="F3718" s="72">
        <f t="shared" si="627"/>
        <v>2008</v>
      </c>
      <c r="G3718" s="70">
        <f t="shared" si="628"/>
        <v>7526.4812889812893</v>
      </c>
      <c r="H3718" s="70" t="e" cm="1">
        <f t="array" ref="H3718">INDEX(magic_bricks_appreciation_pivot!$A$13:$K$20,MATCH(C3718,magic_bricks_appreciation_pivot!$A$13:$A$20,0),1+MATCH(F3718,INDEX(magic_bricks_appreciation_pivot!$B$13:$K$13,0),0))</f>
        <v>#N/A</v>
      </c>
      <c r="I3718" s="70"/>
      <c r="J3718">
        <v>59</v>
      </c>
      <c r="K3718">
        <v>2</v>
      </c>
      <c r="L3718">
        <v>1</v>
      </c>
      <c r="M3718">
        <v>5</v>
      </c>
      <c r="N3718" t="s">
        <v>168</v>
      </c>
      <c r="O3718" t="s">
        <v>155</v>
      </c>
      <c r="P3718" s="12">
        <v>32564</v>
      </c>
      <c r="Q3718" t="s">
        <v>169</v>
      </c>
      <c r="R3718" t="s">
        <v>170</v>
      </c>
      <c r="S3718" t="s">
        <v>158</v>
      </c>
      <c r="T3718" t="s">
        <v>163</v>
      </c>
      <c r="U3718">
        <v>2.9</v>
      </c>
      <c r="V3718">
        <v>4.8</v>
      </c>
      <c r="W3718">
        <v>4.0999999999999996</v>
      </c>
      <c r="X3718">
        <v>3.915</v>
      </c>
      <c r="Y3718">
        <v>477871</v>
      </c>
      <c r="Z3718">
        <v>260657</v>
      </c>
      <c r="AA3718">
        <v>14480950</v>
      </c>
    </row>
    <row r="3719" spans="1:27">
      <c r="A3719" t="s">
        <v>3909</v>
      </c>
      <c r="B3719" t="s">
        <v>175</v>
      </c>
      <c r="C3719" t="s">
        <v>34</v>
      </c>
      <c r="D3719">
        <v>1144</v>
      </c>
      <c r="E3719" s="12">
        <v>40212</v>
      </c>
      <c r="F3719" s="72">
        <f t="shared" si="627"/>
        <v>2010</v>
      </c>
      <c r="G3719" s="70">
        <f t="shared" si="628"/>
        <v>11057.386363636364</v>
      </c>
      <c r="H3719" s="70" cm="1">
        <f t="array" ref="H3719">INDEX(magic_bricks_appreciation_pivot!$A$13:$K$20,MATCH(C3719,magic_bricks_appreciation_pivot!$A$13:$A$20,0),1+MATCH(F3719,INDEX(magic_bricks_appreciation_pivot!$B$13:$K$13,0),0))</f>
        <v>0.46848170778869208</v>
      </c>
      <c r="I3719" s="70">
        <f t="shared" ref="I3719:I3722" si="629">G3719+G3719*H3719</f>
        <v>16237.569610952123</v>
      </c>
      <c r="J3719">
        <v>73</v>
      </c>
      <c r="K3719">
        <v>1</v>
      </c>
      <c r="L3719">
        <v>1</v>
      </c>
      <c r="M3719">
        <v>3</v>
      </c>
      <c r="N3719" t="s">
        <v>193</v>
      </c>
      <c r="O3719" t="s">
        <v>161</v>
      </c>
      <c r="P3719" s="12">
        <v>28897</v>
      </c>
      <c r="Q3719" t="s">
        <v>156</v>
      </c>
      <c r="R3719" t="s">
        <v>165</v>
      </c>
      <c r="S3719" t="s">
        <v>162</v>
      </c>
      <c r="T3719" t="s">
        <v>163</v>
      </c>
      <c r="U3719">
        <v>4.5</v>
      </c>
      <c r="V3719">
        <v>4.9000000000000004</v>
      </c>
      <c r="W3719">
        <v>3.3</v>
      </c>
      <c r="X3719">
        <v>4.3</v>
      </c>
      <c r="Y3719">
        <v>379490</v>
      </c>
      <c r="Z3719">
        <v>63248</v>
      </c>
      <c r="AA3719">
        <v>12649650</v>
      </c>
    </row>
    <row r="3720" spans="1:27">
      <c r="A3720" t="s">
        <v>3910</v>
      </c>
      <c r="B3720" t="s">
        <v>23</v>
      </c>
      <c r="C3720" t="s">
        <v>23</v>
      </c>
      <c r="D3720">
        <v>542</v>
      </c>
      <c r="E3720" s="12">
        <v>40415</v>
      </c>
      <c r="F3720" s="72">
        <f t="shared" si="627"/>
        <v>2010</v>
      </c>
      <c r="G3720" s="70">
        <f t="shared" si="628"/>
        <v>14187.269372693727</v>
      </c>
      <c r="H3720" s="70" cm="1">
        <f t="array" ref="H3720">INDEX(magic_bricks_appreciation_pivot!$A$13:$K$20,MATCH(C3720,magic_bricks_appreciation_pivot!$A$13:$A$20,0),1+MATCH(F3720,INDEX(magic_bricks_appreciation_pivot!$B$13:$K$13,0),0))</f>
        <v>0.49881786187527283</v>
      </c>
      <c r="I3720" s="70">
        <f t="shared" si="629"/>
        <v>21264.132747029355</v>
      </c>
      <c r="J3720">
        <v>127</v>
      </c>
      <c r="K3720">
        <v>1</v>
      </c>
      <c r="L3720">
        <v>1</v>
      </c>
      <c r="M3720">
        <v>2</v>
      </c>
      <c r="N3720" t="s">
        <v>193</v>
      </c>
      <c r="O3720" t="s">
        <v>155</v>
      </c>
      <c r="P3720" s="12">
        <v>30925</v>
      </c>
      <c r="Q3720" t="s">
        <v>156</v>
      </c>
      <c r="R3720" t="s">
        <v>170</v>
      </c>
      <c r="S3720" t="s">
        <v>158</v>
      </c>
      <c r="T3720" t="s">
        <v>166</v>
      </c>
      <c r="U3720">
        <v>3.4</v>
      </c>
      <c r="V3720">
        <v>3.2</v>
      </c>
      <c r="W3720">
        <v>2.4</v>
      </c>
      <c r="X3720">
        <v>2.94</v>
      </c>
      <c r="Y3720">
        <v>230685</v>
      </c>
      <c r="Z3720">
        <v>69206</v>
      </c>
      <c r="AA3720">
        <v>7689500</v>
      </c>
    </row>
    <row r="3721" spans="1:27">
      <c r="A3721" t="s">
        <v>3911</v>
      </c>
      <c r="B3721" t="s">
        <v>39</v>
      </c>
      <c r="C3721" t="s">
        <v>39</v>
      </c>
      <c r="D3721">
        <v>1515</v>
      </c>
      <c r="E3721" s="12">
        <v>40651</v>
      </c>
      <c r="F3721" s="72">
        <f t="shared" si="627"/>
        <v>2011</v>
      </c>
      <c r="G3721" s="70">
        <f t="shared" si="628"/>
        <v>7171.5379537953795</v>
      </c>
      <c r="H3721" s="70" cm="1">
        <f t="array" ref="H3721">INDEX(magic_bricks_appreciation_pivot!$A$13:$K$20,MATCH(C3721,magic_bricks_appreciation_pivot!$A$13:$A$20,0),1+MATCH(F3721,INDEX(magic_bricks_appreciation_pivot!$B$13:$K$13,0),0))</f>
        <v>0.32133594787779113</v>
      </c>
      <c r="I3721" s="70">
        <f t="shared" si="629"/>
        <v>9476.0108999197728</v>
      </c>
      <c r="J3721">
        <v>103</v>
      </c>
      <c r="K3721">
        <v>1</v>
      </c>
      <c r="L3721">
        <v>1</v>
      </c>
      <c r="M3721">
        <v>4</v>
      </c>
      <c r="N3721" t="s">
        <v>193</v>
      </c>
      <c r="O3721" t="s">
        <v>161</v>
      </c>
      <c r="P3721" s="12">
        <v>26416</v>
      </c>
      <c r="Q3721" t="s">
        <v>194</v>
      </c>
      <c r="R3721" t="s">
        <v>157</v>
      </c>
      <c r="S3721" t="s">
        <v>178</v>
      </c>
      <c r="T3721" t="s">
        <v>182</v>
      </c>
      <c r="U3721">
        <v>3.4</v>
      </c>
      <c r="V3721">
        <v>3.2</v>
      </c>
      <c r="W3721">
        <v>2.8</v>
      </c>
      <c r="X3721">
        <v>3.11</v>
      </c>
      <c r="Y3721">
        <v>391136</v>
      </c>
      <c r="Z3721">
        <v>97784</v>
      </c>
      <c r="AA3721">
        <v>10864880</v>
      </c>
    </row>
    <row r="3722" spans="1:27">
      <c r="A3722" t="s">
        <v>3912</v>
      </c>
      <c r="B3722" t="s">
        <v>56</v>
      </c>
      <c r="C3722" t="s">
        <v>56</v>
      </c>
      <c r="D3722">
        <v>630</v>
      </c>
      <c r="E3722" s="12">
        <v>40762</v>
      </c>
      <c r="F3722" s="72">
        <f t="shared" si="627"/>
        <v>2011</v>
      </c>
      <c r="G3722" s="70">
        <f t="shared" si="628"/>
        <v>15371.174603174602</v>
      </c>
      <c r="H3722" s="70" cm="1">
        <f t="array" ref="H3722">INDEX(magic_bricks_appreciation_pivot!$A$13:$K$20,MATCH(C3722,magic_bricks_appreciation_pivot!$A$13:$A$20,0),1+MATCH(F3722,INDEX(magic_bricks_appreciation_pivot!$B$13:$K$13,0),0))</f>
        <v>0.33228770983948047</v>
      </c>
      <c r="I3722" s="70">
        <f t="shared" si="629"/>
        <v>20478.827009606277</v>
      </c>
      <c r="J3722">
        <v>174</v>
      </c>
      <c r="K3722">
        <v>1</v>
      </c>
      <c r="L3722">
        <v>1</v>
      </c>
      <c r="M3722">
        <v>2</v>
      </c>
      <c r="N3722" t="s">
        <v>176</v>
      </c>
      <c r="O3722" t="s">
        <v>161</v>
      </c>
      <c r="P3722" s="12">
        <v>34922</v>
      </c>
      <c r="Q3722" t="s">
        <v>156</v>
      </c>
      <c r="R3722" t="s">
        <v>165</v>
      </c>
      <c r="S3722" t="s">
        <v>162</v>
      </c>
      <c r="T3722" t="s">
        <v>166</v>
      </c>
      <c r="U3722">
        <v>4.7</v>
      </c>
      <c r="V3722">
        <v>4.2</v>
      </c>
      <c r="W3722">
        <v>3.5</v>
      </c>
      <c r="X3722">
        <v>4</v>
      </c>
      <c r="Y3722">
        <v>348618</v>
      </c>
      <c r="Z3722">
        <v>9684</v>
      </c>
      <c r="AA3722">
        <v>9683840</v>
      </c>
    </row>
    <row r="3723" spans="1:27" hidden="1">
      <c r="A3723" t="s">
        <v>3913</v>
      </c>
      <c r="B3723" t="s">
        <v>51</v>
      </c>
      <c r="C3723" t="s">
        <v>51</v>
      </c>
      <c r="D3723">
        <v>1671</v>
      </c>
      <c r="E3723" s="12">
        <v>38204</v>
      </c>
      <c r="F3723" s="72">
        <f t="shared" si="627"/>
        <v>2004</v>
      </c>
      <c r="G3723" s="70">
        <f t="shared" si="628"/>
        <v>6389.2938360263315</v>
      </c>
      <c r="H3723" s="70" t="e" cm="1">
        <f t="array" ref="H3723">INDEX(magic_bricks_appreciation_pivot!$A$13:$K$20,MATCH(C3723,magic_bricks_appreciation_pivot!$A$13:$A$20,0),1+MATCH(F3723,INDEX(magic_bricks_appreciation_pivot!$B$13:$K$13,0),0))</f>
        <v>#N/A</v>
      </c>
      <c r="I3723" s="70"/>
      <c r="J3723">
        <v>182</v>
      </c>
      <c r="K3723">
        <v>2</v>
      </c>
      <c r="L3723">
        <v>1</v>
      </c>
      <c r="M3723">
        <v>4</v>
      </c>
      <c r="N3723" t="s">
        <v>193</v>
      </c>
      <c r="O3723" t="s">
        <v>161</v>
      </c>
      <c r="P3723" s="12">
        <v>31634</v>
      </c>
      <c r="Q3723" t="s">
        <v>194</v>
      </c>
      <c r="R3723" t="s">
        <v>157</v>
      </c>
      <c r="S3723" t="s">
        <v>162</v>
      </c>
      <c r="T3723" t="s">
        <v>182</v>
      </c>
      <c r="U3723">
        <v>4.5999999999999996</v>
      </c>
      <c r="V3723">
        <v>4.3</v>
      </c>
      <c r="W3723">
        <v>2.6</v>
      </c>
      <c r="X3723">
        <v>3.87</v>
      </c>
      <c r="Y3723">
        <v>416384</v>
      </c>
      <c r="Z3723">
        <v>85412</v>
      </c>
      <c r="AA3723">
        <v>10676510</v>
      </c>
    </row>
    <row r="3724" spans="1:27">
      <c r="A3724" t="s">
        <v>3914</v>
      </c>
      <c r="B3724" t="s">
        <v>23</v>
      </c>
      <c r="C3724" t="s">
        <v>23</v>
      </c>
      <c r="D3724">
        <v>1047</v>
      </c>
      <c r="E3724" s="12">
        <v>40290</v>
      </c>
      <c r="F3724" s="72">
        <f t="shared" si="627"/>
        <v>2010</v>
      </c>
      <c r="G3724" s="70">
        <f t="shared" si="628"/>
        <v>5793.696275071633</v>
      </c>
      <c r="H3724" s="70" cm="1">
        <f t="array" ref="H3724">INDEX(magic_bricks_appreciation_pivot!$A$13:$K$20,MATCH(C3724,magic_bricks_appreciation_pivot!$A$13:$A$20,0),1+MATCH(F3724,INDEX(magic_bricks_appreciation_pivot!$B$13:$K$13,0),0))</f>
        <v>0.49881786187527283</v>
      </c>
      <c r="I3724" s="70">
        <f t="shared" ref="I3724:I3725" si="630">G3724+G3724*H3724</f>
        <v>8683.695463357597</v>
      </c>
      <c r="J3724">
        <v>18</v>
      </c>
      <c r="K3724">
        <v>1</v>
      </c>
      <c r="L3724">
        <v>1</v>
      </c>
      <c r="M3724">
        <v>3</v>
      </c>
      <c r="N3724" t="s">
        <v>168</v>
      </c>
      <c r="O3724" t="s">
        <v>161</v>
      </c>
      <c r="P3724" s="12">
        <v>33720</v>
      </c>
      <c r="Q3724" t="s">
        <v>194</v>
      </c>
      <c r="R3724" t="s">
        <v>177</v>
      </c>
      <c r="S3724" t="s">
        <v>162</v>
      </c>
      <c r="T3724" t="s">
        <v>171</v>
      </c>
      <c r="U3724">
        <v>3.3</v>
      </c>
      <c r="V3724">
        <v>2.8</v>
      </c>
      <c r="W3724">
        <v>4.9000000000000004</v>
      </c>
      <c r="X3724">
        <v>3.79</v>
      </c>
      <c r="Y3724">
        <v>291168</v>
      </c>
      <c r="Z3724">
        <v>78858</v>
      </c>
      <c r="AA3724">
        <v>6066000</v>
      </c>
    </row>
    <row r="3725" spans="1:27">
      <c r="A3725" t="s">
        <v>3915</v>
      </c>
      <c r="B3725" t="s">
        <v>39</v>
      </c>
      <c r="C3725" t="s">
        <v>39</v>
      </c>
      <c r="D3725">
        <v>1595</v>
      </c>
      <c r="E3725" s="12">
        <v>41424</v>
      </c>
      <c r="F3725" s="72">
        <f t="shared" si="627"/>
        <v>2013</v>
      </c>
      <c r="G3725" s="70">
        <f t="shared" si="628"/>
        <v>10953.918495297805</v>
      </c>
      <c r="H3725" s="70" cm="1">
        <f t="array" ref="H3725">INDEX(magic_bricks_appreciation_pivot!$A$13:$K$20,MATCH(C3725,magic_bricks_appreciation_pivot!$A$13:$A$20,0),1+MATCH(F3725,INDEX(magic_bricks_appreciation_pivot!$B$13:$K$13,0),0))</f>
        <v>4.727764965406598E-2</v>
      </c>
      <c r="I3725" s="70">
        <f t="shared" si="630"/>
        <v>11471.794016257689</v>
      </c>
      <c r="J3725">
        <v>87</v>
      </c>
      <c r="K3725">
        <v>1</v>
      </c>
      <c r="L3725">
        <v>1</v>
      </c>
      <c r="M3725">
        <v>4</v>
      </c>
      <c r="N3725" t="s">
        <v>168</v>
      </c>
      <c r="O3725" t="s">
        <v>155</v>
      </c>
      <c r="P3725" s="12">
        <v>30474</v>
      </c>
      <c r="Q3725" t="s">
        <v>156</v>
      </c>
      <c r="R3725" t="s">
        <v>177</v>
      </c>
      <c r="S3725" t="s">
        <v>178</v>
      </c>
      <c r="T3725" t="s">
        <v>163</v>
      </c>
      <c r="U3725">
        <v>4.8</v>
      </c>
      <c r="V3725">
        <v>2.2000000000000002</v>
      </c>
      <c r="W3725">
        <v>3.9</v>
      </c>
      <c r="X3725">
        <v>3.79</v>
      </c>
      <c r="Y3725">
        <v>646446</v>
      </c>
      <c r="Z3725">
        <v>209658</v>
      </c>
      <c r="AA3725">
        <v>17471500</v>
      </c>
    </row>
    <row r="3726" spans="1:27" hidden="1">
      <c r="A3726" t="s">
        <v>3916</v>
      </c>
      <c r="B3726" t="s">
        <v>56</v>
      </c>
      <c r="C3726" t="s">
        <v>56</v>
      </c>
      <c r="D3726">
        <v>1299</v>
      </c>
      <c r="E3726" s="12">
        <v>39652</v>
      </c>
      <c r="F3726" s="72">
        <f t="shared" si="627"/>
        <v>2008</v>
      </c>
      <c r="G3726" s="70">
        <f t="shared" si="628"/>
        <v>6225.8391070053885</v>
      </c>
      <c r="H3726" s="70" t="e" cm="1">
        <f t="array" ref="H3726">INDEX(magic_bricks_appreciation_pivot!$A$13:$K$20,MATCH(C3726,magic_bricks_appreciation_pivot!$A$13:$A$20,0),1+MATCH(F3726,INDEX(magic_bricks_appreciation_pivot!$B$13:$K$13,0),0))</f>
        <v>#N/A</v>
      </c>
      <c r="I3726" s="70"/>
      <c r="J3726">
        <v>62</v>
      </c>
      <c r="K3726">
        <v>2</v>
      </c>
      <c r="L3726">
        <v>2</v>
      </c>
      <c r="M3726">
        <v>4</v>
      </c>
      <c r="N3726" t="s">
        <v>193</v>
      </c>
      <c r="O3726" t="s">
        <v>161</v>
      </c>
      <c r="P3726" s="12">
        <v>35637</v>
      </c>
      <c r="Q3726" t="s">
        <v>169</v>
      </c>
      <c r="R3726" t="s">
        <v>165</v>
      </c>
      <c r="S3726" t="s">
        <v>178</v>
      </c>
      <c r="T3726" t="s">
        <v>173</v>
      </c>
      <c r="U3726">
        <v>2</v>
      </c>
      <c r="V3726">
        <v>4.5999999999999996</v>
      </c>
      <c r="W3726">
        <v>2.2999999999999998</v>
      </c>
      <c r="X3726">
        <v>2.67</v>
      </c>
      <c r="Y3726">
        <v>283058</v>
      </c>
      <c r="Z3726">
        <v>105136</v>
      </c>
      <c r="AA3726">
        <v>8087365</v>
      </c>
    </row>
    <row r="3727" spans="1:27" hidden="1">
      <c r="A3727" t="s">
        <v>3917</v>
      </c>
      <c r="B3727" t="s">
        <v>39</v>
      </c>
      <c r="C3727" t="s">
        <v>39</v>
      </c>
      <c r="D3727">
        <v>1626</v>
      </c>
      <c r="E3727" s="12">
        <v>39604</v>
      </c>
      <c r="F3727" s="72">
        <f t="shared" si="627"/>
        <v>2008</v>
      </c>
      <c r="G3727" s="70">
        <f t="shared" si="628"/>
        <v>7895.3813038130384</v>
      </c>
      <c r="H3727" s="70" t="e" cm="1">
        <f t="array" ref="H3727">INDEX(magic_bricks_appreciation_pivot!$A$13:$K$20,MATCH(C3727,magic_bricks_appreciation_pivot!$A$13:$A$20,0),1+MATCH(F3727,INDEX(magic_bricks_appreciation_pivot!$B$13:$K$13,0),0))</f>
        <v>#N/A</v>
      </c>
      <c r="I3727" s="70"/>
      <c r="J3727">
        <v>27</v>
      </c>
      <c r="K3727">
        <v>1</v>
      </c>
      <c r="L3727">
        <v>1</v>
      </c>
      <c r="M3727">
        <v>4</v>
      </c>
      <c r="N3727" t="s">
        <v>168</v>
      </c>
      <c r="O3727" t="s">
        <v>155</v>
      </c>
      <c r="P3727" s="12">
        <v>25734</v>
      </c>
      <c r="Q3727" t="s">
        <v>169</v>
      </c>
      <c r="R3727" t="s">
        <v>165</v>
      </c>
      <c r="S3727" t="s">
        <v>162</v>
      </c>
      <c r="T3727" t="s">
        <v>163</v>
      </c>
      <c r="U3727">
        <v>3.8</v>
      </c>
      <c r="V3727">
        <v>3.5</v>
      </c>
      <c r="W3727">
        <v>4.5</v>
      </c>
      <c r="X3727">
        <v>4.0049999999999999</v>
      </c>
      <c r="Y3727">
        <v>513516</v>
      </c>
      <c r="Z3727">
        <v>192568</v>
      </c>
      <c r="AA3727">
        <v>12837890</v>
      </c>
    </row>
    <row r="3728" spans="1:27">
      <c r="A3728" t="s">
        <v>3918</v>
      </c>
      <c r="B3728" t="s">
        <v>23</v>
      </c>
      <c r="C3728" t="s">
        <v>23</v>
      </c>
      <c r="D3728">
        <v>801</v>
      </c>
      <c r="E3728" s="12">
        <v>40229</v>
      </c>
      <c r="F3728" s="72">
        <f t="shared" si="627"/>
        <v>2010</v>
      </c>
      <c r="G3728" s="70">
        <f t="shared" si="628"/>
        <v>6289.9500624219727</v>
      </c>
      <c r="H3728" s="70" cm="1">
        <f t="array" ref="H3728">INDEX(magic_bricks_appreciation_pivot!$A$13:$K$20,MATCH(C3728,magic_bricks_appreciation_pivot!$A$13:$A$20,0),1+MATCH(F3728,INDEX(magic_bricks_appreciation_pivot!$B$13:$K$13,0),0))</f>
        <v>0.49881786187527283</v>
      </c>
      <c r="I3728" s="70">
        <f>G3728+G3728*H3728</f>
        <v>9427.4895038615396</v>
      </c>
      <c r="J3728">
        <v>80</v>
      </c>
      <c r="K3728">
        <v>1</v>
      </c>
      <c r="L3728">
        <v>1</v>
      </c>
      <c r="M3728">
        <v>2</v>
      </c>
      <c r="N3728" t="s">
        <v>154</v>
      </c>
      <c r="O3728" t="s">
        <v>161</v>
      </c>
      <c r="P3728" s="12">
        <v>34024</v>
      </c>
      <c r="Q3728" t="s">
        <v>194</v>
      </c>
      <c r="R3728" t="s">
        <v>157</v>
      </c>
      <c r="S3728" t="s">
        <v>162</v>
      </c>
      <c r="T3728" t="s">
        <v>173</v>
      </c>
      <c r="U3728">
        <v>3.4</v>
      </c>
      <c r="V3728">
        <v>3.6</v>
      </c>
      <c r="W3728">
        <v>3.4</v>
      </c>
      <c r="X3728">
        <v>3.46</v>
      </c>
      <c r="Y3728">
        <v>191454</v>
      </c>
      <c r="Z3728">
        <v>95727</v>
      </c>
      <c r="AA3728">
        <v>5038250</v>
      </c>
    </row>
    <row r="3729" spans="1:27" hidden="1">
      <c r="A3729" t="s">
        <v>3919</v>
      </c>
      <c r="B3729" t="s">
        <v>175</v>
      </c>
      <c r="C3729" t="s">
        <v>34</v>
      </c>
      <c r="D3729">
        <v>1089</v>
      </c>
      <c r="E3729" s="12">
        <v>39989</v>
      </c>
      <c r="F3729" s="72">
        <f t="shared" si="627"/>
        <v>2009</v>
      </c>
      <c r="G3729" s="70">
        <f t="shared" si="628"/>
        <v>12028.833792470155</v>
      </c>
      <c r="H3729" s="70" t="e" cm="1">
        <f t="array" ref="H3729">INDEX(magic_bricks_appreciation_pivot!$A$13:$K$20,MATCH(C3729,magic_bricks_appreciation_pivot!$A$13:$A$20,0),1+MATCH(F3729,INDEX(magic_bricks_appreciation_pivot!$B$13:$K$13,0),0))</f>
        <v>#N/A</v>
      </c>
      <c r="I3729" s="70"/>
      <c r="J3729">
        <v>6</v>
      </c>
      <c r="K3729">
        <v>1</v>
      </c>
      <c r="L3729">
        <v>1</v>
      </c>
      <c r="M3729">
        <v>3</v>
      </c>
      <c r="N3729" t="s">
        <v>176</v>
      </c>
      <c r="O3729" t="s">
        <v>155</v>
      </c>
      <c r="P3729" s="12">
        <v>38529</v>
      </c>
      <c r="Q3729" t="s">
        <v>156</v>
      </c>
      <c r="R3729" t="s">
        <v>170</v>
      </c>
      <c r="S3729" t="s">
        <v>158</v>
      </c>
      <c r="T3729" t="s">
        <v>163</v>
      </c>
      <c r="U3729">
        <v>4.5</v>
      </c>
      <c r="V3729">
        <v>4.5</v>
      </c>
      <c r="W3729">
        <v>2.7</v>
      </c>
      <c r="X3729">
        <v>3.96</v>
      </c>
      <c r="Y3729">
        <v>406081</v>
      </c>
      <c r="Z3729">
        <v>183392</v>
      </c>
      <c r="AA3729">
        <v>13099400</v>
      </c>
    </row>
    <row r="3730" spans="1:27">
      <c r="A3730" t="s">
        <v>3920</v>
      </c>
      <c r="B3730" t="s">
        <v>39</v>
      </c>
      <c r="C3730" t="s">
        <v>39</v>
      </c>
      <c r="D3730">
        <v>1955</v>
      </c>
      <c r="E3730" s="12">
        <v>41077</v>
      </c>
      <c r="F3730" s="72">
        <f t="shared" si="627"/>
        <v>2012</v>
      </c>
      <c r="G3730" s="70">
        <f t="shared" si="628"/>
        <v>5921.1611253196934</v>
      </c>
      <c r="H3730" s="70" cm="1">
        <f t="array" ref="H3730">INDEX(magic_bricks_appreciation_pivot!$A$13:$K$20,MATCH(C3730,magic_bricks_appreciation_pivot!$A$13:$A$20,0),1+MATCH(F3730,INDEX(magic_bricks_appreciation_pivot!$B$13:$K$13,0),0))</f>
        <v>0.34576729802860456</v>
      </c>
      <c r="I3730" s="70">
        <f t="shared" ref="I3730:I3731" si="631">G3730+G3730*H3730</f>
        <v>7968.5050088134958</v>
      </c>
      <c r="J3730">
        <v>54</v>
      </c>
      <c r="K3730">
        <v>2</v>
      </c>
      <c r="L3730">
        <v>1</v>
      </c>
      <c r="M3730">
        <v>5</v>
      </c>
      <c r="N3730" t="s">
        <v>168</v>
      </c>
      <c r="O3730" t="s">
        <v>161</v>
      </c>
      <c r="P3730" s="12">
        <v>37062</v>
      </c>
      <c r="Q3730" t="s">
        <v>194</v>
      </c>
      <c r="R3730" t="s">
        <v>165</v>
      </c>
      <c r="S3730" t="s">
        <v>178</v>
      </c>
      <c r="T3730" t="s">
        <v>163</v>
      </c>
      <c r="U3730">
        <v>2.5</v>
      </c>
      <c r="V3730">
        <v>2.4</v>
      </c>
      <c r="W3730">
        <v>3.1</v>
      </c>
      <c r="X3730">
        <v>2.7149999999999999</v>
      </c>
      <c r="Y3730">
        <v>335700</v>
      </c>
      <c r="Z3730">
        <v>185214</v>
      </c>
      <c r="AA3730">
        <v>11575870</v>
      </c>
    </row>
    <row r="3731" spans="1:27">
      <c r="A3731" t="s">
        <v>3921</v>
      </c>
      <c r="B3731" t="s">
        <v>201</v>
      </c>
      <c r="C3731" t="s">
        <v>201</v>
      </c>
      <c r="D3731">
        <v>1708</v>
      </c>
      <c r="E3731" s="12">
        <v>40510</v>
      </c>
      <c r="F3731" s="72">
        <f t="shared" si="627"/>
        <v>2010</v>
      </c>
      <c r="G3731" s="70">
        <f t="shared" si="628"/>
        <v>7905.2341920374711</v>
      </c>
      <c r="H3731" s="70" cm="1">
        <f t="array" ref="H3731">INDEX(magic_bricks_appreciation_pivot!$A$13:$K$20,MATCH(C3731,magic_bricks_appreciation_pivot!$A$13:$A$20,0),1+MATCH(F3731,INDEX(magic_bricks_appreciation_pivot!$B$13:$K$13,0),0))</f>
        <v>0.62790190260080292</v>
      </c>
      <c r="I3731" s="70">
        <f t="shared" si="631"/>
        <v>12868.945781722719</v>
      </c>
      <c r="J3731">
        <v>91</v>
      </c>
      <c r="K3731">
        <v>2</v>
      </c>
      <c r="L3731">
        <v>1</v>
      </c>
      <c r="M3731">
        <v>4</v>
      </c>
      <c r="N3731" t="s">
        <v>154</v>
      </c>
      <c r="O3731" t="s">
        <v>161</v>
      </c>
      <c r="P3731" s="12">
        <v>34305</v>
      </c>
      <c r="Q3731" t="s">
        <v>156</v>
      </c>
      <c r="R3731" t="s">
        <v>170</v>
      </c>
      <c r="S3731" t="s">
        <v>158</v>
      </c>
      <c r="T3731" t="s">
        <v>163</v>
      </c>
      <c r="U3731">
        <v>3.1</v>
      </c>
      <c r="V3731">
        <v>3.5</v>
      </c>
      <c r="W3731">
        <v>2.8</v>
      </c>
      <c r="X3731">
        <v>3.1</v>
      </c>
      <c r="Y3731">
        <v>526583</v>
      </c>
      <c r="Z3731">
        <v>283545</v>
      </c>
      <c r="AA3731">
        <v>13502140</v>
      </c>
    </row>
    <row r="3732" spans="1:27" hidden="1">
      <c r="A3732" t="s">
        <v>3922</v>
      </c>
      <c r="B3732" t="s">
        <v>75</v>
      </c>
      <c r="D3732">
        <v>1697</v>
      </c>
      <c r="E3732" s="12">
        <v>39034</v>
      </c>
      <c r="F3732" s="72">
        <f t="shared" si="627"/>
        <v>2006</v>
      </c>
      <c r="G3732" s="70">
        <f t="shared" si="628"/>
        <v>8321.5144372421928</v>
      </c>
      <c r="H3732" s="70" t="e" cm="1">
        <f t="array" ref="H3732">INDEX(magic_bricks_appreciation_pivot!$A$13:$K$20,MATCH(C3732,magic_bricks_appreciation_pivot!$A$13:$A$20,0),1+MATCH(F3732,INDEX(magic_bricks_appreciation_pivot!$B$13:$K$13,0),0))</f>
        <v>#N/A</v>
      </c>
      <c r="I3732" s="70"/>
      <c r="J3732">
        <v>19</v>
      </c>
      <c r="K3732">
        <v>1</v>
      </c>
      <c r="L3732">
        <v>1</v>
      </c>
      <c r="M3732">
        <v>4</v>
      </c>
      <c r="N3732" t="s">
        <v>193</v>
      </c>
      <c r="O3732" t="s">
        <v>155</v>
      </c>
      <c r="P3732" s="12">
        <v>35384</v>
      </c>
      <c r="Q3732" t="s">
        <v>169</v>
      </c>
      <c r="R3732" t="s">
        <v>177</v>
      </c>
      <c r="S3732" t="s">
        <v>158</v>
      </c>
      <c r="T3732" t="s">
        <v>166</v>
      </c>
      <c r="U3732">
        <v>4.4000000000000004</v>
      </c>
      <c r="V3732">
        <v>2.2000000000000002</v>
      </c>
      <c r="W3732">
        <v>3.6</v>
      </c>
      <c r="X3732">
        <v>3.49</v>
      </c>
      <c r="Y3732">
        <v>550743</v>
      </c>
      <c r="Z3732">
        <v>70608</v>
      </c>
      <c r="AA3732">
        <v>14121610</v>
      </c>
    </row>
    <row r="3733" spans="1:27" hidden="1">
      <c r="A3733" t="s">
        <v>3923</v>
      </c>
      <c r="B3733" t="s">
        <v>75</v>
      </c>
      <c r="D3733">
        <v>1975</v>
      </c>
      <c r="E3733" s="12">
        <v>39163</v>
      </c>
      <c r="F3733" s="72">
        <f t="shared" si="627"/>
        <v>2007</v>
      </c>
      <c r="G3733" s="70">
        <f t="shared" si="628"/>
        <v>6401.6151898734179</v>
      </c>
      <c r="H3733" s="70" t="e" cm="1">
        <f t="array" ref="H3733">INDEX(magic_bricks_appreciation_pivot!$A$13:$K$20,MATCH(C3733,magic_bricks_appreciation_pivot!$A$13:$A$20,0),1+MATCH(F3733,INDEX(magic_bricks_appreciation_pivot!$B$13:$K$13,0),0))</f>
        <v>#N/A</v>
      </c>
      <c r="I3733" s="70"/>
      <c r="J3733">
        <v>8</v>
      </c>
      <c r="K3733">
        <v>2</v>
      </c>
      <c r="L3733">
        <v>1</v>
      </c>
      <c r="M3733">
        <v>5</v>
      </c>
      <c r="N3733" t="s">
        <v>154</v>
      </c>
      <c r="O3733" t="s">
        <v>161</v>
      </c>
      <c r="P3733" s="12">
        <v>34783</v>
      </c>
      <c r="Q3733" t="s">
        <v>194</v>
      </c>
      <c r="R3733" t="s">
        <v>177</v>
      </c>
      <c r="S3733" t="s">
        <v>158</v>
      </c>
      <c r="T3733" t="s">
        <v>163</v>
      </c>
      <c r="U3733">
        <v>4.5</v>
      </c>
      <c r="V3733">
        <v>5</v>
      </c>
      <c r="W3733">
        <v>2.1</v>
      </c>
      <c r="X3733">
        <v>3.5449999999999999</v>
      </c>
      <c r="Y3733">
        <v>505728</v>
      </c>
      <c r="Z3733">
        <v>101146</v>
      </c>
      <c r="AA3733">
        <v>12643190</v>
      </c>
    </row>
    <row r="3734" spans="1:27" hidden="1">
      <c r="A3734" t="s">
        <v>3924</v>
      </c>
      <c r="B3734" t="s">
        <v>51</v>
      </c>
      <c r="C3734" t="s">
        <v>51</v>
      </c>
      <c r="D3734">
        <v>1966</v>
      </c>
      <c r="E3734" s="12">
        <v>39764</v>
      </c>
      <c r="F3734" s="72">
        <f t="shared" si="627"/>
        <v>2008</v>
      </c>
      <c r="G3734" s="70">
        <f t="shared" si="628"/>
        <v>5764.5625635808747</v>
      </c>
      <c r="H3734" s="70" t="e" cm="1">
        <f t="array" ref="H3734">INDEX(magic_bricks_appreciation_pivot!$A$13:$K$20,MATCH(C3734,magic_bricks_appreciation_pivot!$A$13:$A$20,0),1+MATCH(F3734,INDEX(magic_bricks_appreciation_pivot!$B$13:$K$13,0),0))</f>
        <v>#N/A</v>
      </c>
      <c r="I3734" s="70"/>
      <c r="J3734">
        <v>168</v>
      </c>
      <c r="K3734">
        <v>3</v>
      </c>
      <c r="L3734">
        <v>2</v>
      </c>
      <c r="M3734">
        <v>5</v>
      </c>
      <c r="N3734" t="s">
        <v>168</v>
      </c>
      <c r="O3734" t="s">
        <v>155</v>
      </c>
      <c r="P3734" s="12">
        <v>21879</v>
      </c>
      <c r="Q3734" t="s">
        <v>194</v>
      </c>
      <c r="R3734" t="s">
        <v>157</v>
      </c>
      <c r="S3734" t="s">
        <v>158</v>
      </c>
      <c r="T3734" t="s">
        <v>182</v>
      </c>
      <c r="U3734">
        <v>2.1</v>
      </c>
      <c r="V3734">
        <v>2.8</v>
      </c>
      <c r="W3734">
        <v>3.6</v>
      </c>
      <c r="X3734">
        <v>2.87</v>
      </c>
      <c r="Y3734">
        <v>407993</v>
      </c>
      <c r="Z3734">
        <v>215329</v>
      </c>
      <c r="AA3734">
        <v>11333130</v>
      </c>
    </row>
    <row r="3735" spans="1:27" hidden="1">
      <c r="A3735" t="s">
        <v>3925</v>
      </c>
      <c r="B3735" t="s">
        <v>39</v>
      </c>
      <c r="C3735" t="s">
        <v>39</v>
      </c>
      <c r="D3735">
        <v>1791</v>
      </c>
      <c r="E3735" s="12">
        <v>40133</v>
      </c>
      <c r="F3735" s="72">
        <f t="shared" si="627"/>
        <v>2009</v>
      </c>
      <c r="G3735" s="70">
        <f t="shared" si="628"/>
        <v>7828.1853713009496</v>
      </c>
      <c r="H3735" s="70" t="e" cm="1">
        <f t="array" ref="H3735">INDEX(magic_bricks_appreciation_pivot!$A$13:$K$20,MATCH(C3735,magic_bricks_appreciation_pivot!$A$13:$A$20,0),1+MATCH(F3735,INDEX(magic_bricks_appreciation_pivot!$B$13:$K$13,0),0))</f>
        <v>#N/A</v>
      </c>
      <c r="I3735" s="70"/>
      <c r="J3735">
        <v>164</v>
      </c>
      <c r="K3735">
        <v>1</v>
      </c>
      <c r="L3735">
        <v>1</v>
      </c>
      <c r="M3735">
        <v>4</v>
      </c>
      <c r="N3735" t="s">
        <v>184</v>
      </c>
      <c r="O3735" t="s">
        <v>161</v>
      </c>
      <c r="P3735" s="12">
        <v>34658</v>
      </c>
      <c r="Q3735" t="s">
        <v>169</v>
      </c>
      <c r="R3735" t="s">
        <v>157</v>
      </c>
      <c r="S3735" t="s">
        <v>158</v>
      </c>
      <c r="T3735" t="s">
        <v>166</v>
      </c>
      <c r="U3735">
        <v>3.5</v>
      </c>
      <c r="V3735">
        <v>4.2</v>
      </c>
      <c r="W3735">
        <v>4.3</v>
      </c>
      <c r="X3735">
        <v>3.9950000000000001</v>
      </c>
      <c r="Y3735">
        <v>532771</v>
      </c>
      <c r="Z3735">
        <v>84122</v>
      </c>
      <c r="AA3735">
        <v>14020280</v>
      </c>
    </row>
    <row r="3736" spans="1:27" hidden="1">
      <c r="A3736" t="s">
        <v>3926</v>
      </c>
      <c r="B3736" t="s">
        <v>51</v>
      </c>
      <c r="C3736" t="s">
        <v>51</v>
      </c>
      <c r="D3736">
        <v>1890</v>
      </c>
      <c r="E3736" s="12">
        <v>39022</v>
      </c>
      <c r="F3736" s="72">
        <f t="shared" si="627"/>
        <v>2006</v>
      </c>
      <c r="G3736" s="70">
        <f t="shared" si="628"/>
        <v>8386.6878306878316</v>
      </c>
      <c r="H3736" s="70" t="e" cm="1">
        <f t="array" ref="H3736">INDEX(magic_bricks_appreciation_pivot!$A$13:$K$20,MATCH(C3736,magic_bricks_appreciation_pivot!$A$13:$A$20,0),1+MATCH(F3736,INDEX(magic_bricks_appreciation_pivot!$B$13:$K$13,0),0))</f>
        <v>#N/A</v>
      </c>
      <c r="I3736" s="70"/>
      <c r="J3736">
        <v>66</v>
      </c>
      <c r="K3736">
        <v>3</v>
      </c>
      <c r="L3736">
        <v>2</v>
      </c>
      <c r="M3736">
        <v>5</v>
      </c>
      <c r="N3736" t="s">
        <v>168</v>
      </c>
      <c r="O3736" t="s">
        <v>155</v>
      </c>
      <c r="P3736" s="12">
        <v>36467</v>
      </c>
      <c r="Q3736" t="s">
        <v>156</v>
      </c>
      <c r="R3736" t="s">
        <v>170</v>
      </c>
      <c r="S3736" t="s">
        <v>158</v>
      </c>
      <c r="T3736" t="s">
        <v>171</v>
      </c>
      <c r="U3736">
        <v>3.7</v>
      </c>
      <c r="V3736">
        <v>4.5</v>
      </c>
      <c r="W3736">
        <v>3.4</v>
      </c>
      <c r="X3736">
        <v>3.97</v>
      </c>
      <c r="Y3736">
        <v>491376</v>
      </c>
      <c r="Z3736">
        <v>206061</v>
      </c>
      <c r="AA3736">
        <v>15850840</v>
      </c>
    </row>
    <row r="3737" spans="1:27">
      <c r="A3737" t="s">
        <v>3927</v>
      </c>
      <c r="B3737" t="s">
        <v>23</v>
      </c>
      <c r="C3737" t="s">
        <v>23</v>
      </c>
      <c r="D3737">
        <v>967</v>
      </c>
      <c r="E3737" s="12">
        <v>40197</v>
      </c>
      <c r="F3737" s="72">
        <f t="shared" si="627"/>
        <v>2010</v>
      </c>
      <c r="G3737" s="70">
        <f t="shared" si="628"/>
        <v>4024.0434332988625</v>
      </c>
      <c r="H3737" s="70" cm="1">
        <f t="array" ref="H3737">INDEX(magic_bricks_appreciation_pivot!$A$13:$K$20,MATCH(C3737,magic_bricks_appreciation_pivot!$A$13:$A$20,0),1+MATCH(F3737,INDEX(magic_bricks_appreciation_pivot!$B$13:$K$13,0),0))</f>
        <v>0.49881786187527283</v>
      </c>
      <c r="I3737" s="70">
        <f t="shared" ref="I3737:I3743" si="632">G3737+G3737*H3737</f>
        <v>6031.3081747902334</v>
      </c>
      <c r="J3737">
        <v>152</v>
      </c>
      <c r="K3737">
        <v>1</v>
      </c>
      <c r="L3737">
        <v>1</v>
      </c>
      <c r="M3737">
        <v>3</v>
      </c>
      <c r="N3737" t="s">
        <v>154</v>
      </c>
      <c r="O3737" t="s">
        <v>161</v>
      </c>
      <c r="P3737" s="12">
        <v>29612</v>
      </c>
      <c r="Q3737" t="s">
        <v>194</v>
      </c>
      <c r="R3737" t="s">
        <v>165</v>
      </c>
      <c r="S3737" t="s">
        <v>158</v>
      </c>
      <c r="T3737" t="s">
        <v>159</v>
      </c>
      <c r="U3737">
        <v>3.4</v>
      </c>
      <c r="V3737">
        <v>2.5</v>
      </c>
      <c r="W3737">
        <v>4.4000000000000004</v>
      </c>
      <c r="X3737">
        <v>3.53</v>
      </c>
      <c r="Y3737">
        <v>143976</v>
      </c>
      <c r="Z3737">
        <v>62260</v>
      </c>
      <c r="AA3737">
        <v>3891250</v>
      </c>
    </row>
    <row r="3738" spans="1:27">
      <c r="A3738" t="s">
        <v>3928</v>
      </c>
      <c r="B3738" t="s">
        <v>39</v>
      </c>
      <c r="C3738" t="s">
        <v>39</v>
      </c>
      <c r="D3738">
        <v>1711</v>
      </c>
      <c r="E3738" s="12">
        <v>41760</v>
      </c>
      <c r="F3738" s="72">
        <f t="shared" si="627"/>
        <v>2014</v>
      </c>
      <c r="G3738" s="70">
        <f t="shared" si="628"/>
        <v>8244.8801870251318</v>
      </c>
      <c r="H3738" s="70" cm="1">
        <f t="array" ref="H3738">INDEX(magic_bricks_appreciation_pivot!$A$13:$K$20,MATCH(C3738,magic_bricks_appreciation_pivot!$A$13:$A$20,0),1+MATCH(F3738,INDEX(magic_bricks_appreciation_pivot!$B$13:$K$13,0),0))</f>
        <v>2.7142646408024784E-2</v>
      </c>
      <c r="I3738" s="70">
        <f t="shared" si="632"/>
        <v>8468.6680546180851</v>
      </c>
      <c r="J3738">
        <v>99</v>
      </c>
      <c r="K3738">
        <v>1</v>
      </c>
      <c r="L3738">
        <v>1</v>
      </c>
      <c r="M3738">
        <v>4</v>
      </c>
      <c r="N3738" t="s">
        <v>168</v>
      </c>
      <c r="O3738" t="s">
        <v>161</v>
      </c>
      <c r="P3738" s="12">
        <v>37015</v>
      </c>
      <c r="Q3738" t="s">
        <v>169</v>
      </c>
      <c r="R3738" t="s">
        <v>170</v>
      </c>
      <c r="S3738" t="s">
        <v>162</v>
      </c>
      <c r="T3738" t="s">
        <v>182</v>
      </c>
      <c r="U3738">
        <v>4.3</v>
      </c>
      <c r="V3738">
        <v>3.9</v>
      </c>
      <c r="W3738">
        <v>2.7</v>
      </c>
      <c r="X3738">
        <v>3.56</v>
      </c>
      <c r="Y3738">
        <v>366782</v>
      </c>
      <c r="Z3738">
        <v>84642</v>
      </c>
      <c r="AA3738">
        <v>14106990</v>
      </c>
    </row>
    <row r="3739" spans="1:27">
      <c r="A3739" t="s">
        <v>3929</v>
      </c>
      <c r="B3739" t="s">
        <v>201</v>
      </c>
      <c r="C3739" t="s">
        <v>201</v>
      </c>
      <c r="D3739">
        <v>1583</v>
      </c>
      <c r="E3739" s="12">
        <v>40767</v>
      </c>
      <c r="F3739" s="72">
        <f t="shared" si="627"/>
        <v>2011</v>
      </c>
      <c r="G3739" s="70">
        <f t="shared" si="628"/>
        <v>6853.291219204043</v>
      </c>
      <c r="H3739" s="70" cm="1">
        <f t="array" ref="H3739">INDEX(magic_bricks_appreciation_pivot!$A$13:$K$20,MATCH(C3739,magic_bricks_appreciation_pivot!$A$13:$A$20,0),1+MATCH(F3739,INDEX(magic_bricks_appreciation_pivot!$B$13:$K$13,0),0))</f>
        <v>0.57884713052310821</v>
      </c>
      <c r="I3739" s="70">
        <f t="shared" si="632"/>
        <v>10820.299176079518</v>
      </c>
      <c r="J3739">
        <v>62</v>
      </c>
      <c r="K3739">
        <v>2</v>
      </c>
      <c r="L3739">
        <v>1</v>
      </c>
      <c r="M3739">
        <v>4</v>
      </c>
      <c r="N3739" t="s">
        <v>184</v>
      </c>
      <c r="O3739" t="s">
        <v>161</v>
      </c>
      <c r="P3739" s="12">
        <v>31642</v>
      </c>
      <c r="Q3739" t="s">
        <v>169</v>
      </c>
      <c r="R3739" t="s">
        <v>177</v>
      </c>
      <c r="S3739" t="s">
        <v>162</v>
      </c>
      <c r="T3739" t="s">
        <v>182</v>
      </c>
      <c r="U3739">
        <v>3.9</v>
      </c>
      <c r="V3739">
        <v>4.0999999999999996</v>
      </c>
      <c r="W3739">
        <v>2.2000000000000002</v>
      </c>
      <c r="X3739">
        <v>3.28</v>
      </c>
      <c r="Y3739">
        <v>379707</v>
      </c>
      <c r="Z3739">
        <v>141034</v>
      </c>
      <c r="AA3739">
        <v>10848760</v>
      </c>
    </row>
    <row r="3740" spans="1:27">
      <c r="A3740" t="s">
        <v>3930</v>
      </c>
      <c r="B3740" t="s">
        <v>56</v>
      </c>
      <c r="C3740" t="s">
        <v>56</v>
      </c>
      <c r="D3740">
        <v>1274</v>
      </c>
      <c r="E3740" s="12">
        <v>40862</v>
      </c>
      <c r="F3740" s="72">
        <f t="shared" si="627"/>
        <v>2011</v>
      </c>
      <c r="G3740" s="70">
        <f t="shared" si="628"/>
        <v>8427.4175824175818</v>
      </c>
      <c r="H3740" s="70" cm="1">
        <f t="array" ref="H3740">INDEX(magic_bricks_appreciation_pivot!$A$13:$K$20,MATCH(C3740,magic_bricks_appreciation_pivot!$A$13:$A$20,0),1+MATCH(F3740,INDEX(magic_bricks_appreciation_pivot!$B$13:$K$13,0),0))</f>
        <v>0.33228770983948047</v>
      </c>
      <c r="I3740" s="70">
        <f t="shared" si="632"/>
        <v>11227.744870740091</v>
      </c>
      <c r="J3740">
        <v>77</v>
      </c>
      <c r="K3740">
        <v>2</v>
      </c>
      <c r="L3740">
        <v>2</v>
      </c>
      <c r="M3740">
        <v>4</v>
      </c>
      <c r="N3740" t="s">
        <v>154</v>
      </c>
      <c r="O3740" t="s">
        <v>155</v>
      </c>
      <c r="P3740" s="12">
        <v>32832</v>
      </c>
      <c r="Q3740" t="s">
        <v>194</v>
      </c>
      <c r="R3740" t="s">
        <v>177</v>
      </c>
      <c r="S3740" t="s">
        <v>158</v>
      </c>
      <c r="T3740" t="s">
        <v>166</v>
      </c>
      <c r="U3740">
        <v>4.8</v>
      </c>
      <c r="V3740">
        <v>4.8</v>
      </c>
      <c r="W3740">
        <v>3.8</v>
      </c>
      <c r="X3740">
        <v>4.3</v>
      </c>
      <c r="Y3740">
        <v>418725</v>
      </c>
      <c r="Z3740">
        <v>139575</v>
      </c>
      <c r="AA3740">
        <v>10736530</v>
      </c>
    </row>
    <row r="3741" spans="1:27">
      <c r="A3741" t="s">
        <v>3931</v>
      </c>
      <c r="B3741" t="s">
        <v>23</v>
      </c>
      <c r="C3741" t="s">
        <v>23</v>
      </c>
      <c r="D3741">
        <v>1356</v>
      </c>
      <c r="E3741" s="12">
        <v>40573</v>
      </c>
      <c r="F3741" s="72">
        <f t="shared" si="627"/>
        <v>2011</v>
      </c>
      <c r="G3741" s="70">
        <f t="shared" si="628"/>
        <v>4929.0191740412984</v>
      </c>
      <c r="H3741" s="70" cm="1">
        <f t="array" ref="H3741">INDEX(magic_bricks_appreciation_pivot!$A$13:$K$20,MATCH(C3741,magic_bricks_appreciation_pivot!$A$13:$A$20,0),1+MATCH(F3741,INDEX(magic_bricks_appreciation_pivot!$B$13:$K$13,0),0))</f>
        <v>0.30621792098525186</v>
      </c>
      <c r="I3741" s="70">
        <f t="shared" si="632"/>
        <v>6438.3731780126682</v>
      </c>
      <c r="J3741">
        <v>158</v>
      </c>
      <c r="K3741">
        <v>2</v>
      </c>
      <c r="L3741">
        <v>2</v>
      </c>
      <c r="M3741">
        <v>4</v>
      </c>
      <c r="N3741" t="s">
        <v>168</v>
      </c>
      <c r="O3741" t="s">
        <v>161</v>
      </c>
      <c r="P3741" s="12">
        <v>24148</v>
      </c>
      <c r="Q3741" t="s">
        <v>194</v>
      </c>
      <c r="R3741" t="s">
        <v>157</v>
      </c>
      <c r="S3741" t="s">
        <v>162</v>
      </c>
      <c r="T3741" t="s">
        <v>171</v>
      </c>
      <c r="U3741">
        <v>3.7</v>
      </c>
      <c r="V3741">
        <v>3</v>
      </c>
      <c r="W3741">
        <v>4.4000000000000004</v>
      </c>
      <c r="X3741">
        <v>3.77</v>
      </c>
      <c r="Y3741">
        <v>314136</v>
      </c>
      <c r="Z3741">
        <v>60154</v>
      </c>
      <c r="AA3741">
        <v>6683750</v>
      </c>
    </row>
    <row r="3742" spans="1:27">
      <c r="A3742" t="s">
        <v>3932</v>
      </c>
      <c r="B3742" t="s">
        <v>175</v>
      </c>
      <c r="C3742" t="s">
        <v>34</v>
      </c>
      <c r="D3742">
        <v>1144</v>
      </c>
      <c r="E3742" s="12">
        <v>40846</v>
      </c>
      <c r="F3742" s="72">
        <f t="shared" si="627"/>
        <v>2011</v>
      </c>
      <c r="G3742" s="70">
        <f t="shared" si="628"/>
        <v>7840.3846153846152</v>
      </c>
      <c r="H3742" s="70" cm="1">
        <f t="array" ref="H3742">INDEX(magic_bricks_appreciation_pivot!$A$13:$K$20,MATCH(C3742,magic_bricks_appreciation_pivot!$A$13:$A$20,0),1+MATCH(F3742,INDEX(magic_bricks_appreciation_pivot!$B$13:$K$13,0),0))</f>
        <v>0.22839026915113872</v>
      </c>
      <c r="I3742" s="70">
        <f t="shared" si="632"/>
        <v>9631.0521679407539</v>
      </c>
      <c r="J3742">
        <v>166</v>
      </c>
      <c r="K3742">
        <v>1</v>
      </c>
      <c r="L3742">
        <v>1</v>
      </c>
      <c r="M3742">
        <v>3</v>
      </c>
      <c r="N3742" t="s">
        <v>184</v>
      </c>
      <c r="O3742" t="s">
        <v>155</v>
      </c>
      <c r="P3742" s="12">
        <v>27706</v>
      </c>
      <c r="Q3742" t="s">
        <v>194</v>
      </c>
      <c r="R3742" t="s">
        <v>177</v>
      </c>
      <c r="S3742" t="s">
        <v>178</v>
      </c>
      <c r="T3742" t="s">
        <v>166</v>
      </c>
      <c r="U3742">
        <v>2.4</v>
      </c>
      <c r="V3742">
        <v>2.8</v>
      </c>
      <c r="W3742">
        <v>4.0999999999999996</v>
      </c>
      <c r="X3742">
        <v>3.07</v>
      </c>
      <c r="Y3742">
        <v>224235</v>
      </c>
      <c r="Z3742">
        <v>26908</v>
      </c>
      <c r="AA3742">
        <v>8969400</v>
      </c>
    </row>
    <row r="3743" spans="1:27">
      <c r="A3743" t="s">
        <v>3933</v>
      </c>
      <c r="B3743" t="s">
        <v>175</v>
      </c>
      <c r="C3743" t="s">
        <v>34</v>
      </c>
      <c r="D3743">
        <v>1129</v>
      </c>
      <c r="E3743" s="12">
        <v>40716</v>
      </c>
      <c r="F3743" s="72">
        <f t="shared" si="627"/>
        <v>2011</v>
      </c>
      <c r="G3743" s="70">
        <f t="shared" si="628"/>
        <v>8075.5801594331269</v>
      </c>
      <c r="H3743" s="70" cm="1">
        <f t="array" ref="H3743">INDEX(magic_bricks_appreciation_pivot!$A$13:$K$20,MATCH(C3743,magic_bricks_appreciation_pivot!$A$13:$A$20,0),1+MATCH(F3743,INDEX(magic_bricks_appreciation_pivot!$B$13:$K$13,0),0))</f>
        <v>0.22839026915113872</v>
      </c>
      <c r="I3743" s="70">
        <f t="shared" si="632"/>
        <v>9919.964085597654</v>
      </c>
      <c r="J3743">
        <v>49</v>
      </c>
      <c r="K3743">
        <v>1</v>
      </c>
      <c r="L3743">
        <v>1</v>
      </c>
      <c r="M3743">
        <v>3</v>
      </c>
      <c r="N3743" t="s">
        <v>168</v>
      </c>
      <c r="O3743" t="s">
        <v>161</v>
      </c>
      <c r="P3743" s="12">
        <v>34876</v>
      </c>
      <c r="Q3743" t="s">
        <v>169</v>
      </c>
      <c r="R3743" t="s">
        <v>165</v>
      </c>
      <c r="S3743" t="s">
        <v>178</v>
      </c>
      <c r="T3743" t="s">
        <v>182</v>
      </c>
      <c r="U3743">
        <v>4</v>
      </c>
      <c r="V3743">
        <v>4.5</v>
      </c>
      <c r="W3743">
        <v>2.2999999999999998</v>
      </c>
      <c r="X3743">
        <v>3.69</v>
      </c>
      <c r="Y3743">
        <v>300872</v>
      </c>
      <c r="Z3743">
        <v>27352</v>
      </c>
      <c r="AA3743">
        <v>9117330</v>
      </c>
    </row>
    <row r="3744" spans="1:27" hidden="1">
      <c r="A3744" t="s">
        <v>3934</v>
      </c>
      <c r="B3744" t="s">
        <v>56</v>
      </c>
      <c r="C3744" t="s">
        <v>56</v>
      </c>
      <c r="D3744">
        <v>695</v>
      </c>
      <c r="E3744" s="12">
        <v>39384</v>
      </c>
      <c r="F3744" s="72">
        <f t="shared" si="627"/>
        <v>2007</v>
      </c>
      <c r="G3744" s="70">
        <f t="shared" si="628"/>
        <v>13140.812949640287</v>
      </c>
      <c r="H3744" s="70" t="e" cm="1">
        <f t="array" ref="H3744">INDEX(magic_bricks_appreciation_pivot!$A$13:$K$20,MATCH(C3744,magic_bricks_appreciation_pivot!$A$13:$A$20,0),1+MATCH(F3744,INDEX(magic_bricks_appreciation_pivot!$B$13:$K$13,0),0))</f>
        <v>#N/A</v>
      </c>
      <c r="I3744" s="70"/>
      <c r="J3744">
        <v>86</v>
      </c>
      <c r="K3744">
        <v>1</v>
      </c>
      <c r="L3744">
        <v>1</v>
      </c>
      <c r="M3744">
        <v>2</v>
      </c>
      <c r="N3744" t="s">
        <v>154</v>
      </c>
      <c r="O3744" t="s">
        <v>155</v>
      </c>
      <c r="P3744" s="12">
        <v>35369</v>
      </c>
      <c r="Q3744" t="s">
        <v>156</v>
      </c>
      <c r="R3744" t="s">
        <v>165</v>
      </c>
      <c r="S3744" t="s">
        <v>178</v>
      </c>
      <c r="T3744" t="s">
        <v>171</v>
      </c>
      <c r="U3744">
        <v>4.5999999999999996</v>
      </c>
      <c r="V3744">
        <v>3.9</v>
      </c>
      <c r="W3744">
        <v>2.4</v>
      </c>
      <c r="X3744">
        <v>3.36</v>
      </c>
      <c r="Y3744">
        <v>273986</v>
      </c>
      <c r="Z3744">
        <v>18266</v>
      </c>
      <c r="AA3744">
        <v>9132865</v>
      </c>
    </row>
    <row r="3745" spans="1:27">
      <c r="A3745" t="s">
        <v>3935</v>
      </c>
      <c r="B3745" t="s">
        <v>175</v>
      </c>
      <c r="C3745" t="s">
        <v>34</v>
      </c>
      <c r="D3745">
        <v>867</v>
      </c>
      <c r="E3745" s="12">
        <v>40365</v>
      </c>
      <c r="F3745" s="72">
        <f t="shared" si="627"/>
        <v>2010</v>
      </c>
      <c r="G3745" s="70">
        <f t="shared" si="628"/>
        <v>9603.0565167243367</v>
      </c>
      <c r="H3745" s="70" cm="1">
        <f t="array" ref="H3745">INDEX(magic_bricks_appreciation_pivot!$A$13:$K$20,MATCH(C3745,magic_bricks_appreciation_pivot!$A$13:$A$20,0),1+MATCH(F3745,INDEX(magic_bricks_appreciation_pivot!$B$13:$K$13,0),0))</f>
        <v>0.46848170778869208</v>
      </c>
      <c r="I3745" s="70">
        <f>G3745+G3745*H3745</f>
        <v>14101.912833670682</v>
      </c>
      <c r="J3745">
        <v>108</v>
      </c>
      <c r="K3745">
        <v>1</v>
      </c>
      <c r="L3745">
        <v>1</v>
      </c>
      <c r="M3745">
        <v>3</v>
      </c>
      <c r="N3745" t="s">
        <v>154</v>
      </c>
      <c r="O3745" t="s">
        <v>155</v>
      </c>
      <c r="P3745" s="12">
        <v>34890</v>
      </c>
      <c r="Q3745" t="s">
        <v>194</v>
      </c>
      <c r="R3745" t="s">
        <v>157</v>
      </c>
      <c r="S3745" t="s">
        <v>178</v>
      </c>
      <c r="T3745" t="s">
        <v>166</v>
      </c>
      <c r="U3745">
        <v>4.2</v>
      </c>
      <c r="V3745">
        <v>4.7</v>
      </c>
      <c r="W3745">
        <v>4</v>
      </c>
      <c r="X3745">
        <v>4.34</v>
      </c>
      <c r="Y3745">
        <v>208146</v>
      </c>
      <c r="Z3745">
        <v>141539</v>
      </c>
      <c r="AA3745">
        <v>8325850</v>
      </c>
    </row>
    <row r="3746" spans="1:27" hidden="1">
      <c r="A3746" t="s">
        <v>3936</v>
      </c>
      <c r="B3746" t="s">
        <v>201</v>
      </c>
      <c r="C3746" t="s">
        <v>201</v>
      </c>
      <c r="D3746">
        <v>1501</v>
      </c>
      <c r="E3746" s="12">
        <v>39554</v>
      </c>
      <c r="F3746" s="72">
        <f t="shared" si="627"/>
        <v>2008</v>
      </c>
      <c r="G3746" s="70">
        <f t="shared" si="628"/>
        <v>6099.4803464357092</v>
      </c>
      <c r="H3746" s="70" t="e" cm="1">
        <f t="array" ref="H3746">INDEX(magic_bricks_appreciation_pivot!$A$13:$K$20,MATCH(C3746,magic_bricks_appreciation_pivot!$A$13:$A$20,0),1+MATCH(F3746,INDEX(magic_bricks_appreciation_pivot!$B$13:$K$13,0),0))</f>
        <v>#N/A</v>
      </c>
      <c r="I3746" s="70"/>
      <c r="J3746">
        <v>35</v>
      </c>
      <c r="K3746">
        <v>2</v>
      </c>
      <c r="L3746">
        <v>1</v>
      </c>
      <c r="M3746">
        <v>4</v>
      </c>
      <c r="N3746" t="s">
        <v>154</v>
      </c>
      <c r="O3746" t="s">
        <v>161</v>
      </c>
      <c r="P3746" s="12">
        <v>30064</v>
      </c>
      <c r="Q3746" t="s">
        <v>194</v>
      </c>
      <c r="R3746" t="s">
        <v>157</v>
      </c>
      <c r="S3746" t="s">
        <v>162</v>
      </c>
      <c r="T3746" t="s">
        <v>166</v>
      </c>
      <c r="U3746">
        <v>2</v>
      </c>
      <c r="V3746">
        <v>2.9</v>
      </c>
      <c r="W3746">
        <v>3.1</v>
      </c>
      <c r="X3746">
        <v>2.71</v>
      </c>
      <c r="Y3746">
        <v>311281</v>
      </c>
      <c r="Z3746">
        <v>128174</v>
      </c>
      <c r="AA3746">
        <v>9155320</v>
      </c>
    </row>
    <row r="3747" spans="1:27">
      <c r="A3747" t="s">
        <v>3937</v>
      </c>
      <c r="B3747" t="s">
        <v>51</v>
      </c>
      <c r="C3747" t="s">
        <v>51</v>
      </c>
      <c r="D3747">
        <v>1896</v>
      </c>
      <c r="E3747" s="12">
        <v>40789</v>
      </c>
      <c r="F3747" s="72">
        <f t="shared" si="627"/>
        <v>2011</v>
      </c>
      <c r="G3747" s="70">
        <f t="shared" si="628"/>
        <v>6121.4662447257388</v>
      </c>
      <c r="H3747" s="70" cm="1">
        <f t="array" ref="H3747">INDEX(magic_bricks_appreciation_pivot!$A$13:$K$20,MATCH(C3747,magic_bricks_appreciation_pivot!$A$13:$A$20,0),1+MATCH(F3747,INDEX(magic_bricks_appreciation_pivot!$B$13:$K$13,0),0))</f>
        <v>0.33442622950819673</v>
      </c>
      <c r="I3747" s="70">
        <f t="shared" ref="I3747:I3748" si="633">G3747+G3747*H3747</f>
        <v>8168.6451200110678</v>
      </c>
      <c r="J3747">
        <v>72</v>
      </c>
      <c r="K3747">
        <v>3</v>
      </c>
      <c r="L3747">
        <v>2</v>
      </c>
      <c r="M3747">
        <v>5</v>
      </c>
      <c r="N3747" t="s">
        <v>176</v>
      </c>
      <c r="O3747" t="s">
        <v>155</v>
      </c>
      <c r="P3747" s="12">
        <v>35314</v>
      </c>
      <c r="Q3747" t="s">
        <v>169</v>
      </c>
      <c r="R3747" t="s">
        <v>165</v>
      </c>
      <c r="S3747" t="s">
        <v>178</v>
      </c>
      <c r="T3747" t="s">
        <v>182</v>
      </c>
      <c r="U3747">
        <v>3.8</v>
      </c>
      <c r="V3747">
        <v>3.8</v>
      </c>
      <c r="W3747">
        <v>3.4</v>
      </c>
      <c r="X3747">
        <v>3.68</v>
      </c>
      <c r="Y3747">
        <v>383008</v>
      </c>
      <c r="Z3747">
        <v>81244</v>
      </c>
      <c r="AA3747">
        <v>11606300</v>
      </c>
    </row>
    <row r="3748" spans="1:27">
      <c r="A3748" t="s">
        <v>3938</v>
      </c>
      <c r="B3748" t="s">
        <v>23</v>
      </c>
      <c r="C3748" t="s">
        <v>23</v>
      </c>
      <c r="D3748">
        <v>1449</v>
      </c>
      <c r="E3748" s="12">
        <v>40788</v>
      </c>
      <c r="F3748" s="72">
        <f t="shared" si="627"/>
        <v>2011</v>
      </c>
      <c r="G3748" s="70">
        <f t="shared" si="628"/>
        <v>3770.8764665286403</v>
      </c>
      <c r="H3748" s="70" cm="1">
        <f t="array" ref="H3748">INDEX(magic_bricks_appreciation_pivot!$A$13:$K$20,MATCH(C3748,magic_bricks_appreciation_pivot!$A$13:$A$20,0),1+MATCH(F3748,INDEX(magic_bricks_appreciation_pivot!$B$13:$K$13,0),0))</f>
        <v>0.30621792098525186</v>
      </c>
      <c r="I3748" s="70">
        <f t="shared" si="633"/>
        <v>4925.5864184012535</v>
      </c>
      <c r="J3748">
        <v>46</v>
      </c>
      <c r="K3748">
        <v>2</v>
      </c>
      <c r="L3748">
        <v>2</v>
      </c>
      <c r="M3748">
        <v>4</v>
      </c>
      <c r="N3748" t="s">
        <v>168</v>
      </c>
      <c r="O3748" t="s">
        <v>161</v>
      </c>
      <c r="P3748" s="12">
        <v>34218</v>
      </c>
      <c r="Q3748" t="s">
        <v>194</v>
      </c>
      <c r="R3748" t="s">
        <v>170</v>
      </c>
      <c r="S3748" t="s">
        <v>178</v>
      </c>
      <c r="T3748" t="s">
        <v>173</v>
      </c>
      <c r="U3748">
        <v>4.7</v>
      </c>
      <c r="V3748">
        <v>2.7</v>
      </c>
      <c r="W3748">
        <v>2</v>
      </c>
      <c r="X3748">
        <v>3.02</v>
      </c>
      <c r="Y3748">
        <v>213096</v>
      </c>
      <c r="Z3748">
        <v>54640</v>
      </c>
      <c r="AA3748">
        <v>5464000</v>
      </c>
    </row>
    <row r="3749" spans="1:27" hidden="1">
      <c r="A3749" t="s">
        <v>3939</v>
      </c>
      <c r="B3749" t="s">
        <v>39</v>
      </c>
      <c r="C3749" t="s">
        <v>39</v>
      </c>
      <c r="D3749">
        <v>1700</v>
      </c>
      <c r="E3749" s="12">
        <v>39195</v>
      </c>
      <c r="F3749" s="72">
        <f t="shared" si="627"/>
        <v>2007</v>
      </c>
      <c r="G3749" s="70">
        <f t="shared" si="628"/>
        <v>7015.6470588235297</v>
      </c>
      <c r="H3749" s="70" t="e" cm="1">
        <f t="array" ref="H3749">INDEX(magic_bricks_appreciation_pivot!$A$13:$K$20,MATCH(C3749,magic_bricks_appreciation_pivot!$A$13:$A$20,0),1+MATCH(F3749,INDEX(magic_bricks_appreciation_pivot!$B$13:$K$13,0),0))</f>
        <v>#N/A</v>
      </c>
      <c r="I3749" s="70"/>
      <c r="J3749">
        <v>168</v>
      </c>
      <c r="K3749">
        <v>1</v>
      </c>
      <c r="L3749">
        <v>1</v>
      </c>
      <c r="M3749">
        <v>4</v>
      </c>
      <c r="N3749" t="s">
        <v>154</v>
      </c>
      <c r="O3749" t="s">
        <v>161</v>
      </c>
      <c r="P3749" s="12">
        <v>37370</v>
      </c>
      <c r="Q3749" t="s">
        <v>169</v>
      </c>
      <c r="R3749" t="s">
        <v>177</v>
      </c>
      <c r="S3749" t="s">
        <v>178</v>
      </c>
      <c r="T3749" t="s">
        <v>163</v>
      </c>
      <c r="U3749">
        <v>3.9</v>
      </c>
      <c r="V3749">
        <v>2.5</v>
      </c>
      <c r="W3749">
        <v>4.9000000000000004</v>
      </c>
      <c r="X3749">
        <v>3.95</v>
      </c>
      <c r="Y3749">
        <v>298165</v>
      </c>
      <c r="Z3749">
        <v>178899</v>
      </c>
      <c r="AA3749">
        <v>11926600</v>
      </c>
    </row>
    <row r="3750" spans="1:27" hidden="1">
      <c r="A3750" t="s">
        <v>3940</v>
      </c>
      <c r="B3750" t="s">
        <v>51</v>
      </c>
      <c r="C3750" t="s">
        <v>51</v>
      </c>
      <c r="D3750">
        <v>1829</v>
      </c>
      <c r="E3750" s="12">
        <v>38282</v>
      </c>
      <c r="F3750" s="72">
        <f t="shared" si="627"/>
        <v>2004</v>
      </c>
      <c r="G3750" s="70">
        <f t="shared" si="628"/>
        <v>4739.7758337889554</v>
      </c>
      <c r="H3750" s="70" t="e" cm="1">
        <f t="array" ref="H3750">INDEX(magic_bricks_appreciation_pivot!$A$13:$K$20,MATCH(C3750,magic_bricks_appreciation_pivot!$A$13:$A$20,0),1+MATCH(F3750,INDEX(magic_bricks_appreciation_pivot!$B$13:$K$13,0),0))</f>
        <v>#N/A</v>
      </c>
      <c r="I3750" s="70"/>
      <c r="J3750">
        <v>2</v>
      </c>
      <c r="K3750">
        <v>3</v>
      </c>
      <c r="L3750">
        <v>2</v>
      </c>
      <c r="M3750">
        <v>5</v>
      </c>
      <c r="N3750" t="s">
        <v>176</v>
      </c>
      <c r="O3750" t="s">
        <v>161</v>
      </c>
      <c r="P3750" s="12">
        <v>32807</v>
      </c>
      <c r="Q3750" t="s">
        <v>194</v>
      </c>
      <c r="R3750" t="s">
        <v>157</v>
      </c>
      <c r="S3750" t="s">
        <v>178</v>
      </c>
      <c r="T3750" t="s">
        <v>163</v>
      </c>
      <c r="U3750">
        <v>2.9</v>
      </c>
      <c r="V3750">
        <v>4.4000000000000004</v>
      </c>
      <c r="W3750">
        <v>2.4</v>
      </c>
      <c r="X3750">
        <v>3.43</v>
      </c>
      <c r="Y3750">
        <v>286079</v>
      </c>
      <c r="Z3750">
        <v>121367</v>
      </c>
      <c r="AA3750">
        <v>8669050</v>
      </c>
    </row>
    <row r="3751" spans="1:27">
      <c r="A3751" t="s">
        <v>3941</v>
      </c>
      <c r="B3751" t="s">
        <v>175</v>
      </c>
      <c r="C3751" t="s">
        <v>34</v>
      </c>
      <c r="D3751">
        <v>1178</v>
      </c>
      <c r="E3751" s="12">
        <v>41795</v>
      </c>
      <c r="F3751" s="72">
        <f t="shared" si="627"/>
        <v>2014</v>
      </c>
      <c r="G3751" s="70">
        <f t="shared" si="628"/>
        <v>8731.2054329371822</v>
      </c>
      <c r="H3751" s="70" cm="1">
        <f t="array" ref="H3751">INDEX(magic_bricks_appreciation_pivot!$A$13:$K$20,MATCH(C3751,magic_bricks_appreciation_pivot!$A$13:$A$20,0),1+MATCH(F3751,INDEX(magic_bricks_appreciation_pivot!$B$13:$K$13,0),0))</f>
        <v>5.1040744021257752E-2</v>
      </c>
      <c r="I3751" s="70">
        <f>G3751+G3751*H3751</f>
        <v>9176.8526544367433</v>
      </c>
      <c r="J3751">
        <v>4</v>
      </c>
      <c r="K3751">
        <v>1</v>
      </c>
      <c r="L3751">
        <v>1</v>
      </c>
      <c r="M3751">
        <v>3</v>
      </c>
      <c r="N3751" t="s">
        <v>154</v>
      </c>
      <c r="O3751" t="s">
        <v>155</v>
      </c>
      <c r="P3751" s="12">
        <v>29385</v>
      </c>
      <c r="Q3751" t="s">
        <v>169</v>
      </c>
      <c r="R3751" t="s">
        <v>170</v>
      </c>
      <c r="S3751" t="s">
        <v>158</v>
      </c>
      <c r="T3751" t="s">
        <v>166</v>
      </c>
      <c r="U3751">
        <v>4.5999999999999996</v>
      </c>
      <c r="V3751">
        <v>4.8</v>
      </c>
      <c r="W3751">
        <v>2.5</v>
      </c>
      <c r="X3751">
        <v>4.05</v>
      </c>
      <c r="Y3751">
        <v>287990</v>
      </c>
      <c r="Z3751">
        <v>154280</v>
      </c>
      <c r="AA3751">
        <v>10285360</v>
      </c>
    </row>
    <row r="3752" spans="1:27" hidden="1">
      <c r="A3752" t="s">
        <v>3942</v>
      </c>
      <c r="B3752" t="s">
        <v>201</v>
      </c>
      <c r="C3752" t="s">
        <v>201</v>
      </c>
      <c r="D3752">
        <v>1460</v>
      </c>
      <c r="E3752" s="12">
        <v>39924</v>
      </c>
      <c r="F3752" s="72">
        <f t="shared" si="627"/>
        <v>2009</v>
      </c>
      <c r="G3752" s="70">
        <f t="shared" si="628"/>
        <v>6310.4931506849316</v>
      </c>
      <c r="H3752" s="70" t="e" cm="1">
        <f t="array" ref="H3752">INDEX(magic_bricks_appreciation_pivot!$A$13:$K$20,MATCH(C3752,magic_bricks_appreciation_pivot!$A$13:$A$20,0),1+MATCH(F3752,INDEX(magic_bricks_appreciation_pivot!$B$13:$K$13,0),0))</f>
        <v>#N/A</v>
      </c>
      <c r="I3752" s="70"/>
      <c r="J3752">
        <v>118</v>
      </c>
      <c r="K3752">
        <v>2</v>
      </c>
      <c r="L3752">
        <v>1</v>
      </c>
      <c r="M3752">
        <v>4</v>
      </c>
      <c r="N3752" t="s">
        <v>168</v>
      </c>
      <c r="O3752" t="s">
        <v>161</v>
      </c>
      <c r="P3752" s="12">
        <v>34084</v>
      </c>
      <c r="Q3752" t="s">
        <v>194</v>
      </c>
      <c r="R3752" t="s">
        <v>157</v>
      </c>
      <c r="S3752" t="s">
        <v>158</v>
      </c>
      <c r="T3752" t="s">
        <v>182</v>
      </c>
      <c r="U3752">
        <v>2.8</v>
      </c>
      <c r="V3752">
        <v>2.5</v>
      </c>
      <c r="W3752">
        <v>2.9</v>
      </c>
      <c r="X3752">
        <v>2.75</v>
      </c>
      <c r="Y3752">
        <v>322466</v>
      </c>
      <c r="Z3752">
        <v>128986</v>
      </c>
      <c r="AA3752">
        <v>9213320</v>
      </c>
    </row>
    <row r="3753" spans="1:27">
      <c r="A3753" t="s">
        <v>3943</v>
      </c>
      <c r="B3753" t="s">
        <v>39</v>
      </c>
      <c r="C3753" t="s">
        <v>39</v>
      </c>
      <c r="D3753">
        <v>1807</v>
      </c>
      <c r="E3753" s="12">
        <v>40331</v>
      </c>
      <c r="F3753" s="72">
        <f t="shared" si="627"/>
        <v>2010</v>
      </c>
      <c r="G3753" s="70">
        <f t="shared" si="628"/>
        <v>7364.964028776978</v>
      </c>
      <c r="H3753" s="70" cm="1">
        <f t="array" ref="H3753">INDEX(magic_bricks_appreciation_pivot!$A$13:$K$20,MATCH(C3753,magic_bricks_appreciation_pivot!$A$13:$A$20,0),1+MATCH(F3753,INDEX(magic_bricks_appreciation_pivot!$B$13:$K$13,0),0))</f>
        <v>0.44211253020365898</v>
      </c>
      <c r="I3753" s="70">
        <f t="shared" ref="I3753:I3754" si="634">G3753+G3753*H3753</f>
        <v>10621.106910398501</v>
      </c>
      <c r="J3753">
        <v>83</v>
      </c>
      <c r="K3753">
        <v>2</v>
      </c>
      <c r="L3753">
        <v>1</v>
      </c>
      <c r="M3753">
        <v>5</v>
      </c>
      <c r="N3753" t="s">
        <v>176</v>
      </c>
      <c r="O3753" t="s">
        <v>155</v>
      </c>
      <c r="P3753" s="12">
        <v>26826</v>
      </c>
      <c r="Q3753" t="s">
        <v>194</v>
      </c>
      <c r="R3753" t="s">
        <v>177</v>
      </c>
      <c r="S3753" t="s">
        <v>158</v>
      </c>
      <c r="T3753" t="s">
        <v>182</v>
      </c>
      <c r="U3753">
        <v>3.1</v>
      </c>
      <c r="V3753">
        <v>2.4</v>
      </c>
      <c r="W3753">
        <v>5</v>
      </c>
      <c r="X3753">
        <v>3.6850000000000001</v>
      </c>
      <c r="Y3753">
        <v>399255</v>
      </c>
      <c r="Z3753">
        <v>106468</v>
      </c>
      <c r="AA3753">
        <v>13308490</v>
      </c>
    </row>
    <row r="3754" spans="1:27">
      <c r="A3754" t="s">
        <v>3944</v>
      </c>
      <c r="B3754" t="s">
        <v>56</v>
      </c>
      <c r="C3754" t="s">
        <v>56</v>
      </c>
      <c r="D3754">
        <v>1103</v>
      </c>
      <c r="E3754" s="12">
        <v>41018</v>
      </c>
      <c r="F3754" s="72">
        <f t="shared" si="627"/>
        <v>2012</v>
      </c>
      <c r="G3754" s="70">
        <f t="shared" si="628"/>
        <v>11867.234814143245</v>
      </c>
      <c r="H3754" s="70" cm="1">
        <f t="array" ref="H3754">INDEX(magic_bricks_appreciation_pivot!$A$13:$K$20,MATCH(C3754,magic_bricks_appreciation_pivot!$A$13:$A$20,0),1+MATCH(F3754,INDEX(magic_bricks_appreciation_pivot!$B$13:$K$13,0),0))</f>
        <v>0.4006045824602385</v>
      </c>
      <c r="I3754" s="70">
        <f t="shared" si="634"/>
        <v>16621.303461820706</v>
      </c>
      <c r="J3754">
        <v>193</v>
      </c>
      <c r="K3754">
        <v>1</v>
      </c>
      <c r="L3754">
        <v>1</v>
      </c>
      <c r="M3754">
        <v>3</v>
      </c>
      <c r="N3754" t="s">
        <v>176</v>
      </c>
      <c r="O3754" t="s">
        <v>155</v>
      </c>
      <c r="P3754" s="12">
        <v>32258</v>
      </c>
      <c r="Q3754" t="s">
        <v>156</v>
      </c>
      <c r="R3754" t="s">
        <v>165</v>
      </c>
      <c r="S3754" t="s">
        <v>162</v>
      </c>
      <c r="T3754" t="s">
        <v>171</v>
      </c>
      <c r="U3754">
        <v>2.6</v>
      </c>
      <c r="V3754">
        <v>5</v>
      </c>
      <c r="W3754">
        <v>2.8</v>
      </c>
      <c r="X3754">
        <v>3.18</v>
      </c>
      <c r="Y3754">
        <v>484314</v>
      </c>
      <c r="Z3754">
        <v>65448</v>
      </c>
      <c r="AA3754">
        <v>13089560</v>
      </c>
    </row>
    <row r="3755" spans="1:27" hidden="1">
      <c r="A3755" t="s">
        <v>3945</v>
      </c>
      <c r="B3755" t="s">
        <v>175</v>
      </c>
      <c r="C3755" t="s">
        <v>34</v>
      </c>
      <c r="D3755">
        <v>992</v>
      </c>
      <c r="E3755" s="12">
        <v>39884</v>
      </c>
      <c r="F3755" s="72">
        <f t="shared" si="627"/>
        <v>2009</v>
      </c>
      <c r="G3755" s="70">
        <f t="shared" si="628"/>
        <v>8680.7963709677424</v>
      </c>
      <c r="H3755" s="70" t="e" cm="1">
        <f t="array" ref="H3755">INDEX(magic_bricks_appreciation_pivot!$A$13:$K$20,MATCH(C3755,magic_bricks_appreciation_pivot!$A$13:$A$20,0),1+MATCH(F3755,INDEX(magic_bricks_appreciation_pivot!$B$13:$K$13,0),0))</f>
        <v>#N/A</v>
      </c>
      <c r="I3755" s="70"/>
      <c r="J3755">
        <v>195</v>
      </c>
      <c r="K3755">
        <v>1</v>
      </c>
      <c r="L3755">
        <v>1</v>
      </c>
      <c r="M3755">
        <v>3</v>
      </c>
      <c r="N3755" t="s">
        <v>193</v>
      </c>
      <c r="O3755" t="s">
        <v>161</v>
      </c>
      <c r="P3755" s="12">
        <v>32219</v>
      </c>
      <c r="Q3755" t="s">
        <v>194</v>
      </c>
      <c r="R3755" t="s">
        <v>170</v>
      </c>
      <c r="S3755" t="s">
        <v>162</v>
      </c>
      <c r="T3755" t="s">
        <v>166</v>
      </c>
      <c r="U3755">
        <v>3.3</v>
      </c>
      <c r="V3755">
        <v>2.4</v>
      </c>
      <c r="W3755">
        <v>4.9000000000000004</v>
      </c>
      <c r="X3755">
        <v>3.42</v>
      </c>
      <c r="Y3755">
        <v>241118</v>
      </c>
      <c r="Z3755">
        <v>34445</v>
      </c>
      <c r="AA3755">
        <v>8611350</v>
      </c>
    </row>
    <row r="3756" spans="1:27">
      <c r="A3756" t="s">
        <v>3946</v>
      </c>
      <c r="B3756" t="s">
        <v>56</v>
      </c>
      <c r="C3756" t="s">
        <v>56</v>
      </c>
      <c r="D3756">
        <v>1268</v>
      </c>
      <c r="E3756" s="12">
        <v>40538</v>
      </c>
      <c r="F3756" s="72">
        <f t="shared" si="627"/>
        <v>2010</v>
      </c>
      <c r="G3756" s="70">
        <f t="shared" si="628"/>
        <v>7848.9826498422717</v>
      </c>
      <c r="H3756" s="70" cm="1">
        <f t="array" ref="H3756">INDEX(magic_bricks_appreciation_pivot!$A$13:$K$20,MATCH(C3756,magic_bricks_appreciation_pivot!$A$13:$A$20,0),1+MATCH(F3756,INDEX(magic_bricks_appreciation_pivot!$B$13:$K$13,0),0))</f>
        <v>0.62795711804515786</v>
      </c>
      <c r="I3756" s="70">
        <f t="shared" ref="I3756:I3760" si="635">G3756+G3756*H3756</f>
        <v>12777.807174223672</v>
      </c>
      <c r="J3756">
        <v>114</v>
      </c>
      <c r="K3756">
        <v>2</v>
      </c>
      <c r="L3756">
        <v>2</v>
      </c>
      <c r="M3756">
        <v>4</v>
      </c>
      <c r="N3756" t="s">
        <v>193</v>
      </c>
      <c r="O3756" t="s">
        <v>161</v>
      </c>
      <c r="P3756" s="12">
        <v>35428</v>
      </c>
      <c r="Q3756" t="s">
        <v>194</v>
      </c>
      <c r="R3756" t="s">
        <v>157</v>
      </c>
      <c r="S3756" t="s">
        <v>158</v>
      </c>
      <c r="T3756" t="s">
        <v>166</v>
      </c>
      <c r="U3756">
        <v>2.9</v>
      </c>
      <c r="V3756">
        <v>3.6</v>
      </c>
      <c r="W3756">
        <v>2.2000000000000002</v>
      </c>
      <c r="X3756">
        <v>2.69</v>
      </c>
      <c r="Y3756">
        <v>388148</v>
      </c>
      <c r="Z3756">
        <v>119430</v>
      </c>
      <c r="AA3756">
        <v>9952510</v>
      </c>
    </row>
    <row r="3757" spans="1:27">
      <c r="A3757" t="s">
        <v>3947</v>
      </c>
      <c r="B3757" t="s">
        <v>39</v>
      </c>
      <c r="C3757" t="s">
        <v>39</v>
      </c>
      <c r="D3757">
        <v>1890</v>
      </c>
      <c r="E3757" s="12">
        <v>41259</v>
      </c>
      <c r="F3757" s="72">
        <f t="shared" si="627"/>
        <v>2012</v>
      </c>
      <c r="G3757" s="70">
        <f t="shared" si="628"/>
        <v>6087.3227513227512</v>
      </c>
      <c r="H3757" s="70" cm="1">
        <f t="array" ref="H3757">INDEX(magic_bricks_appreciation_pivot!$A$13:$K$20,MATCH(C3757,magic_bricks_appreciation_pivot!$A$13:$A$20,0),1+MATCH(F3757,INDEX(magic_bricks_appreciation_pivot!$B$13:$K$13,0),0))</f>
        <v>0.34576729802860456</v>
      </c>
      <c r="I3757" s="70">
        <f t="shared" si="635"/>
        <v>8192.1198912756699</v>
      </c>
      <c r="J3757">
        <v>101</v>
      </c>
      <c r="K3757">
        <v>2</v>
      </c>
      <c r="L3757">
        <v>1</v>
      </c>
      <c r="M3757">
        <v>5</v>
      </c>
      <c r="N3757" t="s">
        <v>154</v>
      </c>
      <c r="O3757" t="s">
        <v>161</v>
      </c>
      <c r="P3757" s="12">
        <v>35054</v>
      </c>
      <c r="Q3757" t="s">
        <v>194</v>
      </c>
      <c r="R3757" t="s">
        <v>177</v>
      </c>
      <c r="S3757" t="s">
        <v>178</v>
      </c>
      <c r="T3757" t="s">
        <v>163</v>
      </c>
      <c r="U3757">
        <v>2.2999999999999998</v>
      </c>
      <c r="V3757">
        <v>4.9000000000000004</v>
      </c>
      <c r="W3757">
        <v>4.0999999999999996</v>
      </c>
      <c r="X3757">
        <v>3.67</v>
      </c>
      <c r="Y3757">
        <v>310636</v>
      </c>
      <c r="Z3757">
        <v>195586</v>
      </c>
      <c r="AA3757">
        <v>11505040</v>
      </c>
    </row>
    <row r="3758" spans="1:27">
      <c r="A3758" t="s">
        <v>3948</v>
      </c>
      <c r="B3758" t="s">
        <v>23</v>
      </c>
      <c r="C3758" t="s">
        <v>23</v>
      </c>
      <c r="D3758">
        <v>670</v>
      </c>
      <c r="E3758" s="12">
        <v>40634</v>
      </c>
      <c r="F3758" s="72">
        <f t="shared" si="627"/>
        <v>2011</v>
      </c>
      <c r="G3758" s="70">
        <f t="shared" si="628"/>
        <v>7665.6716417910447</v>
      </c>
      <c r="H3758" s="70" cm="1">
        <f t="array" ref="H3758">INDEX(magic_bricks_appreciation_pivot!$A$13:$K$20,MATCH(C3758,magic_bricks_appreciation_pivot!$A$13:$A$20,0),1+MATCH(F3758,INDEX(magic_bricks_appreciation_pivot!$B$13:$K$13,0),0))</f>
        <v>0.30621792098525186</v>
      </c>
      <c r="I3758" s="70">
        <f t="shared" si="635"/>
        <v>10013.037674895901</v>
      </c>
      <c r="J3758">
        <v>163</v>
      </c>
      <c r="K3758">
        <v>1</v>
      </c>
      <c r="L3758">
        <v>1</v>
      </c>
      <c r="M3758">
        <v>2</v>
      </c>
      <c r="N3758" t="s">
        <v>168</v>
      </c>
      <c r="O3758" t="s">
        <v>161</v>
      </c>
      <c r="P3758" s="12">
        <v>34794</v>
      </c>
      <c r="Q3758" t="s">
        <v>194</v>
      </c>
      <c r="R3758" t="s">
        <v>170</v>
      </c>
      <c r="S3758" t="s">
        <v>162</v>
      </c>
      <c r="T3758" t="s">
        <v>171</v>
      </c>
      <c r="U3758">
        <v>3.5</v>
      </c>
      <c r="V3758">
        <v>2.6</v>
      </c>
      <c r="W3758">
        <v>3.8</v>
      </c>
      <c r="X3758">
        <v>3.35</v>
      </c>
      <c r="Y3758">
        <v>225984</v>
      </c>
      <c r="Z3758">
        <v>66768</v>
      </c>
      <c r="AA3758">
        <v>5136000</v>
      </c>
    </row>
    <row r="3759" spans="1:27">
      <c r="A3759" t="s">
        <v>3949</v>
      </c>
      <c r="B3759" t="s">
        <v>23</v>
      </c>
      <c r="C3759" t="s">
        <v>23</v>
      </c>
      <c r="D3759">
        <v>1236</v>
      </c>
      <c r="E3759" s="12">
        <v>40968</v>
      </c>
      <c r="F3759" s="72">
        <f t="shared" si="627"/>
        <v>2012</v>
      </c>
      <c r="G3759" s="70">
        <f t="shared" si="628"/>
        <v>6000</v>
      </c>
      <c r="H3759" s="70" cm="1">
        <f t="array" ref="H3759">INDEX(magic_bricks_appreciation_pivot!$A$13:$K$20,MATCH(C3759,magic_bricks_appreciation_pivot!$A$13:$A$20,0),1+MATCH(F3759,INDEX(magic_bricks_appreciation_pivot!$B$13:$K$13,0),0))</f>
        <v>0.26292059267573231</v>
      </c>
      <c r="I3759" s="70">
        <f t="shared" si="635"/>
        <v>7577.5235560543933</v>
      </c>
      <c r="J3759">
        <v>159</v>
      </c>
      <c r="K3759">
        <v>1</v>
      </c>
      <c r="L3759">
        <v>1</v>
      </c>
      <c r="M3759">
        <v>3</v>
      </c>
      <c r="N3759" t="s">
        <v>176</v>
      </c>
      <c r="O3759" t="s">
        <v>155</v>
      </c>
      <c r="P3759" s="12">
        <v>35128</v>
      </c>
      <c r="Q3759" t="s">
        <v>194</v>
      </c>
      <c r="R3759" t="s">
        <v>177</v>
      </c>
      <c r="S3759" t="s">
        <v>162</v>
      </c>
      <c r="T3759" t="s">
        <v>171</v>
      </c>
      <c r="U3759">
        <v>4.5</v>
      </c>
      <c r="V3759">
        <v>4.7</v>
      </c>
      <c r="W3759">
        <v>2.2999999999999998</v>
      </c>
      <c r="X3759">
        <v>3.68</v>
      </c>
      <c r="Y3759">
        <v>318888</v>
      </c>
      <c r="Z3759">
        <v>88992</v>
      </c>
      <c r="AA3759">
        <v>7416000</v>
      </c>
    </row>
    <row r="3760" spans="1:27">
      <c r="A3760" t="s">
        <v>3950</v>
      </c>
      <c r="B3760" t="s">
        <v>23</v>
      </c>
      <c r="C3760" t="s">
        <v>23</v>
      </c>
      <c r="D3760">
        <v>1256</v>
      </c>
      <c r="E3760" s="12">
        <v>40246</v>
      </c>
      <c r="F3760" s="72">
        <f t="shared" si="627"/>
        <v>2010</v>
      </c>
      <c r="G3760" s="70">
        <f t="shared" si="628"/>
        <v>4841.5605095541405</v>
      </c>
      <c r="H3760" s="70" cm="1">
        <f t="array" ref="H3760">INDEX(magic_bricks_appreciation_pivot!$A$13:$K$20,MATCH(C3760,magic_bricks_appreciation_pivot!$A$13:$A$20,0),1+MATCH(F3760,INDEX(magic_bricks_appreciation_pivot!$B$13:$K$13,0),0))</f>
        <v>0.49881786187527283</v>
      </c>
      <c r="I3760" s="70">
        <f t="shared" si="635"/>
        <v>7256.617371069693</v>
      </c>
      <c r="J3760">
        <v>22</v>
      </c>
      <c r="K3760">
        <v>1</v>
      </c>
      <c r="L3760">
        <v>1</v>
      </c>
      <c r="M3760">
        <v>3</v>
      </c>
      <c r="N3760" t="s">
        <v>154</v>
      </c>
      <c r="O3760" t="s">
        <v>161</v>
      </c>
      <c r="P3760" s="12">
        <v>30026</v>
      </c>
      <c r="Q3760" t="s">
        <v>194</v>
      </c>
      <c r="R3760" t="s">
        <v>170</v>
      </c>
      <c r="S3760" t="s">
        <v>158</v>
      </c>
      <c r="T3760" t="s">
        <v>171</v>
      </c>
      <c r="U3760">
        <v>3.6</v>
      </c>
      <c r="V3760">
        <v>4.5999999999999996</v>
      </c>
      <c r="W3760">
        <v>4.4000000000000004</v>
      </c>
      <c r="X3760">
        <v>4.22</v>
      </c>
      <c r="Y3760">
        <v>188511</v>
      </c>
      <c r="Z3760">
        <v>72972</v>
      </c>
      <c r="AA3760">
        <v>6081000</v>
      </c>
    </row>
    <row r="3761" spans="1:27" hidden="1">
      <c r="A3761" t="s">
        <v>3951</v>
      </c>
      <c r="B3761" t="s">
        <v>175</v>
      </c>
      <c r="C3761" t="s">
        <v>34</v>
      </c>
      <c r="D3761">
        <v>1071</v>
      </c>
      <c r="E3761" s="12">
        <v>39456</v>
      </c>
      <c r="F3761" s="72">
        <f t="shared" si="627"/>
        <v>2008</v>
      </c>
      <c r="G3761" s="70">
        <f t="shared" si="628"/>
        <v>13447.432306255836</v>
      </c>
      <c r="H3761" s="70" t="e" cm="1">
        <f t="array" ref="H3761">INDEX(magic_bricks_appreciation_pivot!$A$13:$K$20,MATCH(C3761,magic_bricks_appreciation_pivot!$A$13:$A$20,0),1+MATCH(F3761,INDEX(magic_bricks_appreciation_pivot!$B$13:$K$13,0),0))</f>
        <v>#N/A</v>
      </c>
      <c r="I3761" s="70"/>
      <c r="J3761">
        <v>60</v>
      </c>
      <c r="K3761">
        <v>1</v>
      </c>
      <c r="L3761">
        <v>1</v>
      </c>
      <c r="M3761">
        <v>3</v>
      </c>
      <c r="N3761" t="s">
        <v>168</v>
      </c>
      <c r="O3761" t="s">
        <v>155</v>
      </c>
      <c r="P3761" s="12">
        <v>33616</v>
      </c>
      <c r="Q3761" t="s">
        <v>156</v>
      </c>
      <c r="R3761" t="s">
        <v>165</v>
      </c>
      <c r="S3761" t="s">
        <v>162</v>
      </c>
      <c r="T3761" t="s">
        <v>182</v>
      </c>
      <c r="U3761">
        <v>2.9</v>
      </c>
      <c r="V3761">
        <v>4.5</v>
      </c>
      <c r="W3761">
        <v>2.7</v>
      </c>
      <c r="X3761">
        <v>3.48</v>
      </c>
      <c r="Y3761">
        <v>475273</v>
      </c>
      <c r="Z3761">
        <v>144022</v>
      </c>
      <c r="AA3761">
        <v>14402200</v>
      </c>
    </row>
    <row r="3762" spans="1:27">
      <c r="A3762" t="s">
        <v>3952</v>
      </c>
      <c r="B3762" t="s">
        <v>175</v>
      </c>
      <c r="C3762" t="s">
        <v>34</v>
      </c>
      <c r="D3762">
        <v>1217</v>
      </c>
      <c r="E3762" s="12">
        <v>41817</v>
      </c>
      <c r="F3762" s="72">
        <f t="shared" si="627"/>
        <v>2014</v>
      </c>
      <c r="G3762" s="70">
        <f t="shared" si="628"/>
        <v>9748.3894823336068</v>
      </c>
      <c r="H3762" s="70" cm="1">
        <f t="array" ref="H3762">INDEX(magic_bricks_appreciation_pivot!$A$13:$K$20,MATCH(C3762,magic_bricks_appreciation_pivot!$A$13:$A$20,0),1+MATCH(F3762,INDEX(magic_bricks_appreciation_pivot!$B$13:$K$13,0),0))</f>
        <v>5.1040744021257752E-2</v>
      </c>
      <c r="I3762" s="70">
        <f>G3762+G3762*H3762</f>
        <v>10245.954534520917</v>
      </c>
      <c r="J3762">
        <v>87</v>
      </c>
      <c r="K3762">
        <v>2</v>
      </c>
      <c r="L3762">
        <v>1</v>
      </c>
      <c r="M3762">
        <v>4</v>
      </c>
      <c r="N3762" t="s">
        <v>154</v>
      </c>
      <c r="O3762" t="s">
        <v>155</v>
      </c>
      <c r="P3762" s="12">
        <v>38167</v>
      </c>
      <c r="Q3762" t="s">
        <v>169</v>
      </c>
      <c r="R3762" t="s">
        <v>165</v>
      </c>
      <c r="S3762" t="s">
        <v>162</v>
      </c>
      <c r="T3762" t="s">
        <v>182</v>
      </c>
      <c r="U3762">
        <v>3.2</v>
      </c>
      <c r="V3762">
        <v>2.5</v>
      </c>
      <c r="W3762">
        <v>4.7</v>
      </c>
      <c r="X3762">
        <v>3.37</v>
      </c>
      <c r="Y3762">
        <v>379641</v>
      </c>
      <c r="Z3762">
        <v>154229</v>
      </c>
      <c r="AA3762">
        <v>11863790</v>
      </c>
    </row>
    <row r="3763" spans="1:27" hidden="1">
      <c r="A3763" t="s">
        <v>3953</v>
      </c>
      <c r="B3763" t="s">
        <v>23</v>
      </c>
      <c r="C3763" t="s">
        <v>23</v>
      </c>
      <c r="D3763">
        <v>1488</v>
      </c>
      <c r="E3763" s="12">
        <v>40065</v>
      </c>
      <c r="F3763" s="72">
        <f t="shared" si="627"/>
        <v>2009</v>
      </c>
      <c r="G3763" s="70">
        <f t="shared" si="628"/>
        <v>4702.6209677419356</v>
      </c>
      <c r="H3763" s="70" t="e" cm="1">
        <f t="array" ref="H3763">INDEX(magic_bricks_appreciation_pivot!$A$13:$K$20,MATCH(C3763,magic_bricks_appreciation_pivot!$A$13:$A$20,0),1+MATCH(F3763,INDEX(magic_bricks_appreciation_pivot!$B$13:$K$13,0),0))</f>
        <v>#N/A</v>
      </c>
      <c r="I3763" s="70"/>
      <c r="J3763">
        <v>146</v>
      </c>
      <c r="K3763">
        <v>2</v>
      </c>
      <c r="L3763">
        <v>2</v>
      </c>
      <c r="M3763">
        <v>4</v>
      </c>
      <c r="N3763" t="s">
        <v>154</v>
      </c>
      <c r="O3763" t="s">
        <v>155</v>
      </c>
      <c r="P3763" s="12">
        <v>34955</v>
      </c>
      <c r="Q3763" t="s">
        <v>194</v>
      </c>
      <c r="R3763" t="s">
        <v>165</v>
      </c>
      <c r="S3763" t="s">
        <v>162</v>
      </c>
      <c r="T3763" t="s">
        <v>159</v>
      </c>
      <c r="U3763">
        <v>2.2999999999999998</v>
      </c>
      <c r="V3763">
        <v>2</v>
      </c>
      <c r="W3763">
        <v>2.6</v>
      </c>
      <c r="X3763">
        <v>2.33</v>
      </c>
      <c r="Y3763">
        <v>237915</v>
      </c>
      <c r="Z3763">
        <v>174938</v>
      </c>
      <c r="AA3763">
        <v>6997500</v>
      </c>
    </row>
    <row r="3764" spans="1:27">
      <c r="A3764" t="s">
        <v>3954</v>
      </c>
      <c r="B3764" t="s">
        <v>201</v>
      </c>
      <c r="C3764" t="s">
        <v>201</v>
      </c>
      <c r="D3764">
        <v>2162</v>
      </c>
      <c r="E3764" s="12">
        <v>40190</v>
      </c>
      <c r="F3764" s="72">
        <f t="shared" si="627"/>
        <v>2010</v>
      </c>
      <c r="G3764" s="70">
        <f t="shared" si="628"/>
        <v>7978.1591119333953</v>
      </c>
      <c r="H3764" s="70" cm="1">
        <f t="array" ref="H3764">INDEX(magic_bricks_appreciation_pivot!$A$13:$K$20,MATCH(C3764,magic_bricks_appreciation_pivot!$A$13:$A$20,0),1+MATCH(F3764,INDEX(magic_bricks_appreciation_pivot!$B$13:$K$13,0),0))</f>
        <v>0.62790190260080292</v>
      </c>
      <c r="I3764" s="70">
        <f>G3764+G3764*H3764</f>
        <v>12987.660397568307</v>
      </c>
      <c r="J3764">
        <v>85</v>
      </c>
      <c r="K3764">
        <v>3</v>
      </c>
      <c r="L3764">
        <v>2</v>
      </c>
      <c r="M3764">
        <v>5</v>
      </c>
      <c r="N3764" t="s">
        <v>176</v>
      </c>
      <c r="O3764" t="s">
        <v>155</v>
      </c>
      <c r="P3764" s="12">
        <v>29605</v>
      </c>
      <c r="Q3764" t="s">
        <v>156</v>
      </c>
      <c r="R3764" t="s">
        <v>177</v>
      </c>
      <c r="S3764" t="s">
        <v>158</v>
      </c>
      <c r="T3764" t="s">
        <v>166</v>
      </c>
      <c r="U3764">
        <v>4.5</v>
      </c>
      <c r="V3764">
        <v>3.8</v>
      </c>
      <c r="W3764">
        <v>4.7</v>
      </c>
      <c r="X3764">
        <v>4.37</v>
      </c>
      <c r="Y3764">
        <v>810693</v>
      </c>
      <c r="Z3764">
        <v>310478</v>
      </c>
      <c r="AA3764">
        <v>17248780</v>
      </c>
    </row>
    <row r="3765" spans="1:27" hidden="1">
      <c r="A3765" t="s">
        <v>3955</v>
      </c>
      <c r="B3765" t="s">
        <v>51</v>
      </c>
      <c r="C3765" t="s">
        <v>51</v>
      </c>
      <c r="D3765">
        <v>1623</v>
      </c>
      <c r="E3765" s="12">
        <v>39451</v>
      </c>
      <c r="F3765" s="72">
        <f t="shared" si="627"/>
        <v>2008</v>
      </c>
      <c r="G3765" s="70">
        <f t="shared" si="628"/>
        <v>8329.1558841651258</v>
      </c>
      <c r="H3765" s="70" t="e" cm="1">
        <f t="array" ref="H3765">INDEX(magic_bricks_appreciation_pivot!$A$13:$K$20,MATCH(C3765,magic_bricks_appreciation_pivot!$A$13:$A$20,0),1+MATCH(F3765,INDEX(magic_bricks_appreciation_pivot!$B$13:$K$13,0),0))</f>
        <v>#N/A</v>
      </c>
      <c r="I3765" s="70"/>
      <c r="J3765">
        <v>15</v>
      </c>
      <c r="K3765">
        <v>2</v>
      </c>
      <c r="L3765">
        <v>1</v>
      </c>
      <c r="M3765">
        <v>4</v>
      </c>
      <c r="N3765" t="s">
        <v>184</v>
      </c>
      <c r="O3765" t="s">
        <v>155</v>
      </c>
      <c r="P3765" s="12">
        <v>31786</v>
      </c>
      <c r="Q3765" t="s">
        <v>156</v>
      </c>
      <c r="R3765" t="s">
        <v>165</v>
      </c>
      <c r="S3765" t="s">
        <v>162</v>
      </c>
      <c r="T3765" t="s">
        <v>159</v>
      </c>
      <c r="U3765">
        <v>4.8</v>
      </c>
      <c r="V3765">
        <v>4</v>
      </c>
      <c r="W3765">
        <v>3.6</v>
      </c>
      <c r="X3765">
        <v>4.08</v>
      </c>
      <c r="Y3765">
        <v>540729</v>
      </c>
      <c r="Z3765">
        <v>243328</v>
      </c>
      <c r="AA3765">
        <v>13518220</v>
      </c>
    </row>
    <row r="3766" spans="1:27">
      <c r="A3766" t="s">
        <v>3956</v>
      </c>
      <c r="B3766" t="s">
        <v>39</v>
      </c>
      <c r="C3766" t="s">
        <v>39</v>
      </c>
      <c r="D3766">
        <v>1585</v>
      </c>
      <c r="E3766" s="12">
        <v>41407</v>
      </c>
      <c r="F3766" s="72">
        <f t="shared" si="627"/>
        <v>2013</v>
      </c>
      <c r="G3766" s="70">
        <f t="shared" si="628"/>
        <v>11315.003154574133</v>
      </c>
      <c r="H3766" s="70" cm="1">
        <f t="array" ref="H3766">INDEX(magic_bricks_appreciation_pivot!$A$13:$K$20,MATCH(C3766,magic_bricks_appreciation_pivot!$A$13:$A$20,0),1+MATCH(F3766,INDEX(magic_bricks_appreciation_pivot!$B$13:$K$13,0),0))</f>
        <v>4.727764965406598E-2</v>
      </c>
      <c r="I3766" s="70">
        <f t="shared" ref="I3766:I3770" si="636">G3766+G3766*H3766</f>
        <v>11849.94990955074</v>
      </c>
      <c r="J3766">
        <v>135</v>
      </c>
      <c r="K3766">
        <v>1</v>
      </c>
      <c r="L3766">
        <v>1</v>
      </c>
      <c r="M3766">
        <v>4</v>
      </c>
      <c r="N3766" t="s">
        <v>154</v>
      </c>
      <c r="O3766" t="s">
        <v>161</v>
      </c>
      <c r="P3766" s="12">
        <v>25347</v>
      </c>
      <c r="Q3766" t="s">
        <v>156</v>
      </c>
      <c r="R3766" t="s">
        <v>165</v>
      </c>
      <c r="S3766" t="s">
        <v>158</v>
      </c>
      <c r="T3766" t="s">
        <v>182</v>
      </c>
      <c r="U3766">
        <v>2.4</v>
      </c>
      <c r="V3766">
        <v>4</v>
      </c>
      <c r="W3766">
        <v>2</v>
      </c>
      <c r="X3766">
        <v>2.64</v>
      </c>
      <c r="Y3766">
        <v>555963</v>
      </c>
      <c r="Z3766">
        <v>340751</v>
      </c>
      <c r="AA3766">
        <v>17934280</v>
      </c>
    </row>
    <row r="3767" spans="1:27">
      <c r="A3767" t="s">
        <v>3957</v>
      </c>
      <c r="B3767" t="s">
        <v>201</v>
      </c>
      <c r="C3767" t="s">
        <v>201</v>
      </c>
      <c r="D3767">
        <v>2237</v>
      </c>
      <c r="E3767" s="12">
        <v>40733</v>
      </c>
      <c r="F3767" s="72">
        <f t="shared" si="627"/>
        <v>2011</v>
      </c>
      <c r="G3767" s="70">
        <f t="shared" si="628"/>
        <v>5446.1689763075547</v>
      </c>
      <c r="H3767" s="70" cm="1">
        <f t="array" ref="H3767">INDEX(magic_bricks_appreciation_pivot!$A$13:$K$20,MATCH(C3767,magic_bricks_appreciation_pivot!$A$13:$A$20,0),1+MATCH(F3767,INDEX(magic_bricks_appreciation_pivot!$B$13:$K$13,0),0))</f>
        <v>0.57884713052310821</v>
      </c>
      <c r="I3767" s="70">
        <f t="shared" si="636"/>
        <v>8598.6682605871574</v>
      </c>
      <c r="J3767">
        <v>4</v>
      </c>
      <c r="K3767">
        <v>4</v>
      </c>
      <c r="L3767">
        <v>2</v>
      </c>
      <c r="M3767">
        <v>6</v>
      </c>
      <c r="N3767" t="s">
        <v>193</v>
      </c>
      <c r="O3767" t="s">
        <v>161</v>
      </c>
      <c r="P3767" s="12">
        <v>31973</v>
      </c>
      <c r="Q3767" t="s">
        <v>194</v>
      </c>
      <c r="R3767" t="s">
        <v>157</v>
      </c>
      <c r="S3767" t="s">
        <v>162</v>
      </c>
      <c r="T3767" t="s">
        <v>182</v>
      </c>
      <c r="U3767">
        <v>2.8</v>
      </c>
      <c r="V3767">
        <v>3.1</v>
      </c>
      <c r="W3767">
        <v>4.2</v>
      </c>
      <c r="X3767">
        <v>3.45</v>
      </c>
      <c r="Y3767">
        <v>487323</v>
      </c>
      <c r="Z3767">
        <v>255845</v>
      </c>
      <c r="AA3767">
        <v>12183080</v>
      </c>
    </row>
    <row r="3768" spans="1:27">
      <c r="A3768" t="s">
        <v>3958</v>
      </c>
      <c r="B3768" t="s">
        <v>23</v>
      </c>
      <c r="C3768" t="s">
        <v>23</v>
      </c>
      <c r="D3768">
        <v>1662</v>
      </c>
      <c r="E3768" s="12">
        <v>40975</v>
      </c>
      <c r="F3768" s="72">
        <f t="shared" si="627"/>
        <v>2012</v>
      </c>
      <c r="G3768" s="70">
        <f t="shared" si="628"/>
        <v>5133.8748495788204</v>
      </c>
      <c r="H3768" s="70" cm="1">
        <f t="array" ref="H3768">INDEX(magic_bricks_appreciation_pivot!$A$13:$K$20,MATCH(C3768,magic_bricks_appreciation_pivot!$A$13:$A$20,0),1+MATCH(F3768,INDEX(magic_bricks_appreciation_pivot!$B$13:$K$13,0),0))</f>
        <v>0.26292059267573231</v>
      </c>
      <c r="I3768" s="70">
        <f t="shared" si="636"/>
        <v>6483.6762677531196</v>
      </c>
      <c r="J3768">
        <v>100</v>
      </c>
      <c r="K3768">
        <v>2</v>
      </c>
      <c r="L3768">
        <v>2</v>
      </c>
      <c r="M3768">
        <v>4</v>
      </c>
      <c r="N3768" t="s">
        <v>184</v>
      </c>
      <c r="O3768" t="s">
        <v>161</v>
      </c>
      <c r="P3768" s="12">
        <v>31485</v>
      </c>
      <c r="Q3768" t="s">
        <v>194</v>
      </c>
      <c r="R3768" t="s">
        <v>177</v>
      </c>
      <c r="S3768" t="s">
        <v>178</v>
      </c>
      <c r="T3768" t="s">
        <v>182</v>
      </c>
      <c r="U3768">
        <v>3.6</v>
      </c>
      <c r="V3768">
        <v>3.2</v>
      </c>
      <c r="W3768">
        <v>2.8</v>
      </c>
      <c r="X3768">
        <v>3.16</v>
      </c>
      <c r="Y3768">
        <v>307170</v>
      </c>
      <c r="Z3768">
        <v>204780</v>
      </c>
      <c r="AA3768">
        <v>8532500</v>
      </c>
    </row>
    <row r="3769" spans="1:27">
      <c r="A3769" t="s">
        <v>3959</v>
      </c>
      <c r="B3769" t="s">
        <v>56</v>
      </c>
      <c r="C3769" t="s">
        <v>56</v>
      </c>
      <c r="D3769">
        <v>819</v>
      </c>
      <c r="E3769" s="12">
        <v>40514</v>
      </c>
      <c r="F3769" s="72">
        <f t="shared" si="627"/>
        <v>2010</v>
      </c>
      <c r="G3769" s="70">
        <f t="shared" si="628"/>
        <v>12904.810744810744</v>
      </c>
      <c r="H3769" s="70" cm="1">
        <f t="array" ref="H3769">INDEX(magic_bricks_appreciation_pivot!$A$13:$K$20,MATCH(C3769,magic_bricks_appreciation_pivot!$A$13:$A$20,0),1+MATCH(F3769,INDEX(magic_bricks_appreciation_pivot!$B$13:$K$13,0),0))</f>
        <v>0.62795711804515786</v>
      </c>
      <c r="I3769" s="70">
        <f t="shared" si="636"/>
        <v>21008.478509040287</v>
      </c>
      <c r="J3769">
        <v>44</v>
      </c>
      <c r="K3769">
        <v>1</v>
      </c>
      <c r="L3769">
        <v>1</v>
      </c>
      <c r="M3769">
        <v>3</v>
      </c>
      <c r="N3769" t="s">
        <v>168</v>
      </c>
      <c r="O3769" t="s">
        <v>161</v>
      </c>
      <c r="P3769" s="12">
        <v>27374</v>
      </c>
      <c r="Q3769" t="s">
        <v>156</v>
      </c>
      <c r="R3769" t="s">
        <v>177</v>
      </c>
      <c r="S3769" t="s">
        <v>178</v>
      </c>
      <c r="T3769" t="s">
        <v>182</v>
      </c>
      <c r="U3769">
        <v>4.4000000000000004</v>
      </c>
      <c r="V3769">
        <v>2.1</v>
      </c>
      <c r="W3769">
        <v>3.1</v>
      </c>
      <c r="X3769">
        <v>3.29</v>
      </c>
      <c r="Y3769">
        <v>422762</v>
      </c>
      <c r="Z3769">
        <v>21138</v>
      </c>
      <c r="AA3769">
        <v>10569040</v>
      </c>
    </row>
    <row r="3770" spans="1:27">
      <c r="A3770" t="s">
        <v>3960</v>
      </c>
      <c r="B3770" t="s">
        <v>201</v>
      </c>
      <c r="C3770" t="s">
        <v>201</v>
      </c>
      <c r="D3770">
        <v>2348</v>
      </c>
      <c r="E3770" s="12">
        <v>40855</v>
      </c>
      <c r="F3770" s="72">
        <f t="shared" si="627"/>
        <v>2011</v>
      </c>
      <c r="G3770" s="70">
        <f t="shared" si="628"/>
        <v>5119.7444633730838</v>
      </c>
      <c r="H3770" s="70" cm="1">
        <f t="array" ref="H3770">INDEX(magic_bricks_appreciation_pivot!$A$13:$K$20,MATCH(C3770,magic_bricks_appreciation_pivot!$A$13:$A$20,0),1+MATCH(F3770,INDEX(magic_bricks_appreciation_pivot!$B$13:$K$13,0),0))</f>
        <v>0.57884713052310821</v>
      </c>
      <c r="I3770" s="70">
        <f t="shared" si="636"/>
        <v>8083.2938550081635</v>
      </c>
      <c r="J3770">
        <v>49</v>
      </c>
      <c r="K3770">
        <v>4</v>
      </c>
      <c r="L3770">
        <v>2</v>
      </c>
      <c r="M3770">
        <v>6</v>
      </c>
      <c r="N3770" t="s">
        <v>168</v>
      </c>
      <c r="O3770" t="s">
        <v>161</v>
      </c>
      <c r="P3770" s="12">
        <v>29905</v>
      </c>
      <c r="Q3770" t="s">
        <v>169</v>
      </c>
      <c r="R3770" t="s">
        <v>157</v>
      </c>
      <c r="S3770" t="s">
        <v>162</v>
      </c>
      <c r="T3770" t="s">
        <v>163</v>
      </c>
      <c r="U3770">
        <v>4.5</v>
      </c>
      <c r="V3770">
        <v>4.0999999999999996</v>
      </c>
      <c r="W3770">
        <v>2.7</v>
      </c>
      <c r="X3770">
        <v>3.66</v>
      </c>
      <c r="Y3770">
        <v>504889</v>
      </c>
      <c r="Z3770">
        <v>288508</v>
      </c>
      <c r="AA3770">
        <v>12021160</v>
      </c>
    </row>
    <row r="3771" spans="1:27" hidden="1">
      <c r="A3771" t="s">
        <v>3961</v>
      </c>
      <c r="B3771" t="s">
        <v>56</v>
      </c>
      <c r="C3771" t="s">
        <v>56</v>
      </c>
      <c r="D3771">
        <v>604</v>
      </c>
      <c r="E3771" s="12">
        <v>39673</v>
      </c>
      <c r="F3771" s="72">
        <f t="shared" si="627"/>
        <v>2008</v>
      </c>
      <c r="G3771" s="70">
        <f t="shared" si="628"/>
        <v>14901.167218543047</v>
      </c>
      <c r="H3771" s="70" t="e" cm="1">
        <f t="array" ref="H3771">INDEX(magic_bricks_appreciation_pivot!$A$13:$K$20,MATCH(C3771,magic_bricks_appreciation_pivot!$A$13:$A$20,0),1+MATCH(F3771,INDEX(magic_bricks_appreciation_pivot!$B$13:$K$13,0),0))</f>
        <v>#N/A</v>
      </c>
      <c r="I3771" s="70"/>
      <c r="J3771">
        <v>105</v>
      </c>
      <c r="K3771">
        <v>1</v>
      </c>
      <c r="L3771">
        <v>1</v>
      </c>
      <c r="M3771">
        <v>2</v>
      </c>
      <c r="N3771" t="s">
        <v>168</v>
      </c>
      <c r="O3771" t="s">
        <v>155</v>
      </c>
      <c r="P3771" s="12">
        <v>29818</v>
      </c>
      <c r="Q3771" t="s">
        <v>169</v>
      </c>
      <c r="R3771" t="s">
        <v>177</v>
      </c>
      <c r="S3771" t="s">
        <v>162</v>
      </c>
      <c r="T3771" t="s">
        <v>182</v>
      </c>
      <c r="U3771">
        <v>4.0999999999999996</v>
      </c>
      <c r="V3771">
        <v>4.5</v>
      </c>
      <c r="W3771">
        <v>2.2999999999999998</v>
      </c>
      <c r="X3771">
        <v>3.28</v>
      </c>
      <c r="Y3771">
        <v>351012</v>
      </c>
      <c r="Z3771">
        <v>54002</v>
      </c>
      <c r="AA3771">
        <v>9000305</v>
      </c>
    </row>
    <row r="3772" spans="1:27" hidden="1">
      <c r="A3772" t="s">
        <v>3962</v>
      </c>
      <c r="B3772" t="s">
        <v>75</v>
      </c>
      <c r="D3772">
        <v>1849</v>
      </c>
      <c r="E3772" s="12">
        <v>39363</v>
      </c>
      <c r="F3772" s="72">
        <f t="shared" si="627"/>
        <v>2007</v>
      </c>
      <c r="G3772" s="70">
        <f t="shared" si="628"/>
        <v>6713.3315305570577</v>
      </c>
      <c r="H3772" s="70" t="e" cm="1">
        <f t="array" ref="H3772">INDEX(magic_bricks_appreciation_pivot!$A$13:$K$20,MATCH(C3772,magic_bricks_appreciation_pivot!$A$13:$A$20,0),1+MATCH(F3772,INDEX(magic_bricks_appreciation_pivot!$B$13:$K$13,0),0))</f>
        <v>#N/A</v>
      </c>
      <c r="I3772" s="70"/>
      <c r="J3772">
        <v>39</v>
      </c>
      <c r="K3772">
        <v>2</v>
      </c>
      <c r="L3772">
        <v>1</v>
      </c>
      <c r="M3772">
        <v>5</v>
      </c>
      <c r="N3772" t="s">
        <v>184</v>
      </c>
      <c r="O3772" t="s">
        <v>161</v>
      </c>
      <c r="P3772" s="12">
        <v>28413</v>
      </c>
      <c r="Q3772" t="s">
        <v>194</v>
      </c>
      <c r="R3772" t="s">
        <v>157</v>
      </c>
      <c r="S3772" t="s">
        <v>158</v>
      </c>
      <c r="T3772" t="s">
        <v>163</v>
      </c>
      <c r="U3772">
        <v>3</v>
      </c>
      <c r="V3772">
        <v>3.8</v>
      </c>
      <c r="W3772">
        <v>3.9</v>
      </c>
      <c r="X3772">
        <v>3.605</v>
      </c>
      <c r="Y3772">
        <v>322737</v>
      </c>
      <c r="Z3772">
        <v>99304</v>
      </c>
      <c r="AA3772">
        <v>12412950</v>
      </c>
    </row>
    <row r="3773" spans="1:27">
      <c r="A3773" t="s">
        <v>3963</v>
      </c>
      <c r="B3773" t="s">
        <v>23</v>
      </c>
      <c r="C3773" t="s">
        <v>23</v>
      </c>
      <c r="D3773">
        <v>1617</v>
      </c>
      <c r="E3773" s="12">
        <v>40619</v>
      </c>
      <c r="F3773" s="72">
        <f t="shared" si="627"/>
        <v>2011</v>
      </c>
      <c r="G3773" s="70">
        <f t="shared" si="628"/>
        <v>6358.3024118738404</v>
      </c>
      <c r="H3773" s="70" cm="1">
        <f t="array" ref="H3773">INDEX(magic_bricks_appreciation_pivot!$A$13:$K$20,MATCH(C3773,magic_bricks_appreciation_pivot!$A$13:$A$20,0),1+MATCH(F3773,INDEX(magic_bricks_appreciation_pivot!$B$13:$K$13,0),0))</f>
        <v>0.30621792098525186</v>
      </c>
      <c r="I3773" s="70">
        <f>G3773+G3773*H3773</f>
        <v>8305.3285574333604</v>
      </c>
      <c r="J3773">
        <v>53</v>
      </c>
      <c r="K3773">
        <v>2</v>
      </c>
      <c r="L3773">
        <v>2</v>
      </c>
      <c r="M3773">
        <v>4</v>
      </c>
      <c r="N3773" t="s">
        <v>184</v>
      </c>
      <c r="O3773" t="s">
        <v>155</v>
      </c>
      <c r="P3773" s="12">
        <v>23829</v>
      </c>
      <c r="Q3773" t="s">
        <v>169</v>
      </c>
      <c r="R3773" t="s">
        <v>165</v>
      </c>
      <c r="S3773" t="s">
        <v>162</v>
      </c>
      <c r="T3773" t="s">
        <v>166</v>
      </c>
      <c r="U3773">
        <v>3.9</v>
      </c>
      <c r="V3773">
        <v>4.7</v>
      </c>
      <c r="W3773">
        <v>4.7</v>
      </c>
      <c r="X3773">
        <v>4.46</v>
      </c>
      <c r="Y3773">
        <v>308441</v>
      </c>
      <c r="Z3773">
        <v>185065</v>
      </c>
      <c r="AA3773">
        <v>10281375</v>
      </c>
    </row>
    <row r="3774" spans="1:27" hidden="1">
      <c r="A3774" t="s">
        <v>3964</v>
      </c>
      <c r="B3774" t="s">
        <v>201</v>
      </c>
      <c r="C3774" t="s">
        <v>201</v>
      </c>
      <c r="D3774">
        <v>1733</v>
      </c>
      <c r="E3774" s="12">
        <v>39708</v>
      </c>
      <c r="F3774" s="72">
        <f t="shared" si="627"/>
        <v>2008</v>
      </c>
      <c r="G3774" s="70">
        <f t="shared" si="628"/>
        <v>8524.5816503173683</v>
      </c>
      <c r="H3774" s="70" t="e" cm="1">
        <f t="array" ref="H3774">INDEX(magic_bricks_appreciation_pivot!$A$13:$K$20,MATCH(C3774,magic_bricks_appreciation_pivot!$A$13:$A$20,0),1+MATCH(F3774,INDEX(magic_bricks_appreciation_pivot!$B$13:$K$13,0),0))</f>
        <v>#N/A</v>
      </c>
      <c r="I3774" s="70"/>
      <c r="J3774">
        <v>148</v>
      </c>
      <c r="K3774">
        <v>2</v>
      </c>
      <c r="L3774">
        <v>1</v>
      </c>
      <c r="M3774">
        <v>4</v>
      </c>
      <c r="N3774" t="s">
        <v>154</v>
      </c>
      <c r="O3774" t="s">
        <v>161</v>
      </c>
      <c r="P3774" s="12">
        <v>34233</v>
      </c>
      <c r="Q3774" t="s">
        <v>156</v>
      </c>
      <c r="R3774" t="s">
        <v>177</v>
      </c>
      <c r="S3774" t="s">
        <v>162</v>
      </c>
      <c r="T3774" t="s">
        <v>166</v>
      </c>
      <c r="U3774">
        <v>2.9</v>
      </c>
      <c r="V3774">
        <v>4.5</v>
      </c>
      <c r="W3774">
        <v>4.9000000000000004</v>
      </c>
      <c r="X3774">
        <v>4.18</v>
      </c>
      <c r="Y3774">
        <v>709109</v>
      </c>
      <c r="Z3774">
        <v>132958</v>
      </c>
      <c r="AA3774">
        <v>14773100</v>
      </c>
    </row>
    <row r="3775" spans="1:27">
      <c r="A3775" t="s">
        <v>3965</v>
      </c>
      <c r="B3775" t="s">
        <v>175</v>
      </c>
      <c r="C3775" t="s">
        <v>34</v>
      </c>
      <c r="D3775">
        <v>802</v>
      </c>
      <c r="E3775" s="12">
        <v>41232</v>
      </c>
      <c r="F3775" s="72">
        <f t="shared" si="627"/>
        <v>2012</v>
      </c>
      <c r="G3775" s="70">
        <f t="shared" si="628"/>
        <v>8951.3591022443889</v>
      </c>
      <c r="H3775" s="70" cm="1">
        <f t="array" ref="H3775">INDEX(magic_bricks_appreciation_pivot!$A$13:$K$20,MATCH(C3775,magic_bricks_appreciation_pivot!$A$13:$A$20,0),1+MATCH(F3775,INDEX(magic_bricks_appreciation_pivot!$B$13:$K$13,0),0))</f>
        <v>0.22606337179266398</v>
      </c>
      <c r="I3775" s="70">
        <f>G3775+G3775*H3775</f>
        <v>10974.933523024709</v>
      </c>
      <c r="J3775">
        <v>150</v>
      </c>
      <c r="K3775">
        <v>1</v>
      </c>
      <c r="L3775">
        <v>1</v>
      </c>
      <c r="M3775">
        <v>3</v>
      </c>
      <c r="N3775" t="s">
        <v>154</v>
      </c>
      <c r="O3775" t="s">
        <v>155</v>
      </c>
      <c r="P3775" s="12">
        <v>28457</v>
      </c>
      <c r="Q3775" t="s">
        <v>169</v>
      </c>
      <c r="R3775" t="s">
        <v>165</v>
      </c>
      <c r="S3775" t="s">
        <v>178</v>
      </c>
      <c r="T3775" t="s">
        <v>163</v>
      </c>
      <c r="U3775">
        <v>2.9</v>
      </c>
      <c r="V3775">
        <v>4</v>
      </c>
      <c r="W3775">
        <v>3.5</v>
      </c>
      <c r="X3775">
        <v>3.52</v>
      </c>
      <c r="Y3775">
        <v>186654</v>
      </c>
      <c r="Z3775">
        <v>107685</v>
      </c>
      <c r="AA3775">
        <v>7178990</v>
      </c>
    </row>
    <row r="3776" spans="1:27" hidden="1">
      <c r="A3776" t="s">
        <v>3966</v>
      </c>
      <c r="B3776" t="s">
        <v>56</v>
      </c>
      <c r="C3776" t="s">
        <v>56</v>
      </c>
      <c r="D3776">
        <v>1081</v>
      </c>
      <c r="E3776" s="12">
        <v>40056</v>
      </c>
      <c r="F3776" s="72">
        <f t="shared" si="627"/>
        <v>2009</v>
      </c>
      <c r="G3776" s="70">
        <f t="shared" si="628"/>
        <v>10148.695652173914</v>
      </c>
      <c r="H3776" s="70" t="e" cm="1">
        <f t="array" ref="H3776">INDEX(magic_bricks_appreciation_pivot!$A$13:$K$20,MATCH(C3776,magic_bricks_appreciation_pivot!$A$13:$A$20,0),1+MATCH(F3776,INDEX(magic_bricks_appreciation_pivot!$B$13:$K$13,0),0))</f>
        <v>#N/A</v>
      </c>
      <c r="I3776" s="70"/>
      <c r="J3776">
        <v>158</v>
      </c>
      <c r="K3776">
        <v>1</v>
      </c>
      <c r="L3776">
        <v>1</v>
      </c>
      <c r="M3776">
        <v>3</v>
      </c>
      <c r="N3776" t="s">
        <v>154</v>
      </c>
      <c r="O3776" t="s">
        <v>161</v>
      </c>
      <c r="P3776" s="12">
        <v>26916</v>
      </c>
      <c r="Q3776" t="s">
        <v>156</v>
      </c>
      <c r="R3776" t="s">
        <v>165</v>
      </c>
      <c r="S3776" t="s">
        <v>158</v>
      </c>
      <c r="T3776" t="s">
        <v>173</v>
      </c>
      <c r="U3776">
        <v>4.0999999999999996</v>
      </c>
      <c r="V3776">
        <v>4.9000000000000004</v>
      </c>
      <c r="W3776">
        <v>3.7</v>
      </c>
      <c r="X3776">
        <v>4.0599999999999996</v>
      </c>
      <c r="Y3776">
        <v>362034</v>
      </c>
      <c r="Z3776">
        <v>131649</v>
      </c>
      <c r="AA3776">
        <v>10970740</v>
      </c>
    </row>
    <row r="3777" spans="1:27">
      <c r="A3777" t="s">
        <v>3967</v>
      </c>
      <c r="B3777" t="s">
        <v>56</v>
      </c>
      <c r="C3777" t="s">
        <v>56</v>
      </c>
      <c r="D3777">
        <v>1243</v>
      </c>
      <c r="E3777" s="12">
        <v>40766</v>
      </c>
      <c r="F3777" s="72">
        <f t="shared" si="627"/>
        <v>2011</v>
      </c>
      <c r="G3777" s="70">
        <f t="shared" si="628"/>
        <v>6653.3588093322605</v>
      </c>
      <c r="H3777" s="70" cm="1">
        <f t="array" ref="H3777">INDEX(magic_bricks_appreciation_pivot!$A$13:$K$20,MATCH(C3777,magic_bricks_appreciation_pivot!$A$13:$A$20,0),1+MATCH(F3777,INDEX(magic_bricks_appreciation_pivot!$B$13:$K$13,0),0))</f>
        <v>0.33228770983948047</v>
      </c>
      <c r="I3777" s="70">
        <f>G3777+G3777*H3777</f>
        <v>8864.1881708256096</v>
      </c>
      <c r="J3777">
        <v>21</v>
      </c>
      <c r="K3777">
        <v>2</v>
      </c>
      <c r="L3777">
        <v>2</v>
      </c>
      <c r="M3777">
        <v>4</v>
      </c>
      <c r="N3777" t="s">
        <v>176</v>
      </c>
      <c r="O3777" t="s">
        <v>155</v>
      </c>
      <c r="P3777" s="12">
        <v>27991</v>
      </c>
      <c r="Q3777" t="s">
        <v>194</v>
      </c>
      <c r="R3777" t="s">
        <v>170</v>
      </c>
      <c r="S3777" t="s">
        <v>178</v>
      </c>
      <c r="T3777" t="s">
        <v>171</v>
      </c>
      <c r="U3777">
        <v>4.4000000000000004</v>
      </c>
      <c r="V3777">
        <v>3.7</v>
      </c>
      <c r="W3777">
        <v>3.9</v>
      </c>
      <c r="X3777">
        <v>4.01</v>
      </c>
      <c r="Y3777">
        <v>264644</v>
      </c>
      <c r="Z3777">
        <v>24810</v>
      </c>
      <c r="AA3777">
        <v>8270125</v>
      </c>
    </row>
    <row r="3778" spans="1:27" hidden="1">
      <c r="A3778" t="s">
        <v>3968</v>
      </c>
      <c r="B3778" t="s">
        <v>23</v>
      </c>
      <c r="C3778" t="s">
        <v>23</v>
      </c>
      <c r="D3778">
        <v>1430</v>
      </c>
      <c r="E3778" s="12">
        <v>40138</v>
      </c>
      <c r="F3778" s="72">
        <f t="shared" si="627"/>
        <v>2009</v>
      </c>
      <c r="G3778" s="70">
        <f t="shared" si="628"/>
        <v>5255.0699300699298</v>
      </c>
      <c r="H3778" s="70" t="e" cm="1">
        <f t="array" ref="H3778">INDEX(magic_bricks_appreciation_pivot!$A$13:$K$20,MATCH(C3778,magic_bricks_appreciation_pivot!$A$13:$A$20,0),1+MATCH(F3778,INDEX(magic_bricks_appreciation_pivot!$B$13:$K$13,0),0))</f>
        <v>#N/A</v>
      </c>
      <c r="I3778" s="70"/>
      <c r="J3778">
        <v>146</v>
      </c>
      <c r="K3778">
        <v>2</v>
      </c>
      <c r="L3778">
        <v>2</v>
      </c>
      <c r="M3778">
        <v>4</v>
      </c>
      <c r="N3778" t="s">
        <v>193</v>
      </c>
      <c r="O3778" t="s">
        <v>161</v>
      </c>
      <c r="P3778" s="12">
        <v>26633</v>
      </c>
      <c r="Q3778" t="s">
        <v>194</v>
      </c>
      <c r="R3778" t="s">
        <v>177</v>
      </c>
      <c r="S3778" t="s">
        <v>158</v>
      </c>
      <c r="T3778" t="s">
        <v>166</v>
      </c>
      <c r="U3778">
        <v>3.6</v>
      </c>
      <c r="V3778">
        <v>4.0999999999999996</v>
      </c>
      <c r="W3778">
        <v>3.6</v>
      </c>
      <c r="X3778">
        <v>3.75</v>
      </c>
      <c r="Y3778">
        <v>293075</v>
      </c>
      <c r="Z3778">
        <v>127751</v>
      </c>
      <c r="AA3778">
        <v>7514750</v>
      </c>
    </row>
    <row r="3779" spans="1:27">
      <c r="A3779" t="s">
        <v>3969</v>
      </c>
      <c r="B3779" t="s">
        <v>201</v>
      </c>
      <c r="C3779" t="s">
        <v>201</v>
      </c>
      <c r="D3779">
        <v>1707</v>
      </c>
      <c r="E3779" s="12">
        <v>40699</v>
      </c>
      <c r="F3779" s="72">
        <f t="shared" ref="F3779:F3842" si="637">YEAR(E3779)</f>
        <v>2011</v>
      </c>
      <c r="G3779" s="70">
        <f t="shared" ref="G3779:G3842" si="638">AA3779/D3779</f>
        <v>5704.1944932630349</v>
      </c>
      <c r="H3779" s="70" cm="1">
        <f t="array" ref="H3779">INDEX(magic_bricks_appreciation_pivot!$A$13:$K$20,MATCH(C3779,magic_bricks_appreciation_pivot!$A$13:$A$20,0),1+MATCH(F3779,INDEX(magic_bricks_appreciation_pivot!$B$13:$K$13,0),0))</f>
        <v>0.57884713052310821</v>
      </c>
      <c r="I3779" s="70">
        <f t="shared" ref="I3779:I3782" si="639">G3779+G3779*H3779</f>
        <v>9006.051107634059</v>
      </c>
      <c r="J3779">
        <v>118</v>
      </c>
      <c r="K3779">
        <v>2</v>
      </c>
      <c r="L3779">
        <v>1</v>
      </c>
      <c r="M3779">
        <v>4</v>
      </c>
      <c r="N3779" t="s">
        <v>176</v>
      </c>
      <c r="O3779" t="s">
        <v>161</v>
      </c>
      <c r="P3779" s="12">
        <v>31209</v>
      </c>
      <c r="Q3779" t="s">
        <v>169</v>
      </c>
      <c r="R3779" t="s">
        <v>157</v>
      </c>
      <c r="S3779" t="s">
        <v>158</v>
      </c>
      <c r="T3779" t="s">
        <v>166</v>
      </c>
      <c r="U3779">
        <v>4.4000000000000004</v>
      </c>
      <c r="V3779">
        <v>3.1</v>
      </c>
      <c r="W3779">
        <v>3.1</v>
      </c>
      <c r="X3779">
        <v>3.49</v>
      </c>
      <c r="Y3779">
        <v>331060</v>
      </c>
      <c r="Z3779">
        <v>126582</v>
      </c>
      <c r="AA3779">
        <v>9737060</v>
      </c>
    </row>
    <row r="3780" spans="1:27">
      <c r="A3780" t="s">
        <v>3970</v>
      </c>
      <c r="B3780" t="s">
        <v>201</v>
      </c>
      <c r="C3780" t="s">
        <v>201</v>
      </c>
      <c r="D3780">
        <v>1317</v>
      </c>
      <c r="E3780" s="12">
        <v>40360</v>
      </c>
      <c r="F3780" s="72">
        <f t="shared" si="637"/>
        <v>2010</v>
      </c>
      <c r="G3780" s="70">
        <f t="shared" si="638"/>
        <v>8857.5550493545943</v>
      </c>
      <c r="H3780" s="70" cm="1">
        <f t="array" ref="H3780">INDEX(magic_bricks_appreciation_pivot!$A$13:$K$20,MATCH(C3780,magic_bricks_appreciation_pivot!$A$13:$A$20,0),1+MATCH(F3780,INDEX(magic_bricks_appreciation_pivot!$B$13:$K$13,0),0))</f>
        <v>0.62790190260080292</v>
      </c>
      <c r="I3780" s="70">
        <f t="shared" si="639"/>
        <v>14419.230717235692</v>
      </c>
      <c r="J3780">
        <v>3</v>
      </c>
      <c r="K3780">
        <v>1</v>
      </c>
      <c r="L3780">
        <v>1</v>
      </c>
      <c r="M3780">
        <v>3</v>
      </c>
      <c r="N3780" t="s">
        <v>168</v>
      </c>
      <c r="O3780" t="s">
        <v>161</v>
      </c>
      <c r="P3780" s="12">
        <v>36710</v>
      </c>
      <c r="Q3780" t="s">
        <v>156</v>
      </c>
      <c r="R3780" t="s">
        <v>177</v>
      </c>
      <c r="S3780" t="s">
        <v>162</v>
      </c>
      <c r="T3780" t="s">
        <v>163</v>
      </c>
      <c r="U3780">
        <v>5</v>
      </c>
      <c r="V3780">
        <v>2</v>
      </c>
      <c r="W3780">
        <v>4.4000000000000004</v>
      </c>
      <c r="X3780">
        <v>3.86</v>
      </c>
      <c r="Y3780">
        <v>583270</v>
      </c>
      <c r="Z3780">
        <v>221643</v>
      </c>
      <c r="AA3780">
        <v>11665400</v>
      </c>
    </row>
    <row r="3781" spans="1:27">
      <c r="A3781" t="s">
        <v>3971</v>
      </c>
      <c r="B3781" t="s">
        <v>23</v>
      </c>
      <c r="C3781" t="s">
        <v>23</v>
      </c>
      <c r="D3781">
        <v>1128</v>
      </c>
      <c r="E3781" s="12">
        <v>40554</v>
      </c>
      <c r="F3781" s="72">
        <f t="shared" si="637"/>
        <v>2011</v>
      </c>
      <c r="G3781" s="70">
        <f t="shared" si="638"/>
        <v>4823.5815602836883</v>
      </c>
      <c r="H3781" s="70" cm="1">
        <f t="array" ref="H3781">INDEX(magic_bricks_appreciation_pivot!$A$13:$K$20,MATCH(C3781,magic_bricks_appreciation_pivot!$A$13:$A$20,0),1+MATCH(F3781,INDEX(magic_bricks_appreciation_pivot!$B$13:$K$13,0),0))</f>
        <v>0.30621792098525186</v>
      </c>
      <c r="I3781" s="70">
        <f t="shared" si="639"/>
        <v>6300.6486773765564</v>
      </c>
      <c r="J3781">
        <v>20</v>
      </c>
      <c r="K3781">
        <v>1</v>
      </c>
      <c r="L3781">
        <v>1</v>
      </c>
      <c r="M3781">
        <v>3</v>
      </c>
      <c r="N3781" t="s">
        <v>193</v>
      </c>
      <c r="O3781" t="s">
        <v>155</v>
      </c>
      <c r="P3781" s="12">
        <v>23034</v>
      </c>
      <c r="Q3781" t="s">
        <v>169</v>
      </c>
      <c r="R3781" t="s">
        <v>165</v>
      </c>
      <c r="S3781" t="s">
        <v>158</v>
      </c>
      <c r="T3781" t="s">
        <v>159</v>
      </c>
      <c r="U3781">
        <v>3.5</v>
      </c>
      <c r="V3781">
        <v>4.3</v>
      </c>
      <c r="W3781">
        <v>4</v>
      </c>
      <c r="X3781">
        <v>3.94</v>
      </c>
      <c r="Y3781">
        <v>239404</v>
      </c>
      <c r="Z3781">
        <v>43528</v>
      </c>
      <c r="AA3781">
        <v>5441000</v>
      </c>
    </row>
    <row r="3782" spans="1:27">
      <c r="A3782" t="s">
        <v>3972</v>
      </c>
      <c r="B3782" t="s">
        <v>201</v>
      </c>
      <c r="C3782" t="s">
        <v>201</v>
      </c>
      <c r="D3782">
        <v>2458</v>
      </c>
      <c r="E3782" s="12">
        <v>40732</v>
      </c>
      <c r="F3782" s="72">
        <f t="shared" si="637"/>
        <v>2011</v>
      </c>
      <c r="G3782" s="70">
        <f t="shared" si="638"/>
        <v>4628.0797396257121</v>
      </c>
      <c r="H3782" s="70" cm="1">
        <f t="array" ref="H3782">INDEX(magic_bricks_appreciation_pivot!$A$13:$K$20,MATCH(C3782,magic_bricks_appreciation_pivot!$A$13:$A$20,0),1+MATCH(F3782,INDEX(magic_bricks_appreciation_pivot!$B$13:$K$13,0),0))</f>
        <v>0.57884713052310821</v>
      </c>
      <c r="I3782" s="70">
        <f t="shared" si="639"/>
        <v>7307.03041674019</v>
      </c>
      <c r="J3782">
        <v>172</v>
      </c>
      <c r="K3782">
        <v>4</v>
      </c>
      <c r="L3782">
        <v>2</v>
      </c>
      <c r="M3782">
        <v>6</v>
      </c>
      <c r="N3782" t="s">
        <v>176</v>
      </c>
      <c r="O3782" t="s">
        <v>161</v>
      </c>
      <c r="P3782" s="12">
        <v>33067</v>
      </c>
      <c r="Q3782" t="s">
        <v>194</v>
      </c>
      <c r="R3782" t="s">
        <v>157</v>
      </c>
      <c r="S3782" t="s">
        <v>162</v>
      </c>
      <c r="T3782" t="s">
        <v>163</v>
      </c>
      <c r="U3782">
        <v>5</v>
      </c>
      <c r="V3782">
        <v>2.6</v>
      </c>
      <c r="W3782">
        <v>4.0999999999999996</v>
      </c>
      <c r="X3782">
        <v>3.92</v>
      </c>
      <c r="Y3782">
        <v>511912</v>
      </c>
      <c r="Z3782">
        <v>193389</v>
      </c>
      <c r="AA3782">
        <v>11375820</v>
      </c>
    </row>
    <row r="3783" spans="1:27" hidden="1">
      <c r="A3783" t="s">
        <v>3973</v>
      </c>
      <c r="B3783" t="s">
        <v>175</v>
      </c>
      <c r="C3783" t="s">
        <v>34</v>
      </c>
      <c r="D3783">
        <v>1091</v>
      </c>
      <c r="E3783" s="12">
        <v>40173</v>
      </c>
      <c r="F3783" s="72">
        <f t="shared" si="637"/>
        <v>2009</v>
      </c>
      <c r="G3783" s="70">
        <f t="shared" si="638"/>
        <v>7055.8386801099905</v>
      </c>
      <c r="H3783" s="70" t="e" cm="1">
        <f t="array" ref="H3783">INDEX(magic_bricks_appreciation_pivot!$A$13:$K$20,MATCH(C3783,magic_bricks_appreciation_pivot!$A$13:$A$20,0),1+MATCH(F3783,INDEX(magic_bricks_appreciation_pivot!$B$13:$K$13,0),0))</f>
        <v>#N/A</v>
      </c>
      <c r="I3783" s="70"/>
      <c r="J3783">
        <v>144</v>
      </c>
      <c r="K3783">
        <v>1</v>
      </c>
      <c r="L3783">
        <v>1</v>
      </c>
      <c r="M3783">
        <v>3</v>
      </c>
      <c r="N3783" t="s">
        <v>176</v>
      </c>
      <c r="O3783" t="s">
        <v>161</v>
      </c>
      <c r="P3783" s="12">
        <v>31778</v>
      </c>
      <c r="Q3783" t="s">
        <v>169</v>
      </c>
      <c r="R3783" t="s">
        <v>157</v>
      </c>
      <c r="S3783" t="s">
        <v>178</v>
      </c>
      <c r="T3783" t="s">
        <v>163</v>
      </c>
      <c r="U3783">
        <v>2.6</v>
      </c>
      <c r="V3783">
        <v>4.7</v>
      </c>
      <c r="W3783">
        <v>2.2000000000000002</v>
      </c>
      <c r="X3783">
        <v>3.32</v>
      </c>
      <c r="Y3783">
        <v>192448</v>
      </c>
      <c r="Z3783">
        <v>107771</v>
      </c>
      <c r="AA3783">
        <v>7697920</v>
      </c>
    </row>
    <row r="3784" spans="1:27">
      <c r="A3784" t="s">
        <v>3974</v>
      </c>
      <c r="B3784" t="s">
        <v>51</v>
      </c>
      <c r="C3784" t="s">
        <v>51</v>
      </c>
      <c r="D3784">
        <v>1795</v>
      </c>
      <c r="E3784" s="12">
        <v>40689</v>
      </c>
      <c r="F3784" s="72">
        <f t="shared" si="637"/>
        <v>2011</v>
      </c>
      <c r="G3784" s="70">
        <f t="shared" si="638"/>
        <v>6579.2757660167135</v>
      </c>
      <c r="H3784" s="70" cm="1">
        <f t="array" ref="H3784">INDEX(magic_bricks_appreciation_pivot!$A$13:$K$20,MATCH(C3784,magic_bricks_appreciation_pivot!$A$13:$A$20,0),1+MATCH(F3784,INDEX(magic_bricks_appreciation_pivot!$B$13:$K$13,0),0))</f>
        <v>0.33442622950819673</v>
      </c>
      <c r="I3784" s="70">
        <f>G3784+G3784*H3784</f>
        <v>8779.5581533403347</v>
      </c>
      <c r="J3784">
        <v>69</v>
      </c>
      <c r="K3784">
        <v>2</v>
      </c>
      <c r="L3784">
        <v>1</v>
      </c>
      <c r="M3784">
        <v>4</v>
      </c>
      <c r="N3784" t="s">
        <v>193</v>
      </c>
      <c r="O3784" t="s">
        <v>155</v>
      </c>
      <c r="P3784" s="12">
        <v>26089</v>
      </c>
      <c r="Q3784" t="s">
        <v>169</v>
      </c>
      <c r="R3784" t="s">
        <v>157</v>
      </c>
      <c r="S3784" t="s">
        <v>162</v>
      </c>
      <c r="T3784" t="s">
        <v>166</v>
      </c>
      <c r="U3784">
        <v>4.8</v>
      </c>
      <c r="V3784">
        <v>2.2999999999999998</v>
      </c>
      <c r="W3784">
        <v>3.8</v>
      </c>
      <c r="X3784">
        <v>3.38</v>
      </c>
      <c r="Y3784">
        <v>425153</v>
      </c>
      <c r="Z3784">
        <v>212576</v>
      </c>
      <c r="AA3784">
        <v>11809800</v>
      </c>
    </row>
    <row r="3785" spans="1:27" hidden="1">
      <c r="A3785" t="s">
        <v>3975</v>
      </c>
      <c r="B3785" t="s">
        <v>201</v>
      </c>
      <c r="C3785" t="s">
        <v>201</v>
      </c>
      <c r="D3785">
        <v>2481</v>
      </c>
      <c r="E3785" s="12">
        <v>39638</v>
      </c>
      <c r="F3785" s="72">
        <f t="shared" si="637"/>
        <v>2008</v>
      </c>
      <c r="G3785" s="70">
        <f t="shared" si="638"/>
        <v>5754.1555824264406</v>
      </c>
      <c r="H3785" s="70" t="e" cm="1">
        <f t="array" ref="H3785">INDEX(magic_bricks_appreciation_pivot!$A$13:$K$20,MATCH(C3785,magic_bricks_appreciation_pivot!$A$13:$A$20,0),1+MATCH(F3785,INDEX(magic_bricks_appreciation_pivot!$B$13:$K$13,0),0))</f>
        <v>#N/A</v>
      </c>
      <c r="I3785" s="70"/>
      <c r="J3785">
        <v>129</v>
      </c>
      <c r="K3785">
        <v>4</v>
      </c>
      <c r="L3785">
        <v>2</v>
      </c>
      <c r="M3785">
        <v>6</v>
      </c>
      <c r="N3785" t="s">
        <v>184</v>
      </c>
      <c r="O3785" t="s">
        <v>155</v>
      </c>
      <c r="P3785" s="12">
        <v>34893</v>
      </c>
      <c r="Q3785" t="s">
        <v>194</v>
      </c>
      <c r="R3785" t="s">
        <v>177</v>
      </c>
      <c r="S3785" t="s">
        <v>162</v>
      </c>
      <c r="T3785" t="s">
        <v>182</v>
      </c>
      <c r="U3785">
        <v>4.8</v>
      </c>
      <c r="V3785">
        <v>5</v>
      </c>
      <c r="W3785">
        <v>4.0999999999999996</v>
      </c>
      <c r="X3785">
        <v>4.58</v>
      </c>
      <c r="Y3785">
        <v>699527</v>
      </c>
      <c r="Z3785">
        <v>128485</v>
      </c>
      <c r="AA3785">
        <v>14276060</v>
      </c>
    </row>
    <row r="3786" spans="1:27">
      <c r="A3786" t="s">
        <v>3976</v>
      </c>
      <c r="B3786" t="s">
        <v>175</v>
      </c>
      <c r="C3786" t="s">
        <v>34</v>
      </c>
      <c r="D3786">
        <v>1095</v>
      </c>
      <c r="E3786" s="12">
        <v>40955</v>
      </c>
      <c r="F3786" s="72">
        <f t="shared" si="637"/>
        <v>2012</v>
      </c>
      <c r="G3786" s="70">
        <f t="shared" si="638"/>
        <v>12683.744292237443</v>
      </c>
      <c r="H3786" s="70" cm="1">
        <f t="array" ref="H3786">INDEX(magic_bricks_appreciation_pivot!$A$13:$K$20,MATCH(C3786,magic_bricks_appreciation_pivot!$A$13:$A$20,0),1+MATCH(F3786,INDEX(magic_bricks_appreciation_pivot!$B$13:$K$13,0),0))</f>
        <v>0.22606337179266398</v>
      </c>
      <c r="I3786" s="70">
        <f t="shared" ref="I3786:I3787" si="640">G3786+G3786*H3786</f>
        <v>15551.074293896596</v>
      </c>
      <c r="J3786">
        <v>81</v>
      </c>
      <c r="K3786">
        <v>1</v>
      </c>
      <c r="L3786">
        <v>1</v>
      </c>
      <c r="M3786">
        <v>3</v>
      </c>
      <c r="N3786" t="s">
        <v>184</v>
      </c>
      <c r="O3786" t="s">
        <v>155</v>
      </c>
      <c r="P3786" s="12">
        <v>34385</v>
      </c>
      <c r="Q3786" t="s">
        <v>156</v>
      </c>
      <c r="R3786" t="s">
        <v>170</v>
      </c>
      <c r="S3786" t="s">
        <v>162</v>
      </c>
      <c r="T3786" t="s">
        <v>163</v>
      </c>
      <c r="U3786">
        <v>2.2999999999999998</v>
      </c>
      <c r="V3786">
        <v>3.2</v>
      </c>
      <c r="W3786">
        <v>4.0999999999999996</v>
      </c>
      <c r="X3786">
        <v>3.2</v>
      </c>
      <c r="Y3786">
        <v>402772</v>
      </c>
      <c r="Z3786">
        <v>222219</v>
      </c>
      <c r="AA3786">
        <v>13888700</v>
      </c>
    </row>
    <row r="3787" spans="1:27">
      <c r="A3787" t="s">
        <v>3977</v>
      </c>
      <c r="B3787" t="s">
        <v>75</v>
      </c>
      <c r="C3787" t="s">
        <v>75</v>
      </c>
      <c r="D3787">
        <v>1759</v>
      </c>
      <c r="E3787" s="12">
        <v>41258</v>
      </c>
      <c r="F3787" s="72">
        <f t="shared" si="637"/>
        <v>2012</v>
      </c>
      <c r="G3787" s="70">
        <f t="shared" si="638"/>
        <v>6744.2978965321208</v>
      </c>
      <c r="H3787" s="70" cm="1">
        <f t="array" ref="H3787">INDEX(magic_bricks_appreciation_pivot!$A$13:$K$20,MATCH(C3787,magic_bricks_appreciation_pivot!$A$13:$A$20,0),1+MATCH(F3787,INDEX(magic_bricks_appreciation_pivot!$B$13:$K$13,0),0))</f>
        <v>0.4595405666106962</v>
      </c>
      <c r="I3787" s="70">
        <f t="shared" si="640"/>
        <v>9843.5763732958185</v>
      </c>
      <c r="J3787">
        <v>17</v>
      </c>
      <c r="K3787">
        <v>1</v>
      </c>
      <c r="L3787">
        <v>1</v>
      </c>
      <c r="M3787">
        <v>4</v>
      </c>
      <c r="N3787" t="s">
        <v>168</v>
      </c>
      <c r="O3787" t="s">
        <v>161</v>
      </c>
      <c r="P3787" s="12">
        <v>28118</v>
      </c>
      <c r="Q3787" t="s">
        <v>194</v>
      </c>
      <c r="R3787" t="s">
        <v>157</v>
      </c>
      <c r="S3787" t="s">
        <v>158</v>
      </c>
      <c r="T3787" t="s">
        <v>166</v>
      </c>
      <c r="U3787">
        <v>3.8</v>
      </c>
      <c r="V3787">
        <v>4</v>
      </c>
      <c r="W3787">
        <v>3.4</v>
      </c>
      <c r="X3787">
        <v>3.67</v>
      </c>
      <c r="Y3787">
        <v>296581</v>
      </c>
      <c r="Z3787">
        <v>189812</v>
      </c>
      <c r="AA3787">
        <v>11863220</v>
      </c>
    </row>
    <row r="3788" spans="1:27" hidden="1">
      <c r="A3788" t="s">
        <v>3978</v>
      </c>
      <c r="B3788" t="s">
        <v>39</v>
      </c>
      <c r="C3788" t="s">
        <v>39</v>
      </c>
      <c r="D3788">
        <v>1774</v>
      </c>
      <c r="E3788" s="12">
        <v>39571</v>
      </c>
      <c r="F3788" s="72">
        <f t="shared" si="637"/>
        <v>2008</v>
      </c>
      <c r="G3788" s="70">
        <f t="shared" si="638"/>
        <v>7770.6708004509583</v>
      </c>
      <c r="H3788" s="70" t="e" cm="1">
        <f t="array" ref="H3788">INDEX(magic_bricks_appreciation_pivot!$A$13:$K$20,MATCH(C3788,magic_bricks_appreciation_pivot!$A$13:$A$20,0),1+MATCH(F3788,INDEX(magic_bricks_appreciation_pivot!$B$13:$K$13,0),0))</f>
        <v>#N/A</v>
      </c>
      <c r="I3788" s="70"/>
      <c r="J3788">
        <v>7</v>
      </c>
      <c r="K3788">
        <v>1</v>
      </c>
      <c r="L3788">
        <v>1</v>
      </c>
      <c r="M3788">
        <v>4</v>
      </c>
      <c r="N3788" t="s">
        <v>176</v>
      </c>
      <c r="O3788" t="s">
        <v>155</v>
      </c>
      <c r="P3788" s="12">
        <v>24606</v>
      </c>
      <c r="Q3788" t="s">
        <v>194</v>
      </c>
      <c r="R3788" t="s">
        <v>157</v>
      </c>
      <c r="S3788" t="s">
        <v>162</v>
      </c>
      <c r="T3788" t="s">
        <v>182</v>
      </c>
      <c r="U3788">
        <v>4.5999999999999996</v>
      </c>
      <c r="V3788">
        <v>2.7</v>
      </c>
      <c r="W3788">
        <v>4.8</v>
      </c>
      <c r="X3788">
        <v>4.2050000000000001</v>
      </c>
      <c r="Y3788">
        <v>441125</v>
      </c>
      <c r="Z3788">
        <v>151637</v>
      </c>
      <c r="AA3788">
        <v>13785170</v>
      </c>
    </row>
    <row r="3789" spans="1:27">
      <c r="A3789" t="s">
        <v>3979</v>
      </c>
      <c r="B3789" t="s">
        <v>201</v>
      </c>
      <c r="C3789" t="s">
        <v>201</v>
      </c>
      <c r="D3789">
        <v>2314</v>
      </c>
      <c r="E3789" s="12">
        <v>40183</v>
      </c>
      <c r="F3789" s="72">
        <f t="shared" si="637"/>
        <v>2010</v>
      </c>
      <c r="G3789" s="70">
        <f t="shared" si="638"/>
        <v>6119.0492653414003</v>
      </c>
      <c r="H3789" s="70" cm="1">
        <f t="array" ref="H3789">INDEX(magic_bricks_appreciation_pivot!$A$13:$K$20,MATCH(C3789,magic_bricks_appreciation_pivot!$A$13:$A$20,0),1+MATCH(F3789,INDEX(magic_bricks_appreciation_pivot!$B$13:$K$13,0),0))</f>
        <v>0.62790190260080292</v>
      </c>
      <c r="I3789" s="70">
        <f t="shared" ref="I3789:I3790" si="641">G3789+G3789*H3789</f>
        <v>9961.2119411573112</v>
      </c>
      <c r="J3789">
        <v>27</v>
      </c>
      <c r="K3789">
        <v>4</v>
      </c>
      <c r="L3789">
        <v>2</v>
      </c>
      <c r="M3789">
        <v>6</v>
      </c>
      <c r="N3789" t="s">
        <v>184</v>
      </c>
      <c r="O3789" t="s">
        <v>155</v>
      </c>
      <c r="P3789" s="12">
        <v>32883</v>
      </c>
      <c r="Q3789" t="s">
        <v>169</v>
      </c>
      <c r="R3789" t="s">
        <v>170</v>
      </c>
      <c r="S3789" t="s">
        <v>158</v>
      </c>
      <c r="T3789" t="s">
        <v>182</v>
      </c>
      <c r="U3789">
        <v>5</v>
      </c>
      <c r="V3789">
        <v>2.8</v>
      </c>
      <c r="W3789">
        <v>2.9</v>
      </c>
      <c r="X3789">
        <v>3.5</v>
      </c>
      <c r="Y3789">
        <v>424784</v>
      </c>
      <c r="Z3789">
        <v>169914</v>
      </c>
      <c r="AA3789">
        <v>14159480</v>
      </c>
    </row>
    <row r="3790" spans="1:27">
      <c r="A3790" t="s">
        <v>3980</v>
      </c>
      <c r="B3790" t="s">
        <v>39</v>
      </c>
      <c r="C3790" t="s">
        <v>39</v>
      </c>
      <c r="D3790">
        <v>1695</v>
      </c>
      <c r="E3790" s="12">
        <v>41431</v>
      </c>
      <c r="F3790" s="72">
        <f t="shared" si="637"/>
        <v>2013</v>
      </c>
      <c r="G3790" s="70">
        <f t="shared" si="638"/>
        <v>7076.1356932153394</v>
      </c>
      <c r="H3790" s="70" cm="1">
        <f t="array" ref="H3790">INDEX(magic_bricks_appreciation_pivot!$A$13:$K$20,MATCH(C3790,magic_bricks_appreciation_pivot!$A$13:$A$20,0),1+MATCH(F3790,INDEX(magic_bricks_appreciation_pivot!$B$13:$K$13,0),0))</f>
        <v>4.727764965406598E-2</v>
      </c>
      <c r="I3790" s="70">
        <f t="shared" si="641"/>
        <v>7410.678757423806</v>
      </c>
      <c r="J3790">
        <v>98</v>
      </c>
      <c r="K3790">
        <v>1</v>
      </c>
      <c r="L3790">
        <v>1</v>
      </c>
      <c r="M3790">
        <v>4</v>
      </c>
      <c r="N3790" t="s">
        <v>154</v>
      </c>
      <c r="O3790" t="s">
        <v>155</v>
      </c>
      <c r="P3790" s="12">
        <v>28656</v>
      </c>
      <c r="Q3790" t="s">
        <v>194</v>
      </c>
      <c r="R3790" t="s">
        <v>170</v>
      </c>
      <c r="S3790" t="s">
        <v>178</v>
      </c>
      <c r="T3790" t="s">
        <v>166</v>
      </c>
      <c r="U3790">
        <v>5</v>
      </c>
      <c r="V3790">
        <v>2.7</v>
      </c>
      <c r="W3790">
        <v>3.4</v>
      </c>
      <c r="X3790">
        <v>3.7850000000000001</v>
      </c>
      <c r="Y3790">
        <v>383810</v>
      </c>
      <c r="Z3790">
        <v>203899</v>
      </c>
      <c r="AA3790">
        <v>11994050</v>
      </c>
    </row>
    <row r="3791" spans="1:27" hidden="1">
      <c r="A3791" t="s">
        <v>3981</v>
      </c>
      <c r="B3791" t="s">
        <v>175</v>
      </c>
      <c r="C3791" t="s">
        <v>34</v>
      </c>
      <c r="D3791">
        <v>1099</v>
      </c>
      <c r="E3791" s="12">
        <v>40023</v>
      </c>
      <c r="F3791" s="72">
        <f t="shared" si="637"/>
        <v>2009</v>
      </c>
      <c r="G3791" s="70">
        <f t="shared" si="638"/>
        <v>12071.565059144677</v>
      </c>
      <c r="H3791" s="70" t="e" cm="1">
        <f t="array" ref="H3791">INDEX(magic_bricks_appreciation_pivot!$A$13:$K$20,MATCH(C3791,magic_bricks_appreciation_pivot!$A$13:$A$20,0),1+MATCH(F3791,INDEX(magic_bricks_appreciation_pivot!$B$13:$K$13,0),0))</f>
        <v>#N/A</v>
      </c>
      <c r="I3791" s="70"/>
      <c r="J3791">
        <v>184</v>
      </c>
      <c r="K3791">
        <v>1</v>
      </c>
      <c r="L3791">
        <v>1</v>
      </c>
      <c r="M3791">
        <v>3</v>
      </c>
      <c r="N3791" t="s">
        <v>176</v>
      </c>
      <c r="O3791" t="s">
        <v>161</v>
      </c>
      <c r="P3791" s="12">
        <v>28708</v>
      </c>
      <c r="Q3791" t="s">
        <v>156</v>
      </c>
      <c r="R3791" t="s">
        <v>165</v>
      </c>
      <c r="S3791" t="s">
        <v>162</v>
      </c>
      <c r="T3791" t="s">
        <v>182</v>
      </c>
      <c r="U3791">
        <v>4.2</v>
      </c>
      <c r="V3791">
        <v>4</v>
      </c>
      <c r="W3791">
        <v>4.7</v>
      </c>
      <c r="X3791">
        <v>4.2699999999999996</v>
      </c>
      <c r="Y3791">
        <v>424533</v>
      </c>
      <c r="Z3791">
        <v>212266</v>
      </c>
      <c r="AA3791">
        <v>13266650</v>
      </c>
    </row>
    <row r="3792" spans="1:27">
      <c r="A3792" t="s">
        <v>3982</v>
      </c>
      <c r="B3792" t="s">
        <v>75</v>
      </c>
      <c r="C3792" t="s">
        <v>75</v>
      </c>
      <c r="D3792">
        <v>1547</v>
      </c>
      <c r="E3792" s="12">
        <v>40533</v>
      </c>
      <c r="F3792" s="72">
        <f t="shared" si="637"/>
        <v>2010</v>
      </c>
      <c r="G3792" s="70">
        <f t="shared" si="638"/>
        <v>8789.8448610213309</v>
      </c>
      <c r="H3792" s="70" cm="1">
        <f t="array" ref="H3792">INDEX(magic_bricks_appreciation_pivot!$A$13:$K$20,MATCH(C3792,magic_bricks_appreciation_pivot!$A$13:$A$20,0),1+MATCH(F3792,INDEX(magic_bricks_appreciation_pivot!$B$13:$K$13,0),0))</f>
        <v>0.78146973215161719</v>
      </c>
      <c r="I3792" s="70">
        <f t="shared" ref="I3792:I3793" si="642">G3792+G3792*H3792</f>
        <v>15658.842570217939</v>
      </c>
      <c r="J3792">
        <v>117</v>
      </c>
      <c r="K3792">
        <v>1</v>
      </c>
      <c r="L3792">
        <v>1</v>
      </c>
      <c r="M3792">
        <v>4</v>
      </c>
      <c r="N3792" t="s">
        <v>184</v>
      </c>
      <c r="O3792" t="s">
        <v>155</v>
      </c>
      <c r="P3792" s="12">
        <v>27028</v>
      </c>
      <c r="Q3792" t="s">
        <v>194</v>
      </c>
      <c r="R3792" t="s">
        <v>170</v>
      </c>
      <c r="S3792" t="s">
        <v>162</v>
      </c>
      <c r="T3792" t="s">
        <v>182</v>
      </c>
      <c r="U3792">
        <v>3.9</v>
      </c>
      <c r="V3792">
        <v>3.4</v>
      </c>
      <c r="W3792">
        <v>4.9000000000000004</v>
      </c>
      <c r="X3792">
        <v>4.2249999999999996</v>
      </c>
      <c r="Y3792">
        <v>367143</v>
      </c>
      <c r="Z3792">
        <v>67989</v>
      </c>
      <c r="AA3792">
        <v>13597890</v>
      </c>
    </row>
    <row r="3793" spans="1:27">
      <c r="A3793" t="s">
        <v>3983</v>
      </c>
      <c r="B3793" t="s">
        <v>56</v>
      </c>
      <c r="C3793" t="s">
        <v>56</v>
      </c>
      <c r="D3793">
        <v>927</v>
      </c>
      <c r="E3793" s="12">
        <v>41031</v>
      </c>
      <c r="F3793" s="72">
        <f t="shared" si="637"/>
        <v>2012</v>
      </c>
      <c r="G3793" s="70">
        <f t="shared" si="638"/>
        <v>11253.171521035598</v>
      </c>
      <c r="H3793" s="70" cm="1">
        <f t="array" ref="H3793">INDEX(magic_bricks_appreciation_pivot!$A$13:$K$20,MATCH(C3793,magic_bricks_appreciation_pivot!$A$13:$A$20,0),1+MATCH(F3793,INDEX(magic_bricks_appreciation_pivot!$B$13:$K$13,0),0))</f>
        <v>0.4006045824602385</v>
      </c>
      <c r="I3793" s="70">
        <f t="shared" si="642"/>
        <v>15761.24359957351</v>
      </c>
      <c r="J3793">
        <v>175</v>
      </c>
      <c r="K3793">
        <v>1</v>
      </c>
      <c r="L3793">
        <v>1</v>
      </c>
      <c r="M3793">
        <v>3</v>
      </c>
      <c r="N3793" t="s">
        <v>168</v>
      </c>
      <c r="O3793" t="s">
        <v>161</v>
      </c>
      <c r="P3793" s="12">
        <v>38841</v>
      </c>
      <c r="Q3793" t="s">
        <v>156</v>
      </c>
      <c r="R3793" t="s">
        <v>157</v>
      </c>
      <c r="S3793" t="s">
        <v>158</v>
      </c>
      <c r="T3793" t="s">
        <v>173</v>
      </c>
      <c r="U3793">
        <v>5</v>
      </c>
      <c r="V3793">
        <v>2.5</v>
      </c>
      <c r="W3793">
        <v>4</v>
      </c>
      <c r="X3793">
        <v>4</v>
      </c>
      <c r="Y3793">
        <v>406836</v>
      </c>
      <c r="Z3793">
        <v>135612</v>
      </c>
      <c r="AA3793">
        <v>10431690</v>
      </c>
    </row>
    <row r="3794" spans="1:27" hidden="1">
      <c r="A3794" t="s">
        <v>3984</v>
      </c>
      <c r="B3794" t="s">
        <v>39</v>
      </c>
      <c r="C3794" t="s">
        <v>39</v>
      </c>
      <c r="D3794">
        <v>1966</v>
      </c>
      <c r="E3794" s="12">
        <v>40076</v>
      </c>
      <c r="F3794" s="72">
        <f t="shared" si="637"/>
        <v>2009</v>
      </c>
      <c r="G3794" s="70">
        <f t="shared" si="638"/>
        <v>5977.8535096642927</v>
      </c>
      <c r="H3794" s="70" t="e" cm="1">
        <f t="array" ref="H3794">INDEX(magic_bricks_appreciation_pivot!$A$13:$K$20,MATCH(C3794,magic_bricks_appreciation_pivot!$A$13:$A$20,0),1+MATCH(F3794,INDEX(magic_bricks_appreciation_pivot!$B$13:$K$13,0),0))</f>
        <v>#N/A</v>
      </c>
      <c r="I3794" s="70"/>
      <c r="J3794">
        <v>176</v>
      </c>
      <c r="K3794">
        <v>2</v>
      </c>
      <c r="L3794">
        <v>1</v>
      </c>
      <c r="M3794">
        <v>5</v>
      </c>
      <c r="N3794" t="s">
        <v>176</v>
      </c>
      <c r="O3794" t="s">
        <v>161</v>
      </c>
      <c r="P3794" s="12">
        <v>28031</v>
      </c>
      <c r="Q3794" t="s">
        <v>194</v>
      </c>
      <c r="R3794" t="s">
        <v>165</v>
      </c>
      <c r="S3794" t="s">
        <v>178</v>
      </c>
      <c r="T3794" t="s">
        <v>166</v>
      </c>
      <c r="U3794">
        <v>4</v>
      </c>
      <c r="V3794">
        <v>2.4</v>
      </c>
      <c r="W3794">
        <v>3.9</v>
      </c>
      <c r="X3794">
        <v>3.56</v>
      </c>
      <c r="Y3794">
        <v>434841</v>
      </c>
      <c r="Z3794">
        <v>188039</v>
      </c>
      <c r="AA3794">
        <v>11752460</v>
      </c>
    </row>
    <row r="3795" spans="1:27">
      <c r="A3795" t="s">
        <v>3985</v>
      </c>
      <c r="B3795" t="s">
        <v>201</v>
      </c>
      <c r="C3795" t="s">
        <v>201</v>
      </c>
      <c r="D3795">
        <v>1541</v>
      </c>
      <c r="E3795" s="12">
        <v>40454</v>
      </c>
      <c r="F3795" s="72">
        <f t="shared" si="637"/>
        <v>2010</v>
      </c>
      <c r="G3795" s="70">
        <f t="shared" si="638"/>
        <v>9049.9286177806625</v>
      </c>
      <c r="H3795" s="70" cm="1">
        <f t="array" ref="H3795">INDEX(magic_bricks_appreciation_pivot!$A$13:$K$20,MATCH(C3795,magic_bricks_appreciation_pivot!$A$13:$A$20,0),1+MATCH(F3795,INDEX(magic_bricks_appreciation_pivot!$B$13:$K$13,0),0))</f>
        <v>0.62790190260080292</v>
      </c>
      <c r="I3795" s="70">
        <f>G3795+G3795*H3795</f>
        <v>14732.396015286595</v>
      </c>
      <c r="J3795">
        <v>35</v>
      </c>
      <c r="K3795">
        <v>2</v>
      </c>
      <c r="L3795">
        <v>1</v>
      </c>
      <c r="M3795">
        <v>4</v>
      </c>
      <c r="N3795" t="s">
        <v>184</v>
      </c>
      <c r="O3795" t="s">
        <v>161</v>
      </c>
      <c r="P3795" s="12">
        <v>34249</v>
      </c>
      <c r="Q3795" t="s">
        <v>156</v>
      </c>
      <c r="R3795" t="s">
        <v>177</v>
      </c>
      <c r="S3795" t="s">
        <v>162</v>
      </c>
      <c r="T3795" t="s">
        <v>166</v>
      </c>
      <c r="U3795">
        <v>2</v>
      </c>
      <c r="V3795">
        <v>3.8</v>
      </c>
      <c r="W3795">
        <v>4.3</v>
      </c>
      <c r="X3795">
        <v>3.46</v>
      </c>
      <c r="Y3795">
        <v>502054</v>
      </c>
      <c r="Z3795">
        <v>278919</v>
      </c>
      <c r="AA3795">
        <v>13945940</v>
      </c>
    </row>
    <row r="3796" spans="1:27" hidden="1">
      <c r="A3796" t="s">
        <v>3986</v>
      </c>
      <c r="B3796" t="s">
        <v>51</v>
      </c>
      <c r="C3796" t="s">
        <v>51</v>
      </c>
      <c r="D3796">
        <v>1978</v>
      </c>
      <c r="E3796" s="12">
        <v>38060</v>
      </c>
      <c r="F3796" s="72">
        <f t="shared" si="637"/>
        <v>2004</v>
      </c>
      <c r="G3796" s="70">
        <f t="shared" si="638"/>
        <v>5409.1405460060669</v>
      </c>
      <c r="H3796" s="70" t="e" cm="1">
        <f t="array" ref="H3796">INDEX(magic_bricks_appreciation_pivot!$A$13:$K$20,MATCH(C3796,magic_bricks_appreciation_pivot!$A$13:$A$20,0),1+MATCH(F3796,INDEX(magic_bricks_appreciation_pivot!$B$13:$K$13,0),0))</f>
        <v>#N/A</v>
      </c>
      <c r="I3796" s="70"/>
      <c r="J3796">
        <v>20</v>
      </c>
      <c r="K3796">
        <v>3</v>
      </c>
      <c r="L3796">
        <v>2</v>
      </c>
      <c r="M3796">
        <v>5</v>
      </c>
      <c r="N3796" t="s">
        <v>176</v>
      </c>
      <c r="O3796" t="s">
        <v>155</v>
      </c>
      <c r="P3796" s="12">
        <v>20175</v>
      </c>
      <c r="Q3796" t="s">
        <v>169</v>
      </c>
      <c r="R3796" t="s">
        <v>177</v>
      </c>
      <c r="S3796" t="s">
        <v>178</v>
      </c>
      <c r="T3796" t="s">
        <v>166</v>
      </c>
      <c r="U3796">
        <v>4.5</v>
      </c>
      <c r="V3796">
        <v>3.3</v>
      </c>
      <c r="W3796">
        <v>2.7</v>
      </c>
      <c r="X3796">
        <v>3.42</v>
      </c>
      <c r="Y3796">
        <v>385174</v>
      </c>
      <c r="Z3796">
        <v>192587</v>
      </c>
      <c r="AA3796">
        <v>10699280</v>
      </c>
    </row>
    <row r="3797" spans="1:27">
      <c r="A3797" t="s">
        <v>3987</v>
      </c>
      <c r="B3797" t="s">
        <v>23</v>
      </c>
      <c r="C3797" t="s">
        <v>23</v>
      </c>
      <c r="D3797">
        <v>1208</v>
      </c>
      <c r="E3797" s="12">
        <v>40504</v>
      </c>
      <c r="F3797" s="72">
        <f t="shared" si="637"/>
        <v>2010</v>
      </c>
      <c r="G3797" s="70">
        <f t="shared" si="638"/>
        <v>9019.0397350993371</v>
      </c>
      <c r="H3797" s="70" cm="1">
        <f t="array" ref="H3797">INDEX(magic_bricks_appreciation_pivot!$A$13:$K$20,MATCH(C3797,magic_bricks_appreciation_pivot!$A$13:$A$20,0),1+MATCH(F3797,INDEX(magic_bricks_appreciation_pivot!$B$13:$K$13,0),0))</f>
        <v>0.49881786187527283</v>
      </c>
      <c r="I3797" s="70">
        <f>G3797+G3797*H3797</f>
        <v>13517.897851929716</v>
      </c>
      <c r="J3797">
        <v>36</v>
      </c>
      <c r="K3797">
        <v>1</v>
      </c>
      <c r="L3797">
        <v>1</v>
      </c>
      <c r="M3797">
        <v>3</v>
      </c>
      <c r="N3797" t="s">
        <v>168</v>
      </c>
      <c r="O3797" t="s">
        <v>155</v>
      </c>
      <c r="P3797" s="12">
        <v>31744</v>
      </c>
      <c r="Q3797" t="s">
        <v>156</v>
      </c>
      <c r="R3797" t="s">
        <v>165</v>
      </c>
      <c r="S3797" t="s">
        <v>162</v>
      </c>
      <c r="T3797" t="s">
        <v>163</v>
      </c>
      <c r="U3797">
        <v>4</v>
      </c>
      <c r="V3797">
        <v>4.0999999999999996</v>
      </c>
      <c r="W3797">
        <v>2.8</v>
      </c>
      <c r="X3797">
        <v>3.55</v>
      </c>
      <c r="Y3797">
        <v>533855</v>
      </c>
      <c r="Z3797">
        <v>141635</v>
      </c>
      <c r="AA3797">
        <v>10895000</v>
      </c>
    </row>
    <row r="3798" spans="1:27" hidden="1">
      <c r="A3798" t="s">
        <v>3988</v>
      </c>
      <c r="B3798" t="s">
        <v>23</v>
      </c>
      <c r="C3798" t="s">
        <v>23</v>
      </c>
      <c r="D3798">
        <v>659</v>
      </c>
      <c r="E3798" s="12">
        <v>40051</v>
      </c>
      <c r="F3798" s="72">
        <f t="shared" si="637"/>
        <v>2009</v>
      </c>
      <c r="G3798" s="70">
        <f t="shared" si="638"/>
        <v>8926.4036418816395</v>
      </c>
      <c r="H3798" s="70" t="e" cm="1">
        <f t="array" ref="H3798">INDEX(magic_bricks_appreciation_pivot!$A$13:$K$20,MATCH(C3798,magic_bricks_appreciation_pivot!$A$13:$A$20,0),1+MATCH(F3798,INDEX(magic_bricks_appreciation_pivot!$B$13:$K$13,0),0))</f>
        <v>#N/A</v>
      </c>
      <c r="I3798" s="70"/>
      <c r="J3798">
        <v>16</v>
      </c>
      <c r="K3798">
        <v>1</v>
      </c>
      <c r="L3798">
        <v>1</v>
      </c>
      <c r="M3798">
        <v>2</v>
      </c>
      <c r="N3798" t="s">
        <v>184</v>
      </c>
      <c r="O3798" t="s">
        <v>161</v>
      </c>
      <c r="P3798" s="12">
        <v>32751</v>
      </c>
      <c r="Q3798" t="s">
        <v>194</v>
      </c>
      <c r="R3798" t="s">
        <v>165</v>
      </c>
      <c r="S3798" t="s">
        <v>162</v>
      </c>
      <c r="T3798" t="s">
        <v>163</v>
      </c>
      <c r="U3798">
        <v>2.4</v>
      </c>
      <c r="V3798">
        <v>3.8</v>
      </c>
      <c r="W3798">
        <v>4.7</v>
      </c>
      <c r="X3798">
        <v>3.74</v>
      </c>
      <c r="Y3798">
        <v>247065</v>
      </c>
      <c r="Z3798">
        <v>58825</v>
      </c>
      <c r="AA3798">
        <v>5882500</v>
      </c>
    </row>
    <row r="3799" spans="1:27" hidden="1">
      <c r="A3799" t="s">
        <v>3989</v>
      </c>
      <c r="B3799" t="s">
        <v>75</v>
      </c>
      <c r="D3799">
        <v>1834</v>
      </c>
      <c r="E3799" s="12">
        <v>39336</v>
      </c>
      <c r="F3799" s="72">
        <f t="shared" si="637"/>
        <v>2007</v>
      </c>
      <c r="G3799" s="70">
        <f t="shared" si="638"/>
        <v>7628.5877862595416</v>
      </c>
      <c r="H3799" s="70" t="e" cm="1">
        <f t="array" ref="H3799">INDEX(magic_bricks_appreciation_pivot!$A$13:$K$20,MATCH(C3799,magic_bricks_appreciation_pivot!$A$13:$A$20,0),1+MATCH(F3799,INDEX(magic_bricks_appreciation_pivot!$B$13:$K$13,0),0))</f>
        <v>#N/A</v>
      </c>
      <c r="I3799" s="70"/>
      <c r="J3799">
        <v>159</v>
      </c>
      <c r="K3799">
        <v>2</v>
      </c>
      <c r="L3799">
        <v>1</v>
      </c>
      <c r="M3799">
        <v>5</v>
      </c>
      <c r="N3799" t="s">
        <v>184</v>
      </c>
      <c r="O3799" t="s">
        <v>161</v>
      </c>
      <c r="P3799" s="12">
        <v>36051</v>
      </c>
      <c r="Q3799" t="s">
        <v>194</v>
      </c>
      <c r="R3799" t="s">
        <v>157</v>
      </c>
      <c r="S3799" t="s">
        <v>158</v>
      </c>
      <c r="T3799" t="s">
        <v>182</v>
      </c>
      <c r="U3799">
        <v>2.9</v>
      </c>
      <c r="V3799">
        <v>4</v>
      </c>
      <c r="W3799">
        <v>3.7</v>
      </c>
      <c r="X3799">
        <v>3.5350000000000001</v>
      </c>
      <c r="Y3799">
        <v>489679</v>
      </c>
      <c r="Z3799">
        <v>181881</v>
      </c>
      <c r="AA3799">
        <v>13990830</v>
      </c>
    </row>
    <row r="3800" spans="1:27">
      <c r="A3800" t="s">
        <v>3990</v>
      </c>
      <c r="B3800" t="s">
        <v>175</v>
      </c>
      <c r="C3800" t="s">
        <v>34</v>
      </c>
      <c r="D3800">
        <v>792</v>
      </c>
      <c r="E3800" s="12">
        <v>40541</v>
      </c>
      <c r="F3800" s="72">
        <f t="shared" si="637"/>
        <v>2010</v>
      </c>
      <c r="G3800" s="70">
        <f t="shared" si="638"/>
        <v>10535.404040404041</v>
      </c>
      <c r="H3800" s="70" cm="1">
        <f t="array" ref="H3800">INDEX(magic_bricks_appreciation_pivot!$A$13:$K$20,MATCH(C3800,magic_bricks_appreciation_pivot!$A$13:$A$20,0),1+MATCH(F3800,INDEX(magic_bricks_appreciation_pivot!$B$13:$K$13,0),0))</f>
        <v>0.46848170778869208</v>
      </c>
      <c r="I3800" s="70">
        <f t="shared" ref="I3800:I3808" si="643">G3800+G3800*H3800</f>
        <v>15471.048117496412</v>
      </c>
      <c r="J3800">
        <v>131</v>
      </c>
      <c r="K3800">
        <v>1</v>
      </c>
      <c r="L3800">
        <v>1</v>
      </c>
      <c r="M3800">
        <v>2</v>
      </c>
      <c r="N3800" t="s">
        <v>193</v>
      </c>
      <c r="O3800" t="s">
        <v>155</v>
      </c>
      <c r="P3800" s="12">
        <v>37621</v>
      </c>
      <c r="Q3800" t="s">
        <v>169</v>
      </c>
      <c r="R3800" t="s">
        <v>170</v>
      </c>
      <c r="S3800" t="s">
        <v>158</v>
      </c>
      <c r="T3800" t="s">
        <v>163</v>
      </c>
      <c r="U3800">
        <v>4.7</v>
      </c>
      <c r="V3800">
        <v>2.5</v>
      </c>
      <c r="W3800">
        <v>4</v>
      </c>
      <c r="X3800">
        <v>3.61</v>
      </c>
      <c r="Y3800">
        <v>241977</v>
      </c>
      <c r="Z3800">
        <v>66752</v>
      </c>
      <c r="AA3800">
        <v>8344040</v>
      </c>
    </row>
    <row r="3801" spans="1:27">
      <c r="A3801" t="s">
        <v>3991</v>
      </c>
      <c r="B3801" t="s">
        <v>175</v>
      </c>
      <c r="C3801" t="s">
        <v>34</v>
      </c>
      <c r="D3801">
        <v>1262</v>
      </c>
      <c r="E3801" s="12">
        <v>41777</v>
      </c>
      <c r="F3801" s="72">
        <f t="shared" si="637"/>
        <v>2014</v>
      </c>
      <c r="G3801" s="70">
        <f t="shared" si="638"/>
        <v>8536.7591125198105</v>
      </c>
      <c r="H3801" s="70" cm="1">
        <f t="array" ref="H3801">INDEX(magic_bricks_appreciation_pivot!$A$13:$K$20,MATCH(C3801,magic_bricks_appreciation_pivot!$A$13:$A$20,0),1+MATCH(F3801,INDEX(magic_bricks_appreciation_pivot!$B$13:$K$13,0),0))</f>
        <v>5.1040744021257752E-2</v>
      </c>
      <c r="I3801" s="70">
        <f t="shared" si="643"/>
        <v>8972.4816491530728</v>
      </c>
      <c r="J3801">
        <v>189</v>
      </c>
      <c r="K3801">
        <v>2</v>
      </c>
      <c r="L3801">
        <v>1</v>
      </c>
      <c r="M3801">
        <v>4</v>
      </c>
      <c r="N3801" t="s">
        <v>184</v>
      </c>
      <c r="O3801" t="s">
        <v>161</v>
      </c>
      <c r="P3801" s="12">
        <v>31922</v>
      </c>
      <c r="Q3801" t="s">
        <v>169</v>
      </c>
      <c r="R3801" t="s">
        <v>170</v>
      </c>
      <c r="S3801" t="s">
        <v>158</v>
      </c>
      <c r="T3801" t="s">
        <v>182</v>
      </c>
      <c r="U3801">
        <v>4.2</v>
      </c>
      <c r="V3801">
        <v>3.7</v>
      </c>
      <c r="W3801">
        <v>2.4</v>
      </c>
      <c r="X3801">
        <v>3.46</v>
      </c>
      <c r="Y3801">
        <v>323202</v>
      </c>
      <c r="Z3801">
        <v>172374</v>
      </c>
      <c r="AA3801">
        <v>10773390</v>
      </c>
    </row>
    <row r="3802" spans="1:27">
      <c r="A3802" t="s">
        <v>3992</v>
      </c>
      <c r="B3802" t="s">
        <v>175</v>
      </c>
      <c r="C3802" t="s">
        <v>34</v>
      </c>
      <c r="D3802">
        <v>767</v>
      </c>
      <c r="E3802" s="12">
        <v>41074</v>
      </c>
      <c r="F3802" s="72">
        <f t="shared" si="637"/>
        <v>2012</v>
      </c>
      <c r="G3802" s="70">
        <f t="shared" si="638"/>
        <v>10847.835723598435</v>
      </c>
      <c r="H3802" s="70" cm="1">
        <f t="array" ref="H3802">INDEX(magic_bricks_appreciation_pivot!$A$13:$K$20,MATCH(C3802,magic_bricks_appreciation_pivot!$A$13:$A$20,0),1+MATCH(F3802,INDEX(magic_bricks_appreciation_pivot!$B$13:$K$13,0),0))</f>
        <v>0.22606337179266398</v>
      </c>
      <c r="I3802" s="70">
        <f t="shared" si="643"/>
        <v>13300.13404392801</v>
      </c>
      <c r="J3802">
        <v>48</v>
      </c>
      <c r="K3802">
        <v>1</v>
      </c>
      <c r="L3802">
        <v>1</v>
      </c>
      <c r="M3802">
        <v>2</v>
      </c>
      <c r="N3802" t="s">
        <v>154</v>
      </c>
      <c r="O3802" t="s">
        <v>155</v>
      </c>
      <c r="P3802" s="12">
        <v>28664</v>
      </c>
      <c r="Q3802" t="s">
        <v>169</v>
      </c>
      <c r="R3802" t="s">
        <v>170</v>
      </c>
      <c r="S3802" t="s">
        <v>162</v>
      </c>
      <c r="T3802" t="s">
        <v>163</v>
      </c>
      <c r="U3802">
        <v>4.9000000000000004</v>
      </c>
      <c r="V3802">
        <v>4.3</v>
      </c>
      <c r="W3802">
        <v>4.4000000000000004</v>
      </c>
      <c r="X3802">
        <v>4.51</v>
      </c>
      <c r="Y3802">
        <v>274570</v>
      </c>
      <c r="Z3802">
        <v>116484</v>
      </c>
      <c r="AA3802">
        <v>8320290</v>
      </c>
    </row>
    <row r="3803" spans="1:27">
      <c r="A3803" t="s">
        <v>3993</v>
      </c>
      <c r="B3803" t="s">
        <v>23</v>
      </c>
      <c r="C3803" t="s">
        <v>23</v>
      </c>
      <c r="D3803">
        <v>1225</v>
      </c>
      <c r="E3803" s="12">
        <v>40279</v>
      </c>
      <c r="F3803" s="72">
        <f t="shared" si="637"/>
        <v>2010</v>
      </c>
      <c r="G3803" s="70">
        <f t="shared" si="638"/>
        <v>3463.7755102040815</v>
      </c>
      <c r="H3803" s="70" cm="1">
        <f t="array" ref="H3803">INDEX(magic_bricks_appreciation_pivot!$A$13:$K$20,MATCH(C3803,magic_bricks_appreciation_pivot!$A$13:$A$20,0),1+MATCH(F3803,INDEX(magic_bricks_appreciation_pivot!$B$13:$K$13,0),0))</f>
        <v>0.49881786187527283</v>
      </c>
      <c r="I3803" s="70">
        <f t="shared" si="643"/>
        <v>5191.5686042200141</v>
      </c>
      <c r="J3803">
        <v>186</v>
      </c>
      <c r="K3803">
        <v>1</v>
      </c>
      <c r="L3803">
        <v>1</v>
      </c>
      <c r="M3803">
        <v>3</v>
      </c>
      <c r="N3803" t="s">
        <v>168</v>
      </c>
      <c r="O3803" t="s">
        <v>161</v>
      </c>
      <c r="P3803" s="12">
        <v>27504</v>
      </c>
      <c r="Q3803" t="s">
        <v>169</v>
      </c>
      <c r="R3803" t="s">
        <v>177</v>
      </c>
      <c r="S3803" t="s">
        <v>178</v>
      </c>
      <c r="T3803" t="s">
        <v>159</v>
      </c>
      <c r="U3803">
        <v>4.5999999999999996</v>
      </c>
      <c r="V3803">
        <v>3</v>
      </c>
      <c r="W3803">
        <v>2.1</v>
      </c>
      <c r="X3803">
        <v>3.12</v>
      </c>
      <c r="Y3803">
        <v>178211</v>
      </c>
      <c r="Z3803">
        <v>93349</v>
      </c>
      <c r="AA3803">
        <v>4243125</v>
      </c>
    </row>
    <row r="3804" spans="1:27">
      <c r="A3804" t="s">
        <v>3994</v>
      </c>
      <c r="B3804" t="s">
        <v>175</v>
      </c>
      <c r="C3804" t="s">
        <v>34</v>
      </c>
      <c r="D3804">
        <v>732</v>
      </c>
      <c r="E3804" s="12">
        <v>40727</v>
      </c>
      <c r="F3804" s="72">
        <f t="shared" si="637"/>
        <v>2011</v>
      </c>
      <c r="G3804" s="70">
        <f t="shared" si="638"/>
        <v>10899.726775956284</v>
      </c>
      <c r="H3804" s="70" cm="1">
        <f t="array" ref="H3804">INDEX(magic_bricks_appreciation_pivot!$A$13:$K$20,MATCH(C3804,magic_bricks_appreciation_pivot!$A$13:$A$20,0),1+MATCH(F3804,INDEX(magic_bricks_appreciation_pivot!$B$13:$K$13,0),0))</f>
        <v>0.22839026915113872</v>
      </c>
      <c r="I3804" s="70">
        <f t="shared" si="643"/>
        <v>13389.118307990813</v>
      </c>
      <c r="J3804">
        <v>96</v>
      </c>
      <c r="K3804">
        <v>1</v>
      </c>
      <c r="L3804">
        <v>1</v>
      </c>
      <c r="M3804">
        <v>2</v>
      </c>
      <c r="N3804" t="s">
        <v>154</v>
      </c>
      <c r="O3804" t="s">
        <v>155</v>
      </c>
      <c r="P3804" s="12">
        <v>39267</v>
      </c>
      <c r="Q3804" t="s">
        <v>194</v>
      </c>
      <c r="R3804" t="s">
        <v>165</v>
      </c>
      <c r="S3804" t="s">
        <v>162</v>
      </c>
      <c r="T3804" t="s">
        <v>163</v>
      </c>
      <c r="U3804">
        <v>2.9</v>
      </c>
      <c r="V3804">
        <v>2.1</v>
      </c>
      <c r="W3804">
        <v>4.5999999999999996</v>
      </c>
      <c r="X3804">
        <v>3.09</v>
      </c>
      <c r="Y3804">
        <v>239358</v>
      </c>
      <c r="Z3804">
        <v>103722</v>
      </c>
      <c r="AA3804">
        <v>7978600</v>
      </c>
    </row>
    <row r="3805" spans="1:27">
      <c r="A3805" t="s">
        <v>3995</v>
      </c>
      <c r="B3805" t="s">
        <v>23</v>
      </c>
      <c r="C3805" t="s">
        <v>23</v>
      </c>
      <c r="D3805">
        <v>1647</v>
      </c>
      <c r="E3805" s="12">
        <v>40663</v>
      </c>
      <c r="F3805" s="72">
        <f t="shared" si="637"/>
        <v>2011</v>
      </c>
      <c r="G3805" s="70">
        <f t="shared" si="638"/>
        <v>6750.2276867030969</v>
      </c>
      <c r="H3805" s="70" cm="1">
        <f t="array" ref="H3805">INDEX(magic_bricks_appreciation_pivot!$A$13:$K$20,MATCH(C3805,magic_bricks_appreciation_pivot!$A$13:$A$20,0),1+MATCH(F3805,INDEX(magic_bricks_appreciation_pivot!$B$13:$K$13,0),0))</f>
        <v>0.30621792098525186</v>
      </c>
      <c r="I3805" s="70">
        <f t="shared" si="643"/>
        <v>8817.2683751024051</v>
      </c>
      <c r="J3805">
        <v>170</v>
      </c>
      <c r="K3805">
        <v>2</v>
      </c>
      <c r="L3805">
        <v>2</v>
      </c>
      <c r="M3805">
        <v>4</v>
      </c>
      <c r="N3805" t="s">
        <v>154</v>
      </c>
      <c r="O3805" t="s">
        <v>155</v>
      </c>
      <c r="P3805" s="12">
        <v>32633</v>
      </c>
      <c r="Q3805" t="s">
        <v>169</v>
      </c>
      <c r="R3805" t="s">
        <v>170</v>
      </c>
      <c r="S3805" t="s">
        <v>162</v>
      </c>
      <c r="T3805" t="s">
        <v>182</v>
      </c>
      <c r="U3805">
        <v>2.4</v>
      </c>
      <c r="V3805">
        <v>4</v>
      </c>
      <c r="W3805">
        <v>2.8</v>
      </c>
      <c r="X3805">
        <v>3.04</v>
      </c>
      <c r="Y3805">
        <v>478058</v>
      </c>
      <c r="Z3805">
        <v>144529</v>
      </c>
      <c r="AA3805">
        <v>11117625</v>
      </c>
    </row>
    <row r="3806" spans="1:27">
      <c r="A3806" t="s">
        <v>3996</v>
      </c>
      <c r="B3806" t="s">
        <v>201</v>
      </c>
      <c r="C3806" t="s">
        <v>201</v>
      </c>
      <c r="D3806">
        <v>1344</v>
      </c>
      <c r="E3806" s="12">
        <v>40436</v>
      </c>
      <c r="F3806" s="72">
        <f t="shared" si="637"/>
        <v>2010</v>
      </c>
      <c r="G3806" s="70">
        <f t="shared" si="638"/>
        <v>6690.0148809523807</v>
      </c>
      <c r="H3806" s="70" cm="1">
        <f t="array" ref="H3806">INDEX(magic_bricks_appreciation_pivot!$A$13:$K$20,MATCH(C3806,magic_bricks_appreciation_pivot!$A$13:$A$20,0),1+MATCH(F3806,INDEX(magic_bricks_appreciation_pivot!$B$13:$K$13,0),0))</f>
        <v>0.62790190260080292</v>
      </c>
      <c r="I3806" s="70">
        <f t="shared" si="643"/>
        <v>10890.687953130066</v>
      </c>
      <c r="J3806">
        <v>163</v>
      </c>
      <c r="K3806">
        <v>2</v>
      </c>
      <c r="L3806">
        <v>1</v>
      </c>
      <c r="M3806">
        <v>4</v>
      </c>
      <c r="N3806" t="s">
        <v>193</v>
      </c>
      <c r="O3806" t="s">
        <v>155</v>
      </c>
      <c r="P3806" s="12">
        <v>37151</v>
      </c>
      <c r="Q3806" t="s">
        <v>194</v>
      </c>
      <c r="R3806" t="s">
        <v>157</v>
      </c>
      <c r="S3806" t="s">
        <v>158</v>
      </c>
      <c r="T3806" t="s">
        <v>163</v>
      </c>
      <c r="U3806">
        <v>4.5999999999999996</v>
      </c>
      <c r="V3806">
        <v>2.7</v>
      </c>
      <c r="W3806">
        <v>2</v>
      </c>
      <c r="X3806">
        <v>2.99</v>
      </c>
      <c r="Y3806">
        <v>395621</v>
      </c>
      <c r="Z3806">
        <v>89914</v>
      </c>
      <c r="AA3806">
        <v>8991380</v>
      </c>
    </row>
    <row r="3807" spans="1:27">
      <c r="A3807" t="s">
        <v>3997</v>
      </c>
      <c r="B3807" t="s">
        <v>56</v>
      </c>
      <c r="C3807" t="s">
        <v>56</v>
      </c>
      <c r="D3807">
        <v>807</v>
      </c>
      <c r="E3807" s="12">
        <v>40662</v>
      </c>
      <c r="F3807" s="72">
        <f t="shared" si="637"/>
        <v>2011</v>
      </c>
      <c r="G3807" s="70">
        <f t="shared" si="638"/>
        <v>8774.6716232961589</v>
      </c>
      <c r="H3807" s="70" cm="1">
        <f t="array" ref="H3807">INDEX(magic_bricks_appreciation_pivot!$A$13:$K$20,MATCH(C3807,magic_bricks_appreciation_pivot!$A$13:$A$20,0),1+MATCH(F3807,INDEX(magic_bricks_appreciation_pivot!$B$13:$K$13,0),0))</f>
        <v>0.33228770983948047</v>
      </c>
      <c r="I3807" s="70">
        <f t="shared" si="643"/>
        <v>11690.387161594716</v>
      </c>
      <c r="J3807">
        <v>68</v>
      </c>
      <c r="K3807">
        <v>1</v>
      </c>
      <c r="L3807">
        <v>1</v>
      </c>
      <c r="M3807">
        <v>3</v>
      </c>
      <c r="N3807" t="s">
        <v>168</v>
      </c>
      <c r="O3807" t="s">
        <v>155</v>
      </c>
      <c r="P3807" s="12">
        <v>31902</v>
      </c>
      <c r="Q3807" t="s">
        <v>169</v>
      </c>
      <c r="R3807" t="s">
        <v>165</v>
      </c>
      <c r="S3807" t="s">
        <v>158</v>
      </c>
      <c r="T3807" t="s">
        <v>173</v>
      </c>
      <c r="U3807">
        <v>4.3</v>
      </c>
      <c r="V3807">
        <v>3.4</v>
      </c>
      <c r="W3807">
        <v>3.7</v>
      </c>
      <c r="X3807">
        <v>3.82</v>
      </c>
      <c r="Y3807">
        <v>276165</v>
      </c>
      <c r="Z3807">
        <v>14162</v>
      </c>
      <c r="AA3807">
        <v>7081160</v>
      </c>
    </row>
    <row r="3808" spans="1:27">
      <c r="A3808" t="s">
        <v>3998</v>
      </c>
      <c r="B3808" t="s">
        <v>23</v>
      </c>
      <c r="C3808" t="s">
        <v>23</v>
      </c>
      <c r="D3808">
        <v>631</v>
      </c>
      <c r="E3808" s="12">
        <v>40868</v>
      </c>
      <c r="F3808" s="72">
        <f t="shared" si="637"/>
        <v>2011</v>
      </c>
      <c r="G3808" s="70">
        <f t="shared" si="638"/>
        <v>13105.388272583201</v>
      </c>
      <c r="H3808" s="70" cm="1">
        <f t="array" ref="H3808">INDEX(magic_bricks_appreciation_pivot!$A$13:$K$20,MATCH(C3808,magic_bricks_appreciation_pivot!$A$13:$A$20,0),1+MATCH(F3808,INDEX(magic_bricks_appreciation_pivot!$B$13:$K$13,0),0))</f>
        <v>0.30621792098525186</v>
      </c>
      <c r="I3808" s="70">
        <f t="shared" si="643"/>
        <v>17118.493023118128</v>
      </c>
      <c r="J3808">
        <v>46</v>
      </c>
      <c r="K3808">
        <v>1</v>
      </c>
      <c r="L3808">
        <v>1</v>
      </c>
      <c r="M3808">
        <v>2</v>
      </c>
      <c r="N3808" t="s">
        <v>193</v>
      </c>
      <c r="O3808" t="s">
        <v>155</v>
      </c>
      <c r="P3808" s="12">
        <v>32838</v>
      </c>
      <c r="Q3808" t="s">
        <v>156</v>
      </c>
      <c r="R3808" t="s">
        <v>157</v>
      </c>
      <c r="S3808" t="s">
        <v>162</v>
      </c>
      <c r="T3808" t="s">
        <v>163</v>
      </c>
      <c r="U3808">
        <v>3.1</v>
      </c>
      <c r="V3808">
        <v>2.2999999999999998</v>
      </c>
      <c r="W3808">
        <v>3.1</v>
      </c>
      <c r="X3808">
        <v>2.86</v>
      </c>
      <c r="Y3808">
        <v>314241</v>
      </c>
      <c r="Z3808">
        <v>198468</v>
      </c>
      <c r="AA3808">
        <v>8269500</v>
      </c>
    </row>
    <row r="3809" spans="1:27" hidden="1">
      <c r="A3809" t="s">
        <v>3999</v>
      </c>
      <c r="B3809" t="s">
        <v>75</v>
      </c>
      <c r="D3809">
        <v>1775</v>
      </c>
      <c r="E3809" s="12">
        <v>39653</v>
      </c>
      <c r="F3809" s="72">
        <f t="shared" si="637"/>
        <v>2008</v>
      </c>
      <c r="G3809" s="70">
        <f t="shared" si="638"/>
        <v>6984.557746478873</v>
      </c>
      <c r="H3809" s="70" t="e" cm="1">
        <f t="array" ref="H3809">INDEX(magic_bricks_appreciation_pivot!$A$13:$K$20,MATCH(C3809,magic_bricks_appreciation_pivot!$A$13:$A$20,0),1+MATCH(F3809,INDEX(magic_bricks_appreciation_pivot!$B$13:$K$13,0),0))</f>
        <v>#N/A</v>
      </c>
      <c r="I3809" s="70"/>
      <c r="J3809">
        <v>117</v>
      </c>
      <c r="K3809">
        <v>1</v>
      </c>
      <c r="L3809">
        <v>1</v>
      </c>
      <c r="M3809">
        <v>4</v>
      </c>
      <c r="N3809" t="s">
        <v>193</v>
      </c>
      <c r="O3809" t="s">
        <v>155</v>
      </c>
      <c r="P3809" s="12">
        <v>31623</v>
      </c>
      <c r="Q3809" t="s">
        <v>194</v>
      </c>
      <c r="R3809" t="s">
        <v>165</v>
      </c>
      <c r="S3809" t="s">
        <v>158</v>
      </c>
      <c r="T3809" t="s">
        <v>163</v>
      </c>
      <c r="U3809">
        <v>2.1</v>
      </c>
      <c r="V3809">
        <v>3</v>
      </c>
      <c r="W3809">
        <v>3.3</v>
      </c>
      <c r="X3809">
        <v>2.8650000000000002</v>
      </c>
      <c r="Y3809">
        <v>483506</v>
      </c>
      <c r="Z3809">
        <v>136373</v>
      </c>
      <c r="AA3809">
        <v>12397590</v>
      </c>
    </row>
    <row r="3810" spans="1:27" hidden="1">
      <c r="A3810" t="s">
        <v>4000</v>
      </c>
      <c r="B3810" t="s">
        <v>56</v>
      </c>
      <c r="C3810" t="s">
        <v>56</v>
      </c>
      <c r="D3810">
        <v>753</v>
      </c>
      <c r="E3810" s="12">
        <v>40044</v>
      </c>
      <c r="F3810" s="72">
        <f t="shared" si="637"/>
        <v>2009</v>
      </c>
      <c r="G3810" s="70">
        <f t="shared" si="638"/>
        <v>7592.2111553784862</v>
      </c>
      <c r="H3810" s="70" t="e" cm="1">
        <f t="array" ref="H3810">INDEX(magic_bricks_appreciation_pivot!$A$13:$K$20,MATCH(C3810,magic_bricks_appreciation_pivot!$A$13:$A$20,0),1+MATCH(F3810,INDEX(magic_bricks_appreciation_pivot!$B$13:$K$13,0),0))</f>
        <v>#N/A</v>
      </c>
      <c r="I3810" s="70"/>
      <c r="J3810">
        <v>22</v>
      </c>
      <c r="K3810">
        <v>1</v>
      </c>
      <c r="L3810">
        <v>1</v>
      </c>
      <c r="M3810">
        <v>2</v>
      </c>
      <c r="N3810" t="s">
        <v>184</v>
      </c>
      <c r="O3810" t="s">
        <v>155</v>
      </c>
      <c r="P3810" s="12">
        <v>29459</v>
      </c>
      <c r="Q3810" t="s">
        <v>194</v>
      </c>
      <c r="R3810" t="s">
        <v>157</v>
      </c>
      <c r="S3810" t="s">
        <v>178</v>
      </c>
      <c r="T3810" t="s">
        <v>159</v>
      </c>
      <c r="U3810">
        <v>4.3</v>
      </c>
      <c r="V3810">
        <v>2.1</v>
      </c>
      <c r="W3810">
        <v>3.9</v>
      </c>
      <c r="X3810">
        <v>3.66</v>
      </c>
      <c r="Y3810">
        <v>188659</v>
      </c>
      <c r="Z3810">
        <v>74320</v>
      </c>
      <c r="AA3810">
        <v>5716935</v>
      </c>
    </row>
    <row r="3811" spans="1:27">
      <c r="A3811" t="s">
        <v>4001</v>
      </c>
      <c r="B3811" t="s">
        <v>201</v>
      </c>
      <c r="C3811" t="s">
        <v>201</v>
      </c>
      <c r="D3811">
        <v>1952</v>
      </c>
      <c r="E3811" s="12">
        <v>40933</v>
      </c>
      <c r="F3811" s="72">
        <f t="shared" si="637"/>
        <v>2012</v>
      </c>
      <c r="G3811" s="70">
        <f t="shared" si="638"/>
        <v>5711.5676229508199</v>
      </c>
      <c r="H3811" s="70" cm="1">
        <f t="array" ref="H3811">INDEX(magic_bricks_appreciation_pivot!$A$13:$K$20,MATCH(C3811,magic_bricks_appreciation_pivot!$A$13:$A$20,0),1+MATCH(F3811,INDEX(magic_bricks_appreciation_pivot!$B$13:$K$13,0),0))</f>
        <v>0.26292059267573231</v>
      </c>
      <c r="I3811" s="70">
        <f>G3811+G3811*H3811</f>
        <v>7213.2563674845733</v>
      </c>
      <c r="J3811">
        <v>9</v>
      </c>
      <c r="K3811">
        <v>3</v>
      </c>
      <c r="L3811">
        <v>2</v>
      </c>
      <c r="M3811">
        <v>5</v>
      </c>
      <c r="N3811" t="s">
        <v>176</v>
      </c>
      <c r="O3811" t="s">
        <v>155</v>
      </c>
      <c r="P3811" s="12">
        <v>33998</v>
      </c>
      <c r="Q3811" t="s">
        <v>194</v>
      </c>
      <c r="R3811" t="s">
        <v>177</v>
      </c>
      <c r="S3811" t="s">
        <v>162</v>
      </c>
      <c r="T3811" t="s">
        <v>166</v>
      </c>
      <c r="U3811">
        <v>3.4</v>
      </c>
      <c r="V3811">
        <v>2.9</v>
      </c>
      <c r="W3811">
        <v>2.5</v>
      </c>
      <c r="X3811">
        <v>2.89</v>
      </c>
      <c r="Y3811">
        <v>423661</v>
      </c>
      <c r="Z3811">
        <v>122639</v>
      </c>
      <c r="AA3811">
        <v>11148980</v>
      </c>
    </row>
    <row r="3812" spans="1:27" hidden="1">
      <c r="A3812" t="s">
        <v>4002</v>
      </c>
      <c r="B3812" t="s">
        <v>175</v>
      </c>
      <c r="C3812" t="s">
        <v>34</v>
      </c>
      <c r="D3812">
        <v>1021</v>
      </c>
      <c r="E3812" s="12">
        <v>39941</v>
      </c>
      <c r="F3812" s="72">
        <f t="shared" si="637"/>
        <v>2009</v>
      </c>
      <c r="G3812" s="70">
        <f t="shared" si="638"/>
        <v>9129.0891283055826</v>
      </c>
      <c r="H3812" s="70" t="e" cm="1">
        <f t="array" ref="H3812">INDEX(magic_bricks_appreciation_pivot!$A$13:$K$20,MATCH(C3812,magic_bricks_appreciation_pivot!$A$13:$A$20,0),1+MATCH(F3812,INDEX(magic_bricks_appreciation_pivot!$B$13:$K$13,0),0))</f>
        <v>#N/A</v>
      </c>
      <c r="I3812" s="70"/>
      <c r="J3812">
        <v>4</v>
      </c>
      <c r="K3812">
        <v>1</v>
      </c>
      <c r="L3812">
        <v>1</v>
      </c>
      <c r="M3812">
        <v>3</v>
      </c>
      <c r="N3812" t="s">
        <v>154</v>
      </c>
      <c r="O3812" t="s">
        <v>155</v>
      </c>
      <c r="P3812" s="12">
        <v>34101</v>
      </c>
      <c r="Q3812" t="s">
        <v>194</v>
      </c>
      <c r="R3812" t="s">
        <v>157</v>
      </c>
      <c r="S3812" t="s">
        <v>162</v>
      </c>
      <c r="T3812" t="s">
        <v>163</v>
      </c>
      <c r="U3812">
        <v>3.7</v>
      </c>
      <c r="V3812">
        <v>3.8</v>
      </c>
      <c r="W3812">
        <v>3.8</v>
      </c>
      <c r="X3812">
        <v>3.77</v>
      </c>
      <c r="Y3812">
        <v>298266</v>
      </c>
      <c r="Z3812">
        <v>158454</v>
      </c>
      <c r="AA3812">
        <v>9320800</v>
      </c>
    </row>
    <row r="3813" spans="1:27" hidden="1">
      <c r="A3813" t="s">
        <v>4003</v>
      </c>
      <c r="B3813" t="s">
        <v>175</v>
      </c>
      <c r="C3813" t="s">
        <v>34</v>
      </c>
      <c r="D3813">
        <v>1126</v>
      </c>
      <c r="E3813" s="12">
        <v>39141</v>
      </c>
      <c r="F3813" s="72">
        <f t="shared" si="637"/>
        <v>2007</v>
      </c>
      <c r="G3813" s="70">
        <f t="shared" si="638"/>
        <v>8243.3836589698039</v>
      </c>
      <c r="H3813" s="70" t="e" cm="1">
        <f t="array" ref="H3813">INDEX(magic_bricks_appreciation_pivot!$A$13:$K$20,MATCH(C3813,magic_bricks_appreciation_pivot!$A$13:$A$20,0),1+MATCH(F3813,INDEX(magic_bricks_appreciation_pivot!$B$13:$K$13,0),0))</f>
        <v>#N/A</v>
      </c>
      <c r="I3813" s="70"/>
      <c r="J3813">
        <v>194</v>
      </c>
      <c r="K3813">
        <v>1</v>
      </c>
      <c r="L3813">
        <v>1</v>
      </c>
      <c r="M3813">
        <v>3</v>
      </c>
      <c r="N3813" t="s">
        <v>154</v>
      </c>
      <c r="O3813" t="s">
        <v>155</v>
      </c>
      <c r="P3813" s="12">
        <v>30746</v>
      </c>
      <c r="Q3813" t="s">
        <v>194</v>
      </c>
      <c r="R3813" t="s">
        <v>165</v>
      </c>
      <c r="S3813" t="s">
        <v>162</v>
      </c>
      <c r="T3813" t="s">
        <v>163</v>
      </c>
      <c r="U3813">
        <v>4.9000000000000004</v>
      </c>
      <c r="V3813">
        <v>2</v>
      </c>
      <c r="W3813">
        <v>4.5</v>
      </c>
      <c r="X3813">
        <v>3.62</v>
      </c>
      <c r="Y3813">
        <v>250615</v>
      </c>
      <c r="Z3813">
        <v>139231</v>
      </c>
      <c r="AA3813">
        <v>9282050</v>
      </c>
    </row>
    <row r="3814" spans="1:27">
      <c r="A3814" t="s">
        <v>4004</v>
      </c>
      <c r="B3814" t="s">
        <v>201</v>
      </c>
      <c r="C3814" t="s">
        <v>201</v>
      </c>
      <c r="D3814">
        <v>2397</v>
      </c>
      <c r="E3814" s="12">
        <v>40240</v>
      </c>
      <c r="F3814" s="72">
        <f t="shared" si="637"/>
        <v>2010</v>
      </c>
      <c r="G3814" s="70">
        <f t="shared" si="638"/>
        <v>5320.7676261994156</v>
      </c>
      <c r="H3814" s="70" cm="1">
        <f t="array" ref="H3814">INDEX(magic_bricks_appreciation_pivot!$A$13:$K$20,MATCH(C3814,magic_bricks_appreciation_pivot!$A$13:$A$20,0),1+MATCH(F3814,INDEX(magic_bricks_appreciation_pivot!$B$13:$K$13,0),0))</f>
        <v>0.62790190260080292</v>
      </c>
      <c r="I3814" s="70">
        <f>G3814+G3814*H3814</f>
        <v>8661.6877419867869</v>
      </c>
      <c r="J3814">
        <v>5</v>
      </c>
      <c r="K3814">
        <v>4</v>
      </c>
      <c r="L3814">
        <v>2</v>
      </c>
      <c r="M3814">
        <v>6</v>
      </c>
      <c r="N3814" t="s">
        <v>176</v>
      </c>
      <c r="O3814" t="s">
        <v>155</v>
      </c>
      <c r="P3814" s="12">
        <v>35130</v>
      </c>
      <c r="Q3814" t="s">
        <v>194</v>
      </c>
      <c r="R3814" t="s">
        <v>170</v>
      </c>
      <c r="S3814" t="s">
        <v>162</v>
      </c>
      <c r="T3814" t="s">
        <v>166</v>
      </c>
      <c r="U3814">
        <v>2.5</v>
      </c>
      <c r="V3814">
        <v>2.4</v>
      </c>
      <c r="W3814">
        <v>4.4000000000000004</v>
      </c>
      <c r="X3814">
        <v>3.23</v>
      </c>
      <c r="Y3814">
        <v>510155</v>
      </c>
      <c r="Z3814">
        <v>165800</v>
      </c>
      <c r="AA3814">
        <v>12753880</v>
      </c>
    </row>
    <row r="3815" spans="1:27" hidden="1">
      <c r="A3815" t="s">
        <v>4005</v>
      </c>
      <c r="B3815" t="s">
        <v>175</v>
      </c>
      <c r="C3815" t="s">
        <v>34</v>
      </c>
      <c r="D3815">
        <v>1059</v>
      </c>
      <c r="E3815" s="12">
        <v>39332</v>
      </c>
      <c r="F3815" s="72">
        <f t="shared" si="637"/>
        <v>2007</v>
      </c>
      <c r="G3815" s="70">
        <f t="shared" si="638"/>
        <v>13452.927289896128</v>
      </c>
      <c r="H3815" s="70" t="e" cm="1">
        <f t="array" ref="H3815">INDEX(magic_bricks_appreciation_pivot!$A$13:$K$20,MATCH(C3815,magic_bricks_appreciation_pivot!$A$13:$A$20,0),1+MATCH(F3815,INDEX(magic_bricks_appreciation_pivot!$B$13:$K$13,0),0))</f>
        <v>#N/A</v>
      </c>
      <c r="I3815" s="70"/>
      <c r="J3815">
        <v>199</v>
      </c>
      <c r="K3815">
        <v>1</v>
      </c>
      <c r="L3815">
        <v>1</v>
      </c>
      <c r="M3815">
        <v>3</v>
      </c>
      <c r="N3815" t="s">
        <v>154</v>
      </c>
      <c r="O3815" t="s">
        <v>155</v>
      </c>
      <c r="P3815" s="12">
        <v>29477</v>
      </c>
      <c r="Q3815" t="s">
        <v>156</v>
      </c>
      <c r="R3815" t="s">
        <v>165</v>
      </c>
      <c r="S3815" t="s">
        <v>162</v>
      </c>
      <c r="T3815" t="s">
        <v>182</v>
      </c>
      <c r="U3815">
        <v>4.5999999999999996</v>
      </c>
      <c r="V3815">
        <v>3.1</v>
      </c>
      <c r="W3815">
        <v>4.5999999999999996</v>
      </c>
      <c r="X3815">
        <v>4</v>
      </c>
      <c r="Y3815">
        <v>356166</v>
      </c>
      <c r="Z3815">
        <v>42740</v>
      </c>
      <c r="AA3815">
        <v>14246650</v>
      </c>
    </row>
    <row r="3816" spans="1:27">
      <c r="A3816" t="s">
        <v>4006</v>
      </c>
      <c r="B3816" t="s">
        <v>201</v>
      </c>
      <c r="C3816" t="s">
        <v>201</v>
      </c>
      <c r="D3816">
        <v>1625</v>
      </c>
      <c r="E3816" s="12">
        <v>40267</v>
      </c>
      <c r="F3816" s="72">
        <f t="shared" si="637"/>
        <v>2010</v>
      </c>
      <c r="G3816" s="70">
        <f t="shared" si="638"/>
        <v>6093.9076923076927</v>
      </c>
      <c r="H3816" s="70" cm="1">
        <f t="array" ref="H3816">INDEX(magic_bricks_appreciation_pivot!$A$13:$K$20,MATCH(C3816,magic_bricks_appreciation_pivot!$A$13:$A$20,0),1+MATCH(F3816,INDEX(magic_bricks_appreciation_pivot!$B$13:$K$13,0),0))</f>
        <v>0.62790190260080292</v>
      </c>
      <c r="I3816" s="70">
        <f t="shared" ref="I3816:I3818" si="644">G3816+G3816*H3816</f>
        <v>9920.2839265813618</v>
      </c>
      <c r="J3816">
        <v>82</v>
      </c>
      <c r="K3816">
        <v>2</v>
      </c>
      <c r="L3816">
        <v>1</v>
      </c>
      <c r="M3816">
        <v>4</v>
      </c>
      <c r="N3816" t="s">
        <v>154</v>
      </c>
      <c r="O3816" t="s">
        <v>155</v>
      </c>
      <c r="P3816" s="12">
        <v>29317</v>
      </c>
      <c r="Q3816" t="s">
        <v>194</v>
      </c>
      <c r="R3816" t="s">
        <v>157</v>
      </c>
      <c r="S3816" t="s">
        <v>162</v>
      </c>
      <c r="T3816" t="s">
        <v>163</v>
      </c>
      <c r="U3816">
        <v>3.9</v>
      </c>
      <c r="V3816">
        <v>2.9</v>
      </c>
      <c r="W3816">
        <v>3.7</v>
      </c>
      <c r="X3816">
        <v>3.52</v>
      </c>
      <c r="Y3816">
        <v>425812</v>
      </c>
      <c r="Z3816">
        <v>227760</v>
      </c>
      <c r="AA3816">
        <v>9902600</v>
      </c>
    </row>
    <row r="3817" spans="1:27">
      <c r="A3817" t="s">
        <v>4007</v>
      </c>
      <c r="B3817" t="s">
        <v>23</v>
      </c>
      <c r="C3817" t="s">
        <v>23</v>
      </c>
      <c r="D3817">
        <v>1080</v>
      </c>
      <c r="E3817" s="12">
        <v>40654</v>
      </c>
      <c r="F3817" s="72">
        <f t="shared" si="637"/>
        <v>2011</v>
      </c>
      <c r="G3817" s="70">
        <f t="shared" si="638"/>
        <v>9494.9074074074069</v>
      </c>
      <c r="H3817" s="70" cm="1">
        <f t="array" ref="H3817">INDEX(magic_bricks_appreciation_pivot!$A$13:$K$20,MATCH(C3817,magic_bricks_appreciation_pivot!$A$13:$A$20,0),1+MATCH(F3817,INDEX(magic_bricks_appreciation_pivot!$B$13:$K$13,0),0))</f>
        <v>0.30621792098525186</v>
      </c>
      <c r="I3817" s="70">
        <f t="shared" si="644"/>
        <v>12402.41821365117</v>
      </c>
      <c r="J3817">
        <v>12</v>
      </c>
      <c r="K3817">
        <v>1</v>
      </c>
      <c r="L3817">
        <v>1</v>
      </c>
      <c r="M3817">
        <v>3</v>
      </c>
      <c r="N3817" t="s">
        <v>168</v>
      </c>
      <c r="O3817" t="s">
        <v>155</v>
      </c>
      <c r="P3817" s="12">
        <v>38464</v>
      </c>
      <c r="Q3817" t="s">
        <v>156</v>
      </c>
      <c r="R3817" t="s">
        <v>157</v>
      </c>
      <c r="S3817" t="s">
        <v>162</v>
      </c>
      <c r="T3817" t="s">
        <v>171</v>
      </c>
      <c r="U3817">
        <v>3.3</v>
      </c>
      <c r="V3817">
        <v>2.9</v>
      </c>
      <c r="W3817">
        <v>3.5</v>
      </c>
      <c r="X3817">
        <v>3.26</v>
      </c>
      <c r="Y3817">
        <v>328144</v>
      </c>
      <c r="Z3817">
        <v>82036</v>
      </c>
      <c r="AA3817">
        <v>10254500</v>
      </c>
    </row>
    <row r="3818" spans="1:27">
      <c r="A3818" t="s">
        <v>4008</v>
      </c>
      <c r="B3818" t="s">
        <v>201</v>
      </c>
      <c r="C3818" t="s">
        <v>201</v>
      </c>
      <c r="D3818">
        <v>2254</v>
      </c>
      <c r="E3818" s="12">
        <v>40942</v>
      </c>
      <c r="F3818" s="72">
        <f t="shared" si="637"/>
        <v>2012</v>
      </c>
      <c r="G3818" s="70">
        <f t="shared" si="638"/>
        <v>5513.7710736468498</v>
      </c>
      <c r="H3818" s="70" cm="1">
        <f t="array" ref="H3818">INDEX(magic_bricks_appreciation_pivot!$A$13:$K$20,MATCH(C3818,magic_bricks_appreciation_pivot!$A$13:$A$20,0),1+MATCH(F3818,INDEX(magic_bricks_appreciation_pivot!$B$13:$K$13,0),0))</f>
        <v>0.26292059267573231</v>
      </c>
      <c r="I3818" s="70">
        <f t="shared" si="644"/>
        <v>6963.4550322083887</v>
      </c>
      <c r="J3818">
        <v>195</v>
      </c>
      <c r="K3818">
        <v>4</v>
      </c>
      <c r="L3818">
        <v>2</v>
      </c>
      <c r="M3818">
        <v>6</v>
      </c>
      <c r="N3818" t="s">
        <v>176</v>
      </c>
      <c r="O3818" t="s">
        <v>155</v>
      </c>
      <c r="P3818" s="12">
        <v>38022</v>
      </c>
      <c r="Q3818" t="s">
        <v>169</v>
      </c>
      <c r="R3818" t="s">
        <v>157</v>
      </c>
      <c r="S3818" t="s">
        <v>158</v>
      </c>
      <c r="T3818" t="s">
        <v>163</v>
      </c>
      <c r="U3818">
        <v>3.3</v>
      </c>
      <c r="V3818">
        <v>2.5</v>
      </c>
      <c r="W3818">
        <v>3.7</v>
      </c>
      <c r="X3818">
        <v>3.22</v>
      </c>
      <c r="Y3818">
        <v>472266</v>
      </c>
      <c r="Z3818">
        <v>99424</v>
      </c>
      <c r="AA3818">
        <v>12428040</v>
      </c>
    </row>
    <row r="3819" spans="1:27" hidden="1">
      <c r="A3819" t="s">
        <v>4009</v>
      </c>
      <c r="B3819" t="s">
        <v>4010</v>
      </c>
      <c r="C3819" t="s">
        <v>51</v>
      </c>
      <c r="D3819">
        <v>1696</v>
      </c>
      <c r="E3819" s="12">
        <v>38192</v>
      </c>
      <c r="F3819" s="72">
        <f t="shared" si="637"/>
        <v>2004</v>
      </c>
      <c r="G3819" s="70">
        <f t="shared" si="638"/>
        <v>8015.7016509433961</v>
      </c>
      <c r="H3819" s="70" t="e" cm="1">
        <f t="array" ref="H3819">INDEX(magic_bricks_appreciation_pivot!$A$13:$K$20,MATCH(C3819,magic_bricks_appreciation_pivot!$A$13:$A$20,0),1+MATCH(F3819,INDEX(magic_bricks_appreciation_pivot!$B$13:$K$13,0),0))</f>
        <v>#N/A</v>
      </c>
      <c r="I3819" s="70"/>
      <c r="J3819">
        <v>189</v>
      </c>
      <c r="K3819">
        <v>2</v>
      </c>
      <c r="L3819">
        <v>1</v>
      </c>
      <c r="M3819">
        <v>4</v>
      </c>
      <c r="N3819" t="s">
        <v>176</v>
      </c>
      <c r="O3819" t="s">
        <v>161</v>
      </c>
      <c r="P3819" s="12">
        <v>34907</v>
      </c>
      <c r="Q3819" t="s">
        <v>156</v>
      </c>
      <c r="R3819" t="s">
        <v>165</v>
      </c>
      <c r="S3819" t="s">
        <v>162</v>
      </c>
      <c r="T3819" t="s">
        <v>171</v>
      </c>
      <c r="U3819">
        <v>3.4</v>
      </c>
      <c r="V3819">
        <v>2.7</v>
      </c>
      <c r="W3819">
        <v>3.1</v>
      </c>
      <c r="X3819">
        <v>3</v>
      </c>
      <c r="Y3819">
        <v>475812</v>
      </c>
      <c r="Z3819">
        <v>163136</v>
      </c>
      <c r="AA3819">
        <v>13594630</v>
      </c>
    </row>
    <row r="3820" spans="1:27" hidden="1">
      <c r="A3820" t="s">
        <v>4011</v>
      </c>
      <c r="B3820" t="s">
        <v>51</v>
      </c>
      <c r="C3820" t="s">
        <v>51</v>
      </c>
      <c r="D3820">
        <v>1943</v>
      </c>
      <c r="E3820" s="12">
        <v>39792</v>
      </c>
      <c r="F3820" s="72">
        <f t="shared" si="637"/>
        <v>2008</v>
      </c>
      <c r="G3820" s="70">
        <f t="shared" si="638"/>
        <v>5545.162120432321</v>
      </c>
      <c r="H3820" s="70" t="e" cm="1">
        <f t="array" ref="H3820">INDEX(magic_bricks_appreciation_pivot!$A$13:$K$20,MATCH(C3820,magic_bricks_appreciation_pivot!$A$13:$A$20,0),1+MATCH(F3820,INDEX(magic_bricks_appreciation_pivot!$B$13:$K$13,0),0))</f>
        <v>#N/A</v>
      </c>
      <c r="I3820" s="70"/>
      <c r="J3820">
        <v>68</v>
      </c>
      <c r="K3820">
        <v>3</v>
      </c>
      <c r="L3820">
        <v>2</v>
      </c>
      <c r="M3820">
        <v>5</v>
      </c>
      <c r="N3820" t="s">
        <v>184</v>
      </c>
      <c r="O3820" t="s">
        <v>161</v>
      </c>
      <c r="P3820" s="12">
        <v>25192</v>
      </c>
      <c r="Q3820" t="s">
        <v>169</v>
      </c>
      <c r="R3820" t="s">
        <v>165</v>
      </c>
      <c r="S3820" t="s">
        <v>162</v>
      </c>
      <c r="T3820" t="s">
        <v>163</v>
      </c>
      <c r="U3820">
        <v>3.4</v>
      </c>
      <c r="V3820">
        <v>2</v>
      </c>
      <c r="W3820">
        <v>2.2000000000000002</v>
      </c>
      <c r="X3820">
        <v>2.41</v>
      </c>
      <c r="Y3820">
        <v>377099</v>
      </c>
      <c r="Z3820">
        <v>140065</v>
      </c>
      <c r="AA3820">
        <v>10774250</v>
      </c>
    </row>
    <row r="3821" spans="1:27">
      <c r="A3821" t="s">
        <v>4012</v>
      </c>
      <c r="B3821" t="s">
        <v>201</v>
      </c>
      <c r="C3821" t="s">
        <v>201</v>
      </c>
      <c r="D3821">
        <v>1499</v>
      </c>
      <c r="E3821" s="12">
        <v>40508</v>
      </c>
      <c r="F3821" s="72">
        <f t="shared" si="637"/>
        <v>2010</v>
      </c>
      <c r="G3821" s="70">
        <f t="shared" si="638"/>
        <v>8889.0060040026692</v>
      </c>
      <c r="H3821" s="70" cm="1">
        <f t="array" ref="H3821">INDEX(magic_bricks_appreciation_pivot!$A$13:$K$20,MATCH(C3821,magic_bricks_appreciation_pivot!$A$13:$A$20,0),1+MATCH(F3821,INDEX(magic_bricks_appreciation_pivot!$B$13:$K$13,0),0))</f>
        <v>0.62790190260080292</v>
      </c>
      <c r="I3821" s="70">
        <f>G3821+G3821*H3821</f>
        <v>14470.429786145905</v>
      </c>
      <c r="J3821">
        <v>85</v>
      </c>
      <c r="K3821">
        <v>2</v>
      </c>
      <c r="L3821">
        <v>1</v>
      </c>
      <c r="M3821">
        <v>4</v>
      </c>
      <c r="N3821" t="s">
        <v>176</v>
      </c>
      <c r="O3821" t="s">
        <v>161</v>
      </c>
      <c r="P3821" s="12">
        <v>36493</v>
      </c>
      <c r="Q3821" t="s">
        <v>156</v>
      </c>
      <c r="R3821" t="s">
        <v>177</v>
      </c>
      <c r="S3821" t="s">
        <v>158</v>
      </c>
      <c r="T3821" t="s">
        <v>182</v>
      </c>
      <c r="U3821">
        <v>4.8</v>
      </c>
      <c r="V3821">
        <v>2.7</v>
      </c>
      <c r="W3821">
        <v>4.0999999999999996</v>
      </c>
      <c r="X3821">
        <v>3.89</v>
      </c>
      <c r="Y3821">
        <v>626257</v>
      </c>
      <c r="Z3821">
        <v>146571</v>
      </c>
      <c r="AA3821">
        <v>13324620</v>
      </c>
    </row>
    <row r="3822" spans="1:27" hidden="1">
      <c r="A3822" t="s">
        <v>4013</v>
      </c>
      <c r="B3822" t="s">
        <v>51</v>
      </c>
      <c r="C3822" t="s">
        <v>51</v>
      </c>
      <c r="D3822">
        <v>1782</v>
      </c>
      <c r="E3822" s="12">
        <v>38888</v>
      </c>
      <c r="F3822" s="72">
        <f t="shared" si="637"/>
        <v>2006</v>
      </c>
      <c r="G3822" s="70">
        <f t="shared" si="638"/>
        <v>8120.9427609427612</v>
      </c>
      <c r="H3822" s="70" t="e" cm="1">
        <f t="array" ref="H3822">INDEX(magic_bricks_appreciation_pivot!$A$13:$K$20,MATCH(C3822,magic_bricks_appreciation_pivot!$A$13:$A$20,0),1+MATCH(F3822,INDEX(magic_bricks_appreciation_pivot!$B$13:$K$13,0),0))</f>
        <v>#N/A</v>
      </c>
      <c r="I3822" s="70"/>
      <c r="J3822">
        <v>179</v>
      </c>
      <c r="K3822">
        <v>2</v>
      </c>
      <c r="L3822">
        <v>1</v>
      </c>
      <c r="M3822">
        <v>4</v>
      </c>
      <c r="N3822" t="s">
        <v>184</v>
      </c>
      <c r="O3822" t="s">
        <v>155</v>
      </c>
      <c r="P3822" s="12">
        <v>29398</v>
      </c>
      <c r="Q3822" t="s">
        <v>156</v>
      </c>
      <c r="R3822" t="s">
        <v>177</v>
      </c>
      <c r="S3822" t="s">
        <v>162</v>
      </c>
      <c r="T3822" t="s">
        <v>159</v>
      </c>
      <c r="U3822">
        <v>4.0999999999999996</v>
      </c>
      <c r="V3822">
        <v>4.7</v>
      </c>
      <c r="W3822">
        <v>4.2</v>
      </c>
      <c r="X3822">
        <v>4.4000000000000004</v>
      </c>
      <c r="Y3822">
        <v>434146</v>
      </c>
      <c r="Z3822">
        <v>173658</v>
      </c>
      <c r="AA3822">
        <v>14471520</v>
      </c>
    </row>
    <row r="3823" spans="1:27">
      <c r="A3823" t="s">
        <v>4014</v>
      </c>
      <c r="B3823" t="s">
        <v>39</v>
      </c>
      <c r="C3823" t="s">
        <v>39</v>
      </c>
      <c r="D3823">
        <v>1505</v>
      </c>
      <c r="E3823" s="12">
        <v>40311</v>
      </c>
      <c r="F3823" s="72">
        <f t="shared" si="637"/>
        <v>2010</v>
      </c>
      <c r="G3823" s="70">
        <f t="shared" si="638"/>
        <v>11456.996677740864</v>
      </c>
      <c r="H3823" s="70" cm="1">
        <f t="array" ref="H3823">INDEX(magic_bricks_appreciation_pivot!$A$13:$K$20,MATCH(C3823,magic_bricks_appreciation_pivot!$A$13:$A$20,0),1+MATCH(F3823,INDEX(magic_bricks_appreciation_pivot!$B$13:$K$13,0),0))</f>
        <v>0.44211253020365898</v>
      </c>
      <c r="I3823" s="70">
        <f t="shared" ref="I3823:I3825" si="645">G3823+G3823*H3823</f>
        <v>16522.278467471791</v>
      </c>
      <c r="J3823">
        <v>174</v>
      </c>
      <c r="K3823">
        <v>1</v>
      </c>
      <c r="L3823">
        <v>1</v>
      </c>
      <c r="M3823">
        <v>4</v>
      </c>
      <c r="N3823" t="s">
        <v>176</v>
      </c>
      <c r="O3823" t="s">
        <v>161</v>
      </c>
      <c r="P3823" s="12">
        <v>33376</v>
      </c>
      <c r="Q3823" t="s">
        <v>156</v>
      </c>
      <c r="R3823" t="s">
        <v>157</v>
      </c>
      <c r="S3823" t="s">
        <v>178</v>
      </c>
      <c r="T3823" t="s">
        <v>182</v>
      </c>
      <c r="U3823">
        <v>3.5</v>
      </c>
      <c r="V3823">
        <v>3.5</v>
      </c>
      <c r="W3823">
        <v>4.0999999999999996</v>
      </c>
      <c r="X3823">
        <v>3.74</v>
      </c>
      <c r="Y3823">
        <v>534526</v>
      </c>
      <c r="Z3823">
        <v>327613</v>
      </c>
      <c r="AA3823">
        <v>17242780</v>
      </c>
    </row>
    <row r="3824" spans="1:27">
      <c r="A3824" t="s">
        <v>4015</v>
      </c>
      <c r="B3824" t="s">
        <v>201</v>
      </c>
      <c r="C3824" t="s">
        <v>201</v>
      </c>
      <c r="D3824">
        <v>2050</v>
      </c>
      <c r="E3824" s="12">
        <v>40295</v>
      </c>
      <c r="F3824" s="72">
        <f t="shared" si="637"/>
        <v>2010</v>
      </c>
      <c r="G3824" s="70">
        <f t="shared" si="638"/>
        <v>8202.0780487804877</v>
      </c>
      <c r="H3824" s="70" cm="1">
        <f t="array" ref="H3824">INDEX(magic_bricks_appreciation_pivot!$A$13:$K$20,MATCH(C3824,magic_bricks_appreciation_pivot!$A$13:$A$20,0),1+MATCH(F3824,INDEX(magic_bricks_appreciation_pivot!$B$13:$K$13,0),0))</f>
        <v>0.62790190260080292</v>
      </c>
      <c r="I3824" s="70">
        <f t="shared" si="645"/>
        <v>13352.178460890038</v>
      </c>
      <c r="J3824">
        <v>191</v>
      </c>
      <c r="K3824">
        <v>3</v>
      </c>
      <c r="L3824">
        <v>2</v>
      </c>
      <c r="M3824">
        <v>5</v>
      </c>
      <c r="N3824" t="s">
        <v>168</v>
      </c>
      <c r="O3824" t="s">
        <v>155</v>
      </c>
      <c r="P3824" s="12">
        <v>35550</v>
      </c>
      <c r="Q3824" t="s">
        <v>156</v>
      </c>
      <c r="R3824" t="s">
        <v>177</v>
      </c>
      <c r="S3824" t="s">
        <v>162</v>
      </c>
      <c r="T3824" t="s">
        <v>163</v>
      </c>
      <c r="U3824">
        <v>2.4</v>
      </c>
      <c r="V3824">
        <v>3.7</v>
      </c>
      <c r="W3824">
        <v>2.1</v>
      </c>
      <c r="X3824">
        <v>2.67</v>
      </c>
      <c r="Y3824">
        <v>773456</v>
      </c>
      <c r="Z3824">
        <v>235400</v>
      </c>
      <c r="AA3824">
        <v>16814260</v>
      </c>
    </row>
    <row r="3825" spans="1:27">
      <c r="A3825" t="s">
        <v>4016</v>
      </c>
      <c r="B3825" t="s">
        <v>39</v>
      </c>
      <c r="C3825" t="s">
        <v>39</v>
      </c>
      <c r="D3825">
        <v>1665</v>
      </c>
      <c r="E3825" s="12">
        <v>41394</v>
      </c>
      <c r="F3825" s="72">
        <f t="shared" si="637"/>
        <v>2013</v>
      </c>
      <c r="G3825" s="70">
        <f t="shared" si="638"/>
        <v>7591.3393393393389</v>
      </c>
      <c r="H3825" s="70" cm="1">
        <f t="array" ref="H3825">INDEX(magic_bricks_appreciation_pivot!$A$13:$K$20,MATCH(C3825,magic_bricks_appreciation_pivot!$A$13:$A$20,0),1+MATCH(F3825,INDEX(magic_bricks_appreciation_pivot!$B$13:$K$13,0),0))</f>
        <v>4.727764965406598E-2</v>
      </c>
      <c r="I3825" s="70">
        <f t="shared" si="645"/>
        <v>7950.2400210297528</v>
      </c>
      <c r="J3825">
        <v>40</v>
      </c>
      <c r="K3825">
        <v>1</v>
      </c>
      <c r="L3825">
        <v>1</v>
      </c>
      <c r="M3825">
        <v>4</v>
      </c>
      <c r="N3825" t="s">
        <v>184</v>
      </c>
      <c r="O3825" t="s">
        <v>155</v>
      </c>
      <c r="P3825" s="12">
        <v>25334</v>
      </c>
      <c r="Q3825" t="s">
        <v>194</v>
      </c>
      <c r="R3825" t="s">
        <v>170</v>
      </c>
      <c r="S3825" t="s">
        <v>162</v>
      </c>
      <c r="T3825" t="s">
        <v>163</v>
      </c>
      <c r="U3825">
        <v>4.2</v>
      </c>
      <c r="V3825">
        <v>4.8</v>
      </c>
      <c r="W3825">
        <v>5</v>
      </c>
      <c r="X3825">
        <v>4.67</v>
      </c>
      <c r="Y3825">
        <v>455025</v>
      </c>
      <c r="Z3825">
        <v>202233</v>
      </c>
      <c r="AA3825">
        <v>12639580</v>
      </c>
    </row>
    <row r="3826" spans="1:27" hidden="1">
      <c r="A3826" t="s">
        <v>4017</v>
      </c>
      <c r="B3826" t="s">
        <v>23</v>
      </c>
      <c r="C3826" t="s">
        <v>23</v>
      </c>
      <c r="D3826">
        <v>1391</v>
      </c>
      <c r="E3826" s="12">
        <v>40157</v>
      </c>
      <c r="F3826" s="72">
        <f t="shared" si="637"/>
        <v>2009</v>
      </c>
      <c r="G3826" s="70">
        <f t="shared" si="638"/>
        <v>4774.982027318476</v>
      </c>
      <c r="H3826" s="70" t="e" cm="1">
        <f t="array" ref="H3826">INDEX(magic_bricks_appreciation_pivot!$A$13:$K$20,MATCH(C3826,magic_bricks_appreciation_pivot!$A$13:$A$20,0),1+MATCH(F3826,INDEX(magic_bricks_appreciation_pivot!$B$13:$K$13,0),0))</f>
        <v>#N/A</v>
      </c>
      <c r="I3826" s="70"/>
      <c r="J3826">
        <v>115</v>
      </c>
      <c r="K3826">
        <v>2</v>
      </c>
      <c r="L3826">
        <v>2</v>
      </c>
      <c r="M3826">
        <v>4</v>
      </c>
      <c r="N3826" t="s">
        <v>176</v>
      </c>
      <c r="O3826" t="s">
        <v>155</v>
      </c>
      <c r="P3826" s="12">
        <v>30667</v>
      </c>
      <c r="Q3826" t="s">
        <v>194</v>
      </c>
      <c r="R3826" t="s">
        <v>170</v>
      </c>
      <c r="S3826" t="s">
        <v>158</v>
      </c>
      <c r="T3826" t="s">
        <v>173</v>
      </c>
      <c r="U3826">
        <v>4.5</v>
      </c>
      <c r="V3826">
        <v>2.8</v>
      </c>
      <c r="W3826">
        <v>2.5</v>
      </c>
      <c r="X3826">
        <v>3.19</v>
      </c>
      <c r="Y3826">
        <v>278964</v>
      </c>
      <c r="Z3826">
        <v>112914</v>
      </c>
      <c r="AA3826">
        <v>6642000</v>
      </c>
    </row>
    <row r="3827" spans="1:27">
      <c r="A3827" t="s">
        <v>4018</v>
      </c>
      <c r="B3827" t="s">
        <v>39</v>
      </c>
      <c r="C3827" t="s">
        <v>39</v>
      </c>
      <c r="D3827">
        <v>1797</v>
      </c>
      <c r="E3827" s="12">
        <v>41565</v>
      </c>
      <c r="F3827" s="72">
        <f t="shared" si="637"/>
        <v>2013</v>
      </c>
      <c r="G3827" s="70">
        <f t="shared" si="638"/>
        <v>7261.8308291597104</v>
      </c>
      <c r="H3827" s="70" cm="1">
        <f t="array" ref="H3827">INDEX(magic_bricks_appreciation_pivot!$A$13:$K$20,MATCH(C3827,magic_bricks_appreciation_pivot!$A$13:$A$20,0),1+MATCH(F3827,INDEX(magic_bricks_appreciation_pivot!$B$13:$K$13,0),0))</f>
        <v>4.727764965406598E-2</v>
      </c>
      <c r="I3827" s="70">
        <f t="shared" ref="I3827:I3828" si="646">G3827+G3827*H3827</f>
        <v>7605.1531229478187</v>
      </c>
      <c r="J3827">
        <v>24</v>
      </c>
      <c r="K3827">
        <v>1</v>
      </c>
      <c r="L3827">
        <v>1</v>
      </c>
      <c r="M3827">
        <v>4</v>
      </c>
      <c r="N3827" t="s">
        <v>176</v>
      </c>
      <c r="O3827" t="s">
        <v>155</v>
      </c>
      <c r="P3827" s="12">
        <v>25870</v>
      </c>
      <c r="Q3827" t="s">
        <v>194</v>
      </c>
      <c r="R3827" t="s">
        <v>170</v>
      </c>
      <c r="S3827" t="s">
        <v>162</v>
      </c>
      <c r="T3827" t="s">
        <v>166</v>
      </c>
      <c r="U3827">
        <v>3.6</v>
      </c>
      <c r="V3827">
        <v>3.5</v>
      </c>
      <c r="W3827">
        <v>4.0999999999999996</v>
      </c>
      <c r="X3827">
        <v>3.7749999999999999</v>
      </c>
      <c r="Y3827">
        <v>404535</v>
      </c>
      <c r="Z3827">
        <v>195743</v>
      </c>
      <c r="AA3827">
        <v>13049510</v>
      </c>
    </row>
    <row r="3828" spans="1:27">
      <c r="A3828" t="s">
        <v>4019</v>
      </c>
      <c r="B3828" t="s">
        <v>75</v>
      </c>
      <c r="C3828" t="s">
        <v>75</v>
      </c>
      <c r="D3828">
        <v>1514</v>
      </c>
      <c r="E3828" s="12">
        <v>41843</v>
      </c>
      <c r="F3828" s="72">
        <f t="shared" si="637"/>
        <v>2014</v>
      </c>
      <c r="G3828" s="70">
        <f t="shared" si="638"/>
        <v>11119.755614266844</v>
      </c>
      <c r="H3828" s="70" cm="1">
        <f t="array" ref="H3828">INDEX(magic_bricks_appreciation_pivot!$A$13:$K$20,MATCH(C3828,magic_bricks_appreciation_pivot!$A$13:$A$20,0),1+MATCH(F3828,INDEX(magic_bricks_appreciation_pivot!$B$13:$K$13,0),0))</f>
        <v>0.20839433870180576</v>
      </c>
      <c r="I3828" s="70">
        <f t="shared" si="646"/>
        <v>13437.049732027674</v>
      </c>
      <c r="J3828">
        <v>185</v>
      </c>
      <c r="K3828">
        <v>1</v>
      </c>
      <c r="L3828">
        <v>1</v>
      </c>
      <c r="M3828">
        <v>4</v>
      </c>
      <c r="N3828" t="s">
        <v>154</v>
      </c>
      <c r="O3828" t="s">
        <v>161</v>
      </c>
      <c r="P3828" s="12">
        <v>31623</v>
      </c>
      <c r="Q3828" t="s">
        <v>156</v>
      </c>
      <c r="R3828" t="s">
        <v>157</v>
      </c>
      <c r="S3828" t="s">
        <v>178</v>
      </c>
      <c r="T3828" t="s">
        <v>166</v>
      </c>
      <c r="U3828">
        <v>2.5</v>
      </c>
      <c r="V3828">
        <v>2.2999999999999998</v>
      </c>
      <c r="W3828">
        <v>3.2</v>
      </c>
      <c r="X3828">
        <v>2.7650000000000001</v>
      </c>
      <c r="Y3828">
        <v>656577</v>
      </c>
      <c r="Z3828">
        <v>168353</v>
      </c>
      <c r="AA3828">
        <v>16835310</v>
      </c>
    </row>
    <row r="3829" spans="1:27" hidden="1">
      <c r="A3829" t="s">
        <v>4020</v>
      </c>
      <c r="B3829" t="s">
        <v>56</v>
      </c>
      <c r="C3829" t="s">
        <v>56</v>
      </c>
      <c r="D3829">
        <v>786</v>
      </c>
      <c r="E3829" s="12">
        <v>39555</v>
      </c>
      <c r="F3829" s="72">
        <f t="shared" si="637"/>
        <v>2008</v>
      </c>
      <c r="G3829" s="70">
        <f t="shared" si="638"/>
        <v>13194.97455470738</v>
      </c>
      <c r="H3829" s="70" t="e" cm="1">
        <f t="array" ref="H3829">INDEX(magic_bricks_appreciation_pivot!$A$13:$K$20,MATCH(C3829,magic_bricks_appreciation_pivot!$A$13:$A$20,0),1+MATCH(F3829,INDEX(magic_bricks_appreciation_pivot!$B$13:$K$13,0),0))</f>
        <v>#N/A</v>
      </c>
      <c r="I3829" s="70"/>
      <c r="J3829">
        <v>118</v>
      </c>
      <c r="K3829">
        <v>1</v>
      </c>
      <c r="L3829">
        <v>1</v>
      </c>
      <c r="M3829">
        <v>2</v>
      </c>
      <c r="N3829" t="s">
        <v>168</v>
      </c>
      <c r="O3829" t="s">
        <v>155</v>
      </c>
      <c r="P3829" s="12">
        <v>35905</v>
      </c>
      <c r="Q3829" t="s">
        <v>169</v>
      </c>
      <c r="R3829" t="s">
        <v>157</v>
      </c>
      <c r="S3829" t="s">
        <v>162</v>
      </c>
      <c r="T3829" t="s">
        <v>182</v>
      </c>
      <c r="U3829">
        <v>5</v>
      </c>
      <c r="V3829">
        <v>2.5</v>
      </c>
      <c r="W3829">
        <v>2.2999999999999998</v>
      </c>
      <c r="X3829">
        <v>3.15</v>
      </c>
      <c r="Y3829">
        <v>362994</v>
      </c>
      <c r="Z3829">
        <v>10371</v>
      </c>
      <c r="AA3829">
        <v>10371250</v>
      </c>
    </row>
    <row r="3830" spans="1:27">
      <c r="A3830" t="s">
        <v>4021</v>
      </c>
      <c r="B3830" t="s">
        <v>51</v>
      </c>
      <c r="C3830" t="s">
        <v>51</v>
      </c>
      <c r="D3830">
        <v>1991</v>
      </c>
      <c r="E3830" s="12">
        <v>40880</v>
      </c>
      <c r="F3830" s="72">
        <f t="shared" si="637"/>
        <v>2011</v>
      </c>
      <c r="G3830" s="70">
        <f t="shared" si="638"/>
        <v>6933.7569060773485</v>
      </c>
      <c r="H3830" s="70" cm="1">
        <f t="array" ref="H3830">INDEX(magic_bricks_appreciation_pivot!$A$13:$K$20,MATCH(C3830,magic_bricks_appreciation_pivot!$A$13:$A$20,0),1+MATCH(F3830,INDEX(magic_bricks_appreciation_pivot!$B$13:$K$13,0),0))</f>
        <v>0.33442622950819673</v>
      </c>
      <c r="I3830" s="70">
        <f t="shared" ref="I3830:I3836" si="647">G3830+G3830*H3830</f>
        <v>9252.587084503215</v>
      </c>
      <c r="J3830">
        <v>48</v>
      </c>
      <c r="K3830">
        <v>3</v>
      </c>
      <c r="L3830">
        <v>2</v>
      </c>
      <c r="M3830">
        <v>5</v>
      </c>
      <c r="N3830" t="s">
        <v>168</v>
      </c>
      <c r="O3830" t="s">
        <v>155</v>
      </c>
      <c r="P3830" s="12">
        <v>27010</v>
      </c>
      <c r="Q3830" t="s">
        <v>156</v>
      </c>
      <c r="R3830" t="s">
        <v>165</v>
      </c>
      <c r="S3830" t="s">
        <v>178</v>
      </c>
      <c r="T3830" t="s">
        <v>159</v>
      </c>
      <c r="U3830">
        <v>2.6</v>
      </c>
      <c r="V3830">
        <v>2.9</v>
      </c>
      <c r="W3830">
        <v>4.0999999999999996</v>
      </c>
      <c r="X3830">
        <v>3.19</v>
      </c>
      <c r="Y3830">
        <v>524594</v>
      </c>
      <c r="Z3830">
        <v>151856</v>
      </c>
      <c r="AA3830">
        <v>13805110</v>
      </c>
    </row>
    <row r="3831" spans="1:27">
      <c r="A3831" t="s">
        <v>4022</v>
      </c>
      <c r="B3831" t="s">
        <v>51</v>
      </c>
      <c r="C3831" t="s">
        <v>51</v>
      </c>
      <c r="D3831">
        <v>1814</v>
      </c>
      <c r="E3831" s="12">
        <v>40952</v>
      </c>
      <c r="F3831" s="72">
        <f t="shared" si="637"/>
        <v>2012</v>
      </c>
      <c r="G3831" s="70">
        <f t="shared" si="638"/>
        <v>7703.9911797133409</v>
      </c>
      <c r="H3831" s="70" cm="1">
        <f t="array" ref="H3831">INDEX(magic_bricks_appreciation_pivot!$A$13:$K$20,MATCH(C3831,magic_bricks_appreciation_pivot!$A$13:$A$20,0),1+MATCH(F3831,INDEX(magic_bricks_appreciation_pivot!$B$13:$K$13,0),0))</f>
        <v>0.25776818220303105</v>
      </c>
      <c r="I3831" s="70">
        <f t="shared" si="647"/>
        <v>9689.8349818162333</v>
      </c>
      <c r="J3831">
        <v>196</v>
      </c>
      <c r="K3831">
        <v>3</v>
      </c>
      <c r="L3831">
        <v>2</v>
      </c>
      <c r="M3831">
        <v>5</v>
      </c>
      <c r="N3831" t="s">
        <v>154</v>
      </c>
      <c r="O3831" t="s">
        <v>161</v>
      </c>
      <c r="P3831" s="12">
        <v>38397</v>
      </c>
      <c r="Q3831" t="s">
        <v>156</v>
      </c>
      <c r="R3831" t="s">
        <v>157</v>
      </c>
      <c r="S3831" t="s">
        <v>162</v>
      </c>
      <c r="T3831" t="s">
        <v>159</v>
      </c>
      <c r="U3831">
        <v>3.6</v>
      </c>
      <c r="V3831">
        <v>3.6</v>
      </c>
      <c r="W3831">
        <v>4.9000000000000004</v>
      </c>
      <c r="X3831">
        <v>3.99</v>
      </c>
      <c r="Y3831">
        <v>419251</v>
      </c>
      <c r="Z3831">
        <v>139750</v>
      </c>
      <c r="AA3831">
        <v>13975040</v>
      </c>
    </row>
    <row r="3832" spans="1:27">
      <c r="A3832" t="s">
        <v>4023</v>
      </c>
      <c r="B3832" t="s">
        <v>23</v>
      </c>
      <c r="C3832" t="s">
        <v>23</v>
      </c>
      <c r="D3832">
        <v>504</v>
      </c>
      <c r="E3832" s="12">
        <v>40525</v>
      </c>
      <c r="F3832" s="72">
        <f t="shared" si="637"/>
        <v>2010</v>
      </c>
      <c r="G3832" s="70">
        <f t="shared" si="638"/>
        <v>6853.1746031746034</v>
      </c>
      <c r="H3832" s="70" cm="1">
        <f t="array" ref="H3832">INDEX(magic_bricks_appreciation_pivot!$A$13:$K$20,MATCH(C3832,magic_bricks_appreciation_pivot!$A$13:$A$20,0),1+MATCH(F3832,INDEX(magic_bricks_appreciation_pivot!$B$13:$K$13,0),0))</f>
        <v>0.49881786187527283</v>
      </c>
      <c r="I3832" s="70">
        <f t="shared" si="647"/>
        <v>10271.660505788081</v>
      </c>
      <c r="J3832">
        <v>130</v>
      </c>
      <c r="K3832">
        <v>1</v>
      </c>
      <c r="L3832">
        <v>1</v>
      </c>
      <c r="M3832">
        <v>2</v>
      </c>
      <c r="N3832" t="s">
        <v>168</v>
      </c>
      <c r="O3832" t="s">
        <v>161</v>
      </c>
      <c r="P3832" s="12">
        <v>30305</v>
      </c>
      <c r="Q3832" t="s">
        <v>169</v>
      </c>
      <c r="R3832" t="s">
        <v>177</v>
      </c>
      <c r="S3832" t="s">
        <v>162</v>
      </c>
      <c r="T3832" t="s">
        <v>159</v>
      </c>
      <c r="U3832">
        <v>3.3</v>
      </c>
      <c r="V3832">
        <v>4.9000000000000004</v>
      </c>
      <c r="W3832">
        <v>4.3</v>
      </c>
      <c r="X3832">
        <v>4.18</v>
      </c>
      <c r="Y3832">
        <v>162338</v>
      </c>
      <c r="Z3832">
        <v>31086</v>
      </c>
      <c r="AA3832">
        <v>3454000</v>
      </c>
    </row>
    <row r="3833" spans="1:27">
      <c r="A3833" t="s">
        <v>4024</v>
      </c>
      <c r="B3833" t="s">
        <v>56</v>
      </c>
      <c r="C3833" t="s">
        <v>56</v>
      </c>
      <c r="D3833">
        <v>1215</v>
      </c>
      <c r="E3833" s="12">
        <v>40625</v>
      </c>
      <c r="F3833" s="72">
        <f t="shared" si="637"/>
        <v>2011</v>
      </c>
      <c r="G3833" s="70">
        <f t="shared" si="638"/>
        <v>13739.312757201646</v>
      </c>
      <c r="H3833" s="70" cm="1">
        <f t="array" ref="H3833">INDEX(magic_bricks_appreciation_pivot!$A$13:$K$20,MATCH(C3833,magic_bricks_appreciation_pivot!$A$13:$A$20,0),1+MATCH(F3833,INDEX(magic_bricks_appreciation_pivot!$B$13:$K$13,0),0))</f>
        <v>0.33228770983948047</v>
      </c>
      <c r="I3833" s="70">
        <f t="shared" si="647"/>
        <v>18304.717528060537</v>
      </c>
      <c r="J3833">
        <v>125</v>
      </c>
      <c r="K3833">
        <v>2</v>
      </c>
      <c r="L3833">
        <v>2</v>
      </c>
      <c r="M3833">
        <v>4</v>
      </c>
      <c r="N3833" t="s">
        <v>154</v>
      </c>
      <c r="O3833" t="s">
        <v>155</v>
      </c>
      <c r="P3833" s="12">
        <v>36610</v>
      </c>
      <c r="Q3833" t="s">
        <v>156</v>
      </c>
      <c r="R3833" t="s">
        <v>170</v>
      </c>
      <c r="S3833" t="s">
        <v>162</v>
      </c>
      <c r="T3833" t="s">
        <v>182</v>
      </c>
      <c r="U3833">
        <v>3.6</v>
      </c>
      <c r="V3833">
        <v>3.6</v>
      </c>
      <c r="W3833">
        <v>2.8</v>
      </c>
      <c r="X3833">
        <v>3.2</v>
      </c>
      <c r="Y3833">
        <v>600958</v>
      </c>
      <c r="Z3833">
        <v>200319</v>
      </c>
      <c r="AA3833">
        <v>16693265</v>
      </c>
    </row>
    <row r="3834" spans="1:27">
      <c r="A3834" t="s">
        <v>4025</v>
      </c>
      <c r="B3834" t="s">
        <v>75</v>
      </c>
      <c r="C3834" t="s">
        <v>75</v>
      </c>
      <c r="D3834">
        <v>1934</v>
      </c>
      <c r="E3834" s="12">
        <v>40889</v>
      </c>
      <c r="F3834" s="72">
        <f t="shared" si="637"/>
        <v>2011</v>
      </c>
      <c r="G3834" s="70">
        <f t="shared" si="638"/>
        <v>7318.9348500517062</v>
      </c>
      <c r="H3834" s="70" cm="1">
        <f t="array" ref="H3834">INDEX(magic_bricks_appreciation_pivot!$A$13:$K$20,MATCH(C3834,magic_bricks_appreciation_pivot!$A$13:$A$20,0),1+MATCH(F3834,INDEX(magic_bricks_appreciation_pivot!$B$13:$K$13,0),0))</f>
        <v>0.51504700450575736</v>
      </c>
      <c r="I3834" s="70">
        <f t="shared" si="647"/>
        <v>11088.530320743632</v>
      </c>
      <c r="J3834">
        <v>183</v>
      </c>
      <c r="K3834">
        <v>2</v>
      </c>
      <c r="L3834">
        <v>1</v>
      </c>
      <c r="M3834">
        <v>5</v>
      </c>
      <c r="N3834" t="s">
        <v>154</v>
      </c>
      <c r="O3834" t="s">
        <v>161</v>
      </c>
      <c r="P3834" s="12">
        <v>31399</v>
      </c>
      <c r="Q3834" t="s">
        <v>194</v>
      </c>
      <c r="R3834" t="s">
        <v>170</v>
      </c>
      <c r="S3834" t="s">
        <v>162</v>
      </c>
      <c r="T3834" t="s">
        <v>182</v>
      </c>
      <c r="U3834">
        <v>4.5999999999999996</v>
      </c>
      <c r="V3834">
        <v>3.2</v>
      </c>
      <c r="W3834">
        <v>4.5999999999999996</v>
      </c>
      <c r="X3834">
        <v>4.25</v>
      </c>
      <c r="Y3834">
        <v>353871</v>
      </c>
      <c r="Z3834">
        <v>254787</v>
      </c>
      <c r="AA3834">
        <v>14154820</v>
      </c>
    </row>
    <row r="3835" spans="1:27">
      <c r="A3835" t="s">
        <v>4026</v>
      </c>
      <c r="B3835" t="s">
        <v>201</v>
      </c>
      <c r="C3835" t="s">
        <v>201</v>
      </c>
      <c r="D3835">
        <v>1691</v>
      </c>
      <c r="E3835" s="12">
        <v>40606</v>
      </c>
      <c r="F3835" s="72">
        <f t="shared" si="637"/>
        <v>2011</v>
      </c>
      <c r="G3835" s="70">
        <f t="shared" si="638"/>
        <v>8687.8769958604371</v>
      </c>
      <c r="H3835" s="70" cm="1">
        <f t="array" ref="H3835">INDEX(magic_bricks_appreciation_pivot!$A$13:$K$20,MATCH(C3835,magic_bricks_appreciation_pivot!$A$13:$A$20,0),1+MATCH(F3835,INDEX(magic_bricks_appreciation_pivot!$B$13:$K$13,0),0))</f>
        <v>0.57884713052310821</v>
      </c>
      <c r="I3835" s="70">
        <f t="shared" si="647"/>
        <v>13716.829665251973</v>
      </c>
      <c r="J3835">
        <v>170</v>
      </c>
      <c r="K3835">
        <v>2</v>
      </c>
      <c r="L3835">
        <v>1</v>
      </c>
      <c r="M3835">
        <v>4</v>
      </c>
      <c r="N3835" t="s">
        <v>193</v>
      </c>
      <c r="O3835" t="s">
        <v>155</v>
      </c>
      <c r="P3835" s="12">
        <v>29656</v>
      </c>
      <c r="Q3835" t="s">
        <v>156</v>
      </c>
      <c r="R3835" t="s">
        <v>177</v>
      </c>
      <c r="S3835" t="s">
        <v>158</v>
      </c>
      <c r="T3835" t="s">
        <v>166</v>
      </c>
      <c r="U3835">
        <v>4.4000000000000004</v>
      </c>
      <c r="V3835">
        <v>2.2000000000000002</v>
      </c>
      <c r="W3835">
        <v>3.2</v>
      </c>
      <c r="X3835">
        <v>3.26</v>
      </c>
      <c r="Y3835">
        <v>631722</v>
      </c>
      <c r="Z3835">
        <v>264442</v>
      </c>
      <c r="AA3835">
        <v>14691200</v>
      </c>
    </row>
    <row r="3836" spans="1:27">
      <c r="A3836" t="s">
        <v>4027</v>
      </c>
      <c r="B3836" t="s">
        <v>358</v>
      </c>
      <c r="C3836" t="s">
        <v>34</v>
      </c>
      <c r="D3836">
        <v>1294</v>
      </c>
      <c r="E3836" s="12">
        <v>41579</v>
      </c>
      <c r="F3836" s="72">
        <f t="shared" si="637"/>
        <v>2013</v>
      </c>
      <c r="G3836" s="70">
        <f t="shared" si="638"/>
        <v>12136.398763523957</v>
      </c>
      <c r="H3836" s="70" cm="1">
        <f t="array" ref="H3836">INDEX(magic_bricks_appreciation_pivot!$A$13:$K$20,MATCH(C3836,magic_bricks_appreciation_pivot!$A$13:$A$20,0),1+MATCH(F3836,INDEX(magic_bricks_appreciation_pivot!$B$13:$K$13,0),0))</f>
        <v>0.11656080922135968</v>
      </c>
      <c r="I3836" s="70">
        <f t="shared" si="647"/>
        <v>13551.027224433419</v>
      </c>
      <c r="J3836">
        <v>12</v>
      </c>
      <c r="K3836">
        <v>2</v>
      </c>
      <c r="L3836">
        <v>1</v>
      </c>
      <c r="M3836">
        <v>4</v>
      </c>
      <c r="N3836" t="s">
        <v>168</v>
      </c>
      <c r="O3836" t="s">
        <v>155</v>
      </c>
      <c r="P3836" s="12">
        <v>36469</v>
      </c>
      <c r="Q3836" t="s">
        <v>156</v>
      </c>
      <c r="R3836" t="s">
        <v>177</v>
      </c>
      <c r="S3836" t="s">
        <v>158</v>
      </c>
      <c r="T3836" t="s">
        <v>182</v>
      </c>
      <c r="U3836">
        <v>3.5</v>
      </c>
      <c r="V3836">
        <v>2</v>
      </c>
      <c r="W3836">
        <v>2.5</v>
      </c>
      <c r="X3836">
        <v>2.6</v>
      </c>
      <c r="Y3836">
        <v>424022</v>
      </c>
      <c r="Z3836">
        <v>47114</v>
      </c>
      <c r="AA3836">
        <v>15704500</v>
      </c>
    </row>
    <row r="3837" spans="1:27" hidden="1">
      <c r="A3837" t="s">
        <v>4028</v>
      </c>
      <c r="B3837" t="s">
        <v>201</v>
      </c>
      <c r="C3837" t="s">
        <v>201</v>
      </c>
      <c r="D3837">
        <v>2268</v>
      </c>
      <c r="E3837" s="12">
        <v>40084</v>
      </c>
      <c r="F3837" s="72">
        <f t="shared" si="637"/>
        <v>2009</v>
      </c>
      <c r="G3837" s="70">
        <f t="shared" si="638"/>
        <v>5134.5679012345681</v>
      </c>
      <c r="H3837" s="70" t="e" cm="1">
        <f t="array" ref="H3837">INDEX(magic_bricks_appreciation_pivot!$A$13:$K$20,MATCH(C3837,magic_bricks_appreciation_pivot!$A$13:$A$20,0),1+MATCH(F3837,INDEX(magic_bricks_appreciation_pivot!$B$13:$K$13,0),0))</f>
        <v>#N/A</v>
      </c>
      <c r="I3837" s="70"/>
      <c r="J3837">
        <v>194</v>
      </c>
      <c r="K3837">
        <v>4</v>
      </c>
      <c r="L3837">
        <v>2</v>
      </c>
      <c r="M3837">
        <v>6</v>
      </c>
      <c r="N3837" t="s">
        <v>176</v>
      </c>
      <c r="O3837" t="s">
        <v>161</v>
      </c>
      <c r="P3837" s="12">
        <v>35704</v>
      </c>
      <c r="Q3837" t="s">
        <v>169</v>
      </c>
      <c r="R3837" t="s">
        <v>177</v>
      </c>
      <c r="S3837" t="s">
        <v>162</v>
      </c>
      <c r="T3837" t="s">
        <v>163</v>
      </c>
      <c r="U3837">
        <v>2.5</v>
      </c>
      <c r="V3837">
        <v>3.7</v>
      </c>
      <c r="W3837">
        <v>3.1</v>
      </c>
      <c r="X3837">
        <v>3.1</v>
      </c>
      <c r="Y3837">
        <v>384292</v>
      </c>
      <c r="Z3837">
        <v>151388</v>
      </c>
      <c r="AA3837">
        <v>11645200</v>
      </c>
    </row>
    <row r="3838" spans="1:27">
      <c r="A3838" t="s">
        <v>4029</v>
      </c>
      <c r="B3838" t="s">
        <v>772</v>
      </c>
      <c r="C3838" t="s">
        <v>23</v>
      </c>
      <c r="D3838">
        <v>615</v>
      </c>
      <c r="E3838" s="12">
        <v>40966</v>
      </c>
      <c r="F3838" s="72">
        <f t="shared" si="637"/>
        <v>2012</v>
      </c>
      <c r="G3838" s="70">
        <f t="shared" si="638"/>
        <v>11844.308943089431</v>
      </c>
      <c r="H3838" s="70" cm="1">
        <f t="array" ref="H3838">INDEX(magic_bricks_appreciation_pivot!$A$13:$K$20,MATCH(C3838,magic_bricks_appreciation_pivot!$A$13:$A$20,0),1+MATCH(F3838,INDEX(magic_bricks_appreciation_pivot!$B$13:$K$13,0),0))</f>
        <v>0.26292059267573231</v>
      </c>
      <c r="I3838" s="70">
        <f t="shared" ref="I3838:I3840" si="648">G3838+G3838*H3838</f>
        <v>14958.421670240979</v>
      </c>
      <c r="J3838">
        <v>61</v>
      </c>
      <c r="K3838">
        <v>1</v>
      </c>
      <c r="L3838">
        <v>1</v>
      </c>
      <c r="M3838">
        <v>2</v>
      </c>
      <c r="N3838" t="s">
        <v>168</v>
      </c>
      <c r="O3838" t="s">
        <v>161</v>
      </c>
      <c r="P3838" s="12">
        <v>34031</v>
      </c>
      <c r="Q3838" t="s">
        <v>156</v>
      </c>
      <c r="R3838" t="s">
        <v>157</v>
      </c>
      <c r="S3838" t="s">
        <v>158</v>
      </c>
      <c r="T3838" t="s">
        <v>166</v>
      </c>
      <c r="U3838">
        <v>3.8</v>
      </c>
      <c r="V3838">
        <v>5</v>
      </c>
      <c r="W3838">
        <v>2.6</v>
      </c>
      <c r="X3838">
        <v>3.68</v>
      </c>
      <c r="Y3838">
        <v>335076</v>
      </c>
      <c r="Z3838">
        <v>167538</v>
      </c>
      <c r="AA3838">
        <v>7284250</v>
      </c>
    </row>
    <row r="3839" spans="1:27">
      <c r="A3839" t="s">
        <v>4030</v>
      </c>
      <c r="B3839" t="s">
        <v>23</v>
      </c>
      <c r="C3839" t="s">
        <v>23</v>
      </c>
      <c r="D3839">
        <v>1640</v>
      </c>
      <c r="E3839" s="12">
        <v>40416</v>
      </c>
      <c r="F3839" s="72">
        <f t="shared" si="637"/>
        <v>2010</v>
      </c>
      <c r="G3839" s="70">
        <f t="shared" si="638"/>
        <v>6201.0670731707314</v>
      </c>
      <c r="H3839" s="70" cm="1">
        <f t="array" ref="H3839">INDEX(magic_bricks_appreciation_pivot!$A$13:$K$20,MATCH(C3839,magic_bricks_appreciation_pivot!$A$13:$A$20,0),1+MATCH(F3839,INDEX(magic_bricks_appreciation_pivot!$B$13:$K$13,0),0))</f>
        <v>0.49881786187527283</v>
      </c>
      <c r="I3839" s="70">
        <f t="shared" si="648"/>
        <v>9294.2700919549115</v>
      </c>
      <c r="J3839">
        <v>15</v>
      </c>
      <c r="K3839">
        <v>2</v>
      </c>
      <c r="L3839">
        <v>2</v>
      </c>
      <c r="M3839">
        <v>4</v>
      </c>
      <c r="N3839" t="s">
        <v>154</v>
      </c>
      <c r="O3839" t="s">
        <v>155</v>
      </c>
      <c r="P3839" s="12">
        <v>34211</v>
      </c>
      <c r="Q3839" t="s">
        <v>169</v>
      </c>
      <c r="R3839" t="s">
        <v>157</v>
      </c>
      <c r="S3839" t="s">
        <v>162</v>
      </c>
      <c r="T3839" t="s">
        <v>163</v>
      </c>
      <c r="U3839">
        <v>2.5</v>
      </c>
      <c r="V3839">
        <v>5</v>
      </c>
      <c r="W3839">
        <v>3.5</v>
      </c>
      <c r="X3839">
        <v>3.65</v>
      </c>
      <c r="Y3839">
        <v>376281</v>
      </c>
      <c r="Z3839">
        <v>132207</v>
      </c>
      <c r="AA3839">
        <v>10169750</v>
      </c>
    </row>
    <row r="3840" spans="1:27">
      <c r="A3840" t="s">
        <v>4031</v>
      </c>
      <c r="B3840" t="s">
        <v>175</v>
      </c>
      <c r="C3840" t="s">
        <v>34</v>
      </c>
      <c r="D3840">
        <v>832</v>
      </c>
      <c r="E3840" s="12">
        <v>40938</v>
      </c>
      <c r="F3840" s="72">
        <f t="shared" si="637"/>
        <v>2012</v>
      </c>
      <c r="G3840" s="70">
        <f t="shared" si="638"/>
        <v>11120.600961538461</v>
      </c>
      <c r="H3840" s="70" cm="1">
        <f t="array" ref="H3840">INDEX(magic_bricks_appreciation_pivot!$A$13:$K$20,MATCH(C3840,magic_bricks_appreciation_pivot!$A$13:$A$20,0),1+MATCH(F3840,INDEX(magic_bricks_appreciation_pivot!$B$13:$K$13,0),0))</f>
        <v>0.22606337179266398</v>
      </c>
      <c r="I3840" s="70">
        <f t="shared" si="648"/>
        <v>13634.561511264586</v>
      </c>
      <c r="J3840">
        <v>176</v>
      </c>
      <c r="K3840">
        <v>1</v>
      </c>
      <c r="L3840">
        <v>1</v>
      </c>
      <c r="M3840">
        <v>3</v>
      </c>
      <c r="N3840" t="s">
        <v>193</v>
      </c>
      <c r="O3840" t="s">
        <v>161</v>
      </c>
      <c r="P3840" s="12">
        <v>37288</v>
      </c>
      <c r="Q3840" t="s">
        <v>169</v>
      </c>
      <c r="R3840" t="s">
        <v>165</v>
      </c>
      <c r="S3840" t="s">
        <v>162</v>
      </c>
      <c r="T3840" t="s">
        <v>182</v>
      </c>
      <c r="U3840">
        <v>4.5</v>
      </c>
      <c r="V3840">
        <v>4.9000000000000004</v>
      </c>
      <c r="W3840">
        <v>4.9000000000000004</v>
      </c>
      <c r="X3840">
        <v>4.78</v>
      </c>
      <c r="Y3840">
        <v>305327</v>
      </c>
      <c r="Z3840">
        <v>157290</v>
      </c>
      <c r="AA3840">
        <v>9252340</v>
      </c>
    </row>
    <row r="3841" spans="1:27" hidden="1">
      <c r="A3841" t="s">
        <v>4032</v>
      </c>
      <c r="B3841" t="s">
        <v>39</v>
      </c>
      <c r="C3841" t="s">
        <v>39</v>
      </c>
      <c r="D3841">
        <v>1919</v>
      </c>
      <c r="E3841" s="12">
        <v>39221</v>
      </c>
      <c r="F3841" s="72">
        <f t="shared" si="637"/>
        <v>2007</v>
      </c>
      <c r="G3841" s="70">
        <f t="shared" si="638"/>
        <v>6413.8822303282959</v>
      </c>
      <c r="H3841" s="70" t="e" cm="1">
        <f t="array" ref="H3841">INDEX(magic_bricks_appreciation_pivot!$A$13:$K$20,MATCH(C3841,magic_bricks_appreciation_pivot!$A$13:$A$20,0),1+MATCH(F3841,INDEX(magic_bricks_appreciation_pivot!$B$13:$K$13,0),0))</f>
        <v>#N/A</v>
      </c>
      <c r="I3841" s="70"/>
      <c r="J3841">
        <v>5</v>
      </c>
      <c r="K3841">
        <v>2</v>
      </c>
      <c r="L3841">
        <v>1</v>
      </c>
      <c r="M3841">
        <v>5</v>
      </c>
      <c r="N3841" t="s">
        <v>168</v>
      </c>
      <c r="O3841" t="s">
        <v>161</v>
      </c>
      <c r="P3841" s="12">
        <v>25716</v>
      </c>
      <c r="Q3841" t="s">
        <v>194</v>
      </c>
      <c r="R3841" t="s">
        <v>165</v>
      </c>
      <c r="S3841" t="s">
        <v>178</v>
      </c>
      <c r="T3841" t="s">
        <v>182</v>
      </c>
      <c r="U3841">
        <v>2.9</v>
      </c>
      <c r="V3841">
        <v>3.9</v>
      </c>
      <c r="W3841">
        <v>4.7</v>
      </c>
      <c r="X3841">
        <v>3.87</v>
      </c>
      <c r="Y3841">
        <v>492330</v>
      </c>
      <c r="Z3841">
        <v>123082</v>
      </c>
      <c r="AA3841">
        <v>12308240</v>
      </c>
    </row>
    <row r="3842" spans="1:27" hidden="1">
      <c r="A3842" t="s">
        <v>4033</v>
      </c>
      <c r="B3842" t="s">
        <v>51</v>
      </c>
      <c r="C3842" t="s">
        <v>51</v>
      </c>
      <c r="D3842">
        <v>1788</v>
      </c>
      <c r="E3842" s="12">
        <v>38966</v>
      </c>
      <c r="F3842" s="72">
        <f t="shared" si="637"/>
        <v>2006</v>
      </c>
      <c r="G3842" s="70">
        <f t="shared" si="638"/>
        <v>5419.1498881431771</v>
      </c>
      <c r="H3842" s="70" t="e" cm="1">
        <f t="array" ref="H3842">INDEX(magic_bricks_appreciation_pivot!$A$13:$K$20,MATCH(C3842,magic_bricks_appreciation_pivot!$A$13:$A$20,0),1+MATCH(F3842,INDEX(magic_bricks_appreciation_pivot!$B$13:$K$13,0),0))</f>
        <v>#N/A</v>
      </c>
      <c r="I3842" s="70"/>
      <c r="J3842">
        <v>164</v>
      </c>
      <c r="K3842">
        <v>2</v>
      </c>
      <c r="L3842">
        <v>1</v>
      </c>
      <c r="M3842">
        <v>4</v>
      </c>
      <c r="N3842" t="s">
        <v>168</v>
      </c>
      <c r="O3842" t="s">
        <v>161</v>
      </c>
      <c r="P3842" s="12">
        <v>32761</v>
      </c>
      <c r="Q3842" t="s">
        <v>169</v>
      </c>
      <c r="R3842" t="s">
        <v>165</v>
      </c>
      <c r="S3842" t="s">
        <v>162</v>
      </c>
      <c r="T3842" t="s">
        <v>171</v>
      </c>
      <c r="U3842">
        <v>4.5999999999999996</v>
      </c>
      <c r="V3842">
        <v>3</v>
      </c>
      <c r="W3842">
        <v>4.5</v>
      </c>
      <c r="X3842">
        <v>3.85</v>
      </c>
      <c r="Y3842">
        <v>329441</v>
      </c>
      <c r="Z3842">
        <v>145342</v>
      </c>
      <c r="AA3842">
        <v>9689440</v>
      </c>
    </row>
    <row r="3843" spans="1:27" hidden="1">
      <c r="A3843" t="s">
        <v>4034</v>
      </c>
      <c r="B3843" t="s">
        <v>75</v>
      </c>
      <c r="D3843">
        <v>1674</v>
      </c>
      <c r="E3843" s="12">
        <v>39223</v>
      </c>
      <c r="F3843" s="72">
        <f t="shared" ref="F3843:F3906" si="649">YEAR(E3843)</f>
        <v>2007</v>
      </c>
      <c r="G3843" s="70">
        <f t="shared" ref="G3843:G3906" si="650">AA3843/D3843</f>
        <v>7933.3452807646354</v>
      </c>
      <c r="H3843" s="70" t="e" cm="1">
        <f t="array" ref="H3843">INDEX(magic_bricks_appreciation_pivot!$A$13:$K$20,MATCH(C3843,magic_bricks_appreciation_pivot!$A$13:$A$20,0),1+MATCH(F3843,INDEX(magic_bricks_appreciation_pivot!$B$13:$K$13,0),0))</f>
        <v>#N/A</v>
      </c>
      <c r="I3843" s="70"/>
      <c r="J3843">
        <v>127</v>
      </c>
      <c r="K3843">
        <v>1</v>
      </c>
      <c r="L3843">
        <v>1</v>
      </c>
      <c r="M3843">
        <v>4</v>
      </c>
      <c r="N3843" t="s">
        <v>193</v>
      </c>
      <c r="O3843" t="s">
        <v>155</v>
      </c>
      <c r="P3843" s="12">
        <v>24623</v>
      </c>
      <c r="Q3843" t="s">
        <v>169</v>
      </c>
      <c r="R3843" t="s">
        <v>165</v>
      </c>
      <c r="S3843" t="s">
        <v>162</v>
      </c>
      <c r="T3843" t="s">
        <v>163</v>
      </c>
      <c r="U3843">
        <v>4</v>
      </c>
      <c r="V3843">
        <v>3.6</v>
      </c>
      <c r="W3843">
        <v>3.6</v>
      </c>
      <c r="X3843">
        <v>3.72</v>
      </c>
      <c r="Y3843">
        <v>371852</v>
      </c>
      <c r="Z3843">
        <v>225767</v>
      </c>
      <c r="AA3843">
        <v>13280420</v>
      </c>
    </row>
    <row r="3844" spans="1:27" hidden="1">
      <c r="A3844" t="s">
        <v>4035</v>
      </c>
      <c r="B3844" t="s">
        <v>175</v>
      </c>
      <c r="C3844" t="s">
        <v>34</v>
      </c>
      <c r="D3844">
        <v>723</v>
      </c>
      <c r="E3844" s="12">
        <v>39218</v>
      </c>
      <c r="F3844" s="72">
        <f t="shared" si="649"/>
        <v>2007</v>
      </c>
      <c r="G3844" s="70">
        <f t="shared" si="650"/>
        <v>10515.919778699861</v>
      </c>
      <c r="H3844" s="70" t="e" cm="1">
        <f t="array" ref="H3844">INDEX(magic_bricks_appreciation_pivot!$A$13:$K$20,MATCH(C3844,magic_bricks_appreciation_pivot!$A$13:$A$20,0),1+MATCH(F3844,INDEX(magic_bricks_appreciation_pivot!$B$13:$K$13,0),0))</f>
        <v>#N/A</v>
      </c>
      <c r="I3844" s="70"/>
      <c r="J3844">
        <v>12</v>
      </c>
      <c r="K3844">
        <v>1</v>
      </c>
      <c r="L3844">
        <v>1</v>
      </c>
      <c r="M3844">
        <v>2</v>
      </c>
      <c r="N3844" t="s">
        <v>193</v>
      </c>
      <c r="O3844" t="s">
        <v>161</v>
      </c>
      <c r="P3844" s="12">
        <v>25348</v>
      </c>
      <c r="Q3844" t="s">
        <v>169</v>
      </c>
      <c r="R3844" t="s">
        <v>177</v>
      </c>
      <c r="S3844" t="s">
        <v>158</v>
      </c>
      <c r="T3844" t="s">
        <v>182</v>
      </c>
      <c r="U3844">
        <v>3.2</v>
      </c>
      <c r="V3844">
        <v>4.8</v>
      </c>
      <c r="W3844">
        <v>2.2999999999999998</v>
      </c>
      <c r="X3844">
        <v>3.57</v>
      </c>
      <c r="Y3844">
        <v>235693</v>
      </c>
      <c r="Z3844">
        <v>22809</v>
      </c>
      <c r="AA3844">
        <v>7603010</v>
      </c>
    </row>
    <row r="3845" spans="1:27" hidden="1">
      <c r="A3845" t="s">
        <v>4036</v>
      </c>
      <c r="B3845" t="s">
        <v>56</v>
      </c>
      <c r="C3845" t="s">
        <v>56</v>
      </c>
      <c r="D3845">
        <v>990</v>
      </c>
      <c r="E3845" s="12">
        <v>39176</v>
      </c>
      <c r="F3845" s="72">
        <f t="shared" si="649"/>
        <v>2007</v>
      </c>
      <c r="G3845" s="70">
        <f t="shared" si="650"/>
        <v>10739.252525252525</v>
      </c>
      <c r="H3845" s="70" t="e" cm="1">
        <f t="array" ref="H3845">INDEX(magic_bricks_appreciation_pivot!$A$13:$K$20,MATCH(C3845,magic_bricks_appreciation_pivot!$A$13:$A$20,0),1+MATCH(F3845,INDEX(magic_bricks_appreciation_pivot!$B$13:$K$13,0),0))</f>
        <v>#N/A</v>
      </c>
      <c r="I3845" s="70"/>
      <c r="J3845">
        <v>167</v>
      </c>
      <c r="K3845">
        <v>1</v>
      </c>
      <c r="L3845">
        <v>1</v>
      </c>
      <c r="M3845">
        <v>3</v>
      </c>
      <c r="N3845" t="s">
        <v>184</v>
      </c>
      <c r="O3845" t="s">
        <v>161</v>
      </c>
      <c r="P3845" s="12">
        <v>30416</v>
      </c>
      <c r="Q3845" t="s">
        <v>156</v>
      </c>
      <c r="R3845" t="s">
        <v>177</v>
      </c>
      <c r="S3845" t="s">
        <v>162</v>
      </c>
      <c r="T3845" t="s">
        <v>159</v>
      </c>
      <c r="U3845">
        <v>2</v>
      </c>
      <c r="V3845">
        <v>2.2999999999999998</v>
      </c>
      <c r="W3845">
        <v>3.5</v>
      </c>
      <c r="X3845">
        <v>2.81</v>
      </c>
      <c r="Y3845">
        <v>404011</v>
      </c>
      <c r="Z3845">
        <v>106319</v>
      </c>
      <c r="AA3845">
        <v>10631860</v>
      </c>
    </row>
    <row r="3846" spans="1:27" hidden="1">
      <c r="A3846" t="s">
        <v>4037</v>
      </c>
      <c r="B3846" t="s">
        <v>201</v>
      </c>
      <c r="C3846" t="s">
        <v>201</v>
      </c>
      <c r="D3846">
        <v>2219</v>
      </c>
      <c r="E3846" s="12">
        <v>39544</v>
      </c>
      <c r="F3846" s="72">
        <f t="shared" si="649"/>
        <v>2008</v>
      </c>
      <c r="G3846" s="70">
        <f t="shared" si="650"/>
        <v>7863.8215412347909</v>
      </c>
      <c r="H3846" s="70" t="e" cm="1">
        <f t="array" ref="H3846">INDEX(magic_bricks_appreciation_pivot!$A$13:$K$20,MATCH(C3846,magic_bricks_appreciation_pivot!$A$13:$A$20,0),1+MATCH(F3846,INDEX(magic_bricks_appreciation_pivot!$B$13:$K$13,0),0))</f>
        <v>#N/A</v>
      </c>
      <c r="I3846" s="70"/>
      <c r="J3846">
        <v>73</v>
      </c>
      <c r="K3846">
        <v>3</v>
      </c>
      <c r="L3846">
        <v>2</v>
      </c>
      <c r="M3846">
        <v>5</v>
      </c>
      <c r="N3846" t="s">
        <v>154</v>
      </c>
      <c r="O3846" t="s">
        <v>161</v>
      </c>
      <c r="P3846" s="12">
        <v>31879</v>
      </c>
      <c r="Q3846" t="s">
        <v>156</v>
      </c>
      <c r="R3846" t="s">
        <v>177</v>
      </c>
      <c r="S3846" t="s">
        <v>162</v>
      </c>
      <c r="T3846" t="s">
        <v>166</v>
      </c>
      <c r="U3846">
        <v>4.5999999999999996</v>
      </c>
      <c r="V3846">
        <v>3.3</v>
      </c>
      <c r="W3846">
        <v>3.5</v>
      </c>
      <c r="X3846">
        <v>3.77</v>
      </c>
      <c r="Y3846">
        <v>610744</v>
      </c>
      <c r="Z3846">
        <v>174498</v>
      </c>
      <c r="AA3846">
        <v>17449820</v>
      </c>
    </row>
    <row r="3847" spans="1:27" hidden="1">
      <c r="A3847" t="s">
        <v>4038</v>
      </c>
      <c r="B3847" t="s">
        <v>56</v>
      </c>
      <c r="C3847" t="s">
        <v>56</v>
      </c>
      <c r="D3847">
        <v>1167</v>
      </c>
      <c r="E3847" s="12">
        <v>39718</v>
      </c>
      <c r="F3847" s="72">
        <f t="shared" si="649"/>
        <v>2008</v>
      </c>
      <c r="G3847" s="70">
        <f t="shared" si="650"/>
        <v>6773.3718937446447</v>
      </c>
      <c r="H3847" s="70" t="e" cm="1">
        <f t="array" ref="H3847">INDEX(magic_bricks_appreciation_pivot!$A$13:$K$20,MATCH(C3847,magic_bricks_appreciation_pivot!$A$13:$A$20,0),1+MATCH(F3847,INDEX(magic_bricks_appreciation_pivot!$B$13:$K$13,0),0))</f>
        <v>#N/A</v>
      </c>
      <c r="I3847" s="70"/>
      <c r="J3847">
        <v>193</v>
      </c>
      <c r="K3847">
        <v>1</v>
      </c>
      <c r="L3847">
        <v>1</v>
      </c>
      <c r="M3847">
        <v>3</v>
      </c>
      <c r="N3847" t="s">
        <v>154</v>
      </c>
      <c r="O3847" t="s">
        <v>161</v>
      </c>
      <c r="P3847" s="12">
        <v>26943</v>
      </c>
      <c r="Q3847" t="s">
        <v>194</v>
      </c>
      <c r="R3847" t="s">
        <v>157</v>
      </c>
      <c r="S3847" t="s">
        <v>158</v>
      </c>
      <c r="T3847" t="s">
        <v>171</v>
      </c>
      <c r="U3847">
        <v>4.2</v>
      </c>
      <c r="V3847">
        <v>4.2</v>
      </c>
      <c r="W3847">
        <v>3.3</v>
      </c>
      <c r="X3847">
        <v>3.75</v>
      </c>
      <c r="Y3847">
        <v>316181</v>
      </c>
      <c r="Z3847">
        <v>31618</v>
      </c>
      <c r="AA3847">
        <v>7904525</v>
      </c>
    </row>
    <row r="3848" spans="1:27">
      <c r="A3848" t="s">
        <v>4039</v>
      </c>
      <c r="B3848" t="s">
        <v>75</v>
      </c>
      <c r="C3848" t="s">
        <v>75</v>
      </c>
      <c r="D3848">
        <v>1566</v>
      </c>
      <c r="E3848" s="12">
        <v>40744</v>
      </c>
      <c r="F3848" s="72">
        <f t="shared" si="649"/>
        <v>2011</v>
      </c>
      <c r="G3848" s="70">
        <f t="shared" si="650"/>
        <v>10975.134099616858</v>
      </c>
      <c r="H3848" s="70" cm="1">
        <f t="array" ref="H3848">INDEX(magic_bricks_appreciation_pivot!$A$13:$K$20,MATCH(C3848,magic_bricks_appreciation_pivot!$A$13:$A$20,0),1+MATCH(F3848,INDEX(magic_bricks_appreciation_pivot!$B$13:$K$13,0),0))</f>
        <v>0.51504700450575736</v>
      </c>
      <c r="I3848" s="70">
        <f t="shared" ref="I3848:I3849" si="651">G3848+G3848*H3848</f>
        <v>16627.844041673514</v>
      </c>
      <c r="J3848">
        <v>85</v>
      </c>
      <c r="K3848">
        <v>1</v>
      </c>
      <c r="L3848">
        <v>1</v>
      </c>
      <c r="M3848">
        <v>4</v>
      </c>
      <c r="N3848" t="s">
        <v>154</v>
      </c>
      <c r="O3848" t="s">
        <v>161</v>
      </c>
      <c r="P3848" s="12">
        <v>30524</v>
      </c>
      <c r="Q3848" t="s">
        <v>156</v>
      </c>
      <c r="R3848" t="s">
        <v>177</v>
      </c>
      <c r="S3848" t="s">
        <v>178</v>
      </c>
      <c r="T3848" t="s">
        <v>166</v>
      </c>
      <c r="U3848">
        <v>4.2</v>
      </c>
      <c r="V3848">
        <v>4.5999999999999996</v>
      </c>
      <c r="W3848">
        <v>4</v>
      </c>
      <c r="X3848">
        <v>4.21</v>
      </c>
      <c r="Y3848">
        <v>584360</v>
      </c>
      <c r="Z3848">
        <v>240619</v>
      </c>
      <c r="AA3848">
        <v>17187060</v>
      </c>
    </row>
    <row r="3849" spans="1:27">
      <c r="A3849" t="s">
        <v>4040</v>
      </c>
      <c r="B3849" t="s">
        <v>175</v>
      </c>
      <c r="C3849" t="s">
        <v>34</v>
      </c>
      <c r="D3849">
        <v>1053</v>
      </c>
      <c r="E3849" s="12">
        <v>41945</v>
      </c>
      <c r="F3849" s="72">
        <f t="shared" si="649"/>
        <v>2014</v>
      </c>
      <c r="G3849" s="70">
        <f t="shared" si="650"/>
        <v>9626.9800569800573</v>
      </c>
      <c r="H3849" s="70" cm="1">
        <f t="array" ref="H3849">INDEX(magic_bricks_appreciation_pivot!$A$13:$K$20,MATCH(C3849,magic_bricks_appreciation_pivot!$A$13:$A$20,0),1+MATCH(F3849,INDEX(magic_bricks_appreciation_pivot!$B$13:$K$13,0),0))</f>
        <v>5.1040744021257752E-2</v>
      </c>
      <c r="I3849" s="70">
        <f t="shared" si="651"/>
        <v>10118.34828176613</v>
      </c>
      <c r="J3849">
        <v>195</v>
      </c>
      <c r="K3849">
        <v>1</v>
      </c>
      <c r="L3849">
        <v>1</v>
      </c>
      <c r="M3849">
        <v>3</v>
      </c>
      <c r="N3849" t="s">
        <v>168</v>
      </c>
      <c r="O3849" t="s">
        <v>155</v>
      </c>
      <c r="P3849" s="12">
        <v>40485</v>
      </c>
      <c r="Q3849" t="s">
        <v>169</v>
      </c>
      <c r="R3849" t="s">
        <v>177</v>
      </c>
      <c r="S3849" t="s">
        <v>178</v>
      </c>
      <c r="T3849" t="s">
        <v>182</v>
      </c>
      <c r="U3849">
        <v>5</v>
      </c>
      <c r="V3849">
        <v>4.7</v>
      </c>
      <c r="W3849">
        <v>3.5</v>
      </c>
      <c r="X3849">
        <v>4.43</v>
      </c>
      <c r="Y3849">
        <v>324391</v>
      </c>
      <c r="Z3849">
        <v>40549</v>
      </c>
      <c r="AA3849">
        <v>10137210</v>
      </c>
    </row>
    <row r="3850" spans="1:27" hidden="1">
      <c r="A3850" t="s">
        <v>4041</v>
      </c>
      <c r="B3850" t="s">
        <v>51</v>
      </c>
      <c r="C3850" t="s">
        <v>51</v>
      </c>
      <c r="D3850">
        <v>1781</v>
      </c>
      <c r="E3850" s="12">
        <v>38274</v>
      </c>
      <c r="F3850" s="72">
        <f t="shared" si="649"/>
        <v>2004</v>
      </c>
      <c r="G3850" s="70">
        <f t="shared" si="650"/>
        <v>7415.0196518809662</v>
      </c>
      <c r="H3850" s="70" t="e" cm="1">
        <f t="array" ref="H3850">INDEX(magic_bricks_appreciation_pivot!$A$13:$K$20,MATCH(C3850,magic_bricks_appreciation_pivot!$A$13:$A$20,0),1+MATCH(F3850,INDEX(magic_bricks_appreciation_pivot!$B$13:$K$13,0),0))</f>
        <v>#N/A</v>
      </c>
      <c r="I3850" s="70"/>
      <c r="J3850">
        <v>9</v>
      </c>
      <c r="K3850">
        <v>2</v>
      </c>
      <c r="L3850">
        <v>1</v>
      </c>
      <c r="M3850">
        <v>4</v>
      </c>
      <c r="N3850" t="s">
        <v>154</v>
      </c>
      <c r="O3850" t="s">
        <v>161</v>
      </c>
      <c r="P3850" s="12">
        <v>18199</v>
      </c>
      <c r="Q3850" t="s">
        <v>156</v>
      </c>
      <c r="R3850" t="s">
        <v>157</v>
      </c>
      <c r="S3850" t="s">
        <v>162</v>
      </c>
      <c r="T3850" t="s">
        <v>173</v>
      </c>
      <c r="U3850">
        <v>2.2999999999999998</v>
      </c>
      <c r="V3850">
        <v>2.2000000000000002</v>
      </c>
      <c r="W3850">
        <v>4.3</v>
      </c>
      <c r="X3850">
        <v>2.86</v>
      </c>
      <c r="Y3850">
        <v>501834</v>
      </c>
      <c r="Z3850">
        <v>92443</v>
      </c>
      <c r="AA3850">
        <v>13206150</v>
      </c>
    </row>
    <row r="3851" spans="1:27" hidden="1">
      <c r="A3851" t="s">
        <v>4042</v>
      </c>
      <c r="B3851" t="s">
        <v>201</v>
      </c>
      <c r="C3851" t="s">
        <v>201</v>
      </c>
      <c r="D3851">
        <v>2470</v>
      </c>
      <c r="E3851" s="12">
        <v>39712</v>
      </c>
      <c r="F3851" s="72">
        <f t="shared" si="649"/>
        <v>2008</v>
      </c>
      <c r="G3851" s="70">
        <f t="shared" si="650"/>
        <v>5179.3441295546563</v>
      </c>
      <c r="H3851" s="70" t="e" cm="1">
        <f t="array" ref="H3851">INDEX(magic_bricks_appreciation_pivot!$A$13:$K$20,MATCH(C3851,magic_bricks_appreciation_pivot!$A$13:$A$20,0),1+MATCH(F3851,INDEX(magic_bricks_appreciation_pivot!$B$13:$K$13,0),0))</f>
        <v>#N/A</v>
      </c>
      <c r="I3851" s="70"/>
      <c r="J3851">
        <v>188</v>
      </c>
      <c r="K3851">
        <v>4</v>
      </c>
      <c r="L3851">
        <v>2</v>
      </c>
      <c r="M3851">
        <v>6</v>
      </c>
      <c r="N3851" t="s">
        <v>184</v>
      </c>
      <c r="O3851" t="s">
        <v>161</v>
      </c>
      <c r="P3851" s="12">
        <v>29127</v>
      </c>
      <c r="Q3851" t="s">
        <v>169</v>
      </c>
      <c r="R3851" t="s">
        <v>170</v>
      </c>
      <c r="S3851" t="s">
        <v>162</v>
      </c>
      <c r="T3851" t="s">
        <v>163</v>
      </c>
      <c r="U3851">
        <v>4.7</v>
      </c>
      <c r="V3851">
        <v>2.7</v>
      </c>
      <c r="W3851">
        <v>3.5</v>
      </c>
      <c r="X3851">
        <v>3.62</v>
      </c>
      <c r="Y3851">
        <v>626856</v>
      </c>
      <c r="Z3851">
        <v>217481</v>
      </c>
      <c r="AA3851">
        <v>12792980</v>
      </c>
    </row>
    <row r="3852" spans="1:27">
      <c r="A3852" t="s">
        <v>4043</v>
      </c>
      <c r="B3852" t="s">
        <v>51</v>
      </c>
      <c r="C3852" t="s">
        <v>51</v>
      </c>
      <c r="D3852">
        <v>1612</v>
      </c>
      <c r="E3852" s="12">
        <v>40710</v>
      </c>
      <c r="F3852" s="72">
        <f t="shared" si="649"/>
        <v>2011</v>
      </c>
      <c r="G3852" s="70">
        <f t="shared" si="650"/>
        <v>5391.4267990074441</v>
      </c>
      <c r="H3852" s="70" cm="1">
        <f t="array" ref="H3852">INDEX(magic_bricks_appreciation_pivot!$A$13:$K$20,MATCH(C3852,magic_bricks_appreciation_pivot!$A$13:$A$20,0),1+MATCH(F3852,INDEX(magic_bricks_appreciation_pivot!$B$13:$K$13,0),0))</f>
        <v>0.33442622950819673</v>
      </c>
      <c r="I3852" s="70">
        <f t="shared" ref="I3852:I3857" si="652">G3852+G3852*H3852</f>
        <v>7194.4613350689497</v>
      </c>
      <c r="J3852">
        <v>21</v>
      </c>
      <c r="K3852">
        <v>2</v>
      </c>
      <c r="L3852">
        <v>1</v>
      </c>
      <c r="M3852">
        <v>4</v>
      </c>
      <c r="N3852" t="s">
        <v>193</v>
      </c>
      <c r="O3852" t="s">
        <v>161</v>
      </c>
      <c r="P3852" s="12">
        <v>35600</v>
      </c>
      <c r="Q3852" t="s">
        <v>169</v>
      </c>
      <c r="R3852" t="s">
        <v>165</v>
      </c>
      <c r="S3852" t="s">
        <v>162</v>
      </c>
      <c r="T3852" t="s">
        <v>173</v>
      </c>
      <c r="U3852">
        <v>3.7</v>
      </c>
      <c r="V3852">
        <v>4.3</v>
      </c>
      <c r="W3852">
        <v>2.9</v>
      </c>
      <c r="X3852">
        <v>3.73</v>
      </c>
      <c r="Y3852">
        <v>295493</v>
      </c>
      <c r="Z3852">
        <v>156438</v>
      </c>
      <c r="AA3852">
        <v>8690980</v>
      </c>
    </row>
    <row r="3853" spans="1:27">
      <c r="A3853" t="s">
        <v>4044</v>
      </c>
      <c r="B3853" t="s">
        <v>201</v>
      </c>
      <c r="C3853" t="s">
        <v>201</v>
      </c>
      <c r="D3853">
        <v>1418</v>
      </c>
      <c r="E3853" s="12">
        <v>40494</v>
      </c>
      <c r="F3853" s="72">
        <f t="shared" si="649"/>
        <v>2010</v>
      </c>
      <c r="G3853" s="70">
        <f t="shared" si="650"/>
        <v>6261.4527503526097</v>
      </c>
      <c r="H3853" s="70" cm="1">
        <f t="array" ref="H3853">INDEX(magic_bricks_appreciation_pivot!$A$13:$K$20,MATCH(C3853,magic_bricks_appreciation_pivot!$A$13:$A$20,0),1+MATCH(F3853,INDEX(magic_bricks_appreciation_pivot!$B$13:$K$13,0),0))</f>
        <v>0.62790190260080292</v>
      </c>
      <c r="I3853" s="70">
        <f t="shared" si="652"/>
        <v>10193.030845344043</v>
      </c>
      <c r="J3853">
        <v>73</v>
      </c>
      <c r="K3853">
        <v>2</v>
      </c>
      <c r="L3853">
        <v>1</v>
      </c>
      <c r="M3853">
        <v>4</v>
      </c>
      <c r="N3853" t="s">
        <v>168</v>
      </c>
      <c r="O3853" t="s">
        <v>155</v>
      </c>
      <c r="P3853" s="12">
        <v>34289</v>
      </c>
      <c r="Q3853" t="s">
        <v>194</v>
      </c>
      <c r="R3853" t="s">
        <v>170</v>
      </c>
      <c r="S3853" t="s">
        <v>158</v>
      </c>
      <c r="T3853" t="s">
        <v>163</v>
      </c>
      <c r="U3853">
        <v>4.5999999999999996</v>
      </c>
      <c r="V3853">
        <v>4.3</v>
      </c>
      <c r="W3853">
        <v>3.5</v>
      </c>
      <c r="X3853">
        <v>4.07</v>
      </c>
      <c r="Y3853">
        <v>381786</v>
      </c>
      <c r="Z3853">
        <v>221969</v>
      </c>
      <c r="AA3853">
        <v>8878740</v>
      </c>
    </row>
    <row r="3854" spans="1:27">
      <c r="A3854" t="s">
        <v>4045</v>
      </c>
      <c r="B3854" t="s">
        <v>175</v>
      </c>
      <c r="C3854" t="s">
        <v>34</v>
      </c>
      <c r="D3854">
        <v>1032</v>
      </c>
      <c r="E3854" s="12">
        <v>40294</v>
      </c>
      <c r="F3854" s="72">
        <f t="shared" si="649"/>
        <v>2010</v>
      </c>
      <c r="G3854" s="70">
        <f t="shared" si="650"/>
        <v>9331.25</v>
      </c>
      <c r="H3854" s="70" cm="1">
        <f t="array" ref="H3854">INDEX(magic_bricks_appreciation_pivot!$A$13:$K$20,MATCH(C3854,magic_bricks_appreciation_pivot!$A$13:$A$20,0),1+MATCH(F3854,INDEX(magic_bricks_appreciation_pivot!$B$13:$K$13,0),0))</f>
        <v>0.46848170778869208</v>
      </c>
      <c r="I3854" s="70">
        <f t="shared" si="652"/>
        <v>13702.769935803233</v>
      </c>
      <c r="J3854">
        <v>192</v>
      </c>
      <c r="K3854">
        <v>1</v>
      </c>
      <c r="L3854">
        <v>1</v>
      </c>
      <c r="M3854">
        <v>3</v>
      </c>
      <c r="N3854" t="s">
        <v>154</v>
      </c>
      <c r="O3854" t="s">
        <v>155</v>
      </c>
      <c r="P3854" s="12">
        <v>28979</v>
      </c>
      <c r="Q3854" t="s">
        <v>194</v>
      </c>
      <c r="R3854" t="s">
        <v>157</v>
      </c>
      <c r="S3854" t="s">
        <v>162</v>
      </c>
      <c r="T3854" t="s">
        <v>166</v>
      </c>
      <c r="U3854">
        <v>3.6</v>
      </c>
      <c r="V3854">
        <v>2.7</v>
      </c>
      <c r="W3854">
        <v>2.9</v>
      </c>
      <c r="X3854">
        <v>3.03</v>
      </c>
      <c r="Y3854">
        <v>260006</v>
      </c>
      <c r="Z3854">
        <v>125188</v>
      </c>
      <c r="AA3854">
        <v>9629850</v>
      </c>
    </row>
    <row r="3855" spans="1:27">
      <c r="A3855" t="s">
        <v>4046</v>
      </c>
      <c r="B3855" t="s">
        <v>23</v>
      </c>
      <c r="C3855" t="s">
        <v>23</v>
      </c>
      <c r="D3855">
        <v>1430</v>
      </c>
      <c r="E3855" s="12">
        <v>40681</v>
      </c>
      <c r="F3855" s="72">
        <f t="shared" si="649"/>
        <v>2011</v>
      </c>
      <c r="G3855" s="70">
        <f t="shared" si="650"/>
        <v>9034.7902097902097</v>
      </c>
      <c r="H3855" s="70" cm="1">
        <f t="array" ref="H3855">INDEX(magic_bricks_appreciation_pivot!$A$13:$K$20,MATCH(C3855,magic_bricks_appreciation_pivot!$A$13:$A$20,0),1+MATCH(F3855,INDEX(magic_bricks_appreciation_pivot!$B$13:$K$13,0),0))</f>
        <v>0.30621792098525186</v>
      </c>
      <c r="I3855" s="70">
        <f t="shared" si="652"/>
        <v>11801.404884370075</v>
      </c>
      <c r="J3855">
        <v>69</v>
      </c>
      <c r="K3855">
        <v>2</v>
      </c>
      <c r="L3855">
        <v>2</v>
      </c>
      <c r="M3855">
        <v>4</v>
      </c>
      <c r="N3855" t="s">
        <v>168</v>
      </c>
      <c r="O3855" t="s">
        <v>155</v>
      </c>
      <c r="P3855" s="12">
        <v>28636</v>
      </c>
      <c r="Q3855" t="s">
        <v>156</v>
      </c>
      <c r="R3855" t="s">
        <v>157</v>
      </c>
      <c r="S3855" t="s">
        <v>158</v>
      </c>
      <c r="T3855" t="s">
        <v>182</v>
      </c>
      <c r="U3855">
        <v>4</v>
      </c>
      <c r="V3855">
        <v>4</v>
      </c>
      <c r="W3855">
        <v>3.6</v>
      </c>
      <c r="X3855">
        <v>3.84</v>
      </c>
      <c r="Y3855">
        <v>633068</v>
      </c>
      <c r="Z3855">
        <v>116278</v>
      </c>
      <c r="AA3855">
        <v>12919750</v>
      </c>
    </row>
    <row r="3856" spans="1:27">
      <c r="A3856" t="s">
        <v>4047</v>
      </c>
      <c r="B3856" t="s">
        <v>175</v>
      </c>
      <c r="C3856" t="s">
        <v>34</v>
      </c>
      <c r="D3856">
        <v>812</v>
      </c>
      <c r="E3856" s="12">
        <v>40788</v>
      </c>
      <c r="F3856" s="72">
        <f t="shared" si="649"/>
        <v>2011</v>
      </c>
      <c r="G3856" s="70">
        <f t="shared" si="650"/>
        <v>15206.834975369458</v>
      </c>
      <c r="H3856" s="70" cm="1">
        <f t="array" ref="H3856">INDEX(magic_bricks_appreciation_pivot!$A$13:$K$20,MATCH(C3856,magic_bricks_appreciation_pivot!$A$13:$A$20,0),1+MATCH(F3856,INDEX(magic_bricks_appreciation_pivot!$B$13:$K$13,0),0))</f>
        <v>0.22839026915113872</v>
      </c>
      <c r="I3856" s="70">
        <f t="shared" si="652"/>
        <v>18679.928108331038</v>
      </c>
      <c r="J3856">
        <v>51</v>
      </c>
      <c r="K3856">
        <v>1</v>
      </c>
      <c r="L3856">
        <v>1</v>
      </c>
      <c r="M3856">
        <v>3</v>
      </c>
      <c r="N3856" t="s">
        <v>176</v>
      </c>
      <c r="O3856" t="s">
        <v>155</v>
      </c>
      <c r="P3856" s="12">
        <v>37503</v>
      </c>
      <c r="Q3856" t="s">
        <v>156</v>
      </c>
      <c r="R3856" t="s">
        <v>165</v>
      </c>
      <c r="S3856" t="s">
        <v>162</v>
      </c>
      <c r="T3856" t="s">
        <v>182</v>
      </c>
      <c r="U3856">
        <v>3.6</v>
      </c>
      <c r="V3856">
        <v>3</v>
      </c>
      <c r="W3856">
        <v>2</v>
      </c>
      <c r="X3856">
        <v>2.88</v>
      </c>
      <c r="Y3856">
        <v>407482</v>
      </c>
      <c r="Z3856">
        <v>86436</v>
      </c>
      <c r="AA3856">
        <v>12347950</v>
      </c>
    </row>
    <row r="3857" spans="1:27">
      <c r="A3857" t="s">
        <v>4048</v>
      </c>
      <c r="B3857" t="s">
        <v>23</v>
      </c>
      <c r="C3857" t="s">
        <v>23</v>
      </c>
      <c r="D3857">
        <v>571</v>
      </c>
      <c r="E3857" s="12">
        <v>40793</v>
      </c>
      <c r="F3857" s="72">
        <f t="shared" si="649"/>
        <v>2011</v>
      </c>
      <c r="G3857" s="70">
        <f t="shared" si="650"/>
        <v>8104.2031523642736</v>
      </c>
      <c r="H3857" s="70" cm="1">
        <f t="array" ref="H3857">INDEX(magic_bricks_appreciation_pivot!$A$13:$K$20,MATCH(C3857,magic_bricks_appreciation_pivot!$A$13:$A$20,0),1+MATCH(F3857,INDEX(magic_bricks_appreciation_pivot!$B$13:$K$13,0),0))</f>
        <v>0.30621792098525186</v>
      </c>
      <c r="I3857" s="70">
        <f t="shared" si="652"/>
        <v>10585.855392923386</v>
      </c>
      <c r="J3857">
        <v>0</v>
      </c>
      <c r="K3857">
        <v>1</v>
      </c>
      <c r="L3857">
        <v>1</v>
      </c>
      <c r="M3857">
        <v>2</v>
      </c>
      <c r="N3857" t="s">
        <v>184</v>
      </c>
      <c r="O3857" t="s">
        <v>155</v>
      </c>
      <c r="P3857" s="12">
        <v>34953</v>
      </c>
      <c r="Q3857" t="s">
        <v>194</v>
      </c>
      <c r="R3857" t="s">
        <v>157</v>
      </c>
      <c r="S3857" t="s">
        <v>158</v>
      </c>
      <c r="T3857" t="s">
        <v>159</v>
      </c>
      <c r="U3857">
        <v>4.5</v>
      </c>
      <c r="V3857">
        <v>2.7</v>
      </c>
      <c r="W3857">
        <v>2.5</v>
      </c>
      <c r="X3857">
        <v>3.16</v>
      </c>
      <c r="Y3857">
        <v>180473</v>
      </c>
      <c r="Z3857">
        <v>97178</v>
      </c>
      <c r="AA3857">
        <v>4627500</v>
      </c>
    </row>
    <row r="3858" spans="1:27" hidden="1">
      <c r="A3858" t="s">
        <v>4049</v>
      </c>
      <c r="B3858" t="s">
        <v>51</v>
      </c>
      <c r="C3858" t="s">
        <v>51</v>
      </c>
      <c r="D3858">
        <v>1709</v>
      </c>
      <c r="E3858" s="12">
        <v>39468</v>
      </c>
      <c r="F3858" s="72">
        <f t="shared" si="649"/>
        <v>2008</v>
      </c>
      <c r="G3858" s="70">
        <f t="shared" si="650"/>
        <v>8088.3089526038621</v>
      </c>
      <c r="H3858" s="70" t="e" cm="1">
        <f t="array" ref="H3858">INDEX(magic_bricks_appreciation_pivot!$A$13:$K$20,MATCH(C3858,magic_bricks_appreciation_pivot!$A$13:$A$20,0),1+MATCH(F3858,INDEX(magic_bricks_appreciation_pivot!$B$13:$K$13,0),0))</f>
        <v>#N/A</v>
      </c>
      <c r="I3858" s="70"/>
      <c r="J3858">
        <v>187</v>
      </c>
      <c r="K3858">
        <v>2</v>
      </c>
      <c r="L3858">
        <v>1</v>
      </c>
      <c r="M3858">
        <v>4</v>
      </c>
      <c r="N3858" t="s">
        <v>168</v>
      </c>
      <c r="O3858" t="s">
        <v>155</v>
      </c>
      <c r="P3858" s="12">
        <v>29978</v>
      </c>
      <c r="Q3858" t="s">
        <v>156</v>
      </c>
      <c r="R3858" t="s">
        <v>157</v>
      </c>
      <c r="S3858" t="s">
        <v>158</v>
      </c>
      <c r="T3858" t="s">
        <v>173</v>
      </c>
      <c r="U3858">
        <v>4.5</v>
      </c>
      <c r="V3858">
        <v>2.9</v>
      </c>
      <c r="W3858">
        <v>4.7</v>
      </c>
      <c r="X3858">
        <v>3.84</v>
      </c>
      <c r="Y3858">
        <v>525271</v>
      </c>
      <c r="Z3858">
        <v>193521</v>
      </c>
      <c r="AA3858">
        <v>13822920</v>
      </c>
    </row>
    <row r="3859" spans="1:27">
      <c r="A3859" t="s">
        <v>4050</v>
      </c>
      <c r="B3859" t="s">
        <v>175</v>
      </c>
      <c r="C3859" t="s">
        <v>34</v>
      </c>
      <c r="D3859">
        <v>1128</v>
      </c>
      <c r="E3859" s="12">
        <v>41206</v>
      </c>
      <c r="F3859" s="72">
        <f t="shared" si="649"/>
        <v>2012</v>
      </c>
      <c r="G3859" s="70">
        <f t="shared" si="650"/>
        <v>10702.703900709221</v>
      </c>
      <c r="H3859" s="70" cm="1">
        <f t="array" ref="H3859">INDEX(magic_bricks_appreciation_pivot!$A$13:$K$20,MATCH(C3859,magic_bricks_appreciation_pivot!$A$13:$A$20,0),1+MATCH(F3859,INDEX(magic_bricks_appreciation_pivot!$B$13:$K$13,0),0))</f>
        <v>0.22606337179266398</v>
      </c>
      <c r="I3859" s="70">
        <f t="shared" ref="I3859:I3865" si="653">G3859+G3859*H3859</f>
        <v>13122.193231802044</v>
      </c>
      <c r="J3859">
        <v>141</v>
      </c>
      <c r="K3859">
        <v>1</v>
      </c>
      <c r="L3859">
        <v>1</v>
      </c>
      <c r="M3859">
        <v>3</v>
      </c>
      <c r="N3859" t="s">
        <v>168</v>
      </c>
      <c r="O3859" t="s">
        <v>161</v>
      </c>
      <c r="P3859" s="12">
        <v>28431</v>
      </c>
      <c r="Q3859" t="s">
        <v>156</v>
      </c>
      <c r="R3859" t="s">
        <v>157</v>
      </c>
      <c r="S3859" t="s">
        <v>178</v>
      </c>
      <c r="T3859" t="s">
        <v>166</v>
      </c>
      <c r="U3859">
        <v>4.4000000000000004</v>
      </c>
      <c r="V3859">
        <v>2.5</v>
      </c>
      <c r="W3859">
        <v>4</v>
      </c>
      <c r="X3859">
        <v>3.52</v>
      </c>
      <c r="Y3859">
        <v>374252</v>
      </c>
      <c r="Z3859">
        <v>144872</v>
      </c>
      <c r="AA3859">
        <v>12072650</v>
      </c>
    </row>
    <row r="3860" spans="1:27">
      <c r="A3860" t="s">
        <v>4051</v>
      </c>
      <c r="B3860" t="s">
        <v>201</v>
      </c>
      <c r="C3860" t="s">
        <v>201</v>
      </c>
      <c r="D3860">
        <v>1731</v>
      </c>
      <c r="E3860" s="12">
        <v>40238</v>
      </c>
      <c r="F3860" s="72">
        <f t="shared" si="649"/>
        <v>2010</v>
      </c>
      <c r="G3860" s="70">
        <f t="shared" si="650"/>
        <v>6511.2420566146739</v>
      </c>
      <c r="H3860" s="70" cm="1">
        <f t="array" ref="H3860">INDEX(magic_bricks_appreciation_pivot!$A$13:$K$20,MATCH(C3860,magic_bricks_appreciation_pivot!$A$13:$A$20,0),1+MATCH(F3860,INDEX(magic_bricks_appreciation_pivot!$B$13:$K$13,0),0))</f>
        <v>0.62790190260080292</v>
      </c>
      <c r="I3860" s="70">
        <f t="shared" si="653"/>
        <v>10599.663332257393</v>
      </c>
      <c r="J3860">
        <v>156</v>
      </c>
      <c r="K3860">
        <v>2</v>
      </c>
      <c r="L3860">
        <v>1</v>
      </c>
      <c r="M3860">
        <v>4</v>
      </c>
      <c r="N3860" t="s">
        <v>184</v>
      </c>
      <c r="O3860" t="s">
        <v>161</v>
      </c>
      <c r="P3860" s="12">
        <v>37683</v>
      </c>
      <c r="Q3860" t="s">
        <v>169</v>
      </c>
      <c r="R3860" t="s">
        <v>157</v>
      </c>
      <c r="S3860" t="s">
        <v>162</v>
      </c>
      <c r="T3860" t="s">
        <v>166</v>
      </c>
      <c r="U3860">
        <v>4.0999999999999996</v>
      </c>
      <c r="V3860">
        <v>2.2000000000000002</v>
      </c>
      <c r="W3860">
        <v>2.7</v>
      </c>
      <c r="X3860">
        <v>2.97</v>
      </c>
      <c r="Y3860">
        <v>462109</v>
      </c>
      <c r="Z3860">
        <v>146522</v>
      </c>
      <c r="AA3860">
        <v>11270960</v>
      </c>
    </row>
    <row r="3861" spans="1:27">
      <c r="A3861" t="s">
        <v>4052</v>
      </c>
      <c r="B3861" t="s">
        <v>51</v>
      </c>
      <c r="C3861" t="s">
        <v>51</v>
      </c>
      <c r="D3861">
        <v>1620</v>
      </c>
      <c r="E3861" s="12">
        <v>40185</v>
      </c>
      <c r="F3861" s="72">
        <f t="shared" si="649"/>
        <v>2010</v>
      </c>
      <c r="G3861" s="70">
        <f t="shared" si="650"/>
        <v>8615.808641975309</v>
      </c>
      <c r="H3861" s="70" cm="1">
        <f t="array" ref="H3861">INDEX(magic_bricks_appreciation_pivot!$A$13:$K$20,MATCH(C3861,magic_bricks_appreciation_pivot!$A$13:$A$20,0),1+MATCH(F3861,INDEX(magic_bricks_appreciation_pivot!$B$13:$K$13,0),0))</f>
        <v>0.55311029796131728</v>
      </c>
      <c r="I3861" s="70">
        <f t="shared" si="653"/>
        <v>13381.301127115965</v>
      </c>
      <c r="J3861">
        <v>170</v>
      </c>
      <c r="K3861">
        <v>2</v>
      </c>
      <c r="L3861">
        <v>1</v>
      </c>
      <c r="M3861">
        <v>4</v>
      </c>
      <c r="N3861" t="s">
        <v>176</v>
      </c>
      <c r="O3861" t="s">
        <v>155</v>
      </c>
      <c r="P3861" s="12">
        <v>35440</v>
      </c>
      <c r="Q3861" t="s">
        <v>156</v>
      </c>
      <c r="R3861" t="s">
        <v>157</v>
      </c>
      <c r="S3861" t="s">
        <v>178</v>
      </c>
      <c r="T3861" t="s">
        <v>163</v>
      </c>
      <c r="U3861">
        <v>4.9000000000000004</v>
      </c>
      <c r="V3861">
        <v>4.5999999999999996</v>
      </c>
      <c r="W3861">
        <v>4.3</v>
      </c>
      <c r="X3861">
        <v>4.59</v>
      </c>
      <c r="Y3861">
        <v>446644</v>
      </c>
      <c r="Z3861">
        <v>153534</v>
      </c>
      <c r="AA3861">
        <v>13957610</v>
      </c>
    </row>
    <row r="3862" spans="1:27">
      <c r="A3862" t="s">
        <v>4053</v>
      </c>
      <c r="B3862" t="s">
        <v>51</v>
      </c>
      <c r="C3862" t="s">
        <v>51</v>
      </c>
      <c r="D3862">
        <v>1581</v>
      </c>
      <c r="E3862" s="12">
        <v>40210</v>
      </c>
      <c r="F3862" s="72">
        <f t="shared" si="649"/>
        <v>2010</v>
      </c>
      <c r="G3862" s="70">
        <f t="shared" si="650"/>
        <v>8447.944339025933</v>
      </c>
      <c r="H3862" s="70" cm="1">
        <f t="array" ref="H3862">INDEX(magic_bricks_appreciation_pivot!$A$13:$K$20,MATCH(C3862,magic_bricks_appreciation_pivot!$A$13:$A$20,0),1+MATCH(F3862,INDEX(magic_bricks_appreciation_pivot!$B$13:$K$13,0),0))</f>
        <v>0.55311029796131728</v>
      </c>
      <c r="I3862" s="70">
        <f t="shared" si="653"/>
        <v>13120.589349545189</v>
      </c>
      <c r="J3862">
        <v>140</v>
      </c>
      <c r="K3862">
        <v>2</v>
      </c>
      <c r="L3862">
        <v>1</v>
      </c>
      <c r="M3862">
        <v>4</v>
      </c>
      <c r="N3862" t="s">
        <v>168</v>
      </c>
      <c r="O3862" t="s">
        <v>155</v>
      </c>
      <c r="P3862" s="12">
        <v>36560</v>
      </c>
      <c r="Q3862" t="s">
        <v>156</v>
      </c>
      <c r="R3862" t="s">
        <v>157</v>
      </c>
      <c r="S3862" t="s">
        <v>178</v>
      </c>
      <c r="T3862" t="s">
        <v>171</v>
      </c>
      <c r="U3862">
        <v>4.5</v>
      </c>
      <c r="V3862">
        <v>4.3</v>
      </c>
      <c r="W3862">
        <v>4.8</v>
      </c>
      <c r="X3862">
        <v>4.5</v>
      </c>
      <c r="Y3862">
        <v>534248</v>
      </c>
      <c r="Z3862">
        <v>267124</v>
      </c>
      <c r="AA3862">
        <v>13356200</v>
      </c>
    </row>
    <row r="3863" spans="1:27">
      <c r="A3863" t="s">
        <v>4054</v>
      </c>
      <c r="B3863" t="s">
        <v>39</v>
      </c>
      <c r="C3863" t="s">
        <v>39</v>
      </c>
      <c r="D3863">
        <v>1672</v>
      </c>
      <c r="E3863" s="12">
        <v>41926</v>
      </c>
      <c r="F3863" s="72">
        <f t="shared" si="649"/>
        <v>2014</v>
      </c>
      <c r="G3863" s="70">
        <f t="shared" si="650"/>
        <v>8659.0011961722485</v>
      </c>
      <c r="H3863" s="70" cm="1">
        <f t="array" ref="H3863">INDEX(magic_bricks_appreciation_pivot!$A$13:$K$20,MATCH(C3863,magic_bricks_appreciation_pivot!$A$13:$A$20,0),1+MATCH(F3863,INDEX(magic_bricks_appreciation_pivot!$B$13:$K$13,0),0))</f>
        <v>2.7142646408024784E-2</v>
      </c>
      <c r="I3863" s="70">
        <f t="shared" si="653"/>
        <v>8894.0294038866159</v>
      </c>
      <c r="J3863">
        <v>132</v>
      </c>
      <c r="K3863">
        <v>1</v>
      </c>
      <c r="L3863">
        <v>1</v>
      </c>
      <c r="M3863">
        <v>4</v>
      </c>
      <c r="N3863" t="s">
        <v>154</v>
      </c>
      <c r="O3863" t="s">
        <v>155</v>
      </c>
      <c r="P3863" s="12">
        <v>35721</v>
      </c>
      <c r="Q3863" t="s">
        <v>169</v>
      </c>
      <c r="R3863" t="s">
        <v>170</v>
      </c>
      <c r="S3863" t="s">
        <v>158</v>
      </c>
      <c r="T3863" t="s">
        <v>182</v>
      </c>
      <c r="U3863">
        <v>3.6</v>
      </c>
      <c r="V3863">
        <v>3.7</v>
      </c>
      <c r="W3863">
        <v>3.1</v>
      </c>
      <c r="X3863">
        <v>3.4249999999999998</v>
      </c>
      <c r="Y3863">
        <v>521203</v>
      </c>
      <c r="Z3863">
        <v>231646</v>
      </c>
      <c r="AA3863">
        <v>14477850</v>
      </c>
    </row>
    <row r="3864" spans="1:27">
      <c r="A3864" t="s">
        <v>4055</v>
      </c>
      <c r="B3864" t="s">
        <v>175</v>
      </c>
      <c r="C3864" t="s">
        <v>34</v>
      </c>
      <c r="D3864">
        <v>1266</v>
      </c>
      <c r="E3864" s="12">
        <v>41749</v>
      </c>
      <c r="F3864" s="72">
        <f t="shared" si="649"/>
        <v>2014</v>
      </c>
      <c r="G3864" s="70">
        <f t="shared" si="650"/>
        <v>7170.2606635071088</v>
      </c>
      <c r="H3864" s="70" cm="1">
        <f t="array" ref="H3864">INDEX(magic_bricks_appreciation_pivot!$A$13:$K$20,MATCH(C3864,magic_bricks_appreciation_pivot!$A$13:$A$20,0),1+MATCH(F3864,INDEX(magic_bricks_appreciation_pivot!$B$13:$K$13,0),0))</f>
        <v>5.1040744021257752E-2</v>
      </c>
      <c r="I3864" s="70">
        <f t="shared" si="653"/>
        <v>7536.2361025988685</v>
      </c>
      <c r="J3864">
        <v>86</v>
      </c>
      <c r="K3864">
        <v>2</v>
      </c>
      <c r="L3864">
        <v>1</v>
      </c>
      <c r="M3864">
        <v>4</v>
      </c>
      <c r="N3864" t="s">
        <v>176</v>
      </c>
      <c r="O3864" t="s">
        <v>155</v>
      </c>
      <c r="P3864" s="12">
        <v>31164</v>
      </c>
      <c r="Q3864" t="s">
        <v>194</v>
      </c>
      <c r="R3864" t="s">
        <v>165</v>
      </c>
      <c r="S3864" t="s">
        <v>158</v>
      </c>
      <c r="T3864" t="s">
        <v>163</v>
      </c>
      <c r="U3864">
        <v>3.1</v>
      </c>
      <c r="V3864">
        <v>3.4</v>
      </c>
      <c r="W3864">
        <v>4.8</v>
      </c>
      <c r="X3864">
        <v>3.73</v>
      </c>
      <c r="Y3864">
        <v>245094</v>
      </c>
      <c r="Z3864">
        <v>118008</v>
      </c>
      <c r="AA3864">
        <v>9077550</v>
      </c>
    </row>
    <row r="3865" spans="1:27">
      <c r="A3865" t="s">
        <v>4056</v>
      </c>
      <c r="B3865" t="s">
        <v>175</v>
      </c>
      <c r="C3865" t="s">
        <v>34</v>
      </c>
      <c r="D3865">
        <v>1298</v>
      </c>
      <c r="E3865" s="12">
        <v>41810</v>
      </c>
      <c r="F3865" s="72">
        <f t="shared" si="649"/>
        <v>2014</v>
      </c>
      <c r="G3865" s="70">
        <f t="shared" si="650"/>
        <v>9243.4591679506939</v>
      </c>
      <c r="H3865" s="70" cm="1">
        <f t="array" ref="H3865">INDEX(magic_bricks_appreciation_pivot!$A$13:$K$20,MATCH(C3865,magic_bricks_appreciation_pivot!$A$13:$A$20,0),1+MATCH(F3865,INDEX(magic_bricks_appreciation_pivot!$B$13:$K$13,0),0))</f>
        <v>5.1040744021257752E-2</v>
      </c>
      <c r="I3865" s="70">
        <f t="shared" si="653"/>
        <v>9715.2522012130139</v>
      </c>
      <c r="J3865">
        <v>34</v>
      </c>
      <c r="K3865">
        <v>2</v>
      </c>
      <c r="L3865">
        <v>1</v>
      </c>
      <c r="M3865">
        <v>4</v>
      </c>
      <c r="N3865" t="s">
        <v>193</v>
      </c>
      <c r="O3865" t="s">
        <v>155</v>
      </c>
      <c r="P3865" s="12">
        <v>32685</v>
      </c>
      <c r="Q3865" t="s">
        <v>169</v>
      </c>
      <c r="R3865" t="s">
        <v>177</v>
      </c>
      <c r="S3865" t="s">
        <v>162</v>
      </c>
      <c r="T3865" t="s">
        <v>182</v>
      </c>
      <c r="U3865">
        <v>4.5999999999999996</v>
      </c>
      <c r="V3865">
        <v>2.2999999999999998</v>
      </c>
      <c r="W3865">
        <v>2.4</v>
      </c>
      <c r="X3865">
        <v>3.02</v>
      </c>
      <c r="Y3865">
        <v>311948</v>
      </c>
      <c r="Z3865">
        <v>143976</v>
      </c>
      <c r="AA3865">
        <v>11998010</v>
      </c>
    </row>
    <row r="3866" spans="1:27" hidden="1">
      <c r="A3866" t="s">
        <v>4057</v>
      </c>
      <c r="B3866" t="s">
        <v>75</v>
      </c>
      <c r="D3866">
        <v>1952</v>
      </c>
      <c r="E3866" s="12">
        <v>39255</v>
      </c>
      <c r="F3866" s="72">
        <f t="shared" si="649"/>
        <v>2007</v>
      </c>
      <c r="G3866" s="70">
        <f t="shared" si="650"/>
        <v>7142.5973360655735</v>
      </c>
      <c r="H3866" s="70" t="e" cm="1">
        <f t="array" ref="H3866">INDEX(magic_bricks_appreciation_pivot!$A$13:$K$20,MATCH(C3866,magic_bricks_appreciation_pivot!$A$13:$A$20,0),1+MATCH(F3866,INDEX(magic_bricks_appreciation_pivot!$B$13:$K$13,0),0))</f>
        <v>#N/A</v>
      </c>
      <c r="I3866" s="70"/>
      <c r="J3866">
        <v>105</v>
      </c>
      <c r="K3866">
        <v>2</v>
      </c>
      <c r="L3866">
        <v>1</v>
      </c>
      <c r="M3866">
        <v>5</v>
      </c>
      <c r="N3866" t="s">
        <v>168</v>
      </c>
      <c r="O3866" t="s">
        <v>155</v>
      </c>
      <c r="P3866" s="12">
        <v>22830</v>
      </c>
      <c r="Q3866" t="s">
        <v>194</v>
      </c>
      <c r="R3866" t="s">
        <v>165</v>
      </c>
      <c r="S3866" t="s">
        <v>158</v>
      </c>
      <c r="T3866" t="s">
        <v>182</v>
      </c>
      <c r="U3866">
        <v>3.3</v>
      </c>
      <c r="V3866">
        <v>2.6</v>
      </c>
      <c r="W3866">
        <v>4.7</v>
      </c>
      <c r="X3866">
        <v>3.7549999999999999</v>
      </c>
      <c r="Y3866">
        <v>460098</v>
      </c>
      <c r="Z3866">
        <v>181251</v>
      </c>
      <c r="AA3866">
        <v>13942350</v>
      </c>
    </row>
    <row r="3867" spans="1:27">
      <c r="A3867" t="s">
        <v>4058</v>
      </c>
      <c r="B3867" t="s">
        <v>201</v>
      </c>
      <c r="C3867" t="s">
        <v>201</v>
      </c>
      <c r="D3867">
        <v>2386</v>
      </c>
      <c r="E3867" s="12">
        <v>40659</v>
      </c>
      <c r="F3867" s="72">
        <f t="shared" si="649"/>
        <v>2011</v>
      </c>
      <c r="G3867" s="70">
        <f t="shared" si="650"/>
        <v>5423.8809723386421</v>
      </c>
      <c r="H3867" s="70" cm="1">
        <f t="array" ref="H3867">INDEX(magic_bricks_appreciation_pivot!$A$13:$K$20,MATCH(C3867,magic_bricks_appreciation_pivot!$A$13:$A$20,0),1+MATCH(F3867,INDEX(magic_bricks_appreciation_pivot!$B$13:$K$13,0),0))</f>
        <v>0.57884713052310821</v>
      </c>
      <c r="I3867" s="70">
        <f>G3867+G3867*H3867</f>
        <v>8563.4789094757507</v>
      </c>
      <c r="J3867">
        <v>169</v>
      </c>
      <c r="K3867">
        <v>4</v>
      </c>
      <c r="L3867">
        <v>2</v>
      </c>
      <c r="M3867">
        <v>6</v>
      </c>
      <c r="N3867" t="s">
        <v>176</v>
      </c>
      <c r="O3867" t="s">
        <v>155</v>
      </c>
      <c r="P3867" s="12">
        <v>32264</v>
      </c>
      <c r="Q3867" t="s">
        <v>169</v>
      </c>
      <c r="R3867" t="s">
        <v>177</v>
      </c>
      <c r="S3867" t="s">
        <v>158</v>
      </c>
      <c r="T3867" t="s">
        <v>166</v>
      </c>
      <c r="U3867">
        <v>2</v>
      </c>
      <c r="V3867">
        <v>3.4</v>
      </c>
      <c r="W3867">
        <v>4.2</v>
      </c>
      <c r="X3867">
        <v>3.3</v>
      </c>
      <c r="Y3867">
        <v>478831</v>
      </c>
      <c r="Z3867">
        <v>142355</v>
      </c>
      <c r="AA3867">
        <v>12941380</v>
      </c>
    </row>
    <row r="3868" spans="1:27" hidden="1">
      <c r="A3868" t="s">
        <v>4059</v>
      </c>
      <c r="B3868" t="s">
        <v>175</v>
      </c>
      <c r="C3868" t="s">
        <v>34</v>
      </c>
      <c r="D3868">
        <v>1058</v>
      </c>
      <c r="E3868" s="12">
        <v>39423</v>
      </c>
      <c r="F3868" s="72">
        <f t="shared" si="649"/>
        <v>2007</v>
      </c>
      <c r="G3868" s="70">
        <f t="shared" si="650"/>
        <v>8127.1266540642719</v>
      </c>
      <c r="H3868" s="70" t="e" cm="1">
        <f t="array" ref="H3868">INDEX(magic_bricks_appreciation_pivot!$A$13:$K$20,MATCH(C3868,magic_bricks_appreciation_pivot!$A$13:$A$20,0),1+MATCH(F3868,INDEX(magic_bricks_appreciation_pivot!$B$13:$K$13,0),0))</f>
        <v>#N/A</v>
      </c>
      <c r="I3868" s="70"/>
      <c r="J3868">
        <v>61</v>
      </c>
      <c r="K3868">
        <v>1</v>
      </c>
      <c r="L3868">
        <v>1</v>
      </c>
      <c r="M3868">
        <v>3</v>
      </c>
      <c r="N3868" t="s">
        <v>168</v>
      </c>
      <c r="O3868" t="s">
        <v>155</v>
      </c>
      <c r="P3868" s="12">
        <v>31393</v>
      </c>
      <c r="Q3868" t="s">
        <v>194</v>
      </c>
      <c r="R3868" t="s">
        <v>170</v>
      </c>
      <c r="S3868" t="s">
        <v>158</v>
      </c>
      <c r="T3868" t="s">
        <v>163</v>
      </c>
      <c r="U3868">
        <v>3.9</v>
      </c>
      <c r="V3868">
        <v>3.2</v>
      </c>
      <c r="W3868">
        <v>2.7</v>
      </c>
      <c r="X3868">
        <v>3.26</v>
      </c>
      <c r="Y3868">
        <v>257955</v>
      </c>
      <c r="Z3868">
        <v>137576</v>
      </c>
      <c r="AA3868">
        <v>8598500</v>
      </c>
    </row>
    <row r="3869" spans="1:27" hidden="1">
      <c r="A3869" t="s">
        <v>4060</v>
      </c>
      <c r="B3869" t="s">
        <v>56</v>
      </c>
      <c r="C3869" t="s">
        <v>56</v>
      </c>
      <c r="D3869">
        <v>987</v>
      </c>
      <c r="E3869" s="12">
        <v>40109</v>
      </c>
      <c r="F3869" s="72">
        <f t="shared" si="649"/>
        <v>2009</v>
      </c>
      <c r="G3869" s="70">
        <f t="shared" si="650"/>
        <v>9321.9098277608919</v>
      </c>
      <c r="H3869" s="70" t="e" cm="1">
        <f t="array" ref="H3869">INDEX(magic_bricks_appreciation_pivot!$A$13:$K$20,MATCH(C3869,magic_bricks_appreciation_pivot!$A$13:$A$20,0),1+MATCH(F3869,INDEX(magic_bricks_appreciation_pivot!$B$13:$K$13,0),0))</f>
        <v>#N/A</v>
      </c>
      <c r="I3869" s="70"/>
      <c r="J3869">
        <v>95</v>
      </c>
      <c r="K3869">
        <v>1</v>
      </c>
      <c r="L3869">
        <v>1</v>
      </c>
      <c r="M3869">
        <v>3</v>
      </c>
      <c r="N3869" t="s">
        <v>184</v>
      </c>
      <c r="O3869" t="s">
        <v>155</v>
      </c>
      <c r="P3869" s="12">
        <v>34634</v>
      </c>
      <c r="Q3869" t="s">
        <v>194</v>
      </c>
      <c r="R3869" t="s">
        <v>165</v>
      </c>
      <c r="S3869" t="s">
        <v>158</v>
      </c>
      <c r="T3869" t="s">
        <v>163</v>
      </c>
      <c r="U3869">
        <v>3.8</v>
      </c>
      <c r="V3869">
        <v>2.8</v>
      </c>
      <c r="W3869">
        <v>3.6</v>
      </c>
      <c r="X3869">
        <v>3.5</v>
      </c>
      <c r="Y3869">
        <v>368029</v>
      </c>
      <c r="Z3869">
        <v>92007</v>
      </c>
      <c r="AA3869">
        <v>9200725</v>
      </c>
    </row>
    <row r="3870" spans="1:27">
      <c r="A3870" t="s">
        <v>4061</v>
      </c>
      <c r="B3870" t="s">
        <v>23</v>
      </c>
      <c r="C3870" t="s">
        <v>23</v>
      </c>
      <c r="D3870">
        <v>1256</v>
      </c>
      <c r="E3870" s="12">
        <v>40822</v>
      </c>
      <c r="F3870" s="72">
        <f t="shared" si="649"/>
        <v>2011</v>
      </c>
      <c r="G3870" s="70">
        <f t="shared" si="650"/>
        <v>7478.503184713376</v>
      </c>
      <c r="H3870" s="70" cm="1">
        <f t="array" ref="H3870">INDEX(magic_bricks_appreciation_pivot!$A$13:$K$20,MATCH(C3870,magic_bricks_appreciation_pivot!$A$13:$A$20,0),1+MATCH(F3870,INDEX(magic_bricks_appreciation_pivot!$B$13:$K$13,0),0))</f>
        <v>0.30621792098525186</v>
      </c>
      <c r="I3870" s="70">
        <f t="shared" ref="I3870:I3872" si="654">G3870+G3870*H3870</f>
        <v>9768.5548820178919</v>
      </c>
      <c r="J3870">
        <v>198</v>
      </c>
      <c r="K3870">
        <v>1</v>
      </c>
      <c r="L3870">
        <v>1</v>
      </c>
      <c r="M3870">
        <v>3</v>
      </c>
      <c r="N3870" t="s">
        <v>193</v>
      </c>
      <c r="O3870" t="s">
        <v>161</v>
      </c>
      <c r="P3870" s="12">
        <v>36442</v>
      </c>
      <c r="Q3870" t="s">
        <v>156</v>
      </c>
      <c r="R3870" t="s">
        <v>177</v>
      </c>
      <c r="S3870" t="s">
        <v>178</v>
      </c>
      <c r="T3870" t="s">
        <v>163</v>
      </c>
      <c r="U3870">
        <v>2.2999999999999998</v>
      </c>
      <c r="V3870">
        <v>4.0999999999999996</v>
      </c>
      <c r="W3870">
        <v>5</v>
      </c>
      <c r="X3870">
        <v>3.92</v>
      </c>
      <c r="Y3870">
        <v>319362</v>
      </c>
      <c r="Z3870">
        <v>93930</v>
      </c>
      <c r="AA3870">
        <v>9393000</v>
      </c>
    </row>
    <row r="3871" spans="1:27">
      <c r="A3871" t="s">
        <v>4062</v>
      </c>
      <c r="B3871" t="s">
        <v>201</v>
      </c>
      <c r="C3871" t="s">
        <v>201</v>
      </c>
      <c r="D3871">
        <v>1824</v>
      </c>
      <c r="E3871" s="12">
        <v>40710</v>
      </c>
      <c r="F3871" s="72">
        <f t="shared" si="649"/>
        <v>2011</v>
      </c>
      <c r="G3871" s="70">
        <f t="shared" si="650"/>
        <v>8290.8662280701756</v>
      </c>
      <c r="H3871" s="70" cm="1">
        <f t="array" ref="H3871">INDEX(magic_bricks_appreciation_pivot!$A$13:$K$20,MATCH(C3871,magic_bricks_appreciation_pivot!$A$13:$A$20,0),1+MATCH(F3871,INDEX(magic_bricks_appreciation_pivot!$B$13:$K$13,0),0))</f>
        <v>0.57884713052310821</v>
      </c>
      <c r="I3871" s="70">
        <f t="shared" si="654"/>
        <v>13090.010353739543</v>
      </c>
      <c r="J3871">
        <v>143</v>
      </c>
      <c r="K3871">
        <v>3</v>
      </c>
      <c r="L3871">
        <v>2</v>
      </c>
      <c r="M3871">
        <v>5</v>
      </c>
      <c r="N3871" t="s">
        <v>154</v>
      </c>
      <c r="O3871" t="s">
        <v>161</v>
      </c>
      <c r="P3871" s="12">
        <v>38155</v>
      </c>
      <c r="Q3871" t="s">
        <v>156</v>
      </c>
      <c r="R3871" t="s">
        <v>170</v>
      </c>
      <c r="S3871" t="s">
        <v>158</v>
      </c>
      <c r="T3871" t="s">
        <v>166</v>
      </c>
      <c r="U3871">
        <v>4.0999999999999996</v>
      </c>
      <c r="V3871">
        <v>3.1</v>
      </c>
      <c r="W3871">
        <v>4</v>
      </c>
      <c r="X3871">
        <v>3.76</v>
      </c>
      <c r="Y3871">
        <v>650269</v>
      </c>
      <c r="Z3871">
        <v>257083</v>
      </c>
      <c r="AA3871">
        <v>15122540</v>
      </c>
    </row>
    <row r="3872" spans="1:27">
      <c r="A3872" t="s">
        <v>4063</v>
      </c>
      <c r="B3872" t="s">
        <v>51</v>
      </c>
      <c r="C3872" t="s">
        <v>51</v>
      </c>
      <c r="D3872">
        <v>1752</v>
      </c>
      <c r="E3872" s="12">
        <v>40736</v>
      </c>
      <c r="F3872" s="72">
        <f t="shared" si="649"/>
        <v>2011</v>
      </c>
      <c r="G3872" s="70">
        <f t="shared" si="650"/>
        <v>4871.9063926940644</v>
      </c>
      <c r="H3872" s="70" cm="1">
        <f t="array" ref="H3872">INDEX(magic_bricks_appreciation_pivot!$A$13:$K$20,MATCH(C3872,magic_bricks_appreciation_pivot!$A$13:$A$20,0),1+MATCH(F3872,INDEX(magic_bricks_appreciation_pivot!$B$13:$K$13,0),0))</f>
        <v>0.33442622950819673</v>
      </c>
      <c r="I3872" s="70">
        <f t="shared" si="654"/>
        <v>6501.1996781196203</v>
      </c>
      <c r="J3872">
        <v>70</v>
      </c>
      <c r="K3872">
        <v>2</v>
      </c>
      <c r="L3872">
        <v>1</v>
      </c>
      <c r="M3872">
        <v>4</v>
      </c>
      <c r="N3872" t="s">
        <v>168</v>
      </c>
      <c r="O3872" t="s">
        <v>4064</v>
      </c>
      <c r="P3872" s="12">
        <v>31976</v>
      </c>
      <c r="Q3872" t="s">
        <v>169</v>
      </c>
      <c r="R3872" t="s">
        <v>157</v>
      </c>
      <c r="S3872" t="s">
        <v>178</v>
      </c>
      <c r="T3872" t="s">
        <v>171</v>
      </c>
      <c r="U3872">
        <v>2.6</v>
      </c>
      <c r="V3872">
        <v>3.8</v>
      </c>
      <c r="W3872">
        <v>3.7</v>
      </c>
      <c r="Y3872">
        <v>281674</v>
      </c>
      <c r="Z3872">
        <v>119498</v>
      </c>
      <c r="AA3872">
        <v>8535580</v>
      </c>
    </row>
    <row r="3873" spans="1:27" hidden="1">
      <c r="A3873" t="s">
        <v>4065</v>
      </c>
      <c r="B3873" t="s">
        <v>56</v>
      </c>
      <c r="C3873" t="s">
        <v>56</v>
      </c>
      <c r="D3873">
        <v>796</v>
      </c>
      <c r="E3873" s="12">
        <v>40037</v>
      </c>
      <c r="F3873" s="72">
        <f t="shared" si="649"/>
        <v>2009</v>
      </c>
      <c r="G3873" s="70">
        <f t="shared" si="650"/>
        <v>12232.600502512563</v>
      </c>
      <c r="H3873" s="70" t="e" cm="1">
        <f t="array" ref="H3873">INDEX(magic_bricks_appreciation_pivot!$A$13:$K$20,MATCH(C3873,magic_bricks_appreciation_pivot!$A$13:$A$20,0),1+MATCH(F3873,INDEX(magic_bricks_appreciation_pivot!$B$13:$K$13,0),0))</f>
        <v>#N/A</v>
      </c>
      <c r="I3873" s="70"/>
      <c r="J3873">
        <v>68</v>
      </c>
      <c r="K3873">
        <v>1</v>
      </c>
      <c r="L3873">
        <v>1</v>
      </c>
      <c r="M3873">
        <v>2</v>
      </c>
      <c r="N3873" t="s">
        <v>184</v>
      </c>
      <c r="O3873" t="s">
        <v>155</v>
      </c>
      <c r="P3873" s="12">
        <v>36387</v>
      </c>
      <c r="Q3873" t="s">
        <v>156</v>
      </c>
      <c r="R3873" t="s">
        <v>165</v>
      </c>
      <c r="S3873" t="s">
        <v>178</v>
      </c>
      <c r="T3873" t="s">
        <v>173</v>
      </c>
      <c r="U3873">
        <v>2.4</v>
      </c>
      <c r="V3873">
        <v>3.9</v>
      </c>
      <c r="W3873">
        <v>4.4000000000000004</v>
      </c>
      <c r="X3873">
        <v>3.7</v>
      </c>
      <c r="Y3873">
        <v>389486</v>
      </c>
      <c r="Z3873">
        <v>116846</v>
      </c>
      <c r="AA3873">
        <v>9737150</v>
      </c>
    </row>
    <row r="3874" spans="1:27">
      <c r="A3874" t="s">
        <v>4066</v>
      </c>
      <c r="B3874" t="s">
        <v>175</v>
      </c>
      <c r="C3874" t="s">
        <v>34</v>
      </c>
      <c r="D3874">
        <v>1031</v>
      </c>
      <c r="E3874" s="12">
        <v>41110</v>
      </c>
      <c r="F3874" s="72">
        <f t="shared" si="649"/>
        <v>2012</v>
      </c>
      <c r="G3874" s="70">
        <f t="shared" si="650"/>
        <v>8963.7924345295833</v>
      </c>
      <c r="H3874" s="70" cm="1">
        <f t="array" ref="H3874">INDEX(magic_bricks_appreciation_pivot!$A$13:$K$20,MATCH(C3874,magic_bricks_appreciation_pivot!$A$13:$A$20,0),1+MATCH(F3874,INDEX(magic_bricks_appreciation_pivot!$B$13:$K$13,0),0))</f>
        <v>0.22606337179266398</v>
      </c>
      <c r="I3874" s="70">
        <f t="shared" ref="I3874:I3875" si="655">G3874+G3874*H3874</f>
        <v>10990.177576328913</v>
      </c>
      <c r="J3874">
        <v>40</v>
      </c>
      <c r="K3874">
        <v>1</v>
      </c>
      <c r="L3874">
        <v>1</v>
      </c>
      <c r="M3874">
        <v>3</v>
      </c>
      <c r="N3874" t="s">
        <v>184</v>
      </c>
      <c r="O3874" t="s">
        <v>161</v>
      </c>
      <c r="P3874" s="12">
        <v>26510</v>
      </c>
      <c r="Q3874" t="s">
        <v>169</v>
      </c>
      <c r="R3874" t="s">
        <v>165</v>
      </c>
      <c r="S3874" t="s">
        <v>158</v>
      </c>
      <c r="T3874" t="s">
        <v>182</v>
      </c>
      <c r="U3874">
        <v>2.8</v>
      </c>
      <c r="V3874">
        <v>4.7</v>
      </c>
      <c r="W3874">
        <v>2.2000000000000002</v>
      </c>
      <c r="X3874">
        <v>3.38</v>
      </c>
      <c r="Y3874">
        <v>277250</v>
      </c>
      <c r="Z3874">
        <v>36967</v>
      </c>
      <c r="AA3874">
        <v>9241670</v>
      </c>
    </row>
    <row r="3875" spans="1:27">
      <c r="A3875" t="s">
        <v>4067</v>
      </c>
      <c r="B3875" t="s">
        <v>175</v>
      </c>
      <c r="C3875" t="s">
        <v>34</v>
      </c>
      <c r="D3875">
        <v>1114</v>
      </c>
      <c r="E3875" s="12">
        <v>41251</v>
      </c>
      <c r="F3875" s="72">
        <f t="shared" si="649"/>
        <v>2012</v>
      </c>
      <c r="G3875" s="70">
        <f t="shared" si="650"/>
        <v>8696.8581687612204</v>
      </c>
      <c r="H3875" s="70" cm="1">
        <f t="array" ref="H3875">INDEX(magic_bricks_appreciation_pivot!$A$13:$K$20,MATCH(C3875,magic_bricks_appreciation_pivot!$A$13:$A$20,0),1+MATCH(F3875,INDEX(magic_bricks_appreciation_pivot!$B$13:$K$13,0),0))</f>
        <v>0.22606337179266398</v>
      </c>
      <c r="I3875" s="70">
        <f t="shared" si="655"/>
        <v>10662.899250393955</v>
      </c>
      <c r="J3875">
        <v>60</v>
      </c>
      <c r="K3875">
        <v>1</v>
      </c>
      <c r="L3875">
        <v>1</v>
      </c>
      <c r="M3875">
        <v>3</v>
      </c>
      <c r="N3875" t="s">
        <v>168</v>
      </c>
      <c r="O3875" t="s">
        <v>155</v>
      </c>
      <c r="P3875" s="12">
        <v>39061</v>
      </c>
      <c r="Q3875" t="s">
        <v>194</v>
      </c>
      <c r="R3875" t="s">
        <v>177</v>
      </c>
      <c r="S3875" t="s">
        <v>158</v>
      </c>
      <c r="T3875" t="s">
        <v>166</v>
      </c>
      <c r="U3875">
        <v>5</v>
      </c>
      <c r="V3875">
        <v>3</v>
      </c>
      <c r="W3875">
        <v>4.8</v>
      </c>
      <c r="X3875">
        <v>4.1399999999999997</v>
      </c>
      <c r="Y3875">
        <v>280961</v>
      </c>
      <c r="Z3875">
        <v>106571</v>
      </c>
      <c r="AA3875">
        <v>9688300</v>
      </c>
    </row>
    <row r="3876" spans="1:27" hidden="1">
      <c r="A3876" t="s">
        <v>4068</v>
      </c>
      <c r="B3876" t="s">
        <v>39</v>
      </c>
      <c r="C3876" t="s">
        <v>39</v>
      </c>
      <c r="D3876">
        <v>1567</v>
      </c>
      <c r="E3876" s="12">
        <v>39546</v>
      </c>
      <c r="F3876" s="72">
        <f t="shared" si="649"/>
        <v>2008</v>
      </c>
      <c r="G3876" s="70">
        <f t="shared" si="650"/>
        <v>7421.8379068283348</v>
      </c>
      <c r="H3876" s="70" t="e" cm="1">
        <f t="array" ref="H3876">INDEX(magic_bricks_appreciation_pivot!$A$13:$K$20,MATCH(C3876,magic_bricks_appreciation_pivot!$A$13:$A$20,0),1+MATCH(F3876,INDEX(magic_bricks_appreciation_pivot!$B$13:$K$13,0),0))</f>
        <v>#N/A</v>
      </c>
      <c r="I3876" s="70"/>
      <c r="J3876">
        <v>179</v>
      </c>
      <c r="K3876">
        <v>1</v>
      </c>
      <c r="L3876">
        <v>1</v>
      </c>
      <c r="M3876">
        <v>4</v>
      </c>
      <c r="N3876" t="s">
        <v>184</v>
      </c>
      <c r="O3876" t="s">
        <v>161</v>
      </c>
      <c r="P3876" s="12">
        <v>23851</v>
      </c>
      <c r="Q3876" t="s">
        <v>169</v>
      </c>
      <c r="R3876" t="s">
        <v>177</v>
      </c>
      <c r="S3876" t="s">
        <v>178</v>
      </c>
      <c r="T3876" t="s">
        <v>166</v>
      </c>
      <c r="U3876">
        <v>4.0999999999999996</v>
      </c>
      <c r="V3876">
        <v>5</v>
      </c>
      <c r="W3876">
        <v>4.8</v>
      </c>
      <c r="X3876">
        <v>4.6050000000000004</v>
      </c>
      <c r="Y3876">
        <v>383791</v>
      </c>
      <c r="Z3876">
        <v>58150</v>
      </c>
      <c r="AA3876">
        <v>11630020</v>
      </c>
    </row>
    <row r="3877" spans="1:27" hidden="1">
      <c r="A3877" t="s">
        <v>4069</v>
      </c>
      <c r="B3877" t="s">
        <v>56</v>
      </c>
      <c r="C3877" t="s">
        <v>56</v>
      </c>
      <c r="D3877">
        <v>1282</v>
      </c>
      <c r="E3877" s="12">
        <v>39354</v>
      </c>
      <c r="F3877" s="72">
        <f t="shared" si="649"/>
        <v>2007</v>
      </c>
      <c r="G3877" s="70">
        <f t="shared" si="650"/>
        <v>7255.5421216848672</v>
      </c>
      <c r="H3877" s="70" t="e" cm="1">
        <f t="array" ref="H3877">INDEX(magic_bricks_appreciation_pivot!$A$13:$K$20,MATCH(C3877,magic_bricks_appreciation_pivot!$A$13:$A$20,0),1+MATCH(F3877,INDEX(magic_bricks_appreciation_pivot!$B$13:$K$13,0),0))</f>
        <v>#N/A</v>
      </c>
      <c r="I3877" s="70"/>
      <c r="J3877">
        <v>164</v>
      </c>
      <c r="K3877">
        <v>2</v>
      </c>
      <c r="L3877">
        <v>2</v>
      </c>
      <c r="M3877">
        <v>4</v>
      </c>
      <c r="N3877" t="s">
        <v>154</v>
      </c>
      <c r="O3877" t="s">
        <v>155</v>
      </c>
      <c r="P3877" s="12">
        <v>29499</v>
      </c>
      <c r="Q3877" t="s">
        <v>169</v>
      </c>
      <c r="R3877" t="s">
        <v>165</v>
      </c>
      <c r="S3877" t="s">
        <v>162</v>
      </c>
      <c r="T3877" t="s">
        <v>159</v>
      </c>
      <c r="U3877">
        <v>3.6</v>
      </c>
      <c r="V3877">
        <v>4.5</v>
      </c>
      <c r="W3877">
        <v>2.9</v>
      </c>
      <c r="X3877">
        <v>3.43</v>
      </c>
      <c r="Y3877">
        <v>362763</v>
      </c>
      <c r="Z3877">
        <v>37206</v>
      </c>
      <c r="AA3877">
        <v>9301605</v>
      </c>
    </row>
    <row r="3878" spans="1:27">
      <c r="A3878" t="s">
        <v>4070</v>
      </c>
      <c r="B3878" t="s">
        <v>175</v>
      </c>
      <c r="C3878" t="s">
        <v>34</v>
      </c>
      <c r="D3878">
        <v>957</v>
      </c>
      <c r="E3878" s="12">
        <v>41407</v>
      </c>
      <c r="F3878" s="72">
        <f t="shared" si="649"/>
        <v>2013</v>
      </c>
      <c r="G3878" s="70">
        <f t="shared" si="650"/>
        <v>8664.7753396029257</v>
      </c>
      <c r="H3878" s="70" cm="1">
        <f t="array" ref="H3878">INDEX(magic_bricks_appreciation_pivot!$A$13:$K$20,MATCH(C3878,magic_bricks_appreciation_pivot!$A$13:$A$20,0),1+MATCH(F3878,INDEX(magic_bricks_appreciation_pivot!$B$13:$K$13,0),0))</f>
        <v>0.11656080922135968</v>
      </c>
      <c r="I3878" s="70">
        <f t="shared" ref="I3878:I3879" si="656">G3878+G3878*H3878</f>
        <v>9674.7485649083246</v>
      </c>
      <c r="J3878">
        <v>81</v>
      </c>
      <c r="K3878">
        <v>1</v>
      </c>
      <c r="L3878">
        <v>1</v>
      </c>
      <c r="M3878">
        <v>3</v>
      </c>
      <c r="N3878" t="s">
        <v>168</v>
      </c>
      <c r="O3878" t="s">
        <v>155</v>
      </c>
      <c r="P3878" s="12">
        <v>33377</v>
      </c>
      <c r="Q3878" t="s">
        <v>169</v>
      </c>
      <c r="R3878" t="s">
        <v>170</v>
      </c>
      <c r="S3878" t="s">
        <v>178</v>
      </c>
      <c r="T3878" t="s">
        <v>163</v>
      </c>
      <c r="U3878">
        <v>4.2</v>
      </c>
      <c r="V3878">
        <v>5</v>
      </c>
      <c r="W3878">
        <v>4.4000000000000004</v>
      </c>
      <c r="X3878">
        <v>4.58</v>
      </c>
      <c r="Y3878">
        <v>265350</v>
      </c>
      <c r="Z3878">
        <v>41461</v>
      </c>
      <c r="AA3878">
        <v>8292190</v>
      </c>
    </row>
    <row r="3879" spans="1:27">
      <c r="A3879" t="s">
        <v>4071</v>
      </c>
      <c r="B3879" t="s">
        <v>75</v>
      </c>
      <c r="C3879" t="s">
        <v>75</v>
      </c>
      <c r="D3879">
        <v>1510</v>
      </c>
      <c r="E3879" s="12">
        <v>41428</v>
      </c>
      <c r="F3879" s="72">
        <f t="shared" si="649"/>
        <v>2013</v>
      </c>
      <c r="G3879" s="70">
        <f t="shared" si="650"/>
        <v>10794.874172185431</v>
      </c>
      <c r="H3879" s="70" cm="1">
        <f t="array" ref="H3879">INDEX(magic_bricks_appreciation_pivot!$A$13:$K$20,MATCH(C3879,magic_bricks_appreciation_pivot!$A$13:$A$20,0),1+MATCH(F3879,INDEX(magic_bricks_appreciation_pivot!$B$13:$K$13,0),0))</f>
        <v>0.18373644522676402</v>
      </c>
      <c r="I3879" s="70">
        <f t="shared" si="656"/>
        <v>12778.285979252989</v>
      </c>
      <c r="J3879">
        <v>14</v>
      </c>
      <c r="K3879">
        <v>1</v>
      </c>
      <c r="L3879">
        <v>1</v>
      </c>
      <c r="M3879">
        <v>4</v>
      </c>
      <c r="N3879" t="s">
        <v>176</v>
      </c>
      <c r="O3879" t="s">
        <v>161</v>
      </c>
      <c r="P3879" s="12">
        <v>29383</v>
      </c>
      <c r="Q3879" t="s">
        <v>156</v>
      </c>
      <c r="R3879" t="s">
        <v>157</v>
      </c>
      <c r="S3879" t="s">
        <v>158</v>
      </c>
      <c r="T3879" t="s">
        <v>163</v>
      </c>
      <c r="U3879">
        <v>3.7</v>
      </c>
      <c r="V3879">
        <v>2.6</v>
      </c>
      <c r="W3879">
        <v>2</v>
      </c>
      <c r="X3879">
        <v>2.66</v>
      </c>
      <c r="Y3879">
        <v>505308</v>
      </c>
      <c r="Z3879">
        <v>211903</v>
      </c>
      <c r="AA3879">
        <v>16300260</v>
      </c>
    </row>
    <row r="3880" spans="1:27" hidden="1">
      <c r="A3880" t="s">
        <v>4072</v>
      </c>
      <c r="B3880" t="s">
        <v>23</v>
      </c>
      <c r="C3880" t="s">
        <v>23</v>
      </c>
      <c r="D3880">
        <v>1005</v>
      </c>
      <c r="E3880" s="12">
        <v>40013</v>
      </c>
      <c r="F3880" s="72">
        <f t="shared" si="649"/>
        <v>2009</v>
      </c>
      <c r="G3880" s="70">
        <f t="shared" si="650"/>
        <v>7487.9353233830843</v>
      </c>
      <c r="H3880" s="70" t="e" cm="1">
        <f t="array" ref="H3880">INDEX(magic_bricks_appreciation_pivot!$A$13:$K$20,MATCH(C3880,magic_bricks_appreciation_pivot!$A$13:$A$20,0),1+MATCH(F3880,INDEX(magic_bricks_appreciation_pivot!$B$13:$K$13,0),0))</f>
        <v>#N/A</v>
      </c>
      <c r="I3880" s="70"/>
      <c r="J3880">
        <v>150</v>
      </c>
      <c r="K3880">
        <v>1</v>
      </c>
      <c r="L3880">
        <v>1</v>
      </c>
      <c r="M3880">
        <v>3</v>
      </c>
      <c r="N3880" t="s">
        <v>176</v>
      </c>
      <c r="O3880" t="s">
        <v>155</v>
      </c>
      <c r="P3880" s="12">
        <v>37093</v>
      </c>
      <c r="Q3880" t="s">
        <v>169</v>
      </c>
      <c r="R3880" t="s">
        <v>170</v>
      </c>
      <c r="S3880" t="s">
        <v>158</v>
      </c>
      <c r="T3880" t="s">
        <v>163</v>
      </c>
      <c r="U3880">
        <v>3.2</v>
      </c>
      <c r="V3880">
        <v>2.6</v>
      </c>
      <c r="W3880">
        <v>4.7</v>
      </c>
      <c r="X3880">
        <v>3.62</v>
      </c>
      <c r="Y3880">
        <v>233287</v>
      </c>
      <c r="Z3880">
        <v>75254</v>
      </c>
      <c r="AA3880">
        <v>7525375</v>
      </c>
    </row>
    <row r="3881" spans="1:27" hidden="1">
      <c r="A3881" t="s">
        <v>4073</v>
      </c>
      <c r="B3881" t="s">
        <v>51</v>
      </c>
      <c r="C3881" t="s">
        <v>51</v>
      </c>
      <c r="D3881">
        <v>1824</v>
      </c>
      <c r="E3881" s="12">
        <v>38139</v>
      </c>
      <c r="F3881" s="72">
        <f t="shared" si="649"/>
        <v>2004</v>
      </c>
      <c r="G3881" s="70">
        <f t="shared" si="650"/>
        <v>3788.9638157894738</v>
      </c>
      <c r="H3881" s="70" t="e" cm="1">
        <f t="array" ref="H3881">INDEX(magic_bricks_appreciation_pivot!$A$13:$K$20,MATCH(C3881,magic_bricks_appreciation_pivot!$A$13:$A$20,0),1+MATCH(F3881,INDEX(magic_bricks_appreciation_pivot!$B$13:$K$13,0),0))</f>
        <v>#N/A</v>
      </c>
      <c r="I3881" s="70"/>
      <c r="J3881">
        <v>123</v>
      </c>
      <c r="K3881">
        <v>3</v>
      </c>
      <c r="L3881">
        <v>2</v>
      </c>
      <c r="M3881">
        <v>5</v>
      </c>
      <c r="N3881" t="s">
        <v>193</v>
      </c>
      <c r="O3881" t="s">
        <v>161</v>
      </c>
      <c r="P3881" s="12">
        <v>26824</v>
      </c>
      <c r="Q3881" t="s">
        <v>194</v>
      </c>
      <c r="R3881" t="s">
        <v>157</v>
      </c>
      <c r="S3881" t="s">
        <v>178</v>
      </c>
      <c r="T3881" t="s">
        <v>159</v>
      </c>
      <c r="U3881">
        <v>2.8</v>
      </c>
      <c r="V3881">
        <v>3.7</v>
      </c>
      <c r="W3881">
        <v>3.1</v>
      </c>
      <c r="X3881">
        <v>3.3</v>
      </c>
      <c r="Y3881">
        <v>234976</v>
      </c>
      <c r="Z3881">
        <v>131310</v>
      </c>
      <c r="AA3881">
        <v>6911070</v>
      </c>
    </row>
    <row r="3882" spans="1:27" hidden="1">
      <c r="A3882" t="s">
        <v>4074</v>
      </c>
      <c r="B3882" t="s">
        <v>175</v>
      </c>
      <c r="C3882" t="s">
        <v>34</v>
      </c>
      <c r="D3882">
        <v>837</v>
      </c>
      <c r="E3882" s="12">
        <v>39002</v>
      </c>
      <c r="F3882" s="72">
        <f t="shared" si="649"/>
        <v>2006</v>
      </c>
      <c r="G3882" s="70">
        <f t="shared" si="650"/>
        <v>12620.908004778972</v>
      </c>
      <c r="H3882" s="70" t="e" cm="1">
        <f t="array" ref="H3882">INDEX(magic_bricks_appreciation_pivot!$A$13:$K$20,MATCH(C3882,magic_bricks_appreciation_pivot!$A$13:$A$20,0),1+MATCH(F3882,INDEX(magic_bricks_appreciation_pivot!$B$13:$K$13,0),0))</f>
        <v>#N/A</v>
      </c>
      <c r="I3882" s="70"/>
      <c r="J3882">
        <v>172</v>
      </c>
      <c r="K3882">
        <v>1</v>
      </c>
      <c r="L3882">
        <v>1</v>
      </c>
      <c r="M3882">
        <v>3</v>
      </c>
      <c r="N3882" t="s">
        <v>193</v>
      </c>
      <c r="O3882" t="s">
        <v>155</v>
      </c>
      <c r="P3882" s="12">
        <v>32432</v>
      </c>
      <c r="Q3882" t="s">
        <v>156</v>
      </c>
      <c r="R3882" t="s">
        <v>170</v>
      </c>
      <c r="S3882" t="s">
        <v>178</v>
      </c>
      <c r="T3882" t="s">
        <v>163</v>
      </c>
      <c r="U3882">
        <v>4.5</v>
      </c>
      <c r="V3882">
        <v>2.1</v>
      </c>
      <c r="W3882">
        <v>4.8</v>
      </c>
      <c r="X3882">
        <v>3.63</v>
      </c>
      <c r="Y3882">
        <v>338038</v>
      </c>
      <c r="Z3882">
        <v>137328</v>
      </c>
      <c r="AA3882">
        <v>10563700</v>
      </c>
    </row>
    <row r="3883" spans="1:27">
      <c r="A3883" t="s">
        <v>4075</v>
      </c>
      <c r="B3883" t="s">
        <v>56</v>
      </c>
      <c r="C3883" t="s">
        <v>56</v>
      </c>
      <c r="D3883">
        <v>1103</v>
      </c>
      <c r="E3883" s="12">
        <v>40251</v>
      </c>
      <c r="F3883" s="72">
        <f t="shared" si="649"/>
        <v>2010</v>
      </c>
      <c r="G3883" s="70">
        <f t="shared" si="650"/>
        <v>6975.4895738893929</v>
      </c>
      <c r="H3883" s="70" cm="1">
        <f t="array" ref="H3883">INDEX(magic_bricks_appreciation_pivot!$A$13:$K$20,MATCH(C3883,magic_bricks_appreciation_pivot!$A$13:$A$20,0),1+MATCH(F3883,INDEX(magic_bricks_appreciation_pivot!$B$13:$K$13,0),0))</f>
        <v>0.62795711804515786</v>
      </c>
      <c r="I3883" s="70">
        <f t="shared" ref="I3883:I3884" si="657">G3883+G3883*H3883</f>
        <v>11355.797903663022</v>
      </c>
      <c r="J3883">
        <v>44</v>
      </c>
      <c r="K3883">
        <v>1</v>
      </c>
      <c r="L3883">
        <v>1</v>
      </c>
      <c r="M3883">
        <v>3</v>
      </c>
      <c r="N3883" t="s">
        <v>168</v>
      </c>
      <c r="O3883" t="s">
        <v>161</v>
      </c>
      <c r="P3883" s="12">
        <v>36236</v>
      </c>
      <c r="Q3883" t="s">
        <v>194</v>
      </c>
      <c r="R3883" t="s">
        <v>177</v>
      </c>
      <c r="S3883" t="s">
        <v>158</v>
      </c>
      <c r="T3883" t="s">
        <v>171</v>
      </c>
      <c r="U3883">
        <v>4.7</v>
      </c>
      <c r="V3883">
        <v>4.8</v>
      </c>
      <c r="W3883">
        <v>2.8</v>
      </c>
      <c r="X3883">
        <v>3.77</v>
      </c>
      <c r="Y3883">
        <v>230819</v>
      </c>
      <c r="Z3883">
        <v>53858</v>
      </c>
      <c r="AA3883">
        <v>7693965</v>
      </c>
    </row>
    <row r="3884" spans="1:27">
      <c r="A3884" t="s">
        <v>4076</v>
      </c>
      <c r="B3884" t="s">
        <v>23</v>
      </c>
      <c r="C3884" t="s">
        <v>23</v>
      </c>
      <c r="D3884">
        <v>1386</v>
      </c>
      <c r="E3884" s="12">
        <v>40379</v>
      </c>
      <c r="F3884" s="72">
        <f t="shared" si="649"/>
        <v>2010</v>
      </c>
      <c r="G3884" s="70">
        <f t="shared" si="650"/>
        <v>6073.9538239538242</v>
      </c>
      <c r="H3884" s="70" cm="1">
        <f t="array" ref="H3884">INDEX(magic_bricks_appreciation_pivot!$A$13:$K$20,MATCH(C3884,magic_bricks_appreciation_pivot!$A$13:$A$20,0),1+MATCH(F3884,INDEX(magic_bricks_appreciation_pivot!$B$13:$K$13,0),0))</f>
        <v>0.49881786187527283</v>
      </c>
      <c r="I3884" s="70">
        <f t="shared" si="657"/>
        <v>9103.7504835476084</v>
      </c>
      <c r="J3884">
        <v>97</v>
      </c>
      <c r="K3884">
        <v>2</v>
      </c>
      <c r="L3884">
        <v>2</v>
      </c>
      <c r="M3884">
        <v>4</v>
      </c>
      <c r="N3884" t="s">
        <v>168</v>
      </c>
      <c r="O3884" t="s">
        <v>161</v>
      </c>
      <c r="P3884" s="12">
        <v>38554</v>
      </c>
      <c r="Q3884" t="s">
        <v>169</v>
      </c>
      <c r="R3884" t="s">
        <v>177</v>
      </c>
      <c r="S3884" t="s">
        <v>158</v>
      </c>
      <c r="T3884" t="s">
        <v>166</v>
      </c>
      <c r="U3884">
        <v>3.3</v>
      </c>
      <c r="V3884">
        <v>4.2</v>
      </c>
      <c r="W3884">
        <v>3.8</v>
      </c>
      <c r="X3884">
        <v>3.77</v>
      </c>
      <c r="Y3884">
        <v>353577</v>
      </c>
      <c r="Z3884">
        <v>168370</v>
      </c>
      <c r="AA3884">
        <v>8418500</v>
      </c>
    </row>
    <row r="3885" spans="1:27" hidden="1">
      <c r="A3885" t="s">
        <v>4077</v>
      </c>
      <c r="B3885" t="s">
        <v>51</v>
      </c>
      <c r="C3885" t="s">
        <v>51</v>
      </c>
      <c r="D3885">
        <v>1588</v>
      </c>
      <c r="E3885" s="12">
        <v>38870</v>
      </c>
      <c r="F3885" s="72">
        <f t="shared" si="649"/>
        <v>2006</v>
      </c>
      <c r="G3885" s="70">
        <f t="shared" si="650"/>
        <v>7252.0465994962215</v>
      </c>
      <c r="H3885" s="70" t="e" cm="1">
        <f t="array" ref="H3885">INDEX(magic_bricks_appreciation_pivot!$A$13:$K$20,MATCH(C3885,magic_bricks_appreciation_pivot!$A$13:$A$20,0),1+MATCH(F3885,INDEX(magic_bricks_appreciation_pivot!$B$13:$K$13,0),0))</f>
        <v>#N/A</v>
      </c>
      <c r="I3885" s="70"/>
      <c r="J3885">
        <v>80</v>
      </c>
      <c r="K3885">
        <v>2</v>
      </c>
      <c r="L3885">
        <v>1</v>
      </c>
      <c r="M3885">
        <v>4</v>
      </c>
      <c r="N3885" t="s">
        <v>168</v>
      </c>
      <c r="O3885" t="s">
        <v>155</v>
      </c>
      <c r="P3885" s="12">
        <v>22445</v>
      </c>
      <c r="Q3885" t="s">
        <v>156</v>
      </c>
      <c r="R3885" t="s">
        <v>157</v>
      </c>
      <c r="S3885" t="s">
        <v>178</v>
      </c>
      <c r="T3885" t="s">
        <v>159</v>
      </c>
      <c r="U3885">
        <v>4.2</v>
      </c>
      <c r="V3885">
        <v>4.9000000000000004</v>
      </c>
      <c r="W3885">
        <v>2.1</v>
      </c>
      <c r="X3885">
        <v>3.89</v>
      </c>
      <c r="Y3885">
        <v>460650</v>
      </c>
      <c r="Z3885">
        <v>80614</v>
      </c>
      <c r="AA3885">
        <v>11516250</v>
      </c>
    </row>
    <row r="3886" spans="1:27">
      <c r="A3886" t="s">
        <v>4078</v>
      </c>
      <c r="B3886" t="s">
        <v>175</v>
      </c>
      <c r="C3886" t="s">
        <v>34</v>
      </c>
      <c r="D3886">
        <v>792</v>
      </c>
      <c r="E3886" s="12">
        <v>41878</v>
      </c>
      <c r="F3886" s="72">
        <f t="shared" si="649"/>
        <v>2014</v>
      </c>
      <c r="G3886" s="70">
        <f t="shared" si="650"/>
        <v>13342.234848484848</v>
      </c>
      <c r="H3886" s="70" cm="1">
        <f t="array" ref="H3886">INDEX(magic_bricks_appreciation_pivot!$A$13:$K$20,MATCH(C3886,magic_bricks_appreciation_pivot!$A$13:$A$20,0),1+MATCH(F3886,INDEX(magic_bricks_appreciation_pivot!$B$13:$K$13,0),0))</f>
        <v>5.1040744021257752E-2</v>
      </c>
      <c r="I3886" s="70">
        <f>G3886+G3886*H3886</f>
        <v>14023.232442057868</v>
      </c>
      <c r="J3886">
        <v>59</v>
      </c>
      <c r="K3886">
        <v>1</v>
      </c>
      <c r="L3886">
        <v>1</v>
      </c>
      <c r="M3886">
        <v>2</v>
      </c>
      <c r="N3886" t="s">
        <v>168</v>
      </c>
      <c r="O3886" t="s">
        <v>161</v>
      </c>
      <c r="P3886" s="12">
        <v>29103</v>
      </c>
      <c r="Q3886" t="s">
        <v>156</v>
      </c>
      <c r="R3886" t="s">
        <v>170</v>
      </c>
      <c r="S3886" t="s">
        <v>158</v>
      </c>
      <c r="T3886" t="s">
        <v>182</v>
      </c>
      <c r="U3886">
        <v>4.0999999999999996</v>
      </c>
      <c r="V3886">
        <v>4.3</v>
      </c>
      <c r="W3886">
        <v>3.6</v>
      </c>
      <c r="X3886">
        <v>4.03</v>
      </c>
      <c r="Y3886">
        <v>327579</v>
      </c>
      <c r="Z3886">
        <v>95103</v>
      </c>
      <c r="AA3886">
        <v>10567050</v>
      </c>
    </row>
    <row r="3887" spans="1:27" hidden="1">
      <c r="A3887" t="s">
        <v>4079</v>
      </c>
      <c r="B3887" t="s">
        <v>175</v>
      </c>
      <c r="C3887" t="s">
        <v>34</v>
      </c>
      <c r="D3887">
        <v>1241</v>
      </c>
      <c r="E3887" s="12">
        <v>39717</v>
      </c>
      <c r="F3887" s="72">
        <f t="shared" si="649"/>
        <v>2008</v>
      </c>
      <c r="G3887" s="70">
        <f t="shared" si="650"/>
        <v>7203.1023368251408</v>
      </c>
      <c r="H3887" s="70" t="e" cm="1">
        <f t="array" ref="H3887">INDEX(magic_bricks_appreciation_pivot!$A$13:$K$20,MATCH(C3887,magic_bricks_appreciation_pivot!$A$13:$A$20,0),1+MATCH(F3887,INDEX(magic_bricks_appreciation_pivot!$B$13:$K$13,0),0))</f>
        <v>#N/A</v>
      </c>
      <c r="I3887" s="70"/>
      <c r="J3887">
        <v>152</v>
      </c>
      <c r="K3887">
        <v>2</v>
      </c>
      <c r="L3887">
        <v>1</v>
      </c>
      <c r="M3887">
        <v>4</v>
      </c>
      <c r="N3887" t="s">
        <v>176</v>
      </c>
      <c r="O3887" t="s">
        <v>155</v>
      </c>
      <c r="P3887" s="12">
        <v>26942</v>
      </c>
      <c r="Q3887" t="s">
        <v>194</v>
      </c>
      <c r="R3887" t="s">
        <v>177</v>
      </c>
      <c r="S3887" t="s">
        <v>178</v>
      </c>
      <c r="T3887" t="s">
        <v>166</v>
      </c>
      <c r="U3887">
        <v>3.7</v>
      </c>
      <c r="V3887">
        <v>3.8</v>
      </c>
      <c r="W3887">
        <v>3.4</v>
      </c>
      <c r="X3887">
        <v>3.65</v>
      </c>
      <c r="Y3887">
        <v>286050</v>
      </c>
      <c r="Z3887">
        <v>125147</v>
      </c>
      <c r="AA3887">
        <v>8939050</v>
      </c>
    </row>
    <row r="3888" spans="1:27" hidden="1">
      <c r="A3888" t="s">
        <v>4080</v>
      </c>
      <c r="B3888" t="s">
        <v>201</v>
      </c>
      <c r="C3888" t="s">
        <v>201</v>
      </c>
      <c r="D3888">
        <v>1571</v>
      </c>
      <c r="E3888" s="12">
        <v>39920</v>
      </c>
      <c r="F3888" s="72">
        <f t="shared" si="649"/>
        <v>2009</v>
      </c>
      <c r="G3888" s="70">
        <f t="shared" si="650"/>
        <v>7414.9204328453216</v>
      </c>
      <c r="H3888" s="70" t="e" cm="1">
        <f t="array" ref="H3888">INDEX(magic_bricks_appreciation_pivot!$A$13:$K$20,MATCH(C3888,magic_bricks_appreciation_pivot!$A$13:$A$20,0),1+MATCH(F3888,INDEX(magic_bricks_appreciation_pivot!$B$13:$K$13,0),0))</f>
        <v>#N/A</v>
      </c>
      <c r="I3888" s="70"/>
      <c r="J3888">
        <v>1</v>
      </c>
      <c r="K3888">
        <v>2</v>
      </c>
      <c r="L3888">
        <v>1</v>
      </c>
      <c r="M3888">
        <v>4</v>
      </c>
      <c r="N3888" t="s">
        <v>184</v>
      </c>
      <c r="O3888" t="s">
        <v>155</v>
      </c>
      <c r="P3888" s="12">
        <v>35905</v>
      </c>
      <c r="Q3888" t="s">
        <v>169</v>
      </c>
      <c r="R3888" t="s">
        <v>177</v>
      </c>
      <c r="S3888" t="s">
        <v>158</v>
      </c>
      <c r="T3888" t="s">
        <v>182</v>
      </c>
      <c r="U3888">
        <v>2.7</v>
      </c>
      <c r="V3888">
        <v>4.4000000000000004</v>
      </c>
      <c r="W3888">
        <v>4.7</v>
      </c>
      <c r="X3888">
        <v>4.01</v>
      </c>
      <c r="Y3888">
        <v>465954</v>
      </c>
      <c r="Z3888">
        <v>139786</v>
      </c>
      <c r="AA3888">
        <v>11648840</v>
      </c>
    </row>
    <row r="3889" spans="1:27">
      <c r="A3889" t="s">
        <v>4081</v>
      </c>
      <c r="B3889" t="s">
        <v>175</v>
      </c>
      <c r="C3889" t="s">
        <v>34</v>
      </c>
      <c r="D3889">
        <v>770</v>
      </c>
      <c r="E3889" s="12">
        <v>40366</v>
      </c>
      <c r="F3889" s="72">
        <f t="shared" si="649"/>
        <v>2010</v>
      </c>
      <c r="G3889" s="70">
        <f t="shared" si="650"/>
        <v>11537.337662337663</v>
      </c>
      <c r="H3889" s="70" cm="1">
        <f t="array" ref="H3889">INDEX(magic_bricks_appreciation_pivot!$A$13:$K$20,MATCH(C3889,magic_bricks_appreciation_pivot!$A$13:$A$20,0),1+MATCH(F3889,INDEX(magic_bricks_appreciation_pivot!$B$13:$K$13,0),0))</f>
        <v>0.46848170778869208</v>
      </c>
      <c r="I3889" s="70">
        <f t="shared" ref="I3889:I3891" si="658">G3889+G3889*H3889</f>
        <v>16942.369313724408</v>
      </c>
      <c r="J3889">
        <v>132</v>
      </c>
      <c r="K3889">
        <v>1</v>
      </c>
      <c r="L3889">
        <v>1</v>
      </c>
      <c r="M3889">
        <v>2</v>
      </c>
      <c r="N3889" t="s">
        <v>176</v>
      </c>
      <c r="O3889" t="s">
        <v>161</v>
      </c>
      <c r="P3889" s="12">
        <v>28321</v>
      </c>
      <c r="Q3889" t="s">
        <v>156</v>
      </c>
      <c r="R3889" t="s">
        <v>177</v>
      </c>
      <c r="S3889" t="s">
        <v>178</v>
      </c>
      <c r="T3889" t="s">
        <v>166</v>
      </c>
      <c r="U3889">
        <v>2.9</v>
      </c>
      <c r="V3889">
        <v>4.3</v>
      </c>
      <c r="W3889">
        <v>2.6</v>
      </c>
      <c r="X3889">
        <v>3.37</v>
      </c>
      <c r="Y3889">
        <v>222094</v>
      </c>
      <c r="Z3889">
        <v>62186</v>
      </c>
      <c r="AA3889">
        <v>8883750</v>
      </c>
    </row>
    <row r="3890" spans="1:27">
      <c r="A3890" t="s">
        <v>4082</v>
      </c>
      <c r="B3890" t="s">
        <v>39</v>
      </c>
      <c r="C3890" t="s">
        <v>39</v>
      </c>
      <c r="D3890">
        <v>1707</v>
      </c>
      <c r="E3890" s="12">
        <v>41231</v>
      </c>
      <c r="F3890" s="72">
        <f t="shared" si="649"/>
        <v>2012</v>
      </c>
      <c r="G3890" s="70">
        <f t="shared" si="650"/>
        <v>10171.99179847686</v>
      </c>
      <c r="H3890" s="70" cm="1">
        <f t="array" ref="H3890">INDEX(magic_bricks_appreciation_pivot!$A$13:$K$20,MATCH(C3890,magic_bricks_appreciation_pivot!$A$13:$A$20,0),1+MATCH(F3890,INDEX(magic_bricks_appreciation_pivot!$B$13:$K$13,0),0))</f>
        <v>0.34576729802860456</v>
      </c>
      <c r="I3890" s="70">
        <f t="shared" si="658"/>
        <v>13689.133918205331</v>
      </c>
      <c r="J3890">
        <v>133</v>
      </c>
      <c r="K3890">
        <v>1</v>
      </c>
      <c r="L3890">
        <v>1</v>
      </c>
      <c r="M3890">
        <v>4</v>
      </c>
      <c r="N3890" t="s">
        <v>154</v>
      </c>
      <c r="O3890" t="s">
        <v>161</v>
      </c>
      <c r="P3890" s="12">
        <v>25901</v>
      </c>
      <c r="Q3890" t="s">
        <v>156</v>
      </c>
      <c r="R3890" t="s">
        <v>170</v>
      </c>
      <c r="S3890" t="s">
        <v>178</v>
      </c>
      <c r="T3890" t="s">
        <v>163</v>
      </c>
      <c r="U3890">
        <v>3.8</v>
      </c>
      <c r="V3890">
        <v>3.1</v>
      </c>
      <c r="W3890">
        <v>2.1</v>
      </c>
      <c r="X3890">
        <v>2.9449999999999998</v>
      </c>
      <c r="Y3890">
        <v>607726</v>
      </c>
      <c r="Z3890">
        <v>173636</v>
      </c>
      <c r="AA3890">
        <v>17363590</v>
      </c>
    </row>
    <row r="3891" spans="1:27">
      <c r="A3891" t="s">
        <v>4083</v>
      </c>
      <c r="B3891" t="s">
        <v>75</v>
      </c>
      <c r="C3891" t="s">
        <v>75</v>
      </c>
      <c r="D3891">
        <v>1840</v>
      </c>
      <c r="E3891" s="12">
        <v>41311</v>
      </c>
      <c r="F3891" s="72">
        <f t="shared" si="649"/>
        <v>2013</v>
      </c>
      <c r="G3891" s="70">
        <f t="shared" si="650"/>
        <v>7868.380434782609</v>
      </c>
      <c r="H3891" s="70" cm="1">
        <f t="array" ref="H3891">INDEX(magic_bricks_appreciation_pivot!$A$13:$K$20,MATCH(C3891,magic_bricks_appreciation_pivot!$A$13:$A$20,0),1+MATCH(F3891,INDEX(magic_bricks_appreciation_pivot!$B$13:$K$13,0),0))</f>
        <v>0.18373644522676402</v>
      </c>
      <c r="I3891" s="70">
        <f t="shared" si="658"/>
        <v>9314.0886855613862</v>
      </c>
      <c r="J3891">
        <v>55</v>
      </c>
      <c r="K3891">
        <v>2</v>
      </c>
      <c r="L3891">
        <v>1</v>
      </c>
      <c r="M3891">
        <v>5</v>
      </c>
      <c r="N3891" t="s">
        <v>193</v>
      </c>
      <c r="O3891" t="s">
        <v>155</v>
      </c>
      <c r="P3891" s="12">
        <v>26346</v>
      </c>
      <c r="Q3891" t="s">
        <v>194</v>
      </c>
      <c r="R3891" t="s">
        <v>170</v>
      </c>
      <c r="S3891" t="s">
        <v>162</v>
      </c>
      <c r="T3891" t="s">
        <v>182</v>
      </c>
      <c r="U3891">
        <v>4.5999999999999996</v>
      </c>
      <c r="V3891">
        <v>2.2000000000000002</v>
      </c>
      <c r="W3891">
        <v>4.5999999999999996</v>
      </c>
      <c r="X3891">
        <v>4</v>
      </c>
      <c r="Y3891">
        <v>550157</v>
      </c>
      <c r="Z3891">
        <v>260601</v>
      </c>
      <c r="AA3891">
        <v>14477820</v>
      </c>
    </row>
    <row r="3892" spans="1:27" hidden="1">
      <c r="A3892" t="s">
        <v>4084</v>
      </c>
      <c r="B3892" t="s">
        <v>23</v>
      </c>
      <c r="C3892" t="s">
        <v>23</v>
      </c>
      <c r="D3892">
        <v>972</v>
      </c>
      <c r="E3892" s="12">
        <v>40178</v>
      </c>
      <c r="F3892" s="72">
        <f t="shared" si="649"/>
        <v>2009</v>
      </c>
      <c r="G3892" s="70">
        <f t="shared" si="650"/>
        <v>6584.1049382716046</v>
      </c>
      <c r="H3892" s="70" t="e" cm="1">
        <f t="array" ref="H3892">INDEX(magic_bricks_appreciation_pivot!$A$13:$K$20,MATCH(C3892,magic_bricks_appreciation_pivot!$A$13:$A$20,0),1+MATCH(F3892,INDEX(magic_bricks_appreciation_pivot!$B$13:$K$13,0),0))</f>
        <v>#N/A</v>
      </c>
      <c r="I3892" s="70"/>
      <c r="J3892">
        <v>35</v>
      </c>
      <c r="K3892">
        <v>1</v>
      </c>
      <c r="L3892">
        <v>1</v>
      </c>
      <c r="M3892">
        <v>3</v>
      </c>
      <c r="N3892" t="s">
        <v>193</v>
      </c>
      <c r="O3892" t="s">
        <v>161</v>
      </c>
      <c r="P3892" s="12">
        <v>24483</v>
      </c>
      <c r="Q3892" t="s">
        <v>169</v>
      </c>
      <c r="R3892" t="s">
        <v>165</v>
      </c>
      <c r="S3892" t="s">
        <v>162</v>
      </c>
      <c r="T3892" t="s">
        <v>163</v>
      </c>
      <c r="U3892">
        <v>3.6</v>
      </c>
      <c r="V3892">
        <v>4</v>
      </c>
      <c r="W3892">
        <v>3.3</v>
      </c>
      <c r="X3892">
        <v>3.6</v>
      </c>
      <c r="Y3892">
        <v>307188</v>
      </c>
      <c r="Z3892">
        <v>140795</v>
      </c>
      <c r="AA3892">
        <v>6399750</v>
      </c>
    </row>
    <row r="3893" spans="1:27">
      <c r="A3893" t="s">
        <v>4085</v>
      </c>
      <c r="B3893" t="s">
        <v>56</v>
      </c>
      <c r="C3893" t="s">
        <v>56</v>
      </c>
      <c r="D3893">
        <v>1000</v>
      </c>
      <c r="E3893" s="12">
        <v>40355</v>
      </c>
      <c r="F3893" s="72">
        <f t="shared" si="649"/>
        <v>2010</v>
      </c>
      <c r="G3893" s="70">
        <f t="shared" si="650"/>
        <v>8348.77</v>
      </c>
      <c r="H3893" s="70" cm="1">
        <f t="array" ref="H3893">INDEX(magic_bricks_appreciation_pivot!$A$13:$K$20,MATCH(C3893,magic_bricks_appreciation_pivot!$A$13:$A$20,0),1+MATCH(F3893,INDEX(magic_bricks_appreciation_pivot!$B$13:$K$13,0),0))</f>
        <v>0.62795711804515786</v>
      </c>
      <c r="I3893" s="70">
        <f>G3893+G3893*H3893</f>
        <v>13591.439548421873</v>
      </c>
      <c r="J3893">
        <v>33</v>
      </c>
      <c r="K3893">
        <v>1</v>
      </c>
      <c r="L3893">
        <v>1</v>
      </c>
      <c r="M3893">
        <v>3</v>
      </c>
      <c r="N3893" t="s">
        <v>154</v>
      </c>
      <c r="O3893" t="s">
        <v>161</v>
      </c>
      <c r="P3893" s="12">
        <v>33785</v>
      </c>
      <c r="Q3893" t="s">
        <v>169</v>
      </c>
      <c r="R3893" t="s">
        <v>165</v>
      </c>
      <c r="S3893" t="s">
        <v>178</v>
      </c>
      <c r="T3893" t="s">
        <v>166</v>
      </c>
      <c r="U3893">
        <v>2.5</v>
      </c>
      <c r="V3893">
        <v>2.6</v>
      </c>
      <c r="W3893">
        <v>3.2</v>
      </c>
      <c r="X3893">
        <v>2.87</v>
      </c>
      <c r="Y3893">
        <v>283858</v>
      </c>
      <c r="Z3893">
        <v>75139</v>
      </c>
      <c r="AA3893">
        <v>8348770</v>
      </c>
    </row>
    <row r="3894" spans="1:27" hidden="1">
      <c r="A3894" t="s">
        <v>4086</v>
      </c>
      <c r="B3894" t="s">
        <v>75</v>
      </c>
      <c r="D3894">
        <v>1888</v>
      </c>
      <c r="E3894" s="12">
        <v>39092</v>
      </c>
      <c r="F3894" s="72">
        <f t="shared" si="649"/>
        <v>2007</v>
      </c>
      <c r="G3894" s="70">
        <f t="shared" si="650"/>
        <v>7290.7627118644068</v>
      </c>
      <c r="H3894" s="70" t="e" cm="1">
        <f t="array" ref="H3894">INDEX(magic_bricks_appreciation_pivot!$A$13:$K$20,MATCH(C3894,magic_bricks_appreciation_pivot!$A$13:$A$20,0),1+MATCH(F3894,INDEX(magic_bricks_appreciation_pivot!$B$13:$K$13,0),0))</f>
        <v>#N/A</v>
      </c>
      <c r="I3894" s="70"/>
      <c r="J3894">
        <v>152</v>
      </c>
      <c r="K3894">
        <v>2</v>
      </c>
      <c r="L3894">
        <v>1</v>
      </c>
      <c r="M3894">
        <v>5</v>
      </c>
      <c r="N3894" t="s">
        <v>168</v>
      </c>
      <c r="O3894" t="s">
        <v>155</v>
      </c>
      <c r="P3894" s="12">
        <v>25222</v>
      </c>
      <c r="Q3894" t="s">
        <v>194</v>
      </c>
      <c r="R3894" t="s">
        <v>177</v>
      </c>
      <c r="S3894" t="s">
        <v>162</v>
      </c>
      <c r="T3894" t="s">
        <v>166</v>
      </c>
      <c r="U3894">
        <v>4</v>
      </c>
      <c r="V3894">
        <v>4.2</v>
      </c>
      <c r="W3894">
        <v>3.8</v>
      </c>
      <c r="X3894">
        <v>3.96</v>
      </c>
      <c r="Y3894">
        <v>344124</v>
      </c>
      <c r="Z3894">
        <v>110120</v>
      </c>
      <c r="AA3894">
        <v>13764960</v>
      </c>
    </row>
    <row r="3895" spans="1:27">
      <c r="A3895" t="s">
        <v>4087</v>
      </c>
      <c r="B3895" t="s">
        <v>23</v>
      </c>
      <c r="C3895" t="s">
        <v>23</v>
      </c>
      <c r="D3895">
        <v>557</v>
      </c>
      <c r="E3895" s="12">
        <v>40383</v>
      </c>
      <c r="F3895" s="72">
        <f t="shared" si="649"/>
        <v>2010</v>
      </c>
      <c r="G3895" s="70">
        <f t="shared" si="650"/>
        <v>5763.2405745062833</v>
      </c>
      <c r="H3895" s="70" cm="1">
        <f t="array" ref="H3895">INDEX(magic_bricks_appreciation_pivot!$A$13:$K$20,MATCH(C3895,magic_bricks_appreciation_pivot!$A$13:$A$20,0),1+MATCH(F3895,INDEX(magic_bricks_appreciation_pivot!$B$13:$K$13,0),0))</f>
        <v>0.49881786187527283</v>
      </c>
      <c r="I3895" s="70">
        <f>G3895+G3895*H3895</f>
        <v>8638.0479153543274</v>
      </c>
      <c r="J3895">
        <v>29</v>
      </c>
      <c r="K3895">
        <v>1</v>
      </c>
      <c r="L3895">
        <v>1</v>
      </c>
      <c r="M3895">
        <v>2</v>
      </c>
      <c r="N3895" t="s">
        <v>176</v>
      </c>
      <c r="O3895" t="s">
        <v>155</v>
      </c>
      <c r="P3895" s="12">
        <v>26878</v>
      </c>
      <c r="Q3895" t="s">
        <v>169</v>
      </c>
      <c r="R3895" t="s">
        <v>157</v>
      </c>
      <c r="S3895" t="s">
        <v>178</v>
      </c>
      <c r="T3895" t="s">
        <v>159</v>
      </c>
      <c r="U3895">
        <v>2.2000000000000002</v>
      </c>
      <c r="V3895">
        <v>3</v>
      </c>
      <c r="W3895">
        <v>2.2000000000000002</v>
      </c>
      <c r="X3895">
        <v>2.44</v>
      </c>
      <c r="Y3895">
        <v>134825</v>
      </c>
      <c r="Z3895">
        <v>67413</v>
      </c>
      <c r="AA3895">
        <v>3210125</v>
      </c>
    </row>
    <row r="3896" spans="1:27" hidden="1">
      <c r="A3896" t="s">
        <v>4088</v>
      </c>
      <c r="B3896" t="s">
        <v>175</v>
      </c>
      <c r="C3896" t="s">
        <v>34</v>
      </c>
      <c r="D3896">
        <v>1180</v>
      </c>
      <c r="E3896" s="12">
        <v>39153</v>
      </c>
      <c r="F3896" s="72">
        <f t="shared" si="649"/>
        <v>2007</v>
      </c>
      <c r="G3896" s="70">
        <f t="shared" si="650"/>
        <v>7533.7711864406783</v>
      </c>
      <c r="H3896" s="70" t="e" cm="1">
        <f t="array" ref="H3896">INDEX(magic_bricks_appreciation_pivot!$A$13:$K$20,MATCH(C3896,magic_bricks_appreciation_pivot!$A$13:$A$20,0),1+MATCH(F3896,INDEX(magic_bricks_appreciation_pivot!$B$13:$K$13,0),0))</f>
        <v>#N/A</v>
      </c>
      <c r="I3896" s="70"/>
      <c r="J3896">
        <v>16</v>
      </c>
      <c r="K3896">
        <v>1</v>
      </c>
      <c r="L3896">
        <v>1</v>
      </c>
      <c r="M3896">
        <v>3</v>
      </c>
      <c r="N3896" t="s">
        <v>176</v>
      </c>
      <c r="O3896" t="s">
        <v>161</v>
      </c>
      <c r="P3896" s="12">
        <v>29298</v>
      </c>
      <c r="Q3896" t="s">
        <v>169</v>
      </c>
      <c r="R3896" t="s">
        <v>177</v>
      </c>
      <c r="S3896" t="s">
        <v>162</v>
      </c>
      <c r="T3896" t="s">
        <v>163</v>
      </c>
      <c r="U3896">
        <v>2.4</v>
      </c>
      <c r="V3896">
        <v>3.5</v>
      </c>
      <c r="W3896">
        <v>4.4000000000000004</v>
      </c>
      <c r="X3896">
        <v>3.44</v>
      </c>
      <c r="Y3896">
        <v>293365</v>
      </c>
      <c r="Z3896">
        <v>44449</v>
      </c>
      <c r="AA3896">
        <v>8889850</v>
      </c>
    </row>
    <row r="3897" spans="1:27" hidden="1">
      <c r="A3897" t="s">
        <v>4089</v>
      </c>
      <c r="B3897" t="s">
        <v>175</v>
      </c>
      <c r="C3897" t="s">
        <v>34</v>
      </c>
      <c r="D3897">
        <v>1219</v>
      </c>
      <c r="E3897" s="12">
        <v>39560</v>
      </c>
      <c r="F3897" s="72">
        <f t="shared" si="649"/>
        <v>2008</v>
      </c>
      <c r="G3897" s="70">
        <f t="shared" si="650"/>
        <v>8163.2731747333883</v>
      </c>
      <c r="H3897" s="70" t="e" cm="1">
        <f t="array" ref="H3897">INDEX(magic_bricks_appreciation_pivot!$A$13:$K$20,MATCH(C3897,magic_bricks_appreciation_pivot!$A$13:$A$20,0),1+MATCH(F3897,INDEX(magic_bricks_appreciation_pivot!$B$13:$K$13,0),0))</f>
        <v>#N/A</v>
      </c>
      <c r="I3897" s="70"/>
      <c r="J3897">
        <v>124</v>
      </c>
      <c r="K3897">
        <v>2</v>
      </c>
      <c r="L3897">
        <v>1</v>
      </c>
      <c r="M3897">
        <v>4</v>
      </c>
      <c r="N3897" t="s">
        <v>176</v>
      </c>
      <c r="O3897" t="s">
        <v>155</v>
      </c>
      <c r="P3897" s="12">
        <v>38100</v>
      </c>
      <c r="Q3897" t="s">
        <v>169</v>
      </c>
      <c r="R3897" t="s">
        <v>165</v>
      </c>
      <c r="S3897" t="s">
        <v>178</v>
      </c>
      <c r="T3897" t="s">
        <v>166</v>
      </c>
      <c r="U3897">
        <v>2.4</v>
      </c>
      <c r="V3897">
        <v>3.1</v>
      </c>
      <c r="W3897">
        <v>2.1</v>
      </c>
      <c r="X3897">
        <v>2.59</v>
      </c>
      <c r="Y3897">
        <v>308482</v>
      </c>
      <c r="Z3897">
        <v>119412</v>
      </c>
      <c r="AA3897">
        <v>9951030</v>
      </c>
    </row>
    <row r="3898" spans="1:27" hidden="1">
      <c r="A3898" t="s">
        <v>4090</v>
      </c>
      <c r="B3898" t="s">
        <v>23</v>
      </c>
      <c r="C3898" t="s">
        <v>23</v>
      </c>
      <c r="D3898">
        <v>943</v>
      </c>
      <c r="E3898" s="12">
        <v>40020</v>
      </c>
      <c r="F3898" s="72">
        <f t="shared" si="649"/>
        <v>2009</v>
      </c>
      <c r="G3898" s="70">
        <f t="shared" si="650"/>
        <v>9306.9989395546127</v>
      </c>
      <c r="H3898" s="70" t="e" cm="1">
        <f t="array" ref="H3898">INDEX(magic_bricks_appreciation_pivot!$A$13:$K$20,MATCH(C3898,magic_bricks_appreciation_pivot!$A$13:$A$20,0),1+MATCH(F3898,INDEX(magic_bricks_appreciation_pivot!$B$13:$K$13,0),0))</f>
        <v>#N/A</v>
      </c>
      <c r="I3898" s="70"/>
      <c r="J3898">
        <v>145</v>
      </c>
      <c r="K3898">
        <v>1</v>
      </c>
      <c r="L3898">
        <v>1</v>
      </c>
      <c r="M3898">
        <v>3</v>
      </c>
      <c r="N3898" t="s">
        <v>193</v>
      </c>
      <c r="O3898" t="s">
        <v>155</v>
      </c>
      <c r="P3898" s="12">
        <v>30530</v>
      </c>
      <c r="Q3898" t="s">
        <v>156</v>
      </c>
      <c r="R3898" t="s">
        <v>157</v>
      </c>
      <c r="S3898" t="s">
        <v>158</v>
      </c>
      <c r="T3898" t="s">
        <v>171</v>
      </c>
      <c r="U3898">
        <v>4.9000000000000004</v>
      </c>
      <c r="V3898">
        <v>3.9</v>
      </c>
      <c r="W3898">
        <v>2.2999999999999998</v>
      </c>
      <c r="X3898">
        <v>3.56</v>
      </c>
      <c r="Y3898">
        <v>421272</v>
      </c>
      <c r="Z3898">
        <v>105318</v>
      </c>
      <c r="AA3898">
        <v>8776500</v>
      </c>
    </row>
    <row r="3899" spans="1:27">
      <c r="A3899" t="s">
        <v>4091</v>
      </c>
      <c r="B3899" t="s">
        <v>175</v>
      </c>
      <c r="C3899" t="s">
        <v>34</v>
      </c>
      <c r="D3899">
        <v>1133</v>
      </c>
      <c r="E3899" s="12">
        <v>40743</v>
      </c>
      <c r="F3899" s="72">
        <f t="shared" si="649"/>
        <v>2011</v>
      </c>
      <c r="G3899" s="70">
        <f t="shared" si="650"/>
        <v>8356.5754633715806</v>
      </c>
      <c r="H3899" s="70" cm="1">
        <f t="array" ref="H3899">INDEX(magic_bricks_appreciation_pivot!$A$13:$K$20,MATCH(C3899,magic_bricks_appreciation_pivot!$A$13:$A$20,0),1+MATCH(F3899,INDEX(magic_bricks_appreciation_pivot!$B$13:$K$13,0),0))</f>
        <v>0.22839026915113872</v>
      </c>
      <c r="I3899" s="70">
        <f t="shared" ref="I3899:I3900" si="659">G3899+G3899*H3899</f>
        <v>10265.135982632817</v>
      </c>
      <c r="J3899">
        <v>96</v>
      </c>
      <c r="K3899">
        <v>1</v>
      </c>
      <c r="L3899">
        <v>1</v>
      </c>
      <c r="M3899">
        <v>3</v>
      </c>
      <c r="N3899" t="s">
        <v>168</v>
      </c>
      <c r="O3899" t="s">
        <v>155</v>
      </c>
      <c r="P3899" s="12">
        <v>34903</v>
      </c>
      <c r="Q3899" t="s">
        <v>194</v>
      </c>
      <c r="R3899" t="s">
        <v>177</v>
      </c>
      <c r="S3899" t="s">
        <v>162</v>
      </c>
      <c r="T3899" t="s">
        <v>163</v>
      </c>
      <c r="U3899">
        <v>2.4</v>
      </c>
      <c r="V3899">
        <v>5</v>
      </c>
      <c r="W3899">
        <v>4.9000000000000004</v>
      </c>
      <c r="X3899">
        <v>4.1900000000000004</v>
      </c>
      <c r="Y3899">
        <v>236700</v>
      </c>
      <c r="Z3899">
        <v>37872</v>
      </c>
      <c r="AA3899">
        <v>9468000</v>
      </c>
    </row>
    <row r="3900" spans="1:27">
      <c r="A3900" t="s">
        <v>4092</v>
      </c>
      <c r="B3900" t="s">
        <v>56</v>
      </c>
      <c r="C3900" t="s">
        <v>56</v>
      </c>
      <c r="D3900">
        <v>1153</v>
      </c>
      <c r="E3900" s="12">
        <v>41030</v>
      </c>
      <c r="F3900" s="72">
        <f t="shared" si="649"/>
        <v>2012</v>
      </c>
      <c r="G3900" s="70">
        <f t="shared" si="650"/>
        <v>7242.202948829141</v>
      </c>
      <c r="H3900" s="70" cm="1">
        <f t="array" ref="H3900">INDEX(magic_bricks_appreciation_pivot!$A$13:$K$20,MATCH(C3900,magic_bricks_appreciation_pivot!$A$13:$A$20,0),1+MATCH(F3900,INDEX(magic_bricks_appreciation_pivot!$B$13:$K$13,0),0))</f>
        <v>0.4006045824602385</v>
      </c>
      <c r="I3900" s="70">
        <f t="shared" si="659"/>
        <v>10143.462637237148</v>
      </c>
      <c r="J3900">
        <v>178</v>
      </c>
      <c r="K3900">
        <v>1</v>
      </c>
      <c r="L3900">
        <v>1</v>
      </c>
      <c r="M3900">
        <v>3</v>
      </c>
      <c r="N3900" t="s">
        <v>184</v>
      </c>
      <c r="O3900" t="s">
        <v>155</v>
      </c>
      <c r="P3900" s="12">
        <v>32270</v>
      </c>
      <c r="Q3900" t="s">
        <v>194</v>
      </c>
      <c r="R3900" t="s">
        <v>177</v>
      </c>
      <c r="S3900" t="s">
        <v>162</v>
      </c>
      <c r="T3900" t="s">
        <v>159</v>
      </c>
      <c r="U3900">
        <v>3</v>
      </c>
      <c r="V3900">
        <v>3</v>
      </c>
      <c r="W3900">
        <v>3.1</v>
      </c>
      <c r="X3900">
        <v>3.05</v>
      </c>
      <c r="Y3900">
        <v>317310</v>
      </c>
      <c r="Z3900">
        <v>25051</v>
      </c>
      <c r="AA3900">
        <v>8350260</v>
      </c>
    </row>
    <row r="3901" spans="1:27" hidden="1">
      <c r="A3901" t="s">
        <v>4093</v>
      </c>
      <c r="B3901" t="s">
        <v>51</v>
      </c>
      <c r="C3901" t="s">
        <v>51</v>
      </c>
      <c r="D3901">
        <v>1618</v>
      </c>
      <c r="E3901" s="12">
        <v>38635</v>
      </c>
      <c r="F3901" s="72">
        <f t="shared" si="649"/>
        <v>2005</v>
      </c>
      <c r="G3901" s="70">
        <f t="shared" si="650"/>
        <v>10107.725587144623</v>
      </c>
      <c r="H3901" s="70" t="e" cm="1">
        <f t="array" ref="H3901">INDEX(magic_bricks_appreciation_pivot!$A$13:$K$20,MATCH(C3901,magic_bricks_appreciation_pivot!$A$13:$A$20,0),1+MATCH(F3901,INDEX(magic_bricks_appreciation_pivot!$B$13:$K$13,0),0))</f>
        <v>#N/A</v>
      </c>
      <c r="I3901" s="70"/>
      <c r="J3901">
        <v>30</v>
      </c>
      <c r="K3901">
        <v>2</v>
      </c>
      <c r="L3901">
        <v>1</v>
      </c>
      <c r="M3901">
        <v>4</v>
      </c>
      <c r="N3901" t="s">
        <v>184</v>
      </c>
      <c r="O3901" t="s">
        <v>155</v>
      </c>
      <c r="P3901" s="12">
        <v>27685</v>
      </c>
      <c r="Q3901" t="s">
        <v>156</v>
      </c>
      <c r="R3901" t="s">
        <v>157</v>
      </c>
      <c r="S3901" t="s">
        <v>162</v>
      </c>
      <c r="T3901" t="s">
        <v>182</v>
      </c>
      <c r="U3901">
        <v>2.6</v>
      </c>
      <c r="V3901">
        <v>2.4</v>
      </c>
      <c r="W3901">
        <v>3.8</v>
      </c>
      <c r="X3901">
        <v>2.87</v>
      </c>
      <c r="Y3901">
        <v>588755</v>
      </c>
      <c r="Z3901">
        <v>343440</v>
      </c>
      <c r="AA3901">
        <v>16354300</v>
      </c>
    </row>
    <row r="3902" spans="1:27">
      <c r="A3902" t="s">
        <v>4094</v>
      </c>
      <c r="B3902" t="s">
        <v>23</v>
      </c>
      <c r="C3902" t="s">
        <v>23</v>
      </c>
      <c r="D3902">
        <v>1246</v>
      </c>
      <c r="E3902" s="12">
        <v>40937</v>
      </c>
      <c r="F3902" s="72">
        <f t="shared" si="649"/>
        <v>2012</v>
      </c>
      <c r="G3902" s="70">
        <f t="shared" si="650"/>
        <v>6386.4365971107545</v>
      </c>
      <c r="H3902" s="70" cm="1">
        <f t="array" ref="H3902">INDEX(magic_bricks_appreciation_pivot!$A$13:$K$20,MATCH(C3902,magic_bricks_appreciation_pivot!$A$13:$A$20,0),1+MATCH(F3902,INDEX(magic_bricks_appreciation_pivot!$B$13:$K$13,0),0))</f>
        <v>0.26292059267573231</v>
      </c>
      <c r="I3902" s="70">
        <f>G3902+G3902*H3902</f>
        <v>8065.5622923091014</v>
      </c>
      <c r="J3902">
        <v>31</v>
      </c>
      <c r="K3902">
        <v>1</v>
      </c>
      <c r="L3902">
        <v>1</v>
      </c>
      <c r="M3902">
        <v>3</v>
      </c>
      <c r="N3902" t="s">
        <v>168</v>
      </c>
      <c r="O3902" t="s">
        <v>155</v>
      </c>
      <c r="P3902" s="12">
        <v>27067</v>
      </c>
      <c r="Q3902" t="s">
        <v>156</v>
      </c>
      <c r="R3902" t="s">
        <v>177</v>
      </c>
      <c r="S3902" t="s">
        <v>178</v>
      </c>
      <c r="T3902" t="s">
        <v>159</v>
      </c>
      <c r="U3902">
        <v>4.0999999999999996</v>
      </c>
      <c r="V3902">
        <v>2.6</v>
      </c>
      <c r="W3902">
        <v>4.3</v>
      </c>
      <c r="X3902">
        <v>3.73</v>
      </c>
      <c r="Y3902">
        <v>381960</v>
      </c>
      <c r="Z3902">
        <v>183023</v>
      </c>
      <c r="AA3902">
        <v>7957500</v>
      </c>
    </row>
    <row r="3903" spans="1:27" hidden="1">
      <c r="A3903" t="s">
        <v>4095</v>
      </c>
      <c r="B3903" t="s">
        <v>201</v>
      </c>
      <c r="C3903" t="s">
        <v>201</v>
      </c>
      <c r="D3903">
        <v>2389</v>
      </c>
      <c r="E3903" s="12">
        <v>40052</v>
      </c>
      <c r="F3903" s="72">
        <f t="shared" si="649"/>
        <v>2009</v>
      </c>
      <c r="G3903" s="70">
        <f t="shared" si="650"/>
        <v>7703.1979907911264</v>
      </c>
      <c r="H3903" s="70" t="e" cm="1">
        <f t="array" ref="H3903">INDEX(magic_bricks_appreciation_pivot!$A$13:$K$20,MATCH(C3903,magic_bricks_appreciation_pivot!$A$13:$A$20,0),1+MATCH(F3903,INDEX(magic_bricks_appreciation_pivot!$B$13:$K$13,0),0))</f>
        <v>#N/A</v>
      </c>
      <c r="I3903" s="70"/>
      <c r="J3903">
        <v>109</v>
      </c>
      <c r="K3903">
        <v>4</v>
      </c>
      <c r="L3903">
        <v>2</v>
      </c>
      <c r="M3903">
        <v>6</v>
      </c>
      <c r="N3903" t="s">
        <v>168</v>
      </c>
      <c r="O3903" t="s">
        <v>161</v>
      </c>
      <c r="P3903" s="12">
        <v>30197</v>
      </c>
      <c r="Q3903" t="s">
        <v>156</v>
      </c>
      <c r="R3903" t="s">
        <v>177</v>
      </c>
      <c r="S3903" t="s">
        <v>158</v>
      </c>
      <c r="T3903" t="s">
        <v>182</v>
      </c>
      <c r="U3903">
        <v>4.4000000000000004</v>
      </c>
      <c r="V3903">
        <v>4.0999999999999996</v>
      </c>
      <c r="W3903">
        <v>3.7</v>
      </c>
      <c r="X3903">
        <v>4.03</v>
      </c>
      <c r="Y3903">
        <v>644103</v>
      </c>
      <c r="Z3903">
        <v>202432</v>
      </c>
      <c r="AA3903">
        <v>18402940</v>
      </c>
    </row>
    <row r="3904" spans="1:27" hidden="1">
      <c r="A3904" t="s">
        <v>4096</v>
      </c>
      <c r="B3904" t="s">
        <v>201</v>
      </c>
      <c r="C3904" t="s">
        <v>201</v>
      </c>
      <c r="D3904">
        <v>2227</v>
      </c>
      <c r="E3904" s="12">
        <v>39705</v>
      </c>
      <c r="F3904" s="72">
        <f t="shared" si="649"/>
        <v>2008</v>
      </c>
      <c r="G3904" s="70">
        <f t="shared" si="650"/>
        <v>5307.9119892231702</v>
      </c>
      <c r="H3904" s="70" t="e" cm="1">
        <f t="array" ref="H3904">INDEX(magic_bricks_appreciation_pivot!$A$13:$K$20,MATCH(C3904,magic_bricks_appreciation_pivot!$A$13:$A$20,0),1+MATCH(F3904,INDEX(magic_bricks_appreciation_pivot!$B$13:$K$13,0),0))</f>
        <v>#N/A</v>
      </c>
      <c r="I3904" s="70"/>
      <c r="J3904">
        <v>163</v>
      </c>
      <c r="K3904">
        <v>4</v>
      </c>
      <c r="L3904">
        <v>2</v>
      </c>
      <c r="M3904">
        <v>6</v>
      </c>
      <c r="N3904" t="s">
        <v>193</v>
      </c>
      <c r="O3904" t="s">
        <v>161</v>
      </c>
      <c r="P3904" s="12">
        <v>37515</v>
      </c>
      <c r="Q3904" t="s">
        <v>194</v>
      </c>
      <c r="R3904" t="s">
        <v>177</v>
      </c>
      <c r="S3904" t="s">
        <v>158</v>
      </c>
      <c r="T3904" t="s">
        <v>182</v>
      </c>
      <c r="U3904">
        <v>3.8</v>
      </c>
      <c r="V3904">
        <v>4.9000000000000004</v>
      </c>
      <c r="W3904">
        <v>3.7</v>
      </c>
      <c r="X3904">
        <v>4.09</v>
      </c>
      <c r="Y3904">
        <v>496470</v>
      </c>
      <c r="Z3904">
        <v>118207</v>
      </c>
      <c r="AA3904">
        <v>11820720</v>
      </c>
    </row>
    <row r="3905" spans="1:27">
      <c r="A3905" t="s">
        <v>4097</v>
      </c>
      <c r="B3905" t="s">
        <v>39</v>
      </c>
      <c r="C3905" t="s">
        <v>39</v>
      </c>
      <c r="D3905">
        <v>1853</v>
      </c>
      <c r="E3905" s="12">
        <v>41592</v>
      </c>
      <c r="F3905" s="72">
        <f t="shared" si="649"/>
        <v>2013</v>
      </c>
      <c r="G3905" s="70">
        <f t="shared" si="650"/>
        <v>7426.5245547760387</v>
      </c>
      <c r="H3905" s="70" cm="1">
        <f t="array" ref="H3905">INDEX(magic_bricks_appreciation_pivot!$A$13:$K$20,MATCH(C3905,magic_bricks_appreciation_pivot!$A$13:$A$20,0),1+MATCH(F3905,INDEX(magic_bricks_appreciation_pivot!$B$13:$K$13,0),0))</f>
        <v>4.727764965406598E-2</v>
      </c>
      <c r="I3905" s="70">
        <f t="shared" ref="I3905:I3907" si="660">G3905+G3905*H3905</f>
        <v>7777.6331808240584</v>
      </c>
      <c r="J3905">
        <v>42</v>
      </c>
      <c r="K3905">
        <v>2</v>
      </c>
      <c r="L3905">
        <v>1</v>
      </c>
      <c r="M3905">
        <v>5</v>
      </c>
      <c r="N3905" t="s">
        <v>154</v>
      </c>
      <c r="O3905" t="s">
        <v>155</v>
      </c>
      <c r="P3905" s="12">
        <v>30642</v>
      </c>
      <c r="Q3905" t="s">
        <v>194</v>
      </c>
      <c r="R3905" t="s">
        <v>177</v>
      </c>
      <c r="S3905" t="s">
        <v>162</v>
      </c>
      <c r="T3905" t="s">
        <v>166</v>
      </c>
      <c r="U3905">
        <v>3.5</v>
      </c>
      <c r="V3905">
        <v>3.2</v>
      </c>
      <c r="W3905">
        <v>2.6</v>
      </c>
      <c r="X3905">
        <v>3.0649999999999999</v>
      </c>
      <c r="Y3905">
        <v>344034</v>
      </c>
      <c r="Z3905">
        <v>192659</v>
      </c>
      <c r="AA3905">
        <v>13761350</v>
      </c>
    </row>
    <row r="3906" spans="1:27">
      <c r="A3906" t="s">
        <v>4098</v>
      </c>
      <c r="B3906" t="s">
        <v>175</v>
      </c>
      <c r="C3906" t="s">
        <v>34</v>
      </c>
      <c r="D3906">
        <v>926</v>
      </c>
      <c r="E3906" s="12">
        <v>41602</v>
      </c>
      <c r="F3906" s="72">
        <f t="shared" si="649"/>
        <v>2013</v>
      </c>
      <c r="G3906" s="70">
        <f t="shared" si="650"/>
        <v>12894.006479481641</v>
      </c>
      <c r="H3906" s="70" cm="1">
        <f t="array" ref="H3906">INDEX(magic_bricks_appreciation_pivot!$A$13:$K$20,MATCH(C3906,magic_bricks_appreciation_pivot!$A$13:$A$20,0),1+MATCH(F3906,INDEX(magic_bricks_appreciation_pivot!$B$13:$K$13,0),0))</f>
        <v>0.11656080922135968</v>
      </c>
      <c r="I3906" s="70">
        <f t="shared" si="660"/>
        <v>14396.942308835476</v>
      </c>
      <c r="J3906">
        <v>13</v>
      </c>
      <c r="K3906">
        <v>1</v>
      </c>
      <c r="L3906">
        <v>1</v>
      </c>
      <c r="M3906">
        <v>3</v>
      </c>
      <c r="N3906" t="s">
        <v>176</v>
      </c>
      <c r="O3906" t="s">
        <v>161</v>
      </c>
      <c r="P3906" s="12">
        <v>31747</v>
      </c>
      <c r="Q3906" t="s">
        <v>156</v>
      </c>
      <c r="R3906" t="s">
        <v>165</v>
      </c>
      <c r="S3906" t="s">
        <v>162</v>
      </c>
      <c r="T3906" t="s">
        <v>182</v>
      </c>
      <c r="U3906">
        <v>3.5</v>
      </c>
      <c r="V3906">
        <v>2.4</v>
      </c>
      <c r="W3906">
        <v>4.7</v>
      </c>
      <c r="X3906">
        <v>3.42</v>
      </c>
      <c r="Y3906">
        <v>370135</v>
      </c>
      <c r="Z3906">
        <v>95519</v>
      </c>
      <c r="AA3906">
        <v>11939850</v>
      </c>
    </row>
    <row r="3907" spans="1:27">
      <c r="A3907" t="s">
        <v>4099</v>
      </c>
      <c r="B3907" t="s">
        <v>75</v>
      </c>
      <c r="C3907" t="s">
        <v>75</v>
      </c>
      <c r="D3907">
        <v>1517</v>
      </c>
      <c r="E3907" s="12">
        <v>40691</v>
      </c>
      <c r="F3907" s="72">
        <f t="shared" ref="F3907:F3970" si="661">YEAR(E3907)</f>
        <v>2011</v>
      </c>
      <c r="G3907" s="70">
        <f t="shared" ref="G3907:G3970" si="662">AA3907/D3907</f>
        <v>7720.9360580092289</v>
      </c>
      <c r="H3907" s="70" cm="1">
        <f t="array" ref="H3907">INDEX(magic_bricks_appreciation_pivot!$A$13:$K$20,MATCH(C3907,magic_bricks_appreciation_pivot!$A$13:$A$20,0),1+MATCH(F3907,INDEX(magic_bricks_appreciation_pivot!$B$13:$K$13,0),0))</f>
        <v>0.51504700450575736</v>
      </c>
      <c r="I3907" s="70">
        <f t="shared" si="660"/>
        <v>11697.581046667372</v>
      </c>
      <c r="J3907">
        <v>191</v>
      </c>
      <c r="K3907">
        <v>1</v>
      </c>
      <c r="L3907">
        <v>1</v>
      </c>
      <c r="M3907">
        <v>4</v>
      </c>
      <c r="N3907" t="s">
        <v>184</v>
      </c>
      <c r="O3907" t="s">
        <v>161</v>
      </c>
      <c r="P3907" s="12">
        <v>31566</v>
      </c>
      <c r="Q3907" t="s">
        <v>169</v>
      </c>
      <c r="R3907" t="s">
        <v>177</v>
      </c>
      <c r="S3907" t="s">
        <v>178</v>
      </c>
      <c r="T3907" t="s">
        <v>166</v>
      </c>
      <c r="U3907">
        <v>4.0999999999999996</v>
      </c>
      <c r="V3907">
        <v>4</v>
      </c>
      <c r="W3907">
        <v>2.5</v>
      </c>
      <c r="X3907">
        <v>3.355</v>
      </c>
      <c r="Y3907">
        <v>339667</v>
      </c>
      <c r="Z3907">
        <v>58563</v>
      </c>
      <c r="AA3907">
        <v>11712660</v>
      </c>
    </row>
    <row r="3908" spans="1:27" hidden="1">
      <c r="A3908" t="s">
        <v>4100</v>
      </c>
      <c r="B3908" t="s">
        <v>201</v>
      </c>
      <c r="C3908" t="s">
        <v>201</v>
      </c>
      <c r="D3908">
        <v>1721</v>
      </c>
      <c r="E3908" s="12">
        <v>39925</v>
      </c>
      <c r="F3908" s="72">
        <f t="shared" si="661"/>
        <v>2009</v>
      </c>
      <c r="G3908" s="70">
        <f t="shared" si="662"/>
        <v>5360.3951191167926</v>
      </c>
      <c r="H3908" s="70" t="e" cm="1">
        <f t="array" ref="H3908">INDEX(magic_bricks_appreciation_pivot!$A$13:$K$20,MATCH(C3908,magic_bricks_appreciation_pivot!$A$13:$A$20,0),1+MATCH(F3908,INDEX(magic_bricks_appreciation_pivot!$B$13:$K$13,0),0))</f>
        <v>#N/A</v>
      </c>
      <c r="I3908" s="70"/>
      <c r="J3908">
        <v>61</v>
      </c>
      <c r="K3908">
        <v>2</v>
      </c>
      <c r="L3908">
        <v>1</v>
      </c>
      <c r="M3908">
        <v>4</v>
      </c>
      <c r="N3908" t="s">
        <v>184</v>
      </c>
      <c r="O3908" t="s">
        <v>161</v>
      </c>
      <c r="P3908" s="12">
        <v>31895</v>
      </c>
      <c r="Q3908" t="s">
        <v>194</v>
      </c>
      <c r="R3908" t="s">
        <v>157</v>
      </c>
      <c r="S3908" t="s">
        <v>158</v>
      </c>
      <c r="T3908" t="s">
        <v>163</v>
      </c>
      <c r="U3908">
        <v>3.2</v>
      </c>
      <c r="V3908">
        <v>4.4000000000000004</v>
      </c>
      <c r="W3908">
        <v>4.2</v>
      </c>
      <c r="X3908">
        <v>3.96</v>
      </c>
      <c r="Y3908">
        <v>424361</v>
      </c>
      <c r="Z3908">
        <v>193730</v>
      </c>
      <c r="AA3908">
        <v>9225240</v>
      </c>
    </row>
    <row r="3909" spans="1:27">
      <c r="A3909" t="s">
        <v>4101</v>
      </c>
      <c r="B3909" t="s">
        <v>23</v>
      </c>
      <c r="C3909" t="s">
        <v>23</v>
      </c>
      <c r="D3909">
        <v>1231</v>
      </c>
      <c r="E3909" s="12">
        <v>40634</v>
      </c>
      <c r="F3909" s="72">
        <f t="shared" si="661"/>
        <v>2011</v>
      </c>
      <c r="G3909" s="70">
        <f t="shared" si="662"/>
        <v>4639.3176279447607</v>
      </c>
      <c r="H3909" s="70" cm="1">
        <f t="array" ref="H3909">INDEX(magic_bricks_appreciation_pivot!$A$13:$K$20,MATCH(C3909,magic_bricks_appreciation_pivot!$A$13:$A$20,0),1+MATCH(F3909,INDEX(magic_bricks_appreciation_pivot!$B$13:$K$13,0),0))</f>
        <v>0.30621792098525186</v>
      </c>
      <c r="I3909" s="70">
        <f t="shared" ref="I3909:I3910" si="663">G3909+G3909*H3909</f>
        <v>6059.9598267642359</v>
      </c>
      <c r="J3909">
        <v>126</v>
      </c>
      <c r="K3909">
        <v>1</v>
      </c>
      <c r="L3909">
        <v>1</v>
      </c>
      <c r="M3909">
        <v>3</v>
      </c>
      <c r="N3909" t="s">
        <v>193</v>
      </c>
      <c r="O3909" t="s">
        <v>161</v>
      </c>
      <c r="P3909" s="12">
        <v>34064</v>
      </c>
      <c r="Q3909" t="s">
        <v>194</v>
      </c>
      <c r="R3909" t="s">
        <v>157</v>
      </c>
      <c r="S3909" t="s">
        <v>162</v>
      </c>
      <c r="T3909" t="s">
        <v>159</v>
      </c>
      <c r="U3909">
        <v>4.5999999999999996</v>
      </c>
      <c r="V3909">
        <v>4.2</v>
      </c>
      <c r="W3909">
        <v>4.2</v>
      </c>
      <c r="X3909">
        <v>4.32</v>
      </c>
      <c r="Y3909">
        <v>262706</v>
      </c>
      <c r="Z3909">
        <v>102798</v>
      </c>
      <c r="AA3909">
        <v>5711000</v>
      </c>
    </row>
    <row r="3910" spans="1:27">
      <c r="A3910" t="s">
        <v>4102</v>
      </c>
      <c r="B3910" t="s">
        <v>23</v>
      </c>
      <c r="C3910" t="s">
        <v>23</v>
      </c>
      <c r="D3910">
        <v>1090</v>
      </c>
      <c r="E3910" s="12">
        <v>40535</v>
      </c>
      <c r="F3910" s="72">
        <f t="shared" si="661"/>
        <v>2010</v>
      </c>
      <c r="G3910" s="70">
        <f t="shared" si="662"/>
        <v>4473.8532110091746</v>
      </c>
      <c r="H3910" s="70" cm="1">
        <f t="array" ref="H3910">INDEX(magic_bricks_appreciation_pivot!$A$13:$K$20,MATCH(C3910,magic_bricks_appreciation_pivot!$A$13:$A$20,0),1+MATCH(F3910,INDEX(magic_bricks_appreciation_pivot!$B$13:$K$13,0),0))</f>
        <v>0.49881786187527283</v>
      </c>
      <c r="I3910" s="70">
        <f t="shared" si="663"/>
        <v>6705.4911040685947</v>
      </c>
      <c r="J3910">
        <v>34</v>
      </c>
      <c r="K3910">
        <v>1</v>
      </c>
      <c r="L3910">
        <v>1</v>
      </c>
      <c r="M3910">
        <v>3</v>
      </c>
      <c r="N3910" t="s">
        <v>184</v>
      </c>
      <c r="O3910" t="s">
        <v>155</v>
      </c>
      <c r="P3910" s="12">
        <v>22285</v>
      </c>
      <c r="Q3910" t="s">
        <v>194</v>
      </c>
      <c r="R3910" t="s">
        <v>157</v>
      </c>
      <c r="S3910" t="s">
        <v>178</v>
      </c>
      <c r="T3910" t="s">
        <v>159</v>
      </c>
      <c r="U3910">
        <v>2</v>
      </c>
      <c r="V3910">
        <v>4.4000000000000004</v>
      </c>
      <c r="W3910">
        <v>4.9000000000000004</v>
      </c>
      <c r="X3910">
        <v>3.88</v>
      </c>
      <c r="Y3910">
        <v>170678</v>
      </c>
      <c r="Z3910">
        <v>63395</v>
      </c>
      <c r="AA3910">
        <v>4876500</v>
      </c>
    </row>
    <row r="3911" spans="1:27" hidden="1">
      <c r="A3911" t="s">
        <v>4103</v>
      </c>
      <c r="B3911" t="s">
        <v>51</v>
      </c>
      <c r="C3911" t="s">
        <v>51</v>
      </c>
      <c r="D3911">
        <v>1590</v>
      </c>
      <c r="E3911" s="12">
        <v>39118</v>
      </c>
      <c r="F3911" s="72">
        <f t="shared" si="661"/>
        <v>2007</v>
      </c>
      <c r="G3911" s="70">
        <f t="shared" si="662"/>
        <v>8758.0062893081758</v>
      </c>
      <c r="H3911" s="70" t="e" cm="1">
        <f t="array" ref="H3911">INDEX(magic_bricks_appreciation_pivot!$A$13:$K$20,MATCH(C3911,magic_bricks_appreciation_pivot!$A$13:$A$20,0),1+MATCH(F3911,INDEX(magic_bricks_appreciation_pivot!$B$13:$K$13,0),0))</f>
        <v>#N/A</v>
      </c>
      <c r="I3911" s="70"/>
      <c r="J3911">
        <v>56</v>
      </c>
      <c r="K3911">
        <v>2</v>
      </c>
      <c r="L3911">
        <v>1</v>
      </c>
      <c r="M3911">
        <v>4</v>
      </c>
      <c r="N3911" t="s">
        <v>154</v>
      </c>
      <c r="O3911" t="s">
        <v>155</v>
      </c>
      <c r="P3911" s="12">
        <v>35833</v>
      </c>
      <c r="Q3911" t="s">
        <v>156</v>
      </c>
      <c r="R3911" t="s">
        <v>170</v>
      </c>
      <c r="S3911" t="s">
        <v>178</v>
      </c>
      <c r="T3911" t="s">
        <v>163</v>
      </c>
      <c r="U3911">
        <v>2.1</v>
      </c>
      <c r="V3911">
        <v>4.2</v>
      </c>
      <c r="W3911">
        <v>4.8</v>
      </c>
      <c r="X3911">
        <v>3.86</v>
      </c>
      <c r="Y3911">
        <v>487383</v>
      </c>
      <c r="Z3911">
        <v>153178</v>
      </c>
      <c r="AA3911">
        <v>13925230</v>
      </c>
    </row>
    <row r="3912" spans="1:27">
      <c r="A3912" t="s">
        <v>4104</v>
      </c>
      <c r="B3912" t="s">
        <v>23</v>
      </c>
      <c r="C3912" t="s">
        <v>23</v>
      </c>
      <c r="D3912">
        <v>1353</v>
      </c>
      <c r="E3912" s="12">
        <v>40765</v>
      </c>
      <c r="F3912" s="72">
        <f t="shared" si="661"/>
        <v>2011</v>
      </c>
      <c r="G3912" s="70">
        <f t="shared" si="662"/>
        <v>5548.6881005173691</v>
      </c>
      <c r="H3912" s="70" cm="1">
        <f t="array" ref="H3912">INDEX(magic_bricks_appreciation_pivot!$A$13:$K$20,MATCH(C3912,magic_bricks_appreciation_pivot!$A$13:$A$20,0),1+MATCH(F3912,INDEX(magic_bricks_appreciation_pivot!$B$13:$K$13,0),0))</f>
        <v>0.30621792098525186</v>
      </c>
      <c r="I3912" s="70">
        <f>G3912+G3912*H3912</f>
        <v>7247.7958348534039</v>
      </c>
      <c r="J3912">
        <v>183</v>
      </c>
      <c r="K3912">
        <v>2</v>
      </c>
      <c r="L3912">
        <v>2</v>
      </c>
      <c r="M3912">
        <v>4</v>
      </c>
      <c r="N3912" t="s">
        <v>154</v>
      </c>
      <c r="O3912" t="s">
        <v>155</v>
      </c>
      <c r="P3912" s="12">
        <v>28355</v>
      </c>
      <c r="Q3912" t="s">
        <v>169</v>
      </c>
      <c r="R3912" t="s">
        <v>165</v>
      </c>
      <c r="S3912" t="s">
        <v>158</v>
      </c>
      <c r="T3912" t="s">
        <v>171</v>
      </c>
      <c r="U3912">
        <v>3.1</v>
      </c>
      <c r="V3912">
        <v>2.5</v>
      </c>
      <c r="W3912">
        <v>3</v>
      </c>
      <c r="X3912">
        <v>2.88</v>
      </c>
      <c r="Y3912">
        <v>360354</v>
      </c>
      <c r="Z3912">
        <v>172670</v>
      </c>
      <c r="AA3912">
        <v>7507375</v>
      </c>
    </row>
    <row r="3913" spans="1:27" hidden="1">
      <c r="A3913" t="s">
        <v>4105</v>
      </c>
      <c r="B3913" t="s">
        <v>39</v>
      </c>
      <c r="C3913" t="s">
        <v>39</v>
      </c>
      <c r="D3913">
        <v>1610</v>
      </c>
      <c r="E3913" s="12">
        <v>39435</v>
      </c>
      <c r="F3913" s="72">
        <f t="shared" si="661"/>
        <v>2007</v>
      </c>
      <c r="G3913" s="70">
        <f t="shared" si="662"/>
        <v>8413.5590062111805</v>
      </c>
      <c r="H3913" s="70" t="e" cm="1">
        <f t="array" ref="H3913">INDEX(magic_bricks_appreciation_pivot!$A$13:$K$20,MATCH(C3913,magic_bricks_appreciation_pivot!$A$13:$A$20,0),1+MATCH(F3913,INDEX(magic_bricks_appreciation_pivot!$B$13:$K$13,0),0))</f>
        <v>#N/A</v>
      </c>
      <c r="I3913" s="70"/>
      <c r="J3913">
        <v>185</v>
      </c>
      <c r="K3913">
        <v>1</v>
      </c>
      <c r="L3913">
        <v>1</v>
      </c>
      <c r="M3913">
        <v>4</v>
      </c>
      <c r="N3913" t="s">
        <v>154</v>
      </c>
      <c r="O3913" t="s">
        <v>155</v>
      </c>
      <c r="P3913" s="12">
        <v>28850</v>
      </c>
      <c r="Q3913" t="s">
        <v>169</v>
      </c>
      <c r="R3913" t="s">
        <v>165</v>
      </c>
      <c r="S3913" t="s">
        <v>162</v>
      </c>
      <c r="T3913" t="s">
        <v>166</v>
      </c>
      <c r="U3913">
        <v>2.7</v>
      </c>
      <c r="V3913">
        <v>2.4</v>
      </c>
      <c r="W3913">
        <v>2.5</v>
      </c>
      <c r="X3913">
        <v>2.5449999999999999</v>
      </c>
      <c r="Y3913">
        <v>338646</v>
      </c>
      <c r="Z3913">
        <v>189642</v>
      </c>
      <c r="AA3913">
        <v>13545830</v>
      </c>
    </row>
    <row r="3914" spans="1:27">
      <c r="A3914" t="s">
        <v>4106</v>
      </c>
      <c r="B3914" t="s">
        <v>75</v>
      </c>
      <c r="C3914" t="s">
        <v>75</v>
      </c>
      <c r="D3914">
        <v>1883</v>
      </c>
      <c r="E3914" s="12">
        <v>40233</v>
      </c>
      <c r="F3914" s="72">
        <f t="shared" si="661"/>
        <v>2010</v>
      </c>
      <c r="G3914" s="70">
        <f t="shared" si="662"/>
        <v>7895.1779075942641</v>
      </c>
      <c r="H3914" s="70" cm="1">
        <f t="array" ref="H3914">INDEX(magic_bricks_appreciation_pivot!$A$13:$K$20,MATCH(C3914,magic_bricks_appreciation_pivot!$A$13:$A$20,0),1+MATCH(F3914,INDEX(magic_bricks_appreciation_pivot!$B$13:$K$13,0),0))</f>
        <v>0.78146973215161719</v>
      </c>
      <c r="I3914" s="70">
        <f>G3914+G3914*H3914</f>
        <v>14065.020472331318</v>
      </c>
      <c r="J3914">
        <v>148</v>
      </c>
      <c r="K3914">
        <v>2</v>
      </c>
      <c r="L3914">
        <v>1</v>
      </c>
      <c r="M3914">
        <v>5</v>
      </c>
      <c r="N3914" t="s">
        <v>193</v>
      </c>
      <c r="O3914" t="s">
        <v>155</v>
      </c>
      <c r="P3914" s="12">
        <v>29648</v>
      </c>
      <c r="Q3914" t="s">
        <v>169</v>
      </c>
      <c r="R3914" t="s">
        <v>170</v>
      </c>
      <c r="S3914" t="s">
        <v>158</v>
      </c>
      <c r="T3914" t="s">
        <v>166</v>
      </c>
      <c r="U3914">
        <v>2.2999999999999998</v>
      </c>
      <c r="V3914">
        <v>4.9000000000000004</v>
      </c>
      <c r="W3914">
        <v>3</v>
      </c>
      <c r="X3914">
        <v>3.2650000000000001</v>
      </c>
      <c r="Y3914">
        <v>505465</v>
      </c>
      <c r="Z3914">
        <v>267599</v>
      </c>
      <c r="AA3914">
        <v>14866620</v>
      </c>
    </row>
    <row r="3915" spans="1:27" hidden="1">
      <c r="A3915" t="s">
        <v>4107</v>
      </c>
      <c r="B3915" t="s">
        <v>175</v>
      </c>
      <c r="C3915" t="s">
        <v>34</v>
      </c>
      <c r="D3915">
        <v>1029</v>
      </c>
      <c r="E3915" s="12">
        <v>39688</v>
      </c>
      <c r="F3915" s="72">
        <f t="shared" si="661"/>
        <v>2008</v>
      </c>
      <c r="G3915" s="70">
        <f t="shared" si="662"/>
        <v>12999.173955296405</v>
      </c>
      <c r="H3915" s="70" t="e" cm="1">
        <f t="array" ref="H3915">INDEX(magic_bricks_appreciation_pivot!$A$13:$K$20,MATCH(C3915,magic_bricks_appreciation_pivot!$A$13:$A$20,0),1+MATCH(F3915,INDEX(magic_bricks_appreciation_pivot!$B$13:$K$13,0),0))</f>
        <v>#N/A</v>
      </c>
      <c r="I3915" s="70"/>
      <c r="J3915">
        <v>178</v>
      </c>
      <c r="K3915">
        <v>1</v>
      </c>
      <c r="L3915">
        <v>1</v>
      </c>
      <c r="M3915">
        <v>3</v>
      </c>
      <c r="N3915" t="s">
        <v>193</v>
      </c>
      <c r="O3915" t="s">
        <v>155</v>
      </c>
      <c r="P3915" s="12">
        <v>29103</v>
      </c>
      <c r="Q3915" t="s">
        <v>156</v>
      </c>
      <c r="R3915" t="s">
        <v>165</v>
      </c>
      <c r="S3915" t="s">
        <v>162</v>
      </c>
      <c r="T3915" t="s">
        <v>166</v>
      </c>
      <c r="U3915">
        <v>3.8</v>
      </c>
      <c r="V3915">
        <v>4</v>
      </c>
      <c r="W3915">
        <v>3.5</v>
      </c>
      <c r="X3915">
        <v>3.79</v>
      </c>
      <c r="Y3915">
        <v>361156</v>
      </c>
      <c r="Z3915">
        <v>214018</v>
      </c>
      <c r="AA3915">
        <v>13376150</v>
      </c>
    </row>
    <row r="3916" spans="1:27" hidden="1">
      <c r="A3916" t="s">
        <v>4108</v>
      </c>
      <c r="B3916" t="s">
        <v>175</v>
      </c>
      <c r="C3916" t="s">
        <v>34</v>
      </c>
      <c r="D3916">
        <v>1285</v>
      </c>
      <c r="E3916" s="12">
        <v>39072</v>
      </c>
      <c r="F3916" s="72">
        <f t="shared" si="661"/>
        <v>2006</v>
      </c>
      <c r="G3916" s="70">
        <f t="shared" si="662"/>
        <v>9198.4046692607008</v>
      </c>
      <c r="H3916" s="70" t="e" cm="1">
        <f t="array" ref="H3916">INDEX(magic_bricks_appreciation_pivot!$A$13:$K$20,MATCH(C3916,magic_bricks_appreciation_pivot!$A$13:$A$20,0),1+MATCH(F3916,INDEX(magic_bricks_appreciation_pivot!$B$13:$K$13,0),0))</f>
        <v>#N/A</v>
      </c>
      <c r="I3916" s="70"/>
      <c r="J3916">
        <v>187</v>
      </c>
      <c r="K3916">
        <v>2</v>
      </c>
      <c r="L3916">
        <v>1</v>
      </c>
      <c r="M3916">
        <v>4</v>
      </c>
      <c r="N3916" t="s">
        <v>184</v>
      </c>
      <c r="O3916" t="s">
        <v>155</v>
      </c>
      <c r="P3916" s="12">
        <v>28487</v>
      </c>
      <c r="Q3916" t="s">
        <v>194</v>
      </c>
      <c r="R3916" t="s">
        <v>157</v>
      </c>
      <c r="S3916" t="s">
        <v>162</v>
      </c>
      <c r="T3916" t="s">
        <v>182</v>
      </c>
      <c r="U3916">
        <v>5</v>
      </c>
      <c r="V3916">
        <v>4.4000000000000004</v>
      </c>
      <c r="W3916">
        <v>3.9</v>
      </c>
      <c r="X3916">
        <v>4.43</v>
      </c>
      <c r="Y3916">
        <v>330959</v>
      </c>
      <c r="Z3916">
        <v>82740</v>
      </c>
      <c r="AA3916">
        <v>11819950</v>
      </c>
    </row>
    <row r="3917" spans="1:27">
      <c r="A3917" t="s">
        <v>4109</v>
      </c>
      <c r="B3917" t="s">
        <v>56</v>
      </c>
      <c r="C3917" t="s">
        <v>56</v>
      </c>
      <c r="D3917">
        <v>1210</v>
      </c>
      <c r="E3917" s="12">
        <v>40322</v>
      </c>
      <c r="F3917" s="72">
        <f t="shared" si="661"/>
        <v>2010</v>
      </c>
      <c r="G3917" s="70">
        <f t="shared" si="662"/>
        <v>10327.210743801654</v>
      </c>
      <c r="H3917" s="70" cm="1">
        <f t="array" ref="H3917">INDEX(magic_bricks_appreciation_pivot!$A$13:$K$20,MATCH(C3917,magic_bricks_appreciation_pivot!$A$13:$A$20,0),1+MATCH(F3917,INDEX(magic_bricks_appreciation_pivot!$B$13:$K$13,0),0))</f>
        <v>0.62795711804515786</v>
      </c>
      <c r="I3917" s="70">
        <f t="shared" ref="I3917:I3919" si="664">G3917+G3917*H3917</f>
        <v>16812.256239924332</v>
      </c>
      <c r="J3917">
        <v>175</v>
      </c>
      <c r="K3917">
        <v>2</v>
      </c>
      <c r="L3917">
        <v>2</v>
      </c>
      <c r="M3917">
        <v>4</v>
      </c>
      <c r="N3917" t="s">
        <v>154</v>
      </c>
      <c r="O3917" t="s">
        <v>155</v>
      </c>
      <c r="P3917" s="12">
        <v>27547</v>
      </c>
      <c r="Q3917" t="s">
        <v>156</v>
      </c>
      <c r="R3917" t="s">
        <v>170</v>
      </c>
      <c r="S3917" t="s">
        <v>178</v>
      </c>
      <c r="T3917" t="s">
        <v>173</v>
      </c>
      <c r="U3917">
        <v>3.5</v>
      </c>
      <c r="V3917">
        <v>2.2000000000000002</v>
      </c>
      <c r="W3917">
        <v>2</v>
      </c>
      <c r="X3917">
        <v>2.4900000000000002</v>
      </c>
      <c r="Y3917">
        <v>412366</v>
      </c>
      <c r="Z3917">
        <v>74976</v>
      </c>
      <c r="AA3917">
        <v>12495925</v>
      </c>
    </row>
    <row r="3918" spans="1:27">
      <c r="A3918" t="s">
        <v>4110</v>
      </c>
      <c r="B3918" t="s">
        <v>23</v>
      </c>
      <c r="C3918" t="s">
        <v>23</v>
      </c>
      <c r="D3918">
        <v>774</v>
      </c>
      <c r="E3918" s="12">
        <v>40515</v>
      </c>
      <c r="F3918" s="72">
        <f t="shared" si="661"/>
        <v>2010</v>
      </c>
      <c r="G3918" s="70">
        <f t="shared" si="662"/>
        <v>5403.423772609819</v>
      </c>
      <c r="H3918" s="70" cm="1">
        <f t="array" ref="H3918">INDEX(magic_bricks_appreciation_pivot!$A$13:$K$20,MATCH(C3918,magic_bricks_appreciation_pivot!$A$13:$A$20,0),1+MATCH(F3918,INDEX(magic_bricks_appreciation_pivot!$B$13:$K$13,0),0))</f>
        <v>0.49881786187527283</v>
      </c>
      <c r="I3918" s="70">
        <f t="shared" si="664"/>
        <v>8098.7480656690695</v>
      </c>
      <c r="J3918">
        <v>153</v>
      </c>
      <c r="K3918">
        <v>1</v>
      </c>
      <c r="L3918">
        <v>1</v>
      </c>
      <c r="M3918">
        <v>2</v>
      </c>
      <c r="N3918" t="s">
        <v>184</v>
      </c>
      <c r="O3918" t="s">
        <v>161</v>
      </c>
      <c r="P3918" s="12">
        <v>26280</v>
      </c>
      <c r="Q3918" t="s">
        <v>194</v>
      </c>
      <c r="R3918" t="s">
        <v>170</v>
      </c>
      <c r="S3918" t="s">
        <v>162</v>
      </c>
      <c r="T3918" t="s">
        <v>159</v>
      </c>
      <c r="U3918">
        <v>3.1</v>
      </c>
      <c r="V3918">
        <v>3.6</v>
      </c>
      <c r="W3918">
        <v>3.8</v>
      </c>
      <c r="X3918">
        <v>3.53</v>
      </c>
      <c r="Y3918">
        <v>146379</v>
      </c>
      <c r="Z3918">
        <v>96192</v>
      </c>
      <c r="AA3918">
        <v>4182250</v>
      </c>
    </row>
    <row r="3919" spans="1:27">
      <c r="A3919" t="s">
        <v>4111</v>
      </c>
      <c r="B3919" t="s">
        <v>175</v>
      </c>
      <c r="C3919" t="s">
        <v>34</v>
      </c>
      <c r="D3919">
        <v>940</v>
      </c>
      <c r="E3919" s="12">
        <v>40912</v>
      </c>
      <c r="F3919" s="72">
        <f t="shared" si="661"/>
        <v>2012</v>
      </c>
      <c r="G3919" s="70">
        <f t="shared" si="662"/>
        <v>9643.4042553191484</v>
      </c>
      <c r="H3919" s="70" cm="1">
        <f t="array" ref="H3919">INDEX(magic_bricks_appreciation_pivot!$A$13:$K$20,MATCH(C3919,magic_bricks_appreciation_pivot!$A$13:$A$20,0),1+MATCH(F3919,INDEX(magic_bricks_appreciation_pivot!$B$13:$K$13,0),0))</f>
        <v>0.22606337179266398</v>
      </c>
      <c r="I3919" s="70">
        <f t="shared" si="664"/>
        <v>11823.424736836319</v>
      </c>
      <c r="J3919">
        <v>135</v>
      </c>
      <c r="K3919">
        <v>1</v>
      </c>
      <c r="L3919">
        <v>1</v>
      </c>
      <c r="M3919">
        <v>3</v>
      </c>
      <c r="N3919" t="s">
        <v>154</v>
      </c>
      <c r="O3919" t="s">
        <v>161</v>
      </c>
      <c r="P3919" s="12">
        <v>39452</v>
      </c>
      <c r="Q3919" t="s">
        <v>169</v>
      </c>
      <c r="R3919" t="s">
        <v>165</v>
      </c>
      <c r="S3919" t="s">
        <v>162</v>
      </c>
      <c r="T3919" t="s">
        <v>166</v>
      </c>
      <c r="U3919">
        <v>3.6</v>
      </c>
      <c r="V3919">
        <v>3.6</v>
      </c>
      <c r="W3919">
        <v>3.4</v>
      </c>
      <c r="X3919">
        <v>3.54</v>
      </c>
      <c r="Y3919">
        <v>235685</v>
      </c>
      <c r="Z3919">
        <v>36259</v>
      </c>
      <c r="AA3919">
        <v>9064800</v>
      </c>
    </row>
    <row r="3920" spans="1:27" hidden="1">
      <c r="A3920" t="s">
        <v>4112</v>
      </c>
      <c r="B3920" t="s">
        <v>51</v>
      </c>
      <c r="C3920" t="s">
        <v>51</v>
      </c>
      <c r="D3920">
        <v>1893</v>
      </c>
      <c r="E3920" s="12">
        <v>38971</v>
      </c>
      <c r="F3920" s="72">
        <f t="shared" si="661"/>
        <v>2006</v>
      </c>
      <c r="G3920" s="70">
        <f t="shared" si="662"/>
        <v>5280.3856312731114</v>
      </c>
      <c r="H3920" s="70" t="e" cm="1">
        <f t="array" ref="H3920">INDEX(magic_bricks_appreciation_pivot!$A$13:$K$20,MATCH(C3920,magic_bricks_appreciation_pivot!$A$13:$A$20,0),1+MATCH(F3920,INDEX(magic_bricks_appreciation_pivot!$B$13:$K$13,0),0))</f>
        <v>#N/A</v>
      </c>
      <c r="I3920" s="70"/>
      <c r="J3920">
        <v>70</v>
      </c>
      <c r="K3920">
        <v>3</v>
      </c>
      <c r="L3920">
        <v>2</v>
      </c>
      <c r="M3920">
        <v>5</v>
      </c>
      <c r="N3920" t="s">
        <v>168</v>
      </c>
      <c r="O3920" t="s">
        <v>155</v>
      </c>
      <c r="P3920" s="12">
        <v>27656</v>
      </c>
      <c r="Q3920" t="s">
        <v>169</v>
      </c>
      <c r="R3920" t="s">
        <v>170</v>
      </c>
      <c r="S3920" t="s">
        <v>158</v>
      </c>
      <c r="T3920" t="s">
        <v>173</v>
      </c>
      <c r="U3920">
        <v>2.9</v>
      </c>
      <c r="V3920">
        <v>3.7</v>
      </c>
      <c r="W3920">
        <v>4.8</v>
      </c>
      <c r="X3920">
        <v>3.83</v>
      </c>
      <c r="Y3920">
        <v>389835</v>
      </c>
      <c r="Z3920">
        <v>209911</v>
      </c>
      <c r="AA3920">
        <v>9995770</v>
      </c>
    </row>
    <row r="3921" spans="1:27" hidden="1">
      <c r="A3921" t="s">
        <v>4113</v>
      </c>
      <c r="B3921" t="s">
        <v>175</v>
      </c>
      <c r="C3921" t="s">
        <v>34</v>
      </c>
      <c r="D3921">
        <v>857</v>
      </c>
      <c r="E3921" s="12">
        <v>39070</v>
      </c>
      <c r="F3921" s="72">
        <f t="shared" si="661"/>
        <v>2006</v>
      </c>
      <c r="G3921" s="70">
        <f t="shared" si="662"/>
        <v>8608.2847141190196</v>
      </c>
      <c r="H3921" s="70" t="e" cm="1">
        <f t="array" ref="H3921">INDEX(magic_bricks_appreciation_pivot!$A$13:$K$20,MATCH(C3921,magic_bricks_appreciation_pivot!$A$13:$A$20,0),1+MATCH(F3921,INDEX(magic_bricks_appreciation_pivot!$B$13:$K$13,0),0))</f>
        <v>#N/A</v>
      </c>
      <c r="I3921" s="70"/>
      <c r="J3921">
        <v>29</v>
      </c>
      <c r="K3921">
        <v>1</v>
      </c>
      <c r="L3921">
        <v>1</v>
      </c>
      <c r="M3921">
        <v>3</v>
      </c>
      <c r="N3921" t="s">
        <v>184</v>
      </c>
      <c r="O3921" t="s">
        <v>161</v>
      </c>
      <c r="P3921" s="12">
        <v>28120</v>
      </c>
      <c r="Q3921" t="s">
        <v>194</v>
      </c>
      <c r="R3921" t="s">
        <v>165</v>
      </c>
      <c r="S3921" t="s">
        <v>162</v>
      </c>
      <c r="T3921" t="s">
        <v>163</v>
      </c>
      <c r="U3921">
        <v>2.4</v>
      </c>
      <c r="V3921">
        <v>3.3</v>
      </c>
      <c r="W3921">
        <v>2.2000000000000002</v>
      </c>
      <c r="X3921">
        <v>2.7</v>
      </c>
      <c r="Y3921">
        <v>191810</v>
      </c>
      <c r="Z3921">
        <v>22132</v>
      </c>
      <c r="AA3921">
        <v>7377300</v>
      </c>
    </row>
    <row r="3922" spans="1:27" hidden="1">
      <c r="A3922" t="s">
        <v>4114</v>
      </c>
      <c r="B3922" t="s">
        <v>75</v>
      </c>
      <c r="D3922">
        <v>1563</v>
      </c>
      <c r="E3922" s="12">
        <v>39806</v>
      </c>
      <c r="F3922" s="72">
        <f t="shared" si="661"/>
        <v>2008</v>
      </c>
      <c r="G3922" s="70">
        <f t="shared" si="662"/>
        <v>7215.4254638515677</v>
      </c>
      <c r="H3922" s="70" t="e" cm="1">
        <f t="array" ref="H3922">INDEX(magic_bricks_appreciation_pivot!$A$13:$K$20,MATCH(C3922,magic_bricks_appreciation_pivot!$A$13:$A$20,0),1+MATCH(F3922,INDEX(magic_bricks_appreciation_pivot!$B$13:$K$13,0),0))</f>
        <v>#N/A</v>
      </c>
      <c r="I3922" s="70"/>
      <c r="J3922">
        <v>114</v>
      </c>
      <c r="K3922">
        <v>1</v>
      </c>
      <c r="L3922">
        <v>1</v>
      </c>
      <c r="M3922">
        <v>4</v>
      </c>
      <c r="N3922" t="s">
        <v>154</v>
      </c>
      <c r="O3922" t="s">
        <v>161</v>
      </c>
      <c r="P3922" s="12">
        <v>37616</v>
      </c>
      <c r="Q3922" t="s">
        <v>169</v>
      </c>
      <c r="R3922" t="s">
        <v>177</v>
      </c>
      <c r="S3922" t="s">
        <v>178</v>
      </c>
      <c r="T3922" t="s">
        <v>163</v>
      </c>
      <c r="U3922">
        <v>3.5</v>
      </c>
      <c r="V3922">
        <v>3.9</v>
      </c>
      <c r="W3922">
        <v>2.9</v>
      </c>
      <c r="X3922">
        <v>3.33</v>
      </c>
      <c r="Y3922">
        <v>405998</v>
      </c>
      <c r="Z3922">
        <v>112777</v>
      </c>
      <c r="AA3922">
        <v>11277710</v>
      </c>
    </row>
    <row r="3923" spans="1:27" hidden="1">
      <c r="A3923" t="s">
        <v>4115</v>
      </c>
      <c r="B3923" t="s">
        <v>51</v>
      </c>
      <c r="C3923" t="s">
        <v>51</v>
      </c>
      <c r="D3923">
        <v>1634</v>
      </c>
      <c r="E3923" s="12">
        <v>39615</v>
      </c>
      <c r="F3923" s="72">
        <f t="shared" si="661"/>
        <v>2008</v>
      </c>
      <c r="G3923" s="70">
        <f t="shared" si="662"/>
        <v>5902.0318237454103</v>
      </c>
      <c r="H3923" s="70" t="e" cm="1">
        <f t="array" ref="H3923">INDEX(magic_bricks_appreciation_pivot!$A$13:$K$20,MATCH(C3923,magic_bricks_appreciation_pivot!$A$13:$A$20,0),1+MATCH(F3923,INDEX(magic_bricks_appreciation_pivot!$B$13:$K$13,0),0))</f>
        <v>#N/A</v>
      </c>
      <c r="I3923" s="70"/>
      <c r="J3923">
        <v>73</v>
      </c>
      <c r="K3923">
        <v>2</v>
      </c>
      <c r="L3923">
        <v>1</v>
      </c>
      <c r="M3923">
        <v>4</v>
      </c>
      <c r="N3923" t="s">
        <v>154</v>
      </c>
      <c r="O3923" t="s">
        <v>161</v>
      </c>
      <c r="P3923" s="12">
        <v>33775</v>
      </c>
      <c r="Q3923" t="s">
        <v>169</v>
      </c>
      <c r="R3923" t="s">
        <v>157</v>
      </c>
      <c r="S3923" t="s">
        <v>158</v>
      </c>
      <c r="T3923" t="s">
        <v>163</v>
      </c>
      <c r="U3923">
        <v>2.5</v>
      </c>
      <c r="V3923">
        <v>4.3</v>
      </c>
      <c r="W3923">
        <v>3.9</v>
      </c>
      <c r="X3923">
        <v>3.73</v>
      </c>
      <c r="Y3923">
        <v>356825</v>
      </c>
      <c r="Z3923">
        <v>106083</v>
      </c>
      <c r="AA3923">
        <v>9643920</v>
      </c>
    </row>
    <row r="3924" spans="1:27" hidden="1">
      <c r="A3924" t="s">
        <v>4116</v>
      </c>
      <c r="B3924" t="s">
        <v>201</v>
      </c>
      <c r="C3924" t="s">
        <v>201</v>
      </c>
      <c r="D3924">
        <v>1483</v>
      </c>
      <c r="E3924" s="12">
        <v>39735</v>
      </c>
      <c r="F3924" s="72">
        <f t="shared" si="661"/>
        <v>2008</v>
      </c>
      <c r="G3924" s="70">
        <f t="shared" si="662"/>
        <v>5904.7741065407954</v>
      </c>
      <c r="H3924" s="70" t="e" cm="1">
        <f t="array" ref="H3924">INDEX(magic_bricks_appreciation_pivot!$A$13:$K$20,MATCH(C3924,magic_bricks_appreciation_pivot!$A$13:$A$20,0),1+MATCH(F3924,INDEX(magic_bricks_appreciation_pivot!$B$13:$K$13,0),0))</f>
        <v>#N/A</v>
      </c>
      <c r="I3924" s="70"/>
      <c r="J3924">
        <v>161</v>
      </c>
      <c r="K3924">
        <v>2</v>
      </c>
      <c r="L3924">
        <v>1</v>
      </c>
      <c r="M3924">
        <v>4</v>
      </c>
      <c r="N3924" t="s">
        <v>193</v>
      </c>
      <c r="O3924" t="s">
        <v>161</v>
      </c>
      <c r="P3924" s="12">
        <v>32800</v>
      </c>
      <c r="Q3924" t="s">
        <v>194</v>
      </c>
      <c r="R3924" t="s">
        <v>170</v>
      </c>
      <c r="S3924" t="s">
        <v>158</v>
      </c>
      <c r="T3924" t="s">
        <v>166</v>
      </c>
      <c r="U3924">
        <v>3.7</v>
      </c>
      <c r="V3924">
        <v>4.7</v>
      </c>
      <c r="W3924">
        <v>3.2</v>
      </c>
      <c r="X3924">
        <v>3.8</v>
      </c>
      <c r="Y3924">
        <v>324001</v>
      </c>
      <c r="Z3924">
        <v>218920</v>
      </c>
      <c r="AA3924">
        <v>8756780</v>
      </c>
    </row>
    <row r="3925" spans="1:27" hidden="1">
      <c r="A3925" t="s">
        <v>4117</v>
      </c>
      <c r="B3925" t="s">
        <v>75</v>
      </c>
      <c r="D3925">
        <v>1902</v>
      </c>
      <c r="E3925" s="12">
        <v>39207</v>
      </c>
      <c r="F3925" s="72">
        <f t="shared" si="661"/>
        <v>2007</v>
      </c>
      <c r="G3925" s="70">
        <f t="shared" si="662"/>
        <v>11456.077812828602</v>
      </c>
      <c r="H3925" s="70" t="e" cm="1">
        <f t="array" ref="H3925">INDEX(magic_bricks_appreciation_pivot!$A$13:$K$20,MATCH(C3925,magic_bricks_appreciation_pivot!$A$13:$A$20,0),1+MATCH(F3925,INDEX(magic_bricks_appreciation_pivot!$B$13:$K$13,0),0))</f>
        <v>#N/A</v>
      </c>
      <c r="I3925" s="70"/>
      <c r="J3925">
        <v>173</v>
      </c>
      <c r="K3925">
        <v>2</v>
      </c>
      <c r="L3925">
        <v>1</v>
      </c>
      <c r="M3925">
        <v>5</v>
      </c>
      <c r="N3925" t="s">
        <v>176</v>
      </c>
      <c r="O3925" t="s">
        <v>155</v>
      </c>
      <c r="P3925" s="12">
        <v>34462</v>
      </c>
      <c r="Q3925" t="s">
        <v>156</v>
      </c>
      <c r="R3925" t="s">
        <v>157</v>
      </c>
      <c r="S3925" t="s">
        <v>162</v>
      </c>
      <c r="T3925" t="s">
        <v>163</v>
      </c>
      <c r="U3925">
        <v>4.9000000000000004</v>
      </c>
      <c r="V3925">
        <v>4.9000000000000004</v>
      </c>
      <c r="W3925">
        <v>4.0999999999999996</v>
      </c>
      <c r="X3925">
        <v>4.54</v>
      </c>
      <c r="Y3925">
        <v>827999</v>
      </c>
      <c r="Z3925">
        <v>196105</v>
      </c>
      <c r="AA3925">
        <v>21789460</v>
      </c>
    </row>
    <row r="3926" spans="1:27">
      <c r="A3926" t="s">
        <v>4118</v>
      </c>
      <c r="B3926" t="s">
        <v>75</v>
      </c>
      <c r="C3926" t="s">
        <v>75</v>
      </c>
      <c r="D3926">
        <v>1638</v>
      </c>
      <c r="E3926" s="12">
        <v>41719</v>
      </c>
      <c r="F3926" s="72">
        <f t="shared" si="661"/>
        <v>2014</v>
      </c>
      <c r="G3926" s="70">
        <f t="shared" si="662"/>
        <v>8489.6398046398044</v>
      </c>
      <c r="H3926" s="70" cm="1">
        <f t="array" ref="H3926">INDEX(magic_bricks_appreciation_pivot!$A$13:$K$20,MATCH(C3926,magic_bricks_appreciation_pivot!$A$13:$A$20,0),1+MATCH(F3926,INDEX(magic_bricks_appreciation_pivot!$B$13:$K$13,0),0))</f>
        <v>0.20839433870180576</v>
      </c>
      <c r="I3926" s="70">
        <f>G3926+G3926*H3926</f>
        <v>10258.832677544244</v>
      </c>
      <c r="J3926">
        <v>4</v>
      </c>
      <c r="K3926">
        <v>1</v>
      </c>
      <c r="L3926">
        <v>1</v>
      </c>
      <c r="M3926">
        <v>4</v>
      </c>
      <c r="N3926" t="s">
        <v>184</v>
      </c>
      <c r="O3926" t="s">
        <v>155</v>
      </c>
      <c r="P3926" s="12">
        <v>28214</v>
      </c>
      <c r="Q3926" t="s">
        <v>169</v>
      </c>
      <c r="R3926" t="s">
        <v>157</v>
      </c>
      <c r="S3926" t="s">
        <v>162</v>
      </c>
      <c r="T3926" t="s">
        <v>163</v>
      </c>
      <c r="U3926">
        <v>4</v>
      </c>
      <c r="V3926">
        <v>4.8</v>
      </c>
      <c r="W3926">
        <v>4.5</v>
      </c>
      <c r="X3926">
        <v>4.4249999999999998</v>
      </c>
      <c r="Y3926">
        <v>542335</v>
      </c>
      <c r="Z3926">
        <v>236403</v>
      </c>
      <c r="AA3926">
        <v>13906030</v>
      </c>
    </row>
    <row r="3927" spans="1:27" hidden="1">
      <c r="A3927" t="s">
        <v>4119</v>
      </c>
      <c r="B3927" t="s">
        <v>39</v>
      </c>
      <c r="C3927" t="s">
        <v>39</v>
      </c>
      <c r="D3927">
        <v>1877</v>
      </c>
      <c r="E3927" s="12">
        <v>39175</v>
      </c>
      <c r="F3927" s="72">
        <f t="shared" si="661"/>
        <v>2007</v>
      </c>
      <c r="G3927" s="70">
        <f t="shared" si="662"/>
        <v>11620.09589770911</v>
      </c>
      <c r="H3927" s="70" t="e" cm="1">
        <f t="array" ref="H3927">INDEX(magic_bricks_appreciation_pivot!$A$13:$K$20,MATCH(C3927,magic_bricks_appreciation_pivot!$A$13:$A$20,0),1+MATCH(F3927,INDEX(magic_bricks_appreciation_pivot!$B$13:$K$13,0),0))</f>
        <v>#N/A</v>
      </c>
      <c r="I3927" s="70"/>
      <c r="J3927">
        <v>4</v>
      </c>
      <c r="K3927">
        <v>2</v>
      </c>
      <c r="L3927">
        <v>1</v>
      </c>
      <c r="M3927">
        <v>5</v>
      </c>
      <c r="N3927" t="s">
        <v>176</v>
      </c>
      <c r="O3927" t="s">
        <v>155</v>
      </c>
      <c r="P3927" s="12">
        <v>29685</v>
      </c>
      <c r="Q3927" t="s">
        <v>156</v>
      </c>
      <c r="R3927" t="s">
        <v>157</v>
      </c>
      <c r="S3927" t="s">
        <v>162</v>
      </c>
      <c r="T3927" t="s">
        <v>166</v>
      </c>
      <c r="U3927">
        <v>3.7</v>
      </c>
      <c r="V3927">
        <v>2.1</v>
      </c>
      <c r="W3927">
        <v>4.5999999999999996</v>
      </c>
      <c r="X3927">
        <v>3.66</v>
      </c>
      <c r="Y3927">
        <v>719760</v>
      </c>
      <c r="Z3927">
        <v>348975</v>
      </c>
      <c r="AA3927">
        <v>21810920</v>
      </c>
    </row>
    <row r="3928" spans="1:27" hidden="1">
      <c r="A3928" t="s">
        <v>4120</v>
      </c>
      <c r="B3928" t="s">
        <v>175</v>
      </c>
      <c r="C3928" t="s">
        <v>34</v>
      </c>
      <c r="D3928">
        <v>751</v>
      </c>
      <c r="E3928" s="12">
        <v>40019</v>
      </c>
      <c r="F3928" s="72">
        <f t="shared" si="661"/>
        <v>2009</v>
      </c>
      <c r="G3928" s="70">
        <f t="shared" si="662"/>
        <v>11297.762982689746</v>
      </c>
      <c r="H3928" s="70" t="e" cm="1">
        <f t="array" ref="H3928">INDEX(magic_bricks_appreciation_pivot!$A$13:$K$20,MATCH(C3928,magic_bricks_appreciation_pivot!$A$13:$A$20,0),1+MATCH(F3928,INDEX(magic_bricks_appreciation_pivot!$B$13:$K$13,0),0))</f>
        <v>#N/A</v>
      </c>
      <c r="I3928" s="70"/>
      <c r="J3928">
        <v>162</v>
      </c>
      <c r="K3928">
        <v>1</v>
      </c>
      <c r="L3928">
        <v>1</v>
      </c>
      <c r="M3928">
        <v>2</v>
      </c>
      <c r="N3928" t="s">
        <v>154</v>
      </c>
      <c r="O3928" t="s">
        <v>155</v>
      </c>
      <c r="P3928" s="12">
        <v>33814</v>
      </c>
      <c r="Q3928" t="s">
        <v>169</v>
      </c>
      <c r="R3928" t="s">
        <v>165</v>
      </c>
      <c r="S3928" t="s">
        <v>178</v>
      </c>
      <c r="T3928" t="s">
        <v>182</v>
      </c>
      <c r="U3928">
        <v>4.3</v>
      </c>
      <c r="V3928">
        <v>4.4000000000000004</v>
      </c>
      <c r="W3928">
        <v>3.9</v>
      </c>
      <c r="X3928">
        <v>4.22</v>
      </c>
      <c r="Y3928">
        <v>279992</v>
      </c>
      <c r="Z3928">
        <v>127269</v>
      </c>
      <c r="AA3928">
        <v>8484620</v>
      </c>
    </row>
    <row r="3929" spans="1:27" hidden="1">
      <c r="A3929" t="s">
        <v>4121</v>
      </c>
      <c r="B3929" t="s">
        <v>201</v>
      </c>
      <c r="C3929" t="s">
        <v>201</v>
      </c>
      <c r="D3929">
        <v>1873</v>
      </c>
      <c r="E3929" s="12">
        <v>39655</v>
      </c>
      <c r="F3929" s="72">
        <f t="shared" si="661"/>
        <v>2008</v>
      </c>
      <c r="G3929" s="70">
        <f t="shared" si="662"/>
        <v>8272.4292578750665</v>
      </c>
      <c r="H3929" s="70" t="e" cm="1">
        <f t="array" ref="H3929">INDEX(magic_bricks_appreciation_pivot!$A$13:$K$20,MATCH(C3929,magic_bricks_appreciation_pivot!$A$13:$A$20,0),1+MATCH(F3929,INDEX(magic_bricks_appreciation_pivot!$B$13:$K$13,0),0))</f>
        <v>#N/A</v>
      </c>
      <c r="I3929" s="70"/>
      <c r="J3929">
        <v>130</v>
      </c>
      <c r="K3929">
        <v>3</v>
      </c>
      <c r="L3929">
        <v>2</v>
      </c>
      <c r="M3929">
        <v>5</v>
      </c>
      <c r="N3929" t="s">
        <v>154</v>
      </c>
      <c r="O3929" t="s">
        <v>161</v>
      </c>
      <c r="P3929" s="12">
        <v>31260</v>
      </c>
      <c r="Q3929" t="s">
        <v>156</v>
      </c>
      <c r="R3929" t="s">
        <v>177</v>
      </c>
      <c r="S3929" t="s">
        <v>162</v>
      </c>
      <c r="T3929" t="s">
        <v>166</v>
      </c>
      <c r="U3929">
        <v>4.7</v>
      </c>
      <c r="V3929">
        <v>3.2</v>
      </c>
      <c r="W3929">
        <v>4</v>
      </c>
      <c r="X3929">
        <v>3.97</v>
      </c>
      <c r="Y3929">
        <v>681747</v>
      </c>
      <c r="Z3929">
        <v>216920</v>
      </c>
      <c r="AA3929">
        <v>15494260</v>
      </c>
    </row>
    <row r="3930" spans="1:27" hidden="1">
      <c r="A3930" t="s">
        <v>4122</v>
      </c>
      <c r="B3930" t="s">
        <v>175</v>
      </c>
      <c r="C3930" t="s">
        <v>34</v>
      </c>
      <c r="D3930">
        <v>1021</v>
      </c>
      <c r="E3930" s="12">
        <v>39308</v>
      </c>
      <c r="F3930" s="72">
        <f t="shared" si="661"/>
        <v>2007</v>
      </c>
      <c r="G3930" s="70">
        <f t="shared" si="662"/>
        <v>8215.2301665034283</v>
      </c>
      <c r="H3930" s="70" t="e" cm="1">
        <f t="array" ref="H3930">INDEX(magic_bricks_appreciation_pivot!$A$13:$K$20,MATCH(C3930,magic_bricks_appreciation_pivot!$A$13:$A$20,0),1+MATCH(F3930,INDEX(magic_bricks_appreciation_pivot!$B$13:$K$13,0),0))</f>
        <v>#N/A</v>
      </c>
      <c r="I3930" s="70"/>
      <c r="J3930">
        <v>73</v>
      </c>
      <c r="K3930">
        <v>1</v>
      </c>
      <c r="L3930">
        <v>1</v>
      </c>
      <c r="M3930">
        <v>3</v>
      </c>
      <c r="N3930" t="s">
        <v>184</v>
      </c>
      <c r="O3930" t="s">
        <v>155</v>
      </c>
      <c r="P3930" s="12">
        <v>30183</v>
      </c>
      <c r="Q3930" t="s">
        <v>194</v>
      </c>
      <c r="R3930" t="s">
        <v>157</v>
      </c>
      <c r="S3930" t="s">
        <v>178</v>
      </c>
      <c r="T3930" t="s">
        <v>163</v>
      </c>
      <c r="U3930">
        <v>3.2</v>
      </c>
      <c r="V3930">
        <v>4.0999999999999996</v>
      </c>
      <c r="W3930">
        <v>3.7</v>
      </c>
      <c r="X3930">
        <v>3.71</v>
      </c>
      <c r="Y3930">
        <v>251633</v>
      </c>
      <c r="Z3930">
        <v>67102</v>
      </c>
      <c r="AA3930">
        <v>8387750</v>
      </c>
    </row>
    <row r="3931" spans="1:27">
      <c r="A3931" t="s">
        <v>4123</v>
      </c>
      <c r="B3931" t="s">
        <v>23</v>
      </c>
      <c r="C3931" t="s">
        <v>23</v>
      </c>
      <c r="D3931">
        <v>1448</v>
      </c>
      <c r="E3931" s="12">
        <v>40792</v>
      </c>
      <c r="F3931" s="72">
        <f t="shared" si="661"/>
        <v>2011</v>
      </c>
      <c r="G3931" s="70">
        <f t="shared" si="662"/>
        <v>9278.3149171270725</v>
      </c>
      <c r="H3931" s="70" cm="1">
        <f t="array" ref="H3931">INDEX(magic_bricks_appreciation_pivot!$A$13:$K$20,MATCH(C3931,magic_bricks_appreciation_pivot!$A$13:$A$20,0),1+MATCH(F3931,INDEX(magic_bricks_appreciation_pivot!$B$13:$K$13,0),0))</f>
        <v>0.30621792098525186</v>
      </c>
      <c r="I3931" s="70">
        <f t="shared" ref="I3931:I3935" si="665">G3931+G3931*H3931</f>
        <v>12119.501221296174</v>
      </c>
      <c r="J3931">
        <v>93</v>
      </c>
      <c r="K3931">
        <v>2</v>
      </c>
      <c r="L3931">
        <v>2</v>
      </c>
      <c r="M3931">
        <v>4</v>
      </c>
      <c r="N3931" t="s">
        <v>168</v>
      </c>
      <c r="O3931" t="s">
        <v>155</v>
      </c>
      <c r="P3931" s="12">
        <v>32032</v>
      </c>
      <c r="Q3931" t="s">
        <v>156</v>
      </c>
      <c r="R3931" t="s">
        <v>177</v>
      </c>
      <c r="S3931" t="s">
        <v>162</v>
      </c>
      <c r="T3931" t="s">
        <v>182</v>
      </c>
      <c r="U3931">
        <v>3.3</v>
      </c>
      <c r="V3931">
        <v>2.4</v>
      </c>
      <c r="W3931">
        <v>4.0999999999999996</v>
      </c>
      <c r="X3931">
        <v>3.35</v>
      </c>
      <c r="Y3931">
        <v>483660</v>
      </c>
      <c r="Z3931">
        <v>174655</v>
      </c>
      <c r="AA3931">
        <v>13435000</v>
      </c>
    </row>
    <row r="3932" spans="1:27">
      <c r="A3932" t="s">
        <v>4124</v>
      </c>
      <c r="B3932" t="s">
        <v>23</v>
      </c>
      <c r="C3932" t="s">
        <v>23</v>
      </c>
      <c r="D3932">
        <v>720</v>
      </c>
      <c r="E3932" s="12">
        <v>40298</v>
      </c>
      <c r="F3932" s="72">
        <f t="shared" si="661"/>
        <v>2010</v>
      </c>
      <c r="G3932" s="70">
        <f t="shared" si="662"/>
        <v>8822.5694444444453</v>
      </c>
      <c r="H3932" s="70" cm="1">
        <f t="array" ref="H3932">INDEX(magic_bricks_appreciation_pivot!$A$13:$K$20,MATCH(C3932,magic_bricks_appreciation_pivot!$A$13:$A$20,0),1+MATCH(F3932,INDEX(magic_bricks_appreciation_pivot!$B$13:$K$13,0),0))</f>
        <v>0.49881786187527283</v>
      </c>
      <c r="I3932" s="70">
        <f t="shared" si="665"/>
        <v>13223.424670968338</v>
      </c>
      <c r="J3932">
        <v>34</v>
      </c>
      <c r="K3932">
        <v>1</v>
      </c>
      <c r="L3932">
        <v>1</v>
      </c>
      <c r="M3932">
        <v>2</v>
      </c>
      <c r="N3932" t="s">
        <v>193</v>
      </c>
      <c r="O3932" t="s">
        <v>161</v>
      </c>
      <c r="P3932" s="12">
        <v>26063</v>
      </c>
      <c r="Q3932" t="s">
        <v>169</v>
      </c>
      <c r="R3932" t="s">
        <v>177</v>
      </c>
      <c r="S3932" t="s">
        <v>162</v>
      </c>
      <c r="T3932" t="s">
        <v>166</v>
      </c>
      <c r="U3932">
        <v>3.9</v>
      </c>
      <c r="V3932">
        <v>4.9000000000000004</v>
      </c>
      <c r="W3932">
        <v>3.5</v>
      </c>
      <c r="X3932">
        <v>4.04</v>
      </c>
      <c r="Y3932">
        <v>235033</v>
      </c>
      <c r="Z3932">
        <v>107988</v>
      </c>
      <c r="AA3932">
        <v>6352250</v>
      </c>
    </row>
    <row r="3933" spans="1:27">
      <c r="A3933" t="s">
        <v>4125</v>
      </c>
      <c r="B3933" t="s">
        <v>39</v>
      </c>
      <c r="C3933" t="s">
        <v>39</v>
      </c>
      <c r="D3933">
        <v>1514</v>
      </c>
      <c r="E3933" s="12">
        <v>40748</v>
      </c>
      <c r="F3933" s="72">
        <f t="shared" si="661"/>
        <v>2011</v>
      </c>
      <c r="G3933" s="70">
        <f t="shared" si="662"/>
        <v>8110.455746367239</v>
      </c>
      <c r="H3933" s="70" cm="1">
        <f t="array" ref="H3933">INDEX(magic_bricks_appreciation_pivot!$A$13:$K$20,MATCH(C3933,magic_bricks_appreciation_pivot!$A$13:$A$20,0),1+MATCH(F3933,INDEX(magic_bricks_appreciation_pivot!$B$13:$K$13,0),0))</f>
        <v>0.32133594787779113</v>
      </c>
      <c r="I3933" s="70">
        <f t="shared" si="665"/>
        <v>10716.636731347033</v>
      </c>
      <c r="J3933">
        <v>151</v>
      </c>
      <c r="K3933">
        <v>1</v>
      </c>
      <c r="L3933">
        <v>1</v>
      </c>
      <c r="M3933">
        <v>4</v>
      </c>
      <c r="N3933" t="s">
        <v>168</v>
      </c>
      <c r="O3933" t="s">
        <v>161</v>
      </c>
      <c r="P3933" s="12">
        <v>30528</v>
      </c>
      <c r="Q3933" t="s">
        <v>169</v>
      </c>
      <c r="R3933" t="s">
        <v>157</v>
      </c>
      <c r="S3933" t="s">
        <v>162</v>
      </c>
      <c r="T3933" t="s">
        <v>166</v>
      </c>
      <c r="U3933">
        <v>3.6</v>
      </c>
      <c r="V3933">
        <v>2.2999999999999998</v>
      </c>
      <c r="W3933">
        <v>2.2999999999999998</v>
      </c>
      <c r="X3933">
        <v>2.7549999999999999</v>
      </c>
      <c r="Y3933">
        <v>417494</v>
      </c>
      <c r="Z3933">
        <v>110513</v>
      </c>
      <c r="AA3933">
        <v>12279230</v>
      </c>
    </row>
    <row r="3934" spans="1:27">
      <c r="A3934" t="s">
        <v>4126</v>
      </c>
      <c r="B3934" t="s">
        <v>201</v>
      </c>
      <c r="C3934" t="s">
        <v>201</v>
      </c>
      <c r="D3934">
        <v>2347</v>
      </c>
      <c r="E3934" s="12">
        <v>40420</v>
      </c>
      <c r="F3934" s="72">
        <f t="shared" si="661"/>
        <v>2010</v>
      </c>
      <c r="G3934" s="70">
        <f t="shared" si="662"/>
        <v>5490.3621644652749</v>
      </c>
      <c r="H3934" s="70" cm="1">
        <f t="array" ref="H3934">INDEX(magic_bricks_appreciation_pivot!$A$13:$K$20,MATCH(C3934,magic_bricks_appreciation_pivot!$A$13:$A$20,0),1+MATCH(F3934,INDEX(magic_bricks_appreciation_pivot!$B$13:$K$13,0),0))</f>
        <v>0.62790190260080292</v>
      </c>
      <c r="I3934" s="70">
        <f t="shared" si="665"/>
        <v>8937.7710135004836</v>
      </c>
      <c r="J3934">
        <v>90</v>
      </c>
      <c r="K3934">
        <v>4</v>
      </c>
      <c r="L3934">
        <v>2</v>
      </c>
      <c r="M3934">
        <v>6</v>
      </c>
      <c r="N3934" t="s">
        <v>176</v>
      </c>
      <c r="O3934" t="s">
        <v>161</v>
      </c>
      <c r="P3934" s="12">
        <v>30565</v>
      </c>
      <c r="Q3934" t="s">
        <v>169</v>
      </c>
      <c r="R3934" t="s">
        <v>177</v>
      </c>
      <c r="S3934" t="s">
        <v>162</v>
      </c>
      <c r="T3934" t="s">
        <v>182</v>
      </c>
      <c r="U3934">
        <v>4</v>
      </c>
      <c r="V3934">
        <v>3.3</v>
      </c>
      <c r="W3934">
        <v>3.8</v>
      </c>
      <c r="X3934">
        <v>3.71</v>
      </c>
      <c r="Y3934">
        <v>579865</v>
      </c>
      <c r="Z3934">
        <v>154631</v>
      </c>
      <c r="AA3934">
        <v>12885880</v>
      </c>
    </row>
    <row r="3935" spans="1:27">
      <c r="A3935" t="s">
        <v>4127</v>
      </c>
      <c r="B3935" t="s">
        <v>201</v>
      </c>
      <c r="C3935" t="s">
        <v>201</v>
      </c>
      <c r="D3935">
        <v>1816</v>
      </c>
      <c r="E3935" s="12">
        <v>40452</v>
      </c>
      <c r="F3935" s="72">
        <f t="shared" si="661"/>
        <v>2010</v>
      </c>
      <c r="G3935" s="70">
        <f t="shared" si="662"/>
        <v>5927.4889867841412</v>
      </c>
      <c r="H3935" s="70" cm="1">
        <f t="array" ref="H3935">INDEX(magic_bricks_appreciation_pivot!$A$13:$K$20,MATCH(C3935,magic_bricks_appreciation_pivot!$A$13:$A$20,0),1+MATCH(F3935,INDEX(magic_bricks_appreciation_pivot!$B$13:$K$13,0),0))</f>
        <v>0.62790190260080292</v>
      </c>
      <c r="I3935" s="70">
        <f t="shared" si="665"/>
        <v>9649.3705992312098</v>
      </c>
      <c r="J3935">
        <v>170</v>
      </c>
      <c r="K3935">
        <v>3</v>
      </c>
      <c r="L3935">
        <v>2</v>
      </c>
      <c r="M3935">
        <v>5</v>
      </c>
      <c r="N3935" t="s">
        <v>176</v>
      </c>
      <c r="O3935" t="s">
        <v>155</v>
      </c>
      <c r="P3935" s="12">
        <v>30962</v>
      </c>
      <c r="Q3935" t="s">
        <v>194</v>
      </c>
      <c r="R3935" t="s">
        <v>177</v>
      </c>
      <c r="S3935" t="s">
        <v>158</v>
      </c>
      <c r="T3935" t="s">
        <v>182</v>
      </c>
      <c r="U3935">
        <v>4.0999999999999996</v>
      </c>
      <c r="V3935">
        <v>2.2000000000000002</v>
      </c>
      <c r="W3935">
        <v>3.1</v>
      </c>
      <c r="X3935">
        <v>3.13</v>
      </c>
      <c r="Y3935">
        <v>516687</v>
      </c>
      <c r="Z3935">
        <v>129172</v>
      </c>
      <c r="AA3935">
        <v>10764320</v>
      </c>
    </row>
    <row r="3936" spans="1:27" hidden="1">
      <c r="A3936" t="s">
        <v>4128</v>
      </c>
      <c r="B3936" t="s">
        <v>51</v>
      </c>
      <c r="C3936" t="s">
        <v>51</v>
      </c>
      <c r="D3936">
        <v>1615</v>
      </c>
      <c r="E3936" s="12">
        <v>39450</v>
      </c>
      <c r="F3936" s="72">
        <f t="shared" si="661"/>
        <v>2008</v>
      </c>
      <c r="G3936" s="70">
        <f t="shared" si="662"/>
        <v>5010.7182662538698</v>
      </c>
      <c r="H3936" s="70" t="e" cm="1">
        <f t="array" ref="H3936">INDEX(magic_bricks_appreciation_pivot!$A$13:$K$20,MATCH(C3936,magic_bricks_appreciation_pivot!$A$13:$A$20,0),1+MATCH(F3936,INDEX(magic_bricks_appreciation_pivot!$B$13:$K$13,0),0))</f>
        <v>#N/A</v>
      </c>
      <c r="I3936" s="70"/>
      <c r="J3936">
        <v>29</v>
      </c>
      <c r="K3936">
        <v>2</v>
      </c>
      <c r="L3936">
        <v>1</v>
      </c>
      <c r="M3936">
        <v>4</v>
      </c>
      <c r="N3936" t="s">
        <v>193</v>
      </c>
      <c r="O3936" t="s">
        <v>155</v>
      </c>
      <c r="P3936" s="12">
        <v>25580</v>
      </c>
      <c r="Q3936" t="s">
        <v>169</v>
      </c>
      <c r="R3936" t="s">
        <v>177</v>
      </c>
      <c r="S3936" t="s">
        <v>158</v>
      </c>
      <c r="T3936" t="s">
        <v>159</v>
      </c>
      <c r="U3936">
        <v>2</v>
      </c>
      <c r="V3936">
        <v>2.4</v>
      </c>
      <c r="W3936">
        <v>3</v>
      </c>
      <c r="X3936">
        <v>2.48</v>
      </c>
      <c r="Y3936">
        <v>315600</v>
      </c>
      <c r="Z3936">
        <v>72831</v>
      </c>
      <c r="AA3936">
        <v>8092310</v>
      </c>
    </row>
    <row r="3937" spans="1:27" hidden="1">
      <c r="A3937" t="s">
        <v>4129</v>
      </c>
      <c r="B3937" t="s">
        <v>51</v>
      </c>
      <c r="C3937" t="s">
        <v>51</v>
      </c>
      <c r="D3937">
        <v>1941</v>
      </c>
      <c r="E3937" s="12">
        <v>38835</v>
      </c>
      <c r="F3937" s="72">
        <f t="shared" si="661"/>
        <v>2006</v>
      </c>
      <c r="G3937" s="70">
        <f t="shared" si="662"/>
        <v>5674.7295208655332</v>
      </c>
      <c r="H3937" s="70" t="e" cm="1">
        <f t="array" ref="H3937">INDEX(magic_bricks_appreciation_pivot!$A$13:$K$20,MATCH(C3937,magic_bricks_appreciation_pivot!$A$13:$A$20,0),1+MATCH(F3937,INDEX(magic_bricks_appreciation_pivot!$B$13:$K$13,0),0))</f>
        <v>#N/A</v>
      </c>
      <c r="I3937" s="70"/>
      <c r="J3937">
        <v>138</v>
      </c>
      <c r="K3937">
        <v>3</v>
      </c>
      <c r="L3937">
        <v>2</v>
      </c>
      <c r="M3937">
        <v>5</v>
      </c>
      <c r="N3937" t="s">
        <v>154</v>
      </c>
      <c r="O3937" t="s">
        <v>161</v>
      </c>
      <c r="P3937" s="12">
        <v>29710</v>
      </c>
      <c r="Q3937" t="s">
        <v>169</v>
      </c>
      <c r="R3937" t="s">
        <v>157</v>
      </c>
      <c r="S3937" t="s">
        <v>162</v>
      </c>
      <c r="T3937" t="s">
        <v>163</v>
      </c>
      <c r="U3937">
        <v>3.8</v>
      </c>
      <c r="V3937">
        <v>2.2000000000000002</v>
      </c>
      <c r="W3937">
        <v>2.1</v>
      </c>
      <c r="X3937">
        <v>2.57</v>
      </c>
      <c r="Y3937">
        <v>352469</v>
      </c>
      <c r="Z3937">
        <v>110147</v>
      </c>
      <c r="AA3937">
        <v>11014650</v>
      </c>
    </row>
    <row r="3938" spans="1:27" hidden="1">
      <c r="A3938" t="s">
        <v>4130</v>
      </c>
      <c r="B3938" t="s">
        <v>201</v>
      </c>
      <c r="C3938" t="s">
        <v>201</v>
      </c>
      <c r="D3938">
        <v>2227</v>
      </c>
      <c r="E3938" s="12">
        <v>40073</v>
      </c>
      <c r="F3938" s="72">
        <f t="shared" si="661"/>
        <v>2009</v>
      </c>
      <c r="G3938" s="70">
        <f t="shared" si="662"/>
        <v>5538.7337224966323</v>
      </c>
      <c r="H3938" s="70" t="e" cm="1">
        <f t="array" ref="H3938">INDEX(magic_bricks_appreciation_pivot!$A$13:$K$20,MATCH(C3938,magic_bricks_appreciation_pivot!$A$13:$A$20,0),1+MATCH(F3938,INDEX(magic_bricks_appreciation_pivot!$B$13:$K$13,0),0))</f>
        <v>#N/A</v>
      </c>
      <c r="I3938" s="70"/>
      <c r="J3938">
        <v>51</v>
      </c>
      <c r="K3938">
        <v>4</v>
      </c>
      <c r="L3938">
        <v>2</v>
      </c>
      <c r="M3938">
        <v>6</v>
      </c>
      <c r="N3938" t="s">
        <v>193</v>
      </c>
      <c r="O3938" t="s">
        <v>155</v>
      </c>
      <c r="P3938" s="12">
        <v>37153</v>
      </c>
      <c r="Q3938" t="s">
        <v>194</v>
      </c>
      <c r="R3938" t="s">
        <v>157</v>
      </c>
      <c r="S3938" t="s">
        <v>158</v>
      </c>
      <c r="T3938" t="s">
        <v>166</v>
      </c>
      <c r="U3938">
        <v>3.9</v>
      </c>
      <c r="V3938">
        <v>2.7</v>
      </c>
      <c r="W3938">
        <v>3.2</v>
      </c>
      <c r="X3938">
        <v>3.26</v>
      </c>
      <c r="Y3938">
        <v>419382</v>
      </c>
      <c r="Z3938">
        <v>148017</v>
      </c>
      <c r="AA3938">
        <v>12334760</v>
      </c>
    </row>
    <row r="3939" spans="1:27">
      <c r="A3939" t="s">
        <v>4131</v>
      </c>
      <c r="B3939" t="s">
        <v>175</v>
      </c>
      <c r="C3939" t="s">
        <v>34</v>
      </c>
      <c r="D3939">
        <v>1119</v>
      </c>
      <c r="E3939" s="12">
        <v>42019</v>
      </c>
      <c r="F3939" s="72">
        <f t="shared" si="661"/>
        <v>2015</v>
      </c>
      <c r="G3939" s="70">
        <f t="shared" si="662"/>
        <v>11856.255585344057</v>
      </c>
      <c r="H3939" s="70" cm="1">
        <f t="array" ref="H3939">INDEX(magic_bricks_appreciation_pivot!$A$13:$K$20,MATCH(C3939,magic_bricks_appreciation_pivot!$A$13:$A$20,0),1+MATCH(F3939,INDEX(magic_bricks_appreciation_pivot!$B$13:$K$13,0),0))</f>
        <v>-3.6830357142857144E-2</v>
      </c>
      <c r="I3939" s="70">
        <f t="shared" ref="I3939:I3941" si="666">G3939+G3939*H3939</f>
        <v>11419.585457758842</v>
      </c>
      <c r="J3939">
        <v>13</v>
      </c>
      <c r="K3939">
        <v>1</v>
      </c>
      <c r="L3939">
        <v>1</v>
      </c>
      <c r="M3939">
        <v>3</v>
      </c>
      <c r="N3939" t="s">
        <v>176</v>
      </c>
      <c r="O3939" t="s">
        <v>155</v>
      </c>
      <c r="P3939" s="12">
        <v>31434</v>
      </c>
      <c r="Q3939" t="s">
        <v>156</v>
      </c>
      <c r="R3939" t="s">
        <v>165</v>
      </c>
      <c r="S3939" t="s">
        <v>178</v>
      </c>
      <c r="T3939" t="s">
        <v>182</v>
      </c>
      <c r="U3939">
        <v>2.4</v>
      </c>
      <c r="V3939">
        <v>3.3</v>
      </c>
      <c r="W3939">
        <v>4.5</v>
      </c>
      <c r="X3939">
        <v>3.39</v>
      </c>
      <c r="Y3939">
        <v>384747</v>
      </c>
      <c r="Z3939">
        <v>199007</v>
      </c>
      <c r="AA3939">
        <v>13267150</v>
      </c>
    </row>
    <row r="3940" spans="1:27">
      <c r="A3940" t="s">
        <v>4132</v>
      </c>
      <c r="B3940" t="s">
        <v>175</v>
      </c>
      <c r="C3940" t="s">
        <v>34</v>
      </c>
      <c r="D3940">
        <v>885</v>
      </c>
      <c r="E3940" s="12">
        <v>40200</v>
      </c>
      <c r="F3940" s="72">
        <f t="shared" si="661"/>
        <v>2010</v>
      </c>
      <c r="G3940" s="70">
        <f t="shared" si="662"/>
        <v>9508.1355932203387</v>
      </c>
      <c r="H3940" s="70" cm="1">
        <f t="array" ref="H3940">INDEX(magic_bricks_appreciation_pivot!$A$13:$K$20,MATCH(C3940,magic_bricks_appreciation_pivot!$A$13:$A$20,0),1+MATCH(F3940,INDEX(magic_bricks_appreciation_pivot!$B$13:$K$13,0),0))</f>
        <v>0.46848170778869208</v>
      </c>
      <c r="I3940" s="70">
        <f t="shared" si="666"/>
        <v>13962.523193818652</v>
      </c>
      <c r="J3940">
        <v>16</v>
      </c>
      <c r="K3940">
        <v>1</v>
      </c>
      <c r="L3940">
        <v>1</v>
      </c>
      <c r="M3940">
        <v>3</v>
      </c>
      <c r="N3940" t="s">
        <v>154</v>
      </c>
      <c r="O3940" t="s">
        <v>161</v>
      </c>
      <c r="P3940" s="12">
        <v>27425</v>
      </c>
      <c r="Q3940" t="s">
        <v>169</v>
      </c>
      <c r="R3940" t="s">
        <v>165</v>
      </c>
      <c r="S3940" t="s">
        <v>158</v>
      </c>
      <c r="T3940" t="s">
        <v>182</v>
      </c>
      <c r="U3940">
        <v>3.1</v>
      </c>
      <c r="V3940">
        <v>5</v>
      </c>
      <c r="W3940">
        <v>3.4</v>
      </c>
      <c r="X3940">
        <v>3.95</v>
      </c>
      <c r="Y3940">
        <v>252441</v>
      </c>
      <c r="Z3940">
        <v>126221</v>
      </c>
      <c r="AA3940">
        <v>8414700</v>
      </c>
    </row>
    <row r="3941" spans="1:27">
      <c r="A3941" t="s">
        <v>4133</v>
      </c>
      <c r="B3941" t="s">
        <v>23</v>
      </c>
      <c r="C3941" t="s">
        <v>23</v>
      </c>
      <c r="D3941">
        <v>1417</v>
      </c>
      <c r="E3941" s="12">
        <v>40411</v>
      </c>
      <c r="F3941" s="72">
        <f t="shared" si="661"/>
        <v>2010</v>
      </c>
      <c r="G3941" s="70">
        <f t="shared" si="662"/>
        <v>8683.6626676076212</v>
      </c>
      <c r="H3941" s="70" cm="1">
        <f t="array" ref="H3941">INDEX(magic_bricks_appreciation_pivot!$A$13:$K$20,MATCH(C3941,magic_bricks_appreciation_pivot!$A$13:$A$20,0),1+MATCH(F3941,INDEX(magic_bricks_appreciation_pivot!$B$13:$K$13,0),0))</f>
        <v>0.49881786187527283</v>
      </c>
      <c r="I3941" s="70">
        <f t="shared" si="666"/>
        <v>13015.228712709782</v>
      </c>
      <c r="J3941">
        <v>29</v>
      </c>
      <c r="K3941">
        <v>2</v>
      </c>
      <c r="L3941">
        <v>2</v>
      </c>
      <c r="M3941">
        <v>4</v>
      </c>
      <c r="N3941" t="s">
        <v>184</v>
      </c>
      <c r="O3941" t="s">
        <v>155</v>
      </c>
      <c r="P3941" s="12">
        <v>26906</v>
      </c>
      <c r="Q3941" t="s">
        <v>156</v>
      </c>
      <c r="R3941" t="s">
        <v>170</v>
      </c>
      <c r="S3941" t="s">
        <v>158</v>
      </c>
      <c r="T3941" t="s">
        <v>166</v>
      </c>
      <c r="U3941">
        <v>2.5</v>
      </c>
      <c r="V3941">
        <v>2</v>
      </c>
      <c r="W3941">
        <v>2.6</v>
      </c>
      <c r="X3941">
        <v>2.39</v>
      </c>
      <c r="Y3941">
        <v>553714</v>
      </c>
      <c r="Z3941">
        <v>307619</v>
      </c>
      <c r="AA3941">
        <v>12304750</v>
      </c>
    </row>
    <row r="3942" spans="1:27" hidden="1">
      <c r="A3942" t="s">
        <v>4134</v>
      </c>
      <c r="B3942" t="s">
        <v>56</v>
      </c>
      <c r="C3942" t="s">
        <v>56</v>
      </c>
      <c r="D3942">
        <v>1278</v>
      </c>
      <c r="E3942" s="12">
        <v>39463</v>
      </c>
      <c r="F3942" s="72">
        <f t="shared" si="661"/>
        <v>2008</v>
      </c>
      <c r="G3942" s="70">
        <f t="shared" si="662"/>
        <v>7393.1572769953054</v>
      </c>
      <c r="H3942" s="70" t="e" cm="1">
        <f t="array" ref="H3942">INDEX(magic_bricks_appreciation_pivot!$A$13:$K$20,MATCH(C3942,magic_bricks_appreciation_pivot!$A$13:$A$20,0),1+MATCH(F3942,INDEX(magic_bricks_appreciation_pivot!$B$13:$K$13,0),0))</f>
        <v>#N/A</v>
      </c>
      <c r="I3942" s="70"/>
      <c r="J3942">
        <v>175</v>
      </c>
      <c r="K3942">
        <v>2</v>
      </c>
      <c r="L3942">
        <v>2</v>
      </c>
      <c r="M3942">
        <v>4</v>
      </c>
      <c r="N3942" t="s">
        <v>176</v>
      </c>
      <c r="O3942" t="s">
        <v>155</v>
      </c>
      <c r="P3942" s="12">
        <v>25958</v>
      </c>
      <c r="Q3942" t="s">
        <v>194</v>
      </c>
      <c r="R3942" t="s">
        <v>177</v>
      </c>
      <c r="S3942" t="s">
        <v>178</v>
      </c>
      <c r="T3942" t="s">
        <v>166</v>
      </c>
      <c r="U3942">
        <v>4.9000000000000004</v>
      </c>
      <c r="V3942">
        <v>4.5</v>
      </c>
      <c r="W3942">
        <v>2.2999999999999998</v>
      </c>
      <c r="X3942">
        <v>3.52</v>
      </c>
      <c r="Y3942">
        <v>321247</v>
      </c>
      <c r="Z3942">
        <v>66139</v>
      </c>
      <c r="AA3942">
        <v>9448455</v>
      </c>
    </row>
    <row r="3943" spans="1:27">
      <c r="A3943" t="s">
        <v>4135</v>
      </c>
      <c r="B3943" t="s">
        <v>175</v>
      </c>
      <c r="C3943" t="s">
        <v>34</v>
      </c>
      <c r="D3943">
        <v>1050</v>
      </c>
      <c r="E3943" s="12">
        <v>40553</v>
      </c>
      <c r="F3943" s="72">
        <f t="shared" si="661"/>
        <v>2011</v>
      </c>
      <c r="G3943" s="70">
        <f t="shared" si="662"/>
        <v>10747.333333333334</v>
      </c>
      <c r="H3943" s="70" cm="1">
        <f t="array" ref="H3943">INDEX(magic_bricks_appreciation_pivot!$A$13:$K$20,MATCH(C3943,magic_bricks_appreciation_pivot!$A$13:$A$20,0),1+MATCH(F3943,INDEX(magic_bricks_appreciation_pivot!$B$13:$K$13,0),0))</f>
        <v>0.22839026915113872</v>
      </c>
      <c r="I3943" s="70">
        <f t="shared" ref="I3943:I3948" si="667">G3943+G3943*H3943</f>
        <v>13201.919685990339</v>
      </c>
      <c r="J3943">
        <v>14</v>
      </c>
      <c r="K3943">
        <v>1</v>
      </c>
      <c r="L3943">
        <v>1</v>
      </c>
      <c r="M3943">
        <v>3</v>
      </c>
      <c r="N3943" t="s">
        <v>184</v>
      </c>
      <c r="O3943" t="s">
        <v>155</v>
      </c>
      <c r="P3943" s="12">
        <v>33253</v>
      </c>
      <c r="Q3943" t="s">
        <v>169</v>
      </c>
      <c r="R3943" t="s">
        <v>170</v>
      </c>
      <c r="S3943" t="s">
        <v>162</v>
      </c>
      <c r="T3943" t="s">
        <v>182</v>
      </c>
      <c r="U3943">
        <v>2.2000000000000002</v>
      </c>
      <c r="V3943">
        <v>2.2000000000000002</v>
      </c>
      <c r="W3943">
        <v>3.4</v>
      </c>
      <c r="X3943">
        <v>2.56</v>
      </c>
      <c r="Y3943">
        <v>304687</v>
      </c>
      <c r="Z3943">
        <v>90278</v>
      </c>
      <c r="AA3943">
        <v>11284700</v>
      </c>
    </row>
    <row r="3944" spans="1:27">
      <c r="A3944" t="s">
        <v>4136</v>
      </c>
      <c r="B3944" t="s">
        <v>75</v>
      </c>
      <c r="C3944" t="s">
        <v>75</v>
      </c>
      <c r="D3944">
        <v>1706</v>
      </c>
      <c r="E3944" s="12">
        <v>40688</v>
      </c>
      <c r="F3944" s="72">
        <f t="shared" si="661"/>
        <v>2011</v>
      </c>
      <c r="G3944" s="70">
        <f t="shared" si="662"/>
        <v>7675.7737397420869</v>
      </c>
      <c r="H3944" s="70" cm="1">
        <f t="array" ref="H3944">INDEX(magic_bricks_appreciation_pivot!$A$13:$K$20,MATCH(C3944,magic_bricks_appreciation_pivot!$A$13:$A$20,0),1+MATCH(F3944,INDEX(magic_bricks_appreciation_pivot!$B$13:$K$13,0),0))</f>
        <v>0.51504700450575736</v>
      </c>
      <c r="I3944" s="70">
        <f t="shared" si="667"/>
        <v>11629.158011660204</v>
      </c>
      <c r="J3944">
        <v>29</v>
      </c>
      <c r="K3944">
        <v>1</v>
      </c>
      <c r="L3944">
        <v>1</v>
      </c>
      <c r="M3944">
        <v>4</v>
      </c>
      <c r="N3944" t="s">
        <v>193</v>
      </c>
      <c r="O3944" t="s">
        <v>155</v>
      </c>
      <c r="P3944" s="12">
        <v>25358</v>
      </c>
      <c r="Q3944" t="s">
        <v>169</v>
      </c>
      <c r="R3944" t="s">
        <v>170</v>
      </c>
      <c r="S3944" t="s">
        <v>158</v>
      </c>
      <c r="T3944" t="s">
        <v>163</v>
      </c>
      <c r="U3944">
        <v>4.2</v>
      </c>
      <c r="V3944">
        <v>4.8</v>
      </c>
      <c r="W3944">
        <v>3.1</v>
      </c>
      <c r="X3944">
        <v>3.855</v>
      </c>
      <c r="Y3944">
        <v>353561</v>
      </c>
      <c r="Z3944">
        <v>248803</v>
      </c>
      <c r="AA3944">
        <v>13094870</v>
      </c>
    </row>
    <row r="3945" spans="1:27">
      <c r="A3945" t="s">
        <v>4137</v>
      </c>
      <c r="B3945" t="s">
        <v>23</v>
      </c>
      <c r="C3945" t="s">
        <v>23</v>
      </c>
      <c r="D3945">
        <v>774</v>
      </c>
      <c r="E3945" s="12">
        <v>40463</v>
      </c>
      <c r="F3945" s="72">
        <f t="shared" si="661"/>
        <v>2010</v>
      </c>
      <c r="G3945" s="70">
        <f t="shared" si="662"/>
        <v>8208.9793281653747</v>
      </c>
      <c r="H3945" s="70" cm="1">
        <f t="array" ref="H3945">INDEX(magic_bricks_appreciation_pivot!$A$13:$K$20,MATCH(C3945,magic_bricks_appreciation_pivot!$A$13:$A$20,0),1+MATCH(F3945,INDEX(magic_bricks_appreciation_pivot!$B$13:$K$13,0),0))</f>
        <v>0.49881786187527283</v>
      </c>
      <c r="I3945" s="70">
        <f t="shared" si="667"/>
        <v>12303.764844819139</v>
      </c>
      <c r="J3945">
        <v>111</v>
      </c>
      <c r="K3945">
        <v>1</v>
      </c>
      <c r="L3945">
        <v>1</v>
      </c>
      <c r="M3945">
        <v>2</v>
      </c>
      <c r="N3945" t="s">
        <v>168</v>
      </c>
      <c r="O3945" t="s">
        <v>161</v>
      </c>
      <c r="P3945" s="12">
        <v>25498</v>
      </c>
      <c r="Q3945" t="s">
        <v>156</v>
      </c>
      <c r="R3945" t="s">
        <v>170</v>
      </c>
      <c r="S3945" t="s">
        <v>162</v>
      </c>
      <c r="T3945" t="s">
        <v>173</v>
      </c>
      <c r="U3945">
        <v>4.5</v>
      </c>
      <c r="V3945">
        <v>4.9000000000000004</v>
      </c>
      <c r="W3945">
        <v>3.3</v>
      </c>
      <c r="X3945">
        <v>4.1399999999999997</v>
      </c>
      <c r="Y3945">
        <v>254150</v>
      </c>
      <c r="Z3945">
        <v>57184</v>
      </c>
      <c r="AA3945">
        <v>6353750</v>
      </c>
    </row>
    <row r="3946" spans="1:27">
      <c r="A3946" t="s">
        <v>4138</v>
      </c>
      <c r="B3946" t="s">
        <v>39</v>
      </c>
      <c r="C3946" t="s">
        <v>39</v>
      </c>
      <c r="D3946">
        <v>1751</v>
      </c>
      <c r="E3946" s="12">
        <v>41572</v>
      </c>
      <c r="F3946" s="72">
        <f t="shared" si="661"/>
        <v>2013</v>
      </c>
      <c r="G3946" s="70">
        <f t="shared" si="662"/>
        <v>7613.9234723015416</v>
      </c>
      <c r="H3946" s="70" cm="1">
        <f t="array" ref="H3946">INDEX(magic_bricks_appreciation_pivot!$A$13:$K$20,MATCH(C3946,magic_bricks_appreciation_pivot!$A$13:$A$20,0),1+MATCH(F3946,INDEX(magic_bricks_appreciation_pivot!$B$13:$K$13,0),0))</f>
        <v>4.727764965406598E-2</v>
      </c>
      <c r="I3946" s="70">
        <f t="shared" si="667"/>
        <v>7973.8918787178836</v>
      </c>
      <c r="J3946">
        <v>183</v>
      </c>
      <c r="K3946">
        <v>1</v>
      </c>
      <c r="L3946">
        <v>1</v>
      </c>
      <c r="M3946">
        <v>4</v>
      </c>
      <c r="N3946" t="s">
        <v>168</v>
      </c>
      <c r="O3946" t="s">
        <v>155</v>
      </c>
      <c r="P3946" s="12">
        <v>34637</v>
      </c>
      <c r="Q3946" t="s">
        <v>194</v>
      </c>
      <c r="R3946" t="s">
        <v>165</v>
      </c>
      <c r="S3946" t="s">
        <v>158</v>
      </c>
      <c r="T3946" t="s">
        <v>182</v>
      </c>
      <c r="U3946">
        <v>2.4</v>
      </c>
      <c r="V3946">
        <v>3.6</v>
      </c>
      <c r="W3946">
        <v>3</v>
      </c>
      <c r="X3946">
        <v>2.94</v>
      </c>
      <c r="Y3946">
        <v>506615</v>
      </c>
      <c r="Z3946">
        <v>253308</v>
      </c>
      <c r="AA3946">
        <v>13331980</v>
      </c>
    </row>
    <row r="3947" spans="1:27">
      <c r="A3947" t="s">
        <v>4139</v>
      </c>
      <c r="B3947" t="s">
        <v>23</v>
      </c>
      <c r="C3947" t="s">
        <v>23</v>
      </c>
      <c r="D3947">
        <v>729</v>
      </c>
      <c r="E3947" s="12">
        <v>40233</v>
      </c>
      <c r="F3947" s="72">
        <f t="shared" si="661"/>
        <v>2010</v>
      </c>
      <c r="G3947" s="70">
        <f t="shared" si="662"/>
        <v>9161.694101508916</v>
      </c>
      <c r="H3947" s="70" cm="1">
        <f t="array" ref="H3947">INDEX(magic_bricks_appreciation_pivot!$A$13:$K$20,MATCH(C3947,magic_bricks_appreciation_pivot!$A$13:$A$20,0),1+MATCH(F3947,INDEX(magic_bricks_appreciation_pivot!$B$13:$K$13,0),0))</f>
        <v>0.49881786187527283</v>
      </c>
      <c r="I3947" s="70">
        <f t="shared" si="667"/>
        <v>13731.710764378891</v>
      </c>
      <c r="J3947">
        <v>161</v>
      </c>
      <c r="K3947">
        <v>1</v>
      </c>
      <c r="L3947">
        <v>1</v>
      </c>
      <c r="M3947">
        <v>2</v>
      </c>
      <c r="N3947" t="s">
        <v>184</v>
      </c>
      <c r="O3947" t="s">
        <v>155</v>
      </c>
      <c r="P3947" s="12">
        <v>31473</v>
      </c>
      <c r="Q3947" t="s">
        <v>169</v>
      </c>
      <c r="R3947" t="s">
        <v>177</v>
      </c>
      <c r="S3947" t="s">
        <v>162</v>
      </c>
      <c r="T3947" t="s">
        <v>171</v>
      </c>
      <c r="U3947">
        <v>3.1</v>
      </c>
      <c r="V3947">
        <v>4.5999999999999996</v>
      </c>
      <c r="W3947">
        <v>2.6</v>
      </c>
      <c r="X3947">
        <v>3.35</v>
      </c>
      <c r="Y3947">
        <v>200366</v>
      </c>
      <c r="Z3947">
        <v>153614</v>
      </c>
      <c r="AA3947">
        <v>6678875</v>
      </c>
    </row>
    <row r="3948" spans="1:27">
      <c r="A3948" t="s">
        <v>4140</v>
      </c>
      <c r="B3948" t="s">
        <v>175</v>
      </c>
      <c r="C3948" t="s">
        <v>34</v>
      </c>
      <c r="D3948">
        <v>1142</v>
      </c>
      <c r="E3948" s="12">
        <v>40511</v>
      </c>
      <c r="F3948" s="72">
        <f t="shared" si="661"/>
        <v>2010</v>
      </c>
      <c r="G3948" s="70">
        <f t="shared" si="662"/>
        <v>8814.0105078809102</v>
      </c>
      <c r="H3948" s="70" cm="1">
        <f t="array" ref="H3948">INDEX(magic_bricks_appreciation_pivot!$A$13:$K$20,MATCH(C3948,magic_bricks_appreciation_pivot!$A$13:$A$20,0),1+MATCH(F3948,INDEX(magic_bricks_appreciation_pivot!$B$13:$K$13,0),0))</f>
        <v>0.46848170778869208</v>
      </c>
      <c r="I3948" s="70">
        <f t="shared" si="667"/>
        <v>12943.213203080435</v>
      </c>
      <c r="J3948">
        <v>59</v>
      </c>
      <c r="K3948">
        <v>1</v>
      </c>
      <c r="L3948">
        <v>1</v>
      </c>
      <c r="M3948">
        <v>3</v>
      </c>
      <c r="N3948" t="s">
        <v>176</v>
      </c>
      <c r="O3948" t="s">
        <v>155</v>
      </c>
      <c r="P3948" s="12">
        <v>30291</v>
      </c>
      <c r="Q3948" t="s">
        <v>194</v>
      </c>
      <c r="R3948" t="s">
        <v>157</v>
      </c>
      <c r="S3948" t="s">
        <v>158</v>
      </c>
      <c r="T3948" t="s">
        <v>182</v>
      </c>
      <c r="U3948">
        <v>4.7</v>
      </c>
      <c r="V3948">
        <v>2.9</v>
      </c>
      <c r="W3948">
        <v>4.4000000000000004</v>
      </c>
      <c r="X3948">
        <v>3.89</v>
      </c>
      <c r="Y3948">
        <v>261706</v>
      </c>
      <c r="Z3948">
        <v>30197</v>
      </c>
      <c r="AA3948">
        <v>10065600</v>
      </c>
    </row>
    <row r="3949" spans="1:27" hidden="1">
      <c r="A3949" t="s">
        <v>4141</v>
      </c>
      <c r="B3949" t="s">
        <v>51</v>
      </c>
      <c r="C3949" t="s">
        <v>51</v>
      </c>
      <c r="D3949">
        <v>1668</v>
      </c>
      <c r="E3949" s="12">
        <v>39271</v>
      </c>
      <c r="F3949" s="72">
        <f t="shared" si="661"/>
        <v>2007</v>
      </c>
      <c r="G3949" s="70">
        <f t="shared" si="662"/>
        <v>5485.9172661870507</v>
      </c>
      <c r="H3949" s="70" t="e" cm="1">
        <f t="array" ref="H3949">INDEX(magic_bricks_appreciation_pivot!$A$13:$K$20,MATCH(C3949,magic_bricks_appreciation_pivot!$A$13:$A$20,0),1+MATCH(F3949,INDEX(magic_bricks_appreciation_pivot!$B$13:$K$13,0),0))</f>
        <v>#N/A</v>
      </c>
      <c r="I3949" s="70"/>
      <c r="J3949">
        <v>192</v>
      </c>
      <c r="K3949">
        <v>2</v>
      </c>
      <c r="L3949">
        <v>1</v>
      </c>
      <c r="M3949">
        <v>4</v>
      </c>
      <c r="N3949" t="s">
        <v>154</v>
      </c>
      <c r="O3949" t="s">
        <v>155</v>
      </c>
      <c r="P3949" s="12">
        <v>23576</v>
      </c>
      <c r="Q3949" t="s">
        <v>194</v>
      </c>
      <c r="R3949" t="s">
        <v>177</v>
      </c>
      <c r="S3949" t="s">
        <v>158</v>
      </c>
      <c r="T3949" t="s">
        <v>163</v>
      </c>
      <c r="U3949">
        <v>2.7</v>
      </c>
      <c r="V3949">
        <v>2</v>
      </c>
      <c r="W3949">
        <v>3.8</v>
      </c>
      <c r="X3949">
        <v>2.72</v>
      </c>
      <c r="Y3949">
        <v>338569</v>
      </c>
      <c r="Z3949">
        <v>100656</v>
      </c>
      <c r="AA3949">
        <v>9150510</v>
      </c>
    </row>
    <row r="3950" spans="1:27">
      <c r="A3950" t="s">
        <v>4142</v>
      </c>
      <c r="B3950" t="s">
        <v>175</v>
      </c>
      <c r="C3950" t="s">
        <v>34</v>
      </c>
      <c r="D3950">
        <v>857</v>
      </c>
      <c r="E3950" s="12">
        <v>41382</v>
      </c>
      <c r="F3950" s="72">
        <f t="shared" si="661"/>
        <v>2013</v>
      </c>
      <c r="G3950" s="70">
        <f t="shared" si="662"/>
        <v>14273.978996499416</v>
      </c>
      <c r="H3950" s="70" cm="1">
        <f t="array" ref="H3950">INDEX(magic_bricks_appreciation_pivot!$A$13:$K$20,MATCH(C3950,magic_bricks_appreciation_pivot!$A$13:$A$20,0),1+MATCH(F3950,INDEX(magic_bricks_appreciation_pivot!$B$13:$K$13,0),0))</f>
        <v>0.11656080922135968</v>
      </c>
      <c r="I3950" s="70">
        <f>G3950+G3950*H3950</f>
        <v>15937.76553914008</v>
      </c>
      <c r="J3950">
        <v>77</v>
      </c>
      <c r="K3950">
        <v>1</v>
      </c>
      <c r="L3950">
        <v>1</v>
      </c>
      <c r="M3950">
        <v>3</v>
      </c>
      <c r="N3950" t="s">
        <v>168</v>
      </c>
      <c r="O3950" t="s">
        <v>161</v>
      </c>
      <c r="P3950" s="12">
        <v>38462</v>
      </c>
      <c r="Q3950" t="s">
        <v>156</v>
      </c>
      <c r="R3950" t="s">
        <v>157</v>
      </c>
      <c r="S3950" t="s">
        <v>162</v>
      </c>
      <c r="T3950" t="s">
        <v>182</v>
      </c>
      <c r="U3950">
        <v>3.5</v>
      </c>
      <c r="V3950">
        <v>4.9000000000000004</v>
      </c>
      <c r="W3950">
        <v>2.1</v>
      </c>
      <c r="X3950">
        <v>3.64</v>
      </c>
      <c r="Y3950">
        <v>379217</v>
      </c>
      <c r="Z3950">
        <v>85630</v>
      </c>
      <c r="AA3950">
        <v>12232800</v>
      </c>
    </row>
    <row r="3951" spans="1:27" hidden="1">
      <c r="A3951" t="s">
        <v>4143</v>
      </c>
      <c r="B3951" t="s">
        <v>51</v>
      </c>
      <c r="C3951" t="s">
        <v>51</v>
      </c>
      <c r="D3951">
        <v>1774</v>
      </c>
      <c r="E3951" s="12">
        <v>38332</v>
      </c>
      <c r="F3951" s="72">
        <f t="shared" si="661"/>
        <v>2004</v>
      </c>
      <c r="G3951" s="70">
        <f t="shared" si="662"/>
        <v>7949.9605411499433</v>
      </c>
      <c r="H3951" s="70" t="e" cm="1">
        <f t="array" ref="H3951">INDEX(magic_bricks_appreciation_pivot!$A$13:$K$20,MATCH(C3951,magic_bricks_appreciation_pivot!$A$13:$A$20,0),1+MATCH(F3951,INDEX(magic_bricks_appreciation_pivot!$B$13:$K$13,0),0))</f>
        <v>#N/A</v>
      </c>
      <c r="I3951" s="70"/>
      <c r="J3951">
        <v>190</v>
      </c>
      <c r="K3951">
        <v>2</v>
      </c>
      <c r="L3951">
        <v>1</v>
      </c>
      <c r="M3951">
        <v>4</v>
      </c>
      <c r="N3951" t="s">
        <v>168</v>
      </c>
      <c r="O3951" t="s">
        <v>161</v>
      </c>
      <c r="P3951" s="12">
        <v>31397</v>
      </c>
      <c r="Q3951" t="s">
        <v>156</v>
      </c>
      <c r="R3951" t="s">
        <v>165</v>
      </c>
      <c r="S3951" t="s">
        <v>162</v>
      </c>
      <c r="T3951" t="s">
        <v>171</v>
      </c>
      <c r="U3951">
        <v>3.8</v>
      </c>
      <c r="V3951">
        <v>4.5</v>
      </c>
      <c r="W3951">
        <v>2.2000000000000002</v>
      </c>
      <c r="X3951">
        <v>3.64</v>
      </c>
      <c r="Y3951">
        <v>493613</v>
      </c>
      <c r="Z3951">
        <v>267961</v>
      </c>
      <c r="AA3951">
        <v>14103230</v>
      </c>
    </row>
    <row r="3952" spans="1:27">
      <c r="A3952" t="s">
        <v>4144</v>
      </c>
      <c r="B3952" t="s">
        <v>175</v>
      </c>
      <c r="C3952" t="s">
        <v>34</v>
      </c>
      <c r="D3952">
        <v>897</v>
      </c>
      <c r="E3952" s="12">
        <v>40316</v>
      </c>
      <c r="F3952" s="72">
        <f t="shared" si="661"/>
        <v>2010</v>
      </c>
      <c r="G3952" s="70">
        <f t="shared" si="662"/>
        <v>9985.9420289855079</v>
      </c>
      <c r="H3952" s="70" cm="1">
        <f t="array" ref="H3952">INDEX(magic_bricks_appreciation_pivot!$A$13:$K$20,MATCH(C3952,magic_bricks_appreciation_pivot!$A$13:$A$20,0),1+MATCH(F3952,INDEX(magic_bricks_appreciation_pivot!$B$13:$K$13,0),0))</f>
        <v>0.46848170778869208</v>
      </c>
      <c r="I3952" s="70">
        <f>G3952+G3952*H3952</f>
        <v>14664.173204603516</v>
      </c>
      <c r="J3952">
        <v>71</v>
      </c>
      <c r="K3952">
        <v>1</v>
      </c>
      <c r="L3952">
        <v>1</v>
      </c>
      <c r="M3952">
        <v>3</v>
      </c>
      <c r="N3952" t="s">
        <v>154</v>
      </c>
      <c r="O3952" t="s">
        <v>155</v>
      </c>
      <c r="P3952" s="12">
        <v>32286</v>
      </c>
      <c r="Q3952" t="s">
        <v>169</v>
      </c>
      <c r="R3952" t="s">
        <v>165</v>
      </c>
      <c r="S3952" t="s">
        <v>162</v>
      </c>
      <c r="T3952" t="s">
        <v>163</v>
      </c>
      <c r="U3952">
        <v>4.0999999999999996</v>
      </c>
      <c r="V3952">
        <v>4.8</v>
      </c>
      <c r="W3952">
        <v>2.1</v>
      </c>
      <c r="X3952">
        <v>3.78</v>
      </c>
      <c r="Y3952">
        <v>232892</v>
      </c>
      <c r="Z3952">
        <v>107489</v>
      </c>
      <c r="AA3952">
        <v>8957390</v>
      </c>
    </row>
    <row r="3953" spans="1:27" hidden="1">
      <c r="A3953" t="s">
        <v>4145</v>
      </c>
      <c r="B3953" t="s">
        <v>75</v>
      </c>
      <c r="D3953">
        <v>1838</v>
      </c>
      <c r="E3953" s="12">
        <v>39917</v>
      </c>
      <c r="F3953" s="72">
        <f t="shared" si="661"/>
        <v>2009</v>
      </c>
      <c r="G3953" s="70">
        <f t="shared" si="662"/>
        <v>11012.801958650707</v>
      </c>
      <c r="H3953" s="70" t="e" cm="1">
        <f t="array" ref="H3953">INDEX(magic_bricks_appreciation_pivot!$A$13:$K$20,MATCH(C3953,magic_bricks_appreciation_pivot!$A$13:$A$20,0),1+MATCH(F3953,INDEX(magic_bricks_appreciation_pivot!$B$13:$K$13,0),0))</f>
        <v>#N/A</v>
      </c>
      <c r="I3953" s="70"/>
      <c r="J3953">
        <v>139</v>
      </c>
      <c r="K3953">
        <v>2</v>
      </c>
      <c r="L3953">
        <v>1</v>
      </c>
      <c r="M3953">
        <v>5</v>
      </c>
      <c r="N3953" t="s">
        <v>168</v>
      </c>
      <c r="O3953" t="s">
        <v>161</v>
      </c>
      <c r="P3953" s="12">
        <v>34807</v>
      </c>
      <c r="Q3953" t="s">
        <v>156</v>
      </c>
      <c r="R3953" t="s">
        <v>170</v>
      </c>
      <c r="S3953" t="s">
        <v>158</v>
      </c>
      <c r="T3953" t="s">
        <v>166</v>
      </c>
      <c r="U3953">
        <v>2.2000000000000002</v>
      </c>
      <c r="V3953">
        <v>2.7</v>
      </c>
      <c r="W3953">
        <v>3.6</v>
      </c>
      <c r="X3953">
        <v>2.9550000000000001</v>
      </c>
      <c r="Y3953">
        <v>809661</v>
      </c>
      <c r="Z3953">
        <v>242898</v>
      </c>
      <c r="AA3953">
        <v>20241530</v>
      </c>
    </row>
    <row r="3954" spans="1:27" hidden="1">
      <c r="A3954" t="s">
        <v>4146</v>
      </c>
      <c r="B3954" t="s">
        <v>56</v>
      </c>
      <c r="C3954" t="s">
        <v>56</v>
      </c>
      <c r="D3954">
        <v>1000</v>
      </c>
      <c r="E3954" s="12">
        <v>39321</v>
      </c>
      <c r="F3954" s="72">
        <f t="shared" si="661"/>
        <v>2007</v>
      </c>
      <c r="G3954" s="70">
        <f t="shared" si="662"/>
        <v>8080.9250000000002</v>
      </c>
      <c r="H3954" s="70" t="e" cm="1">
        <f t="array" ref="H3954">INDEX(magic_bricks_appreciation_pivot!$A$13:$K$20,MATCH(C3954,magic_bricks_appreciation_pivot!$A$13:$A$20,0),1+MATCH(F3954,INDEX(magic_bricks_appreciation_pivot!$B$13:$K$13,0),0))</f>
        <v>#N/A</v>
      </c>
      <c r="I3954" s="70"/>
      <c r="J3954">
        <v>189</v>
      </c>
      <c r="K3954">
        <v>1</v>
      </c>
      <c r="L3954">
        <v>1</v>
      </c>
      <c r="M3954">
        <v>3</v>
      </c>
      <c r="N3954" t="s">
        <v>168</v>
      </c>
      <c r="O3954" t="s">
        <v>155</v>
      </c>
      <c r="P3954" s="12">
        <v>33846</v>
      </c>
      <c r="Q3954" t="s">
        <v>169</v>
      </c>
      <c r="R3954" t="s">
        <v>165</v>
      </c>
      <c r="S3954" t="s">
        <v>162</v>
      </c>
      <c r="T3954" t="s">
        <v>159</v>
      </c>
      <c r="U3954">
        <v>4.9000000000000004</v>
      </c>
      <c r="V3954">
        <v>3.5</v>
      </c>
      <c r="W3954">
        <v>4.5</v>
      </c>
      <c r="X3954">
        <v>4.42</v>
      </c>
      <c r="Y3954">
        <v>307075</v>
      </c>
      <c r="Z3954">
        <v>64647</v>
      </c>
      <c r="AA3954">
        <v>8080925</v>
      </c>
    </row>
    <row r="3955" spans="1:27">
      <c r="A3955" t="s">
        <v>4147</v>
      </c>
      <c r="B3955" t="s">
        <v>23</v>
      </c>
      <c r="C3955" t="s">
        <v>23</v>
      </c>
      <c r="D3955">
        <v>1209</v>
      </c>
      <c r="E3955" s="12">
        <v>40887</v>
      </c>
      <c r="F3955" s="72">
        <f t="shared" si="661"/>
        <v>2011</v>
      </c>
      <c r="G3955" s="70">
        <f t="shared" si="662"/>
        <v>5432.071960297767</v>
      </c>
      <c r="H3955" s="70" cm="1">
        <f t="array" ref="H3955">INDEX(magic_bricks_appreciation_pivot!$A$13:$K$20,MATCH(C3955,magic_bricks_appreciation_pivot!$A$13:$A$20,0),1+MATCH(F3955,INDEX(magic_bricks_appreciation_pivot!$B$13:$K$13,0),0))</f>
        <v>0.30621792098525186</v>
      </c>
      <c r="I3955" s="70">
        <f>G3955+G3955*H3955</f>
        <v>7095.4697426224302</v>
      </c>
      <c r="J3955">
        <v>9</v>
      </c>
      <c r="K3955">
        <v>1</v>
      </c>
      <c r="L3955">
        <v>1</v>
      </c>
      <c r="M3955">
        <v>3</v>
      </c>
      <c r="N3955" t="s">
        <v>176</v>
      </c>
      <c r="O3955" t="s">
        <v>161</v>
      </c>
      <c r="P3955" s="12">
        <v>25557</v>
      </c>
      <c r="Q3955" t="s">
        <v>169</v>
      </c>
      <c r="R3955" t="s">
        <v>157</v>
      </c>
      <c r="S3955" t="s">
        <v>178</v>
      </c>
      <c r="T3955" t="s">
        <v>166</v>
      </c>
      <c r="U3955">
        <v>4.0999999999999996</v>
      </c>
      <c r="V3955">
        <v>3.3</v>
      </c>
      <c r="W3955">
        <v>2.4</v>
      </c>
      <c r="X3955">
        <v>3.18</v>
      </c>
      <c r="Y3955">
        <v>269262</v>
      </c>
      <c r="Z3955">
        <v>111645</v>
      </c>
      <c r="AA3955">
        <v>6567375</v>
      </c>
    </row>
    <row r="3956" spans="1:27" hidden="1">
      <c r="A3956" t="s">
        <v>4148</v>
      </c>
      <c r="B3956" t="s">
        <v>175</v>
      </c>
      <c r="C3956" t="s">
        <v>34</v>
      </c>
      <c r="D3956">
        <v>858</v>
      </c>
      <c r="E3956" s="12">
        <v>39693</v>
      </c>
      <c r="F3956" s="72">
        <f t="shared" si="661"/>
        <v>2008</v>
      </c>
      <c r="G3956" s="70">
        <f t="shared" si="662"/>
        <v>12045.51282051282</v>
      </c>
      <c r="H3956" s="70" t="e" cm="1">
        <f t="array" ref="H3956">INDEX(magic_bricks_appreciation_pivot!$A$13:$K$20,MATCH(C3956,magic_bricks_appreciation_pivot!$A$13:$A$20,0),1+MATCH(F3956,INDEX(magic_bricks_appreciation_pivot!$B$13:$K$13,0),0))</f>
        <v>#N/A</v>
      </c>
      <c r="I3956" s="70"/>
      <c r="J3956">
        <v>135</v>
      </c>
      <c r="K3956">
        <v>1</v>
      </c>
      <c r="L3956">
        <v>1</v>
      </c>
      <c r="M3956">
        <v>3</v>
      </c>
      <c r="N3956" t="s">
        <v>176</v>
      </c>
      <c r="O3956" t="s">
        <v>155</v>
      </c>
      <c r="P3956" s="12">
        <v>32758</v>
      </c>
      <c r="Q3956" t="s">
        <v>156</v>
      </c>
      <c r="R3956" t="s">
        <v>170</v>
      </c>
      <c r="S3956" t="s">
        <v>178</v>
      </c>
      <c r="T3956" t="s">
        <v>163</v>
      </c>
      <c r="U3956">
        <v>3.1</v>
      </c>
      <c r="V3956">
        <v>2.7</v>
      </c>
      <c r="W3956">
        <v>2</v>
      </c>
      <c r="X3956">
        <v>2.61</v>
      </c>
      <c r="Y3956">
        <v>341057</v>
      </c>
      <c r="Z3956">
        <v>51675</v>
      </c>
      <c r="AA3956">
        <v>10335050</v>
      </c>
    </row>
    <row r="3957" spans="1:27">
      <c r="A3957" t="s">
        <v>4149</v>
      </c>
      <c r="B3957" t="s">
        <v>56</v>
      </c>
      <c r="C3957" t="s">
        <v>56</v>
      </c>
      <c r="D3957">
        <v>767</v>
      </c>
      <c r="E3957" s="12">
        <v>40385</v>
      </c>
      <c r="F3957" s="72">
        <f t="shared" si="661"/>
        <v>2010</v>
      </c>
      <c r="G3957" s="70">
        <f t="shared" si="662"/>
        <v>11793.487614080834</v>
      </c>
      <c r="H3957" s="70" cm="1">
        <f t="array" ref="H3957">INDEX(magic_bricks_appreciation_pivot!$A$13:$K$20,MATCH(C3957,magic_bricks_appreciation_pivot!$A$13:$A$20,0),1+MATCH(F3957,INDEX(magic_bricks_appreciation_pivot!$B$13:$K$13,0),0))</f>
        <v>0.62795711804515786</v>
      </c>
      <c r="I3957" s="70">
        <f t="shared" ref="I3957:I3960" si="668">G3957+G3957*H3957</f>
        <v>19199.292107920301</v>
      </c>
      <c r="J3957">
        <v>191</v>
      </c>
      <c r="K3957">
        <v>1</v>
      </c>
      <c r="L3957">
        <v>1</v>
      </c>
      <c r="M3957">
        <v>2</v>
      </c>
      <c r="N3957" t="s">
        <v>193</v>
      </c>
      <c r="O3957" t="s">
        <v>155</v>
      </c>
      <c r="P3957" s="12">
        <v>37830</v>
      </c>
      <c r="Q3957" t="s">
        <v>194</v>
      </c>
      <c r="R3957" t="s">
        <v>157</v>
      </c>
      <c r="S3957" t="s">
        <v>178</v>
      </c>
      <c r="T3957" t="s">
        <v>182</v>
      </c>
      <c r="U3957">
        <v>4.9000000000000004</v>
      </c>
      <c r="V3957">
        <v>2.8</v>
      </c>
      <c r="W3957">
        <v>4.9000000000000004</v>
      </c>
      <c r="X3957">
        <v>4.4800000000000004</v>
      </c>
      <c r="Y3957">
        <v>361824</v>
      </c>
      <c r="Z3957">
        <v>117593</v>
      </c>
      <c r="AA3957">
        <v>9045605</v>
      </c>
    </row>
    <row r="3958" spans="1:27">
      <c r="A3958" t="s">
        <v>4150</v>
      </c>
      <c r="B3958" t="s">
        <v>75</v>
      </c>
      <c r="C3958" t="s">
        <v>75</v>
      </c>
      <c r="D3958">
        <v>1624</v>
      </c>
      <c r="E3958" s="12">
        <v>41441</v>
      </c>
      <c r="F3958" s="72">
        <f t="shared" si="661"/>
        <v>2013</v>
      </c>
      <c r="G3958" s="70">
        <f t="shared" si="662"/>
        <v>8149.2179802955661</v>
      </c>
      <c r="H3958" s="70" cm="1">
        <f t="array" ref="H3958">INDEX(magic_bricks_appreciation_pivot!$A$13:$K$20,MATCH(C3958,magic_bricks_appreciation_pivot!$A$13:$A$20,0),1+MATCH(F3958,INDEX(magic_bricks_appreciation_pivot!$B$13:$K$13,0),0))</f>
        <v>0.18373644522676402</v>
      </c>
      <c r="I3958" s="70">
        <f t="shared" si="668"/>
        <v>9646.5263233731021</v>
      </c>
      <c r="J3958">
        <v>98</v>
      </c>
      <c r="K3958">
        <v>1</v>
      </c>
      <c r="L3958">
        <v>1</v>
      </c>
      <c r="M3958">
        <v>4</v>
      </c>
      <c r="N3958" t="s">
        <v>168</v>
      </c>
      <c r="O3958" t="s">
        <v>155</v>
      </c>
      <c r="P3958" s="12">
        <v>25746</v>
      </c>
      <c r="Q3958" t="s">
        <v>169</v>
      </c>
      <c r="R3958" t="s">
        <v>157</v>
      </c>
      <c r="S3958" t="s">
        <v>158</v>
      </c>
      <c r="T3958" t="s">
        <v>166</v>
      </c>
      <c r="U3958">
        <v>4.7</v>
      </c>
      <c r="V3958">
        <v>3.4</v>
      </c>
      <c r="W3958">
        <v>4.0999999999999996</v>
      </c>
      <c r="X3958">
        <v>4.1050000000000004</v>
      </c>
      <c r="Y3958">
        <v>476436</v>
      </c>
      <c r="Z3958">
        <v>211749</v>
      </c>
      <c r="AA3958">
        <v>13234330</v>
      </c>
    </row>
    <row r="3959" spans="1:27">
      <c r="A3959" t="s">
        <v>4151</v>
      </c>
      <c r="B3959" t="s">
        <v>23</v>
      </c>
      <c r="C3959" t="s">
        <v>23</v>
      </c>
      <c r="D3959">
        <v>579</v>
      </c>
      <c r="E3959" s="12">
        <v>40857</v>
      </c>
      <c r="F3959" s="72">
        <f t="shared" si="661"/>
        <v>2011</v>
      </c>
      <c r="G3959" s="70">
        <f t="shared" si="662"/>
        <v>8691.9257340241802</v>
      </c>
      <c r="H3959" s="70" cm="1">
        <f t="array" ref="H3959">INDEX(magic_bricks_appreciation_pivot!$A$13:$K$20,MATCH(C3959,magic_bricks_appreciation_pivot!$A$13:$A$20,0),1+MATCH(F3959,INDEX(magic_bricks_appreciation_pivot!$B$13:$K$13,0),0))</f>
        <v>0.30621792098525186</v>
      </c>
      <c r="I3959" s="70">
        <f t="shared" si="668"/>
        <v>11353.549161655274</v>
      </c>
      <c r="J3959">
        <v>7</v>
      </c>
      <c r="K3959">
        <v>1</v>
      </c>
      <c r="L3959">
        <v>1</v>
      </c>
      <c r="M3959">
        <v>2</v>
      </c>
      <c r="N3959" t="s">
        <v>193</v>
      </c>
      <c r="O3959" t="s">
        <v>161</v>
      </c>
      <c r="P3959" s="12">
        <v>27717</v>
      </c>
      <c r="Q3959" t="s">
        <v>169</v>
      </c>
      <c r="R3959" t="s">
        <v>157</v>
      </c>
      <c r="S3959" t="s">
        <v>162</v>
      </c>
      <c r="T3959" t="s">
        <v>171</v>
      </c>
      <c r="U3959">
        <v>3.9</v>
      </c>
      <c r="V3959">
        <v>4.2</v>
      </c>
      <c r="W3959">
        <v>3.8</v>
      </c>
      <c r="X3959">
        <v>3.95</v>
      </c>
      <c r="Y3959">
        <v>191240</v>
      </c>
      <c r="Z3959">
        <v>125816</v>
      </c>
      <c r="AA3959">
        <v>5032625</v>
      </c>
    </row>
    <row r="3960" spans="1:27">
      <c r="A3960" t="s">
        <v>4152</v>
      </c>
      <c r="B3960" t="s">
        <v>56</v>
      </c>
      <c r="C3960" t="s">
        <v>56</v>
      </c>
      <c r="D3960">
        <v>881</v>
      </c>
      <c r="E3960" s="12">
        <v>40580</v>
      </c>
      <c r="F3960" s="72">
        <f t="shared" si="661"/>
        <v>2011</v>
      </c>
      <c r="G3960" s="70">
        <f t="shared" si="662"/>
        <v>14443.257661748014</v>
      </c>
      <c r="H3960" s="70" cm="1">
        <f t="array" ref="H3960">INDEX(magic_bricks_appreciation_pivot!$A$13:$K$20,MATCH(C3960,magic_bricks_appreciation_pivot!$A$13:$A$20,0),1+MATCH(F3960,INDEX(magic_bricks_appreciation_pivot!$B$13:$K$13,0),0))</f>
        <v>0.33228770983948047</v>
      </c>
      <c r="I3960" s="70">
        <f t="shared" si="668"/>
        <v>19242.57467279179</v>
      </c>
      <c r="J3960">
        <v>182</v>
      </c>
      <c r="K3960">
        <v>1</v>
      </c>
      <c r="L3960">
        <v>1</v>
      </c>
      <c r="M3960">
        <v>3</v>
      </c>
      <c r="N3960" t="s">
        <v>168</v>
      </c>
      <c r="O3960" t="s">
        <v>155</v>
      </c>
      <c r="P3960" s="12">
        <v>35470</v>
      </c>
      <c r="Q3960" t="s">
        <v>156</v>
      </c>
      <c r="R3960" t="s">
        <v>157</v>
      </c>
      <c r="S3960" t="s">
        <v>178</v>
      </c>
      <c r="T3960" t="s">
        <v>182</v>
      </c>
      <c r="U3960">
        <v>3.4</v>
      </c>
      <c r="V3960">
        <v>3.1</v>
      </c>
      <c r="W3960">
        <v>3.7</v>
      </c>
      <c r="X3960">
        <v>3.49</v>
      </c>
      <c r="Y3960">
        <v>394460</v>
      </c>
      <c r="Z3960">
        <v>139970</v>
      </c>
      <c r="AA3960">
        <v>12724510</v>
      </c>
    </row>
    <row r="3961" spans="1:27" hidden="1">
      <c r="A3961" t="s">
        <v>4153</v>
      </c>
      <c r="B3961" t="s">
        <v>175</v>
      </c>
      <c r="C3961" t="s">
        <v>34</v>
      </c>
      <c r="D3961">
        <v>722</v>
      </c>
      <c r="E3961" s="12">
        <v>39780</v>
      </c>
      <c r="F3961" s="72">
        <f t="shared" si="661"/>
        <v>2008</v>
      </c>
      <c r="G3961" s="70">
        <f t="shared" si="662"/>
        <v>9540.78947368421</v>
      </c>
      <c r="H3961" s="70" t="e" cm="1">
        <f t="array" ref="H3961">INDEX(magic_bricks_appreciation_pivot!$A$13:$K$20,MATCH(C3961,magic_bricks_appreciation_pivot!$A$13:$A$20,0),1+MATCH(F3961,INDEX(magic_bricks_appreciation_pivot!$B$13:$K$13,0),0))</f>
        <v>#N/A</v>
      </c>
      <c r="I3961" s="70"/>
      <c r="J3961">
        <v>148</v>
      </c>
      <c r="K3961">
        <v>1</v>
      </c>
      <c r="L3961">
        <v>1</v>
      </c>
      <c r="M3961">
        <v>2</v>
      </c>
      <c r="N3961" t="s">
        <v>168</v>
      </c>
      <c r="O3961" t="s">
        <v>155</v>
      </c>
      <c r="P3961" s="12">
        <v>29925</v>
      </c>
      <c r="Q3961" t="s">
        <v>194</v>
      </c>
      <c r="R3961" t="s">
        <v>165</v>
      </c>
      <c r="S3961" t="s">
        <v>158</v>
      </c>
      <c r="T3961" t="s">
        <v>163</v>
      </c>
      <c r="U3961">
        <v>3.1</v>
      </c>
      <c r="V3961">
        <v>2.7</v>
      </c>
      <c r="W3961">
        <v>2</v>
      </c>
      <c r="X3961">
        <v>2.61</v>
      </c>
      <c r="Y3961">
        <v>179100</v>
      </c>
      <c r="Z3961">
        <v>34442</v>
      </c>
      <c r="AA3961">
        <v>6888450</v>
      </c>
    </row>
    <row r="3962" spans="1:27" hidden="1">
      <c r="A3962" t="s">
        <v>4154</v>
      </c>
      <c r="B3962" t="s">
        <v>51</v>
      </c>
      <c r="C3962" t="s">
        <v>51</v>
      </c>
      <c r="D3962">
        <v>1837</v>
      </c>
      <c r="E3962" s="12">
        <v>39913</v>
      </c>
      <c r="F3962" s="72">
        <f t="shared" si="661"/>
        <v>2009</v>
      </c>
      <c r="G3962" s="70">
        <f t="shared" si="662"/>
        <v>6212.1720195971693</v>
      </c>
      <c r="H3962" s="70" t="e" cm="1">
        <f t="array" ref="H3962">INDEX(magic_bricks_appreciation_pivot!$A$13:$K$20,MATCH(C3962,magic_bricks_appreciation_pivot!$A$13:$A$20,0),1+MATCH(F3962,INDEX(magic_bricks_appreciation_pivot!$B$13:$K$13,0),0))</f>
        <v>#N/A</v>
      </c>
      <c r="I3962" s="70"/>
      <c r="J3962">
        <v>75</v>
      </c>
      <c r="K3962">
        <v>3</v>
      </c>
      <c r="L3962">
        <v>2</v>
      </c>
      <c r="M3962">
        <v>5</v>
      </c>
      <c r="N3962" t="s">
        <v>193</v>
      </c>
      <c r="O3962" t="s">
        <v>161</v>
      </c>
      <c r="P3962" s="12">
        <v>33343</v>
      </c>
      <c r="Q3962" t="s">
        <v>169</v>
      </c>
      <c r="R3962" t="s">
        <v>170</v>
      </c>
      <c r="S3962" t="s">
        <v>158</v>
      </c>
      <c r="T3962" t="s">
        <v>182</v>
      </c>
      <c r="U3962">
        <v>2.6</v>
      </c>
      <c r="V3962">
        <v>3.5</v>
      </c>
      <c r="W3962">
        <v>3</v>
      </c>
      <c r="X3962">
        <v>3.13</v>
      </c>
      <c r="Y3962">
        <v>388000</v>
      </c>
      <c r="Z3962">
        <v>148353</v>
      </c>
      <c r="AA3962">
        <v>11411760</v>
      </c>
    </row>
    <row r="3963" spans="1:27">
      <c r="A3963" t="s">
        <v>4155</v>
      </c>
      <c r="B3963" t="s">
        <v>1319</v>
      </c>
      <c r="C3963" t="s">
        <v>34</v>
      </c>
      <c r="D3963">
        <v>1296</v>
      </c>
      <c r="E3963" s="12">
        <v>41100</v>
      </c>
      <c r="F3963" s="72">
        <f t="shared" si="661"/>
        <v>2012</v>
      </c>
      <c r="G3963" s="70">
        <f t="shared" si="662"/>
        <v>7689.5216049382716</v>
      </c>
      <c r="H3963" s="70" cm="1">
        <f t="array" ref="H3963">INDEX(magic_bricks_appreciation_pivot!$A$13:$K$20,MATCH(C3963,magic_bricks_appreciation_pivot!$A$13:$A$20,0),1+MATCH(F3963,INDEX(magic_bricks_appreciation_pivot!$B$13:$K$13,0),0))</f>
        <v>0.22606337179266398</v>
      </c>
      <c r="I3963" s="70">
        <f t="shared" ref="I3963:I3964" si="669">G3963+G3963*H3963</f>
        <v>9427.840786423154</v>
      </c>
      <c r="J3963">
        <v>112</v>
      </c>
      <c r="K3963">
        <v>2</v>
      </c>
      <c r="L3963">
        <v>1</v>
      </c>
      <c r="M3963">
        <v>4</v>
      </c>
      <c r="N3963" t="s">
        <v>168</v>
      </c>
      <c r="O3963" t="s">
        <v>161</v>
      </c>
      <c r="P3963" s="12">
        <v>28690</v>
      </c>
      <c r="Q3963" t="s">
        <v>169</v>
      </c>
      <c r="R3963" t="s">
        <v>157</v>
      </c>
      <c r="S3963" t="s">
        <v>158</v>
      </c>
      <c r="T3963" t="s">
        <v>166</v>
      </c>
      <c r="U3963">
        <v>4.9000000000000004</v>
      </c>
      <c r="V3963">
        <v>4.5999999999999996</v>
      </c>
      <c r="W3963">
        <v>3.5</v>
      </c>
      <c r="X3963">
        <v>4.3600000000000003</v>
      </c>
      <c r="Y3963">
        <v>318900</v>
      </c>
      <c r="Z3963">
        <v>149484</v>
      </c>
      <c r="AA3963">
        <v>9965620</v>
      </c>
    </row>
    <row r="3964" spans="1:27">
      <c r="A3964" t="s">
        <v>4156</v>
      </c>
      <c r="B3964" t="s">
        <v>23</v>
      </c>
      <c r="C3964" t="s">
        <v>23</v>
      </c>
      <c r="D3964">
        <v>1624</v>
      </c>
      <c r="E3964" s="12">
        <v>40709</v>
      </c>
      <c r="F3964" s="72">
        <f t="shared" si="661"/>
        <v>2011</v>
      </c>
      <c r="G3964" s="70">
        <f t="shared" si="662"/>
        <v>4711.3608374384239</v>
      </c>
      <c r="H3964" s="70" cm="1">
        <f t="array" ref="H3964">INDEX(magic_bricks_appreciation_pivot!$A$13:$K$20,MATCH(C3964,magic_bricks_appreciation_pivot!$A$13:$A$20,0),1+MATCH(F3964,INDEX(magic_bricks_appreciation_pivot!$B$13:$K$13,0),0))</f>
        <v>0.30621792098525186</v>
      </c>
      <c r="I3964" s="70">
        <f t="shared" si="669"/>
        <v>6154.0639580901534</v>
      </c>
      <c r="J3964">
        <v>28</v>
      </c>
      <c r="K3964">
        <v>2</v>
      </c>
      <c r="L3964">
        <v>2</v>
      </c>
      <c r="M3964">
        <v>4</v>
      </c>
      <c r="N3964" t="s">
        <v>193</v>
      </c>
      <c r="O3964" t="s">
        <v>161</v>
      </c>
      <c r="P3964" s="12">
        <v>29394</v>
      </c>
      <c r="Q3964" t="s">
        <v>194</v>
      </c>
      <c r="R3964" t="s">
        <v>170</v>
      </c>
      <c r="S3964" t="s">
        <v>158</v>
      </c>
      <c r="T3964" t="s">
        <v>163</v>
      </c>
      <c r="U3964">
        <v>4.5</v>
      </c>
      <c r="V3964">
        <v>2.6</v>
      </c>
      <c r="W3964">
        <v>4.5999999999999996</v>
      </c>
      <c r="X3964">
        <v>3.97</v>
      </c>
      <c r="Y3964">
        <v>344306</v>
      </c>
      <c r="Z3964">
        <v>84164</v>
      </c>
      <c r="AA3964">
        <v>7651250</v>
      </c>
    </row>
    <row r="3965" spans="1:27" hidden="1">
      <c r="A3965" t="s">
        <v>4157</v>
      </c>
      <c r="B3965" t="s">
        <v>39</v>
      </c>
      <c r="C3965" t="s">
        <v>39</v>
      </c>
      <c r="D3965">
        <v>1630</v>
      </c>
      <c r="E3965" s="12">
        <v>39704</v>
      </c>
      <c r="F3965" s="72">
        <f t="shared" si="661"/>
        <v>2008</v>
      </c>
      <c r="G3965" s="70">
        <f t="shared" si="662"/>
        <v>7937.8650306748468</v>
      </c>
      <c r="H3965" s="70" t="e" cm="1">
        <f t="array" ref="H3965">INDEX(magic_bricks_appreciation_pivot!$A$13:$K$20,MATCH(C3965,magic_bricks_appreciation_pivot!$A$13:$A$20,0),1+MATCH(F3965,INDEX(magic_bricks_appreciation_pivot!$B$13:$K$13,0),0))</f>
        <v>#N/A</v>
      </c>
      <c r="I3965" s="70"/>
      <c r="J3965">
        <v>45</v>
      </c>
      <c r="K3965">
        <v>1</v>
      </c>
      <c r="L3965">
        <v>1</v>
      </c>
      <c r="M3965">
        <v>4</v>
      </c>
      <c r="N3965" t="s">
        <v>154</v>
      </c>
      <c r="O3965" t="s">
        <v>155</v>
      </c>
      <c r="P3965" s="12">
        <v>24739</v>
      </c>
      <c r="Q3965" t="s">
        <v>169</v>
      </c>
      <c r="R3965" t="s">
        <v>165</v>
      </c>
      <c r="S3965" t="s">
        <v>162</v>
      </c>
      <c r="T3965" t="s">
        <v>163</v>
      </c>
      <c r="U3965">
        <v>3.7</v>
      </c>
      <c r="V3965">
        <v>2.9</v>
      </c>
      <c r="W3965">
        <v>4.7</v>
      </c>
      <c r="X3965">
        <v>3.9</v>
      </c>
      <c r="Y3965">
        <v>439916</v>
      </c>
      <c r="Z3965">
        <v>194081</v>
      </c>
      <c r="AA3965">
        <v>12938720</v>
      </c>
    </row>
    <row r="3966" spans="1:27">
      <c r="A3966" t="s">
        <v>4158</v>
      </c>
      <c r="B3966" t="s">
        <v>175</v>
      </c>
      <c r="C3966" t="s">
        <v>34</v>
      </c>
      <c r="D3966">
        <v>1257</v>
      </c>
      <c r="E3966" s="12">
        <v>40440</v>
      </c>
      <c r="F3966" s="72">
        <f t="shared" si="661"/>
        <v>2010</v>
      </c>
      <c r="G3966" s="70">
        <f t="shared" si="662"/>
        <v>7912.7207637231504</v>
      </c>
      <c r="H3966" s="70" cm="1">
        <f t="array" ref="H3966">INDEX(magic_bricks_appreciation_pivot!$A$13:$K$20,MATCH(C3966,magic_bricks_appreciation_pivot!$A$13:$A$20,0),1+MATCH(F3966,INDEX(magic_bricks_appreciation_pivot!$B$13:$K$13,0),0))</f>
        <v>0.46848170778869208</v>
      </c>
      <c r="I3966" s="70">
        <f t="shared" ref="I3966:I3967" si="670">G3966+G3966*H3966</f>
        <v>11619.685700367216</v>
      </c>
      <c r="J3966">
        <v>183</v>
      </c>
      <c r="K3966">
        <v>2</v>
      </c>
      <c r="L3966">
        <v>1</v>
      </c>
      <c r="M3966">
        <v>4</v>
      </c>
      <c r="N3966" t="s">
        <v>184</v>
      </c>
      <c r="O3966" t="s">
        <v>161</v>
      </c>
      <c r="P3966" s="12">
        <v>31680</v>
      </c>
      <c r="Q3966" t="s">
        <v>180</v>
      </c>
      <c r="R3966" t="s">
        <v>177</v>
      </c>
      <c r="S3966" t="s">
        <v>162</v>
      </c>
      <c r="T3966" t="s">
        <v>163</v>
      </c>
      <c r="U3966">
        <v>3.4</v>
      </c>
      <c r="V3966">
        <v>2.8</v>
      </c>
      <c r="W3966">
        <v>4</v>
      </c>
      <c r="X3966">
        <v>3.34</v>
      </c>
      <c r="Y3966">
        <v>308335</v>
      </c>
      <c r="Z3966">
        <v>39785</v>
      </c>
      <c r="AA3966">
        <v>9946290</v>
      </c>
    </row>
    <row r="3967" spans="1:27">
      <c r="A3967" t="s">
        <v>4159</v>
      </c>
      <c r="B3967" t="s">
        <v>175</v>
      </c>
      <c r="C3967" t="s">
        <v>34</v>
      </c>
      <c r="D3967">
        <v>1163</v>
      </c>
      <c r="E3967" s="12">
        <v>41289</v>
      </c>
      <c r="F3967" s="72">
        <f t="shared" si="661"/>
        <v>2013</v>
      </c>
      <c r="G3967" s="70">
        <f t="shared" si="662"/>
        <v>10424.118658641444</v>
      </c>
      <c r="H3967" s="70" cm="1">
        <f t="array" ref="H3967">INDEX(magic_bricks_appreciation_pivot!$A$13:$K$20,MATCH(C3967,magic_bricks_appreciation_pivot!$A$13:$A$20,0),1+MATCH(F3967,INDEX(magic_bricks_appreciation_pivot!$B$13:$K$13,0),0))</f>
        <v>0.11656080922135968</v>
      </c>
      <c r="I3967" s="70">
        <f t="shared" si="670"/>
        <v>11639.162364912165</v>
      </c>
      <c r="J3967">
        <v>88</v>
      </c>
      <c r="K3967">
        <v>1</v>
      </c>
      <c r="L3967">
        <v>1</v>
      </c>
      <c r="M3967">
        <v>3</v>
      </c>
      <c r="N3967" t="s">
        <v>184</v>
      </c>
      <c r="O3967" t="s">
        <v>161</v>
      </c>
      <c r="P3967" s="12">
        <v>28514</v>
      </c>
      <c r="Q3967" t="s">
        <v>156</v>
      </c>
      <c r="R3967" t="s">
        <v>157</v>
      </c>
      <c r="S3967" t="s">
        <v>178</v>
      </c>
      <c r="T3967" t="s">
        <v>163</v>
      </c>
      <c r="U3967">
        <v>3.8</v>
      </c>
      <c r="V3967">
        <v>3</v>
      </c>
      <c r="W3967">
        <v>3.2</v>
      </c>
      <c r="X3967">
        <v>3.3</v>
      </c>
      <c r="Y3967">
        <v>303081</v>
      </c>
      <c r="Z3967">
        <v>145479</v>
      </c>
      <c r="AA3967">
        <v>12123250</v>
      </c>
    </row>
    <row r="3968" spans="1:27" hidden="1">
      <c r="A3968" t="s">
        <v>4160</v>
      </c>
      <c r="B3968" t="s">
        <v>51</v>
      </c>
      <c r="C3968" t="s">
        <v>51</v>
      </c>
      <c r="D3968">
        <v>1652</v>
      </c>
      <c r="E3968" s="12">
        <v>39507</v>
      </c>
      <c r="F3968" s="72">
        <f t="shared" si="661"/>
        <v>2008</v>
      </c>
      <c r="G3968" s="70">
        <f t="shared" si="662"/>
        <v>7287.7602905569011</v>
      </c>
      <c r="H3968" s="70" t="e" cm="1">
        <f t="array" ref="H3968">INDEX(magic_bricks_appreciation_pivot!$A$13:$K$20,MATCH(C3968,magic_bricks_appreciation_pivot!$A$13:$A$20,0),1+MATCH(F3968,INDEX(magic_bricks_appreciation_pivot!$B$13:$K$13,0),0))</f>
        <v>#N/A</v>
      </c>
      <c r="I3968" s="70"/>
      <c r="J3968">
        <v>120</v>
      </c>
      <c r="K3968">
        <v>2</v>
      </c>
      <c r="L3968">
        <v>1</v>
      </c>
      <c r="M3968">
        <v>4</v>
      </c>
      <c r="N3968" t="s">
        <v>176</v>
      </c>
      <c r="O3968" t="s">
        <v>155</v>
      </c>
      <c r="P3968" s="12">
        <v>23447</v>
      </c>
      <c r="Q3968" t="s">
        <v>156</v>
      </c>
      <c r="R3968" t="s">
        <v>177</v>
      </c>
      <c r="S3968" t="s">
        <v>178</v>
      </c>
      <c r="T3968" t="s">
        <v>173</v>
      </c>
      <c r="U3968">
        <v>2.2999999999999998</v>
      </c>
      <c r="V3968">
        <v>4.7</v>
      </c>
      <c r="W3968">
        <v>2.2000000000000002</v>
      </c>
      <c r="X3968">
        <v>3.35</v>
      </c>
      <c r="Y3968">
        <v>397300</v>
      </c>
      <c r="Z3968">
        <v>168551</v>
      </c>
      <c r="AA3968">
        <v>12039380</v>
      </c>
    </row>
    <row r="3969" spans="1:27">
      <c r="A3969" t="s">
        <v>4161</v>
      </c>
      <c r="B3969" t="s">
        <v>51</v>
      </c>
      <c r="C3969" t="s">
        <v>51</v>
      </c>
      <c r="D3969">
        <v>1566</v>
      </c>
      <c r="E3969" s="12">
        <v>40711</v>
      </c>
      <c r="F3969" s="72">
        <f t="shared" si="661"/>
        <v>2011</v>
      </c>
      <c r="G3969" s="70">
        <f t="shared" si="662"/>
        <v>4327.2349936143037</v>
      </c>
      <c r="H3969" s="70" cm="1">
        <f t="array" ref="H3969">INDEX(magic_bricks_appreciation_pivot!$A$13:$K$20,MATCH(C3969,magic_bricks_appreciation_pivot!$A$13:$A$20,0),1+MATCH(F3969,INDEX(magic_bricks_appreciation_pivot!$B$13:$K$13,0),0))</f>
        <v>0.33442622950819673</v>
      </c>
      <c r="I3969" s="70">
        <f>G3969+G3969*H3969</f>
        <v>5774.3758767246609</v>
      </c>
      <c r="J3969">
        <v>134</v>
      </c>
      <c r="K3969">
        <v>2</v>
      </c>
      <c r="L3969">
        <v>1</v>
      </c>
      <c r="M3969">
        <v>4</v>
      </c>
      <c r="N3969" t="s">
        <v>154</v>
      </c>
      <c r="O3969" t="s">
        <v>161</v>
      </c>
      <c r="P3969" s="12">
        <v>29761</v>
      </c>
      <c r="Q3969" t="s">
        <v>194</v>
      </c>
      <c r="R3969" t="s">
        <v>165</v>
      </c>
      <c r="S3969" t="s">
        <v>162</v>
      </c>
      <c r="T3969" t="s">
        <v>159</v>
      </c>
      <c r="U3969">
        <v>2.2999999999999998</v>
      </c>
      <c r="V3969">
        <v>2.8</v>
      </c>
      <c r="W3969">
        <v>2</v>
      </c>
      <c r="X3969">
        <v>2.44</v>
      </c>
      <c r="Y3969">
        <v>250729</v>
      </c>
      <c r="Z3969">
        <v>88094</v>
      </c>
      <c r="AA3969">
        <v>6776450</v>
      </c>
    </row>
    <row r="3970" spans="1:27" hidden="1">
      <c r="A3970" t="s">
        <v>4162</v>
      </c>
      <c r="B3970" t="s">
        <v>51</v>
      </c>
      <c r="C3970" t="s">
        <v>51</v>
      </c>
      <c r="D3970">
        <v>1669</v>
      </c>
      <c r="E3970" s="12">
        <v>39149</v>
      </c>
      <c r="F3970" s="72">
        <f t="shared" si="661"/>
        <v>2007</v>
      </c>
      <c r="G3970" s="70">
        <f t="shared" si="662"/>
        <v>4309.7843019772317</v>
      </c>
      <c r="H3970" s="70" t="e" cm="1">
        <f t="array" ref="H3970">INDEX(magic_bricks_appreciation_pivot!$A$13:$K$20,MATCH(C3970,magic_bricks_appreciation_pivot!$A$13:$A$20,0),1+MATCH(F3970,INDEX(magic_bricks_appreciation_pivot!$B$13:$K$13,0),0))</f>
        <v>#N/A</v>
      </c>
      <c r="I3970" s="70"/>
      <c r="J3970">
        <v>2</v>
      </c>
      <c r="K3970">
        <v>2</v>
      </c>
      <c r="L3970">
        <v>1</v>
      </c>
      <c r="M3970">
        <v>4</v>
      </c>
      <c r="N3970" t="s">
        <v>193</v>
      </c>
      <c r="O3970" t="s">
        <v>161</v>
      </c>
      <c r="P3970" s="12">
        <v>21264</v>
      </c>
      <c r="Q3970" t="s">
        <v>169</v>
      </c>
      <c r="R3970" t="s">
        <v>177</v>
      </c>
      <c r="S3970" t="s">
        <v>158</v>
      </c>
      <c r="T3970" t="s">
        <v>159</v>
      </c>
      <c r="U3970">
        <v>4.8</v>
      </c>
      <c r="V3970">
        <v>3.8</v>
      </c>
      <c r="W3970">
        <v>2.2999999999999998</v>
      </c>
      <c r="X3970">
        <v>3.6</v>
      </c>
      <c r="Y3970">
        <v>230177</v>
      </c>
      <c r="Z3970">
        <v>122282</v>
      </c>
      <c r="AA3970">
        <v>7193030</v>
      </c>
    </row>
    <row r="3971" spans="1:27">
      <c r="A3971" t="s">
        <v>4163</v>
      </c>
      <c r="B3971" t="s">
        <v>23</v>
      </c>
      <c r="C3971" t="s">
        <v>23</v>
      </c>
      <c r="D3971">
        <v>1009</v>
      </c>
      <c r="E3971" s="12">
        <v>40549</v>
      </c>
      <c r="F3971" s="72">
        <f t="shared" ref="F3971:F4034" si="671">YEAR(E3971)</f>
        <v>2011</v>
      </c>
      <c r="G3971" s="70">
        <f t="shared" ref="G3971:G4034" si="672">AA3971/D3971</f>
        <v>5225.222993062438</v>
      </c>
      <c r="H3971" s="70" cm="1">
        <f t="array" ref="H3971">INDEX(magic_bricks_appreciation_pivot!$A$13:$K$20,MATCH(C3971,magic_bricks_appreciation_pivot!$A$13:$A$20,0),1+MATCH(F3971,INDEX(magic_bricks_appreciation_pivot!$B$13:$K$13,0),0))</f>
        <v>0.30621792098525186</v>
      </c>
      <c r="I3971" s="70">
        <f t="shared" ref="I3971:I3972" si="673">G3971+G3971*H3971</f>
        <v>6825.2799146823527</v>
      </c>
      <c r="J3971">
        <v>148</v>
      </c>
      <c r="K3971">
        <v>1</v>
      </c>
      <c r="L3971">
        <v>1</v>
      </c>
      <c r="M3971">
        <v>3</v>
      </c>
      <c r="N3971" t="s">
        <v>193</v>
      </c>
      <c r="O3971" t="s">
        <v>155</v>
      </c>
      <c r="P3971" s="12">
        <v>22664</v>
      </c>
      <c r="Q3971" t="s">
        <v>194</v>
      </c>
      <c r="R3971" t="s">
        <v>177</v>
      </c>
      <c r="S3971" t="s">
        <v>162</v>
      </c>
      <c r="T3971" t="s">
        <v>159</v>
      </c>
      <c r="U3971">
        <v>4.9000000000000004</v>
      </c>
      <c r="V3971">
        <v>3.3</v>
      </c>
      <c r="W3971">
        <v>2.7</v>
      </c>
      <c r="X3971">
        <v>3.54</v>
      </c>
      <c r="Y3971">
        <v>237251</v>
      </c>
      <c r="Z3971">
        <v>68539</v>
      </c>
      <c r="AA3971">
        <v>5272250</v>
      </c>
    </row>
    <row r="3972" spans="1:27">
      <c r="A3972" t="s">
        <v>4164</v>
      </c>
      <c r="B3972" t="s">
        <v>56</v>
      </c>
      <c r="C3972" t="s">
        <v>56</v>
      </c>
      <c r="D3972">
        <v>750</v>
      </c>
      <c r="E3972" s="12">
        <v>40636</v>
      </c>
      <c r="F3972" s="72">
        <f t="shared" si="671"/>
        <v>2011</v>
      </c>
      <c r="G3972" s="70">
        <f t="shared" si="672"/>
        <v>8336.4866666666658</v>
      </c>
      <c r="H3972" s="70" cm="1">
        <f t="array" ref="H3972">INDEX(magic_bricks_appreciation_pivot!$A$13:$K$20,MATCH(C3972,magic_bricks_appreciation_pivot!$A$13:$A$20,0),1+MATCH(F3972,INDEX(magic_bricks_appreciation_pivot!$B$13:$K$13,0),0))</f>
        <v>0.33228770983948047</v>
      </c>
      <c r="I3972" s="70">
        <f t="shared" si="673"/>
        <v>11106.598729240697</v>
      </c>
      <c r="J3972">
        <v>127</v>
      </c>
      <c r="K3972">
        <v>1</v>
      </c>
      <c r="L3972">
        <v>1</v>
      </c>
      <c r="M3972">
        <v>2</v>
      </c>
      <c r="N3972" t="s">
        <v>154</v>
      </c>
      <c r="O3972" t="s">
        <v>161</v>
      </c>
      <c r="P3972" s="12">
        <v>29321</v>
      </c>
      <c r="Q3972" t="s">
        <v>169</v>
      </c>
      <c r="R3972" t="s">
        <v>165</v>
      </c>
      <c r="S3972" t="s">
        <v>158</v>
      </c>
      <c r="T3972" t="s">
        <v>171</v>
      </c>
      <c r="U3972">
        <v>2.4</v>
      </c>
      <c r="V3972">
        <v>4.3</v>
      </c>
      <c r="W3972">
        <v>2.6</v>
      </c>
      <c r="X3972">
        <v>2.88</v>
      </c>
      <c r="Y3972">
        <v>250095</v>
      </c>
      <c r="Z3972">
        <v>12505</v>
      </c>
      <c r="AA3972">
        <v>6252365</v>
      </c>
    </row>
    <row r="3973" spans="1:27" hidden="1">
      <c r="A3973" t="s">
        <v>4165</v>
      </c>
      <c r="B3973" t="s">
        <v>201</v>
      </c>
      <c r="C3973" t="s">
        <v>201</v>
      </c>
      <c r="D3973">
        <v>2149</v>
      </c>
      <c r="E3973" s="12">
        <v>39810</v>
      </c>
      <c r="F3973" s="72">
        <f t="shared" si="671"/>
        <v>2008</v>
      </c>
      <c r="G3973" s="70">
        <f t="shared" si="672"/>
        <v>5509.6975337366221</v>
      </c>
      <c r="H3973" s="70" t="e" cm="1">
        <f t="array" ref="H3973">INDEX(magic_bricks_appreciation_pivot!$A$13:$K$20,MATCH(C3973,magic_bricks_appreciation_pivot!$A$13:$A$20,0),1+MATCH(F3973,INDEX(magic_bricks_appreciation_pivot!$B$13:$K$13,0),0))</f>
        <v>#N/A</v>
      </c>
      <c r="I3973" s="70"/>
      <c r="J3973">
        <v>46</v>
      </c>
      <c r="K3973">
        <v>3</v>
      </c>
      <c r="L3973">
        <v>2</v>
      </c>
      <c r="M3973">
        <v>5</v>
      </c>
      <c r="N3973" t="s">
        <v>184</v>
      </c>
      <c r="O3973" t="s">
        <v>161</v>
      </c>
      <c r="P3973" s="12">
        <v>37255</v>
      </c>
      <c r="Q3973" t="s">
        <v>194</v>
      </c>
      <c r="R3973" t="s">
        <v>170</v>
      </c>
      <c r="S3973" t="s">
        <v>158</v>
      </c>
      <c r="T3973" t="s">
        <v>182</v>
      </c>
      <c r="U3973">
        <v>2.2999999999999998</v>
      </c>
      <c r="V3973">
        <v>4.5</v>
      </c>
      <c r="W3973">
        <v>3.1</v>
      </c>
      <c r="X3973">
        <v>3.28</v>
      </c>
      <c r="Y3973">
        <v>378891</v>
      </c>
      <c r="Z3973">
        <v>272328</v>
      </c>
      <c r="AA3973">
        <v>11840340</v>
      </c>
    </row>
    <row r="3974" spans="1:27" hidden="1">
      <c r="A3974" t="s">
        <v>4166</v>
      </c>
      <c r="B3974" t="s">
        <v>51</v>
      </c>
      <c r="C3974" t="s">
        <v>51</v>
      </c>
      <c r="D3974">
        <v>1818</v>
      </c>
      <c r="E3974" s="12">
        <v>39974</v>
      </c>
      <c r="F3974" s="72">
        <f t="shared" si="671"/>
        <v>2009</v>
      </c>
      <c r="G3974" s="70">
        <f t="shared" si="672"/>
        <v>5440.3520352035202</v>
      </c>
      <c r="H3974" s="70" t="e" cm="1">
        <f t="array" ref="H3974">INDEX(magic_bricks_appreciation_pivot!$A$13:$K$20,MATCH(C3974,magic_bricks_appreciation_pivot!$A$13:$A$20,0),1+MATCH(F3974,INDEX(magic_bricks_appreciation_pivot!$B$13:$K$13,0),0))</f>
        <v>#N/A</v>
      </c>
      <c r="I3974" s="70"/>
      <c r="J3974">
        <v>77</v>
      </c>
      <c r="K3974">
        <v>3</v>
      </c>
      <c r="L3974">
        <v>2</v>
      </c>
      <c r="M3974">
        <v>5</v>
      </c>
      <c r="N3974" t="s">
        <v>154</v>
      </c>
      <c r="O3974" t="s">
        <v>155</v>
      </c>
      <c r="P3974" s="12">
        <v>31579</v>
      </c>
      <c r="Q3974" t="s">
        <v>169</v>
      </c>
      <c r="R3974" t="s">
        <v>177</v>
      </c>
      <c r="S3974" t="s">
        <v>162</v>
      </c>
      <c r="T3974" t="s">
        <v>159</v>
      </c>
      <c r="U3974">
        <v>4.5999999999999996</v>
      </c>
      <c r="V3974">
        <v>5</v>
      </c>
      <c r="W3974">
        <v>4</v>
      </c>
      <c r="X3974">
        <v>4.5999999999999996</v>
      </c>
      <c r="Y3974">
        <v>306607</v>
      </c>
      <c r="Z3974">
        <v>197811</v>
      </c>
      <c r="AA3974">
        <v>9890560</v>
      </c>
    </row>
    <row r="3975" spans="1:27">
      <c r="A3975" t="s">
        <v>4167</v>
      </c>
      <c r="B3975" t="s">
        <v>201</v>
      </c>
      <c r="C3975" t="s">
        <v>201</v>
      </c>
      <c r="D3975">
        <v>1623</v>
      </c>
      <c r="E3975" s="12">
        <v>40298</v>
      </c>
      <c r="F3975" s="72">
        <f t="shared" si="671"/>
        <v>2010</v>
      </c>
      <c r="G3975" s="70">
        <f t="shared" si="672"/>
        <v>8925.3850893407271</v>
      </c>
      <c r="H3975" s="70" cm="1">
        <f t="array" ref="H3975">INDEX(magic_bricks_appreciation_pivot!$A$13:$K$20,MATCH(C3975,magic_bricks_appreciation_pivot!$A$13:$A$20,0),1+MATCH(F3975,INDEX(magic_bricks_appreciation_pivot!$B$13:$K$13,0),0))</f>
        <v>0.62790190260080292</v>
      </c>
      <c r="I3975" s="70">
        <f t="shared" ref="I3975:I3978" si="674">G3975+G3975*H3975</f>
        <v>14529.651368382607</v>
      </c>
      <c r="J3975">
        <v>123</v>
      </c>
      <c r="K3975">
        <v>2</v>
      </c>
      <c r="L3975">
        <v>1</v>
      </c>
      <c r="M3975">
        <v>4</v>
      </c>
      <c r="N3975" t="s">
        <v>168</v>
      </c>
      <c r="O3975" t="s">
        <v>161</v>
      </c>
      <c r="P3975" s="12">
        <v>38473</v>
      </c>
      <c r="Q3975" t="s">
        <v>156</v>
      </c>
      <c r="R3975" t="s">
        <v>157</v>
      </c>
      <c r="S3975" t="s">
        <v>158</v>
      </c>
      <c r="T3975" t="s">
        <v>182</v>
      </c>
      <c r="U3975">
        <v>3.2</v>
      </c>
      <c r="V3975">
        <v>4.2</v>
      </c>
      <c r="W3975">
        <v>2.9</v>
      </c>
      <c r="X3975">
        <v>3.38</v>
      </c>
      <c r="Y3975">
        <v>695323</v>
      </c>
      <c r="Z3975">
        <v>318690</v>
      </c>
      <c r="AA3975">
        <v>14485900</v>
      </c>
    </row>
    <row r="3976" spans="1:27">
      <c r="A3976" t="s">
        <v>4168</v>
      </c>
      <c r="B3976" t="s">
        <v>39</v>
      </c>
      <c r="C3976" t="s">
        <v>39</v>
      </c>
      <c r="D3976">
        <v>1602</v>
      </c>
      <c r="E3976" s="12">
        <v>40422</v>
      </c>
      <c r="F3976" s="72">
        <f t="shared" si="671"/>
        <v>2010</v>
      </c>
      <c r="G3976" s="70">
        <f t="shared" si="672"/>
        <v>7714.9313358302124</v>
      </c>
      <c r="H3976" s="70" cm="1">
        <f t="array" ref="H3976">INDEX(magic_bricks_appreciation_pivot!$A$13:$K$20,MATCH(C3976,magic_bricks_appreciation_pivot!$A$13:$A$20,0),1+MATCH(F3976,INDEX(magic_bricks_appreciation_pivot!$B$13:$K$13,0),0))</f>
        <v>0.44211253020365898</v>
      </c>
      <c r="I3976" s="70">
        <f t="shared" si="674"/>
        <v>11125.799149061602</v>
      </c>
      <c r="J3976">
        <v>51</v>
      </c>
      <c r="K3976">
        <v>1</v>
      </c>
      <c r="L3976">
        <v>1</v>
      </c>
      <c r="M3976">
        <v>4</v>
      </c>
      <c r="N3976" t="s">
        <v>193</v>
      </c>
      <c r="O3976" t="s">
        <v>155</v>
      </c>
      <c r="P3976" s="12">
        <v>27282</v>
      </c>
      <c r="Q3976" t="s">
        <v>194</v>
      </c>
      <c r="R3976" t="s">
        <v>165</v>
      </c>
      <c r="S3976" t="s">
        <v>162</v>
      </c>
      <c r="T3976" t="s">
        <v>166</v>
      </c>
      <c r="U3976">
        <v>2.1</v>
      </c>
      <c r="V3976">
        <v>2.1</v>
      </c>
      <c r="W3976">
        <v>2.4</v>
      </c>
      <c r="X3976">
        <v>2.2200000000000002</v>
      </c>
      <c r="Y3976">
        <v>358420</v>
      </c>
      <c r="Z3976">
        <v>135953</v>
      </c>
      <c r="AA3976">
        <v>12359320</v>
      </c>
    </row>
    <row r="3977" spans="1:27">
      <c r="A3977" t="s">
        <v>4169</v>
      </c>
      <c r="B3977" t="s">
        <v>175</v>
      </c>
      <c r="C3977" t="s">
        <v>34</v>
      </c>
      <c r="D3977">
        <v>1143</v>
      </c>
      <c r="E3977" s="12">
        <v>41591</v>
      </c>
      <c r="F3977" s="72">
        <f t="shared" si="671"/>
        <v>2013</v>
      </c>
      <c r="G3977" s="70">
        <f t="shared" si="672"/>
        <v>11125.240594925634</v>
      </c>
      <c r="H3977" s="70" cm="1">
        <f t="array" ref="H3977">INDEX(magic_bricks_appreciation_pivot!$A$13:$K$20,MATCH(C3977,magic_bricks_appreciation_pivot!$A$13:$A$20,0),1+MATCH(F3977,INDEX(magic_bricks_appreciation_pivot!$B$13:$K$13,0),0))</f>
        <v>0.11656080922135968</v>
      </c>
      <c r="I3977" s="70">
        <f t="shared" si="674"/>
        <v>12422.007641452486</v>
      </c>
      <c r="J3977">
        <v>106</v>
      </c>
      <c r="K3977">
        <v>1</v>
      </c>
      <c r="L3977">
        <v>1</v>
      </c>
      <c r="M3977">
        <v>3</v>
      </c>
      <c r="N3977" t="s">
        <v>168</v>
      </c>
      <c r="O3977" t="s">
        <v>161</v>
      </c>
      <c r="P3977" s="12">
        <v>38306</v>
      </c>
      <c r="Q3977" t="s">
        <v>156</v>
      </c>
      <c r="R3977" t="s">
        <v>157</v>
      </c>
      <c r="S3977" t="s">
        <v>158</v>
      </c>
      <c r="T3977" t="s">
        <v>163</v>
      </c>
      <c r="U3977">
        <v>4.5999999999999996</v>
      </c>
      <c r="V3977">
        <v>4.4000000000000004</v>
      </c>
      <c r="W3977">
        <v>3.6</v>
      </c>
      <c r="X3977">
        <v>4.22</v>
      </c>
      <c r="Y3977">
        <v>381485</v>
      </c>
      <c r="Z3977">
        <v>101729</v>
      </c>
      <c r="AA3977">
        <v>12716150</v>
      </c>
    </row>
    <row r="3978" spans="1:27">
      <c r="A3978" t="s">
        <v>4170</v>
      </c>
      <c r="B3978" t="s">
        <v>56</v>
      </c>
      <c r="C3978" t="s">
        <v>56</v>
      </c>
      <c r="D3978">
        <v>865</v>
      </c>
      <c r="E3978" s="12">
        <v>40700</v>
      </c>
      <c r="F3978" s="72">
        <f t="shared" si="671"/>
        <v>2011</v>
      </c>
      <c r="G3978" s="70">
        <f t="shared" si="672"/>
        <v>5759.6011560693642</v>
      </c>
      <c r="H3978" s="70" cm="1">
        <f t="array" ref="H3978">INDEX(magic_bricks_appreciation_pivot!$A$13:$K$20,MATCH(C3978,magic_bricks_appreciation_pivot!$A$13:$A$20,0),1+MATCH(F3978,INDEX(magic_bricks_appreciation_pivot!$B$13:$K$13,0),0))</f>
        <v>0.33228770983948047</v>
      </c>
      <c r="I3978" s="70">
        <f t="shared" si="674"/>
        <v>7673.4458338084769</v>
      </c>
      <c r="J3978">
        <v>75</v>
      </c>
      <c r="K3978">
        <v>1</v>
      </c>
      <c r="L3978">
        <v>1</v>
      </c>
      <c r="M3978">
        <v>3</v>
      </c>
      <c r="N3978" t="s">
        <v>176</v>
      </c>
      <c r="O3978" t="s">
        <v>161</v>
      </c>
      <c r="P3978" s="12">
        <v>27195</v>
      </c>
      <c r="Q3978" t="s">
        <v>194</v>
      </c>
      <c r="R3978" t="s">
        <v>170</v>
      </c>
      <c r="S3978" t="s">
        <v>158</v>
      </c>
      <c r="T3978" t="s">
        <v>159</v>
      </c>
      <c r="U3978">
        <v>3.2</v>
      </c>
      <c r="V3978">
        <v>3.6</v>
      </c>
      <c r="W3978">
        <v>4.2</v>
      </c>
      <c r="X3978">
        <v>3.78</v>
      </c>
      <c r="Y3978">
        <v>149462</v>
      </c>
      <c r="Z3978">
        <v>69749</v>
      </c>
      <c r="AA3978">
        <v>4982055</v>
      </c>
    </row>
    <row r="3979" spans="1:27" hidden="1">
      <c r="A3979" t="s">
        <v>4171</v>
      </c>
      <c r="B3979" t="s">
        <v>39</v>
      </c>
      <c r="C3979" t="s">
        <v>39</v>
      </c>
      <c r="D3979">
        <v>1880</v>
      </c>
      <c r="E3979" s="12">
        <v>39711</v>
      </c>
      <c r="F3979" s="72">
        <f t="shared" si="671"/>
        <v>2008</v>
      </c>
      <c r="G3979" s="70">
        <f t="shared" si="672"/>
        <v>10937.553191489362</v>
      </c>
      <c r="H3979" s="70" t="e" cm="1">
        <f t="array" ref="H3979">INDEX(magic_bricks_appreciation_pivot!$A$13:$K$20,MATCH(C3979,magic_bricks_appreciation_pivot!$A$13:$A$20,0),1+MATCH(F3979,INDEX(magic_bricks_appreciation_pivot!$B$13:$K$13,0),0))</f>
        <v>#N/A</v>
      </c>
      <c r="I3979" s="70"/>
      <c r="J3979">
        <v>174</v>
      </c>
      <c r="K3979">
        <v>2</v>
      </c>
      <c r="L3979">
        <v>1</v>
      </c>
      <c r="M3979">
        <v>5</v>
      </c>
      <c r="N3979" t="s">
        <v>193</v>
      </c>
      <c r="O3979" t="s">
        <v>161</v>
      </c>
      <c r="P3979" s="12">
        <v>32411</v>
      </c>
      <c r="Q3979" t="s">
        <v>156</v>
      </c>
      <c r="R3979" t="s">
        <v>177</v>
      </c>
      <c r="S3979" t="s">
        <v>158</v>
      </c>
      <c r="T3979" t="s">
        <v>166</v>
      </c>
      <c r="U3979">
        <v>3.8</v>
      </c>
      <c r="V3979">
        <v>2.2000000000000002</v>
      </c>
      <c r="W3979">
        <v>4.5999999999999996</v>
      </c>
      <c r="X3979">
        <v>3.72</v>
      </c>
      <c r="Y3979">
        <v>678566</v>
      </c>
      <c r="Z3979">
        <v>390689</v>
      </c>
      <c r="AA3979">
        <v>20562600</v>
      </c>
    </row>
    <row r="3980" spans="1:27" hidden="1">
      <c r="A3980" t="s">
        <v>4172</v>
      </c>
      <c r="B3980" t="s">
        <v>175</v>
      </c>
      <c r="C3980" t="s">
        <v>34</v>
      </c>
      <c r="D3980">
        <v>721</v>
      </c>
      <c r="E3980" s="12">
        <v>39181</v>
      </c>
      <c r="F3980" s="72">
        <f t="shared" si="671"/>
        <v>2007</v>
      </c>
      <c r="G3980" s="70">
        <f t="shared" si="672"/>
        <v>12111.608876560333</v>
      </c>
      <c r="H3980" s="70" t="e" cm="1">
        <f t="array" ref="H3980">INDEX(magic_bricks_appreciation_pivot!$A$13:$K$20,MATCH(C3980,magic_bricks_appreciation_pivot!$A$13:$A$20,0),1+MATCH(F3980,INDEX(magic_bricks_appreciation_pivot!$B$13:$K$13,0),0))</f>
        <v>#N/A</v>
      </c>
      <c r="I3980" s="70"/>
      <c r="J3980">
        <v>73</v>
      </c>
      <c r="K3980">
        <v>1</v>
      </c>
      <c r="L3980">
        <v>1</v>
      </c>
      <c r="M3980">
        <v>2</v>
      </c>
      <c r="N3980" t="s">
        <v>184</v>
      </c>
      <c r="O3980" t="s">
        <v>161</v>
      </c>
      <c r="P3980" s="12">
        <v>29691</v>
      </c>
      <c r="Q3980" t="s">
        <v>169</v>
      </c>
      <c r="R3980" t="s">
        <v>157</v>
      </c>
      <c r="S3980" t="s">
        <v>162</v>
      </c>
      <c r="T3980" t="s">
        <v>182</v>
      </c>
      <c r="U3980">
        <v>2.2999999999999998</v>
      </c>
      <c r="V3980">
        <v>2</v>
      </c>
      <c r="W3980">
        <v>2.8</v>
      </c>
      <c r="X3980">
        <v>2.33</v>
      </c>
      <c r="Y3980">
        <v>288172</v>
      </c>
      <c r="Z3980">
        <v>113522</v>
      </c>
      <c r="AA3980">
        <v>8732470</v>
      </c>
    </row>
    <row r="3981" spans="1:27">
      <c r="A3981" t="s">
        <v>4173</v>
      </c>
      <c r="B3981" t="s">
        <v>75</v>
      </c>
      <c r="C3981" t="s">
        <v>75</v>
      </c>
      <c r="D3981">
        <v>1510</v>
      </c>
      <c r="E3981" s="12">
        <v>40962</v>
      </c>
      <c r="F3981" s="72">
        <f t="shared" si="671"/>
        <v>2012</v>
      </c>
      <c r="G3981" s="70">
        <f t="shared" si="672"/>
        <v>7122.1258278145697</v>
      </c>
      <c r="H3981" s="70" cm="1">
        <f t="array" ref="H3981">INDEX(magic_bricks_appreciation_pivot!$A$13:$K$20,MATCH(C3981,magic_bricks_appreciation_pivot!$A$13:$A$20,0),1+MATCH(F3981,INDEX(magic_bricks_appreciation_pivot!$B$13:$K$13,0),0))</f>
        <v>0.4595405666106962</v>
      </c>
      <c r="I3981" s="70">
        <f>G3981+G3981*H3981</f>
        <v>10395.031566201151</v>
      </c>
      <c r="J3981">
        <v>54</v>
      </c>
      <c r="K3981">
        <v>1</v>
      </c>
      <c r="L3981">
        <v>1</v>
      </c>
      <c r="M3981">
        <v>4</v>
      </c>
      <c r="N3981" t="s">
        <v>154</v>
      </c>
      <c r="O3981" t="s">
        <v>161</v>
      </c>
      <c r="P3981" s="12">
        <v>34392</v>
      </c>
      <c r="Q3981" t="s">
        <v>169</v>
      </c>
      <c r="R3981" t="s">
        <v>165</v>
      </c>
      <c r="S3981" t="s">
        <v>178</v>
      </c>
      <c r="T3981" t="s">
        <v>163</v>
      </c>
      <c r="U3981">
        <v>5</v>
      </c>
      <c r="V3981">
        <v>4.5</v>
      </c>
      <c r="W3981">
        <v>2</v>
      </c>
      <c r="X3981">
        <v>3.5249999999999999</v>
      </c>
      <c r="Y3981">
        <v>365650</v>
      </c>
      <c r="Z3981">
        <v>53772</v>
      </c>
      <c r="AA3981">
        <v>10754410</v>
      </c>
    </row>
    <row r="3982" spans="1:27" hidden="1">
      <c r="A3982" t="s">
        <v>4174</v>
      </c>
      <c r="B3982" t="s">
        <v>56</v>
      </c>
      <c r="C3982" t="s">
        <v>56</v>
      </c>
      <c r="D3982">
        <v>1025</v>
      </c>
      <c r="E3982" s="12">
        <v>39907</v>
      </c>
      <c r="F3982" s="72">
        <f t="shared" si="671"/>
        <v>2009</v>
      </c>
      <c r="G3982" s="70">
        <f t="shared" si="672"/>
        <v>12847.419512195122</v>
      </c>
      <c r="H3982" s="70" t="e" cm="1">
        <f t="array" ref="H3982">INDEX(magic_bricks_appreciation_pivot!$A$13:$K$20,MATCH(C3982,magic_bricks_appreciation_pivot!$A$13:$A$20,0),1+MATCH(F3982,INDEX(magic_bricks_appreciation_pivot!$B$13:$K$13,0),0))</f>
        <v>#N/A</v>
      </c>
      <c r="I3982" s="70"/>
      <c r="J3982">
        <v>46</v>
      </c>
      <c r="K3982">
        <v>1</v>
      </c>
      <c r="L3982">
        <v>1</v>
      </c>
      <c r="M3982">
        <v>3</v>
      </c>
      <c r="N3982" t="s">
        <v>193</v>
      </c>
      <c r="O3982" t="s">
        <v>155</v>
      </c>
      <c r="P3982" s="12">
        <v>30052</v>
      </c>
      <c r="Q3982" t="s">
        <v>156</v>
      </c>
      <c r="R3982" t="s">
        <v>157</v>
      </c>
      <c r="S3982" t="s">
        <v>158</v>
      </c>
      <c r="T3982" t="s">
        <v>163</v>
      </c>
      <c r="U3982">
        <v>2.2999999999999998</v>
      </c>
      <c r="V3982">
        <v>4.3</v>
      </c>
      <c r="W3982">
        <v>3.2</v>
      </c>
      <c r="X3982">
        <v>3.15</v>
      </c>
      <c r="Y3982">
        <v>513576</v>
      </c>
      <c r="Z3982">
        <v>171192</v>
      </c>
      <c r="AA3982">
        <v>13168605</v>
      </c>
    </row>
    <row r="3983" spans="1:27">
      <c r="A3983" t="s">
        <v>4175</v>
      </c>
      <c r="B3983" t="s">
        <v>23</v>
      </c>
      <c r="C3983" t="s">
        <v>23</v>
      </c>
      <c r="D3983">
        <v>762</v>
      </c>
      <c r="E3983" s="12">
        <v>40508</v>
      </c>
      <c r="F3983" s="72">
        <f t="shared" si="671"/>
        <v>2010</v>
      </c>
      <c r="G3983" s="70">
        <f t="shared" si="672"/>
        <v>10073.162729658792</v>
      </c>
      <c r="H3983" s="70" cm="1">
        <f t="array" ref="H3983">INDEX(magic_bricks_appreciation_pivot!$A$13:$K$20,MATCH(C3983,magic_bricks_appreciation_pivot!$A$13:$A$20,0),1+MATCH(F3983,INDEX(magic_bricks_appreciation_pivot!$B$13:$K$13,0),0))</f>
        <v>0.49881786187527283</v>
      </c>
      <c r="I3983" s="70">
        <f t="shared" ref="I3983:I3984" si="675">G3983+G3983*H3983</f>
        <v>15097.836224788878</v>
      </c>
      <c r="J3983">
        <v>87</v>
      </c>
      <c r="K3983">
        <v>1</v>
      </c>
      <c r="L3983">
        <v>1</v>
      </c>
      <c r="M3983">
        <v>2</v>
      </c>
      <c r="N3983" t="s">
        <v>193</v>
      </c>
      <c r="O3983" t="s">
        <v>155</v>
      </c>
      <c r="P3983" s="12">
        <v>22623</v>
      </c>
      <c r="Q3983" t="s">
        <v>194</v>
      </c>
      <c r="R3983" t="s">
        <v>170</v>
      </c>
      <c r="S3983" t="s">
        <v>162</v>
      </c>
      <c r="T3983" t="s">
        <v>182</v>
      </c>
      <c r="U3983">
        <v>4.2</v>
      </c>
      <c r="V3983">
        <v>2.7</v>
      </c>
      <c r="W3983">
        <v>3.7</v>
      </c>
      <c r="X3983">
        <v>3.55</v>
      </c>
      <c r="Y3983">
        <v>268651</v>
      </c>
      <c r="Z3983">
        <v>161191</v>
      </c>
      <c r="AA3983">
        <v>7675750</v>
      </c>
    </row>
    <row r="3984" spans="1:27">
      <c r="A3984" t="s">
        <v>4176</v>
      </c>
      <c r="B3984" t="s">
        <v>75</v>
      </c>
      <c r="C3984" t="s">
        <v>75</v>
      </c>
      <c r="D3984">
        <v>1609</v>
      </c>
      <c r="E3984" s="12">
        <v>41281</v>
      </c>
      <c r="F3984" s="72">
        <f t="shared" si="671"/>
        <v>2013</v>
      </c>
      <c r="G3984" s="70">
        <f t="shared" si="672"/>
        <v>11013.6109384711</v>
      </c>
      <c r="H3984" s="70" cm="1">
        <f t="array" ref="H3984">INDEX(magic_bricks_appreciation_pivot!$A$13:$K$20,MATCH(C3984,magic_bricks_appreciation_pivot!$A$13:$A$20,0),1+MATCH(F3984,INDEX(magic_bricks_appreciation_pivot!$B$13:$K$13,0),0))</f>
        <v>0.18373644522676402</v>
      </c>
      <c r="I3984" s="70">
        <f t="shared" si="675"/>
        <v>13037.212661416384</v>
      </c>
      <c r="J3984">
        <v>105</v>
      </c>
      <c r="K3984">
        <v>1</v>
      </c>
      <c r="L3984">
        <v>1</v>
      </c>
      <c r="M3984">
        <v>4</v>
      </c>
      <c r="N3984" t="s">
        <v>193</v>
      </c>
      <c r="O3984" t="s">
        <v>161</v>
      </c>
      <c r="P3984" s="12">
        <v>24856</v>
      </c>
      <c r="Q3984" t="s">
        <v>156</v>
      </c>
      <c r="R3984" t="s">
        <v>165</v>
      </c>
      <c r="S3984" t="s">
        <v>158</v>
      </c>
      <c r="T3984" t="s">
        <v>166</v>
      </c>
      <c r="U3984">
        <v>4</v>
      </c>
      <c r="V3984">
        <v>3.6</v>
      </c>
      <c r="W3984">
        <v>3.2</v>
      </c>
      <c r="X3984">
        <v>3.54</v>
      </c>
      <c r="Y3984">
        <v>496185</v>
      </c>
      <c r="Z3984">
        <v>212651</v>
      </c>
      <c r="AA3984">
        <v>17720900</v>
      </c>
    </row>
    <row r="3985" spans="1:27" hidden="1">
      <c r="A3985" t="s">
        <v>4177</v>
      </c>
      <c r="B3985" t="s">
        <v>175</v>
      </c>
      <c r="C3985" t="s">
        <v>34</v>
      </c>
      <c r="D3985">
        <v>869</v>
      </c>
      <c r="E3985" s="12">
        <v>39637</v>
      </c>
      <c r="F3985" s="72">
        <f t="shared" si="671"/>
        <v>2008</v>
      </c>
      <c r="G3985" s="70">
        <f t="shared" si="672"/>
        <v>14332.278481012658</v>
      </c>
      <c r="H3985" s="70" t="e" cm="1">
        <f t="array" ref="H3985">INDEX(magic_bricks_appreciation_pivot!$A$13:$K$20,MATCH(C3985,magic_bricks_appreciation_pivot!$A$13:$A$20,0),1+MATCH(F3985,INDEX(magic_bricks_appreciation_pivot!$B$13:$K$13,0),0))</f>
        <v>#N/A</v>
      </c>
      <c r="I3985" s="70"/>
      <c r="J3985">
        <v>110</v>
      </c>
      <c r="K3985">
        <v>1</v>
      </c>
      <c r="L3985">
        <v>1</v>
      </c>
      <c r="M3985">
        <v>3</v>
      </c>
      <c r="N3985" t="s">
        <v>168</v>
      </c>
      <c r="O3985" t="s">
        <v>155</v>
      </c>
      <c r="P3985" s="12">
        <v>36352</v>
      </c>
      <c r="Q3985" t="s">
        <v>156</v>
      </c>
      <c r="R3985" t="s">
        <v>165</v>
      </c>
      <c r="S3985" t="s">
        <v>158</v>
      </c>
      <c r="T3985" t="s">
        <v>182</v>
      </c>
      <c r="U3985">
        <v>2.5</v>
      </c>
      <c r="V3985">
        <v>2.2999999999999998</v>
      </c>
      <c r="W3985">
        <v>4.7</v>
      </c>
      <c r="X3985">
        <v>3.08</v>
      </c>
      <c r="Y3985">
        <v>411007</v>
      </c>
      <c r="Z3985">
        <v>49819</v>
      </c>
      <c r="AA3985">
        <v>12454750</v>
      </c>
    </row>
    <row r="3986" spans="1:27" hidden="1">
      <c r="A3986" t="s">
        <v>4178</v>
      </c>
      <c r="B3986" t="s">
        <v>56</v>
      </c>
      <c r="C3986" t="s">
        <v>56</v>
      </c>
      <c r="D3986">
        <v>1109</v>
      </c>
      <c r="E3986" s="12">
        <v>39122</v>
      </c>
      <c r="F3986" s="72">
        <f t="shared" si="671"/>
        <v>2007</v>
      </c>
      <c r="G3986" s="70">
        <f t="shared" si="672"/>
        <v>11484.134355275022</v>
      </c>
      <c r="H3986" s="70" t="e" cm="1">
        <f t="array" ref="H3986">INDEX(magic_bricks_appreciation_pivot!$A$13:$K$20,MATCH(C3986,magic_bricks_appreciation_pivot!$A$13:$A$20,0),1+MATCH(F3986,INDEX(magic_bricks_appreciation_pivot!$B$13:$K$13,0),0))</f>
        <v>#N/A</v>
      </c>
      <c r="I3986" s="70"/>
      <c r="J3986">
        <v>104</v>
      </c>
      <c r="K3986">
        <v>1</v>
      </c>
      <c r="L3986">
        <v>1</v>
      </c>
      <c r="M3986">
        <v>3</v>
      </c>
      <c r="N3986" t="s">
        <v>154</v>
      </c>
      <c r="O3986" t="s">
        <v>155</v>
      </c>
      <c r="P3986" s="12">
        <v>29267</v>
      </c>
      <c r="Q3986" t="s">
        <v>156</v>
      </c>
      <c r="R3986" t="s">
        <v>165</v>
      </c>
      <c r="S3986" t="s">
        <v>162</v>
      </c>
      <c r="T3986" t="s">
        <v>173</v>
      </c>
      <c r="U3986">
        <v>2.2999999999999998</v>
      </c>
      <c r="V3986">
        <v>4.7</v>
      </c>
      <c r="W3986">
        <v>2.5</v>
      </c>
      <c r="X3986">
        <v>2.88</v>
      </c>
      <c r="Y3986">
        <v>445757</v>
      </c>
      <c r="Z3986">
        <v>50944</v>
      </c>
      <c r="AA3986">
        <v>12735905</v>
      </c>
    </row>
    <row r="3987" spans="1:27" hidden="1">
      <c r="A3987" t="s">
        <v>4179</v>
      </c>
      <c r="B3987" t="s">
        <v>56</v>
      </c>
      <c r="C3987" t="s">
        <v>56</v>
      </c>
      <c r="D3987">
        <v>928</v>
      </c>
      <c r="E3987" s="12">
        <v>39626</v>
      </c>
      <c r="F3987" s="72">
        <f t="shared" si="671"/>
        <v>2008</v>
      </c>
      <c r="G3987" s="70">
        <f t="shared" si="672"/>
        <v>7540.2316810344828</v>
      </c>
      <c r="H3987" s="70" t="e" cm="1">
        <f t="array" ref="H3987">INDEX(magic_bricks_appreciation_pivot!$A$13:$K$20,MATCH(C3987,magic_bricks_appreciation_pivot!$A$13:$A$20,0),1+MATCH(F3987,INDEX(magic_bricks_appreciation_pivot!$B$13:$K$13,0),0))</f>
        <v>#N/A</v>
      </c>
      <c r="I3987" s="70"/>
      <c r="J3987">
        <v>93</v>
      </c>
      <c r="K3987">
        <v>1</v>
      </c>
      <c r="L3987">
        <v>1</v>
      </c>
      <c r="M3987">
        <v>3</v>
      </c>
      <c r="N3987" t="s">
        <v>176</v>
      </c>
      <c r="O3987" t="s">
        <v>161</v>
      </c>
      <c r="P3987" s="12">
        <v>36341</v>
      </c>
      <c r="Q3987" t="s">
        <v>194</v>
      </c>
      <c r="R3987" t="s">
        <v>157</v>
      </c>
      <c r="S3987" t="s">
        <v>162</v>
      </c>
      <c r="T3987" t="s">
        <v>173</v>
      </c>
      <c r="U3987">
        <v>3.9</v>
      </c>
      <c r="V3987">
        <v>3.8</v>
      </c>
      <c r="W3987">
        <v>3.8</v>
      </c>
      <c r="X3987">
        <v>3.83</v>
      </c>
      <c r="Y3987">
        <v>279893</v>
      </c>
      <c r="Z3987">
        <v>62976</v>
      </c>
      <c r="AA3987">
        <v>6997335</v>
      </c>
    </row>
    <row r="3988" spans="1:27">
      <c r="A3988" t="s">
        <v>4180</v>
      </c>
      <c r="B3988" t="s">
        <v>51</v>
      </c>
      <c r="C3988" t="s">
        <v>51</v>
      </c>
      <c r="D3988">
        <v>1747</v>
      </c>
      <c r="E3988" s="12">
        <v>40809</v>
      </c>
      <c r="F3988" s="72">
        <f t="shared" si="671"/>
        <v>2011</v>
      </c>
      <c r="G3988" s="70">
        <f t="shared" si="672"/>
        <v>5714.6021751574126</v>
      </c>
      <c r="H3988" s="70" cm="1">
        <f t="array" ref="H3988">INDEX(magic_bricks_appreciation_pivot!$A$13:$K$20,MATCH(C3988,magic_bricks_appreciation_pivot!$A$13:$A$20,0),1+MATCH(F3988,INDEX(magic_bricks_appreciation_pivot!$B$13:$K$13,0),0))</f>
        <v>0.33442622950819673</v>
      </c>
      <c r="I3988" s="70">
        <f t="shared" ref="I3988:I3989" si="676">G3988+G3988*H3988</f>
        <v>7625.7150337346457</v>
      </c>
      <c r="J3988">
        <v>51</v>
      </c>
      <c r="K3988">
        <v>2</v>
      </c>
      <c r="L3988">
        <v>1</v>
      </c>
      <c r="M3988">
        <v>4</v>
      </c>
      <c r="N3988" t="s">
        <v>176</v>
      </c>
      <c r="O3988" t="s">
        <v>155</v>
      </c>
      <c r="P3988" s="12">
        <v>36064</v>
      </c>
      <c r="Q3988" t="s">
        <v>169</v>
      </c>
      <c r="R3988" t="s">
        <v>170</v>
      </c>
      <c r="S3988" t="s">
        <v>162</v>
      </c>
      <c r="T3988" t="s">
        <v>173</v>
      </c>
      <c r="U3988">
        <v>2.8</v>
      </c>
      <c r="V3988">
        <v>2.2000000000000002</v>
      </c>
      <c r="W3988">
        <v>4.7</v>
      </c>
      <c r="X3988">
        <v>3.1</v>
      </c>
      <c r="Y3988">
        <v>309486</v>
      </c>
      <c r="Z3988">
        <v>89851</v>
      </c>
      <c r="AA3988">
        <v>9983410</v>
      </c>
    </row>
    <row r="3989" spans="1:27">
      <c r="A3989" t="s">
        <v>4181</v>
      </c>
      <c r="B3989" t="s">
        <v>75</v>
      </c>
      <c r="C3989" t="s">
        <v>75</v>
      </c>
      <c r="D3989">
        <v>1526</v>
      </c>
      <c r="E3989" s="12">
        <v>40556</v>
      </c>
      <c r="F3989" s="72">
        <f t="shared" si="671"/>
        <v>2011</v>
      </c>
      <c r="G3989" s="70">
        <f t="shared" si="672"/>
        <v>12153.689384010486</v>
      </c>
      <c r="H3989" s="70" cm="1">
        <f t="array" ref="H3989">INDEX(magic_bricks_appreciation_pivot!$A$13:$K$20,MATCH(C3989,magic_bricks_appreciation_pivot!$A$13:$A$20,0),1+MATCH(F3989,INDEX(magic_bricks_appreciation_pivot!$B$13:$K$13,0),0))</f>
        <v>0.51504700450575736</v>
      </c>
      <c r="I3989" s="70">
        <f t="shared" si="676"/>
        <v>18413.41069493851</v>
      </c>
      <c r="J3989">
        <v>111</v>
      </c>
      <c r="K3989">
        <v>1</v>
      </c>
      <c r="L3989">
        <v>1</v>
      </c>
      <c r="M3989">
        <v>4</v>
      </c>
      <c r="N3989" t="s">
        <v>168</v>
      </c>
      <c r="O3989" t="s">
        <v>161</v>
      </c>
      <c r="P3989" s="12">
        <v>37271</v>
      </c>
      <c r="Q3989" t="s">
        <v>156</v>
      </c>
      <c r="R3989" t="s">
        <v>165</v>
      </c>
      <c r="S3989" t="s">
        <v>162</v>
      </c>
      <c r="T3989" t="s">
        <v>182</v>
      </c>
      <c r="U3989">
        <v>4.9000000000000004</v>
      </c>
      <c r="V3989">
        <v>2.2999999999999998</v>
      </c>
      <c r="W3989">
        <v>2</v>
      </c>
      <c r="X3989">
        <v>2.9449999999999998</v>
      </c>
      <c r="Y3989">
        <v>537849</v>
      </c>
      <c r="Z3989">
        <v>259651</v>
      </c>
      <c r="AA3989">
        <v>18546530</v>
      </c>
    </row>
    <row r="3990" spans="1:27" hidden="1">
      <c r="A3990" t="s">
        <v>4182</v>
      </c>
      <c r="B3990" t="s">
        <v>75</v>
      </c>
      <c r="D3990">
        <v>1922</v>
      </c>
      <c r="E3990" s="12">
        <v>39756</v>
      </c>
      <c r="F3990" s="72">
        <f t="shared" si="671"/>
        <v>2008</v>
      </c>
      <c r="G3990" s="70">
        <f t="shared" si="672"/>
        <v>6873.8501560874092</v>
      </c>
      <c r="H3990" s="70" t="e" cm="1">
        <f t="array" ref="H3990">INDEX(magic_bricks_appreciation_pivot!$A$13:$K$20,MATCH(C3990,magic_bricks_appreciation_pivot!$A$13:$A$20,0),1+MATCH(F3990,INDEX(magic_bricks_appreciation_pivot!$B$13:$K$13,0),0))</f>
        <v>#N/A</v>
      </c>
      <c r="I3990" s="70"/>
      <c r="J3990">
        <v>25</v>
      </c>
      <c r="K3990">
        <v>2</v>
      </c>
      <c r="L3990">
        <v>1</v>
      </c>
      <c r="M3990">
        <v>5</v>
      </c>
      <c r="N3990" t="s">
        <v>193</v>
      </c>
      <c r="O3990" t="s">
        <v>155</v>
      </c>
      <c r="P3990" s="12">
        <v>24426</v>
      </c>
      <c r="Q3990" t="s">
        <v>194</v>
      </c>
      <c r="R3990" t="s">
        <v>157</v>
      </c>
      <c r="S3990" t="s">
        <v>158</v>
      </c>
      <c r="T3990" t="s">
        <v>163</v>
      </c>
      <c r="U3990">
        <v>3.7</v>
      </c>
      <c r="V3990">
        <v>4.5999999999999996</v>
      </c>
      <c r="W3990">
        <v>4.5999999999999996</v>
      </c>
      <c r="X3990">
        <v>4.33</v>
      </c>
      <c r="Y3990">
        <v>475615</v>
      </c>
      <c r="Z3990">
        <v>171750</v>
      </c>
      <c r="AA3990">
        <v>13211540</v>
      </c>
    </row>
    <row r="3991" spans="1:27" hidden="1">
      <c r="A3991" t="s">
        <v>4183</v>
      </c>
      <c r="B3991" t="s">
        <v>201</v>
      </c>
      <c r="C3991" t="s">
        <v>201</v>
      </c>
      <c r="D3991">
        <v>1366</v>
      </c>
      <c r="E3991" s="12">
        <v>39791</v>
      </c>
      <c r="F3991" s="72">
        <f t="shared" si="671"/>
        <v>2008</v>
      </c>
      <c r="G3991" s="70">
        <f t="shared" si="672"/>
        <v>7180.3513909224012</v>
      </c>
      <c r="H3991" s="70" t="e" cm="1">
        <f t="array" ref="H3991">INDEX(magic_bricks_appreciation_pivot!$A$13:$K$20,MATCH(C3991,magic_bricks_appreciation_pivot!$A$13:$A$20,0),1+MATCH(F3991,INDEX(magic_bricks_appreciation_pivot!$B$13:$K$13,0),0))</f>
        <v>#N/A</v>
      </c>
      <c r="I3991" s="70"/>
      <c r="J3991">
        <v>3</v>
      </c>
      <c r="K3991">
        <v>2</v>
      </c>
      <c r="L3991">
        <v>1</v>
      </c>
      <c r="M3991">
        <v>4</v>
      </c>
      <c r="N3991" t="s">
        <v>184</v>
      </c>
      <c r="O3991" t="s">
        <v>161</v>
      </c>
      <c r="P3991" s="12">
        <v>29571</v>
      </c>
      <c r="Q3991" t="s">
        <v>194</v>
      </c>
      <c r="R3991" t="s">
        <v>157</v>
      </c>
      <c r="S3991" t="s">
        <v>162</v>
      </c>
      <c r="T3991" t="s">
        <v>182</v>
      </c>
      <c r="U3991">
        <v>3.8</v>
      </c>
      <c r="V3991">
        <v>4.5</v>
      </c>
      <c r="W3991">
        <v>3.2</v>
      </c>
      <c r="X3991">
        <v>3.77</v>
      </c>
      <c r="Y3991">
        <v>451185</v>
      </c>
      <c r="Z3991">
        <v>186359</v>
      </c>
      <c r="AA3991">
        <v>9808360</v>
      </c>
    </row>
    <row r="3992" spans="1:27">
      <c r="A3992" t="s">
        <v>4184</v>
      </c>
      <c r="B3992" t="s">
        <v>23</v>
      </c>
      <c r="C3992" t="s">
        <v>23</v>
      </c>
      <c r="D3992">
        <v>731</v>
      </c>
      <c r="E3992" s="12">
        <v>40538</v>
      </c>
      <c r="F3992" s="72">
        <f t="shared" si="671"/>
        <v>2010</v>
      </c>
      <c r="G3992" s="70">
        <f t="shared" si="672"/>
        <v>4244.1860465116279</v>
      </c>
      <c r="H3992" s="70" cm="1">
        <f t="array" ref="H3992">INDEX(magic_bricks_appreciation_pivot!$A$13:$K$20,MATCH(C3992,magic_bricks_appreciation_pivot!$A$13:$A$20,0),1+MATCH(F3992,INDEX(magic_bricks_appreciation_pivot!$B$13:$K$13,0),0))</f>
        <v>0.49881786187527283</v>
      </c>
      <c r="I3992" s="70">
        <f>G3992+G3992*H3992</f>
        <v>6361.2618556334255</v>
      </c>
      <c r="J3992">
        <v>46</v>
      </c>
      <c r="K3992">
        <v>1</v>
      </c>
      <c r="L3992">
        <v>1</v>
      </c>
      <c r="M3992">
        <v>2</v>
      </c>
      <c r="N3992" t="s">
        <v>154</v>
      </c>
      <c r="O3992" t="s">
        <v>161</v>
      </c>
      <c r="P3992" s="12">
        <v>28858</v>
      </c>
      <c r="Q3992" t="s">
        <v>194</v>
      </c>
      <c r="R3992" t="s">
        <v>165</v>
      </c>
      <c r="S3992" t="s">
        <v>158</v>
      </c>
      <c r="T3992" t="s">
        <v>159</v>
      </c>
      <c r="U3992">
        <v>3.9</v>
      </c>
      <c r="V3992">
        <v>2.8</v>
      </c>
      <c r="W3992">
        <v>2.7</v>
      </c>
      <c r="X3992">
        <v>3.09</v>
      </c>
      <c r="Y3992">
        <v>111690</v>
      </c>
      <c r="Z3992">
        <v>49640</v>
      </c>
      <c r="AA3992">
        <v>3102500</v>
      </c>
    </row>
    <row r="3993" spans="1:27" hidden="1">
      <c r="A3993" t="s">
        <v>4185</v>
      </c>
      <c r="B3993" t="s">
        <v>75</v>
      </c>
      <c r="D3993">
        <v>1886</v>
      </c>
      <c r="E3993" s="12">
        <v>39296</v>
      </c>
      <c r="F3993" s="72">
        <f t="shared" si="671"/>
        <v>2007</v>
      </c>
      <c r="G3993" s="70">
        <f t="shared" si="672"/>
        <v>6384.3902439024387</v>
      </c>
      <c r="H3993" s="70" t="e" cm="1">
        <f t="array" ref="H3993">INDEX(magic_bricks_appreciation_pivot!$A$13:$K$20,MATCH(C3993,magic_bricks_appreciation_pivot!$A$13:$A$20,0),1+MATCH(F3993,INDEX(magic_bricks_appreciation_pivot!$B$13:$K$13,0),0))</f>
        <v>#N/A</v>
      </c>
      <c r="I3993" s="70"/>
      <c r="J3993">
        <v>112</v>
      </c>
      <c r="K3993">
        <v>2</v>
      </c>
      <c r="L3993">
        <v>1</v>
      </c>
      <c r="M3993">
        <v>5</v>
      </c>
      <c r="N3993" t="s">
        <v>168</v>
      </c>
      <c r="O3993" t="s">
        <v>161</v>
      </c>
      <c r="P3993" s="12">
        <v>23601</v>
      </c>
      <c r="Q3993" t="s">
        <v>194</v>
      </c>
      <c r="R3993" t="s">
        <v>170</v>
      </c>
      <c r="S3993" t="s">
        <v>162</v>
      </c>
      <c r="T3993" t="s">
        <v>163</v>
      </c>
      <c r="U3993">
        <v>4</v>
      </c>
      <c r="V3993">
        <v>2.8</v>
      </c>
      <c r="W3993">
        <v>2.2000000000000002</v>
      </c>
      <c r="X3993">
        <v>2.89</v>
      </c>
      <c r="Y3993">
        <v>325106</v>
      </c>
      <c r="Z3993">
        <v>216737</v>
      </c>
      <c r="AA3993">
        <v>12040960</v>
      </c>
    </row>
    <row r="3994" spans="1:27">
      <c r="A3994" t="s">
        <v>4186</v>
      </c>
      <c r="B3994" t="s">
        <v>51</v>
      </c>
      <c r="C3994" t="s">
        <v>51</v>
      </c>
      <c r="D3994">
        <v>1754</v>
      </c>
      <c r="E3994" s="12">
        <v>40820</v>
      </c>
      <c r="F3994" s="72">
        <f t="shared" si="671"/>
        <v>2011</v>
      </c>
      <c r="G3994" s="70">
        <f t="shared" si="672"/>
        <v>6820.7468643101483</v>
      </c>
      <c r="H3994" s="70" cm="1">
        <f t="array" ref="H3994">INDEX(magic_bricks_appreciation_pivot!$A$13:$K$20,MATCH(C3994,magic_bricks_appreciation_pivot!$A$13:$A$20,0),1+MATCH(F3994,INDEX(magic_bricks_appreciation_pivot!$B$13:$K$13,0),0))</f>
        <v>0.33442622950819673</v>
      </c>
      <c r="I3994" s="70">
        <f>G3994+G3994*H3994</f>
        <v>9101.7835205712472</v>
      </c>
      <c r="J3994">
        <v>33</v>
      </c>
      <c r="K3994">
        <v>2</v>
      </c>
      <c r="L3994">
        <v>1</v>
      </c>
      <c r="M3994">
        <v>4</v>
      </c>
      <c r="N3994" t="s">
        <v>154</v>
      </c>
      <c r="O3994" t="s">
        <v>155</v>
      </c>
      <c r="P3994" s="12">
        <v>25490</v>
      </c>
      <c r="Q3994" t="s">
        <v>169</v>
      </c>
      <c r="R3994" t="s">
        <v>177</v>
      </c>
      <c r="S3994" t="s">
        <v>162</v>
      </c>
      <c r="T3994" t="s">
        <v>182</v>
      </c>
      <c r="U3994">
        <v>3.7</v>
      </c>
      <c r="V3994">
        <v>2.6</v>
      </c>
      <c r="W3994">
        <v>5</v>
      </c>
      <c r="X3994">
        <v>3.6</v>
      </c>
      <c r="Y3994">
        <v>454616</v>
      </c>
      <c r="Z3994">
        <v>107672</v>
      </c>
      <c r="AA3994">
        <v>11963590</v>
      </c>
    </row>
    <row r="3995" spans="1:27" hidden="1">
      <c r="A3995" t="s">
        <v>4187</v>
      </c>
      <c r="B3995" t="s">
        <v>56</v>
      </c>
      <c r="C3995" t="s">
        <v>56</v>
      </c>
      <c r="D3995">
        <v>1236</v>
      </c>
      <c r="E3995" s="12">
        <v>39703</v>
      </c>
      <c r="F3995" s="72">
        <f t="shared" si="671"/>
        <v>2008</v>
      </c>
      <c r="G3995" s="70">
        <f t="shared" si="672"/>
        <v>10905.254854368932</v>
      </c>
      <c r="H3995" s="70" t="e" cm="1">
        <f t="array" ref="H3995">INDEX(magic_bricks_appreciation_pivot!$A$13:$K$20,MATCH(C3995,magic_bricks_appreciation_pivot!$A$13:$A$20,0),1+MATCH(F3995,INDEX(magic_bricks_appreciation_pivot!$B$13:$K$13,0),0))</f>
        <v>#N/A</v>
      </c>
      <c r="I3995" s="70"/>
      <c r="J3995">
        <v>22</v>
      </c>
      <c r="K3995">
        <v>2</v>
      </c>
      <c r="L3995">
        <v>2</v>
      </c>
      <c r="M3995">
        <v>4</v>
      </c>
      <c r="N3995" t="s">
        <v>184</v>
      </c>
      <c r="O3995" t="s">
        <v>161</v>
      </c>
      <c r="P3995" s="12">
        <v>27658</v>
      </c>
      <c r="Q3995" t="s">
        <v>156</v>
      </c>
      <c r="R3995" t="s">
        <v>157</v>
      </c>
      <c r="S3995" t="s">
        <v>162</v>
      </c>
      <c r="T3995" t="s">
        <v>173</v>
      </c>
      <c r="U3995">
        <v>3.9</v>
      </c>
      <c r="V3995">
        <v>3.7</v>
      </c>
      <c r="W3995">
        <v>3</v>
      </c>
      <c r="X3995">
        <v>3.41</v>
      </c>
      <c r="Y3995">
        <v>458282</v>
      </c>
      <c r="Z3995">
        <v>40437</v>
      </c>
      <c r="AA3995">
        <v>13478895</v>
      </c>
    </row>
    <row r="3996" spans="1:27">
      <c r="A3996" t="s">
        <v>4188</v>
      </c>
      <c r="B3996" t="s">
        <v>175</v>
      </c>
      <c r="C3996" t="s">
        <v>34</v>
      </c>
      <c r="D3996">
        <v>1291</v>
      </c>
      <c r="E3996" s="12">
        <v>41295</v>
      </c>
      <c r="F3996" s="72">
        <f t="shared" si="671"/>
        <v>2013</v>
      </c>
      <c r="G3996" s="70">
        <f t="shared" si="672"/>
        <v>8132.9589465530598</v>
      </c>
      <c r="H3996" s="70" cm="1">
        <f t="array" ref="H3996">INDEX(magic_bricks_appreciation_pivot!$A$13:$K$20,MATCH(C3996,magic_bricks_appreciation_pivot!$A$13:$A$20,0),1+MATCH(F3996,INDEX(magic_bricks_appreciation_pivot!$B$13:$K$13,0),0))</f>
        <v>0.11656080922135968</v>
      </c>
      <c r="I3996" s="70">
        <f>G3996+G3996*H3996</f>
        <v>9080.943222727381</v>
      </c>
      <c r="J3996">
        <v>113</v>
      </c>
      <c r="K3996">
        <v>2</v>
      </c>
      <c r="L3996">
        <v>1</v>
      </c>
      <c r="M3996">
        <v>4</v>
      </c>
      <c r="N3996" t="s">
        <v>168</v>
      </c>
      <c r="O3996" t="s">
        <v>155</v>
      </c>
      <c r="P3996" s="12">
        <v>29980</v>
      </c>
      <c r="Q3996" t="s">
        <v>194</v>
      </c>
      <c r="R3996" t="s">
        <v>170</v>
      </c>
      <c r="S3996" t="s">
        <v>162</v>
      </c>
      <c r="T3996" t="s">
        <v>166</v>
      </c>
      <c r="U3996">
        <v>3.1</v>
      </c>
      <c r="V3996">
        <v>2.1</v>
      </c>
      <c r="W3996">
        <v>3.8</v>
      </c>
      <c r="X3996">
        <v>2.91</v>
      </c>
      <c r="Y3996">
        <v>314990</v>
      </c>
      <c r="Z3996">
        <v>136495</v>
      </c>
      <c r="AA3996">
        <v>10499650</v>
      </c>
    </row>
    <row r="3997" spans="1:27" hidden="1">
      <c r="A3997" t="s">
        <v>4189</v>
      </c>
      <c r="B3997" t="s">
        <v>39</v>
      </c>
      <c r="C3997" t="s">
        <v>39</v>
      </c>
      <c r="D3997">
        <v>1744</v>
      </c>
      <c r="E3997" s="12">
        <v>39349</v>
      </c>
      <c r="F3997" s="72">
        <f t="shared" si="671"/>
        <v>2007</v>
      </c>
      <c r="G3997" s="70">
        <f t="shared" si="672"/>
        <v>6689.9483944954127</v>
      </c>
      <c r="H3997" s="70" t="e" cm="1">
        <f t="array" ref="H3997">INDEX(magic_bricks_appreciation_pivot!$A$13:$K$20,MATCH(C3997,magic_bricks_appreciation_pivot!$A$13:$A$20,0),1+MATCH(F3997,INDEX(magic_bricks_appreciation_pivot!$B$13:$K$13,0),0))</f>
        <v>#N/A</v>
      </c>
      <c r="I3997" s="70"/>
      <c r="J3997">
        <v>66</v>
      </c>
      <c r="K3997">
        <v>1</v>
      </c>
      <c r="L3997">
        <v>1</v>
      </c>
      <c r="M3997">
        <v>4</v>
      </c>
      <c r="N3997" t="s">
        <v>193</v>
      </c>
      <c r="O3997" t="s">
        <v>161</v>
      </c>
      <c r="P3997" s="12">
        <v>24384</v>
      </c>
      <c r="Q3997" t="s">
        <v>194</v>
      </c>
      <c r="R3997" t="s">
        <v>170</v>
      </c>
      <c r="S3997" t="s">
        <v>178</v>
      </c>
      <c r="T3997" t="s">
        <v>182</v>
      </c>
      <c r="U3997">
        <v>3.1</v>
      </c>
      <c r="V3997">
        <v>3</v>
      </c>
      <c r="W3997">
        <v>3.2</v>
      </c>
      <c r="X3997">
        <v>3.1150000000000002</v>
      </c>
      <c r="Y3997">
        <v>385020</v>
      </c>
      <c r="Z3997">
        <v>186676</v>
      </c>
      <c r="AA3997">
        <v>11667270</v>
      </c>
    </row>
    <row r="3998" spans="1:27" hidden="1">
      <c r="A3998" t="s">
        <v>4190</v>
      </c>
      <c r="B3998" t="s">
        <v>56</v>
      </c>
      <c r="C3998" t="s">
        <v>56</v>
      </c>
      <c r="D3998">
        <v>933</v>
      </c>
      <c r="E3998" s="12">
        <v>39134</v>
      </c>
      <c r="F3998" s="72">
        <f t="shared" si="671"/>
        <v>2007</v>
      </c>
      <c r="G3998" s="70">
        <f t="shared" si="672"/>
        <v>9670.0589496248667</v>
      </c>
      <c r="H3998" s="70" t="e" cm="1">
        <f t="array" ref="H3998">INDEX(magic_bricks_appreciation_pivot!$A$13:$K$20,MATCH(C3998,magic_bricks_appreciation_pivot!$A$13:$A$20,0),1+MATCH(F3998,INDEX(magic_bricks_appreciation_pivot!$B$13:$K$13,0),0))</f>
        <v>#N/A</v>
      </c>
      <c r="I3998" s="70"/>
      <c r="J3998">
        <v>139</v>
      </c>
      <c r="K3998">
        <v>1</v>
      </c>
      <c r="L3998">
        <v>1</v>
      </c>
      <c r="M3998">
        <v>3</v>
      </c>
      <c r="N3998" t="s">
        <v>154</v>
      </c>
      <c r="O3998" t="s">
        <v>161</v>
      </c>
      <c r="P3998" s="12">
        <v>35119</v>
      </c>
      <c r="Q3998" t="s">
        <v>194</v>
      </c>
      <c r="R3998" t="s">
        <v>177</v>
      </c>
      <c r="S3998" t="s">
        <v>158</v>
      </c>
      <c r="T3998" t="s">
        <v>182</v>
      </c>
      <c r="U3998">
        <v>3.8</v>
      </c>
      <c r="V3998">
        <v>2.5</v>
      </c>
      <c r="W3998">
        <v>4.0999999999999996</v>
      </c>
      <c r="X3998">
        <v>3.69</v>
      </c>
      <c r="Y3998">
        <v>279687</v>
      </c>
      <c r="Z3998">
        <v>99244</v>
      </c>
      <c r="AA3998">
        <v>9022165</v>
      </c>
    </row>
    <row r="3999" spans="1:27" hidden="1">
      <c r="A3999" t="s">
        <v>4191</v>
      </c>
      <c r="B3999" t="s">
        <v>175</v>
      </c>
      <c r="C3999" t="s">
        <v>34</v>
      </c>
      <c r="D3999">
        <v>747</v>
      </c>
      <c r="E3999" s="12">
        <v>39945</v>
      </c>
      <c r="F3999" s="72">
        <f t="shared" si="671"/>
        <v>2009</v>
      </c>
      <c r="G3999" s="70">
        <f t="shared" si="672"/>
        <v>8308.8353413654622</v>
      </c>
      <c r="H3999" s="70" t="e" cm="1">
        <f t="array" ref="H3999">INDEX(magic_bricks_appreciation_pivot!$A$13:$K$20,MATCH(C3999,magic_bricks_appreciation_pivot!$A$13:$A$20,0),1+MATCH(F3999,INDEX(magic_bricks_appreciation_pivot!$B$13:$K$13,0),0))</f>
        <v>#N/A</v>
      </c>
      <c r="I3999" s="70"/>
      <c r="J3999">
        <v>78</v>
      </c>
      <c r="K3999">
        <v>1</v>
      </c>
      <c r="L3999">
        <v>1</v>
      </c>
      <c r="M3999">
        <v>2</v>
      </c>
      <c r="N3999" t="s">
        <v>168</v>
      </c>
      <c r="O3999" t="s">
        <v>161</v>
      </c>
      <c r="P3999" s="12">
        <v>31915</v>
      </c>
      <c r="Q3999" t="s">
        <v>194</v>
      </c>
      <c r="R3999" t="s">
        <v>177</v>
      </c>
      <c r="S3999" t="s">
        <v>178</v>
      </c>
      <c r="T3999" t="s">
        <v>166</v>
      </c>
      <c r="U3999">
        <v>2.9</v>
      </c>
      <c r="V3999">
        <v>3.1</v>
      </c>
      <c r="W3999">
        <v>3.6</v>
      </c>
      <c r="X3999">
        <v>3.19</v>
      </c>
      <c r="Y3999">
        <v>186201</v>
      </c>
      <c r="Z3999">
        <v>24827</v>
      </c>
      <c r="AA3999">
        <v>6206700</v>
      </c>
    </row>
    <row r="4000" spans="1:27" hidden="1">
      <c r="A4000" t="s">
        <v>4192</v>
      </c>
      <c r="B4000" t="s">
        <v>51</v>
      </c>
      <c r="C4000" t="s">
        <v>51</v>
      </c>
      <c r="D4000">
        <v>1574</v>
      </c>
      <c r="E4000" s="12">
        <v>39598</v>
      </c>
      <c r="F4000" s="72">
        <f t="shared" si="671"/>
        <v>2008</v>
      </c>
      <c r="G4000" s="70">
        <f t="shared" si="672"/>
        <v>5265.0444726810674</v>
      </c>
      <c r="H4000" s="70" t="e" cm="1">
        <f t="array" ref="H4000">INDEX(magic_bricks_appreciation_pivot!$A$13:$K$20,MATCH(C4000,magic_bricks_appreciation_pivot!$A$13:$A$20,0),1+MATCH(F4000,INDEX(magic_bricks_appreciation_pivot!$B$13:$K$13,0),0))</f>
        <v>#N/A</v>
      </c>
      <c r="I4000" s="70"/>
      <c r="J4000">
        <v>138</v>
      </c>
      <c r="K4000">
        <v>2</v>
      </c>
      <c r="L4000">
        <v>1</v>
      </c>
      <c r="M4000">
        <v>4</v>
      </c>
      <c r="N4000" t="s">
        <v>168</v>
      </c>
      <c r="O4000" t="s">
        <v>155</v>
      </c>
      <c r="P4000" s="12">
        <v>23538</v>
      </c>
      <c r="Q4000" t="s">
        <v>194</v>
      </c>
      <c r="R4000" t="s">
        <v>177</v>
      </c>
      <c r="S4000" t="s">
        <v>158</v>
      </c>
      <c r="T4000" t="s">
        <v>171</v>
      </c>
      <c r="U4000">
        <v>5</v>
      </c>
      <c r="V4000">
        <v>4</v>
      </c>
      <c r="W4000">
        <v>2.6</v>
      </c>
      <c r="X4000">
        <v>3.83</v>
      </c>
      <c r="Y4000">
        <v>306626</v>
      </c>
      <c r="Z4000">
        <v>66297</v>
      </c>
      <c r="AA4000">
        <v>8287180</v>
      </c>
    </row>
    <row r="4001" spans="1:27">
      <c r="A4001" t="s">
        <v>4193</v>
      </c>
      <c r="B4001" t="s">
        <v>175</v>
      </c>
      <c r="C4001" t="s">
        <v>34</v>
      </c>
      <c r="D4001">
        <v>1290</v>
      </c>
      <c r="E4001" s="12">
        <v>41403</v>
      </c>
      <c r="F4001" s="72">
        <f t="shared" si="671"/>
        <v>2013</v>
      </c>
      <c r="G4001" s="70">
        <f t="shared" si="672"/>
        <v>10420.348837209302</v>
      </c>
      <c r="H4001" s="70" cm="1">
        <f t="array" ref="H4001">INDEX(magic_bricks_appreciation_pivot!$A$13:$K$20,MATCH(C4001,magic_bricks_appreciation_pivot!$A$13:$A$20,0),1+MATCH(F4001,INDEX(magic_bricks_appreciation_pivot!$B$13:$K$13,0),0))</f>
        <v>0.11656080922135968</v>
      </c>
      <c r="I4001" s="70">
        <f t="shared" ref="I4001:I4004" si="677">G4001+G4001*H4001</f>
        <v>11634.953130043272</v>
      </c>
      <c r="J4001">
        <v>151</v>
      </c>
      <c r="K4001">
        <v>2</v>
      </c>
      <c r="L4001">
        <v>1</v>
      </c>
      <c r="M4001">
        <v>4</v>
      </c>
      <c r="N4001" t="s">
        <v>176</v>
      </c>
      <c r="O4001" t="s">
        <v>161</v>
      </c>
      <c r="P4001" s="12">
        <v>37388</v>
      </c>
      <c r="Q4001" t="s">
        <v>156</v>
      </c>
      <c r="R4001" t="s">
        <v>165</v>
      </c>
      <c r="S4001" t="s">
        <v>158</v>
      </c>
      <c r="T4001" t="s">
        <v>163</v>
      </c>
      <c r="U4001">
        <v>3.8</v>
      </c>
      <c r="V4001">
        <v>4.4000000000000004</v>
      </c>
      <c r="W4001">
        <v>4.2</v>
      </c>
      <c r="X4001">
        <v>4.16</v>
      </c>
      <c r="Y4001">
        <v>416710</v>
      </c>
      <c r="Z4001">
        <v>228518</v>
      </c>
      <c r="AA4001">
        <v>13442250</v>
      </c>
    </row>
    <row r="4002" spans="1:27">
      <c r="A4002" t="s">
        <v>4194</v>
      </c>
      <c r="B4002" t="s">
        <v>51</v>
      </c>
      <c r="C4002" t="s">
        <v>51</v>
      </c>
      <c r="D4002">
        <v>1574</v>
      </c>
      <c r="E4002" s="12">
        <v>40665</v>
      </c>
      <c r="F4002" s="72">
        <f t="shared" si="671"/>
        <v>2011</v>
      </c>
      <c r="G4002" s="70">
        <f t="shared" si="672"/>
        <v>8331.213468869124</v>
      </c>
      <c r="H4002" s="70" cm="1">
        <f t="array" ref="H4002">INDEX(magic_bricks_appreciation_pivot!$A$13:$K$20,MATCH(C4002,magic_bricks_appreciation_pivot!$A$13:$A$20,0),1+MATCH(F4002,INDEX(magic_bricks_appreciation_pivot!$B$13:$K$13,0),0))</f>
        <v>0.33442622950819673</v>
      </c>
      <c r="I4002" s="70">
        <f t="shared" si="677"/>
        <v>11117.389776490929</v>
      </c>
      <c r="J4002">
        <v>111</v>
      </c>
      <c r="K4002">
        <v>2</v>
      </c>
      <c r="L4002">
        <v>1</v>
      </c>
      <c r="M4002">
        <v>4</v>
      </c>
      <c r="N4002" t="s">
        <v>168</v>
      </c>
      <c r="O4002" t="s">
        <v>161</v>
      </c>
      <c r="P4002" s="12">
        <v>20955</v>
      </c>
      <c r="Q4002" t="s">
        <v>156</v>
      </c>
      <c r="R4002" t="s">
        <v>157</v>
      </c>
      <c r="S4002" t="s">
        <v>178</v>
      </c>
      <c r="T4002" t="s">
        <v>182</v>
      </c>
      <c r="U4002">
        <v>3.3</v>
      </c>
      <c r="V4002">
        <v>3.6</v>
      </c>
      <c r="W4002">
        <v>4.0999999999999996</v>
      </c>
      <c r="X4002">
        <v>3.68</v>
      </c>
      <c r="Y4002">
        <v>511420</v>
      </c>
      <c r="Z4002">
        <v>236040</v>
      </c>
      <c r="AA4002">
        <v>13113330</v>
      </c>
    </row>
    <row r="4003" spans="1:27">
      <c r="A4003" t="s">
        <v>4195</v>
      </c>
      <c r="B4003" t="s">
        <v>23</v>
      </c>
      <c r="C4003" t="s">
        <v>23</v>
      </c>
      <c r="D4003">
        <v>932</v>
      </c>
      <c r="E4003" s="12">
        <v>40898</v>
      </c>
      <c r="F4003" s="72">
        <f t="shared" si="671"/>
        <v>2011</v>
      </c>
      <c r="G4003" s="70">
        <f t="shared" si="672"/>
        <v>10831.545064377682</v>
      </c>
      <c r="H4003" s="70" cm="1">
        <f t="array" ref="H4003">INDEX(magic_bricks_appreciation_pivot!$A$13:$K$20,MATCH(C4003,magic_bricks_appreciation_pivot!$A$13:$A$20,0),1+MATCH(F4003,INDEX(magic_bricks_appreciation_pivot!$B$13:$K$13,0),0))</f>
        <v>0.30621792098525186</v>
      </c>
      <c r="I4003" s="70">
        <f t="shared" si="677"/>
        <v>14148.358275049482</v>
      </c>
      <c r="J4003">
        <v>86</v>
      </c>
      <c r="K4003">
        <v>1</v>
      </c>
      <c r="L4003">
        <v>1</v>
      </c>
      <c r="M4003">
        <v>3</v>
      </c>
      <c r="N4003" t="s">
        <v>154</v>
      </c>
      <c r="O4003" t="s">
        <v>155</v>
      </c>
      <c r="P4003" s="12">
        <v>27758</v>
      </c>
      <c r="Q4003" t="s">
        <v>156</v>
      </c>
      <c r="R4003" t="s">
        <v>170</v>
      </c>
      <c r="S4003" t="s">
        <v>158</v>
      </c>
      <c r="T4003" t="s">
        <v>182</v>
      </c>
      <c r="U4003">
        <v>3.3</v>
      </c>
      <c r="V4003">
        <v>2.1</v>
      </c>
      <c r="W4003">
        <v>2.5</v>
      </c>
      <c r="X4003">
        <v>2.62</v>
      </c>
      <c r="Y4003">
        <v>494655</v>
      </c>
      <c r="Z4003">
        <v>222090</v>
      </c>
      <c r="AA4003">
        <v>10095000</v>
      </c>
    </row>
    <row r="4004" spans="1:27">
      <c r="A4004" t="s">
        <v>4196</v>
      </c>
      <c r="B4004" t="s">
        <v>23</v>
      </c>
      <c r="C4004" t="s">
        <v>23</v>
      </c>
      <c r="D4004">
        <v>1047</v>
      </c>
      <c r="E4004" s="12">
        <v>40728</v>
      </c>
      <c r="F4004" s="72">
        <f t="shared" si="671"/>
        <v>2011</v>
      </c>
      <c r="G4004" s="70">
        <f t="shared" si="672"/>
        <v>8211.5568290353385</v>
      </c>
      <c r="H4004" s="70" cm="1">
        <f t="array" ref="H4004">INDEX(magic_bricks_appreciation_pivot!$A$13:$K$20,MATCH(C4004,magic_bricks_appreciation_pivot!$A$13:$A$20,0),1+MATCH(F4004,INDEX(magic_bricks_appreciation_pivot!$B$13:$K$13,0),0))</f>
        <v>0.30621792098525186</v>
      </c>
      <c r="I4004" s="70">
        <f t="shared" si="677"/>
        <v>10726.082689274786</v>
      </c>
      <c r="J4004">
        <v>63</v>
      </c>
      <c r="K4004">
        <v>1</v>
      </c>
      <c r="L4004">
        <v>1</v>
      </c>
      <c r="M4004">
        <v>3</v>
      </c>
      <c r="N4004" t="s">
        <v>184</v>
      </c>
      <c r="O4004" t="s">
        <v>161</v>
      </c>
      <c r="P4004" s="12">
        <v>35618</v>
      </c>
      <c r="Q4004" t="s">
        <v>156</v>
      </c>
      <c r="R4004" t="s">
        <v>177</v>
      </c>
      <c r="S4004" t="s">
        <v>158</v>
      </c>
      <c r="T4004" t="s">
        <v>171</v>
      </c>
      <c r="U4004">
        <v>4.3</v>
      </c>
      <c r="V4004">
        <v>4.7</v>
      </c>
      <c r="W4004">
        <v>2.8</v>
      </c>
      <c r="X4004">
        <v>3.82</v>
      </c>
      <c r="Y4004">
        <v>309510</v>
      </c>
      <c r="Z4004">
        <v>137560</v>
      </c>
      <c r="AA4004">
        <v>8597500</v>
      </c>
    </row>
    <row r="4005" spans="1:27" hidden="1">
      <c r="A4005" t="s">
        <v>4197</v>
      </c>
      <c r="B4005" t="s">
        <v>39</v>
      </c>
      <c r="C4005" t="s">
        <v>39</v>
      </c>
      <c r="D4005">
        <v>1957</v>
      </c>
      <c r="E4005" s="12">
        <v>39440</v>
      </c>
      <c r="F4005" s="72">
        <f t="shared" si="671"/>
        <v>2007</v>
      </c>
      <c r="G4005" s="70">
        <f t="shared" si="672"/>
        <v>6832.5089422585588</v>
      </c>
      <c r="H4005" s="70" t="e" cm="1">
        <f t="array" ref="H4005">INDEX(magic_bricks_appreciation_pivot!$A$13:$K$20,MATCH(C4005,magic_bricks_appreciation_pivot!$A$13:$A$20,0),1+MATCH(F4005,INDEX(magic_bricks_appreciation_pivot!$B$13:$K$13,0),0))</f>
        <v>#N/A</v>
      </c>
      <c r="I4005" s="70"/>
      <c r="J4005">
        <v>4</v>
      </c>
      <c r="K4005">
        <v>2</v>
      </c>
      <c r="L4005">
        <v>1</v>
      </c>
      <c r="M4005">
        <v>5</v>
      </c>
      <c r="N4005" t="s">
        <v>168</v>
      </c>
      <c r="O4005" t="s">
        <v>161</v>
      </c>
      <c r="P4005" s="12">
        <v>32870</v>
      </c>
      <c r="Q4005" t="s">
        <v>169</v>
      </c>
      <c r="R4005" t="s">
        <v>165</v>
      </c>
      <c r="S4005" t="s">
        <v>158</v>
      </c>
      <c r="T4005" t="s">
        <v>163</v>
      </c>
      <c r="U4005">
        <v>3.2</v>
      </c>
      <c r="V4005">
        <v>3.3</v>
      </c>
      <c r="W4005">
        <v>3.9</v>
      </c>
      <c r="X4005">
        <v>3.5049999999999999</v>
      </c>
      <c r="Y4005">
        <v>467993</v>
      </c>
      <c r="Z4005">
        <v>80227</v>
      </c>
      <c r="AA4005">
        <v>13371220</v>
      </c>
    </row>
    <row r="4006" spans="1:27" hidden="1">
      <c r="A4006" t="s">
        <v>4198</v>
      </c>
      <c r="B4006" t="s">
        <v>23</v>
      </c>
      <c r="C4006" t="s">
        <v>23</v>
      </c>
      <c r="D4006">
        <v>1511</v>
      </c>
      <c r="E4006" s="12">
        <v>40080</v>
      </c>
      <c r="F4006" s="72">
        <f t="shared" si="671"/>
        <v>2009</v>
      </c>
      <c r="G4006" s="70">
        <f t="shared" si="672"/>
        <v>6134.1826604897415</v>
      </c>
      <c r="H4006" s="70" t="e" cm="1">
        <f t="array" ref="H4006">INDEX(magic_bricks_appreciation_pivot!$A$13:$K$20,MATCH(C4006,magic_bricks_appreciation_pivot!$A$13:$A$20,0),1+MATCH(F4006,INDEX(magic_bricks_appreciation_pivot!$B$13:$K$13,0),0))</f>
        <v>#N/A</v>
      </c>
      <c r="I4006" s="70"/>
      <c r="J4006">
        <v>77</v>
      </c>
      <c r="K4006">
        <v>2</v>
      </c>
      <c r="L4006">
        <v>2</v>
      </c>
      <c r="M4006">
        <v>4</v>
      </c>
      <c r="N4006" t="s">
        <v>176</v>
      </c>
      <c r="O4006" t="s">
        <v>155</v>
      </c>
      <c r="P4006" s="12">
        <v>25845</v>
      </c>
      <c r="Q4006" t="s">
        <v>194</v>
      </c>
      <c r="R4006" t="s">
        <v>157</v>
      </c>
      <c r="S4006" t="s">
        <v>162</v>
      </c>
      <c r="T4006" t="s">
        <v>166</v>
      </c>
      <c r="U4006">
        <v>4.2</v>
      </c>
      <c r="V4006">
        <v>3.7</v>
      </c>
      <c r="W4006">
        <v>4.4000000000000004</v>
      </c>
      <c r="X4006">
        <v>4.13</v>
      </c>
      <c r="Y4006">
        <v>407825</v>
      </c>
      <c r="Z4006">
        <v>185375</v>
      </c>
      <c r="AA4006">
        <v>9268750</v>
      </c>
    </row>
    <row r="4007" spans="1:27">
      <c r="A4007" t="s">
        <v>4199</v>
      </c>
      <c r="B4007" t="s">
        <v>201</v>
      </c>
      <c r="C4007" t="s">
        <v>201</v>
      </c>
      <c r="D4007">
        <v>1761</v>
      </c>
      <c r="E4007" s="12">
        <v>40441</v>
      </c>
      <c r="F4007" s="72">
        <f t="shared" si="671"/>
        <v>2010</v>
      </c>
      <c r="G4007" s="70">
        <f t="shared" si="672"/>
        <v>8175.5593412833614</v>
      </c>
      <c r="H4007" s="70" cm="1">
        <f t="array" ref="H4007">INDEX(magic_bricks_appreciation_pivot!$A$13:$K$20,MATCH(C4007,magic_bricks_appreciation_pivot!$A$13:$A$20,0),1+MATCH(F4007,INDEX(magic_bricks_appreciation_pivot!$B$13:$K$13,0),0))</f>
        <v>0.62790190260080292</v>
      </c>
      <c r="I4007" s="70">
        <f t="shared" ref="I4007:I4008" si="678">G4007+G4007*H4007</f>
        <v>13309.008606500951</v>
      </c>
      <c r="J4007">
        <v>189</v>
      </c>
      <c r="K4007">
        <v>2</v>
      </c>
      <c r="L4007">
        <v>1</v>
      </c>
      <c r="M4007">
        <v>4</v>
      </c>
      <c r="N4007" t="s">
        <v>176</v>
      </c>
      <c r="O4007" t="s">
        <v>155</v>
      </c>
      <c r="P4007" s="12">
        <v>30221</v>
      </c>
      <c r="Q4007" t="s">
        <v>156</v>
      </c>
      <c r="R4007" t="s">
        <v>157</v>
      </c>
      <c r="S4007" t="s">
        <v>158</v>
      </c>
      <c r="T4007" t="s">
        <v>163</v>
      </c>
      <c r="U4007">
        <v>4.8</v>
      </c>
      <c r="V4007">
        <v>2.1</v>
      </c>
      <c r="W4007">
        <v>2</v>
      </c>
      <c r="X4007">
        <v>2.87</v>
      </c>
      <c r="Y4007">
        <v>518298</v>
      </c>
      <c r="Z4007">
        <v>143972</v>
      </c>
      <c r="AA4007">
        <v>14397160</v>
      </c>
    </row>
    <row r="4008" spans="1:27">
      <c r="A4008" t="s">
        <v>4200</v>
      </c>
      <c r="B4008" t="s">
        <v>201</v>
      </c>
      <c r="C4008" t="s">
        <v>201</v>
      </c>
      <c r="D4008">
        <v>2287</v>
      </c>
      <c r="E4008" s="12">
        <v>40928</v>
      </c>
      <c r="F4008" s="72">
        <f t="shared" si="671"/>
        <v>2012</v>
      </c>
      <c r="G4008" s="70">
        <f t="shared" si="672"/>
        <v>5395.6187144731093</v>
      </c>
      <c r="H4008" s="70" cm="1">
        <f t="array" ref="H4008">INDEX(magic_bricks_appreciation_pivot!$A$13:$K$20,MATCH(C4008,magic_bricks_appreciation_pivot!$A$13:$A$20,0),1+MATCH(F4008,INDEX(magic_bricks_appreciation_pivot!$B$13:$K$13,0),0))</f>
        <v>0.26292059267573231</v>
      </c>
      <c r="I4008" s="70">
        <f t="shared" si="678"/>
        <v>6814.2379847346519</v>
      </c>
      <c r="J4008">
        <v>137</v>
      </c>
      <c r="K4008">
        <v>4</v>
      </c>
      <c r="L4008">
        <v>2</v>
      </c>
      <c r="M4008">
        <v>6</v>
      </c>
      <c r="N4008" t="s">
        <v>184</v>
      </c>
      <c r="O4008" t="s">
        <v>161</v>
      </c>
      <c r="P4008" s="12">
        <v>37643</v>
      </c>
      <c r="Q4008" t="s">
        <v>194</v>
      </c>
      <c r="R4008" t="s">
        <v>170</v>
      </c>
      <c r="S4008" t="s">
        <v>158</v>
      </c>
      <c r="T4008" t="s">
        <v>182</v>
      </c>
      <c r="U4008">
        <v>4.5999999999999996</v>
      </c>
      <c r="V4008">
        <v>4.9000000000000004</v>
      </c>
      <c r="W4008">
        <v>2.1</v>
      </c>
      <c r="X4008">
        <v>3.69</v>
      </c>
      <c r="Y4008">
        <v>407213</v>
      </c>
      <c r="Z4008">
        <v>308495</v>
      </c>
      <c r="AA4008">
        <v>12339780</v>
      </c>
    </row>
    <row r="4009" spans="1:27" hidden="1">
      <c r="A4009" t="s">
        <v>4201</v>
      </c>
      <c r="B4009" t="s">
        <v>51</v>
      </c>
      <c r="C4009" t="s">
        <v>51</v>
      </c>
      <c r="D4009">
        <v>1749</v>
      </c>
      <c r="E4009" s="12">
        <v>39153</v>
      </c>
      <c r="F4009" s="72">
        <f t="shared" si="671"/>
        <v>2007</v>
      </c>
      <c r="G4009" s="70">
        <f t="shared" si="672"/>
        <v>5853.0360205831903</v>
      </c>
      <c r="H4009" s="70" t="e" cm="1">
        <f t="array" ref="H4009">INDEX(magic_bricks_appreciation_pivot!$A$13:$K$20,MATCH(C4009,magic_bricks_appreciation_pivot!$A$13:$A$20,0),1+MATCH(F4009,INDEX(magic_bricks_appreciation_pivot!$B$13:$K$13,0),0))</f>
        <v>#N/A</v>
      </c>
      <c r="I4009" s="70"/>
      <c r="J4009">
        <v>177</v>
      </c>
      <c r="K4009">
        <v>2</v>
      </c>
      <c r="L4009">
        <v>1</v>
      </c>
      <c r="M4009">
        <v>4</v>
      </c>
      <c r="N4009" t="s">
        <v>193</v>
      </c>
      <c r="O4009" t="s">
        <v>161</v>
      </c>
      <c r="P4009" s="12">
        <v>32583</v>
      </c>
      <c r="Q4009" t="s">
        <v>169</v>
      </c>
      <c r="R4009" t="s">
        <v>177</v>
      </c>
      <c r="S4009" t="s">
        <v>158</v>
      </c>
      <c r="T4009" t="s">
        <v>166</v>
      </c>
      <c r="U4009">
        <v>2.4</v>
      </c>
      <c r="V4009">
        <v>2.1</v>
      </c>
      <c r="W4009">
        <v>3.2</v>
      </c>
      <c r="X4009">
        <v>2.5099999999999998</v>
      </c>
      <c r="Y4009">
        <v>378768</v>
      </c>
      <c r="Z4009">
        <v>184265</v>
      </c>
      <c r="AA4009">
        <v>10236960</v>
      </c>
    </row>
    <row r="4010" spans="1:27">
      <c r="A4010" t="s">
        <v>4202</v>
      </c>
      <c r="B4010" t="s">
        <v>23</v>
      </c>
      <c r="C4010" t="s">
        <v>23</v>
      </c>
      <c r="D4010">
        <v>1550</v>
      </c>
      <c r="E4010" s="12">
        <v>40831</v>
      </c>
      <c r="F4010" s="72">
        <f t="shared" si="671"/>
        <v>2011</v>
      </c>
      <c r="G4010" s="70">
        <f t="shared" si="672"/>
        <v>5526.9354838709678</v>
      </c>
      <c r="H4010" s="70" cm="1">
        <f t="array" ref="H4010">INDEX(magic_bricks_appreciation_pivot!$A$13:$K$20,MATCH(C4010,magic_bricks_appreciation_pivot!$A$13:$A$20,0),1+MATCH(F4010,INDEX(magic_bricks_appreciation_pivot!$B$13:$K$13,0),0))</f>
        <v>0.30621792098525186</v>
      </c>
      <c r="I4010" s="70">
        <f>G4010+G4010*H4010</f>
        <v>7219.382177161553</v>
      </c>
      <c r="J4010">
        <v>5</v>
      </c>
      <c r="K4010">
        <v>2</v>
      </c>
      <c r="L4010">
        <v>2</v>
      </c>
      <c r="M4010">
        <v>4</v>
      </c>
      <c r="N4010" t="s">
        <v>184</v>
      </c>
      <c r="O4010" t="s">
        <v>155</v>
      </c>
      <c r="P4010" s="12">
        <v>27326</v>
      </c>
      <c r="Q4010" t="s">
        <v>194</v>
      </c>
      <c r="R4010" t="s">
        <v>177</v>
      </c>
      <c r="S4010" t="s">
        <v>158</v>
      </c>
      <c r="T4010" t="s">
        <v>163</v>
      </c>
      <c r="U4010">
        <v>4.5</v>
      </c>
      <c r="V4010">
        <v>3.2</v>
      </c>
      <c r="W4010">
        <v>5</v>
      </c>
      <c r="X4010">
        <v>4.3099999999999996</v>
      </c>
      <c r="Y4010">
        <v>291270</v>
      </c>
      <c r="Z4010">
        <v>94234</v>
      </c>
      <c r="AA4010">
        <v>8566750</v>
      </c>
    </row>
    <row r="4011" spans="1:27" hidden="1">
      <c r="A4011" t="s">
        <v>4203</v>
      </c>
      <c r="B4011" t="s">
        <v>75</v>
      </c>
      <c r="D4011">
        <v>1766</v>
      </c>
      <c r="E4011" s="12">
        <v>39412</v>
      </c>
      <c r="F4011" s="72">
        <f t="shared" si="671"/>
        <v>2007</v>
      </c>
      <c r="G4011" s="70">
        <f t="shared" si="672"/>
        <v>10565.673839184597</v>
      </c>
      <c r="H4011" s="70" t="e" cm="1">
        <f t="array" ref="H4011">INDEX(magic_bricks_appreciation_pivot!$A$13:$K$20,MATCH(C4011,magic_bricks_appreciation_pivot!$A$13:$A$20,0),1+MATCH(F4011,INDEX(magic_bricks_appreciation_pivot!$B$13:$K$13,0),0))</f>
        <v>#N/A</v>
      </c>
      <c r="I4011" s="70"/>
      <c r="J4011">
        <v>156</v>
      </c>
      <c r="K4011">
        <v>1</v>
      </c>
      <c r="L4011">
        <v>1</v>
      </c>
      <c r="M4011">
        <v>4</v>
      </c>
      <c r="N4011" t="s">
        <v>176</v>
      </c>
      <c r="O4011" t="s">
        <v>161</v>
      </c>
      <c r="P4011" s="12">
        <v>30652</v>
      </c>
      <c r="Q4011" t="s">
        <v>156</v>
      </c>
      <c r="R4011" t="s">
        <v>170</v>
      </c>
      <c r="S4011" t="s">
        <v>158</v>
      </c>
      <c r="T4011" t="s">
        <v>163</v>
      </c>
      <c r="U4011">
        <v>4.9000000000000004</v>
      </c>
      <c r="V4011">
        <v>3</v>
      </c>
      <c r="W4011">
        <v>4.2</v>
      </c>
      <c r="X4011">
        <v>4.1100000000000003</v>
      </c>
      <c r="Y4011">
        <v>466475</v>
      </c>
      <c r="Z4011">
        <v>242567</v>
      </c>
      <c r="AA4011">
        <v>18658980</v>
      </c>
    </row>
    <row r="4012" spans="1:27" hidden="1">
      <c r="A4012" t="s">
        <v>4204</v>
      </c>
      <c r="B4012" t="s">
        <v>39</v>
      </c>
      <c r="C4012" t="s">
        <v>39</v>
      </c>
      <c r="D4012">
        <v>1540</v>
      </c>
      <c r="E4012" s="12">
        <v>39136</v>
      </c>
      <c r="F4012" s="72">
        <f t="shared" si="671"/>
        <v>2007</v>
      </c>
      <c r="G4012" s="70">
        <f t="shared" si="672"/>
        <v>8562.6428571428569</v>
      </c>
      <c r="H4012" s="70" t="e" cm="1">
        <f t="array" ref="H4012">INDEX(magic_bricks_appreciation_pivot!$A$13:$K$20,MATCH(C4012,magic_bricks_appreciation_pivot!$A$13:$A$20,0),1+MATCH(F4012,INDEX(magic_bricks_appreciation_pivot!$B$13:$K$13,0),0))</f>
        <v>#N/A</v>
      </c>
      <c r="I4012" s="70"/>
      <c r="J4012">
        <v>85</v>
      </c>
      <c r="K4012">
        <v>1</v>
      </c>
      <c r="L4012">
        <v>1</v>
      </c>
      <c r="M4012">
        <v>4</v>
      </c>
      <c r="N4012" t="s">
        <v>193</v>
      </c>
      <c r="O4012" t="s">
        <v>155</v>
      </c>
      <c r="P4012" s="12">
        <v>33296</v>
      </c>
      <c r="Q4012" t="s">
        <v>169</v>
      </c>
      <c r="R4012" t="s">
        <v>157</v>
      </c>
      <c r="S4012" t="s">
        <v>162</v>
      </c>
      <c r="T4012" t="s">
        <v>163</v>
      </c>
      <c r="U4012">
        <v>2.7</v>
      </c>
      <c r="V4012">
        <v>3.2</v>
      </c>
      <c r="W4012">
        <v>2.5</v>
      </c>
      <c r="X4012">
        <v>2.7450000000000001</v>
      </c>
      <c r="Y4012">
        <v>461526</v>
      </c>
      <c r="Z4012">
        <v>237356</v>
      </c>
      <c r="AA4012">
        <v>13186470</v>
      </c>
    </row>
    <row r="4013" spans="1:27" hidden="1">
      <c r="A4013" t="s">
        <v>4205</v>
      </c>
      <c r="B4013" t="s">
        <v>51</v>
      </c>
      <c r="C4013" t="s">
        <v>51</v>
      </c>
      <c r="D4013">
        <v>1874</v>
      </c>
      <c r="E4013" s="12">
        <v>40020</v>
      </c>
      <c r="F4013" s="72">
        <f t="shared" si="671"/>
        <v>2009</v>
      </c>
      <c r="G4013" s="70">
        <f t="shared" si="672"/>
        <v>4958.3778014941299</v>
      </c>
      <c r="H4013" s="70" t="e" cm="1">
        <f t="array" ref="H4013">INDEX(magic_bricks_appreciation_pivot!$A$13:$K$20,MATCH(C4013,magic_bricks_appreciation_pivot!$A$13:$A$20,0),1+MATCH(F4013,INDEX(magic_bricks_appreciation_pivot!$B$13:$K$13,0),0))</f>
        <v>#N/A</v>
      </c>
      <c r="I4013" s="70"/>
      <c r="J4013">
        <v>45</v>
      </c>
      <c r="K4013">
        <v>3</v>
      </c>
      <c r="L4013">
        <v>2</v>
      </c>
      <c r="M4013">
        <v>5</v>
      </c>
      <c r="N4013" t="s">
        <v>154</v>
      </c>
      <c r="O4013" t="s">
        <v>161</v>
      </c>
      <c r="P4013" s="12">
        <v>27245</v>
      </c>
      <c r="Q4013" t="s">
        <v>194</v>
      </c>
      <c r="R4013" t="s">
        <v>157</v>
      </c>
      <c r="S4013" t="s">
        <v>1361</v>
      </c>
      <c r="T4013" t="s">
        <v>166</v>
      </c>
      <c r="U4013">
        <v>2.1</v>
      </c>
      <c r="V4013">
        <v>4.9000000000000004</v>
      </c>
      <c r="W4013">
        <v>3</v>
      </c>
      <c r="X4013">
        <v>3.63</v>
      </c>
      <c r="Y4013">
        <v>288052</v>
      </c>
      <c r="Z4013">
        <v>120796</v>
      </c>
      <c r="AA4013">
        <v>9292000</v>
      </c>
    </row>
    <row r="4014" spans="1:27">
      <c r="A4014" t="s">
        <v>4206</v>
      </c>
      <c r="B4014" t="s">
        <v>23</v>
      </c>
      <c r="C4014" t="s">
        <v>23</v>
      </c>
      <c r="D4014">
        <v>1454</v>
      </c>
      <c r="E4014" s="12">
        <v>40767</v>
      </c>
      <c r="F4014" s="72">
        <f t="shared" si="671"/>
        <v>2011</v>
      </c>
      <c r="G4014" s="70">
        <f t="shared" si="672"/>
        <v>4953.7482806052267</v>
      </c>
      <c r="H4014" s="70" cm="1">
        <f t="array" ref="H4014">INDEX(magic_bricks_appreciation_pivot!$A$13:$K$20,MATCH(C4014,magic_bricks_appreciation_pivot!$A$13:$A$20,0),1+MATCH(F4014,INDEX(magic_bricks_appreciation_pivot!$B$13:$K$13,0),0))</f>
        <v>0.30621792098525186</v>
      </c>
      <c r="I4014" s="70">
        <f t="shared" ref="I4014:I4015" si="679">G4014+G4014*H4014</f>
        <v>6470.674780176425</v>
      </c>
      <c r="J4014">
        <v>25</v>
      </c>
      <c r="K4014">
        <v>2</v>
      </c>
      <c r="L4014">
        <v>2</v>
      </c>
      <c r="M4014">
        <v>4</v>
      </c>
      <c r="N4014" t="s">
        <v>176</v>
      </c>
      <c r="O4014" t="s">
        <v>161</v>
      </c>
      <c r="P4014" s="12">
        <v>38942</v>
      </c>
      <c r="Q4014" t="s">
        <v>194</v>
      </c>
      <c r="R4014" t="s">
        <v>165</v>
      </c>
      <c r="S4014" t="s">
        <v>178</v>
      </c>
      <c r="T4014" t="s">
        <v>166</v>
      </c>
      <c r="U4014">
        <v>2.5</v>
      </c>
      <c r="V4014">
        <v>3.6</v>
      </c>
      <c r="W4014">
        <v>3.4</v>
      </c>
      <c r="X4014">
        <v>3.19</v>
      </c>
      <c r="Y4014">
        <v>338529</v>
      </c>
      <c r="Z4014">
        <v>86433</v>
      </c>
      <c r="AA4014">
        <v>7202750</v>
      </c>
    </row>
    <row r="4015" spans="1:27">
      <c r="A4015" t="s">
        <v>4207</v>
      </c>
      <c r="B4015" t="s">
        <v>201</v>
      </c>
      <c r="C4015" t="s">
        <v>201</v>
      </c>
      <c r="D4015">
        <v>2461</v>
      </c>
      <c r="E4015" s="12">
        <v>40817</v>
      </c>
      <c r="F4015" s="72">
        <f t="shared" si="671"/>
        <v>2011</v>
      </c>
      <c r="G4015" s="70">
        <f t="shared" si="672"/>
        <v>4607.4441284030881</v>
      </c>
      <c r="H4015" s="70" cm="1">
        <f t="array" ref="H4015">INDEX(magic_bricks_appreciation_pivot!$A$13:$K$20,MATCH(C4015,magic_bricks_appreciation_pivot!$A$13:$A$20,0),1+MATCH(F4015,INDEX(magic_bricks_appreciation_pivot!$B$13:$K$13,0),0))</f>
        <v>0.57884713052310821</v>
      </c>
      <c r="I4015" s="70">
        <f t="shared" si="679"/>
        <v>7274.4499411747593</v>
      </c>
      <c r="J4015">
        <v>198</v>
      </c>
      <c r="K4015">
        <v>4</v>
      </c>
      <c r="L4015">
        <v>2</v>
      </c>
      <c r="M4015">
        <v>6</v>
      </c>
      <c r="N4015" t="s">
        <v>168</v>
      </c>
      <c r="O4015" t="s">
        <v>161</v>
      </c>
      <c r="P4015" s="12">
        <v>38627</v>
      </c>
      <c r="Q4015" t="s">
        <v>194</v>
      </c>
      <c r="R4015" t="s">
        <v>157</v>
      </c>
      <c r="S4015" t="s">
        <v>158</v>
      </c>
      <c r="T4015" t="s">
        <v>163</v>
      </c>
      <c r="U4015">
        <v>3.7</v>
      </c>
      <c r="V4015">
        <v>3.3</v>
      </c>
      <c r="W4015">
        <v>4.7</v>
      </c>
      <c r="X4015">
        <v>3.98</v>
      </c>
      <c r="Y4015">
        <v>419540</v>
      </c>
      <c r="Z4015">
        <v>204101</v>
      </c>
      <c r="AA4015">
        <v>11338920</v>
      </c>
    </row>
    <row r="4016" spans="1:27" hidden="1">
      <c r="A4016" t="s">
        <v>4208</v>
      </c>
      <c r="B4016" t="s">
        <v>51</v>
      </c>
      <c r="C4016" t="s">
        <v>51</v>
      </c>
      <c r="D4016">
        <v>1528</v>
      </c>
      <c r="E4016" s="12">
        <v>38244</v>
      </c>
      <c r="F4016" s="72">
        <f t="shared" si="671"/>
        <v>2004</v>
      </c>
      <c r="G4016" s="70">
        <f t="shared" si="672"/>
        <v>8928.6125654450261</v>
      </c>
      <c r="H4016" s="70" t="e" cm="1">
        <f t="array" ref="H4016">INDEX(magic_bricks_appreciation_pivot!$A$13:$K$20,MATCH(C4016,magic_bricks_appreciation_pivot!$A$13:$A$20,0),1+MATCH(F4016,INDEX(magic_bricks_appreciation_pivot!$B$13:$K$13,0),0))</f>
        <v>#N/A</v>
      </c>
      <c r="I4016" s="70"/>
      <c r="J4016">
        <v>194</v>
      </c>
      <c r="K4016">
        <v>2</v>
      </c>
      <c r="L4016">
        <v>1</v>
      </c>
      <c r="M4016">
        <v>4</v>
      </c>
      <c r="N4016" t="s">
        <v>184</v>
      </c>
      <c r="O4016" t="s">
        <v>155</v>
      </c>
      <c r="P4016" s="12">
        <v>30579</v>
      </c>
      <c r="Q4016" t="s">
        <v>156</v>
      </c>
      <c r="R4016" t="s">
        <v>177</v>
      </c>
      <c r="S4016" t="s">
        <v>158</v>
      </c>
      <c r="T4016" t="s">
        <v>171</v>
      </c>
      <c r="U4016">
        <v>5</v>
      </c>
      <c r="V4016">
        <v>2.8</v>
      </c>
      <c r="W4016">
        <v>4.8</v>
      </c>
      <c r="X4016">
        <v>3.95</v>
      </c>
      <c r="Y4016">
        <v>463859</v>
      </c>
      <c r="Z4016">
        <v>191001</v>
      </c>
      <c r="AA4016">
        <v>13642920</v>
      </c>
    </row>
    <row r="4017" spans="1:27">
      <c r="A4017" t="s">
        <v>4209</v>
      </c>
      <c r="B4017" t="s">
        <v>56</v>
      </c>
      <c r="C4017" t="s">
        <v>56</v>
      </c>
      <c r="D4017">
        <v>823</v>
      </c>
      <c r="E4017" s="12">
        <v>40326</v>
      </c>
      <c r="F4017" s="72">
        <f t="shared" si="671"/>
        <v>2010</v>
      </c>
      <c r="G4017" s="70">
        <f t="shared" si="672"/>
        <v>8717.3450789793442</v>
      </c>
      <c r="H4017" s="70" cm="1">
        <f t="array" ref="H4017">INDEX(magic_bricks_appreciation_pivot!$A$13:$K$20,MATCH(C4017,magic_bricks_appreciation_pivot!$A$13:$A$20,0),1+MATCH(F4017,INDEX(magic_bricks_appreciation_pivot!$B$13:$K$13,0),0))</f>
        <v>0.62795711804515786</v>
      </c>
      <c r="I4017" s="70">
        <f>G4017+G4017*H4017</f>
        <v>14191.463971780351</v>
      </c>
      <c r="J4017">
        <v>134</v>
      </c>
      <c r="K4017">
        <v>1</v>
      </c>
      <c r="L4017">
        <v>1</v>
      </c>
      <c r="M4017">
        <v>3</v>
      </c>
      <c r="N4017" t="s">
        <v>193</v>
      </c>
      <c r="O4017" t="s">
        <v>161</v>
      </c>
      <c r="P4017" s="12">
        <v>38501</v>
      </c>
      <c r="Q4017" t="s">
        <v>169</v>
      </c>
      <c r="R4017" t="s">
        <v>165</v>
      </c>
      <c r="S4017" t="s">
        <v>162</v>
      </c>
      <c r="T4017" t="s">
        <v>173</v>
      </c>
      <c r="U4017">
        <v>4.5</v>
      </c>
      <c r="V4017">
        <v>4</v>
      </c>
      <c r="W4017">
        <v>3.3</v>
      </c>
      <c r="X4017">
        <v>3.8</v>
      </c>
      <c r="Y4017">
        <v>222406</v>
      </c>
      <c r="Z4017">
        <v>107616</v>
      </c>
      <c r="AA4017">
        <v>7174375</v>
      </c>
    </row>
    <row r="4018" spans="1:27" hidden="1">
      <c r="A4018" t="s">
        <v>4210</v>
      </c>
      <c r="B4018" t="s">
        <v>201</v>
      </c>
      <c r="C4018" t="s">
        <v>201</v>
      </c>
      <c r="D4018">
        <v>1389</v>
      </c>
      <c r="E4018" s="12">
        <v>40021</v>
      </c>
      <c r="F4018" s="72">
        <f t="shared" si="671"/>
        <v>2009</v>
      </c>
      <c r="G4018" s="70">
        <f t="shared" si="672"/>
        <v>6933.0741540676745</v>
      </c>
      <c r="H4018" s="70" t="e" cm="1">
        <f t="array" ref="H4018">INDEX(magic_bricks_appreciation_pivot!$A$13:$K$20,MATCH(C4018,magic_bricks_appreciation_pivot!$A$13:$A$20,0),1+MATCH(F4018,INDEX(magic_bricks_appreciation_pivot!$B$13:$K$13,0),0))</f>
        <v>#N/A</v>
      </c>
      <c r="I4018" s="70"/>
      <c r="J4018">
        <v>164</v>
      </c>
      <c r="K4018">
        <v>2</v>
      </c>
      <c r="L4018">
        <v>1</v>
      </c>
      <c r="M4018">
        <v>4</v>
      </c>
      <c r="N4018" t="s">
        <v>176</v>
      </c>
      <c r="O4018" t="s">
        <v>161</v>
      </c>
      <c r="P4018" s="12">
        <v>31626</v>
      </c>
      <c r="Q4018" t="s">
        <v>169</v>
      </c>
      <c r="R4018" t="s">
        <v>177</v>
      </c>
      <c r="S4018" t="s">
        <v>162</v>
      </c>
      <c r="T4018" t="s">
        <v>182</v>
      </c>
      <c r="U4018">
        <v>4.0999999999999996</v>
      </c>
      <c r="V4018">
        <v>3.5</v>
      </c>
      <c r="W4018">
        <v>2.9</v>
      </c>
      <c r="X4018">
        <v>3.44</v>
      </c>
      <c r="Y4018">
        <v>433352</v>
      </c>
      <c r="Z4018">
        <v>154081</v>
      </c>
      <c r="AA4018">
        <v>9630040</v>
      </c>
    </row>
    <row r="4019" spans="1:27" hidden="1">
      <c r="A4019" t="s">
        <v>4211</v>
      </c>
      <c r="B4019" t="s">
        <v>56</v>
      </c>
      <c r="C4019" t="s">
        <v>56</v>
      </c>
      <c r="D4019">
        <v>765</v>
      </c>
      <c r="E4019" s="12">
        <v>39260</v>
      </c>
      <c r="F4019" s="72">
        <f t="shared" si="671"/>
        <v>2007</v>
      </c>
      <c r="G4019" s="70">
        <f t="shared" si="672"/>
        <v>10723.745098039215</v>
      </c>
      <c r="H4019" s="70" t="e" cm="1">
        <f t="array" ref="H4019">INDEX(magic_bricks_appreciation_pivot!$A$13:$K$20,MATCH(C4019,magic_bricks_appreciation_pivot!$A$13:$A$20,0),1+MATCH(F4019,INDEX(magic_bricks_appreciation_pivot!$B$13:$K$13,0),0))</f>
        <v>#N/A</v>
      </c>
      <c r="I4019" s="70"/>
      <c r="J4019">
        <v>11</v>
      </c>
      <c r="K4019">
        <v>1</v>
      </c>
      <c r="L4019">
        <v>1</v>
      </c>
      <c r="M4019">
        <v>2</v>
      </c>
      <c r="N4019" t="s">
        <v>193</v>
      </c>
      <c r="O4019" t="s">
        <v>161</v>
      </c>
      <c r="P4019" s="12">
        <v>35245</v>
      </c>
      <c r="Q4019" t="s">
        <v>194</v>
      </c>
      <c r="R4019" t="s">
        <v>165</v>
      </c>
      <c r="S4019" t="s">
        <v>162</v>
      </c>
      <c r="T4019" t="s">
        <v>166</v>
      </c>
      <c r="U4019">
        <v>4.5</v>
      </c>
      <c r="V4019">
        <v>4.2</v>
      </c>
      <c r="W4019">
        <v>4.9000000000000004</v>
      </c>
      <c r="X4019">
        <v>4.6399999999999997</v>
      </c>
      <c r="Y4019">
        <v>287128</v>
      </c>
      <c r="Z4019">
        <v>41018</v>
      </c>
      <c r="AA4019">
        <v>8203665</v>
      </c>
    </row>
    <row r="4020" spans="1:27">
      <c r="A4020" t="s">
        <v>4212</v>
      </c>
      <c r="B4020" t="s">
        <v>56</v>
      </c>
      <c r="C4020" t="s">
        <v>56</v>
      </c>
      <c r="D4020">
        <v>1244</v>
      </c>
      <c r="E4020" s="12">
        <v>40929</v>
      </c>
      <c r="F4020" s="72">
        <f t="shared" si="671"/>
        <v>2012</v>
      </c>
      <c r="G4020" s="70">
        <f t="shared" si="672"/>
        <v>6962.4758842443725</v>
      </c>
      <c r="H4020" s="70" cm="1">
        <f t="array" ref="H4020">INDEX(magic_bricks_appreciation_pivot!$A$13:$K$20,MATCH(C4020,magic_bricks_appreciation_pivot!$A$13:$A$20,0),1+MATCH(F4020,INDEX(magic_bricks_appreciation_pivot!$B$13:$K$13,0),0))</f>
        <v>0.4006045824602385</v>
      </c>
      <c r="I4020" s="70">
        <f t="shared" ref="I4020:I4031" si="680">G4020+G4020*H4020</f>
        <v>9751.6756287415701</v>
      </c>
      <c r="J4020">
        <v>180</v>
      </c>
      <c r="K4020">
        <v>2</v>
      </c>
      <c r="L4020">
        <v>2</v>
      </c>
      <c r="M4020">
        <v>4</v>
      </c>
      <c r="N4020" t="s">
        <v>176</v>
      </c>
      <c r="O4020" t="s">
        <v>155</v>
      </c>
      <c r="P4020" s="12">
        <v>38009</v>
      </c>
      <c r="Q4020" t="s">
        <v>169</v>
      </c>
      <c r="R4020" t="s">
        <v>165</v>
      </c>
      <c r="S4020" t="s">
        <v>178</v>
      </c>
      <c r="T4020" t="s">
        <v>173</v>
      </c>
      <c r="U4020">
        <v>2.1</v>
      </c>
      <c r="V4020">
        <v>4.0999999999999996</v>
      </c>
      <c r="W4020">
        <v>4.5</v>
      </c>
      <c r="X4020">
        <v>3.7</v>
      </c>
      <c r="Y4020">
        <v>277162</v>
      </c>
      <c r="Z4020">
        <v>34645</v>
      </c>
      <c r="AA4020">
        <v>8661320</v>
      </c>
    </row>
    <row r="4021" spans="1:27">
      <c r="A4021" t="s">
        <v>4213</v>
      </c>
      <c r="B4021" t="s">
        <v>51</v>
      </c>
      <c r="C4021" t="s">
        <v>51</v>
      </c>
      <c r="D4021">
        <v>1566</v>
      </c>
      <c r="E4021" s="12">
        <v>40949</v>
      </c>
      <c r="F4021" s="72">
        <f t="shared" si="671"/>
        <v>2012</v>
      </c>
      <c r="G4021" s="70">
        <f t="shared" si="672"/>
        <v>7374.648786717752</v>
      </c>
      <c r="H4021" s="70" cm="1">
        <f t="array" ref="H4021">INDEX(magic_bricks_appreciation_pivot!$A$13:$K$20,MATCH(C4021,magic_bricks_appreciation_pivot!$A$13:$A$20,0),1+MATCH(F4021,INDEX(magic_bricks_appreciation_pivot!$B$13:$K$13,0),0))</f>
        <v>0.25776818220303105</v>
      </c>
      <c r="I4021" s="70">
        <f t="shared" si="680"/>
        <v>9275.598598855775</v>
      </c>
      <c r="J4021">
        <v>170</v>
      </c>
      <c r="K4021">
        <v>2</v>
      </c>
      <c r="L4021">
        <v>1</v>
      </c>
      <c r="M4021">
        <v>4</v>
      </c>
      <c r="N4021" t="s">
        <v>193</v>
      </c>
      <c r="O4021" t="s">
        <v>155</v>
      </c>
      <c r="P4021" s="12">
        <v>31824</v>
      </c>
      <c r="Q4021" t="s">
        <v>169</v>
      </c>
      <c r="R4021" t="s">
        <v>165</v>
      </c>
      <c r="S4021" t="s">
        <v>162</v>
      </c>
      <c r="T4021" t="s">
        <v>182</v>
      </c>
      <c r="U4021">
        <v>4.7</v>
      </c>
      <c r="V4021">
        <v>2.2999999999999998</v>
      </c>
      <c r="W4021">
        <v>2.8</v>
      </c>
      <c r="X4021">
        <v>3.05</v>
      </c>
      <c r="Y4021">
        <v>346461</v>
      </c>
      <c r="Z4021">
        <v>219425</v>
      </c>
      <c r="AA4021">
        <v>11548700</v>
      </c>
    </row>
    <row r="4022" spans="1:27">
      <c r="A4022" t="s">
        <v>4214</v>
      </c>
      <c r="B4022" t="s">
        <v>39</v>
      </c>
      <c r="C4022" t="s">
        <v>39</v>
      </c>
      <c r="D4022">
        <v>1539</v>
      </c>
      <c r="E4022" s="12">
        <v>40284</v>
      </c>
      <c r="F4022" s="72">
        <f t="shared" si="671"/>
        <v>2010</v>
      </c>
      <c r="G4022" s="70">
        <f t="shared" si="672"/>
        <v>7356.049382716049</v>
      </c>
      <c r="H4022" s="70" cm="1">
        <f t="array" ref="H4022">INDEX(magic_bricks_appreciation_pivot!$A$13:$K$20,MATCH(C4022,magic_bricks_appreciation_pivot!$A$13:$A$20,0),1+MATCH(F4022,INDEX(magic_bricks_appreciation_pivot!$B$13:$K$13,0),0))</f>
        <v>0.44211253020365898</v>
      </c>
      <c r="I4022" s="70">
        <f t="shared" si="680"/>
        <v>10608.250987611706</v>
      </c>
      <c r="J4022">
        <v>69</v>
      </c>
      <c r="K4022">
        <v>1</v>
      </c>
      <c r="L4022">
        <v>1</v>
      </c>
      <c r="M4022">
        <v>4</v>
      </c>
      <c r="N4022" t="s">
        <v>193</v>
      </c>
      <c r="O4022" t="s">
        <v>161</v>
      </c>
      <c r="P4022" s="12">
        <v>35539</v>
      </c>
      <c r="Q4022" t="s">
        <v>194</v>
      </c>
      <c r="R4022" t="s">
        <v>170</v>
      </c>
      <c r="S4022" t="s">
        <v>158</v>
      </c>
      <c r="T4022" t="s">
        <v>166</v>
      </c>
      <c r="U4022">
        <v>3.5</v>
      </c>
      <c r="V4022">
        <v>3.7</v>
      </c>
      <c r="W4022">
        <v>2.6</v>
      </c>
      <c r="X4022">
        <v>3.19</v>
      </c>
      <c r="Y4022">
        <v>407555</v>
      </c>
      <c r="Z4022">
        <v>169814</v>
      </c>
      <c r="AA4022">
        <v>11320960</v>
      </c>
    </row>
    <row r="4023" spans="1:27">
      <c r="A4023" t="s">
        <v>4215</v>
      </c>
      <c r="B4023" t="s">
        <v>175</v>
      </c>
      <c r="C4023" t="s">
        <v>34</v>
      </c>
      <c r="D4023">
        <v>1283</v>
      </c>
      <c r="E4023" s="12">
        <v>40383</v>
      </c>
      <c r="F4023" s="72">
        <f t="shared" si="671"/>
        <v>2010</v>
      </c>
      <c r="G4023" s="70">
        <f t="shared" si="672"/>
        <v>12083.904910366329</v>
      </c>
      <c r="H4023" s="70" cm="1">
        <f t="array" ref="H4023">INDEX(magic_bricks_appreciation_pivot!$A$13:$K$20,MATCH(C4023,magic_bricks_appreciation_pivot!$A$13:$A$20,0),1+MATCH(F4023,INDEX(magic_bricks_appreciation_pivot!$B$13:$K$13,0),0))</f>
        <v>0.46848170778869208</v>
      </c>
      <c r="I4023" s="70">
        <f t="shared" si="680"/>
        <v>17744.99331953091</v>
      </c>
      <c r="J4023">
        <v>127</v>
      </c>
      <c r="K4023">
        <v>2</v>
      </c>
      <c r="L4023">
        <v>1</v>
      </c>
      <c r="M4023">
        <v>4</v>
      </c>
      <c r="N4023" t="s">
        <v>168</v>
      </c>
      <c r="O4023" t="s">
        <v>155</v>
      </c>
      <c r="P4023" s="12">
        <v>27608</v>
      </c>
      <c r="Q4023" t="s">
        <v>156</v>
      </c>
      <c r="R4023" t="s">
        <v>157</v>
      </c>
      <c r="S4023" t="s">
        <v>158</v>
      </c>
      <c r="T4023" t="s">
        <v>182</v>
      </c>
      <c r="U4023">
        <v>3.6</v>
      </c>
      <c r="V4023">
        <v>2.6</v>
      </c>
      <c r="W4023">
        <v>2.6</v>
      </c>
      <c r="X4023">
        <v>2.9</v>
      </c>
      <c r="Y4023">
        <v>418599</v>
      </c>
      <c r="Z4023">
        <v>62015</v>
      </c>
      <c r="AA4023">
        <v>15503650</v>
      </c>
    </row>
    <row r="4024" spans="1:27">
      <c r="A4024" t="s">
        <v>4216</v>
      </c>
      <c r="B4024" t="s">
        <v>175</v>
      </c>
      <c r="C4024" t="s">
        <v>34</v>
      </c>
      <c r="D4024">
        <v>1132</v>
      </c>
      <c r="E4024" s="12">
        <v>40967</v>
      </c>
      <c r="F4024" s="72">
        <f t="shared" si="671"/>
        <v>2012</v>
      </c>
      <c r="G4024" s="70">
        <f t="shared" si="672"/>
        <v>12019.832155477032</v>
      </c>
      <c r="H4024" s="70" cm="1">
        <f t="array" ref="H4024">INDEX(magic_bricks_appreciation_pivot!$A$13:$K$20,MATCH(C4024,magic_bricks_appreciation_pivot!$A$13:$A$20,0),1+MATCH(F4024,INDEX(magic_bricks_appreciation_pivot!$B$13:$K$13,0),0))</f>
        <v>0.22606337179266398</v>
      </c>
      <c r="I4024" s="70">
        <f t="shared" si="680"/>
        <v>14737.075940926054</v>
      </c>
      <c r="J4024">
        <v>132</v>
      </c>
      <c r="K4024">
        <v>1</v>
      </c>
      <c r="L4024">
        <v>1</v>
      </c>
      <c r="M4024">
        <v>3</v>
      </c>
      <c r="N4024" t="s">
        <v>193</v>
      </c>
      <c r="O4024" t="s">
        <v>155</v>
      </c>
      <c r="P4024" s="12">
        <v>28192</v>
      </c>
      <c r="Q4024" t="s">
        <v>156</v>
      </c>
      <c r="R4024" t="s">
        <v>177</v>
      </c>
      <c r="S4024" t="s">
        <v>178</v>
      </c>
      <c r="T4024" t="s">
        <v>182</v>
      </c>
      <c r="U4024">
        <v>3.7</v>
      </c>
      <c r="V4024">
        <v>2.6</v>
      </c>
      <c r="W4024">
        <v>4.9000000000000004</v>
      </c>
      <c r="X4024">
        <v>3.62</v>
      </c>
      <c r="Y4024">
        <v>394587</v>
      </c>
      <c r="Z4024">
        <v>108852</v>
      </c>
      <c r="AA4024">
        <v>13606450</v>
      </c>
    </row>
    <row r="4025" spans="1:27">
      <c r="A4025" t="s">
        <v>4217</v>
      </c>
      <c r="B4025" t="s">
        <v>175</v>
      </c>
      <c r="C4025" t="s">
        <v>34</v>
      </c>
      <c r="D4025">
        <v>948</v>
      </c>
      <c r="E4025" s="12">
        <v>41891</v>
      </c>
      <c r="F4025" s="72">
        <f t="shared" si="671"/>
        <v>2014</v>
      </c>
      <c r="G4025" s="70">
        <f t="shared" si="672"/>
        <v>8885.3902953586494</v>
      </c>
      <c r="H4025" s="70" cm="1">
        <f t="array" ref="H4025">INDEX(magic_bricks_appreciation_pivot!$A$13:$K$20,MATCH(C4025,magic_bricks_appreciation_pivot!$A$13:$A$20,0),1+MATCH(F4025,INDEX(magic_bricks_appreciation_pivot!$B$13:$K$13,0),0))</f>
        <v>5.1040744021257752E-2</v>
      </c>
      <c r="I4025" s="70">
        <f t="shared" si="680"/>
        <v>9338.9072269530188</v>
      </c>
      <c r="J4025">
        <v>17</v>
      </c>
      <c r="K4025">
        <v>1</v>
      </c>
      <c r="L4025">
        <v>1</v>
      </c>
      <c r="M4025">
        <v>3</v>
      </c>
      <c r="N4025" t="s">
        <v>184</v>
      </c>
      <c r="O4025" t="s">
        <v>161</v>
      </c>
      <c r="P4025" s="12">
        <v>38606</v>
      </c>
      <c r="Q4025" t="s">
        <v>194</v>
      </c>
      <c r="R4025" t="s">
        <v>177</v>
      </c>
      <c r="S4025" t="s">
        <v>178</v>
      </c>
      <c r="T4025" t="s">
        <v>182</v>
      </c>
      <c r="U4025">
        <v>3.8</v>
      </c>
      <c r="V4025">
        <v>4.7</v>
      </c>
      <c r="W4025">
        <v>3.2</v>
      </c>
      <c r="X4025">
        <v>3.98</v>
      </c>
      <c r="Y4025">
        <v>244277</v>
      </c>
      <c r="Z4025">
        <v>126350</v>
      </c>
      <c r="AA4025">
        <v>8423350</v>
      </c>
    </row>
    <row r="4026" spans="1:27">
      <c r="A4026" t="s">
        <v>4218</v>
      </c>
      <c r="B4026" t="s">
        <v>23</v>
      </c>
      <c r="C4026" t="s">
        <v>23</v>
      </c>
      <c r="D4026">
        <v>589</v>
      </c>
      <c r="E4026" s="12">
        <v>40558</v>
      </c>
      <c r="F4026" s="72">
        <f t="shared" si="671"/>
        <v>2011</v>
      </c>
      <c r="G4026" s="70">
        <f t="shared" si="672"/>
        <v>10291.383701188455</v>
      </c>
      <c r="H4026" s="70" cm="1">
        <f t="array" ref="H4026">INDEX(magic_bricks_appreciation_pivot!$A$13:$K$20,MATCH(C4026,magic_bricks_appreciation_pivot!$A$13:$A$20,0),1+MATCH(F4026,INDEX(magic_bricks_appreciation_pivot!$B$13:$K$13,0),0))</f>
        <v>0.30621792098525186</v>
      </c>
      <c r="I4026" s="70">
        <f t="shared" si="680"/>
        <v>13442.789822227891</v>
      </c>
      <c r="J4026">
        <v>101</v>
      </c>
      <c r="K4026">
        <v>1</v>
      </c>
      <c r="L4026">
        <v>1</v>
      </c>
      <c r="M4026">
        <v>2</v>
      </c>
      <c r="N4026" t="s">
        <v>168</v>
      </c>
      <c r="O4026" t="s">
        <v>155</v>
      </c>
      <c r="P4026" s="12">
        <v>23403</v>
      </c>
      <c r="Q4026" t="s">
        <v>169</v>
      </c>
      <c r="R4026" t="s">
        <v>177</v>
      </c>
      <c r="S4026" t="s">
        <v>158</v>
      </c>
      <c r="T4026" t="s">
        <v>166</v>
      </c>
      <c r="U4026">
        <v>2</v>
      </c>
      <c r="V4026">
        <v>2.6</v>
      </c>
      <c r="W4026">
        <v>3.5</v>
      </c>
      <c r="X4026">
        <v>2.78</v>
      </c>
      <c r="Y4026">
        <v>303081</v>
      </c>
      <c r="Z4026">
        <v>115171</v>
      </c>
      <c r="AA4026">
        <v>6061625</v>
      </c>
    </row>
    <row r="4027" spans="1:27">
      <c r="A4027" t="s">
        <v>4219</v>
      </c>
      <c r="B4027" t="s">
        <v>23</v>
      </c>
      <c r="C4027" t="s">
        <v>23</v>
      </c>
      <c r="D4027">
        <v>1025</v>
      </c>
      <c r="E4027" s="12">
        <v>40832</v>
      </c>
      <c r="F4027" s="72">
        <f t="shared" si="671"/>
        <v>2011</v>
      </c>
      <c r="G4027" s="70">
        <f t="shared" si="672"/>
        <v>7500.4878048780483</v>
      </c>
      <c r="H4027" s="70" cm="1">
        <f t="array" ref="H4027">INDEX(magic_bricks_appreciation_pivot!$A$13:$K$20,MATCH(C4027,magic_bricks_appreciation_pivot!$A$13:$A$20,0),1+MATCH(F4027,INDEX(magic_bricks_appreciation_pivot!$B$13:$K$13,0),0))</f>
        <v>0.30621792098525186</v>
      </c>
      <c r="I4027" s="70">
        <f t="shared" si="680"/>
        <v>9797.2715868630403</v>
      </c>
      <c r="J4027">
        <v>84</v>
      </c>
      <c r="K4027">
        <v>1</v>
      </c>
      <c r="L4027">
        <v>1</v>
      </c>
      <c r="M4027">
        <v>3</v>
      </c>
      <c r="N4027" t="s">
        <v>154</v>
      </c>
      <c r="O4027" t="s">
        <v>161</v>
      </c>
      <c r="P4027" s="12">
        <v>34992</v>
      </c>
      <c r="Q4027" t="s">
        <v>156</v>
      </c>
      <c r="R4027" t="s">
        <v>157</v>
      </c>
      <c r="S4027" t="s">
        <v>178</v>
      </c>
      <c r="T4027" t="s">
        <v>171</v>
      </c>
      <c r="U4027">
        <v>2.7</v>
      </c>
      <c r="V4027">
        <v>3.6</v>
      </c>
      <c r="W4027">
        <v>2.9</v>
      </c>
      <c r="X4027">
        <v>3.05</v>
      </c>
      <c r="Y4027">
        <v>230640</v>
      </c>
      <c r="Z4027">
        <v>69192</v>
      </c>
      <c r="AA4027">
        <v>7688000</v>
      </c>
    </row>
    <row r="4028" spans="1:27">
      <c r="A4028" t="s">
        <v>4220</v>
      </c>
      <c r="B4028" t="s">
        <v>175</v>
      </c>
      <c r="C4028" t="s">
        <v>34</v>
      </c>
      <c r="D4028">
        <v>885</v>
      </c>
      <c r="E4028" s="12">
        <v>41637</v>
      </c>
      <c r="F4028" s="72">
        <f t="shared" si="671"/>
        <v>2013</v>
      </c>
      <c r="G4028" s="70">
        <f t="shared" si="672"/>
        <v>12382.485875706214</v>
      </c>
      <c r="H4028" s="70" cm="1">
        <f t="array" ref="H4028">INDEX(magic_bricks_appreciation_pivot!$A$13:$K$20,MATCH(C4028,magic_bricks_appreciation_pivot!$A$13:$A$20,0),1+MATCH(F4028,INDEX(magic_bricks_appreciation_pivot!$B$13:$K$13,0),0))</f>
        <v>0.11656080922135968</v>
      </c>
      <c r="I4028" s="70">
        <f t="shared" si="680"/>
        <v>13825.798449550586</v>
      </c>
      <c r="J4028">
        <v>105</v>
      </c>
      <c r="K4028">
        <v>1</v>
      </c>
      <c r="L4028">
        <v>1</v>
      </c>
      <c r="M4028">
        <v>3</v>
      </c>
      <c r="N4028" t="s">
        <v>176</v>
      </c>
      <c r="O4028" t="s">
        <v>155</v>
      </c>
      <c r="P4028" s="12">
        <v>32147</v>
      </c>
      <c r="Q4028" t="s">
        <v>156</v>
      </c>
      <c r="R4028" t="s">
        <v>177</v>
      </c>
      <c r="S4028" t="s">
        <v>178</v>
      </c>
      <c r="T4028" t="s">
        <v>166</v>
      </c>
      <c r="U4028">
        <v>3.4</v>
      </c>
      <c r="V4028">
        <v>2.2000000000000002</v>
      </c>
      <c r="W4028">
        <v>4</v>
      </c>
      <c r="X4028">
        <v>3.1</v>
      </c>
      <c r="Y4028">
        <v>306838</v>
      </c>
      <c r="Z4028">
        <v>76710</v>
      </c>
      <c r="AA4028">
        <v>10958500</v>
      </c>
    </row>
    <row r="4029" spans="1:27">
      <c r="A4029" t="s">
        <v>4221</v>
      </c>
      <c r="B4029" t="s">
        <v>23</v>
      </c>
      <c r="C4029" t="s">
        <v>23</v>
      </c>
      <c r="D4029">
        <v>758</v>
      </c>
      <c r="E4029" s="12">
        <v>40682</v>
      </c>
      <c r="F4029" s="72">
        <f t="shared" si="671"/>
        <v>2011</v>
      </c>
      <c r="G4029" s="70">
        <f t="shared" si="672"/>
        <v>8228.8918205804748</v>
      </c>
      <c r="H4029" s="70" cm="1">
        <f t="array" ref="H4029">INDEX(magic_bricks_appreciation_pivot!$A$13:$K$20,MATCH(C4029,magic_bricks_appreciation_pivot!$A$13:$A$20,0),1+MATCH(F4029,INDEX(magic_bricks_appreciation_pivot!$B$13:$K$13,0),0))</f>
        <v>0.30621792098525186</v>
      </c>
      <c r="I4029" s="70">
        <f t="shared" si="680"/>
        <v>10748.725965891172</v>
      </c>
      <c r="J4029">
        <v>80</v>
      </c>
      <c r="K4029">
        <v>1</v>
      </c>
      <c r="L4029">
        <v>1</v>
      </c>
      <c r="M4029">
        <v>2</v>
      </c>
      <c r="N4029" t="s">
        <v>168</v>
      </c>
      <c r="O4029" t="s">
        <v>161</v>
      </c>
      <c r="P4029" s="12">
        <v>29732</v>
      </c>
      <c r="Q4029" t="s">
        <v>194</v>
      </c>
      <c r="R4029" t="s">
        <v>177</v>
      </c>
      <c r="S4029" t="s">
        <v>162</v>
      </c>
      <c r="T4029" t="s">
        <v>166</v>
      </c>
      <c r="U4029">
        <v>3.5</v>
      </c>
      <c r="V4029">
        <v>2.9</v>
      </c>
      <c r="W4029">
        <v>5</v>
      </c>
      <c r="X4029">
        <v>3.92</v>
      </c>
      <c r="Y4029">
        <v>286925</v>
      </c>
      <c r="Z4029">
        <v>106038</v>
      </c>
      <c r="AA4029">
        <v>6237500</v>
      </c>
    </row>
    <row r="4030" spans="1:27">
      <c r="A4030" t="s">
        <v>4222</v>
      </c>
      <c r="B4030" t="s">
        <v>56</v>
      </c>
      <c r="C4030" t="s">
        <v>56</v>
      </c>
      <c r="D4030">
        <v>663</v>
      </c>
      <c r="E4030" s="12">
        <v>40711</v>
      </c>
      <c r="F4030" s="72">
        <f t="shared" si="671"/>
        <v>2011</v>
      </c>
      <c r="G4030" s="70">
        <f t="shared" si="672"/>
        <v>8185.1282051282051</v>
      </c>
      <c r="H4030" s="70" cm="1">
        <f t="array" ref="H4030">INDEX(magic_bricks_appreciation_pivot!$A$13:$K$20,MATCH(C4030,magic_bricks_appreciation_pivot!$A$13:$A$20,0),1+MATCH(F4030,INDEX(magic_bricks_appreciation_pivot!$B$13:$K$13,0),0))</f>
        <v>0.33228770983948047</v>
      </c>
      <c r="I4030" s="70">
        <f t="shared" si="680"/>
        <v>10904.945711152794</v>
      </c>
      <c r="J4030">
        <v>57</v>
      </c>
      <c r="K4030">
        <v>1</v>
      </c>
      <c r="L4030">
        <v>1</v>
      </c>
      <c r="M4030">
        <v>2</v>
      </c>
      <c r="N4030" t="s">
        <v>184</v>
      </c>
      <c r="O4030" t="s">
        <v>155</v>
      </c>
      <c r="P4030" s="12">
        <v>34871</v>
      </c>
      <c r="Q4030" t="s">
        <v>194</v>
      </c>
      <c r="R4030" t="s">
        <v>170</v>
      </c>
      <c r="S4030" t="s">
        <v>178</v>
      </c>
      <c r="T4030" t="s">
        <v>159</v>
      </c>
      <c r="U4030">
        <v>3.7</v>
      </c>
      <c r="V4030">
        <v>3.4</v>
      </c>
      <c r="W4030">
        <v>3</v>
      </c>
      <c r="X4030">
        <v>3.29</v>
      </c>
      <c r="Y4030">
        <v>179082</v>
      </c>
      <c r="Z4030">
        <v>70548</v>
      </c>
      <c r="AA4030">
        <v>5426740</v>
      </c>
    </row>
    <row r="4031" spans="1:27">
      <c r="A4031" t="s">
        <v>4223</v>
      </c>
      <c r="B4031" t="s">
        <v>51</v>
      </c>
      <c r="C4031" t="s">
        <v>51</v>
      </c>
      <c r="D4031">
        <v>1530</v>
      </c>
      <c r="E4031" s="12">
        <v>40480</v>
      </c>
      <c r="F4031" s="72">
        <f t="shared" si="671"/>
        <v>2010</v>
      </c>
      <c r="G4031" s="70">
        <f t="shared" si="672"/>
        <v>4413.4248366013071</v>
      </c>
      <c r="H4031" s="70" cm="1">
        <f t="array" ref="H4031">INDEX(magic_bricks_appreciation_pivot!$A$13:$K$20,MATCH(C4031,magic_bricks_appreciation_pivot!$A$13:$A$20,0),1+MATCH(F4031,INDEX(magic_bricks_appreciation_pivot!$B$13:$K$13,0),0))</f>
        <v>0.55311029796131728</v>
      </c>
      <c r="I4031" s="70">
        <f t="shared" si="680"/>
        <v>6854.5355630037338</v>
      </c>
      <c r="J4031">
        <v>173</v>
      </c>
      <c r="K4031">
        <v>2</v>
      </c>
      <c r="L4031">
        <v>1</v>
      </c>
      <c r="M4031">
        <v>4</v>
      </c>
      <c r="N4031" t="s">
        <v>193</v>
      </c>
      <c r="O4031" t="s">
        <v>155</v>
      </c>
      <c r="P4031" s="12">
        <v>32450</v>
      </c>
      <c r="Q4031" t="s">
        <v>194</v>
      </c>
      <c r="R4031" t="s">
        <v>165</v>
      </c>
      <c r="S4031" t="s">
        <v>178</v>
      </c>
      <c r="T4031" t="s">
        <v>159</v>
      </c>
      <c r="U4031">
        <v>2.1</v>
      </c>
      <c r="V4031">
        <v>3.7</v>
      </c>
      <c r="W4031">
        <v>2.4</v>
      </c>
      <c r="X4031">
        <v>2.91</v>
      </c>
      <c r="Y4031">
        <v>202576</v>
      </c>
      <c r="Z4031">
        <v>101288</v>
      </c>
      <c r="AA4031">
        <v>6752540</v>
      </c>
    </row>
    <row r="4032" spans="1:27" hidden="1">
      <c r="A4032" t="s">
        <v>4224</v>
      </c>
      <c r="B4032" t="s">
        <v>51</v>
      </c>
      <c r="C4032" t="s">
        <v>51</v>
      </c>
      <c r="D4032">
        <v>1948</v>
      </c>
      <c r="E4032" s="12">
        <v>39109</v>
      </c>
      <c r="F4032" s="72">
        <f t="shared" si="671"/>
        <v>2007</v>
      </c>
      <c r="G4032" s="70">
        <f t="shared" si="672"/>
        <v>5526.4527720739216</v>
      </c>
      <c r="H4032" s="70" t="e" cm="1">
        <f t="array" ref="H4032">INDEX(magic_bricks_appreciation_pivot!$A$13:$K$20,MATCH(C4032,magic_bricks_appreciation_pivot!$A$13:$A$20,0),1+MATCH(F4032,INDEX(magic_bricks_appreciation_pivot!$B$13:$K$13,0),0))</f>
        <v>#N/A</v>
      </c>
      <c r="I4032" s="70"/>
      <c r="J4032">
        <v>194</v>
      </c>
      <c r="K4032">
        <v>3</v>
      </c>
      <c r="L4032">
        <v>2</v>
      </c>
      <c r="M4032">
        <v>5</v>
      </c>
      <c r="N4032" t="s">
        <v>184</v>
      </c>
      <c r="O4032" t="s">
        <v>161</v>
      </c>
      <c r="P4032" s="12">
        <v>24874</v>
      </c>
      <c r="Q4032" t="s">
        <v>169</v>
      </c>
      <c r="R4032" t="s">
        <v>157</v>
      </c>
      <c r="S4032" t="s">
        <v>158</v>
      </c>
      <c r="T4032" t="s">
        <v>163</v>
      </c>
      <c r="U4032">
        <v>3.7</v>
      </c>
      <c r="V4032">
        <v>4.4000000000000004</v>
      </c>
      <c r="W4032">
        <v>3.2</v>
      </c>
      <c r="X4032">
        <v>3.87</v>
      </c>
      <c r="Y4032">
        <v>387559</v>
      </c>
      <c r="Z4032">
        <v>183014</v>
      </c>
      <c r="AA4032">
        <v>10765530</v>
      </c>
    </row>
    <row r="4033" spans="1:27">
      <c r="A4033" t="s">
        <v>4225</v>
      </c>
      <c r="B4033" t="s">
        <v>56</v>
      </c>
      <c r="C4033" t="s">
        <v>56</v>
      </c>
      <c r="D4033">
        <v>940</v>
      </c>
      <c r="E4033" s="12">
        <v>40945</v>
      </c>
      <c r="F4033" s="72">
        <f t="shared" si="671"/>
        <v>2012</v>
      </c>
      <c r="G4033" s="70">
        <f t="shared" si="672"/>
        <v>9437.4414893617013</v>
      </c>
      <c r="H4033" s="70" cm="1">
        <f t="array" ref="H4033">INDEX(magic_bricks_appreciation_pivot!$A$13:$K$20,MATCH(C4033,magic_bricks_appreciation_pivot!$A$13:$A$20,0),1+MATCH(F4033,INDEX(magic_bricks_appreciation_pivot!$B$13:$K$13,0),0))</f>
        <v>0.4006045824602385</v>
      </c>
      <c r="I4033" s="70">
        <f t="shared" ref="I4033:I4034" si="681">G4033+G4033*H4033</f>
        <v>13218.123796700376</v>
      </c>
      <c r="J4033">
        <v>60</v>
      </c>
      <c r="K4033">
        <v>1</v>
      </c>
      <c r="L4033">
        <v>1</v>
      </c>
      <c r="M4033">
        <v>3</v>
      </c>
      <c r="N4033" t="s">
        <v>168</v>
      </c>
      <c r="O4033" t="s">
        <v>155</v>
      </c>
      <c r="P4033" s="12">
        <v>36200</v>
      </c>
      <c r="Q4033" t="s">
        <v>194</v>
      </c>
      <c r="R4033" t="s">
        <v>157</v>
      </c>
      <c r="S4033" t="s">
        <v>178</v>
      </c>
      <c r="T4033" t="s">
        <v>166</v>
      </c>
      <c r="U4033">
        <v>4.3</v>
      </c>
      <c r="V4033">
        <v>4.9000000000000004</v>
      </c>
      <c r="W4033">
        <v>3.2</v>
      </c>
      <c r="X4033">
        <v>3.87</v>
      </c>
      <c r="Y4033">
        <v>292749</v>
      </c>
      <c r="Z4033">
        <v>17742</v>
      </c>
      <c r="AA4033">
        <v>8871195</v>
      </c>
    </row>
    <row r="4034" spans="1:27">
      <c r="A4034" t="s">
        <v>4226</v>
      </c>
      <c r="B4034" t="s">
        <v>75</v>
      </c>
      <c r="C4034" t="s">
        <v>75</v>
      </c>
      <c r="D4034">
        <v>1532</v>
      </c>
      <c r="E4034" s="12">
        <v>40799</v>
      </c>
      <c r="F4034" s="72">
        <f t="shared" si="671"/>
        <v>2011</v>
      </c>
      <c r="G4034" s="70">
        <f t="shared" si="672"/>
        <v>7051.0378590078326</v>
      </c>
      <c r="H4034" s="70" cm="1">
        <f t="array" ref="H4034">INDEX(magic_bricks_appreciation_pivot!$A$13:$K$20,MATCH(C4034,magic_bricks_appreciation_pivot!$A$13:$A$20,0),1+MATCH(F4034,INDEX(magic_bricks_appreciation_pivot!$B$13:$K$13,0),0))</f>
        <v>0.51504700450575736</v>
      </c>
      <c r="I4034" s="70">
        <f t="shared" si="681"/>
        <v>10682.653786946506</v>
      </c>
      <c r="J4034">
        <v>41</v>
      </c>
      <c r="K4034">
        <v>1</v>
      </c>
      <c r="L4034">
        <v>1</v>
      </c>
      <c r="M4034">
        <v>4</v>
      </c>
      <c r="N4034" t="s">
        <v>154</v>
      </c>
      <c r="O4034" t="s">
        <v>161</v>
      </c>
      <c r="P4034" s="12">
        <v>38244</v>
      </c>
      <c r="Q4034" t="s">
        <v>194</v>
      </c>
      <c r="R4034" t="s">
        <v>165</v>
      </c>
      <c r="S4034" t="s">
        <v>158</v>
      </c>
      <c r="T4034" t="s">
        <v>163</v>
      </c>
      <c r="U4034">
        <v>4.7</v>
      </c>
      <c r="V4034">
        <v>3.2</v>
      </c>
      <c r="W4034">
        <v>4.9000000000000004</v>
      </c>
      <c r="X4034">
        <v>4.415</v>
      </c>
      <c r="Y4034">
        <v>302461</v>
      </c>
      <c r="Z4034">
        <v>97220</v>
      </c>
      <c r="AA4034">
        <v>10802190</v>
      </c>
    </row>
    <row r="4035" spans="1:27" hidden="1">
      <c r="A4035" t="s">
        <v>4227</v>
      </c>
      <c r="B4035" t="s">
        <v>51</v>
      </c>
      <c r="C4035" t="s">
        <v>51</v>
      </c>
      <c r="D4035">
        <v>1894</v>
      </c>
      <c r="E4035" s="12">
        <v>39564</v>
      </c>
      <c r="F4035" s="72">
        <f t="shared" ref="F4035:F4098" si="682">YEAR(E4035)</f>
        <v>2008</v>
      </c>
      <c r="G4035" s="70">
        <f t="shared" ref="G4035:G4098" si="683">AA4035/D4035</f>
        <v>4708.4160506863782</v>
      </c>
      <c r="H4035" s="70" t="e" cm="1">
        <f t="array" ref="H4035">INDEX(magic_bricks_appreciation_pivot!$A$13:$K$20,MATCH(C4035,magic_bricks_appreciation_pivot!$A$13:$A$20,0),1+MATCH(F4035,INDEX(magic_bricks_appreciation_pivot!$B$13:$K$13,0),0))</f>
        <v>#N/A</v>
      </c>
      <c r="I4035" s="70"/>
      <c r="J4035">
        <v>194</v>
      </c>
      <c r="K4035">
        <v>3</v>
      </c>
      <c r="L4035">
        <v>2</v>
      </c>
      <c r="M4035">
        <v>5</v>
      </c>
      <c r="N4035" t="s">
        <v>176</v>
      </c>
      <c r="O4035" t="s">
        <v>155</v>
      </c>
      <c r="P4035" s="12">
        <v>22409</v>
      </c>
      <c r="Q4035" t="s">
        <v>169</v>
      </c>
      <c r="R4035" t="s">
        <v>157</v>
      </c>
      <c r="S4035" t="s">
        <v>178</v>
      </c>
      <c r="T4035" t="s">
        <v>173</v>
      </c>
      <c r="U4035">
        <v>2.9</v>
      </c>
      <c r="V4035">
        <v>2.7</v>
      </c>
      <c r="W4035">
        <v>3.7</v>
      </c>
      <c r="X4035">
        <v>3.05</v>
      </c>
      <c r="Y4035">
        <v>329956</v>
      </c>
      <c r="Z4035">
        <v>62424</v>
      </c>
      <c r="AA4035">
        <v>8917740</v>
      </c>
    </row>
    <row r="4036" spans="1:27" hidden="1">
      <c r="A4036" t="s">
        <v>4228</v>
      </c>
      <c r="B4036" t="s">
        <v>201</v>
      </c>
      <c r="C4036" t="s">
        <v>201</v>
      </c>
      <c r="D4036">
        <v>1373</v>
      </c>
      <c r="E4036" s="12">
        <v>40157</v>
      </c>
      <c r="F4036" s="72">
        <f t="shared" si="682"/>
        <v>2009</v>
      </c>
      <c r="G4036" s="70">
        <f t="shared" si="683"/>
        <v>6291.7261471230877</v>
      </c>
      <c r="H4036" s="70" t="e" cm="1">
        <f t="array" ref="H4036">INDEX(magic_bricks_appreciation_pivot!$A$13:$K$20,MATCH(C4036,magic_bricks_appreciation_pivot!$A$13:$A$20,0),1+MATCH(F4036,INDEX(magic_bricks_appreciation_pivot!$B$13:$K$13,0),0))</f>
        <v>#N/A</v>
      </c>
      <c r="I4036" s="70"/>
      <c r="J4036">
        <v>184</v>
      </c>
      <c r="K4036">
        <v>2</v>
      </c>
      <c r="L4036">
        <v>1</v>
      </c>
      <c r="M4036">
        <v>4</v>
      </c>
      <c r="N4036" t="s">
        <v>176</v>
      </c>
      <c r="O4036" t="s">
        <v>161</v>
      </c>
      <c r="P4036" s="12">
        <v>31397</v>
      </c>
      <c r="Q4036" t="s">
        <v>169</v>
      </c>
      <c r="R4036" t="s">
        <v>157</v>
      </c>
      <c r="S4036" t="s">
        <v>162</v>
      </c>
      <c r="T4036" t="s">
        <v>163</v>
      </c>
      <c r="U4036">
        <v>4</v>
      </c>
      <c r="V4036">
        <v>2.7</v>
      </c>
      <c r="W4036">
        <v>4.8</v>
      </c>
      <c r="X4036">
        <v>3.93</v>
      </c>
      <c r="Y4036">
        <v>285072</v>
      </c>
      <c r="Z4036">
        <v>155494</v>
      </c>
      <c r="AA4036">
        <v>8638540</v>
      </c>
    </row>
    <row r="4037" spans="1:27">
      <c r="A4037" t="s">
        <v>4229</v>
      </c>
      <c r="B4037" t="s">
        <v>51</v>
      </c>
      <c r="C4037" t="s">
        <v>51</v>
      </c>
      <c r="D4037">
        <v>1528</v>
      </c>
      <c r="E4037" s="12">
        <v>40593</v>
      </c>
      <c r="F4037" s="72">
        <f t="shared" si="682"/>
        <v>2011</v>
      </c>
      <c r="G4037" s="70">
        <f t="shared" si="683"/>
        <v>5184.6531413612565</v>
      </c>
      <c r="H4037" s="70" cm="1">
        <f t="array" ref="H4037">INDEX(magic_bricks_appreciation_pivot!$A$13:$K$20,MATCH(C4037,magic_bricks_appreciation_pivot!$A$13:$A$20,0),1+MATCH(F4037,INDEX(magic_bricks_appreciation_pivot!$B$13:$K$13,0),0))</f>
        <v>0.33442622950819673</v>
      </c>
      <c r="I4037" s="70">
        <f>G4037+G4037*H4037</f>
        <v>6918.537142734529</v>
      </c>
      <c r="J4037">
        <v>135</v>
      </c>
      <c r="K4037">
        <v>2</v>
      </c>
      <c r="L4037">
        <v>1</v>
      </c>
      <c r="M4037">
        <v>4</v>
      </c>
      <c r="N4037" t="s">
        <v>176</v>
      </c>
      <c r="O4037" t="s">
        <v>161</v>
      </c>
      <c r="P4037" s="12">
        <v>29643</v>
      </c>
      <c r="Q4037" t="s">
        <v>194</v>
      </c>
      <c r="R4037" t="s">
        <v>157</v>
      </c>
      <c r="S4037" t="s">
        <v>162</v>
      </c>
      <c r="T4037" t="s">
        <v>171</v>
      </c>
      <c r="U4037">
        <v>4.5999999999999996</v>
      </c>
      <c r="V4037">
        <v>2.2999999999999998</v>
      </c>
      <c r="W4037">
        <v>3.4</v>
      </c>
      <c r="X4037">
        <v>3.21</v>
      </c>
      <c r="Y4037">
        <v>237665</v>
      </c>
      <c r="Z4037">
        <v>87144</v>
      </c>
      <c r="AA4037">
        <v>7922150</v>
      </c>
    </row>
    <row r="4038" spans="1:27" hidden="1">
      <c r="A4038" t="s">
        <v>4230</v>
      </c>
      <c r="B4038" t="s">
        <v>51</v>
      </c>
      <c r="C4038" t="s">
        <v>51</v>
      </c>
      <c r="D4038">
        <v>1826</v>
      </c>
      <c r="E4038" s="12">
        <v>38219</v>
      </c>
      <c r="F4038" s="72">
        <f t="shared" si="682"/>
        <v>2004</v>
      </c>
      <c r="G4038" s="70">
        <f t="shared" si="683"/>
        <v>5318.4173055859801</v>
      </c>
      <c r="H4038" s="70" t="e" cm="1">
        <f t="array" ref="H4038">INDEX(magic_bricks_appreciation_pivot!$A$13:$K$20,MATCH(C4038,magic_bricks_appreciation_pivot!$A$13:$A$20,0),1+MATCH(F4038,INDEX(magic_bricks_appreciation_pivot!$B$13:$K$13,0),0))</f>
        <v>#N/A</v>
      </c>
      <c r="I4038" s="70"/>
      <c r="J4038">
        <v>44</v>
      </c>
      <c r="K4038">
        <v>3</v>
      </c>
      <c r="L4038">
        <v>2</v>
      </c>
      <c r="M4038">
        <v>5</v>
      </c>
      <c r="N4038" t="s">
        <v>168</v>
      </c>
      <c r="O4038" t="s">
        <v>161</v>
      </c>
      <c r="P4038" s="12">
        <v>23984</v>
      </c>
      <c r="Q4038" t="s">
        <v>169</v>
      </c>
      <c r="R4038" t="s">
        <v>170</v>
      </c>
      <c r="S4038" t="s">
        <v>162</v>
      </c>
      <c r="T4038" t="s">
        <v>171</v>
      </c>
      <c r="U4038">
        <v>4.3</v>
      </c>
      <c r="V4038">
        <v>3.6</v>
      </c>
      <c r="W4038">
        <v>4.5</v>
      </c>
      <c r="X4038">
        <v>4.05</v>
      </c>
      <c r="Y4038">
        <v>369034</v>
      </c>
      <c r="Z4038">
        <v>106826</v>
      </c>
      <c r="AA4038">
        <v>9711430</v>
      </c>
    </row>
    <row r="4039" spans="1:27" hidden="1">
      <c r="A4039" t="s">
        <v>4231</v>
      </c>
      <c r="B4039" t="s">
        <v>23</v>
      </c>
      <c r="C4039" t="s">
        <v>23</v>
      </c>
      <c r="D4039">
        <v>1132</v>
      </c>
      <c r="E4039" s="12">
        <v>40136</v>
      </c>
      <c r="F4039" s="72">
        <f t="shared" si="682"/>
        <v>2009</v>
      </c>
      <c r="G4039" s="70">
        <f t="shared" si="683"/>
        <v>4708.9222614840992</v>
      </c>
      <c r="H4039" s="70" t="e" cm="1">
        <f t="array" ref="H4039">INDEX(magic_bricks_appreciation_pivot!$A$13:$K$20,MATCH(C4039,magic_bricks_appreciation_pivot!$A$13:$A$20,0),1+MATCH(F4039,INDEX(magic_bricks_appreciation_pivot!$B$13:$K$13,0),0))</f>
        <v>#N/A</v>
      </c>
      <c r="I4039" s="70"/>
      <c r="J4039">
        <v>163</v>
      </c>
      <c r="K4039">
        <v>1</v>
      </c>
      <c r="L4039">
        <v>1</v>
      </c>
      <c r="M4039">
        <v>3</v>
      </c>
      <c r="N4039" t="s">
        <v>154</v>
      </c>
      <c r="O4039" t="s">
        <v>161</v>
      </c>
      <c r="P4039" s="12">
        <v>26266</v>
      </c>
      <c r="Q4039" t="s">
        <v>194</v>
      </c>
      <c r="R4039" t="s">
        <v>165</v>
      </c>
      <c r="S4039" t="s">
        <v>178</v>
      </c>
      <c r="T4039" t="s">
        <v>163</v>
      </c>
      <c r="U4039">
        <v>3.9</v>
      </c>
      <c r="V4039">
        <v>4.9000000000000004</v>
      </c>
      <c r="W4039">
        <v>2</v>
      </c>
      <c r="X4039">
        <v>3.44</v>
      </c>
      <c r="Y4039">
        <v>261195</v>
      </c>
      <c r="Z4039">
        <v>95949</v>
      </c>
      <c r="AA4039">
        <v>5330500</v>
      </c>
    </row>
    <row r="4040" spans="1:27">
      <c r="A4040" t="s">
        <v>4232</v>
      </c>
      <c r="B4040" t="s">
        <v>75</v>
      </c>
      <c r="C4040" t="s">
        <v>75</v>
      </c>
      <c r="D4040">
        <v>1955</v>
      </c>
      <c r="E4040" s="12">
        <v>41441</v>
      </c>
      <c r="F4040" s="72">
        <f t="shared" si="682"/>
        <v>2013</v>
      </c>
      <c r="G4040" s="70">
        <f t="shared" si="683"/>
        <v>7602.2659846547313</v>
      </c>
      <c r="H4040" s="70" cm="1">
        <f t="array" ref="H4040">INDEX(magic_bricks_appreciation_pivot!$A$13:$K$20,MATCH(C4040,magic_bricks_appreciation_pivot!$A$13:$A$20,0),1+MATCH(F4040,INDEX(magic_bricks_appreciation_pivot!$B$13:$K$13,0),0))</f>
        <v>0.18373644522676402</v>
      </c>
      <c r="I4040" s="70">
        <f t="shared" ref="I4040:I4043" si="684">G4040+G4040*H4040</f>
        <v>8999.079312343536</v>
      </c>
      <c r="J4040">
        <v>78</v>
      </c>
      <c r="K4040">
        <v>2</v>
      </c>
      <c r="L4040">
        <v>1</v>
      </c>
      <c r="M4040">
        <v>5</v>
      </c>
      <c r="N4040" t="s">
        <v>184</v>
      </c>
      <c r="O4040" t="s">
        <v>155</v>
      </c>
      <c r="P4040" s="12">
        <v>36331</v>
      </c>
      <c r="Q4040" t="s">
        <v>194</v>
      </c>
      <c r="R4040" t="s">
        <v>157</v>
      </c>
      <c r="S4040" t="s">
        <v>178</v>
      </c>
      <c r="T4040" t="s">
        <v>182</v>
      </c>
      <c r="U4040">
        <v>4.2</v>
      </c>
      <c r="V4040">
        <v>4.2</v>
      </c>
      <c r="W4040">
        <v>3.9</v>
      </c>
      <c r="X4040">
        <v>4.0650000000000004</v>
      </c>
      <c r="Y4040">
        <v>371561</v>
      </c>
      <c r="Z4040">
        <v>193212</v>
      </c>
      <c r="AA4040">
        <v>14862430</v>
      </c>
    </row>
    <row r="4041" spans="1:27">
      <c r="A4041" t="s">
        <v>4233</v>
      </c>
      <c r="B4041" t="s">
        <v>23</v>
      </c>
      <c r="C4041" t="s">
        <v>23</v>
      </c>
      <c r="D4041">
        <v>1036</v>
      </c>
      <c r="E4041" s="12">
        <v>40575</v>
      </c>
      <c r="F4041" s="72">
        <f t="shared" si="682"/>
        <v>2011</v>
      </c>
      <c r="G4041" s="70">
        <f t="shared" si="683"/>
        <v>8592.4227799227792</v>
      </c>
      <c r="H4041" s="70" cm="1">
        <f t="array" ref="H4041">INDEX(magic_bricks_appreciation_pivot!$A$13:$K$20,MATCH(C4041,magic_bricks_appreciation_pivot!$A$13:$A$20,0),1+MATCH(F4041,INDEX(magic_bricks_appreciation_pivot!$B$13:$K$13,0),0))</f>
        <v>0.30621792098525186</v>
      </c>
      <c r="I4041" s="70">
        <f t="shared" si="684"/>
        <v>11223.576619817051</v>
      </c>
      <c r="J4041">
        <v>32</v>
      </c>
      <c r="K4041">
        <v>1</v>
      </c>
      <c r="L4041">
        <v>1</v>
      </c>
      <c r="M4041">
        <v>3</v>
      </c>
      <c r="N4041" t="s">
        <v>154</v>
      </c>
      <c r="O4041" t="s">
        <v>155</v>
      </c>
      <c r="P4041" s="12">
        <v>34370</v>
      </c>
      <c r="Q4041" t="s">
        <v>194</v>
      </c>
      <c r="R4041" t="s">
        <v>177</v>
      </c>
      <c r="S4041" t="s">
        <v>162</v>
      </c>
      <c r="T4041" t="s">
        <v>182</v>
      </c>
      <c r="U4041">
        <v>3.4</v>
      </c>
      <c r="V4041">
        <v>4.4000000000000004</v>
      </c>
      <c r="W4041">
        <v>3.2</v>
      </c>
      <c r="X4041">
        <v>3.62</v>
      </c>
      <c r="Y4041">
        <v>302660</v>
      </c>
      <c r="Z4041">
        <v>204740</v>
      </c>
      <c r="AA4041">
        <v>8901750</v>
      </c>
    </row>
    <row r="4042" spans="1:27">
      <c r="A4042" t="s">
        <v>4234</v>
      </c>
      <c r="B4042" t="s">
        <v>75</v>
      </c>
      <c r="C4042" t="s">
        <v>75</v>
      </c>
      <c r="D4042">
        <v>1504</v>
      </c>
      <c r="E4042" s="12">
        <v>40647</v>
      </c>
      <c r="F4042" s="72">
        <f t="shared" si="682"/>
        <v>2011</v>
      </c>
      <c r="G4042" s="70">
        <f t="shared" si="683"/>
        <v>13539.095744680852</v>
      </c>
      <c r="H4042" s="70" cm="1">
        <f t="array" ref="H4042">INDEX(magic_bricks_appreciation_pivot!$A$13:$K$20,MATCH(C4042,magic_bricks_appreciation_pivot!$A$13:$A$20,0),1+MATCH(F4042,INDEX(magic_bricks_appreciation_pivot!$B$13:$K$13,0),0))</f>
        <v>0.51504700450575736</v>
      </c>
      <c r="I4042" s="70">
        <f t="shared" si="684"/>
        <v>20512.366451695372</v>
      </c>
      <c r="J4042">
        <v>136</v>
      </c>
      <c r="K4042">
        <v>1</v>
      </c>
      <c r="L4042">
        <v>1</v>
      </c>
      <c r="M4042">
        <v>4</v>
      </c>
      <c r="N4042" t="s">
        <v>184</v>
      </c>
      <c r="O4042" t="s">
        <v>155</v>
      </c>
      <c r="P4042" s="12">
        <v>38822</v>
      </c>
      <c r="Q4042" t="s">
        <v>156</v>
      </c>
      <c r="R4042" t="s">
        <v>157</v>
      </c>
      <c r="S4042" t="s">
        <v>162</v>
      </c>
      <c r="T4042" t="s">
        <v>182</v>
      </c>
      <c r="U4042">
        <v>3.4</v>
      </c>
      <c r="V4042">
        <v>2.5</v>
      </c>
      <c r="W4042">
        <v>3.7</v>
      </c>
      <c r="X4042">
        <v>3.31</v>
      </c>
      <c r="Y4042">
        <v>509070</v>
      </c>
      <c r="Z4042">
        <v>162902</v>
      </c>
      <c r="AA4042">
        <v>20362800</v>
      </c>
    </row>
    <row r="4043" spans="1:27">
      <c r="A4043" t="s">
        <v>4235</v>
      </c>
      <c r="B4043" t="s">
        <v>39</v>
      </c>
      <c r="C4043" t="s">
        <v>39</v>
      </c>
      <c r="D4043">
        <v>1826</v>
      </c>
      <c r="E4043" s="12">
        <v>40525</v>
      </c>
      <c r="F4043" s="72">
        <f t="shared" si="682"/>
        <v>2010</v>
      </c>
      <c r="G4043" s="70">
        <f t="shared" si="683"/>
        <v>8641.5662650602408</v>
      </c>
      <c r="H4043" s="70" cm="1">
        <f t="array" ref="H4043">INDEX(magic_bricks_appreciation_pivot!$A$13:$K$20,MATCH(C4043,magic_bricks_appreciation_pivot!$A$13:$A$20,0),1+MATCH(F4043,INDEX(magic_bricks_appreciation_pivot!$B$13:$K$13,0),0))</f>
        <v>0.44211253020365898</v>
      </c>
      <c r="I4043" s="70">
        <f t="shared" si="684"/>
        <v>12462.110991428606</v>
      </c>
      <c r="J4043">
        <v>160</v>
      </c>
      <c r="K4043">
        <v>2</v>
      </c>
      <c r="L4043">
        <v>1</v>
      </c>
      <c r="M4043">
        <v>5</v>
      </c>
      <c r="N4043" t="s">
        <v>184</v>
      </c>
      <c r="O4043" t="s">
        <v>155</v>
      </c>
      <c r="P4043" s="12">
        <v>34685</v>
      </c>
      <c r="Q4043" t="s">
        <v>169</v>
      </c>
      <c r="R4043" t="s">
        <v>170</v>
      </c>
      <c r="S4043" t="s">
        <v>158</v>
      </c>
      <c r="T4043" t="s">
        <v>182</v>
      </c>
      <c r="U4043">
        <v>3.5</v>
      </c>
      <c r="V4043">
        <v>3.1</v>
      </c>
      <c r="W4043">
        <v>4.9000000000000004</v>
      </c>
      <c r="X4043">
        <v>3.96</v>
      </c>
      <c r="Y4043">
        <v>457606</v>
      </c>
      <c r="Z4043">
        <v>78898</v>
      </c>
      <c r="AA4043">
        <v>15779500</v>
      </c>
    </row>
    <row r="4044" spans="1:27" hidden="1">
      <c r="A4044" t="s">
        <v>4236</v>
      </c>
      <c r="B4044" t="s">
        <v>23</v>
      </c>
      <c r="C4044" t="s">
        <v>23</v>
      </c>
      <c r="D4044">
        <v>1609</v>
      </c>
      <c r="E4044" s="12">
        <v>40015</v>
      </c>
      <c r="F4044" s="72">
        <f t="shared" si="682"/>
        <v>2009</v>
      </c>
      <c r="G4044" s="70">
        <f t="shared" si="683"/>
        <v>7007.3026724673709</v>
      </c>
      <c r="H4044" s="70" t="e" cm="1">
        <f t="array" ref="H4044">INDEX(magic_bricks_appreciation_pivot!$A$13:$K$20,MATCH(C4044,magic_bricks_appreciation_pivot!$A$13:$A$20,0),1+MATCH(F4044,INDEX(magic_bricks_appreciation_pivot!$B$13:$K$13,0),0))</f>
        <v>#N/A</v>
      </c>
      <c r="I4044" s="70"/>
      <c r="J4044">
        <v>123</v>
      </c>
      <c r="K4044">
        <v>2</v>
      </c>
      <c r="L4044">
        <v>2</v>
      </c>
      <c r="M4044">
        <v>4</v>
      </c>
      <c r="N4044" t="s">
        <v>168</v>
      </c>
      <c r="O4044" t="s">
        <v>155</v>
      </c>
      <c r="P4044" s="12">
        <v>26510</v>
      </c>
      <c r="Q4044" t="s">
        <v>156</v>
      </c>
      <c r="R4044" t="s">
        <v>157</v>
      </c>
      <c r="S4044" t="s">
        <v>178</v>
      </c>
      <c r="T4044" t="s">
        <v>171</v>
      </c>
      <c r="U4044">
        <v>2.1</v>
      </c>
      <c r="V4044">
        <v>2.2000000000000002</v>
      </c>
      <c r="W4044">
        <v>4.7</v>
      </c>
      <c r="X4044">
        <v>3.17</v>
      </c>
      <c r="Y4044">
        <v>507364</v>
      </c>
      <c r="Z4044">
        <v>101473</v>
      </c>
      <c r="AA4044">
        <v>11274750</v>
      </c>
    </row>
    <row r="4045" spans="1:27" hidden="1">
      <c r="A4045" t="s">
        <v>4237</v>
      </c>
      <c r="B4045" t="s">
        <v>23</v>
      </c>
      <c r="C4045" t="s">
        <v>23</v>
      </c>
      <c r="D4045">
        <v>891</v>
      </c>
      <c r="E4045" s="12">
        <v>40003</v>
      </c>
      <c r="F4045" s="72">
        <f t="shared" si="682"/>
        <v>2009</v>
      </c>
      <c r="G4045" s="70">
        <f t="shared" si="683"/>
        <v>8978.3950617283954</v>
      </c>
      <c r="H4045" s="70" t="e" cm="1">
        <f t="array" ref="H4045">INDEX(magic_bricks_appreciation_pivot!$A$13:$K$20,MATCH(C4045,magic_bricks_appreciation_pivot!$A$13:$A$20,0),1+MATCH(F4045,INDEX(magic_bricks_appreciation_pivot!$B$13:$K$13,0),0))</f>
        <v>#N/A</v>
      </c>
      <c r="I4045" s="70"/>
      <c r="J4045">
        <v>49</v>
      </c>
      <c r="K4045">
        <v>1</v>
      </c>
      <c r="L4045">
        <v>1</v>
      </c>
      <c r="M4045">
        <v>3</v>
      </c>
      <c r="N4045" t="s">
        <v>168</v>
      </c>
      <c r="O4045" t="s">
        <v>155</v>
      </c>
      <c r="P4045" s="12">
        <v>35258</v>
      </c>
      <c r="Q4045" t="s">
        <v>156</v>
      </c>
      <c r="R4045" t="s">
        <v>170</v>
      </c>
      <c r="S4045" t="s">
        <v>158</v>
      </c>
      <c r="T4045" t="s">
        <v>173</v>
      </c>
      <c r="U4045">
        <v>4.5</v>
      </c>
      <c r="V4045">
        <v>3.3</v>
      </c>
      <c r="W4045">
        <v>4.5</v>
      </c>
      <c r="X4045">
        <v>4.1399999999999997</v>
      </c>
      <c r="Y4045">
        <v>335990</v>
      </c>
      <c r="Z4045">
        <v>135996</v>
      </c>
      <c r="AA4045">
        <v>7999750</v>
      </c>
    </row>
    <row r="4046" spans="1:27">
      <c r="A4046" t="s">
        <v>4238</v>
      </c>
      <c r="B4046" t="s">
        <v>23</v>
      </c>
      <c r="C4046" t="s">
        <v>23</v>
      </c>
      <c r="D4046">
        <v>1665</v>
      </c>
      <c r="E4046" s="12">
        <v>40242</v>
      </c>
      <c r="F4046" s="72">
        <f t="shared" si="682"/>
        <v>2010</v>
      </c>
      <c r="G4046" s="70">
        <f t="shared" si="683"/>
        <v>4642.1171171171172</v>
      </c>
      <c r="H4046" s="70" cm="1">
        <f t="array" ref="H4046">INDEX(magic_bricks_appreciation_pivot!$A$13:$K$20,MATCH(C4046,magic_bricks_appreciation_pivot!$A$13:$A$20,0),1+MATCH(F4046,INDEX(magic_bricks_appreciation_pivot!$B$13:$K$13,0),0))</f>
        <v>0.49881786187527283</v>
      </c>
      <c r="I4046" s="70">
        <f t="shared" ref="I4046:I4049" si="685">G4046+G4046*H4046</f>
        <v>6957.6880520520826</v>
      </c>
      <c r="J4046">
        <v>117</v>
      </c>
      <c r="K4046">
        <v>2</v>
      </c>
      <c r="L4046">
        <v>2</v>
      </c>
      <c r="M4046">
        <v>4</v>
      </c>
      <c r="N4046" t="s">
        <v>176</v>
      </c>
      <c r="O4046" t="s">
        <v>161</v>
      </c>
      <c r="P4046" s="12">
        <v>36227</v>
      </c>
      <c r="Q4046" t="s">
        <v>169</v>
      </c>
      <c r="R4046" t="s">
        <v>177</v>
      </c>
      <c r="S4046" t="s">
        <v>162</v>
      </c>
      <c r="T4046" t="s">
        <v>173</v>
      </c>
      <c r="U4046">
        <v>2.4</v>
      </c>
      <c r="V4046">
        <v>4.7</v>
      </c>
      <c r="W4046">
        <v>4.5</v>
      </c>
      <c r="X4046">
        <v>3.93</v>
      </c>
      <c r="Y4046">
        <v>370998</v>
      </c>
      <c r="Z4046">
        <v>170041</v>
      </c>
      <c r="AA4046">
        <v>7729125</v>
      </c>
    </row>
    <row r="4047" spans="1:27">
      <c r="A4047" t="s">
        <v>4239</v>
      </c>
      <c r="B4047" t="s">
        <v>39</v>
      </c>
      <c r="C4047" t="s">
        <v>39</v>
      </c>
      <c r="D4047">
        <v>1965</v>
      </c>
      <c r="E4047" s="12">
        <v>40381</v>
      </c>
      <c r="F4047" s="72">
        <f t="shared" si="682"/>
        <v>2010</v>
      </c>
      <c r="G4047" s="70">
        <f t="shared" si="683"/>
        <v>7333.9185750636134</v>
      </c>
      <c r="H4047" s="70" cm="1">
        <f t="array" ref="H4047">INDEX(magic_bricks_appreciation_pivot!$A$13:$K$20,MATCH(C4047,magic_bricks_appreciation_pivot!$A$13:$A$20,0),1+MATCH(F4047,INDEX(magic_bricks_appreciation_pivot!$B$13:$K$13,0),0))</f>
        <v>0.44211253020365898</v>
      </c>
      <c r="I4047" s="70">
        <f t="shared" si="685"/>
        <v>10576.335872592601</v>
      </c>
      <c r="J4047">
        <v>122</v>
      </c>
      <c r="K4047">
        <v>2</v>
      </c>
      <c r="L4047">
        <v>1</v>
      </c>
      <c r="M4047">
        <v>5</v>
      </c>
      <c r="N4047" t="s">
        <v>168</v>
      </c>
      <c r="O4047" t="s">
        <v>155</v>
      </c>
      <c r="P4047" s="12">
        <v>27606</v>
      </c>
      <c r="Q4047" t="s">
        <v>169</v>
      </c>
      <c r="R4047" t="s">
        <v>157</v>
      </c>
      <c r="S4047" t="s">
        <v>178</v>
      </c>
      <c r="T4047" t="s">
        <v>166</v>
      </c>
      <c r="U4047">
        <v>3.8</v>
      </c>
      <c r="V4047">
        <v>3.2</v>
      </c>
      <c r="W4047">
        <v>3.3</v>
      </c>
      <c r="X4047">
        <v>3.45</v>
      </c>
      <c r="Y4047">
        <v>562035</v>
      </c>
      <c r="Z4047">
        <v>172934</v>
      </c>
      <c r="AA4047">
        <v>14411150</v>
      </c>
    </row>
    <row r="4048" spans="1:27">
      <c r="A4048" t="s">
        <v>4240</v>
      </c>
      <c r="B4048" t="s">
        <v>175</v>
      </c>
      <c r="C4048" t="s">
        <v>34</v>
      </c>
      <c r="D4048">
        <v>1157</v>
      </c>
      <c r="E4048" s="12">
        <v>40699</v>
      </c>
      <c r="F4048" s="72">
        <f t="shared" si="682"/>
        <v>2011</v>
      </c>
      <c r="G4048" s="70">
        <f t="shared" si="683"/>
        <v>10918.66897147796</v>
      </c>
      <c r="H4048" s="70" cm="1">
        <f t="array" ref="H4048">INDEX(magic_bricks_appreciation_pivot!$A$13:$K$20,MATCH(C4048,magic_bricks_appreciation_pivot!$A$13:$A$20,0),1+MATCH(F4048,INDEX(magic_bricks_appreciation_pivot!$B$13:$K$13,0),0))</f>
        <v>0.22839026915113872</v>
      </c>
      <c r="I4048" s="70">
        <f t="shared" si="685"/>
        <v>13412.386716645999</v>
      </c>
      <c r="J4048">
        <v>27</v>
      </c>
      <c r="K4048">
        <v>1</v>
      </c>
      <c r="L4048">
        <v>1</v>
      </c>
      <c r="M4048">
        <v>3</v>
      </c>
      <c r="N4048" t="s">
        <v>184</v>
      </c>
      <c r="O4048" t="s">
        <v>161</v>
      </c>
      <c r="P4048" s="12">
        <v>38509</v>
      </c>
      <c r="Q4048" t="s">
        <v>156</v>
      </c>
      <c r="R4048" t="s">
        <v>157</v>
      </c>
      <c r="S4048" t="s">
        <v>178</v>
      </c>
      <c r="T4048" t="s">
        <v>163</v>
      </c>
      <c r="U4048">
        <v>4.3</v>
      </c>
      <c r="V4048">
        <v>3.8</v>
      </c>
      <c r="W4048">
        <v>2.5</v>
      </c>
      <c r="X4048">
        <v>3.56</v>
      </c>
      <c r="Y4048">
        <v>353721</v>
      </c>
      <c r="Z4048">
        <v>101063</v>
      </c>
      <c r="AA4048">
        <v>12632900</v>
      </c>
    </row>
    <row r="4049" spans="1:27">
      <c r="A4049" t="s">
        <v>4241</v>
      </c>
      <c r="B4049" t="s">
        <v>201</v>
      </c>
      <c r="C4049" t="s">
        <v>201</v>
      </c>
      <c r="D4049">
        <v>2064</v>
      </c>
      <c r="E4049" s="12">
        <v>40420</v>
      </c>
      <c r="F4049" s="72">
        <f t="shared" si="682"/>
        <v>2010</v>
      </c>
      <c r="G4049" s="70">
        <f t="shared" si="683"/>
        <v>7993.1298449612405</v>
      </c>
      <c r="H4049" s="70" cm="1">
        <f t="array" ref="H4049">INDEX(magic_bricks_appreciation_pivot!$A$13:$K$20,MATCH(C4049,magic_bricks_appreciation_pivot!$A$13:$A$20,0),1+MATCH(F4049,INDEX(magic_bricks_appreciation_pivot!$B$13:$K$13,0),0))</f>
        <v>0.62790190260080292</v>
      </c>
      <c r="I4049" s="70">
        <f t="shared" si="685"/>
        <v>13012.031282347663</v>
      </c>
      <c r="J4049">
        <v>101</v>
      </c>
      <c r="K4049">
        <v>3</v>
      </c>
      <c r="L4049">
        <v>2</v>
      </c>
      <c r="M4049">
        <v>5</v>
      </c>
      <c r="N4049" t="s">
        <v>154</v>
      </c>
      <c r="O4049" t="s">
        <v>161</v>
      </c>
      <c r="P4049" s="12">
        <v>32755</v>
      </c>
      <c r="Q4049" t="s">
        <v>156</v>
      </c>
      <c r="R4049" t="s">
        <v>177</v>
      </c>
      <c r="S4049" t="s">
        <v>162</v>
      </c>
      <c r="T4049" t="s">
        <v>166</v>
      </c>
      <c r="U4049">
        <v>2.6</v>
      </c>
      <c r="V4049">
        <v>3.3</v>
      </c>
      <c r="W4049">
        <v>2.9</v>
      </c>
      <c r="X4049">
        <v>2.93</v>
      </c>
      <c r="Y4049">
        <v>725904</v>
      </c>
      <c r="Z4049">
        <v>362952</v>
      </c>
      <c r="AA4049">
        <v>16497820</v>
      </c>
    </row>
    <row r="4050" spans="1:27" hidden="1">
      <c r="A4050" t="s">
        <v>4242</v>
      </c>
      <c r="B4050" t="s">
        <v>175</v>
      </c>
      <c r="C4050" t="s">
        <v>34</v>
      </c>
      <c r="D4050">
        <v>1181</v>
      </c>
      <c r="E4050" s="12">
        <v>39027</v>
      </c>
      <c r="F4050" s="72">
        <f t="shared" si="682"/>
        <v>2006</v>
      </c>
      <c r="G4050" s="70">
        <f t="shared" si="683"/>
        <v>8338.3319220999147</v>
      </c>
      <c r="H4050" s="70" t="e" cm="1">
        <f t="array" ref="H4050">INDEX(magic_bricks_appreciation_pivot!$A$13:$K$20,MATCH(C4050,magic_bricks_appreciation_pivot!$A$13:$A$20,0),1+MATCH(F4050,INDEX(magic_bricks_appreciation_pivot!$B$13:$K$13,0),0))</f>
        <v>#N/A</v>
      </c>
      <c r="I4050" s="70"/>
      <c r="J4050">
        <v>12</v>
      </c>
      <c r="K4050">
        <v>1</v>
      </c>
      <c r="L4050">
        <v>1</v>
      </c>
      <c r="M4050">
        <v>3</v>
      </c>
      <c r="N4050" t="s">
        <v>168</v>
      </c>
      <c r="O4050" t="s">
        <v>161</v>
      </c>
      <c r="P4050" s="12">
        <v>33187</v>
      </c>
      <c r="Q4050" t="s">
        <v>169</v>
      </c>
      <c r="R4050" t="s">
        <v>177</v>
      </c>
      <c r="S4050" t="s">
        <v>162</v>
      </c>
      <c r="T4050" t="s">
        <v>166</v>
      </c>
      <c r="U4050">
        <v>2.6</v>
      </c>
      <c r="V4050">
        <v>4.3</v>
      </c>
      <c r="W4050">
        <v>2.6</v>
      </c>
      <c r="X4050">
        <v>3.28</v>
      </c>
      <c r="Y4050">
        <v>246189</v>
      </c>
      <c r="Z4050">
        <v>98476</v>
      </c>
      <c r="AA4050">
        <v>9847570</v>
      </c>
    </row>
    <row r="4051" spans="1:27" hidden="1">
      <c r="A4051" t="s">
        <v>4243</v>
      </c>
      <c r="B4051" t="s">
        <v>201</v>
      </c>
      <c r="C4051" t="s">
        <v>201</v>
      </c>
      <c r="D4051">
        <v>1653</v>
      </c>
      <c r="E4051" s="12">
        <v>39837</v>
      </c>
      <c r="F4051" s="72">
        <f t="shared" si="682"/>
        <v>2009</v>
      </c>
      <c r="G4051" s="70">
        <f t="shared" si="683"/>
        <v>6529.981851179673</v>
      </c>
      <c r="H4051" s="70" t="e" cm="1">
        <f t="array" ref="H4051">INDEX(magic_bricks_appreciation_pivot!$A$13:$K$20,MATCH(C4051,magic_bricks_appreciation_pivot!$A$13:$A$20,0),1+MATCH(F4051,INDEX(magic_bricks_appreciation_pivot!$B$13:$K$13,0),0))</f>
        <v>#N/A</v>
      </c>
      <c r="I4051" s="70"/>
      <c r="J4051">
        <v>132</v>
      </c>
      <c r="K4051">
        <v>2</v>
      </c>
      <c r="L4051">
        <v>1</v>
      </c>
      <c r="M4051">
        <v>4</v>
      </c>
      <c r="N4051" t="s">
        <v>193</v>
      </c>
      <c r="O4051" t="s">
        <v>155</v>
      </c>
      <c r="P4051" s="12">
        <v>32537</v>
      </c>
      <c r="Q4051" t="s">
        <v>169</v>
      </c>
      <c r="R4051" t="s">
        <v>177</v>
      </c>
      <c r="S4051" t="s">
        <v>158</v>
      </c>
      <c r="T4051" t="s">
        <v>166</v>
      </c>
      <c r="U4051">
        <v>3.5</v>
      </c>
      <c r="V4051">
        <v>3.5</v>
      </c>
      <c r="W4051">
        <v>4.4000000000000004</v>
      </c>
      <c r="X4051">
        <v>3.86</v>
      </c>
      <c r="Y4051">
        <v>528909</v>
      </c>
      <c r="Z4051">
        <v>237469</v>
      </c>
      <c r="AA4051">
        <v>10794060</v>
      </c>
    </row>
    <row r="4052" spans="1:27" hidden="1">
      <c r="A4052" t="s">
        <v>4244</v>
      </c>
      <c r="B4052" t="s">
        <v>201</v>
      </c>
      <c r="C4052" t="s">
        <v>201</v>
      </c>
      <c r="D4052">
        <v>2282</v>
      </c>
      <c r="E4052" s="12">
        <v>39876</v>
      </c>
      <c r="F4052" s="72">
        <f t="shared" si="682"/>
        <v>2009</v>
      </c>
      <c r="G4052" s="70">
        <f t="shared" si="683"/>
        <v>5333.5407537248029</v>
      </c>
      <c r="H4052" s="70" t="e" cm="1">
        <f t="array" ref="H4052">INDEX(magic_bricks_appreciation_pivot!$A$13:$K$20,MATCH(C4052,magic_bricks_appreciation_pivot!$A$13:$A$20,0),1+MATCH(F4052,INDEX(magic_bricks_appreciation_pivot!$B$13:$K$13,0),0))</f>
        <v>#N/A</v>
      </c>
      <c r="I4052" s="70"/>
      <c r="J4052">
        <v>72</v>
      </c>
      <c r="K4052">
        <v>4</v>
      </c>
      <c r="L4052">
        <v>2</v>
      </c>
      <c r="M4052">
        <v>6</v>
      </c>
      <c r="N4052" t="s">
        <v>193</v>
      </c>
      <c r="O4052" t="s">
        <v>161</v>
      </c>
      <c r="P4052" s="12">
        <v>30021</v>
      </c>
      <c r="Q4052" t="s">
        <v>194</v>
      </c>
      <c r="R4052" t="s">
        <v>170</v>
      </c>
      <c r="S4052" t="s">
        <v>162</v>
      </c>
      <c r="T4052" t="s">
        <v>182</v>
      </c>
      <c r="U4052">
        <v>5</v>
      </c>
      <c r="V4052">
        <v>4.2</v>
      </c>
      <c r="W4052">
        <v>2.7</v>
      </c>
      <c r="X4052">
        <v>3.84</v>
      </c>
      <c r="Y4052">
        <v>401648</v>
      </c>
      <c r="Z4052">
        <v>267765</v>
      </c>
      <c r="AA4052">
        <v>12171140</v>
      </c>
    </row>
    <row r="4053" spans="1:27" hidden="1">
      <c r="A4053" t="s">
        <v>4245</v>
      </c>
      <c r="B4053" t="s">
        <v>23</v>
      </c>
      <c r="C4053" t="s">
        <v>23</v>
      </c>
      <c r="D4053">
        <v>1531</v>
      </c>
      <c r="E4053" s="12">
        <v>40089</v>
      </c>
      <c r="F4053" s="72">
        <f t="shared" si="682"/>
        <v>2009</v>
      </c>
      <c r="G4053" s="70">
        <f t="shared" si="683"/>
        <v>7479.5885042455911</v>
      </c>
      <c r="H4053" s="70" t="e" cm="1">
        <f t="array" ref="H4053">INDEX(magic_bricks_appreciation_pivot!$A$13:$K$20,MATCH(C4053,magic_bricks_appreciation_pivot!$A$13:$A$20,0),1+MATCH(F4053,INDEX(magic_bricks_appreciation_pivot!$B$13:$K$13,0),0))</f>
        <v>#N/A</v>
      </c>
      <c r="I4053" s="70"/>
      <c r="J4053">
        <v>169</v>
      </c>
      <c r="K4053">
        <v>2</v>
      </c>
      <c r="L4053">
        <v>2</v>
      </c>
      <c r="M4053">
        <v>4</v>
      </c>
      <c r="N4053" t="s">
        <v>154</v>
      </c>
      <c r="O4053" t="s">
        <v>161</v>
      </c>
      <c r="P4053" s="12">
        <v>27314</v>
      </c>
      <c r="Q4053" t="s">
        <v>156</v>
      </c>
      <c r="R4053" t="s">
        <v>165</v>
      </c>
      <c r="S4053" t="s">
        <v>162</v>
      </c>
      <c r="T4053" t="s">
        <v>163</v>
      </c>
      <c r="U4053">
        <v>3.1</v>
      </c>
      <c r="V4053">
        <v>3.8</v>
      </c>
      <c r="W4053">
        <v>3.2</v>
      </c>
      <c r="X4053">
        <v>3.35</v>
      </c>
      <c r="Y4053">
        <v>538209</v>
      </c>
      <c r="Z4053">
        <v>286281</v>
      </c>
      <c r="AA4053">
        <v>11451250</v>
      </c>
    </row>
    <row r="4054" spans="1:27">
      <c r="A4054" t="s">
        <v>4246</v>
      </c>
      <c r="B4054" t="s">
        <v>39</v>
      </c>
      <c r="C4054" t="s">
        <v>39</v>
      </c>
      <c r="D4054">
        <v>1629</v>
      </c>
      <c r="E4054" s="12">
        <v>40568</v>
      </c>
      <c r="F4054" s="72">
        <f t="shared" si="682"/>
        <v>2011</v>
      </c>
      <c r="G4054" s="70">
        <f t="shared" si="683"/>
        <v>12240.098219766727</v>
      </c>
      <c r="H4054" s="70" cm="1">
        <f t="array" ref="H4054">INDEX(magic_bricks_appreciation_pivot!$A$13:$K$20,MATCH(C4054,magic_bricks_appreciation_pivot!$A$13:$A$20,0),1+MATCH(F4054,INDEX(magic_bricks_appreciation_pivot!$B$13:$K$13,0),0))</f>
        <v>0.32133594787779113</v>
      </c>
      <c r="I4054" s="70">
        <f t="shared" ref="I4054:I4055" si="686">G4054+G4054*H4054</f>
        <v>16173.281783332732</v>
      </c>
      <c r="J4054">
        <v>164</v>
      </c>
      <c r="K4054">
        <v>1</v>
      </c>
      <c r="L4054">
        <v>1</v>
      </c>
      <c r="M4054">
        <v>4</v>
      </c>
      <c r="N4054" t="s">
        <v>184</v>
      </c>
      <c r="O4054" t="s">
        <v>161</v>
      </c>
      <c r="P4054" s="12">
        <v>38378</v>
      </c>
      <c r="Q4054" t="s">
        <v>156</v>
      </c>
      <c r="R4054" t="s">
        <v>165</v>
      </c>
      <c r="S4054" t="s">
        <v>162</v>
      </c>
      <c r="T4054" t="s">
        <v>182</v>
      </c>
      <c r="U4054">
        <v>3.8</v>
      </c>
      <c r="V4054">
        <v>3</v>
      </c>
      <c r="W4054">
        <v>2.4</v>
      </c>
      <c r="X4054">
        <v>3.04</v>
      </c>
      <c r="Y4054">
        <v>578234</v>
      </c>
      <c r="Z4054">
        <v>179452</v>
      </c>
      <c r="AA4054">
        <v>19939120</v>
      </c>
    </row>
    <row r="4055" spans="1:27">
      <c r="A4055" t="s">
        <v>4247</v>
      </c>
      <c r="B4055" t="s">
        <v>175</v>
      </c>
      <c r="C4055" t="s">
        <v>34</v>
      </c>
      <c r="D4055">
        <v>1081</v>
      </c>
      <c r="E4055" s="12">
        <v>41131</v>
      </c>
      <c r="F4055" s="72">
        <f t="shared" si="682"/>
        <v>2012</v>
      </c>
      <c r="G4055" s="70">
        <f t="shared" si="683"/>
        <v>9045.7169287696579</v>
      </c>
      <c r="H4055" s="70" cm="1">
        <f t="array" ref="H4055">INDEX(magic_bricks_appreciation_pivot!$A$13:$K$20,MATCH(C4055,magic_bricks_appreciation_pivot!$A$13:$A$20,0),1+MATCH(F4055,INDEX(magic_bricks_appreciation_pivot!$B$13:$K$13,0),0))</f>
        <v>0.22606337179266398</v>
      </c>
      <c r="I4055" s="70">
        <f t="shared" si="686"/>
        <v>11090.622197969307</v>
      </c>
      <c r="J4055">
        <v>27</v>
      </c>
      <c r="K4055">
        <v>1</v>
      </c>
      <c r="L4055">
        <v>1</v>
      </c>
      <c r="M4055">
        <v>3</v>
      </c>
      <c r="N4055" t="s">
        <v>184</v>
      </c>
      <c r="O4055" t="s">
        <v>155</v>
      </c>
      <c r="P4055" s="12">
        <v>26896</v>
      </c>
      <c r="Q4055" t="s">
        <v>169</v>
      </c>
      <c r="R4055" t="s">
        <v>177</v>
      </c>
      <c r="S4055" t="s">
        <v>162</v>
      </c>
      <c r="T4055" t="s">
        <v>163</v>
      </c>
      <c r="U4055">
        <v>3.3</v>
      </c>
      <c r="V4055">
        <v>3</v>
      </c>
      <c r="W4055">
        <v>3</v>
      </c>
      <c r="X4055">
        <v>3.09</v>
      </c>
      <c r="Y4055">
        <v>303131</v>
      </c>
      <c r="Z4055">
        <v>136898</v>
      </c>
      <c r="AA4055">
        <v>9778420</v>
      </c>
    </row>
    <row r="4056" spans="1:27" hidden="1">
      <c r="A4056" t="s">
        <v>4248</v>
      </c>
      <c r="B4056" t="s">
        <v>23</v>
      </c>
      <c r="C4056" t="s">
        <v>23</v>
      </c>
      <c r="D4056">
        <v>1041</v>
      </c>
      <c r="E4056" s="12">
        <v>40091</v>
      </c>
      <c r="F4056" s="72">
        <f t="shared" si="682"/>
        <v>2009</v>
      </c>
      <c r="G4056" s="70">
        <f t="shared" si="683"/>
        <v>8689.0009606147942</v>
      </c>
      <c r="H4056" s="70" t="e" cm="1">
        <f t="array" ref="H4056">INDEX(magic_bricks_appreciation_pivot!$A$13:$K$20,MATCH(C4056,magic_bricks_appreciation_pivot!$A$13:$A$20,0),1+MATCH(F4056,INDEX(magic_bricks_appreciation_pivot!$B$13:$K$13,0),0))</f>
        <v>#N/A</v>
      </c>
      <c r="I4056" s="70"/>
      <c r="J4056">
        <v>190</v>
      </c>
      <c r="K4056">
        <v>1</v>
      </c>
      <c r="L4056">
        <v>1</v>
      </c>
      <c r="M4056">
        <v>3</v>
      </c>
      <c r="N4056" t="s">
        <v>184</v>
      </c>
      <c r="O4056" t="s">
        <v>155</v>
      </c>
      <c r="P4056" s="12">
        <v>37536</v>
      </c>
      <c r="Q4056" t="s">
        <v>156</v>
      </c>
      <c r="R4056" t="s">
        <v>177</v>
      </c>
      <c r="S4056" t="s">
        <v>178</v>
      </c>
      <c r="T4056" t="s">
        <v>171</v>
      </c>
      <c r="U4056">
        <v>4.5</v>
      </c>
      <c r="V4056">
        <v>2.2999999999999998</v>
      </c>
      <c r="W4056">
        <v>3.2</v>
      </c>
      <c r="X4056">
        <v>3.32</v>
      </c>
      <c r="Y4056">
        <v>352765</v>
      </c>
      <c r="Z4056">
        <v>117588</v>
      </c>
      <c r="AA4056">
        <v>9045250</v>
      </c>
    </row>
    <row r="4057" spans="1:27" hidden="1">
      <c r="A4057" t="s">
        <v>4249</v>
      </c>
      <c r="B4057" t="s">
        <v>175</v>
      </c>
      <c r="C4057" t="s">
        <v>34</v>
      </c>
      <c r="D4057">
        <v>1175</v>
      </c>
      <c r="E4057" s="12">
        <v>39140</v>
      </c>
      <c r="F4057" s="72">
        <f t="shared" si="682"/>
        <v>2007</v>
      </c>
      <c r="G4057" s="70">
        <f t="shared" si="683"/>
        <v>8305.1914893617013</v>
      </c>
      <c r="H4057" s="70" t="e" cm="1">
        <f t="array" ref="H4057">INDEX(magic_bricks_appreciation_pivot!$A$13:$K$20,MATCH(C4057,magic_bricks_appreciation_pivot!$A$13:$A$20,0),1+MATCH(F4057,INDEX(magic_bricks_appreciation_pivot!$B$13:$K$13,0),0))</f>
        <v>#N/A</v>
      </c>
      <c r="I4057" s="70"/>
      <c r="J4057">
        <v>29</v>
      </c>
      <c r="K4057">
        <v>1</v>
      </c>
      <c r="L4057">
        <v>1</v>
      </c>
      <c r="M4057">
        <v>3</v>
      </c>
      <c r="N4057" t="s">
        <v>168</v>
      </c>
      <c r="O4057" t="s">
        <v>155</v>
      </c>
      <c r="P4057" s="12">
        <v>28920</v>
      </c>
      <c r="Q4057" t="s">
        <v>194</v>
      </c>
      <c r="R4057" t="s">
        <v>157</v>
      </c>
      <c r="S4057" t="s">
        <v>158</v>
      </c>
      <c r="T4057" t="s">
        <v>166</v>
      </c>
      <c r="U4057">
        <v>3.5</v>
      </c>
      <c r="V4057">
        <v>4.9000000000000004</v>
      </c>
      <c r="W4057">
        <v>3.9</v>
      </c>
      <c r="X4057">
        <v>4.18</v>
      </c>
      <c r="Y4057">
        <v>302517</v>
      </c>
      <c r="Z4057">
        <v>58552</v>
      </c>
      <c r="AA4057">
        <v>9758600</v>
      </c>
    </row>
    <row r="4058" spans="1:27">
      <c r="A4058" t="s">
        <v>4250</v>
      </c>
      <c r="B4058" t="s">
        <v>175</v>
      </c>
      <c r="C4058" t="s">
        <v>34</v>
      </c>
      <c r="D4058">
        <v>810</v>
      </c>
      <c r="E4058" s="12">
        <v>40386</v>
      </c>
      <c r="F4058" s="72">
        <f t="shared" si="682"/>
        <v>2010</v>
      </c>
      <c r="G4058" s="70">
        <f t="shared" si="683"/>
        <v>12197.469135802468</v>
      </c>
      <c r="H4058" s="70" cm="1">
        <f t="array" ref="H4058">INDEX(magic_bricks_appreciation_pivot!$A$13:$K$20,MATCH(C4058,magic_bricks_appreciation_pivot!$A$13:$A$20,0),1+MATCH(F4058,INDEX(magic_bricks_appreciation_pivot!$B$13:$K$13,0),0))</f>
        <v>0.46848170778869208</v>
      </c>
      <c r="I4058" s="70">
        <f>G4058+G4058*H4058</f>
        <v>17911.760307243072</v>
      </c>
      <c r="J4058">
        <v>171</v>
      </c>
      <c r="K4058">
        <v>1</v>
      </c>
      <c r="L4058">
        <v>1</v>
      </c>
      <c r="M4058">
        <v>3</v>
      </c>
      <c r="N4058" t="s">
        <v>184</v>
      </c>
      <c r="O4058" t="s">
        <v>161</v>
      </c>
      <c r="P4058" s="12">
        <v>29801</v>
      </c>
      <c r="Q4058" t="s">
        <v>156</v>
      </c>
      <c r="R4058" t="s">
        <v>177</v>
      </c>
      <c r="S4058" t="s">
        <v>158</v>
      </c>
      <c r="T4058" t="s">
        <v>163</v>
      </c>
      <c r="U4058">
        <v>2.4</v>
      </c>
      <c r="V4058">
        <v>2.9</v>
      </c>
      <c r="W4058">
        <v>3.6</v>
      </c>
      <c r="X4058">
        <v>2.96</v>
      </c>
      <c r="Y4058">
        <v>276639</v>
      </c>
      <c r="Z4058">
        <v>128439</v>
      </c>
      <c r="AA4058">
        <v>9879950</v>
      </c>
    </row>
    <row r="4059" spans="1:27" hidden="1">
      <c r="A4059" t="s">
        <v>4251</v>
      </c>
      <c r="B4059" t="s">
        <v>201</v>
      </c>
      <c r="C4059" t="s">
        <v>201</v>
      </c>
      <c r="D4059">
        <v>1722</v>
      </c>
      <c r="E4059" s="12">
        <v>39670</v>
      </c>
      <c r="F4059" s="72">
        <f t="shared" si="682"/>
        <v>2008</v>
      </c>
      <c r="G4059" s="70">
        <f t="shared" si="683"/>
        <v>5688.7224157955861</v>
      </c>
      <c r="H4059" s="70" t="e" cm="1">
        <f t="array" ref="H4059">INDEX(magic_bricks_appreciation_pivot!$A$13:$K$20,MATCH(C4059,magic_bricks_appreciation_pivot!$A$13:$A$20,0),1+MATCH(F4059,INDEX(magic_bricks_appreciation_pivot!$B$13:$K$13,0),0))</f>
        <v>#N/A</v>
      </c>
      <c r="I4059" s="70"/>
      <c r="J4059">
        <v>197</v>
      </c>
      <c r="K4059">
        <v>2</v>
      </c>
      <c r="L4059">
        <v>1</v>
      </c>
      <c r="M4059">
        <v>4</v>
      </c>
      <c r="N4059" t="s">
        <v>176</v>
      </c>
      <c r="O4059" t="s">
        <v>161</v>
      </c>
      <c r="P4059" s="12">
        <v>32735</v>
      </c>
      <c r="Q4059" t="s">
        <v>194</v>
      </c>
      <c r="R4059" t="s">
        <v>157</v>
      </c>
      <c r="S4059" t="s">
        <v>158</v>
      </c>
      <c r="T4059" t="s">
        <v>182</v>
      </c>
      <c r="U4059">
        <v>3.9</v>
      </c>
      <c r="V4059">
        <v>4.4000000000000004</v>
      </c>
      <c r="W4059">
        <v>2.4</v>
      </c>
      <c r="X4059">
        <v>3.45</v>
      </c>
      <c r="Y4059">
        <v>391839</v>
      </c>
      <c r="Z4059">
        <v>235104</v>
      </c>
      <c r="AA4059">
        <v>9795980</v>
      </c>
    </row>
    <row r="4060" spans="1:27">
      <c r="A4060" t="s">
        <v>4252</v>
      </c>
      <c r="B4060" t="s">
        <v>23</v>
      </c>
      <c r="C4060" t="s">
        <v>23</v>
      </c>
      <c r="D4060">
        <v>1475</v>
      </c>
      <c r="E4060" s="12">
        <v>40819</v>
      </c>
      <c r="F4060" s="72">
        <f t="shared" si="682"/>
        <v>2011</v>
      </c>
      <c r="G4060" s="70">
        <f t="shared" si="683"/>
        <v>5624.5762711864409</v>
      </c>
      <c r="H4060" s="70" cm="1">
        <f t="array" ref="H4060">INDEX(magic_bricks_appreciation_pivot!$A$13:$K$20,MATCH(C4060,magic_bricks_appreciation_pivot!$A$13:$A$20,0),1+MATCH(F4060,INDEX(magic_bricks_appreciation_pivot!$B$13:$K$13,0),0))</f>
        <v>0.30621792098525186</v>
      </c>
      <c r="I4060" s="70">
        <f>G4060+G4060*H4060</f>
        <v>7346.9223233721332</v>
      </c>
      <c r="J4060">
        <v>86</v>
      </c>
      <c r="K4060">
        <v>2</v>
      </c>
      <c r="L4060">
        <v>2</v>
      </c>
      <c r="M4060">
        <v>4</v>
      </c>
      <c r="N4060" t="s">
        <v>184</v>
      </c>
      <c r="O4060" t="s">
        <v>161</v>
      </c>
      <c r="P4060" s="12">
        <v>33154</v>
      </c>
      <c r="Q4060" t="s">
        <v>194</v>
      </c>
      <c r="R4060" t="s">
        <v>170</v>
      </c>
      <c r="S4060" t="s">
        <v>158</v>
      </c>
      <c r="T4060" t="s">
        <v>166</v>
      </c>
      <c r="U4060">
        <v>3.6</v>
      </c>
      <c r="V4060">
        <v>4</v>
      </c>
      <c r="W4060">
        <v>2.7</v>
      </c>
      <c r="X4060">
        <v>3.36</v>
      </c>
      <c r="Y4060">
        <v>373331</v>
      </c>
      <c r="Z4060">
        <v>207406</v>
      </c>
      <c r="AA4060">
        <v>8296250</v>
      </c>
    </row>
    <row r="4061" spans="1:27" hidden="1">
      <c r="A4061" t="s">
        <v>4253</v>
      </c>
      <c r="B4061" t="s">
        <v>39</v>
      </c>
      <c r="C4061" t="s">
        <v>39</v>
      </c>
      <c r="D4061">
        <v>1522</v>
      </c>
      <c r="E4061" s="12">
        <v>39993</v>
      </c>
      <c r="F4061" s="72">
        <f t="shared" si="682"/>
        <v>2009</v>
      </c>
      <c r="G4061" s="70">
        <f t="shared" si="683"/>
        <v>7421.1563731931665</v>
      </c>
      <c r="H4061" s="70" t="e" cm="1">
        <f t="array" ref="H4061">INDEX(magic_bricks_appreciation_pivot!$A$13:$K$20,MATCH(C4061,magic_bricks_appreciation_pivot!$A$13:$A$20,0),1+MATCH(F4061,INDEX(magic_bricks_appreciation_pivot!$B$13:$K$13,0),0))</f>
        <v>#N/A</v>
      </c>
      <c r="I4061" s="70"/>
      <c r="J4061">
        <v>81</v>
      </c>
      <c r="K4061">
        <v>1</v>
      </c>
      <c r="L4061">
        <v>1</v>
      </c>
      <c r="M4061">
        <v>4</v>
      </c>
      <c r="N4061" t="s">
        <v>168</v>
      </c>
      <c r="O4061" t="s">
        <v>161</v>
      </c>
      <c r="P4061" s="12">
        <v>38168</v>
      </c>
      <c r="Q4061" t="s">
        <v>194</v>
      </c>
      <c r="R4061" t="s">
        <v>157</v>
      </c>
      <c r="S4061" t="s">
        <v>158</v>
      </c>
      <c r="T4061" t="s">
        <v>166</v>
      </c>
      <c r="U4061">
        <v>2.4</v>
      </c>
      <c r="V4061">
        <v>3.8</v>
      </c>
      <c r="W4061">
        <v>2.4</v>
      </c>
      <c r="X4061">
        <v>2.75</v>
      </c>
      <c r="Y4061">
        <v>304965</v>
      </c>
      <c r="Z4061">
        <v>214605</v>
      </c>
      <c r="AA4061">
        <v>11295000</v>
      </c>
    </row>
    <row r="4062" spans="1:27">
      <c r="A4062" t="s">
        <v>4254</v>
      </c>
      <c r="B4062" t="s">
        <v>39</v>
      </c>
      <c r="C4062" t="s">
        <v>39</v>
      </c>
      <c r="D4062">
        <v>1556</v>
      </c>
      <c r="E4062" s="12">
        <v>41290</v>
      </c>
      <c r="F4062" s="72">
        <f t="shared" si="682"/>
        <v>2013</v>
      </c>
      <c r="G4062" s="70">
        <f t="shared" si="683"/>
        <v>6939.4537275064267</v>
      </c>
      <c r="H4062" s="70" cm="1">
        <f t="array" ref="H4062">INDEX(magic_bricks_appreciation_pivot!$A$13:$K$20,MATCH(C4062,magic_bricks_appreciation_pivot!$A$13:$A$20,0),1+MATCH(F4062,INDEX(magic_bricks_appreciation_pivot!$B$13:$K$13,0),0))</f>
        <v>4.727764965406598E-2</v>
      </c>
      <c r="I4062" s="70">
        <f>G4062+G4062*H4062</f>
        <v>7267.5347896260782</v>
      </c>
      <c r="J4062">
        <v>181</v>
      </c>
      <c r="L4062">
        <v>1</v>
      </c>
      <c r="M4062">
        <v>4</v>
      </c>
      <c r="N4062" t="s">
        <v>1461</v>
      </c>
      <c r="O4062" t="s">
        <v>161</v>
      </c>
      <c r="P4062" s="12">
        <v>31435</v>
      </c>
      <c r="Q4062" t="s">
        <v>194</v>
      </c>
      <c r="R4062" t="s">
        <v>170</v>
      </c>
      <c r="S4062" t="s">
        <v>178</v>
      </c>
      <c r="T4062" t="s">
        <v>182</v>
      </c>
      <c r="U4062">
        <v>4.8</v>
      </c>
      <c r="V4062">
        <v>2.7</v>
      </c>
      <c r="W4062">
        <v>2</v>
      </c>
      <c r="X4062">
        <v>3.1549999999999998</v>
      </c>
      <c r="Y4062">
        <v>313136</v>
      </c>
      <c r="Z4062">
        <v>107978</v>
      </c>
      <c r="AA4062">
        <v>10797790</v>
      </c>
    </row>
    <row r="4063" spans="1:27" hidden="1">
      <c r="A4063" t="s">
        <v>4255</v>
      </c>
      <c r="B4063" t="s">
        <v>175</v>
      </c>
      <c r="C4063" t="s">
        <v>34</v>
      </c>
      <c r="D4063">
        <v>1286</v>
      </c>
      <c r="E4063" s="12">
        <v>39510</v>
      </c>
      <c r="F4063" s="72">
        <f t="shared" si="682"/>
        <v>2008</v>
      </c>
      <c r="G4063" s="70">
        <f t="shared" si="683"/>
        <v>11635.147744945567</v>
      </c>
      <c r="H4063" s="70" t="e" cm="1">
        <f t="array" ref="H4063">INDEX(magic_bricks_appreciation_pivot!$A$13:$K$20,MATCH(C4063,magic_bricks_appreciation_pivot!$A$13:$A$20,0),1+MATCH(F4063,INDEX(magic_bricks_appreciation_pivot!$B$13:$K$13,0),0))</f>
        <v>#N/A</v>
      </c>
      <c r="I4063" s="70"/>
      <c r="J4063">
        <v>156</v>
      </c>
      <c r="K4063">
        <v>2</v>
      </c>
      <c r="L4063">
        <v>1</v>
      </c>
      <c r="M4063">
        <v>4</v>
      </c>
      <c r="N4063" t="s">
        <v>184</v>
      </c>
      <c r="O4063" t="s">
        <v>155</v>
      </c>
      <c r="P4063" s="12">
        <v>36590</v>
      </c>
      <c r="Q4063" t="s">
        <v>156</v>
      </c>
      <c r="R4063" t="s">
        <v>165</v>
      </c>
      <c r="S4063" t="s">
        <v>178</v>
      </c>
      <c r="T4063" t="s">
        <v>166</v>
      </c>
      <c r="U4063">
        <v>2</v>
      </c>
      <c r="V4063">
        <v>4.9000000000000004</v>
      </c>
      <c r="W4063">
        <v>2.2000000000000002</v>
      </c>
      <c r="X4063">
        <v>3.22</v>
      </c>
      <c r="Y4063">
        <v>433921</v>
      </c>
      <c r="Z4063">
        <v>149628</v>
      </c>
      <c r="AA4063">
        <v>14962800</v>
      </c>
    </row>
    <row r="4064" spans="1:27" hidden="1">
      <c r="A4064" t="s">
        <v>4256</v>
      </c>
      <c r="B4064" t="s">
        <v>51</v>
      </c>
      <c r="C4064" t="s">
        <v>51</v>
      </c>
      <c r="D4064">
        <v>1803</v>
      </c>
      <c r="E4064" s="12">
        <v>40136</v>
      </c>
      <c r="F4064" s="72">
        <f t="shared" si="682"/>
        <v>2009</v>
      </c>
      <c r="G4064" s="70">
        <f t="shared" si="683"/>
        <v>6403.9545202440377</v>
      </c>
      <c r="H4064" s="70" t="e" cm="1">
        <f t="array" ref="H4064">INDEX(magic_bricks_appreciation_pivot!$A$13:$K$20,MATCH(C4064,magic_bricks_appreciation_pivot!$A$13:$A$20,0),1+MATCH(F4064,INDEX(magic_bricks_appreciation_pivot!$B$13:$K$13,0),0))</f>
        <v>#N/A</v>
      </c>
      <c r="I4064" s="70"/>
      <c r="J4064">
        <v>10</v>
      </c>
      <c r="K4064">
        <v>3</v>
      </c>
      <c r="L4064">
        <v>2</v>
      </c>
      <c r="M4064">
        <v>5</v>
      </c>
      <c r="N4064" t="s">
        <v>154</v>
      </c>
      <c r="O4064" t="s">
        <v>155</v>
      </c>
      <c r="P4064" s="12">
        <v>35026</v>
      </c>
      <c r="Q4064" t="s">
        <v>194</v>
      </c>
      <c r="R4064" t="s">
        <v>177</v>
      </c>
      <c r="S4064" t="s">
        <v>158</v>
      </c>
      <c r="T4064" t="s">
        <v>182</v>
      </c>
      <c r="U4064">
        <v>4.4000000000000004</v>
      </c>
      <c r="V4064">
        <v>4.5</v>
      </c>
      <c r="W4064">
        <v>4.0999999999999996</v>
      </c>
      <c r="X4064">
        <v>4.3600000000000003</v>
      </c>
      <c r="Y4064">
        <v>438761</v>
      </c>
      <c r="Z4064">
        <v>161649</v>
      </c>
      <c r="AA4064">
        <v>11546330</v>
      </c>
    </row>
    <row r="4065" spans="1:27">
      <c r="A4065" t="s">
        <v>4257</v>
      </c>
      <c r="B4065" t="s">
        <v>175</v>
      </c>
      <c r="C4065" t="s">
        <v>34</v>
      </c>
      <c r="D4065">
        <v>866</v>
      </c>
      <c r="E4065" s="12">
        <v>40872</v>
      </c>
      <c r="F4065" s="72">
        <f t="shared" si="682"/>
        <v>2011</v>
      </c>
      <c r="G4065" s="70">
        <f t="shared" si="683"/>
        <v>11747.517321016167</v>
      </c>
      <c r="H4065" s="70" cm="1">
        <f t="array" ref="H4065">INDEX(magic_bricks_appreciation_pivot!$A$13:$K$20,MATCH(C4065,magic_bricks_appreciation_pivot!$A$13:$A$20,0),1+MATCH(F4065,INDEX(magic_bricks_appreciation_pivot!$B$13:$K$13,0),0))</f>
        <v>0.22839026915113872</v>
      </c>
      <c r="I4065" s="70">
        <f t="shared" ref="I4065:I4066" si="687">G4065+G4065*H4065</f>
        <v>14430.535963820712</v>
      </c>
      <c r="J4065">
        <v>147</v>
      </c>
      <c r="K4065">
        <v>1</v>
      </c>
      <c r="L4065">
        <v>1</v>
      </c>
      <c r="M4065">
        <v>3</v>
      </c>
      <c r="N4065" t="s">
        <v>154</v>
      </c>
      <c r="O4065" t="s">
        <v>161</v>
      </c>
      <c r="P4065" s="12">
        <v>30287</v>
      </c>
      <c r="Q4065" t="s">
        <v>156</v>
      </c>
      <c r="R4065" t="s">
        <v>170</v>
      </c>
      <c r="S4065" t="s">
        <v>178</v>
      </c>
      <c r="T4065" t="s">
        <v>166</v>
      </c>
      <c r="U4065">
        <v>2.1</v>
      </c>
      <c r="V4065">
        <v>4.0999999999999996</v>
      </c>
      <c r="W4065">
        <v>4.7</v>
      </c>
      <c r="X4065">
        <v>3.68</v>
      </c>
      <c r="Y4065">
        <v>284854</v>
      </c>
      <c r="Z4065">
        <v>152600</v>
      </c>
      <c r="AA4065">
        <v>10173350</v>
      </c>
    </row>
    <row r="4066" spans="1:27">
      <c r="A4066" t="s">
        <v>4258</v>
      </c>
      <c r="B4066" t="s">
        <v>56</v>
      </c>
      <c r="C4066" t="s">
        <v>56</v>
      </c>
      <c r="D4066">
        <v>1178</v>
      </c>
      <c r="E4066" s="12">
        <v>40921</v>
      </c>
      <c r="F4066" s="72">
        <f t="shared" si="682"/>
        <v>2012</v>
      </c>
      <c r="G4066" s="70">
        <f t="shared" si="683"/>
        <v>7333.4337860780988</v>
      </c>
      <c r="H4066" s="70" cm="1">
        <f t="array" ref="H4066">INDEX(magic_bricks_appreciation_pivot!$A$13:$K$20,MATCH(C4066,magic_bricks_appreciation_pivot!$A$13:$A$20,0),1+MATCH(F4066,INDEX(magic_bricks_appreciation_pivot!$B$13:$K$13,0),0))</f>
        <v>0.4006045824602385</v>
      </c>
      <c r="I4066" s="70">
        <f t="shared" si="687"/>
        <v>10271.240965949721</v>
      </c>
      <c r="J4066">
        <v>121</v>
      </c>
      <c r="K4066">
        <v>1</v>
      </c>
      <c r="L4066">
        <v>1</v>
      </c>
      <c r="M4066">
        <v>3</v>
      </c>
      <c r="N4066" t="s">
        <v>184</v>
      </c>
      <c r="O4066" t="s">
        <v>155</v>
      </c>
      <c r="P4066" s="12">
        <v>33986</v>
      </c>
      <c r="Q4066" t="s">
        <v>194</v>
      </c>
      <c r="R4066" t="s">
        <v>165</v>
      </c>
      <c r="S4066" t="s">
        <v>158</v>
      </c>
      <c r="T4066" t="s">
        <v>173</v>
      </c>
      <c r="U4066">
        <v>3</v>
      </c>
      <c r="V4066">
        <v>4.8</v>
      </c>
      <c r="W4066">
        <v>3.2</v>
      </c>
      <c r="X4066">
        <v>3.46</v>
      </c>
      <c r="Y4066">
        <v>302357</v>
      </c>
      <c r="Z4066">
        <v>51833</v>
      </c>
      <c r="AA4066">
        <v>8638785</v>
      </c>
    </row>
    <row r="4067" spans="1:27" hidden="1">
      <c r="A4067" t="s">
        <v>4259</v>
      </c>
      <c r="B4067" t="s">
        <v>39</v>
      </c>
      <c r="C4067" t="s">
        <v>39</v>
      </c>
      <c r="D4067">
        <v>1626</v>
      </c>
      <c r="E4067" s="12">
        <v>39579</v>
      </c>
      <c r="F4067" s="72">
        <f t="shared" si="682"/>
        <v>2008</v>
      </c>
      <c r="G4067" s="70">
        <f t="shared" si="683"/>
        <v>7912.9212792127919</v>
      </c>
      <c r="H4067" s="70" t="e" cm="1">
        <f t="array" ref="H4067">INDEX(magic_bricks_appreciation_pivot!$A$13:$K$20,MATCH(C4067,magic_bricks_appreciation_pivot!$A$13:$A$20,0),1+MATCH(F4067,INDEX(magic_bricks_appreciation_pivot!$B$13:$K$13,0),0))</f>
        <v>#N/A</v>
      </c>
      <c r="I4067" s="70"/>
      <c r="J4067">
        <v>155</v>
      </c>
      <c r="K4067">
        <v>1</v>
      </c>
      <c r="L4067">
        <v>1</v>
      </c>
      <c r="M4067">
        <v>4</v>
      </c>
      <c r="N4067" t="s">
        <v>193</v>
      </c>
      <c r="O4067" t="s">
        <v>161</v>
      </c>
      <c r="P4067" s="12">
        <v>36294</v>
      </c>
      <c r="Q4067" t="s">
        <v>169</v>
      </c>
      <c r="R4067" t="s">
        <v>170</v>
      </c>
      <c r="S4067" t="s">
        <v>158</v>
      </c>
      <c r="T4067" t="s">
        <v>166</v>
      </c>
      <c r="U4067">
        <v>4.4000000000000004</v>
      </c>
      <c r="V4067">
        <v>3.1</v>
      </c>
      <c r="W4067">
        <v>4</v>
      </c>
      <c r="X4067">
        <v>3.915</v>
      </c>
      <c r="Y4067">
        <v>398859</v>
      </c>
      <c r="Z4067">
        <v>141531</v>
      </c>
      <c r="AA4067">
        <v>12866410</v>
      </c>
    </row>
    <row r="4068" spans="1:27" hidden="1">
      <c r="A4068" t="s">
        <v>4260</v>
      </c>
      <c r="B4068" t="s">
        <v>39</v>
      </c>
      <c r="C4068" t="s">
        <v>39</v>
      </c>
      <c r="D4068">
        <v>1589</v>
      </c>
      <c r="E4068" s="12">
        <v>39474</v>
      </c>
      <c r="F4068" s="72">
        <f t="shared" si="682"/>
        <v>2008</v>
      </c>
      <c r="G4068" s="70">
        <f t="shared" si="683"/>
        <v>7567.9106356198863</v>
      </c>
      <c r="H4068" s="70" t="e" cm="1">
        <f t="array" ref="H4068">INDEX(magic_bricks_appreciation_pivot!$A$13:$K$20,MATCH(C4068,magic_bricks_appreciation_pivot!$A$13:$A$20,0),1+MATCH(F4068,INDEX(magic_bricks_appreciation_pivot!$B$13:$K$13,0),0))</f>
        <v>#N/A</v>
      </c>
      <c r="I4068" s="70"/>
      <c r="J4068">
        <v>48</v>
      </c>
      <c r="K4068">
        <v>1</v>
      </c>
      <c r="L4068">
        <v>1</v>
      </c>
      <c r="M4068">
        <v>4</v>
      </c>
      <c r="N4068" t="s">
        <v>193</v>
      </c>
      <c r="O4068" t="s">
        <v>155</v>
      </c>
      <c r="P4068" s="12">
        <v>36554</v>
      </c>
      <c r="Q4068" t="s">
        <v>194</v>
      </c>
      <c r="R4068" t="s">
        <v>177</v>
      </c>
      <c r="S4068" t="s">
        <v>178</v>
      </c>
      <c r="T4068" t="s">
        <v>166</v>
      </c>
      <c r="U4068">
        <v>4.5</v>
      </c>
      <c r="V4068">
        <v>3.2</v>
      </c>
      <c r="W4068">
        <v>4.8</v>
      </c>
      <c r="X4068">
        <v>4.2949999999999999</v>
      </c>
      <c r="Y4068">
        <v>372788</v>
      </c>
      <c r="Z4068">
        <v>156330</v>
      </c>
      <c r="AA4068">
        <v>12025410</v>
      </c>
    </row>
    <row r="4069" spans="1:27">
      <c r="A4069" t="s">
        <v>4261</v>
      </c>
      <c r="B4069" t="s">
        <v>175</v>
      </c>
      <c r="C4069" t="s">
        <v>34</v>
      </c>
      <c r="D4069">
        <v>1165</v>
      </c>
      <c r="E4069" s="12">
        <v>41869</v>
      </c>
      <c r="F4069" s="72">
        <f t="shared" si="682"/>
        <v>2014</v>
      </c>
      <c r="G4069" s="70">
        <f t="shared" si="683"/>
        <v>6480.9012875536482</v>
      </c>
      <c r="H4069" s="70" cm="1">
        <f t="array" ref="H4069">INDEX(magic_bricks_appreciation_pivot!$A$13:$K$20,MATCH(C4069,magic_bricks_appreciation_pivot!$A$13:$A$20,0),1+MATCH(F4069,INDEX(magic_bricks_appreciation_pivot!$B$13:$K$13,0),0))</f>
        <v>5.1040744021257752E-2</v>
      </c>
      <c r="I4069" s="70">
        <f t="shared" ref="I4069:I4071" si="688">G4069+G4069*H4069</f>
        <v>6811.6913111987142</v>
      </c>
      <c r="J4069">
        <v>68</v>
      </c>
      <c r="K4069">
        <v>1</v>
      </c>
      <c r="L4069">
        <v>1</v>
      </c>
      <c r="M4069">
        <v>3</v>
      </c>
      <c r="N4069" t="s">
        <v>176</v>
      </c>
      <c r="O4069" t="s">
        <v>161</v>
      </c>
      <c r="P4069" s="12">
        <v>29094</v>
      </c>
      <c r="Q4069" t="s">
        <v>194</v>
      </c>
      <c r="R4069" t="s">
        <v>165</v>
      </c>
      <c r="S4069" t="s">
        <v>178</v>
      </c>
      <c r="T4069" t="s">
        <v>166</v>
      </c>
      <c r="U4069">
        <v>4.5</v>
      </c>
      <c r="V4069">
        <v>3.7</v>
      </c>
      <c r="W4069">
        <v>4.7</v>
      </c>
      <c r="X4069">
        <v>4.24</v>
      </c>
      <c r="Y4069">
        <v>234058</v>
      </c>
      <c r="Z4069">
        <v>98153</v>
      </c>
      <c r="AA4069">
        <v>7550250</v>
      </c>
    </row>
    <row r="4070" spans="1:27">
      <c r="A4070" t="s">
        <v>4262</v>
      </c>
      <c r="B4070" t="s">
        <v>56</v>
      </c>
      <c r="C4070" t="s">
        <v>56</v>
      </c>
      <c r="D4070">
        <v>618</v>
      </c>
      <c r="E4070" s="12">
        <v>40487</v>
      </c>
      <c r="F4070" s="72">
        <f t="shared" si="682"/>
        <v>2010</v>
      </c>
      <c r="G4070" s="70">
        <f t="shared" si="683"/>
        <v>13627.734627831715</v>
      </c>
      <c r="H4070" s="70" cm="1">
        <f t="array" ref="H4070">INDEX(magic_bricks_appreciation_pivot!$A$13:$K$20,MATCH(C4070,magic_bricks_appreciation_pivot!$A$13:$A$20,0),1+MATCH(F4070,INDEX(magic_bricks_appreciation_pivot!$B$13:$K$13,0),0))</f>
        <v>0.62795711804515786</v>
      </c>
      <c r="I4070" s="70">
        <f t="shared" si="688"/>
        <v>22185.36759020912</v>
      </c>
      <c r="J4070">
        <v>57</v>
      </c>
      <c r="K4070">
        <v>1</v>
      </c>
      <c r="L4070">
        <v>1</v>
      </c>
      <c r="M4070">
        <v>2</v>
      </c>
      <c r="N4070" t="s">
        <v>193</v>
      </c>
      <c r="O4070" t="s">
        <v>161</v>
      </c>
      <c r="P4070" s="12">
        <v>27347</v>
      </c>
      <c r="Q4070" t="s">
        <v>156</v>
      </c>
      <c r="R4070" t="s">
        <v>165</v>
      </c>
      <c r="S4070" t="s">
        <v>158</v>
      </c>
      <c r="T4070" t="s">
        <v>163</v>
      </c>
      <c r="U4070">
        <v>4.7</v>
      </c>
      <c r="V4070">
        <v>2.1</v>
      </c>
      <c r="W4070">
        <v>4.0999999999999996</v>
      </c>
      <c r="X4070">
        <v>3.88</v>
      </c>
      <c r="Y4070">
        <v>277924</v>
      </c>
      <c r="Z4070">
        <v>25266</v>
      </c>
      <c r="AA4070">
        <v>8421940</v>
      </c>
    </row>
    <row r="4071" spans="1:27">
      <c r="A4071" t="s">
        <v>4263</v>
      </c>
      <c r="B4071" t="s">
        <v>175</v>
      </c>
      <c r="C4071" t="s">
        <v>34</v>
      </c>
      <c r="D4071">
        <v>1144</v>
      </c>
      <c r="E4071" s="12">
        <v>41145</v>
      </c>
      <c r="F4071" s="72">
        <f t="shared" si="682"/>
        <v>2012</v>
      </c>
      <c r="G4071" s="70">
        <f t="shared" si="683"/>
        <v>8165.5419580419584</v>
      </c>
      <c r="H4071" s="70" cm="1">
        <f t="array" ref="H4071">INDEX(magic_bricks_appreciation_pivot!$A$13:$K$20,MATCH(C4071,magic_bricks_appreciation_pivot!$A$13:$A$20,0),1+MATCH(F4071,INDEX(magic_bricks_appreciation_pivot!$B$13:$K$13,0),0))</f>
        <v>0.22606337179266398</v>
      </c>
      <c r="I4071" s="70">
        <f t="shared" si="688"/>
        <v>10011.471905591396</v>
      </c>
      <c r="J4071">
        <v>131</v>
      </c>
      <c r="K4071">
        <v>1</v>
      </c>
      <c r="L4071">
        <v>1</v>
      </c>
      <c r="M4071">
        <v>3</v>
      </c>
      <c r="N4071" t="s">
        <v>168</v>
      </c>
      <c r="O4071" t="s">
        <v>161</v>
      </c>
      <c r="P4071" s="12">
        <v>27275</v>
      </c>
      <c r="Q4071" t="s">
        <v>169</v>
      </c>
      <c r="R4071" t="s">
        <v>177</v>
      </c>
      <c r="S4071" t="s">
        <v>162</v>
      </c>
      <c r="T4071" t="s">
        <v>166</v>
      </c>
      <c r="U4071">
        <v>3.9</v>
      </c>
      <c r="V4071">
        <v>4.3</v>
      </c>
      <c r="W4071">
        <v>3.2</v>
      </c>
      <c r="X4071">
        <v>3.85</v>
      </c>
      <c r="Y4071">
        <v>261559</v>
      </c>
      <c r="Z4071">
        <v>158803</v>
      </c>
      <c r="AA4071">
        <v>9341380</v>
      </c>
    </row>
    <row r="4072" spans="1:27" hidden="1">
      <c r="A4072" t="s">
        <v>4264</v>
      </c>
      <c r="B4072" t="s">
        <v>56</v>
      </c>
      <c r="C4072" t="s">
        <v>56</v>
      </c>
      <c r="D4072">
        <v>1201</v>
      </c>
      <c r="E4072" s="12">
        <v>39303</v>
      </c>
      <c r="F4072" s="72">
        <f t="shared" si="682"/>
        <v>2007</v>
      </c>
      <c r="G4072" s="70">
        <f t="shared" si="683"/>
        <v>11826.094920899252</v>
      </c>
      <c r="H4072" s="70" t="e" cm="1">
        <f t="array" ref="H4072">INDEX(magic_bricks_appreciation_pivot!$A$13:$K$20,MATCH(C4072,magic_bricks_appreciation_pivot!$A$13:$A$20,0),1+MATCH(F4072,INDEX(magic_bricks_appreciation_pivot!$B$13:$K$13,0),0))</f>
        <v>#N/A</v>
      </c>
      <c r="I4072" s="70"/>
      <c r="J4072">
        <v>83</v>
      </c>
      <c r="K4072">
        <v>2</v>
      </c>
      <c r="L4072">
        <v>2</v>
      </c>
      <c r="M4072">
        <v>4</v>
      </c>
      <c r="N4072" t="s">
        <v>176</v>
      </c>
      <c r="O4072" t="s">
        <v>161</v>
      </c>
      <c r="P4072" s="12">
        <v>26163</v>
      </c>
      <c r="Q4072" t="s">
        <v>156</v>
      </c>
      <c r="R4072" t="s">
        <v>177</v>
      </c>
      <c r="S4072" t="s">
        <v>158</v>
      </c>
      <c r="T4072" t="s">
        <v>182</v>
      </c>
      <c r="U4072">
        <v>3.9</v>
      </c>
      <c r="V4072">
        <v>4.4000000000000004</v>
      </c>
      <c r="W4072">
        <v>2.5</v>
      </c>
      <c r="X4072">
        <v>3.3</v>
      </c>
      <c r="Y4072">
        <v>468704</v>
      </c>
      <c r="Z4072">
        <v>213047</v>
      </c>
      <c r="AA4072">
        <v>14203140</v>
      </c>
    </row>
    <row r="4073" spans="1:27">
      <c r="A4073" t="s">
        <v>4265</v>
      </c>
      <c r="B4073" t="s">
        <v>23</v>
      </c>
      <c r="C4073" t="s">
        <v>23</v>
      </c>
      <c r="D4073">
        <v>879</v>
      </c>
      <c r="E4073" s="12">
        <v>40274</v>
      </c>
      <c r="F4073" s="72">
        <f t="shared" si="682"/>
        <v>2010</v>
      </c>
      <c r="G4073" s="70">
        <f t="shared" si="683"/>
        <v>7182.3094425483505</v>
      </c>
      <c r="H4073" s="70" cm="1">
        <f t="array" ref="H4073">INDEX(magic_bricks_appreciation_pivot!$A$13:$K$20,MATCH(C4073,magic_bricks_appreciation_pivot!$A$13:$A$20,0),1+MATCH(F4073,INDEX(magic_bricks_appreciation_pivot!$B$13:$K$13,0),0))</f>
        <v>0.49881786187527283</v>
      </c>
      <c r="I4073" s="70">
        <f t="shared" ref="I4073:I4074" si="689">G4073+G4073*H4073</f>
        <v>10764.973682006901</v>
      </c>
      <c r="J4073">
        <v>158</v>
      </c>
      <c r="K4073">
        <v>1</v>
      </c>
      <c r="L4073">
        <v>1</v>
      </c>
      <c r="M4073">
        <v>2</v>
      </c>
      <c r="N4073" t="s">
        <v>176</v>
      </c>
      <c r="O4073" t="s">
        <v>155</v>
      </c>
      <c r="P4073" s="12">
        <v>26769</v>
      </c>
      <c r="Q4073" t="s">
        <v>194</v>
      </c>
      <c r="R4073" t="s">
        <v>157</v>
      </c>
      <c r="S4073" t="s">
        <v>158</v>
      </c>
      <c r="T4073" t="s">
        <v>163</v>
      </c>
      <c r="U4073">
        <v>4.0999999999999996</v>
      </c>
      <c r="V4073">
        <v>3.2</v>
      </c>
      <c r="W4073">
        <v>3.3</v>
      </c>
      <c r="X4073">
        <v>3.51</v>
      </c>
      <c r="Y4073">
        <v>252530</v>
      </c>
      <c r="Z4073">
        <v>157831</v>
      </c>
      <c r="AA4073">
        <v>6313250</v>
      </c>
    </row>
    <row r="4074" spans="1:27">
      <c r="A4074" t="s">
        <v>4266</v>
      </c>
      <c r="B4074" t="s">
        <v>39</v>
      </c>
      <c r="C4074" t="s">
        <v>39</v>
      </c>
      <c r="D4074">
        <v>1501</v>
      </c>
      <c r="E4074" s="12">
        <v>40316</v>
      </c>
      <c r="F4074" s="72">
        <f t="shared" si="682"/>
        <v>2010</v>
      </c>
      <c r="G4074" s="70">
        <f t="shared" si="683"/>
        <v>9078.6342438374413</v>
      </c>
      <c r="H4074" s="70" cm="1">
        <f t="array" ref="H4074">INDEX(magic_bricks_appreciation_pivot!$A$13:$K$20,MATCH(C4074,magic_bricks_appreciation_pivot!$A$13:$A$20,0),1+MATCH(F4074,INDEX(magic_bricks_appreciation_pivot!$B$13:$K$13,0),0))</f>
        <v>0.44211253020365898</v>
      </c>
      <c r="I4074" s="70">
        <f t="shared" si="689"/>
        <v>13092.412200173994</v>
      </c>
      <c r="J4074">
        <v>78</v>
      </c>
      <c r="K4074">
        <v>1</v>
      </c>
      <c r="L4074">
        <v>1</v>
      </c>
      <c r="M4074">
        <v>4</v>
      </c>
      <c r="N4074" t="s">
        <v>193</v>
      </c>
      <c r="O4074" t="s">
        <v>155</v>
      </c>
      <c r="P4074" s="12">
        <v>27541</v>
      </c>
      <c r="Q4074" t="s">
        <v>169</v>
      </c>
      <c r="R4074" t="s">
        <v>165</v>
      </c>
      <c r="S4074" t="s">
        <v>162</v>
      </c>
      <c r="T4074" t="s">
        <v>182</v>
      </c>
      <c r="U4074">
        <v>4.5</v>
      </c>
      <c r="V4074">
        <v>3.1</v>
      </c>
      <c r="W4074">
        <v>2</v>
      </c>
      <c r="X4074">
        <v>3.15</v>
      </c>
      <c r="Y4074">
        <v>463319</v>
      </c>
      <c r="Z4074">
        <v>68135</v>
      </c>
      <c r="AA4074">
        <v>13627030</v>
      </c>
    </row>
    <row r="4075" spans="1:27" hidden="1">
      <c r="A4075" t="s">
        <v>4267</v>
      </c>
      <c r="B4075" t="s">
        <v>56</v>
      </c>
      <c r="C4075" t="s">
        <v>56</v>
      </c>
      <c r="D4075">
        <v>1289</v>
      </c>
      <c r="E4075" s="12">
        <v>39971</v>
      </c>
      <c r="F4075" s="72">
        <f t="shared" si="682"/>
        <v>2009</v>
      </c>
      <c r="G4075" s="70">
        <f t="shared" si="683"/>
        <v>13468.169123351436</v>
      </c>
      <c r="H4075" s="70" t="e" cm="1">
        <f t="array" ref="H4075">INDEX(magic_bricks_appreciation_pivot!$A$13:$K$20,MATCH(C4075,magic_bricks_appreciation_pivot!$A$13:$A$20,0),1+MATCH(F4075,INDEX(magic_bricks_appreciation_pivot!$B$13:$K$13,0),0))</f>
        <v>#N/A</v>
      </c>
      <c r="I4075" s="70"/>
      <c r="J4075">
        <v>181</v>
      </c>
      <c r="K4075">
        <v>2</v>
      </c>
      <c r="L4075">
        <v>2</v>
      </c>
      <c r="M4075">
        <v>4</v>
      </c>
      <c r="N4075" t="s">
        <v>193</v>
      </c>
      <c r="O4075" t="s">
        <v>155</v>
      </c>
      <c r="P4075" s="12">
        <v>33401</v>
      </c>
      <c r="Q4075" t="s">
        <v>156</v>
      </c>
      <c r="R4075" t="s">
        <v>157</v>
      </c>
      <c r="S4075" t="s">
        <v>162</v>
      </c>
      <c r="T4075" t="s">
        <v>182</v>
      </c>
      <c r="U4075">
        <v>3.5</v>
      </c>
      <c r="V4075">
        <v>2.7</v>
      </c>
      <c r="W4075">
        <v>4.0999999999999996</v>
      </c>
      <c r="X4075">
        <v>3.64</v>
      </c>
      <c r="Y4075">
        <v>607616</v>
      </c>
      <c r="Z4075">
        <v>190965</v>
      </c>
      <c r="AA4075">
        <v>17360470</v>
      </c>
    </row>
    <row r="4076" spans="1:27" hidden="1">
      <c r="A4076" t="s">
        <v>4268</v>
      </c>
      <c r="B4076" t="s">
        <v>201</v>
      </c>
      <c r="C4076" t="s">
        <v>201</v>
      </c>
      <c r="D4076">
        <v>1741</v>
      </c>
      <c r="E4076" s="12">
        <v>40023</v>
      </c>
      <c r="F4076" s="72">
        <f t="shared" si="682"/>
        <v>2009</v>
      </c>
      <c r="G4076" s="70">
        <f t="shared" si="683"/>
        <v>6007.0189546237798</v>
      </c>
      <c r="H4076" s="70" t="e" cm="1">
        <f t="array" ref="H4076">INDEX(magic_bricks_appreciation_pivot!$A$13:$K$20,MATCH(C4076,magic_bricks_appreciation_pivot!$A$13:$A$20,0),1+MATCH(F4076,INDEX(magic_bricks_appreciation_pivot!$B$13:$K$13,0),0))</f>
        <v>#N/A</v>
      </c>
      <c r="I4076" s="70"/>
      <c r="J4076">
        <v>11</v>
      </c>
      <c r="K4076">
        <v>2</v>
      </c>
      <c r="L4076">
        <v>1</v>
      </c>
      <c r="M4076">
        <v>4</v>
      </c>
      <c r="N4076" t="s">
        <v>176</v>
      </c>
      <c r="O4076" t="s">
        <v>155</v>
      </c>
      <c r="P4076" s="12">
        <v>36373</v>
      </c>
      <c r="Q4076" t="s">
        <v>169</v>
      </c>
      <c r="R4076" t="s">
        <v>157</v>
      </c>
      <c r="S4076" t="s">
        <v>158</v>
      </c>
      <c r="T4076" t="s">
        <v>163</v>
      </c>
      <c r="U4076">
        <v>2.2000000000000002</v>
      </c>
      <c r="V4076">
        <v>2.4</v>
      </c>
      <c r="W4076">
        <v>3.1</v>
      </c>
      <c r="X4076">
        <v>2.62</v>
      </c>
      <c r="Y4076">
        <v>366038</v>
      </c>
      <c r="Z4076">
        <v>219623</v>
      </c>
      <c r="AA4076">
        <v>10458220</v>
      </c>
    </row>
    <row r="4077" spans="1:27">
      <c r="A4077" t="s">
        <v>4269</v>
      </c>
      <c r="B4077" t="s">
        <v>23</v>
      </c>
      <c r="C4077" t="s">
        <v>23</v>
      </c>
      <c r="D4077">
        <v>1585</v>
      </c>
      <c r="E4077" s="12">
        <v>40488</v>
      </c>
      <c r="F4077" s="72">
        <f t="shared" si="682"/>
        <v>2010</v>
      </c>
      <c r="G4077" s="70">
        <f t="shared" si="683"/>
        <v>7568.9274447949529</v>
      </c>
      <c r="H4077" s="70" cm="1">
        <f t="array" ref="H4077">INDEX(magic_bricks_appreciation_pivot!$A$13:$K$20,MATCH(C4077,magic_bricks_appreciation_pivot!$A$13:$A$20,0),1+MATCH(F4077,INDEX(magic_bricks_appreciation_pivot!$B$13:$K$13,0),0))</f>
        <v>0.49881786187527283</v>
      </c>
      <c r="I4077" s="70">
        <f>G4077+G4077*H4077</f>
        <v>11344.443649496643</v>
      </c>
      <c r="J4077">
        <v>48</v>
      </c>
      <c r="K4077">
        <v>2</v>
      </c>
      <c r="L4077">
        <v>2</v>
      </c>
      <c r="M4077">
        <v>4</v>
      </c>
      <c r="N4077" t="s">
        <v>176</v>
      </c>
      <c r="O4077" t="s">
        <v>161</v>
      </c>
      <c r="P4077" s="12">
        <v>24063</v>
      </c>
      <c r="Q4077" t="s">
        <v>156</v>
      </c>
      <c r="R4077" t="s">
        <v>165</v>
      </c>
      <c r="S4077" t="s">
        <v>158</v>
      </c>
      <c r="T4077" t="s">
        <v>182</v>
      </c>
      <c r="U4077">
        <v>3.3</v>
      </c>
      <c r="V4077">
        <v>3.8</v>
      </c>
      <c r="W4077">
        <v>3.5</v>
      </c>
      <c r="X4077">
        <v>3.53</v>
      </c>
      <c r="Y4077">
        <v>503864</v>
      </c>
      <c r="Z4077">
        <v>215942</v>
      </c>
      <c r="AA4077">
        <v>11996750</v>
      </c>
    </row>
    <row r="4078" spans="1:27" hidden="1">
      <c r="A4078" t="s">
        <v>4270</v>
      </c>
      <c r="B4078" t="s">
        <v>175</v>
      </c>
      <c r="C4078" t="s">
        <v>34</v>
      </c>
      <c r="D4078">
        <v>897</v>
      </c>
      <c r="E4078" s="12">
        <v>39461</v>
      </c>
      <c r="F4078" s="72">
        <f t="shared" si="682"/>
        <v>2008</v>
      </c>
      <c r="G4078" s="70">
        <f t="shared" si="683"/>
        <v>10215.10590858417</v>
      </c>
      <c r="H4078" s="70" t="e" cm="1">
        <f t="array" ref="H4078">INDEX(magic_bricks_appreciation_pivot!$A$13:$K$20,MATCH(C4078,magic_bricks_appreciation_pivot!$A$13:$A$20,0),1+MATCH(F4078,INDEX(magic_bricks_appreciation_pivot!$B$13:$K$13,0),0))</f>
        <v>#N/A</v>
      </c>
      <c r="I4078" s="70"/>
      <c r="J4078">
        <v>104</v>
      </c>
      <c r="K4078">
        <v>1</v>
      </c>
      <c r="L4078">
        <v>1</v>
      </c>
      <c r="M4078">
        <v>3</v>
      </c>
      <c r="N4078" t="s">
        <v>168</v>
      </c>
      <c r="O4078" t="s">
        <v>155</v>
      </c>
      <c r="P4078" s="12">
        <v>36176</v>
      </c>
      <c r="Q4078" t="s">
        <v>194</v>
      </c>
      <c r="R4078" t="s">
        <v>165</v>
      </c>
      <c r="S4078" t="s">
        <v>162</v>
      </c>
      <c r="T4078" t="s">
        <v>166</v>
      </c>
      <c r="U4078">
        <v>4.5</v>
      </c>
      <c r="V4078">
        <v>3.3</v>
      </c>
      <c r="W4078">
        <v>2</v>
      </c>
      <c r="X4078">
        <v>3.27</v>
      </c>
      <c r="Y4078">
        <v>284051</v>
      </c>
      <c r="Z4078">
        <v>64141</v>
      </c>
      <c r="AA4078">
        <v>9162950</v>
      </c>
    </row>
    <row r="4079" spans="1:27" hidden="1">
      <c r="A4079" t="s">
        <v>4271</v>
      </c>
      <c r="B4079" t="s">
        <v>175</v>
      </c>
      <c r="C4079" t="s">
        <v>34</v>
      </c>
      <c r="D4079">
        <v>1172</v>
      </c>
      <c r="E4079" s="12">
        <v>39099</v>
      </c>
      <c r="F4079" s="72">
        <f t="shared" si="682"/>
        <v>2007</v>
      </c>
      <c r="G4079" s="70">
        <f t="shared" si="683"/>
        <v>8277.8156996587022</v>
      </c>
      <c r="H4079" s="70" t="e" cm="1">
        <f t="array" ref="H4079">INDEX(magic_bricks_appreciation_pivot!$A$13:$K$20,MATCH(C4079,magic_bricks_appreciation_pivot!$A$13:$A$20,0),1+MATCH(F4079,INDEX(magic_bricks_appreciation_pivot!$B$13:$K$13,0),0))</f>
        <v>#N/A</v>
      </c>
      <c r="I4079" s="70"/>
      <c r="J4079">
        <v>77</v>
      </c>
      <c r="K4079">
        <v>1</v>
      </c>
      <c r="L4079">
        <v>1</v>
      </c>
      <c r="M4079">
        <v>3</v>
      </c>
      <c r="N4079" t="s">
        <v>154</v>
      </c>
      <c r="O4079" t="s">
        <v>155</v>
      </c>
      <c r="P4079" s="12">
        <v>31799</v>
      </c>
      <c r="Q4079" t="s">
        <v>194</v>
      </c>
      <c r="R4079" t="s">
        <v>165</v>
      </c>
      <c r="S4079" t="s">
        <v>178</v>
      </c>
      <c r="T4079" t="s">
        <v>182</v>
      </c>
      <c r="U4079">
        <v>2.7</v>
      </c>
      <c r="V4079">
        <v>5</v>
      </c>
      <c r="W4079">
        <v>4.7</v>
      </c>
      <c r="X4079">
        <v>4.22</v>
      </c>
      <c r="Y4079">
        <v>300750</v>
      </c>
      <c r="Z4079">
        <v>116419</v>
      </c>
      <c r="AA4079">
        <v>9701600</v>
      </c>
    </row>
    <row r="4080" spans="1:27" hidden="1">
      <c r="A4080" t="s">
        <v>4272</v>
      </c>
      <c r="B4080" t="s">
        <v>23</v>
      </c>
      <c r="C4080" t="s">
        <v>23</v>
      </c>
      <c r="D4080">
        <v>1321</v>
      </c>
      <c r="E4080" s="12">
        <v>40045</v>
      </c>
      <c r="F4080" s="72">
        <f t="shared" si="682"/>
        <v>2009</v>
      </c>
      <c r="G4080" s="70">
        <f t="shared" si="683"/>
        <v>6455.2422407267222</v>
      </c>
      <c r="H4080" s="70" t="e" cm="1">
        <f t="array" ref="H4080">INDEX(magic_bricks_appreciation_pivot!$A$13:$K$20,MATCH(C4080,magic_bricks_appreciation_pivot!$A$13:$A$20,0),1+MATCH(F4080,INDEX(magic_bricks_appreciation_pivot!$B$13:$K$13,0),0))</f>
        <v>#N/A</v>
      </c>
      <c r="I4080" s="70"/>
      <c r="J4080">
        <v>193</v>
      </c>
      <c r="K4080">
        <v>1</v>
      </c>
      <c r="L4080">
        <v>1</v>
      </c>
      <c r="M4080">
        <v>3</v>
      </c>
      <c r="N4080" t="s">
        <v>193</v>
      </c>
      <c r="O4080" t="s">
        <v>155</v>
      </c>
      <c r="P4080" s="12">
        <v>33475</v>
      </c>
      <c r="Q4080" t="s">
        <v>169</v>
      </c>
      <c r="R4080" t="s">
        <v>157</v>
      </c>
      <c r="S4080" t="s">
        <v>158</v>
      </c>
      <c r="T4080" t="s">
        <v>163</v>
      </c>
      <c r="U4080">
        <v>2.9</v>
      </c>
      <c r="V4080">
        <v>3.3</v>
      </c>
      <c r="W4080">
        <v>2.2999999999999998</v>
      </c>
      <c r="X4080">
        <v>2.78</v>
      </c>
      <c r="Y4080">
        <v>409314</v>
      </c>
      <c r="Z4080">
        <v>102329</v>
      </c>
      <c r="AA4080">
        <v>8527375</v>
      </c>
    </row>
    <row r="4081" spans="1:27">
      <c r="A4081" t="s">
        <v>4273</v>
      </c>
      <c r="B4081" t="s">
        <v>23</v>
      </c>
      <c r="C4081" t="s">
        <v>23</v>
      </c>
      <c r="D4081">
        <v>798</v>
      </c>
      <c r="E4081" s="12">
        <v>40596</v>
      </c>
      <c r="F4081" s="72">
        <f t="shared" si="682"/>
        <v>2011</v>
      </c>
      <c r="G4081" s="70">
        <f t="shared" si="683"/>
        <v>5660.4010025062653</v>
      </c>
      <c r="H4081" s="70" cm="1">
        <f t="array" ref="H4081">INDEX(magic_bricks_appreciation_pivot!$A$13:$K$20,MATCH(C4081,magic_bricks_appreciation_pivot!$A$13:$A$20,0),1+MATCH(F4081,INDEX(magic_bricks_appreciation_pivot!$B$13:$K$13,0),0))</f>
        <v>0.30621792098525186</v>
      </c>
      <c r="I4081" s="70">
        <f t="shared" ref="I4081:I4084" si="690">G4081+G4081*H4081</f>
        <v>7393.7172294365691</v>
      </c>
      <c r="J4081">
        <v>21</v>
      </c>
      <c r="K4081">
        <v>1</v>
      </c>
      <c r="L4081">
        <v>1</v>
      </c>
      <c r="M4081">
        <v>2</v>
      </c>
      <c r="N4081" t="s">
        <v>168</v>
      </c>
      <c r="O4081" t="s">
        <v>161</v>
      </c>
      <c r="P4081" s="12">
        <v>35851</v>
      </c>
      <c r="Q4081" t="s">
        <v>169</v>
      </c>
      <c r="R4081" t="s">
        <v>177</v>
      </c>
      <c r="S4081" t="s">
        <v>178</v>
      </c>
      <c r="T4081" t="s">
        <v>171</v>
      </c>
      <c r="U4081">
        <v>2.9</v>
      </c>
      <c r="V4081">
        <v>3.5</v>
      </c>
      <c r="W4081">
        <v>3</v>
      </c>
      <c r="X4081">
        <v>3.12</v>
      </c>
      <c r="Y4081">
        <v>189714</v>
      </c>
      <c r="Z4081">
        <v>58721</v>
      </c>
      <c r="AA4081">
        <v>4517000</v>
      </c>
    </row>
    <row r="4082" spans="1:27">
      <c r="A4082" t="s">
        <v>4274</v>
      </c>
      <c r="B4082" t="s">
        <v>75</v>
      </c>
      <c r="C4082" t="s">
        <v>75</v>
      </c>
      <c r="D4082">
        <v>1808</v>
      </c>
      <c r="E4082" s="12">
        <v>40278</v>
      </c>
      <c r="F4082" s="72">
        <f t="shared" si="682"/>
        <v>2010</v>
      </c>
      <c r="G4082" s="70">
        <f t="shared" si="683"/>
        <v>11331.443584070796</v>
      </c>
      <c r="H4082" s="70" cm="1">
        <f t="array" ref="H4082">INDEX(magic_bricks_appreciation_pivot!$A$13:$K$20,MATCH(C4082,magic_bricks_appreciation_pivot!$A$13:$A$20,0),1+MATCH(F4082,INDEX(magic_bricks_appreciation_pivot!$B$13:$K$13,0),0))</f>
        <v>0.78146973215161719</v>
      </c>
      <c r="I4082" s="70">
        <f t="shared" si="690"/>
        <v>20186.623766605764</v>
      </c>
      <c r="J4082">
        <v>123</v>
      </c>
      <c r="K4082">
        <v>2</v>
      </c>
      <c r="L4082">
        <v>1</v>
      </c>
      <c r="M4082">
        <v>5</v>
      </c>
      <c r="N4082" t="s">
        <v>184</v>
      </c>
      <c r="O4082" t="s">
        <v>161</v>
      </c>
      <c r="P4082" s="12">
        <v>32978</v>
      </c>
      <c r="Q4082" t="s">
        <v>156</v>
      </c>
      <c r="R4082" t="s">
        <v>170</v>
      </c>
      <c r="S4082" t="s">
        <v>178</v>
      </c>
      <c r="T4082" t="s">
        <v>182</v>
      </c>
      <c r="U4082">
        <v>2.1</v>
      </c>
      <c r="V4082">
        <v>3.6</v>
      </c>
      <c r="W4082">
        <v>3.3</v>
      </c>
      <c r="X4082">
        <v>3.0150000000000001</v>
      </c>
      <c r="Y4082">
        <v>758028</v>
      </c>
      <c r="Z4082">
        <v>286822</v>
      </c>
      <c r="AA4082">
        <v>20487250</v>
      </c>
    </row>
    <row r="4083" spans="1:27">
      <c r="A4083" t="s">
        <v>4275</v>
      </c>
      <c r="B4083" t="s">
        <v>175</v>
      </c>
      <c r="C4083" t="s">
        <v>34</v>
      </c>
      <c r="D4083">
        <v>934</v>
      </c>
      <c r="E4083" s="12">
        <v>41040</v>
      </c>
      <c r="F4083" s="72">
        <f t="shared" si="682"/>
        <v>2012</v>
      </c>
      <c r="G4083" s="70">
        <f t="shared" si="683"/>
        <v>8323.9614561027829</v>
      </c>
      <c r="H4083" s="70" cm="1">
        <f t="array" ref="H4083">INDEX(magic_bricks_appreciation_pivot!$A$13:$K$20,MATCH(C4083,magic_bricks_appreciation_pivot!$A$13:$A$20,0),1+MATCH(F4083,INDEX(magic_bricks_appreciation_pivot!$B$13:$K$13,0),0))</f>
        <v>0.22606337179266398</v>
      </c>
      <c r="I4083" s="70">
        <f t="shared" si="690"/>
        <v>10205.704249541552</v>
      </c>
      <c r="J4083">
        <v>168</v>
      </c>
      <c r="K4083">
        <v>1</v>
      </c>
      <c r="L4083">
        <v>1</v>
      </c>
      <c r="M4083">
        <v>3</v>
      </c>
      <c r="N4083" t="s">
        <v>154</v>
      </c>
      <c r="O4083" t="s">
        <v>161</v>
      </c>
      <c r="P4083" s="12">
        <v>35200</v>
      </c>
      <c r="Q4083" t="s">
        <v>169</v>
      </c>
      <c r="R4083" t="s">
        <v>177</v>
      </c>
      <c r="S4083" t="s">
        <v>158</v>
      </c>
      <c r="T4083" t="s">
        <v>163</v>
      </c>
      <c r="U4083">
        <v>5</v>
      </c>
      <c r="V4083">
        <v>2</v>
      </c>
      <c r="W4083">
        <v>4.5</v>
      </c>
      <c r="X4083">
        <v>3.65</v>
      </c>
      <c r="Y4083">
        <v>217688</v>
      </c>
      <c r="Z4083">
        <v>116619</v>
      </c>
      <c r="AA4083">
        <v>7774580</v>
      </c>
    </row>
    <row r="4084" spans="1:27">
      <c r="A4084" t="s">
        <v>4276</v>
      </c>
      <c r="B4084" t="s">
        <v>175</v>
      </c>
      <c r="C4084" t="s">
        <v>34</v>
      </c>
      <c r="D4084">
        <v>961</v>
      </c>
      <c r="E4084" s="12">
        <v>40630</v>
      </c>
      <c r="F4084" s="72">
        <f t="shared" si="682"/>
        <v>2011</v>
      </c>
      <c r="G4084" s="70">
        <f t="shared" si="683"/>
        <v>8987.845993756504</v>
      </c>
      <c r="H4084" s="70" cm="1">
        <f t="array" ref="H4084">INDEX(magic_bricks_appreciation_pivot!$A$13:$K$20,MATCH(C4084,magic_bricks_appreciation_pivot!$A$13:$A$20,0),1+MATCH(F4084,INDEX(magic_bricks_appreciation_pivot!$B$13:$K$13,0),0))</f>
        <v>0.22839026915113872</v>
      </c>
      <c r="I4084" s="70">
        <f t="shared" si="690"/>
        <v>11040.582559359536</v>
      </c>
      <c r="J4084">
        <v>161</v>
      </c>
      <c r="K4084">
        <v>1</v>
      </c>
      <c r="L4084">
        <v>1</v>
      </c>
      <c r="M4084">
        <v>3</v>
      </c>
      <c r="N4084" t="s">
        <v>176</v>
      </c>
      <c r="O4084" t="s">
        <v>155</v>
      </c>
      <c r="P4084" s="12">
        <v>30045</v>
      </c>
      <c r="Q4084" t="s">
        <v>169</v>
      </c>
      <c r="R4084" t="s">
        <v>157</v>
      </c>
      <c r="S4084" t="s">
        <v>178</v>
      </c>
      <c r="T4084" t="s">
        <v>166</v>
      </c>
      <c r="U4084">
        <v>4.2</v>
      </c>
      <c r="V4084">
        <v>3.7</v>
      </c>
      <c r="W4084">
        <v>2</v>
      </c>
      <c r="X4084">
        <v>3.34</v>
      </c>
      <c r="Y4084">
        <v>215933</v>
      </c>
      <c r="Z4084">
        <v>34549</v>
      </c>
      <c r="AA4084">
        <v>8637320</v>
      </c>
    </row>
    <row r="4085" spans="1:27" hidden="1">
      <c r="A4085" t="s">
        <v>4277</v>
      </c>
      <c r="B4085" t="s">
        <v>56</v>
      </c>
      <c r="C4085" t="s">
        <v>56</v>
      </c>
      <c r="D4085">
        <v>962</v>
      </c>
      <c r="E4085" s="12">
        <v>39796</v>
      </c>
      <c r="F4085" s="72">
        <f t="shared" si="682"/>
        <v>2008</v>
      </c>
      <c r="G4085" s="70">
        <f t="shared" si="683"/>
        <v>6626.0550935550937</v>
      </c>
      <c r="H4085" s="70" t="e" cm="1">
        <f t="array" ref="H4085">INDEX(magic_bricks_appreciation_pivot!$A$13:$K$20,MATCH(C4085,magic_bricks_appreciation_pivot!$A$13:$A$20,0),1+MATCH(F4085,INDEX(magic_bricks_appreciation_pivot!$B$13:$K$13,0),0))</f>
        <v>#N/A</v>
      </c>
      <c r="I4085" s="70"/>
      <c r="J4085">
        <v>15</v>
      </c>
      <c r="K4085">
        <v>1</v>
      </c>
      <c r="L4085">
        <v>1</v>
      </c>
      <c r="M4085">
        <v>3</v>
      </c>
      <c r="N4085" t="s">
        <v>154</v>
      </c>
      <c r="O4085" t="s">
        <v>161</v>
      </c>
      <c r="P4085" s="12">
        <v>35781</v>
      </c>
      <c r="Q4085" t="s">
        <v>169</v>
      </c>
      <c r="R4085" t="s">
        <v>165</v>
      </c>
      <c r="S4085" t="s">
        <v>158</v>
      </c>
      <c r="T4085" t="s">
        <v>159</v>
      </c>
      <c r="U4085">
        <v>2.1</v>
      </c>
      <c r="V4085">
        <v>3</v>
      </c>
      <c r="W4085">
        <v>2.1</v>
      </c>
      <c r="X4085">
        <v>2.2799999999999998</v>
      </c>
      <c r="Y4085">
        <v>235848</v>
      </c>
      <c r="Z4085">
        <v>95614</v>
      </c>
      <c r="AA4085">
        <v>6374265</v>
      </c>
    </row>
    <row r="4086" spans="1:27" hidden="1">
      <c r="A4086" t="s">
        <v>4278</v>
      </c>
      <c r="B4086" t="s">
        <v>201</v>
      </c>
      <c r="C4086" t="s">
        <v>201</v>
      </c>
      <c r="D4086">
        <v>1778</v>
      </c>
      <c r="E4086" s="12">
        <v>39786</v>
      </c>
      <c r="F4086" s="72">
        <f t="shared" si="682"/>
        <v>2008</v>
      </c>
      <c r="G4086" s="70">
        <f t="shared" si="683"/>
        <v>5943.3633295838017</v>
      </c>
      <c r="H4086" s="70" t="e" cm="1">
        <f t="array" ref="H4086">INDEX(magic_bricks_appreciation_pivot!$A$13:$K$20,MATCH(C4086,magic_bricks_appreciation_pivot!$A$13:$A$20,0),1+MATCH(F4086,INDEX(magic_bricks_appreciation_pivot!$B$13:$K$13,0),0))</f>
        <v>#N/A</v>
      </c>
      <c r="I4086" s="70"/>
      <c r="J4086">
        <v>92</v>
      </c>
      <c r="K4086">
        <v>3</v>
      </c>
      <c r="L4086">
        <v>2</v>
      </c>
      <c r="M4086">
        <v>5</v>
      </c>
      <c r="N4086" t="s">
        <v>168</v>
      </c>
      <c r="O4086" t="s">
        <v>161</v>
      </c>
      <c r="P4086" s="12">
        <v>37231</v>
      </c>
      <c r="Q4086" t="s">
        <v>169</v>
      </c>
      <c r="R4086" t="s">
        <v>157</v>
      </c>
      <c r="S4086" t="s">
        <v>158</v>
      </c>
      <c r="T4086" t="s">
        <v>166</v>
      </c>
      <c r="U4086">
        <v>2.6</v>
      </c>
      <c r="V4086">
        <v>2.6</v>
      </c>
      <c r="W4086">
        <v>4</v>
      </c>
      <c r="X4086">
        <v>3.16</v>
      </c>
      <c r="Y4086">
        <v>327586</v>
      </c>
      <c r="Z4086">
        <v>147942</v>
      </c>
      <c r="AA4086">
        <v>10567300</v>
      </c>
    </row>
    <row r="4087" spans="1:27" hidden="1">
      <c r="A4087" t="s">
        <v>4279</v>
      </c>
      <c r="B4087" t="s">
        <v>39</v>
      </c>
      <c r="C4087" t="s">
        <v>39</v>
      </c>
      <c r="D4087">
        <v>1756</v>
      </c>
      <c r="E4087" s="12">
        <v>40019</v>
      </c>
      <c r="F4087" s="72">
        <f t="shared" si="682"/>
        <v>2009</v>
      </c>
      <c r="G4087" s="70">
        <f t="shared" si="683"/>
        <v>7043.7300683371295</v>
      </c>
      <c r="H4087" s="70" t="e" cm="1">
        <f t="array" ref="H4087">INDEX(magic_bricks_appreciation_pivot!$A$13:$K$20,MATCH(C4087,magic_bricks_appreciation_pivot!$A$13:$A$20,0),1+MATCH(F4087,INDEX(magic_bricks_appreciation_pivot!$B$13:$K$13,0),0))</f>
        <v>#N/A</v>
      </c>
      <c r="I4087" s="70"/>
      <c r="J4087">
        <v>187</v>
      </c>
      <c r="K4087">
        <v>1</v>
      </c>
      <c r="L4087">
        <v>1</v>
      </c>
      <c r="M4087">
        <v>4</v>
      </c>
      <c r="N4087" t="s">
        <v>154</v>
      </c>
      <c r="O4087" t="s">
        <v>155</v>
      </c>
      <c r="P4087" s="12">
        <v>35639</v>
      </c>
      <c r="Q4087" t="s">
        <v>194</v>
      </c>
      <c r="R4087" t="s">
        <v>165</v>
      </c>
      <c r="S4087" t="s">
        <v>158</v>
      </c>
      <c r="T4087" t="s">
        <v>163</v>
      </c>
      <c r="U4087">
        <v>2.4</v>
      </c>
      <c r="V4087">
        <v>4.0999999999999996</v>
      </c>
      <c r="W4087">
        <v>2.2999999999999998</v>
      </c>
      <c r="X4087">
        <v>2.7850000000000001</v>
      </c>
      <c r="Y4087">
        <v>371064</v>
      </c>
      <c r="Z4087">
        <v>210269</v>
      </c>
      <c r="AA4087">
        <v>12368790</v>
      </c>
    </row>
    <row r="4088" spans="1:27">
      <c r="A4088" t="s">
        <v>4280</v>
      </c>
      <c r="B4088" t="s">
        <v>23</v>
      </c>
      <c r="C4088" t="s">
        <v>23</v>
      </c>
      <c r="D4088">
        <v>1023</v>
      </c>
      <c r="E4088" s="12">
        <v>40651</v>
      </c>
      <c r="F4088" s="72">
        <f t="shared" si="682"/>
        <v>2011</v>
      </c>
      <c r="G4088" s="70">
        <f t="shared" si="683"/>
        <v>4690.738025415445</v>
      </c>
      <c r="H4088" s="70" cm="1">
        <f t="array" ref="H4088">INDEX(magic_bricks_appreciation_pivot!$A$13:$K$20,MATCH(C4088,magic_bricks_appreciation_pivot!$A$13:$A$20,0),1+MATCH(F4088,INDEX(magic_bricks_appreciation_pivot!$B$13:$K$13,0),0))</f>
        <v>0.30621792098525186</v>
      </c>
      <c r="I4088" s="70">
        <f t="shared" ref="I4088:I4089" si="691">G4088+G4088*H4088</f>
        <v>6127.126071444628</v>
      </c>
      <c r="J4088">
        <v>199</v>
      </c>
      <c r="K4088">
        <v>1</v>
      </c>
      <c r="L4088">
        <v>1</v>
      </c>
      <c r="M4088">
        <v>3</v>
      </c>
      <c r="N4088" t="s">
        <v>176</v>
      </c>
      <c r="O4088" t="s">
        <v>161</v>
      </c>
      <c r="P4088" s="12">
        <v>38461</v>
      </c>
      <c r="Q4088" t="s">
        <v>169</v>
      </c>
      <c r="R4088" t="s">
        <v>170</v>
      </c>
      <c r="S4088" t="s">
        <v>158</v>
      </c>
      <c r="T4088" t="s">
        <v>159</v>
      </c>
      <c r="U4088">
        <v>4.9000000000000004</v>
      </c>
      <c r="V4088">
        <v>2.8</v>
      </c>
      <c r="W4088">
        <v>2.9</v>
      </c>
      <c r="X4088">
        <v>3.47</v>
      </c>
      <c r="Y4088">
        <v>163153</v>
      </c>
      <c r="Z4088">
        <v>71979</v>
      </c>
      <c r="AA4088">
        <v>4798625</v>
      </c>
    </row>
    <row r="4089" spans="1:27">
      <c r="A4089" t="s">
        <v>4281</v>
      </c>
      <c r="B4089" t="s">
        <v>56</v>
      </c>
      <c r="C4089" t="s">
        <v>56</v>
      </c>
      <c r="D4089">
        <v>784</v>
      </c>
      <c r="E4089" s="12">
        <v>40262</v>
      </c>
      <c r="F4089" s="72">
        <f t="shared" si="682"/>
        <v>2010</v>
      </c>
      <c r="G4089" s="70">
        <f t="shared" si="683"/>
        <v>8432.8635204081638</v>
      </c>
      <c r="H4089" s="70" cm="1">
        <f t="array" ref="H4089">INDEX(magic_bricks_appreciation_pivot!$A$13:$K$20,MATCH(C4089,magic_bricks_appreciation_pivot!$A$13:$A$20,0),1+MATCH(F4089,INDEX(magic_bricks_appreciation_pivot!$B$13:$K$13,0),0))</f>
        <v>0.62795711804515786</v>
      </c>
      <c r="I4089" s="70">
        <f t="shared" si="691"/>
        <v>13728.34019355182</v>
      </c>
      <c r="J4089">
        <v>74</v>
      </c>
      <c r="K4089">
        <v>1</v>
      </c>
      <c r="L4089">
        <v>1</v>
      </c>
      <c r="M4089">
        <v>2</v>
      </c>
      <c r="N4089" t="s">
        <v>193</v>
      </c>
      <c r="O4089" t="s">
        <v>161</v>
      </c>
      <c r="P4089" s="12">
        <v>28947</v>
      </c>
      <c r="Q4089" t="s">
        <v>194</v>
      </c>
      <c r="R4089" t="s">
        <v>165</v>
      </c>
      <c r="S4089" t="s">
        <v>178</v>
      </c>
      <c r="T4089" t="s">
        <v>166</v>
      </c>
      <c r="U4089">
        <v>2.5</v>
      </c>
      <c r="V4089">
        <v>2.9</v>
      </c>
      <c r="W4089">
        <v>3.7</v>
      </c>
      <c r="X4089">
        <v>3.18</v>
      </c>
      <c r="Y4089">
        <v>224786</v>
      </c>
      <c r="Z4089">
        <v>85948</v>
      </c>
      <c r="AA4089">
        <v>6611365</v>
      </c>
    </row>
    <row r="4090" spans="1:27" hidden="1">
      <c r="A4090" t="s">
        <v>4282</v>
      </c>
      <c r="B4090" t="s">
        <v>201</v>
      </c>
      <c r="C4090" t="s">
        <v>201</v>
      </c>
      <c r="D4090">
        <v>1485</v>
      </c>
      <c r="E4090" s="12">
        <v>39818</v>
      </c>
      <c r="F4090" s="72">
        <f t="shared" si="682"/>
        <v>2009</v>
      </c>
      <c r="G4090" s="70">
        <f t="shared" si="683"/>
        <v>5518.666666666667</v>
      </c>
      <c r="H4090" s="70" t="e" cm="1">
        <f t="array" ref="H4090">INDEX(magic_bricks_appreciation_pivot!$A$13:$K$20,MATCH(C4090,magic_bricks_appreciation_pivot!$A$13:$A$20,0),1+MATCH(F4090,INDEX(magic_bricks_appreciation_pivot!$B$13:$K$13,0),0))</f>
        <v>#N/A</v>
      </c>
      <c r="I4090" s="70"/>
      <c r="J4090">
        <v>77</v>
      </c>
      <c r="K4090">
        <v>2</v>
      </c>
      <c r="L4090">
        <v>1</v>
      </c>
      <c r="M4090">
        <v>4</v>
      </c>
      <c r="N4090" t="s">
        <v>168</v>
      </c>
      <c r="O4090" t="s">
        <v>161</v>
      </c>
      <c r="P4090" s="12">
        <v>35803</v>
      </c>
      <c r="Q4090" t="s">
        <v>194</v>
      </c>
      <c r="R4090" t="s">
        <v>157</v>
      </c>
      <c r="S4090" t="s">
        <v>158</v>
      </c>
      <c r="T4090" t="s">
        <v>163</v>
      </c>
      <c r="U4090">
        <v>2.2999999999999998</v>
      </c>
      <c r="V4090">
        <v>3.5</v>
      </c>
      <c r="W4090">
        <v>3.2</v>
      </c>
      <c r="X4090">
        <v>3.02</v>
      </c>
      <c r="Y4090">
        <v>344199</v>
      </c>
      <c r="Z4090">
        <v>98343</v>
      </c>
      <c r="AA4090">
        <v>8195220</v>
      </c>
    </row>
    <row r="4091" spans="1:27">
      <c r="A4091" t="s">
        <v>4283</v>
      </c>
      <c r="B4091" t="s">
        <v>201</v>
      </c>
      <c r="C4091" t="s">
        <v>201</v>
      </c>
      <c r="D4091">
        <v>2177</v>
      </c>
      <c r="E4091" s="12">
        <v>40774</v>
      </c>
      <c r="F4091" s="72">
        <f t="shared" si="682"/>
        <v>2011</v>
      </c>
      <c r="G4091" s="70">
        <f t="shared" si="683"/>
        <v>6225.6224161690398</v>
      </c>
      <c r="H4091" s="70" cm="1">
        <f t="array" ref="H4091">INDEX(magic_bricks_appreciation_pivot!$A$13:$K$20,MATCH(C4091,magic_bricks_appreciation_pivot!$A$13:$A$20,0),1+MATCH(F4091,INDEX(magic_bricks_appreciation_pivot!$B$13:$K$13,0),0))</f>
        <v>0.57884713052310821</v>
      </c>
      <c r="I4091" s="70">
        <f t="shared" ref="I4091:I4094" si="692">G4091+G4091*H4091</f>
        <v>9829.3060874888288</v>
      </c>
      <c r="J4091">
        <v>119</v>
      </c>
      <c r="K4091">
        <v>3</v>
      </c>
      <c r="L4091">
        <v>2</v>
      </c>
      <c r="M4091">
        <v>5</v>
      </c>
      <c r="N4091" t="s">
        <v>193</v>
      </c>
      <c r="O4091" t="s">
        <v>155</v>
      </c>
      <c r="P4091" s="12">
        <v>36394</v>
      </c>
      <c r="Q4091" t="s">
        <v>169</v>
      </c>
      <c r="R4091" t="s">
        <v>157</v>
      </c>
      <c r="S4091" t="s">
        <v>162</v>
      </c>
      <c r="T4091" t="s">
        <v>166</v>
      </c>
      <c r="U4091">
        <v>4.8</v>
      </c>
      <c r="V4091">
        <v>4.8</v>
      </c>
      <c r="W4091">
        <v>4.2</v>
      </c>
      <c r="X4091">
        <v>4.5599999999999996</v>
      </c>
      <c r="Y4091">
        <v>542127</v>
      </c>
      <c r="Z4091">
        <v>189745</v>
      </c>
      <c r="AA4091">
        <v>13553180</v>
      </c>
    </row>
    <row r="4092" spans="1:27">
      <c r="A4092" t="s">
        <v>4284</v>
      </c>
      <c r="B4092" t="s">
        <v>201</v>
      </c>
      <c r="C4092" t="s">
        <v>201</v>
      </c>
      <c r="D4092">
        <v>2088</v>
      </c>
      <c r="E4092" s="12">
        <v>40459</v>
      </c>
      <c r="F4092" s="72">
        <f t="shared" si="682"/>
        <v>2010</v>
      </c>
      <c r="G4092" s="70">
        <f t="shared" si="683"/>
        <v>6168.4482758620688</v>
      </c>
      <c r="H4092" s="70" cm="1">
        <f t="array" ref="H4092">INDEX(magic_bricks_appreciation_pivot!$A$13:$K$20,MATCH(C4092,magic_bricks_appreciation_pivot!$A$13:$A$20,0),1+MATCH(F4092,INDEX(magic_bricks_appreciation_pivot!$B$13:$K$13,0),0))</f>
        <v>0.62790190260080292</v>
      </c>
      <c r="I4092" s="70">
        <f t="shared" si="692"/>
        <v>10041.628684370504</v>
      </c>
      <c r="J4092">
        <v>161</v>
      </c>
      <c r="K4092">
        <v>3</v>
      </c>
      <c r="L4092">
        <v>2</v>
      </c>
      <c r="M4092">
        <v>5</v>
      </c>
      <c r="N4092" t="s">
        <v>168</v>
      </c>
      <c r="O4092" t="s">
        <v>155</v>
      </c>
      <c r="P4092" s="12">
        <v>33889</v>
      </c>
      <c r="Q4092" t="s">
        <v>169</v>
      </c>
      <c r="R4092" t="s">
        <v>170</v>
      </c>
      <c r="S4092" t="s">
        <v>158</v>
      </c>
      <c r="T4092" t="s">
        <v>182</v>
      </c>
      <c r="U4092">
        <v>2.7</v>
      </c>
      <c r="V4092">
        <v>4.3</v>
      </c>
      <c r="W4092">
        <v>3.6</v>
      </c>
      <c r="X4092">
        <v>3.54</v>
      </c>
      <c r="Y4092">
        <v>605347</v>
      </c>
      <c r="Z4092">
        <v>270474</v>
      </c>
      <c r="AA4092">
        <v>12879720</v>
      </c>
    </row>
    <row r="4093" spans="1:27">
      <c r="A4093" t="s">
        <v>4285</v>
      </c>
      <c r="B4093" t="s">
        <v>56</v>
      </c>
      <c r="C4093" t="s">
        <v>56</v>
      </c>
      <c r="D4093">
        <v>1181</v>
      </c>
      <c r="E4093" s="12">
        <v>40720</v>
      </c>
      <c r="F4093" s="72">
        <f t="shared" si="682"/>
        <v>2011</v>
      </c>
      <c r="G4093" s="70">
        <f t="shared" si="683"/>
        <v>7128.1625740897543</v>
      </c>
      <c r="H4093" s="70" cm="1">
        <f t="array" ref="H4093">INDEX(magic_bricks_appreciation_pivot!$A$13:$K$20,MATCH(C4093,magic_bricks_appreciation_pivot!$A$13:$A$20,0),1+MATCH(F4093,INDEX(magic_bricks_appreciation_pivot!$B$13:$K$13,0),0))</f>
        <v>0.33228770983948047</v>
      </c>
      <c r="I4093" s="70">
        <f t="shared" si="692"/>
        <v>9496.7633911975354</v>
      </c>
      <c r="J4093">
        <v>156</v>
      </c>
      <c r="K4093">
        <v>1</v>
      </c>
      <c r="L4093">
        <v>1</v>
      </c>
      <c r="M4093">
        <v>3</v>
      </c>
      <c r="N4093" t="s">
        <v>176</v>
      </c>
      <c r="O4093" t="s">
        <v>155</v>
      </c>
      <c r="P4093" s="12">
        <v>31960</v>
      </c>
      <c r="Q4093" t="s">
        <v>169</v>
      </c>
      <c r="R4093" t="s">
        <v>165</v>
      </c>
      <c r="S4093" t="s">
        <v>178</v>
      </c>
      <c r="T4093" t="s">
        <v>171</v>
      </c>
      <c r="U4093">
        <v>2</v>
      </c>
      <c r="V4093">
        <v>2</v>
      </c>
      <c r="W4093">
        <v>2</v>
      </c>
      <c r="X4093">
        <v>2</v>
      </c>
      <c r="Y4093">
        <v>328316</v>
      </c>
      <c r="Z4093">
        <v>126275</v>
      </c>
      <c r="AA4093">
        <v>8418360</v>
      </c>
    </row>
    <row r="4094" spans="1:27">
      <c r="A4094" t="s">
        <v>4286</v>
      </c>
      <c r="B4094" t="s">
        <v>201</v>
      </c>
      <c r="C4094" t="s">
        <v>201</v>
      </c>
      <c r="D4094">
        <v>1308</v>
      </c>
      <c r="E4094" s="12">
        <v>40282</v>
      </c>
      <c r="F4094" s="72">
        <f t="shared" si="682"/>
        <v>2010</v>
      </c>
      <c r="G4094" s="70">
        <f t="shared" si="683"/>
        <v>7009.6177370030582</v>
      </c>
      <c r="H4094" s="70" cm="1">
        <f t="array" ref="H4094">INDEX(magic_bricks_appreciation_pivot!$A$13:$K$20,MATCH(C4094,magic_bricks_appreciation_pivot!$A$13:$A$20,0),1+MATCH(F4094,INDEX(magic_bricks_appreciation_pivot!$B$13:$K$13,0),0))</f>
        <v>0.62790190260080292</v>
      </c>
      <c r="I4094" s="70">
        <f t="shared" si="692"/>
        <v>11410.970050571614</v>
      </c>
      <c r="J4094">
        <v>177</v>
      </c>
      <c r="K4094">
        <v>1</v>
      </c>
      <c r="L4094">
        <v>1</v>
      </c>
      <c r="M4094">
        <v>3</v>
      </c>
      <c r="N4094" t="s">
        <v>176</v>
      </c>
      <c r="O4094" t="s">
        <v>161</v>
      </c>
      <c r="P4094" s="12">
        <v>36997</v>
      </c>
      <c r="Q4094" t="s">
        <v>194</v>
      </c>
      <c r="R4094" t="s">
        <v>157</v>
      </c>
      <c r="S4094" t="s">
        <v>162</v>
      </c>
      <c r="T4094" t="s">
        <v>182</v>
      </c>
      <c r="U4094">
        <v>3.4</v>
      </c>
      <c r="V4094">
        <v>2.9</v>
      </c>
      <c r="W4094">
        <v>2.7</v>
      </c>
      <c r="X4094">
        <v>2.97</v>
      </c>
      <c r="Y4094">
        <v>339237</v>
      </c>
      <c r="Z4094">
        <v>220046</v>
      </c>
      <c r="AA4094">
        <v>9168580</v>
      </c>
    </row>
    <row r="4095" spans="1:27" hidden="1">
      <c r="A4095" t="s">
        <v>4287</v>
      </c>
      <c r="B4095" t="s">
        <v>23</v>
      </c>
      <c r="C4095" t="s">
        <v>23</v>
      </c>
      <c r="D4095">
        <v>663</v>
      </c>
      <c r="E4095" s="12">
        <v>40098</v>
      </c>
      <c r="F4095" s="72">
        <f t="shared" si="682"/>
        <v>2009</v>
      </c>
      <c r="G4095" s="70">
        <f t="shared" si="683"/>
        <v>5755.2790346907996</v>
      </c>
      <c r="H4095" s="70" t="e" cm="1">
        <f t="array" ref="H4095">INDEX(magic_bricks_appreciation_pivot!$A$13:$K$20,MATCH(C4095,magic_bricks_appreciation_pivot!$A$13:$A$20,0),1+MATCH(F4095,INDEX(magic_bricks_appreciation_pivot!$B$13:$K$13,0),0))</f>
        <v>#N/A</v>
      </c>
      <c r="I4095" s="70"/>
      <c r="J4095">
        <v>102</v>
      </c>
      <c r="K4095">
        <v>1</v>
      </c>
      <c r="L4095">
        <v>1</v>
      </c>
      <c r="M4095">
        <v>2</v>
      </c>
      <c r="N4095" t="s">
        <v>154</v>
      </c>
      <c r="O4095" t="s">
        <v>161</v>
      </c>
      <c r="P4095" s="12">
        <v>33163</v>
      </c>
      <c r="Q4095" t="s">
        <v>194</v>
      </c>
      <c r="R4095" t="s">
        <v>165</v>
      </c>
      <c r="S4095" t="s">
        <v>178</v>
      </c>
      <c r="T4095" t="s">
        <v>171</v>
      </c>
      <c r="U4095">
        <v>2.4</v>
      </c>
      <c r="V4095">
        <v>3.3</v>
      </c>
      <c r="W4095">
        <v>4.5999999999999996</v>
      </c>
      <c r="X4095">
        <v>3.55</v>
      </c>
      <c r="Y4095">
        <v>122104</v>
      </c>
      <c r="Z4095">
        <v>91578</v>
      </c>
      <c r="AA4095">
        <v>3815750</v>
      </c>
    </row>
    <row r="4096" spans="1:27">
      <c r="A4096" t="s">
        <v>4288</v>
      </c>
      <c r="B4096" t="s">
        <v>75</v>
      </c>
      <c r="C4096" t="s">
        <v>75</v>
      </c>
      <c r="D4096">
        <v>1975</v>
      </c>
      <c r="E4096" s="12">
        <v>40265</v>
      </c>
      <c r="F4096" s="72">
        <f t="shared" si="682"/>
        <v>2010</v>
      </c>
      <c r="G4096" s="70">
        <f t="shared" si="683"/>
        <v>6869.4430379746836</v>
      </c>
      <c r="H4096" s="70" cm="1">
        <f t="array" ref="H4096">INDEX(magic_bricks_appreciation_pivot!$A$13:$K$20,MATCH(C4096,magic_bricks_appreciation_pivot!$A$13:$A$20,0),1+MATCH(F4096,INDEX(magic_bricks_appreciation_pivot!$B$13:$K$13,0),0))</f>
        <v>0.78146973215161719</v>
      </c>
      <c r="I4096" s="70">
        <f>G4096+G4096*H4096</f>
        <v>12237.704848891552</v>
      </c>
      <c r="J4096">
        <v>0</v>
      </c>
      <c r="K4096">
        <v>2</v>
      </c>
      <c r="L4096">
        <v>1</v>
      </c>
      <c r="M4096">
        <v>5</v>
      </c>
      <c r="N4096" t="s">
        <v>184</v>
      </c>
      <c r="O4096" t="s">
        <v>155</v>
      </c>
      <c r="P4096" s="12">
        <v>38440</v>
      </c>
      <c r="Q4096" t="s">
        <v>194</v>
      </c>
      <c r="R4096" t="s">
        <v>177</v>
      </c>
      <c r="S4096" t="s">
        <v>178</v>
      </c>
      <c r="T4096" t="s">
        <v>163</v>
      </c>
      <c r="U4096">
        <v>2.6</v>
      </c>
      <c r="V4096">
        <v>3.9</v>
      </c>
      <c r="W4096">
        <v>4</v>
      </c>
      <c r="X4096">
        <v>3.5550000000000002</v>
      </c>
      <c r="Y4096">
        <v>339179</v>
      </c>
      <c r="Z4096">
        <v>189940</v>
      </c>
      <c r="AA4096">
        <v>13567150</v>
      </c>
    </row>
    <row r="4097" spans="1:27" hidden="1">
      <c r="A4097" t="s">
        <v>4289</v>
      </c>
      <c r="B4097" t="s">
        <v>175</v>
      </c>
      <c r="C4097" t="s">
        <v>34</v>
      </c>
      <c r="D4097">
        <v>749</v>
      </c>
      <c r="E4097" s="12">
        <v>39990</v>
      </c>
      <c r="F4097" s="72">
        <f t="shared" si="682"/>
        <v>2009</v>
      </c>
      <c r="G4097" s="70">
        <f t="shared" si="683"/>
        <v>12827.636849132175</v>
      </c>
      <c r="H4097" s="70" t="e" cm="1">
        <f t="array" ref="H4097">INDEX(magic_bricks_appreciation_pivot!$A$13:$K$20,MATCH(C4097,magic_bricks_appreciation_pivot!$A$13:$A$20,0),1+MATCH(F4097,INDEX(magic_bricks_appreciation_pivot!$B$13:$K$13,0),0))</f>
        <v>#N/A</v>
      </c>
      <c r="I4097" s="70"/>
      <c r="J4097">
        <v>180</v>
      </c>
      <c r="K4097">
        <v>1</v>
      </c>
      <c r="L4097">
        <v>1</v>
      </c>
      <c r="M4097">
        <v>2</v>
      </c>
      <c r="N4097" t="s">
        <v>193</v>
      </c>
      <c r="O4097" t="s">
        <v>161</v>
      </c>
      <c r="P4097" s="12">
        <v>31960</v>
      </c>
      <c r="Q4097" t="s">
        <v>156</v>
      </c>
      <c r="R4097" t="s">
        <v>165</v>
      </c>
      <c r="S4097" t="s">
        <v>162</v>
      </c>
      <c r="T4097" t="s">
        <v>163</v>
      </c>
      <c r="U4097">
        <v>3.3</v>
      </c>
      <c r="V4097">
        <v>2.6</v>
      </c>
      <c r="W4097">
        <v>4.0999999999999996</v>
      </c>
      <c r="X4097">
        <v>3.26</v>
      </c>
      <c r="Y4097">
        <v>240198</v>
      </c>
      <c r="Z4097">
        <v>124903</v>
      </c>
      <c r="AA4097">
        <v>9607900</v>
      </c>
    </row>
    <row r="4098" spans="1:27" hidden="1">
      <c r="A4098" t="s">
        <v>4290</v>
      </c>
      <c r="B4098" t="s">
        <v>51</v>
      </c>
      <c r="C4098" t="s">
        <v>51</v>
      </c>
      <c r="D4098">
        <v>1727</v>
      </c>
      <c r="E4098" s="12">
        <v>39875</v>
      </c>
      <c r="F4098" s="72">
        <f t="shared" si="682"/>
        <v>2009</v>
      </c>
      <c r="G4098" s="70">
        <f t="shared" si="683"/>
        <v>4788.4250144759699</v>
      </c>
      <c r="H4098" s="70" t="e" cm="1">
        <f t="array" ref="H4098">INDEX(magic_bricks_appreciation_pivot!$A$13:$K$20,MATCH(C4098,magic_bricks_appreciation_pivot!$A$13:$A$20,0),1+MATCH(F4098,INDEX(magic_bricks_appreciation_pivot!$B$13:$K$13,0),0))</f>
        <v>#N/A</v>
      </c>
      <c r="I4098" s="70"/>
      <c r="J4098">
        <v>73</v>
      </c>
      <c r="K4098">
        <v>2</v>
      </c>
      <c r="L4098">
        <v>1</v>
      </c>
      <c r="M4098">
        <v>4</v>
      </c>
      <c r="N4098" t="s">
        <v>154</v>
      </c>
      <c r="O4098" t="s">
        <v>155</v>
      </c>
      <c r="P4098" s="12">
        <v>27830</v>
      </c>
      <c r="Q4098" t="s">
        <v>194</v>
      </c>
      <c r="R4098" t="s">
        <v>165</v>
      </c>
      <c r="S4098" t="s">
        <v>162</v>
      </c>
      <c r="T4098" t="s">
        <v>159</v>
      </c>
      <c r="U4098">
        <v>3.3</v>
      </c>
      <c r="V4098">
        <v>3.6</v>
      </c>
      <c r="W4098">
        <v>2</v>
      </c>
      <c r="X4098">
        <v>3.05</v>
      </c>
      <c r="Y4098">
        <v>289436</v>
      </c>
      <c r="Z4098">
        <v>74426</v>
      </c>
      <c r="AA4098">
        <v>8269610</v>
      </c>
    </row>
    <row r="4099" spans="1:27">
      <c r="A4099" t="s">
        <v>4291</v>
      </c>
      <c r="B4099" t="s">
        <v>201</v>
      </c>
      <c r="C4099" t="s">
        <v>201</v>
      </c>
      <c r="D4099">
        <v>2158</v>
      </c>
      <c r="E4099" s="12">
        <v>40479</v>
      </c>
      <c r="F4099" s="72">
        <f t="shared" ref="F4099:F4162" si="693">YEAR(E4099)</f>
        <v>2010</v>
      </c>
      <c r="G4099" s="70">
        <f t="shared" ref="G4099:G4162" si="694">AA4099/D4099</f>
        <v>6095.5050973123261</v>
      </c>
      <c r="H4099" s="70" cm="1">
        <f t="array" ref="H4099">INDEX(magic_bricks_appreciation_pivot!$A$13:$K$20,MATCH(C4099,magic_bricks_appreciation_pivot!$A$13:$A$20,0),1+MATCH(F4099,INDEX(magic_bricks_appreciation_pivot!$B$13:$K$13,0),0))</f>
        <v>0.62790190260080292</v>
      </c>
      <c r="I4099" s="70">
        <f t="shared" ref="I4099:I4100" si="695">G4099+G4099*H4099</f>
        <v>9922.8843452276287</v>
      </c>
      <c r="J4099">
        <v>50</v>
      </c>
      <c r="K4099">
        <v>3</v>
      </c>
      <c r="L4099">
        <v>2</v>
      </c>
      <c r="M4099">
        <v>5</v>
      </c>
      <c r="N4099" t="s">
        <v>154</v>
      </c>
      <c r="O4099" t="s">
        <v>155</v>
      </c>
      <c r="P4099" s="12">
        <v>34274</v>
      </c>
      <c r="Q4099" t="s">
        <v>169</v>
      </c>
      <c r="R4099" t="s">
        <v>177</v>
      </c>
      <c r="S4099" t="s">
        <v>158</v>
      </c>
      <c r="T4099" t="s">
        <v>182</v>
      </c>
      <c r="U4099">
        <v>4.8</v>
      </c>
      <c r="V4099">
        <v>3</v>
      </c>
      <c r="W4099">
        <v>3.6</v>
      </c>
      <c r="X4099">
        <v>3.78</v>
      </c>
      <c r="Y4099">
        <v>394623</v>
      </c>
      <c r="Z4099">
        <v>105233</v>
      </c>
      <c r="AA4099">
        <v>13154100</v>
      </c>
    </row>
    <row r="4100" spans="1:27">
      <c r="A4100" t="s">
        <v>4292</v>
      </c>
      <c r="B4100" t="s">
        <v>175</v>
      </c>
      <c r="C4100" t="s">
        <v>34</v>
      </c>
      <c r="D4100">
        <v>1157</v>
      </c>
      <c r="E4100" s="12">
        <v>41075</v>
      </c>
      <c r="F4100" s="72">
        <f t="shared" si="693"/>
        <v>2012</v>
      </c>
      <c r="G4100" s="70">
        <f t="shared" si="694"/>
        <v>8172.0829732065686</v>
      </c>
      <c r="H4100" s="70" cm="1">
        <f t="array" ref="H4100">INDEX(magic_bricks_appreciation_pivot!$A$13:$K$20,MATCH(C4100,magic_bricks_appreciation_pivot!$A$13:$A$20,0),1+MATCH(F4100,INDEX(magic_bricks_appreciation_pivot!$B$13:$K$13,0),0))</f>
        <v>0.22606337179266398</v>
      </c>
      <c r="I4100" s="70">
        <f t="shared" si="695"/>
        <v>10019.491604699064</v>
      </c>
      <c r="J4100">
        <v>19</v>
      </c>
      <c r="K4100">
        <v>1</v>
      </c>
      <c r="L4100">
        <v>1</v>
      </c>
      <c r="M4100">
        <v>3</v>
      </c>
      <c r="N4100" t="s">
        <v>193</v>
      </c>
      <c r="O4100" t="s">
        <v>161</v>
      </c>
      <c r="P4100" s="12">
        <v>37425</v>
      </c>
      <c r="Q4100" t="s">
        <v>194</v>
      </c>
      <c r="R4100" t="s">
        <v>170</v>
      </c>
      <c r="S4100" t="s">
        <v>162</v>
      </c>
      <c r="T4100" t="s">
        <v>166</v>
      </c>
      <c r="U4100">
        <v>3.6</v>
      </c>
      <c r="V4100">
        <v>4.5999999999999996</v>
      </c>
      <c r="W4100">
        <v>2.2000000000000002</v>
      </c>
      <c r="X4100">
        <v>3.58</v>
      </c>
      <c r="Y4100">
        <v>293108</v>
      </c>
      <c r="Z4100">
        <v>47276</v>
      </c>
      <c r="AA4100">
        <v>9455100</v>
      </c>
    </row>
    <row r="4101" spans="1:27" hidden="1">
      <c r="A4101" t="s">
        <v>4293</v>
      </c>
      <c r="B4101" t="s">
        <v>75</v>
      </c>
      <c r="D4101">
        <v>1832</v>
      </c>
      <c r="E4101" s="12">
        <v>39747</v>
      </c>
      <c r="F4101" s="72">
        <f t="shared" si="693"/>
        <v>2008</v>
      </c>
      <c r="G4101" s="70">
        <f t="shared" si="694"/>
        <v>11837.838427947598</v>
      </c>
      <c r="H4101" s="70" t="e" cm="1">
        <f t="array" ref="H4101">INDEX(magic_bricks_appreciation_pivot!$A$13:$K$20,MATCH(C4101,magic_bricks_appreciation_pivot!$A$13:$A$20,0),1+MATCH(F4101,INDEX(magic_bricks_appreciation_pivot!$B$13:$K$13,0),0))</f>
        <v>#N/A</v>
      </c>
      <c r="I4101" s="70"/>
      <c r="J4101">
        <v>138</v>
      </c>
      <c r="K4101">
        <v>2</v>
      </c>
      <c r="L4101">
        <v>1</v>
      </c>
      <c r="M4101">
        <v>5</v>
      </c>
      <c r="N4101" t="s">
        <v>184</v>
      </c>
      <c r="O4101" t="s">
        <v>161</v>
      </c>
      <c r="P4101" s="12">
        <v>32082</v>
      </c>
      <c r="Q4101" t="s">
        <v>156</v>
      </c>
      <c r="R4101" t="s">
        <v>177</v>
      </c>
      <c r="S4101" t="s">
        <v>162</v>
      </c>
      <c r="T4101" t="s">
        <v>182</v>
      </c>
      <c r="U4101">
        <v>3.6</v>
      </c>
      <c r="V4101">
        <v>4.3</v>
      </c>
      <c r="W4101">
        <v>2.7</v>
      </c>
      <c r="X4101">
        <v>3.37</v>
      </c>
      <c r="Y4101">
        <v>845790</v>
      </c>
      <c r="Z4101">
        <v>260243</v>
      </c>
      <c r="AA4101">
        <v>21686920</v>
      </c>
    </row>
    <row r="4102" spans="1:27" hidden="1">
      <c r="A4102" t="s">
        <v>4294</v>
      </c>
      <c r="B4102" t="s">
        <v>175</v>
      </c>
      <c r="C4102" t="s">
        <v>34</v>
      </c>
      <c r="D4102">
        <v>1138</v>
      </c>
      <c r="E4102" s="12">
        <v>39075</v>
      </c>
      <c r="F4102" s="72">
        <f t="shared" si="693"/>
        <v>2006</v>
      </c>
      <c r="G4102" s="70">
        <f t="shared" si="694"/>
        <v>12127.460456942004</v>
      </c>
      <c r="H4102" s="70" t="e" cm="1">
        <f t="array" ref="H4102">INDEX(magic_bricks_appreciation_pivot!$A$13:$K$20,MATCH(C4102,magic_bricks_appreciation_pivot!$A$13:$A$20,0),1+MATCH(F4102,INDEX(magic_bricks_appreciation_pivot!$B$13:$K$13,0),0))</f>
        <v>#N/A</v>
      </c>
      <c r="I4102" s="70"/>
      <c r="J4102">
        <v>23</v>
      </c>
      <c r="K4102">
        <v>1</v>
      </c>
      <c r="L4102">
        <v>1</v>
      </c>
      <c r="M4102">
        <v>3</v>
      </c>
      <c r="N4102" t="s">
        <v>154</v>
      </c>
      <c r="O4102" t="s">
        <v>155</v>
      </c>
      <c r="P4102" s="12">
        <v>33600</v>
      </c>
      <c r="Q4102" t="s">
        <v>156</v>
      </c>
      <c r="R4102" t="s">
        <v>177</v>
      </c>
      <c r="S4102" t="s">
        <v>162</v>
      </c>
      <c r="T4102" t="s">
        <v>163</v>
      </c>
      <c r="U4102">
        <v>2.6</v>
      </c>
      <c r="V4102">
        <v>4.2</v>
      </c>
      <c r="W4102">
        <v>2</v>
      </c>
      <c r="X4102">
        <v>3.06</v>
      </c>
      <c r="Y4102">
        <v>372628</v>
      </c>
      <c r="Z4102">
        <v>220817</v>
      </c>
      <c r="AA4102">
        <v>13801050</v>
      </c>
    </row>
    <row r="4103" spans="1:27">
      <c r="A4103" t="s">
        <v>4295</v>
      </c>
      <c r="B4103" t="s">
        <v>175</v>
      </c>
      <c r="C4103" t="s">
        <v>34</v>
      </c>
      <c r="D4103">
        <v>770</v>
      </c>
      <c r="E4103" s="12">
        <v>40730</v>
      </c>
      <c r="F4103" s="72">
        <f t="shared" si="693"/>
        <v>2011</v>
      </c>
      <c r="G4103" s="70">
        <f t="shared" si="694"/>
        <v>8245.1298701298692</v>
      </c>
      <c r="H4103" s="70" cm="1">
        <f t="array" ref="H4103">INDEX(magic_bricks_appreciation_pivot!$A$13:$K$20,MATCH(C4103,magic_bricks_appreciation_pivot!$A$13:$A$20,0),1+MATCH(F4103,INDEX(magic_bricks_appreciation_pivot!$B$13:$K$13,0),0))</f>
        <v>0.22839026915113872</v>
      </c>
      <c r="I4103" s="70">
        <f>G4103+G4103*H4103</f>
        <v>10128.237300354924</v>
      </c>
      <c r="J4103">
        <v>191</v>
      </c>
      <c r="K4103">
        <v>1</v>
      </c>
      <c r="L4103">
        <v>1</v>
      </c>
      <c r="M4103">
        <v>2</v>
      </c>
      <c r="N4103" t="s">
        <v>154</v>
      </c>
      <c r="O4103" t="s">
        <v>161</v>
      </c>
      <c r="P4103" s="12">
        <v>38905</v>
      </c>
      <c r="Q4103" t="s">
        <v>194</v>
      </c>
      <c r="R4103" t="s">
        <v>157</v>
      </c>
      <c r="S4103" t="s">
        <v>178</v>
      </c>
      <c r="T4103" t="s">
        <v>163</v>
      </c>
      <c r="U4103">
        <v>4.7</v>
      </c>
      <c r="V4103">
        <v>3.7</v>
      </c>
      <c r="W4103">
        <v>2.2999999999999998</v>
      </c>
      <c r="X4103">
        <v>3.58</v>
      </c>
      <c r="Y4103">
        <v>171416</v>
      </c>
      <c r="Z4103">
        <v>50790</v>
      </c>
      <c r="AA4103">
        <v>6348750</v>
      </c>
    </row>
    <row r="4104" spans="1:27" hidden="1">
      <c r="A4104" t="s">
        <v>4296</v>
      </c>
      <c r="B4104" t="s">
        <v>75</v>
      </c>
      <c r="D4104">
        <v>1842</v>
      </c>
      <c r="E4104" s="12">
        <v>39860</v>
      </c>
      <c r="F4104" s="72">
        <f t="shared" si="693"/>
        <v>2009</v>
      </c>
      <c r="G4104" s="70">
        <f t="shared" si="694"/>
        <v>7079.348534201954</v>
      </c>
      <c r="H4104" s="70" t="e" cm="1">
        <f t="array" ref="H4104">INDEX(magic_bricks_appreciation_pivot!$A$13:$K$20,MATCH(C4104,magic_bricks_appreciation_pivot!$A$13:$A$20,0),1+MATCH(F4104,INDEX(magic_bricks_appreciation_pivot!$B$13:$K$13,0),0))</f>
        <v>#N/A</v>
      </c>
      <c r="I4104" s="70"/>
      <c r="J4104">
        <v>33</v>
      </c>
      <c r="K4104">
        <v>2</v>
      </c>
      <c r="L4104">
        <v>1</v>
      </c>
      <c r="M4104">
        <v>5</v>
      </c>
      <c r="N4104" t="s">
        <v>193</v>
      </c>
      <c r="O4104" t="s">
        <v>161</v>
      </c>
      <c r="P4104" s="12">
        <v>31465</v>
      </c>
      <c r="Q4104" t="s">
        <v>194</v>
      </c>
      <c r="R4104" t="s">
        <v>177</v>
      </c>
      <c r="S4104" t="s">
        <v>162</v>
      </c>
      <c r="T4104" t="s">
        <v>166</v>
      </c>
      <c r="U4104">
        <v>2.7</v>
      </c>
      <c r="V4104">
        <v>4.8</v>
      </c>
      <c r="W4104">
        <v>3.6</v>
      </c>
      <c r="X4104">
        <v>3.63</v>
      </c>
      <c r="Y4104">
        <v>365124</v>
      </c>
      <c r="Z4104">
        <v>208643</v>
      </c>
      <c r="AA4104">
        <v>13040160</v>
      </c>
    </row>
    <row r="4105" spans="1:27" hidden="1">
      <c r="A4105" t="s">
        <v>4297</v>
      </c>
      <c r="B4105" t="s">
        <v>75</v>
      </c>
      <c r="D4105">
        <v>1882</v>
      </c>
      <c r="E4105" s="12">
        <v>39906</v>
      </c>
      <c r="F4105" s="72">
        <f t="shared" si="693"/>
        <v>2009</v>
      </c>
      <c r="G4105" s="70">
        <f t="shared" si="694"/>
        <v>10500.472901168969</v>
      </c>
      <c r="H4105" s="70" t="e" cm="1">
        <f t="array" ref="H4105">INDEX(magic_bricks_appreciation_pivot!$A$13:$K$20,MATCH(C4105,magic_bricks_appreciation_pivot!$A$13:$A$20,0),1+MATCH(F4105,INDEX(magic_bricks_appreciation_pivot!$B$13:$K$13,0),0))</f>
        <v>#N/A</v>
      </c>
      <c r="I4105" s="70"/>
      <c r="J4105">
        <v>117</v>
      </c>
      <c r="K4105">
        <v>2</v>
      </c>
      <c r="L4105">
        <v>1</v>
      </c>
      <c r="M4105">
        <v>5</v>
      </c>
      <c r="N4105" t="s">
        <v>168</v>
      </c>
      <c r="O4105" t="s">
        <v>155</v>
      </c>
      <c r="P4105" s="12">
        <v>24576</v>
      </c>
      <c r="Q4105" t="s">
        <v>156</v>
      </c>
      <c r="R4105" t="s">
        <v>165</v>
      </c>
      <c r="S4105" t="s">
        <v>178</v>
      </c>
      <c r="T4105" t="s">
        <v>163</v>
      </c>
      <c r="U4105">
        <v>4.2</v>
      </c>
      <c r="V4105">
        <v>3.4</v>
      </c>
      <c r="W4105">
        <v>3.7</v>
      </c>
      <c r="X4105">
        <v>3.7749999999999999</v>
      </c>
      <c r="Y4105">
        <v>731190</v>
      </c>
      <c r="Z4105">
        <v>197619</v>
      </c>
      <c r="AA4105">
        <v>19761890</v>
      </c>
    </row>
    <row r="4106" spans="1:27" hidden="1">
      <c r="A4106" t="s">
        <v>4298</v>
      </c>
      <c r="B4106" t="s">
        <v>175</v>
      </c>
      <c r="C4106" t="s">
        <v>34</v>
      </c>
      <c r="D4106">
        <v>757</v>
      </c>
      <c r="E4106" s="12">
        <v>39558</v>
      </c>
      <c r="F4106" s="72">
        <f t="shared" si="693"/>
        <v>2008</v>
      </c>
      <c r="G4106" s="70">
        <f t="shared" si="694"/>
        <v>11697.212681638044</v>
      </c>
      <c r="H4106" s="70" t="e" cm="1">
        <f t="array" ref="H4106">INDEX(magic_bricks_appreciation_pivot!$A$13:$K$20,MATCH(C4106,magic_bricks_appreciation_pivot!$A$13:$A$20,0),1+MATCH(F4106,INDEX(magic_bricks_appreciation_pivot!$B$13:$K$13,0),0))</f>
        <v>#N/A</v>
      </c>
      <c r="I4106" s="70"/>
      <c r="J4106">
        <v>155</v>
      </c>
      <c r="K4106">
        <v>1</v>
      </c>
      <c r="L4106">
        <v>1</v>
      </c>
      <c r="M4106">
        <v>2</v>
      </c>
      <c r="N4106" t="s">
        <v>184</v>
      </c>
      <c r="O4106" t="s">
        <v>155</v>
      </c>
      <c r="P4106" s="12">
        <v>34448</v>
      </c>
      <c r="Q4106" t="s">
        <v>169</v>
      </c>
      <c r="R4106" t="s">
        <v>165</v>
      </c>
      <c r="S4106" t="s">
        <v>178</v>
      </c>
      <c r="T4106" t="s">
        <v>182</v>
      </c>
      <c r="U4106">
        <v>4.2</v>
      </c>
      <c r="V4106">
        <v>3.2</v>
      </c>
      <c r="W4106">
        <v>4</v>
      </c>
      <c r="X4106">
        <v>3.74</v>
      </c>
      <c r="Y4106">
        <v>247934</v>
      </c>
      <c r="Z4106">
        <v>132822</v>
      </c>
      <c r="AA4106">
        <v>8854790</v>
      </c>
    </row>
    <row r="4107" spans="1:27" hidden="1">
      <c r="A4107" t="s">
        <v>4299</v>
      </c>
      <c r="B4107" t="s">
        <v>51</v>
      </c>
      <c r="C4107" t="s">
        <v>51</v>
      </c>
      <c r="D4107">
        <v>1884</v>
      </c>
      <c r="E4107" s="12">
        <v>40165</v>
      </c>
      <c r="F4107" s="72">
        <f t="shared" si="693"/>
        <v>2009</v>
      </c>
      <c r="G4107" s="70">
        <f t="shared" si="694"/>
        <v>5284.2038216560513</v>
      </c>
      <c r="H4107" s="70" t="e" cm="1">
        <f t="array" ref="H4107">INDEX(magic_bricks_appreciation_pivot!$A$13:$K$20,MATCH(C4107,magic_bricks_appreciation_pivot!$A$13:$A$20,0),1+MATCH(F4107,INDEX(magic_bricks_appreciation_pivot!$B$13:$K$13,0),0))</f>
        <v>#N/A</v>
      </c>
      <c r="I4107" s="70"/>
      <c r="J4107">
        <v>92</v>
      </c>
      <c r="K4107">
        <v>3</v>
      </c>
      <c r="L4107">
        <v>2</v>
      </c>
      <c r="M4107">
        <v>5</v>
      </c>
      <c r="N4107" t="s">
        <v>193</v>
      </c>
      <c r="O4107" t="s">
        <v>155</v>
      </c>
      <c r="P4107" s="12">
        <v>26660</v>
      </c>
      <c r="Q4107" t="s">
        <v>194</v>
      </c>
      <c r="R4107" t="s">
        <v>165</v>
      </c>
      <c r="S4107" t="s">
        <v>158</v>
      </c>
      <c r="T4107" t="s">
        <v>163</v>
      </c>
      <c r="U4107">
        <v>2.1</v>
      </c>
      <c r="V4107">
        <v>2.2999999999999998</v>
      </c>
      <c r="W4107">
        <v>2.7</v>
      </c>
      <c r="X4107">
        <v>2.37</v>
      </c>
      <c r="Y4107">
        <v>308619</v>
      </c>
      <c r="Z4107">
        <v>209064</v>
      </c>
      <c r="AA4107">
        <v>9955440</v>
      </c>
    </row>
    <row r="4108" spans="1:27">
      <c r="A4108" t="s">
        <v>4300</v>
      </c>
      <c r="B4108" t="s">
        <v>201</v>
      </c>
      <c r="C4108" t="s">
        <v>201</v>
      </c>
      <c r="D4108">
        <v>1729</v>
      </c>
      <c r="E4108" s="12">
        <v>40574</v>
      </c>
      <c r="F4108" s="72">
        <f t="shared" si="693"/>
        <v>2011</v>
      </c>
      <c r="G4108" s="70">
        <f t="shared" si="694"/>
        <v>6155.8704453441296</v>
      </c>
      <c r="H4108" s="70" cm="1">
        <f t="array" ref="H4108">INDEX(magic_bricks_appreciation_pivot!$A$13:$K$20,MATCH(C4108,magic_bricks_appreciation_pivot!$A$13:$A$20,0),1+MATCH(F4108,INDEX(magic_bricks_appreciation_pivot!$B$13:$K$13,0),0))</f>
        <v>0.57884713052310821</v>
      </c>
      <c r="I4108" s="70">
        <f>G4108+G4108*H4108</f>
        <v>9719.1783885035875</v>
      </c>
      <c r="J4108">
        <v>82</v>
      </c>
      <c r="K4108">
        <v>2</v>
      </c>
      <c r="L4108">
        <v>1</v>
      </c>
      <c r="M4108">
        <v>4</v>
      </c>
      <c r="N4108" t="s">
        <v>154</v>
      </c>
      <c r="O4108" t="s">
        <v>155</v>
      </c>
      <c r="P4108" s="12">
        <v>38384</v>
      </c>
      <c r="Q4108" t="s">
        <v>169</v>
      </c>
      <c r="R4108" t="s">
        <v>170</v>
      </c>
      <c r="S4108" t="s">
        <v>158</v>
      </c>
      <c r="T4108" t="s">
        <v>163</v>
      </c>
      <c r="U4108">
        <v>2.6</v>
      </c>
      <c r="V4108">
        <v>2.6</v>
      </c>
      <c r="W4108">
        <v>2.1</v>
      </c>
      <c r="X4108">
        <v>2.4</v>
      </c>
      <c r="Y4108">
        <v>489601</v>
      </c>
      <c r="Z4108">
        <v>212870</v>
      </c>
      <c r="AA4108">
        <v>10643500</v>
      </c>
    </row>
    <row r="4109" spans="1:27" hidden="1">
      <c r="A4109" t="s">
        <v>4301</v>
      </c>
      <c r="B4109" t="s">
        <v>56</v>
      </c>
      <c r="C4109" t="s">
        <v>56</v>
      </c>
      <c r="D4109">
        <v>866</v>
      </c>
      <c r="E4109" s="12">
        <v>40012</v>
      </c>
      <c r="F4109" s="72">
        <f t="shared" si="693"/>
        <v>2009</v>
      </c>
      <c r="G4109" s="70">
        <f t="shared" si="694"/>
        <v>7698.3083140877598</v>
      </c>
      <c r="H4109" s="70" t="e" cm="1">
        <f t="array" ref="H4109">INDEX(magic_bricks_appreciation_pivot!$A$13:$K$20,MATCH(C4109,magic_bricks_appreciation_pivot!$A$13:$A$20,0),1+MATCH(F4109,INDEX(magic_bricks_appreciation_pivot!$B$13:$K$13,0),0))</f>
        <v>#N/A</v>
      </c>
      <c r="I4109" s="70"/>
      <c r="J4109">
        <v>177</v>
      </c>
      <c r="K4109">
        <v>1</v>
      </c>
      <c r="L4109">
        <v>1</v>
      </c>
      <c r="M4109">
        <v>3</v>
      </c>
      <c r="N4109" t="s">
        <v>168</v>
      </c>
      <c r="O4109" t="s">
        <v>155</v>
      </c>
      <c r="P4109" s="12">
        <v>29427</v>
      </c>
      <c r="Q4109" t="s">
        <v>169</v>
      </c>
      <c r="R4109" t="s">
        <v>165</v>
      </c>
      <c r="S4109" t="s">
        <v>158</v>
      </c>
      <c r="T4109" t="s">
        <v>159</v>
      </c>
      <c r="U4109">
        <v>2.8</v>
      </c>
      <c r="V4109">
        <v>4.7</v>
      </c>
      <c r="W4109">
        <v>4.5999999999999996</v>
      </c>
      <c r="X4109">
        <v>4.08</v>
      </c>
      <c r="Y4109">
        <v>206669</v>
      </c>
      <c r="Z4109">
        <v>86668</v>
      </c>
      <c r="AA4109">
        <v>6666735</v>
      </c>
    </row>
    <row r="4110" spans="1:27">
      <c r="A4110" t="s">
        <v>4302</v>
      </c>
      <c r="B4110" t="s">
        <v>23</v>
      </c>
      <c r="C4110" t="s">
        <v>23</v>
      </c>
      <c r="D4110">
        <v>919</v>
      </c>
      <c r="E4110" s="12">
        <v>40255</v>
      </c>
      <c r="F4110" s="72">
        <f t="shared" si="693"/>
        <v>2010</v>
      </c>
      <c r="G4110" s="70">
        <f t="shared" si="694"/>
        <v>11522.306855277475</v>
      </c>
      <c r="H4110" s="70" cm="1">
        <f t="array" ref="H4110">INDEX(magic_bricks_appreciation_pivot!$A$13:$K$20,MATCH(C4110,magic_bricks_appreciation_pivot!$A$13:$A$20,0),1+MATCH(F4110,INDEX(magic_bricks_appreciation_pivot!$B$13:$K$13,0),0))</f>
        <v>0.49881786187527283</v>
      </c>
      <c r="I4110" s="70">
        <f t="shared" ref="I4110:I4113" si="696">G4110+G4110*H4110</f>
        <v>17269.839324697783</v>
      </c>
      <c r="J4110">
        <v>146</v>
      </c>
      <c r="K4110">
        <v>1</v>
      </c>
      <c r="L4110">
        <v>1</v>
      </c>
      <c r="M4110">
        <v>3</v>
      </c>
      <c r="N4110" t="s">
        <v>154</v>
      </c>
      <c r="O4110" t="s">
        <v>155</v>
      </c>
      <c r="P4110" s="12">
        <v>34415</v>
      </c>
      <c r="Q4110" t="s">
        <v>156</v>
      </c>
      <c r="R4110" t="s">
        <v>157</v>
      </c>
      <c r="S4110" t="s">
        <v>162</v>
      </c>
      <c r="T4110" t="s">
        <v>166</v>
      </c>
      <c r="U4110">
        <v>2</v>
      </c>
      <c r="V4110">
        <v>5</v>
      </c>
      <c r="W4110">
        <v>4.4000000000000004</v>
      </c>
      <c r="X4110">
        <v>3.86</v>
      </c>
      <c r="Y4110">
        <v>497683</v>
      </c>
      <c r="Z4110">
        <v>137657</v>
      </c>
      <c r="AA4110">
        <v>10589000</v>
      </c>
    </row>
    <row r="4111" spans="1:27">
      <c r="A4111" t="s">
        <v>4303</v>
      </c>
      <c r="B4111" t="s">
        <v>201</v>
      </c>
      <c r="C4111" t="s">
        <v>201</v>
      </c>
      <c r="D4111">
        <v>1587</v>
      </c>
      <c r="E4111" s="12">
        <v>40205</v>
      </c>
      <c r="F4111" s="72">
        <f t="shared" si="693"/>
        <v>2010</v>
      </c>
      <c r="G4111" s="70">
        <f t="shared" si="694"/>
        <v>5660.8065532451164</v>
      </c>
      <c r="H4111" s="70" cm="1">
        <f t="array" ref="H4111">INDEX(magic_bricks_appreciation_pivot!$A$13:$K$20,MATCH(C4111,magic_bricks_appreciation_pivot!$A$13:$A$20,0),1+MATCH(F4111,INDEX(magic_bricks_appreciation_pivot!$B$13:$K$13,0),0))</f>
        <v>0.62790190260080292</v>
      </c>
      <c r="I4111" s="70">
        <f t="shared" si="696"/>
        <v>9215.2377582828194</v>
      </c>
      <c r="J4111">
        <v>80</v>
      </c>
      <c r="K4111">
        <v>2</v>
      </c>
      <c r="L4111">
        <v>1</v>
      </c>
      <c r="M4111">
        <v>4</v>
      </c>
      <c r="N4111" t="s">
        <v>168</v>
      </c>
      <c r="O4111" t="s">
        <v>161</v>
      </c>
      <c r="P4111" s="12">
        <v>38380</v>
      </c>
      <c r="Q4111" t="s">
        <v>194</v>
      </c>
      <c r="R4111" t="s">
        <v>177</v>
      </c>
      <c r="S4111" t="s">
        <v>158</v>
      </c>
      <c r="T4111" t="s">
        <v>166</v>
      </c>
      <c r="U4111">
        <v>2.5</v>
      </c>
      <c r="V4111">
        <v>2.9</v>
      </c>
      <c r="W4111">
        <v>4.0999999999999996</v>
      </c>
      <c r="X4111">
        <v>3.26</v>
      </c>
      <c r="Y4111">
        <v>368332</v>
      </c>
      <c r="Z4111">
        <v>161707</v>
      </c>
      <c r="AA4111">
        <v>8983700</v>
      </c>
    </row>
    <row r="4112" spans="1:27">
      <c r="A4112" t="s">
        <v>4304</v>
      </c>
      <c r="B4112" t="s">
        <v>175</v>
      </c>
      <c r="C4112" t="s">
        <v>34</v>
      </c>
      <c r="D4112">
        <v>1282</v>
      </c>
      <c r="E4112" s="12">
        <v>41631</v>
      </c>
      <c r="F4112" s="72">
        <f t="shared" si="693"/>
        <v>2013</v>
      </c>
      <c r="G4112" s="70">
        <f t="shared" si="694"/>
        <v>8637.550702028082</v>
      </c>
      <c r="H4112" s="70" cm="1">
        <f t="array" ref="H4112">INDEX(magic_bricks_appreciation_pivot!$A$13:$K$20,MATCH(C4112,magic_bricks_appreciation_pivot!$A$13:$A$20,0),1+MATCH(F4112,INDEX(magic_bricks_appreciation_pivot!$B$13:$K$13,0),0))</f>
        <v>0.11656080922135968</v>
      </c>
      <c r="I4112" s="70">
        <f t="shared" si="696"/>
        <v>9644.3506015469993</v>
      </c>
      <c r="J4112">
        <v>109</v>
      </c>
      <c r="K4112">
        <v>2</v>
      </c>
      <c r="L4112">
        <v>1</v>
      </c>
      <c r="M4112">
        <v>4</v>
      </c>
      <c r="N4112" t="s">
        <v>154</v>
      </c>
      <c r="O4112" t="s">
        <v>155</v>
      </c>
      <c r="P4112" s="12">
        <v>35791</v>
      </c>
      <c r="Q4112" t="s">
        <v>169</v>
      </c>
      <c r="R4112" t="s">
        <v>170</v>
      </c>
      <c r="S4112" t="s">
        <v>162</v>
      </c>
      <c r="T4112" t="s">
        <v>163</v>
      </c>
      <c r="U4112">
        <v>4.8</v>
      </c>
      <c r="V4112">
        <v>3.5</v>
      </c>
      <c r="W4112">
        <v>4.7</v>
      </c>
      <c r="X4112">
        <v>4.25</v>
      </c>
      <c r="Y4112">
        <v>343274</v>
      </c>
      <c r="Z4112">
        <v>77513</v>
      </c>
      <c r="AA4112">
        <v>11073340</v>
      </c>
    </row>
    <row r="4113" spans="1:27">
      <c r="A4113" t="s">
        <v>4305</v>
      </c>
      <c r="B4113" t="s">
        <v>175</v>
      </c>
      <c r="C4113" t="s">
        <v>34</v>
      </c>
      <c r="D4113">
        <v>928</v>
      </c>
      <c r="E4113" s="12">
        <v>40469</v>
      </c>
      <c r="F4113" s="72">
        <f t="shared" si="693"/>
        <v>2010</v>
      </c>
      <c r="G4113" s="70">
        <f t="shared" si="694"/>
        <v>9110.8405172413786</v>
      </c>
      <c r="H4113" s="70" cm="1">
        <f t="array" ref="H4113">INDEX(magic_bricks_appreciation_pivot!$A$13:$K$20,MATCH(C4113,magic_bricks_appreciation_pivot!$A$13:$A$20,0),1+MATCH(F4113,INDEX(magic_bricks_appreciation_pivot!$B$13:$K$13,0),0))</f>
        <v>0.46848170778869208</v>
      </c>
      <c r="I4113" s="70">
        <f t="shared" si="696"/>
        <v>13379.102642149031</v>
      </c>
      <c r="J4113">
        <v>79</v>
      </c>
      <c r="K4113">
        <v>1</v>
      </c>
      <c r="L4113">
        <v>1</v>
      </c>
      <c r="M4113">
        <v>3</v>
      </c>
      <c r="N4113" t="s">
        <v>193</v>
      </c>
      <c r="O4113" t="s">
        <v>161</v>
      </c>
      <c r="P4113" s="12">
        <v>26599</v>
      </c>
      <c r="Q4113" t="s">
        <v>169</v>
      </c>
      <c r="R4113" t="s">
        <v>165</v>
      </c>
      <c r="S4113" t="s">
        <v>158</v>
      </c>
      <c r="T4113" t="s">
        <v>182</v>
      </c>
      <c r="U4113">
        <v>2.8</v>
      </c>
      <c r="V4113">
        <v>2.9</v>
      </c>
      <c r="W4113">
        <v>2.4</v>
      </c>
      <c r="X4113">
        <v>2.72</v>
      </c>
      <c r="Y4113">
        <v>279010</v>
      </c>
      <c r="Z4113">
        <v>76094</v>
      </c>
      <c r="AA4113">
        <v>8454860</v>
      </c>
    </row>
    <row r="4114" spans="1:27" hidden="1">
      <c r="A4114" t="s">
        <v>4306</v>
      </c>
      <c r="B4114" t="s">
        <v>175</v>
      </c>
      <c r="C4114" t="s">
        <v>34</v>
      </c>
      <c r="D4114">
        <v>898</v>
      </c>
      <c r="E4114" s="12">
        <v>39490</v>
      </c>
      <c r="F4114" s="72">
        <f t="shared" si="693"/>
        <v>2008</v>
      </c>
      <c r="G4114" s="70">
        <f t="shared" si="694"/>
        <v>7574.7772828507796</v>
      </c>
      <c r="H4114" s="70" t="e" cm="1">
        <f t="array" ref="H4114">INDEX(magic_bricks_appreciation_pivot!$A$13:$K$20,MATCH(C4114,magic_bricks_appreciation_pivot!$A$13:$A$20,0),1+MATCH(F4114,INDEX(magic_bricks_appreciation_pivot!$B$13:$K$13,0),0))</f>
        <v>#N/A</v>
      </c>
      <c r="I4114" s="70"/>
      <c r="J4114">
        <v>18</v>
      </c>
      <c r="K4114">
        <v>1</v>
      </c>
      <c r="L4114">
        <v>1</v>
      </c>
      <c r="M4114">
        <v>3</v>
      </c>
      <c r="N4114" t="s">
        <v>193</v>
      </c>
      <c r="O4114" t="s">
        <v>161</v>
      </c>
      <c r="P4114" s="12">
        <v>28905</v>
      </c>
      <c r="Q4114" t="s">
        <v>194</v>
      </c>
      <c r="R4114" t="s">
        <v>165</v>
      </c>
      <c r="S4114" t="s">
        <v>158</v>
      </c>
      <c r="T4114" t="s">
        <v>163</v>
      </c>
      <c r="U4114">
        <v>2.6</v>
      </c>
      <c r="V4114">
        <v>4.3</v>
      </c>
      <c r="W4114">
        <v>2.6</v>
      </c>
      <c r="X4114">
        <v>3.28</v>
      </c>
      <c r="Y4114">
        <v>190460</v>
      </c>
      <c r="Z4114">
        <v>47615</v>
      </c>
      <c r="AA4114">
        <v>6802150</v>
      </c>
    </row>
    <row r="4115" spans="1:27">
      <c r="A4115" t="s">
        <v>4307</v>
      </c>
      <c r="B4115" t="s">
        <v>56</v>
      </c>
      <c r="C4115" t="s">
        <v>56</v>
      </c>
      <c r="D4115">
        <v>692</v>
      </c>
      <c r="E4115" s="12">
        <v>40832</v>
      </c>
      <c r="F4115" s="72">
        <f t="shared" si="693"/>
        <v>2011</v>
      </c>
      <c r="G4115" s="70">
        <f t="shared" si="694"/>
        <v>11292.738439306358</v>
      </c>
      <c r="H4115" s="70" cm="1">
        <f t="array" ref="H4115">INDEX(magic_bricks_appreciation_pivot!$A$13:$K$20,MATCH(C4115,magic_bricks_appreciation_pivot!$A$13:$A$20,0),1+MATCH(F4115,INDEX(magic_bricks_appreciation_pivot!$B$13:$K$13,0),0))</f>
        <v>0.33228770983948047</v>
      </c>
      <c r="I4115" s="70">
        <f t="shared" ref="I4115:I4118" si="697">G4115+G4115*H4115</f>
        <v>15045.176633119738</v>
      </c>
      <c r="J4115">
        <v>118</v>
      </c>
      <c r="K4115">
        <v>1</v>
      </c>
      <c r="L4115">
        <v>1</v>
      </c>
      <c r="M4115">
        <v>2</v>
      </c>
      <c r="N4115" t="s">
        <v>154</v>
      </c>
      <c r="O4115" t="s">
        <v>155</v>
      </c>
      <c r="P4115" s="12">
        <v>31707</v>
      </c>
      <c r="Q4115" t="s">
        <v>156</v>
      </c>
      <c r="R4115" t="s">
        <v>170</v>
      </c>
      <c r="S4115" t="s">
        <v>178</v>
      </c>
      <c r="T4115" t="s">
        <v>159</v>
      </c>
      <c r="U4115">
        <v>2.7</v>
      </c>
      <c r="V4115">
        <v>4.8</v>
      </c>
      <c r="W4115">
        <v>3.6</v>
      </c>
      <c r="X4115">
        <v>3.57</v>
      </c>
      <c r="Y4115">
        <v>273510</v>
      </c>
      <c r="Z4115">
        <v>85960</v>
      </c>
      <c r="AA4115">
        <v>7814575</v>
      </c>
    </row>
    <row r="4116" spans="1:27">
      <c r="A4116" t="s">
        <v>4308</v>
      </c>
      <c r="B4116" t="s">
        <v>75</v>
      </c>
      <c r="C4116" t="s">
        <v>75</v>
      </c>
      <c r="D4116">
        <v>1972</v>
      </c>
      <c r="E4116" s="12">
        <v>40944</v>
      </c>
      <c r="F4116" s="72">
        <f t="shared" si="693"/>
        <v>2012</v>
      </c>
      <c r="G4116" s="70">
        <f t="shared" si="694"/>
        <v>7069.7718052738337</v>
      </c>
      <c r="H4116" s="70" cm="1">
        <f t="array" ref="H4116">INDEX(magic_bricks_appreciation_pivot!$A$13:$K$20,MATCH(C4116,magic_bricks_appreciation_pivot!$A$13:$A$20,0),1+MATCH(F4116,INDEX(magic_bricks_appreciation_pivot!$B$13:$K$13,0),0))</f>
        <v>0.4595405666106962</v>
      </c>
      <c r="I4116" s="70">
        <f t="shared" si="697"/>
        <v>10318.618746477696</v>
      </c>
      <c r="J4116">
        <v>175</v>
      </c>
      <c r="K4116">
        <v>2</v>
      </c>
      <c r="L4116">
        <v>1</v>
      </c>
      <c r="M4116">
        <v>5</v>
      </c>
      <c r="N4116" t="s">
        <v>176</v>
      </c>
      <c r="O4116" t="s">
        <v>155</v>
      </c>
      <c r="P4116" s="12">
        <v>26709</v>
      </c>
      <c r="Q4116" t="s">
        <v>169</v>
      </c>
      <c r="R4116" t="s">
        <v>165</v>
      </c>
      <c r="S4116" t="s">
        <v>158</v>
      </c>
      <c r="T4116" t="s">
        <v>163</v>
      </c>
      <c r="U4116">
        <v>4.5</v>
      </c>
      <c r="V4116">
        <v>4.9000000000000004</v>
      </c>
      <c r="W4116">
        <v>2.4</v>
      </c>
      <c r="X4116">
        <v>3.6549999999999998</v>
      </c>
      <c r="Y4116">
        <v>487956</v>
      </c>
      <c r="Z4116">
        <v>181241</v>
      </c>
      <c r="AA4116">
        <v>13941590</v>
      </c>
    </row>
    <row r="4117" spans="1:27">
      <c r="A4117" t="s">
        <v>4309</v>
      </c>
      <c r="B4117" t="s">
        <v>201</v>
      </c>
      <c r="C4117" t="s">
        <v>201</v>
      </c>
      <c r="D4117">
        <v>2079</v>
      </c>
      <c r="E4117" s="12">
        <v>40814</v>
      </c>
      <c r="F4117" s="72">
        <f t="shared" si="693"/>
        <v>2011</v>
      </c>
      <c r="G4117" s="70">
        <f t="shared" si="694"/>
        <v>5035.3920153920153</v>
      </c>
      <c r="H4117" s="70" cm="1">
        <f t="array" ref="H4117">INDEX(magic_bricks_appreciation_pivot!$A$13:$K$20,MATCH(C4117,magic_bricks_appreciation_pivot!$A$13:$A$20,0),1+MATCH(F4117,INDEX(magic_bricks_appreciation_pivot!$B$13:$K$13,0),0))</f>
        <v>0.57884713052310821</v>
      </c>
      <c r="I4117" s="70">
        <f t="shared" si="697"/>
        <v>7950.114234560654</v>
      </c>
      <c r="J4117">
        <v>102</v>
      </c>
      <c r="K4117">
        <v>3</v>
      </c>
      <c r="L4117">
        <v>2</v>
      </c>
      <c r="M4117">
        <v>5</v>
      </c>
      <c r="N4117" t="s">
        <v>176</v>
      </c>
      <c r="O4117" t="s">
        <v>161</v>
      </c>
      <c r="P4117" s="12">
        <v>37164</v>
      </c>
      <c r="Q4117" t="s">
        <v>169</v>
      </c>
      <c r="R4117" t="s">
        <v>177</v>
      </c>
      <c r="S4117" t="s">
        <v>158</v>
      </c>
      <c r="T4117" t="s">
        <v>163</v>
      </c>
      <c r="U4117">
        <v>3.2</v>
      </c>
      <c r="V4117">
        <v>4.2</v>
      </c>
      <c r="W4117">
        <v>2.2999999999999998</v>
      </c>
      <c r="X4117">
        <v>3.14</v>
      </c>
      <c r="Y4117">
        <v>471086</v>
      </c>
      <c r="Z4117">
        <v>177966</v>
      </c>
      <c r="AA4117">
        <v>10468580</v>
      </c>
    </row>
    <row r="4118" spans="1:27">
      <c r="A4118" t="s">
        <v>4310</v>
      </c>
      <c r="B4118" t="s">
        <v>201</v>
      </c>
      <c r="C4118" t="s">
        <v>201</v>
      </c>
      <c r="D4118">
        <v>1486</v>
      </c>
      <c r="E4118" s="12">
        <v>40214</v>
      </c>
      <c r="F4118" s="72">
        <f t="shared" si="693"/>
        <v>2010</v>
      </c>
      <c r="G4118" s="70">
        <f t="shared" si="694"/>
        <v>8490.4576043068646</v>
      </c>
      <c r="H4118" s="70" cm="1">
        <f t="array" ref="H4118">INDEX(magic_bricks_appreciation_pivot!$A$13:$K$20,MATCH(C4118,magic_bricks_appreciation_pivot!$A$13:$A$20,0),1+MATCH(F4118,INDEX(magic_bricks_appreciation_pivot!$B$13:$K$13,0),0))</f>
        <v>0.62790190260080292</v>
      </c>
      <c r="I4118" s="70">
        <f t="shared" si="697"/>
        <v>13821.6320880026</v>
      </c>
      <c r="J4118">
        <v>128</v>
      </c>
      <c r="K4118">
        <v>2</v>
      </c>
      <c r="L4118">
        <v>1</v>
      </c>
      <c r="M4118">
        <v>4</v>
      </c>
      <c r="N4118" t="s">
        <v>176</v>
      </c>
      <c r="O4118" t="s">
        <v>161</v>
      </c>
      <c r="P4118" s="12">
        <v>36199</v>
      </c>
      <c r="Q4118" t="s">
        <v>156</v>
      </c>
      <c r="R4118" t="s">
        <v>177</v>
      </c>
      <c r="S4118" t="s">
        <v>158</v>
      </c>
      <c r="T4118" t="s">
        <v>166</v>
      </c>
      <c r="U4118">
        <v>4</v>
      </c>
      <c r="V4118">
        <v>2.1</v>
      </c>
      <c r="W4118">
        <v>4.4000000000000004</v>
      </c>
      <c r="X4118">
        <v>3.59</v>
      </c>
      <c r="Y4118">
        <v>529906</v>
      </c>
      <c r="Z4118">
        <v>214486</v>
      </c>
      <c r="AA4118">
        <v>12616820</v>
      </c>
    </row>
    <row r="4119" spans="1:27" hidden="1">
      <c r="A4119" t="s">
        <v>4311</v>
      </c>
      <c r="B4119" t="s">
        <v>39</v>
      </c>
      <c r="C4119" t="s">
        <v>39</v>
      </c>
      <c r="D4119">
        <v>1742</v>
      </c>
      <c r="E4119" s="12">
        <v>39482</v>
      </c>
      <c r="F4119" s="72">
        <f t="shared" si="693"/>
        <v>2008</v>
      </c>
      <c r="G4119" s="70">
        <f t="shared" si="694"/>
        <v>12045.304247990814</v>
      </c>
      <c r="H4119" s="70" t="e" cm="1">
        <f t="array" ref="H4119">INDEX(magic_bricks_appreciation_pivot!$A$13:$K$20,MATCH(C4119,magic_bricks_appreciation_pivot!$A$13:$A$20,0),1+MATCH(F4119,INDEX(magic_bricks_appreciation_pivot!$B$13:$K$13,0),0))</f>
        <v>#N/A</v>
      </c>
      <c r="I4119" s="70"/>
      <c r="J4119">
        <v>9</v>
      </c>
      <c r="K4119">
        <v>1</v>
      </c>
      <c r="L4119">
        <v>1</v>
      </c>
      <c r="M4119">
        <v>4</v>
      </c>
      <c r="N4119" t="s">
        <v>184</v>
      </c>
      <c r="O4119" t="s">
        <v>155</v>
      </c>
      <c r="P4119" s="12">
        <v>24517</v>
      </c>
      <c r="Q4119" t="s">
        <v>156</v>
      </c>
      <c r="R4119" t="s">
        <v>170</v>
      </c>
      <c r="S4119" t="s">
        <v>158</v>
      </c>
      <c r="T4119" t="s">
        <v>182</v>
      </c>
      <c r="U4119">
        <v>4.3</v>
      </c>
      <c r="V4119">
        <v>4.9000000000000004</v>
      </c>
      <c r="W4119">
        <v>2.5</v>
      </c>
      <c r="X4119">
        <v>3.73</v>
      </c>
      <c r="Y4119">
        <v>755385</v>
      </c>
      <c r="Z4119">
        <v>188846</v>
      </c>
      <c r="AA4119">
        <v>20982920</v>
      </c>
    </row>
    <row r="4120" spans="1:27">
      <c r="A4120" t="s">
        <v>4312</v>
      </c>
      <c r="B4120" t="s">
        <v>75</v>
      </c>
      <c r="C4120" t="s">
        <v>75</v>
      </c>
      <c r="D4120">
        <v>1936</v>
      </c>
      <c r="E4120" s="12">
        <v>41355</v>
      </c>
      <c r="F4120" s="72">
        <f t="shared" si="693"/>
        <v>2013</v>
      </c>
      <c r="G4120" s="70">
        <f t="shared" si="694"/>
        <v>7121.9421487603304</v>
      </c>
      <c r="H4120" s="70" cm="1">
        <f t="array" ref="H4120">INDEX(magic_bricks_appreciation_pivot!$A$13:$K$20,MATCH(C4120,magic_bricks_appreciation_pivot!$A$13:$A$20,0),1+MATCH(F4120,INDEX(magic_bricks_appreciation_pivot!$B$13:$K$13,0),0))</f>
        <v>0.18373644522676402</v>
      </c>
      <c r="I4120" s="70">
        <f t="shared" ref="I4120:I4122" si="698">G4120+G4120*H4120</f>
        <v>8430.5024822842151</v>
      </c>
      <c r="J4120">
        <v>103</v>
      </c>
      <c r="K4120">
        <v>2</v>
      </c>
      <c r="L4120">
        <v>1</v>
      </c>
      <c r="M4120">
        <v>5</v>
      </c>
      <c r="N4120" t="s">
        <v>154</v>
      </c>
      <c r="O4120" t="s">
        <v>155</v>
      </c>
      <c r="P4120" s="12">
        <v>32595</v>
      </c>
      <c r="Q4120" t="s">
        <v>194</v>
      </c>
      <c r="R4120" t="s">
        <v>177</v>
      </c>
      <c r="S4120" t="s">
        <v>158</v>
      </c>
      <c r="T4120" t="s">
        <v>166</v>
      </c>
      <c r="U4120">
        <v>2</v>
      </c>
      <c r="V4120">
        <v>4.5999999999999996</v>
      </c>
      <c r="W4120">
        <v>2.2000000000000002</v>
      </c>
      <c r="X4120">
        <v>2.74</v>
      </c>
      <c r="Y4120">
        <v>441219</v>
      </c>
      <c r="Z4120">
        <v>261974</v>
      </c>
      <c r="AA4120">
        <v>13788080</v>
      </c>
    </row>
    <row r="4121" spans="1:27">
      <c r="A4121" t="s">
        <v>4313</v>
      </c>
      <c r="B4121" t="s">
        <v>23</v>
      </c>
      <c r="C4121" t="s">
        <v>23</v>
      </c>
      <c r="D4121">
        <v>1214</v>
      </c>
      <c r="E4121" s="12">
        <v>40911</v>
      </c>
      <c r="F4121" s="72">
        <f t="shared" si="693"/>
        <v>2012</v>
      </c>
      <c r="G4121" s="70">
        <f t="shared" si="694"/>
        <v>8225.4942339373974</v>
      </c>
      <c r="H4121" s="70" cm="1">
        <f t="array" ref="H4121">INDEX(magic_bricks_appreciation_pivot!$A$13:$K$20,MATCH(C4121,magic_bricks_appreciation_pivot!$A$13:$A$20,0),1+MATCH(F4121,INDEX(magic_bricks_appreciation_pivot!$B$13:$K$13,0),0))</f>
        <v>0.26292059267573231</v>
      </c>
      <c r="I4121" s="70">
        <f t="shared" si="698"/>
        <v>10388.146052975037</v>
      </c>
      <c r="J4121">
        <v>145</v>
      </c>
      <c r="K4121">
        <v>1</v>
      </c>
      <c r="L4121">
        <v>1</v>
      </c>
      <c r="M4121">
        <v>3</v>
      </c>
      <c r="N4121" t="s">
        <v>184</v>
      </c>
      <c r="O4121" t="s">
        <v>161</v>
      </c>
      <c r="P4121" s="12">
        <v>23026</v>
      </c>
      <c r="Q4121" t="s">
        <v>156</v>
      </c>
      <c r="R4121" t="s">
        <v>177</v>
      </c>
      <c r="S4121" t="s">
        <v>178</v>
      </c>
      <c r="T4121" t="s">
        <v>182</v>
      </c>
      <c r="U4121">
        <v>4.3</v>
      </c>
      <c r="V4121">
        <v>3.9</v>
      </c>
      <c r="W4121">
        <v>3.2</v>
      </c>
      <c r="X4121">
        <v>3.74</v>
      </c>
      <c r="Y4121">
        <v>309558</v>
      </c>
      <c r="Z4121">
        <v>89872</v>
      </c>
      <c r="AA4121">
        <v>9985750</v>
      </c>
    </row>
    <row r="4122" spans="1:27">
      <c r="A4122" t="s">
        <v>4314</v>
      </c>
      <c r="B4122" t="s">
        <v>23</v>
      </c>
      <c r="C4122" t="s">
        <v>23</v>
      </c>
      <c r="D4122">
        <v>1257</v>
      </c>
      <c r="E4122" s="12">
        <v>40803</v>
      </c>
      <c r="F4122" s="72">
        <f t="shared" si="693"/>
        <v>2011</v>
      </c>
      <c r="G4122" s="70">
        <f t="shared" si="694"/>
        <v>5298.3293556085919</v>
      </c>
      <c r="H4122" s="70" cm="1">
        <f t="array" ref="H4122">INDEX(magic_bricks_appreciation_pivot!$A$13:$K$20,MATCH(C4122,magic_bricks_appreciation_pivot!$A$13:$A$20,0),1+MATCH(F4122,INDEX(magic_bricks_appreciation_pivot!$B$13:$K$13,0),0))</f>
        <v>0.30621792098525186</v>
      </c>
      <c r="I4122" s="70">
        <f t="shared" si="698"/>
        <v>6920.7727555781839</v>
      </c>
      <c r="J4122">
        <v>133</v>
      </c>
      <c r="K4122">
        <v>1</v>
      </c>
      <c r="L4122">
        <v>1</v>
      </c>
      <c r="M4122">
        <v>3</v>
      </c>
      <c r="N4122" t="s">
        <v>154</v>
      </c>
      <c r="O4122" t="s">
        <v>155</v>
      </c>
      <c r="P4122" s="12">
        <v>28393</v>
      </c>
      <c r="Q4122" t="s">
        <v>194</v>
      </c>
      <c r="R4122" t="s">
        <v>165</v>
      </c>
      <c r="S4122" t="s">
        <v>178</v>
      </c>
      <c r="T4122" t="s">
        <v>163</v>
      </c>
      <c r="U4122">
        <v>2.4</v>
      </c>
      <c r="V4122">
        <v>4</v>
      </c>
      <c r="W4122">
        <v>2.4</v>
      </c>
      <c r="X4122">
        <v>2.88</v>
      </c>
      <c r="Y4122">
        <v>326340</v>
      </c>
      <c r="Z4122">
        <v>126540</v>
      </c>
      <c r="AA4122">
        <v>6660000</v>
      </c>
    </row>
    <row r="4123" spans="1:27" hidden="1">
      <c r="A4123" t="s">
        <v>4315</v>
      </c>
      <c r="B4123" t="s">
        <v>23</v>
      </c>
      <c r="C4123" t="s">
        <v>23</v>
      </c>
      <c r="D4123">
        <v>841</v>
      </c>
      <c r="E4123" s="12">
        <v>40073</v>
      </c>
      <c r="F4123" s="72">
        <f t="shared" si="693"/>
        <v>2009</v>
      </c>
      <c r="G4123" s="70">
        <f t="shared" si="694"/>
        <v>6368.311533888228</v>
      </c>
      <c r="H4123" s="70" t="e" cm="1">
        <f t="array" ref="H4123">INDEX(magic_bricks_appreciation_pivot!$A$13:$K$20,MATCH(C4123,magic_bricks_appreciation_pivot!$A$13:$A$20,0),1+MATCH(F4123,INDEX(magic_bricks_appreciation_pivot!$B$13:$K$13,0),0))</f>
        <v>#N/A</v>
      </c>
      <c r="I4123" s="70"/>
      <c r="J4123">
        <v>118</v>
      </c>
      <c r="K4123">
        <v>1</v>
      </c>
      <c r="L4123">
        <v>1</v>
      </c>
      <c r="M4123">
        <v>2</v>
      </c>
      <c r="N4123" t="s">
        <v>176</v>
      </c>
      <c r="O4123" t="s">
        <v>155</v>
      </c>
      <c r="P4123" s="12">
        <v>33138</v>
      </c>
      <c r="Q4123" t="s">
        <v>194</v>
      </c>
      <c r="R4123" t="s">
        <v>157</v>
      </c>
      <c r="S4123" t="s">
        <v>178</v>
      </c>
      <c r="T4123" t="s">
        <v>171</v>
      </c>
      <c r="U4123">
        <v>2.7</v>
      </c>
      <c r="V4123">
        <v>2.9</v>
      </c>
      <c r="W4123">
        <v>4.8</v>
      </c>
      <c r="X4123">
        <v>3.6</v>
      </c>
      <c r="Y4123">
        <v>241009</v>
      </c>
      <c r="Z4123">
        <v>42846</v>
      </c>
      <c r="AA4123">
        <v>5355750</v>
      </c>
    </row>
    <row r="4124" spans="1:27" hidden="1">
      <c r="A4124" t="s">
        <v>4316</v>
      </c>
      <c r="B4124" t="s">
        <v>201</v>
      </c>
      <c r="C4124" t="s">
        <v>201</v>
      </c>
      <c r="D4124">
        <v>2255</v>
      </c>
      <c r="E4124" s="12">
        <v>40113</v>
      </c>
      <c r="F4124" s="72">
        <f t="shared" si="693"/>
        <v>2009</v>
      </c>
      <c r="G4124" s="70">
        <f t="shared" si="694"/>
        <v>7530.9445676274945</v>
      </c>
      <c r="H4124" s="70" t="e" cm="1">
        <f t="array" ref="H4124">INDEX(magic_bricks_appreciation_pivot!$A$13:$K$20,MATCH(C4124,magic_bricks_appreciation_pivot!$A$13:$A$20,0),1+MATCH(F4124,INDEX(magic_bricks_appreciation_pivot!$B$13:$K$13,0),0))</f>
        <v>#N/A</v>
      </c>
      <c r="I4124" s="70"/>
      <c r="J4124">
        <v>181</v>
      </c>
      <c r="K4124">
        <v>4</v>
      </c>
      <c r="L4124">
        <v>2</v>
      </c>
      <c r="M4124">
        <v>6</v>
      </c>
      <c r="N4124" t="s">
        <v>193</v>
      </c>
      <c r="O4124" t="s">
        <v>161</v>
      </c>
      <c r="P4124" s="12">
        <v>35003</v>
      </c>
      <c r="Q4124" t="s">
        <v>156</v>
      </c>
      <c r="R4124" t="s">
        <v>157</v>
      </c>
      <c r="S4124" t="s">
        <v>158</v>
      </c>
      <c r="T4124" t="s">
        <v>163</v>
      </c>
      <c r="U4124">
        <v>3.1</v>
      </c>
      <c r="V4124">
        <v>2.9</v>
      </c>
      <c r="W4124">
        <v>3</v>
      </c>
      <c r="X4124">
        <v>3</v>
      </c>
      <c r="Y4124">
        <v>509468</v>
      </c>
      <c r="Z4124">
        <v>424557</v>
      </c>
      <c r="AA4124">
        <v>16982280</v>
      </c>
    </row>
    <row r="4125" spans="1:27" hidden="1">
      <c r="A4125" t="s">
        <v>4317</v>
      </c>
      <c r="B4125" t="s">
        <v>51</v>
      </c>
      <c r="C4125" t="s">
        <v>51</v>
      </c>
      <c r="D4125">
        <v>1605</v>
      </c>
      <c r="E4125" s="12">
        <v>38505</v>
      </c>
      <c r="F4125" s="72">
        <f t="shared" si="693"/>
        <v>2005</v>
      </c>
      <c r="G4125" s="70">
        <f t="shared" si="694"/>
        <v>8572.7601246105914</v>
      </c>
      <c r="H4125" s="70" t="e" cm="1">
        <f t="array" ref="H4125">INDEX(magic_bricks_appreciation_pivot!$A$13:$K$20,MATCH(C4125,magic_bricks_appreciation_pivot!$A$13:$A$20,0),1+MATCH(F4125,INDEX(magic_bricks_appreciation_pivot!$B$13:$K$13,0),0))</f>
        <v>#N/A</v>
      </c>
      <c r="I4125" s="70"/>
      <c r="J4125">
        <v>3</v>
      </c>
      <c r="K4125">
        <v>2</v>
      </c>
      <c r="L4125">
        <v>1</v>
      </c>
      <c r="M4125">
        <v>4</v>
      </c>
      <c r="N4125" t="s">
        <v>176</v>
      </c>
      <c r="O4125" t="s">
        <v>155</v>
      </c>
      <c r="P4125" s="12">
        <v>26095</v>
      </c>
      <c r="Q4125" t="s">
        <v>156</v>
      </c>
      <c r="R4125" t="s">
        <v>177</v>
      </c>
      <c r="S4125" t="s">
        <v>158</v>
      </c>
      <c r="T4125" t="s">
        <v>163</v>
      </c>
      <c r="U4125">
        <v>2.5</v>
      </c>
      <c r="V4125">
        <v>4.7</v>
      </c>
      <c r="W4125">
        <v>2.4</v>
      </c>
      <c r="X4125">
        <v>3.46</v>
      </c>
      <c r="Y4125">
        <v>426538</v>
      </c>
      <c r="Z4125">
        <v>151352</v>
      </c>
      <c r="AA4125">
        <v>13759280</v>
      </c>
    </row>
    <row r="4126" spans="1:27">
      <c r="A4126" t="s">
        <v>4318</v>
      </c>
      <c r="B4126" t="s">
        <v>175</v>
      </c>
      <c r="C4126" t="s">
        <v>34</v>
      </c>
      <c r="D4126">
        <v>1188</v>
      </c>
      <c r="E4126" s="12">
        <v>41779</v>
      </c>
      <c r="F4126" s="72">
        <f t="shared" si="693"/>
        <v>2014</v>
      </c>
      <c r="G4126" s="70">
        <f t="shared" si="694"/>
        <v>10808.333333333334</v>
      </c>
      <c r="H4126" s="70" cm="1">
        <f t="array" ref="H4126">INDEX(magic_bricks_appreciation_pivot!$A$13:$K$20,MATCH(C4126,magic_bricks_appreciation_pivot!$A$13:$A$20,0),1+MATCH(F4126,INDEX(magic_bricks_appreciation_pivot!$B$13:$K$13,0),0))</f>
        <v>5.1040744021257752E-2</v>
      </c>
      <c r="I4126" s="70">
        <f t="shared" ref="I4126:I4127" si="699">G4126+G4126*H4126</f>
        <v>11359.998708296429</v>
      </c>
      <c r="J4126">
        <v>111</v>
      </c>
      <c r="K4126">
        <v>1</v>
      </c>
      <c r="L4126">
        <v>1</v>
      </c>
      <c r="M4126">
        <v>3</v>
      </c>
      <c r="N4126" t="s">
        <v>154</v>
      </c>
      <c r="O4126" t="s">
        <v>161</v>
      </c>
      <c r="P4126" s="12">
        <v>36669</v>
      </c>
      <c r="Q4126" t="s">
        <v>156</v>
      </c>
      <c r="R4126" t="s">
        <v>177</v>
      </c>
      <c r="S4126" t="s">
        <v>158</v>
      </c>
      <c r="T4126" t="s">
        <v>163</v>
      </c>
      <c r="U4126">
        <v>4.5</v>
      </c>
      <c r="V4126">
        <v>4.5</v>
      </c>
      <c r="W4126">
        <v>4.4000000000000004</v>
      </c>
      <c r="X4126">
        <v>4.47</v>
      </c>
      <c r="Y4126">
        <v>346688</v>
      </c>
      <c r="Z4126">
        <v>64202</v>
      </c>
      <c r="AA4126">
        <v>12840300</v>
      </c>
    </row>
    <row r="4127" spans="1:27">
      <c r="A4127" t="s">
        <v>4319</v>
      </c>
      <c r="B4127" t="s">
        <v>175</v>
      </c>
      <c r="C4127" t="s">
        <v>34</v>
      </c>
      <c r="D4127">
        <v>1213</v>
      </c>
      <c r="E4127" s="12">
        <v>41260</v>
      </c>
      <c r="F4127" s="72">
        <f t="shared" si="693"/>
        <v>2012</v>
      </c>
      <c r="G4127" s="70">
        <f t="shared" si="694"/>
        <v>8444.4023083264638</v>
      </c>
      <c r="H4127" s="70" cm="1">
        <f t="array" ref="H4127">INDEX(magic_bricks_appreciation_pivot!$A$13:$K$20,MATCH(C4127,magic_bricks_appreciation_pivot!$A$13:$A$20,0),1+MATCH(F4127,INDEX(magic_bricks_appreciation_pivot!$B$13:$K$13,0),0))</f>
        <v>0.22606337179266398</v>
      </c>
      <c r="I4127" s="70">
        <f t="shared" si="699"/>
        <v>10353.372366920499</v>
      </c>
      <c r="J4127">
        <v>142</v>
      </c>
      <c r="K4127">
        <v>2</v>
      </c>
      <c r="L4127">
        <v>1</v>
      </c>
      <c r="M4127">
        <v>4</v>
      </c>
      <c r="N4127" t="s">
        <v>176</v>
      </c>
      <c r="O4127" t="s">
        <v>155</v>
      </c>
      <c r="P4127" s="12">
        <v>38705</v>
      </c>
      <c r="Q4127" t="s">
        <v>169</v>
      </c>
      <c r="R4127" t="s">
        <v>170</v>
      </c>
      <c r="S4127" t="s">
        <v>178</v>
      </c>
      <c r="T4127" t="s">
        <v>166</v>
      </c>
      <c r="U4127">
        <v>4.7</v>
      </c>
      <c r="V4127">
        <v>4.4000000000000004</v>
      </c>
      <c r="W4127">
        <v>4.5999999999999996</v>
      </c>
      <c r="X4127">
        <v>4.55</v>
      </c>
      <c r="Y4127">
        <v>256077</v>
      </c>
      <c r="Z4127">
        <v>30729</v>
      </c>
      <c r="AA4127">
        <v>10243060</v>
      </c>
    </row>
    <row r="4128" spans="1:27" hidden="1">
      <c r="A4128" t="s">
        <v>4320</v>
      </c>
      <c r="B4128" t="s">
        <v>175</v>
      </c>
      <c r="C4128" t="s">
        <v>34</v>
      </c>
      <c r="D4128">
        <v>731</v>
      </c>
      <c r="E4128" s="12">
        <v>40148</v>
      </c>
      <c r="F4128" s="72">
        <f t="shared" si="693"/>
        <v>2009</v>
      </c>
      <c r="G4128" s="70">
        <f t="shared" si="694"/>
        <v>15088.508891928865</v>
      </c>
      <c r="H4128" s="70" t="e" cm="1">
        <f t="array" ref="H4128">INDEX(magic_bricks_appreciation_pivot!$A$13:$K$20,MATCH(C4128,magic_bricks_appreciation_pivot!$A$13:$A$20,0),1+MATCH(F4128,INDEX(magic_bricks_appreciation_pivot!$B$13:$K$13,0),0))</f>
        <v>#N/A</v>
      </c>
      <c r="I4128" s="70"/>
      <c r="J4128">
        <v>89</v>
      </c>
      <c r="K4128">
        <v>1</v>
      </c>
      <c r="L4128">
        <v>1</v>
      </c>
      <c r="M4128">
        <v>2</v>
      </c>
      <c r="N4128" t="s">
        <v>168</v>
      </c>
      <c r="O4128" t="s">
        <v>155</v>
      </c>
      <c r="P4128" s="12">
        <v>26278</v>
      </c>
      <c r="Q4128" t="s">
        <v>156</v>
      </c>
      <c r="R4128" t="s">
        <v>170</v>
      </c>
      <c r="S4128" t="s">
        <v>158</v>
      </c>
      <c r="T4128" t="s">
        <v>182</v>
      </c>
      <c r="U4128">
        <v>4.5</v>
      </c>
      <c r="V4128">
        <v>3</v>
      </c>
      <c r="W4128">
        <v>4.3</v>
      </c>
      <c r="X4128">
        <v>3.84</v>
      </c>
      <c r="Y4128">
        <v>363980</v>
      </c>
      <c r="Z4128">
        <v>121327</v>
      </c>
      <c r="AA4128">
        <v>11029700</v>
      </c>
    </row>
    <row r="4129" spans="1:27" hidden="1">
      <c r="A4129" t="s">
        <v>4321</v>
      </c>
      <c r="B4129" t="s">
        <v>201</v>
      </c>
      <c r="C4129" t="s">
        <v>201</v>
      </c>
      <c r="D4129">
        <v>1781</v>
      </c>
      <c r="E4129" s="12">
        <v>40119</v>
      </c>
      <c r="F4129" s="72">
        <f t="shared" si="693"/>
        <v>2009</v>
      </c>
      <c r="G4129" s="70">
        <f t="shared" si="694"/>
        <v>9081.8192026951147</v>
      </c>
      <c r="H4129" s="70" t="e" cm="1">
        <f t="array" ref="H4129">INDEX(magic_bricks_appreciation_pivot!$A$13:$K$20,MATCH(C4129,magic_bricks_appreciation_pivot!$A$13:$A$20,0),1+MATCH(F4129,INDEX(magic_bricks_appreciation_pivot!$B$13:$K$13,0),0))</f>
        <v>#N/A</v>
      </c>
      <c r="I4129" s="70"/>
      <c r="J4129">
        <v>185</v>
      </c>
      <c r="K4129">
        <v>3</v>
      </c>
      <c r="L4129">
        <v>2</v>
      </c>
      <c r="M4129">
        <v>5</v>
      </c>
      <c r="N4129" t="s">
        <v>176</v>
      </c>
      <c r="O4129" t="s">
        <v>155</v>
      </c>
      <c r="P4129" s="12">
        <v>37929</v>
      </c>
      <c r="Q4129" t="s">
        <v>156</v>
      </c>
      <c r="R4129" t="s">
        <v>170</v>
      </c>
      <c r="S4129" t="s">
        <v>162</v>
      </c>
      <c r="T4129" t="s">
        <v>166</v>
      </c>
      <c r="U4129">
        <v>4.5999999999999996</v>
      </c>
      <c r="V4129">
        <v>4.2</v>
      </c>
      <c r="W4129">
        <v>4.4000000000000004</v>
      </c>
      <c r="X4129">
        <v>4.4000000000000004</v>
      </c>
      <c r="Y4129">
        <v>679338</v>
      </c>
      <c r="Z4129">
        <v>274970</v>
      </c>
      <c r="AA4129">
        <v>16174720</v>
      </c>
    </row>
    <row r="4130" spans="1:27">
      <c r="A4130" t="s">
        <v>4322</v>
      </c>
      <c r="B4130" t="s">
        <v>175</v>
      </c>
      <c r="C4130" t="s">
        <v>34</v>
      </c>
      <c r="D4130">
        <v>702</v>
      </c>
      <c r="E4130" s="12">
        <v>41887</v>
      </c>
      <c r="F4130" s="72">
        <f t="shared" si="693"/>
        <v>2014</v>
      </c>
      <c r="G4130" s="70">
        <f t="shared" si="694"/>
        <v>12653.917378917378</v>
      </c>
      <c r="H4130" s="70" cm="1">
        <f t="array" ref="H4130">INDEX(magic_bricks_appreciation_pivot!$A$13:$K$20,MATCH(C4130,magic_bricks_appreciation_pivot!$A$13:$A$20,0),1+MATCH(F4130,INDEX(magic_bricks_appreciation_pivot!$B$13:$K$13,0),0))</f>
        <v>5.1040744021257752E-2</v>
      </c>
      <c r="I4130" s="70">
        <f>G4130+G4130*H4130</f>
        <v>13299.782736720845</v>
      </c>
      <c r="J4130">
        <v>62</v>
      </c>
      <c r="K4130">
        <v>1</v>
      </c>
      <c r="L4130">
        <v>1</v>
      </c>
      <c r="M4130">
        <v>2</v>
      </c>
      <c r="N4130" t="s">
        <v>168</v>
      </c>
      <c r="O4130" t="s">
        <v>161</v>
      </c>
      <c r="P4130" s="12">
        <v>34952</v>
      </c>
      <c r="Q4130" t="s">
        <v>156</v>
      </c>
      <c r="R4130" t="s">
        <v>170</v>
      </c>
      <c r="S4130" t="s">
        <v>158</v>
      </c>
      <c r="T4130" t="s">
        <v>163</v>
      </c>
      <c r="U4130">
        <v>4.0999999999999996</v>
      </c>
      <c r="V4130">
        <v>3.5</v>
      </c>
      <c r="W4130">
        <v>2.6</v>
      </c>
      <c r="X4130">
        <v>3.41</v>
      </c>
      <c r="Y4130">
        <v>248725</v>
      </c>
      <c r="Z4130">
        <v>97714</v>
      </c>
      <c r="AA4130">
        <v>8883050</v>
      </c>
    </row>
    <row r="4131" spans="1:27" hidden="1">
      <c r="A4131" t="s">
        <v>4323</v>
      </c>
      <c r="B4131" t="s">
        <v>39</v>
      </c>
      <c r="C4131" t="s">
        <v>39</v>
      </c>
      <c r="D4131">
        <v>1949</v>
      </c>
      <c r="E4131" s="12">
        <v>39312</v>
      </c>
      <c r="F4131" s="72">
        <f t="shared" si="693"/>
        <v>2007</v>
      </c>
      <c r="G4131" s="70">
        <f t="shared" si="694"/>
        <v>7940.8158029758852</v>
      </c>
      <c r="H4131" s="70" t="e" cm="1">
        <f t="array" ref="H4131">INDEX(magic_bricks_appreciation_pivot!$A$13:$K$20,MATCH(C4131,magic_bricks_appreciation_pivot!$A$13:$A$20,0),1+MATCH(F4131,INDEX(magic_bricks_appreciation_pivot!$B$13:$K$13,0),0))</f>
        <v>#N/A</v>
      </c>
      <c r="I4131" s="70"/>
      <c r="J4131">
        <v>2</v>
      </c>
      <c r="K4131">
        <v>2</v>
      </c>
      <c r="L4131">
        <v>1</v>
      </c>
      <c r="M4131">
        <v>5</v>
      </c>
      <c r="N4131" t="s">
        <v>193</v>
      </c>
      <c r="O4131" t="s">
        <v>161</v>
      </c>
      <c r="P4131" s="12">
        <v>32377</v>
      </c>
      <c r="Q4131" t="s">
        <v>169</v>
      </c>
      <c r="R4131" t="s">
        <v>170</v>
      </c>
      <c r="S4131" t="s">
        <v>162</v>
      </c>
      <c r="T4131" t="s">
        <v>182</v>
      </c>
      <c r="U4131">
        <v>3.9</v>
      </c>
      <c r="V4131">
        <v>4.3</v>
      </c>
      <c r="W4131">
        <v>3.8</v>
      </c>
      <c r="X4131">
        <v>3.96</v>
      </c>
      <c r="Y4131">
        <v>526206</v>
      </c>
      <c r="Z4131">
        <v>278580</v>
      </c>
      <c r="AA4131">
        <v>15476650</v>
      </c>
    </row>
    <row r="4132" spans="1:27">
      <c r="A4132" t="s">
        <v>4324</v>
      </c>
      <c r="B4132" t="s">
        <v>39</v>
      </c>
      <c r="C4132" t="s">
        <v>39</v>
      </c>
      <c r="D4132">
        <v>1857</v>
      </c>
      <c r="E4132" s="12">
        <v>40280</v>
      </c>
      <c r="F4132" s="72">
        <f t="shared" si="693"/>
        <v>2010</v>
      </c>
      <c r="G4132" s="70">
        <f t="shared" si="694"/>
        <v>7589.2084006462037</v>
      </c>
      <c r="H4132" s="70" cm="1">
        <f t="array" ref="H4132">INDEX(magic_bricks_appreciation_pivot!$A$13:$K$20,MATCH(C4132,magic_bricks_appreciation_pivot!$A$13:$A$20,0),1+MATCH(F4132,INDEX(magic_bricks_appreciation_pivot!$B$13:$K$13,0),0))</f>
        <v>0.44211253020365898</v>
      </c>
      <c r="I4132" s="70">
        <f t="shared" ref="I4132:I4135" si="700">G4132+G4132*H4132</f>
        <v>10944.492528898762</v>
      </c>
      <c r="J4132">
        <v>71</v>
      </c>
      <c r="K4132">
        <v>2</v>
      </c>
      <c r="L4132">
        <v>1</v>
      </c>
      <c r="M4132">
        <v>5</v>
      </c>
      <c r="N4132" t="s">
        <v>154</v>
      </c>
      <c r="O4132" t="s">
        <v>161</v>
      </c>
      <c r="P4132" s="12">
        <v>29330</v>
      </c>
      <c r="Q4132" t="s">
        <v>169</v>
      </c>
      <c r="R4132" t="s">
        <v>170</v>
      </c>
      <c r="S4132" t="s">
        <v>162</v>
      </c>
      <c r="T4132" t="s">
        <v>166</v>
      </c>
      <c r="U4132">
        <v>2.9</v>
      </c>
      <c r="V4132">
        <v>4.4000000000000004</v>
      </c>
      <c r="W4132">
        <v>2.9</v>
      </c>
      <c r="X4132">
        <v>3.2749999999999999</v>
      </c>
      <c r="Y4132">
        <v>366422</v>
      </c>
      <c r="Z4132">
        <v>225491</v>
      </c>
      <c r="AA4132">
        <v>14093160</v>
      </c>
    </row>
    <row r="4133" spans="1:27">
      <c r="A4133" t="s">
        <v>4325</v>
      </c>
      <c r="B4133" t="s">
        <v>201</v>
      </c>
      <c r="C4133" t="s">
        <v>201</v>
      </c>
      <c r="D4133">
        <v>1904</v>
      </c>
      <c r="E4133" s="12">
        <v>40798</v>
      </c>
      <c r="F4133" s="72">
        <f t="shared" si="693"/>
        <v>2011</v>
      </c>
      <c r="G4133" s="70">
        <f t="shared" si="694"/>
        <v>5663.0147058823532</v>
      </c>
      <c r="H4133" s="70" cm="1">
        <f t="array" ref="H4133">INDEX(magic_bricks_appreciation_pivot!$A$13:$K$20,MATCH(C4133,magic_bricks_appreciation_pivot!$A$13:$A$20,0),1+MATCH(F4133,INDEX(magic_bricks_appreciation_pivot!$B$13:$K$13,0),0))</f>
        <v>0.57884713052310821</v>
      </c>
      <c r="I4133" s="70">
        <f t="shared" si="700"/>
        <v>8941.0345184925172</v>
      </c>
      <c r="J4133">
        <v>73</v>
      </c>
      <c r="K4133">
        <v>3</v>
      </c>
      <c r="L4133">
        <v>2</v>
      </c>
      <c r="M4133">
        <v>5</v>
      </c>
      <c r="N4133" t="s">
        <v>154</v>
      </c>
      <c r="O4133" t="s">
        <v>161</v>
      </c>
      <c r="P4133" s="12">
        <v>31673</v>
      </c>
      <c r="Q4133" t="s">
        <v>169</v>
      </c>
      <c r="R4133" t="s">
        <v>157</v>
      </c>
      <c r="S4133" t="s">
        <v>158</v>
      </c>
      <c r="T4133" t="s">
        <v>166</v>
      </c>
      <c r="U4133">
        <v>4</v>
      </c>
      <c r="V4133">
        <v>3.5</v>
      </c>
      <c r="W4133">
        <v>2.9</v>
      </c>
      <c r="X4133">
        <v>3.41</v>
      </c>
      <c r="Y4133">
        <v>517554</v>
      </c>
      <c r="Z4133">
        <v>194083</v>
      </c>
      <c r="AA4133">
        <v>10782380</v>
      </c>
    </row>
    <row r="4134" spans="1:27">
      <c r="A4134" t="s">
        <v>4326</v>
      </c>
      <c r="B4134" t="s">
        <v>23</v>
      </c>
      <c r="C4134" t="s">
        <v>23</v>
      </c>
      <c r="D4134">
        <v>1199</v>
      </c>
      <c r="E4134" s="12">
        <v>41002</v>
      </c>
      <c r="F4134" s="72">
        <f t="shared" si="693"/>
        <v>2012</v>
      </c>
      <c r="G4134" s="70">
        <f t="shared" si="694"/>
        <v>6538.3653044203502</v>
      </c>
      <c r="H4134" s="70" cm="1">
        <f t="array" ref="H4134">INDEX(magic_bricks_appreciation_pivot!$A$13:$K$20,MATCH(C4134,magic_bricks_appreciation_pivot!$A$13:$A$20,0),1+MATCH(F4134,INDEX(magic_bricks_appreciation_pivot!$B$13:$K$13,0),0))</f>
        <v>0.26292059267573231</v>
      </c>
      <c r="I4134" s="70">
        <f t="shared" si="700"/>
        <v>8257.4361853889932</v>
      </c>
      <c r="J4134">
        <v>91</v>
      </c>
      <c r="K4134">
        <v>1</v>
      </c>
      <c r="L4134">
        <v>1</v>
      </c>
      <c r="M4134">
        <v>3</v>
      </c>
      <c r="N4134" t="s">
        <v>154</v>
      </c>
      <c r="O4134" t="s">
        <v>161</v>
      </c>
      <c r="P4134" s="12">
        <v>27132</v>
      </c>
      <c r="Q4134" t="s">
        <v>156</v>
      </c>
      <c r="R4134" t="s">
        <v>165</v>
      </c>
      <c r="S4134" t="s">
        <v>158</v>
      </c>
      <c r="T4134" t="s">
        <v>173</v>
      </c>
      <c r="U4134">
        <v>2.9</v>
      </c>
      <c r="V4134">
        <v>3.9</v>
      </c>
      <c r="W4134">
        <v>2.1</v>
      </c>
      <c r="X4134">
        <v>2.88</v>
      </c>
      <c r="Y4134">
        <v>352778</v>
      </c>
      <c r="Z4134">
        <v>180309</v>
      </c>
      <c r="AA4134">
        <v>7839500</v>
      </c>
    </row>
    <row r="4135" spans="1:27">
      <c r="A4135" t="s">
        <v>4327</v>
      </c>
      <c r="B4135" t="s">
        <v>23</v>
      </c>
      <c r="C4135" t="s">
        <v>23</v>
      </c>
      <c r="D4135">
        <v>1228</v>
      </c>
      <c r="E4135" s="12">
        <v>40638</v>
      </c>
      <c r="F4135" s="72">
        <f t="shared" si="693"/>
        <v>2011</v>
      </c>
      <c r="G4135" s="70">
        <f t="shared" si="694"/>
        <v>9390.0651465798037</v>
      </c>
      <c r="H4135" s="70" cm="1">
        <f t="array" ref="H4135">INDEX(magic_bricks_appreciation_pivot!$A$13:$K$20,MATCH(C4135,magic_bricks_appreciation_pivot!$A$13:$A$20,0),1+MATCH(F4135,INDEX(magic_bricks_appreciation_pivot!$B$13:$K$13,0),0))</f>
        <v>0.30621792098525186</v>
      </c>
      <c r="I4135" s="70">
        <f t="shared" si="700"/>
        <v>12265.471373681547</v>
      </c>
      <c r="J4135">
        <v>141</v>
      </c>
      <c r="K4135">
        <v>1</v>
      </c>
      <c r="L4135">
        <v>1</v>
      </c>
      <c r="M4135">
        <v>3</v>
      </c>
      <c r="N4135" t="s">
        <v>184</v>
      </c>
      <c r="O4135" t="s">
        <v>155</v>
      </c>
      <c r="P4135" s="12">
        <v>36258</v>
      </c>
      <c r="Q4135" t="s">
        <v>156</v>
      </c>
      <c r="R4135" t="s">
        <v>165</v>
      </c>
      <c r="S4135" t="s">
        <v>162</v>
      </c>
      <c r="T4135" t="s">
        <v>163</v>
      </c>
      <c r="U4135">
        <v>2</v>
      </c>
      <c r="V4135">
        <v>4</v>
      </c>
      <c r="W4135">
        <v>2.6</v>
      </c>
      <c r="X4135">
        <v>2.84</v>
      </c>
      <c r="Y4135">
        <v>553488</v>
      </c>
      <c r="Z4135">
        <v>219089</v>
      </c>
      <c r="AA4135">
        <v>11531000</v>
      </c>
    </row>
    <row r="4136" spans="1:27" hidden="1">
      <c r="A4136" t="s">
        <v>4328</v>
      </c>
      <c r="B4136" t="s">
        <v>51</v>
      </c>
      <c r="C4136" t="s">
        <v>51</v>
      </c>
      <c r="D4136">
        <v>1786</v>
      </c>
      <c r="E4136" s="12">
        <v>39896</v>
      </c>
      <c r="F4136" s="72">
        <f t="shared" si="693"/>
        <v>2009</v>
      </c>
      <c r="G4136" s="70">
        <f t="shared" si="694"/>
        <v>9653.3426651735717</v>
      </c>
      <c r="H4136" s="70" t="e" cm="1">
        <f t="array" ref="H4136">INDEX(magic_bricks_appreciation_pivot!$A$13:$K$20,MATCH(C4136,magic_bricks_appreciation_pivot!$A$13:$A$20,0),1+MATCH(F4136,INDEX(magic_bricks_appreciation_pivot!$B$13:$K$13,0),0))</f>
        <v>#N/A</v>
      </c>
      <c r="I4136" s="70"/>
      <c r="J4136">
        <v>37</v>
      </c>
      <c r="K4136">
        <v>2</v>
      </c>
      <c r="L4136">
        <v>1</v>
      </c>
      <c r="M4136">
        <v>4</v>
      </c>
      <c r="N4136" t="s">
        <v>154</v>
      </c>
      <c r="O4136" t="s">
        <v>155</v>
      </c>
      <c r="P4136" s="12">
        <v>35881</v>
      </c>
      <c r="Q4136" t="s">
        <v>156</v>
      </c>
      <c r="R4136" t="s">
        <v>177</v>
      </c>
      <c r="S4136" t="s">
        <v>162</v>
      </c>
      <c r="T4136" t="s">
        <v>182</v>
      </c>
      <c r="U4136">
        <v>3.2</v>
      </c>
      <c r="V4136">
        <v>3.7</v>
      </c>
      <c r="W4136">
        <v>4.5</v>
      </c>
      <c r="X4136">
        <v>3.82</v>
      </c>
      <c r="Y4136">
        <v>672394</v>
      </c>
      <c r="Z4136">
        <v>224131</v>
      </c>
      <c r="AA4136">
        <v>17240870</v>
      </c>
    </row>
    <row r="4137" spans="1:27" hidden="1">
      <c r="A4137" t="s">
        <v>4329</v>
      </c>
      <c r="B4137" t="s">
        <v>51</v>
      </c>
      <c r="C4137" t="s">
        <v>51</v>
      </c>
      <c r="D4137">
        <v>1953</v>
      </c>
      <c r="E4137" s="12">
        <v>38970</v>
      </c>
      <c r="F4137" s="72">
        <f t="shared" si="693"/>
        <v>2006</v>
      </c>
      <c r="G4137" s="70">
        <f t="shared" si="694"/>
        <v>4565.4941116231439</v>
      </c>
      <c r="H4137" s="70" t="e" cm="1">
        <f t="array" ref="H4137">INDEX(magic_bricks_appreciation_pivot!$A$13:$K$20,MATCH(C4137,magic_bricks_appreciation_pivot!$A$13:$A$20,0),1+MATCH(F4137,INDEX(magic_bricks_appreciation_pivot!$B$13:$K$13,0),0))</f>
        <v>#N/A</v>
      </c>
      <c r="I4137" s="70"/>
      <c r="J4137">
        <v>106</v>
      </c>
      <c r="K4137">
        <v>3</v>
      </c>
      <c r="L4137">
        <v>2</v>
      </c>
      <c r="M4137">
        <v>5</v>
      </c>
      <c r="N4137" t="s">
        <v>168</v>
      </c>
      <c r="O4137" t="s">
        <v>155</v>
      </c>
      <c r="P4137" s="12">
        <v>19625</v>
      </c>
      <c r="Q4137" t="s">
        <v>169</v>
      </c>
      <c r="R4137" t="s">
        <v>165</v>
      </c>
      <c r="S4137" t="s">
        <v>178</v>
      </c>
      <c r="T4137" t="s">
        <v>173</v>
      </c>
      <c r="U4137">
        <v>3</v>
      </c>
      <c r="V4137">
        <v>3.6</v>
      </c>
      <c r="W4137">
        <v>3.6</v>
      </c>
      <c r="X4137">
        <v>3.45</v>
      </c>
      <c r="Y4137">
        <v>294242</v>
      </c>
      <c r="Z4137">
        <v>151579</v>
      </c>
      <c r="AA4137">
        <v>8916410</v>
      </c>
    </row>
    <row r="4138" spans="1:27">
      <c r="A4138" t="s">
        <v>4330</v>
      </c>
      <c r="B4138" t="s">
        <v>23</v>
      </c>
      <c r="C4138" t="s">
        <v>23</v>
      </c>
      <c r="D4138">
        <v>1287</v>
      </c>
      <c r="E4138" s="12">
        <v>40311</v>
      </c>
      <c r="F4138" s="72">
        <f t="shared" si="693"/>
        <v>2010</v>
      </c>
      <c r="G4138" s="70">
        <f t="shared" si="694"/>
        <v>8493.5897435897441</v>
      </c>
      <c r="H4138" s="70" cm="1">
        <f t="array" ref="H4138">INDEX(magic_bricks_appreciation_pivot!$A$13:$K$20,MATCH(C4138,magic_bricks_appreciation_pivot!$A$13:$A$20,0),1+MATCH(F4138,INDEX(magic_bricks_appreciation_pivot!$B$13:$K$13,0),0))</f>
        <v>0.49881786187527283</v>
      </c>
      <c r="I4138" s="70">
        <f>G4138+G4138*H4138</f>
        <v>12730.344019132928</v>
      </c>
      <c r="J4138">
        <v>140</v>
      </c>
      <c r="K4138">
        <v>1</v>
      </c>
      <c r="L4138">
        <v>1</v>
      </c>
      <c r="M4138">
        <v>3</v>
      </c>
      <c r="N4138" t="s">
        <v>176</v>
      </c>
      <c r="O4138" t="s">
        <v>161</v>
      </c>
      <c r="P4138" s="12">
        <v>30456</v>
      </c>
      <c r="Q4138" t="s">
        <v>156</v>
      </c>
      <c r="R4138" t="s">
        <v>157</v>
      </c>
      <c r="S4138" t="s">
        <v>162</v>
      </c>
      <c r="T4138" t="s">
        <v>166</v>
      </c>
      <c r="U4138">
        <v>2.1</v>
      </c>
      <c r="V4138">
        <v>3.6</v>
      </c>
      <c r="W4138">
        <v>3.2</v>
      </c>
      <c r="X4138">
        <v>2.99</v>
      </c>
      <c r="Y4138">
        <v>513769</v>
      </c>
      <c r="Z4138">
        <v>185831</v>
      </c>
      <c r="AA4138">
        <v>10931250</v>
      </c>
    </row>
    <row r="4139" spans="1:27" hidden="1">
      <c r="A4139" t="s">
        <v>4331</v>
      </c>
      <c r="B4139" t="s">
        <v>201</v>
      </c>
      <c r="C4139" t="s">
        <v>201</v>
      </c>
      <c r="D4139">
        <v>1369</v>
      </c>
      <c r="E4139" s="12">
        <v>39633</v>
      </c>
      <c r="F4139" s="72">
        <f t="shared" si="693"/>
        <v>2008</v>
      </c>
      <c r="G4139" s="70">
        <f t="shared" si="694"/>
        <v>6649.9634769905042</v>
      </c>
      <c r="H4139" s="70" t="e" cm="1">
        <f t="array" ref="H4139">INDEX(magic_bricks_appreciation_pivot!$A$13:$K$20,MATCH(C4139,magic_bricks_appreciation_pivot!$A$13:$A$20,0),1+MATCH(F4139,INDEX(magic_bricks_appreciation_pivot!$B$13:$K$13,0),0))</f>
        <v>#N/A</v>
      </c>
      <c r="I4139" s="70"/>
      <c r="J4139">
        <v>55</v>
      </c>
      <c r="K4139">
        <v>2</v>
      </c>
      <c r="L4139">
        <v>1</v>
      </c>
      <c r="M4139">
        <v>4</v>
      </c>
      <c r="N4139" t="s">
        <v>184</v>
      </c>
      <c r="O4139" t="s">
        <v>161</v>
      </c>
      <c r="P4139" s="12">
        <v>28683</v>
      </c>
      <c r="Q4139" t="s">
        <v>194</v>
      </c>
      <c r="R4139" t="s">
        <v>170</v>
      </c>
      <c r="S4139" t="s">
        <v>158</v>
      </c>
      <c r="T4139" t="s">
        <v>182</v>
      </c>
      <c r="U4139">
        <v>2.1</v>
      </c>
      <c r="V4139">
        <v>3.3</v>
      </c>
      <c r="W4139">
        <v>4</v>
      </c>
      <c r="X4139">
        <v>3.22</v>
      </c>
      <c r="Y4139">
        <v>355048</v>
      </c>
      <c r="Z4139">
        <v>182076</v>
      </c>
      <c r="AA4139">
        <v>9103800</v>
      </c>
    </row>
    <row r="4140" spans="1:27">
      <c r="A4140" t="s">
        <v>4332</v>
      </c>
      <c r="B4140" t="s">
        <v>201</v>
      </c>
      <c r="C4140" t="s">
        <v>201</v>
      </c>
      <c r="D4140">
        <v>1771</v>
      </c>
      <c r="E4140" s="12">
        <v>40686</v>
      </c>
      <c r="F4140" s="72">
        <f t="shared" si="693"/>
        <v>2011</v>
      </c>
      <c r="G4140" s="70">
        <f t="shared" si="694"/>
        <v>6262.1118012422357</v>
      </c>
      <c r="H4140" s="70" cm="1">
        <f t="array" ref="H4140">INDEX(magic_bricks_appreciation_pivot!$A$13:$K$20,MATCH(C4140,magic_bricks_appreciation_pivot!$A$13:$A$20,0),1+MATCH(F4140,INDEX(magic_bricks_appreciation_pivot!$B$13:$K$13,0),0))</f>
        <v>0.57884713052310821</v>
      </c>
      <c r="I4140" s="70">
        <f t="shared" ref="I4140:I4141" si="701">G4140+G4140*H4140</f>
        <v>9886.9172484061964</v>
      </c>
      <c r="J4140">
        <v>64</v>
      </c>
      <c r="K4140">
        <v>2</v>
      </c>
      <c r="L4140">
        <v>1</v>
      </c>
      <c r="M4140">
        <v>4</v>
      </c>
      <c r="N4140" t="s">
        <v>154</v>
      </c>
      <c r="O4140" t="s">
        <v>155</v>
      </c>
      <c r="P4140" s="12">
        <v>33386</v>
      </c>
      <c r="Q4140" t="s">
        <v>194</v>
      </c>
      <c r="R4140" t="s">
        <v>157</v>
      </c>
      <c r="S4140" t="s">
        <v>162</v>
      </c>
      <c r="T4140" t="s">
        <v>166</v>
      </c>
      <c r="U4140">
        <v>3.4</v>
      </c>
      <c r="V4140">
        <v>2.6</v>
      </c>
      <c r="W4140">
        <v>3.9</v>
      </c>
      <c r="X4140">
        <v>3.36</v>
      </c>
      <c r="Y4140">
        <v>476879</v>
      </c>
      <c r="Z4140">
        <v>221804</v>
      </c>
      <c r="AA4140">
        <v>11090200</v>
      </c>
    </row>
    <row r="4141" spans="1:27">
      <c r="A4141" t="s">
        <v>4333</v>
      </c>
      <c r="B4141" t="s">
        <v>56</v>
      </c>
      <c r="C4141" t="s">
        <v>56</v>
      </c>
      <c r="D4141">
        <v>1082</v>
      </c>
      <c r="E4141" s="12">
        <v>41052</v>
      </c>
      <c r="F4141" s="72">
        <f t="shared" si="693"/>
        <v>2012</v>
      </c>
      <c r="G4141" s="70">
        <f t="shared" si="694"/>
        <v>8482.2735674676533</v>
      </c>
      <c r="H4141" s="70" cm="1">
        <f t="array" ref="H4141">INDEX(magic_bricks_appreciation_pivot!$A$13:$K$20,MATCH(C4141,magic_bricks_appreciation_pivot!$A$13:$A$20,0),1+MATCH(F4141,INDEX(magic_bricks_appreciation_pivot!$B$13:$K$13,0),0))</f>
        <v>0.4006045824602385</v>
      </c>
      <c r="I4141" s="70">
        <f t="shared" si="701"/>
        <v>11880.311228276551</v>
      </c>
      <c r="J4141">
        <v>100</v>
      </c>
      <c r="K4141">
        <v>1</v>
      </c>
      <c r="L4141">
        <v>1</v>
      </c>
      <c r="M4141">
        <v>3</v>
      </c>
      <c r="N4141" t="s">
        <v>154</v>
      </c>
      <c r="O4141" t="s">
        <v>155</v>
      </c>
      <c r="P4141" s="12">
        <v>30832</v>
      </c>
      <c r="Q4141" t="s">
        <v>194</v>
      </c>
      <c r="R4141" t="s">
        <v>170</v>
      </c>
      <c r="S4141" t="s">
        <v>162</v>
      </c>
      <c r="T4141" t="s">
        <v>171</v>
      </c>
      <c r="U4141">
        <v>4.5999999999999996</v>
      </c>
      <c r="V4141">
        <v>4.9000000000000004</v>
      </c>
      <c r="W4141">
        <v>4.5999999999999996</v>
      </c>
      <c r="X4141">
        <v>4.66</v>
      </c>
      <c r="Y4141">
        <v>348757</v>
      </c>
      <c r="Z4141">
        <v>110134</v>
      </c>
      <c r="AA4141">
        <v>9177820</v>
      </c>
    </row>
    <row r="4142" spans="1:27" hidden="1">
      <c r="A4142" t="s">
        <v>4334</v>
      </c>
      <c r="B4142" t="s">
        <v>201</v>
      </c>
      <c r="C4142" t="s">
        <v>201</v>
      </c>
      <c r="D4142">
        <v>1636</v>
      </c>
      <c r="E4142" s="12">
        <v>39987</v>
      </c>
      <c r="F4142" s="72">
        <f t="shared" si="693"/>
        <v>2009</v>
      </c>
      <c r="G4142" s="70">
        <f t="shared" si="694"/>
        <v>6146.8826405867967</v>
      </c>
      <c r="H4142" s="70" t="e" cm="1">
        <f t="array" ref="H4142">INDEX(magic_bricks_appreciation_pivot!$A$13:$K$20,MATCH(C4142,magic_bricks_appreciation_pivot!$A$13:$A$20,0),1+MATCH(F4142,INDEX(magic_bricks_appreciation_pivot!$B$13:$K$13,0),0))</f>
        <v>#N/A</v>
      </c>
      <c r="I4142" s="70"/>
      <c r="J4142">
        <v>141</v>
      </c>
      <c r="K4142">
        <v>2</v>
      </c>
      <c r="L4142">
        <v>1</v>
      </c>
      <c r="M4142">
        <v>4</v>
      </c>
      <c r="N4142" t="s">
        <v>154</v>
      </c>
      <c r="O4142" t="s">
        <v>155</v>
      </c>
      <c r="P4142" s="12">
        <v>30862</v>
      </c>
      <c r="Q4142" t="s">
        <v>194</v>
      </c>
      <c r="R4142" t="s">
        <v>157</v>
      </c>
      <c r="S4142" t="s">
        <v>158</v>
      </c>
      <c r="T4142" t="s">
        <v>166</v>
      </c>
      <c r="U4142">
        <v>3.2</v>
      </c>
      <c r="V4142">
        <v>3.3</v>
      </c>
      <c r="W4142">
        <v>2</v>
      </c>
      <c r="X4142">
        <v>2.75</v>
      </c>
      <c r="Y4142">
        <v>422365</v>
      </c>
      <c r="Z4142">
        <v>191070</v>
      </c>
      <c r="AA4142">
        <v>10056300</v>
      </c>
    </row>
    <row r="4143" spans="1:27" hidden="1">
      <c r="A4143" t="s">
        <v>4335</v>
      </c>
      <c r="B4143" t="s">
        <v>23</v>
      </c>
      <c r="C4143" t="s">
        <v>23</v>
      </c>
      <c r="D4143">
        <v>602</v>
      </c>
      <c r="E4143" s="12">
        <v>40008</v>
      </c>
      <c r="F4143" s="72">
        <f t="shared" si="693"/>
        <v>2009</v>
      </c>
      <c r="G4143" s="70">
        <f t="shared" si="694"/>
        <v>10897.425249169435</v>
      </c>
      <c r="H4143" s="70" t="e" cm="1">
        <f t="array" ref="H4143">INDEX(magic_bricks_appreciation_pivot!$A$13:$K$20,MATCH(C4143,magic_bricks_appreciation_pivot!$A$13:$A$20,0),1+MATCH(F4143,INDEX(magic_bricks_appreciation_pivot!$B$13:$K$13,0),0))</f>
        <v>#N/A</v>
      </c>
      <c r="I4143" s="70"/>
      <c r="J4143">
        <v>0</v>
      </c>
      <c r="K4143">
        <v>1</v>
      </c>
      <c r="L4143">
        <v>1</v>
      </c>
      <c r="M4143">
        <v>2</v>
      </c>
      <c r="N4143" t="s">
        <v>184</v>
      </c>
      <c r="O4143" t="s">
        <v>161</v>
      </c>
      <c r="P4143" s="12">
        <v>30518</v>
      </c>
      <c r="Q4143" t="s">
        <v>169</v>
      </c>
      <c r="R4143" t="s">
        <v>177</v>
      </c>
      <c r="S4143" t="s">
        <v>158</v>
      </c>
      <c r="T4143" t="s">
        <v>182</v>
      </c>
      <c r="U4143">
        <v>3.8</v>
      </c>
      <c r="V4143">
        <v>2.2000000000000002</v>
      </c>
      <c r="W4143">
        <v>4.7</v>
      </c>
      <c r="X4143">
        <v>3.68</v>
      </c>
      <c r="Y4143">
        <v>328013</v>
      </c>
      <c r="Z4143">
        <v>118085</v>
      </c>
      <c r="AA4143">
        <v>6560250</v>
      </c>
    </row>
    <row r="4144" spans="1:27" hidden="1">
      <c r="A4144" t="s">
        <v>4336</v>
      </c>
      <c r="B4144" t="s">
        <v>75</v>
      </c>
      <c r="D4144">
        <v>1854</v>
      </c>
      <c r="E4144" s="12">
        <v>40106</v>
      </c>
      <c r="F4144" s="72">
        <f t="shared" si="693"/>
        <v>2009</v>
      </c>
      <c r="G4144" s="70">
        <f t="shared" si="694"/>
        <v>6313.2847896440126</v>
      </c>
      <c r="H4144" s="70" t="e" cm="1">
        <f t="array" ref="H4144">INDEX(magic_bricks_appreciation_pivot!$A$13:$K$20,MATCH(C4144,magic_bricks_appreciation_pivot!$A$13:$A$20,0),1+MATCH(F4144,INDEX(magic_bricks_appreciation_pivot!$B$13:$K$13,0),0))</f>
        <v>#N/A</v>
      </c>
      <c r="I4144" s="70"/>
      <c r="J4144">
        <v>29</v>
      </c>
      <c r="K4144">
        <v>2</v>
      </c>
      <c r="L4144">
        <v>1</v>
      </c>
      <c r="M4144">
        <v>5</v>
      </c>
      <c r="N4144" t="s">
        <v>154</v>
      </c>
      <c r="O4144" t="s">
        <v>161</v>
      </c>
      <c r="P4144" s="12">
        <v>29521</v>
      </c>
      <c r="Q4144" t="s">
        <v>194</v>
      </c>
      <c r="R4144" t="s">
        <v>165</v>
      </c>
      <c r="S4144" t="s">
        <v>178</v>
      </c>
      <c r="T4144" t="s">
        <v>166</v>
      </c>
      <c r="U4144">
        <v>3.5</v>
      </c>
      <c r="V4144">
        <v>2.7</v>
      </c>
      <c r="W4144">
        <v>2.6</v>
      </c>
      <c r="X4144">
        <v>2.895</v>
      </c>
      <c r="Y4144">
        <v>316030</v>
      </c>
      <c r="Z4144">
        <v>175572</v>
      </c>
      <c r="AA4144">
        <v>11704830</v>
      </c>
    </row>
    <row r="4145" spans="1:27">
      <c r="A4145" t="s">
        <v>4337</v>
      </c>
      <c r="B4145" t="s">
        <v>23</v>
      </c>
      <c r="C4145" t="s">
        <v>23</v>
      </c>
      <c r="D4145">
        <v>1655</v>
      </c>
      <c r="E4145" s="12">
        <v>40374</v>
      </c>
      <c r="F4145" s="72">
        <f t="shared" si="693"/>
        <v>2010</v>
      </c>
      <c r="G4145" s="70">
        <f t="shared" si="694"/>
        <v>5944.3353474320238</v>
      </c>
      <c r="H4145" s="70" cm="1">
        <f t="array" ref="H4145">INDEX(magic_bricks_appreciation_pivot!$A$13:$K$20,MATCH(C4145,magic_bricks_appreciation_pivot!$A$13:$A$20,0),1+MATCH(F4145,INDEX(magic_bricks_appreciation_pivot!$B$13:$K$13,0),0))</f>
        <v>0.49881786187527283</v>
      </c>
      <c r="I4145" s="70">
        <f t="shared" ref="I4145:I4148" si="702">G4145+G4145*H4145</f>
        <v>8909.4759957076731</v>
      </c>
      <c r="J4145">
        <v>89</v>
      </c>
      <c r="K4145">
        <v>2</v>
      </c>
      <c r="L4145">
        <v>2</v>
      </c>
      <c r="M4145">
        <v>4</v>
      </c>
      <c r="N4145" t="s">
        <v>154</v>
      </c>
      <c r="O4145" t="s">
        <v>155</v>
      </c>
      <c r="P4145" s="12">
        <v>31249</v>
      </c>
      <c r="Q4145" t="s">
        <v>169</v>
      </c>
      <c r="R4145" t="s">
        <v>165</v>
      </c>
      <c r="S4145" t="s">
        <v>178</v>
      </c>
      <c r="T4145" t="s">
        <v>182</v>
      </c>
      <c r="U4145">
        <v>4.3</v>
      </c>
      <c r="V4145">
        <v>3.9</v>
      </c>
      <c r="W4145">
        <v>3.5</v>
      </c>
      <c r="X4145">
        <v>3.86</v>
      </c>
      <c r="Y4145">
        <v>482056</v>
      </c>
      <c r="Z4145">
        <v>236109</v>
      </c>
      <c r="AA4145">
        <v>9837875</v>
      </c>
    </row>
    <row r="4146" spans="1:27">
      <c r="A4146" t="s">
        <v>4338</v>
      </c>
      <c r="B4146" t="s">
        <v>56</v>
      </c>
      <c r="C4146" t="s">
        <v>56</v>
      </c>
      <c r="D4146">
        <v>698</v>
      </c>
      <c r="E4146" s="12">
        <v>40421</v>
      </c>
      <c r="F4146" s="72">
        <f t="shared" si="693"/>
        <v>2010</v>
      </c>
      <c r="G4146" s="70">
        <f t="shared" si="694"/>
        <v>14153.352435530085</v>
      </c>
      <c r="H4146" s="70" cm="1">
        <f t="array" ref="H4146">INDEX(magic_bricks_appreciation_pivot!$A$13:$K$20,MATCH(C4146,magic_bricks_appreciation_pivot!$A$13:$A$20,0),1+MATCH(F4146,INDEX(magic_bricks_appreciation_pivot!$B$13:$K$13,0),0))</f>
        <v>0.62795711804515786</v>
      </c>
      <c r="I4146" s="70">
        <f t="shared" si="702"/>
        <v>23041.050841622971</v>
      </c>
      <c r="J4146">
        <v>140</v>
      </c>
      <c r="K4146">
        <v>1</v>
      </c>
      <c r="L4146">
        <v>1</v>
      </c>
      <c r="M4146">
        <v>2</v>
      </c>
      <c r="N4146" t="s">
        <v>168</v>
      </c>
      <c r="O4146" t="s">
        <v>161</v>
      </c>
      <c r="P4146" s="12">
        <v>34581</v>
      </c>
      <c r="Q4146" t="s">
        <v>156</v>
      </c>
      <c r="R4146" t="s">
        <v>170</v>
      </c>
      <c r="S4146" t="s">
        <v>162</v>
      </c>
      <c r="T4146" t="s">
        <v>163</v>
      </c>
      <c r="U4146">
        <v>3.9</v>
      </c>
      <c r="V4146">
        <v>3.5</v>
      </c>
      <c r="W4146">
        <v>2.9</v>
      </c>
      <c r="X4146">
        <v>3.32</v>
      </c>
      <c r="Y4146">
        <v>365524</v>
      </c>
      <c r="Z4146">
        <v>108669</v>
      </c>
      <c r="AA4146">
        <v>9879040</v>
      </c>
    </row>
    <row r="4147" spans="1:27">
      <c r="A4147" t="s">
        <v>4339</v>
      </c>
      <c r="B4147" t="s">
        <v>358</v>
      </c>
      <c r="C4147" t="s">
        <v>34</v>
      </c>
      <c r="D4147">
        <v>1101</v>
      </c>
      <c r="E4147" s="12">
        <v>41476</v>
      </c>
      <c r="F4147" s="72">
        <f t="shared" si="693"/>
        <v>2013</v>
      </c>
      <c r="G4147" s="70">
        <f t="shared" si="694"/>
        <v>7786.2397820163487</v>
      </c>
      <c r="H4147" s="70" cm="1">
        <f t="array" ref="H4147">INDEX(magic_bricks_appreciation_pivot!$A$13:$K$20,MATCH(C4147,magic_bricks_appreciation_pivot!$A$13:$A$20,0),1+MATCH(F4147,INDEX(magic_bricks_appreciation_pivot!$B$13:$K$13,0),0))</f>
        <v>0.11656080922135968</v>
      </c>
      <c r="I4147" s="70">
        <f t="shared" si="702"/>
        <v>8693.8101917997174</v>
      </c>
      <c r="J4147">
        <v>74</v>
      </c>
      <c r="K4147">
        <v>1</v>
      </c>
      <c r="L4147">
        <v>1</v>
      </c>
      <c r="M4147">
        <v>3</v>
      </c>
      <c r="N4147" t="s">
        <v>168</v>
      </c>
      <c r="O4147" t="s">
        <v>161</v>
      </c>
      <c r="P4147" s="12">
        <v>30161</v>
      </c>
      <c r="Q4147" t="s">
        <v>194</v>
      </c>
      <c r="R4147" t="s">
        <v>177</v>
      </c>
      <c r="S4147" t="s">
        <v>162</v>
      </c>
      <c r="T4147" t="s">
        <v>166</v>
      </c>
      <c r="U4147">
        <v>2</v>
      </c>
      <c r="V4147">
        <v>3.7</v>
      </c>
      <c r="W4147">
        <v>3.2</v>
      </c>
      <c r="X4147">
        <v>3.04</v>
      </c>
      <c r="Y4147">
        <v>214316</v>
      </c>
      <c r="Z4147">
        <v>85727</v>
      </c>
      <c r="AA4147">
        <v>8572650</v>
      </c>
    </row>
    <row r="4148" spans="1:27">
      <c r="A4148" t="s">
        <v>4340</v>
      </c>
      <c r="B4148" t="s">
        <v>23</v>
      </c>
      <c r="C4148" t="s">
        <v>23</v>
      </c>
      <c r="D4148">
        <v>785</v>
      </c>
      <c r="E4148" s="12">
        <v>40965</v>
      </c>
      <c r="F4148" s="72">
        <f t="shared" si="693"/>
        <v>2012</v>
      </c>
      <c r="G4148" s="70">
        <f t="shared" si="694"/>
        <v>8377.5477707006376</v>
      </c>
      <c r="H4148" s="70" cm="1">
        <f t="array" ref="H4148">INDEX(magic_bricks_appreciation_pivot!$A$13:$K$20,MATCH(C4148,magic_bricks_appreciation_pivot!$A$13:$A$20,0),1+MATCH(F4148,INDEX(magic_bricks_appreciation_pivot!$B$13:$K$13,0),0))</f>
        <v>0.26292059267573231</v>
      </c>
      <c r="I4148" s="70">
        <f t="shared" si="702"/>
        <v>10580.177595742509</v>
      </c>
      <c r="J4148">
        <v>173</v>
      </c>
      <c r="K4148">
        <v>1</v>
      </c>
      <c r="L4148">
        <v>1</v>
      </c>
      <c r="M4148">
        <v>2</v>
      </c>
      <c r="N4148" t="s">
        <v>184</v>
      </c>
      <c r="O4148" t="s">
        <v>155</v>
      </c>
      <c r="P4148" s="12">
        <v>32935</v>
      </c>
      <c r="Q4148" t="s">
        <v>169</v>
      </c>
      <c r="R4148" t="s">
        <v>157</v>
      </c>
      <c r="S4148" t="s">
        <v>158</v>
      </c>
      <c r="T4148" t="s">
        <v>171</v>
      </c>
      <c r="U4148">
        <v>3.7</v>
      </c>
      <c r="V4148">
        <v>4.2</v>
      </c>
      <c r="W4148">
        <v>2.7</v>
      </c>
      <c r="X4148">
        <v>3.45</v>
      </c>
      <c r="Y4148">
        <v>223597</v>
      </c>
      <c r="Z4148">
        <v>65764</v>
      </c>
      <c r="AA4148">
        <v>6576375</v>
      </c>
    </row>
    <row r="4149" spans="1:27" hidden="1">
      <c r="A4149" t="s">
        <v>4341</v>
      </c>
      <c r="B4149" t="s">
        <v>56</v>
      </c>
      <c r="C4149" t="s">
        <v>56</v>
      </c>
      <c r="D4149">
        <v>1135</v>
      </c>
      <c r="E4149" s="12">
        <v>40009</v>
      </c>
      <c r="F4149" s="72">
        <f t="shared" si="693"/>
        <v>2009</v>
      </c>
      <c r="G4149" s="70">
        <f t="shared" si="694"/>
        <v>9732.4317180616745</v>
      </c>
      <c r="H4149" s="70" t="e" cm="1">
        <f t="array" ref="H4149">INDEX(magic_bricks_appreciation_pivot!$A$13:$K$20,MATCH(C4149,magic_bricks_appreciation_pivot!$A$13:$A$20,0),1+MATCH(F4149,INDEX(magic_bricks_appreciation_pivot!$B$13:$K$13,0),0))</f>
        <v>#N/A</v>
      </c>
      <c r="I4149" s="70"/>
      <c r="J4149">
        <v>172</v>
      </c>
      <c r="K4149">
        <v>1</v>
      </c>
      <c r="L4149">
        <v>1</v>
      </c>
      <c r="M4149">
        <v>3</v>
      </c>
      <c r="N4149" t="s">
        <v>154</v>
      </c>
      <c r="O4149" t="s">
        <v>155</v>
      </c>
      <c r="P4149" s="12">
        <v>27599</v>
      </c>
      <c r="Q4149" t="s">
        <v>194</v>
      </c>
      <c r="R4149" t="s">
        <v>157</v>
      </c>
      <c r="S4149" t="s">
        <v>162</v>
      </c>
      <c r="T4149" t="s">
        <v>182</v>
      </c>
      <c r="U4149">
        <v>2</v>
      </c>
      <c r="V4149">
        <v>3.2</v>
      </c>
      <c r="W4149">
        <v>2.6</v>
      </c>
      <c r="X4149">
        <v>2.54</v>
      </c>
      <c r="Y4149">
        <v>364528</v>
      </c>
      <c r="Z4149">
        <v>110463</v>
      </c>
      <c r="AA4149">
        <v>11046310</v>
      </c>
    </row>
    <row r="4150" spans="1:27">
      <c r="A4150" t="s">
        <v>4342</v>
      </c>
      <c r="B4150" t="s">
        <v>23</v>
      </c>
      <c r="C4150" t="s">
        <v>23</v>
      </c>
      <c r="D4150">
        <v>1308</v>
      </c>
      <c r="E4150" s="12">
        <v>40536</v>
      </c>
      <c r="F4150" s="72">
        <f t="shared" si="693"/>
        <v>2010</v>
      </c>
      <c r="G4150" s="70">
        <f t="shared" si="694"/>
        <v>6301.4143730886854</v>
      </c>
      <c r="H4150" s="70" cm="1">
        <f t="array" ref="H4150">INDEX(magic_bricks_appreciation_pivot!$A$13:$K$20,MATCH(C4150,magic_bricks_appreciation_pivot!$A$13:$A$20,0),1+MATCH(F4150,INDEX(magic_bricks_appreciation_pivot!$B$13:$K$13,0),0))</f>
        <v>0.49881786187527283</v>
      </c>
      <c r="I4150" s="70">
        <f>G4150+G4150*H4150</f>
        <v>9444.6724174628962</v>
      </c>
      <c r="J4150">
        <v>9</v>
      </c>
      <c r="K4150">
        <v>1</v>
      </c>
      <c r="L4150">
        <v>1</v>
      </c>
      <c r="M4150">
        <v>3</v>
      </c>
      <c r="N4150" t="s">
        <v>184</v>
      </c>
      <c r="O4150" t="s">
        <v>155</v>
      </c>
      <c r="P4150" s="12">
        <v>28491</v>
      </c>
      <c r="Q4150" t="s">
        <v>169</v>
      </c>
      <c r="R4150" t="s">
        <v>165</v>
      </c>
      <c r="S4150" t="s">
        <v>158</v>
      </c>
      <c r="T4150" t="s">
        <v>163</v>
      </c>
      <c r="U4150">
        <v>2.2000000000000002</v>
      </c>
      <c r="V4150">
        <v>3.8</v>
      </c>
      <c r="W4150">
        <v>3.2</v>
      </c>
      <c r="X4150">
        <v>3.08</v>
      </c>
      <c r="Y4150">
        <v>395628</v>
      </c>
      <c r="Z4150">
        <v>107149</v>
      </c>
      <c r="AA4150">
        <v>8242250</v>
      </c>
    </row>
    <row r="4151" spans="1:27" hidden="1">
      <c r="A4151" t="s">
        <v>4343</v>
      </c>
      <c r="B4151" t="s">
        <v>56</v>
      </c>
      <c r="C4151" t="s">
        <v>56</v>
      </c>
      <c r="D4151">
        <v>924</v>
      </c>
      <c r="E4151" s="12">
        <v>39119</v>
      </c>
      <c r="F4151" s="72">
        <f t="shared" si="693"/>
        <v>2007</v>
      </c>
      <c r="G4151" s="70">
        <f t="shared" si="694"/>
        <v>11441.547619047618</v>
      </c>
      <c r="H4151" s="70" t="e" cm="1">
        <f t="array" ref="H4151">INDEX(magic_bricks_appreciation_pivot!$A$13:$K$20,MATCH(C4151,magic_bricks_appreciation_pivot!$A$13:$A$20,0),1+MATCH(F4151,INDEX(magic_bricks_appreciation_pivot!$B$13:$K$13,0),0))</f>
        <v>#N/A</v>
      </c>
      <c r="I4151" s="70"/>
      <c r="J4151">
        <v>100</v>
      </c>
      <c r="K4151">
        <v>1</v>
      </c>
      <c r="L4151">
        <v>1</v>
      </c>
      <c r="M4151">
        <v>3</v>
      </c>
      <c r="N4151" t="s">
        <v>168</v>
      </c>
      <c r="O4151" t="s">
        <v>161</v>
      </c>
      <c r="P4151" s="12">
        <v>29629</v>
      </c>
      <c r="Q4151" t="s">
        <v>156</v>
      </c>
      <c r="R4151" t="s">
        <v>157</v>
      </c>
      <c r="S4151" t="s">
        <v>178</v>
      </c>
      <c r="T4151" t="s">
        <v>163</v>
      </c>
      <c r="U4151">
        <v>3.7</v>
      </c>
      <c r="V4151">
        <v>2.7</v>
      </c>
      <c r="W4151">
        <v>3.1</v>
      </c>
      <c r="X4151">
        <v>3.2</v>
      </c>
      <c r="Y4151">
        <v>359448</v>
      </c>
      <c r="Z4151">
        <v>42288</v>
      </c>
      <c r="AA4151">
        <v>10571990</v>
      </c>
    </row>
    <row r="4152" spans="1:27">
      <c r="A4152" t="s">
        <v>4344</v>
      </c>
      <c r="B4152" t="s">
        <v>23</v>
      </c>
      <c r="C4152" t="s">
        <v>23</v>
      </c>
      <c r="D4152">
        <v>508</v>
      </c>
      <c r="E4152" s="12">
        <v>40814</v>
      </c>
      <c r="F4152" s="72">
        <f t="shared" si="693"/>
        <v>2011</v>
      </c>
      <c r="G4152" s="70">
        <f t="shared" si="694"/>
        <v>13208.169291338583</v>
      </c>
      <c r="H4152" s="70" cm="1">
        <f t="array" ref="H4152">INDEX(magic_bricks_appreciation_pivot!$A$13:$K$20,MATCH(C4152,magic_bricks_appreciation_pivot!$A$13:$A$20,0),1+MATCH(F4152,INDEX(magic_bricks_appreciation_pivot!$B$13:$K$13,0),0))</f>
        <v>0.30621792098525186</v>
      </c>
      <c r="I4152" s="70">
        <f t="shared" ref="I4152:I4155" si="703">G4152+G4152*H4152</f>
        <v>17252.747431753531</v>
      </c>
      <c r="J4152">
        <v>67</v>
      </c>
      <c r="K4152">
        <v>1</v>
      </c>
      <c r="L4152">
        <v>1</v>
      </c>
      <c r="M4152">
        <v>2</v>
      </c>
      <c r="N4152" t="s">
        <v>184</v>
      </c>
      <c r="O4152" t="s">
        <v>155</v>
      </c>
      <c r="P4152" s="12">
        <v>22929</v>
      </c>
      <c r="Q4152" t="s">
        <v>156</v>
      </c>
      <c r="R4152" t="s">
        <v>165</v>
      </c>
      <c r="S4152" t="s">
        <v>162</v>
      </c>
      <c r="T4152" t="s">
        <v>171</v>
      </c>
      <c r="U4152">
        <v>5</v>
      </c>
      <c r="V4152">
        <v>4.8</v>
      </c>
      <c r="W4152">
        <v>3.6</v>
      </c>
      <c r="X4152">
        <v>4.38</v>
      </c>
      <c r="Y4152">
        <v>214712</v>
      </c>
      <c r="Z4152">
        <v>161034</v>
      </c>
      <c r="AA4152">
        <v>6709750</v>
      </c>
    </row>
    <row r="4153" spans="1:27">
      <c r="A4153" t="s">
        <v>4345</v>
      </c>
      <c r="B4153" t="s">
        <v>51</v>
      </c>
      <c r="C4153" t="s">
        <v>51</v>
      </c>
      <c r="D4153">
        <v>1725</v>
      </c>
      <c r="E4153" s="12">
        <v>40357</v>
      </c>
      <c r="F4153" s="72">
        <f t="shared" si="693"/>
        <v>2010</v>
      </c>
      <c r="G4153" s="70">
        <f t="shared" si="694"/>
        <v>5691.1072463768114</v>
      </c>
      <c r="H4153" s="70" cm="1">
        <f t="array" ref="H4153">INDEX(magic_bricks_appreciation_pivot!$A$13:$K$20,MATCH(C4153,magic_bricks_appreciation_pivot!$A$13:$A$20,0),1+MATCH(F4153,INDEX(magic_bricks_appreciation_pivot!$B$13:$K$13,0),0))</f>
        <v>0.55311029796131728</v>
      </c>
      <c r="I4153" s="70">
        <f t="shared" si="703"/>
        <v>8838.9172711501014</v>
      </c>
      <c r="J4153">
        <v>60</v>
      </c>
      <c r="K4153">
        <v>2</v>
      </c>
      <c r="L4153">
        <v>1</v>
      </c>
      <c r="M4153">
        <v>4</v>
      </c>
      <c r="N4153" t="s">
        <v>154</v>
      </c>
      <c r="O4153" t="s">
        <v>161</v>
      </c>
      <c r="P4153" s="12">
        <v>37437</v>
      </c>
      <c r="Q4153" t="s">
        <v>194</v>
      </c>
      <c r="R4153" t="s">
        <v>157</v>
      </c>
      <c r="S4153" t="s">
        <v>158</v>
      </c>
      <c r="T4153" t="s">
        <v>166</v>
      </c>
      <c r="U4153">
        <v>4.0999999999999996</v>
      </c>
      <c r="V4153">
        <v>2.5</v>
      </c>
      <c r="W4153">
        <v>2.5</v>
      </c>
      <c r="X4153">
        <v>2.9</v>
      </c>
      <c r="Y4153">
        <v>314149</v>
      </c>
      <c r="Z4153">
        <v>196343</v>
      </c>
      <c r="AA4153">
        <v>9817160</v>
      </c>
    </row>
    <row r="4154" spans="1:27">
      <c r="A4154" t="s">
        <v>4346</v>
      </c>
      <c r="B4154" t="s">
        <v>23</v>
      </c>
      <c r="C4154" t="s">
        <v>23</v>
      </c>
      <c r="D4154">
        <v>1665</v>
      </c>
      <c r="E4154" s="12">
        <v>40733</v>
      </c>
      <c r="F4154" s="72">
        <f t="shared" si="693"/>
        <v>2011</v>
      </c>
      <c r="G4154" s="70">
        <f t="shared" si="694"/>
        <v>6915.0150150150148</v>
      </c>
      <c r="H4154" s="70" cm="1">
        <f t="array" ref="H4154">INDEX(magic_bricks_appreciation_pivot!$A$13:$K$20,MATCH(C4154,magic_bricks_appreciation_pivot!$A$13:$A$20,0),1+MATCH(F4154,INDEX(magic_bricks_appreciation_pivot!$B$13:$K$13,0),0))</f>
        <v>0.30621792098525186</v>
      </c>
      <c r="I4154" s="70">
        <f t="shared" si="703"/>
        <v>9032.5165364947134</v>
      </c>
      <c r="J4154">
        <v>122</v>
      </c>
      <c r="K4154">
        <v>2</v>
      </c>
      <c r="L4154">
        <v>2</v>
      </c>
      <c r="M4154">
        <v>4</v>
      </c>
      <c r="N4154" t="s">
        <v>184</v>
      </c>
      <c r="O4154" t="s">
        <v>161</v>
      </c>
      <c r="P4154" s="12">
        <v>37083</v>
      </c>
      <c r="Q4154" t="s">
        <v>156</v>
      </c>
      <c r="R4154" t="s">
        <v>157</v>
      </c>
      <c r="S4154" t="s">
        <v>178</v>
      </c>
      <c r="T4154" t="s">
        <v>171</v>
      </c>
      <c r="U4154">
        <v>3.1</v>
      </c>
      <c r="V4154">
        <v>4.2</v>
      </c>
      <c r="W4154">
        <v>4.4000000000000004</v>
      </c>
      <c r="X4154">
        <v>3.95</v>
      </c>
      <c r="Y4154">
        <v>368432</v>
      </c>
      <c r="Z4154">
        <v>92108</v>
      </c>
      <c r="AA4154">
        <v>11513500</v>
      </c>
    </row>
    <row r="4155" spans="1:27">
      <c r="A4155" t="s">
        <v>4347</v>
      </c>
      <c r="B4155" t="s">
        <v>201</v>
      </c>
      <c r="C4155" t="s">
        <v>201</v>
      </c>
      <c r="D4155">
        <v>1868</v>
      </c>
      <c r="E4155" s="12">
        <v>40362</v>
      </c>
      <c r="F4155" s="72">
        <f t="shared" si="693"/>
        <v>2010</v>
      </c>
      <c r="G4155" s="70">
        <f t="shared" si="694"/>
        <v>6075.0214132762312</v>
      </c>
      <c r="H4155" s="70" cm="1">
        <f t="array" ref="H4155">INDEX(magic_bricks_appreciation_pivot!$A$13:$K$20,MATCH(C4155,magic_bricks_appreciation_pivot!$A$13:$A$20,0),1+MATCH(F4155,INDEX(magic_bricks_appreciation_pivot!$B$13:$K$13,0),0))</f>
        <v>0.62790190260080292</v>
      </c>
      <c r="I4155" s="70">
        <f t="shared" si="703"/>
        <v>9889.5389170129965</v>
      </c>
      <c r="J4155">
        <v>98</v>
      </c>
      <c r="K4155">
        <v>3</v>
      </c>
      <c r="L4155">
        <v>2</v>
      </c>
      <c r="M4155">
        <v>5</v>
      </c>
      <c r="N4155" t="s">
        <v>176</v>
      </c>
      <c r="O4155" t="s">
        <v>155</v>
      </c>
      <c r="P4155" s="12">
        <v>37077</v>
      </c>
      <c r="Q4155" t="s">
        <v>169</v>
      </c>
      <c r="R4155" t="s">
        <v>170</v>
      </c>
      <c r="S4155" t="s">
        <v>162</v>
      </c>
      <c r="T4155" t="s">
        <v>163</v>
      </c>
      <c r="U4155">
        <v>2</v>
      </c>
      <c r="V4155">
        <v>2.6</v>
      </c>
      <c r="W4155">
        <v>2.4</v>
      </c>
      <c r="X4155">
        <v>2.34</v>
      </c>
      <c r="Y4155">
        <v>374489</v>
      </c>
      <c r="Z4155">
        <v>215615</v>
      </c>
      <c r="AA4155">
        <v>11348140</v>
      </c>
    </row>
    <row r="4156" spans="1:27" hidden="1">
      <c r="A4156" t="s">
        <v>4348</v>
      </c>
      <c r="B4156" t="s">
        <v>39</v>
      </c>
      <c r="C4156" t="s">
        <v>39</v>
      </c>
      <c r="D4156">
        <v>1951</v>
      </c>
      <c r="E4156" s="12">
        <v>39034</v>
      </c>
      <c r="F4156" s="72">
        <f t="shared" si="693"/>
        <v>2006</v>
      </c>
      <c r="G4156" s="70">
        <f t="shared" si="694"/>
        <v>10390.656073808303</v>
      </c>
      <c r="H4156" s="70" t="e" cm="1">
        <f t="array" ref="H4156">INDEX(magic_bricks_appreciation_pivot!$A$13:$K$20,MATCH(C4156,magic_bricks_appreciation_pivot!$A$13:$A$20,0),1+MATCH(F4156,INDEX(magic_bricks_appreciation_pivot!$B$13:$K$13,0),0))</f>
        <v>#N/A</v>
      </c>
      <c r="I4156" s="70"/>
      <c r="J4156">
        <v>120</v>
      </c>
      <c r="K4156">
        <v>2</v>
      </c>
      <c r="L4156">
        <v>1</v>
      </c>
      <c r="M4156">
        <v>5</v>
      </c>
      <c r="N4156" t="s">
        <v>168</v>
      </c>
      <c r="O4156" t="s">
        <v>155</v>
      </c>
      <c r="P4156" s="12">
        <v>25894</v>
      </c>
      <c r="Q4156" t="s">
        <v>156</v>
      </c>
      <c r="R4156" t="s">
        <v>165</v>
      </c>
      <c r="S4156" t="s">
        <v>178</v>
      </c>
      <c r="T4156" t="s">
        <v>163</v>
      </c>
      <c r="U4156">
        <v>2.7</v>
      </c>
      <c r="V4156">
        <v>3</v>
      </c>
      <c r="W4156">
        <v>2.4</v>
      </c>
      <c r="X4156">
        <v>2.6549999999999998</v>
      </c>
      <c r="Y4156">
        <v>527076</v>
      </c>
      <c r="Z4156">
        <v>222994</v>
      </c>
      <c r="AA4156">
        <v>20272170</v>
      </c>
    </row>
    <row r="4157" spans="1:27">
      <c r="A4157" t="s">
        <v>4349</v>
      </c>
      <c r="B4157" t="s">
        <v>75</v>
      </c>
      <c r="C4157" t="s">
        <v>75</v>
      </c>
      <c r="D4157">
        <v>1665</v>
      </c>
      <c r="E4157" s="12">
        <v>41209</v>
      </c>
      <c r="F4157" s="72">
        <f t="shared" si="693"/>
        <v>2012</v>
      </c>
      <c r="G4157" s="70">
        <f t="shared" si="694"/>
        <v>12406.180180180179</v>
      </c>
      <c r="H4157" s="70" cm="1">
        <f t="array" ref="H4157">INDEX(magic_bricks_appreciation_pivot!$A$13:$K$20,MATCH(C4157,magic_bricks_appreciation_pivot!$A$13:$A$20,0),1+MATCH(F4157,INDEX(magic_bricks_appreciation_pivot!$B$13:$K$13,0),0))</f>
        <v>0.4595405666106962</v>
      </c>
      <c r="I4157" s="70">
        <f>G4157+G4157*H4157</f>
        <v>18107.323249654568</v>
      </c>
      <c r="J4157">
        <v>159</v>
      </c>
      <c r="K4157">
        <v>1</v>
      </c>
      <c r="L4157">
        <v>1</v>
      </c>
      <c r="M4157">
        <v>4</v>
      </c>
      <c r="N4157" t="s">
        <v>193</v>
      </c>
      <c r="O4157" t="s">
        <v>155</v>
      </c>
      <c r="P4157" s="12">
        <v>33179</v>
      </c>
      <c r="Q4157" t="s">
        <v>156</v>
      </c>
      <c r="R4157" t="s">
        <v>157</v>
      </c>
      <c r="S4157" t="s">
        <v>158</v>
      </c>
      <c r="T4157" t="s">
        <v>182</v>
      </c>
      <c r="U4157">
        <v>5</v>
      </c>
      <c r="V4157">
        <v>3.1</v>
      </c>
      <c r="W4157">
        <v>4.8</v>
      </c>
      <c r="X4157">
        <v>4.4349999999999996</v>
      </c>
      <c r="Y4157">
        <v>516407</v>
      </c>
      <c r="Z4157">
        <v>103281</v>
      </c>
      <c r="AA4157">
        <v>20656290</v>
      </c>
    </row>
    <row r="4158" spans="1:27" hidden="1">
      <c r="A4158" t="s">
        <v>4350</v>
      </c>
      <c r="B4158" t="s">
        <v>39</v>
      </c>
      <c r="C4158" t="s">
        <v>39</v>
      </c>
      <c r="D4158">
        <v>1537</v>
      </c>
      <c r="E4158" s="12">
        <v>39097</v>
      </c>
      <c r="F4158" s="72">
        <f t="shared" si="693"/>
        <v>2007</v>
      </c>
      <c r="G4158" s="70">
        <f t="shared" si="694"/>
        <v>11496.681847755368</v>
      </c>
      <c r="H4158" s="70" t="e" cm="1">
        <f t="array" ref="H4158">INDEX(magic_bricks_appreciation_pivot!$A$13:$K$20,MATCH(C4158,magic_bricks_appreciation_pivot!$A$13:$A$20,0),1+MATCH(F4158,INDEX(magic_bricks_appreciation_pivot!$B$13:$K$13,0),0))</f>
        <v>#N/A</v>
      </c>
      <c r="I4158" s="70"/>
      <c r="J4158">
        <v>16</v>
      </c>
      <c r="K4158">
        <v>1</v>
      </c>
      <c r="L4158">
        <v>1</v>
      </c>
      <c r="M4158">
        <v>4</v>
      </c>
      <c r="N4158" t="s">
        <v>184</v>
      </c>
      <c r="O4158" t="s">
        <v>161</v>
      </c>
      <c r="P4158" s="12">
        <v>33622</v>
      </c>
      <c r="Q4158" t="s">
        <v>156</v>
      </c>
      <c r="R4158" t="s">
        <v>157</v>
      </c>
      <c r="S4158" t="s">
        <v>158</v>
      </c>
      <c r="T4158" t="s">
        <v>163</v>
      </c>
      <c r="U4158">
        <v>4.8</v>
      </c>
      <c r="V4158">
        <v>3.4</v>
      </c>
      <c r="W4158">
        <v>4</v>
      </c>
      <c r="X4158">
        <v>4.13</v>
      </c>
      <c r="Y4158">
        <v>706816</v>
      </c>
      <c r="Z4158">
        <v>123693</v>
      </c>
      <c r="AA4158">
        <v>17670400</v>
      </c>
    </row>
    <row r="4159" spans="1:27">
      <c r="A4159" t="s">
        <v>4351</v>
      </c>
      <c r="B4159" t="s">
        <v>175</v>
      </c>
      <c r="C4159" t="s">
        <v>34</v>
      </c>
      <c r="D4159">
        <v>912</v>
      </c>
      <c r="E4159" s="12">
        <v>40393</v>
      </c>
      <c r="F4159" s="72">
        <f t="shared" si="693"/>
        <v>2010</v>
      </c>
      <c r="G4159" s="70">
        <f t="shared" si="694"/>
        <v>12700.986842105263</v>
      </c>
      <c r="H4159" s="70" cm="1">
        <f t="array" ref="H4159">INDEX(magic_bricks_appreciation_pivot!$A$13:$K$20,MATCH(C4159,magic_bricks_appreciation_pivot!$A$13:$A$20,0),1+MATCH(F4159,INDEX(magic_bricks_appreciation_pivot!$B$13:$K$13,0),0))</f>
        <v>0.46848170778869208</v>
      </c>
      <c r="I4159" s="70">
        <f>G4159+G4159*H4159</f>
        <v>18651.166848496443</v>
      </c>
      <c r="J4159">
        <v>199</v>
      </c>
      <c r="K4159">
        <v>1</v>
      </c>
      <c r="L4159">
        <v>1</v>
      </c>
      <c r="M4159">
        <v>3</v>
      </c>
      <c r="N4159" t="s">
        <v>168</v>
      </c>
      <c r="O4159" t="s">
        <v>155</v>
      </c>
      <c r="P4159" s="12">
        <v>30903</v>
      </c>
      <c r="Q4159" t="s">
        <v>156</v>
      </c>
      <c r="R4159" t="s">
        <v>157</v>
      </c>
      <c r="S4159" t="s">
        <v>158</v>
      </c>
      <c r="T4159" t="s">
        <v>163</v>
      </c>
      <c r="U4159">
        <v>4.7</v>
      </c>
      <c r="V4159">
        <v>3.4</v>
      </c>
      <c r="W4159">
        <v>2.6</v>
      </c>
      <c r="X4159">
        <v>3.55</v>
      </c>
      <c r="Y4159">
        <v>359082</v>
      </c>
      <c r="Z4159">
        <v>173750</v>
      </c>
      <c r="AA4159">
        <v>11583300</v>
      </c>
    </row>
    <row r="4160" spans="1:27" hidden="1">
      <c r="A4160" t="s">
        <v>4352</v>
      </c>
      <c r="B4160" t="s">
        <v>23</v>
      </c>
      <c r="C4160" t="s">
        <v>23</v>
      </c>
      <c r="D4160">
        <v>724</v>
      </c>
      <c r="E4160" s="12">
        <v>40124</v>
      </c>
      <c r="F4160" s="72">
        <f t="shared" si="693"/>
        <v>2009</v>
      </c>
      <c r="G4160" s="70">
        <f t="shared" si="694"/>
        <v>11095.649171270717</v>
      </c>
      <c r="H4160" s="70" t="e" cm="1">
        <f t="array" ref="H4160">INDEX(magic_bricks_appreciation_pivot!$A$13:$K$20,MATCH(C4160,magic_bricks_appreciation_pivot!$A$13:$A$20,0),1+MATCH(F4160,INDEX(magic_bricks_appreciation_pivot!$B$13:$K$13,0),0))</f>
        <v>#N/A</v>
      </c>
      <c r="I4160" s="70"/>
      <c r="J4160">
        <v>77</v>
      </c>
      <c r="K4160">
        <v>1</v>
      </c>
      <c r="L4160">
        <v>1</v>
      </c>
      <c r="M4160">
        <v>2</v>
      </c>
      <c r="N4160" t="s">
        <v>193</v>
      </c>
      <c r="O4160" t="s">
        <v>155</v>
      </c>
      <c r="P4160" s="12">
        <v>28809</v>
      </c>
      <c r="Q4160" t="s">
        <v>156</v>
      </c>
      <c r="R4160" t="s">
        <v>157</v>
      </c>
      <c r="S4160" t="s">
        <v>158</v>
      </c>
      <c r="T4160" t="s">
        <v>163</v>
      </c>
      <c r="U4160">
        <v>2.2999999999999998</v>
      </c>
      <c r="V4160">
        <v>3.4</v>
      </c>
      <c r="W4160">
        <v>3.2</v>
      </c>
      <c r="X4160">
        <v>2.99</v>
      </c>
      <c r="Y4160">
        <v>393629</v>
      </c>
      <c r="Z4160">
        <v>184765</v>
      </c>
      <c r="AA4160">
        <v>8033250</v>
      </c>
    </row>
    <row r="4161" spans="1:27">
      <c r="A4161" t="s">
        <v>4353</v>
      </c>
      <c r="B4161" t="s">
        <v>23</v>
      </c>
      <c r="C4161" t="s">
        <v>23</v>
      </c>
      <c r="D4161">
        <v>516</v>
      </c>
      <c r="E4161" s="12">
        <v>40818</v>
      </c>
      <c r="F4161" s="72">
        <f t="shared" si="693"/>
        <v>2011</v>
      </c>
      <c r="G4161" s="70">
        <f t="shared" si="694"/>
        <v>6456.8798449612405</v>
      </c>
      <c r="H4161" s="70" cm="1">
        <f t="array" ref="H4161">INDEX(magic_bricks_appreciation_pivot!$A$13:$K$20,MATCH(C4161,magic_bricks_appreciation_pivot!$A$13:$A$20,0),1+MATCH(F4161,INDEX(magic_bricks_appreciation_pivot!$B$13:$K$13,0),0))</f>
        <v>0.30621792098525186</v>
      </c>
      <c r="I4161" s="70">
        <f>G4161+G4161*H4161</f>
        <v>8434.0921671368469</v>
      </c>
      <c r="J4161">
        <v>186</v>
      </c>
      <c r="K4161">
        <v>1</v>
      </c>
      <c r="L4161">
        <v>1</v>
      </c>
      <c r="M4161">
        <v>2</v>
      </c>
      <c r="N4161" t="s">
        <v>176</v>
      </c>
      <c r="O4161" t="s">
        <v>161</v>
      </c>
      <c r="P4161" s="12">
        <v>28773</v>
      </c>
      <c r="Q4161" t="s">
        <v>156</v>
      </c>
      <c r="R4161" t="s">
        <v>170</v>
      </c>
      <c r="S4161" t="s">
        <v>178</v>
      </c>
      <c r="T4161" t="s">
        <v>159</v>
      </c>
      <c r="U4161">
        <v>2.8</v>
      </c>
      <c r="V4161">
        <v>5</v>
      </c>
      <c r="W4161">
        <v>5</v>
      </c>
      <c r="X4161">
        <v>4.34</v>
      </c>
      <c r="Y4161">
        <v>149929</v>
      </c>
      <c r="Z4161">
        <v>63303</v>
      </c>
      <c r="AA4161">
        <v>3331750</v>
      </c>
    </row>
    <row r="4162" spans="1:27" hidden="1">
      <c r="A4162" t="s">
        <v>4354</v>
      </c>
      <c r="B4162" t="s">
        <v>75</v>
      </c>
      <c r="D4162">
        <v>1764</v>
      </c>
      <c r="E4162" s="12">
        <v>40135</v>
      </c>
      <c r="F4162" s="72">
        <f t="shared" si="693"/>
        <v>2009</v>
      </c>
      <c r="G4162" s="70">
        <f t="shared" si="694"/>
        <v>7920.1417233560087</v>
      </c>
      <c r="H4162" s="70" t="e" cm="1">
        <f t="array" ref="H4162">INDEX(magic_bricks_appreciation_pivot!$A$13:$K$20,MATCH(C4162,magic_bricks_appreciation_pivot!$A$13:$A$20,0),1+MATCH(F4162,INDEX(magic_bricks_appreciation_pivot!$B$13:$K$13,0),0))</f>
        <v>#N/A</v>
      </c>
      <c r="I4162" s="70"/>
      <c r="J4162">
        <v>118</v>
      </c>
      <c r="K4162">
        <v>1</v>
      </c>
      <c r="L4162">
        <v>1</v>
      </c>
      <c r="M4162">
        <v>4</v>
      </c>
      <c r="N4162" t="s">
        <v>184</v>
      </c>
      <c r="O4162" t="s">
        <v>155</v>
      </c>
      <c r="P4162" s="12">
        <v>26265</v>
      </c>
      <c r="Q4162" t="s">
        <v>169</v>
      </c>
      <c r="R4162" t="s">
        <v>157</v>
      </c>
      <c r="S4162" t="s">
        <v>178</v>
      </c>
      <c r="T4162" t="s">
        <v>166</v>
      </c>
      <c r="U4162">
        <v>3.8</v>
      </c>
      <c r="V4162">
        <v>2.7</v>
      </c>
      <c r="W4162">
        <v>4.8</v>
      </c>
      <c r="X4162">
        <v>3.9750000000000001</v>
      </c>
      <c r="Y4162">
        <v>391192</v>
      </c>
      <c r="Z4162">
        <v>251480</v>
      </c>
      <c r="AA4162">
        <v>13971130</v>
      </c>
    </row>
    <row r="4163" spans="1:27">
      <c r="A4163" t="s">
        <v>4355</v>
      </c>
      <c r="B4163" t="s">
        <v>175</v>
      </c>
      <c r="C4163" t="s">
        <v>34</v>
      </c>
      <c r="D4163">
        <v>872</v>
      </c>
      <c r="E4163" s="12">
        <v>41268</v>
      </c>
      <c r="F4163" s="72">
        <f t="shared" ref="F4163:F4226" si="704">YEAR(E4163)</f>
        <v>2012</v>
      </c>
      <c r="G4163" s="70">
        <f t="shared" ref="G4163:G4226" si="705">AA4163/D4163</f>
        <v>8823.0963302752298</v>
      </c>
      <c r="H4163" s="70" cm="1">
        <f t="array" ref="H4163">INDEX(magic_bricks_appreciation_pivot!$A$13:$K$20,MATCH(C4163,magic_bricks_appreciation_pivot!$A$13:$A$20,0),1+MATCH(F4163,INDEX(magic_bricks_appreciation_pivot!$B$13:$K$13,0),0))</f>
        <v>0.22606337179266398</v>
      </c>
      <c r="I4163" s="70">
        <f>G4163+G4163*H4163</f>
        <v>10817.675236348729</v>
      </c>
      <c r="J4163">
        <v>166</v>
      </c>
      <c r="K4163">
        <v>1</v>
      </c>
      <c r="L4163">
        <v>1</v>
      </c>
      <c r="M4163">
        <v>3</v>
      </c>
      <c r="N4163" t="s">
        <v>168</v>
      </c>
      <c r="O4163" t="s">
        <v>161</v>
      </c>
      <c r="P4163" s="12">
        <v>30318</v>
      </c>
      <c r="Q4163" t="s">
        <v>169</v>
      </c>
      <c r="R4163" t="s">
        <v>165</v>
      </c>
      <c r="S4163" t="s">
        <v>162</v>
      </c>
      <c r="T4163" t="s">
        <v>163</v>
      </c>
      <c r="U4163">
        <v>4.3</v>
      </c>
      <c r="V4163">
        <v>4.5999999999999996</v>
      </c>
      <c r="W4163">
        <v>4.7</v>
      </c>
      <c r="X4163">
        <v>4.54</v>
      </c>
      <c r="Y4163">
        <v>200037</v>
      </c>
      <c r="Z4163">
        <v>115406</v>
      </c>
      <c r="AA4163">
        <v>7693740</v>
      </c>
    </row>
    <row r="4164" spans="1:27" hidden="1">
      <c r="A4164" t="s">
        <v>4356</v>
      </c>
      <c r="B4164" t="s">
        <v>175</v>
      </c>
      <c r="C4164" t="s">
        <v>34</v>
      </c>
      <c r="D4164">
        <v>887</v>
      </c>
      <c r="E4164" s="12">
        <v>39503</v>
      </c>
      <c r="F4164" s="72">
        <f t="shared" si="704"/>
        <v>2008</v>
      </c>
      <c r="G4164" s="70">
        <f t="shared" si="705"/>
        <v>14789.684329199548</v>
      </c>
      <c r="H4164" s="70" t="e" cm="1">
        <f t="array" ref="H4164">INDEX(magic_bricks_appreciation_pivot!$A$13:$K$20,MATCH(C4164,magic_bricks_appreciation_pivot!$A$13:$A$20,0),1+MATCH(F4164,INDEX(magic_bricks_appreciation_pivot!$B$13:$K$13,0),0))</f>
        <v>#N/A</v>
      </c>
      <c r="I4164" s="70"/>
      <c r="J4164">
        <v>46</v>
      </c>
      <c r="K4164">
        <v>1</v>
      </c>
      <c r="L4164">
        <v>1</v>
      </c>
      <c r="M4164">
        <v>3</v>
      </c>
      <c r="N4164" t="s">
        <v>193</v>
      </c>
      <c r="O4164" t="s">
        <v>155</v>
      </c>
      <c r="P4164" s="12">
        <v>25268</v>
      </c>
      <c r="Q4164" t="s">
        <v>156</v>
      </c>
      <c r="R4164" t="s">
        <v>157</v>
      </c>
      <c r="S4164" t="s">
        <v>162</v>
      </c>
      <c r="T4164" t="s">
        <v>182</v>
      </c>
      <c r="U4164">
        <v>4.3</v>
      </c>
      <c r="V4164">
        <v>5</v>
      </c>
      <c r="W4164">
        <v>4.8</v>
      </c>
      <c r="X4164">
        <v>4.7300000000000004</v>
      </c>
      <c r="Y4164">
        <v>380435</v>
      </c>
      <c r="Z4164">
        <v>157421</v>
      </c>
      <c r="AA4164">
        <v>13118450</v>
      </c>
    </row>
    <row r="4165" spans="1:27">
      <c r="A4165" t="s">
        <v>4357</v>
      </c>
      <c r="B4165" t="s">
        <v>175</v>
      </c>
      <c r="C4165" t="s">
        <v>34</v>
      </c>
      <c r="D4165">
        <v>1080</v>
      </c>
      <c r="E4165" s="12">
        <v>40676</v>
      </c>
      <c r="F4165" s="72">
        <f t="shared" si="704"/>
        <v>2011</v>
      </c>
      <c r="G4165" s="70">
        <f t="shared" si="705"/>
        <v>11779.398148148148</v>
      </c>
      <c r="H4165" s="70" cm="1">
        <f t="array" ref="H4165">INDEX(magic_bricks_appreciation_pivot!$A$13:$K$20,MATCH(C4165,magic_bricks_appreciation_pivot!$A$13:$A$20,0),1+MATCH(F4165,INDEX(magic_bricks_appreciation_pivot!$B$13:$K$13,0),0))</f>
        <v>0.22839026915113872</v>
      </c>
      <c r="I4165" s="70">
        <f>G4165+G4165*H4165</f>
        <v>14469.698061642128</v>
      </c>
      <c r="J4165">
        <v>56</v>
      </c>
      <c r="K4165">
        <v>1</v>
      </c>
      <c r="L4165">
        <v>1</v>
      </c>
      <c r="M4165">
        <v>3</v>
      </c>
      <c r="N4165" t="s">
        <v>176</v>
      </c>
      <c r="O4165" t="s">
        <v>155</v>
      </c>
      <c r="P4165" s="12">
        <v>37391</v>
      </c>
      <c r="Q4165" t="s">
        <v>156</v>
      </c>
      <c r="R4165" t="s">
        <v>165</v>
      </c>
      <c r="S4165" t="s">
        <v>158</v>
      </c>
      <c r="T4165" t="s">
        <v>163</v>
      </c>
      <c r="U4165">
        <v>2</v>
      </c>
      <c r="V4165">
        <v>4</v>
      </c>
      <c r="W4165">
        <v>4.5</v>
      </c>
      <c r="X4165">
        <v>3.55</v>
      </c>
      <c r="Y4165">
        <v>330766</v>
      </c>
      <c r="Z4165">
        <v>114496</v>
      </c>
      <c r="AA4165">
        <v>12721750</v>
      </c>
    </row>
    <row r="4166" spans="1:27" hidden="1">
      <c r="A4166" t="s">
        <v>4358</v>
      </c>
      <c r="B4166" t="s">
        <v>175</v>
      </c>
      <c r="C4166" t="s">
        <v>34</v>
      </c>
      <c r="D4166">
        <v>1045</v>
      </c>
      <c r="E4166" s="12">
        <v>39788</v>
      </c>
      <c r="F4166" s="72">
        <f t="shared" si="704"/>
        <v>2008</v>
      </c>
      <c r="G4166" s="70">
        <f t="shared" si="705"/>
        <v>9071.7703349282292</v>
      </c>
      <c r="H4166" s="70" t="e" cm="1">
        <f t="array" ref="H4166">INDEX(magic_bricks_appreciation_pivot!$A$13:$K$20,MATCH(C4166,magic_bricks_appreciation_pivot!$A$13:$A$20,0),1+MATCH(F4166,INDEX(magic_bricks_appreciation_pivot!$B$13:$K$13,0),0))</f>
        <v>#N/A</v>
      </c>
      <c r="I4166" s="70"/>
      <c r="J4166">
        <v>172</v>
      </c>
      <c r="K4166">
        <v>1</v>
      </c>
      <c r="L4166">
        <v>1</v>
      </c>
      <c r="M4166">
        <v>3</v>
      </c>
      <c r="N4166" t="s">
        <v>176</v>
      </c>
      <c r="O4166" t="s">
        <v>155</v>
      </c>
      <c r="P4166" s="12">
        <v>28108</v>
      </c>
      <c r="Q4166" t="s">
        <v>194</v>
      </c>
      <c r="R4166" t="s">
        <v>157</v>
      </c>
      <c r="S4166" t="s">
        <v>162</v>
      </c>
      <c r="T4166" t="s">
        <v>166</v>
      </c>
      <c r="U4166">
        <v>4.3</v>
      </c>
      <c r="V4166">
        <v>3.6</v>
      </c>
      <c r="W4166">
        <v>2.9</v>
      </c>
      <c r="X4166">
        <v>3.6</v>
      </c>
      <c r="Y4166">
        <v>312840</v>
      </c>
      <c r="Z4166">
        <v>151680</v>
      </c>
      <c r="AA4166">
        <v>9480000</v>
      </c>
    </row>
    <row r="4167" spans="1:27">
      <c r="A4167" t="s">
        <v>4359</v>
      </c>
      <c r="B4167" t="s">
        <v>23</v>
      </c>
      <c r="C4167" t="s">
        <v>23</v>
      </c>
      <c r="D4167">
        <v>1530</v>
      </c>
      <c r="E4167" s="12">
        <v>40986</v>
      </c>
      <c r="F4167" s="72">
        <f t="shared" si="704"/>
        <v>2012</v>
      </c>
      <c r="G4167" s="70">
        <f t="shared" si="705"/>
        <v>7873.3660130718954</v>
      </c>
      <c r="H4167" s="70" cm="1">
        <f t="array" ref="H4167">INDEX(magic_bricks_appreciation_pivot!$A$13:$K$20,MATCH(C4167,magic_bricks_appreciation_pivot!$A$13:$A$20,0),1+MATCH(F4167,INDEX(magic_bricks_appreciation_pivot!$B$13:$K$13,0),0))</f>
        <v>0.26292059267573231</v>
      </c>
      <c r="I4167" s="70">
        <f>G4167+G4167*H4167</f>
        <v>9943.4360715817256</v>
      </c>
      <c r="J4167">
        <v>128</v>
      </c>
      <c r="K4167">
        <v>2</v>
      </c>
      <c r="L4167">
        <v>2</v>
      </c>
      <c r="M4167">
        <v>4</v>
      </c>
      <c r="N4167" t="s">
        <v>168</v>
      </c>
      <c r="O4167" t="s">
        <v>161</v>
      </c>
      <c r="P4167" s="12">
        <v>36971</v>
      </c>
      <c r="Q4167" t="s">
        <v>156</v>
      </c>
      <c r="R4167" t="s">
        <v>170</v>
      </c>
      <c r="S4167" t="s">
        <v>178</v>
      </c>
      <c r="T4167" t="s">
        <v>182</v>
      </c>
      <c r="U4167">
        <v>3.4</v>
      </c>
      <c r="V4167">
        <v>2.5</v>
      </c>
      <c r="W4167">
        <v>3.8</v>
      </c>
      <c r="X4167">
        <v>3.29</v>
      </c>
      <c r="Y4167">
        <v>481850</v>
      </c>
      <c r="Z4167">
        <v>301156</v>
      </c>
      <c r="AA4167">
        <v>12046250</v>
      </c>
    </row>
    <row r="4168" spans="1:27" hidden="1">
      <c r="A4168" t="s">
        <v>4360</v>
      </c>
      <c r="B4168" t="s">
        <v>56</v>
      </c>
      <c r="C4168" t="s">
        <v>56</v>
      </c>
      <c r="D4168">
        <v>1132</v>
      </c>
      <c r="E4168" s="12">
        <v>39402</v>
      </c>
      <c r="F4168" s="72">
        <f t="shared" si="704"/>
        <v>2007</v>
      </c>
      <c r="G4168" s="70">
        <f t="shared" si="705"/>
        <v>5344.8542402826852</v>
      </c>
      <c r="H4168" s="70" t="e" cm="1">
        <f t="array" ref="H4168">INDEX(magic_bricks_appreciation_pivot!$A$13:$K$20,MATCH(C4168,magic_bricks_appreciation_pivot!$A$13:$A$20,0),1+MATCH(F4168,INDEX(magic_bricks_appreciation_pivot!$B$13:$K$13,0),0))</f>
        <v>#N/A</v>
      </c>
      <c r="I4168" s="70"/>
      <c r="J4168">
        <v>190</v>
      </c>
      <c r="K4168">
        <v>1</v>
      </c>
      <c r="L4168">
        <v>1</v>
      </c>
      <c r="M4168">
        <v>3</v>
      </c>
      <c r="N4168" t="s">
        <v>168</v>
      </c>
      <c r="O4168" t="s">
        <v>161</v>
      </c>
      <c r="P4168" s="12">
        <v>37577</v>
      </c>
      <c r="Q4168" t="s">
        <v>194</v>
      </c>
      <c r="R4168" t="s">
        <v>177</v>
      </c>
      <c r="S4168" t="s">
        <v>178</v>
      </c>
      <c r="T4168" t="s">
        <v>159</v>
      </c>
      <c r="U4168">
        <v>2</v>
      </c>
      <c r="V4168">
        <v>4.9000000000000004</v>
      </c>
      <c r="W4168">
        <v>4.8</v>
      </c>
      <c r="X4168">
        <v>3.98</v>
      </c>
      <c r="Y4168">
        <v>199662</v>
      </c>
      <c r="Z4168">
        <v>54453</v>
      </c>
      <c r="AA4168">
        <v>6050375</v>
      </c>
    </row>
    <row r="4169" spans="1:27" hidden="1">
      <c r="A4169" t="s">
        <v>4361</v>
      </c>
      <c r="B4169" t="s">
        <v>201</v>
      </c>
      <c r="C4169" t="s">
        <v>201</v>
      </c>
      <c r="D4169">
        <v>2365</v>
      </c>
      <c r="E4169" s="12">
        <v>40090</v>
      </c>
      <c r="F4169" s="72">
        <f t="shared" si="704"/>
        <v>2009</v>
      </c>
      <c r="G4169" s="70">
        <f t="shared" si="705"/>
        <v>5465.031712473573</v>
      </c>
      <c r="H4169" s="70" t="e" cm="1">
        <f t="array" ref="H4169">INDEX(magic_bricks_appreciation_pivot!$A$13:$K$20,MATCH(C4169,magic_bricks_appreciation_pivot!$A$13:$A$20,0),1+MATCH(F4169,INDEX(magic_bricks_appreciation_pivot!$B$13:$K$13,0),0))</f>
        <v>#N/A</v>
      </c>
      <c r="I4169" s="70"/>
      <c r="J4169">
        <v>21</v>
      </c>
      <c r="K4169">
        <v>4</v>
      </c>
      <c r="L4169">
        <v>2</v>
      </c>
      <c r="M4169">
        <v>6</v>
      </c>
      <c r="N4169" t="s">
        <v>176</v>
      </c>
      <c r="O4169" t="s">
        <v>155</v>
      </c>
      <c r="P4169" s="12">
        <v>30965</v>
      </c>
      <c r="Q4169" t="s">
        <v>169</v>
      </c>
      <c r="R4169" t="s">
        <v>170</v>
      </c>
      <c r="S4169" t="s">
        <v>158</v>
      </c>
      <c r="T4169" t="s">
        <v>166</v>
      </c>
      <c r="U4169">
        <v>2.6</v>
      </c>
      <c r="V4169">
        <v>3.9</v>
      </c>
      <c r="W4169">
        <v>2.6</v>
      </c>
      <c r="X4169">
        <v>2.99</v>
      </c>
      <c r="Y4169">
        <v>516992</v>
      </c>
      <c r="Z4169">
        <v>245571</v>
      </c>
      <c r="AA4169">
        <v>12924800</v>
      </c>
    </row>
    <row r="4170" spans="1:27" hidden="1">
      <c r="A4170" t="s">
        <v>4362</v>
      </c>
      <c r="B4170" t="s">
        <v>51</v>
      </c>
      <c r="C4170" t="s">
        <v>51</v>
      </c>
      <c r="D4170">
        <v>1781</v>
      </c>
      <c r="E4170" s="12">
        <v>38907</v>
      </c>
      <c r="F4170" s="72">
        <f t="shared" si="704"/>
        <v>2006</v>
      </c>
      <c r="G4170" s="70">
        <f t="shared" si="705"/>
        <v>5642.0606400898369</v>
      </c>
      <c r="H4170" s="70" t="e" cm="1">
        <f t="array" ref="H4170">INDEX(magic_bricks_appreciation_pivot!$A$13:$K$20,MATCH(C4170,magic_bricks_appreciation_pivot!$A$13:$A$20,0),1+MATCH(F4170,INDEX(magic_bricks_appreciation_pivot!$B$13:$K$13,0),0))</f>
        <v>#N/A</v>
      </c>
      <c r="I4170" s="70"/>
      <c r="J4170">
        <v>30</v>
      </c>
      <c r="K4170">
        <v>2</v>
      </c>
      <c r="L4170">
        <v>1</v>
      </c>
      <c r="M4170">
        <v>4</v>
      </c>
      <c r="N4170" t="s">
        <v>154</v>
      </c>
      <c r="O4170" t="s">
        <v>161</v>
      </c>
      <c r="P4170" s="12">
        <v>25037</v>
      </c>
      <c r="Q4170" t="s">
        <v>194</v>
      </c>
      <c r="R4170" t="s">
        <v>157</v>
      </c>
      <c r="S4170" t="s">
        <v>158</v>
      </c>
      <c r="T4170" t="s">
        <v>182</v>
      </c>
      <c r="U4170">
        <v>2.9</v>
      </c>
      <c r="V4170">
        <v>2.8</v>
      </c>
      <c r="W4170">
        <v>4.8</v>
      </c>
      <c r="X4170">
        <v>3.43</v>
      </c>
      <c r="Y4170">
        <v>391892</v>
      </c>
      <c r="Z4170">
        <v>190922</v>
      </c>
      <c r="AA4170">
        <v>10048510</v>
      </c>
    </row>
    <row r="4171" spans="1:27">
      <c r="A4171" t="s">
        <v>4363</v>
      </c>
      <c r="B4171" t="s">
        <v>175</v>
      </c>
      <c r="C4171" t="s">
        <v>34</v>
      </c>
      <c r="D4171">
        <v>1138</v>
      </c>
      <c r="E4171" s="12">
        <v>40644</v>
      </c>
      <c r="F4171" s="72">
        <f t="shared" si="704"/>
        <v>2011</v>
      </c>
      <c r="G4171" s="70">
        <f t="shared" si="705"/>
        <v>10343.057996485062</v>
      </c>
      <c r="H4171" s="70" cm="1">
        <f t="array" ref="H4171">INDEX(magic_bricks_appreciation_pivot!$A$13:$K$20,MATCH(C4171,magic_bricks_appreciation_pivot!$A$13:$A$20,0),1+MATCH(F4171,INDEX(magic_bricks_appreciation_pivot!$B$13:$K$13,0),0))</f>
        <v>0.22839026915113872</v>
      </c>
      <c r="I4171" s="70">
        <f t="shared" ref="I4171:I4173" si="706">G4171+G4171*H4171</f>
        <v>12705.311796148122</v>
      </c>
      <c r="J4171">
        <v>70</v>
      </c>
      <c r="K4171">
        <v>1</v>
      </c>
      <c r="L4171">
        <v>1</v>
      </c>
      <c r="M4171">
        <v>3</v>
      </c>
      <c r="N4171" t="s">
        <v>168</v>
      </c>
      <c r="O4171" t="s">
        <v>161</v>
      </c>
      <c r="P4171" s="12">
        <v>26044</v>
      </c>
      <c r="Q4171" t="s">
        <v>156</v>
      </c>
      <c r="R4171" t="s">
        <v>177</v>
      </c>
      <c r="S4171" t="s">
        <v>158</v>
      </c>
      <c r="T4171" t="s">
        <v>163</v>
      </c>
      <c r="U4171">
        <v>2</v>
      </c>
      <c r="V4171">
        <v>3.1</v>
      </c>
      <c r="W4171">
        <v>4.4000000000000004</v>
      </c>
      <c r="X4171">
        <v>3.16</v>
      </c>
      <c r="Y4171">
        <v>388423</v>
      </c>
      <c r="Z4171">
        <v>164786</v>
      </c>
      <c r="AA4171">
        <v>11770400</v>
      </c>
    </row>
    <row r="4172" spans="1:27">
      <c r="A4172" t="s">
        <v>4364</v>
      </c>
      <c r="B4172" t="s">
        <v>201</v>
      </c>
      <c r="C4172" t="s">
        <v>201</v>
      </c>
      <c r="D4172">
        <v>2375</v>
      </c>
      <c r="E4172" s="12">
        <v>40811</v>
      </c>
      <c r="F4172" s="72">
        <f t="shared" si="704"/>
        <v>2011</v>
      </c>
      <c r="G4172" s="70">
        <f t="shared" si="705"/>
        <v>4792.1515789473688</v>
      </c>
      <c r="H4172" s="70" cm="1">
        <f t="array" ref="H4172">INDEX(magic_bricks_appreciation_pivot!$A$13:$K$20,MATCH(C4172,magic_bricks_appreciation_pivot!$A$13:$A$20,0),1+MATCH(F4172,INDEX(magic_bricks_appreciation_pivot!$B$13:$K$13,0),0))</f>
        <v>0.57884713052310821</v>
      </c>
      <c r="I4172" s="70">
        <f t="shared" si="706"/>
        <v>7566.0747694528354</v>
      </c>
      <c r="J4172">
        <v>26</v>
      </c>
      <c r="K4172">
        <v>4</v>
      </c>
      <c r="L4172">
        <v>2</v>
      </c>
      <c r="M4172">
        <v>6</v>
      </c>
      <c r="N4172" t="s">
        <v>168</v>
      </c>
      <c r="O4172" t="s">
        <v>161</v>
      </c>
      <c r="P4172" s="12">
        <v>34241</v>
      </c>
      <c r="Q4172" t="s">
        <v>194</v>
      </c>
      <c r="R4172" t="s">
        <v>157</v>
      </c>
      <c r="S4172" t="s">
        <v>162</v>
      </c>
      <c r="T4172" t="s">
        <v>163</v>
      </c>
      <c r="U4172">
        <v>4.0999999999999996</v>
      </c>
      <c r="V4172">
        <v>3</v>
      </c>
      <c r="W4172">
        <v>4.9000000000000004</v>
      </c>
      <c r="X4172">
        <v>4.09</v>
      </c>
      <c r="Y4172">
        <v>489398</v>
      </c>
      <c r="Z4172">
        <v>239009</v>
      </c>
      <c r="AA4172">
        <v>11381360</v>
      </c>
    </row>
    <row r="4173" spans="1:27">
      <c r="A4173" t="s">
        <v>4365</v>
      </c>
      <c r="B4173" t="s">
        <v>23</v>
      </c>
      <c r="C4173" t="s">
        <v>23</v>
      </c>
      <c r="D4173">
        <v>1115</v>
      </c>
      <c r="E4173" s="12">
        <v>40461</v>
      </c>
      <c r="F4173" s="72">
        <f t="shared" si="704"/>
        <v>2010</v>
      </c>
      <c r="G4173" s="70">
        <f t="shared" si="705"/>
        <v>5582.8475336322872</v>
      </c>
      <c r="H4173" s="70" cm="1">
        <f t="array" ref="H4173">INDEX(magic_bricks_appreciation_pivot!$A$13:$K$20,MATCH(C4173,magic_bricks_appreciation_pivot!$A$13:$A$20,0),1+MATCH(F4173,INDEX(magic_bricks_appreciation_pivot!$B$13:$K$13,0),0))</f>
        <v>0.49881786187527283</v>
      </c>
      <c r="I4173" s="70">
        <f t="shared" si="706"/>
        <v>8367.6716035343852</v>
      </c>
      <c r="J4173">
        <v>65</v>
      </c>
      <c r="K4173">
        <v>1</v>
      </c>
      <c r="L4173">
        <v>1</v>
      </c>
      <c r="M4173">
        <v>3</v>
      </c>
      <c r="N4173" t="s">
        <v>193</v>
      </c>
      <c r="O4173" t="s">
        <v>161</v>
      </c>
      <c r="P4173" s="12">
        <v>36446</v>
      </c>
      <c r="Q4173" t="s">
        <v>169</v>
      </c>
      <c r="R4173" t="s">
        <v>165</v>
      </c>
      <c r="S4173" t="s">
        <v>178</v>
      </c>
      <c r="T4173" t="s">
        <v>163</v>
      </c>
      <c r="U4173">
        <v>4.8</v>
      </c>
      <c r="V4173">
        <v>2.4</v>
      </c>
      <c r="W4173">
        <v>3.1</v>
      </c>
      <c r="X4173">
        <v>3.4</v>
      </c>
      <c r="Y4173">
        <v>186746</v>
      </c>
      <c r="Z4173">
        <v>62249</v>
      </c>
      <c r="AA4173">
        <v>6224875</v>
      </c>
    </row>
    <row r="4174" spans="1:27" hidden="1">
      <c r="A4174" t="s">
        <v>4366</v>
      </c>
      <c r="B4174" t="s">
        <v>175</v>
      </c>
      <c r="C4174" t="s">
        <v>34</v>
      </c>
      <c r="D4174">
        <v>811</v>
      </c>
      <c r="E4174" s="12">
        <v>39905</v>
      </c>
      <c r="F4174" s="72">
        <f t="shared" si="704"/>
        <v>2009</v>
      </c>
      <c r="G4174" s="70">
        <f t="shared" si="705"/>
        <v>13427.928483353884</v>
      </c>
      <c r="H4174" s="70" t="e" cm="1">
        <f t="array" ref="H4174">INDEX(magic_bricks_appreciation_pivot!$A$13:$K$20,MATCH(C4174,magic_bricks_appreciation_pivot!$A$13:$A$20,0),1+MATCH(F4174,INDEX(magic_bricks_appreciation_pivot!$B$13:$K$13,0),0))</f>
        <v>#N/A</v>
      </c>
      <c r="I4174" s="70"/>
      <c r="J4174">
        <v>39</v>
      </c>
      <c r="K4174">
        <v>1</v>
      </c>
      <c r="L4174">
        <v>1</v>
      </c>
      <c r="M4174">
        <v>3</v>
      </c>
      <c r="N4174" t="s">
        <v>184</v>
      </c>
      <c r="O4174" t="s">
        <v>161</v>
      </c>
      <c r="P4174" s="12">
        <v>25670</v>
      </c>
      <c r="Q4174" t="s">
        <v>156</v>
      </c>
      <c r="R4174" t="s">
        <v>165</v>
      </c>
      <c r="S4174" t="s">
        <v>158</v>
      </c>
      <c r="T4174" t="s">
        <v>182</v>
      </c>
      <c r="U4174">
        <v>4.0999999999999996</v>
      </c>
      <c r="V4174">
        <v>2.8</v>
      </c>
      <c r="W4174">
        <v>2.5</v>
      </c>
      <c r="X4174">
        <v>3.1</v>
      </c>
      <c r="Y4174">
        <v>326702</v>
      </c>
      <c r="Z4174">
        <v>163351</v>
      </c>
      <c r="AA4174">
        <v>10890050</v>
      </c>
    </row>
    <row r="4175" spans="1:27">
      <c r="A4175" t="s">
        <v>4367</v>
      </c>
      <c r="B4175" t="s">
        <v>39</v>
      </c>
      <c r="C4175" t="s">
        <v>39</v>
      </c>
      <c r="D4175">
        <v>1586</v>
      </c>
      <c r="E4175" s="12">
        <v>41627</v>
      </c>
      <c r="F4175" s="72">
        <f t="shared" si="704"/>
        <v>2013</v>
      </c>
      <c r="G4175" s="70">
        <f t="shared" si="705"/>
        <v>6861.5573770491801</v>
      </c>
      <c r="H4175" s="70" cm="1">
        <f t="array" ref="H4175">INDEX(magic_bricks_appreciation_pivot!$A$13:$K$20,MATCH(C4175,magic_bricks_appreciation_pivot!$A$13:$A$20,0),1+MATCH(F4175,INDEX(magic_bricks_appreciation_pivot!$B$13:$K$13,0),0))</f>
        <v>4.727764965406598E-2</v>
      </c>
      <c r="I4175" s="70">
        <f>G4175+G4175*H4175</f>
        <v>7185.9556828025834</v>
      </c>
      <c r="J4175">
        <v>14</v>
      </c>
      <c r="K4175">
        <v>1</v>
      </c>
      <c r="L4175">
        <v>1</v>
      </c>
      <c r="M4175">
        <v>4</v>
      </c>
      <c r="N4175" t="s">
        <v>168</v>
      </c>
      <c r="O4175" t="s">
        <v>161</v>
      </c>
      <c r="P4175" s="12">
        <v>25567</v>
      </c>
      <c r="Q4175" t="s">
        <v>194</v>
      </c>
      <c r="R4175" t="s">
        <v>157</v>
      </c>
      <c r="S4175" t="s">
        <v>158</v>
      </c>
      <c r="T4175" t="s">
        <v>166</v>
      </c>
      <c r="U4175">
        <v>2.2999999999999998</v>
      </c>
      <c r="V4175">
        <v>4.8</v>
      </c>
      <c r="W4175">
        <v>3.2</v>
      </c>
      <c r="X4175">
        <v>3.2850000000000001</v>
      </c>
      <c r="Y4175">
        <v>272061</v>
      </c>
      <c r="Z4175">
        <v>195884</v>
      </c>
      <c r="AA4175">
        <v>10882430</v>
      </c>
    </row>
    <row r="4176" spans="1:27" hidden="1">
      <c r="A4176" t="s">
        <v>4368</v>
      </c>
      <c r="B4176" t="s">
        <v>175</v>
      </c>
      <c r="C4176" t="s">
        <v>34</v>
      </c>
      <c r="D4176">
        <v>1103</v>
      </c>
      <c r="E4176" s="12">
        <v>39501</v>
      </c>
      <c r="F4176" s="72">
        <f t="shared" si="704"/>
        <v>2008</v>
      </c>
      <c r="G4176" s="70">
        <f t="shared" si="705"/>
        <v>9574.6237533998192</v>
      </c>
      <c r="H4176" s="70" t="e" cm="1">
        <f t="array" ref="H4176">INDEX(magic_bricks_appreciation_pivot!$A$13:$K$20,MATCH(C4176,magic_bricks_appreciation_pivot!$A$13:$A$20,0),1+MATCH(F4176,INDEX(magic_bricks_appreciation_pivot!$B$13:$K$13,0),0))</f>
        <v>#N/A</v>
      </c>
      <c r="I4176" s="70"/>
      <c r="J4176">
        <v>10</v>
      </c>
      <c r="K4176">
        <v>1</v>
      </c>
      <c r="L4176">
        <v>1</v>
      </c>
      <c r="M4176">
        <v>3</v>
      </c>
      <c r="N4176" t="s">
        <v>184</v>
      </c>
      <c r="O4176" t="s">
        <v>155</v>
      </c>
      <c r="P4176" s="12">
        <v>37311</v>
      </c>
      <c r="Q4176" t="s">
        <v>169</v>
      </c>
      <c r="R4176" t="s">
        <v>177</v>
      </c>
      <c r="S4176" t="s">
        <v>162</v>
      </c>
      <c r="T4176" t="s">
        <v>163</v>
      </c>
      <c r="U4176">
        <v>3.9</v>
      </c>
      <c r="V4176">
        <v>4.8</v>
      </c>
      <c r="W4176">
        <v>2.8</v>
      </c>
      <c r="X4176">
        <v>3.93</v>
      </c>
      <c r="Y4176">
        <v>274581</v>
      </c>
      <c r="Z4176">
        <v>116169</v>
      </c>
      <c r="AA4176">
        <v>10560810</v>
      </c>
    </row>
    <row r="4177" spans="1:27">
      <c r="A4177" t="s">
        <v>4369</v>
      </c>
      <c r="B4177" t="s">
        <v>23</v>
      </c>
      <c r="C4177" t="s">
        <v>23</v>
      </c>
      <c r="D4177">
        <v>939</v>
      </c>
      <c r="E4177" s="12">
        <v>40210</v>
      </c>
      <c r="F4177" s="72">
        <f t="shared" si="704"/>
        <v>2010</v>
      </c>
      <c r="G4177" s="70">
        <f t="shared" si="705"/>
        <v>5672.5239616613417</v>
      </c>
      <c r="H4177" s="70" cm="1">
        <f t="array" ref="H4177">INDEX(magic_bricks_appreciation_pivot!$A$13:$K$20,MATCH(C4177,magic_bricks_appreciation_pivot!$A$13:$A$20,0),1+MATCH(F4177,INDEX(magic_bricks_appreciation_pivot!$B$13:$K$13,0),0))</f>
        <v>0.49881786187527283</v>
      </c>
      <c r="I4177" s="70">
        <f>G4177+G4177*H4177</f>
        <v>8502.0802356535041</v>
      </c>
      <c r="J4177">
        <v>169</v>
      </c>
      <c r="K4177">
        <v>1</v>
      </c>
      <c r="L4177">
        <v>1</v>
      </c>
      <c r="M4177">
        <v>3</v>
      </c>
      <c r="N4177" t="s">
        <v>193</v>
      </c>
      <c r="O4177" t="s">
        <v>155</v>
      </c>
      <c r="P4177" s="12">
        <v>31450</v>
      </c>
      <c r="Q4177" t="s">
        <v>194</v>
      </c>
      <c r="R4177" t="s">
        <v>157</v>
      </c>
      <c r="S4177" t="s">
        <v>178</v>
      </c>
      <c r="T4177" t="s">
        <v>173</v>
      </c>
      <c r="U4177">
        <v>3.3</v>
      </c>
      <c r="V4177">
        <v>4.5999999999999996</v>
      </c>
      <c r="W4177">
        <v>5</v>
      </c>
      <c r="X4177">
        <v>4.37</v>
      </c>
      <c r="Y4177">
        <v>260999</v>
      </c>
      <c r="Z4177">
        <v>111857</v>
      </c>
      <c r="AA4177">
        <v>5326500</v>
      </c>
    </row>
    <row r="4178" spans="1:27" hidden="1">
      <c r="A4178" t="s">
        <v>4370</v>
      </c>
      <c r="B4178" t="s">
        <v>51</v>
      </c>
      <c r="C4178" t="s">
        <v>51</v>
      </c>
      <c r="D4178">
        <v>1727</v>
      </c>
      <c r="E4178" s="12">
        <v>38719</v>
      </c>
      <c r="F4178" s="72">
        <f t="shared" si="704"/>
        <v>2006</v>
      </c>
      <c r="G4178" s="70">
        <f t="shared" si="705"/>
        <v>4251.1812391430221</v>
      </c>
      <c r="H4178" s="70" t="e" cm="1">
        <f t="array" ref="H4178">INDEX(magic_bricks_appreciation_pivot!$A$13:$K$20,MATCH(C4178,magic_bricks_appreciation_pivot!$A$13:$A$20,0),1+MATCH(F4178,INDEX(magic_bricks_appreciation_pivot!$B$13:$K$13,0),0))</f>
        <v>#N/A</v>
      </c>
      <c r="I4178" s="70"/>
      <c r="J4178">
        <v>65</v>
      </c>
      <c r="K4178">
        <v>2</v>
      </c>
      <c r="L4178">
        <v>1</v>
      </c>
      <c r="M4178">
        <v>4</v>
      </c>
      <c r="N4178" t="s">
        <v>168</v>
      </c>
      <c r="O4178" t="s">
        <v>161</v>
      </c>
      <c r="P4178" s="12">
        <v>23389</v>
      </c>
      <c r="Q4178" t="s">
        <v>194</v>
      </c>
      <c r="R4178" t="s">
        <v>170</v>
      </c>
      <c r="S4178" t="s">
        <v>162</v>
      </c>
      <c r="T4178" t="s">
        <v>159</v>
      </c>
      <c r="U4178">
        <v>4.3</v>
      </c>
      <c r="V4178">
        <v>4.8</v>
      </c>
      <c r="W4178">
        <v>4.7</v>
      </c>
      <c r="X4178">
        <v>4.6500000000000004</v>
      </c>
      <c r="Y4178">
        <v>293672</v>
      </c>
      <c r="Z4178">
        <v>146836</v>
      </c>
      <c r="AA4178">
        <v>7341790</v>
      </c>
    </row>
    <row r="4179" spans="1:27">
      <c r="A4179" t="s">
        <v>4371</v>
      </c>
      <c r="B4179" t="s">
        <v>75</v>
      </c>
      <c r="C4179" t="s">
        <v>75</v>
      </c>
      <c r="D4179">
        <v>1672</v>
      </c>
      <c r="E4179" s="12">
        <v>40872</v>
      </c>
      <c r="F4179" s="72">
        <f t="shared" si="704"/>
        <v>2011</v>
      </c>
      <c r="G4179" s="70">
        <f t="shared" si="705"/>
        <v>11310.472488038278</v>
      </c>
      <c r="H4179" s="70" cm="1">
        <f t="array" ref="H4179">INDEX(magic_bricks_appreciation_pivot!$A$13:$K$20,MATCH(C4179,magic_bricks_appreciation_pivot!$A$13:$A$20,0),1+MATCH(F4179,INDEX(magic_bricks_appreciation_pivot!$B$13:$K$13,0),0))</f>
        <v>0.51504700450575736</v>
      </c>
      <c r="I4179" s="70">
        <f t="shared" ref="I4179:I4181" si="707">G4179+G4179*H4179</f>
        <v>17135.897462547175</v>
      </c>
      <c r="J4179">
        <v>169</v>
      </c>
      <c r="K4179">
        <v>1</v>
      </c>
      <c r="L4179">
        <v>1</v>
      </c>
      <c r="M4179">
        <v>4</v>
      </c>
      <c r="N4179" t="s">
        <v>168</v>
      </c>
      <c r="O4179" t="s">
        <v>161</v>
      </c>
      <c r="P4179" s="12">
        <v>36127</v>
      </c>
      <c r="Q4179" t="s">
        <v>156</v>
      </c>
      <c r="R4179" t="s">
        <v>157</v>
      </c>
      <c r="S4179" t="s">
        <v>158</v>
      </c>
      <c r="T4179" t="s">
        <v>166</v>
      </c>
      <c r="U4179">
        <v>3.1</v>
      </c>
      <c r="V4179">
        <v>4.8</v>
      </c>
      <c r="W4179">
        <v>2.5</v>
      </c>
      <c r="X4179">
        <v>3.2549999999999999</v>
      </c>
      <c r="Y4179">
        <v>567333</v>
      </c>
      <c r="Z4179">
        <v>340400</v>
      </c>
      <c r="AA4179">
        <v>18911110</v>
      </c>
    </row>
    <row r="4180" spans="1:27">
      <c r="A4180" t="s">
        <v>4372</v>
      </c>
      <c r="B4180" t="s">
        <v>39</v>
      </c>
      <c r="C4180" t="s">
        <v>39</v>
      </c>
      <c r="D4180">
        <v>1581</v>
      </c>
      <c r="E4180" s="12">
        <v>41200</v>
      </c>
      <c r="F4180" s="72">
        <f t="shared" si="704"/>
        <v>2012</v>
      </c>
      <c r="G4180" s="70">
        <f t="shared" si="705"/>
        <v>11392.156862745098</v>
      </c>
      <c r="H4180" s="70" cm="1">
        <f t="array" ref="H4180">INDEX(magic_bricks_appreciation_pivot!$A$13:$K$20,MATCH(C4180,magic_bricks_appreciation_pivot!$A$13:$A$20,0),1+MATCH(F4180,INDEX(magic_bricks_appreciation_pivot!$B$13:$K$13,0),0))</f>
        <v>0.34576729802860456</v>
      </c>
      <c r="I4180" s="70">
        <f t="shared" si="707"/>
        <v>15331.192159894495</v>
      </c>
      <c r="J4180">
        <v>143</v>
      </c>
      <c r="K4180">
        <v>1</v>
      </c>
      <c r="L4180">
        <v>1</v>
      </c>
      <c r="M4180">
        <v>4</v>
      </c>
      <c r="N4180" t="s">
        <v>193</v>
      </c>
      <c r="O4180" t="s">
        <v>155</v>
      </c>
      <c r="P4180" s="12">
        <v>35725</v>
      </c>
      <c r="Q4180" t="s">
        <v>156</v>
      </c>
      <c r="R4180" t="s">
        <v>170</v>
      </c>
      <c r="S4180" t="s">
        <v>178</v>
      </c>
      <c r="T4180" t="s">
        <v>163</v>
      </c>
      <c r="U4180">
        <v>3.7</v>
      </c>
      <c r="V4180">
        <v>4.7</v>
      </c>
      <c r="W4180">
        <v>4.9000000000000004</v>
      </c>
      <c r="X4180">
        <v>4.43</v>
      </c>
      <c r="Y4180">
        <v>702429</v>
      </c>
      <c r="Z4180">
        <v>144088</v>
      </c>
      <c r="AA4180">
        <v>18011000</v>
      </c>
    </row>
    <row r="4181" spans="1:27">
      <c r="A4181" t="s">
        <v>4373</v>
      </c>
      <c r="B4181" t="s">
        <v>39</v>
      </c>
      <c r="C4181" t="s">
        <v>39</v>
      </c>
      <c r="D4181">
        <v>1781</v>
      </c>
      <c r="E4181" s="12">
        <v>41044</v>
      </c>
      <c r="F4181" s="72">
        <f t="shared" si="704"/>
        <v>2012</v>
      </c>
      <c r="G4181" s="70">
        <f t="shared" si="705"/>
        <v>11111.195957327343</v>
      </c>
      <c r="H4181" s="70" cm="1">
        <f t="array" ref="H4181">INDEX(magic_bricks_appreciation_pivot!$A$13:$K$20,MATCH(C4181,magic_bricks_appreciation_pivot!$A$13:$A$20,0),1+MATCH(F4181,INDEX(magic_bricks_appreciation_pivot!$B$13:$K$13,0),0))</f>
        <v>0.34576729802860456</v>
      </c>
      <c r="I4181" s="70">
        <f t="shared" si="707"/>
        <v>14953.084161358773</v>
      </c>
      <c r="J4181">
        <v>109</v>
      </c>
      <c r="K4181">
        <v>1</v>
      </c>
      <c r="L4181">
        <v>1</v>
      </c>
      <c r="M4181">
        <v>4</v>
      </c>
      <c r="N4181" t="s">
        <v>193</v>
      </c>
      <c r="O4181" t="s">
        <v>161</v>
      </c>
      <c r="P4181" s="12">
        <v>31189</v>
      </c>
      <c r="Q4181" t="s">
        <v>156</v>
      </c>
      <c r="R4181" t="s">
        <v>157</v>
      </c>
      <c r="S4181" t="s">
        <v>178</v>
      </c>
      <c r="T4181" t="s">
        <v>182</v>
      </c>
      <c r="U4181">
        <v>3.3</v>
      </c>
      <c r="V4181">
        <v>4.7</v>
      </c>
      <c r="W4181">
        <v>4.2</v>
      </c>
      <c r="X4181">
        <v>4.01</v>
      </c>
      <c r="Y4181">
        <v>732194</v>
      </c>
      <c r="Z4181">
        <v>178101</v>
      </c>
      <c r="AA4181">
        <v>19789040</v>
      </c>
    </row>
    <row r="4182" spans="1:27" hidden="1">
      <c r="A4182" t="s">
        <v>4374</v>
      </c>
      <c r="B4182" t="s">
        <v>201</v>
      </c>
      <c r="C4182" t="s">
        <v>201</v>
      </c>
      <c r="D4182">
        <v>1668</v>
      </c>
      <c r="E4182" s="12">
        <v>39957</v>
      </c>
      <c r="F4182" s="72">
        <f t="shared" si="704"/>
        <v>2009</v>
      </c>
      <c r="G4182" s="70">
        <f t="shared" si="705"/>
        <v>8476.7505995203828</v>
      </c>
      <c r="H4182" s="70" t="e" cm="1">
        <f t="array" ref="H4182">INDEX(magic_bricks_appreciation_pivot!$A$13:$K$20,MATCH(C4182,magic_bricks_appreciation_pivot!$A$13:$A$20,0),1+MATCH(F4182,INDEX(magic_bricks_appreciation_pivot!$B$13:$K$13,0),0))</f>
        <v>#N/A</v>
      </c>
      <c r="I4182" s="70"/>
      <c r="J4182">
        <v>132</v>
      </c>
      <c r="K4182">
        <v>2</v>
      </c>
      <c r="L4182">
        <v>1</v>
      </c>
      <c r="M4182">
        <v>4</v>
      </c>
      <c r="N4182" t="s">
        <v>184</v>
      </c>
      <c r="O4182" t="s">
        <v>161</v>
      </c>
      <c r="P4182" s="12">
        <v>32292</v>
      </c>
      <c r="Q4182" t="s">
        <v>156</v>
      </c>
      <c r="R4182" t="s">
        <v>157</v>
      </c>
      <c r="S4182" t="s">
        <v>162</v>
      </c>
      <c r="T4182" t="s">
        <v>163</v>
      </c>
      <c r="U4182">
        <v>2.7</v>
      </c>
      <c r="V4182">
        <v>3.6</v>
      </c>
      <c r="W4182">
        <v>2</v>
      </c>
      <c r="X4182">
        <v>2.69</v>
      </c>
      <c r="Y4182">
        <v>424177</v>
      </c>
      <c r="Z4182">
        <v>268645</v>
      </c>
      <c r="AA4182">
        <v>14139220</v>
      </c>
    </row>
    <row r="4183" spans="1:27" hidden="1">
      <c r="A4183" t="s">
        <v>4375</v>
      </c>
      <c r="B4183" t="s">
        <v>56</v>
      </c>
      <c r="C4183" t="s">
        <v>56</v>
      </c>
      <c r="D4183">
        <v>1263</v>
      </c>
      <c r="E4183" s="12">
        <v>40138</v>
      </c>
      <c r="F4183" s="72">
        <f t="shared" si="704"/>
        <v>2009</v>
      </c>
      <c r="G4183" s="70">
        <f t="shared" si="705"/>
        <v>6276.0886777513851</v>
      </c>
      <c r="H4183" s="70" t="e" cm="1">
        <f t="array" ref="H4183">INDEX(magic_bricks_appreciation_pivot!$A$13:$K$20,MATCH(C4183,magic_bricks_appreciation_pivot!$A$13:$A$20,0),1+MATCH(F4183,INDEX(magic_bricks_appreciation_pivot!$B$13:$K$13,0),0))</f>
        <v>#N/A</v>
      </c>
      <c r="I4183" s="70"/>
      <c r="J4183">
        <v>58</v>
      </c>
      <c r="K4183">
        <v>2</v>
      </c>
      <c r="L4183">
        <v>2</v>
      </c>
      <c r="M4183">
        <v>4</v>
      </c>
      <c r="N4183" t="s">
        <v>184</v>
      </c>
      <c r="O4183" t="s">
        <v>161</v>
      </c>
      <c r="P4183" s="12">
        <v>25538</v>
      </c>
      <c r="Q4183" t="s">
        <v>194</v>
      </c>
      <c r="R4183" t="s">
        <v>157</v>
      </c>
      <c r="S4183" t="s">
        <v>178</v>
      </c>
      <c r="T4183" t="s">
        <v>171</v>
      </c>
      <c r="U4183">
        <v>3.8</v>
      </c>
      <c r="V4183">
        <v>2.1</v>
      </c>
      <c r="W4183">
        <v>2.5</v>
      </c>
      <c r="X4183">
        <v>2.81</v>
      </c>
      <c r="Y4183">
        <v>293288</v>
      </c>
      <c r="Z4183">
        <v>63414</v>
      </c>
      <c r="AA4183">
        <v>7926700</v>
      </c>
    </row>
    <row r="4184" spans="1:27" hidden="1">
      <c r="A4184" t="s">
        <v>4376</v>
      </c>
      <c r="B4184" t="s">
        <v>56</v>
      </c>
      <c r="C4184" t="s">
        <v>56</v>
      </c>
      <c r="D4184">
        <v>819</v>
      </c>
      <c r="E4184" s="12">
        <v>39585</v>
      </c>
      <c r="F4184" s="72">
        <f t="shared" si="704"/>
        <v>2008</v>
      </c>
      <c r="G4184" s="70">
        <f t="shared" si="705"/>
        <v>9138.4554334554341</v>
      </c>
      <c r="H4184" s="70" t="e" cm="1">
        <f t="array" ref="H4184">INDEX(magic_bricks_appreciation_pivot!$A$13:$K$20,MATCH(C4184,magic_bricks_appreciation_pivot!$A$13:$A$20,0),1+MATCH(F4184,INDEX(magic_bricks_appreciation_pivot!$B$13:$K$13,0),0))</f>
        <v>#N/A</v>
      </c>
      <c r="I4184" s="70"/>
      <c r="J4184">
        <v>7</v>
      </c>
      <c r="K4184">
        <v>1</v>
      </c>
      <c r="L4184">
        <v>1</v>
      </c>
      <c r="M4184">
        <v>3</v>
      </c>
      <c r="N4184" t="s">
        <v>193</v>
      </c>
      <c r="O4184" t="s">
        <v>161</v>
      </c>
      <c r="P4184" s="12">
        <v>34840</v>
      </c>
      <c r="Q4184" t="s">
        <v>194</v>
      </c>
      <c r="R4184" t="s">
        <v>157</v>
      </c>
      <c r="S4184" t="s">
        <v>178</v>
      </c>
      <c r="T4184" t="s">
        <v>166</v>
      </c>
      <c r="U4184">
        <v>3.7</v>
      </c>
      <c r="V4184">
        <v>2.9</v>
      </c>
      <c r="W4184">
        <v>3</v>
      </c>
      <c r="X4184">
        <v>3.19</v>
      </c>
      <c r="Y4184">
        <v>269438</v>
      </c>
      <c r="Z4184">
        <v>14969</v>
      </c>
      <c r="AA4184">
        <v>7484395</v>
      </c>
    </row>
    <row r="4185" spans="1:27">
      <c r="A4185" t="s">
        <v>4377</v>
      </c>
      <c r="B4185" t="s">
        <v>23</v>
      </c>
      <c r="C4185" t="s">
        <v>23</v>
      </c>
      <c r="D4185">
        <v>1145</v>
      </c>
      <c r="E4185" s="12">
        <v>40585</v>
      </c>
      <c r="F4185" s="72">
        <f t="shared" si="704"/>
        <v>2011</v>
      </c>
      <c r="G4185" s="70">
        <f t="shared" si="705"/>
        <v>5987.5545851528386</v>
      </c>
      <c r="H4185" s="70" cm="1">
        <f t="array" ref="H4185">INDEX(magic_bricks_appreciation_pivot!$A$13:$K$20,MATCH(C4185,magic_bricks_appreciation_pivot!$A$13:$A$20,0),1+MATCH(F4185,INDEX(magic_bricks_appreciation_pivot!$B$13:$K$13,0),0))</f>
        <v>0.30621792098525186</v>
      </c>
      <c r="I4185" s="70">
        <f t="shared" ref="I4185:I4186" si="708">G4185+G4185*H4185</f>
        <v>7821.0511020040531</v>
      </c>
      <c r="J4185">
        <v>190</v>
      </c>
      <c r="K4185">
        <v>1</v>
      </c>
      <c r="L4185">
        <v>1</v>
      </c>
      <c r="M4185">
        <v>3</v>
      </c>
      <c r="N4185" t="s">
        <v>193</v>
      </c>
      <c r="O4185" t="s">
        <v>161</v>
      </c>
      <c r="P4185" s="12">
        <v>29270</v>
      </c>
      <c r="Q4185" t="s">
        <v>194</v>
      </c>
      <c r="R4185" t="s">
        <v>170</v>
      </c>
      <c r="S4185" t="s">
        <v>158</v>
      </c>
      <c r="T4185" t="s">
        <v>166</v>
      </c>
      <c r="U4185">
        <v>4.3</v>
      </c>
      <c r="V4185">
        <v>2.6</v>
      </c>
      <c r="W4185">
        <v>2.2999999999999998</v>
      </c>
      <c r="X4185">
        <v>2.99</v>
      </c>
      <c r="Y4185">
        <v>274230</v>
      </c>
      <c r="Z4185">
        <v>75413</v>
      </c>
      <c r="AA4185">
        <v>6855750</v>
      </c>
    </row>
    <row r="4186" spans="1:27">
      <c r="A4186" t="s">
        <v>4378</v>
      </c>
      <c r="B4186" t="s">
        <v>175</v>
      </c>
      <c r="C4186" t="s">
        <v>34</v>
      </c>
      <c r="D4186">
        <v>1074</v>
      </c>
      <c r="E4186" s="12">
        <v>40918</v>
      </c>
      <c r="F4186" s="72">
        <f t="shared" si="704"/>
        <v>2012</v>
      </c>
      <c r="G4186" s="70">
        <f t="shared" si="705"/>
        <v>12015.502793296089</v>
      </c>
      <c r="H4186" s="70" cm="1">
        <f t="array" ref="H4186">INDEX(magic_bricks_appreciation_pivot!$A$13:$K$20,MATCH(C4186,magic_bricks_appreciation_pivot!$A$13:$A$20,0),1+MATCH(F4186,INDEX(magic_bricks_appreciation_pivot!$B$13:$K$13,0),0))</f>
        <v>0.22606337179266398</v>
      </c>
      <c r="I4186" s="70">
        <f t="shared" si="708"/>
        <v>14731.767868532776</v>
      </c>
      <c r="J4186">
        <v>3</v>
      </c>
      <c r="K4186">
        <v>1</v>
      </c>
      <c r="L4186">
        <v>1</v>
      </c>
      <c r="M4186">
        <v>3</v>
      </c>
      <c r="N4186" t="s">
        <v>193</v>
      </c>
      <c r="O4186" t="s">
        <v>155</v>
      </c>
      <c r="P4186" s="12">
        <v>26683</v>
      </c>
      <c r="Q4186" t="s">
        <v>156</v>
      </c>
      <c r="R4186" t="s">
        <v>177</v>
      </c>
      <c r="S4186" t="s">
        <v>162</v>
      </c>
      <c r="T4186" t="s">
        <v>163</v>
      </c>
      <c r="U4186">
        <v>3.3</v>
      </c>
      <c r="V4186">
        <v>3.4</v>
      </c>
      <c r="W4186">
        <v>2.2999999999999998</v>
      </c>
      <c r="X4186">
        <v>3.04</v>
      </c>
      <c r="Y4186">
        <v>322616</v>
      </c>
      <c r="Z4186">
        <v>141951</v>
      </c>
      <c r="AA4186">
        <v>12904650</v>
      </c>
    </row>
    <row r="4187" spans="1:27" hidden="1">
      <c r="A4187" t="s">
        <v>4379</v>
      </c>
      <c r="B4187" t="s">
        <v>75</v>
      </c>
      <c r="D4187">
        <v>1707</v>
      </c>
      <c r="E4187" s="12">
        <v>39979</v>
      </c>
      <c r="F4187" s="72">
        <f t="shared" si="704"/>
        <v>2009</v>
      </c>
      <c r="G4187" s="70">
        <f t="shared" si="705"/>
        <v>7649.2501464557699</v>
      </c>
      <c r="H4187" s="70" t="e" cm="1">
        <f t="array" ref="H4187">INDEX(magic_bricks_appreciation_pivot!$A$13:$K$20,MATCH(C4187,magic_bricks_appreciation_pivot!$A$13:$A$20,0),1+MATCH(F4187,INDEX(magic_bricks_appreciation_pivot!$B$13:$K$13,0),0))</f>
        <v>#N/A</v>
      </c>
      <c r="I4187" s="70"/>
      <c r="J4187">
        <v>36</v>
      </c>
      <c r="K4187">
        <v>1</v>
      </c>
      <c r="L4187">
        <v>1</v>
      </c>
      <c r="M4187">
        <v>4</v>
      </c>
      <c r="N4187" t="s">
        <v>168</v>
      </c>
      <c r="O4187" t="s">
        <v>161</v>
      </c>
      <c r="P4187" s="12">
        <v>26109</v>
      </c>
      <c r="Q4187" t="s">
        <v>169</v>
      </c>
      <c r="R4187" t="s">
        <v>165</v>
      </c>
      <c r="S4187" t="s">
        <v>158</v>
      </c>
      <c r="T4187" t="s">
        <v>182</v>
      </c>
      <c r="U4187">
        <v>3.9</v>
      </c>
      <c r="V4187">
        <v>4.8</v>
      </c>
      <c r="W4187">
        <v>4</v>
      </c>
      <c r="X4187">
        <v>4.17</v>
      </c>
      <c r="Y4187">
        <v>352546</v>
      </c>
      <c r="Z4187">
        <v>235031</v>
      </c>
      <c r="AA4187">
        <v>13057270</v>
      </c>
    </row>
    <row r="4188" spans="1:27" hidden="1">
      <c r="A4188" t="s">
        <v>4380</v>
      </c>
      <c r="B4188" t="s">
        <v>201</v>
      </c>
      <c r="C4188" t="s">
        <v>201</v>
      </c>
      <c r="D4188">
        <v>2145</v>
      </c>
      <c r="E4188" s="12">
        <v>39865</v>
      </c>
      <c r="F4188" s="72">
        <f t="shared" si="704"/>
        <v>2009</v>
      </c>
      <c r="G4188" s="70">
        <f t="shared" si="705"/>
        <v>8092.0466200466199</v>
      </c>
      <c r="H4188" s="70" t="e" cm="1">
        <f t="array" ref="H4188">INDEX(magic_bricks_appreciation_pivot!$A$13:$K$20,MATCH(C4188,magic_bricks_appreciation_pivot!$A$13:$A$20,0),1+MATCH(F4188,INDEX(magic_bricks_appreciation_pivot!$B$13:$K$13,0),0))</f>
        <v>#N/A</v>
      </c>
      <c r="I4188" s="70"/>
      <c r="J4188">
        <v>70</v>
      </c>
      <c r="K4188">
        <v>3</v>
      </c>
      <c r="L4188">
        <v>2</v>
      </c>
      <c r="M4188">
        <v>5</v>
      </c>
      <c r="N4188" t="s">
        <v>184</v>
      </c>
      <c r="O4188" t="s">
        <v>161</v>
      </c>
      <c r="P4188" s="12">
        <v>31835</v>
      </c>
      <c r="Q4188" t="s">
        <v>156</v>
      </c>
      <c r="R4188" t="s">
        <v>177</v>
      </c>
      <c r="S4188" t="s">
        <v>162</v>
      </c>
      <c r="T4188" t="s">
        <v>166</v>
      </c>
      <c r="U4188">
        <v>2.2999999999999998</v>
      </c>
      <c r="V4188">
        <v>3.7</v>
      </c>
      <c r="W4188">
        <v>4.5</v>
      </c>
      <c r="X4188">
        <v>3.6</v>
      </c>
      <c r="Y4188">
        <v>607510</v>
      </c>
      <c r="Z4188">
        <v>433936</v>
      </c>
      <c r="AA4188">
        <v>17357440</v>
      </c>
    </row>
    <row r="4189" spans="1:27" hidden="1">
      <c r="A4189" t="s">
        <v>4381</v>
      </c>
      <c r="B4189" t="s">
        <v>56</v>
      </c>
      <c r="C4189" t="s">
        <v>56</v>
      </c>
      <c r="D4189">
        <v>737</v>
      </c>
      <c r="E4189" s="12">
        <v>39269</v>
      </c>
      <c r="F4189" s="72">
        <f t="shared" si="704"/>
        <v>2007</v>
      </c>
      <c r="G4189" s="70">
        <f t="shared" si="705"/>
        <v>9384.8914518317506</v>
      </c>
      <c r="H4189" s="70" t="e" cm="1">
        <f t="array" ref="H4189">INDEX(magic_bricks_appreciation_pivot!$A$13:$K$20,MATCH(C4189,magic_bricks_appreciation_pivot!$A$13:$A$20,0),1+MATCH(F4189,INDEX(magic_bricks_appreciation_pivot!$B$13:$K$13,0),0))</f>
        <v>#N/A</v>
      </c>
      <c r="I4189" s="70"/>
      <c r="J4189">
        <v>17</v>
      </c>
      <c r="K4189">
        <v>1</v>
      </c>
      <c r="L4189">
        <v>1</v>
      </c>
      <c r="M4189">
        <v>2</v>
      </c>
      <c r="N4189" t="s">
        <v>176</v>
      </c>
      <c r="O4189" t="s">
        <v>161</v>
      </c>
      <c r="P4189" s="12">
        <v>27954</v>
      </c>
      <c r="Q4189" t="s">
        <v>194</v>
      </c>
      <c r="R4189" t="s">
        <v>170</v>
      </c>
      <c r="S4189" t="s">
        <v>178</v>
      </c>
      <c r="T4189" t="s">
        <v>182</v>
      </c>
      <c r="U4189">
        <v>3</v>
      </c>
      <c r="V4189">
        <v>2.2999999999999998</v>
      </c>
      <c r="W4189">
        <v>4.0999999999999996</v>
      </c>
      <c r="X4189">
        <v>3.41</v>
      </c>
      <c r="Y4189">
        <v>276667</v>
      </c>
      <c r="Z4189">
        <v>96833</v>
      </c>
      <c r="AA4189">
        <v>6916665</v>
      </c>
    </row>
    <row r="4190" spans="1:27">
      <c r="A4190" t="s">
        <v>4382</v>
      </c>
      <c r="B4190" t="s">
        <v>56</v>
      </c>
      <c r="C4190" t="s">
        <v>56</v>
      </c>
      <c r="D4190">
        <v>1178</v>
      </c>
      <c r="E4190" s="12">
        <v>40791</v>
      </c>
      <c r="F4190" s="72">
        <f t="shared" si="704"/>
        <v>2011</v>
      </c>
      <c r="G4190" s="70">
        <f t="shared" si="705"/>
        <v>5646.8760611205435</v>
      </c>
      <c r="H4190" s="70" cm="1">
        <f t="array" ref="H4190">INDEX(magic_bricks_appreciation_pivot!$A$13:$K$20,MATCH(C4190,magic_bricks_appreciation_pivot!$A$13:$A$20,0),1+MATCH(F4190,INDEX(magic_bricks_appreciation_pivot!$B$13:$K$13,0),0))</f>
        <v>0.33228770983948047</v>
      </c>
      <c r="I4190" s="70">
        <f>G4190+G4190*H4190</f>
        <v>7523.2635752176748</v>
      </c>
      <c r="J4190">
        <v>109</v>
      </c>
      <c r="K4190">
        <v>1</v>
      </c>
      <c r="L4190">
        <v>1</v>
      </c>
      <c r="M4190">
        <v>3</v>
      </c>
      <c r="N4190" t="s">
        <v>176</v>
      </c>
      <c r="O4190" t="s">
        <v>161</v>
      </c>
      <c r="P4190" s="12">
        <v>30571</v>
      </c>
      <c r="Q4190" t="s">
        <v>169</v>
      </c>
      <c r="R4190" t="s">
        <v>157</v>
      </c>
      <c r="S4190" t="s">
        <v>178</v>
      </c>
      <c r="T4190" t="s">
        <v>159</v>
      </c>
      <c r="U4190">
        <v>4.3</v>
      </c>
      <c r="V4190">
        <v>4.8</v>
      </c>
      <c r="W4190">
        <v>4.3</v>
      </c>
      <c r="X4190">
        <v>4.4000000000000004</v>
      </c>
      <c r="Y4190">
        <v>246125</v>
      </c>
      <c r="Z4190">
        <v>79824</v>
      </c>
      <c r="AA4190">
        <v>6652020</v>
      </c>
    </row>
    <row r="4191" spans="1:27" hidden="1">
      <c r="A4191" t="s">
        <v>4383</v>
      </c>
      <c r="B4191" t="s">
        <v>56</v>
      </c>
      <c r="C4191" t="s">
        <v>56</v>
      </c>
      <c r="D4191">
        <v>1261</v>
      </c>
      <c r="E4191" s="12">
        <v>39058</v>
      </c>
      <c r="F4191" s="72">
        <f t="shared" si="704"/>
        <v>2006</v>
      </c>
      <c r="G4191" s="70">
        <f t="shared" si="705"/>
        <v>7655.261697065821</v>
      </c>
      <c r="H4191" s="70" t="e" cm="1">
        <f t="array" ref="H4191">INDEX(magic_bricks_appreciation_pivot!$A$13:$K$20,MATCH(C4191,magic_bricks_appreciation_pivot!$A$13:$A$20,0),1+MATCH(F4191,INDEX(magic_bricks_appreciation_pivot!$B$13:$K$13,0),0))</f>
        <v>#N/A</v>
      </c>
      <c r="I4191" s="70"/>
      <c r="J4191">
        <v>144</v>
      </c>
      <c r="K4191">
        <v>2</v>
      </c>
      <c r="L4191">
        <v>2</v>
      </c>
      <c r="M4191">
        <v>4</v>
      </c>
      <c r="N4191" t="s">
        <v>184</v>
      </c>
      <c r="O4191" t="s">
        <v>155</v>
      </c>
      <c r="P4191" s="12">
        <v>24823</v>
      </c>
      <c r="Q4191" t="s">
        <v>169</v>
      </c>
      <c r="R4191" t="s">
        <v>170</v>
      </c>
      <c r="S4191" t="s">
        <v>158</v>
      </c>
      <c r="T4191" t="s">
        <v>173</v>
      </c>
      <c r="U4191">
        <v>4.7</v>
      </c>
      <c r="V4191">
        <v>4.3</v>
      </c>
      <c r="W4191">
        <v>2.2999999999999998</v>
      </c>
      <c r="X4191">
        <v>3.42</v>
      </c>
      <c r="Y4191">
        <v>337865</v>
      </c>
      <c r="Z4191">
        <v>57920</v>
      </c>
      <c r="AA4191">
        <v>9653285</v>
      </c>
    </row>
    <row r="4192" spans="1:27">
      <c r="A4192" t="s">
        <v>4384</v>
      </c>
      <c r="B4192" t="s">
        <v>23</v>
      </c>
      <c r="C4192" t="s">
        <v>23</v>
      </c>
      <c r="D4192">
        <v>807</v>
      </c>
      <c r="E4192" s="12">
        <v>40700</v>
      </c>
      <c r="F4192" s="72">
        <f t="shared" si="704"/>
        <v>2011</v>
      </c>
      <c r="G4192" s="70">
        <f t="shared" si="705"/>
        <v>9421.778190830235</v>
      </c>
      <c r="H4192" s="70" cm="1">
        <f t="array" ref="H4192">INDEX(magic_bricks_appreciation_pivot!$A$13:$K$20,MATCH(C4192,magic_bricks_appreciation_pivot!$A$13:$A$20,0),1+MATCH(F4192,INDEX(magic_bricks_appreciation_pivot!$B$13:$K$13,0),0))</f>
        <v>0.30621792098525186</v>
      </c>
      <c r="I4192" s="70">
        <f>G4192+G4192*H4192</f>
        <v>12306.895520410457</v>
      </c>
      <c r="J4192">
        <v>67</v>
      </c>
      <c r="K4192">
        <v>1</v>
      </c>
      <c r="L4192">
        <v>1</v>
      </c>
      <c r="M4192">
        <v>2</v>
      </c>
      <c r="N4192" t="s">
        <v>193</v>
      </c>
      <c r="O4192" t="s">
        <v>155</v>
      </c>
      <c r="P4192" s="12">
        <v>38145</v>
      </c>
      <c r="Q4192" t="s">
        <v>169</v>
      </c>
      <c r="R4192" t="s">
        <v>177</v>
      </c>
      <c r="S4192" t="s">
        <v>178</v>
      </c>
      <c r="T4192" t="s">
        <v>182</v>
      </c>
      <c r="U4192">
        <v>3</v>
      </c>
      <c r="V4192">
        <v>3.9</v>
      </c>
      <c r="W4192">
        <v>4.0999999999999996</v>
      </c>
      <c r="X4192">
        <v>3.71</v>
      </c>
      <c r="Y4192">
        <v>235705</v>
      </c>
      <c r="Z4192">
        <v>60827</v>
      </c>
      <c r="AA4192">
        <v>7603375</v>
      </c>
    </row>
    <row r="4193" spans="1:27" hidden="1">
      <c r="A4193" t="s">
        <v>4385</v>
      </c>
      <c r="B4193" t="s">
        <v>175</v>
      </c>
      <c r="C4193" t="s">
        <v>34</v>
      </c>
      <c r="D4193">
        <v>1167</v>
      </c>
      <c r="E4193" s="12">
        <v>39253</v>
      </c>
      <c r="F4193" s="72">
        <f t="shared" si="704"/>
        <v>2007</v>
      </c>
      <c r="G4193" s="70">
        <f t="shared" si="705"/>
        <v>8389.0659811482437</v>
      </c>
      <c r="H4193" s="70" t="e" cm="1">
        <f t="array" ref="H4193">INDEX(magic_bricks_appreciation_pivot!$A$13:$K$20,MATCH(C4193,magic_bricks_appreciation_pivot!$A$13:$A$20,0),1+MATCH(F4193,INDEX(magic_bricks_appreciation_pivot!$B$13:$K$13,0),0))</f>
        <v>#N/A</v>
      </c>
      <c r="I4193" s="70"/>
      <c r="J4193">
        <v>142</v>
      </c>
      <c r="K4193">
        <v>1</v>
      </c>
      <c r="L4193">
        <v>1</v>
      </c>
      <c r="M4193">
        <v>3</v>
      </c>
      <c r="N4193" t="s">
        <v>176</v>
      </c>
      <c r="O4193" t="s">
        <v>161</v>
      </c>
      <c r="P4193" s="12">
        <v>35238</v>
      </c>
      <c r="Q4193" t="s">
        <v>169</v>
      </c>
      <c r="R4193" t="s">
        <v>177</v>
      </c>
      <c r="S4193" t="s">
        <v>162</v>
      </c>
      <c r="T4193" t="s">
        <v>166</v>
      </c>
      <c r="U4193">
        <v>4.8</v>
      </c>
      <c r="V4193">
        <v>4.3</v>
      </c>
      <c r="W4193">
        <v>2.6</v>
      </c>
      <c r="X4193">
        <v>3.94</v>
      </c>
      <c r="Y4193">
        <v>244751</v>
      </c>
      <c r="Z4193">
        <v>78320</v>
      </c>
      <c r="AA4193">
        <v>9790040</v>
      </c>
    </row>
    <row r="4194" spans="1:27">
      <c r="A4194" t="s">
        <v>4386</v>
      </c>
      <c r="B4194" t="s">
        <v>23</v>
      </c>
      <c r="C4194" t="s">
        <v>23</v>
      </c>
      <c r="D4194">
        <v>1575</v>
      </c>
      <c r="E4194" s="12">
        <v>40634</v>
      </c>
      <c r="F4194" s="72">
        <f t="shared" si="704"/>
        <v>2011</v>
      </c>
      <c r="G4194" s="70">
        <f t="shared" si="705"/>
        <v>4844.2857142857147</v>
      </c>
      <c r="H4194" s="70" cm="1">
        <f t="array" ref="H4194">INDEX(magic_bricks_appreciation_pivot!$A$13:$K$20,MATCH(C4194,magic_bricks_appreciation_pivot!$A$13:$A$20,0),1+MATCH(F4194,INDEX(magic_bricks_appreciation_pivot!$B$13:$K$13,0),0))</f>
        <v>0.30621792098525186</v>
      </c>
      <c r="I4194" s="70">
        <f t="shared" ref="I4194:I4196" si="709">G4194+G4194*H4194</f>
        <v>6327.6928143728419</v>
      </c>
      <c r="J4194">
        <v>78</v>
      </c>
      <c r="K4194">
        <v>2</v>
      </c>
      <c r="L4194">
        <v>2</v>
      </c>
      <c r="M4194">
        <v>4</v>
      </c>
      <c r="N4194" t="s">
        <v>184</v>
      </c>
      <c r="O4194" t="s">
        <v>161</v>
      </c>
      <c r="P4194" s="12">
        <v>24939</v>
      </c>
      <c r="Q4194" t="s">
        <v>194</v>
      </c>
      <c r="R4194" t="s">
        <v>170</v>
      </c>
      <c r="S4194" t="s">
        <v>178</v>
      </c>
      <c r="T4194" t="s">
        <v>166</v>
      </c>
      <c r="U4194">
        <v>4.8</v>
      </c>
      <c r="V4194">
        <v>3.9</v>
      </c>
      <c r="W4194">
        <v>4</v>
      </c>
      <c r="X4194">
        <v>4.21</v>
      </c>
      <c r="Y4194">
        <v>373858</v>
      </c>
      <c r="Z4194">
        <v>106817</v>
      </c>
      <c r="AA4194">
        <v>7629750</v>
      </c>
    </row>
    <row r="4195" spans="1:27">
      <c r="A4195" t="s">
        <v>4387</v>
      </c>
      <c r="B4195" t="s">
        <v>23</v>
      </c>
      <c r="C4195" t="s">
        <v>23</v>
      </c>
      <c r="D4195">
        <v>1177</v>
      </c>
      <c r="E4195" s="12">
        <v>40569</v>
      </c>
      <c r="F4195" s="72">
        <f t="shared" si="704"/>
        <v>2011</v>
      </c>
      <c r="G4195" s="70">
        <f t="shared" si="705"/>
        <v>5959.4307561597279</v>
      </c>
      <c r="H4195" s="70" cm="1">
        <f t="array" ref="H4195">INDEX(magic_bricks_appreciation_pivot!$A$13:$K$20,MATCH(C4195,magic_bricks_appreciation_pivot!$A$13:$A$20,0),1+MATCH(F4195,INDEX(magic_bricks_appreciation_pivot!$B$13:$K$13,0),0))</f>
        <v>0.30621792098525186</v>
      </c>
      <c r="I4195" s="70">
        <f t="shared" si="709"/>
        <v>7784.3152525665273</v>
      </c>
      <c r="J4195">
        <v>77</v>
      </c>
      <c r="K4195">
        <v>1</v>
      </c>
      <c r="L4195">
        <v>1</v>
      </c>
      <c r="M4195">
        <v>3</v>
      </c>
      <c r="N4195" t="s">
        <v>176</v>
      </c>
      <c r="O4195" t="s">
        <v>161</v>
      </c>
      <c r="P4195" s="12">
        <v>32904</v>
      </c>
      <c r="Q4195" t="s">
        <v>194</v>
      </c>
      <c r="R4195" t="s">
        <v>157</v>
      </c>
      <c r="S4195" t="s">
        <v>178</v>
      </c>
      <c r="T4195" t="s">
        <v>182</v>
      </c>
      <c r="U4195">
        <v>2</v>
      </c>
      <c r="V4195">
        <v>3.3</v>
      </c>
      <c r="W4195">
        <v>3.9</v>
      </c>
      <c r="X4195">
        <v>3.15</v>
      </c>
      <c r="Y4195">
        <v>245499</v>
      </c>
      <c r="Z4195">
        <v>56114</v>
      </c>
      <c r="AA4195">
        <v>7014250</v>
      </c>
    </row>
    <row r="4196" spans="1:27">
      <c r="A4196" t="s">
        <v>4388</v>
      </c>
      <c r="B4196" t="s">
        <v>23</v>
      </c>
      <c r="C4196" t="s">
        <v>23</v>
      </c>
      <c r="D4196">
        <v>1069</v>
      </c>
      <c r="E4196" s="12">
        <v>40984</v>
      </c>
      <c r="F4196" s="72">
        <f t="shared" si="704"/>
        <v>2012</v>
      </c>
      <c r="G4196" s="70">
        <f t="shared" si="705"/>
        <v>4360.2666043030868</v>
      </c>
      <c r="H4196" s="70" cm="1">
        <f t="array" ref="H4196">INDEX(magic_bricks_appreciation_pivot!$A$13:$K$20,MATCH(C4196,magic_bricks_appreciation_pivot!$A$13:$A$20,0),1+MATCH(F4196,INDEX(magic_bricks_appreciation_pivot!$B$13:$K$13,0),0))</f>
        <v>0.26292059267573231</v>
      </c>
      <c r="I4196" s="70">
        <f t="shared" si="709"/>
        <v>5506.6704841306573</v>
      </c>
      <c r="J4196">
        <v>177</v>
      </c>
      <c r="K4196">
        <v>1</v>
      </c>
      <c r="L4196">
        <v>1</v>
      </c>
      <c r="M4196">
        <v>3</v>
      </c>
      <c r="N4196" t="s">
        <v>154</v>
      </c>
      <c r="O4196" t="s">
        <v>161</v>
      </c>
      <c r="P4196" s="12">
        <v>26019</v>
      </c>
      <c r="Q4196" t="s">
        <v>169</v>
      </c>
      <c r="R4196" t="s">
        <v>157</v>
      </c>
      <c r="S4196" t="s">
        <v>178</v>
      </c>
      <c r="T4196" t="s">
        <v>173</v>
      </c>
      <c r="U4196">
        <v>2.1</v>
      </c>
      <c r="V4196">
        <v>4.5</v>
      </c>
      <c r="W4196">
        <v>4.7</v>
      </c>
      <c r="X4196">
        <v>3.86</v>
      </c>
      <c r="Y4196">
        <v>205090</v>
      </c>
      <c r="Z4196">
        <v>60595</v>
      </c>
      <c r="AA4196">
        <v>4661125</v>
      </c>
    </row>
    <row r="4197" spans="1:27" hidden="1">
      <c r="A4197" t="s">
        <v>4389</v>
      </c>
      <c r="B4197" t="s">
        <v>56</v>
      </c>
      <c r="C4197" t="s">
        <v>56</v>
      </c>
      <c r="D4197">
        <v>679</v>
      </c>
      <c r="E4197" s="12">
        <v>40013</v>
      </c>
      <c r="F4197" s="72">
        <f t="shared" si="704"/>
        <v>2009</v>
      </c>
      <c r="G4197" s="70">
        <f t="shared" si="705"/>
        <v>7580.7142857142853</v>
      </c>
      <c r="H4197" s="70" t="e" cm="1">
        <f t="array" ref="H4197">INDEX(magic_bricks_appreciation_pivot!$A$13:$K$20,MATCH(C4197,magic_bricks_appreciation_pivot!$A$13:$A$20,0),1+MATCH(F4197,INDEX(magic_bricks_appreciation_pivot!$B$13:$K$13,0),0))</f>
        <v>#N/A</v>
      </c>
      <c r="I4197" s="70"/>
      <c r="J4197">
        <v>120</v>
      </c>
      <c r="K4197">
        <v>1</v>
      </c>
      <c r="L4197">
        <v>1</v>
      </c>
      <c r="M4197">
        <v>2</v>
      </c>
      <c r="N4197" t="s">
        <v>154</v>
      </c>
      <c r="O4197" t="s">
        <v>161</v>
      </c>
      <c r="P4197" s="12">
        <v>30158</v>
      </c>
      <c r="Q4197" t="s">
        <v>169</v>
      </c>
      <c r="R4197" t="s">
        <v>157</v>
      </c>
      <c r="S4197" t="s">
        <v>178</v>
      </c>
      <c r="T4197" t="s">
        <v>173</v>
      </c>
      <c r="U4197">
        <v>2.5</v>
      </c>
      <c r="V4197">
        <v>4.4000000000000004</v>
      </c>
      <c r="W4197">
        <v>4.5</v>
      </c>
      <c r="X4197">
        <v>3.88</v>
      </c>
      <c r="Y4197">
        <v>169861</v>
      </c>
      <c r="Z4197">
        <v>46326</v>
      </c>
      <c r="AA4197">
        <v>5147305</v>
      </c>
    </row>
    <row r="4198" spans="1:27">
      <c r="A4198" t="s">
        <v>4390</v>
      </c>
      <c r="B4198" t="s">
        <v>23</v>
      </c>
      <c r="C4198" t="s">
        <v>23</v>
      </c>
      <c r="D4198">
        <v>642</v>
      </c>
      <c r="E4198" s="12">
        <v>40333</v>
      </c>
      <c r="F4198" s="72">
        <f t="shared" si="704"/>
        <v>2010</v>
      </c>
      <c r="G4198" s="70">
        <f t="shared" si="705"/>
        <v>11486.760124610591</v>
      </c>
      <c r="H4198" s="70" cm="1">
        <f t="array" ref="H4198">INDEX(magic_bricks_appreciation_pivot!$A$13:$K$20,MATCH(C4198,magic_bricks_appreciation_pivot!$A$13:$A$20,0),1+MATCH(F4198,INDEX(magic_bricks_appreciation_pivot!$B$13:$K$13,0),0))</f>
        <v>0.49881786187527283</v>
      </c>
      <c r="I4198" s="70">
        <f>G4198+G4198*H4198</f>
        <v>17216.561249842991</v>
      </c>
      <c r="J4198">
        <v>119</v>
      </c>
      <c r="K4198">
        <v>1</v>
      </c>
      <c r="L4198">
        <v>1</v>
      </c>
      <c r="M4198">
        <v>2</v>
      </c>
      <c r="N4198" t="s">
        <v>154</v>
      </c>
      <c r="O4198" t="s">
        <v>155</v>
      </c>
      <c r="P4198" s="12">
        <v>29383</v>
      </c>
      <c r="Q4198" t="s">
        <v>156</v>
      </c>
      <c r="R4198" t="s">
        <v>165</v>
      </c>
      <c r="S4198" t="s">
        <v>162</v>
      </c>
      <c r="T4198" t="s">
        <v>171</v>
      </c>
      <c r="U4198">
        <v>4.5999999999999996</v>
      </c>
      <c r="V4198">
        <v>3.8</v>
      </c>
      <c r="W4198">
        <v>4</v>
      </c>
      <c r="X4198">
        <v>4.12</v>
      </c>
      <c r="Y4198">
        <v>346602</v>
      </c>
      <c r="Z4198">
        <v>169614</v>
      </c>
      <c r="AA4198">
        <v>7374500</v>
      </c>
    </row>
    <row r="4199" spans="1:27" hidden="1">
      <c r="A4199" t="s">
        <v>4391</v>
      </c>
      <c r="B4199" t="s">
        <v>51</v>
      </c>
      <c r="C4199" t="s">
        <v>51</v>
      </c>
      <c r="D4199">
        <v>1850</v>
      </c>
      <c r="E4199" s="12">
        <v>38844</v>
      </c>
      <c r="F4199" s="72">
        <f t="shared" si="704"/>
        <v>2006</v>
      </c>
      <c r="G4199" s="70">
        <f t="shared" si="705"/>
        <v>5532.72972972973</v>
      </c>
      <c r="H4199" s="70" t="e" cm="1">
        <f t="array" ref="H4199">INDEX(magic_bricks_appreciation_pivot!$A$13:$K$20,MATCH(C4199,magic_bricks_appreciation_pivot!$A$13:$A$20,0),1+MATCH(F4199,INDEX(magic_bricks_appreciation_pivot!$B$13:$K$13,0),0))</f>
        <v>#N/A</v>
      </c>
      <c r="I4199" s="70"/>
      <c r="J4199">
        <v>30</v>
      </c>
      <c r="K4199">
        <v>3</v>
      </c>
      <c r="L4199">
        <v>2</v>
      </c>
      <c r="M4199">
        <v>5</v>
      </c>
      <c r="N4199" t="s">
        <v>168</v>
      </c>
      <c r="O4199" t="s">
        <v>155</v>
      </c>
      <c r="P4199" s="12">
        <v>20594</v>
      </c>
      <c r="Q4199" t="s">
        <v>194</v>
      </c>
      <c r="R4199" t="s">
        <v>170</v>
      </c>
      <c r="S4199" t="s">
        <v>162</v>
      </c>
      <c r="T4199" t="s">
        <v>163</v>
      </c>
      <c r="U4199">
        <v>3.7</v>
      </c>
      <c r="V4199">
        <v>2.2000000000000002</v>
      </c>
      <c r="W4199">
        <v>4.3</v>
      </c>
      <c r="X4199">
        <v>3.21</v>
      </c>
      <c r="Y4199">
        <v>317302</v>
      </c>
      <c r="Z4199">
        <v>81884</v>
      </c>
      <c r="AA4199">
        <v>10235550</v>
      </c>
    </row>
    <row r="4200" spans="1:27" hidden="1">
      <c r="A4200" t="s">
        <v>4392</v>
      </c>
      <c r="B4200" t="s">
        <v>39</v>
      </c>
      <c r="C4200" t="s">
        <v>39</v>
      </c>
      <c r="D4200">
        <v>1692</v>
      </c>
      <c r="E4200" s="12">
        <v>39018</v>
      </c>
      <c r="F4200" s="72">
        <f t="shared" si="704"/>
        <v>2006</v>
      </c>
      <c r="G4200" s="70">
        <f t="shared" si="705"/>
        <v>10564.314420803783</v>
      </c>
      <c r="H4200" s="70" t="e" cm="1">
        <f t="array" ref="H4200">INDEX(magic_bricks_appreciation_pivot!$A$13:$K$20,MATCH(C4200,magic_bricks_appreciation_pivot!$A$13:$A$20,0),1+MATCH(F4200,INDEX(magic_bricks_appreciation_pivot!$B$13:$K$13,0),0))</f>
        <v>#N/A</v>
      </c>
      <c r="I4200" s="70"/>
      <c r="J4200">
        <v>128</v>
      </c>
      <c r="K4200">
        <v>1</v>
      </c>
      <c r="L4200">
        <v>1</v>
      </c>
      <c r="M4200">
        <v>4</v>
      </c>
      <c r="N4200" t="s">
        <v>176</v>
      </c>
      <c r="O4200" t="s">
        <v>161</v>
      </c>
      <c r="P4200" s="12">
        <v>33178</v>
      </c>
      <c r="Q4200" t="s">
        <v>156</v>
      </c>
      <c r="R4200" t="s">
        <v>165</v>
      </c>
      <c r="S4200" t="s">
        <v>158</v>
      </c>
      <c r="T4200" t="s">
        <v>163</v>
      </c>
      <c r="U4200">
        <v>2</v>
      </c>
      <c r="V4200">
        <v>3</v>
      </c>
      <c r="W4200">
        <v>4.8</v>
      </c>
      <c r="X4200">
        <v>3.37</v>
      </c>
      <c r="Y4200">
        <v>679243</v>
      </c>
      <c r="Z4200">
        <v>142999</v>
      </c>
      <c r="AA4200">
        <v>17874820</v>
      </c>
    </row>
    <row r="4201" spans="1:27">
      <c r="A4201" t="s">
        <v>4393</v>
      </c>
      <c r="B4201" t="s">
        <v>75</v>
      </c>
      <c r="C4201" t="s">
        <v>75</v>
      </c>
      <c r="D4201">
        <v>1788</v>
      </c>
      <c r="E4201" s="12">
        <v>40443</v>
      </c>
      <c r="F4201" s="72">
        <f t="shared" si="704"/>
        <v>2010</v>
      </c>
      <c r="G4201" s="70">
        <f t="shared" si="705"/>
        <v>11866.778523489933</v>
      </c>
      <c r="H4201" s="70" cm="1">
        <f t="array" ref="H4201">INDEX(magic_bricks_appreciation_pivot!$A$13:$K$20,MATCH(C4201,magic_bricks_appreciation_pivot!$A$13:$A$20,0),1+MATCH(F4201,INDEX(magic_bricks_appreciation_pivot!$B$13:$K$13,0),0))</f>
        <v>0.78146973215161719</v>
      </c>
      <c r="I4201" s="70">
        <f>G4201+G4201*H4201</f>
        <v>21140.306757744176</v>
      </c>
      <c r="J4201">
        <v>188</v>
      </c>
      <c r="K4201">
        <v>1</v>
      </c>
      <c r="L4201">
        <v>1</v>
      </c>
      <c r="M4201">
        <v>4</v>
      </c>
      <c r="N4201" t="s">
        <v>184</v>
      </c>
      <c r="O4201" t="s">
        <v>155</v>
      </c>
      <c r="P4201" s="12">
        <v>36793</v>
      </c>
      <c r="Q4201" t="s">
        <v>156</v>
      </c>
      <c r="R4201" t="s">
        <v>177</v>
      </c>
      <c r="S4201" t="s">
        <v>162</v>
      </c>
      <c r="T4201" t="s">
        <v>163</v>
      </c>
      <c r="U4201">
        <v>4.3</v>
      </c>
      <c r="V4201">
        <v>3.9</v>
      </c>
      <c r="W4201">
        <v>3.5</v>
      </c>
      <c r="X4201">
        <v>3.84</v>
      </c>
      <c r="Y4201">
        <v>742623</v>
      </c>
      <c r="Z4201">
        <v>381920</v>
      </c>
      <c r="AA4201">
        <v>21217800</v>
      </c>
    </row>
    <row r="4202" spans="1:27" hidden="1">
      <c r="A4202" t="s">
        <v>4394</v>
      </c>
      <c r="B4202" t="s">
        <v>56</v>
      </c>
      <c r="C4202" t="s">
        <v>56</v>
      </c>
      <c r="D4202">
        <v>817</v>
      </c>
      <c r="E4202" s="12">
        <v>39067</v>
      </c>
      <c r="F4202" s="72">
        <f t="shared" si="704"/>
        <v>2006</v>
      </c>
      <c r="G4202" s="70">
        <f t="shared" si="705"/>
        <v>14149.179926560588</v>
      </c>
      <c r="H4202" s="70" t="e" cm="1">
        <f t="array" ref="H4202">INDEX(magic_bricks_appreciation_pivot!$A$13:$K$20,MATCH(C4202,magic_bricks_appreciation_pivot!$A$13:$A$20,0),1+MATCH(F4202,INDEX(magic_bricks_appreciation_pivot!$B$13:$K$13,0),0))</f>
        <v>#N/A</v>
      </c>
      <c r="I4202" s="70"/>
      <c r="J4202">
        <v>40</v>
      </c>
      <c r="K4202">
        <v>1</v>
      </c>
      <c r="L4202">
        <v>1</v>
      </c>
      <c r="M4202">
        <v>3</v>
      </c>
      <c r="N4202" t="s">
        <v>176</v>
      </c>
      <c r="O4202" t="s">
        <v>161</v>
      </c>
      <c r="P4202" s="12">
        <v>34687</v>
      </c>
      <c r="Q4202" t="s">
        <v>156</v>
      </c>
      <c r="R4202" t="s">
        <v>177</v>
      </c>
      <c r="S4202" t="s">
        <v>158</v>
      </c>
      <c r="T4202" t="s">
        <v>182</v>
      </c>
      <c r="U4202">
        <v>4.5999999999999996</v>
      </c>
      <c r="V4202">
        <v>4.0999999999999996</v>
      </c>
      <c r="W4202">
        <v>4.0999999999999996</v>
      </c>
      <c r="X4202">
        <v>4.25</v>
      </c>
      <c r="Y4202">
        <v>346796</v>
      </c>
      <c r="Z4202">
        <v>173398</v>
      </c>
      <c r="AA4202">
        <v>11559880</v>
      </c>
    </row>
    <row r="4203" spans="1:27">
      <c r="A4203" t="s">
        <v>4395</v>
      </c>
      <c r="B4203" t="s">
        <v>23</v>
      </c>
      <c r="C4203" t="s">
        <v>23</v>
      </c>
      <c r="D4203">
        <v>1639</v>
      </c>
      <c r="E4203" s="12">
        <v>40794</v>
      </c>
      <c r="F4203" s="72">
        <f t="shared" si="704"/>
        <v>2011</v>
      </c>
      <c r="G4203" s="70">
        <f t="shared" si="705"/>
        <v>5774.5576571079928</v>
      </c>
      <c r="H4203" s="70" cm="1">
        <f t="array" ref="H4203">INDEX(magic_bricks_appreciation_pivot!$A$13:$K$20,MATCH(C4203,magic_bricks_appreciation_pivot!$A$13:$A$20,0),1+MATCH(F4203,INDEX(magic_bricks_appreciation_pivot!$B$13:$K$13,0),0))</f>
        <v>0.30621792098525186</v>
      </c>
      <c r="I4203" s="70">
        <f t="shared" ref="I4203:I4204" si="710">G4203+G4203*H4203</f>
        <v>7542.8306974770694</v>
      </c>
      <c r="J4203">
        <v>43</v>
      </c>
      <c r="K4203">
        <v>2</v>
      </c>
      <c r="L4203">
        <v>2</v>
      </c>
      <c r="M4203">
        <v>4</v>
      </c>
      <c r="N4203" t="s">
        <v>176</v>
      </c>
      <c r="O4203" t="s">
        <v>155</v>
      </c>
      <c r="P4203" s="12">
        <v>27654</v>
      </c>
      <c r="Q4203" t="s">
        <v>194</v>
      </c>
      <c r="R4203" t="s">
        <v>170</v>
      </c>
      <c r="S4203" t="s">
        <v>162</v>
      </c>
      <c r="T4203" t="s">
        <v>166</v>
      </c>
      <c r="U4203">
        <v>2.5</v>
      </c>
      <c r="V4203">
        <v>3.3</v>
      </c>
      <c r="W4203">
        <v>4.5</v>
      </c>
      <c r="X4203">
        <v>3.54</v>
      </c>
      <c r="Y4203">
        <v>416438</v>
      </c>
      <c r="Z4203">
        <v>170361</v>
      </c>
      <c r="AA4203">
        <v>9464500</v>
      </c>
    </row>
    <row r="4204" spans="1:27">
      <c r="A4204" t="s">
        <v>4396</v>
      </c>
      <c r="B4204" t="s">
        <v>23</v>
      </c>
      <c r="C4204" t="s">
        <v>23</v>
      </c>
      <c r="D4204">
        <v>883</v>
      </c>
      <c r="E4204" s="12">
        <v>40287</v>
      </c>
      <c r="F4204" s="72">
        <f t="shared" si="704"/>
        <v>2010</v>
      </c>
      <c r="G4204" s="70">
        <f t="shared" si="705"/>
        <v>5086.778029445074</v>
      </c>
      <c r="H4204" s="70" cm="1">
        <f t="array" ref="H4204">INDEX(magic_bricks_appreciation_pivot!$A$13:$K$20,MATCH(C4204,magic_bricks_appreciation_pivot!$A$13:$A$20,0),1+MATCH(F4204,INDEX(magic_bricks_appreciation_pivot!$B$13:$K$13,0),0))</f>
        <v>0.49881786187527283</v>
      </c>
      <c r="I4204" s="70">
        <f t="shared" si="710"/>
        <v>7624.1537699269793</v>
      </c>
      <c r="J4204">
        <v>1</v>
      </c>
      <c r="K4204">
        <v>1</v>
      </c>
      <c r="L4204">
        <v>1</v>
      </c>
      <c r="M4204">
        <v>2</v>
      </c>
      <c r="N4204" t="s">
        <v>193</v>
      </c>
      <c r="O4204" t="s">
        <v>161</v>
      </c>
      <c r="P4204" s="12">
        <v>24227</v>
      </c>
      <c r="Q4204" t="s">
        <v>169</v>
      </c>
      <c r="R4204" t="s">
        <v>170</v>
      </c>
      <c r="S4204" t="s">
        <v>158</v>
      </c>
      <c r="T4204" t="s">
        <v>173</v>
      </c>
      <c r="U4204">
        <v>5</v>
      </c>
      <c r="V4204">
        <v>4.5999999999999996</v>
      </c>
      <c r="W4204">
        <v>2.7</v>
      </c>
      <c r="X4204">
        <v>3.96</v>
      </c>
      <c r="Y4204">
        <v>170682</v>
      </c>
      <c r="Z4204">
        <v>58391</v>
      </c>
      <c r="AA4204">
        <v>4491625</v>
      </c>
    </row>
    <row r="4205" spans="1:27" hidden="1">
      <c r="A4205" t="s">
        <v>4397</v>
      </c>
      <c r="B4205" t="s">
        <v>51</v>
      </c>
      <c r="C4205" t="s">
        <v>51</v>
      </c>
      <c r="D4205">
        <v>1827</v>
      </c>
      <c r="E4205" s="12">
        <v>39425</v>
      </c>
      <c r="F4205" s="72">
        <f t="shared" si="704"/>
        <v>2007</v>
      </c>
      <c r="G4205" s="70">
        <f t="shared" si="705"/>
        <v>4818.5112205801861</v>
      </c>
      <c r="H4205" s="70" t="e" cm="1">
        <f t="array" ref="H4205">INDEX(magic_bricks_appreciation_pivot!$A$13:$K$20,MATCH(C4205,magic_bricks_appreciation_pivot!$A$13:$A$20,0),1+MATCH(F4205,INDEX(magic_bricks_appreciation_pivot!$B$13:$K$13,0),0))</f>
        <v>#N/A</v>
      </c>
      <c r="I4205" s="70"/>
      <c r="J4205">
        <v>162</v>
      </c>
      <c r="K4205">
        <v>3</v>
      </c>
      <c r="L4205">
        <v>2</v>
      </c>
      <c r="M4205">
        <v>5</v>
      </c>
      <c r="N4205" t="s">
        <v>184</v>
      </c>
      <c r="O4205" t="s">
        <v>161</v>
      </c>
      <c r="P4205" s="12">
        <v>37235</v>
      </c>
      <c r="Q4205" t="s">
        <v>194</v>
      </c>
      <c r="R4205" t="s">
        <v>170</v>
      </c>
      <c r="S4205" t="s">
        <v>158</v>
      </c>
      <c r="T4205" t="s">
        <v>173</v>
      </c>
      <c r="U4205">
        <v>2.5</v>
      </c>
      <c r="V4205">
        <v>4.0999999999999996</v>
      </c>
      <c r="W4205">
        <v>2.2000000000000002</v>
      </c>
      <c r="X4205">
        <v>3.13</v>
      </c>
      <c r="Y4205">
        <v>325727</v>
      </c>
      <c r="Z4205">
        <v>184872</v>
      </c>
      <c r="AA4205">
        <v>8803420</v>
      </c>
    </row>
    <row r="4206" spans="1:27" hidden="1">
      <c r="A4206" t="s">
        <v>4398</v>
      </c>
      <c r="B4206" t="s">
        <v>39</v>
      </c>
      <c r="C4206" t="s">
        <v>39</v>
      </c>
      <c r="D4206">
        <v>1986</v>
      </c>
      <c r="E4206" s="12">
        <v>39885</v>
      </c>
      <c r="F4206" s="72">
        <f t="shared" si="704"/>
        <v>2009</v>
      </c>
      <c r="G4206" s="70">
        <f t="shared" si="705"/>
        <v>6669.541792547835</v>
      </c>
      <c r="H4206" s="70" t="e" cm="1">
        <f t="array" ref="H4206">INDEX(magic_bricks_appreciation_pivot!$A$13:$K$20,MATCH(C4206,magic_bricks_appreciation_pivot!$A$13:$A$20,0),1+MATCH(F4206,INDEX(magic_bricks_appreciation_pivot!$B$13:$K$13,0),0))</f>
        <v>#N/A</v>
      </c>
      <c r="I4206" s="70"/>
      <c r="J4206">
        <v>199</v>
      </c>
      <c r="K4206">
        <v>2</v>
      </c>
      <c r="L4206">
        <v>1</v>
      </c>
      <c r="M4206">
        <v>5</v>
      </c>
      <c r="N4206" t="s">
        <v>168</v>
      </c>
      <c r="O4206" t="s">
        <v>161</v>
      </c>
      <c r="P4206" s="12">
        <v>32950</v>
      </c>
      <c r="Q4206" t="s">
        <v>169</v>
      </c>
      <c r="R4206" t="s">
        <v>157</v>
      </c>
      <c r="S4206" t="s">
        <v>178</v>
      </c>
      <c r="T4206" t="s">
        <v>163</v>
      </c>
      <c r="U4206">
        <v>3.8</v>
      </c>
      <c r="V4206">
        <v>3.1</v>
      </c>
      <c r="W4206">
        <v>4.5999999999999996</v>
      </c>
      <c r="X4206">
        <v>3.9449999999999998</v>
      </c>
      <c r="Y4206">
        <v>516583</v>
      </c>
      <c r="Z4206">
        <v>211931</v>
      </c>
      <c r="AA4206">
        <v>13245710</v>
      </c>
    </row>
    <row r="4207" spans="1:27" hidden="1">
      <c r="A4207" t="s">
        <v>4399</v>
      </c>
      <c r="B4207" t="s">
        <v>51</v>
      </c>
      <c r="C4207" t="s">
        <v>51</v>
      </c>
      <c r="D4207">
        <v>1958</v>
      </c>
      <c r="E4207" s="12">
        <v>38458</v>
      </c>
      <c r="F4207" s="72">
        <f t="shared" si="704"/>
        <v>2005</v>
      </c>
      <c r="G4207" s="70">
        <f t="shared" si="705"/>
        <v>7662.696629213483</v>
      </c>
      <c r="H4207" s="70" t="e" cm="1">
        <f t="array" ref="H4207">INDEX(magic_bricks_appreciation_pivot!$A$13:$K$20,MATCH(C4207,magic_bricks_appreciation_pivot!$A$13:$A$20,0),1+MATCH(F4207,INDEX(magic_bricks_appreciation_pivot!$B$13:$K$13,0),0))</f>
        <v>#N/A</v>
      </c>
      <c r="I4207" s="70"/>
      <c r="J4207">
        <v>65</v>
      </c>
      <c r="K4207">
        <v>3</v>
      </c>
      <c r="L4207">
        <v>2</v>
      </c>
      <c r="M4207">
        <v>5</v>
      </c>
      <c r="N4207" t="s">
        <v>154</v>
      </c>
      <c r="O4207" t="s">
        <v>155</v>
      </c>
      <c r="P4207" s="12">
        <v>31888</v>
      </c>
      <c r="Q4207" t="s">
        <v>156</v>
      </c>
      <c r="R4207" t="s">
        <v>157</v>
      </c>
      <c r="S4207" t="s">
        <v>178</v>
      </c>
      <c r="T4207" t="s">
        <v>173</v>
      </c>
      <c r="U4207">
        <v>4</v>
      </c>
      <c r="V4207">
        <v>3.8</v>
      </c>
      <c r="W4207">
        <v>2.7</v>
      </c>
      <c r="X4207">
        <v>3.52</v>
      </c>
      <c r="Y4207">
        <v>465110</v>
      </c>
      <c r="Z4207">
        <v>210050</v>
      </c>
      <c r="AA4207">
        <v>15003560</v>
      </c>
    </row>
    <row r="4208" spans="1:27" hidden="1">
      <c r="A4208" t="s">
        <v>4400</v>
      </c>
      <c r="B4208" t="s">
        <v>56</v>
      </c>
      <c r="C4208" t="s">
        <v>56</v>
      </c>
      <c r="D4208">
        <v>870</v>
      </c>
      <c r="E4208" s="12">
        <v>39810</v>
      </c>
      <c r="F4208" s="72">
        <f t="shared" si="704"/>
        <v>2008</v>
      </c>
      <c r="G4208" s="70">
        <f t="shared" si="705"/>
        <v>12265.833333333334</v>
      </c>
      <c r="H4208" s="70" t="e" cm="1">
        <f t="array" ref="H4208">INDEX(magic_bricks_appreciation_pivot!$A$13:$K$20,MATCH(C4208,magic_bricks_appreciation_pivot!$A$13:$A$20,0),1+MATCH(F4208,INDEX(magic_bricks_appreciation_pivot!$B$13:$K$13,0),0))</f>
        <v>#N/A</v>
      </c>
      <c r="I4208" s="70"/>
      <c r="J4208">
        <v>94</v>
      </c>
      <c r="K4208">
        <v>1</v>
      </c>
      <c r="L4208">
        <v>1</v>
      </c>
      <c r="M4208">
        <v>3</v>
      </c>
      <c r="N4208" t="s">
        <v>193</v>
      </c>
      <c r="O4208" t="s">
        <v>161</v>
      </c>
      <c r="P4208" s="12">
        <v>30685</v>
      </c>
      <c r="Q4208" t="s">
        <v>156</v>
      </c>
      <c r="R4208" t="s">
        <v>177</v>
      </c>
      <c r="S4208" t="s">
        <v>178</v>
      </c>
      <c r="T4208" t="s">
        <v>166</v>
      </c>
      <c r="U4208">
        <v>2.5</v>
      </c>
      <c r="V4208">
        <v>3.2</v>
      </c>
      <c r="W4208">
        <v>2.9</v>
      </c>
      <c r="X4208">
        <v>2.84</v>
      </c>
      <c r="Y4208">
        <v>352152</v>
      </c>
      <c r="Z4208">
        <v>53356</v>
      </c>
      <c r="AA4208">
        <v>10671275</v>
      </c>
    </row>
    <row r="4209" spans="1:27" hidden="1">
      <c r="A4209" t="s">
        <v>4401</v>
      </c>
      <c r="B4209" t="s">
        <v>51</v>
      </c>
      <c r="C4209" t="s">
        <v>51</v>
      </c>
      <c r="D4209">
        <v>1662</v>
      </c>
      <c r="E4209" s="12">
        <v>38121</v>
      </c>
      <c r="F4209" s="72">
        <f t="shared" si="704"/>
        <v>2004</v>
      </c>
      <c r="G4209" s="70">
        <f t="shared" si="705"/>
        <v>4736.2936221419977</v>
      </c>
      <c r="H4209" s="70" t="e" cm="1">
        <f t="array" ref="H4209">INDEX(magic_bricks_appreciation_pivot!$A$13:$K$20,MATCH(C4209,magic_bricks_appreciation_pivot!$A$13:$A$20,0),1+MATCH(F4209,INDEX(magic_bricks_appreciation_pivot!$B$13:$K$13,0),0))</f>
        <v>#N/A</v>
      </c>
      <c r="I4209" s="70"/>
      <c r="J4209">
        <v>15</v>
      </c>
      <c r="K4209">
        <v>2</v>
      </c>
      <c r="L4209">
        <v>1</v>
      </c>
      <c r="M4209">
        <v>4</v>
      </c>
      <c r="N4209" t="s">
        <v>176</v>
      </c>
      <c r="O4209" t="s">
        <v>161</v>
      </c>
      <c r="P4209" s="12">
        <v>23156</v>
      </c>
      <c r="Q4209" t="s">
        <v>194</v>
      </c>
      <c r="R4209" t="s">
        <v>165</v>
      </c>
      <c r="S4209" t="s">
        <v>158</v>
      </c>
      <c r="T4209" t="s">
        <v>163</v>
      </c>
      <c r="U4209">
        <v>4.0999999999999996</v>
      </c>
      <c r="V4209">
        <v>2.5</v>
      </c>
      <c r="W4209">
        <v>2.8</v>
      </c>
      <c r="X4209">
        <v>2.99</v>
      </c>
      <c r="Y4209">
        <v>306997</v>
      </c>
      <c r="Z4209">
        <v>149563</v>
      </c>
      <c r="AA4209">
        <v>7871720</v>
      </c>
    </row>
    <row r="4210" spans="1:27" hidden="1">
      <c r="A4210" t="s">
        <v>4402</v>
      </c>
      <c r="B4210" t="s">
        <v>39</v>
      </c>
      <c r="C4210" t="s">
        <v>39</v>
      </c>
      <c r="D4210">
        <v>1835</v>
      </c>
      <c r="E4210" s="12">
        <v>39938</v>
      </c>
      <c r="F4210" s="72">
        <f t="shared" si="704"/>
        <v>2009</v>
      </c>
      <c r="G4210" s="70">
        <f t="shared" si="705"/>
        <v>7863.6185286103546</v>
      </c>
      <c r="H4210" s="70" t="e" cm="1">
        <f t="array" ref="H4210">INDEX(magic_bricks_appreciation_pivot!$A$13:$K$20,MATCH(C4210,magic_bricks_appreciation_pivot!$A$13:$A$20,0),1+MATCH(F4210,INDEX(magic_bricks_appreciation_pivot!$B$13:$K$13,0),0))</f>
        <v>#N/A</v>
      </c>
      <c r="I4210" s="70"/>
      <c r="J4210">
        <v>124</v>
      </c>
      <c r="K4210">
        <v>2</v>
      </c>
      <c r="L4210">
        <v>1</v>
      </c>
      <c r="M4210">
        <v>5</v>
      </c>
      <c r="N4210" t="s">
        <v>154</v>
      </c>
      <c r="O4210" t="s">
        <v>161</v>
      </c>
      <c r="P4210" s="12">
        <v>31908</v>
      </c>
      <c r="Q4210" t="s">
        <v>169</v>
      </c>
      <c r="R4210" t="s">
        <v>157</v>
      </c>
      <c r="S4210" t="s">
        <v>158</v>
      </c>
      <c r="T4210" t="s">
        <v>182</v>
      </c>
      <c r="U4210">
        <v>4.5</v>
      </c>
      <c r="V4210">
        <v>2</v>
      </c>
      <c r="W4210">
        <v>4</v>
      </c>
      <c r="X4210">
        <v>3.6749999999999998</v>
      </c>
      <c r="Y4210">
        <v>461752</v>
      </c>
      <c r="Z4210">
        <v>230876</v>
      </c>
      <c r="AA4210">
        <v>14429740</v>
      </c>
    </row>
    <row r="4211" spans="1:27">
      <c r="A4211" t="s">
        <v>4403</v>
      </c>
      <c r="B4211" t="s">
        <v>56</v>
      </c>
      <c r="C4211" t="s">
        <v>56</v>
      </c>
      <c r="D4211">
        <v>1270</v>
      </c>
      <c r="E4211" s="12">
        <v>40886</v>
      </c>
      <c r="F4211" s="72">
        <f t="shared" si="704"/>
        <v>2011</v>
      </c>
      <c r="G4211" s="70">
        <f t="shared" si="705"/>
        <v>8020.1653543307084</v>
      </c>
      <c r="H4211" s="70" cm="1">
        <f t="array" ref="H4211">INDEX(magic_bricks_appreciation_pivot!$A$13:$K$20,MATCH(C4211,magic_bricks_appreciation_pivot!$A$13:$A$20,0),1+MATCH(F4211,INDEX(magic_bricks_appreciation_pivot!$B$13:$K$13,0),0))</f>
        <v>0.33228770983948047</v>
      </c>
      <c r="I4211" s="70">
        <f>G4211+G4211*H4211</f>
        <v>10685.167732455204</v>
      </c>
      <c r="J4211">
        <v>179</v>
      </c>
      <c r="K4211">
        <v>2</v>
      </c>
      <c r="L4211">
        <v>2</v>
      </c>
      <c r="M4211">
        <v>4</v>
      </c>
      <c r="N4211" t="s">
        <v>193</v>
      </c>
      <c r="O4211" t="s">
        <v>155</v>
      </c>
      <c r="P4211" s="12">
        <v>28476</v>
      </c>
      <c r="Q4211" t="s">
        <v>169</v>
      </c>
      <c r="R4211" t="s">
        <v>157</v>
      </c>
      <c r="S4211" t="s">
        <v>178</v>
      </c>
      <c r="T4211" t="s">
        <v>163</v>
      </c>
      <c r="U4211">
        <v>4.2</v>
      </c>
      <c r="V4211">
        <v>2.2999999999999998</v>
      </c>
      <c r="W4211">
        <v>3.5</v>
      </c>
      <c r="X4211">
        <v>3.47</v>
      </c>
      <c r="Y4211">
        <v>407424</v>
      </c>
      <c r="Z4211">
        <v>101856</v>
      </c>
      <c r="AA4211">
        <v>10185610</v>
      </c>
    </row>
    <row r="4212" spans="1:27" hidden="1">
      <c r="A4212" t="s">
        <v>4404</v>
      </c>
      <c r="B4212" t="s">
        <v>201</v>
      </c>
      <c r="C4212" t="s">
        <v>201</v>
      </c>
      <c r="D4212">
        <v>2292</v>
      </c>
      <c r="E4212" s="12">
        <v>39807</v>
      </c>
      <c r="F4212" s="72">
        <f t="shared" si="704"/>
        <v>2008</v>
      </c>
      <c r="G4212" s="70">
        <f t="shared" si="705"/>
        <v>5648.560209424084</v>
      </c>
      <c r="H4212" s="70" t="e" cm="1">
        <f t="array" ref="H4212">INDEX(magic_bricks_appreciation_pivot!$A$13:$K$20,MATCH(C4212,magic_bricks_appreciation_pivot!$A$13:$A$20,0),1+MATCH(F4212,INDEX(magic_bricks_appreciation_pivot!$B$13:$K$13,0),0))</f>
        <v>#N/A</v>
      </c>
      <c r="I4212" s="70"/>
      <c r="J4212">
        <v>122</v>
      </c>
      <c r="K4212">
        <v>4</v>
      </c>
      <c r="L4212">
        <v>2</v>
      </c>
      <c r="M4212">
        <v>6</v>
      </c>
      <c r="N4212" t="s">
        <v>176</v>
      </c>
      <c r="O4212" t="s">
        <v>155</v>
      </c>
      <c r="P4212" s="12">
        <v>35062</v>
      </c>
      <c r="Q4212" t="s">
        <v>169</v>
      </c>
      <c r="R4212" t="s">
        <v>170</v>
      </c>
      <c r="S4212" t="s">
        <v>158</v>
      </c>
      <c r="T4212" t="s">
        <v>166</v>
      </c>
      <c r="U4212">
        <v>2.8</v>
      </c>
      <c r="V4212">
        <v>3.2</v>
      </c>
      <c r="W4212">
        <v>3.7</v>
      </c>
      <c r="X4212">
        <v>3.28</v>
      </c>
      <c r="Y4212">
        <v>466074</v>
      </c>
      <c r="Z4212">
        <v>245984</v>
      </c>
      <c r="AA4212">
        <v>12946500</v>
      </c>
    </row>
    <row r="4213" spans="1:27" hidden="1">
      <c r="A4213" t="s">
        <v>4405</v>
      </c>
      <c r="B4213" t="s">
        <v>23</v>
      </c>
      <c r="C4213" t="s">
        <v>23</v>
      </c>
      <c r="D4213">
        <v>1028</v>
      </c>
      <c r="E4213" s="12">
        <v>40092</v>
      </c>
      <c r="F4213" s="72">
        <f t="shared" si="704"/>
        <v>2009</v>
      </c>
      <c r="G4213" s="70">
        <f t="shared" si="705"/>
        <v>9728.8424124513622</v>
      </c>
      <c r="H4213" s="70" t="e" cm="1">
        <f t="array" ref="H4213">INDEX(magic_bricks_appreciation_pivot!$A$13:$K$20,MATCH(C4213,magic_bricks_appreciation_pivot!$A$13:$A$20,0),1+MATCH(F4213,INDEX(magic_bricks_appreciation_pivot!$B$13:$K$13,0),0))</f>
        <v>#N/A</v>
      </c>
      <c r="I4213" s="70"/>
      <c r="J4213">
        <v>99</v>
      </c>
      <c r="K4213">
        <v>1</v>
      </c>
      <c r="L4213">
        <v>1</v>
      </c>
      <c r="M4213">
        <v>3</v>
      </c>
      <c r="N4213" t="s">
        <v>176</v>
      </c>
      <c r="O4213" t="s">
        <v>161</v>
      </c>
      <c r="P4213" s="12">
        <v>34617</v>
      </c>
      <c r="Q4213" t="s">
        <v>156</v>
      </c>
      <c r="R4213" t="s">
        <v>157</v>
      </c>
      <c r="S4213" t="s">
        <v>162</v>
      </c>
      <c r="T4213" t="s">
        <v>166</v>
      </c>
      <c r="U4213">
        <v>4.5</v>
      </c>
      <c r="V4213">
        <v>5</v>
      </c>
      <c r="W4213">
        <v>4</v>
      </c>
      <c r="X4213">
        <v>4.45</v>
      </c>
      <c r="Y4213">
        <v>400050</v>
      </c>
      <c r="Z4213">
        <v>220028</v>
      </c>
      <c r="AA4213">
        <v>10001250</v>
      </c>
    </row>
    <row r="4214" spans="1:27" hidden="1">
      <c r="A4214" t="s">
        <v>4406</v>
      </c>
      <c r="B4214" t="s">
        <v>201</v>
      </c>
      <c r="C4214" t="s">
        <v>201</v>
      </c>
      <c r="D4214">
        <v>1865</v>
      </c>
      <c r="E4214" s="12">
        <v>40059</v>
      </c>
      <c r="F4214" s="72">
        <f t="shared" si="704"/>
        <v>2009</v>
      </c>
      <c r="G4214" s="70">
        <f t="shared" si="705"/>
        <v>9080.6648793565691</v>
      </c>
      <c r="H4214" s="70" t="e" cm="1">
        <f t="array" ref="H4214">INDEX(magic_bricks_appreciation_pivot!$A$13:$K$20,MATCH(C4214,magic_bricks_appreciation_pivot!$A$13:$A$20,0),1+MATCH(F4214,INDEX(magic_bricks_appreciation_pivot!$B$13:$K$13,0),0))</f>
        <v>#N/A</v>
      </c>
      <c r="I4214" s="70"/>
      <c r="J4214">
        <v>111</v>
      </c>
      <c r="K4214">
        <v>3</v>
      </c>
      <c r="L4214">
        <v>2</v>
      </c>
      <c r="M4214">
        <v>5</v>
      </c>
      <c r="N4214" t="s">
        <v>176</v>
      </c>
      <c r="O4214" t="s">
        <v>155</v>
      </c>
      <c r="P4214" s="12">
        <v>32029</v>
      </c>
      <c r="Q4214" t="s">
        <v>156</v>
      </c>
      <c r="R4214" t="s">
        <v>170</v>
      </c>
      <c r="S4214" t="s">
        <v>162</v>
      </c>
      <c r="T4214" t="s">
        <v>182</v>
      </c>
      <c r="U4214">
        <v>5</v>
      </c>
      <c r="V4214">
        <v>4.9000000000000004</v>
      </c>
      <c r="W4214">
        <v>3.3</v>
      </c>
      <c r="X4214">
        <v>4.29</v>
      </c>
      <c r="Y4214">
        <v>829837</v>
      </c>
      <c r="Z4214">
        <v>287902</v>
      </c>
      <c r="AA4214">
        <v>16935440</v>
      </c>
    </row>
    <row r="4215" spans="1:27" hidden="1">
      <c r="A4215" t="s">
        <v>4407</v>
      </c>
      <c r="B4215" t="s">
        <v>56</v>
      </c>
      <c r="C4215" t="s">
        <v>56</v>
      </c>
      <c r="D4215">
        <v>981</v>
      </c>
      <c r="E4215" s="12">
        <v>40050</v>
      </c>
      <c r="F4215" s="72">
        <f t="shared" si="704"/>
        <v>2009</v>
      </c>
      <c r="G4215" s="70">
        <f t="shared" si="705"/>
        <v>9528.9857288481144</v>
      </c>
      <c r="H4215" s="70" t="e" cm="1">
        <f t="array" ref="H4215">INDEX(magic_bricks_appreciation_pivot!$A$13:$K$20,MATCH(C4215,magic_bricks_appreciation_pivot!$A$13:$A$20,0),1+MATCH(F4215,INDEX(magic_bricks_appreciation_pivot!$B$13:$K$13,0),0))</f>
        <v>#N/A</v>
      </c>
      <c r="I4215" s="70"/>
      <c r="J4215">
        <v>169</v>
      </c>
      <c r="K4215">
        <v>1</v>
      </c>
      <c r="L4215">
        <v>1</v>
      </c>
      <c r="M4215">
        <v>3</v>
      </c>
      <c r="N4215" t="s">
        <v>168</v>
      </c>
      <c r="O4215" t="s">
        <v>155</v>
      </c>
      <c r="P4215" s="12">
        <v>36765</v>
      </c>
      <c r="Q4215" t="s">
        <v>169</v>
      </c>
      <c r="R4215" t="s">
        <v>177</v>
      </c>
      <c r="S4215" t="s">
        <v>178</v>
      </c>
      <c r="T4215" t="s">
        <v>166</v>
      </c>
      <c r="U4215">
        <v>4.5</v>
      </c>
      <c r="V4215">
        <v>2.4</v>
      </c>
      <c r="W4215">
        <v>2.2000000000000002</v>
      </c>
      <c r="X4215">
        <v>2.93</v>
      </c>
      <c r="Y4215">
        <v>345874</v>
      </c>
      <c r="Z4215">
        <v>56088</v>
      </c>
      <c r="AA4215">
        <v>9347935</v>
      </c>
    </row>
    <row r="4216" spans="1:27">
      <c r="A4216" t="s">
        <v>4408</v>
      </c>
      <c r="B4216" t="s">
        <v>23</v>
      </c>
      <c r="C4216" t="s">
        <v>23</v>
      </c>
      <c r="D4216">
        <v>916</v>
      </c>
      <c r="E4216" s="12">
        <v>40763</v>
      </c>
      <c r="F4216" s="72">
        <f t="shared" si="704"/>
        <v>2011</v>
      </c>
      <c r="G4216" s="70">
        <f t="shared" si="705"/>
        <v>5932.5873362445418</v>
      </c>
      <c r="H4216" s="70" cm="1">
        <f t="array" ref="H4216">INDEX(magic_bricks_appreciation_pivot!$A$13:$K$20,MATCH(C4216,magic_bricks_appreciation_pivot!$A$13:$A$20,0),1+MATCH(F4216,INDEX(magic_bricks_appreciation_pivot!$B$13:$K$13,0),0))</f>
        <v>0.30621792098525186</v>
      </c>
      <c r="I4216" s="70">
        <f>G4216+G4216*H4216</f>
        <v>7749.2518964127785</v>
      </c>
      <c r="J4216">
        <v>113</v>
      </c>
      <c r="K4216">
        <v>1</v>
      </c>
      <c r="L4216">
        <v>1</v>
      </c>
      <c r="M4216">
        <v>3</v>
      </c>
      <c r="N4216" t="s">
        <v>193</v>
      </c>
      <c r="O4216" t="s">
        <v>155</v>
      </c>
      <c r="P4216" s="12">
        <v>24338</v>
      </c>
      <c r="Q4216" t="s">
        <v>169</v>
      </c>
      <c r="R4216" t="s">
        <v>177</v>
      </c>
      <c r="S4216" t="s">
        <v>162</v>
      </c>
      <c r="T4216" t="s">
        <v>159</v>
      </c>
      <c r="U4216">
        <v>3.4</v>
      </c>
      <c r="V4216">
        <v>5</v>
      </c>
      <c r="W4216">
        <v>2</v>
      </c>
      <c r="X4216">
        <v>3.32</v>
      </c>
      <c r="Y4216">
        <v>266278</v>
      </c>
      <c r="Z4216">
        <v>114119</v>
      </c>
      <c r="AA4216">
        <v>5434250</v>
      </c>
    </row>
    <row r="4217" spans="1:27" hidden="1">
      <c r="A4217" t="s">
        <v>4409</v>
      </c>
      <c r="B4217" t="s">
        <v>51</v>
      </c>
      <c r="C4217" t="s">
        <v>51</v>
      </c>
      <c r="D4217">
        <v>1908</v>
      </c>
      <c r="E4217" s="12">
        <v>39325</v>
      </c>
      <c r="F4217" s="72">
        <f t="shared" si="704"/>
        <v>2007</v>
      </c>
      <c r="G4217" s="70">
        <f t="shared" si="705"/>
        <v>6112.9402515723268</v>
      </c>
      <c r="H4217" s="70" t="e" cm="1">
        <f t="array" ref="H4217">INDEX(magic_bricks_appreciation_pivot!$A$13:$K$20,MATCH(C4217,magic_bricks_appreciation_pivot!$A$13:$A$20,0),1+MATCH(F4217,INDEX(magic_bricks_appreciation_pivot!$B$13:$K$13,0),0))</f>
        <v>#N/A</v>
      </c>
      <c r="I4217" s="70"/>
      <c r="J4217">
        <v>60</v>
      </c>
      <c r="K4217">
        <v>3</v>
      </c>
      <c r="L4217">
        <v>2</v>
      </c>
      <c r="M4217">
        <v>5</v>
      </c>
      <c r="N4217" t="s">
        <v>193</v>
      </c>
      <c r="O4217" t="s">
        <v>155</v>
      </c>
      <c r="P4217" s="12">
        <v>34945</v>
      </c>
      <c r="Q4217" t="s">
        <v>169</v>
      </c>
      <c r="R4217" t="s">
        <v>170</v>
      </c>
      <c r="S4217" t="s">
        <v>158</v>
      </c>
      <c r="T4217" t="s">
        <v>163</v>
      </c>
      <c r="U4217">
        <v>3.5</v>
      </c>
      <c r="V4217">
        <v>4.2</v>
      </c>
      <c r="W4217">
        <v>2.5</v>
      </c>
      <c r="X4217">
        <v>3.52</v>
      </c>
      <c r="Y4217">
        <v>373232</v>
      </c>
      <c r="Z4217">
        <v>209943</v>
      </c>
      <c r="AA4217">
        <v>11663490</v>
      </c>
    </row>
    <row r="4218" spans="1:27">
      <c r="A4218" t="s">
        <v>4410</v>
      </c>
      <c r="B4218" t="s">
        <v>39</v>
      </c>
      <c r="C4218" t="s">
        <v>39</v>
      </c>
      <c r="D4218">
        <v>1936</v>
      </c>
      <c r="E4218" s="12">
        <v>40920</v>
      </c>
      <c r="F4218" s="72">
        <f t="shared" si="704"/>
        <v>2012</v>
      </c>
      <c r="G4218" s="70">
        <f t="shared" si="705"/>
        <v>8052.3966942148763</v>
      </c>
      <c r="H4218" s="70" cm="1">
        <f t="array" ref="H4218">INDEX(magic_bricks_appreciation_pivot!$A$13:$K$20,MATCH(C4218,magic_bricks_appreciation_pivot!$A$13:$A$20,0),1+MATCH(F4218,INDEX(magic_bricks_appreciation_pivot!$B$13:$K$13,0),0))</f>
        <v>0.34576729802860456</v>
      </c>
      <c r="I4218" s="70">
        <f t="shared" ref="I4218:I4219" si="711">G4218+G4218*H4218</f>
        <v>10836.652141828021</v>
      </c>
      <c r="J4218">
        <v>58</v>
      </c>
      <c r="K4218">
        <v>2</v>
      </c>
      <c r="L4218">
        <v>1</v>
      </c>
      <c r="M4218">
        <v>5</v>
      </c>
      <c r="N4218" t="s">
        <v>193</v>
      </c>
      <c r="O4218" t="s">
        <v>155</v>
      </c>
      <c r="P4218" s="12">
        <v>27050</v>
      </c>
      <c r="Q4218" t="s">
        <v>169</v>
      </c>
      <c r="R4218" t="s">
        <v>157</v>
      </c>
      <c r="S4218" t="s">
        <v>158</v>
      </c>
      <c r="T4218" t="s">
        <v>182</v>
      </c>
      <c r="U4218">
        <v>2.6</v>
      </c>
      <c r="V4218">
        <v>4.5999999999999996</v>
      </c>
      <c r="W4218">
        <v>2.8</v>
      </c>
      <c r="X4218">
        <v>3.18</v>
      </c>
      <c r="Y4218">
        <v>420915</v>
      </c>
      <c r="Z4218">
        <v>280610</v>
      </c>
      <c r="AA4218">
        <v>15589440</v>
      </c>
    </row>
    <row r="4219" spans="1:27">
      <c r="A4219" t="s">
        <v>4411</v>
      </c>
      <c r="B4219" t="s">
        <v>51</v>
      </c>
      <c r="C4219" t="s">
        <v>51</v>
      </c>
      <c r="D4219">
        <v>1926</v>
      </c>
      <c r="E4219" s="12">
        <v>40965</v>
      </c>
      <c r="F4219" s="72">
        <f t="shared" si="704"/>
        <v>2012</v>
      </c>
      <c r="G4219" s="70">
        <f t="shared" si="705"/>
        <v>5367.0820353063345</v>
      </c>
      <c r="H4219" s="70" cm="1">
        <f t="array" ref="H4219">INDEX(magic_bricks_appreciation_pivot!$A$13:$K$20,MATCH(C4219,magic_bricks_appreciation_pivot!$A$13:$A$20,0),1+MATCH(F4219,INDEX(magic_bricks_appreciation_pivot!$B$13:$K$13,0),0))</f>
        <v>0.25776818220303105</v>
      </c>
      <c r="I4219" s="70">
        <f t="shared" si="711"/>
        <v>6750.5450152817921</v>
      </c>
      <c r="J4219">
        <v>3</v>
      </c>
      <c r="K4219">
        <v>3</v>
      </c>
      <c r="L4219">
        <v>2</v>
      </c>
      <c r="M4219">
        <v>5</v>
      </c>
      <c r="N4219" t="s">
        <v>184</v>
      </c>
      <c r="O4219" t="s">
        <v>161</v>
      </c>
      <c r="P4219" s="12">
        <v>20890</v>
      </c>
      <c r="Q4219" t="s">
        <v>194</v>
      </c>
      <c r="R4219" t="s">
        <v>177</v>
      </c>
      <c r="S4219" t="s">
        <v>158</v>
      </c>
      <c r="T4219" t="s">
        <v>182</v>
      </c>
      <c r="U4219">
        <v>4.0999999999999996</v>
      </c>
      <c r="V4219">
        <v>2.7</v>
      </c>
      <c r="W4219">
        <v>2.5</v>
      </c>
      <c r="X4219">
        <v>2.99</v>
      </c>
      <c r="Y4219">
        <v>413480</v>
      </c>
      <c r="Z4219">
        <v>165392</v>
      </c>
      <c r="AA4219">
        <v>10337000</v>
      </c>
    </row>
    <row r="4220" spans="1:27" hidden="1">
      <c r="A4220" t="s">
        <v>4412</v>
      </c>
      <c r="B4220" t="s">
        <v>175</v>
      </c>
      <c r="C4220" t="s">
        <v>34</v>
      </c>
      <c r="D4220">
        <v>1083</v>
      </c>
      <c r="E4220" s="12">
        <v>39343</v>
      </c>
      <c r="F4220" s="72">
        <f t="shared" si="704"/>
        <v>2007</v>
      </c>
      <c r="G4220" s="70">
        <f t="shared" si="705"/>
        <v>13112.557710064635</v>
      </c>
      <c r="H4220" s="70" t="e" cm="1">
        <f t="array" ref="H4220">INDEX(magic_bricks_appreciation_pivot!$A$13:$K$20,MATCH(C4220,magic_bricks_appreciation_pivot!$A$13:$A$20,0),1+MATCH(F4220,INDEX(magic_bricks_appreciation_pivot!$B$13:$K$13,0),0))</f>
        <v>#N/A</v>
      </c>
      <c r="I4220" s="70"/>
      <c r="J4220">
        <v>34</v>
      </c>
      <c r="K4220">
        <v>1</v>
      </c>
      <c r="L4220">
        <v>1</v>
      </c>
      <c r="M4220">
        <v>3</v>
      </c>
      <c r="N4220" t="s">
        <v>168</v>
      </c>
      <c r="O4220" t="s">
        <v>155</v>
      </c>
      <c r="P4220" s="12">
        <v>25473</v>
      </c>
      <c r="Q4220" t="s">
        <v>156</v>
      </c>
      <c r="R4220" t="s">
        <v>177</v>
      </c>
      <c r="S4220" t="s">
        <v>162</v>
      </c>
      <c r="T4220" t="s">
        <v>182</v>
      </c>
      <c r="U4220">
        <v>3</v>
      </c>
      <c r="V4220">
        <v>5</v>
      </c>
      <c r="W4220">
        <v>3.6</v>
      </c>
      <c r="X4220">
        <v>3.98</v>
      </c>
      <c r="Y4220">
        <v>397625</v>
      </c>
      <c r="Z4220">
        <v>213014</v>
      </c>
      <c r="AA4220">
        <v>14200900</v>
      </c>
    </row>
    <row r="4221" spans="1:27" hidden="1">
      <c r="A4221" t="s">
        <v>4413</v>
      </c>
      <c r="B4221" t="s">
        <v>39</v>
      </c>
      <c r="C4221" t="s">
        <v>39</v>
      </c>
      <c r="D4221">
        <v>1780</v>
      </c>
      <c r="E4221" s="12">
        <v>39872</v>
      </c>
      <c r="F4221" s="72">
        <f t="shared" si="704"/>
        <v>2009</v>
      </c>
      <c r="G4221" s="70">
        <f t="shared" si="705"/>
        <v>7701.8764044943819</v>
      </c>
      <c r="H4221" s="70" t="e" cm="1">
        <f t="array" ref="H4221">INDEX(magic_bricks_appreciation_pivot!$A$13:$K$20,MATCH(C4221,magic_bricks_appreciation_pivot!$A$13:$A$20,0),1+MATCH(F4221,INDEX(magic_bricks_appreciation_pivot!$B$13:$K$13,0),0))</f>
        <v>#N/A</v>
      </c>
      <c r="I4221" s="70"/>
      <c r="J4221">
        <v>27</v>
      </c>
      <c r="K4221">
        <v>1</v>
      </c>
      <c r="L4221">
        <v>1</v>
      </c>
      <c r="M4221">
        <v>4</v>
      </c>
      <c r="N4221" t="s">
        <v>154</v>
      </c>
      <c r="O4221" t="s">
        <v>155</v>
      </c>
      <c r="P4221" s="12">
        <v>28192</v>
      </c>
      <c r="Q4221" t="s">
        <v>194</v>
      </c>
      <c r="R4221" t="s">
        <v>157</v>
      </c>
      <c r="S4221" t="s">
        <v>158</v>
      </c>
      <c r="T4221" t="s">
        <v>182</v>
      </c>
      <c r="U4221">
        <v>3.6</v>
      </c>
      <c r="V4221">
        <v>2.2000000000000002</v>
      </c>
      <c r="W4221">
        <v>3.9</v>
      </c>
      <c r="X4221">
        <v>3.37</v>
      </c>
      <c r="Y4221">
        <v>520955</v>
      </c>
      <c r="Z4221">
        <v>178221</v>
      </c>
      <c r="AA4221">
        <v>13709340</v>
      </c>
    </row>
    <row r="4222" spans="1:27" hidden="1">
      <c r="A4222" t="s">
        <v>4414</v>
      </c>
      <c r="B4222" t="s">
        <v>51</v>
      </c>
      <c r="C4222" t="s">
        <v>51</v>
      </c>
      <c r="D4222">
        <v>1707</v>
      </c>
      <c r="E4222" s="12">
        <v>40114</v>
      </c>
      <c r="F4222" s="72">
        <f t="shared" si="704"/>
        <v>2009</v>
      </c>
      <c r="G4222" s="70">
        <f t="shared" si="705"/>
        <v>8017.1001757469248</v>
      </c>
      <c r="H4222" s="70" t="e" cm="1">
        <f t="array" ref="H4222">INDEX(magic_bricks_appreciation_pivot!$A$13:$K$20,MATCH(C4222,magic_bricks_appreciation_pivot!$A$13:$A$20,0),1+MATCH(F4222,INDEX(magic_bricks_appreciation_pivot!$B$13:$K$13,0),0))</f>
        <v>#N/A</v>
      </c>
      <c r="I4222" s="70"/>
      <c r="J4222">
        <v>94</v>
      </c>
      <c r="K4222">
        <v>2</v>
      </c>
      <c r="L4222">
        <v>1</v>
      </c>
      <c r="M4222">
        <v>4</v>
      </c>
      <c r="N4222" t="s">
        <v>184</v>
      </c>
      <c r="O4222" t="s">
        <v>161</v>
      </c>
      <c r="P4222" s="12">
        <v>21134</v>
      </c>
      <c r="Q4222" t="s">
        <v>156</v>
      </c>
      <c r="R4222" t="s">
        <v>177</v>
      </c>
      <c r="S4222" t="s">
        <v>162</v>
      </c>
      <c r="T4222" t="s">
        <v>171</v>
      </c>
      <c r="U4222">
        <v>4.5999999999999996</v>
      </c>
      <c r="V4222">
        <v>4.3</v>
      </c>
      <c r="W4222">
        <v>4.5999999999999996</v>
      </c>
      <c r="X4222">
        <v>4.47</v>
      </c>
      <c r="Y4222">
        <v>547408</v>
      </c>
      <c r="Z4222">
        <v>95796</v>
      </c>
      <c r="AA4222">
        <v>13685190</v>
      </c>
    </row>
    <row r="4223" spans="1:27">
      <c r="A4223" t="s">
        <v>4415</v>
      </c>
      <c r="B4223" t="s">
        <v>175</v>
      </c>
      <c r="C4223" t="s">
        <v>34</v>
      </c>
      <c r="D4223">
        <v>900</v>
      </c>
      <c r="E4223" s="12">
        <v>40581</v>
      </c>
      <c r="F4223" s="72">
        <f t="shared" si="704"/>
        <v>2011</v>
      </c>
      <c r="G4223" s="70">
        <f t="shared" si="705"/>
        <v>8836.9444444444453</v>
      </c>
      <c r="H4223" s="70" cm="1">
        <f t="array" ref="H4223">INDEX(magic_bricks_appreciation_pivot!$A$13:$K$20,MATCH(C4223,magic_bricks_appreciation_pivot!$A$13:$A$20,0),1+MATCH(F4223,INDEX(magic_bricks_appreciation_pivot!$B$13:$K$13,0),0))</f>
        <v>0.22839026915113872</v>
      </c>
      <c r="I4223" s="70">
        <f>G4223+G4223*H4223</f>
        <v>10855.216564584773</v>
      </c>
      <c r="J4223">
        <v>145</v>
      </c>
      <c r="K4223">
        <v>1</v>
      </c>
      <c r="L4223">
        <v>1</v>
      </c>
      <c r="M4223">
        <v>3</v>
      </c>
      <c r="N4223" t="s">
        <v>154</v>
      </c>
      <c r="O4223" t="s">
        <v>161</v>
      </c>
      <c r="P4223" s="12">
        <v>32186</v>
      </c>
      <c r="Q4223" t="s">
        <v>169</v>
      </c>
      <c r="R4223" t="s">
        <v>165</v>
      </c>
      <c r="S4223" t="s">
        <v>162</v>
      </c>
      <c r="T4223" t="s">
        <v>163</v>
      </c>
      <c r="U4223">
        <v>4.5999999999999996</v>
      </c>
      <c r="V4223">
        <v>3.7</v>
      </c>
      <c r="W4223">
        <v>3.1</v>
      </c>
      <c r="X4223">
        <v>3.79</v>
      </c>
      <c r="Y4223">
        <v>230644</v>
      </c>
      <c r="Z4223">
        <v>47720</v>
      </c>
      <c r="AA4223">
        <v>7953250</v>
      </c>
    </row>
    <row r="4224" spans="1:27" hidden="1">
      <c r="A4224" t="s">
        <v>4416</v>
      </c>
      <c r="B4224" t="s">
        <v>75</v>
      </c>
      <c r="D4224">
        <v>1519</v>
      </c>
      <c r="E4224" s="12">
        <v>39052</v>
      </c>
      <c r="F4224" s="72">
        <f t="shared" si="704"/>
        <v>2006</v>
      </c>
      <c r="G4224" s="70">
        <f t="shared" si="705"/>
        <v>8119.0388413429891</v>
      </c>
      <c r="H4224" s="70" t="e" cm="1">
        <f t="array" ref="H4224">INDEX(magic_bricks_appreciation_pivot!$A$13:$K$20,MATCH(C4224,magic_bricks_appreciation_pivot!$A$13:$A$20,0),1+MATCH(F4224,INDEX(magic_bricks_appreciation_pivot!$B$13:$K$13,0),0))</f>
        <v>#N/A</v>
      </c>
      <c r="I4224" s="70"/>
      <c r="J4224">
        <v>91</v>
      </c>
      <c r="K4224">
        <v>1</v>
      </c>
      <c r="L4224">
        <v>1</v>
      </c>
      <c r="M4224">
        <v>4</v>
      </c>
      <c r="N4224" t="s">
        <v>184</v>
      </c>
      <c r="O4224" t="s">
        <v>161</v>
      </c>
      <c r="P4224" s="12">
        <v>31752</v>
      </c>
      <c r="Q4224" t="s">
        <v>169</v>
      </c>
      <c r="R4224" t="s">
        <v>170</v>
      </c>
      <c r="S4224" t="s">
        <v>162</v>
      </c>
      <c r="T4224" t="s">
        <v>163</v>
      </c>
      <c r="U4224">
        <v>3.9</v>
      </c>
      <c r="V4224">
        <v>2</v>
      </c>
      <c r="W4224">
        <v>2.1</v>
      </c>
      <c r="X4224">
        <v>2.6150000000000002</v>
      </c>
      <c r="Y4224">
        <v>332986</v>
      </c>
      <c r="Z4224">
        <v>209658</v>
      </c>
      <c r="AA4224">
        <v>12332820</v>
      </c>
    </row>
    <row r="4225" spans="1:27" hidden="1">
      <c r="A4225" t="s">
        <v>4417</v>
      </c>
      <c r="B4225" t="s">
        <v>75</v>
      </c>
      <c r="D4225">
        <v>1934</v>
      </c>
      <c r="E4225" s="12">
        <v>39346</v>
      </c>
      <c r="F4225" s="72">
        <f t="shared" si="704"/>
        <v>2007</v>
      </c>
      <c r="G4225" s="70">
        <f t="shared" si="705"/>
        <v>11403.040330920372</v>
      </c>
      <c r="H4225" s="70" t="e" cm="1">
        <f t="array" ref="H4225">INDEX(magic_bricks_appreciation_pivot!$A$13:$K$20,MATCH(C4225,magic_bricks_appreciation_pivot!$A$13:$A$20,0),1+MATCH(F4225,INDEX(magic_bricks_appreciation_pivot!$B$13:$K$13,0),0))</f>
        <v>#N/A</v>
      </c>
      <c r="I4225" s="70"/>
      <c r="J4225">
        <v>119</v>
      </c>
      <c r="K4225">
        <v>2</v>
      </c>
      <c r="L4225">
        <v>1</v>
      </c>
      <c r="M4225">
        <v>5</v>
      </c>
      <c r="N4225" t="s">
        <v>154</v>
      </c>
      <c r="O4225" t="s">
        <v>155</v>
      </c>
      <c r="P4225" s="12">
        <v>32411</v>
      </c>
      <c r="Q4225" t="s">
        <v>156</v>
      </c>
      <c r="R4225" t="s">
        <v>177</v>
      </c>
      <c r="S4225" t="s">
        <v>158</v>
      </c>
      <c r="T4225" t="s">
        <v>166</v>
      </c>
      <c r="U4225">
        <v>2.4</v>
      </c>
      <c r="V4225">
        <v>2.2000000000000002</v>
      </c>
      <c r="W4225">
        <v>4.4000000000000004</v>
      </c>
      <c r="X4225">
        <v>3.25</v>
      </c>
      <c r="Y4225">
        <v>838032</v>
      </c>
      <c r="Z4225">
        <v>154374</v>
      </c>
      <c r="AA4225">
        <v>22053480</v>
      </c>
    </row>
    <row r="4226" spans="1:27" hidden="1">
      <c r="A4226" t="s">
        <v>4418</v>
      </c>
      <c r="B4226" t="s">
        <v>23</v>
      </c>
      <c r="C4226" t="s">
        <v>23</v>
      </c>
      <c r="D4226">
        <v>1043</v>
      </c>
      <c r="E4226" s="12">
        <v>40133</v>
      </c>
      <c r="F4226" s="72">
        <f t="shared" si="704"/>
        <v>2009</v>
      </c>
      <c r="G4226" s="70">
        <f t="shared" si="705"/>
        <v>7053.3317353787152</v>
      </c>
      <c r="H4226" s="70" t="e" cm="1">
        <f t="array" ref="H4226">INDEX(magic_bricks_appreciation_pivot!$A$13:$K$20,MATCH(C4226,magic_bricks_appreciation_pivot!$A$13:$A$20,0),1+MATCH(F4226,INDEX(magic_bricks_appreciation_pivot!$B$13:$K$13,0),0))</f>
        <v>#N/A</v>
      </c>
      <c r="I4226" s="70"/>
      <c r="J4226">
        <v>106</v>
      </c>
      <c r="K4226">
        <v>1</v>
      </c>
      <c r="L4226">
        <v>1</v>
      </c>
      <c r="M4226">
        <v>3</v>
      </c>
      <c r="N4226" t="s">
        <v>168</v>
      </c>
      <c r="O4226" t="s">
        <v>155</v>
      </c>
      <c r="P4226" s="12">
        <v>29913</v>
      </c>
      <c r="Q4226" t="s">
        <v>169</v>
      </c>
      <c r="R4226" t="s">
        <v>177</v>
      </c>
      <c r="S4226" t="s">
        <v>162</v>
      </c>
      <c r="T4226" t="s">
        <v>171</v>
      </c>
      <c r="U4226">
        <v>5</v>
      </c>
      <c r="V4226">
        <v>4.3</v>
      </c>
      <c r="W4226">
        <v>4.8</v>
      </c>
      <c r="X4226">
        <v>4.71</v>
      </c>
      <c r="Y4226">
        <v>323692</v>
      </c>
      <c r="Z4226">
        <v>183916</v>
      </c>
      <c r="AA4226">
        <v>7356625</v>
      </c>
    </row>
    <row r="4227" spans="1:27">
      <c r="A4227" t="s">
        <v>4419</v>
      </c>
      <c r="B4227" t="s">
        <v>23</v>
      </c>
      <c r="C4227" t="s">
        <v>23</v>
      </c>
      <c r="D4227">
        <v>704</v>
      </c>
      <c r="E4227" s="12">
        <v>40447</v>
      </c>
      <c r="F4227" s="72">
        <f t="shared" ref="F4227:F4290" si="712">YEAR(E4227)</f>
        <v>2010</v>
      </c>
      <c r="G4227" s="70">
        <f t="shared" ref="G4227:G4290" si="713">AA4227/D4227</f>
        <v>10423.650568181818</v>
      </c>
      <c r="H4227" s="70" cm="1">
        <f t="array" ref="H4227">INDEX(magic_bricks_appreciation_pivot!$A$13:$K$20,MATCH(C4227,magic_bricks_appreciation_pivot!$A$13:$A$20,0),1+MATCH(F4227,INDEX(magic_bricks_appreciation_pivot!$B$13:$K$13,0),0))</f>
        <v>0.49881786187527283</v>
      </c>
      <c r="I4227" s="70">
        <f t="shared" ref="I4227:I4230" si="714">G4227+G4227*H4227</f>
        <v>15623.153657537245</v>
      </c>
      <c r="J4227">
        <v>1</v>
      </c>
      <c r="K4227">
        <v>1</v>
      </c>
      <c r="L4227">
        <v>1</v>
      </c>
      <c r="M4227">
        <v>2</v>
      </c>
      <c r="N4227" t="s">
        <v>193</v>
      </c>
      <c r="O4227" t="s">
        <v>155</v>
      </c>
      <c r="P4227" s="12">
        <v>26212</v>
      </c>
      <c r="Q4227" t="s">
        <v>169</v>
      </c>
      <c r="R4227" t="s">
        <v>170</v>
      </c>
      <c r="S4227" t="s">
        <v>158</v>
      </c>
      <c r="T4227" t="s">
        <v>182</v>
      </c>
      <c r="U4227">
        <v>2.4</v>
      </c>
      <c r="V4227">
        <v>2.2000000000000002</v>
      </c>
      <c r="W4227">
        <v>3.2</v>
      </c>
      <c r="X4227">
        <v>2.66</v>
      </c>
      <c r="Y4227">
        <v>352236</v>
      </c>
      <c r="Z4227">
        <v>168780</v>
      </c>
      <c r="AA4227">
        <v>7338250</v>
      </c>
    </row>
    <row r="4228" spans="1:27">
      <c r="A4228" t="s">
        <v>4420</v>
      </c>
      <c r="B4228" t="s">
        <v>23</v>
      </c>
      <c r="C4228" t="s">
        <v>23</v>
      </c>
      <c r="D4228">
        <v>1539</v>
      </c>
      <c r="E4228" s="12">
        <v>40470</v>
      </c>
      <c r="F4228" s="72">
        <f t="shared" si="712"/>
        <v>2010</v>
      </c>
      <c r="G4228" s="70">
        <f t="shared" si="713"/>
        <v>6495.1267056530214</v>
      </c>
      <c r="H4228" s="70" cm="1">
        <f t="array" ref="H4228">INDEX(magic_bricks_appreciation_pivot!$A$13:$K$20,MATCH(C4228,magic_bricks_appreciation_pivot!$A$13:$A$20,0),1+MATCH(F4228,INDEX(magic_bricks_appreciation_pivot!$B$13:$K$13,0),0))</f>
        <v>0.49881786187527283</v>
      </c>
      <c r="I4228" s="70">
        <f t="shared" si="714"/>
        <v>9735.0119215758459</v>
      </c>
      <c r="J4228">
        <v>71</v>
      </c>
      <c r="K4228">
        <v>2</v>
      </c>
      <c r="L4228">
        <v>2</v>
      </c>
      <c r="M4228">
        <v>4</v>
      </c>
      <c r="N4228" t="s">
        <v>176</v>
      </c>
      <c r="O4228" t="s">
        <v>161</v>
      </c>
      <c r="P4228" s="12">
        <v>33170</v>
      </c>
      <c r="Q4228" t="s">
        <v>156</v>
      </c>
      <c r="R4228" t="s">
        <v>157</v>
      </c>
      <c r="S4228" t="s">
        <v>162</v>
      </c>
      <c r="T4228" t="s">
        <v>159</v>
      </c>
      <c r="U4228">
        <v>3</v>
      </c>
      <c r="V4228">
        <v>2.6</v>
      </c>
      <c r="W4228">
        <v>2.7</v>
      </c>
      <c r="X4228">
        <v>2.76</v>
      </c>
      <c r="Y4228">
        <v>309876</v>
      </c>
      <c r="Z4228">
        <v>169932</v>
      </c>
      <c r="AA4228">
        <v>9996000</v>
      </c>
    </row>
    <row r="4229" spans="1:27">
      <c r="A4229" t="s">
        <v>4421</v>
      </c>
      <c r="B4229" t="s">
        <v>23</v>
      </c>
      <c r="C4229" t="s">
        <v>23</v>
      </c>
      <c r="D4229">
        <v>1279</v>
      </c>
      <c r="E4229" s="12">
        <v>40485</v>
      </c>
      <c r="F4229" s="72">
        <f t="shared" si="712"/>
        <v>2010</v>
      </c>
      <c r="G4229" s="70">
        <f t="shared" si="713"/>
        <v>5355.0625488663018</v>
      </c>
      <c r="H4229" s="70" cm="1">
        <f t="array" ref="H4229">INDEX(magic_bricks_appreciation_pivot!$A$13:$K$20,MATCH(C4229,magic_bricks_appreciation_pivot!$A$13:$A$20,0),1+MATCH(F4229,INDEX(magic_bricks_appreciation_pivot!$B$13:$K$13,0),0))</f>
        <v>0.49881786187527283</v>
      </c>
      <c r="I4229" s="70">
        <f t="shared" si="714"/>
        <v>8026.2633997001394</v>
      </c>
      <c r="J4229">
        <v>182</v>
      </c>
      <c r="K4229">
        <v>1</v>
      </c>
      <c r="L4229">
        <v>1</v>
      </c>
      <c r="M4229">
        <v>3</v>
      </c>
      <c r="N4229" t="s">
        <v>176</v>
      </c>
      <c r="O4229" t="s">
        <v>155</v>
      </c>
      <c r="P4229" s="12">
        <v>31725</v>
      </c>
      <c r="Q4229" t="s">
        <v>169</v>
      </c>
      <c r="R4229" t="s">
        <v>170</v>
      </c>
      <c r="S4229" t="s">
        <v>178</v>
      </c>
      <c r="T4229" t="s">
        <v>171</v>
      </c>
      <c r="U4229">
        <v>5</v>
      </c>
      <c r="V4229">
        <v>2</v>
      </c>
      <c r="W4229">
        <v>4.5</v>
      </c>
      <c r="X4229">
        <v>3.9</v>
      </c>
      <c r="Y4229">
        <v>219172</v>
      </c>
      <c r="Z4229">
        <v>89039</v>
      </c>
      <c r="AA4229">
        <v>6849125</v>
      </c>
    </row>
    <row r="4230" spans="1:27">
      <c r="A4230" t="s">
        <v>4422</v>
      </c>
      <c r="B4230" t="s">
        <v>23</v>
      </c>
      <c r="C4230" t="s">
        <v>23</v>
      </c>
      <c r="D4230">
        <v>1568</v>
      </c>
      <c r="E4230" s="12">
        <v>40529</v>
      </c>
      <c r="F4230" s="72">
        <f t="shared" si="712"/>
        <v>2010</v>
      </c>
      <c r="G4230" s="70">
        <f t="shared" si="713"/>
        <v>6672.5127551020405</v>
      </c>
      <c r="H4230" s="70" cm="1">
        <f t="array" ref="H4230">INDEX(magic_bricks_appreciation_pivot!$A$13:$K$20,MATCH(C4230,magic_bricks_appreciation_pivot!$A$13:$A$20,0),1+MATCH(F4230,INDEX(magic_bricks_appreciation_pivot!$B$13:$K$13,0),0))</f>
        <v>0.49881786187527283</v>
      </c>
      <c r="I4230" s="70">
        <f t="shared" si="714"/>
        <v>10000.881300937526</v>
      </c>
      <c r="J4230">
        <v>143</v>
      </c>
      <c r="K4230">
        <v>2</v>
      </c>
      <c r="L4230">
        <v>2</v>
      </c>
      <c r="M4230">
        <v>4</v>
      </c>
      <c r="N4230" t="s">
        <v>184</v>
      </c>
      <c r="O4230" t="s">
        <v>155</v>
      </c>
      <c r="P4230" s="12">
        <v>35419</v>
      </c>
      <c r="Q4230" t="s">
        <v>156</v>
      </c>
      <c r="R4230" t="s">
        <v>177</v>
      </c>
      <c r="S4230" t="s">
        <v>178</v>
      </c>
      <c r="T4230" t="s">
        <v>159</v>
      </c>
      <c r="U4230">
        <v>2.6</v>
      </c>
      <c r="V4230">
        <v>3.6</v>
      </c>
      <c r="W4230">
        <v>3.9</v>
      </c>
      <c r="X4230">
        <v>3.42</v>
      </c>
      <c r="Y4230">
        <v>376650</v>
      </c>
      <c r="Z4230">
        <v>209250</v>
      </c>
      <c r="AA4230">
        <v>10462500</v>
      </c>
    </row>
    <row r="4231" spans="1:27" hidden="1">
      <c r="A4231" t="s">
        <v>4423</v>
      </c>
      <c r="B4231" t="s">
        <v>201</v>
      </c>
      <c r="C4231" t="s">
        <v>201</v>
      </c>
      <c r="D4231">
        <v>2011</v>
      </c>
      <c r="E4231" s="12">
        <v>39551</v>
      </c>
      <c r="F4231" s="72">
        <f t="shared" si="712"/>
        <v>2008</v>
      </c>
      <c r="G4231" s="70">
        <f t="shared" si="713"/>
        <v>8714.0328194927897</v>
      </c>
      <c r="H4231" s="70" t="e" cm="1">
        <f t="array" ref="H4231">INDEX(magic_bricks_appreciation_pivot!$A$13:$K$20,MATCH(C4231,magic_bricks_appreciation_pivot!$A$13:$A$20,0),1+MATCH(F4231,INDEX(magic_bricks_appreciation_pivot!$B$13:$K$13,0),0))</f>
        <v>#N/A</v>
      </c>
      <c r="I4231" s="70"/>
      <c r="J4231">
        <v>119</v>
      </c>
      <c r="K4231">
        <v>3</v>
      </c>
      <c r="L4231">
        <v>2</v>
      </c>
      <c r="M4231">
        <v>5</v>
      </c>
      <c r="N4231" t="s">
        <v>193</v>
      </c>
      <c r="O4231" t="s">
        <v>155</v>
      </c>
      <c r="P4231" s="12">
        <v>33711</v>
      </c>
      <c r="Q4231" t="s">
        <v>156</v>
      </c>
      <c r="R4231" t="s">
        <v>170</v>
      </c>
      <c r="S4231" t="s">
        <v>162</v>
      </c>
      <c r="T4231" t="s">
        <v>166</v>
      </c>
      <c r="U4231">
        <v>3.2</v>
      </c>
      <c r="V4231">
        <v>3.3</v>
      </c>
      <c r="W4231">
        <v>4.4000000000000004</v>
      </c>
      <c r="X4231">
        <v>3.71</v>
      </c>
      <c r="Y4231">
        <v>560765</v>
      </c>
      <c r="Z4231">
        <v>315431</v>
      </c>
      <c r="AA4231">
        <v>17523920</v>
      </c>
    </row>
    <row r="4232" spans="1:27" hidden="1">
      <c r="A4232" t="s">
        <v>4424</v>
      </c>
      <c r="B4232" t="s">
        <v>23</v>
      </c>
      <c r="C4232" t="s">
        <v>23</v>
      </c>
      <c r="D4232">
        <v>1566</v>
      </c>
      <c r="E4232" s="12">
        <v>40171</v>
      </c>
      <c r="F4232" s="72">
        <f t="shared" si="712"/>
        <v>2009</v>
      </c>
      <c r="G4232" s="70">
        <f t="shared" si="713"/>
        <v>6392.0817369093229</v>
      </c>
      <c r="H4232" s="70" t="e" cm="1">
        <f t="array" ref="H4232">INDEX(magic_bricks_appreciation_pivot!$A$13:$K$20,MATCH(C4232,magic_bricks_appreciation_pivot!$A$13:$A$20,0),1+MATCH(F4232,INDEX(magic_bricks_appreciation_pivot!$B$13:$K$13,0),0))</f>
        <v>#N/A</v>
      </c>
      <c r="I4232" s="70"/>
      <c r="J4232">
        <v>79</v>
      </c>
      <c r="K4232">
        <v>2</v>
      </c>
      <c r="L4232">
        <v>2</v>
      </c>
      <c r="M4232">
        <v>4</v>
      </c>
      <c r="N4232" t="s">
        <v>154</v>
      </c>
      <c r="O4232" t="s">
        <v>161</v>
      </c>
      <c r="P4232" s="12">
        <v>28491</v>
      </c>
      <c r="Q4232" t="s">
        <v>156</v>
      </c>
      <c r="R4232" t="s">
        <v>177</v>
      </c>
      <c r="S4232" t="s">
        <v>162</v>
      </c>
      <c r="T4232" t="s">
        <v>159</v>
      </c>
      <c r="U4232">
        <v>3.6</v>
      </c>
      <c r="V4232">
        <v>4.4000000000000004</v>
      </c>
      <c r="W4232">
        <v>4.0999999999999996</v>
      </c>
      <c r="X4232">
        <v>4.04</v>
      </c>
      <c r="Y4232">
        <v>350350</v>
      </c>
      <c r="Z4232">
        <v>190190</v>
      </c>
      <c r="AA4232">
        <v>10010000</v>
      </c>
    </row>
    <row r="4233" spans="1:27">
      <c r="A4233" t="s">
        <v>4425</v>
      </c>
      <c r="B4233" t="s">
        <v>201</v>
      </c>
      <c r="C4233" t="s">
        <v>201</v>
      </c>
      <c r="D4233">
        <v>1812</v>
      </c>
      <c r="E4233" s="12">
        <v>40665</v>
      </c>
      <c r="F4233" s="72">
        <f t="shared" si="712"/>
        <v>2011</v>
      </c>
      <c r="G4233" s="70">
        <f t="shared" si="713"/>
        <v>8208.245033112582</v>
      </c>
      <c r="H4233" s="70" cm="1">
        <f t="array" ref="H4233">INDEX(magic_bricks_appreciation_pivot!$A$13:$K$20,MATCH(C4233,magic_bricks_appreciation_pivot!$A$13:$A$20,0),1+MATCH(F4233,INDEX(magic_bricks_appreciation_pivot!$B$13:$K$13,0),0))</f>
        <v>0.57884713052310821</v>
      </c>
      <c r="I4233" s="70">
        <f>G4233+G4233*H4233</f>
        <v>12959.564117160357</v>
      </c>
      <c r="J4233">
        <v>196</v>
      </c>
      <c r="K4233">
        <v>3</v>
      </c>
      <c r="L4233">
        <v>2</v>
      </c>
      <c r="M4233">
        <v>5</v>
      </c>
      <c r="N4233" t="s">
        <v>176</v>
      </c>
      <c r="O4233" t="s">
        <v>161</v>
      </c>
      <c r="P4233" s="12">
        <v>38110</v>
      </c>
      <c r="Q4233" t="s">
        <v>156</v>
      </c>
      <c r="R4233" t="s">
        <v>157</v>
      </c>
      <c r="S4233" t="s">
        <v>158</v>
      </c>
      <c r="T4233" t="s">
        <v>166</v>
      </c>
      <c r="U4233">
        <v>3.4</v>
      </c>
      <c r="V4233">
        <v>3.8</v>
      </c>
      <c r="W4233">
        <v>3.7</v>
      </c>
      <c r="X4233">
        <v>3.64</v>
      </c>
      <c r="Y4233">
        <v>699047</v>
      </c>
      <c r="Z4233">
        <v>297467</v>
      </c>
      <c r="AA4233">
        <v>14873340</v>
      </c>
    </row>
    <row r="4234" spans="1:27" hidden="1">
      <c r="A4234" t="s">
        <v>4426</v>
      </c>
      <c r="B4234" t="s">
        <v>75</v>
      </c>
      <c r="D4234">
        <v>1729</v>
      </c>
      <c r="E4234" s="12">
        <v>40119</v>
      </c>
      <c r="F4234" s="72">
        <f t="shared" si="712"/>
        <v>2009</v>
      </c>
      <c r="G4234" s="70">
        <f t="shared" si="713"/>
        <v>11834.135338345865</v>
      </c>
      <c r="H4234" s="70" t="e" cm="1">
        <f t="array" ref="H4234">INDEX(magic_bricks_appreciation_pivot!$A$13:$K$20,MATCH(C4234,magic_bricks_appreciation_pivot!$A$13:$A$20,0),1+MATCH(F4234,INDEX(magic_bricks_appreciation_pivot!$B$13:$K$13,0),0))</f>
        <v>#N/A</v>
      </c>
      <c r="I4234" s="70"/>
      <c r="J4234">
        <v>104</v>
      </c>
      <c r="K4234">
        <v>1</v>
      </c>
      <c r="L4234">
        <v>1</v>
      </c>
      <c r="M4234">
        <v>4</v>
      </c>
      <c r="N4234" t="s">
        <v>184</v>
      </c>
      <c r="O4234" t="s">
        <v>161</v>
      </c>
      <c r="P4234" s="12">
        <v>36104</v>
      </c>
      <c r="Q4234" t="s">
        <v>156</v>
      </c>
      <c r="R4234" t="s">
        <v>170</v>
      </c>
      <c r="S4234" t="s">
        <v>162</v>
      </c>
      <c r="T4234" t="s">
        <v>166</v>
      </c>
      <c r="U4234">
        <v>3</v>
      </c>
      <c r="V4234">
        <v>4.5999999999999996</v>
      </c>
      <c r="W4234">
        <v>4.2</v>
      </c>
      <c r="X4234">
        <v>3.94</v>
      </c>
      <c r="Y4234">
        <v>716143</v>
      </c>
      <c r="Z4234">
        <v>225073</v>
      </c>
      <c r="AA4234">
        <v>20461220</v>
      </c>
    </row>
    <row r="4235" spans="1:27" hidden="1">
      <c r="A4235" t="s">
        <v>4427</v>
      </c>
      <c r="B4235" t="s">
        <v>39</v>
      </c>
      <c r="C4235" t="s">
        <v>39</v>
      </c>
      <c r="D4235">
        <v>1569</v>
      </c>
      <c r="E4235" s="12">
        <v>39652</v>
      </c>
      <c r="F4235" s="72">
        <f t="shared" si="712"/>
        <v>2008</v>
      </c>
      <c r="G4235" s="70">
        <f t="shared" si="713"/>
        <v>7158.3110261312941</v>
      </c>
      <c r="H4235" s="70" t="e" cm="1">
        <f t="array" ref="H4235">INDEX(magic_bricks_appreciation_pivot!$A$13:$K$20,MATCH(C4235,magic_bricks_appreciation_pivot!$A$13:$A$20,0),1+MATCH(F4235,INDEX(magic_bricks_appreciation_pivot!$B$13:$K$13,0),0))</f>
        <v>#N/A</v>
      </c>
      <c r="I4235" s="70"/>
      <c r="J4235">
        <v>187</v>
      </c>
      <c r="K4235">
        <v>1</v>
      </c>
      <c r="L4235">
        <v>1</v>
      </c>
      <c r="M4235">
        <v>4</v>
      </c>
      <c r="N4235" t="s">
        <v>176</v>
      </c>
      <c r="O4235" t="s">
        <v>155</v>
      </c>
      <c r="P4235" s="12">
        <v>27972</v>
      </c>
      <c r="Q4235" t="s">
        <v>194</v>
      </c>
      <c r="R4235" t="s">
        <v>157</v>
      </c>
      <c r="S4235" t="s">
        <v>178</v>
      </c>
      <c r="T4235" t="s">
        <v>166</v>
      </c>
      <c r="U4235">
        <v>2.2000000000000002</v>
      </c>
      <c r="V4235">
        <v>3.1</v>
      </c>
      <c r="W4235">
        <v>3.5</v>
      </c>
      <c r="X4235">
        <v>2.9449999999999998</v>
      </c>
      <c r="Y4235">
        <v>336942</v>
      </c>
      <c r="Z4235">
        <v>67388</v>
      </c>
      <c r="AA4235">
        <v>11231390</v>
      </c>
    </row>
    <row r="4236" spans="1:27">
      <c r="A4236" t="s">
        <v>4428</v>
      </c>
      <c r="B4236" t="s">
        <v>201</v>
      </c>
      <c r="C4236" t="s">
        <v>201</v>
      </c>
      <c r="D4236">
        <v>2068</v>
      </c>
      <c r="E4236" s="12">
        <v>40243</v>
      </c>
      <c r="F4236" s="72">
        <f t="shared" si="712"/>
        <v>2010</v>
      </c>
      <c r="G4236" s="70">
        <f t="shared" si="713"/>
        <v>6146.6247582205033</v>
      </c>
      <c r="H4236" s="70" cm="1">
        <f t="array" ref="H4236">INDEX(magic_bricks_appreciation_pivot!$A$13:$K$20,MATCH(C4236,magic_bricks_appreciation_pivot!$A$13:$A$20,0),1+MATCH(F4236,INDEX(magic_bricks_appreciation_pivot!$B$13:$K$13,0),0))</f>
        <v>0.62790190260080292</v>
      </c>
      <c r="I4236" s="70">
        <f t="shared" ref="I4236:I4240" si="715">G4236+G4236*H4236</f>
        <v>10006.102138480357</v>
      </c>
      <c r="J4236">
        <v>155</v>
      </c>
      <c r="K4236">
        <v>3</v>
      </c>
      <c r="L4236">
        <v>2</v>
      </c>
      <c r="M4236">
        <v>5</v>
      </c>
      <c r="N4236" t="s">
        <v>168</v>
      </c>
      <c r="O4236" t="s">
        <v>155</v>
      </c>
      <c r="P4236" s="12">
        <v>35498</v>
      </c>
      <c r="Q4236" t="s">
        <v>169</v>
      </c>
      <c r="R4236" t="s">
        <v>170</v>
      </c>
      <c r="S4236" t="s">
        <v>162</v>
      </c>
      <c r="T4236" t="s">
        <v>166</v>
      </c>
      <c r="U4236">
        <v>2.5</v>
      </c>
      <c r="V4236">
        <v>3.5</v>
      </c>
      <c r="W4236">
        <v>2</v>
      </c>
      <c r="X4236">
        <v>2.6</v>
      </c>
      <c r="Y4236">
        <v>419470</v>
      </c>
      <c r="Z4236">
        <v>139823</v>
      </c>
      <c r="AA4236">
        <v>12711220</v>
      </c>
    </row>
    <row r="4237" spans="1:27">
      <c r="A4237" t="s">
        <v>4429</v>
      </c>
      <c r="B4237" t="s">
        <v>39</v>
      </c>
      <c r="C4237" t="s">
        <v>39</v>
      </c>
      <c r="D4237">
        <v>1869</v>
      </c>
      <c r="E4237" s="12">
        <v>41203</v>
      </c>
      <c r="F4237" s="72">
        <f t="shared" si="712"/>
        <v>2012</v>
      </c>
      <c r="G4237" s="70">
        <f t="shared" si="713"/>
        <v>8031.5088282504012</v>
      </c>
      <c r="H4237" s="70" cm="1">
        <f t="array" ref="H4237">INDEX(magic_bricks_appreciation_pivot!$A$13:$K$20,MATCH(C4237,magic_bricks_appreciation_pivot!$A$13:$A$20,0),1+MATCH(F4237,INDEX(magic_bricks_appreciation_pivot!$B$13:$K$13,0),0))</f>
        <v>0.34576729802860456</v>
      </c>
      <c r="I4237" s="70">
        <f t="shared" si="715"/>
        <v>10808.541934887426</v>
      </c>
      <c r="J4237">
        <v>69</v>
      </c>
      <c r="K4237">
        <v>2</v>
      </c>
      <c r="L4237">
        <v>1</v>
      </c>
      <c r="M4237">
        <v>5</v>
      </c>
      <c r="N4237" t="s">
        <v>184</v>
      </c>
      <c r="O4237" t="s">
        <v>161</v>
      </c>
      <c r="P4237" s="12">
        <v>28063</v>
      </c>
      <c r="Q4237" t="s">
        <v>169</v>
      </c>
      <c r="R4237" t="s">
        <v>177</v>
      </c>
      <c r="S4237" t="s">
        <v>162</v>
      </c>
      <c r="T4237" t="s">
        <v>182</v>
      </c>
      <c r="U4237">
        <v>3.1</v>
      </c>
      <c r="V4237">
        <v>4.9000000000000004</v>
      </c>
      <c r="W4237">
        <v>4.7</v>
      </c>
      <c r="X4237">
        <v>4.1900000000000004</v>
      </c>
      <c r="Y4237">
        <v>525381</v>
      </c>
      <c r="Z4237">
        <v>105076</v>
      </c>
      <c r="AA4237">
        <v>15010890</v>
      </c>
    </row>
    <row r="4238" spans="1:27">
      <c r="A4238" t="s">
        <v>4430</v>
      </c>
      <c r="B4238" t="s">
        <v>175</v>
      </c>
      <c r="C4238" t="s">
        <v>34</v>
      </c>
      <c r="D4238">
        <v>1271</v>
      </c>
      <c r="E4238" s="12">
        <v>41513</v>
      </c>
      <c r="F4238" s="72">
        <f t="shared" si="712"/>
        <v>2013</v>
      </c>
      <c r="G4238" s="70">
        <f t="shared" si="713"/>
        <v>7977.3957513768682</v>
      </c>
      <c r="H4238" s="70" cm="1">
        <f t="array" ref="H4238">INDEX(magic_bricks_appreciation_pivot!$A$13:$K$20,MATCH(C4238,magic_bricks_appreciation_pivot!$A$13:$A$20,0),1+MATCH(F4238,INDEX(magic_bricks_appreciation_pivot!$B$13:$K$13,0),0))</f>
        <v>0.11656080922135968</v>
      </c>
      <c r="I4238" s="70">
        <f t="shared" si="715"/>
        <v>8907.2474556363923</v>
      </c>
      <c r="J4238">
        <v>3</v>
      </c>
      <c r="K4238">
        <v>2</v>
      </c>
      <c r="L4238">
        <v>1</v>
      </c>
      <c r="M4238">
        <v>4</v>
      </c>
      <c r="N4238" t="s">
        <v>154</v>
      </c>
      <c r="O4238" t="s">
        <v>161</v>
      </c>
      <c r="P4238" s="12">
        <v>37133</v>
      </c>
      <c r="Q4238" t="s">
        <v>169</v>
      </c>
      <c r="R4238" t="s">
        <v>170</v>
      </c>
      <c r="S4238" t="s">
        <v>158</v>
      </c>
      <c r="T4238" t="s">
        <v>166</v>
      </c>
      <c r="U4238">
        <v>2.4</v>
      </c>
      <c r="V4238">
        <v>3.6</v>
      </c>
      <c r="W4238">
        <v>4.5</v>
      </c>
      <c r="X4238">
        <v>3.51</v>
      </c>
      <c r="Y4238">
        <v>314317</v>
      </c>
      <c r="Z4238">
        <v>121671</v>
      </c>
      <c r="AA4238">
        <v>10139270</v>
      </c>
    </row>
    <row r="4239" spans="1:27">
      <c r="A4239" t="s">
        <v>4431</v>
      </c>
      <c r="B4239" t="s">
        <v>201</v>
      </c>
      <c r="C4239" t="s">
        <v>201</v>
      </c>
      <c r="D4239">
        <v>1527</v>
      </c>
      <c r="E4239" s="12">
        <v>40248</v>
      </c>
      <c r="F4239" s="72">
        <f t="shared" si="712"/>
        <v>2010</v>
      </c>
      <c r="G4239" s="70">
        <f t="shared" si="713"/>
        <v>6553.8965291421091</v>
      </c>
      <c r="H4239" s="70" cm="1">
        <f t="array" ref="H4239">INDEX(magic_bricks_appreciation_pivot!$A$13:$K$20,MATCH(C4239,magic_bricks_appreciation_pivot!$A$13:$A$20,0),1+MATCH(F4239,INDEX(magic_bricks_appreciation_pivot!$B$13:$K$13,0),0))</f>
        <v>0.62790190260080292</v>
      </c>
      <c r="I4239" s="70">
        <f t="shared" si="715"/>
        <v>10669.100629239238</v>
      </c>
      <c r="J4239">
        <v>121</v>
      </c>
      <c r="K4239">
        <v>2</v>
      </c>
      <c r="L4239">
        <v>1</v>
      </c>
      <c r="M4239">
        <v>4</v>
      </c>
      <c r="N4239" t="s">
        <v>168</v>
      </c>
      <c r="O4239" t="s">
        <v>161</v>
      </c>
      <c r="P4239" s="12">
        <v>36598</v>
      </c>
      <c r="Q4239" t="s">
        <v>194</v>
      </c>
      <c r="R4239" t="s">
        <v>157</v>
      </c>
      <c r="S4239" t="s">
        <v>162</v>
      </c>
      <c r="T4239" t="s">
        <v>182</v>
      </c>
      <c r="U4239">
        <v>2</v>
      </c>
      <c r="V4239">
        <v>4</v>
      </c>
      <c r="W4239">
        <v>2.2000000000000002</v>
      </c>
      <c r="X4239">
        <v>2.68</v>
      </c>
      <c r="Y4239">
        <v>390304</v>
      </c>
      <c r="Z4239">
        <v>230179</v>
      </c>
      <c r="AA4239">
        <v>10007800</v>
      </c>
    </row>
    <row r="4240" spans="1:27">
      <c r="A4240" t="s">
        <v>4432</v>
      </c>
      <c r="B4240" t="s">
        <v>23</v>
      </c>
      <c r="C4240" t="s">
        <v>23</v>
      </c>
      <c r="D4240">
        <v>601</v>
      </c>
      <c r="E4240" s="12">
        <v>40632</v>
      </c>
      <c r="F4240" s="72">
        <f t="shared" si="712"/>
        <v>2011</v>
      </c>
      <c r="G4240" s="70">
        <f t="shared" si="713"/>
        <v>9377.7038269550758</v>
      </c>
      <c r="H4240" s="70" cm="1">
        <f t="array" ref="H4240">INDEX(magic_bricks_appreciation_pivot!$A$13:$K$20,MATCH(C4240,magic_bricks_appreciation_pivot!$A$13:$A$20,0),1+MATCH(F4240,INDEX(magic_bricks_appreciation_pivot!$B$13:$K$13,0),0))</f>
        <v>0.30621792098525186</v>
      </c>
      <c r="I4240" s="70">
        <f t="shared" si="715"/>
        <v>12249.3247964607</v>
      </c>
      <c r="J4240">
        <v>149</v>
      </c>
      <c r="K4240">
        <v>1</v>
      </c>
      <c r="L4240">
        <v>1</v>
      </c>
      <c r="M4240">
        <v>2</v>
      </c>
      <c r="N4240" t="s">
        <v>168</v>
      </c>
      <c r="O4240" t="s">
        <v>161</v>
      </c>
      <c r="P4240" s="12">
        <v>32602</v>
      </c>
      <c r="Q4240" t="s">
        <v>194</v>
      </c>
      <c r="R4240" t="s">
        <v>157</v>
      </c>
      <c r="S4240" t="s">
        <v>178</v>
      </c>
      <c r="T4240" t="s">
        <v>182</v>
      </c>
      <c r="U4240">
        <v>2.9</v>
      </c>
      <c r="V4240">
        <v>2</v>
      </c>
      <c r="W4240">
        <v>5</v>
      </c>
      <c r="X4240">
        <v>3.47</v>
      </c>
      <c r="Y4240">
        <v>169080</v>
      </c>
      <c r="Z4240">
        <v>84540</v>
      </c>
      <c r="AA4240">
        <v>5636000</v>
      </c>
    </row>
    <row r="4241" spans="1:27" hidden="1">
      <c r="A4241" t="s">
        <v>4433</v>
      </c>
      <c r="B4241" t="s">
        <v>56</v>
      </c>
      <c r="C4241" t="s">
        <v>56</v>
      </c>
      <c r="D4241">
        <v>1206</v>
      </c>
      <c r="E4241" s="12">
        <v>39440</v>
      </c>
      <c r="F4241" s="72">
        <f t="shared" si="712"/>
        <v>2007</v>
      </c>
      <c r="G4241" s="70">
        <f t="shared" si="713"/>
        <v>6532.0439469320063</v>
      </c>
      <c r="H4241" s="70" t="e" cm="1">
        <f t="array" ref="H4241">INDEX(magic_bricks_appreciation_pivot!$A$13:$K$20,MATCH(C4241,magic_bricks_appreciation_pivot!$A$13:$A$20,0),1+MATCH(F4241,INDEX(magic_bricks_appreciation_pivot!$B$13:$K$13,0),0))</f>
        <v>#N/A</v>
      </c>
      <c r="I4241" s="70"/>
      <c r="J4241">
        <v>63</v>
      </c>
      <c r="K4241">
        <v>2</v>
      </c>
      <c r="L4241">
        <v>2</v>
      </c>
      <c r="M4241">
        <v>4</v>
      </c>
      <c r="N4241" t="s">
        <v>154</v>
      </c>
      <c r="O4241" t="s">
        <v>161</v>
      </c>
      <c r="P4241" s="12">
        <v>31045</v>
      </c>
      <c r="Q4241" t="s">
        <v>194</v>
      </c>
      <c r="R4241" t="s">
        <v>165</v>
      </c>
      <c r="S4241" t="s">
        <v>162</v>
      </c>
      <c r="T4241" t="s">
        <v>173</v>
      </c>
      <c r="U4241">
        <v>2.9</v>
      </c>
      <c r="V4241">
        <v>2.4</v>
      </c>
      <c r="W4241">
        <v>3.3</v>
      </c>
      <c r="X4241">
        <v>3</v>
      </c>
      <c r="Y4241">
        <v>283595</v>
      </c>
      <c r="Z4241">
        <v>102409</v>
      </c>
      <c r="AA4241">
        <v>7877645</v>
      </c>
    </row>
    <row r="4242" spans="1:27" hidden="1">
      <c r="A4242" t="s">
        <v>4434</v>
      </c>
      <c r="B4242" t="s">
        <v>39</v>
      </c>
      <c r="C4242" t="s">
        <v>39</v>
      </c>
      <c r="D4242">
        <v>1878</v>
      </c>
      <c r="E4242" s="12">
        <v>39208</v>
      </c>
      <c r="F4242" s="72">
        <f t="shared" si="712"/>
        <v>2007</v>
      </c>
      <c r="G4242" s="70">
        <f t="shared" si="713"/>
        <v>6238.5623003194887</v>
      </c>
      <c r="H4242" s="70" t="e" cm="1">
        <f t="array" ref="H4242">INDEX(magic_bricks_appreciation_pivot!$A$13:$K$20,MATCH(C4242,magic_bricks_appreciation_pivot!$A$13:$A$20,0),1+MATCH(F4242,INDEX(magic_bricks_appreciation_pivot!$B$13:$K$13,0),0))</f>
        <v>#N/A</v>
      </c>
      <c r="I4242" s="70"/>
      <c r="J4242">
        <v>163</v>
      </c>
      <c r="K4242">
        <v>2</v>
      </c>
      <c r="L4242">
        <v>1</v>
      </c>
      <c r="M4242">
        <v>5</v>
      </c>
      <c r="N4242" t="s">
        <v>193</v>
      </c>
      <c r="O4242" t="s">
        <v>161</v>
      </c>
      <c r="P4242" s="12">
        <v>26068</v>
      </c>
      <c r="Q4242" t="s">
        <v>194</v>
      </c>
      <c r="R4242" t="s">
        <v>177</v>
      </c>
      <c r="S4242" t="s">
        <v>178</v>
      </c>
      <c r="T4242" t="s">
        <v>166</v>
      </c>
      <c r="U4242">
        <v>3.9</v>
      </c>
      <c r="V4242">
        <v>3.7</v>
      </c>
      <c r="W4242">
        <v>2.7</v>
      </c>
      <c r="X4242">
        <v>3.37</v>
      </c>
      <c r="Y4242">
        <v>316333</v>
      </c>
      <c r="Z4242">
        <v>93728</v>
      </c>
      <c r="AA4242">
        <v>11716020</v>
      </c>
    </row>
    <row r="4243" spans="1:27">
      <c r="A4243" t="s">
        <v>4435</v>
      </c>
      <c r="B4243" t="s">
        <v>23</v>
      </c>
      <c r="C4243" t="s">
        <v>23</v>
      </c>
      <c r="D4243">
        <v>884</v>
      </c>
      <c r="E4243" s="12">
        <v>40733</v>
      </c>
      <c r="F4243" s="72">
        <f t="shared" si="712"/>
        <v>2011</v>
      </c>
      <c r="G4243" s="70">
        <f t="shared" si="713"/>
        <v>3649.6040723981901</v>
      </c>
      <c r="H4243" s="70" cm="1">
        <f t="array" ref="H4243">INDEX(magic_bricks_appreciation_pivot!$A$13:$K$20,MATCH(C4243,magic_bricks_appreciation_pivot!$A$13:$A$20,0),1+MATCH(F4243,INDEX(magic_bricks_appreciation_pivot!$B$13:$K$13,0),0))</f>
        <v>0.30621792098525186</v>
      </c>
      <c r="I4243" s="70">
        <f>G4243+G4243*H4243</f>
        <v>4767.1782438672726</v>
      </c>
      <c r="J4243">
        <v>21</v>
      </c>
      <c r="K4243">
        <v>1</v>
      </c>
      <c r="L4243">
        <v>1</v>
      </c>
      <c r="M4243">
        <v>2</v>
      </c>
      <c r="N4243" t="s">
        <v>168</v>
      </c>
      <c r="O4243" t="s">
        <v>161</v>
      </c>
      <c r="P4243" s="12">
        <v>23578</v>
      </c>
      <c r="Q4243" t="s">
        <v>194</v>
      </c>
      <c r="R4243" t="s">
        <v>165</v>
      </c>
      <c r="S4243" t="s">
        <v>158</v>
      </c>
      <c r="T4243" t="s">
        <v>159</v>
      </c>
      <c r="U4243">
        <v>2.9</v>
      </c>
      <c r="V4243">
        <v>4.9000000000000004</v>
      </c>
      <c r="W4243">
        <v>3.8</v>
      </c>
      <c r="X4243">
        <v>3.86</v>
      </c>
      <c r="Y4243">
        <v>106466</v>
      </c>
      <c r="Z4243">
        <v>61299</v>
      </c>
      <c r="AA4243">
        <v>3226250</v>
      </c>
    </row>
    <row r="4244" spans="1:27" hidden="1">
      <c r="A4244" t="s">
        <v>4436</v>
      </c>
      <c r="B4244" t="s">
        <v>175</v>
      </c>
      <c r="C4244" t="s">
        <v>34</v>
      </c>
      <c r="D4244">
        <v>728</v>
      </c>
      <c r="E4244" s="12">
        <v>40136</v>
      </c>
      <c r="F4244" s="72">
        <f t="shared" si="712"/>
        <v>2009</v>
      </c>
      <c r="G4244" s="70">
        <f t="shared" si="713"/>
        <v>12869.024725274725</v>
      </c>
      <c r="H4244" s="70" t="e" cm="1">
        <f t="array" ref="H4244">INDEX(magic_bricks_appreciation_pivot!$A$13:$K$20,MATCH(C4244,magic_bricks_appreciation_pivot!$A$13:$A$20,0),1+MATCH(F4244,INDEX(magic_bricks_appreciation_pivot!$B$13:$K$13,0),0))</f>
        <v>#N/A</v>
      </c>
      <c r="I4244" s="70"/>
      <c r="J4244">
        <v>198</v>
      </c>
      <c r="K4244">
        <v>1</v>
      </c>
      <c r="L4244">
        <v>1</v>
      </c>
      <c r="M4244">
        <v>2</v>
      </c>
      <c r="N4244" t="s">
        <v>154</v>
      </c>
      <c r="O4244" t="s">
        <v>155</v>
      </c>
      <c r="P4244" s="12">
        <v>36121</v>
      </c>
      <c r="Q4244" t="s">
        <v>194</v>
      </c>
      <c r="R4244" t="s">
        <v>157</v>
      </c>
      <c r="S4244" t="s">
        <v>162</v>
      </c>
      <c r="T4244" t="s">
        <v>182</v>
      </c>
      <c r="U4244">
        <v>3.3</v>
      </c>
      <c r="V4244">
        <v>2</v>
      </c>
      <c r="W4244">
        <v>4.5999999999999996</v>
      </c>
      <c r="X4244">
        <v>3.17</v>
      </c>
      <c r="Y4244">
        <v>252954</v>
      </c>
      <c r="Z4244">
        <v>74949</v>
      </c>
      <c r="AA4244">
        <v>9368650</v>
      </c>
    </row>
    <row r="4245" spans="1:27">
      <c r="A4245" t="s">
        <v>4437</v>
      </c>
      <c r="B4245" t="s">
        <v>23</v>
      </c>
      <c r="C4245" t="s">
        <v>23</v>
      </c>
      <c r="D4245">
        <v>907</v>
      </c>
      <c r="E4245" s="12">
        <v>40471</v>
      </c>
      <c r="F4245" s="72">
        <f t="shared" si="712"/>
        <v>2010</v>
      </c>
      <c r="G4245" s="70">
        <f t="shared" si="713"/>
        <v>7800.1653803748623</v>
      </c>
      <c r="H4245" s="70" cm="1">
        <f t="array" ref="H4245">INDEX(magic_bricks_appreciation_pivot!$A$13:$K$20,MATCH(C4245,magic_bricks_appreciation_pivot!$A$13:$A$20,0),1+MATCH(F4245,INDEX(magic_bricks_appreciation_pivot!$B$13:$K$13,0),0))</f>
        <v>0.49881786187527283</v>
      </c>
      <c r="I4245" s="70">
        <f>G4245+G4245*H4245</f>
        <v>11691.027197686975</v>
      </c>
      <c r="J4245">
        <v>104</v>
      </c>
      <c r="K4245">
        <v>1</v>
      </c>
      <c r="L4245">
        <v>1</v>
      </c>
      <c r="M4245">
        <v>3</v>
      </c>
      <c r="N4245" t="s">
        <v>184</v>
      </c>
      <c r="O4245" t="s">
        <v>155</v>
      </c>
      <c r="P4245" s="12">
        <v>34996</v>
      </c>
      <c r="Q4245" t="s">
        <v>194</v>
      </c>
      <c r="R4245" t="s">
        <v>165</v>
      </c>
      <c r="S4245" t="s">
        <v>178</v>
      </c>
      <c r="T4245" t="s">
        <v>166</v>
      </c>
      <c r="U4245">
        <v>2.9</v>
      </c>
      <c r="V4245">
        <v>2.6</v>
      </c>
      <c r="W4245">
        <v>3.5</v>
      </c>
      <c r="X4245">
        <v>3.05</v>
      </c>
      <c r="Y4245">
        <v>353738</v>
      </c>
      <c r="Z4245">
        <v>155645</v>
      </c>
      <c r="AA4245">
        <v>7074750</v>
      </c>
    </row>
    <row r="4246" spans="1:27" hidden="1">
      <c r="A4246" t="s">
        <v>4438</v>
      </c>
      <c r="B4246" t="s">
        <v>51</v>
      </c>
      <c r="C4246" t="s">
        <v>51</v>
      </c>
      <c r="D4246">
        <v>1534</v>
      </c>
      <c r="E4246" s="12">
        <v>39479</v>
      </c>
      <c r="F4246" s="72">
        <f t="shared" si="712"/>
        <v>2008</v>
      </c>
      <c r="G4246" s="70">
        <f t="shared" si="713"/>
        <v>3642.2099087353326</v>
      </c>
      <c r="H4246" s="70" t="e" cm="1">
        <f t="array" ref="H4246">INDEX(magic_bricks_appreciation_pivot!$A$13:$K$20,MATCH(C4246,magic_bricks_appreciation_pivot!$A$13:$A$20,0),1+MATCH(F4246,INDEX(magic_bricks_appreciation_pivot!$B$13:$K$13,0),0))</f>
        <v>#N/A</v>
      </c>
      <c r="I4246" s="70"/>
      <c r="J4246">
        <v>171</v>
      </c>
      <c r="K4246">
        <v>2</v>
      </c>
      <c r="L4246">
        <v>1</v>
      </c>
      <c r="M4246">
        <v>4</v>
      </c>
      <c r="N4246" t="s">
        <v>176</v>
      </c>
      <c r="O4246" t="s">
        <v>161</v>
      </c>
      <c r="P4246" s="12">
        <v>19404</v>
      </c>
      <c r="Q4246" t="s">
        <v>194</v>
      </c>
      <c r="R4246" t="s">
        <v>177</v>
      </c>
      <c r="S4246" t="s">
        <v>178</v>
      </c>
      <c r="T4246" t="s">
        <v>173</v>
      </c>
      <c r="U4246">
        <v>4.5999999999999996</v>
      </c>
      <c r="V4246">
        <v>3.5</v>
      </c>
      <c r="W4246">
        <v>4.0999999999999996</v>
      </c>
      <c r="X4246">
        <v>3.96</v>
      </c>
      <c r="Y4246">
        <v>189963</v>
      </c>
      <c r="Z4246">
        <v>67046</v>
      </c>
      <c r="AA4246">
        <v>5587150</v>
      </c>
    </row>
    <row r="4247" spans="1:27" hidden="1">
      <c r="A4247" t="s">
        <v>4439</v>
      </c>
      <c r="B4247" t="s">
        <v>201</v>
      </c>
      <c r="C4247" t="s">
        <v>201</v>
      </c>
      <c r="D4247">
        <v>2038</v>
      </c>
      <c r="E4247" s="12">
        <v>39973</v>
      </c>
      <c r="F4247" s="72">
        <f t="shared" si="712"/>
        <v>2009</v>
      </c>
      <c r="G4247" s="70">
        <f t="shared" si="713"/>
        <v>8141.9234543670264</v>
      </c>
      <c r="H4247" s="70" t="e" cm="1">
        <f t="array" ref="H4247">INDEX(magic_bricks_appreciation_pivot!$A$13:$K$20,MATCH(C4247,magic_bricks_appreciation_pivot!$A$13:$A$20,0),1+MATCH(F4247,INDEX(magic_bricks_appreciation_pivot!$B$13:$K$13,0),0))</f>
        <v>#N/A</v>
      </c>
      <c r="I4247" s="70"/>
      <c r="J4247">
        <v>155</v>
      </c>
      <c r="K4247">
        <v>3</v>
      </c>
      <c r="L4247">
        <v>2</v>
      </c>
      <c r="M4247">
        <v>5</v>
      </c>
      <c r="N4247" t="s">
        <v>168</v>
      </c>
      <c r="O4247" t="s">
        <v>155</v>
      </c>
      <c r="P4247" s="12">
        <v>31943</v>
      </c>
      <c r="Q4247" t="s">
        <v>156</v>
      </c>
      <c r="R4247" t="s">
        <v>177</v>
      </c>
      <c r="S4247" t="s">
        <v>162</v>
      </c>
      <c r="T4247" t="s">
        <v>163</v>
      </c>
      <c r="U4247">
        <v>2.7</v>
      </c>
      <c r="V4247">
        <v>2.9</v>
      </c>
      <c r="W4247">
        <v>2.9</v>
      </c>
      <c r="X4247">
        <v>2.84</v>
      </c>
      <c r="Y4247">
        <v>580763</v>
      </c>
      <c r="Z4247">
        <v>348458</v>
      </c>
      <c r="AA4247">
        <v>16593240</v>
      </c>
    </row>
    <row r="4248" spans="1:27">
      <c r="A4248" t="s">
        <v>4440</v>
      </c>
      <c r="B4248" t="s">
        <v>201</v>
      </c>
      <c r="C4248" t="s">
        <v>201</v>
      </c>
      <c r="D4248">
        <v>1512</v>
      </c>
      <c r="E4248" s="12">
        <v>40387</v>
      </c>
      <c r="F4248" s="72">
        <f t="shared" si="712"/>
        <v>2010</v>
      </c>
      <c r="G4248" s="70">
        <f t="shared" si="713"/>
        <v>6269.0608465608466</v>
      </c>
      <c r="H4248" s="70" cm="1">
        <f t="array" ref="H4248">INDEX(magic_bricks_appreciation_pivot!$A$13:$K$20,MATCH(C4248,magic_bricks_appreciation_pivot!$A$13:$A$20,0),1+MATCH(F4248,INDEX(magic_bricks_appreciation_pivot!$B$13:$K$13,0),0))</f>
        <v>0.62790190260080292</v>
      </c>
      <c r="I4248" s="70">
        <f t="shared" ref="I4248:I4249" si="716">G4248+G4248*H4248</f>
        <v>10205.416079636601</v>
      </c>
      <c r="J4248">
        <v>144</v>
      </c>
      <c r="K4248">
        <v>2</v>
      </c>
      <c r="L4248">
        <v>1</v>
      </c>
      <c r="M4248">
        <v>4</v>
      </c>
      <c r="N4248" t="s">
        <v>168</v>
      </c>
      <c r="O4248" t="s">
        <v>161</v>
      </c>
      <c r="P4248" s="12">
        <v>36372</v>
      </c>
      <c r="Q4248" t="s">
        <v>194</v>
      </c>
      <c r="R4248" t="s">
        <v>170</v>
      </c>
      <c r="S4248" t="s">
        <v>158</v>
      </c>
      <c r="T4248" t="s">
        <v>182</v>
      </c>
      <c r="U4248">
        <v>4.9000000000000004</v>
      </c>
      <c r="V4248">
        <v>3.9</v>
      </c>
      <c r="W4248">
        <v>3.9</v>
      </c>
      <c r="X4248">
        <v>4.2</v>
      </c>
      <c r="Y4248">
        <v>331759</v>
      </c>
      <c r="Z4248">
        <v>94788</v>
      </c>
      <c r="AA4248">
        <v>9478820</v>
      </c>
    </row>
    <row r="4249" spans="1:27">
      <c r="A4249" t="s">
        <v>4441</v>
      </c>
      <c r="B4249" t="s">
        <v>23</v>
      </c>
      <c r="C4249" t="s">
        <v>23</v>
      </c>
      <c r="D4249">
        <v>695</v>
      </c>
      <c r="E4249" s="12">
        <v>40186</v>
      </c>
      <c r="F4249" s="72">
        <f t="shared" si="712"/>
        <v>2010</v>
      </c>
      <c r="G4249" s="70">
        <f t="shared" si="713"/>
        <v>9145.5035971223024</v>
      </c>
      <c r="H4249" s="70" cm="1">
        <f t="array" ref="H4249">INDEX(magic_bricks_appreciation_pivot!$A$13:$K$20,MATCH(C4249,magic_bricks_appreciation_pivot!$A$13:$A$20,0),1+MATCH(F4249,INDEX(magic_bricks_appreciation_pivot!$B$13:$K$13,0),0))</f>
        <v>0.49881786187527283</v>
      </c>
      <c r="I4249" s="70">
        <f t="shared" si="716"/>
        <v>13707.444147211467</v>
      </c>
      <c r="J4249">
        <v>56</v>
      </c>
      <c r="K4249">
        <v>1</v>
      </c>
      <c r="L4249">
        <v>1</v>
      </c>
      <c r="M4249">
        <v>2</v>
      </c>
      <c r="N4249" t="s">
        <v>168</v>
      </c>
      <c r="O4249" t="s">
        <v>161</v>
      </c>
      <c r="P4249" s="12">
        <v>35806</v>
      </c>
      <c r="Q4249" t="s">
        <v>169</v>
      </c>
      <c r="R4249" t="s">
        <v>157</v>
      </c>
      <c r="S4249" t="s">
        <v>158</v>
      </c>
      <c r="T4249" t="s">
        <v>166</v>
      </c>
      <c r="U4249">
        <v>3.1</v>
      </c>
      <c r="V4249">
        <v>3.2</v>
      </c>
      <c r="W4249">
        <v>5</v>
      </c>
      <c r="X4249">
        <v>3.89</v>
      </c>
      <c r="Y4249">
        <v>305094</v>
      </c>
      <c r="Z4249">
        <v>133479</v>
      </c>
      <c r="AA4249">
        <v>6356125</v>
      </c>
    </row>
    <row r="4250" spans="1:27" hidden="1">
      <c r="A4250" t="s">
        <v>4442</v>
      </c>
      <c r="B4250" t="s">
        <v>51</v>
      </c>
      <c r="C4250" t="s">
        <v>51</v>
      </c>
      <c r="D4250">
        <v>1581</v>
      </c>
      <c r="E4250" s="12">
        <v>39841</v>
      </c>
      <c r="F4250" s="72">
        <f t="shared" si="712"/>
        <v>2009</v>
      </c>
      <c r="G4250" s="70">
        <f t="shared" si="713"/>
        <v>4519.4370651486397</v>
      </c>
      <c r="H4250" s="70" t="e" cm="1">
        <f t="array" ref="H4250">INDEX(magic_bricks_appreciation_pivot!$A$13:$K$20,MATCH(C4250,magic_bricks_appreciation_pivot!$A$13:$A$20,0),1+MATCH(F4250,INDEX(magic_bricks_appreciation_pivot!$B$13:$K$13,0),0))</f>
        <v>#N/A</v>
      </c>
      <c r="I4250" s="70"/>
      <c r="J4250">
        <v>64</v>
      </c>
      <c r="K4250">
        <v>2</v>
      </c>
      <c r="L4250">
        <v>1</v>
      </c>
      <c r="M4250">
        <v>4</v>
      </c>
      <c r="N4250" t="s">
        <v>154</v>
      </c>
      <c r="O4250" t="s">
        <v>161</v>
      </c>
      <c r="P4250" s="12">
        <v>27431</v>
      </c>
      <c r="Q4250" t="s">
        <v>169</v>
      </c>
      <c r="R4250" t="s">
        <v>177</v>
      </c>
      <c r="S4250" t="s">
        <v>158</v>
      </c>
      <c r="T4250" t="s">
        <v>159</v>
      </c>
      <c r="U4250">
        <v>3.4</v>
      </c>
      <c r="V4250">
        <v>4</v>
      </c>
      <c r="W4250">
        <v>3.2</v>
      </c>
      <c r="X4250">
        <v>3.61</v>
      </c>
      <c r="Y4250">
        <v>242938</v>
      </c>
      <c r="Z4250">
        <v>100033</v>
      </c>
      <c r="AA4250">
        <v>7145230</v>
      </c>
    </row>
    <row r="4251" spans="1:27">
      <c r="A4251" t="s">
        <v>4443</v>
      </c>
      <c r="B4251" t="s">
        <v>56</v>
      </c>
      <c r="C4251" t="s">
        <v>56</v>
      </c>
      <c r="D4251">
        <v>1238</v>
      </c>
      <c r="E4251" s="12">
        <v>40499</v>
      </c>
      <c r="F4251" s="72">
        <f t="shared" si="712"/>
        <v>2010</v>
      </c>
      <c r="G4251" s="70">
        <f t="shared" si="713"/>
        <v>8583.4450726978994</v>
      </c>
      <c r="H4251" s="70" cm="1">
        <f t="array" ref="H4251">INDEX(magic_bricks_appreciation_pivot!$A$13:$K$20,MATCH(C4251,magic_bricks_appreciation_pivot!$A$13:$A$20,0),1+MATCH(F4251,INDEX(magic_bricks_appreciation_pivot!$B$13:$K$13,0),0))</f>
        <v>0.62795711804515786</v>
      </c>
      <c r="I4251" s="70">
        <f t="shared" ref="I4251:I4256" si="717">G4251+G4251*H4251</f>
        <v>13973.480503448183</v>
      </c>
      <c r="J4251">
        <v>108</v>
      </c>
      <c r="K4251">
        <v>2</v>
      </c>
      <c r="L4251">
        <v>2</v>
      </c>
      <c r="M4251">
        <v>4</v>
      </c>
      <c r="N4251" t="s">
        <v>193</v>
      </c>
      <c r="O4251" t="s">
        <v>161</v>
      </c>
      <c r="P4251" s="12">
        <v>30644</v>
      </c>
      <c r="Q4251" t="s">
        <v>194</v>
      </c>
      <c r="R4251" t="s">
        <v>177</v>
      </c>
      <c r="S4251" t="s">
        <v>162</v>
      </c>
      <c r="T4251" t="s">
        <v>182</v>
      </c>
      <c r="U4251">
        <v>4.3</v>
      </c>
      <c r="V4251">
        <v>2.4</v>
      </c>
      <c r="W4251">
        <v>4.3</v>
      </c>
      <c r="X4251">
        <v>3.92</v>
      </c>
      <c r="Y4251">
        <v>329415</v>
      </c>
      <c r="Z4251">
        <v>10626</v>
      </c>
      <c r="AA4251">
        <v>10626305</v>
      </c>
    </row>
    <row r="4252" spans="1:27">
      <c r="A4252" t="s">
        <v>4444</v>
      </c>
      <c r="B4252" t="s">
        <v>23</v>
      </c>
      <c r="C4252" t="s">
        <v>23</v>
      </c>
      <c r="D4252">
        <v>1173</v>
      </c>
      <c r="E4252" s="12">
        <v>40275</v>
      </c>
      <c r="F4252" s="72">
        <f t="shared" si="712"/>
        <v>2010</v>
      </c>
      <c r="G4252" s="70">
        <f t="shared" si="713"/>
        <v>7455.1364023870419</v>
      </c>
      <c r="H4252" s="70" cm="1">
        <f t="array" ref="H4252">INDEX(magic_bricks_appreciation_pivot!$A$13:$K$20,MATCH(C4252,magic_bricks_appreciation_pivot!$A$13:$A$20,0),1+MATCH(F4252,INDEX(magic_bricks_appreciation_pivot!$B$13:$K$13,0),0))</f>
        <v>0.49881786187527283</v>
      </c>
      <c r="I4252" s="70">
        <f t="shared" si="717"/>
        <v>11173.89160261426</v>
      </c>
      <c r="J4252">
        <v>79</v>
      </c>
      <c r="K4252">
        <v>1</v>
      </c>
      <c r="L4252">
        <v>1</v>
      </c>
      <c r="M4252">
        <v>3</v>
      </c>
      <c r="N4252" t="s">
        <v>168</v>
      </c>
      <c r="O4252" t="s">
        <v>161</v>
      </c>
      <c r="P4252" s="12">
        <v>32245</v>
      </c>
      <c r="Q4252" t="s">
        <v>169</v>
      </c>
      <c r="R4252" t="s">
        <v>157</v>
      </c>
      <c r="S4252" t="s">
        <v>162</v>
      </c>
      <c r="T4252" t="s">
        <v>182</v>
      </c>
      <c r="U4252">
        <v>4.0999999999999996</v>
      </c>
      <c r="V4252">
        <v>3.5</v>
      </c>
      <c r="W4252">
        <v>2.7</v>
      </c>
      <c r="X4252">
        <v>3.36</v>
      </c>
      <c r="Y4252">
        <v>367285</v>
      </c>
      <c r="Z4252">
        <v>131173</v>
      </c>
      <c r="AA4252">
        <v>8744875</v>
      </c>
    </row>
    <row r="4253" spans="1:27">
      <c r="A4253" t="s">
        <v>4445</v>
      </c>
      <c r="B4253" t="s">
        <v>175</v>
      </c>
      <c r="C4253" t="s">
        <v>34</v>
      </c>
      <c r="D4253">
        <v>797</v>
      </c>
      <c r="E4253" s="12">
        <v>41995</v>
      </c>
      <c r="F4253" s="72">
        <f t="shared" si="712"/>
        <v>2014</v>
      </c>
      <c r="G4253" s="70">
        <f t="shared" si="713"/>
        <v>15477.038895859472</v>
      </c>
      <c r="H4253" s="70" cm="1">
        <f t="array" ref="H4253">INDEX(magic_bricks_appreciation_pivot!$A$13:$K$20,MATCH(C4253,magic_bricks_appreciation_pivot!$A$13:$A$20,0),1+MATCH(F4253,INDEX(magic_bricks_appreciation_pivot!$B$13:$K$13,0),0))</f>
        <v>5.1040744021257752E-2</v>
      </c>
      <c r="I4253" s="70">
        <f t="shared" si="717"/>
        <v>16266.998476350085</v>
      </c>
      <c r="J4253">
        <v>166</v>
      </c>
      <c r="K4253">
        <v>1</v>
      </c>
      <c r="L4253">
        <v>1</v>
      </c>
      <c r="M4253">
        <v>2</v>
      </c>
      <c r="N4253" t="s">
        <v>193</v>
      </c>
      <c r="O4253" t="s">
        <v>155</v>
      </c>
      <c r="P4253" s="12">
        <v>30315</v>
      </c>
      <c r="Q4253" t="s">
        <v>156</v>
      </c>
      <c r="R4253" t="s">
        <v>157</v>
      </c>
      <c r="S4253" t="s">
        <v>162</v>
      </c>
      <c r="T4253" t="s">
        <v>182</v>
      </c>
      <c r="U4253">
        <v>2.9</v>
      </c>
      <c r="V4253">
        <v>3.4</v>
      </c>
      <c r="W4253">
        <v>4.0999999999999996</v>
      </c>
      <c r="X4253">
        <v>3.46</v>
      </c>
      <c r="Y4253">
        <v>394726</v>
      </c>
      <c r="Z4253">
        <v>209698</v>
      </c>
      <c r="AA4253">
        <v>12335200</v>
      </c>
    </row>
    <row r="4254" spans="1:27">
      <c r="A4254" t="s">
        <v>4446</v>
      </c>
      <c r="B4254" t="s">
        <v>23</v>
      </c>
      <c r="C4254" t="s">
        <v>23</v>
      </c>
      <c r="D4254">
        <v>1684</v>
      </c>
      <c r="E4254" s="12">
        <v>40502</v>
      </c>
      <c r="F4254" s="72">
        <f t="shared" si="712"/>
        <v>2010</v>
      </c>
      <c r="G4254" s="70">
        <f t="shared" si="713"/>
        <v>6106.8883610451303</v>
      </c>
      <c r="H4254" s="70" cm="1">
        <f t="array" ref="H4254">INDEX(magic_bricks_appreciation_pivot!$A$13:$K$20,MATCH(C4254,magic_bricks_appreciation_pivot!$A$13:$A$20,0),1+MATCH(F4254,INDEX(magic_bricks_appreciation_pivot!$B$13:$K$13,0),0))</f>
        <v>0.49881786187527283</v>
      </c>
      <c r="I4254" s="70">
        <f t="shared" si="717"/>
        <v>9153.1133560126509</v>
      </c>
      <c r="J4254">
        <v>182</v>
      </c>
      <c r="K4254">
        <v>2</v>
      </c>
      <c r="L4254">
        <v>2</v>
      </c>
      <c r="M4254">
        <v>4</v>
      </c>
      <c r="N4254" t="s">
        <v>193</v>
      </c>
      <c r="O4254" t="s">
        <v>155</v>
      </c>
      <c r="P4254" s="12">
        <v>38312</v>
      </c>
      <c r="Q4254" t="s">
        <v>169</v>
      </c>
      <c r="R4254" t="s">
        <v>165</v>
      </c>
      <c r="S4254" t="s">
        <v>178</v>
      </c>
      <c r="T4254" t="s">
        <v>182</v>
      </c>
      <c r="U4254">
        <v>4.7</v>
      </c>
      <c r="V4254">
        <v>2.1</v>
      </c>
      <c r="W4254">
        <v>4.2</v>
      </c>
      <c r="X4254">
        <v>3.72</v>
      </c>
      <c r="Y4254">
        <v>390792</v>
      </c>
      <c r="Z4254">
        <v>154260</v>
      </c>
      <c r="AA4254">
        <v>10284000</v>
      </c>
    </row>
    <row r="4255" spans="1:27">
      <c r="A4255" t="s">
        <v>4447</v>
      </c>
      <c r="B4255" t="s">
        <v>51</v>
      </c>
      <c r="C4255" t="s">
        <v>51</v>
      </c>
      <c r="D4255">
        <v>1974</v>
      </c>
      <c r="E4255" s="12">
        <v>40886</v>
      </c>
      <c r="F4255" s="72">
        <f t="shared" si="712"/>
        <v>2011</v>
      </c>
      <c r="G4255" s="70">
        <f t="shared" si="713"/>
        <v>7201.0840932117526</v>
      </c>
      <c r="H4255" s="70" cm="1">
        <f t="array" ref="H4255">INDEX(magic_bricks_appreciation_pivot!$A$13:$K$20,MATCH(C4255,magic_bricks_appreciation_pivot!$A$13:$A$20,0),1+MATCH(F4255,INDEX(magic_bricks_appreciation_pivot!$B$13:$K$13,0),0))</f>
        <v>0.33442622950819673</v>
      </c>
      <c r="I4255" s="70">
        <f t="shared" si="717"/>
        <v>9609.3154948760111</v>
      </c>
      <c r="J4255">
        <v>16</v>
      </c>
      <c r="K4255">
        <v>3</v>
      </c>
      <c r="L4255">
        <v>2</v>
      </c>
      <c r="M4255">
        <v>5</v>
      </c>
      <c r="N4255" t="s">
        <v>193</v>
      </c>
      <c r="O4255" t="s">
        <v>161</v>
      </c>
      <c r="P4255" s="12">
        <v>29206</v>
      </c>
      <c r="Q4255" t="s">
        <v>156</v>
      </c>
      <c r="R4255" t="s">
        <v>177</v>
      </c>
      <c r="S4255" t="s">
        <v>178</v>
      </c>
      <c r="T4255" t="s">
        <v>171</v>
      </c>
      <c r="U4255">
        <v>3.6</v>
      </c>
      <c r="V4255">
        <v>3.4</v>
      </c>
      <c r="W4255">
        <v>4</v>
      </c>
      <c r="X4255">
        <v>3.63</v>
      </c>
      <c r="Y4255">
        <v>454878</v>
      </c>
      <c r="Z4255">
        <v>170579</v>
      </c>
      <c r="AA4255">
        <v>14214940</v>
      </c>
    </row>
    <row r="4256" spans="1:27">
      <c r="A4256" t="s">
        <v>4448</v>
      </c>
      <c r="B4256" t="s">
        <v>175</v>
      </c>
      <c r="C4256" t="s">
        <v>34</v>
      </c>
      <c r="D4256">
        <v>893</v>
      </c>
      <c r="E4256" s="12">
        <v>40402</v>
      </c>
      <c r="F4256" s="72">
        <f t="shared" si="712"/>
        <v>2010</v>
      </c>
      <c r="G4256" s="70">
        <f t="shared" si="713"/>
        <v>8653.3146696528547</v>
      </c>
      <c r="H4256" s="70" cm="1">
        <f t="array" ref="H4256">INDEX(magic_bricks_appreciation_pivot!$A$13:$K$20,MATCH(C4256,magic_bricks_appreciation_pivot!$A$13:$A$20,0),1+MATCH(F4256,INDEX(magic_bricks_appreciation_pivot!$B$13:$K$13,0),0))</f>
        <v>0.46848170778869208</v>
      </c>
      <c r="I4256" s="70">
        <f t="shared" si="717"/>
        <v>12707.234304124766</v>
      </c>
      <c r="J4256">
        <v>57</v>
      </c>
      <c r="K4256">
        <v>1</v>
      </c>
      <c r="L4256">
        <v>1</v>
      </c>
      <c r="M4256">
        <v>3</v>
      </c>
      <c r="N4256" t="s">
        <v>193</v>
      </c>
      <c r="O4256" t="s">
        <v>161</v>
      </c>
      <c r="P4256" s="12">
        <v>25802</v>
      </c>
      <c r="Q4256" t="s">
        <v>169</v>
      </c>
      <c r="R4256" t="s">
        <v>165</v>
      </c>
      <c r="S4256" t="s">
        <v>162</v>
      </c>
      <c r="T4256" t="s">
        <v>163</v>
      </c>
      <c r="U4256">
        <v>4.9000000000000004</v>
      </c>
      <c r="V4256">
        <v>4.7</v>
      </c>
      <c r="W4256">
        <v>4.3</v>
      </c>
      <c r="X4256">
        <v>4.6399999999999997</v>
      </c>
      <c r="Y4256">
        <v>247277</v>
      </c>
      <c r="Z4256">
        <v>115911</v>
      </c>
      <c r="AA4256">
        <v>7727410</v>
      </c>
    </row>
    <row r="4257" spans="1:27" hidden="1">
      <c r="A4257" t="s">
        <v>4449</v>
      </c>
      <c r="B4257" t="s">
        <v>23</v>
      </c>
      <c r="C4257" t="s">
        <v>23</v>
      </c>
      <c r="D4257">
        <v>1026</v>
      </c>
      <c r="E4257" s="12">
        <v>40142</v>
      </c>
      <c r="F4257" s="72">
        <f t="shared" si="712"/>
        <v>2009</v>
      </c>
      <c r="G4257" s="70">
        <f t="shared" si="713"/>
        <v>5423.0019493177388</v>
      </c>
      <c r="H4257" s="70" t="e" cm="1">
        <f t="array" ref="H4257">INDEX(magic_bricks_appreciation_pivot!$A$13:$K$20,MATCH(C4257,magic_bricks_appreciation_pivot!$A$13:$A$20,0),1+MATCH(F4257,INDEX(magic_bricks_appreciation_pivot!$B$13:$K$13,0),0))</f>
        <v>#N/A</v>
      </c>
      <c r="I4257" s="70"/>
      <c r="J4257">
        <v>75</v>
      </c>
      <c r="K4257">
        <v>1</v>
      </c>
      <c r="L4257">
        <v>1</v>
      </c>
      <c r="M4257">
        <v>3</v>
      </c>
      <c r="N4257" t="s">
        <v>184</v>
      </c>
      <c r="O4257" t="s">
        <v>161</v>
      </c>
      <c r="P4257" s="12">
        <v>34667</v>
      </c>
      <c r="Q4257" t="s">
        <v>169</v>
      </c>
      <c r="R4257" t="s">
        <v>177</v>
      </c>
      <c r="S4257" t="s">
        <v>162</v>
      </c>
      <c r="T4257" t="s">
        <v>159</v>
      </c>
      <c r="U4257">
        <v>2.4</v>
      </c>
      <c r="V4257">
        <v>5</v>
      </c>
      <c r="W4257">
        <v>2</v>
      </c>
      <c r="X4257">
        <v>3.02</v>
      </c>
      <c r="Y4257">
        <v>211432</v>
      </c>
      <c r="Z4257">
        <v>89024</v>
      </c>
      <c r="AA4257">
        <v>5564000</v>
      </c>
    </row>
    <row r="4258" spans="1:27" hidden="1">
      <c r="A4258" t="s">
        <v>4450</v>
      </c>
      <c r="B4258" t="s">
        <v>39</v>
      </c>
      <c r="C4258" t="s">
        <v>39</v>
      </c>
      <c r="D4258">
        <v>1812</v>
      </c>
      <c r="E4258" s="12">
        <v>39917</v>
      </c>
      <c r="F4258" s="72">
        <f t="shared" si="712"/>
        <v>2009</v>
      </c>
      <c r="G4258" s="70">
        <f t="shared" si="713"/>
        <v>6838.7803532008829</v>
      </c>
      <c r="H4258" s="70" t="e" cm="1">
        <f t="array" ref="H4258">INDEX(magic_bricks_appreciation_pivot!$A$13:$K$20,MATCH(C4258,magic_bricks_appreciation_pivot!$A$13:$A$20,0),1+MATCH(F4258,INDEX(magic_bricks_appreciation_pivot!$B$13:$K$13,0),0))</f>
        <v>#N/A</v>
      </c>
      <c r="I4258" s="70"/>
      <c r="J4258">
        <v>193</v>
      </c>
      <c r="K4258">
        <v>2</v>
      </c>
      <c r="L4258">
        <v>1</v>
      </c>
      <c r="M4258">
        <v>5</v>
      </c>
      <c r="N4258" t="s">
        <v>193</v>
      </c>
      <c r="O4258" t="s">
        <v>161</v>
      </c>
      <c r="P4258" s="12">
        <v>30427</v>
      </c>
      <c r="Q4258" t="s">
        <v>194</v>
      </c>
      <c r="R4258" t="s">
        <v>170</v>
      </c>
      <c r="S4258" t="s">
        <v>158</v>
      </c>
      <c r="T4258" t="s">
        <v>166</v>
      </c>
      <c r="U4258">
        <v>3.1</v>
      </c>
      <c r="V4258">
        <v>3.6</v>
      </c>
      <c r="W4258">
        <v>4.4000000000000004</v>
      </c>
      <c r="X4258">
        <v>3.7450000000000001</v>
      </c>
      <c r="Y4258">
        <v>458499</v>
      </c>
      <c r="Z4258">
        <v>111527</v>
      </c>
      <c r="AA4258">
        <v>12391870</v>
      </c>
    </row>
    <row r="4259" spans="1:27">
      <c r="A4259" t="s">
        <v>4451</v>
      </c>
      <c r="B4259" t="s">
        <v>56</v>
      </c>
      <c r="C4259" t="s">
        <v>56</v>
      </c>
      <c r="D4259">
        <v>1282</v>
      </c>
      <c r="E4259" s="12">
        <v>40983</v>
      </c>
      <c r="F4259" s="72">
        <f t="shared" si="712"/>
        <v>2012</v>
      </c>
      <c r="G4259" s="70">
        <f t="shared" si="713"/>
        <v>6221.7589703588146</v>
      </c>
      <c r="H4259" s="70" cm="1">
        <f t="array" ref="H4259">INDEX(magic_bricks_appreciation_pivot!$A$13:$K$20,MATCH(C4259,magic_bricks_appreciation_pivot!$A$13:$A$20,0),1+MATCH(F4259,INDEX(magic_bricks_appreciation_pivot!$B$13:$K$13,0),0))</f>
        <v>0.4006045824602385</v>
      </c>
      <c r="I4259" s="70">
        <f>G4259+G4259*H4259</f>
        <v>8714.2241248476512</v>
      </c>
      <c r="J4259">
        <v>183</v>
      </c>
      <c r="K4259">
        <v>2</v>
      </c>
      <c r="L4259">
        <v>2</v>
      </c>
      <c r="M4259">
        <v>4</v>
      </c>
      <c r="N4259" t="s">
        <v>168</v>
      </c>
      <c r="O4259" t="s">
        <v>155</v>
      </c>
      <c r="P4259" s="12">
        <v>28938</v>
      </c>
      <c r="Q4259" t="s">
        <v>194</v>
      </c>
      <c r="R4259" t="s">
        <v>170</v>
      </c>
      <c r="S4259" t="s">
        <v>178</v>
      </c>
      <c r="T4259" t="s">
        <v>173</v>
      </c>
      <c r="U4259">
        <v>4.5999999999999996</v>
      </c>
      <c r="V4259">
        <v>3.1</v>
      </c>
      <c r="W4259">
        <v>3.5</v>
      </c>
      <c r="X4259">
        <v>3.75</v>
      </c>
      <c r="Y4259">
        <v>279170</v>
      </c>
      <c r="Z4259">
        <v>103692</v>
      </c>
      <c r="AA4259">
        <v>7976295</v>
      </c>
    </row>
    <row r="4260" spans="1:27" hidden="1">
      <c r="A4260" t="s">
        <v>4452</v>
      </c>
      <c r="B4260" t="s">
        <v>201</v>
      </c>
      <c r="C4260" t="s">
        <v>201</v>
      </c>
      <c r="D4260">
        <v>2449</v>
      </c>
      <c r="E4260" s="12">
        <v>39981</v>
      </c>
      <c r="F4260" s="72">
        <f t="shared" si="712"/>
        <v>2009</v>
      </c>
      <c r="G4260" s="70">
        <f t="shared" si="713"/>
        <v>5133.8097182523479</v>
      </c>
      <c r="H4260" s="70" t="e" cm="1">
        <f t="array" ref="H4260">INDEX(magic_bricks_appreciation_pivot!$A$13:$K$20,MATCH(C4260,magic_bricks_appreciation_pivot!$A$13:$A$20,0),1+MATCH(F4260,INDEX(magic_bricks_appreciation_pivot!$B$13:$K$13,0),0))</f>
        <v>#N/A</v>
      </c>
      <c r="I4260" s="70"/>
      <c r="J4260">
        <v>149</v>
      </c>
      <c r="K4260">
        <v>4</v>
      </c>
      <c r="L4260">
        <v>2</v>
      </c>
      <c r="M4260">
        <v>6</v>
      </c>
      <c r="N4260" t="s">
        <v>184</v>
      </c>
      <c r="O4260" t="s">
        <v>161</v>
      </c>
      <c r="P4260" s="12">
        <v>30856</v>
      </c>
      <c r="Q4260" t="s">
        <v>194</v>
      </c>
      <c r="R4260" t="s">
        <v>157</v>
      </c>
      <c r="S4260" t="s">
        <v>158</v>
      </c>
      <c r="T4260" t="s">
        <v>182</v>
      </c>
      <c r="U4260">
        <v>2.7</v>
      </c>
      <c r="V4260">
        <v>4.0999999999999996</v>
      </c>
      <c r="W4260">
        <v>3.2</v>
      </c>
      <c r="X4260">
        <v>3.32</v>
      </c>
      <c r="Y4260">
        <v>528053</v>
      </c>
      <c r="Z4260">
        <v>289172</v>
      </c>
      <c r="AA4260">
        <v>12572700</v>
      </c>
    </row>
    <row r="4261" spans="1:27">
      <c r="A4261" t="s">
        <v>4453</v>
      </c>
      <c r="B4261" t="s">
        <v>175</v>
      </c>
      <c r="C4261" t="s">
        <v>34</v>
      </c>
      <c r="D4261">
        <v>932</v>
      </c>
      <c r="E4261" s="12">
        <v>40468</v>
      </c>
      <c r="F4261" s="72">
        <f t="shared" si="712"/>
        <v>2010</v>
      </c>
      <c r="G4261" s="70">
        <f t="shared" si="713"/>
        <v>10516.137339055795</v>
      </c>
      <c r="H4261" s="70" cm="1">
        <f t="array" ref="H4261">INDEX(magic_bricks_appreciation_pivot!$A$13:$K$20,MATCH(C4261,magic_bricks_appreciation_pivot!$A$13:$A$20,0),1+MATCH(F4261,INDEX(magic_bricks_appreciation_pivot!$B$13:$K$13,0),0))</f>
        <v>0.46848170778869208</v>
      </c>
      <c r="I4261" s="70">
        <f t="shared" ref="I4261:I4262" si="718">G4261+G4261*H4261</f>
        <v>15442.755318997086</v>
      </c>
      <c r="J4261">
        <v>95</v>
      </c>
      <c r="K4261">
        <v>1</v>
      </c>
      <c r="L4261">
        <v>1</v>
      </c>
      <c r="M4261">
        <v>3</v>
      </c>
      <c r="N4261" t="s">
        <v>184</v>
      </c>
      <c r="O4261" t="s">
        <v>155</v>
      </c>
      <c r="P4261" s="12">
        <v>36088</v>
      </c>
      <c r="Q4261" t="s">
        <v>169</v>
      </c>
      <c r="R4261" t="s">
        <v>165</v>
      </c>
      <c r="S4261" t="s">
        <v>178</v>
      </c>
      <c r="T4261" t="s">
        <v>182</v>
      </c>
      <c r="U4261">
        <v>4.9000000000000004</v>
      </c>
      <c r="V4261">
        <v>4.4000000000000004</v>
      </c>
      <c r="W4261">
        <v>3.2</v>
      </c>
      <c r="X4261">
        <v>4.1900000000000004</v>
      </c>
      <c r="Y4261">
        <v>323434</v>
      </c>
      <c r="Z4261">
        <v>147016</v>
      </c>
      <c r="AA4261">
        <v>9801040</v>
      </c>
    </row>
    <row r="4262" spans="1:27">
      <c r="A4262" t="s">
        <v>4454</v>
      </c>
      <c r="B4262" t="s">
        <v>51</v>
      </c>
      <c r="C4262" t="s">
        <v>51</v>
      </c>
      <c r="D4262">
        <v>1564</v>
      </c>
      <c r="E4262" s="12">
        <v>40750</v>
      </c>
      <c r="F4262" s="72">
        <f t="shared" si="712"/>
        <v>2011</v>
      </c>
      <c r="G4262" s="70">
        <f t="shared" si="713"/>
        <v>9538.2033248081843</v>
      </c>
      <c r="H4262" s="70" cm="1">
        <f t="array" ref="H4262">INDEX(magic_bricks_appreciation_pivot!$A$13:$K$20,MATCH(C4262,magic_bricks_appreciation_pivot!$A$13:$A$20,0),1+MATCH(F4262,INDEX(magic_bricks_appreciation_pivot!$B$13:$K$13,0),0))</f>
        <v>0.33442622950819673</v>
      </c>
      <c r="I4262" s="70">
        <f t="shared" si="718"/>
        <v>12728.028699006332</v>
      </c>
      <c r="J4262">
        <v>82</v>
      </c>
      <c r="K4262">
        <v>2</v>
      </c>
      <c r="L4262">
        <v>1</v>
      </c>
      <c r="M4262">
        <v>4</v>
      </c>
      <c r="N4262" t="s">
        <v>176</v>
      </c>
      <c r="O4262" t="s">
        <v>155</v>
      </c>
      <c r="P4262" s="12">
        <v>35275</v>
      </c>
      <c r="Q4262" t="s">
        <v>156</v>
      </c>
      <c r="R4262" t="s">
        <v>177</v>
      </c>
      <c r="S4262" t="s">
        <v>158</v>
      </c>
      <c r="T4262" t="s">
        <v>182</v>
      </c>
      <c r="U4262">
        <v>3.8</v>
      </c>
      <c r="V4262">
        <v>2.1</v>
      </c>
      <c r="W4262">
        <v>2</v>
      </c>
      <c r="X4262">
        <v>2.5</v>
      </c>
      <c r="Y4262">
        <v>581792</v>
      </c>
      <c r="Z4262">
        <v>179013</v>
      </c>
      <c r="AA4262">
        <v>14917750</v>
      </c>
    </row>
    <row r="4263" spans="1:27" hidden="1">
      <c r="A4263" t="s">
        <v>4455</v>
      </c>
      <c r="B4263" t="s">
        <v>201</v>
      </c>
      <c r="C4263" t="s">
        <v>201</v>
      </c>
      <c r="D4263">
        <v>1566</v>
      </c>
      <c r="E4263" s="12">
        <v>39928</v>
      </c>
      <c r="F4263" s="72">
        <f t="shared" si="712"/>
        <v>2009</v>
      </c>
      <c r="G4263" s="70">
        <f t="shared" si="713"/>
        <v>6617.2541507024262</v>
      </c>
      <c r="H4263" s="70" t="e" cm="1">
        <f t="array" ref="H4263">INDEX(magic_bricks_appreciation_pivot!$A$13:$K$20,MATCH(C4263,magic_bricks_appreciation_pivot!$A$13:$A$20,0),1+MATCH(F4263,INDEX(magic_bricks_appreciation_pivot!$B$13:$K$13,0),0))</f>
        <v>#N/A</v>
      </c>
      <c r="I4263" s="70"/>
      <c r="J4263">
        <v>113</v>
      </c>
      <c r="K4263">
        <v>2</v>
      </c>
      <c r="L4263">
        <v>1</v>
      </c>
      <c r="M4263">
        <v>4</v>
      </c>
      <c r="N4263" t="s">
        <v>193</v>
      </c>
      <c r="O4263" t="s">
        <v>155</v>
      </c>
      <c r="P4263" s="12">
        <v>38103</v>
      </c>
      <c r="Q4263" t="s">
        <v>169</v>
      </c>
      <c r="R4263" t="s">
        <v>157</v>
      </c>
      <c r="S4263" t="s">
        <v>158</v>
      </c>
      <c r="T4263" t="s">
        <v>163</v>
      </c>
      <c r="U4263">
        <v>3.2</v>
      </c>
      <c r="V4263">
        <v>2.5</v>
      </c>
      <c r="W4263">
        <v>3.6</v>
      </c>
      <c r="X4263">
        <v>3.15</v>
      </c>
      <c r="Y4263">
        <v>331604</v>
      </c>
      <c r="Z4263">
        <v>238340</v>
      </c>
      <c r="AA4263">
        <v>10362620</v>
      </c>
    </row>
    <row r="4264" spans="1:27">
      <c r="A4264" t="s">
        <v>4456</v>
      </c>
      <c r="B4264" t="s">
        <v>23</v>
      </c>
      <c r="C4264" t="s">
        <v>23</v>
      </c>
      <c r="D4264">
        <v>1266</v>
      </c>
      <c r="E4264" s="12">
        <v>40277</v>
      </c>
      <c r="F4264" s="72">
        <f t="shared" si="712"/>
        <v>2010</v>
      </c>
      <c r="G4264" s="70">
        <f t="shared" si="713"/>
        <v>5137.0458135860981</v>
      </c>
      <c r="H4264" s="70" cm="1">
        <f t="array" ref="H4264">INDEX(magic_bricks_appreciation_pivot!$A$13:$K$20,MATCH(C4264,magic_bricks_appreciation_pivot!$A$13:$A$20,0),1+MATCH(F4264,INDEX(magic_bricks_appreciation_pivot!$B$13:$K$13,0),0))</f>
        <v>0.49881786187527283</v>
      </c>
      <c r="I4264" s="70">
        <f>G4264+G4264*H4264</f>
        <v>7699.496022674437</v>
      </c>
      <c r="J4264">
        <v>46</v>
      </c>
      <c r="K4264">
        <v>1</v>
      </c>
      <c r="L4264">
        <v>1</v>
      </c>
      <c r="M4264">
        <v>3</v>
      </c>
      <c r="N4264" t="s">
        <v>184</v>
      </c>
      <c r="O4264" t="s">
        <v>161</v>
      </c>
      <c r="P4264" s="12">
        <v>35167</v>
      </c>
      <c r="Q4264" t="s">
        <v>194</v>
      </c>
      <c r="R4264" t="s">
        <v>177</v>
      </c>
      <c r="S4264" t="s">
        <v>162</v>
      </c>
      <c r="T4264" t="s">
        <v>173</v>
      </c>
      <c r="U4264">
        <v>2.6</v>
      </c>
      <c r="V4264">
        <v>5</v>
      </c>
      <c r="W4264">
        <v>4.5</v>
      </c>
      <c r="X4264">
        <v>4.08</v>
      </c>
      <c r="Y4264">
        <v>247133</v>
      </c>
      <c r="Z4264">
        <v>71539</v>
      </c>
      <c r="AA4264">
        <v>6503500</v>
      </c>
    </row>
    <row r="4265" spans="1:27" hidden="1">
      <c r="A4265" t="s">
        <v>4457</v>
      </c>
      <c r="B4265" t="s">
        <v>75</v>
      </c>
      <c r="D4265">
        <v>1945</v>
      </c>
      <c r="E4265" s="12">
        <v>39344</v>
      </c>
      <c r="F4265" s="72">
        <f t="shared" si="712"/>
        <v>2007</v>
      </c>
      <c r="G4265" s="70">
        <f t="shared" si="713"/>
        <v>7128.2519280205652</v>
      </c>
      <c r="H4265" s="70" t="e" cm="1">
        <f t="array" ref="H4265">INDEX(magic_bricks_appreciation_pivot!$A$13:$K$20,MATCH(C4265,magic_bricks_appreciation_pivot!$A$13:$A$20,0),1+MATCH(F4265,INDEX(magic_bricks_appreciation_pivot!$B$13:$K$13,0),0))</f>
        <v>#N/A</v>
      </c>
      <c r="I4265" s="70"/>
      <c r="J4265">
        <v>174</v>
      </c>
      <c r="K4265">
        <v>2</v>
      </c>
      <c r="L4265">
        <v>1</v>
      </c>
      <c r="M4265">
        <v>5</v>
      </c>
      <c r="N4265" t="s">
        <v>176</v>
      </c>
      <c r="O4265" t="s">
        <v>161</v>
      </c>
      <c r="P4265" s="12">
        <v>33869</v>
      </c>
      <c r="Q4265" t="s">
        <v>169</v>
      </c>
      <c r="R4265" t="s">
        <v>165</v>
      </c>
      <c r="S4265" t="s">
        <v>178</v>
      </c>
      <c r="T4265" t="s">
        <v>182</v>
      </c>
      <c r="U4265">
        <v>4.8</v>
      </c>
      <c r="V4265">
        <v>3</v>
      </c>
      <c r="W4265">
        <v>2.2000000000000002</v>
      </c>
      <c r="X4265">
        <v>3.18</v>
      </c>
      <c r="Y4265">
        <v>540714</v>
      </c>
      <c r="Z4265">
        <v>124780</v>
      </c>
      <c r="AA4265">
        <v>13864450</v>
      </c>
    </row>
    <row r="4266" spans="1:27">
      <c r="A4266" t="s">
        <v>4458</v>
      </c>
      <c r="B4266" t="s">
        <v>23</v>
      </c>
      <c r="C4266" t="s">
        <v>23</v>
      </c>
      <c r="D4266">
        <v>1649</v>
      </c>
      <c r="E4266" s="12">
        <v>40776</v>
      </c>
      <c r="F4266" s="72">
        <f t="shared" si="712"/>
        <v>2011</v>
      </c>
      <c r="G4266" s="70">
        <f t="shared" si="713"/>
        <v>5117.4196482716798</v>
      </c>
      <c r="H4266" s="70" cm="1">
        <f t="array" ref="H4266">INDEX(magic_bricks_appreciation_pivot!$A$13:$K$20,MATCH(C4266,magic_bricks_appreciation_pivot!$A$13:$A$20,0),1+MATCH(F4266,INDEX(magic_bricks_appreciation_pivot!$B$13:$K$13,0),0))</f>
        <v>0.30621792098525186</v>
      </c>
      <c r="I4266" s="70">
        <f t="shared" ref="I4266:I4267" si="719">G4266+G4266*H4266</f>
        <v>6684.4652537745123</v>
      </c>
      <c r="J4266">
        <v>93</v>
      </c>
      <c r="K4266">
        <v>2</v>
      </c>
      <c r="L4266">
        <v>2</v>
      </c>
      <c r="M4266">
        <v>4</v>
      </c>
      <c r="N4266" t="s">
        <v>193</v>
      </c>
      <c r="O4266" t="s">
        <v>155</v>
      </c>
      <c r="P4266" s="12">
        <v>33111</v>
      </c>
      <c r="Q4266" t="s">
        <v>169</v>
      </c>
      <c r="R4266" t="s">
        <v>157</v>
      </c>
      <c r="S4266" t="s">
        <v>158</v>
      </c>
      <c r="T4266" t="s">
        <v>173</v>
      </c>
      <c r="U4266">
        <v>5</v>
      </c>
      <c r="V4266">
        <v>4.9000000000000004</v>
      </c>
      <c r="W4266">
        <v>2.6</v>
      </c>
      <c r="X4266">
        <v>4.01</v>
      </c>
      <c r="Y4266">
        <v>413493</v>
      </c>
      <c r="Z4266">
        <v>118141</v>
      </c>
      <c r="AA4266">
        <v>8438625</v>
      </c>
    </row>
    <row r="4267" spans="1:27">
      <c r="A4267" t="s">
        <v>4459</v>
      </c>
      <c r="B4267" t="s">
        <v>23</v>
      </c>
      <c r="C4267" t="s">
        <v>23</v>
      </c>
      <c r="D4267">
        <v>1081</v>
      </c>
      <c r="E4267" s="12">
        <v>40557</v>
      </c>
      <c r="F4267" s="72">
        <f t="shared" si="712"/>
        <v>2011</v>
      </c>
      <c r="G4267" s="70">
        <f t="shared" si="713"/>
        <v>5382.5161887141539</v>
      </c>
      <c r="H4267" s="70" cm="1">
        <f t="array" ref="H4267">INDEX(magic_bricks_appreciation_pivot!$A$13:$K$20,MATCH(C4267,magic_bricks_appreciation_pivot!$A$13:$A$20,0),1+MATCH(F4267,INDEX(magic_bricks_appreciation_pivot!$B$13:$K$13,0),0))</f>
        <v>0.30621792098525186</v>
      </c>
      <c r="I4267" s="70">
        <f t="shared" si="719"/>
        <v>7030.739105691664</v>
      </c>
      <c r="J4267">
        <v>160</v>
      </c>
      <c r="K4267">
        <v>1</v>
      </c>
      <c r="L4267">
        <v>1</v>
      </c>
      <c r="M4267">
        <v>3</v>
      </c>
      <c r="N4267" t="s">
        <v>154</v>
      </c>
      <c r="O4267" t="s">
        <v>155</v>
      </c>
      <c r="P4267" s="12">
        <v>37637</v>
      </c>
      <c r="Q4267" t="s">
        <v>194</v>
      </c>
      <c r="R4267" t="s">
        <v>170</v>
      </c>
      <c r="S4267" t="s">
        <v>178</v>
      </c>
      <c r="T4267" t="s">
        <v>173</v>
      </c>
      <c r="U4267">
        <v>4.4000000000000004</v>
      </c>
      <c r="V4267">
        <v>3.6</v>
      </c>
      <c r="W4267">
        <v>4.8</v>
      </c>
      <c r="X4267">
        <v>4.32</v>
      </c>
      <c r="Y4267">
        <v>256014</v>
      </c>
      <c r="Z4267">
        <v>52367</v>
      </c>
      <c r="AA4267">
        <v>5818500</v>
      </c>
    </row>
    <row r="4268" spans="1:27" hidden="1">
      <c r="A4268" t="s">
        <v>4460</v>
      </c>
      <c r="B4268" t="s">
        <v>51</v>
      </c>
      <c r="C4268" t="s">
        <v>51</v>
      </c>
      <c r="D4268">
        <v>1889</v>
      </c>
      <c r="E4268" s="12">
        <v>39280</v>
      </c>
      <c r="F4268" s="72">
        <f t="shared" si="712"/>
        <v>2007</v>
      </c>
      <c r="G4268" s="70">
        <f t="shared" si="713"/>
        <v>8190.6829010058236</v>
      </c>
      <c r="H4268" s="70" t="e" cm="1">
        <f t="array" ref="H4268">INDEX(magic_bricks_appreciation_pivot!$A$13:$K$20,MATCH(C4268,magic_bricks_appreciation_pivot!$A$13:$A$20,0),1+MATCH(F4268,INDEX(magic_bricks_appreciation_pivot!$B$13:$K$13,0),0))</f>
        <v>#N/A</v>
      </c>
      <c r="I4268" s="70"/>
      <c r="J4268">
        <v>163</v>
      </c>
      <c r="K4268">
        <v>3</v>
      </c>
      <c r="L4268">
        <v>2</v>
      </c>
      <c r="M4268">
        <v>5</v>
      </c>
      <c r="N4268" t="s">
        <v>184</v>
      </c>
      <c r="O4268" t="s">
        <v>155</v>
      </c>
      <c r="P4268" s="12">
        <v>21030</v>
      </c>
      <c r="Q4268" t="s">
        <v>156</v>
      </c>
      <c r="R4268" t="s">
        <v>170</v>
      </c>
      <c r="S4268" t="s">
        <v>158</v>
      </c>
      <c r="T4268" t="s">
        <v>171</v>
      </c>
      <c r="U4268">
        <v>3.4</v>
      </c>
      <c r="V4268">
        <v>4.5999999999999996</v>
      </c>
      <c r="W4268">
        <v>3</v>
      </c>
      <c r="X4268">
        <v>3.82</v>
      </c>
      <c r="Y4268">
        <v>464166</v>
      </c>
      <c r="Z4268">
        <v>123778</v>
      </c>
      <c r="AA4268">
        <v>15472200</v>
      </c>
    </row>
    <row r="4269" spans="1:27" hidden="1">
      <c r="A4269" t="s">
        <v>4461</v>
      </c>
      <c r="B4269" t="s">
        <v>175</v>
      </c>
      <c r="C4269" t="s">
        <v>34</v>
      </c>
      <c r="D4269">
        <v>779</v>
      </c>
      <c r="E4269" s="12">
        <v>39482</v>
      </c>
      <c r="F4269" s="72">
        <f t="shared" si="712"/>
        <v>2008</v>
      </c>
      <c r="G4269" s="70">
        <f t="shared" si="713"/>
        <v>10119.448010269576</v>
      </c>
      <c r="H4269" s="70" t="e" cm="1">
        <f t="array" ref="H4269">INDEX(magic_bricks_appreciation_pivot!$A$13:$K$20,MATCH(C4269,magic_bricks_appreciation_pivot!$A$13:$A$20,0),1+MATCH(F4269,INDEX(magic_bricks_appreciation_pivot!$B$13:$K$13,0),0))</f>
        <v>#N/A</v>
      </c>
      <c r="I4269" s="70"/>
      <c r="J4269">
        <v>134</v>
      </c>
      <c r="K4269">
        <v>1</v>
      </c>
      <c r="L4269">
        <v>1</v>
      </c>
      <c r="M4269">
        <v>2</v>
      </c>
      <c r="N4269" t="s">
        <v>168</v>
      </c>
      <c r="O4269" t="s">
        <v>155</v>
      </c>
      <c r="P4269" s="12">
        <v>29627</v>
      </c>
      <c r="Q4269" t="s">
        <v>194</v>
      </c>
      <c r="R4269" t="s">
        <v>177</v>
      </c>
      <c r="S4269" t="s">
        <v>178</v>
      </c>
      <c r="T4269" t="s">
        <v>182</v>
      </c>
      <c r="U4269">
        <v>3.2</v>
      </c>
      <c r="V4269">
        <v>4.4000000000000004</v>
      </c>
      <c r="W4269">
        <v>2.6</v>
      </c>
      <c r="X4269">
        <v>3.5</v>
      </c>
      <c r="Y4269">
        <v>212842</v>
      </c>
      <c r="Z4269">
        <v>102480</v>
      </c>
      <c r="AA4269">
        <v>7883050</v>
      </c>
    </row>
    <row r="4270" spans="1:27" hidden="1">
      <c r="A4270" t="s">
        <v>4462</v>
      </c>
      <c r="B4270" t="s">
        <v>175</v>
      </c>
      <c r="C4270" t="s">
        <v>34</v>
      </c>
      <c r="D4270">
        <v>984</v>
      </c>
      <c r="E4270" s="12">
        <v>39381</v>
      </c>
      <c r="F4270" s="72">
        <f t="shared" si="712"/>
        <v>2007</v>
      </c>
      <c r="G4270" s="70">
        <f t="shared" si="713"/>
        <v>13411.991869918698</v>
      </c>
      <c r="H4270" s="70" t="e" cm="1">
        <f t="array" ref="H4270">INDEX(magic_bricks_appreciation_pivot!$A$13:$K$20,MATCH(C4270,magic_bricks_appreciation_pivot!$A$13:$A$20,0),1+MATCH(F4270,INDEX(magic_bricks_appreciation_pivot!$B$13:$K$13,0),0))</f>
        <v>#N/A</v>
      </c>
      <c r="I4270" s="70"/>
      <c r="J4270">
        <v>92</v>
      </c>
      <c r="K4270">
        <v>1</v>
      </c>
      <c r="L4270">
        <v>1</v>
      </c>
      <c r="M4270">
        <v>3</v>
      </c>
      <c r="N4270" t="s">
        <v>193</v>
      </c>
      <c r="O4270" t="s">
        <v>155</v>
      </c>
      <c r="P4270" s="12">
        <v>36461</v>
      </c>
      <c r="Q4270" t="s">
        <v>156</v>
      </c>
      <c r="R4270" t="s">
        <v>157</v>
      </c>
      <c r="S4270" t="s">
        <v>158</v>
      </c>
      <c r="T4270" t="s">
        <v>166</v>
      </c>
      <c r="U4270">
        <v>2.6</v>
      </c>
      <c r="V4270">
        <v>4.3</v>
      </c>
      <c r="W4270">
        <v>3.8</v>
      </c>
      <c r="X4270">
        <v>3.64</v>
      </c>
      <c r="Y4270">
        <v>395922</v>
      </c>
      <c r="Z4270">
        <v>92382</v>
      </c>
      <c r="AA4270">
        <v>13197400</v>
      </c>
    </row>
    <row r="4271" spans="1:27" hidden="1">
      <c r="A4271" t="s">
        <v>4463</v>
      </c>
      <c r="B4271" t="s">
        <v>201</v>
      </c>
      <c r="C4271" t="s">
        <v>201</v>
      </c>
      <c r="D4271">
        <v>2495</v>
      </c>
      <c r="E4271" s="12">
        <v>39561</v>
      </c>
      <c r="F4271" s="72">
        <f t="shared" si="712"/>
        <v>2008</v>
      </c>
      <c r="G4271" s="70">
        <f t="shared" si="713"/>
        <v>5648.5931863727455</v>
      </c>
      <c r="H4271" s="70" t="e" cm="1">
        <f t="array" ref="H4271">INDEX(magic_bricks_appreciation_pivot!$A$13:$K$20,MATCH(C4271,magic_bricks_appreciation_pivot!$A$13:$A$20,0),1+MATCH(F4271,INDEX(magic_bricks_appreciation_pivot!$B$13:$K$13,0),0))</f>
        <v>#N/A</v>
      </c>
      <c r="I4271" s="70"/>
      <c r="J4271">
        <v>62</v>
      </c>
      <c r="K4271">
        <v>4</v>
      </c>
      <c r="L4271">
        <v>2</v>
      </c>
      <c r="M4271">
        <v>6</v>
      </c>
      <c r="N4271" t="s">
        <v>176</v>
      </c>
      <c r="O4271" t="s">
        <v>155</v>
      </c>
      <c r="P4271" s="12">
        <v>33356</v>
      </c>
      <c r="Q4271" t="s">
        <v>169</v>
      </c>
      <c r="R4271" t="s">
        <v>170</v>
      </c>
      <c r="S4271" t="s">
        <v>162</v>
      </c>
      <c r="T4271" t="s">
        <v>166</v>
      </c>
      <c r="U4271">
        <v>3.6</v>
      </c>
      <c r="V4271">
        <v>3.1</v>
      </c>
      <c r="W4271">
        <v>4.9000000000000004</v>
      </c>
      <c r="X4271">
        <v>3.97</v>
      </c>
      <c r="Y4271">
        <v>436890</v>
      </c>
      <c r="Z4271">
        <v>112746</v>
      </c>
      <c r="AA4271">
        <v>14093240</v>
      </c>
    </row>
    <row r="4272" spans="1:27" hidden="1">
      <c r="A4272" t="s">
        <v>4464</v>
      </c>
      <c r="B4272" t="s">
        <v>175</v>
      </c>
      <c r="C4272" t="s">
        <v>34</v>
      </c>
      <c r="D4272">
        <v>973</v>
      </c>
      <c r="E4272" s="12">
        <v>39344</v>
      </c>
      <c r="F4272" s="72">
        <f t="shared" si="712"/>
        <v>2007</v>
      </c>
      <c r="G4272" s="70">
        <f t="shared" si="713"/>
        <v>10143.586844809866</v>
      </c>
      <c r="H4272" s="70" t="e" cm="1">
        <f t="array" ref="H4272">INDEX(magic_bricks_appreciation_pivot!$A$13:$K$20,MATCH(C4272,magic_bricks_appreciation_pivot!$A$13:$A$20,0),1+MATCH(F4272,INDEX(magic_bricks_appreciation_pivot!$B$13:$K$13,0),0))</f>
        <v>#N/A</v>
      </c>
      <c r="I4272" s="70"/>
      <c r="J4272">
        <v>69</v>
      </c>
      <c r="K4272">
        <v>1</v>
      </c>
      <c r="L4272">
        <v>1</v>
      </c>
      <c r="M4272">
        <v>3</v>
      </c>
      <c r="N4272" t="s">
        <v>184</v>
      </c>
      <c r="O4272" t="s">
        <v>155</v>
      </c>
      <c r="P4272" s="12">
        <v>32774</v>
      </c>
      <c r="Q4272" t="s">
        <v>169</v>
      </c>
      <c r="R4272" t="s">
        <v>165</v>
      </c>
      <c r="S4272" t="s">
        <v>158</v>
      </c>
      <c r="T4272" t="s">
        <v>166</v>
      </c>
      <c r="U4272">
        <v>4.5</v>
      </c>
      <c r="V4272">
        <v>4</v>
      </c>
      <c r="W4272">
        <v>4.5999999999999996</v>
      </c>
      <c r="X4272">
        <v>4.33</v>
      </c>
      <c r="Y4272">
        <v>305961</v>
      </c>
      <c r="Z4272">
        <v>59218</v>
      </c>
      <c r="AA4272">
        <v>9869710</v>
      </c>
    </row>
    <row r="4273" spans="1:27" hidden="1">
      <c r="A4273" t="s">
        <v>4465</v>
      </c>
      <c r="B4273" t="s">
        <v>39</v>
      </c>
      <c r="C4273" t="s">
        <v>39</v>
      </c>
      <c r="D4273">
        <v>1986</v>
      </c>
      <c r="E4273" s="12">
        <v>39625</v>
      </c>
      <c r="F4273" s="72">
        <f t="shared" si="712"/>
        <v>2008</v>
      </c>
      <c r="G4273" s="70">
        <f t="shared" si="713"/>
        <v>5934.773413897281</v>
      </c>
      <c r="H4273" s="70" t="e" cm="1">
        <f t="array" ref="H4273">INDEX(magic_bricks_appreciation_pivot!$A$13:$K$20,MATCH(C4273,magic_bricks_appreciation_pivot!$A$13:$A$20,0),1+MATCH(F4273,INDEX(magic_bricks_appreciation_pivot!$B$13:$K$13,0),0))</f>
        <v>#N/A</v>
      </c>
      <c r="I4273" s="70"/>
      <c r="J4273">
        <v>21</v>
      </c>
      <c r="K4273">
        <v>2</v>
      </c>
      <c r="L4273">
        <v>1</v>
      </c>
      <c r="M4273">
        <v>5</v>
      </c>
      <c r="N4273" t="s">
        <v>184</v>
      </c>
      <c r="O4273" t="s">
        <v>161</v>
      </c>
      <c r="P4273" s="12">
        <v>23930</v>
      </c>
      <c r="Q4273" t="s">
        <v>194</v>
      </c>
      <c r="R4273" t="s">
        <v>165</v>
      </c>
      <c r="S4273" t="s">
        <v>178</v>
      </c>
      <c r="T4273" t="s">
        <v>163</v>
      </c>
      <c r="U4273">
        <v>4.4000000000000004</v>
      </c>
      <c r="V4273">
        <v>3.6</v>
      </c>
      <c r="W4273">
        <v>4.5</v>
      </c>
      <c r="X4273">
        <v>4.24</v>
      </c>
      <c r="Y4273">
        <v>424313</v>
      </c>
      <c r="Z4273">
        <v>223943</v>
      </c>
      <c r="AA4273">
        <v>11786460</v>
      </c>
    </row>
    <row r="4274" spans="1:27">
      <c r="A4274" t="s">
        <v>4466</v>
      </c>
      <c r="B4274" t="s">
        <v>51</v>
      </c>
      <c r="C4274" t="s">
        <v>51</v>
      </c>
      <c r="D4274">
        <v>1829</v>
      </c>
      <c r="E4274" s="12">
        <v>40874</v>
      </c>
      <c r="F4274" s="72">
        <f t="shared" si="712"/>
        <v>2011</v>
      </c>
      <c r="G4274" s="70">
        <f t="shared" si="713"/>
        <v>7112.7556041552762</v>
      </c>
      <c r="H4274" s="70" cm="1">
        <f t="array" ref="H4274">INDEX(magic_bricks_appreciation_pivot!$A$13:$K$20,MATCH(C4274,magic_bricks_appreciation_pivot!$A$13:$A$20,0),1+MATCH(F4274,INDEX(magic_bricks_appreciation_pivot!$B$13:$K$13,0),0))</f>
        <v>0.33442622950819673</v>
      </c>
      <c r="I4274" s="70">
        <f t="shared" ref="I4274:I4275" si="720">G4274+G4274*H4274</f>
        <v>9491.447642266221</v>
      </c>
      <c r="J4274">
        <v>134</v>
      </c>
      <c r="K4274">
        <v>3</v>
      </c>
      <c r="L4274">
        <v>2</v>
      </c>
      <c r="M4274">
        <v>5</v>
      </c>
      <c r="N4274" t="s">
        <v>154</v>
      </c>
      <c r="O4274" t="s">
        <v>161</v>
      </c>
      <c r="P4274" s="12">
        <v>30289</v>
      </c>
      <c r="Q4274" t="s">
        <v>156</v>
      </c>
      <c r="R4274" t="s">
        <v>157</v>
      </c>
      <c r="S4274" t="s">
        <v>178</v>
      </c>
      <c r="T4274" t="s">
        <v>173</v>
      </c>
      <c r="U4274">
        <v>2.2000000000000002</v>
      </c>
      <c r="V4274">
        <v>4.7</v>
      </c>
      <c r="W4274">
        <v>2.5</v>
      </c>
      <c r="X4274">
        <v>3.42</v>
      </c>
      <c r="Y4274">
        <v>390277</v>
      </c>
      <c r="Z4274">
        <v>143102</v>
      </c>
      <c r="AA4274">
        <v>13009230</v>
      </c>
    </row>
    <row r="4275" spans="1:27">
      <c r="A4275" t="s">
        <v>4467</v>
      </c>
      <c r="B4275" t="s">
        <v>175</v>
      </c>
      <c r="C4275" t="s">
        <v>34</v>
      </c>
      <c r="D4275">
        <v>780</v>
      </c>
      <c r="E4275" s="12">
        <v>40832</v>
      </c>
      <c r="F4275" s="72">
        <f t="shared" si="712"/>
        <v>2011</v>
      </c>
      <c r="G4275" s="70">
        <f t="shared" si="713"/>
        <v>8014.1025641025644</v>
      </c>
      <c r="H4275" s="70" cm="1">
        <f t="array" ref="H4275">INDEX(magic_bricks_appreciation_pivot!$A$13:$K$20,MATCH(C4275,magic_bricks_appreciation_pivot!$A$13:$A$20,0),1+MATCH(F4275,INDEX(magic_bricks_appreciation_pivot!$B$13:$K$13,0),0))</f>
        <v>0.22839026915113872</v>
      </c>
      <c r="I4275" s="70">
        <f t="shared" si="720"/>
        <v>9844.4456057227799</v>
      </c>
      <c r="J4275">
        <v>168</v>
      </c>
      <c r="K4275">
        <v>1</v>
      </c>
      <c r="L4275">
        <v>1</v>
      </c>
      <c r="M4275">
        <v>2</v>
      </c>
      <c r="N4275" t="s">
        <v>154</v>
      </c>
      <c r="O4275" t="s">
        <v>161</v>
      </c>
      <c r="P4275" s="12">
        <v>27692</v>
      </c>
      <c r="Q4275" t="s">
        <v>194</v>
      </c>
      <c r="R4275" t="s">
        <v>170</v>
      </c>
      <c r="S4275" t="s">
        <v>178</v>
      </c>
      <c r="T4275" t="s">
        <v>166</v>
      </c>
      <c r="U4275">
        <v>2.6</v>
      </c>
      <c r="V4275">
        <v>2.7</v>
      </c>
      <c r="W4275">
        <v>3.5</v>
      </c>
      <c r="X4275">
        <v>2.91</v>
      </c>
      <c r="Y4275">
        <v>181279</v>
      </c>
      <c r="Z4275">
        <v>87514</v>
      </c>
      <c r="AA4275">
        <v>6251000</v>
      </c>
    </row>
    <row r="4276" spans="1:27" hidden="1">
      <c r="A4276" t="s">
        <v>4468</v>
      </c>
      <c r="B4276" t="s">
        <v>56</v>
      </c>
      <c r="C4276" t="s">
        <v>56</v>
      </c>
      <c r="D4276">
        <v>843</v>
      </c>
      <c r="E4276" s="12">
        <v>40099</v>
      </c>
      <c r="F4276" s="72">
        <f t="shared" si="712"/>
        <v>2009</v>
      </c>
      <c r="G4276" s="70">
        <f t="shared" si="713"/>
        <v>8092.212336892052</v>
      </c>
      <c r="H4276" s="70" t="e" cm="1">
        <f t="array" ref="H4276">INDEX(magic_bricks_appreciation_pivot!$A$13:$K$20,MATCH(C4276,magic_bricks_appreciation_pivot!$A$13:$A$20,0),1+MATCH(F4276,INDEX(magic_bricks_appreciation_pivot!$B$13:$K$13,0),0))</f>
        <v>#N/A</v>
      </c>
      <c r="I4276" s="70"/>
      <c r="J4276">
        <v>36</v>
      </c>
      <c r="K4276">
        <v>1</v>
      </c>
      <c r="L4276">
        <v>1</v>
      </c>
      <c r="M4276">
        <v>3</v>
      </c>
      <c r="N4276" t="s">
        <v>193</v>
      </c>
      <c r="O4276" t="s">
        <v>161</v>
      </c>
      <c r="P4276" s="12">
        <v>36814</v>
      </c>
      <c r="Q4276" t="s">
        <v>169</v>
      </c>
      <c r="R4276" t="s">
        <v>177</v>
      </c>
      <c r="S4276" t="s">
        <v>158</v>
      </c>
      <c r="T4276" t="s">
        <v>173</v>
      </c>
      <c r="U4276">
        <v>4.5999999999999996</v>
      </c>
      <c r="V4276">
        <v>3.8</v>
      </c>
      <c r="W4276">
        <v>4.7</v>
      </c>
      <c r="X4276">
        <v>4.49</v>
      </c>
      <c r="Y4276">
        <v>225117</v>
      </c>
      <c r="Z4276">
        <v>13643</v>
      </c>
      <c r="AA4276">
        <v>6821735</v>
      </c>
    </row>
    <row r="4277" spans="1:27" hidden="1">
      <c r="A4277" t="s">
        <v>4469</v>
      </c>
      <c r="B4277" t="s">
        <v>175</v>
      </c>
      <c r="C4277" t="s">
        <v>34</v>
      </c>
      <c r="D4277">
        <v>913</v>
      </c>
      <c r="E4277" s="12">
        <v>39778</v>
      </c>
      <c r="F4277" s="72">
        <f t="shared" si="712"/>
        <v>2008</v>
      </c>
      <c r="G4277" s="70">
        <f t="shared" si="713"/>
        <v>7322.1248630887185</v>
      </c>
      <c r="H4277" s="70" t="e" cm="1">
        <f t="array" ref="H4277">INDEX(magic_bricks_appreciation_pivot!$A$13:$K$20,MATCH(C4277,magic_bricks_appreciation_pivot!$A$13:$A$20,0),1+MATCH(F4277,INDEX(magic_bricks_appreciation_pivot!$B$13:$K$13,0),0))</f>
        <v>#N/A</v>
      </c>
      <c r="I4277" s="70"/>
      <c r="J4277">
        <v>185</v>
      </c>
      <c r="K4277">
        <v>1</v>
      </c>
      <c r="L4277">
        <v>1</v>
      </c>
      <c r="M4277">
        <v>3</v>
      </c>
      <c r="N4277" t="s">
        <v>184</v>
      </c>
      <c r="O4277" t="s">
        <v>161</v>
      </c>
      <c r="P4277" s="12">
        <v>31748</v>
      </c>
      <c r="Q4277" t="s">
        <v>194</v>
      </c>
      <c r="R4277" t="s">
        <v>165</v>
      </c>
      <c r="S4277" t="s">
        <v>178</v>
      </c>
      <c r="T4277" t="s">
        <v>163</v>
      </c>
      <c r="U4277">
        <v>4.5999999999999996</v>
      </c>
      <c r="V4277">
        <v>2.2000000000000002</v>
      </c>
      <c r="W4277">
        <v>3.1</v>
      </c>
      <c r="X4277">
        <v>3.19</v>
      </c>
      <c r="Y4277">
        <v>200553</v>
      </c>
      <c r="Z4277">
        <v>93591</v>
      </c>
      <c r="AA4277">
        <v>6685100</v>
      </c>
    </row>
    <row r="4278" spans="1:27" hidden="1">
      <c r="A4278" t="s">
        <v>4470</v>
      </c>
      <c r="B4278" t="s">
        <v>23</v>
      </c>
      <c r="C4278" t="s">
        <v>23</v>
      </c>
      <c r="D4278">
        <v>779</v>
      </c>
      <c r="E4278" s="12">
        <v>40071</v>
      </c>
      <c r="F4278" s="72">
        <f t="shared" si="712"/>
        <v>2009</v>
      </c>
      <c r="G4278" s="70">
        <f t="shared" si="713"/>
        <v>4133.1835686777922</v>
      </c>
      <c r="H4278" s="70" t="e" cm="1">
        <f t="array" ref="H4278">INDEX(magic_bricks_appreciation_pivot!$A$13:$K$20,MATCH(C4278,magic_bricks_appreciation_pivot!$A$13:$A$20,0),1+MATCH(F4278,INDEX(magic_bricks_appreciation_pivot!$B$13:$K$13,0),0))</f>
        <v>#N/A</v>
      </c>
      <c r="I4278" s="70"/>
      <c r="J4278">
        <v>145</v>
      </c>
      <c r="K4278">
        <v>1</v>
      </c>
      <c r="L4278">
        <v>1</v>
      </c>
      <c r="M4278">
        <v>2</v>
      </c>
      <c r="N4278" t="s">
        <v>168</v>
      </c>
      <c r="O4278" t="s">
        <v>161</v>
      </c>
      <c r="P4278" s="12">
        <v>27296</v>
      </c>
      <c r="Q4278" t="s">
        <v>194</v>
      </c>
      <c r="R4278" t="s">
        <v>177</v>
      </c>
      <c r="S4278" t="s">
        <v>178</v>
      </c>
      <c r="T4278" t="s">
        <v>173</v>
      </c>
      <c r="U4278">
        <v>2.2000000000000002</v>
      </c>
      <c r="V4278">
        <v>4.3</v>
      </c>
      <c r="W4278">
        <v>4.2</v>
      </c>
      <c r="X4278">
        <v>3.63</v>
      </c>
      <c r="Y4278">
        <v>125570</v>
      </c>
      <c r="Z4278">
        <v>38637</v>
      </c>
      <c r="AA4278">
        <v>3219750</v>
      </c>
    </row>
    <row r="4279" spans="1:27">
      <c r="A4279" t="s">
        <v>4471</v>
      </c>
      <c r="B4279" t="s">
        <v>75</v>
      </c>
      <c r="C4279" t="s">
        <v>75</v>
      </c>
      <c r="D4279">
        <v>1725</v>
      </c>
      <c r="E4279" s="12">
        <v>40658</v>
      </c>
      <c r="F4279" s="72">
        <f t="shared" si="712"/>
        <v>2011</v>
      </c>
      <c r="G4279" s="70">
        <f t="shared" si="713"/>
        <v>8605.7855072463772</v>
      </c>
      <c r="H4279" s="70" cm="1">
        <f t="array" ref="H4279">INDEX(magic_bricks_appreciation_pivot!$A$13:$K$20,MATCH(C4279,magic_bricks_appreciation_pivot!$A$13:$A$20,0),1+MATCH(F4279,INDEX(magic_bricks_appreciation_pivot!$B$13:$K$13,0),0))</f>
        <v>0.51504700450575736</v>
      </c>
      <c r="I4279" s="70">
        <f>G4279+G4279*H4279</f>
        <v>13038.169554172684</v>
      </c>
      <c r="J4279">
        <v>10</v>
      </c>
      <c r="K4279">
        <v>1</v>
      </c>
      <c r="L4279">
        <v>1</v>
      </c>
      <c r="M4279">
        <v>4</v>
      </c>
      <c r="N4279" t="s">
        <v>154</v>
      </c>
      <c r="O4279" t="s">
        <v>155</v>
      </c>
      <c r="P4279" s="12">
        <v>30073</v>
      </c>
      <c r="Q4279" t="s">
        <v>169</v>
      </c>
      <c r="R4279" t="s">
        <v>165</v>
      </c>
      <c r="S4279" t="s">
        <v>162</v>
      </c>
      <c r="T4279" t="s">
        <v>182</v>
      </c>
      <c r="U4279">
        <v>2.5</v>
      </c>
      <c r="V4279">
        <v>3.9</v>
      </c>
      <c r="W4279">
        <v>2.2000000000000002</v>
      </c>
      <c r="X4279">
        <v>2.7149999999999999</v>
      </c>
      <c r="Y4279">
        <v>534419</v>
      </c>
      <c r="Z4279">
        <v>89070</v>
      </c>
      <c r="AA4279">
        <v>14844980</v>
      </c>
    </row>
    <row r="4280" spans="1:27" hidden="1">
      <c r="A4280" t="s">
        <v>4472</v>
      </c>
      <c r="B4280" t="s">
        <v>201</v>
      </c>
      <c r="C4280" t="s">
        <v>201</v>
      </c>
      <c r="D4280">
        <v>2374</v>
      </c>
      <c r="E4280" s="12">
        <v>39501</v>
      </c>
      <c r="F4280" s="72">
        <f t="shared" si="712"/>
        <v>2008</v>
      </c>
      <c r="G4280" s="70">
        <f t="shared" si="713"/>
        <v>5225.9814658803707</v>
      </c>
      <c r="H4280" s="70" t="e" cm="1">
        <f t="array" ref="H4280">INDEX(magic_bricks_appreciation_pivot!$A$13:$K$20,MATCH(C4280,magic_bricks_appreciation_pivot!$A$13:$A$20,0),1+MATCH(F4280,INDEX(magic_bricks_appreciation_pivot!$B$13:$K$13,0),0))</f>
        <v>#N/A</v>
      </c>
      <c r="I4280" s="70"/>
      <c r="J4280">
        <v>139</v>
      </c>
      <c r="K4280">
        <v>4</v>
      </c>
      <c r="L4280">
        <v>2</v>
      </c>
      <c r="M4280">
        <v>6</v>
      </c>
      <c r="N4280" t="s">
        <v>154</v>
      </c>
      <c r="O4280" t="s">
        <v>161</v>
      </c>
      <c r="P4280" s="12">
        <v>34391</v>
      </c>
      <c r="Q4280" t="s">
        <v>194</v>
      </c>
      <c r="R4280" t="s">
        <v>177</v>
      </c>
      <c r="S4280" t="s">
        <v>162</v>
      </c>
      <c r="T4280" t="s">
        <v>182</v>
      </c>
      <c r="U4280">
        <v>2.5</v>
      </c>
      <c r="V4280">
        <v>3.4</v>
      </c>
      <c r="W4280">
        <v>2.2000000000000002</v>
      </c>
      <c r="X4280">
        <v>2.65</v>
      </c>
      <c r="Y4280">
        <v>620324</v>
      </c>
      <c r="Z4280">
        <v>99252</v>
      </c>
      <c r="AA4280">
        <v>12406480</v>
      </c>
    </row>
    <row r="4281" spans="1:27" hidden="1">
      <c r="A4281" t="s">
        <v>4473</v>
      </c>
      <c r="B4281" t="s">
        <v>175</v>
      </c>
      <c r="C4281" t="s">
        <v>34</v>
      </c>
      <c r="D4281">
        <v>778</v>
      </c>
      <c r="E4281" s="12">
        <v>39690</v>
      </c>
      <c r="F4281" s="72">
        <f t="shared" si="712"/>
        <v>2008</v>
      </c>
      <c r="G4281" s="70">
        <f t="shared" si="713"/>
        <v>11689.91002570694</v>
      </c>
      <c r="H4281" s="70" t="e" cm="1">
        <f t="array" ref="H4281">INDEX(magic_bricks_appreciation_pivot!$A$13:$K$20,MATCH(C4281,magic_bricks_appreciation_pivot!$A$13:$A$20,0),1+MATCH(F4281,INDEX(magic_bricks_appreciation_pivot!$B$13:$K$13,0),0))</f>
        <v>#N/A</v>
      </c>
      <c r="I4281" s="70"/>
      <c r="J4281">
        <v>187</v>
      </c>
      <c r="K4281">
        <v>1</v>
      </c>
      <c r="L4281">
        <v>1</v>
      </c>
      <c r="M4281">
        <v>2</v>
      </c>
      <c r="N4281" t="s">
        <v>184</v>
      </c>
      <c r="O4281" t="s">
        <v>161</v>
      </c>
      <c r="P4281" s="12">
        <v>32025</v>
      </c>
      <c r="Q4281" t="s">
        <v>156</v>
      </c>
      <c r="R4281" t="s">
        <v>177</v>
      </c>
      <c r="S4281" t="s">
        <v>178</v>
      </c>
      <c r="T4281" t="s">
        <v>163</v>
      </c>
      <c r="U4281">
        <v>2.2000000000000002</v>
      </c>
      <c r="V4281">
        <v>3.8</v>
      </c>
      <c r="W4281">
        <v>3</v>
      </c>
      <c r="X4281">
        <v>3.08</v>
      </c>
      <c r="Y4281">
        <v>272843</v>
      </c>
      <c r="Z4281">
        <v>36379</v>
      </c>
      <c r="AA4281">
        <v>9094750</v>
      </c>
    </row>
    <row r="4282" spans="1:27">
      <c r="A4282" t="s">
        <v>4474</v>
      </c>
      <c r="B4282" t="s">
        <v>56</v>
      </c>
      <c r="C4282" t="s">
        <v>56</v>
      </c>
      <c r="D4282">
        <v>989</v>
      </c>
      <c r="E4282" s="12">
        <v>40688</v>
      </c>
      <c r="F4282" s="72">
        <f t="shared" si="712"/>
        <v>2011</v>
      </c>
      <c r="G4282" s="70">
        <f t="shared" si="713"/>
        <v>9141.5318503538929</v>
      </c>
      <c r="H4282" s="70" cm="1">
        <f t="array" ref="H4282">INDEX(magic_bricks_appreciation_pivot!$A$13:$K$20,MATCH(C4282,magic_bricks_appreciation_pivot!$A$13:$A$20,0),1+MATCH(F4282,INDEX(magic_bricks_appreciation_pivot!$B$13:$K$13,0),0))</f>
        <v>0.33228770983948047</v>
      </c>
      <c r="I4282" s="70">
        <f t="shared" ref="I4282:I4283" si="721">G4282+G4282*H4282</f>
        <v>12179.150533332657</v>
      </c>
      <c r="J4282">
        <v>117</v>
      </c>
      <c r="K4282">
        <v>1</v>
      </c>
      <c r="L4282">
        <v>1</v>
      </c>
      <c r="M4282">
        <v>3</v>
      </c>
      <c r="N4282" t="s">
        <v>184</v>
      </c>
      <c r="O4282" t="s">
        <v>155</v>
      </c>
      <c r="P4282" s="12">
        <v>31563</v>
      </c>
      <c r="Q4282" t="s">
        <v>169</v>
      </c>
      <c r="R4282" t="s">
        <v>170</v>
      </c>
      <c r="S4282" t="s">
        <v>162</v>
      </c>
      <c r="T4282" t="s">
        <v>173</v>
      </c>
      <c r="U4282">
        <v>3.2</v>
      </c>
      <c r="V4282">
        <v>4.8</v>
      </c>
      <c r="W4282">
        <v>2.7</v>
      </c>
      <c r="X4282">
        <v>3.27</v>
      </c>
      <c r="Y4282">
        <v>307393</v>
      </c>
      <c r="Z4282">
        <v>45205</v>
      </c>
      <c r="AA4282">
        <v>9040975</v>
      </c>
    </row>
    <row r="4283" spans="1:27">
      <c r="A4283" t="s">
        <v>4475</v>
      </c>
      <c r="B4283" t="s">
        <v>23</v>
      </c>
      <c r="C4283" t="s">
        <v>23</v>
      </c>
      <c r="D4283">
        <v>1624</v>
      </c>
      <c r="E4283" s="12">
        <v>40698</v>
      </c>
      <c r="F4283" s="72">
        <f t="shared" si="712"/>
        <v>2011</v>
      </c>
      <c r="G4283" s="70">
        <f t="shared" si="713"/>
        <v>5384.0825123152708</v>
      </c>
      <c r="H4283" s="70" cm="1">
        <f t="array" ref="H4283">INDEX(magic_bricks_appreciation_pivot!$A$13:$K$20,MATCH(C4283,magic_bricks_appreciation_pivot!$A$13:$A$20,0),1+MATCH(F4283,INDEX(magic_bricks_appreciation_pivot!$B$13:$K$13,0),0))</f>
        <v>0.30621792098525186</v>
      </c>
      <c r="I4283" s="70">
        <f t="shared" si="721"/>
        <v>7032.7850656495048</v>
      </c>
      <c r="J4283">
        <v>81</v>
      </c>
      <c r="K4283">
        <v>2</v>
      </c>
      <c r="L4283">
        <v>2</v>
      </c>
      <c r="M4283">
        <v>4</v>
      </c>
      <c r="N4283" t="s">
        <v>154</v>
      </c>
      <c r="O4283" t="s">
        <v>161</v>
      </c>
      <c r="P4283" s="12">
        <v>30113</v>
      </c>
      <c r="Q4283" t="s">
        <v>169</v>
      </c>
      <c r="R4283" t="s">
        <v>170</v>
      </c>
      <c r="S4283" t="s">
        <v>178</v>
      </c>
      <c r="T4283" t="s">
        <v>182</v>
      </c>
      <c r="U4283">
        <v>3.4</v>
      </c>
      <c r="V4283">
        <v>2.4</v>
      </c>
      <c r="W4283">
        <v>2.5</v>
      </c>
      <c r="X4283">
        <v>2.74</v>
      </c>
      <c r="Y4283">
        <v>262313</v>
      </c>
      <c r="Z4283">
        <v>209850</v>
      </c>
      <c r="AA4283">
        <v>8743750</v>
      </c>
    </row>
    <row r="4284" spans="1:27" hidden="1">
      <c r="A4284" t="s">
        <v>4476</v>
      </c>
      <c r="B4284" t="s">
        <v>51</v>
      </c>
      <c r="C4284" t="s">
        <v>51</v>
      </c>
      <c r="D4284">
        <v>1989</v>
      </c>
      <c r="E4284" s="12">
        <v>39655</v>
      </c>
      <c r="F4284" s="72">
        <f t="shared" si="712"/>
        <v>2008</v>
      </c>
      <c r="G4284" s="70">
        <f t="shared" si="713"/>
        <v>5518.6073403720466</v>
      </c>
      <c r="H4284" s="70" t="e" cm="1">
        <f t="array" ref="H4284">INDEX(magic_bricks_appreciation_pivot!$A$13:$K$20,MATCH(C4284,magic_bricks_appreciation_pivot!$A$13:$A$20,0),1+MATCH(F4284,INDEX(magic_bricks_appreciation_pivot!$B$13:$K$13,0),0))</f>
        <v>#N/A</v>
      </c>
      <c r="I4284" s="70"/>
      <c r="J4284">
        <v>133</v>
      </c>
      <c r="K4284">
        <v>3</v>
      </c>
      <c r="L4284">
        <v>2</v>
      </c>
      <c r="M4284">
        <v>5</v>
      </c>
      <c r="N4284" t="s">
        <v>184</v>
      </c>
      <c r="O4284" t="s">
        <v>161</v>
      </c>
      <c r="P4284" s="12">
        <v>20310</v>
      </c>
      <c r="Q4284" t="s">
        <v>169</v>
      </c>
      <c r="R4284" t="s">
        <v>170</v>
      </c>
      <c r="S4284" t="s">
        <v>162</v>
      </c>
      <c r="T4284" t="s">
        <v>163</v>
      </c>
      <c r="U4284">
        <v>3.2</v>
      </c>
      <c r="V4284">
        <v>3</v>
      </c>
      <c r="W4284">
        <v>4.3</v>
      </c>
      <c r="X4284">
        <v>3.44</v>
      </c>
      <c r="Y4284">
        <v>406131</v>
      </c>
      <c r="Z4284">
        <v>109765</v>
      </c>
      <c r="AA4284">
        <v>10976510</v>
      </c>
    </row>
    <row r="4285" spans="1:27">
      <c r="A4285" t="s">
        <v>4477</v>
      </c>
      <c r="B4285" t="s">
        <v>23</v>
      </c>
      <c r="C4285" t="s">
        <v>23</v>
      </c>
      <c r="D4285">
        <v>1381</v>
      </c>
      <c r="E4285" s="12">
        <v>40948</v>
      </c>
      <c r="F4285" s="72">
        <f t="shared" si="712"/>
        <v>2012</v>
      </c>
      <c r="G4285" s="70">
        <f t="shared" si="713"/>
        <v>7318.4286748732802</v>
      </c>
      <c r="H4285" s="70" cm="1">
        <f t="array" ref="H4285">INDEX(magic_bricks_appreciation_pivot!$A$13:$K$20,MATCH(C4285,magic_bricks_appreciation_pivot!$A$13:$A$20,0),1+MATCH(F4285,INDEX(magic_bricks_appreciation_pivot!$B$13:$K$13,0),0))</f>
        <v>0.26292059267573231</v>
      </c>
      <c r="I4285" s="70">
        <f t="shared" ref="I4285:I4290" si="722">G4285+G4285*H4285</f>
        <v>9242.594279526038</v>
      </c>
      <c r="J4285">
        <v>48</v>
      </c>
      <c r="K4285">
        <v>2</v>
      </c>
      <c r="L4285">
        <v>2</v>
      </c>
      <c r="M4285">
        <v>4</v>
      </c>
      <c r="N4285" t="s">
        <v>184</v>
      </c>
      <c r="O4285" t="s">
        <v>161</v>
      </c>
      <c r="P4285" s="12">
        <v>28903</v>
      </c>
      <c r="Q4285" t="s">
        <v>156</v>
      </c>
      <c r="R4285" t="s">
        <v>177</v>
      </c>
      <c r="S4285" t="s">
        <v>178</v>
      </c>
      <c r="T4285" t="s">
        <v>163</v>
      </c>
      <c r="U4285">
        <v>5</v>
      </c>
      <c r="V4285">
        <v>5</v>
      </c>
      <c r="W4285">
        <v>4.2</v>
      </c>
      <c r="X4285">
        <v>4.68</v>
      </c>
      <c r="Y4285">
        <v>333523</v>
      </c>
      <c r="Z4285">
        <v>161708</v>
      </c>
      <c r="AA4285">
        <v>10106750</v>
      </c>
    </row>
    <row r="4286" spans="1:27">
      <c r="A4286" t="s">
        <v>4478</v>
      </c>
      <c r="B4286" t="s">
        <v>23</v>
      </c>
      <c r="C4286" t="s">
        <v>23</v>
      </c>
      <c r="D4286">
        <v>923</v>
      </c>
      <c r="E4286" s="12">
        <v>40945</v>
      </c>
      <c r="F4286" s="72">
        <f t="shared" si="712"/>
        <v>2012</v>
      </c>
      <c r="G4286" s="70">
        <f t="shared" si="713"/>
        <v>7579.7670639219932</v>
      </c>
      <c r="H4286" s="70" cm="1">
        <f t="array" ref="H4286">INDEX(magic_bricks_appreciation_pivot!$A$13:$K$20,MATCH(C4286,magic_bricks_appreciation_pivot!$A$13:$A$20,0),1+MATCH(F4286,INDEX(magic_bricks_appreciation_pivot!$B$13:$K$13,0),0))</f>
        <v>0.26292059267573231</v>
      </c>
      <c r="I4286" s="70">
        <f t="shared" si="722"/>
        <v>9572.6439127123595</v>
      </c>
      <c r="J4286">
        <v>129</v>
      </c>
      <c r="K4286">
        <v>1</v>
      </c>
      <c r="L4286">
        <v>1</v>
      </c>
      <c r="M4286">
        <v>3</v>
      </c>
      <c r="N4286" t="s">
        <v>184</v>
      </c>
      <c r="O4286" t="s">
        <v>155</v>
      </c>
      <c r="P4286" s="12">
        <v>37295</v>
      </c>
      <c r="Q4286" t="s">
        <v>169</v>
      </c>
      <c r="R4286" t="s">
        <v>165</v>
      </c>
      <c r="S4286" t="s">
        <v>178</v>
      </c>
      <c r="T4286" t="s">
        <v>163</v>
      </c>
      <c r="U4286">
        <v>3</v>
      </c>
      <c r="V4286">
        <v>2.5</v>
      </c>
      <c r="W4286">
        <v>4.5999999999999996</v>
      </c>
      <c r="X4286">
        <v>3.49</v>
      </c>
      <c r="Y4286">
        <v>300833</v>
      </c>
      <c r="Z4286">
        <v>125930</v>
      </c>
      <c r="AA4286">
        <v>6996125</v>
      </c>
    </row>
    <row r="4287" spans="1:27">
      <c r="A4287" t="s">
        <v>4479</v>
      </c>
      <c r="B4287" t="s">
        <v>175</v>
      </c>
      <c r="C4287" t="s">
        <v>34</v>
      </c>
      <c r="D4287">
        <v>1034</v>
      </c>
      <c r="E4287" s="12">
        <v>40765</v>
      </c>
      <c r="F4287" s="72">
        <f t="shared" si="712"/>
        <v>2011</v>
      </c>
      <c r="G4287" s="70">
        <f t="shared" si="713"/>
        <v>8191.0831721470022</v>
      </c>
      <c r="H4287" s="70" cm="1">
        <f t="array" ref="H4287">INDEX(magic_bricks_appreciation_pivot!$A$13:$K$20,MATCH(C4287,magic_bricks_appreciation_pivot!$A$13:$A$20,0),1+MATCH(F4287,INDEX(magic_bricks_appreciation_pivot!$B$13:$K$13,0),0))</f>
        <v>0.22839026915113872</v>
      </c>
      <c r="I4287" s="70">
        <f t="shared" si="722"/>
        <v>10061.846862473019</v>
      </c>
      <c r="J4287">
        <v>53</v>
      </c>
      <c r="K4287">
        <v>1</v>
      </c>
      <c r="L4287">
        <v>1</v>
      </c>
      <c r="M4287">
        <v>3</v>
      </c>
      <c r="N4287" t="s">
        <v>193</v>
      </c>
      <c r="O4287" t="s">
        <v>161</v>
      </c>
      <c r="P4287" s="12">
        <v>37845</v>
      </c>
      <c r="Q4287" t="s">
        <v>169</v>
      </c>
      <c r="R4287" t="s">
        <v>170</v>
      </c>
      <c r="S4287" t="s">
        <v>178</v>
      </c>
      <c r="T4287" t="s">
        <v>166</v>
      </c>
      <c r="U4287">
        <v>2.4</v>
      </c>
      <c r="V4287">
        <v>3.8</v>
      </c>
      <c r="W4287">
        <v>3</v>
      </c>
      <c r="X4287">
        <v>3.14</v>
      </c>
      <c r="Y4287">
        <v>228679</v>
      </c>
      <c r="Z4287">
        <v>143983</v>
      </c>
      <c r="AA4287">
        <v>8469580</v>
      </c>
    </row>
    <row r="4288" spans="1:27">
      <c r="A4288" t="s">
        <v>4480</v>
      </c>
      <c r="B4288" t="s">
        <v>51</v>
      </c>
      <c r="C4288" t="s">
        <v>51</v>
      </c>
      <c r="D4288">
        <v>1794</v>
      </c>
      <c r="E4288" s="12">
        <v>40838</v>
      </c>
      <c r="F4288" s="72">
        <f t="shared" si="712"/>
        <v>2011</v>
      </c>
      <c r="G4288" s="70">
        <f t="shared" si="713"/>
        <v>5656.8004459308804</v>
      </c>
      <c r="H4288" s="70" cm="1">
        <f t="array" ref="H4288">INDEX(magic_bricks_appreciation_pivot!$A$13:$K$20,MATCH(C4288,magic_bricks_appreciation_pivot!$A$13:$A$20,0),1+MATCH(F4288,INDEX(magic_bricks_appreciation_pivot!$B$13:$K$13,0),0))</f>
        <v>0.33442622950819673</v>
      </c>
      <c r="I4288" s="70">
        <f t="shared" si="722"/>
        <v>7548.5828901438308</v>
      </c>
      <c r="J4288">
        <v>67</v>
      </c>
      <c r="K4288">
        <v>2</v>
      </c>
      <c r="L4288">
        <v>1</v>
      </c>
      <c r="M4288">
        <v>4</v>
      </c>
      <c r="N4288" t="s">
        <v>184</v>
      </c>
      <c r="O4288" t="s">
        <v>155</v>
      </c>
      <c r="P4288" s="12">
        <v>24413</v>
      </c>
      <c r="Q4288" t="s">
        <v>169</v>
      </c>
      <c r="R4288" t="s">
        <v>170</v>
      </c>
      <c r="S4288" t="s">
        <v>178</v>
      </c>
      <c r="T4288" t="s">
        <v>163</v>
      </c>
      <c r="U4288">
        <v>2.8</v>
      </c>
      <c r="V4288">
        <v>2.2000000000000002</v>
      </c>
      <c r="W4288">
        <v>4.4000000000000004</v>
      </c>
      <c r="X4288">
        <v>3.01</v>
      </c>
      <c r="Y4288">
        <v>365339</v>
      </c>
      <c r="Z4288">
        <v>162373</v>
      </c>
      <c r="AA4288">
        <v>10148300</v>
      </c>
    </row>
    <row r="4289" spans="1:27">
      <c r="A4289" t="s">
        <v>4481</v>
      </c>
      <c r="B4289" t="s">
        <v>201</v>
      </c>
      <c r="C4289" t="s">
        <v>201</v>
      </c>
      <c r="D4289">
        <v>2471</v>
      </c>
      <c r="E4289" s="12">
        <v>40917</v>
      </c>
      <c r="F4289" s="72">
        <f t="shared" si="712"/>
        <v>2012</v>
      </c>
      <c r="G4289" s="70">
        <f t="shared" si="713"/>
        <v>7786.337515176042</v>
      </c>
      <c r="H4289" s="70" cm="1">
        <f t="array" ref="H4289">INDEX(magic_bricks_appreciation_pivot!$A$13:$K$20,MATCH(C4289,magic_bricks_appreciation_pivot!$A$13:$A$20,0),1+MATCH(F4289,INDEX(magic_bricks_appreciation_pivot!$B$13:$K$13,0),0))</f>
        <v>0.26292059267573231</v>
      </c>
      <c r="I4289" s="70">
        <f t="shared" si="722"/>
        <v>9833.5259894394148</v>
      </c>
      <c r="J4289">
        <v>37</v>
      </c>
      <c r="K4289">
        <v>4</v>
      </c>
      <c r="L4289">
        <v>2</v>
      </c>
      <c r="M4289">
        <v>6</v>
      </c>
      <c r="N4289" t="s">
        <v>193</v>
      </c>
      <c r="O4289" t="s">
        <v>161</v>
      </c>
      <c r="P4289" s="12">
        <v>32887</v>
      </c>
      <c r="Q4289" t="s">
        <v>156</v>
      </c>
      <c r="R4289" t="s">
        <v>157</v>
      </c>
      <c r="S4289" t="s">
        <v>158</v>
      </c>
      <c r="T4289" t="s">
        <v>182</v>
      </c>
      <c r="U4289">
        <v>3.4</v>
      </c>
      <c r="V4289">
        <v>2.8</v>
      </c>
      <c r="W4289">
        <v>2.6</v>
      </c>
      <c r="X4289">
        <v>2.9</v>
      </c>
      <c r="Y4289">
        <v>865802</v>
      </c>
      <c r="Z4289">
        <v>481001</v>
      </c>
      <c r="AA4289">
        <v>19240040</v>
      </c>
    </row>
    <row r="4290" spans="1:27">
      <c r="A4290" t="s">
        <v>4482</v>
      </c>
      <c r="B4290" t="s">
        <v>175</v>
      </c>
      <c r="C4290" t="s">
        <v>34</v>
      </c>
      <c r="D4290">
        <v>1085</v>
      </c>
      <c r="E4290" s="12">
        <v>40248</v>
      </c>
      <c r="F4290" s="72">
        <f t="shared" si="712"/>
        <v>2010</v>
      </c>
      <c r="G4290" s="70">
        <f t="shared" si="713"/>
        <v>9309.8617511520733</v>
      </c>
      <c r="H4290" s="70" cm="1">
        <f t="array" ref="H4290">INDEX(magic_bricks_appreciation_pivot!$A$13:$K$20,MATCH(C4290,magic_bricks_appreciation_pivot!$A$13:$A$20,0),1+MATCH(F4290,INDEX(magic_bricks_appreciation_pivot!$B$13:$K$13,0),0))</f>
        <v>0.46848170778869208</v>
      </c>
      <c r="I4290" s="70">
        <f t="shared" si="722"/>
        <v>13671.36168360842</v>
      </c>
      <c r="J4290">
        <v>51</v>
      </c>
      <c r="K4290">
        <v>1</v>
      </c>
      <c r="L4290">
        <v>1</v>
      </c>
      <c r="M4290">
        <v>3</v>
      </c>
      <c r="N4290" t="s">
        <v>193</v>
      </c>
      <c r="O4290" t="s">
        <v>155</v>
      </c>
      <c r="P4290" s="12">
        <v>26743</v>
      </c>
      <c r="Q4290" t="s">
        <v>169</v>
      </c>
      <c r="R4290" t="s">
        <v>165</v>
      </c>
      <c r="S4290" t="s">
        <v>162</v>
      </c>
      <c r="T4290" t="s">
        <v>166</v>
      </c>
      <c r="U4290">
        <v>4.8</v>
      </c>
      <c r="V4290">
        <v>2</v>
      </c>
      <c r="W4290">
        <v>3.5</v>
      </c>
      <c r="X4290">
        <v>3.29</v>
      </c>
      <c r="Y4290">
        <v>333340</v>
      </c>
      <c r="Z4290">
        <v>101012</v>
      </c>
      <c r="AA4290">
        <v>10101200</v>
      </c>
    </row>
    <row r="4291" spans="1:27" hidden="1">
      <c r="A4291" t="s">
        <v>4483</v>
      </c>
      <c r="B4291" t="s">
        <v>201</v>
      </c>
      <c r="C4291" t="s">
        <v>201</v>
      </c>
      <c r="D4291">
        <v>2070</v>
      </c>
      <c r="E4291" s="12">
        <v>39680</v>
      </c>
      <c r="F4291" s="72">
        <f t="shared" ref="F4291:F4354" si="723">YEAR(E4291)</f>
        <v>2008</v>
      </c>
      <c r="G4291" s="70">
        <f t="shared" ref="G4291:G4354" si="724">AA4291/D4291</f>
        <v>5687.1207729468597</v>
      </c>
      <c r="H4291" s="70" t="e" cm="1">
        <f t="array" ref="H4291">INDEX(magic_bricks_appreciation_pivot!$A$13:$K$20,MATCH(C4291,magic_bricks_appreciation_pivot!$A$13:$A$20,0),1+MATCH(F4291,INDEX(magic_bricks_appreciation_pivot!$B$13:$K$13,0),0))</f>
        <v>#N/A</v>
      </c>
      <c r="I4291" s="70"/>
      <c r="J4291">
        <v>40</v>
      </c>
      <c r="K4291">
        <v>3</v>
      </c>
      <c r="L4291">
        <v>2</v>
      </c>
      <c r="M4291">
        <v>5</v>
      </c>
      <c r="N4291" t="s">
        <v>176</v>
      </c>
      <c r="O4291" t="s">
        <v>155</v>
      </c>
      <c r="P4291" s="12">
        <v>33475</v>
      </c>
      <c r="Q4291" t="s">
        <v>194</v>
      </c>
      <c r="R4291" t="s">
        <v>170</v>
      </c>
      <c r="S4291" t="s">
        <v>162</v>
      </c>
      <c r="T4291" t="s">
        <v>166</v>
      </c>
      <c r="U4291">
        <v>4.0999999999999996</v>
      </c>
      <c r="V4291">
        <v>4.7</v>
      </c>
      <c r="W4291">
        <v>4</v>
      </c>
      <c r="X4291">
        <v>4.24</v>
      </c>
      <c r="Y4291">
        <v>529755</v>
      </c>
      <c r="Z4291">
        <v>94179</v>
      </c>
      <c r="AA4291">
        <v>11772340</v>
      </c>
    </row>
    <row r="4292" spans="1:27" hidden="1">
      <c r="A4292" t="s">
        <v>4484</v>
      </c>
      <c r="B4292" t="s">
        <v>175</v>
      </c>
      <c r="C4292" t="s">
        <v>34</v>
      </c>
      <c r="D4292">
        <v>959</v>
      </c>
      <c r="E4292" s="12">
        <v>39699</v>
      </c>
      <c r="F4292" s="72">
        <f t="shared" si="723"/>
        <v>2008</v>
      </c>
      <c r="G4292" s="70">
        <f t="shared" si="724"/>
        <v>13026.485922836288</v>
      </c>
      <c r="H4292" s="70" t="e" cm="1">
        <f t="array" ref="H4292">INDEX(magic_bricks_appreciation_pivot!$A$13:$K$20,MATCH(C4292,magic_bricks_appreciation_pivot!$A$13:$A$20,0),1+MATCH(F4292,INDEX(magic_bricks_appreciation_pivot!$B$13:$K$13,0),0))</f>
        <v>#N/A</v>
      </c>
      <c r="I4292" s="70"/>
      <c r="J4292">
        <v>117</v>
      </c>
      <c r="K4292">
        <v>1</v>
      </c>
      <c r="L4292">
        <v>1</v>
      </c>
      <c r="M4292">
        <v>3</v>
      </c>
      <c r="N4292" t="s">
        <v>154</v>
      </c>
      <c r="O4292" t="s">
        <v>155</v>
      </c>
      <c r="P4292" s="12">
        <v>35319</v>
      </c>
      <c r="Q4292" t="s">
        <v>156</v>
      </c>
      <c r="R4292" t="s">
        <v>177</v>
      </c>
      <c r="S4292" t="s">
        <v>162</v>
      </c>
      <c r="T4292" t="s">
        <v>163</v>
      </c>
      <c r="U4292">
        <v>3</v>
      </c>
      <c r="V4292">
        <v>3.3</v>
      </c>
      <c r="W4292">
        <v>2.7</v>
      </c>
      <c r="X4292">
        <v>3.03</v>
      </c>
      <c r="Y4292">
        <v>337295</v>
      </c>
      <c r="Z4292">
        <v>199878</v>
      </c>
      <c r="AA4292">
        <v>12492400</v>
      </c>
    </row>
    <row r="4293" spans="1:27">
      <c r="A4293" t="s">
        <v>4485</v>
      </c>
      <c r="B4293" t="s">
        <v>23</v>
      </c>
      <c r="C4293" t="s">
        <v>23</v>
      </c>
      <c r="D4293">
        <v>1341</v>
      </c>
      <c r="E4293" s="12">
        <v>40734</v>
      </c>
      <c r="F4293" s="72">
        <f t="shared" si="723"/>
        <v>2011</v>
      </c>
      <c r="G4293" s="70">
        <f t="shared" si="724"/>
        <v>5317.6733780760624</v>
      </c>
      <c r="H4293" s="70" cm="1">
        <f t="array" ref="H4293">INDEX(magic_bricks_appreciation_pivot!$A$13:$K$20,MATCH(C4293,magic_bricks_appreciation_pivot!$A$13:$A$20,0),1+MATCH(F4293,INDEX(magic_bricks_appreciation_pivot!$B$13:$K$13,0),0))</f>
        <v>0.30621792098525186</v>
      </c>
      <c r="I4293" s="70">
        <f t="shared" ref="I4293:I4295" si="725">G4293+G4293*H4293</f>
        <v>6946.0402643891357</v>
      </c>
      <c r="J4293">
        <v>152</v>
      </c>
      <c r="K4293">
        <v>2</v>
      </c>
      <c r="L4293">
        <v>2</v>
      </c>
      <c r="M4293">
        <v>4</v>
      </c>
      <c r="N4293" t="s">
        <v>176</v>
      </c>
      <c r="O4293" t="s">
        <v>161</v>
      </c>
      <c r="P4293" s="12">
        <v>37084</v>
      </c>
      <c r="Q4293" t="s">
        <v>194</v>
      </c>
      <c r="R4293" t="s">
        <v>157</v>
      </c>
      <c r="S4293" t="s">
        <v>158</v>
      </c>
      <c r="T4293" t="s">
        <v>163</v>
      </c>
      <c r="U4293">
        <v>2.6</v>
      </c>
      <c r="V4293">
        <v>4.9000000000000004</v>
      </c>
      <c r="W4293">
        <v>2.4</v>
      </c>
      <c r="X4293">
        <v>3.21</v>
      </c>
      <c r="Y4293">
        <v>278109</v>
      </c>
      <c r="Z4293">
        <v>164013</v>
      </c>
      <c r="AA4293">
        <v>7131000</v>
      </c>
    </row>
    <row r="4294" spans="1:27">
      <c r="A4294" t="s">
        <v>4486</v>
      </c>
      <c r="B4294" t="s">
        <v>201</v>
      </c>
      <c r="C4294" t="s">
        <v>201</v>
      </c>
      <c r="D4294">
        <v>1377</v>
      </c>
      <c r="E4294" s="12">
        <v>40231</v>
      </c>
      <c r="F4294" s="72">
        <f t="shared" si="723"/>
        <v>2010</v>
      </c>
      <c r="G4294" s="70">
        <f t="shared" si="724"/>
        <v>10452.084241103848</v>
      </c>
      <c r="H4294" s="70" cm="1">
        <f t="array" ref="H4294">INDEX(magic_bricks_appreciation_pivot!$A$13:$K$20,MATCH(C4294,magic_bricks_appreciation_pivot!$A$13:$A$20,0),1+MATCH(F4294,INDEX(magic_bricks_appreciation_pivot!$B$13:$K$13,0),0))</f>
        <v>0.62790190260080292</v>
      </c>
      <c r="I4294" s="70">
        <f t="shared" si="725"/>
        <v>17014.967822236824</v>
      </c>
      <c r="J4294">
        <v>194</v>
      </c>
      <c r="K4294">
        <v>2</v>
      </c>
      <c r="L4294">
        <v>1</v>
      </c>
      <c r="M4294">
        <v>4</v>
      </c>
      <c r="N4294" t="s">
        <v>168</v>
      </c>
      <c r="O4294" t="s">
        <v>155</v>
      </c>
      <c r="P4294" s="12">
        <v>34391</v>
      </c>
      <c r="Q4294" t="s">
        <v>156</v>
      </c>
      <c r="R4294" t="s">
        <v>157</v>
      </c>
      <c r="S4294" t="s">
        <v>162</v>
      </c>
      <c r="T4294" t="s">
        <v>182</v>
      </c>
      <c r="U4294">
        <v>2.7</v>
      </c>
      <c r="V4294">
        <v>3.8</v>
      </c>
      <c r="W4294">
        <v>3.4</v>
      </c>
      <c r="X4294">
        <v>3.31</v>
      </c>
      <c r="Y4294">
        <v>446168</v>
      </c>
      <c r="Z4294">
        <v>215888</v>
      </c>
      <c r="AA4294">
        <v>14392520</v>
      </c>
    </row>
    <row r="4295" spans="1:27">
      <c r="A4295" t="s">
        <v>4487</v>
      </c>
      <c r="B4295" t="s">
        <v>51</v>
      </c>
      <c r="C4295" t="s">
        <v>51</v>
      </c>
      <c r="D4295">
        <v>1862</v>
      </c>
      <c r="E4295" s="12">
        <v>40757</v>
      </c>
      <c r="F4295" s="72">
        <f t="shared" si="723"/>
        <v>2011</v>
      </c>
      <c r="G4295" s="70">
        <f t="shared" si="724"/>
        <v>6497.2180451127815</v>
      </c>
      <c r="H4295" s="70" cm="1">
        <f t="array" ref="H4295">INDEX(magic_bricks_appreciation_pivot!$A$13:$K$20,MATCH(C4295,magic_bricks_appreciation_pivot!$A$13:$A$20,0),1+MATCH(F4295,INDEX(magic_bricks_appreciation_pivot!$B$13:$K$13,0),0))</f>
        <v>0.33442622950819673</v>
      </c>
      <c r="I4295" s="70">
        <f t="shared" si="725"/>
        <v>8670.0581782324662</v>
      </c>
      <c r="J4295">
        <v>127</v>
      </c>
      <c r="K4295">
        <v>3</v>
      </c>
      <c r="L4295">
        <v>2</v>
      </c>
      <c r="M4295">
        <v>5</v>
      </c>
      <c r="N4295" t="s">
        <v>193</v>
      </c>
      <c r="O4295" t="s">
        <v>155</v>
      </c>
      <c r="P4295" s="12">
        <v>36742</v>
      </c>
      <c r="Q4295" t="s">
        <v>194</v>
      </c>
      <c r="R4295" t="s">
        <v>165</v>
      </c>
      <c r="S4295" t="s">
        <v>162</v>
      </c>
      <c r="T4295" t="s">
        <v>182</v>
      </c>
      <c r="U4295">
        <v>3.2</v>
      </c>
      <c r="V4295">
        <v>2</v>
      </c>
      <c r="W4295">
        <v>4.2</v>
      </c>
      <c r="X4295">
        <v>2.96</v>
      </c>
      <c r="Y4295">
        <v>411326</v>
      </c>
      <c r="Z4295">
        <v>241956</v>
      </c>
      <c r="AA4295">
        <v>12097820</v>
      </c>
    </row>
    <row r="4296" spans="1:27" hidden="1">
      <c r="A4296" t="s">
        <v>4488</v>
      </c>
      <c r="B4296" t="s">
        <v>51</v>
      </c>
      <c r="C4296" t="s">
        <v>51</v>
      </c>
      <c r="D4296">
        <v>1594</v>
      </c>
      <c r="E4296" s="12">
        <v>38585</v>
      </c>
      <c r="F4296" s="72">
        <f t="shared" si="723"/>
        <v>2005</v>
      </c>
      <c r="G4296" s="70">
        <f t="shared" si="724"/>
        <v>6376.3739021329984</v>
      </c>
      <c r="H4296" s="70" t="e" cm="1">
        <f t="array" ref="H4296">INDEX(magic_bricks_appreciation_pivot!$A$13:$K$20,MATCH(C4296,magic_bricks_appreciation_pivot!$A$13:$A$20,0),1+MATCH(F4296,INDEX(magic_bricks_appreciation_pivot!$B$13:$K$13,0),0))</f>
        <v>#N/A</v>
      </c>
      <c r="I4296" s="70"/>
      <c r="J4296">
        <v>64</v>
      </c>
      <c r="K4296">
        <v>2</v>
      </c>
      <c r="L4296">
        <v>1</v>
      </c>
      <c r="M4296">
        <v>4</v>
      </c>
      <c r="N4296" t="s">
        <v>184</v>
      </c>
      <c r="O4296" t="s">
        <v>155</v>
      </c>
      <c r="P4296" s="12">
        <v>21430</v>
      </c>
      <c r="Q4296" t="s">
        <v>169</v>
      </c>
      <c r="R4296" t="s">
        <v>157</v>
      </c>
      <c r="S4296" t="s">
        <v>178</v>
      </c>
      <c r="T4296" t="s">
        <v>166</v>
      </c>
      <c r="U4296">
        <v>3.5</v>
      </c>
      <c r="V4296">
        <v>2.7</v>
      </c>
      <c r="W4296">
        <v>4.5999999999999996</v>
      </c>
      <c r="X4296">
        <v>3.47</v>
      </c>
      <c r="Y4296">
        <v>304918</v>
      </c>
      <c r="Z4296">
        <v>111803</v>
      </c>
      <c r="AA4296">
        <v>10163940</v>
      </c>
    </row>
    <row r="4297" spans="1:27">
      <c r="A4297" t="s">
        <v>4489</v>
      </c>
      <c r="B4297" t="s">
        <v>175</v>
      </c>
      <c r="C4297" t="s">
        <v>34</v>
      </c>
      <c r="D4297">
        <v>1016</v>
      </c>
      <c r="E4297" s="12">
        <v>41373</v>
      </c>
      <c r="F4297" s="72">
        <f t="shared" si="723"/>
        <v>2013</v>
      </c>
      <c r="G4297" s="70">
        <f t="shared" si="724"/>
        <v>10611.141732283464</v>
      </c>
      <c r="H4297" s="70" cm="1">
        <f t="array" ref="H4297">INDEX(magic_bricks_appreciation_pivot!$A$13:$K$20,MATCH(C4297,magic_bricks_appreciation_pivot!$A$13:$A$20,0),1+MATCH(F4297,INDEX(magic_bricks_appreciation_pivot!$B$13:$K$13,0),0))</f>
        <v>0.11656080922135968</v>
      </c>
      <c r="I4297" s="70">
        <f t="shared" ref="I4297:I4302" si="726">G4297+G4297*H4297</f>
        <v>11847.984999360964</v>
      </c>
      <c r="J4297">
        <v>6</v>
      </c>
      <c r="K4297">
        <v>1</v>
      </c>
      <c r="L4297">
        <v>1</v>
      </c>
      <c r="M4297">
        <v>3</v>
      </c>
      <c r="N4297" t="s">
        <v>193</v>
      </c>
      <c r="O4297" t="s">
        <v>155</v>
      </c>
      <c r="P4297" s="12">
        <v>32613</v>
      </c>
      <c r="Q4297" t="s">
        <v>169</v>
      </c>
      <c r="R4297" t="s">
        <v>177</v>
      </c>
      <c r="S4297" t="s">
        <v>162</v>
      </c>
      <c r="T4297" t="s">
        <v>182</v>
      </c>
      <c r="U4297">
        <v>3.2</v>
      </c>
      <c r="V4297">
        <v>4.5</v>
      </c>
      <c r="W4297">
        <v>4.0999999999999996</v>
      </c>
      <c r="X4297">
        <v>3.99</v>
      </c>
      <c r="Y4297">
        <v>291085</v>
      </c>
      <c r="Z4297">
        <v>107809</v>
      </c>
      <c r="AA4297">
        <v>10780920</v>
      </c>
    </row>
    <row r="4298" spans="1:27">
      <c r="A4298" t="s">
        <v>4490</v>
      </c>
      <c r="B4298" t="s">
        <v>201</v>
      </c>
      <c r="C4298" t="s">
        <v>201</v>
      </c>
      <c r="D4298">
        <v>2321</v>
      </c>
      <c r="E4298" s="12">
        <v>40942</v>
      </c>
      <c r="F4298" s="72">
        <f t="shared" si="723"/>
        <v>2012</v>
      </c>
      <c r="G4298" s="70">
        <f t="shared" si="724"/>
        <v>5495.9931064196471</v>
      </c>
      <c r="H4298" s="70" cm="1">
        <f t="array" ref="H4298">INDEX(magic_bricks_appreciation_pivot!$A$13:$K$20,MATCH(C4298,magic_bricks_appreciation_pivot!$A$13:$A$20,0),1+MATCH(F4298,INDEX(magic_bricks_appreciation_pivot!$B$13:$K$13,0),0))</f>
        <v>0.26292059267573231</v>
      </c>
      <c r="I4298" s="70">
        <f t="shared" si="726"/>
        <v>6941.0028713012398</v>
      </c>
      <c r="J4298">
        <v>27</v>
      </c>
      <c r="K4298">
        <v>4</v>
      </c>
      <c r="L4298">
        <v>2</v>
      </c>
      <c r="M4298">
        <v>6</v>
      </c>
      <c r="N4298" t="s">
        <v>168</v>
      </c>
      <c r="O4298" t="s">
        <v>155</v>
      </c>
      <c r="P4298" s="12">
        <v>33642</v>
      </c>
      <c r="Q4298" t="s">
        <v>194</v>
      </c>
      <c r="R4298" t="s">
        <v>157</v>
      </c>
      <c r="S4298" t="s">
        <v>162</v>
      </c>
      <c r="T4298" t="s">
        <v>166</v>
      </c>
      <c r="U4298">
        <v>4.8</v>
      </c>
      <c r="V4298">
        <v>3.6</v>
      </c>
      <c r="W4298">
        <v>2.9</v>
      </c>
      <c r="X4298">
        <v>3.68</v>
      </c>
      <c r="Y4298">
        <v>612298</v>
      </c>
      <c r="Z4298">
        <v>306149</v>
      </c>
      <c r="AA4298">
        <v>12756200</v>
      </c>
    </row>
    <row r="4299" spans="1:27">
      <c r="A4299" t="s">
        <v>4491</v>
      </c>
      <c r="B4299" t="s">
        <v>56</v>
      </c>
      <c r="C4299" t="s">
        <v>56</v>
      </c>
      <c r="D4299">
        <v>1242</v>
      </c>
      <c r="E4299" s="12">
        <v>40190</v>
      </c>
      <c r="F4299" s="72">
        <f t="shared" si="723"/>
        <v>2010</v>
      </c>
      <c r="G4299" s="70">
        <f t="shared" si="724"/>
        <v>6468.3534621578101</v>
      </c>
      <c r="H4299" s="70" cm="1">
        <f t="array" ref="H4299">INDEX(magic_bricks_appreciation_pivot!$A$13:$K$20,MATCH(C4299,magic_bricks_appreciation_pivot!$A$13:$A$20,0),1+MATCH(F4299,INDEX(magic_bricks_appreciation_pivot!$B$13:$K$13,0),0))</f>
        <v>0.62795711804515786</v>
      </c>
      <c r="I4299" s="70">
        <f t="shared" si="726"/>
        <v>10530.202060751848</v>
      </c>
      <c r="J4299">
        <v>163</v>
      </c>
      <c r="K4299">
        <v>2</v>
      </c>
      <c r="L4299">
        <v>2</v>
      </c>
      <c r="M4299">
        <v>4</v>
      </c>
      <c r="N4299" t="s">
        <v>154</v>
      </c>
      <c r="O4299" t="s">
        <v>161</v>
      </c>
      <c r="P4299" s="12">
        <v>28145</v>
      </c>
      <c r="Q4299" t="s">
        <v>194</v>
      </c>
      <c r="R4299" t="s">
        <v>165</v>
      </c>
      <c r="S4299" t="s">
        <v>158</v>
      </c>
      <c r="T4299" t="s">
        <v>171</v>
      </c>
      <c r="U4299">
        <v>4</v>
      </c>
      <c r="V4299">
        <v>4.2</v>
      </c>
      <c r="W4299">
        <v>3.3</v>
      </c>
      <c r="X4299">
        <v>3.69</v>
      </c>
      <c r="Y4299">
        <v>273146</v>
      </c>
      <c r="Z4299">
        <v>72303</v>
      </c>
      <c r="AA4299">
        <v>8033695</v>
      </c>
    </row>
    <row r="4300" spans="1:27">
      <c r="A4300" t="s">
        <v>4492</v>
      </c>
      <c r="B4300" t="s">
        <v>175</v>
      </c>
      <c r="C4300" t="s">
        <v>34</v>
      </c>
      <c r="D4300">
        <v>707</v>
      </c>
      <c r="E4300" s="12">
        <v>41614</v>
      </c>
      <c r="F4300" s="72">
        <f t="shared" si="723"/>
        <v>2013</v>
      </c>
      <c r="G4300" s="70">
        <f t="shared" si="724"/>
        <v>11276.789250353606</v>
      </c>
      <c r="H4300" s="70" cm="1">
        <f t="array" ref="H4300">INDEX(magic_bricks_appreciation_pivot!$A$13:$K$20,MATCH(C4300,magic_bricks_appreciation_pivot!$A$13:$A$20,0),1+MATCH(F4300,INDEX(magic_bricks_appreciation_pivot!$B$13:$K$13,0),0))</f>
        <v>0.11656080922135968</v>
      </c>
      <c r="I4300" s="70">
        <f t="shared" si="726"/>
        <v>12591.220930793552</v>
      </c>
      <c r="J4300">
        <v>197</v>
      </c>
      <c r="K4300">
        <v>1</v>
      </c>
      <c r="L4300">
        <v>1</v>
      </c>
      <c r="M4300">
        <v>2</v>
      </c>
      <c r="N4300" t="s">
        <v>168</v>
      </c>
      <c r="O4300" t="s">
        <v>155</v>
      </c>
      <c r="P4300" s="12">
        <v>27744</v>
      </c>
      <c r="Q4300" t="s">
        <v>169</v>
      </c>
      <c r="R4300" t="s">
        <v>170</v>
      </c>
      <c r="S4300" t="s">
        <v>178</v>
      </c>
      <c r="T4300" t="s">
        <v>182</v>
      </c>
      <c r="U4300">
        <v>5</v>
      </c>
      <c r="V4300">
        <v>2.7</v>
      </c>
      <c r="W4300">
        <v>4.5</v>
      </c>
      <c r="X4300">
        <v>3.93</v>
      </c>
      <c r="Y4300">
        <v>263099</v>
      </c>
      <c r="Z4300">
        <v>127563</v>
      </c>
      <c r="AA4300">
        <v>7972690</v>
      </c>
    </row>
    <row r="4301" spans="1:27">
      <c r="A4301" t="s">
        <v>4493</v>
      </c>
      <c r="B4301" t="s">
        <v>175</v>
      </c>
      <c r="C4301" t="s">
        <v>34</v>
      </c>
      <c r="D4301">
        <v>707</v>
      </c>
      <c r="E4301" s="12">
        <v>40832</v>
      </c>
      <c r="F4301" s="72">
        <f t="shared" si="723"/>
        <v>2011</v>
      </c>
      <c r="G4301" s="70">
        <f t="shared" si="724"/>
        <v>10180.763790664781</v>
      </c>
      <c r="H4301" s="70" cm="1">
        <f t="array" ref="H4301">INDEX(magic_bricks_appreciation_pivot!$A$13:$K$20,MATCH(C4301,magic_bricks_appreciation_pivot!$A$13:$A$20,0),1+MATCH(F4301,INDEX(magic_bricks_appreciation_pivot!$B$13:$K$13,0),0))</f>
        <v>0.22839026915113872</v>
      </c>
      <c r="I4301" s="70">
        <f t="shared" si="726"/>
        <v>12505.951172978879</v>
      </c>
      <c r="J4301">
        <v>187</v>
      </c>
      <c r="K4301">
        <v>1</v>
      </c>
      <c r="L4301">
        <v>1</v>
      </c>
      <c r="M4301">
        <v>2</v>
      </c>
      <c r="N4301" t="s">
        <v>184</v>
      </c>
      <c r="O4301" t="s">
        <v>155</v>
      </c>
      <c r="P4301" s="12">
        <v>33532</v>
      </c>
      <c r="Q4301" t="s">
        <v>194</v>
      </c>
      <c r="R4301" t="s">
        <v>157</v>
      </c>
      <c r="S4301" t="s">
        <v>178</v>
      </c>
      <c r="T4301" t="s">
        <v>163</v>
      </c>
      <c r="U4301">
        <v>3.6</v>
      </c>
      <c r="V4301">
        <v>3.2</v>
      </c>
      <c r="W4301">
        <v>4.9000000000000004</v>
      </c>
      <c r="X4301">
        <v>3.83</v>
      </c>
      <c r="Y4301">
        <v>230330</v>
      </c>
      <c r="Z4301">
        <v>43187</v>
      </c>
      <c r="AA4301">
        <v>7197800</v>
      </c>
    </row>
    <row r="4302" spans="1:27">
      <c r="A4302" t="s">
        <v>4494</v>
      </c>
      <c r="B4302" t="s">
        <v>56</v>
      </c>
      <c r="C4302" t="s">
        <v>56</v>
      </c>
      <c r="D4302">
        <v>1120</v>
      </c>
      <c r="E4302" s="12">
        <v>40222</v>
      </c>
      <c r="F4302" s="72">
        <f t="shared" si="723"/>
        <v>2010</v>
      </c>
      <c r="G4302" s="70">
        <f t="shared" si="724"/>
        <v>9321.1517857142862</v>
      </c>
      <c r="H4302" s="70" cm="1">
        <f t="array" ref="H4302">INDEX(magic_bricks_appreciation_pivot!$A$13:$K$20,MATCH(C4302,magic_bricks_appreciation_pivot!$A$13:$A$20,0),1+MATCH(F4302,INDEX(magic_bricks_appreciation_pivot!$B$13:$K$13,0),0))</f>
        <v>0.62795711804515786</v>
      </c>
      <c r="I4302" s="70">
        <f t="shared" si="726"/>
        <v>15174.435397932906</v>
      </c>
      <c r="J4302">
        <v>101</v>
      </c>
      <c r="K4302">
        <v>1</v>
      </c>
      <c r="L4302">
        <v>1</v>
      </c>
      <c r="M4302">
        <v>3</v>
      </c>
      <c r="N4302" t="s">
        <v>154</v>
      </c>
      <c r="O4302" t="s">
        <v>155</v>
      </c>
      <c r="P4302" s="12">
        <v>30732</v>
      </c>
      <c r="Q4302" t="s">
        <v>194</v>
      </c>
      <c r="R4302" t="s">
        <v>177</v>
      </c>
      <c r="S4302" t="s">
        <v>162</v>
      </c>
      <c r="T4302" t="s">
        <v>166</v>
      </c>
      <c r="U4302">
        <v>3.7</v>
      </c>
      <c r="V4302">
        <v>4.3</v>
      </c>
      <c r="W4302">
        <v>4.4000000000000004</v>
      </c>
      <c r="X4302">
        <v>4.17</v>
      </c>
      <c r="Y4302">
        <v>407148</v>
      </c>
      <c r="Z4302">
        <v>41759</v>
      </c>
      <c r="AA4302">
        <v>10439690</v>
      </c>
    </row>
    <row r="4303" spans="1:27" hidden="1">
      <c r="A4303" t="s">
        <v>4495</v>
      </c>
      <c r="B4303" t="s">
        <v>56</v>
      </c>
      <c r="C4303" t="s">
        <v>56</v>
      </c>
      <c r="D4303">
        <v>774</v>
      </c>
      <c r="E4303" s="12">
        <v>39249</v>
      </c>
      <c r="F4303" s="72">
        <f t="shared" si="723"/>
        <v>2007</v>
      </c>
      <c r="G4303" s="70">
        <f t="shared" si="724"/>
        <v>15280.413436692506</v>
      </c>
      <c r="H4303" s="70" t="e" cm="1">
        <f t="array" ref="H4303">INDEX(magic_bricks_appreciation_pivot!$A$13:$K$20,MATCH(C4303,magic_bricks_appreciation_pivot!$A$13:$A$20,0),1+MATCH(F4303,INDEX(magic_bricks_appreciation_pivot!$B$13:$K$13,0),0))</f>
        <v>#N/A</v>
      </c>
      <c r="I4303" s="70"/>
      <c r="J4303">
        <v>174</v>
      </c>
      <c r="K4303">
        <v>1</v>
      </c>
      <c r="L4303">
        <v>1</v>
      </c>
      <c r="M4303">
        <v>2</v>
      </c>
      <c r="N4303" t="s">
        <v>154</v>
      </c>
      <c r="O4303" t="s">
        <v>155</v>
      </c>
      <c r="P4303" s="12">
        <v>26109</v>
      </c>
      <c r="Q4303" t="s">
        <v>156</v>
      </c>
      <c r="R4303" t="s">
        <v>170</v>
      </c>
      <c r="S4303" t="s">
        <v>162</v>
      </c>
      <c r="T4303" t="s">
        <v>166</v>
      </c>
      <c r="U4303">
        <v>2.8</v>
      </c>
      <c r="V4303">
        <v>3</v>
      </c>
      <c r="W4303">
        <v>2.5</v>
      </c>
      <c r="X4303">
        <v>2.69</v>
      </c>
      <c r="Y4303">
        <v>413946</v>
      </c>
      <c r="Z4303">
        <v>70962</v>
      </c>
      <c r="AA4303">
        <v>11827040</v>
      </c>
    </row>
    <row r="4304" spans="1:27">
      <c r="A4304" t="s">
        <v>4496</v>
      </c>
      <c r="B4304" t="s">
        <v>175</v>
      </c>
      <c r="C4304" t="s">
        <v>34</v>
      </c>
      <c r="D4304">
        <v>1083</v>
      </c>
      <c r="E4304" s="12">
        <v>41783</v>
      </c>
      <c r="F4304" s="72">
        <f t="shared" si="723"/>
        <v>2014</v>
      </c>
      <c r="G4304" s="70">
        <f t="shared" si="724"/>
        <v>8352.0313942751618</v>
      </c>
      <c r="H4304" s="70" cm="1">
        <f t="array" ref="H4304">INDEX(magic_bricks_appreciation_pivot!$A$13:$K$20,MATCH(C4304,magic_bricks_appreciation_pivot!$A$13:$A$20,0),1+MATCH(F4304,INDEX(magic_bricks_appreciation_pivot!$B$13:$K$13,0),0))</f>
        <v>5.1040744021257752E-2</v>
      </c>
      <c r="I4304" s="70">
        <f>G4304+G4304*H4304</f>
        <v>8778.3252907278693</v>
      </c>
      <c r="J4304">
        <v>74</v>
      </c>
      <c r="K4304">
        <v>1</v>
      </c>
      <c r="L4304">
        <v>1</v>
      </c>
      <c r="M4304">
        <v>3</v>
      </c>
      <c r="N4304" t="s">
        <v>168</v>
      </c>
      <c r="O4304" t="s">
        <v>155</v>
      </c>
      <c r="P4304" s="12">
        <v>33388</v>
      </c>
      <c r="Q4304" t="s">
        <v>194</v>
      </c>
      <c r="R4304" t="s">
        <v>177</v>
      </c>
      <c r="S4304" t="s">
        <v>162</v>
      </c>
      <c r="T4304" t="s">
        <v>163</v>
      </c>
      <c r="U4304">
        <v>2.8</v>
      </c>
      <c r="V4304">
        <v>2.9</v>
      </c>
      <c r="W4304">
        <v>3.8</v>
      </c>
      <c r="X4304">
        <v>3.14</v>
      </c>
      <c r="Y4304">
        <v>289448</v>
      </c>
      <c r="Z4304">
        <v>72362</v>
      </c>
      <c r="AA4304">
        <v>9045250</v>
      </c>
    </row>
    <row r="4305" spans="1:27" hidden="1">
      <c r="A4305" t="s">
        <v>4497</v>
      </c>
      <c r="B4305" t="s">
        <v>175</v>
      </c>
      <c r="C4305" t="s">
        <v>34</v>
      </c>
      <c r="D4305">
        <v>767</v>
      </c>
      <c r="E4305" s="12">
        <v>39508</v>
      </c>
      <c r="F4305" s="72">
        <f t="shared" si="723"/>
        <v>2008</v>
      </c>
      <c r="G4305" s="70">
        <f t="shared" si="724"/>
        <v>12870.664928292046</v>
      </c>
      <c r="H4305" s="70" t="e" cm="1">
        <f t="array" ref="H4305">INDEX(magic_bricks_appreciation_pivot!$A$13:$K$20,MATCH(C4305,magic_bricks_appreciation_pivot!$A$13:$A$20,0),1+MATCH(F4305,INDEX(magic_bricks_appreciation_pivot!$B$13:$K$13,0),0))</f>
        <v>#N/A</v>
      </c>
      <c r="I4305" s="70"/>
      <c r="J4305">
        <v>172</v>
      </c>
      <c r="K4305">
        <v>1</v>
      </c>
      <c r="L4305">
        <v>1</v>
      </c>
      <c r="M4305">
        <v>2</v>
      </c>
      <c r="N4305" t="s">
        <v>168</v>
      </c>
      <c r="O4305" t="s">
        <v>161</v>
      </c>
      <c r="P4305" s="12">
        <v>32208</v>
      </c>
      <c r="Q4305" t="s">
        <v>156</v>
      </c>
      <c r="R4305" t="s">
        <v>165</v>
      </c>
      <c r="S4305" t="s">
        <v>158</v>
      </c>
      <c r="T4305" t="s">
        <v>166</v>
      </c>
      <c r="U4305">
        <v>4.9000000000000004</v>
      </c>
      <c r="V4305">
        <v>4.4000000000000004</v>
      </c>
      <c r="W4305">
        <v>3.1</v>
      </c>
      <c r="X4305">
        <v>4.16</v>
      </c>
      <c r="Y4305">
        <v>315898</v>
      </c>
      <c r="Z4305">
        <v>39487</v>
      </c>
      <c r="AA4305">
        <v>9871800</v>
      </c>
    </row>
    <row r="4306" spans="1:27" hidden="1">
      <c r="A4306" t="s">
        <v>4498</v>
      </c>
      <c r="B4306" t="s">
        <v>51</v>
      </c>
      <c r="C4306" t="s">
        <v>51</v>
      </c>
      <c r="D4306">
        <v>1725</v>
      </c>
      <c r="E4306" s="12">
        <v>38560</v>
      </c>
      <c r="F4306" s="72">
        <f t="shared" si="723"/>
        <v>2005</v>
      </c>
      <c r="G4306" s="70">
        <f t="shared" si="724"/>
        <v>6373.826086956522</v>
      </c>
      <c r="H4306" s="70" t="e" cm="1">
        <f t="array" ref="H4306">INDEX(magic_bricks_appreciation_pivot!$A$13:$K$20,MATCH(C4306,magic_bricks_appreciation_pivot!$A$13:$A$20,0),1+MATCH(F4306,INDEX(magic_bricks_appreciation_pivot!$B$13:$K$13,0),0))</f>
        <v>#N/A</v>
      </c>
      <c r="I4306" s="70"/>
      <c r="J4306">
        <v>61</v>
      </c>
      <c r="K4306">
        <v>2</v>
      </c>
      <c r="L4306">
        <v>1</v>
      </c>
      <c r="M4306">
        <v>4</v>
      </c>
      <c r="N4306" t="s">
        <v>168</v>
      </c>
      <c r="O4306" t="s">
        <v>155</v>
      </c>
      <c r="P4306" s="12">
        <v>33085</v>
      </c>
      <c r="Q4306" t="s">
        <v>169</v>
      </c>
      <c r="R4306" t="s">
        <v>165</v>
      </c>
      <c r="S4306" t="s">
        <v>178</v>
      </c>
      <c r="T4306" t="s">
        <v>182</v>
      </c>
      <c r="U4306">
        <v>4.2</v>
      </c>
      <c r="V4306">
        <v>2.6</v>
      </c>
      <c r="W4306">
        <v>2.7</v>
      </c>
      <c r="X4306">
        <v>3.03</v>
      </c>
      <c r="Y4306">
        <v>340840</v>
      </c>
      <c r="Z4306">
        <v>208902</v>
      </c>
      <c r="AA4306">
        <v>10994850</v>
      </c>
    </row>
    <row r="4307" spans="1:27">
      <c r="A4307" t="s">
        <v>4499</v>
      </c>
      <c r="B4307" t="s">
        <v>23</v>
      </c>
      <c r="C4307" t="s">
        <v>23</v>
      </c>
      <c r="D4307">
        <v>1194</v>
      </c>
      <c r="E4307" s="12">
        <v>40688</v>
      </c>
      <c r="F4307" s="72">
        <f t="shared" si="723"/>
        <v>2011</v>
      </c>
      <c r="G4307" s="70">
        <f t="shared" si="724"/>
        <v>4478.4338358458963</v>
      </c>
      <c r="H4307" s="70" cm="1">
        <f t="array" ref="H4307">INDEX(magic_bricks_appreciation_pivot!$A$13:$K$20,MATCH(C4307,magic_bricks_appreciation_pivot!$A$13:$A$20,0),1+MATCH(F4307,INDEX(magic_bricks_appreciation_pivot!$B$13:$K$13,0),0))</f>
        <v>0.30621792098525186</v>
      </c>
      <c r="I4307" s="70">
        <f>G4307+G4307*H4307</f>
        <v>5849.8105343286334</v>
      </c>
      <c r="J4307">
        <v>110</v>
      </c>
      <c r="K4307">
        <v>1</v>
      </c>
      <c r="L4307">
        <v>1</v>
      </c>
      <c r="M4307">
        <v>3</v>
      </c>
      <c r="N4307" t="s">
        <v>168</v>
      </c>
      <c r="O4307" t="s">
        <v>161</v>
      </c>
      <c r="P4307" s="12">
        <v>26818</v>
      </c>
      <c r="Q4307" t="s">
        <v>169</v>
      </c>
      <c r="R4307" t="s">
        <v>177</v>
      </c>
      <c r="S4307" t="s">
        <v>162</v>
      </c>
      <c r="T4307" t="s">
        <v>159</v>
      </c>
      <c r="U4307">
        <v>4.8</v>
      </c>
      <c r="V4307">
        <v>4.5999999999999996</v>
      </c>
      <c r="W4307">
        <v>3.2</v>
      </c>
      <c r="X4307">
        <v>4.0999999999999996</v>
      </c>
      <c r="Y4307">
        <v>229932</v>
      </c>
      <c r="Z4307">
        <v>64167</v>
      </c>
      <c r="AA4307">
        <v>5347250</v>
      </c>
    </row>
    <row r="4308" spans="1:27" hidden="1">
      <c r="A4308" t="s">
        <v>4500</v>
      </c>
      <c r="B4308" t="s">
        <v>56</v>
      </c>
      <c r="C4308" t="s">
        <v>56</v>
      </c>
      <c r="D4308">
        <v>1052</v>
      </c>
      <c r="E4308" s="12">
        <v>39470</v>
      </c>
      <c r="F4308" s="72">
        <f t="shared" si="723"/>
        <v>2008</v>
      </c>
      <c r="G4308" s="70">
        <f t="shared" si="724"/>
        <v>14009.363117870722</v>
      </c>
      <c r="H4308" s="70" t="e" cm="1">
        <f t="array" ref="H4308">INDEX(magic_bricks_appreciation_pivot!$A$13:$K$20,MATCH(C4308,magic_bricks_appreciation_pivot!$A$13:$A$20,0),1+MATCH(F4308,INDEX(magic_bricks_appreciation_pivot!$B$13:$K$13,0),0))</f>
        <v>#N/A</v>
      </c>
      <c r="I4308" s="70"/>
      <c r="J4308">
        <v>124</v>
      </c>
      <c r="K4308">
        <v>1</v>
      </c>
      <c r="L4308">
        <v>1</v>
      </c>
      <c r="M4308">
        <v>3</v>
      </c>
      <c r="N4308" t="s">
        <v>184</v>
      </c>
      <c r="O4308" t="s">
        <v>155</v>
      </c>
      <c r="P4308" s="12">
        <v>28520</v>
      </c>
      <c r="Q4308" t="s">
        <v>156</v>
      </c>
      <c r="R4308" t="s">
        <v>177</v>
      </c>
      <c r="S4308" t="s">
        <v>158</v>
      </c>
      <c r="T4308" t="s">
        <v>182</v>
      </c>
      <c r="U4308">
        <v>4.2</v>
      </c>
      <c r="V4308">
        <v>2.4</v>
      </c>
      <c r="W4308">
        <v>4</v>
      </c>
      <c r="X4308">
        <v>3.74</v>
      </c>
      <c r="Y4308">
        <v>530563</v>
      </c>
      <c r="Z4308">
        <v>147379</v>
      </c>
      <c r="AA4308">
        <v>14737850</v>
      </c>
    </row>
    <row r="4309" spans="1:27">
      <c r="A4309" t="s">
        <v>4501</v>
      </c>
      <c r="B4309" t="s">
        <v>56</v>
      </c>
      <c r="C4309" t="s">
        <v>56</v>
      </c>
      <c r="D4309">
        <v>667</v>
      </c>
      <c r="E4309" s="12">
        <v>40231</v>
      </c>
      <c r="F4309" s="72">
        <f t="shared" si="723"/>
        <v>2010</v>
      </c>
      <c r="G4309" s="70">
        <f t="shared" si="724"/>
        <v>10998.335832083958</v>
      </c>
      <c r="H4309" s="70" cm="1">
        <f t="array" ref="H4309">INDEX(magic_bricks_appreciation_pivot!$A$13:$K$20,MATCH(C4309,magic_bricks_appreciation_pivot!$A$13:$A$20,0),1+MATCH(F4309,INDEX(magic_bricks_appreciation_pivot!$B$13:$K$13,0),0))</f>
        <v>0.62795711804515786</v>
      </c>
      <c r="I4309" s="70">
        <f t="shared" ref="I4309:I4310" si="727">G4309+G4309*H4309</f>
        <v>17904.819104492191</v>
      </c>
      <c r="J4309">
        <v>71</v>
      </c>
      <c r="K4309">
        <v>1</v>
      </c>
      <c r="L4309">
        <v>1</v>
      </c>
      <c r="M4309">
        <v>2</v>
      </c>
      <c r="N4309" t="s">
        <v>176</v>
      </c>
      <c r="O4309" t="s">
        <v>155</v>
      </c>
      <c r="P4309" s="12">
        <v>38041</v>
      </c>
      <c r="Q4309" t="s">
        <v>194</v>
      </c>
      <c r="R4309" t="s">
        <v>165</v>
      </c>
      <c r="S4309" t="s">
        <v>158</v>
      </c>
      <c r="T4309" t="s">
        <v>163</v>
      </c>
      <c r="U4309">
        <v>3.5</v>
      </c>
      <c r="V4309">
        <v>4.5999999999999996</v>
      </c>
      <c r="W4309">
        <v>3.7</v>
      </c>
      <c r="X4309">
        <v>3.82</v>
      </c>
      <c r="Y4309">
        <v>278764</v>
      </c>
      <c r="Z4309">
        <v>7336</v>
      </c>
      <c r="AA4309">
        <v>7335890</v>
      </c>
    </row>
    <row r="4310" spans="1:27">
      <c r="A4310" t="s">
        <v>4502</v>
      </c>
      <c r="B4310" t="s">
        <v>23</v>
      </c>
      <c r="C4310" t="s">
        <v>23</v>
      </c>
      <c r="D4310">
        <v>1369</v>
      </c>
      <c r="E4310" s="12">
        <v>40535</v>
      </c>
      <c r="F4310" s="72">
        <f t="shared" si="723"/>
        <v>2010</v>
      </c>
      <c r="G4310" s="70">
        <f t="shared" si="724"/>
        <v>5808.8933528122716</v>
      </c>
      <c r="H4310" s="70" cm="1">
        <f t="array" ref="H4310">INDEX(magic_bricks_appreciation_pivot!$A$13:$K$20,MATCH(C4310,magic_bricks_appreciation_pivot!$A$13:$A$20,0),1+MATCH(F4310,INDEX(magic_bricks_appreciation_pivot!$B$13:$K$13,0),0))</f>
        <v>0.49881786187527283</v>
      </c>
      <c r="I4310" s="70">
        <f t="shared" si="727"/>
        <v>8706.473114923574</v>
      </c>
      <c r="J4310">
        <v>106</v>
      </c>
      <c r="K4310">
        <v>2</v>
      </c>
      <c r="L4310">
        <v>2</v>
      </c>
      <c r="M4310">
        <v>4</v>
      </c>
      <c r="N4310" t="s">
        <v>184</v>
      </c>
      <c r="O4310" t="s">
        <v>161</v>
      </c>
      <c r="P4310" s="12">
        <v>35425</v>
      </c>
      <c r="Q4310" t="s">
        <v>169</v>
      </c>
      <c r="R4310" t="s">
        <v>177</v>
      </c>
      <c r="S4310" t="s">
        <v>178</v>
      </c>
      <c r="T4310" t="s">
        <v>166</v>
      </c>
      <c r="U4310">
        <v>3.6</v>
      </c>
      <c r="V4310">
        <v>4.8</v>
      </c>
      <c r="W4310">
        <v>2.1</v>
      </c>
      <c r="X4310">
        <v>3.36</v>
      </c>
      <c r="Y4310">
        <v>246524</v>
      </c>
      <c r="Z4310">
        <v>143143</v>
      </c>
      <c r="AA4310">
        <v>7952375</v>
      </c>
    </row>
    <row r="4311" spans="1:27" hidden="1">
      <c r="A4311" t="s">
        <v>4503</v>
      </c>
      <c r="B4311" t="s">
        <v>39</v>
      </c>
      <c r="C4311" t="s">
        <v>39</v>
      </c>
      <c r="D4311">
        <v>1952</v>
      </c>
      <c r="E4311" s="12">
        <v>39919</v>
      </c>
      <c r="F4311" s="72">
        <f t="shared" si="723"/>
        <v>2009</v>
      </c>
      <c r="G4311" s="70">
        <f t="shared" si="724"/>
        <v>11594.774590163934</v>
      </c>
      <c r="H4311" s="70" t="e" cm="1">
        <f t="array" ref="H4311">INDEX(magic_bricks_appreciation_pivot!$A$13:$K$20,MATCH(C4311,magic_bricks_appreciation_pivot!$A$13:$A$20,0),1+MATCH(F4311,INDEX(magic_bricks_appreciation_pivot!$B$13:$K$13,0),0))</f>
        <v>#N/A</v>
      </c>
      <c r="I4311" s="70"/>
      <c r="J4311">
        <v>14</v>
      </c>
      <c r="K4311">
        <v>2</v>
      </c>
      <c r="L4311">
        <v>1</v>
      </c>
      <c r="M4311">
        <v>5</v>
      </c>
      <c r="N4311" t="s">
        <v>184</v>
      </c>
      <c r="O4311" t="s">
        <v>155</v>
      </c>
      <c r="P4311" s="12">
        <v>34444</v>
      </c>
      <c r="Q4311" t="s">
        <v>156</v>
      </c>
      <c r="R4311" t="s">
        <v>170</v>
      </c>
      <c r="S4311" t="s">
        <v>158</v>
      </c>
      <c r="T4311" t="s">
        <v>166</v>
      </c>
      <c r="U4311">
        <v>3.8</v>
      </c>
      <c r="V4311">
        <v>2.4</v>
      </c>
      <c r="W4311">
        <v>2.4</v>
      </c>
      <c r="X4311">
        <v>2.89</v>
      </c>
      <c r="Y4311">
        <v>792155</v>
      </c>
      <c r="Z4311">
        <v>135798</v>
      </c>
      <c r="AA4311">
        <v>22633000</v>
      </c>
    </row>
    <row r="4312" spans="1:27" hidden="1">
      <c r="A4312" t="s">
        <v>4504</v>
      </c>
      <c r="B4312" t="s">
        <v>175</v>
      </c>
      <c r="C4312" t="s">
        <v>34</v>
      </c>
      <c r="D4312">
        <v>1228</v>
      </c>
      <c r="E4312" s="12">
        <v>39455</v>
      </c>
      <c r="F4312" s="72">
        <f t="shared" si="723"/>
        <v>2008</v>
      </c>
      <c r="G4312" s="70">
        <f t="shared" si="724"/>
        <v>6874.6824104234529</v>
      </c>
      <c r="H4312" s="70" t="e" cm="1">
        <f t="array" ref="H4312">INDEX(magic_bricks_appreciation_pivot!$A$13:$K$20,MATCH(C4312,magic_bricks_appreciation_pivot!$A$13:$A$20,0),1+MATCH(F4312,INDEX(magic_bricks_appreciation_pivot!$B$13:$K$13,0),0))</f>
        <v>#N/A</v>
      </c>
      <c r="I4312" s="70"/>
      <c r="J4312">
        <v>138</v>
      </c>
      <c r="K4312">
        <v>2</v>
      </c>
      <c r="L4312">
        <v>1</v>
      </c>
      <c r="M4312">
        <v>4</v>
      </c>
      <c r="N4312" t="s">
        <v>176</v>
      </c>
      <c r="O4312" t="s">
        <v>161</v>
      </c>
      <c r="P4312" s="12">
        <v>30330</v>
      </c>
      <c r="Q4312" t="s">
        <v>169</v>
      </c>
      <c r="R4312" t="s">
        <v>157</v>
      </c>
      <c r="S4312" t="s">
        <v>178</v>
      </c>
      <c r="T4312" t="s">
        <v>163</v>
      </c>
      <c r="U4312">
        <v>2.8</v>
      </c>
      <c r="V4312">
        <v>4.8</v>
      </c>
      <c r="W4312">
        <v>4.5999999999999996</v>
      </c>
      <c r="X4312">
        <v>4.1399999999999997</v>
      </c>
      <c r="Y4312">
        <v>236379</v>
      </c>
      <c r="Z4312">
        <v>42211</v>
      </c>
      <c r="AA4312">
        <v>8442110</v>
      </c>
    </row>
    <row r="4313" spans="1:27" hidden="1">
      <c r="A4313" t="s">
        <v>4505</v>
      </c>
      <c r="B4313" t="s">
        <v>175</v>
      </c>
      <c r="C4313" t="s">
        <v>34</v>
      </c>
      <c r="D4313">
        <v>1236</v>
      </c>
      <c r="E4313" s="12">
        <v>39330</v>
      </c>
      <c r="F4313" s="72">
        <f t="shared" si="723"/>
        <v>2007</v>
      </c>
      <c r="G4313" s="70">
        <f t="shared" si="724"/>
        <v>6646.2783171521032</v>
      </c>
      <c r="H4313" s="70" t="e" cm="1">
        <f t="array" ref="H4313">INDEX(magic_bricks_appreciation_pivot!$A$13:$K$20,MATCH(C4313,magic_bricks_appreciation_pivot!$A$13:$A$20,0),1+MATCH(F4313,INDEX(magic_bricks_appreciation_pivot!$B$13:$K$13,0),0))</f>
        <v>#N/A</v>
      </c>
      <c r="I4313" s="70"/>
      <c r="J4313">
        <v>132</v>
      </c>
      <c r="K4313">
        <v>2</v>
      </c>
      <c r="L4313">
        <v>1</v>
      </c>
      <c r="M4313">
        <v>4</v>
      </c>
      <c r="N4313" t="s">
        <v>154</v>
      </c>
      <c r="O4313" t="s">
        <v>161</v>
      </c>
      <c r="P4313" s="12">
        <v>26190</v>
      </c>
      <c r="Q4313" t="s">
        <v>194</v>
      </c>
      <c r="R4313" t="s">
        <v>177</v>
      </c>
      <c r="S4313" t="s">
        <v>178</v>
      </c>
      <c r="T4313" t="s">
        <v>166</v>
      </c>
      <c r="U4313">
        <v>4.2</v>
      </c>
      <c r="V4313">
        <v>4.4000000000000004</v>
      </c>
      <c r="W4313">
        <v>4.5999999999999996</v>
      </c>
      <c r="X4313">
        <v>4.4000000000000004</v>
      </c>
      <c r="Y4313">
        <v>221800</v>
      </c>
      <c r="Z4313">
        <v>65718</v>
      </c>
      <c r="AA4313">
        <v>8214800</v>
      </c>
    </row>
    <row r="4314" spans="1:27">
      <c r="A4314" t="s">
        <v>4506</v>
      </c>
      <c r="B4314" t="s">
        <v>39</v>
      </c>
      <c r="C4314" t="s">
        <v>39</v>
      </c>
      <c r="D4314">
        <v>1988</v>
      </c>
      <c r="E4314" s="12">
        <v>40191</v>
      </c>
      <c r="F4314" s="72">
        <f t="shared" si="723"/>
        <v>2010</v>
      </c>
      <c r="G4314" s="70">
        <f t="shared" si="724"/>
        <v>7002.635814889336</v>
      </c>
      <c r="H4314" s="70" cm="1">
        <f t="array" ref="H4314">INDEX(magic_bricks_appreciation_pivot!$A$13:$K$20,MATCH(C4314,magic_bricks_appreciation_pivot!$A$13:$A$20,0),1+MATCH(F4314,INDEX(magic_bricks_appreciation_pivot!$B$13:$K$13,0),0))</f>
        <v>0.44211253020365898</v>
      </c>
      <c r="I4314" s="70">
        <f t="shared" ref="I4314:I4317" si="728">G4314+G4314*H4314</f>
        <v>10098.588853104822</v>
      </c>
      <c r="J4314">
        <v>49</v>
      </c>
      <c r="K4314">
        <v>2</v>
      </c>
      <c r="L4314">
        <v>1</v>
      </c>
      <c r="M4314">
        <v>5</v>
      </c>
      <c r="N4314" t="s">
        <v>193</v>
      </c>
      <c r="O4314" t="s">
        <v>155</v>
      </c>
      <c r="P4314" s="12">
        <v>33986</v>
      </c>
      <c r="Q4314" t="s">
        <v>194</v>
      </c>
      <c r="R4314" t="s">
        <v>177</v>
      </c>
      <c r="S4314" t="s">
        <v>162</v>
      </c>
      <c r="T4314" t="s">
        <v>163</v>
      </c>
      <c r="U4314">
        <v>3.4</v>
      </c>
      <c r="V4314">
        <v>2</v>
      </c>
      <c r="W4314">
        <v>2.1</v>
      </c>
      <c r="X4314">
        <v>2.5299999999999998</v>
      </c>
      <c r="Y4314">
        <v>431558</v>
      </c>
      <c r="Z4314">
        <v>236661</v>
      </c>
      <c r="AA4314">
        <v>13921240</v>
      </c>
    </row>
    <row r="4315" spans="1:27">
      <c r="A4315" t="s">
        <v>4507</v>
      </c>
      <c r="B4315" t="s">
        <v>56</v>
      </c>
      <c r="C4315" t="s">
        <v>56</v>
      </c>
      <c r="D4315">
        <v>1018</v>
      </c>
      <c r="E4315" s="12">
        <v>40645</v>
      </c>
      <c r="F4315" s="72">
        <f t="shared" si="723"/>
        <v>2011</v>
      </c>
      <c r="G4315" s="70">
        <f t="shared" si="724"/>
        <v>7387.3624754420434</v>
      </c>
      <c r="H4315" s="70" cm="1">
        <f t="array" ref="H4315">INDEX(magic_bricks_appreciation_pivot!$A$13:$K$20,MATCH(C4315,magic_bricks_appreciation_pivot!$A$13:$A$20,0),1+MATCH(F4315,INDEX(magic_bricks_appreciation_pivot!$B$13:$K$13,0),0))</f>
        <v>0.33228770983948047</v>
      </c>
      <c r="I4315" s="70">
        <f t="shared" si="728"/>
        <v>9842.0922341607948</v>
      </c>
      <c r="J4315">
        <v>22</v>
      </c>
      <c r="K4315">
        <v>1</v>
      </c>
      <c r="L4315">
        <v>1</v>
      </c>
      <c r="M4315">
        <v>3</v>
      </c>
      <c r="N4315" t="s">
        <v>184</v>
      </c>
      <c r="O4315" t="s">
        <v>161</v>
      </c>
      <c r="P4315" s="12">
        <v>30060</v>
      </c>
      <c r="Q4315" t="s">
        <v>169</v>
      </c>
      <c r="R4315" t="s">
        <v>177</v>
      </c>
      <c r="S4315" t="s">
        <v>158</v>
      </c>
      <c r="T4315" t="s">
        <v>173</v>
      </c>
      <c r="U4315">
        <v>2.9</v>
      </c>
      <c r="V4315">
        <v>4.5</v>
      </c>
      <c r="W4315">
        <v>3.9</v>
      </c>
      <c r="X4315">
        <v>3.72</v>
      </c>
      <c r="Y4315">
        <v>285773</v>
      </c>
      <c r="Z4315">
        <v>22561</v>
      </c>
      <c r="AA4315">
        <v>7520335</v>
      </c>
    </row>
    <row r="4316" spans="1:27">
      <c r="A4316" t="s">
        <v>4508</v>
      </c>
      <c r="B4316" t="s">
        <v>201</v>
      </c>
      <c r="C4316" t="s">
        <v>201</v>
      </c>
      <c r="D4316">
        <v>2120</v>
      </c>
      <c r="E4316" s="12">
        <v>40461</v>
      </c>
      <c r="F4316" s="72">
        <f t="shared" si="723"/>
        <v>2010</v>
      </c>
      <c r="G4316" s="70">
        <f t="shared" si="724"/>
        <v>5289.1037735849059</v>
      </c>
      <c r="H4316" s="70" cm="1">
        <f t="array" ref="H4316">INDEX(magic_bricks_appreciation_pivot!$A$13:$K$20,MATCH(C4316,magic_bricks_appreciation_pivot!$A$13:$A$20,0),1+MATCH(F4316,INDEX(magic_bricks_appreciation_pivot!$B$13:$K$13,0),0))</f>
        <v>0.62790190260080292</v>
      </c>
      <c r="I4316" s="70">
        <f t="shared" si="728"/>
        <v>8610.1420960719552</v>
      </c>
      <c r="J4316">
        <v>103</v>
      </c>
      <c r="K4316">
        <v>3</v>
      </c>
      <c r="L4316">
        <v>2</v>
      </c>
      <c r="M4316">
        <v>5</v>
      </c>
      <c r="N4316" t="s">
        <v>154</v>
      </c>
      <c r="O4316" t="s">
        <v>161</v>
      </c>
      <c r="P4316" s="12">
        <v>31336</v>
      </c>
      <c r="Q4316" t="s">
        <v>169</v>
      </c>
      <c r="R4316" t="s">
        <v>170</v>
      </c>
      <c r="S4316" t="s">
        <v>162</v>
      </c>
      <c r="T4316" t="s">
        <v>163</v>
      </c>
      <c r="U4316">
        <v>2.2999999999999998</v>
      </c>
      <c r="V4316">
        <v>4.8</v>
      </c>
      <c r="W4316">
        <v>2.2000000000000002</v>
      </c>
      <c r="X4316">
        <v>3.01</v>
      </c>
      <c r="Y4316">
        <v>381239</v>
      </c>
      <c r="Z4316">
        <v>123342</v>
      </c>
      <c r="AA4316">
        <v>11212900</v>
      </c>
    </row>
    <row r="4317" spans="1:27">
      <c r="A4317" t="s">
        <v>4509</v>
      </c>
      <c r="B4317" t="s">
        <v>201</v>
      </c>
      <c r="C4317" t="s">
        <v>201</v>
      </c>
      <c r="D4317">
        <v>1602</v>
      </c>
      <c r="E4317" s="12">
        <v>40560</v>
      </c>
      <c r="F4317" s="72">
        <f t="shared" si="723"/>
        <v>2011</v>
      </c>
      <c r="G4317" s="70">
        <f t="shared" si="724"/>
        <v>6024.9313358302124</v>
      </c>
      <c r="H4317" s="70" cm="1">
        <f t="array" ref="H4317">INDEX(magic_bricks_appreciation_pivot!$A$13:$K$20,MATCH(C4317,magic_bricks_appreciation_pivot!$A$13:$A$20,0),1+MATCH(F4317,INDEX(magic_bricks_appreciation_pivot!$B$13:$K$13,0),0))</f>
        <v>0.57884713052310821</v>
      </c>
      <c r="I4317" s="70">
        <f t="shared" si="728"/>
        <v>9512.445551174289</v>
      </c>
      <c r="J4317">
        <v>29</v>
      </c>
      <c r="K4317">
        <v>2</v>
      </c>
      <c r="L4317">
        <v>1</v>
      </c>
      <c r="M4317">
        <v>4</v>
      </c>
      <c r="N4317" t="s">
        <v>193</v>
      </c>
      <c r="O4317" t="s">
        <v>155</v>
      </c>
      <c r="P4317" s="12">
        <v>34355</v>
      </c>
      <c r="Q4317" t="s">
        <v>194</v>
      </c>
      <c r="R4317" t="s">
        <v>157</v>
      </c>
      <c r="S4317" t="s">
        <v>158</v>
      </c>
      <c r="T4317" t="s">
        <v>163</v>
      </c>
      <c r="U4317">
        <v>2.8</v>
      </c>
      <c r="V4317">
        <v>4.3</v>
      </c>
      <c r="W4317">
        <v>4.4000000000000004</v>
      </c>
      <c r="X4317">
        <v>3.89</v>
      </c>
      <c r="Y4317">
        <v>424685</v>
      </c>
      <c r="Z4317">
        <v>144779</v>
      </c>
      <c r="AA4317">
        <v>9651940</v>
      </c>
    </row>
    <row r="4318" spans="1:27" hidden="1">
      <c r="A4318" t="s">
        <v>4510</v>
      </c>
      <c r="B4318" t="s">
        <v>51</v>
      </c>
      <c r="C4318" t="s">
        <v>51</v>
      </c>
      <c r="D4318">
        <v>1916</v>
      </c>
      <c r="E4318" s="12">
        <v>38490</v>
      </c>
      <c r="F4318" s="72">
        <f t="shared" si="723"/>
        <v>2005</v>
      </c>
      <c r="G4318" s="70">
        <f t="shared" si="724"/>
        <v>8388.006263048017</v>
      </c>
      <c r="H4318" s="70" t="e" cm="1">
        <f t="array" ref="H4318">INDEX(magic_bricks_appreciation_pivot!$A$13:$K$20,MATCH(C4318,magic_bricks_appreciation_pivot!$A$13:$A$20,0),1+MATCH(F4318,INDEX(magic_bricks_appreciation_pivot!$B$13:$K$13,0),0))</f>
        <v>#N/A</v>
      </c>
      <c r="I4318" s="70"/>
      <c r="J4318">
        <v>100</v>
      </c>
      <c r="K4318">
        <v>3</v>
      </c>
      <c r="L4318">
        <v>2</v>
      </c>
      <c r="M4318">
        <v>5</v>
      </c>
      <c r="N4318" t="s">
        <v>193</v>
      </c>
      <c r="O4318" t="s">
        <v>161</v>
      </c>
      <c r="P4318" s="12">
        <v>36300</v>
      </c>
      <c r="Q4318" t="s">
        <v>156</v>
      </c>
      <c r="R4318" t="s">
        <v>170</v>
      </c>
      <c r="S4318" t="s">
        <v>178</v>
      </c>
      <c r="T4318" t="s">
        <v>182</v>
      </c>
      <c r="U4318">
        <v>2.4</v>
      </c>
      <c r="V4318">
        <v>2</v>
      </c>
      <c r="W4318">
        <v>3.1</v>
      </c>
      <c r="X4318">
        <v>2.4300000000000002</v>
      </c>
      <c r="Y4318">
        <v>594643</v>
      </c>
      <c r="Z4318">
        <v>337500</v>
      </c>
      <c r="AA4318">
        <v>16071420</v>
      </c>
    </row>
    <row r="4319" spans="1:27">
      <c r="A4319" t="s">
        <v>4511</v>
      </c>
      <c r="B4319" t="s">
        <v>56</v>
      </c>
      <c r="C4319" t="s">
        <v>56</v>
      </c>
      <c r="D4319">
        <v>893</v>
      </c>
      <c r="E4319" s="12">
        <v>40409</v>
      </c>
      <c r="F4319" s="72">
        <f t="shared" si="723"/>
        <v>2010</v>
      </c>
      <c r="G4319" s="70">
        <f t="shared" si="724"/>
        <v>8622.950727883539</v>
      </c>
      <c r="H4319" s="70" cm="1">
        <f t="array" ref="H4319">INDEX(magic_bricks_appreciation_pivot!$A$13:$K$20,MATCH(C4319,magic_bricks_appreciation_pivot!$A$13:$A$20,0),1+MATCH(F4319,INDEX(magic_bricks_appreciation_pivot!$B$13:$K$13,0),0))</f>
        <v>0.62795711804515786</v>
      </c>
      <c r="I4319" s="70">
        <f>G4319+G4319*H4319</f>
        <v>14037.794016010683</v>
      </c>
      <c r="J4319">
        <v>176</v>
      </c>
      <c r="K4319">
        <v>1</v>
      </c>
      <c r="L4319">
        <v>1</v>
      </c>
      <c r="M4319">
        <v>3</v>
      </c>
      <c r="N4319" t="s">
        <v>193</v>
      </c>
      <c r="O4319" t="s">
        <v>155</v>
      </c>
      <c r="P4319" s="12">
        <v>35664</v>
      </c>
      <c r="Q4319" t="s">
        <v>194</v>
      </c>
      <c r="R4319" t="s">
        <v>177</v>
      </c>
      <c r="S4319" t="s">
        <v>162</v>
      </c>
      <c r="T4319" t="s">
        <v>173</v>
      </c>
      <c r="U4319">
        <v>2.1</v>
      </c>
      <c r="V4319">
        <v>2</v>
      </c>
      <c r="W4319">
        <v>2.2999999999999998</v>
      </c>
      <c r="X4319">
        <v>2.1800000000000002</v>
      </c>
      <c r="Y4319">
        <v>284911</v>
      </c>
      <c r="Z4319">
        <v>69303</v>
      </c>
      <c r="AA4319">
        <v>7700295</v>
      </c>
    </row>
    <row r="4320" spans="1:27" hidden="1">
      <c r="A4320" t="s">
        <v>4512</v>
      </c>
      <c r="B4320" t="s">
        <v>39</v>
      </c>
      <c r="C4320" t="s">
        <v>39</v>
      </c>
      <c r="D4320">
        <v>1968</v>
      </c>
      <c r="E4320" s="12">
        <v>39950</v>
      </c>
      <c r="F4320" s="72">
        <f t="shared" si="723"/>
        <v>2009</v>
      </c>
      <c r="G4320" s="70">
        <f t="shared" si="724"/>
        <v>7142.8404471544718</v>
      </c>
      <c r="H4320" s="70" t="e" cm="1">
        <f t="array" ref="H4320">INDEX(magic_bricks_appreciation_pivot!$A$13:$K$20,MATCH(C4320,magic_bricks_appreciation_pivot!$A$13:$A$20,0),1+MATCH(F4320,INDEX(magic_bricks_appreciation_pivot!$B$13:$K$13,0),0))</f>
        <v>#N/A</v>
      </c>
      <c r="I4320" s="70"/>
      <c r="J4320">
        <v>190</v>
      </c>
      <c r="K4320">
        <v>2</v>
      </c>
      <c r="L4320">
        <v>1</v>
      </c>
      <c r="M4320">
        <v>5</v>
      </c>
      <c r="N4320" t="s">
        <v>154</v>
      </c>
      <c r="O4320" t="s">
        <v>155</v>
      </c>
      <c r="P4320" s="12">
        <v>29730</v>
      </c>
      <c r="Q4320" t="s">
        <v>194</v>
      </c>
      <c r="R4320" t="s">
        <v>157</v>
      </c>
      <c r="S4320" t="s">
        <v>158</v>
      </c>
      <c r="T4320" t="s">
        <v>166</v>
      </c>
      <c r="U4320">
        <v>2</v>
      </c>
      <c r="V4320">
        <v>2.9</v>
      </c>
      <c r="W4320">
        <v>4.8</v>
      </c>
      <c r="X4320">
        <v>3.3450000000000002</v>
      </c>
      <c r="Y4320">
        <v>506056</v>
      </c>
      <c r="Z4320">
        <v>253028</v>
      </c>
      <c r="AA4320">
        <v>14057110</v>
      </c>
    </row>
    <row r="4321" spans="1:27">
      <c r="A4321" t="s">
        <v>4513</v>
      </c>
      <c r="B4321" t="s">
        <v>23</v>
      </c>
      <c r="C4321" t="s">
        <v>23</v>
      </c>
      <c r="D4321">
        <v>1424</v>
      </c>
      <c r="E4321" s="12">
        <v>40332</v>
      </c>
      <c r="F4321" s="72">
        <f t="shared" si="723"/>
        <v>2010</v>
      </c>
      <c r="G4321" s="70">
        <f t="shared" si="724"/>
        <v>7679.7752808988762</v>
      </c>
      <c r="H4321" s="70" cm="1">
        <f t="array" ref="H4321">INDEX(magic_bricks_appreciation_pivot!$A$13:$K$20,MATCH(C4321,magic_bricks_appreciation_pivot!$A$13:$A$20,0),1+MATCH(F4321,INDEX(magic_bricks_appreciation_pivot!$B$13:$K$13,0),0))</f>
        <v>0.49881786187527283</v>
      </c>
      <c r="I4321" s="70">
        <f>G4321+G4321*H4321</f>
        <v>11510.584366199426</v>
      </c>
      <c r="J4321">
        <v>139</v>
      </c>
      <c r="K4321">
        <v>2</v>
      </c>
      <c r="L4321">
        <v>2</v>
      </c>
      <c r="M4321">
        <v>4</v>
      </c>
      <c r="N4321" t="s">
        <v>154</v>
      </c>
      <c r="O4321" t="s">
        <v>161</v>
      </c>
      <c r="P4321" s="12">
        <v>24272</v>
      </c>
      <c r="Q4321" t="s">
        <v>156</v>
      </c>
      <c r="R4321" t="s">
        <v>170</v>
      </c>
      <c r="S4321" t="s">
        <v>162</v>
      </c>
      <c r="T4321" t="s">
        <v>163</v>
      </c>
      <c r="U4321">
        <v>5</v>
      </c>
      <c r="V4321">
        <v>2.7</v>
      </c>
      <c r="W4321">
        <v>2.7</v>
      </c>
      <c r="X4321">
        <v>3.39</v>
      </c>
      <c r="Y4321">
        <v>328080</v>
      </c>
      <c r="Z4321">
        <v>196848</v>
      </c>
      <c r="AA4321">
        <v>10936000</v>
      </c>
    </row>
    <row r="4322" spans="1:27" hidden="1">
      <c r="A4322" t="s">
        <v>4514</v>
      </c>
      <c r="B4322" t="s">
        <v>175</v>
      </c>
      <c r="C4322" t="s">
        <v>34</v>
      </c>
      <c r="D4322">
        <v>755</v>
      </c>
      <c r="E4322" s="12">
        <v>39131</v>
      </c>
      <c r="F4322" s="72">
        <f t="shared" si="723"/>
        <v>2007</v>
      </c>
      <c r="G4322" s="70">
        <f t="shared" si="724"/>
        <v>10058.079470198676</v>
      </c>
      <c r="H4322" s="70" t="e" cm="1">
        <f t="array" ref="H4322">INDEX(magic_bricks_appreciation_pivot!$A$13:$K$20,MATCH(C4322,magic_bricks_appreciation_pivot!$A$13:$A$20,0),1+MATCH(F4322,INDEX(magic_bricks_appreciation_pivot!$B$13:$K$13,0),0))</f>
        <v>#N/A</v>
      </c>
      <c r="I4322" s="70"/>
      <c r="J4322">
        <v>56</v>
      </c>
      <c r="K4322">
        <v>1</v>
      </c>
      <c r="L4322">
        <v>1</v>
      </c>
      <c r="M4322">
        <v>2</v>
      </c>
      <c r="N4322" t="s">
        <v>154</v>
      </c>
      <c r="O4322" t="s">
        <v>161</v>
      </c>
      <c r="P4322" s="12">
        <v>32561</v>
      </c>
      <c r="Q4322" t="s">
        <v>169</v>
      </c>
      <c r="R4322" t="s">
        <v>157</v>
      </c>
      <c r="S4322" t="s">
        <v>162</v>
      </c>
      <c r="T4322" t="s">
        <v>163</v>
      </c>
      <c r="U4322">
        <v>4.5999999999999996</v>
      </c>
      <c r="V4322">
        <v>3.1</v>
      </c>
      <c r="W4322">
        <v>3.5</v>
      </c>
      <c r="X4322">
        <v>3.67</v>
      </c>
      <c r="Y4322">
        <v>250597</v>
      </c>
      <c r="Z4322">
        <v>129095</v>
      </c>
      <c r="AA4322">
        <v>7593850</v>
      </c>
    </row>
    <row r="4323" spans="1:27" hidden="1">
      <c r="A4323" t="s">
        <v>4515</v>
      </c>
      <c r="B4323" t="s">
        <v>51</v>
      </c>
      <c r="C4323" t="s">
        <v>51</v>
      </c>
      <c r="D4323">
        <v>1643</v>
      </c>
      <c r="E4323" s="12">
        <v>39699</v>
      </c>
      <c r="F4323" s="72">
        <f t="shared" si="723"/>
        <v>2008</v>
      </c>
      <c r="G4323" s="70">
        <f t="shared" si="724"/>
        <v>5269.1539866098601</v>
      </c>
      <c r="H4323" s="70" t="e" cm="1">
        <f t="array" ref="H4323">INDEX(magic_bricks_appreciation_pivot!$A$13:$K$20,MATCH(C4323,magic_bricks_appreciation_pivot!$A$13:$A$20,0),1+MATCH(F4323,INDEX(magic_bricks_appreciation_pivot!$B$13:$K$13,0),0))</f>
        <v>#N/A</v>
      </c>
      <c r="I4323" s="70"/>
      <c r="J4323">
        <v>8</v>
      </c>
      <c r="K4323">
        <v>2</v>
      </c>
      <c r="L4323">
        <v>1</v>
      </c>
      <c r="M4323">
        <v>4</v>
      </c>
      <c r="N4323" t="s">
        <v>193</v>
      </c>
      <c r="O4323" t="s">
        <v>155</v>
      </c>
      <c r="P4323" s="12">
        <v>21084</v>
      </c>
      <c r="Q4323" t="s">
        <v>169</v>
      </c>
      <c r="R4323" t="s">
        <v>177</v>
      </c>
      <c r="S4323" t="s">
        <v>178</v>
      </c>
      <c r="T4323" t="s">
        <v>171</v>
      </c>
      <c r="U4323">
        <v>3.7</v>
      </c>
      <c r="V4323">
        <v>5</v>
      </c>
      <c r="W4323">
        <v>4.2</v>
      </c>
      <c r="X4323">
        <v>4.4400000000000004</v>
      </c>
      <c r="Y4323">
        <v>337632</v>
      </c>
      <c r="Z4323">
        <v>69258</v>
      </c>
      <c r="AA4323">
        <v>8657220</v>
      </c>
    </row>
    <row r="4324" spans="1:27">
      <c r="A4324" t="s">
        <v>4516</v>
      </c>
      <c r="B4324" t="s">
        <v>175</v>
      </c>
      <c r="C4324" t="s">
        <v>34</v>
      </c>
      <c r="D4324">
        <v>749</v>
      </c>
      <c r="E4324" s="12">
        <v>40355</v>
      </c>
      <c r="F4324" s="72">
        <f t="shared" si="723"/>
        <v>2010</v>
      </c>
      <c r="G4324" s="70">
        <f t="shared" si="724"/>
        <v>12537.383177570093</v>
      </c>
      <c r="H4324" s="70" cm="1">
        <f t="array" ref="H4324">INDEX(magic_bricks_appreciation_pivot!$A$13:$K$20,MATCH(C4324,magic_bricks_appreciation_pivot!$A$13:$A$20,0),1+MATCH(F4324,INDEX(magic_bricks_appreciation_pivot!$B$13:$K$13,0),0))</f>
        <v>0.46848170778869208</v>
      </c>
      <c r="I4324" s="70">
        <f>G4324+G4324*H4324</f>
        <v>18410.917859799349</v>
      </c>
      <c r="J4324">
        <v>70</v>
      </c>
      <c r="K4324">
        <v>1</v>
      </c>
      <c r="L4324">
        <v>1</v>
      </c>
      <c r="M4324">
        <v>2</v>
      </c>
      <c r="N4324" t="s">
        <v>168</v>
      </c>
      <c r="O4324" t="s">
        <v>161</v>
      </c>
      <c r="P4324" s="12">
        <v>26485</v>
      </c>
      <c r="Q4324" t="s">
        <v>156</v>
      </c>
      <c r="R4324" t="s">
        <v>177</v>
      </c>
      <c r="S4324" t="s">
        <v>178</v>
      </c>
      <c r="T4324" t="s">
        <v>182</v>
      </c>
      <c r="U4324">
        <v>4.2</v>
      </c>
      <c r="V4324">
        <v>3.5</v>
      </c>
      <c r="W4324">
        <v>2</v>
      </c>
      <c r="X4324">
        <v>3.26</v>
      </c>
      <c r="Y4324">
        <v>281715</v>
      </c>
      <c r="Z4324">
        <v>112686</v>
      </c>
      <c r="AA4324">
        <v>9390500</v>
      </c>
    </row>
    <row r="4325" spans="1:27" hidden="1">
      <c r="A4325" t="s">
        <v>4517</v>
      </c>
      <c r="B4325" t="s">
        <v>75</v>
      </c>
      <c r="D4325">
        <v>1960</v>
      </c>
      <c r="E4325" s="12">
        <v>39067</v>
      </c>
      <c r="F4325" s="72">
        <f t="shared" si="723"/>
        <v>2006</v>
      </c>
      <c r="G4325" s="70">
        <f t="shared" si="724"/>
        <v>7354.8673469387759</v>
      </c>
      <c r="H4325" s="70" t="e" cm="1">
        <f t="array" ref="H4325">INDEX(magic_bricks_appreciation_pivot!$A$13:$K$20,MATCH(C4325,magic_bricks_appreciation_pivot!$A$13:$A$20,0),1+MATCH(F4325,INDEX(magic_bricks_appreciation_pivot!$B$13:$K$13,0),0))</f>
        <v>#N/A</v>
      </c>
      <c r="I4325" s="70"/>
      <c r="J4325">
        <v>53</v>
      </c>
      <c r="K4325">
        <v>2</v>
      </c>
      <c r="L4325">
        <v>1</v>
      </c>
      <c r="M4325">
        <v>5</v>
      </c>
      <c r="N4325" t="s">
        <v>184</v>
      </c>
      <c r="O4325" t="s">
        <v>161</v>
      </c>
      <c r="P4325" s="12">
        <v>36512</v>
      </c>
      <c r="Q4325" t="s">
        <v>169</v>
      </c>
      <c r="R4325" t="s">
        <v>170</v>
      </c>
      <c r="S4325" t="s">
        <v>178</v>
      </c>
      <c r="T4325" t="s">
        <v>166</v>
      </c>
      <c r="U4325">
        <v>4.7</v>
      </c>
      <c r="V4325">
        <v>2</v>
      </c>
      <c r="W4325">
        <v>3</v>
      </c>
      <c r="X4325">
        <v>3.26</v>
      </c>
      <c r="Y4325">
        <v>518959</v>
      </c>
      <c r="Z4325">
        <v>245064</v>
      </c>
      <c r="AA4325">
        <v>14415540</v>
      </c>
    </row>
    <row r="4326" spans="1:27">
      <c r="A4326" t="s">
        <v>4518</v>
      </c>
      <c r="B4326" t="s">
        <v>39</v>
      </c>
      <c r="C4326" t="s">
        <v>39</v>
      </c>
      <c r="D4326">
        <v>1845</v>
      </c>
      <c r="E4326" s="12">
        <v>41064</v>
      </c>
      <c r="F4326" s="72">
        <f t="shared" si="723"/>
        <v>2012</v>
      </c>
      <c r="G4326" s="70">
        <f t="shared" si="724"/>
        <v>7809.2195121951218</v>
      </c>
      <c r="H4326" s="70" cm="1">
        <f t="array" ref="H4326">INDEX(magic_bricks_appreciation_pivot!$A$13:$K$20,MATCH(C4326,magic_bricks_appreciation_pivot!$A$13:$A$20,0),1+MATCH(F4326,INDEX(magic_bricks_appreciation_pivot!$B$13:$K$13,0),0))</f>
        <v>0.34576729802860456</v>
      </c>
      <c r="I4326" s="70">
        <f t="shared" ref="I4326:I4327" si="729">G4326+G4326*H4326</f>
        <v>10509.392242639085</v>
      </c>
      <c r="J4326">
        <v>57</v>
      </c>
      <c r="K4326">
        <v>2</v>
      </c>
      <c r="L4326">
        <v>1</v>
      </c>
      <c r="M4326">
        <v>5</v>
      </c>
      <c r="N4326" t="s">
        <v>176</v>
      </c>
      <c r="O4326" t="s">
        <v>155</v>
      </c>
      <c r="P4326" s="12">
        <v>32669</v>
      </c>
      <c r="Q4326" t="s">
        <v>169</v>
      </c>
      <c r="R4326" t="s">
        <v>170</v>
      </c>
      <c r="S4326" t="s">
        <v>158</v>
      </c>
      <c r="T4326" t="s">
        <v>166</v>
      </c>
      <c r="U4326">
        <v>4.9000000000000004</v>
      </c>
      <c r="V4326">
        <v>4.0999999999999996</v>
      </c>
      <c r="W4326">
        <v>2.7</v>
      </c>
      <c r="X4326">
        <v>3.82</v>
      </c>
      <c r="Y4326">
        <v>374608</v>
      </c>
      <c r="Z4326">
        <v>259344</v>
      </c>
      <c r="AA4326">
        <v>14408010</v>
      </c>
    </row>
    <row r="4327" spans="1:27">
      <c r="A4327" t="s">
        <v>4519</v>
      </c>
      <c r="B4327" t="s">
        <v>201</v>
      </c>
      <c r="C4327" t="s">
        <v>201</v>
      </c>
      <c r="D4327">
        <v>2092</v>
      </c>
      <c r="E4327" s="12">
        <v>40577</v>
      </c>
      <c r="F4327" s="72">
        <f t="shared" si="723"/>
        <v>2011</v>
      </c>
      <c r="G4327" s="70">
        <f t="shared" si="724"/>
        <v>5910.4302103250475</v>
      </c>
      <c r="H4327" s="70" cm="1">
        <f t="array" ref="H4327">INDEX(magic_bricks_appreciation_pivot!$A$13:$K$20,MATCH(C4327,magic_bricks_appreciation_pivot!$A$13:$A$20,0),1+MATCH(F4327,INDEX(magic_bricks_appreciation_pivot!$B$13:$K$13,0),0))</f>
        <v>0.57884713052310821</v>
      </c>
      <c r="I4327" s="70">
        <f t="shared" si="729"/>
        <v>9331.6657777287928</v>
      </c>
      <c r="J4327">
        <v>166</v>
      </c>
      <c r="K4327">
        <v>3</v>
      </c>
      <c r="L4327">
        <v>2</v>
      </c>
      <c r="M4327">
        <v>5</v>
      </c>
      <c r="N4327" t="s">
        <v>176</v>
      </c>
      <c r="O4327" t="s">
        <v>161</v>
      </c>
      <c r="P4327" s="12">
        <v>33642</v>
      </c>
      <c r="Q4327" t="s">
        <v>169</v>
      </c>
      <c r="R4327" t="s">
        <v>157</v>
      </c>
      <c r="S4327" t="s">
        <v>162</v>
      </c>
      <c r="T4327" t="s">
        <v>182</v>
      </c>
      <c r="U4327">
        <v>3.2</v>
      </c>
      <c r="V4327">
        <v>4.7</v>
      </c>
      <c r="W4327">
        <v>3.8</v>
      </c>
      <c r="X4327">
        <v>3.89</v>
      </c>
      <c r="Y4327">
        <v>457491</v>
      </c>
      <c r="Z4327">
        <v>160740</v>
      </c>
      <c r="AA4327">
        <v>12364620</v>
      </c>
    </row>
    <row r="4328" spans="1:27" hidden="1">
      <c r="A4328" t="s">
        <v>4520</v>
      </c>
      <c r="B4328" t="s">
        <v>51</v>
      </c>
      <c r="C4328" t="s">
        <v>51</v>
      </c>
      <c r="D4328">
        <v>1644</v>
      </c>
      <c r="E4328" s="12">
        <v>38871</v>
      </c>
      <c r="F4328" s="72">
        <f t="shared" si="723"/>
        <v>2006</v>
      </c>
      <c r="G4328" s="70">
        <f t="shared" si="724"/>
        <v>6425.5048661800483</v>
      </c>
      <c r="H4328" s="70" t="e" cm="1">
        <f t="array" ref="H4328">INDEX(magic_bricks_appreciation_pivot!$A$13:$K$20,MATCH(C4328,magic_bricks_appreciation_pivot!$A$13:$A$20,0),1+MATCH(F4328,INDEX(magic_bricks_appreciation_pivot!$B$13:$K$13,0),0))</f>
        <v>#N/A</v>
      </c>
      <c r="I4328" s="70"/>
      <c r="J4328">
        <v>187</v>
      </c>
      <c r="K4328">
        <v>2</v>
      </c>
      <c r="L4328">
        <v>1</v>
      </c>
      <c r="M4328">
        <v>4</v>
      </c>
      <c r="N4328" t="s">
        <v>193</v>
      </c>
      <c r="O4328" t="s">
        <v>155</v>
      </c>
      <c r="P4328" s="12">
        <v>26461</v>
      </c>
      <c r="Q4328" t="s">
        <v>194</v>
      </c>
      <c r="R4328" t="s">
        <v>177</v>
      </c>
      <c r="S4328" t="s">
        <v>158</v>
      </c>
      <c r="T4328" t="s">
        <v>182</v>
      </c>
      <c r="U4328">
        <v>2.6</v>
      </c>
      <c r="V4328">
        <v>4.3</v>
      </c>
      <c r="W4328">
        <v>4.5</v>
      </c>
      <c r="X4328">
        <v>3.94</v>
      </c>
      <c r="Y4328">
        <v>338033</v>
      </c>
      <c r="Z4328">
        <v>137326</v>
      </c>
      <c r="AA4328">
        <v>10563530</v>
      </c>
    </row>
    <row r="4329" spans="1:27">
      <c r="A4329" t="s">
        <v>4521</v>
      </c>
      <c r="B4329" t="s">
        <v>75</v>
      </c>
      <c r="C4329" t="s">
        <v>75</v>
      </c>
      <c r="D4329">
        <v>1932</v>
      </c>
      <c r="E4329" s="12">
        <v>41803</v>
      </c>
      <c r="F4329" s="72">
        <f t="shared" si="723"/>
        <v>2014</v>
      </c>
      <c r="G4329" s="70">
        <f t="shared" si="724"/>
        <v>7970.942028985507</v>
      </c>
      <c r="H4329" s="70" cm="1">
        <f t="array" ref="H4329">INDEX(magic_bricks_appreciation_pivot!$A$13:$K$20,MATCH(C4329,magic_bricks_appreciation_pivot!$A$13:$A$20,0),1+MATCH(F4329,INDEX(magic_bricks_appreciation_pivot!$B$13:$K$13,0),0))</f>
        <v>0.20839433870180576</v>
      </c>
      <c r="I4329" s="70">
        <f t="shared" ref="I4329:I4331" si="730">G4329+G4329*H4329</f>
        <v>9632.0412219463724</v>
      </c>
      <c r="J4329">
        <v>93</v>
      </c>
      <c r="K4329">
        <v>2</v>
      </c>
      <c r="L4329">
        <v>1</v>
      </c>
      <c r="M4329">
        <v>5</v>
      </c>
      <c r="N4329" t="s">
        <v>176</v>
      </c>
      <c r="O4329" t="s">
        <v>155</v>
      </c>
      <c r="P4329" s="12">
        <v>39978</v>
      </c>
      <c r="Q4329" t="s">
        <v>169</v>
      </c>
      <c r="R4329" t="s">
        <v>157</v>
      </c>
      <c r="S4329" t="s">
        <v>178</v>
      </c>
      <c r="T4329" t="s">
        <v>182</v>
      </c>
      <c r="U4329">
        <v>4.5999999999999996</v>
      </c>
      <c r="V4329">
        <v>3.4</v>
      </c>
      <c r="W4329">
        <v>4.2</v>
      </c>
      <c r="X4329">
        <v>4.12</v>
      </c>
      <c r="Y4329">
        <v>569795</v>
      </c>
      <c r="Z4329">
        <v>230998</v>
      </c>
      <c r="AA4329">
        <v>15399860</v>
      </c>
    </row>
    <row r="4330" spans="1:27">
      <c r="A4330" t="s">
        <v>4522</v>
      </c>
      <c r="B4330" t="s">
        <v>51</v>
      </c>
      <c r="C4330" t="s">
        <v>51</v>
      </c>
      <c r="D4330">
        <v>1861</v>
      </c>
      <c r="E4330" s="12">
        <v>40817</v>
      </c>
      <c r="F4330" s="72">
        <f t="shared" si="723"/>
        <v>2011</v>
      </c>
      <c r="G4330" s="70">
        <f t="shared" si="724"/>
        <v>8486.7275658248254</v>
      </c>
      <c r="H4330" s="70" cm="1">
        <f t="array" ref="H4330">INDEX(magic_bricks_appreciation_pivot!$A$13:$K$20,MATCH(C4330,magic_bricks_appreciation_pivot!$A$13:$A$20,0),1+MATCH(F4330,INDEX(magic_bricks_appreciation_pivot!$B$13:$K$13,0),0))</f>
        <v>0.33442622950819673</v>
      </c>
      <c r="I4330" s="70">
        <f t="shared" si="730"/>
        <v>11324.911866526898</v>
      </c>
      <c r="J4330">
        <v>107</v>
      </c>
      <c r="K4330">
        <v>3</v>
      </c>
      <c r="L4330">
        <v>2</v>
      </c>
      <c r="M4330">
        <v>5</v>
      </c>
      <c r="N4330" t="s">
        <v>154</v>
      </c>
      <c r="O4330" t="s">
        <v>161</v>
      </c>
      <c r="P4330" s="12">
        <v>37167</v>
      </c>
      <c r="Q4330" t="s">
        <v>156</v>
      </c>
      <c r="R4330" t="s">
        <v>177</v>
      </c>
      <c r="S4330" t="s">
        <v>158</v>
      </c>
      <c r="T4330" t="s">
        <v>166</v>
      </c>
      <c r="U4330">
        <v>3.6</v>
      </c>
      <c r="V4330">
        <v>5</v>
      </c>
      <c r="W4330">
        <v>3.7</v>
      </c>
      <c r="X4330">
        <v>4.26</v>
      </c>
      <c r="Y4330">
        <v>521195</v>
      </c>
      <c r="Z4330">
        <v>268495</v>
      </c>
      <c r="AA4330">
        <v>15793800</v>
      </c>
    </row>
    <row r="4331" spans="1:27">
      <c r="A4331" t="s">
        <v>4523</v>
      </c>
      <c r="B4331" t="s">
        <v>39</v>
      </c>
      <c r="C4331" t="s">
        <v>39</v>
      </c>
      <c r="D4331">
        <v>1838</v>
      </c>
      <c r="E4331" s="12">
        <v>41882</v>
      </c>
      <c r="F4331" s="72">
        <f t="shared" si="723"/>
        <v>2014</v>
      </c>
      <c r="G4331" s="70">
        <f t="shared" si="724"/>
        <v>8146.6158868335151</v>
      </c>
      <c r="H4331" s="70" cm="1">
        <f t="array" ref="H4331">INDEX(magic_bricks_appreciation_pivot!$A$13:$K$20,MATCH(C4331,magic_bricks_appreciation_pivot!$A$13:$A$20,0),1+MATCH(F4331,INDEX(magic_bricks_appreciation_pivot!$B$13:$K$13,0),0))</f>
        <v>2.7142646408024784E-2</v>
      </c>
      <c r="I4331" s="70">
        <f t="shared" si="730"/>
        <v>8367.7366012718339</v>
      </c>
      <c r="J4331">
        <v>148</v>
      </c>
      <c r="K4331">
        <v>2</v>
      </c>
      <c r="L4331">
        <v>1</v>
      </c>
      <c r="M4331">
        <v>5</v>
      </c>
      <c r="N4331" t="s">
        <v>176</v>
      </c>
      <c r="O4331" t="s">
        <v>155</v>
      </c>
      <c r="P4331" s="12">
        <v>28377</v>
      </c>
      <c r="Q4331" t="s">
        <v>169</v>
      </c>
      <c r="R4331" t="s">
        <v>165</v>
      </c>
      <c r="S4331" t="s">
        <v>162</v>
      </c>
      <c r="T4331" t="s">
        <v>182</v>
      </c>
      <c r="U4331">
        <v>2.1</v>
      </c>
      <c r="V4331">
        <v>2.5</v>
      </c>
      <c r="W4331">
        <v>4.4000000000000004</v>
      </c>
      <c r="Y4331">
        <v>568992</v>
      </c>
      <c r="Z4331">
        <v>254549</v>
      </c>
      <c r="AA4331">
        <v>14973480</v>
      </c>
    </row>
    <row r="4332" spans="1:27" hidden="1">
      <c r="A4332" t="s">
        <v>4524</v>
      </c>
      <c r="B4332" t="s">
        <v>175</v>
      </c>
      <c r="C4332" t="s">
        <v>34</v>
      </c>
      <c r="D4332">
        <v>1016</v>
      </c>
      <c r="E4332" s="12">
        <v>39606</v>
      </c>
      <c r="F4332" s="72">
        <f t="shared" si="723"/>
        <v>2008</v>
      </c>
      <c r="G4332" s="70">
        <f t="shared" si="724"/>
        <v>7951.3287401574808</v>
      </c>
      <c r="H4332" s="70" t="e" cm="1">
        <f t="array" ref="H4332">INDEX(magic_bricks_appreciation_pivot!$A$13:$K$20,MATCH(C4332,magic_bricks_appreciation_pivot!$A$13:$A$20,0),1+MATCH(F4332,INDEX(magic_bricks_appreciation_pivot!$B$13:$K$13,0),0))</f>
        <v>#N/A</v>
      </c>
      <c r="I4332" s="70"/>
      <c r="J4332">
        <v>52</v>
      </c>
      <c r="K4332">
        <v>1</v>
      </c>
      <c r="L4332">
        <v>1</v>
      </c>
      <c r="M4332">
        <v>3</v>
      </c>
      <c r="N4332" t="s">
        <v>154</v>
      </c>
      <c r="O4332" t="s">
        <v>155</v>
      </c>
      <c r="P4332" s="12">
        <v>26101</v>
      </c>
      <c r="Q4332" t="s">
        <v>194</v>
      </c>
      <c r="R4332" t="s">
        <v>165</v>
      </c>
      <c r="S4332" t="s">
        <v>158</v>
      </c>
      <c r="T4332" t="s">
        <v>163</v>
      </c>
      <c r="U4332">
        <v>3.1</v>
      </c>
      <c r="V4332">
        <v>4.4000000000000004</v>
      </c>
      <c r="W4332">
        <v>2.1</v>
      </c>
      <c r="X4332">
        <v>3.32</v>
      </c>
      <c r="Y4332">
        <v>201964</v>
      </c>
      <c r="Z4332">
        <v>105021</v>
      </c>
      <c r="AA4332">
        <v>8078550</v>
      </c>
    </row>
    <row r="4333" spans="1:27" hidden="1">
      <c r="A4333" t="s">
        <v>4525</v>
      </c>
      <c r="B4333" t="s">
        <v>175</v>
      </c>
      <c r="C4333" t="s">
        <v>34</v>
      </c>
      <c r="D4333">
        <v>734</v>
      </c>
      <c r="E4333" s="12">
        <v>39573</v>
      </c>
      <c r="F4333" s="72">
        <f t="shared" si="723"/>
        <v>2008</v>
      </c>
      <c r="G4333" s="70">
        <f t="shared" si="724"/>
        <v>13123.065395095367</v>
      </c>
      <c r="H4333" s="70" t="e" cm="1">
        <f t="array" ref="H4333">INDEX(magic_bricks_appreciation_pivot!$A$13:$K$20,MATCH(C4333,magic_bricks_appreciation_pivot!$A$13:$A$20,0),1+MATCH(F4333,INDEX(magic_bricks_appreciation_pivot!$B$13:$K$13,0),0))</f>
        <v>#N/A</v>
      </c>
      <c r="I4333" s="70"/>
      <c r="J4333">
        <v>159</v>
      </c>
      <c r="K4333">
        <v>1</v>
      </c>
      <c r="L4333">
        <v>1</v>
      </c>
      <c r="M4333">
        <v>2</v>
      </c>
      <c r="N4333" t="s">
        <v>154</v>
      </c>
      <c r="O4333" t="s">
        <v>155</v>
      </c>
      <c r="P4333" s="12">
        <v>34828</v>
      </c>
      <c r="Q4333" t="s">
        <v>169</v>
      </c>
      <c r="R4333" t="s">
        <v>177</v>
      </c>
      <c r="S4333" t="s">
        <v>162</v>
      </c>
      <c r="T4333" t="s">
        <v>182</v>
      </c>
      <c r="U4333">
        <v>4.9000000000000004</v>
      </c>
      <c r="V4333">
        <v>4</v>
      </c>
      <c r="W4333">
        <v>3.5</v>
      </c>
      <c r="X4333">
        <v>4.12</v>
      </c>
      <c r="Y4333">
        <v>240808</v>
      </c>
      <c r="Z4333">
        <v>134853</v>
      </c>
      <c r="AA4333">
        <v>9632330</v>
      </c>
    </row>
    <row r="4334" spans="1:27" hidden="1">
      <c r="A4334" t="s">
        <v>4526</v>
      </c>
      <c r="B4334" t="s">
        <v>201</v>
      </c>
      <c r="C4334" t="s">
        <v>201</v>
      </c>
      <c r="D4334">
        <v>1304</v>
      </c>
      <c r="E4334" s="12">
        <v>39781</v>
      </c>
      <c r="F4334" s="72">
        <f t="shared" si="723"/>
        <v>2008</v>
      </c>
      <c r="G4334" s="70">
        <f t="shared" si="724"/>
        <v>6685.8895705521472</v>
      </c>
      <c r="H4334" s="70" t="e" cm="1">
        <f t="array" ref="H4334">INDEX(magic_bricks_appreciation_pivot!$A$13:$K$20,MATCH(C4334,magic_bricks_appreciation_pivot!$A$13:$A$20,0),1+MATCH(F4334,INDEX(magic_bricks_appreciation_pivot!$B$13:$K$13,0),0))</f>
        <v>#N/A</v>
      </c>
      <c r="I4334" s="70"/>
      <c r="J4334">
        <v>199</v>
      </c>
      <c r="K4334">
        <v>1</v>
      </c>
      <c r="L4334">
        <v>1</v>
      </c>
      <c r="M4334">
        <v>3</v>
      </c>
      <c r="N4334" t="s">
        <v>154</v>
      </c>
      <c r="O4334" t="s">
        <v>155</v>
      </c>
      <c r="P4334" s="12">
        <v>36131</v>
      </c>
      <c r="Q4334" t="s">
        <v>194</v>
      </c>
      <c r="R4334" t="s">
        <v>170</v>
      </c>
      <c r="S4334" t="s">
        <v>158</v>
      </c>
      <c r="T4334" t="s">
        <v>163</v>
      </c>
      <c r="U4334">
        <v>5</v>
      </c>
      <c r="V4334">
        <v>4.9000000000000004</v>
      </c>
      <c r="W4334">
        <v>3</v>
      </c>
      <c r="X4334">
        <v>4.17</v>
      </c>
      <c r="Y4334">
        <v>322581</v>
      </c>
      <c r="Z4334">
        <v>217960</v>
      </c>
      <c r="AA4334">
        <v>8718400</v>
      </c>
    </row>
    <row r="4335" spans="1:27">
      <c r="A4335" t="s">
        <v>4527</v>
      </c>
      <c r="B4335" t="s">
        <v>56</v>
      </c>
      <c r="C4335" t="s">
        <v>56</v>
      </c>
      <c r="D4335">
        <v>698</v>
      </c>
      <c r="E4335" s="12">
        <v>40792</v>
      </c>
      <c r="F4335" s="72">
        <f t="shared" si="723"/>
        <v>2011</v>
      </c>
      <c r="G4335" s="70">
        <f t="shared" si="724"/>
        <v>13117.21346704871</v>
      </c>
      <c r="H4335" s="70" cm="1">
        <f t="array" ref="H4335">INDEX(magic_bricks_appreciation_pivot!$A$13:$K$20,MATCH(C4335,magic_bricks_appreciation_pivot!$A$13:$A$20,0),1+MATCH(F4335,INDEX(magic_bricks_appreciation_pivot!$B$13:$K$13,0),0))</f>
        <v>0.33228770983948047</v>
      </c>
      <c r="I4335" s="70">
        <f t="shared" ref="I4335:I4339" si="731">G4335+G4335*H4335</f>
        <v>17475.902289489917</v>
      </c>
      <c r="J4335">
        <v>46</v>
      </c>
      <c r="K4335">
        <v>1</v>
      </c>
      <c r="L4335">
        <v>1</v>
      </c>
      <c r="M4335">
        <v>2</v>
      </c>
      <c r="N4335" t="s">
        <v>193</v>
      </c>
      <c r="O4335" t="s">
        <v>155</v>
      </c>
      <c r="P4335" s="12">
        <v>33127</v>
      </c>
      <c r="Q4335" t="s">
        <v>156</v>
      </c>
      <c r="R4335" t="s">
        <v>170</v>
      </c>
      <c r="S4335" t="s">
        <v>178</v>
      </c>
      <c r="T4335" t="s">
        <v>171</v>
      </c>
      <c r="U4335">
        <v>3</v>
      </c>
      <c r="V4335">
        <v>2.7</v>
      </c>
      <c r="W4335">
        <v>3.2</v>
      </c>
      <c r="X4335">
        <v>3.04</v>
      </c>
      <c r="Y4335">
        <v>357077</v>
      </c>
      <c r="Z4335">
        <v>82402</v>
      </c>
      <c r="AA4335">
        <v>9155815</v>
      </c>
    </row>
    <row r="4336" spans="1:27">
      <c r="A4336" t="s">
        <v>4528</v>
      </c>
      <c r="B4336" t="s">
        <v>201</v>
      </c>
      <c r="C4336" t="s">
        <v>201</v>
      </c>
      <c r="D4336">
        <v>1476</v>
      </c>
      <c r="E4336" s="12">
        <v>40197</v>
      </c>
      <c r="F4336" s="72">
        <f t="shared" si="723"/>
        <v>2010</v>
      </c>
      <c r="G4336" s="70">
        <f t="shared" si="724"/>
        <v>6147.0460704607049</v>
      </c>
      <c r="H4336" s="70" cm="1">
        <f t="array" ref="H4336">INDEX(magic_bricks_appreciation_pivot!$A$13:$K$20,MATCH(C4336,magic_bricks_appreciation_pivot!$A$13:$A$20,0),1+MATCH(F4336,INDEX(magic_bricks_appreciation_pivot!$B$13:$K$13,0),0))</f>
        <v>0.62790190260080292</v>
      </c>
      <c r="I4336" s="70">
        <f t="shared" si="731"/>
        <v>10006.78799347777</v>
      </c>
      <c r="J4336">
        <v>0</v>
      </c>
      <c r="K4336">
        <v>2</v>
      </c>
      <c r="L4336">
        <v>1</v>
      </c>
      <c r="M4336">
        <v>4</v>
      </c>
      <c r="N4336" t="s">
        <v>176</v>
      </c>
      <c r="O4336" t="s">
        <v>161</v>
      </c>
      <c r="P4336" s="12">
        <v>34357</v>
      </c>
      <c r="Q4336" t="s">
        <v>169</v>
      </c>
      <c r="R4336" t="s">
        <v>170</v>
      </c>
      <c r="S4336" t="s">
        <v>158</v>
      </c>
      <c r="T4336" t="s">
        <v>166</v>
      </c>
      <c r="U4336">
        <v>3.2</v>
      </c>
      <c r="V4336">
        <v>3.7</v>
      </c>
      <c r="W4336">
        <v>3.8</v>
      </c>
      <c r="X4336">
        <v>3.59</v>
      </c>
      <c r="Y4336">
        <v>272191</v>
      </c>
      <c r="Z4336">
        <v>145169</v>
      </c>
      <c r="AA4336">
        <v>9073040</v>
      </c>
    </row>
    <row r="4337" spans="1:27">
      <c r="A4337" t="s">
        <v>4529</v>
      </c>
      <c r="B4337" t="s">
        <v>175</v>
      </c>
      <c r="C4337" t="s">
        <v>34</v>
      </c>
      <c r="D4337">
        <v>1219</v>
      </c>
      <c r="E4337" s="12">
        <v>41250</v>
      </c>
      <c r="F4337" s="72">
        <f t="shared" si="723"/>
        <v>2012</v>
      </c>
      <c r="G4337" s="70">
        <f t="shared" si="724"/>
        <v>10318.826907301067</v>
      </c>
      <c r="H4337" s="70" cm="1">
        <f t="array" ref="H4337">INDEX(magic_bricks_appreciation_pivot!$A$13:$K$20,MATCH(C4337,magic_bricks_appreciation_pivot!$A$13:$A$20,0),1+MATCH(F4337,INDEX(magic_bricks_appreciation_pivot!$B$13:$K$13,0),0))</f>
        <v>0.22606337179266398</v>
      </c>
      <c r="I4337" s="70">
        <f t="shared" si="731"/>
        <v>12651.535710910413</v>
      </c>
      <c r="J4337">
        <v>4</v>
      </c>
      <c r="K4337">
        <v>2</v>
      </c>
      <c r="L4337">
        <v>1</v>
      </c>
      <c r="M4337">
        <v>4</v>
      </c>
      <c r="N4337" t="s">
        <v>193</v>
      </c>
      <c r="O4337" t="s">
        <v>161</v>
      </c>
      <c r="P4337" s="12">
        <v>34315</v>
      </c>
      <c r="Q4337" t="s">
        <v>156</v>
      </c>
      <c r="R4337" t="s">
        <v>157</v>
      </c>
      <c r="S4337" t="s">
        <v>178</v>
      </c>
      <c r="T4337" t="s">
        <v>163</v>
      </c>
      <c r="U4337">
        <v>2</v>
      </c>
      <c r="V4337">
        <v>2.6</v>
      </c>
      <c r="W4337">
        <v>3.7</v>
      </c>
      <c r="X4337">
        <v>2.75</v>
      </c>
      <c r="Y4337">
        <v>314466</v>
      </c>
      <c r="Z4337">
        <v>62893</v>
      </c>
      <c r="AA4337">
        <v>12578650</v>
      </c>
    </row>
    <row r="4338" spans="1:27">
      <c r="A4338" t="s">
        <v>4530</v>
      </c>
      <c r="B4338" t="s">
        <v>23</v>
      </c>
      <c r="C4338" t="s">
        <v>23</v>
      </c>
      <c r="D4338">
        <v>645</v>
      </c>
      <c r="E4338" s="12">
        <v>40398</v>
      </c>
      <c r="F4338" s="72">
        <f t="shared" si="723"/>
        <v>2010</v>
      </c>
      <c r="G4338" s="70">
        <f t="shared" si="724"/>
        <v>6995.7364341085267</v>
      </c>
      <c r="H4338" s="70" cm="1">
        <f t="array" ref="H4338">INDEX(magic_bricks_appreciation_pivot!$A$13:$K$20,MATCH(C4338,magic_bricks_appreciation_pivot!$A$13:$A$20,0),1+MATCH(F4338,INDEX(magic_bricks_appreciation_pivot!$B$13:$K$13,0),0))</f>
        <v>0.49881786187527283</v>
      </c>
      <c r="I4338" s="70">
        <f t="shared" si="731"/>
        <v>10485.334724413487</v>
      </c>
      <c r="J4338">
        <v>23</v>
      </c>
      <c r="K4338">
        <v>1</v>
      </c>
      <c r="L4338">
        <v>1</v>
      </c>
      <c r="M4338">
        <v>2</v>
      </c>
      <c r="N4338" t="s">
        <v>168</v>
      </c>
      <c r="O4338" t="s">
        <v>155</v>
      </c>
      <c r="P4338" s="12">
        <v>34193</v>
      </c>
      <c r="Q4338" t="s">
        <v>194</v>
      </c>
      <c r="R4338" t="s">
        <v>157</v>
      </c>
      <c r="S4338" t="s">
        <v>178</v>
      </c>
      <c r="T4338" t="s">
        <v>173</v>
      </c>
      <c r="U4338">
        <v>4.8</v>
      </c>
      <c r="V4338">
        <v>5</v>
      </c>
      <c r="W4338">
        <v>3.2</v>
      </c>
      <c r="X4338">
        <v>4.22</v>
      </c>
      <c r="Y4338">
        <v>171466</v>
      </c>
      <c r="Z4338">
        <v>108294</v>
      </c>
      <c r="AA4338">
        <v>4512250</v>
      </c>
    </row>
    <row r="4339" spans="1:27">
      <c r="A4339" t="s">
        <v>4531</v>
      </c>
      <c r="B4339" t="s">
        <v>23</v>
      </c>
      <c r="C4339" t="s">
        <v>23</v>
      </c>
      <c r="D4339">
        <v>1532</v>
      </c>
      <c r="E4339" s="12">
        <v>40516</v>
      </c>
      <c r="F4339" s="72">
        <f t="shared" si="723"/>
        <v>2010</v>
      </c>
      <c r="G4339" s="70">
        <f t="shared" si="724"/>
        <v>6190.6005221932119</v>
      </c>
      <c r="H4339" s="70" cm="1">
        <f t="array" ref="H4339">INDEX(magic_bricks_appreciation_pivot!$A$13:$K$20,MATCH(C4339,magic_bricks_appreciation_pivot!$A$13:$A$20,0),1+MATCH(F4339,INDEX(magic_bricks_appreciation_pivot!$B$13:$K$13,0),0))</f>
        <v>0.49881786187527283</v>
      </c>
      <c r="I4339" s="70">
        <f t="shared" si="731"/>
        <v>9278.5826383975764</v>
      </c>
      <c r="J4339">
        <v>80</v>
      </c>
      <c r="K4339">
        <v>2</v>
      </c>
      <c r="L4339">
        <v>2</v>
      </c>
      <c r="M4339">
        <v>4</v>
      </c>
      <c r="N4339" t="s">
        <v>168</v>
      </c>
      <c r="O4339" t="s">
        <v>161</v>
      </c>
      <c r="P4339" s="12">
        <v>24456</v>
      </c>
      <c r="Q4339" t="s">
        <v>156</v>
      </c>
      <c r="R4339" t="s">
        <v>177</v>
      </c>
      <c r="S4339" t="s">
        <v>178</v>
      </c>
      <c r="T4339" t="s">
        <v>171</v>
      </c>
      <c r="U4339">
        <v>3</v>
      </c>
      <c r="V4339">
        <v>3.5</v>
      </c>
      <c r="W4339">
        <v>2.1</v>
      </c>
      <c r="X4339">
        <v>2.79</v>
      </c>
      <c r="Y4339">
        <v>426780</v>
      </c>
      <c r="Z4339">
        <v>142260</v>
      </c>
      <c r="AA4339">
        <v>9484000</v>
      </c>
    </row>
    <row r="4340" spans="1:27" hidden="1">
      <c r="A4340" t="s">
        <v>4532</v>
      </c>
      <c r="B4340" t="s">
        <v>201</v>
      </c>
      <c r="C4340" t="s">
        <v>201</v>
      </c>
      <c r="D4340">
        <v>1640</v>
      </c>
      <c r="E4340" s="12">
        <v>39950</v>
      </c>
      <c r="F4340" s="72">
        <f t="shared" si="723"/>
        <v>2009</v>
      </c>
      <c r="G4340" s="70">
        <f t="shared" si="724"/>
        <v>5928.3536585365855</v>
      </c>
      <c r="H4340" s="70" t="e" cm="1">
        <f t="array" ref="H4340">INDEX(magic_bricks_appreciation_pivot!$A$13:$K$20,MATCH(C4340,magic_bricks_appreciation_pivot!$A$13:$A$20,0),1+MATCH(F4340,INDEX(magic_bricks_appreciation_pivot!$B$13:$K$13,0),0))</f>
        <v>#N/A</v>
      </c>
      <c r="I4340" s="70"/>
      <c r="J4340">
        <v>157</v>
      </c>
      <c r="K4340">
        <v>2</v>
      </c>
      <c r="L4340">
        <v>1</v>
      </c>
      <c r="M4340">
        <v>4</v>
      </c>
      <c r="N4340" t="s">
        <v>176</v>
      </c>
      <c r="O4340" t="s">
        <v>155</v>
      </c>
      <c r="P4340" s="12">
        <v>30825</v>
      </c>
      <c r="Q4340" t="s">
        <v>194</v>
      </c>
      <c r="R4340" t="s">
        <v>170</v>
      </c>
      <c r="S4340" t="s">
        <v>162</v>
      </c>
      <c r="T4340" t="s">
        <v>163</v>
      </c>
      <c r="U4340">
        <v>3.8</v>
      </c>
      <c r="V4340">
        <v>4.5</v>
      </c>
      <c r="W4340">
        <v>4.9000000000000004</v>
      </c>
      <c r="X4340">
        <v>4.45</v>
      </c>
      <c r="Y4340">
        <v>379178</v>
      </c>
      <c r="Z4340">
        <v>204173</v>
      </c>
      <c r="AA4340">
        <v>9722500</v>
      </c>
    </row>
    <row r="4341" spans="1:27" hidden="1">
      <c r="A4341" t="s">
        <v>4533</v>
      </c>
      <c r="B4341" t="s">
        <v>51</v>
      </c>
      <c r="C4341" t="s">
        <v>51</v>
      </c>
      <c r="D4341">
        <v>1799</v>
      </c>
      <c r="E4341" s="12">
        <v>40013</v>
      </c>
      <c r="F4341" s="72">
        <f t="shared" si="723"/>
        <v>2009</v>
      </c>
      <c r="G4341" s="70">
        <f t="shared" si="724"/>
        <v>6538.1545302946079</v>
      </c>
      <c r="H4341" s="70" t="e" cm="1">
        <f t="array" ref="H4341">INDEX(magic_bricks_appreciation_pivot!$A$13:$K$20,MATCH(C4341,magic_bricks_appreciation_pivot!$A$13:$A$20,0),1+MATCH(F4341,INDEX(magic_bricks_appreciation_pivot!$B$13:$K$13,0),0))</f>
        <v>#N/A</v>
      </c>
      <c r="I4341" s="70"/>
      <c r="J4341">
        <v>169</v>
      </c>
      <c r="K4341">
        <v>2</v>
      </c>
      <c r="L4341">
        <v>1</v>
      </c>
      <c r="M4341">
        <v>4</v>
      </c>
      <c r="N4341" t="s">
        <v>184</v>
      </c>
      <c r="O4341" t="s">
        <v>155</v>
      </c>
      <c r="P4341" s="12">
        <v>35633</v>
      </c>
      <c r="Q4341" t="s">
        <v>169</v>
      </c>
      <c r="R4341" t="s">
        <v>165</v>
      </c>
      <c r="S4341" t="s">
        <v>162</v>
      </c>
      <c r="T4341" t="s">
        <v>163</v>
      </c>
      <c r="U4341">
        <v>4.8</v>
      </c>
      <c r="V4341">
        <v>2.5</v>
      </c>
      <c r="W4341">
        <v>2.2000000000000002</v>
      </c>
      <c r="X4341">
        <v>2.99</v>
      </c>
      <c r="Y4341">
        <v>411675</v>
      </c>
      <c r="Z4341">
        <v>82335</v>
      </c>
      <c r="AA4341">
        <v>11762140</v>
      </c>
    </row>
    <row r="4342" spans="1:27">
      <c r="A4342" t="s">
        <v>4534</v>
      </c>
      <c r="B4342" t="s">
        <v>175</v>
      </c>
      <c r="C4342" t="s">
        <v>34</v>
      </c>
      <c r="D4342">
        <v>991</v>
      </c>
      <c r="E4342" s="12">
        <v>40840</v>
      </c>
      <c r="F4342" s="72">
        <f t="shared" si="723"/>
        <v>2011</v>
      </c>
      <c r="G4342" s="70">
        <f t="shared" si="724"/>
        <v>7985.5196770938446</v>
      </c>
      <c r="H4342" s="70" cm="1">
        <f t="array" ref="H4342">INDEX(magic_bricks_appreciation_pivot!$A$13:$K$20,MATCH(C4342,magic_bricks_appreciation_pivot!$A$13:$A$20,0),1+MATCH(F4342,INDEX(magic_bricks_appreciation_pivot!$B$13:$K$13,0),0))</f>
        <v>0.22839026915113872</v>
      </c>
      <c r="I4342" s="70">
        <f t="shared" ref="I4342:I4343" si="732">G4342+G4342*H4342</f>
        <v>9809.3346654570214</v>
      </c>
      <c r="J4342">
        <v>169</v>
      </c>
      <c r="K4342">
        <v>1</v>
      </c>
      <c r="L4342">
        <v>1</v>
      </c>
      <c r="M4342">
        <v>3</v>
      </c>
      <c r="N4342" t="s">
        <v>168</v>
      </c>
      <c r="O4342" t="s">
        <v>161</v>
      </c>
      <c r="P4342" s="12">
        <v>36825</v>
      </c>
      <c r="Q4342" t="s">
        <v>194</v>
      </c>
      <c r="R4342" t="s">
        <v>177</v>
      </c>
      <c r="S4342" t="s">
        <v>162</v>
      </c>
      <c r="T4342" t="s">
        <v>163</v>
      </c>
      <c r="U4342">
        <v>2.6</v>
      </c>
      <c r="V4342">
        <v>3.1</v>
      </c>
      <c r="W4342">
        <v>3.7</v>
      </c>
      <c r="X4342">
        <v>3.13</v>
      </c>
      <c r="Y4342">
        <v>253237</v>
      </c>
      <c r="Z4342">
        <v>118705</v>
      </c>
      <c r="AA4342">
        <v>7913650</v>
      </c>
    </row>
    <row r="4343" spans="1:27">
      <c r="A4343" t="s">
        <v>4535</v>
      </c>
      <c r="B4343" t="s">
        <v>201</v>
      </c>
      <c r="C4343" t="s">
        <v>201</v>
      </c>
      <c r="D4343">
        <v>1890</v>
      </c>
      <c r="E4343" s="12">
        <v>40471</v>
      </c>
      <c r="F4343" s="72">
        <f t="shared" si="723"/>
        <v>2010</v>
      </c>
      <c r="G4343" s="70">
        <f t="shared" si="724"/>
        <v>6382.7407407407409</v>
      </c>
      <c r="H4343" s="70" cm="1">
        <f t="array" ref="H4343">INDEX(magic_bricks_appreciation_pivot!$A$13:$K$20,MATCH(C4343,magic_bricks_appreciation_pivot!$A$13:$A$20,0),1+MATCH(F4343,INDEX(magic_bricks_appreciation_pivot!$B$13:$K$13,0),0))</f>
        <v>0.62790190260080292</v>
      </c>
      <c r="I4343" s="70">
        <f t="shared" si="732"/>
        <v>10390.475795659509</v>
      </c>
      <c r="J4343">
        <v>41</v>
      </c>
      <c r="K4343">
        <v>3</v>
      </c>
      <c r="L4343">
        <v>2</v>
      </c>
      <c r="M4343">
        <v>5</v>
      </c>
      <c r="N4343" t="s">
        <v>193</v>
      </c>
      <c r="O4343" t="s">
        <v>155</v>
      </c>
      <c r="P4343" s="12">
        <v>33536</v>
      </c>
      <c r="Q4343" t="s">
        <v>194</v>
      </c>
      <c r="R4343" t="s">
        <v>170</v>
      </c>
      <c r="S4343" t="s">
        <v>162</v>
      </c>
      <c r="T4343" t="s">
        <v>182</v>
      </c>
      <c r="U4343">
        <v>3.7</v>
      </c>
      <c r="V4343">
        <v>4.3</v>
      </c>
      <c r="W4343">
        <v>2.2999999999999998</v>
      </c>
      <c r="X4343">
        <v>3.32</v>
      </c>
      <c r="Y4343">
        <v>373965</v>
      </c>
      <c r="Z4343">
        <v>144761</v>
      </c>
      <c r="AA4343">
        <v>12063380</v>
      </c>
    </row>
    <row r="4344" spans="1:27" hidden="1">
      <c r="A4344" t="s">
        <v>4536</v>
      </c>
      <c r="B4344" t="s">
        <v>23</v>
      </c>
      <c r="C4344" t="s">
        <v>23</v>
      </c>
      <c r="D4344">
        <v>1159</v>
      </c>
      <c r="E4344" s="12">
        <v>40163</v>
      </c>
      <c r="F4344" s="72">
        <f t="shared" si="723"/>
        <v>2009</v>
      </c>
      <c r="G4344" s="70">
        <f t="shared" si="724"/>
        <v>4158.3261432269201</v>
      </c>
      <c r="H4344" s="70" t="e" cm="1">
        <f t="array" ref="H4344">INDEX(magic_bricks_appreciation_pivot!$A$13:$K$20,MATCH(C4344,magic_bricks_appreciation_pivot!$A$13:$A$20,0),1+MATCH(F4344,INDEX(magic_bricks_appreciation_pivot!$B$13:$K$13,0),0))</f>
        <v>#N/A</v>
      </c>
      <c r="I4344" s="70"/>
      <c r="J4344">
        <v>55</v>
      </c>
      <c r="K4344">
        <v>1</v>
      </c>
      <c r="L4344">
        <v>1</v>
      </c>
      <c r="M4344">
        <v>3</v>
      </c>
      <c r="N4344" t="s">
        <v>193</v>
      </c>
      <c r="O4344" t="s">
        <v>161</v>
      </c>
      <c r="P4344" s="12">
        <v>24103</v>
      </c>
      <c r="Q4344" t="s">
        <v>194</v>
      </c>
      <c r="R4344" t="s">
        <v>170</v>
      </c>
      <c r="S4344" t="s">
        <v>162</v>
      </c>
      <c r="T4344" t="s">
        <v>159</v>
      </c>
      <c r="U4344">
        <v>3.3</v>
      </c>
      <c r="V4344">
        <v>4</v>
      </c>
      <c r="W4344">
        <v>2.4</v>
      </c>
      <c r="X4344">
        <v>3.15</v>
      </c>
      <c r="Y4344">
        <v>159044</v>
      </c>
      <c r="Z4344">
        <v>38556</v>
      </c>
      <c r="AA4344">
        <v>4819500</v>
      </c>
    </row>
    <row r="4345" spans="1:27">
      <c r="A4345" t="s">
        <v>4537</v>
      </c>
      <c r="B4345" t="s">
        <v>175</v>
      </c>
      <c r="C4345" t="s">
        <v>34</v>
      </c>
      <c r="D4345">
        <v>948</v>
      </c>
      <c r="E4345" s="12">
        <v>41047</v>
      </c>
      <c r="F4345" s="72">
        <f t="shared" si="723"/>
        <v>2012</v>
      </c>
      <c r="G4345" s="70">
        <f t="shared" si="724"/>
        <v>14631.645569620254</v>
      </c>
      <c r="H4345" s="70" cm="1">
        <f t="array" ref="H4345">INDEX(magic_bricks_appreciation_pivot!$A$13:$K$20,MATCH(C4345,magic_bricks_appreciation_pivot!$A$13:$A$20,0),1+MATCH(F4345,INDEX(magic_bricks_appreciation_pivot!$B$13:$K$13,0),0))</f>
        <v>0.22606337179266398</v>
      </c>
      <c r="I4345" s="70">
        <f t="shared" ref="I4345:I4349" si="733">G4345+G4345*H4345</f>
        <v>17939.3247019638</v>
      </c>
      <c r="J4345">
        <v>78</v>
      </c>
      <c r="K4345">
        <v>1</v>
      </c>
      <c r="L4345">
        <v>1</v>
      </c>
      <c r="M4345">
        <v>3</v>
      </c>
      <c r="N4345" t="s">
        <v>154</v>
      </c>
      <c r="O4345" t="s">
        <v>155</v>
      </c>
      <c r="P4345" s="12">
        <v>38127</v>
      </c>
      <c r="Q4345" t="s">
        <v>156</v>
      </c>
      <c r="R4345" t="s">
        <v>170</v>
      </c>
      <c r="S4345" t="s">
        <v>162</v>
      </c>
      <c r="T4345" t="s">
        <v>182</v>
      </c>
      <c r="U4345">
        <v>4.9000000000000004</v>
      </c>
      <c r="V4345">
        <v>2</v>
      </c>
      <c r="W4345">
        <v>3.9</v>
      </c>
      <c r="X4345">
        <v>3.44</v>
      </c>
      <c r="Y4345">
        <v>416124</v>
      </c>
      <c r="Z4345">
        <v>208062</v>
      </c>
      <c r="AA4345">
        <v>13870800</v>
      </c>
    </row>
    <row r="4346" spans="1:27">
      <c r="A4346" t="s">
        <v>4538</v>
      </c>
      <c r="B4346" t="s">
        <v>39</v>
      </c>
      <c r="C4346" t="s">
        <v>39</v>
      </c>
      <c r="D4346">
        <v>1761</v>
      </c>
      <c r="E4346" s="12">
        <v>40978</v>
      </c>
      <c r="F4346" s="72">
        <f t="shared" si="723"/>
        <v>2012</v>
      </c>
      <c r="G4346" s="70">
        <f t="shared" si="724"/>
        <v>11821.272004542874</v>
      </c>
      <c r="H4346" s="70" cm="1">
        <f t="array" ref="H4346">INDEX(magic_bricks_appreciation_pivot!$A$13:$K$20,MATCH(C4346,magic_bricks_appreciation_pivot!$A$13:$A$20,0),1+MATCH(F4346,INDEX(magic_bricks_appreciation_pivot!$B$13:$K$13,0),0))</f>
        <v>0.34576729802860456</v>
      </c>
      <c r="I4346" s="70">
        <f t="shared" si="733"/>
        <v>15908.681284814849</v>
      </c>
      <c r="J4346">
        <v>146</v>
      </c>
      <c r="K4346">
        <v>1</v>
      </c>
      <c r="L4346">
        <v>1</v>
      </c>
      <c r="M4346">
        <v>4</v>
      </c>
      <c r="N4346" t="s">
        <v>193</v>
      </c>
      <c r="O4346" t="s">
        <v>155</v>
      </c>
      <c r="P4346" s="12">
        <v>28933</v>
      </c>
      <c r="Q4346" t="s">
        <v>156</v>
      </c>
      <c r="R4346" t="s">
        <v>170</v>
      </c>
      <c r="S4346" t="s">
        <v>162</v>
      </c>
      <c r="T4346" t="s">
        <v>166</v>
      </c>
      <c r="U4346">
        <v>3.5</v>
      </c>
      <c r="V4346">
        <v>4.3</v>
      </c>
      <c r="W4346">
        <v>3.3</v>
      </c>
      <c r="X4346">
        <v>3.62</v>
      </c>
      <c r="Y4346">
        <v>707787</v>
      </c>
      <c r="Z4346">
        <v>166538</v>
      </c>
      <c r="AA4346">
        <v>20817260</v>
      </c>
    </row>
    <row r="4347" spans="1:27">
      <c r="A4347" t="s">
        <v>4539</v>
      </c>
      <c r="B4347" t="s">
        <v>23</v>
      </c>
      <c r="C4347" t="s">
        <v>23</v>
      </c>
      <c r="D4347">
        <v>1645</v>
      </c>
      <c r="E4347" s="12">
        <v>40390</v>
      </c>
      <c r="F4347" s="72">
        <f t="shared" si="723"/>
        <v>2010</v>
      </c>
      <c r="G4347" s="70">
        <f t="shared" si="724"/>
        <v>4191.489361702128</v>
      </c>
      <c r="H4347" s="70" cm="1">
        <f t="array" ref="H4347">INDEX(magic_bricks_appreciation_pivot!$A$13:$K$20,MATCH(C4347,magic_bricks_appreciation_pivot!$A$13:$A$20,0),1+MATCH(F4347,INDEX(magic_bricks_appreciation_pivot!$B$13:$K$13,0),0))</f>
        <v>0.49881786187527283</v>
      </c>
      <c r="I4347" s="70">
        <f t="shared" si="733"/>
        <v>6282.2791231793362</v>
      </c>
      <c r="J4347">
        <v>103</v>
      </c>
      <c r="K4347">
        <v>2</v>
      </c>
      <c r="L4347">
        <v>2</v>
      </c>
      <c r="M4347">
        <v>4</v>
      </c>
      <c r="N4347" t="s">
        <v>154</v>
      </c>
      <c r="O4347" t="s">
        <v>155</v>
      </c>
      <c r="P4347" s="12">
        <v>22140</v>
      </c>
      <c r="Q4347" t="s">
        <v>194</v>
      </c>
      <c r="R4347" t="s">
        <v>165</v>
      </c>
      <c r="S4347" t="s">
        <v>178</v>
      </c>
      <c r="T4347" t="s">
        <v>171</v>
      </c>
      <c r="U4347">
        <v>4.3</v>
      </c>
      <c r="V4347">
        <v>4</v>
      </c>
      <c r="W4347">
        <v>2.4</v>
      </c>
      <c r="X4347">
        <v>3.45</v>
      </c>
      <c r="Y4347">
        <v>282695</v>
      </c>
      <c r="Z4347">
        <v>124110</v>
      </c>
      <c r="AA4347">
        <v>6895000</v>
      </c>
    </row>
    <row r="4348" spans="1:27">
      <c r="A4348" t="s">
        <v>4540</v>
      </c>
      <c r="B4348" t="s">
        <v>23</v>
      </c>
      <c r="C4348" t="s">
        <v>23</v>
      </c>
      <c r="D4348">
        <v>934</v>
      </c>
      <c r="E4348" s="12">
        <v>40496</v>
      </c>
      <c r="F4348" s="72">
        <f t="shared" si="723"/>
        <v>2010</v>
      </c>
      <c r="G4348" s="70">
        <f t="shared" si="724"/>
        <v>10230.995717344753</v>
      </c>
      <c r="H4348" s="70" cm="1">
        <f t="array" ref="H4348">INDEX(magic_bricks_appreciation_pivot!$A$13:$K$20,MATCH(C4348,magic_bricks_appreciation_pivot!$A$13:$A$20,0),1+MATCH(F4348,INDEX(magic_bricks_appreciation_pivot!$B$13:$K$13,0),0))</f>
        <v>0.49881786187527283</v>
      </c>
      <c r="I4348" s="70">
        <f t="shared" si="733"/>
        <v>15334.399125925735</v>
      </c>
      <c r="J4348">
        <v>84</v>
      </c>
      <c r="K4348">
        <v>1</v>
      </c>
      <c r="L4348">
        <v>1</v>
      </c>
      <c r="M4348">
        <v>3</v>
      </c>
      <c r="N4348" t="s">
        <v>193</v>
      </c>
      <c r="O4348" t="s">
        <v>155</v>
      </c>
      <c r="P4348" s="12">
        <v>26991</v>
      </c>
      <c r="Q4348" t="s">
        <v>156</v>
      </c>
      <c r="R4348" t="s">
        <v>170</v>
      </c>
      <c r="S4348" t="s">
        <v>178</v>
      </c>
      <c r="T4348" t="s">
        <v>182</v>
      </c>
      <c r="U4348">
        <v>2.2999999999999998</v>
      </c>
      <c r="V4348">
        <v>4.8</v>
      </c>
      <c r="W4348">
        <v>2.2000000000000002</v>
      </c>
      <c r="X4348">
        <v>3.01</v>
      </c>
      <c r="Y4348">
        <v>324896</v>
      </c>
      <c r="Z4348">
        <v>191115</v>
      </c>
      <c r="AA4348">
        <v>9555750</v>
      </c>
    </row>
    <row r="4349" spans="1:27">
      <c r="A4349" t="s">
        <v>4541</v>
      </c>
      <c r="B4349" t="s">
        <v>51</v>
      </c>
      <c r="C4349" t="s">
        <v>51</v>
      </c>
      <c r="D4349">
        <v>1612</v>
      </c>
      <c r="E4349" s="12">
        <v>40733</v>
      </c>
      <c r="F4349" s="72">
        <f t="shared" si="723"/>
        <v>2011</v>
      </c>
      <c r="G4349" s="70">
        <f t="shared" si="724"/>
        <v>7491.6439205955339</v>
      </c>
      <c r="H4349" s="70" cm="1">
        <f t="array" ref="H4349">INDEX(magic_bricks_appreciation_pivot!$A$13:$K$20,MATCH(C4349,magic_bricks_appreciation_pivot!$A$13:$A$20,0),1+MATCH(F4349,INDEX(magic_bricks_appreciation_pivot!$B$13:$K$13,0),0))</f>
        <v>0.33442622950819673</v>
      </c>
      <c r="I4349" s="70">
        <f t="shared" si="733"/>
        <v>9997.0461497783035</v>
      </c>
      <c r="J4349">
        <v>146</v>
      </c>
      <c r="K4349">
        <v>2</v>
      </c>
      <c r="L4349">
        <v>1</v>
      </c>
      <c r="M4349">
        <v>4</v>
      </c>
      <c r="N4349" t="s">
        <v>168</v>
      </c>
      <c r="O4349" t="s">
        <v>161</v>
      </c>
      <c r="P4349" s="12">
        <v>31973</v>
      </c>
      <c r="Q4349" t="s">
        <v>156</v>
      </c>
      <c r="R4349" t="s">
        <v>170</v>
      </c>
      <c r="S4349" t="s">
        <v>162</v>
      </c>
      <c r="T4349" t="s">
        <v>159</v>
      </c>
      <c r="U4349">
        <v>5</v>
      </c>
      <c r="V4349">
        <v>3.7</v>
      </c>
      <c r="W4349">
        <v>2.8</v>
      </c>
      <c r="X4349">
        <v>3.76</v>
      </c>
      <c r="Y4349">
        <v>434755</v>
      </c>
      <c r="Z4349">
        <v>217378</v>
      </c>
      <c r="AA4349">
        <v>12076530</v>
      </c>
    </row>
    <row r="4350" spans="1:27" hidden="1">
      <c r="A4350" t="s">
        <v>4542</v>
      </c>
      <c r="B4350" t="s">
        <v>39</v>
      </c>
      <c r="C4350" t="s">
        <v>39</v>
      </c>
      <c r="D4350">
        <v>1773</v>
      </c>
      <c r="E4350" s="12">
        <v>40158</v>
      </c>
      <c r="F4350" s="72">
        <f t="shared" si="723"/>
        <v>2009</v>
      </c>
      <c r="G4350" s="70">
        <f t="shared" si="724"/>
        <v>7016.1534122955445</v>
      </c>
      <c r="H4350" s="70" t="e" cm="1">
        <f t="array" ref="H4350">INDEX(magic_bricks_appreciation_pivot!$A$13:$K$20,MATCH(C4350,magic_bricks_appreciation_pivot!$A$13:$A$20,0),1+MATCH(F4350,INDEX(magic_bricks_appreciation_pivot!$B$13:$K$13,0),0))</f>
        <v>#N/A</v>
      </c>
      <c r="I4350" s="70"/>
      <c r="J4350">
        <v>169</v>
      </c>
      <c r="K4350">
        <v>1</v>
      </c>
      <c r="L4350">
        <v>1</v>
      </c>
      <c r="M4350">
        <v>4</v>
      </c>
      <c r="N4350" t="s">
        <v>184</v>
      </c>
      <c r="O4350" t="s">
        <v>155</v>
      </c>
      <c r="P4350" s="12">
        <v>26653</v>
      </c>
      <c r="Q4350" t="s">
        <v>194</v>
      </c>
      <c r="R4350" t="s">
        <v>165</v>
      </c>
      <c r="S4350" t="s">
        <v>158</v>
      </c>
      <c r="T4350" t="s">
        <v>163</v>
      </c>
      <c r="U4350">
        <v>4.9000000000000004</v>
      </c>
      <c r="V4350">
        <v>4.7</v>
      </c>
      <c r="W4350">
        <v>2.1</v>
      </c>
      <c r="X4350">
        <v>3.73</v>
      </c>
      <c r="Y4350">
        <v>485146</v>
      </c>
      <c r="Z4350">
        <v>87077</v>
      </c>
      <c r="AA4350">
        <v>12439640</v>
      </c>
    </row>
    <row r="4351" spans="1:27" hidden="1">
      <c r="A4351" t="s">
        <v>4543</v>
      </c>
      <c r="B4351" t="s">
        <v>175</v>
      </c>
      <c r="C4351" t="s">
        <v>34</v>
      </c>
      <c r="D4351">
        <v>1193</v>
      </c>
      <c r="E4351" s="12">
        <v>39959</v>
      </c>
      <c r="F4351" s="72">
        <f t="shared" si="723"/>
        <v>2009</v>
      </c>
      <c r="G4351" s="70">
        <f t="shared" si="724"/>
        <v>8311.0729253981553</v>
      </c>
      <c r="H4351" s="70" t="e" cm="1">
        <f t="array" ref="H4351">INDEX(magic_bricks_appreciation_pivot!$A$13:$K$20,MATCH(C4351,magic_bricks_appreciation_pivot!$A$13:$A$20,0),1+MATCH(F4351,INDEX(magic_bricks_appreciation_pivot!$B$13:$K$13,0),0))</f>
        <v>#N/A</v>
      </c>
      <c r="I4351" s="70"/>
      <c r="J4351">
        <v>118</v>
      </c>
      <c r="K4351">
        <v>1</v>
      </c>
      <c r="L4351">
        <v>1</v>
      </c>
      <c r="M4351">
        <v>3</v>
      </c>
      <c r="N4351" t="s">
        <v>184</v>
      </c>
      <c r="O4351" t="s">
        <v>161</v>
      </c>
      <c r="P4351" s="12">
        <v>26089</v>
      </c>
      <c r="Q4351" t="s">
        <v>169</v>
      </c>
      <c r="R4351" t="s">
        <v>165</v>
      </c>
      <c r="S4351" t="s">
        <v>162</v>
      </c>
      <c r="T4351" t="s">
        <v>166</v>
      </c>
      <c r="U4351">
        <v>4.0999999999999996</v>
      </c>
      <c r="V4351">
        <v>3.7</v>
      </c>
      <c r="W4351">
        <v>3.7</v>
      </c>
      <c r="X4351">
        <v>3.82</v>
      </c>
      <c r="Y4351">
        <v>257793</v>
      </c>
      <c r="Z4351">
        <v>138812</v>
      </c>
      <c r="AA4351">
        <v>9915110</v>
      </c>
    </row>
    <row r="4352" spans="1:27">
      <c r="A4352" t="s">
        <v>4544</v>
      </c>
      <c r="B4352" t="s">
        <v>23</v>
      </c>
      <c r="C4352" t="s">
        <v>23</v>
      </c>
      <c r="D4352">
        <v>1350</v>
      </c>
      <c r="E4352" s="12">
        <v>40337</v>
      </c>
      <c r="F4352" s="72">
        <f t="shared" si="723"/>
        <v>2010</v>
      </c>
      <c r="G4352" s="70">
        <f t="shared" si="724"/>
        <v>5240.5555555555557</v>
      </c>
      <c r="H4352" s="70" cm="1">
        <f t="array" ref="H4352">INDEX(magic_bricks_appreciation_pivot!$A$13:$K$20,MATCH(C4352,magic_bricks_appreciation_pivot!$A$13:$A$20,0),1+MATCH(F4352,INDEX(magic_bricks_appreciation_pivot!$B$13:$K$13,0),0))</f>
        <v>0.49881786187527283</v>
      </c>
      <c r="I4352" s="70">
        <f>G4352+G4352*H4352</f>
        <v>7854.6382728163608</v>
      </c>
      <c r="J4352">
        <v>5</v>
      </c>
      <c r="K4352">
        <v>2</v>
      </c>
      <c r="L4352">
        <v>2</v>
      </c>
      <c r="M4352">
        <v>4</v>
      </c>
      <c r="N4352" t="s">
        <v>193</v>
      </c>
      <c r="O4352" t="s">
        <v>155</v>
      </c>
      <c r="P4352" s="12">
        <v>30847</v>
      </c>
      <c r="Q4352" t="s">
        <v>169</v>
      </c>
      <c r="R4352" t="s">
        <v>165</v>
      </c>
      <c r="S4352" t="s">
        <v>158</v>
      </c>
      <c r="T4352" t="s">
        <v>173</v>
      </c>
      <c r="U4352">
        <v>2.9</v>
      </c>
      <c r="V4352">
        <v>3.5</v>
      </c>
      <c r="W4352">
        <v>2.4</v>
      </c>
      <c r="X4352">
        <v>2.88</v>
      </c>
      <c r="Y4352">
        <v>261766</v>
      </c>
      <c r="Z4352">
        <v>56598</v>
      </c>
      <c r="AA4352">
        <v>7074750</v>
      </c>
    </row>
    <row r="4353" spans="1:27" hidden="1">
      <c r="A4353" t="s">
        <v>4545</v>
      </c>
      <c r="B4353" t="s">
        <v>75</v>
      </c>
      <c r="D4353">
        <v>1929</v>
      </c>
      <c r="E4353" s="12">
        <v>39350</v>
      </c>
      <c r="F4353" s="72">
        <f t="shared" si="723"/>
        <v>2007</v>
      </c>
      <c r="G4353" s="70">
        <f t="shared" si="724"/>
        <v>6832.9756350440639</v>
      </c>
      <c r="H4353" s="70" t="e" cm="1">
        <f t="array" ref="H4353">INDEX(magic_bricks_appreciation_pivot!$A$13:$K$20,MATCH(C4353,magic_bricks_appreciation_pivot!$A$13:$A$20,0),1+MATCH(F4353,INDEX(magic_bricks_appreciation_pivot!$B$13:$K$13,0),0))</f>
        <v>#N/A</v>
      </c>
      <c r="I4353" s="70"/>
      <c r="J4353">
        <v>180</v>
      </c>
      <c r="K4353">
        <v>2</v>
      </c>
      <c r="L4353">
        <v>1</v>
      </c>
      <c r="M4353">
        <v>5</v>
      </c>
      <c r="N4353" t="s">
        <v>184</v>
      </c>
      <c r="O4353" t="s">
        <v>161</v>
      </c>
      <c r="P4353" s="12">
        <v>36430</v>
      </c>
      <c r="Q4353" t="s">
        <v>194</v>
      </c>
      <c r="R4353" t="s">
        <v>157</v>
      </c>
      <c r="S4353" t="s">
        <v>158</v>
      </c>
      <c r="T4353" t="s">
        <v>163</v>
      </c>
      <c r="U4353">
        <v>4.4000000000000004</v>
      </c>
      <c r="V4353">
        <v>4.8</v>
      </c>
      <c r="W4353">
        <v>2.7</v>
      </c>
      <c r="X4353">
        <v>3.7349999999999999</v>
      </c>
      <c r="Y4353">
        <v>527232</v>
      </c>
      <c r="Z4353">
        <v>184531</v>
      </c>
      <c r="AA4353">
        <v>13180810</v>
      </c>
    </row>
    <row r="4354" spans="1:27" hidden="1">
      <c r="A4354" t="s">
        <v>4546</v>
      </c>
      <c r="B4354" t="s">
        <v>39</v>
      </c>
      <c r="C4354" t="s">
        <v>39</v>
      </c>
      <c r="D4354">
        <v>1959</v>
      </c>
      <c r="E4354" s="12">
        <v>39934</v>
      </c>
      <c r="F4354" s="72">
        <f t="shared" si="723"/>
        <v>2009</v>
      </c>
      <c r="G4354" s="70">
        <f t="shared" si="724"/>
        <v>7322.2103113833591</v>
      </c>
      <c r="H4354" s="70" t="e" cm="1">
        <f t="array" ref="H4354">INDEX(magic_bricks_appreciation_pivot!$A$13:$K$20,MATCH(C4354,magic_bricks_appreciation_pivot!$A$13:$A$20,0),1+MATCH(F4354,INDEX(magic_bricks_appreciation_pivot!$B$13:$K$13,0),0))</f>
        <v>#N/A</v>
      </c>
      <c r="I4354" s="70"/>
      <c r="J4354">
        <v>68</v>
      </c>
      <c r="K4354">
        <v>2</v>
      </c>
      <c r="L4354">
        <v>1</v>
      </c>
      <c r="M4354">
        <v>5</v>
      </c>
      <c r="N4354" t="s">
        <v>184</v>
      </c>
      <c r="O4354" t="s">
        <v>155</v>
      </c>
      <c r="P4354" s="12">
        <v>33364</v>
      </c>
      <c r="Q4354" t="s">
        <v>194</v>
      </c>
      <c r="R4354" t="s">
        <v>170</v>
      </c>
      <c r="S4354" t="s">
        <v>162</v>
      </c>
      <c r="T4354" t="s">
        <v>163</v>
      </c>
      <c r="U4354">
        <v>4.0999999999999996</v>
      </c>
      <c r="V4354">
        <v>2</v>
      </c>
      <c r="W4354">
        <v>3.8</v>
      </c>
      <c r="X4354">
        <v>3.4550000000000001</v>
      </c>
      <c r="Y4354">
        <v>415982</v>
      </c>
      <c r="Z4354">
        <v>114754</v>
      </c>
      <c r="AA4354">
        <v>14344210</v>
      </c>
    </row>
    <row r="4355" spans="1:27">
      <c r="A4355" t="s">
        <v>4547</v>
      </c>
      <c r="B4355" t="s">
        <v>56</v>
      </c>
      <c r="C4355" t="s">
        <v>56</v>
      </c>
      <c r="D4355">
        <v>626</v>
      </c>
      <c r="E4355" s="12">
        <v>40601</v>
      </c>
      <c r="F4355" s="72">
        <f t="shared" ref="F4355:F4418" si="734">YEAR(E4355)</f>
        <v>2011</v>
      </c>
      <c r="G4355" s="70">
        <f t="shared" ref="G4355:G4418" si="735">AA4355/D4355</f>
        <v>10117.404153354633</v>
      </c>
      <c r="H4355" s="70" cm="1">
        <f t="array" ref="H4355">INDEX(magic_bricks_appreciation_pivot!$A$13:$K$20,MATCH(C4355,magic_bricks_appreciation_pivot!$A$13:$A$20,0),1+MATCH(F4355,INDEX(magic_bricks_appreciation_pivot!$B$13:$K$13,0),0))</f>
        <v>0.33228770983948047</v>
      </c>
      <c r="I4355" s="70">
        <f>G4355+G4355*H4355</f>
        <v>13479.293208993293</v>
      </c>
      <c r="J4355">
        <v>148</v>
      </c>
      <c r="K4355">
        <v>1</v>
      </c>
      <c r="L4355">
        <v>1</v>
      </c>
      <c r="M4355">
        <v>2</v>
      </c>
      <c r="N4355" t="s">
        <v>168</v>
      </c>
      <c r="O4355" t="s">
        <v>161</v>
      </c>
      <c r="P4355" s="12">
        <v>28556</v>
      </c>
      <c r="Q4355" t="s">
        <v>180</v>
      </c>
      <c r="R4355" t="s">
        <v>157</v>
      </c>
      <c r="S4355" t="s">
        <v>162</v>
      </c>
      <c r="T4355" t="s">
        <v>171</v>
      </c>
      <c r="U4355">
        <v>2.8</v>
      </c>
      <c r="V4355">
        <v>4.0999999999999996</v>
      </c>
      <c r="W4355">
        <v>2.7</v>
      </c>
      <c r="X4355">
        <v>3.01</v>
      </c>
      <c r="Y4355">
        <v>196338</v>
      </c>
      <c r="Z4355">
        <v>44334</v>
      </c>
      <c r="AA4355">
        <v>6333495</v>
      </c>
    </row>
    <row r="4356" spans="1:27" hidden="1">
      <c r="A4356" t="s">
        <v>4548</v>
      </c>
      <c r="B4356" t="s">
        <v>201</v>
      </c>
      <c r="C4356" t="s">
        <v>201</v>
      </c>
      <c r="D4356">
        <v>1758</v>
      </c>
      <c r="E4356" s="12">
        <v>39688</v>
      </c>
      <c r="F4356" s="72">
        <f t="shared" si="734"/>
        <v>2008</v>
      </c>
      <c r="G4356" s="70">
        <f t="shared" si="735"/>
        <v>5947.3037542662114</v>
      </c>
      <c r="H4356" s="70" t="e" cm="1">
        <f t="array" ref="H4356">INDEX(magic_bricks_appreciation_pivot!$A$13:$K$20,MATCH(C4356,magic_bricks_appreciation_pivot!$A$13:$A$20,0),1+MATCH(F4356,INDEX(magic_bricks_appreciation_pivot!$B$13:$K$13,0),0))</f>
        <v>#N/A</v>
      </c>
      <c r="I4356" s="70"/>
      <c r="J4356">
        <v>196</v>
      </c>
      <c r="K4356">
        <v>2</v>
      </c>
      <c r="L4356">
        <v>1</v>
      </c>
      <c r="M4356">
        <v>4</v>
      </c>
      <c r="N4356" t="s">
        <v>168</v>
      </c>
      <c r="O4356" t="s">
        <v>161</v>
      </c>
      <c r="P4356" s="12">
        <v>28738</v>
      </c>
      <c r="Q4356" t="s">
        <v>169</v>
      </c>
      <c r="R4356" t="s">
        <v>170</v>
      </c>
      <c r="S4356" t="s">
        <v>158</v>
      </c>
      <c r="T4356" t="s">
        <v>182</v>
      </c>
      <c r="U4356">
        <v>2.2000000000000002</v>
      </c>
      <c r="V4356">
        <v>4.8</v>
      </c>
      <c r="W4356">
        <v>3</v>
      </c>
      <c r="X4356">
        <v>3.3</v>
      </c>
      <c r="Y4356">
        <v>376393</v>
      </c>
      <c r="Z4356">
        <v>94098</v>
      </c>
      <c r="AA4356">
        <v>10455360</v>
      </c>
    </row>
    <row r="4357" spans="1:27">
      <c r="A4357" t="s">
        <v>4549</v>
      </c>
      <c r="B4357" t="s">
        <v>23</v>
      </c>
      <c r="C4357" t="s">
        <v>23</v>
      </c>
      <c r="D4357">
        <v>1677</v>
      </c>
      <c r="E4357" s="12">
        <v>40680</v>
      </c>
      <c r="F4357" s="72">
        <f t="shared" si="734"/>
        <v>2011</v>
      </c>
      <c r="G4357" s="70">
        <f t="shared" si="735"/>
        <v>6143.1127012522365</v>
      </c>
      <c r="H4357" s="70" cm="1">
        <f t="array" ref="H4357">INDEX(magic_bricks_appreciation_pivot!$A$13:$K$20,MATCH(C4357,magic_bricks_appreciation_pivot!$A$13:$A$20,0),1+MATCH(F4357,INDEX(magic_bricks_appreciation_pivot!$B$13:$K$13,0),0))</f>
        <v>0.30621792098525186</v>
      </c>
      <c r="I4357" s="70">
        <f t="shared" ref="I4357:I4359" si="736">G4357+G4357*H4357</f>
        <v>8024.2439010077906</v>
      </c>
      <c r="J4357">
        <v>159</v>
      </c>
      <c r="K4357">
        <v>2</v>
      </c>
      <c r="L4357">
        <v>2</v>
      </c>
      <c r="M4357">
        <v>4</v>
      </c>
      <c r="N4357" t="s">
        <v>168</v>
      </c>
      <c r="O4357" t="s">
        <v>155</v>
      </c>
      <c r="P4357" s="12">
        <v>30460</v>
      </c>
      <c r="Q4357" t="s">
        <v>156</v>
      </c>
      <c r="R4357" t="s">
        <v>165</v>
      </c>
      <c r="S4357" t="s">
        <v>178</v>
      </c>
      <c r="T4357" t="s">
        <v>159</v>
      </c>
      <c r="U4357">
        <v>2.9</v>
      </c>
      <c r="V4357">
        <v>4.7</v>
      </c>
      <c r="W4357">
        <v>2.8</v>
      </c>
      <c r="X4357">
        <v>3.4</v>
      </c>
      <c r="Y4357">
        <v>473892</v>
      </c>
      <c r="Z4357">
        <v>247248</v>
      </c>
      <c r="AA4357">
        <v>10302000</v>
      </c>
    </row>
    <row r="4358" spans="1:27">
      <c r="A4358" t="s">
        <v>4550</v>
      </c>
      <c r="B4358" t="s">
        <v>23</v>
      </c>
      <c r="C4358" t="s">
        <v>23</v>
      </c>
      <c r="D4358">
        <v>1538</v>
      </c>
      <c r="E4358" s="12">
        <v>40894</v>
      </c>
      <c r="F4358" s="72">
        <f t="shared" si="734"/>
        <v>2011</v>
      </c>
      <c r="G4358" s="70">
        <f t="shared" si="735"/>
        <v>7094.2782834850459</v>
      </c>
      <c r="H4358" s="70" cm="1">
        <f t="array" ref="H4358">INDEX(magic_bricks_appreciation_pivot!$A$13:$K$20,MATCH(C4358,magic_bricks_appreciation_pivot!$A$13:$A$20,0),1+MATCH(F4358,INDEX(magic_bricks_appreciation_pivot!$B$13:$K$13,0),0))</f>
        <v>0.30621792098525186</v>
      </c>
      <c r="I4358" s="70">
        <f t="shared" si="736"/>
        <v>9266.6734303446574</v>
      </c>
      <c r="J4358">
        <v>151</v>
      </c>
      <c r="K4358">
        <v>2</v>
      </c>
      <c r="L4358">
        <v>2</v>
      </c>
      <c r="M4358">
        <v>4</v>
      </c>
      <c r="N4358" t="s">
        <v>184</v>
      </c>
      <c r="O4358" t="s">
        <v>155</v>
      </c>
      <c r="P4358" s="12">
        <v>37974</v>
      </c>
      <c r="Q4358" t="s">
        <v>156</v>
      </c>
      <c r="R4358" t="s">
        <v>165</v>
      </c>
      <c r="S4358" t="s">
        <v>178</v>
      </c>
      <c r="T4358" t="s">
        <v>173</v>
      </c>
      <c r="U4358">
        <v>2.5</v>
      </c>
      <c r="V4358">
        <v>4</v>
      </c>
      <c r="W4358">
        <v>2.4</v>
      </c>
      <c r="X4358">
        <v>2.91</v>
      </c>
      <c r="Y4358">
        <v>534639</v>
      </c>
      <c r="Z4358">
        <v>141843</v>
      </c>
      <c r="AA4358">
        <v>10911000</v>
      </c>
    </row>
    <row r="4359" spans="1:27">
      <c r="A4359" t="s">
        <v>4551</v>
      </c>
      <c r="B4359" t="s">
        <v>201</v>
      </c>
      <c r="C4359" t="s">
        <v>201</v>
      </c>
      <c r="D4359">
        <v>2148</v>
      </c>
      <c r="E4359" s="12">
        <v>40974</v>
      </c>
      <c r="F4359" s="72">
        <f t="shared" si="734"/>
        <v>2012</v>
      </c>
      <c r="G4359" s="70">
        <f t="shared" si="735"/>
        <v>7627.6629422718806</v>
      </c>
      <c r="H4359" s="70" cm="1">
        <f t="array" ref="H4359">INDEX(magic_bricks_appreciation_pivot!$A$13:$K$20,MATCH(C4359,magic_bricks_appreciation_pivot!$A$13:$A$20,0),1+MATCH(F4359,INDEX(magic_bricks_appreciation_pivot!$B$13:$K$13,0),0))</f>
        <v>0.26292059267573231</v>
      </c>
      <c r="I4359" s="70">
        <f t="shared" si="736"/>
        <v>9633.132603784723</v>
      </c>
      <c r="J4359">
        <v>160</v>
      </c>
      <c r="K4359">
        <v>3</v>
      </c>
      <c r="L4359">
        <v>2</v>
      </c>
      <c r="M4359">
        <v>5</v>
      </c>
      <c r="N4359" t="s">
        <v>184</v>
      </c>
      <c r="O4359" t="s">
        <v>161</v>
      </c>
      <c r="P4359" s="12">
        <v>33309</v>
      </c>
      <c r="Q4359" t="s">
        <v>156</v>
      </c>
      <c r="R4359" t="s">
        <v>170</v>
      </c>
      <c r="S4359" t="s">
        <v>158</v>
      </c>
      <c r="T4359" t="s">
        <v>163</v>
      </c>
      <c r="U4359">
        <v>4</v>
      </c>
      <c r="V4359">
        <v>2.4</v>
      </c>
      <c r="W4359">
        <v>3.6</v>
      </c>
      <c r="X4359">
        <v>3.36</v>
      </c>
      <c r="Y4359">
        <v>753674</v>
      </c>
      <c r="Z4359">
        <v>278532</v>
      </c>
      <c r="AA4359">
        <v>16384220</v>
      </c>
    </row>
    <row r="4360" spans="1:27" hidden="1">
      <c r="A4360" t="s">
        <v>4552</v>
      </c>
      <c r="B4360" t="s">
        <v>56</v>
      </c>
      <c r="C4360" t="s">
        <v>56</v>
      </c>
      <c r="D4360">
        <v>1098</v>
      </c>
      <c r="E4360" s="12">
        <v>39714</v>
      </c>
      <c r="F4360" s="72">
        <f t="shared" si="734"/>
        <v>2008</v>
      </c>
      <c r="G4360" s="70">
        <f t="shared" si="735"/>
        <v>8786.7531876138437</v>
      </c>
      <c r="H4360" s="70" t="e" cm="1">
        <f t="array" ref="H4360">INDEX(magic_bricks_appreciation_pivot!$A$13:$K$20,MATCH(C4360,magic_bricks_appreciation_pivot!$A$13:$A$20,0),1+MATCH(F4360,INDEX(magic_bricks_appreciation_pivot!$B$13:$K$13,0),0))</f>
        <v>#N/A</v>
      </c>
      <c r="I4360" s="70"/>
      <c r="J4360">
        <v>50</v>
      </c>
      <c r="K4360">
        <v>1</v>
      </c>
      <c r="L4360">
        <v>1</v>
      </c>
      <c r="M4360">
        <v>3</v>
      </c>
      <c r="N4360" t="s">
        <v>176</v>
      </c>
      <c r="O4360" t="s">
        <v>155</v>
      </c>
      <c r="P4360" s="12">
        <v>33509</v>
      </c>
      <c r="Q4360" t="s">
        <v>194</v>
      </c>
      <c r="R4360" t="s">
        <v>157</v>
      </c>
      <c r="S4360" t="s">
        <v>162</v>
      </c>
      <c r="T4360" t="s">
        <v>163</v>
      </c>
      <c r="U4360">
        <v>2</v>
      </c>
      <c r="V4360">
        <v>4.2</v>
      </c>
      <c r="W4360">
        <v>2.2999999999999998</v>
      </c>
      <c r="X4360">
        <v>2.59</v>
      </c>
      <c r="Y4360">
        <v>356971</v>
      </c>
      <c r="Z4360">
        <v>38591</v>
      </c>
      <c r="AA4360">
        <v>9647855</v>
      </c>
    </row>
    <row r="4361" spans="1:27" hidden="1">
      <c r="A4361" t="s">
        <v>4553</v>
      </c>
      <c r="B4361" t="s">
        <v>175</v>
      </c>
      <c r="C4361" t="s">
        <v>34</v>
      </c>
      <c r="D4361">
        <v>1146</v>
      </c>
      <c r="E4361" s="12">
        <v>39237</v>
      </c>
      <c r="F4361" s="72">
        <f t="shared" si="734"/>
        <v>2007</v>
      </c>
      <c r="G4361" s="70">
        <f t="shared" si="735"/>
        <v>12061.125654450261</v>
      </c>
      <c r="H4361" s="70" t="e" cm="1">
        <f t="array" ref="H4361">INDEX(magic_bricks_appreciation_pivot!$A$13:$K$20,MATCH(C4361,magic_bricks_appreciation_pivot!$A$13:$A$20,0),1+MATCH(F4361,INDEX(magic_bricks_appreciation_pivot!$B$13:$K$13,0),0))</f>
        <v>#N/A</v>
      </c>
      <c r="I4361" s="70"/>
      <c r="J4361">
        <v>121</v>
      </c>
      <c r="K4361">
        <v>1</v>
      </c>
      <c r="L4361">
        <v>1</v>
      </c>
      <c r="M4361">
        <v>3</v>
      </c>
      <c r="N4361" t="s">
        <v>184</v>
      </c>
      <c r="O4361" t="s">
        <v>155</v>
      </c>
      <c r="P4361" s="12">
        <v>36682</v>
      </c>
      <c r="Q4361" t="s">
        <v>156</v>
      </c>
      <c r="R4361" t="s">
        <v>177</v>
      </c>
      <c r="S4361" t="s">
        <v>178</v>
      </c>
      <c r="T4361" t="s">
        <v>166</v>
      </c>
      <c r="U4361">
        <v>3.1</v>
      </c>
      <c r="V4361">
        <v>2.5</v>
      </c>
      <c r="W4361">
        <v>2.5</v>
      </c>
      <c r="X4361">
        <v>2.68</v>
      </c>
      <c r="Y4361">
        <v>414662</v>
      </c>
      <c r="Z4361">
        <v>165865</v>
      </c>
      <c r="AA4361">
        <v>13822050</v>
      </c>
    </row>
    <row r="4362" spans="1:27" hidden="1">
      <c r="A4362" t="s">
        <v>4554</v>
      </c>
      <c r="B4362" t="s">
        <v>39</v>
      </c>
      <c r="C4362" t="s">
        <v>39</v>
      </c>
      <c r="D4362">
        <v>1796</v>
      </c>
      <c r="E4362" s="12">
        <v>39133</v>
      </c>
      <c r="F4362" s="72">
        <f t="shared" si="734"/>
        <v>2007</v>
      </c>
      <c r="G4362" s="70">
        <f t="shared" si="735"/>
        <v>7101.5478841870827</v>
      </c>
      <c r="H4362" s="70" t="e" cm="1">
        <f t="array" ref="H4362">INDEX(magic_bricks_appreciation_pivot!$A$13:$K$20,MATCH(C4362,magic_bricks_appreciation_pivot!$A$13:$A$20,0),1+MATCH(F4362,INDEX(magic_bricks_appreciation_pivot!$B$13:$K$13,0),0))</f>
        <v>#N/A</v>
      </c>
      <c r="I4362" s="70"/>
      <c r="J4362">
        <v>72</v>
      </c>
      <c r="K4362">
        <v>1</v>
      </c>
      <c r="L4362">
        <v>1</v>
      </c>
      <c r="M4362">
        <v>4</v>
      </c>
      <c r="N4362" t="s">
        <v>184</v>
      </c>
      <c r="O4362" t="s">
        <v>161</v>
      </c>
      <c r="P4362" s="12">
        <v>34023</v>
      </c>
      <c r="Q4362" t="s">
        <v>194</v>
      </c>
      <c r="R4362" t="s">
        <v>170</v>
      </c>
      <c r="S4362" t="s">
        <v>158</v>
      </c>
      <c r="T4362" t="s">
        <v>166</v>
      </c>
      <c r="U4362">
        <v>4.0999999999999996</v>
      </c>
      <c r="V4362">
        <v>4.7</v>
      </c>
      <c r="W4362">
        <v>2.2000000000000002</v>
      </c>
      <c r="X4362">
        <v>3.49</v>
      </c>
      <c r="Y4362">
        <v>510175</v>
      </c>
      <c r="Z4362">
        <v>127544</v>
      </c>
      <c r="AA4362">
        <v>12754380</v>
      </c>
    </row>
    <row r="4363" spans="1:27">
      <c r="A4363" t="s">
        <v>4555</v>
      </c>
      <c r="B4363" t="s">
        <v>39</v>
      </c>
      <c r="C4363" t="s">
        <v>39</v>
      </c>
      <c r="D4363">
        <v>1578</v>
      </c>
      <c r="E4363" s="12">
        <v>41178</v>
      </c>
      <c r="F4363" s="72">
        <f t="shared" si="734"/>
        <v>2012</v>
      </c>
      <c r="G4363" s="70">
        <f t="shared" si="735"/>
        <v>12438.30164765526</v>
      </c>
      <c r="H4363" s="70" cm="1">
        <f t="array" ref="H4363">INDEX(magic_bricks_appreciation_pivot!$A$13:$K$20,MATCH(C4363,magic_bricks_appreciation_pivot!$A$13:$A$20,0),1+MATCH(F4363,INDEX(magic_bricks_appreciation_pivot!$B$13:$K$13,0),0))</f>
        <v>0.34576729802860456</v>
      </c>
      <c r="I4363" s="70">
        <f>G4363+G4363*H4363</f>
        <v>16739.059600429759</v>
      </c>
      <c r="J4363">
        <v>97</v>
      </c>
      <c r="K4363">
        <v>1</v>
      </c>
      <c r="L4363">
        <v>1</v>
      </c>
      <c r="M4363">
        <v>4</v>
      </c>
      <c r="N4363" t="s">
        <v>184</v>
      </c>
      <c r="O4363" t="s">
        <v>155</v>
      </c>
      <c r="P4363" s="12">
        <v>33148</v>
      </c>
      <c r="Q4363" t="s">
        <v>156</v>
      </c>
      <c r="R4363" t="s">
        <v>177</v>
      </c>
      <c r="S4363" t="s">
        <v>162</v>
      </c>
      <c r="T4363" t="s">
        <v>166</v>
      </c>
      <c r="U4363">
        <v>2.6</v>
      </c>
      <c r="V4363">
        <v>3.8</v>
      </c>
      <c r="W4363">
        <v>2.6</v>
      </c>
      <c r="X4363">
        <v>2.9</v>
      </c>
      <c r="Y4363">
        <v>510319</v>
      </c>
      <c r="Z4363">
        <v>255159</v>
      </c>
      <c r="AA4363">
        <v>19627640</v>
      </c>
    </row>
    <row r="4364" spans="1:27" hidden="1">
      <c r="A4364" t="s">
        <v>4556</v>
      </c>
      <c r="B4364" t="s">
        <v>175</v>
      </c>
      <c r="C4364" t="s">
        <v>34</v>
      </c>
      <c r="D4364">
        <v>1207</v>
      </c>
      <c r="E4364" s="12">
        <v>39138</v>
      </c>
      <c r="F4364" s="72">
        <f t="shared" si="734"/>
        <v>2007</v>
      </c>
      <c r="G4364" s="70">
        <f t="shared" si="735"/>
        <v>10391.839270919636</v>
      </c>
      <c r="H4364" s="70" t="e" cm="1">
        <f t="array" ref="H4364">INDEX(magic_bricks_appreciation_pivot!$A$13:$K$20,MATCH(C4364,magic_bricks_appreciation_pivot!$A$13:$A$20,0),1+MATCH(F4364,INDEX(magic_bricks_appreciation_pivot!$B$13:$K$13,0),0))</f>
        <v>#N/A</v>
      </c>
      <c r="I4364" s="70"/>
      <c r="J4364">
        <v>68</v>
      </c>
      <c r="K4364">
        <v>2</v>
      </c>
      <c r="L4364">
        <v>1</v>
      </c>
      <c r="M4364">
        <v>4</v>
      </c>
      <c r="N4364" t="s">
        <v>193</v>
      </c>
      <c r="O4364" t="s">
        <v>161</v>
      </c>
      <c r="P4364" s="12">
        <v>32933</v>
      </c>
      <c r="Q4364" t="s">
        <v>156</v>
      </c>
      <c r="R4364" t="s">
        <v>170</v>
      </c>
      <c r="S4364" t="s">
        <v>178</v>
      </c>
      <c r="T4364" t="s">
        <v>163</v>
      </c>
      <c r="U4364">
        <v>4.5999999999999996</v>
      </c>
      <c r="V4364">
        <v>4</v>
      </c>
      <c r="W4364">
        <v>3.8</v>
      </c>
      <c r="X4364">
        <v>4.12</v>
      </c>
      <c r="Y4364">
        <v>326117</v>
      </c>
      <c r="Z4364">
        <v>50172</v>
      </c>
      <c r="AA4364">
        <v>12542950</v>
      </c>
    </row>
    <row r="4365" spans="1:27">
      <c r="A4365" t="s">
        <v>4557</v>
      </c>
      <c r="B4365" t="s">
        <v>175</v>
      </c>
      <c r="C4365" t="s">
        <v>34</v>
      </c>
      <c r="D4365">
        <v>1125</v>
      </c>
      <c r="E4365" s="12">
        <v>41438</v>
      </c>
      <c r="F4365" s="72">
        <f t="shared" si="734"/>
        <v>2013</v>
      </c>
      <c r="G4365" s="70">
        <f t="shared" si="735"/>
        <v>8324.8888888888887</v>
      </c>
      <c r="H4365" s="70" cm="1">
        <f t="array" ref="H4365">INDEX(magic_bricks_appreciation_pivot!$A$13:$K$20,MATCH(C4365,magic_bricks_appreciation_pivot!$A$13:$A$20,0),1+MATCH(F4365,INDEX(magic_bricks_appreciation_pivot!$B$13:$K$13,0),0))</f>
        <v>0.11656080922135968</v>
      </c>
      <c r="I4365" s="70">
        <f>G4365+G4365*H4365</f>
        <v>9295.2446744556837</v>
      </c>
      <c r="J4365">
        <v>131</v>
      </c>
      <c r="K4365">
        <v>1</v>
      </c>
      <c r="L4365">
        <v>1</v>
      </c>
      <c r="M4365">
        <v>3</v>
      </c>
      <c r="N4365" t="s">
        <v>193</v>
      </c>
      <c r="O4365" t="s">
        <v>161</v>
      </c>
      <c r="P4365" s="12">
        <v>29028</v>
      </c>
      <c r="Q4365" t="s">
        <v>194</v>
      </c>
      <c r="R4365" t="s">
        <v>165</v>
      </c>
      <c r="S4365" t="s">
        <v>162</v>
      </c>
      <c r="T4365" t="s">
        <v>182</v>
      </c>
      <c r="U4365">
        <v>2.8</v>
      </c>
      <c r="V4365">
        <v>4.5</v>
      </c>
      <c r="W4365">
        <v>4.2</v>
      </c>
      <c r="X4365">
        <v>3.9</v>
      </c>
      <c r="Y4365">
        <v>252869</v>
      </c>
      <c r="Z4365">
        <v>93655</v>
      </c>
      <c r="AA4365">
        <v>9365500</v>
      </c>
    </row>
    <row r="4366" spans="1:27" hidden="1">
      <c r="A4366" t="s">
        <v>4558</v>
      </c>
      <c r="B4366" t="s">
        <v>175</v>
      </c>
      <c r="C4366" t="s">
        <v>34</v>
      </c>
      <c r="D4366">
        <v>737</v>
      </c>
      <c r="E4366" s="12">
        <v>39087</v>
      </c>
      <c r="F4366" s="72">
        <f t="shared" si="734"/>
        <v>2007</v>
      </c>
      <c r="G4366" s="70">
        <f t="shared" si="735"/>
        <v>12762.618724559023</v>
      </c>
      <c r="H4366" s="70" t="e" cm="1">
        <f t="array" ref="H4366">INDEX(magic_bricks_appreciation_pivot!$A$13:$K$20,MATCH(C4366,magic_bricks_appreciation_pivot!$A$13:$A$20,0),1+MATCH(F4366,INDEX(magic_bricks_appreciation_pivot!$B$13:$K$13,0),0))</f>
        <v>#N/A</v>
      </c>
      <c r="I4366" s="70"/>
      <c r="J4366">
        <v>79</v>
      </c>
      <c r="K4366">
        <v>1</v>
      </c>
      <c r="L4366">
        <v>1</v>
      </c>
      <c r="M4366">
        <v>2</v>
      </c>
      <c r="N4366" t="s">
        <v>168</v>
      </c>
      <c r="O4366" t="s">
        <v>161</v>
      </c>
      <c r="P4366" s="12">
        <v>27772</v>
      </c>
      <c r="Q4366" t="s">
        <v>156</v>
      </c>
      <c r="R4366" t="s">
        <v>165</v>
      </c>
      <c r="S4366" t="s">
        <v>178</v>
      </c>
      <c r="T4366" t="s">
        <v>182</v>
      </c>
      <c r="U4366">
        <v>3.9</v>
      </c>
      <c r="V4366">
        <v>2.5</v>
      </c>
      <c r="W4366">
        <v>4.9000000000000004</v>
      </c>
      <c r="X4366">
        <v>3.64</v>
      </c>
      <c r="Y4366">
        <v>263369</v>
      </c>
      <c r="Z4366">
        <v>150497</v>
      </c>
      <c r="AA4366">
        <v>9406050</v>
      </c>
    </row>
    <row r="4367" spans="1:27" hidden="1">
      <c r="A4367" t="s">
        <v>4559</v>
      </c>
      <c r="B4367" t="s">
        <v>23</v>
      </c>
      <c r="C4367" t="s">
        <v>23</v>
      </c>
      <c r="D4367">
        <v>1483</v>
      </c>
      <c r="E4367" s="12">
        <v>40048</v>
      </c>
      <c r="F4367" s="72">
        <f t="shared" si="734"/>
        <v>2009</v>
      </c>
      <c r="G4367" s="70">
        <f t="shared" si="735"/>
        <v>4554.9561699258256</v>
      </c>
      <c r="H4367" s="70" t="e" cm="1">
        <f t="array" ref="H4367">INDEX(magic_bricks_appreciation_pivot!$A$13:$K$20,MATCH(C4367,magic_bricks_appreciation_pivot!$A$13:$A$20,0),1+MATCH(F4367,INDEX(magic_bricks_appreciation_pivot!$B$13:$K$13,0),0))</f>
        <v>#N/A</v>
      </c>
      <c r="I4367" s="70"/>
      <c r="J4367">
        <v>65</v>
      </c>
      <c r="K4367">
        <v>2</v>
      </c>
      <c r="L4367">
        <v>2</v>
      </c>
      <c r="M4367">
        <v>4</v>
      </c>
      <c r="N4367" t="s">
        <v>176</v>
      </c>
      <c r="O4367" t="s">
        <v>155</v>
      </c>
      <c r="P4367" s="12">
        <v>27638</v>
      </c>
      <c r="Q4367" t="s">
        <v>194</v>
      </c>
      <c r="R4367" t="s">
        <v>170</v>
      </c>
      <c r="S4367" t="s">
        <v>158</v>
      </c>
      <c r="T4367" t="s">
        <v>173</v>
      </c>
      <c r="U4367">
        <v>2.4</v>
      </c>
      <c r="V4367">
        <v>3.2</v>
      </c>
      <c r="W4367">
        <v>4.5</v>
      </c>
      <c r="X4367">
        <v>3.48</v>
      </c>
      <c r="Y4367">
        <v>324240</v>
      </c>
      <c r="Z4367">
        <v>114835</v>
      </c>
      <c r="AA4367">
        <v>6755000</v>
      </c>
    </row>
    <row r="4368" spans="1:27">
      <c r="A4368" t="s">
        <v>4560</v>
      </c>
      <c r="B4368" t="s">
        <v>201</v>
      </c>
      <c r="C4368" t="s">
        <v>201</v>
      </c>
      <c r="D4368">
        <v>1423</v>
      </c>
      <c r="E4368" s="12">
        <v>40729</v>
      </c>
      <c r="F4368" s="72">
        <f t="shared" si="734"/>
        <v>2011</v>
      </c>
      <c r="G4368" s="70">
        <f t="shared" si="735"/>
        <v>10080.857343640197</v>
      </c>
      <c r="H4368" s="70" cm="1">
        <f t="array" ref="H4368">INDEX(magic_bricks_appreciation_pivot!$A$13:$K$20,MATCH(C4368,magic_bricks_appreciation_pivot!$A$13:$A$20,0),1+MATCH(F4368,INDEX(magic_bricks_appreciation_pivot!$B$13:$K$13,0),0))</f>
        <v>0.57884713052310821</v>
      </c>
      <c r="I4368" s="70">
        <f>G4368+G4368*H4368</f>
        <v>15916.132690219129</v>
      </c>
      <c r="J4368">
        <v>146</v>
      </c>
      <c r="K4368">
        <v>2</v>
      </c>
      <c r="L4368">
        <v>1</v>
      </c>
      <c r="M4368">
        <v>4</v>
      </c>
      <c r="N4368" t="s">
        <v>154</v>
      </c>
      <c r="O4368" t="s">
        <v>155</v>
      </c>
      <c r="P4368" s="12">
        <v>35984</v>
      </c>
      <c r="Q4368" t="s">
        <v>156</v>
      </c>
      <c r="R4368" t="s">
        <v>157</v>
      </c>
      <c r="S4368" t="s">
        <v>158</v>
      </c>
      <c r="T4368" t="s">
        <v>182</v>
      </c>
      <c r="U4368">
        <v>3.6</v>
      </c>
      <c r="V4368">
        <v>3.7</v>
      </c>
      <c r="W4368">
        <v>3.1</v>
      </c>
      <c r="X4368">
        <v>3.43</v>
      </c>
      <c r="Y4368">
        <v>688563</v>
      </c>
      <c r="Z4368">
        <v>200831</v>
      </c>
      <c r="AA4368">
        <v>14345060</v>
      </c>
    </row>
    <row r="4369" spans="1:27" hidden="1">
      <c r="A4369" t="s">
        <v>4561</v>
      </c>
      <c r="B4369" t="s">
        <v>75</v>
      </c>
      <c r="D4369">
        <v>1812</v>
      </c>
      <c r="E4369" s="12">
        <v>39313</v>
      </c>
      <c r="F4369" s="72">
        <f t="shared" si="734"/>
        <v>2007</v>
      </c>
      <c r="G4369" s="70">
        <f t="shared" si="735"/>
        <v>8122.2075055187634</v>
      </c>
      <c r="H4369" s="70" t="e" cm="1">
        <f t="array" ref="H4369">INDEX(magic_bricks_appreciation_pivot!$A$13:$K$20,MATCH(C4369,magic_bricks_appreciation_pivot!$A$13:$A$20,0),1+MATCH(F4369,INDEX(magic_bricks_appreciation_pivot!$B$13:$K$13,0),0))</f>
        <v>#N/A</v>
      </c>
      <c r="I4369" s="70"/>
      <c r="J4369">
        <v>94</v>
      </c>
      <c r="K4369">
        <v>2</v>
      </c>
      <c r="L4369">
        <v>1</v>
      </c>
      <c r="M4369">
        <v>5</v>
      </c>
      <c r="N4369" t="s">
        <v>154</v>
      </c>
      <c r="O4369" t="s">
        <v>155</v>
      </c>
      <c r="P4369" s="12">
        <v>36028</v>
      </c>
      <c r="Q4369" t="s">
        <v>169</v>
      </c>
      <c r="R4369" t="s">
        <v>177</v>
      </c>
      <c r="S4369" t="s">
        <v>178</v>
      </c>
      <c r="T4369" t="s">
        <v>182</v>
      </c>
      <c r="U4369">
        <v>2.1</v>
      </c>
      <c r="V4369">
        <v>3.9</v>
      </c>
      <c r="W4369">
        <v>2.5</v>
      </c>
      <c r="X4369">
        <v>2.73</v>
      </c>
      <c r="Y4369">
        <v>456241</v>
      </c>
      <c r="Z4369">
        <v>132457</v>
      </c>
      <c r="AA4369">
        <v>14717440</v>
      </c>
    </row>
    <row r="4370" spans="1:27">
      <c r="A4370" t="s">
        <v>4562</v>
      </c>
      <c r="B4370" t="s">
        <v>23</v>
      </c>
      <c r="C4370" t="s">
        <v>23</v>
      </c>
      <c r="D4370">
        <v>1028</v>
      </c>
      <c r="E4370" s="12">
        <v>40596</v>
      </c>
      <c r="F4370" s="72">
        <f t="shared" si="734"/>
        <v>2011</v>
      </c>
      <c r="G4370" s="70">
        <f t="shared" si="735"/>
        <v>8030.6420233463032</v>
      </c>
      <c r="H4370" s="70" cm="1">
        <f t="array" ref="H4370">INDEX(magic_bricks_appreciation_pivot!$A$13:$K$20,MATCH(C4370,magic_bricks_appreciation_pivot!$A$13:$A$20,0),1+MATCH(F4370,INDEX(magic_bricks_appreciation_pivot!$B$13:$K$13,0),0))</f>
        <v>0.30621792098525186</v>
      </c>
      <c r="I4370" s="70">
        <f>G4370+G4370*H4370</f>
        <v>10489.768527912205</v>
      </c>
      <c r="J4370">
        <v>57</v>
      </c>
      <c r="K4370">
        <v>1</v>
      </c>
      <c r="L4370">
        <v>1</v>
      </c>
      <c r="M4370">
        <v>3</v>
      </c>
      <c r="N4370" t="s">
        <v>154</v>
      </c>
      <c r="O4370" t="s">
        <v>155</v>
      </c>
      <c r="P4370" s="12">
        <v>29646</v>
      </c>
      <c r="Q4370" t="s">
        <v>156</v>
      </c>
      <c r="R4370" t="s">
        <v>177</v>
      </c>
      <c r="S4370" t="s">
        <v>158</v>
      </c>
      <c r="T4370" t="s">
        <v>173</v>
      </c>
      <c r="U4370">
        <v>3.8</v>
      </c>
      <c r="V4370">
        <v>2.1</v>
      </c>
      <c r="W4370">
        <v>4.4000000000000004</v>
      </c>
      <c r="X4370">
        <v>3.53</v>
      </c>
      <c r="Y4370">
        <v>404520</v>
      </c>
      <c r="Z4370">
        <v>107322</v>
      </c>
      <c r="AA4370">
        <v>8255500</v>
      </c>
    </row>
    <row r="4371" spans="1:27" hidden="1">
      <c r="A4371" t="s">
        <v>4563</v>
      </c>
      <c r="B4371" t="s">
        <v>51</v>
      </c>
      <c r="C4371" t="s">
        <v>51</v>
      </c>
      <c r="D4371">
        <v>1951</v>
      </c>
      <c r="E4371" s="12">
        <v>39873</v>
      </c>
      <c r="F4371" s="72">
        <f t="shared" si="734"/>
        <v>2009</v>
      </c>
      <c r="G4371" s="70">
        <f t="shared" si="735"/>
        <v>5254.7719118400819</v>
      </c>
      <c r="H4371" s="70" t="e" cm="1">
        <f t="array" ref="H4371">INDEX(magic_bricks_appreciation_pivot!$A$13:$K$20,MATCH(C4371,magic_bricks_appreciation_pivot!$A$13:$A$20,0),1+MATCH(F4371,INDEX(magic_bricks_appreciation_pivot!$B$13:$K$13,0),0))</f>
        <v>#N/A</v>
      </c>
      <c r="I4371" s="70"/>
      <c r="J4371">
        <v>149</v>
      </c>
      <c r="K4371">
        <v>3</v>
      </c>
      <c r="L4371">
        <v>2</v>
      </c>
      <c r="M4371">
        <v>5</v>
      </c>
      <c r="N4371" t="s">
        <v>184</v>
      </c>
      <c r="O4371" t="s">
        <v>161</v>
      </c>
      <c r="P4371" s="12">
        <v>24178</v>
      </c>
      <c r="Q4371" t="s">
        <v>194</v>
      </c>
      <c r="R4371" t="s">
        <v>170</v>
      </c>
      <c r="S4371" t="s">
        <v>158</v>
      </c>
      <c r="T4371" t="s">
        <v>166</v>
      </c>
      <c r="U4371">
        <v>2.9</v>
      </c>
      <c r="V4371">
        <v>3.3</v>
      </c>
      <c r="W4371">
        <v>4.7</v>
      </c>
      <c r="X4371">
        <v>3.62</v>
      </c>
      <c r="Y4371">
        <v>307562</v>
      </c>
      <c r="Z4371">
        <v>184537</v>
      </c>
      <c r="AA4371">
        <v>10252060</v>
      </c>
    </row>
    <row r="4372" spans="1:27" hidden="1">
      <c r="A4372" t="s">
        <v>4564</v>
      </c>
      <c r="B4372" t="s">
        <v>56</v>
      </c>
      <c r="C4372" t="s">
        <v>56</v>
      </c>
      <c r="D4372">
        <v>1215</v>
      </c>
      <c r="E4372" s="12">
        <v>39050</v>
      </c>
      <c r="F4372" s="72">
        <f t="shared" si="734"/>
        <v>2006</v>
      </c>
      <c r="G4372" s="70">
        <f t="shared" si="735"/>
        <v>8829.609053497943</v>
      </c>
      <c r="H4372" s="70" t="e" cm="1">
        <f t="array" ref="H4372">INDEX(magic_bricks_appreciation_pivot!$A$13:$K$20,MATCH(C4372,magic_bricks_appreciation_pivot!$A$13:$A$20,0),1+MATCH(F4372,INDEX(magic_bricks_appreciation_pivot!$B$13:$K$13,0),0))</f>
        <v>#N/A</v>
      </c>
      <c r="I4372" s="70"/>
      <c r="J4372">
        <v>12</v>
      </c>
      <c r="K4372">
        <v>2</v>
      </c>
      <c r="L4372">
        <v>2</v>
      </c>
      <c r="M4372">
        <v>4</v>
      </c>
      <c r="N4372" t="s">
        <v>168</v>
      </c>
      <c r="O4372" t="s">
        <v>155</v>
      </c>
      <c r="P4372" s="12">
        <v>29925</v>
      </c>
      <c r="Q4372" t="s">
        <v>194</v>
      </c>
      <c r="R4372" t="s">
        <v>177</v>
      </c>
      <c r="S4372" t="s">
        <v>162</v>
      </c>
      <c r="T4372" t="s">
        <v>166</v>
      </c>
      <c r="U4372">
        <v>4.0999999999999996</v>
      </c>
      <c r="V4372">
        <v>4.4000000000000004</v>
      </c>
      <c r="W4372">
        <v>2.8</v>
      </c>
      <c r="X4372">
        <v>3.51</v>
      </c>
      <c r="Y4372">
        <v>407663</v>
      </c>
      <c r="Z4372">
        <v>75096</v>
      </c>
      <c r="AA4372">
        <v>10727975</v>
      </c>
    </row>
    <row r="4373" spans="1:27" hidden="1">
      <c r="A4373" t="s">
        <v>4565</v>
      </c>
      <c r="B4373" t="s">
        <v>23</v>
      </c>
      <c r="C4373" t="s">
        <v>23</v>
      </c>
      <c r="D4373">
        <v>1275</v>
      </c>
      <c r="E4373" s="12">
        <v>40092</v>
      </c>
      <c r="F4373" s="72">
        <f t="shared" si="734"/>
        <v>2009</v>
      </c>
      <c r="G4373" s="70">
        <f t="shared" si="735"/>
        <v>6353.1372549019607</v>
      </c>
      <c r="H4373" s="70" t="e" cm="1">
        <f t="array" ref="H4373">INDEX(magic_bricks_appreciation_pivot!$A$13:$K$20,MATCH(C4373,magic_bricks_appreciation_pivot!$A$13:$A$20,0),1+MATCH(F4373,INDEX(magic_bricks_appreciation_pivot!$B$13:$K$13,0),0))</f>
        <v>#N/A</v>
      </c>
      <c r="I4373" s="70"/>
      <c r="J4373">
        <v>149</v>
      </c>
      <c r="K4373">
        <v>1</v>
      </c>
      <c r="L4373">
        <v>1</v>
      </c>
      <c r="M4373">
        <v>3</v>
      </c>
      <c r="N4373" t="s">
        <v>184</v>
      </c>
      <c r="O4373" t="s">
        <v>161</v>
      </c>
      <c r="P4373" s="12">
        <v>24397</v>
      </c>
      <c r="Q4373" t="s">
        <v>156</v>
      </c>
      <c r="R4373" t="s">
        <v>170</v>
      </c>
      <c r="S4373" t="s">
        <v>158</v>
      </c>
      <c r="T4373" t="s">
        <v>159</v>
      </c>
      <c r="U4373">
        <v>3.1</v>
      </c>
      <c r="V4373">
        <v>3.9</v>
      </c>
      <c r="W4373">
        <v>3.6</v>
      </c>
      <c r="X4373">
        <v>3.54</v>
      </c>
      <c r="Y4373">
        <v>364511</v>
      </c>
      <c r="Z4373">
        <v>170105</v>
      </c>
      <c r="AA4373">
        <v>8100250</v>
      </c>
    </row>
    <row r="4374" spans="1:27">
      <c r="A4374" t="s">
        <v>4566</v>
      </c>
      <c r="B4374" t="s">
        <v>56</v>
      </c>
      <c r="C4374" t="s">
        <v>56</v>
      </c>
      <c r="D4374">
        <v>971</v>
      </c>
      <c r="E4374" s="12">
        <v>40541</v>
      </c>
      <c r="F4374" s="72">
        <f t="shared" si="734"/>
        <v>2010</v>
      </c>
      <c r="G4374" s="70">
        <f t="shared" si="735"/>
        <v>6474.0010298661173</v>
      </c>
      <c r="H4374" s="70" cm="1">
        <f t="array" ref="H4374">INDEX(magic_bricks_appreciation_pivot!$A$13:$K$20,MATCH(C4374,magic_bricks_appreciation_pivot!$A$13:$A$20,0),1+MATCH(F4374,INDEX(magic_bricks_appreciation_pivot!$B$13:$K$13,0),0))</f>
        <v>0.62795711804515786</v>
      </c>
      <c r="I4374" s="70">
        <f t="shared" ref="I4374:I4377" si="737">G4374+G4374*H4374</f>
        <v>10539.396058802227</v>
      </c>
      <c r="J4374">
        <v>161</v>
      </c>
      <c r="K4374">
        <v>1</v>
      </c>
      <c r="L4374">
        <v>1</v>
      </c>
      <c r="M4374">
        <v>3</v>
      </c>
      <c r="N4374" t="s">
        <v>176</v>
      </c>
      <c r="O4374" t="s">
        <v>155</v>
      </c>
      <c r="P4374" s="12">
        <v>27036</v>
      </c>
      <c r="Q4374" t="s">
        <v>194</v>
      </c>
      <c r="R4374" t="s">
        <v>177</v>
      </c>
      <c r="S4374" t="s">
        <v>158</v>
      </c>
      <c r="T4374" t="s">
        <v>159</v>
      </c>
      <c r="U4374">
        <v>2</v>
      </c>
      <c r="V4374">
        <v>4.5</v>
      </c>
      <c r="W4374">
        <v>4.5999999999999996</v>
      </c>
      <c r="X4374">
        <v>3.8</v>
      </c>
      <c r="Y4374">
        <v>201160</v>
      </c>
      <c r="Z4374">
        <v>88008</v>
      </c>
      <c r="AA4374">
        <v>6286255</v>
      </c>
    </row>
    <row r="4375" spans="1:27">
      <c r="A4375" t="s">
        <v>4567</v>
      </c>
      <c r="B4375" t="s">
        <v>201</v>
      </c>
      <c r="C4375" t="s">
        <v>201</v>
      </c>
      <c r="D4375">
        <v>1323</v>
      </c>
      <c r="E4375" s="12">
        <v>40741</v>
      </c>
      <c r="F4375" s="72">
        <f t="shared" si="734"/>
        <v>2011</v>
      </c>
      <c r="G4375" s="70">
        <f t="shared" si="735"/>
        <v>6636.2962962962965</v>
      </c>
      <c r="H4375" s="70" cm="1">
        <f t="array" ref="H4375">INDEX(magic_bricks_appreciation_pivot!$A$13:$K$20,MATCH(C4375,magic_bricks_appreciation_pivot!$A$13:$A$20,0),1+MATCH(F4375,INDEX(magic_bricks_appreciation_pivot!$B$13:$K$13,0),0))</f>
        <v>0.57884713052310821</v>
      </c>
      <c r="I4375" s="70">
        <f t="shared" si="737"/>
        <v>10477.697364708538</v>
      </c>
      <c r="J4375">
        <v>87</v>
      </c>
      <c r="K4375">
        <v>1</v>
      </c>
      <c r="L4375">
        <v>1</v>
      </c>
      <c r="M4375">
        <v>3</v>
      </c>
      <c r="N4375" t="s">
        <v>168</v>
      </c>
      <c r="O4375" t="s">
        <v>155</v>
      </c>
      <c r="P4375" s="12">
        <v>33076</v>
      </c>
      <c r="Q4375" t="s">
        <v>194</v>
      </c>
      <c r="R4375" t="s">
        <v>177</v>
      </c>
      <c r="S4375" t="s">
        <v>162</v>
      </c>
      <c r="T4375" t="s">
        <v>163</v>
      </c>
      <c r="U4375">
        <v>4.3</v>
      </c>
      <c r="V4375">
        <v>4.9000000000000004</v>
      </c>
      <c r="W4375">
        <v>2.6</v>
      </c>
      <c r="X4375">
        <v>3.8</v>
      </c>
      <c r="Y4375">
        <v>395092</v>
      </c>
      <c r="Z4375">
        <v>149257</v>
      </c>
      <c r="AA4375">
        <v>8779820</v>
      </c>
    </row>
    <row r="4376" spans="1:27">
      <c r="A4376" t="s">
        <v>4568</v>
      </c>
      <c r="B4376" t="s">
        <v>39</v>
      </c>
      <c r="C4376" t="s">
        <v>39</v>
      </c>
      <c r="D4376">
        <v>1527</v>
      </c>
      <c r="E4376" s="12">
        <v>41041</v>
      </c>
      <c r="F4376" s="72">
        <f t="shared" si="734"/>
        <v>2012</v>
      </c>
      <c r="G4376" s="70">
        <f t="shared" si="735"/>
        <v>6788.7295350360182</v>
      </c>
      <c r="H4376" s="70" cm="1">
        <f t="array" ref="H4376">INDEX(magic_bricks_appreciation_pivot!$A$13:$K$20,MATCH(C4376,magic_bricks_appreciation_pivot!$A$13:$A$20,0),1+MATCH(F4376,INDEX(magic_bricks_appreciation_pivot!$B$13:$K$13,0),0))</f>
        <v>0.34576729802860456</v>
      </c>
      <c r="I4376" s="70">
        <f t="shared" si="737"/>
        <v>9136.0502034124074</v>
      </c>
      <c r="J4376">
        <v>135</v>
      </c>
      <c r="K4376">
        <v>1</v>
      </c>
      <c r="L4376">
        <v>1</v>
      </c>
      <c r="M4376">
        <v>4</v>
      </c>
      <c r="N4376" t="s">
        <v>176</v>
      </c>
      <c r="O4376" t="s">
        <v>161</v>
      </c>
      <c r="P4376" s="12">
        <v>34836</v>
      </c>
      <c r="Q4376" t="s">
        <v>194</v>
      </c>
      <c r="R4376" t="s">
        <v>157</v>
      </c>
      <c r="S4376" t="s">
        <v>158</v>
      </c>
      <c r="T4376" t="s">
        <v>163</v>
      </c>
      <c r="U4376">
        <v>4.2</v>
      </c>
      <c r="V4376">
        <v>3.3</v>
      </c>
      <c r="W4376">
        <v>2.8</v>
      </c>
      <c r="X4376">
        <v>3.415</v>
      </c>
      <c r="Y4376">
        <v>269526</v>
      </c>
      <c r="Z4376">
        <v>124397</v>
      </c>
      <c r="AA4376">
        <v>10366390</v>
      </c>
    </row>
    <row r="4377" spans="1:27">
      <c r="A4377" t="s">
        <v>4569</v>
      </c>
      <c r="B4377" t="s">
        <v>39</v>
      </c>
      <c r="C4377" t="s">
        <v>39</v>
      </c>
      <c r="D4377">
        <v>1978</v>
      </c>
      <c r="E4377" s="12">
        <v>40971</v>
      </c>
      <c r="F4377" s="72">
        <f t="shared" si="734"/>
        <v>2012</v>
      </c>
      <c r="G4377" s="70">
        <f t="shared" si="735"/>
        <v>7794.2770475227499</v>
      </c>
      <c r="H4377" s="70" cm="1">
        <f t="array" ref="H4377">INDEX(magic_bricks_appreciation_pivot!$A$13:$K$20,MATCH(C4377,magic_bricks_appreciation_pivot!$A$13:$A$20,0),1+MATCH(F4377,INDEX(magic_bricks_appreciation_pivot!$B$13:$K$13,0),0))</f>
        <v>0.34576729802860456</v>
      </c>
      <c r="I4377" s="70">
        <f t="shared" si="737"/>
        <v>10489.283162331059</v>
      </c>
      <c r="J4377">
        <v>14</v>
      </c>
      <c r="K4377">
        <v>2</v>
      </c>
      <c r="L4377">
        <v>1</v>
      </c>
      <c r="M4377">
        <v>5</v>
      </c>
      <c r="N4377" t="s">
        <v>193</v>
      </c>
      <c r="O4377" t="s">
        <v>155</v>
      </c>
      <c r="P4377" s="12">
        <v>32941</v>
      </c>
      <c r="Q4377" t="s">
        <v>169</v>
      </c>
      <c r="R4377" t="s">
        <v>157</v>
      </c>
      <c r="S4377" t="s">
        <v>158</v>
      </c>
      <c r="T4377" t="s">
        <v>166</v>
      </c>
      <c r="U4377">
        <v>3</v>
      </c>
      <c r="V4377">
        <v>2.4</v>
      </c>
      <c r="W4377">
        <v>2.6</v>
      </c>
      <c r="X4377">
        <v>2.69</v>
      </c>
      <c r="Y4377">
        <v>385427</v>
      </c>
      <c r="Z4377">
        <v>169588</v>
      </c>
      <c r="AA4377">
        <v>15417080</v>
      </c>
    </row>
    <row r="4378" spans="1:27" hidden="1">
      <c r="A4378" t="s">
        <v>4570</v>
      </c>
      <c r="B4378" t="s">
        <v>175</v>
      </c>
      <c r="C4378" t="s">
        <v>34</v>
      </c>
      <c r="D4378">
        <v>1041</v>
      </c>
      <c r="E4378" s="12">
        <v>39337</v>
      </c>
      <c r="F4378" s="72">
        <f t="shared" si="734"/>
        <v>2007</v>
      </c>
      <c r="G4378" s="70">
        <f t="shared" si="735"/>
        <v>12979.394812680115</v>
      </c>
      <c r="H4378" s="70" t="e" cm="1">
        <f t="array" ref="H4378">INDEX(magic_bricks_appreciation_pivot!$A$13:$K$20,MATCH(C4378,magic_bricks_appreciation_pivot!$A$13:$A$20,0),1+MATCH(F4378,INDEX(magic_bricks_appreciation_pivot!$B$13:$K$13,0),0))</f>
        <v>#N/A</v>
      </c>
      <c r="I4378" s="70"/>
      <c r="J4378">
        <v>188</v>
      </c>
      <c r="K4378">
        <v>1</v>
      </c>
      <c r="L4378">
        <v>1</v>
      </c>
      <c r="M4378">
        <v>3</v>
      </c>
      <c r="N4378" t="s">
        <v>184</v>
      </c>
      <c r="O4378" t="s">
        <v>155</v>
      </c>
      <c r="P4378" s="12">
        <v>37512</v>
      </c>
      <c r="Q4378" t="s">
        <v>156</v>
      </c>
      <c r="R4378" t="s">
        <v>165</v>
      </c>
      <c r="S4378" t="s">
        <v>162</v>
      </c>
      <c r="T4378" t="s">
        <v>163</v>
      </c>
      <c r="U4378">
        <v>2.7</v>
      </c>
      <c r="V4378">
        <v>3.2</v>
      </c>
      <c r="W4378">
        <v>2.8</v>
      </c>
      <c r="X4378">
        <v>2.93</v>
      </c>
      <c r="Y4378">
        <v>445881</v>
      </c>
      <c r="Z4378">
        <v>108092</v>
      </c>
      <c r="AA4378">
        <v>13511550</v>
      </c>
    </row>
    <row r="4379" spans="1:27" hidden="1">
      <c r="A4379" t="s">
        <v>4571</v>
      </c>
      <c r="B4379" t="s">
        <v>23</v>
      </c>
      <c r="C4379" t="s">
        <v>23</v>
      </c>
      <c r="D4379">
        <v>1062</v>
      </c>
      <c r="E4379" s="12">
        <v>40129</v>
      </c>
      <c r="F4379" s="72">
        <f t="shared" si="734"/>
        <v>2009</v>
      </c>
      <c r="G4379" s="70">
        <f t="shared" si="735"/>
        <v>8250.2354048964226</v>
      </c>
      <c r="H4379" s="70" t="e" cm="1">
        <f t="array" ref="H4379">INDEX(magic_bricks_appreciation_pivot!$A$13:$K$20,MATCH(C4379,magic_bricks_appreciation_pivot!$A$13:$A$20,0),1+MATCH(F4379,INDEX(magic_bricks_appreciation_pivot!$B$13:$K$13,0),0))</f>
        <v>#N/A</v>
      </c>
      <c r="I4379" s="70"/>
      <c r="J4379">
        <v>116</v>
      </c>
      <c r="K4379">
        <v>1</v>
      </c>
      <c r="L4379">
        <v>1</v>
      </c>
      <c r="M4379">
        <v>3</v>
      </c>
      <c r="N4379" t="s">
        <v>168</v>
      </c>
      <c r="O4379" t="s">
        <v>161</v>
      </c>
      <c r="P4379" s="12">
        <v>29544</v>
      </c>
      <c r="Q4379" t="s">
        <v>156</v>
      </c>
      <c r="R4379" t="s">
        <v>157</v>
      </c>
      <c r="S4379" t="s">
        <v>162</v>
      </c>
      <c r="T4379" t="s">
        <v>171</v>
      </c>
      <c r="U4379">
        <v>4.9000000000000004</v>
      </c>
      <c r="V4379">
        <v>3.6</v>
      </c>
      <c r="W4379">
        <v>2.2000000000000002</v>
      </c>
      <c r="X4379">
        <v>3.43</v>
      </c>
      <c r="Y4379">
        <v>289138</v>
      </c>
      <c r="Z4379">
        <v>166473</v>
      </c>
      <c r="AA4379">
        <v>8761750</v>
      </c>
    </row>
    <row r="4380" spans="1:27">
      <c r="A4380" t="s">
        <v>4572</v>
      </c>
      <c r="B4380" t="s">
        <v>201</v>
      </c>
      <c r="C4380" t="s">
        <v>201</v>
      </c>
      <c r="D4380">
        <v>1407</v>
      </c>
      <c r="E4380" s="12">
        <v>40883</v>
      </c>
      <c r="F4380" s="72">
        <f t="shared" si="734"/>
        <v>2011</v>
      </c>
      <c r="G4380" s="70">
        <f t="shared" si="735"/>
        <v>6717.683013503909</v>
      </c>
      <c r="H4380" s="70" cm="1">
        <f t="array" ref="H4380">INDEX(magic_bricks_appreciation_pivot!$A$13:$K$20,MATCH(C4380,magic_bricks_appreciation_pivot!$A$13:$A$20,0),1+MATCH(F4380,INDEX(magic_bricks_appreciation_pivot!$B$13:$K$13,0),0))</f>
        <v>0.57884713052310821</v>
      </c>
      <c r="I4380" s="70">
        <f t="shared" ref="I4380:I4386" si="738">G4380+G4380*H4380</f>
        <v>10606.194549634474</v>
      </c>
      <c r="J4380">
        <v>143</v>
      </c>
      <c r="K4380">
        <v>2</v>
      </c>
      <c r="L4380">
        <v>1</v>
      </c>
      <c r="M4380">
        <v>4</v>
      </c>
      <c r="N4380" t="s">
        <v>184</v>
      </c>
      <c r="O4380" t="s">
        <v>155</v>
      </c>
      <c r="P4380" s="12">
        <v>37598</v>
      </c>
      <c r="Q4380" t="s">
        <v>194</v>
      </c>
      <c r="R4380" t="s">
        <v>170</v>
      </c>
      <c r="S4380" t="s">
        <v>158</v>
      </c>
      <c r="T4380" t="s">
        <v>163</v>
      </c>
      <c r="U4380">
        <v>4.7</v>
      </c>
      <c r="V4380">
        <v>3.4</v>
      </c>
      <c r="W4380">
        <v>3.3</v>
      </c>
      <c r="X4380">
        <v>3.75</v>
      </c>
      <c r="Y4380">
        <v>472589</v>
      </c>
      <c r="Z4380">
        <v>207939</v>
      </c>
      <c r="AA4380">
        <v>9451780</v>
      </c>
    </row>
    <row r="4381" spans="1:27">
      <c r="A4381" t="s">
        <v>4573</v>
      </c>
      <c r="B4381" t="s">
        <v>39</v>
      </c>
      <c r="C4381" t="s">
        <v>39</v>
      </c>
      <c r="D4381">
        <v>1905</v>
      </c>
      <c r="E4381" s="12">
        <v>40738</v>
      </c>
      <c r="F4381" s="72">
        <f t="shared" si="734"/>
        <v>2011</v>
      </c>
      <c r="G4381" s="70">
        <f t="shared" si="735"/>
        <v>11023.27034120735</v>
      </c>
      <c r="H4381" s="70" cm="1">
        <f t="array" ref="H4381">INDEX(magic_bricks_appreciation_pivot!$A$13:$K$20,MATCH(C4381,magic_bricks_appreciation_pivot!$A$13:$A$20,0),1+MATCH(F4381,INDEX(magic_bricks_appreciation_pivot!$B$13:$K$13,0),0))</f>
        <v>0.32133594787779113</v>
      </c>
      <c r="I4381" s="70">
        <f t="shared" si="738"/>
        <v>14565.443365012356</v>
      </c>
      <c r="J4381">
        <v>130</v>
      </c>
      <c r="K4381">
        <v>2</v>
      </c>
      <c r="L4381">
        <v>1</v>
      </c>
      <c r="M4381">
        <v>5</v>
      </c>
      <c r="N4381" t="s">
        <v>154</v>
      </c>
      <c r="O4381" t="s">
        <v>155</v>
      </c>
      <c r="P4381" s="12">
        <v>24678</v>
      </c>
      <c r="Q4381" t="s">
        <v>156</v>
      </c>
      <c r="R4381" t="s">
        <v>165</v>
      </c>
      <c r="S4381" t="s">
        <v>162</v>
      </c>
      <c r="T4381" t="s">
        <v>163</v>
      </c>
      <c r="U4381">
        <v>2.8</v>
      </c>
      <c r="V4381">
        <v>3.9</v>
      </c>
      <c r="W4381">
        <v>2.1</v>
      </c>
      <c r="X4381">
        <v>2.7949999999999999</v>
      </c>
      <c r="Y4381">
        <v>713977</v>
      </c>
      <c r="Z4381">
        <v>398987</v>
      </c>
      <c r="AA4381">
        <v>20999330</v>
      </c>
    </row>
    <row r="4382" spans="1:27">
      <c r="A4382" t="s">
        <v>4574</v>
      </c>
      <c r="B4382" t="s">
        <v>23</v>
      </c>
      <c r="C4382" t="s">
        <v>23</v>
      </c>
      <c r="D4382">
        <v>1226</v>
      </c>
      <c r="E4382" s="12">
        <v>40847</v>
      </c>
      <c r="F4382" s="72">
        <f t="shared" si="734"/>
        <v>2011</v>
      </c>
      <c r="G4382" s="70">
        <f t="shared" si="735"/>
        <v>4160.2773246329525</v>
      </c>
      <c r="H4382" s="70" cm="1">
        <f t="array" ref="H4382">INDEX(magic_bricks_appreciation_pivot!$A$13:$K$20,MATCH(C4382,magic_bricks_appreciation_pivot!$A$13:$A$20,0),1+MATCH(F4382,INDEX(magic_bricks_appreciation_pivot!$B$13:$K$13,0),0))</f>
        <v>0.30621792098525186</v>
      </c>
      <c r="I4382" s="70">
        <f t="shared" si="738"/>
        <v>5434.2287977041415</v>
      </c>
      <c r="J4382">
        <v>168</v>
      </c>
      <c r="K4382">
        <v>1</v>
      </c>
      <c r="L4382">
        <v>1</v>
      </c>
      <c r="M4382">
        <v>3</v>
      </c>
      <c r="N4382" t="s">
        <v>154</v>
      </c>
      <c r="O4382" t="s">
        <v>161</v>
      </c>
      <c r="P4382" s="12">
        <v>37197</v>
      </c>
      <c r="Q4382" t="s">
        <v>194</v>
      </c>
      <c r="R4382" t="s">
        <v>170</v>
      </c>
      <c r="S4382" t="s">
        <v>158</v>
      </c>
      <c r="T4382" t="s">
        <v>159</v>
      </c>
      <c r="U4382">
        <v>4.7</v>
      </c>
      <c r="V4382">
        <v>3.3</v>
      </c>
      <c r="W4382">
        <v>3.7</v>
      </c>
      <c r="X4382">
        <v>3.88</v>
      </c>
      <c r="Y4382">
        <v>183618</v>
      </c>
      <c r="Z4382">
        <v>127513</v>
      </c>
      <c r="AA4382">
        <v>5100500</v>
      </c>
    </row>
    <row r="4383" spans="1:27">
      <c r="A4383" t="s">
        <v>4575</v>
      </c>
      <c r="B4383" t="s">
        <v>23</v>
      </c>
      <c r="C4383" t="s">
        <v>23</v>
      </c>
      <c r="D4383">
        <v>1198</v>
      </c>
      <c r="E4383" s="12">
        <v>40220</v>
      </c>
      <c r="F4383" s="72">
        <f t="shared" si="734"/>
        <v>2010</v>
      </c>
      <c r="G4383" s="70">
        <f t="shared" si="735"/>
        <v>5055.5091819699501</v>
      </c>
      <c r="H4383" s="70" cm="1">
        <f t="array" ref="H4383">INDEX(magic_bricks_appreciation_pivot!$A$13:$K$20,MATCH(C4383,magic_bricks_appreciation_pivot!$A$13:$A$20,0),1+MATCH(F4383,INDEX(magic_bricks_appreciation_pivot!$B$13:$K$13,0),0))</f>
        <v>0.49881786187527283</v>
      </c>
      <c r="I4383" s="70">
        <f t="shared" si="738"/>
        <v>7577.2874628110103</v>
      </c>
      <c r="J4383">
        <v>101</v>
      </c>
      <c r="K4383">
        <v>1</v>
      </c>
      <c r="L4383">
        <v>1</v>
      </c>
      <c r="M4383">
        <v>3</v>
      </c>
      <c r="N4383" t="s">
        <v>168</v>
      </c>
      <c r="O4383" t="s">
        <v>155</v>
      </c>
      <c r="P4383" s="12">
        <v>26350</v>
      </c>
      <c r="Q4383" t="s">
        <v>194</v>
      </c>
      <c r="R4383" t="s">
        <v>157</v>
      </c>
      <c r="S4383" t="s">
        <v>178</v>
      </c>
      <c r="T4383" t="s">
        <v>171</v>
      </c>
      <c r="U4383">
        <v>3.4</v>
      </c>
      <c r="V4383">
        <v>2.2999999999999998</v>
      </c>
      <c r="W4383">
        <v>2.4</v>
      </c>
      <c r="X4383">
        <v>2.67</v>
      </c>
      <c r="Y4383">
        <v>248317</v>
      </c>
      <c r="Z4383">
        <v>96904</v>
      </c>
      <c r="AA4383">
        <v>6056500</v>
      </c>
    </row>
    <row r="4384" spans="1:27">
      <c r="A4384" t="s">
        <v>4576</v>
      </c>
      <c r="B4384" t="s">
        <v>56</v>
      </c>
      <c r="C4384" t="s">
        <v>56</v>
      </c>
      <c r="D4384">
        <v>1249</v>
      </c>
      <c r="E4384" s="12">
        <v>40735</v>
      </c>
      <c r="F4384" s="72">
        <f t="shared" si="734"/>
        <v>2011</v>
      </c>
      <c r="G4384" s="70">
        <f t="shared" si="735"/>
        <v>7472.4379503602886</v>
      </c>
      <c r="H4384" s="70" cm="1">
        <f t="array" ref="H4384">INDEX(magic_bricks_appreciation_pivot!$A$13:$K$20,MATCH(C4384,magic_bricks_appreciation_pivot!$A$13:$A$20,0),1+MATCH(F4384,INDEX(magic_bricks_appreciation_pivot!$B$13:$K$13,0),0))</f>
        <v>0.33228770983948047</v>
      </c>
      <c r="I4384" s="70">
        <f t="shared" si="738"/>
        <v>9955.4372438031314</v>
      </c>
      <c r="J4384">
        <v>179</v>
      </c>
      <c r="K4384">
        <v>2</v>
      </c>
      <c r="L4384">
        <v>2</v>
      </c>
      <c r="M4384">
        <v>4</v>
      </c>
      <c r="N4384" t="s">
        <v>168</v>
      </c>
      <c r="O4384" t="s">
        <v>161</v>
      </c>
      <c r="P4384" s="12">
        <v>38910</v>
      </c>
      <c r="Q4384" t="s">
        <v>169</v>
      </c>
      <c r="R4384" t="s">
        <v>170</v>
      </c>
      <c r="S4384" t="s">
        <v>158</v>
      </c>
      <c r="T4384" t="s">
        <v>171</v>
      </c>
      <c r="U4384">
        <v>4.5999999999999996</v>
      </c>
      <c r="V4384">
        <v>2.4</v>
      </c>
      <c r="W4384">
        <v>3.3</v>
      </c>
      <c r="X4384">
        <v>3.51</v>
      </c>
      <c r="Y4384">
        <v>317325</v>
      </c>
      <c r="Z4384">
        <v>65332</v>
      </c>
      <c r="AA4384">
        <v>9333075</v>
      </c>
    </row>
    <row r="4385" spans="1:27">
      <c r="A4385" t="s">
        <v>4577</v>
      </c>
      <c r="B4385" t="s">
        <v>201</v>
      </c>
      <c r="C4385" t="s">
        <v>201</v>
      </c>
      <c r="D4385">
        <v>1310</v>
      </c>
      <c r="E4385" s="12">
        <v>40800</v>
      </c>
      <c r="F4385" s="72">
        <f t="shared" si="734"/>
        <v>2011</v>
      </c>
      <c r="G4385" s="70">
        <f t="shared" si="735"/>
        <v>9428.5038167938928</v>
      </c>
      <c r="H4385" s="70" cm="1">
        <f t="array" ref="H4385">INDEX(magic_bricks_appreciation_pivot!$A$13:$K$20,MATCH(C4385,magic_bricks_appreciation_pivot!$A$13:$A$20,0),1+MATCH(F4385,INDEX(magic_bricks_appreciation_pivot!$B$13:$K$13,0),0))</f>
        <v>0.57884713052310821</v>
      </c>
      <c r="I4385" s="70">
        <f t="shared" si="738"/>
        <v>14886.166196271211</v>
      </c>
      <c r="J4385">
        <v>46</v>
      </c>
      <c r="K4385">
        <v>1</v>
      </c>
      <c r="L4385">
        <v>1</v>
      </c>
      <c r="M4385">
        <v>3</v>
      </c>
      <c r="N4385" t="s">
        <v>168</v>
      </c>
      <c r="O4385" t="s">
        <v>161</v>
      </c>
      <c r="P4385" s="12">
        <v>34595</v>
      </c>
      <c r="Q4385" t="s">
        <v>156</v>
      </c>
      <c r="R4385" t="s">
        <v>170</v>
      </c>
      <c r="S4385" t="s">
        <v>158</v>
      </c>
      <c r="T4385" t="s">
        <v>182</v>
      </c>
      <c r="U4385">
        <v>4</v>
      </c>
      <c r="V4385">
        <v>4.5999999999999996</v>
      </c>
      <c r="W4385">
        <v>3.9</v>
      </c>
      <c r="X4385">
        <v>4.1399999999999997</v>
      </c>
      <c r="Y4385">
        <v>407594</v>
      </c>
      <c r="Z4385">
        <v>197621</v>
      </c>
      <c r="AA4385">
        <v>12351340</v>
      </c>
    </row>
    <row r="4386" spans="1:27">
      <c r="A4386" t="s">
        <v>4578</v>
      </c>
      <c r="B4386" t="s">
        <v>201</v>
      </c>
      <c r="C4386" t="s">
        <v>201</v>
      </c>
      <c r="D4386">
        <v>2234</v>
      </c>
      <c r="E4386" s="12">
        <v>40596</v>
      </c>
      <c r="F4386" s="72">
        <f t="shared" si="734"/>
        <v>2011</v>
      </c>
      <c r="G4386" s="70">
        <f t="shared" si="735"/>
        <v>6498.0304386750222</v>
      </c>
      <c r="H4386" s="70" cm="1">
        <f t="array" ref="H4386">INDEX(magic_bricks_appreciation_pivot!$A$13:$K$20,MATCH(C4386,magic_bricks_appreciation_pivot!$A$13:$A$20,0),1+MATCH(F4386,INDEX(magic_bricks_appreciation_pivot!$B$13:$K$13,0),0))</f>
        <v>0.57884713052310821</v>
      </c>
      <c r="I4386" s="70">
        <f t="shared" si="738"/>
        <v>10259.396712153874</v>
      </c>
      <c r="J4386">
        <v>46</v>
      </c>
      <c r="K4386">
        <v>4</v>
      </c>
      <c r="L4386">
        <v>2</v>
      </c>
      <c r="M4386">
        <v>6</v>
      </c>
      <c r="N4386" t="s">
        <v>193</v>
      </c>
      <c r="O4386" t="s">
        <v>155</v>
      </c>
      <c r="P4386" s="12">
        <v>38406</v>
      </c>
      <c r="Q4386" t="s">
        <v>169</v>
      </c>
      <c r="R4386" t="s">
        <v>157</v>
      </c>
      <c r="S4386" t="s">
        <v>162</v>
      </c>
      <c r="T4386" t="s">
        <v>182</v>
      </c>
      <c r="U4386">
        <v>5</v>
      </c>
      <c r="V4386">
        <v>2.2999999999999998</v>
      </c>
      <c r="W4386">
        <v>4.7</v>
      </c>
      <c r="X4386">
        <v>4.07</v>
      </c>
      <c r="Y4386">
        <v>696797</v>
      </c>
      <c r="Z4386">
        <v>232266</v>
      </c>
      <c r="AA4386">
        <v>14516600</v>
      </c>
    </row>
    <row r="4387" spans="1:27" hidden="1">
      <c r="A4387" t="s">
        <v>4579</v>
      </c>
      <c r="B4387" t="s">
        <v>56</v>
      </c>
      <c r="C4387" t="s">
        <v>56</v>
      </c>
      <c r="D4387">
        <v>1032</v>
      </c>
      <c r="E4387" s="12">
        <v>40092</v>
      </c>
      <c r="F4387" s="72">
        <f t="shared" si="734"/>
        <v>2009</v>
      </c>
      <c r="G4387" s="70">
        <f t="shared" si="735"/>
        <v>10889.583333333334</v>
      </c>
      <c r="H4387" s="70" t="e" cm="1">
        <f t="array" ref="H4387">INDEX(magic_bricks_appreciation_pivot!$A$13:$K$20,MATCH(C4387,magic_bricks_appreciation_pivot!$A$13:$A$20,0),1+MATCH(F4387,INDEX(magic_bricks_appreciation_pivot!$B$13:$K$13,0),0))</f>
        <v>#N/A</v>
      </c>
      <c r="I4387" s="70"/>
      <c r="J4387">
        <v>192</v>
      </c>
      <c r="K4387">
        <v>1</v>
      </c>
      <c r="L4387">
        <v>1</v>
      </c>
      <c r="M4387">
        <v>3</v>
      </c>
      <c r="N4387" t="s">
        <v>184</v>
      </c>
      <c r="O4387" t="s">
        <v>161</v>
      </c>
      <c r="P4387" s="12">
        <v>36442</v>
      </c>
      <c r="Q4387" t="s">
        <v>156</v>
      </c>
      <c r="R4387" t="s">
        <v>177</v>
      </c>
      <c r="S4387" t="s">
        <v>162</v>
      </c>
      <c r="T4387" t="s">
        <v>159</v>
      </c>
      <c r="U4387">
        <v>2.5</v>
      </c>
      <c r="V4387">
        <v>2.7</v>
      </c>
      <c r="W4387">
        <v>3.4</v>
      </c>
      <c r="X4387">
        <v>2.99</v>
      </c>
      <c r="Y4387">
        <v>415808</v>
      </c>
      <c r="Z4387">
        <v>157333</v>
      </c>
      <c r="AA4387">
        <v>11238050</v>
      </c>
    </row>
    <row r="4388" spans="1:27">
      <c r="A4388" t="s">
        <v>4580</v>
      </c>
      <c r="B4388" t="s">
        <v>75</v>
      </c>
      <c r="C4388" t="s">
        <v>75</v>
      </c>
      <c r="D4388">
        <v>1666</v>
      </c>
      <c r="E4388" s="12">
        <v>40838</v>
      </c>
      <c r="F4388" s="72">
        <f t="shared" si="734"/>
        <v>2011</v>
      </c>
      <c r="G4388" s="70">
        <f t="shared" si="735"/>
        <v>6703.043217286915</v>
      </c>
      <c r="H4388" s="70" cm="1">
        <f t="array" ref="H4388">INDEX(magic_bricks_appreciation_pivot!$A$13:$K$20,MATCH(C4388,magic_bricks_appreciation_pivot!$A$13:$A$20,0),1+MATCH(F4388,INDEX(magic_bricks_appreciation_pivot!$B$13:$K$13,0),0))</f>
        <v>0.51504700450575736</v>
      </c>
      <c r="I4388" s="70">
        <f t="shared" ref="I4388:I4391" si="739">G4388+G4388*H4388</f>
        <v>10155.425547423176</v>
      </c>
      <c r="J4388">
        <v>119</v>
      </c>
      <c r="K4388">
        <v>1</v>
      </c>
      <c r="L4388">
        <v>1</v>
      </c>
      <c r="M4388">
        <v>4</v>
      </c>
      <c r="N4388" t="s">
        <v>184</v>
      </c>
      <c r="O4388" t="s">
        <v>161</v>
      </c>
      <c r="P4388" s="12">
        <v>25873</v>
      </c>
      <c r="Q4388" t="s">
        <v>194</v>
      </c>
      <c r="R4388" t="s">
        <v>170</v>
      </c>
      <c r="S4388" t="s">
        <v>158</v>
      </c>
      <c r="T4388" t="s">
        <v>163</v>
      </c>
      <c r="U4388">
        <v>2.8</v>
      </c>
      <c r="V4388">
        <v>2.9</v>
      </c>
      <c r="W4388">
        <v>3.8</v>
      </c>
      <c r="X4388">
        <v>3.2749999999999999</v>
      </c>
      <c r="Y4388">
        <v>312684</v>
      </c>
      <c r="Z4388">
        <v>134007</v>
      </c>
      <c r="AA4388">
        <v>11167270</v>
      </c>
    </row>
    <row r="4389" spans="1:27">
      <c r="A4389" t="s">
        <v>4581</v>
      </c>
      <c r="B4389" t="s">
        <v>175</v>
      </c>
      <c r="C4389" t="s">
        <v>34</v>
      </c>
      <c r="D4389">
        <v>1212</v>
      </c>
      <c r="E4389" s="12">
        <v>40558</v>
      </c>
      <c r="F4389" s="72">
        <f t="shared" si="734"/>
        <v>2011</v>
      </c>
      <c r="G4389" s="70">
        <f t="shared" si="735"/>
        <v>7898.4735973597362</v>
      </c>
      <c r="H4389" s="70" cm="1">
        <f t="array" ref="H4389">INDEX(magic_bricks_appreciation_pivot!$A$13:$K$20,MATCH(C4389,magic_bricks_appreciation_pivot!$A$13:$A$20,0),1+MATCH(F4389,INDEX(magic_bricks_appreciation_pivot!$B$13:$K$13,0),0))</f>
        <v>0.22839026915113872</v>
      </c>
      <c r="I4389" s="70">
        <f t="shared" si="739"/>
        <v>9702.408108143889</v>
      </c>
      <c r="J4389">
        <v>106</v>
      </c>
      <c r="K4389">
        <v>2</v>
      </c>
      <c r="L4389">
        <v>1</v>
      </c>
      <c r="M4389">
        <v>4</v>
      </c>
      <c r="N4389" t="s">
        <v>168</v>
      </c>
      <c r="O4389" t="s">
        <v>155</v>
      </c>
      <c r="P4389" s="12">
        <v>35813</v>
      </c>
      <c r="Q4389" t="s">
        <v>194</v>
      </c>
      <c r="R4389" t="s">
        <v>157</v>
      </c>
      <c r="S4389" t="s">
        <v>158</v>
      </c>
      <c r="T4389" t="s">
        <v>163</v>
      </c>
      <c r="U4389">
        <v>3.2</v>
      </c>
      <c r="V4389">
        <v>3</v>
      </c>
      <c r="W4389">
        <v>3.9</v>
      </c>
      <c r="X4389">
        <v>3.33</v>
      </c>
      <c r="Y4389">
        <v>277616</v>
      </c>
      <c r="Z4389">
        <v>67011</v>
      </c>
      <c r="AA4389">
        <v>9572950</v>
      </c>
    </row>
    <row r="4390" spans="1:27">
      <c r="A4390" t="s">
        <v>4582</v>
      </c>
      <c r="B4390" t="s">
        <v>56</v>
      </c>
      <c r="C4390" t="s">
        <v>56</v>
      </c>
      <c r="D4390">
        <v>897</v>
      </c>
      <c r="E4390" s="12">
        <v>40965</v>
      </c>
      <c r="F4390" s="72">
        <f t="shared" si="734"/>
        <v>2012</v>
      </c>
      <c r="G4390" s="70">
        <f t="shared" si="735"/>
        <v>11869.793756967671</v>
      </c>
      <c r="H4390" s="70" cm="1">
        <f t="array" ref="H4390">INDEX(magic_bricks_appreciation_pivot!$A$13:$K$20,MATCH(C4390,magic_bricks_appreciation_pivot!$A$13:$A$20,0),1+MATCH(F4390,INDEX(magic_bricks_appreciation_pivot!$B$13:$K$13,0),0))</f>
        <v>0.4006045824602385</v>
      </c>
      <c r="I4390" s="70">
        <f t="shared" si="739"/>
        <v>16624.88752886685</v>
      </c>
      <c r="J4390">
        <v>135</v>
      </c>
      <c r="K4390">
        <v>1</v>
      </c>
      <c r="L4390">
        <v>1</v>
      </c>
      <c r="M4390">
        <v>3</v>
      </c>
      <c r="N4390" t="s">
        <v>168</v>
      </c>
      <c r="O4390" t="s">
        <v>161</v>
      </c>
      <c r="P4390" s="12">
        <v>31110</v>
      </c>
      <c r="Q4390" t="s">
        <v>156</v>
      </c>
      <c r="R4390" t="s">
        <v>165</v>
      </c>
      <c r="S4390" t="s">
        <v>162</v>
      </c>
      <c r="T4390" t="s">
        <v>171</v>
      </c>
      <c r="U4390">
        <v>2.4</v>
      </c>
      <c r="V4390">
        <v>4.7</v>
      </c>
      <c r="W4390">
        <v>4.7</v>
      </c>
      <c r="X4390">
        <v>4.01</v>
      </c>
      <c r="Y4390">
        <v>319416</v>
      </c>
      <c r="Z4390">
        <v>10647</v>
      </c>
      <c r="AA4390">
        <v>10647205</v>
      </c>
    </row>
    <row r="4391" spans="1:27">
      <c r="A4391" t="s">
        <v>4583</v>
      </c>
      <c r="B4391" t="s">
        <v>23</v>
      </c>
      <c r="C4391" t="s">
        <v>23</v>
      </c>
      <c r="D4391">
        <v>919</v>
      </c>
      <c r="E4391" s="12">
        <v>40549</v>
      </c>
      <c r="F4391" s="72">
        <f t="shared" si="734"/>
        <v>2011</v>
      </c>
      <c r="G4391" s="70">
        <f t="shared" si="735"/>
        <v>8547.3340587595212</v>
      </c>
      <c r="H4391" s="70" cm="1">
        <f t="array" ref="H4391">INDEX(magic_bricks_appreciation_pivot!$A$13:$K$20,MATCH(C4391,magic_bricks_appreciation_pivot!$A$13:$A$20,0),1+MATCH(F4391,INDEX(magic_bricks_appreciation_pivot!$B$13:$K$13,0),0))</f>
        <v>0.30621792098525186</v>
      </c>
      <c r="I4391" s="70">
        <f t="shared" si="739"/>
        <v>11164.680924199296</v>
      </c>
      <c r="J4391">
        <v>188</v>
      </c>
      <c r="K4391">
        <v>1</v>
      </c>
      <c r="L4391">
        <v>1</v>
      </c>
      <c r="M4391">
        <v>3</v>
      </c>
      <c r="N4391" t="s">
        <v>184</v>
      </c>
      <c r="O4391" t="s">
        <v>155</v>
      </c>
      <c r="P4391" s="12">
        <v>35439</v>
      </c>
      <c r="Q4391" t="s">
        <v>194</v>
      </c>
      <c r="R4391" t="s">
        <v>170</v>
      </c>
      <c r="S4391" t="s">
        <v>162</v>
      </c>
      <c r="T4391" t="s">
        <v>163</v>
      </c>
      <c r="U4391">
        <v>2.4</v>
      </c>
      <c r="V4391">
        <v>2.5</v>
      </c>
      <c r="W4391">
        <v>4</v>
      </c>
      <c r="X4391">
        <v>3.07</v>
      </c>
      <c r="Y4391">
        <v>361330</v>
      </c>
      <c r="Z4391">
        <v>172810</v>
      </c>
      <c r="AA4391">
        <v>7855000</v>
      </c>
    </row>
    <row r="4392" spans="1:27" hidden="1">
      <c r="A4392" t="s">
        <v>4584</v>
      </c>
      <c r="B4392" t="s">
        <v>75</v>
      </c>
      <c r="D4392">
        <v>1842</v>
      </c>
      <c r="E4392" s="12">
        <v>39438</v>
      </c>
      <c r="F4392" s="72">
        <f t="shared" si="734"/>
        <v>2007</v>
      </c>
      <c r="G4392" s="70">
        <f t="shared" si="735"/>
        <v>11597.611292073832</v>
      </c>
      <c r="H4392" s="70" t="e" cm="1">
        <f t="array" ref="H4392">INDEX(magic_bricks_appreciation_pivot!$A$13:$K$20,MATCH(C4392,magic_bricks_appreciation_pivot!$A$13:$A$20,0),1+MATCH(F4392,INDEX(magic_bricks_appreciation_pivot!$B$13:$K$13,0),0))</f>
        <v>#N/A</v>
      </c>
      <c r="I4392" s="70"/>
      <c r="J4392">
        <v>11</v>
      </c>
      <c r="K4392">
        <v>2</v>
      </c>
      <c r="L4392">
        <v>1</v>
      </c>
      <c r="M4392">
        <v>5</v>
      </c>
      <c r="N4392" t="s">
        <v>193</v>
      </c>
      <c r="O4392" t="s">
        <v>161</v>
      </c>
      <c r="P4392" s="12">
        <v>26663</v>
      </c>
      <c r="Q4392" t="s">
        <v>156</v>
      </c>
      <c r="R4392" t="s">
        <v>157</v>
      </c>
      <c r="S4392" t="s">
        <v>162</v>
      </c>
      <c r="T4392" t="s">
        <v>182</v>
      </c>
      <c r="U4392">
        <v>2.9</v>
      </c>
      <c r="V4392">
        <v>3.1</v>
      </c>
      <c r="W4392">
        <v>3.3</v>
      </c>
      <c r="X4392">
        <v>3.13</v>
      </c>
      <c r="Y4392">
        <v>598158</v>
      </c>
      <c r="Z4392">
        <v>149540</v>
      </c>
      <c r="AA4392">
        <v>21362800</v>
      </c>
    </row>
    <row r="4393" spans="1:27" hidden="1">
      <c r="A4393" t="s">
        <v>4585</v>
      </c>
      <c r="B4393" t="s">
        <v>51</v>
      </c>
      <c r="C4393" t="s">
        <v>51</v>
      </c>
      <c r="D4393">
        <v>1895</v>
      </c>
      <c r="E4393" s="12">
        <v>39089</v>
      </c>
      <c r="F4393" s="72">
        <f t="shared" si="734"/>
        <v>2007</v>
      </c>
      <c r="G4393" s="70">
        <f t="shared" si="735"/>
        <v>8742.7440633245387</v>
      </c>
      <c r="H4393" s="70" t="e" cm="1">
        <f t="array" ref="H4393">INDEX(magic_bricks_appreciation_pivot!$A$13:$K$20,MATCH(C4393,magic_bricks_appreciation_pivot!$A$13:$A$20,0),1+MATCH(F4393,INDEX(magic_bricks_appreciation_pivot!$B$13:$K$13,0),0))</f>
        <v>#N/A</v>
      </c>
      <c r="I4393" s="70"/>
      <c r="J4393">
        <v>197</v>
      </c>
      <c r="K4393">
        <v>3</v>
      </c>
      <c r="L4393">
        <v>2</v>
      </c>
      <c r="M4393">
        <v>5</v>
      </c>
      <c r="N4393" t="s">
        <v>193</v>
      </c>
      <c r="O4393" t="s">
        <v>155</v>
      </c>
      <c r="P4393" s="12">
        <v>29964</v>
      </c>
      <c r="Q4393" t="s">
        <v>156</v>
      </c>
      <c r="R4393" t="s">
        <v>165</v>
      </c>
      <c r="S4393" t="s">
        <v>158</v>
      </c>
      <c r="T4393" t="s">
        <v>166</v>
      </c>
      <c r="U4393">
        <v>4.7</v>
      </c>
      <c r="V4393">
        <v>2.2999999999999998</v>
      </c>
      <c r="W4393">
        <v>3.3</v>
      </c>
      <c r="X4393">
        <v>3.2</v>
      </c>
      <c r="Y4393">
        <v>612998</v>
      </c>
      <c r="Z4393">
        <v>182243</v>
      </c>
      <c r="AA4393">
        <v>16567500</v>
      </c>
    </row>
    <row r="4394" spans="1:27">
      <c r="A4394" t="s">
        <v>4586</v>
      </c>
      <c r="B4394" t="s">
        <v>201</v>
      </c>
      <c r="C4394" t="s">
        <v>201</v>
      </c>
      <c r="D4394">
        <v>1305</v>
      </c>
      <c r="E4394" s="12">
        <v>40912</v>
      </c>
      <c r="F4394" s="72">
        <f t="shared" si="734"/>
        <v>2012</v>
      </c>
      <c r="G4394" s="70">
        <f t="shared" si="735"/>
        <v>6752.6896551724139</v>
      </c>
      <c r="H4394" s="70" cm="1">
        <f t="array" ref="H4394">INDEX(magic_bricks_appreciation_pivot!$A$13:$K$20,MATCH(C4394,magic_bricks_appreciation_pivot!$A$13:$A$20,0),1+MATCH(F4394,INDEX(magic_bricks_appreciation_pivot!$B$13:$K$13,0),0))</f>
        <v>0.26292059267573231</v>
      </c>
      <c r="I4394" s="70">
        <f t="shared" ref="I4394:I4395" si="740">G4394+G4394*H4394</f>
        <v>8528.1108214656306</v>
      </c>
      <c r="J4394">
        <v>61</v>
      </c>
      <c r="K4394">
        <v>1</v>
      </c>
      <c r="L4394">
        <v>1</v>
      </c>
      <c r="M4394">
        <v>3</v>
      </c>
      <c r="N4394" t="s">
        <v>168</v>
      </c>
      <c r="O4394" t="s">
        <v>161</v>
      </c>
      <c r="P4394" s="12">
        <v>36167</v>
      </c>
      <c r="Q4394" t="s">
        <v>194</v>
      </c>
      <c r="R4394" t="s">
        <v>157</v>
      </c>
      <c r="S4394" t="s">
        <v>158</v>
      </c>
      <c r="T4394" t="s">
        <v>182</v>
      </c>
      <c r="U4394">
        <v>3.1</v>
      </c>
      <c r="V4394">
        <v>4.4000000000000004</v>
      </c>
      <c r="W4394">
        <v>3.4</v>
      </c>
      <c r="X4394">
        <v>3.61</v>
      </c>
      <c r="Y4394">
        <v>387739</v>
      </c>
      <c r="Z4394">
        <v>193870</v>
      </c>
      <c r="AA4394">
        <v>8812260</v>
      </c>
    </row>
    <row r="4395" spans="1:27">
      <c r="A4395" t="s">
        <v>4587</v>
      </c>
      <c r="B4395" t="s">
        <v>201</v>
      </c>
      <c r="C4395" t="s">
        <v>201</v>
      </c>
      <c r="D4395">
        <v>1373</v>
      </c>
      <c r="E4395" s="12">
        <v>40193</v>
      </c>
      <c r="F4395" s="72">
        <f t="shared" si="734"/>
        <v>2010</v>
      </c>
      <c r="G4395" s="70">
        <f t="shared" si="735"/>
        <v>9062.1558630735617</v>
      </c>
      <c r="H4395" s="70" cm="1">
        <f t="array" ref="H4395">INDEX(magic_bricks_appreciation_pivot!$A$13:$K$20,MATCH(C4395,magic_bricks_appreciation_pivot!$A$13:$A$20,0),1+MATCH(F4395,INDEX(magic_bricks_appreciation_pivot!$B$13:$K$13,0),0))</f>
        <v>0.62790190260080292</v>
      </c>
      <c r="I4395" s="70">
        <f t="shared" si="740"/>
        <v>14752.300771162472</v>
      </c>
      <c r="J4395">
        <v>176</v>
      </c>
      <c r="K4395">
        <v>2</v>
      </c>
      <c r="L4395">
        <v>1</v>
      </c>
      <c r="M4395">
        <v>4</v>
      </c>
      <c r="N4395" t="s">
        <v>168</v>
      </c>
      <c r="O4395" t="s">
        <v>155</v>
      </c>
      <c r="P4395" s="12">
        <v>30338</v>
      </c>
      <c r="Q4395" t="s">
        <v>156</v>
      </c>
      <c r="R4395" t="s">
        <v>170</v>
      </c>
      <c r="S4395" t="s">
        <v>158</v>
      </c>
      <c r="T4395" t="s">
        <v>163</v>
      </c>
      <c r="U4395">
        <v>4.9000000000000004</v>
      </c>
      <c r="V4395">
        <v>3.7</v>
      </c>
      <c r="W4395">
        <v>4.5999999999999996</v>
      </c>
      <c r="X4395">
        <v>4.42</v>
      </c>
      <c r="Y4395">
        <v>398155</v>
      </c>
      <c r="Z4395">
        <v>211520</v>
      </c>
      <c r="AA4395">
        <v>12442340</v>
      </c>
    </row>
    <row r="4396" spans="1:27" hidden="1">
      <c r="A4396" t="s">
        <v>4588</v>
      </c>
      <c r="B4396" t="s">
        <v>75</v>
      </c>
      <c r="D4396">
        <v>1860</v>
      </c>
      <c r="E4396" s="12">
        <v>39732</v>
      </c>
      <c r="F4396" s="72">
        <f t="shared" si="734"/>
        <v>2008</v>
      </c>
      <c r="G4396" s="70">
        <f t="shared" si="735"/>
        <v>6927.4838709677415</v>
      </c>
      <c r="H4396" s="70" t="e" cm="1">
        <f t="array" ref="H4396">INDEX(magic_bricks_appreciation_pivot!$A$13:$K$20,MATCH(C4396,magic_bricks_appreciation_pivot!$A$13:$A$20,0),1+MATCH(F4396,INDEX(magic_bricks_appreciation_pivot!$B$13:$K$13,0),0))</f>
        <v>#N/A</v>
      </c>
      <c r="I4396" s="70"/>
      <c r="J4396">
        <v>183</v>
      </c>
      <c r="K4396">
        <v>2</v>
      </c>
      <c r="L4396">
        <v>1</v>
      </c>
      <c r="M4396">
        <v>5</v>
      </c>
      <c r="N4396" t="s">
        <v>154</v>
      </c>
      <c r="O4396" t="s">
        <v>161</v>
      </c>
      <c r="P4396" s="12">
        <v>24767</v>
      </c>
      <c r="Q4396" t="s">
        <v>169</v>
      </c>
      <c r="R4396" t="s">
        <v>170</v>
      </c>
      <c r="S4396" t="s">
        <v>178</v>
      </c>
      <c r="T4396" t="s">
        <v>166</v>
      </c>
      <c r="U4396">
        <v>3.4</v>
      </c>
      <c r="V4396">
        <v>3.3</v>
      </c>
      <c r="W4396">
        <v>2.9</v>
      </c>
      <c r="X4396">
        <v>3.15</v>
      </c>
      <c r="Y4396">
        <v>450979</v>
      </c>
      <c r="Z4396">
        <v>167507</v>
      </c>
      <c r="AA4396">
        <v>12885120</v>
      </c>
    </row>
    <row r="4397" spans="1:27">
      <c r="A4397" t="s">
        <v>4589</v>
      </c>
      <c r="B4397" t="s">
        <v>51</v>
      </c>
      <c r="C4397" t="s">
        <v>51</v>
      </c>
      <c r="D4397">
        <v>1808</v>
      </c>
      <c r="E4397" s="12">
        <v>40723</v>
      </c>
      <c r="F4397" s="72">
        <f t="shared" si="734"/>
        <v>2011</v>
      </c>
      <c r="G4397" s="70">
        <f t="shared" si="735"/>
        <v>5059.8008849557518</v>
      </c>
      <c r="H4397" s="70" cm="1">
        <f t="array" ref="H4397">INDEX(magic_bricks_appreciation_pivot!$A$13:$K$20,MATCH(C4397,magic_bricks_appreciation_pivot!$A$13:$A$20,0),1+MATCH(F4397,INDEX(magic_bricks_appreciation_pivot!$B$13:$K$13,0),0))</f>
        <v>0.33442622950819673</v>
      </c>
      <c r="I4397" s="70">
        <f t="shared" ref="I4397:I4398" si="741">G4397+G4397*H4397</f>
        <v>6751.931016973741</v>
      </c>
      <c r="J4397">
        <v>6</v>
      </c>
      <c r="K4397">
        <v>3</v>
      </c>
      <c r="L4397">
        <v>2</v>
      </c>
      <c r="M4397">
        <v>5</v>
      </c>
      <c r="N4397" t="s">
        <v>176</v>
      </c>
      <c r="O4397" t="s">
        <v>161</v>
      </c>
      <c r="P4397" s="12">
        <v>22108</v>
      </c>
      <c r="Q4397" t="s">
        <v>194</v>
      </c>
      <c r="R4397" t="s">
        <v>157</v>
      </c>
      <c r="S4397" t="s">
        <v>178</v>
      </c>
      <c r="T4397" t="s">
        <v>182</v>
      </c>
      <c r="U4397">
        <v>3.6</v>
      </c>
      <c r="V4397">
        <v>4.8</v>
      </c>
      <c r="W4397">
        <v>3.5</v>
      </c>
      <c r="X4397">
        <v>4.1100000000000003</v>
      </c>
      <c r="Y4397">
        <v>292740</v>
      </c>
      <c r="Z4397">
        <v>137222</v>
      </c>
      <c r="AA4397">
        <v>9148120</v>
      </c>
    </row>
    <row r="4398" spans="1:27">
      <c r="A4398" t="s">
        <v>4590</v>
      </c>
      <c r="B4398" t="s">
        <v>175</v>
      </c>
      <c r="C4398" t="s">
        <v>34</v>
      </c>
      <c r="D4398">
        <v>741</v>
      </c>
      <c r="E4398" s="12">
        <v>41371</v>
      </c>
      <c r="F4398" s="72">
        <f t="shared" si="734"/>
        <v>2013</v>
      </c>
      <c r="G4398" s="70">
        <f t="shared" si="735"/>
        <v>10735.182186234817</v>
      </c>
      <c r="H4398" s="70" cm="1">
        <f t="array" ref="H4398">INDEX(magic_bricks_appreciation_pivot!$A$13:$K$20,MATCH(C4398,magic_bricks_appreciation_pivot!$A$13:$A$20,0),1+MATCH(F4398,INDEX(magic_bricks_appreciation_pivot!$B$13:$K$13,0),0))</f>
        <v>0.11656080922135968</v>
      </c>
      <c r="I4398" s="70">
        <f t="shared" si="741"/>
        <v>11986.483709001073</v>
      </c>
      <c r="J4398">
        <v>156</v>
      </c>
      <c r="K4398">
        <v>1</v>
      </c>
      <c r="L4398">
        <v>1</v>
      </c>
      <c r="M4398">
        <v>2</v>
      </c>
      <c r="N4398" t="s">
        <v>168</v>
      </c>
      <c r="O4398" t="s">
        <v>155</v>
      </c>
      <c r="P4398" s="12">
        <v>31151</v>
      </c>
      <c r="Q4398" t="s">
        <v>169</v>
      </c>
      <c r="R4398" t="s">
        <v>165</v>
      </c>
      <c r="S4398" t="s">
        <v>158</v>
      </c>
      <c r="T4398" t="s">
        <v>166</v>
      </c>
      <c r="U4398">
        <v>2</v>
      </c>
      <c r="V4398">
        <v>2.9</v>
      </c>
      <c r="W4398">
        <v>2</v>
      </c>
      <c r="X4398">
        <v>2.36</v>
      </c>
      <c r="Y4398">
        <v>222734</v>
      </c>
      <c r="Z4398">
        <v>71593</v>
      </c>
      <c r="AA4398">
        <v>7954770</v>
      </c>
    </row>
    <row r="4399" spans="1:27" hidden="1">
      <c r="A4399" t="s">
        <v>4591</v>
      </c>
      <c r="B4399" t="s">
        <v>201</v>
      </c>
      <c r="C4399" t="s">
        <v>201</v>
      </c>
      <c r="D4399">
        <v>1634</v>
      </c>
      <c r="E4399" s="12">
        <v>39904</v>
      </c>
      <c r="F4399" s="72">
        <f t="shared" si="734"/>
        <v>2009</v>
      </c>
      <c r="G4399" s="70">
        <f t="shared" si="735"/>
        <v>5958.7148102815181</v>
      </c>
      <c r="H4399" s="70" t="e" cm="1">
        <f t="array" ref="H4399">INDEX(magic_bricks_appreciation_pivot!$A$13:$K$20,MATCH(C4399,magic_bricks_appreciation_pivot!$A$13:$A$20,0),1+MATCH(F4399,INDEX(magic_bricks_appreciation_pivot!$B$13:$K$13,0),0))</f>
        <v>#N/A</v>
      </c>
      <c r="I4399" s="70"/>
      <c r="J4399">
        <v>200</v>
      </c>
      <c r="K4399">
        <v>2</v>
      </c>
      <c r="L4399">
        <v>1</v>
      </c>
      <c r="M4399">
        <v>4</v>
      </c>
      <c r="N4399" t="s">
        <v>154</v>
      </c>
      <c r="O4399" t="s">
        <v>161</v>
      </c>
      <c r="P4399" s="12">
        <v>33699</v>
      </c>
      <c r="Q4399" t="s">
        <v>194</v>
      </c>
      <c r="R4399" t="s">
        <v>177</v>
      </c>
      <c r="S4399" t="s">
        <v>158</v>
      </c>
      <c r="T4399" t="s">
        <v>182</v>
      </c>
      <c r="U4399">
        <v>4.7</v>
      </c>
      <c r="V4399">
        <v>4.9000000000000004</v>
      </c>
      <c r="W4399">
        <v>3.9</v>
      </c>
      <c r="X4399">
        <v>4.4400000000000004</v>
      </c>
      <c r="Y4399">
        <v>447881</v>
      </c>
      <c r="Z4399">
        <v>184994</v>
      </c>
      <c r="AA4399">
        <v>9736540</v>
      </c>
    </row>
    <row r="4400" spans="1:27" hidden="1">
      <c r="A4400" t="s">
        <v>4592</v>
      </c>
      <c r="B4400" t="s">
        <v>175</v>
      </c>
      <c r="C4400" t="s">
        <v>34</v>
      </c>
      <c r="D4400">
        <v>777</v>
      </c>
      <c r="E4400" s="12">
        <v>39849</v>
      </c>
      <c r="F4400" s="72">
        <f t="shared" si="734"/>
        <v>2009</v>
      </c>
      <c r="G4400" s="70">
        <f t="shared" si="735"/>
        <v>11029.98712998713</v>
      </c>
      <c r="H4400" s="70" t="e" cm="1">
        <f t="array" ref="H4400">INDEX(magic_bricks_appreciation_pivot!$A$13:$K$20,MATCH(C4400,magic_bricks_appreciation_pivot!$A$13:$A$20,0),1+MATCH(F4400,INDEX(magic_bricks_appreciation_pivot!$B$13:$K$13,0),0))</f>
        <v>#N/A</v>
      </c>
      <c r="I4400" s="70"/>
      <c r="J4400">
        <v>27</v>
      </c>
      <c r="K4400">
        <v>1</v>
      </c>
      <c r="L4400">
        <v>1</v>
      </c>
      <c r="M4400">
        <v>2</v>
      </c>
      <c r="N4400" t="s">
        <v>184</v>
      </c>
      <c r="O4400" t="s">
        <v>155</v>
      </c>
      <c r="P4400" s="12">
        <v>31819</v>
      </c>
      <c r="Q4400" t="s">
        <v>194</v>
      </c>
      <c r="R4400" t="s">
        <v>157</v>
      </c>
      <c r="S4400" t="s">
        <v>162</v>
      </c>
      <c r="T4400" t="s">
        <v>163</v>
      </c>
      <c r="U4400">
        <v>3.9</v>
      </c>
      <c r="V4400">
        <v>4.5</v>
      </c>
      <c r="W4400">
        <v>4.3</v>
      </c>
      <c r="X4400">
        <v>4.26</v>
      </c>
      <c r="Y4400">
        <v>274250</v>
      </c>
      <c r="Z4400">
        <v>119984</v>
      </c>
      <c r="AA4400">
        <v>8570300</v>
      </c>
    </row>
    <row r="4401" spans="1:27" hidden="1">
      <c r="A4401" t="s">
        <v>4593</v>
      </c>
      <c r="B4401" t="s">
        <v>56</v>
      </c>
      <c r="C4401" t="s">
        <v>56</v>
      </c>
      <c r="D4401">
        <v>835</v>
      </c>
      <c r="E4401" s="12">
        <v>39802</v>
      </c>
      <c r="F4401" s="72">
        <f t="shared" si="734"/>
        <v>2008</v>
      </c>
      <c r="G4401" s="70">
        <f t="shared" si="735"/>
        <v>12605.538922155689</v>
      </c>
      <c r="H4401" s="70" t="e" cm="1">
        <f t="array" ref="H4401">INDEX(magic_bricks_appreciation_pivot!$A$13:$K$20,MATCH(C4401,magic_bricks_appreciation_pivot!$A$13:$A$20,0),1+MATCH(F4401,INDEX(magic_bricks_appreciation_pivot!$B$13:$K$13,0),0))</f>
        <v>#N/A</v>
      </c>
      <c r="I4401" s="70"/>
      <c r="J4401">
        <v>17</v>
      </c>
      <c r="K4401">
        <v>1</v>
      </c>
      <c r="L4401">
        <v>1</v>
      </c>
      <c r="M4401">
        <v>3</v>
      </c>
      <c r="N4401" t="s">
        <v>176</v>
      </c>
      <c r="O4401" t="s">
        <v>155</v>
      </c>
      <c r="P4401" s="12">
        <v>27027</v>
      </c>
      <c r="Q4401" t="s">
        <v>156</v>
      </c>
      <c r="R4401" t="s">
        <v>157</v>
      </c>
      <c r="S4401" t="s">
        <v>162</v>
      </c>
      <c r="T4401" t="s">
        <v>173</v>
      </c>
      <c r="U4401">
        <v>4.0999999999999996</v>
      </c>
      <c r="V4401">
        <v>4.4000000000000004</v>
      </c>
      <c r="W4401">
        <v>3.9</v>
      </c>
      <c r="X4401">
        <v>4.0599999999999996</v>
      </c>
      <c r="Y4401">
        <v>399974</v>
      </c>
      <c r="Z4401">
        <v>136833</v>
      </c>
      <c r="AA4401">
        <v>10525625</v>
      </c>
    </row>
    <row r="4402" spans="1:27" hidden="1">
      <c r="A4402" t="s">
        <v>4594</v>
      </c>
      <c r="B4402" t="s">
        <v>51</v>
      </c>
      <c r="C4402" t="s">
        <v>51</v>
      </c>
      <c r="D4402">
        <v>1950</v>
      </c>
      <c r="E4402" s="12">
        <v>38677</v>
      </c>
      <c r="F4402" s="72">
        <f t="shared" si="734"/>
        <v>2005</v>
      </c>
      <c r="G4402" s="70">
        <f t="shared" si="735"/>
        <v>4604.4871794871797</v>
      </c>
      <c r="H4402" s="70" t="e" cm="1">
        <f t="array" ref="H4402">INDEX(magic_bricks_appreciation_pivot!$A$13:$K$20,MATCH(C4402,magic_bricks_appreciation_pivot!$A$13:$A$20,0),1+MATCH(F4402,INDEX(magic_bricks_appreciation_pivot!$B$13:$K$13,0),0))</f>
        <v>#N/A</v>
      </c>
      <c r="I4402" s="70"/>
      <c r="J4402">
        <v>156</v>
      </c>
      <c r="K4402">
        <v>3</v>
      </c>
      <c r="L4402">
        <v>2</v>
      </c>
      <c r="M4402">
        <v>5</v>
      </c>
      <c r="N4402" t="s">
        <v>176</v>
      </c>
      <c r="O4402" t="s">
        <v>161</v>
      </c>
      <c r="P4402" s="12">
        <v>36852</v>
      </c>
      <c r="Q4402" t="s">
        <v>194</v>
      </c>
      <c r="R4402" t="s">
        <v>165</v>
      </c>
      <c r="S4402" t="s">
        <v>158</v>
      </c>
      <c r="T4402" t="s">
        <v>171</v>
      </c>
      <c r="U4402">
        <v>4.4000000000000004</v>
      </c>
      <c r="V4402">
        <v>3.3</v>
      </c>
      <c r="W4402">
        <v>2.1</v>
      </c>
      <c r="X4402">
        <v>3.22</v>
      </c>
      <c r="Y4402">
        <v>278341</v>
      </c>
      <c r="Z4402">
        <v>152639</v>
      </c>
      <c r="AA4402">
        <v>8978750</v>
      </c>
    </row>
    <row r="4403" spans="1:27" hidden="1">
      <c r="A4403" t="s">
        <v>4595</v>
      </c>
      <c r="B4403" t="s">
        <v>175</v>
      </c>
      <c r="C4403" t="s">
        <v>34</v>
      </c>
      <c r="D4403">
        <v>833</v>
      </c>
      <c r="E4403" s="12">
        <v>40137</v>
      </c>
      <c r="F4403" s="72">
        <f t="shared" si="734"/>
        <v>2009</v>
      </c>
      <c r="G4403" s="70">
        <f t="shared" si="735"/>
        <v>9950.9603841536609</v>
      </c>
      <c r="H4403" s="70" t="e" cm="1">
        <f t="array" ref="H4403">INDEX(magic_bricks_appreciation_pivot!$A$13:$K$20,MATCH(C4403,magic_bricks_appreciation_pivot!$A$13:$A$20,0),1+MATCH(F4403,INDEX(magic_bricks_appreciation_pivot!$B$13:$K$13,0),0))</f>
        <v>#N/A</v>
      </c>
      <c r="I4403" s="70"/>
      <c r="J4403">
        <v>164</v>
      </c>
      <c r="K4403">
        <v>1</v>
      </c>
      <c r="L4403">
        <v>1</v>
      </c>
      <c r="M4403">
        <v>3</v>
      </c>
      <c r="N4403" t="s">
        <v>193</v>
      </c>
      <c r="O4403" t="s">
        <v>161</v>
      </c>
      <c r="P4403" s="12">
        <v>29552</v>
      </c>
      <c r="Q4403" t="s">
        <v>194</v>
      </c>
      <c r="R4403" t="s">
        <v>165</v>
      </c>
      <c r="S4403" t="s">
        <v>162</v>
      </c>
      <c r="T4403" t="s">
        <v>182</v>
      </c>
      <c r="U4403">
        <v>3.6</v>
      </c>
      <c r="V4403">
        <v>2</v>
      </c>
      <c r="W4403">
        <v>4.8</v>
      </c>
      <c r="X4403">
        <v>3.32</v>
      </c>
      <c r="Y4403">
        <v>273542</v>
      </c>
      <c r="Z4403">
        <v>124337</v>
      </c>
      <c r="AA4403">
        <v>8289150</v>
      </c>
    </row>
    <row r="4404" spans="1:27" hidden="1">
      <c r="A4404" t="s">
        <v>4596</v>
      </c>
      <c r="B4404" t="s">
        <v>201</v>
      </c>
      <c r="C4404" t="s">
        <v>201</v>
      </c>
      <c r="D4404">
        <v>1778</v>
      </c>
      <c r="E4404" s="12">
        <v>39895</v>
      </c>
      <c r="F4404" s="72">
        <f t="shared" si="734"/>
        <v>2009</v>
      </c>
      <c r="G4404" s="70">
        <f t="shared" si="735"/>
        <v>6286.580427446569</v>
      </c>
      <c r="H4404" s="70" t="e" cm="1">
        <f t="array" ref="H4404">INDEX(magic_bricks_appreciation_pivot!$A$13:$K$20,MATCH(C4404,magic_bricks_appreciation_pivot!$A$13:$A$20,0),1+MATCH(F4404,INDEX(magic_bricks_appreciation_pivot!$B$13:$K$13,0),0))</f>
        <v>#N/A</v>
      </c>
      <c r="I4404" s="70"/>
      <c r="J4404">
        <v>91</v>
      </c>
      <c r="K4404">
        <v>3</v>
      </c>
      <c r="L4404">
        <v>2</v>
      </c>
      <c r="M4404">
        <v>5</v>
      </c>
      <c r="N4404" t="s">
        <v>168</v>
      </c>
      <c r="O4404" t="s">
        <v>155</v>
      </c>
      <c r="P4404" s="12">
        <v>37340</v>
      </c>
      <c r="Q4404" t="s">
        <v>194</v>
      </c>
      <c r="R4404" t="s">
        <v>177</v>
      </c>
      <c r="S4404" t="s">
        <v>162</v>
      </c>
      <c r="T4404" t="s">
        <v>166</v>
      </c>
      <c r="U4404">
        <v>4.9000000000000004</v>
      </c>
      <c r="V4404">
        <v>4.5999999999999996</v>
      </c>
      <c r="W4404">
        <v>3.2</v>
      </c>
      <c r="X4404">
        <v>4.13</v>
      </c>
      <c r="Y4404">
        <v>502989</v>
      </c>
      <c r="Z4404">
        <v>279439</v>
      </c>
      <c r="AA4404">
        <v>11177540</v>
      </c>
    </row>
    <row r="4405" spans="1:27">
      <c r="A4405" t="s">
        <v>4597</v>
      </c>
      <c r="B4405" t="s">
        <v>75</v>
      </c>
      <c r="C4405" t="s">
        <v>75</v>
      </c>
      <c r="D4405">
        <v>1541</v>
      </c>
      <c r="E4405" s="12">
        <v>41759</v>
      </c>
      <c r="F4405" s="72">
        <f t="shared" si="734"/>
        <v>2014</v>
      </c>
      <c r="G4405" s="70">
        <f t="shared" si="735"/>
        <v>8861.0966904607394</v>
      </c>
      <c r="H4405" s="70" cm="1">
        <f t="array" ref="H4405">INDEX(magic_bricks_appreciation_pivot!$A$13:$K$20,MATCH(C4405,magic_bricks_appreciation_pivot!$A$13:$A$20,0),1+MATCH(F4405,INDEX(magic_bricks_appreciation_pivot!$B$13:$K$13,0),0))</f>
        <v>0.20839433870180576</v>
      </c>
      <c r="I4405" s="70">
        <f t="shared" ref="I4405:I4406" si="742">G4405+G4405*H4405</f>
        <v>10707.699075442066</v>
      </c>
      <c r="J4405">
        <v>184</v>
      </c>
      <c r="K4405">
        <v>1</v>
      </c>
      <c r="L4405">
        <v>1</v>
      </c>
      <c r="M4405">
        <v>4</v>
      </c>
      <c r="N4405" t="s">
        <v>168</v>
      </c>
      <c r="O4405" t="s">
        <v>155</v>
      </c>
      <c r="P4405" s="12">
        <v>39934</v>
      </c>
      <c r="Q4405" t="s">
        <v>194</v>
      </c>
      <c r="R4405" t="s">
        <v>157</v>
      </c>
      <c r="S4405" t="s">
        <v>162</v>
      </c>
      <c r="T4405" t="s">
        <v>182</v>
      </c>
      <c r="U4405">
        <v>4.5</v>
      </c>
      <c r="V4405">
        <v>4.2</v>
      </c>
      <c r="W4405">
        <v>2.7</v>
      </c>
      <c r="X4405">
        <v>3.6150000000000002</v>
      </c>
      <c r="Y4405">
        <v>355029</v>
      </c>
      <c r="Z4405">
        <v>136550</v>
      </c>
      <c r="AA4405">
        <v>13654950</v>
      </c>
    </row>
    <row r="4406" spans="1:27">
      <c r="A4406" t="s">
        <v>4598</v>
      </c>
      <c r="B4406" t="s">
        <v>23</v>
      </c>
      <c r="C4406" t="s">
        <v>23</v>
      </c>
      <c r="D4406">
        <v>1615</v>
      </c>
      <c r="E4406" s="12">
        <v>40726</v>
      </c>
      <c r="F4406" s="72">
        <f t="shared" si="734"/>
        <v>2011</v>
      </c>
      <c r="G4406" s="70">
        <f t="shared" si="735"/>
        <v>5316.7956656346751</v>
      </c>
      <c r="H4406" s="70" cm="1">
        <f t="array" ref="H4406">INDEX(magic_bricks_appreciation_pivot!$A$13:$K$20,MATCH(C4406,magic_bricks_appreciation_pivot!$A$13:$A$20,0),1+MATCH(F4406,INDEX(magic_bricks_appreciation_pivot!$B$13:$K$13,0),0))</f>
        <v>0.30621792098525186</v>
      </c>
      <c r="I4406" s="70">
        <f t="shared" si="742"/>
        <v>6944.8937806687236</v>
      </c>
      <c r="J4406">
        <v>30</v>
      </c>
      <c r="K4406">
        <v>2</v>
      </c>
      <c r="L4406">
        <v>2</v>
      </c>
      <c r="M4406">
        <v>4</v>
      </c>
      <c r="N4406" t="s">
        <v>193</v>
      </c>
      <c r="O4406" t="s">
        <v>155</v>
      </c>
      <c r="P4406" s="12">
        <v>31236</v>
      </c>
      <c r="Q4406" t="s">
        <v>169</v>
      </c>
      <c r="R4406" t="s">
        <v>177</v>
      </c>
      <c r="S4406" t="s">
        <v>158</v>
      </c>
      <c r="T4406" t="s">
        <v>171</v>
      </c>
      <c r="U4406">
        <v>3.8</v>
      </c>
      <c r="V4406">
        <v>4.4000000000000004</v>
      </c>
      <c r="W4406">
        <v>3.3</v>
      </c>
      <c r="X4406">
        <v>3.78</v>
      </c>
      <c r="Y4406">
        <v>326292</v>
      </c>
      <c r="Z4406">
        <v>145973</v>
      </c>
      <c r="AA4406">
        <v>8586625</v>
      </c>
    </row>
    <row r="4407" spans="1:27" hidden="1">
      <c r="A4407" t="s">
        <v>4599</v>
      </c>
      <c r="B4407" t="s">
        <v>39</v>
      </c>
      <c r="C4407" t="s">
        <v>39</v>
      </c>
      <c r="D4407">
        <v>1683</v>
      </c>
      <c r="E4407" s="12">
        <v>39521</v>
      </c>
      <c r="F4407" s="72">
        <f t="shared" si="734"/>
        <v>2008</v>
      </c>
      <c r="G4407" s="70">
        <f t="shared" si="735"/>
        <v>7195.9417706476534</v>
      </c>
      <c r="H4407" s="70" t="e" cm="1">
        <f t="array" ref="H4407">INDEX(magic_bricks_appreciation_pivot!$A$13:$K$20,MATCH(C4407,magic_bricks_appreciation_pivot!$A$13:$A$20,0),1+MATCH(F4407,INDEX(magic_bricks_appreciation_pivot!$B$13:$K$13,0),0))</f>
        <v>#N/A</v>
      </c>
      <c r="I4407" s="70"/>
      <c r="J4407">
        <v>60</v>
      </c>
      <c r="K4407">
        <v>1</v>
      </c>
      <c r="L4407">
        <v>1</v>
      </c>
      <c r="M4407">
        <v>4</v>
      </c>
      <c r="N4407" t="s">
        <v>154</v>
      </c>
      <c r="O4407" t="s">
        <v>161</v>
      </c>
      <c r="P4407" s="12">
        <v>24556</v>
      </c>
      <c r="Q4407" t="s">
        <v>194</v>
      </c>
      <c r="R4407" t="s">
        <v>157</v>
      </c>
      <c r="S4407" t="s">
        <v>158</v>
      </c>
      <c r="T4407" t="s">
        <v>182</v>
      </c>
      <c r="U4407">
        <v>2.5</v>
      </c>
      <c r="V4407">
        <v>2.2000000000000002</v>
      </c>
      <c r="W4407">
        <v>4.4000000000000004</v>
      </c>
      <c r="X4407">
        <v>3.1850000000000001</v>
      </c>
      <c r="Y4407">
        <v>302769</v>
      </c>
      <c r="Z4407">
        <v>133218</v>
      </c>
      <c r="AA4407">
        <v>12110770</v>
      </c>
    </row>
    <row r="4408" spans="1:27">
      <c r="A4408" t="s">
        <v>4600</v>
      </c>
      <c r="B4408" t="s">
        <v>201</v>
      </c>
      <c r="C4408" t="s">
        <v>201</v>
      </c>
      <c r="D4408">
        <v>1901</v>
      </c>
      <c r="E4408" s="12">
        <v>40310</v>
      </c>
      <c r="F4408" s="72">
        <f t="shared" si="734"/>
        <v>2010</v>
      </c>
      <c r="G4408" s="70">
        <f t="shared" si="735"/>
        <v>5836.4965807469753</v>
      </c>
      <c r="H4408" s="70" cm="1">
        <f t="array" ref="H4408">INDEX(magic_bricks_appreciation_pivot!$A$13:$K$20,MATCH(C4408,magic_bricks_appreciation_pivot!$A$13:$A$20,0),1+MATCH(F4408,INDEX(magic_bricks_appreciation_pivot!$B$13:$K$13,0),0))</f>
        <v>0.62790190260080292</v>
      </c>
      <c r="I4408" s="70">
        <f>G4408+G4408*H4408</f>
        <v>9501.2438883210816</v>
      </c>
      <c r="J4408">
        <v>16</v>
      </c>
      <c r="K4408">
        <v>3</v>
      </c>
      <c r="L4408">
        <v>2</v>
      </c>
      <c r="M4408">
        <v>5</v>
      </c>
      <c r="N4408" t="s">
        <v>154</v>
      </c>
      <c r="O4408" t="s">
        <v>161</v>
      </c>
      <c r="P4408" s="12">
        <v>33375</v>
      </c>
      <c r="Q4408" t="s">
        <v>194</v>
      </c>
      <c r="R4408" t="s">
        <v>170</v>
      </c>
      <c r="S4408" t="s">
        <v>162</v>
      </c>
      <c r="T4408" t="s">
        <v>182</v>
      </c>
      <c r="U4408">
        <v>3.9</v>
      </c>
      <c r="V4408">
        <v>2.2000000000000002</v>
      </c>
      <c r="W4408">
        <v>4.5</v>
      </c>
      <c r="X4408">
        <v>3.63</v>
      </c>
      <c r="Y4408">
        <v>554759</v>
      </c>
      <c r="Z4408">
        <v>244094</v>
      </c>
      <c r="AA4408">
        <v>11095180</v>
      </c>
    </row>
    <row r="4409" spans="1:27" hidden="1">
      <c r="A4409" t="s">
        <v>4601</v>
      </c>
      <c r="B4409" t="s">
        <v>51</v>
      </c>
      <c r="C4409" t="s">
        <v>51</v>
      </c>
      <c r="D4409">
        <v>1629</v>
      </c>
      <c r="E4409" s="12">
        <v>39497</v>
      </c>
      <c r="F4409" s="72">
        <f t="shared" si="734"/>
        <v>2008</v>
      </c>
      <c r="G4409" s="70">
        <f t="shared" si="735"/>
        <v>8130.4604051565375</v>
      </c>
      <c r="H4409" s="70" t="e" cm="1">
        <f t="array" ref="H4409">INDEX(magic_bricks_appreciation_pivot!$A$13:$K$20,MATCH(C4409,magic_bricks_appreciation_pivot!$A$13:$A$20,0),1+MATCH(F4409,INDEX(magic_bricks_appreciation_pivot!$B$13:$K$13,0),0))</f>
        <v>#N/A</v>
      </c>
      <c r="I4409" s="70"/>
      <c r="J4409">
        <v>164</v>
      </c>
      <c r="K4409">
        <v>2</v>
      </c>
      <c r="L4409">
        <v>1</v>
      </c>
      <c r="M4409">
        <v>4</v>
      </c>
      <c r="N4409" t="s">
        <v>193</v>
      </c>
      <c r="O4409" t="s">
        <v>161</v>
      </c>
      <c r="P4409" s="12">
        <v>26357</v>
      </c>
      <c r="Q4409" t="s">
        <v>156</v>
      </c>
      <c r="R4409" t="s">
        <v>177</v>
      </c>
      <c r="S4409" t="s">
        <v>158</v>
      </c>
      <c r="T4409" t="s">
        <v>163</v>
      </c>
      <c r="U4409">
        <v>4.3</v>
      </c>
      <c r="V4409">
        <v>4.9000000000000004</v>
      </c>
      <c r="W4409">
        <v>3</v>
      </c>
      <c r="X4409">
        <v>4.18</v>
      </c>
      <c r="Y4409">
        <v>410580</v>
      </c>
      <c r="Z4409">
        <v>198668</v>
      </c>
      <c r="AA4409">
        <v>13244520</v>
      </c>
    </row>
    <row r="4410" spans="1:27" hidden="1">
      <c r="A4410" t="s">
        <v>4602</v>
      </c>
      <c r="B4410" t="s">
        <v>56</v>
      </c>
      <c r="C4410" t="s">
        <v>56</v>
      </c>
      <c r="D4410">
        <v>1030</v>
      </c>
      <c r="E4410" s="12">
        <v>39913</v>
      </c>
      <c r="F4410" s="72">
        <f t="shared" si="734"/>
        <v>2009</v>
      </c>
      <c r="G4410" s="70">
        <f t="shared" si="735"/>
        <v>12224.699029126214</v>
      </c>
      <c r="H4410" s="70" t="e" cm="1">
        <f t="array" ref="H4410">INDEX(magic_bricks_appreciation_pivot!$A$13:$K$20,MATCH(C4410,magic_bricks_appreciation_pivot!$A$13:$A$20,0),1+MATCH(F4410,INDEX(magic_bricks_appreciation_pivot!$B$13:$K$13,0),0))</f>
        <v>#N/A</v>
      </c>
      <c r="I4410" s="70"/>
      <c r="J4410">
        <v>135</v>
      </c>
      <c r="K4410">
        <v>1</v>
      </c>
      <c r="L4410">
        <v>1</v>
      </c>
      <c r="M4410">
        <v>3</v>
      </c>
      <c r="N4410" t="s">
        <v>154</v>
      </c>
      <c r="O4410" t="s">
        <v>155</v>
      </c>
      <c r="P4410" s="12">
        <v>34073</v>
      </c>
      <c r="Q4410" t="s">
        <v>156</v>
      </c>
      <c r="R4410" t="s">
        <v>170</v>
      </c>
      <c r="S4410" t="s">
        <v>162</v>
      </c>
      <c r="T4410" t="s">
        <v>173</v>
      </c>
      <c r="U4410">
        <v>2.6</v>
      </c>
      <c r="V4410">
        <v>3.9</v>
      </c>
      <c r="W4410">
        <v>4.5999999999999996</v>
      </c>
      <c r="X4410">
        <v>3.86</v>
      </c>
      <c r="Y4410">
        <v>478475</v>
      </c>
      <c r="Z4410">
        <v>37774</v>
      </c>
      <c r="AA4410">
        <v>12591440</v>
      </c>
    </row>
    <row r="4411" spans="1:27" hidden="1">
      <c r="A4411" t="s">
        <v>4603</v>
      </c>
      <c r="B4411" t="s">
        <v>39</v>
      </c>
      <c r="C4411" t="s">
        <v>39</v>
      </c>
      <c r="D4411">
        <v>1733</v>
      </c>
      <c r="E4411" s="12">
        <v>39073</v>
      </c>
      <c r="F4411" s="72">
        <f t="shared" si="734"/>
        <v>2006</v>
      </c>
      <c r="G4411" s="70">
        <f t="shared" si="735"/>
        <v>7821.5175995383725</v>
      </c>
      <c r="H4411" s="70" t="e" cm="1">
        <f t="array" ref="H4411">INDEX(magic_bricks_appreciation_pivot!$A$13:$K$20,MATCH(C4411,magic_bricks_appreciation_pivot!$A$13:$A$20,0),1+MATCH(F4411,INDEX(magic_bricks_appreciation_pivot!$B$13:$K$13,0),0))</f>
        <v>#N/A</v>
      </c>
      <c r="I4411" s="70"/>
      <c r="J4411">
        <v>144</v>
      </c>
      <c r="K4411">
        <v>1</v>
      </c>
      <c r="L4411">
        <v>1</v>
      </c>
      <c r="M4411">
        <v>4</v>
      </c>
      <c r="N4411" t="s">
        <v>176</v>
      </c>
      <c r="O4411" t="s">
        <v>155</v>
      </c>
      <c r="P4411" s="12">
        <v>25568</v>
      </c>
      <c r="Q4411" t="s">
        <v>194</v>
      </c>
      <c r="R4411" t="s">
        <v>157</v>
      </c>
      <c r="S4411" t="s">
        <v>162</v>
      </c>
      <c r="T4411" t="s">
        <v>182</v>
      </c>
      <c r="U4411">
        <v>4.7</v>
      </c>
      <c r="V4411">
        <v>2</v>
      </c>
      <c r="W4411">
        <v>2.1</v>
      </c>
      <c r="X4411">
        <v>2.9849999999999999</v>
      </c>
      <c r="Y4411">
        <v>447305</v>
      </c>
      <c r="Z4411">
        <v>135547</v>
      </c>
      <c r="AA4411">
        <v>13554690</v>
      </c>
    </row>
    <row r="4412" spans="1:27" hidden="1">
      <c r="A4412" t="s">
        <v>4604</v>
      </c>
      <c r="B4412" t="s">
        <v>56</v>
      </c>
      <c r="C4412" t="s">
        <v>56</v>
      </c>
      <c r="D4412">
        <v>765</v>
      </c>
      <c r="E4412" s="12">
        <v>39488</v>
      </c>
      <c r="F4412" s="72">
        <f t="shared" si="734"/>
        <v>2008</v>
      </c>
      <c r="G4412" s="70">
        <f t="shared" si="735"/>
        <v>8670.3529411764703</v>
      </c>
      <c r="H4412" s="70" t="e" cm="1">
        <f t="array" ref="H4412">INDEX(magic_bricks_appreciation_pivot!$A$13:$K$20,MATCH(C4412,magic_bricks_appreciation_pivot!$A$13:$A$20,0),1+MATCH(F4412,INDEX(magic_bricks_appreciation_pivot!$B$13:$K$13,0),0))</f>
        <v>#N/A</v>
      </c>
      <c r="I4412" s="70"/>
      <c r="J4412">
        <v>71</v>
      </c>
      <c r="K4412">
        <v>1</v>
      </c>
      <c r="L4412">
        <v>1</v>
      </c>
      <c r="M4412">
        <v>2</v>
      </c>
      <c r="N4412" t="s">
        <v>154</v>
      </c>
      <c r="O4412" t="s">
        <v>161</v>
      </c>
      <c r="P4412" s="12">
        <v>29268</v>
      </c>
      <c r="Q4412" t="s">
        <v>169</v>
      </c>
      <c r="R4412" t="s">
        <v>170</v>
      </c>
      <c r="S4412" t="s">
        <v>158</v>
      </c>
      <c r="T4412" t="s">
        <v>171</v>
      </c>
      <c r="U4412">
        <v>5</v>
      </c>
      <c r="V4412">
        <v>3.3</v>
      </c>
      <c r="W4412">
        <v>2.8</v>
      </c>
      <c r="X4412">
        <v>3.56</v>
      </c>
      <c r="Y4412">
        <v>205617</v>
      </c>
      <c r="Z4412">
        <v>66328</v>
      </c>
      <c r="AA4412">
        <v>6632820</v>
      </c>
    </row>
    <row r="4413" spans="1:27">
      <c r="A4413" t="s">
        <v>4605</v>
      </c>
      <c r="B4413" t="s">
        <v>23</v>
      </c>
      <c r="C4413" t="s">
        <v>23</v>
      </c>
      <c r="D4413">
        <v>920</v>
      </c>
      <c r="E4413" s="12">
        <v>40770</v>
      </c>
      <c r="F4413" s="72">
        <f t="shared" si="734"/>
        <v>2011</v>
      </c>
      <c r="G4413" s="70">
        <f t="shared" si="735"/>
        <v>7241.304347826087</v>
      </c>
      <c r="H4413" s="70" cm="1">
        <f t="array" ref="H4413">INDEX(magic_bricks_appreciation_pivot!$A$13:$K$20,MATCH(C4413,magic_bricks_appreciation_pivot!$A$13:$A$20,0),1+MATCH(F4413,INDEX(magic_bricks_appreciation_pivot!$B$13:$K$13,0),0))</f>
        <v>0.30621792098525186</v>
      </c>
      <c r="I4413" s="70">
        <f t="shared" ref="I4413:I4414" si="743">G4413+G4413*H4413</f>
        <v>9458.7215104388561</v>
      </c>
      <c r="J4413">
        <v>126</v>
      </c>
      <c r="K4413">
        <v>1</v>
      </c>
      <c r="L4413">
        <v>1</v>
      </c>
      <c r="M4413">
        <v>3</v>
      </c>
      <c r="N4413" t="s">
        <v>176</v>
      </c>
      <c r="O4413" t="s">
        <v>155</v>
      </c>
      <c r="P4413" s="12">
        <v>36390</v>
      </c>
      <c r="Q4413" t="s">
        <v>156</v>
      </c>
      <c r="R4413" t="s">
        <v>177</v>
      </c>
      <c r="S4413" t="s">
        <v>178</v>
      </c>
      <c r="T4413" t="s">
        <v>159</v>
      </c>
      <c r="U4413">
        <v>2.4</v>
      </c>
      <c r="V4413">
        <v>4.3</v>
      </c>
      <c r="W4413">
        <v>4.5</v>
      </c>
      <c r="X4413">
        <v>3.81</v>
      </c>
      <c r="Y4413">
        <v>266480</v>
      </c>
      <c r="Z4413">
        <v>53296</v>
      </c>
      <c r="AA4413">
        <v>6662000</v>
      </c>
    </row>
    <row r="4414" spans="1:27">
      <c r="A4414" t="s">
        <v>4606</v>
      </c>
      <c r="B4414" t="s">
        <v>23</v>
      </c>
      <c r="C4414" t="s">
        <v>23</v>
      </c>
      <c r="D4414">
        <v>1035</v>
      </c>
      <c r="E4414" s="12">
        <v>40789</v>
      </c>
      <c r="F4414" s="72">
        <f t="shared" si="734"/>
        <v>2011</v>
      </c>
      <c r="G4414" s="70">
        <f t="shared" si="735"/>
        <v>6400.2415458937194</v>
      </c>
      <c r="H4414" s="70" cm="1">
        <f t="array" ref="H4414">INDEX(magic_bricks_appreciation_pivot!$A$13:$K$20,MATCH(C4414,magic_bricks_appreciation_pivot!$A$13:$A$20,0),1+MATCH(F4414,INDEX(magic_bricks_appreciation_pivot!$B$13:$K$13,0),0))</f>
        <v>0.30621792098525186</v>
      </c>
      <c r="I4414" s="70">
        <f t="shared" si="743"/>
        <v>8360.1102058807282</v>
      </c>
      <c r="J4414">
        <v>162</v>
      </c>
      <c r="K4414">
        <v>1</v>
      </c>
      <c r="L4414">
        <v>1</v>
      </c>
      <c r="M4414">
        <v>3</v>
      </c>
      <c r="N4414" t="s">
        <v>154</v>
      </c>
      <c r="O4414" t="s">
        <v>161</v>
      </c>
      <c r="P4414" s="12">
        <v>38234</v>
      </c>
      <c r="Q4414" t="s">
        <v>156</v>
      </c>
      <c r="R4414" t="s">
        <v>170</v>
      </c>
      <c r="S4414" t="s">
        <v>178</v>
      </c>
      <c r="T4414" t="s">
        <v>159</v>
      </c>
      <c r="U4414">
        <v>2.8</v>
      </c>
      <c r="V4414">
        <v>3.7</v>
      </c>
      <c r="W4414">
        <v>3.8</v>
      </c>
      <c r="X4414">
        <v>3.47</v>
      </c>
      <c r="Y4414">
        <v>317964</v>
      </c>
      <c r="Z4414">
        <v>152358</v>
      </c>
      <c r="AA4414">
        <v>6624250</v>
      </c>
    </row>
    <row r="4415" spans="1:27" hidden="1">
      <c r="A4415" t="s">
        <v>4607</v>
      </c>
      <c r="B4415" t="s">
        <v>39</v>
      </c>
      <c r="C4415" t="s">
        <v>39</v>
      </c>
      <c r="D4415">
        <v>1994</v>
      </c>
      <c r="E4415" s="12">
        <v>39323</v>
      </c>
      <c r="F4415" s="72">
        <f t="shared" si="734"/>
        <v>2007</v>
      </c>
      <c r="G4415" s="70">
        <f t="shared" si="735"/>
        <v>11095.651955867603</v>
      </c>
      <c r="H4415" s="70" t="e" cm="1">
        <f t="array" ref="H4415">INDEX(magic_bricks_appreciation_pivot!$A$13:$K$20,MATCH(C4415,magic_bricks_appreciation_pivot!$A$13:$A$20,0),1+MATCH(F4415,INDEX(magic_bricks_appreciation_pivot!$B$13:$K$13,0),0))</f>
        <v>#N/A</v>
      </c>
      <c r="I4415" s="70"/>
      <c r="J4415">
        <v>123</v>
      </c>
      <c r="K4415">
        <v>2</v>
      </c>
      <c r="L4415">
        <v>1</v>
      </c>
      <c r="M4415">
        <v>5</v>
      </c>
      <c r="N4415" t="s">
        <v>176</v>
      </c>
      <c r="O4415" t="s">
        <v>155</v>
      </c>
      <c r="P4415" s="12">
        <v>30563</v>
      </c>
      <c r="Q4415" t="s">
        <v>156</v>
      </c>
      <c r="R4415" t="s">
        <v>157</v>
      </c>
      <c r="S4415" t="s">
        <v>162</v>
      </c>
      <c r="T4415" t="s">
        <v>163</v>
      </c>
      <c r="U4415">
        <v>2.9</v>
      </c>
      <c r="V4415">
        <v>3.6</v>
      </c>
      <c r="W4415">
        <v>2.5</v>
      </c>
      <c r="X4415">
        <v>2.915</v>
      </c>
      <c r="Y4415">
        <v>597368</v>
      </c>
      <c r="Z4415">
        <v>398245</v>
      </c>
      <c r="AA4415">
        <v>22124730</v>
      </c>
    </row>
    <row r="4416" spans="1:27">
      <c r="A4416" t="s">
        <v>4608</v>
      </c>
      <c r="B4416" t="s">
        <v>23</v>
      </c>
      <c r="C4416" t="s">
        <v>23</v>
      </c>
      <c r="D4416">
        <v>1158</v>
      </c>
      <c r="E4416" s="12">
        <v>40408</v>
      </c>
      <c r="F4416" s="72">
        <f t="shared" si="734"/>
        <v>2010</v>
      </c>
      <c r="G4416" s="70">
        <f t="shared" si="735"/>
        <v>4993.5233160621765</v>
      </c>
      <c r="H4416" s="70" cm="1">
        <f t="array" ref="H4416">INDEX(magic_bricks_appreciation_pivot!$A$13:$K$20,MATCH(C4416,magic_bricks_appreciation_pivot!$A$13:$A$20,0),1+MATCH(F4416,INDEX(magic_bricks_appreciation_pivot!$B$13:$K$13,0),0))</f>
        <v>0.49881786187527283</v>
      </c>
      <c r="I4416" s="70">
        <f t="shared" ref="I4416:I4421" si="744">G4416+G4416*H4416</f>
        <v>7484.3819398046335</v>
      </c>
      <c r="J4416">
        <v>11</v>
      </c>
      <c r="K4416">
        <v>1</v>
      </c>
      <c r="L4416">
        <v>1</v>
      </c>
      <c r="M4416">
        <v>3</v>
      </c>
      <c r="N4416" t="s">
        <v>168</v>
      </c>
      <c r="O4416" t="s">
        <v>155</v>
      </c>
      <c r="P4416" s="12">
        <v>27633</v>
      </c>
      <c r="Q4416" t="s">
        <v>169</v>
      </c>
      <c r="R4416" t="s">
        <v>170</v>
      </c>
      <c r="S4416" t="s">
        <v>178</v>
      </c>
      <c r="T4416" t="s">
        <v>173</v>
      </c>
      <c r="U4416">
        <v>3.3</v>
      </c>
      <c r="V4416">
        <v>2.2999999999999998</v>
      </c>
      <c r="W4416">
        <v>3.9</v>
      </c>
      <c r="X4416">
        <v>3.24</v>
      </c>
      <c r="Y4416">
        <v>265995</v>
      </c>
      <c r="Z4416">
        <v>57825</v>
      </c>
      <c r="AA4416">
        <v>5782500</v>
      </c>
    </row>
    <row r="4417" spans="1:27">
      <c r="A4417" t="s">
        <v>4609</v>
      </c>
      <c r="B4417" t="s">
        <v>201</v>
      </c>
      <c r="C4417" t="s">
        <v>201</v>
      </c>
      <c r="D4417">
        <v>2019</v>
      </c>
      <c r="E4417" s="12">
        <v>40915</v>
      </c>
      <c r="F4417" s="72">
        <f t="shared" si="734"/>
        <v>2012</v>
      </c>
      <c r="G4417" s="70">
        <f t="shared" si="735"/>
        <v>5680.3467062902428</v>
      </c>
      <c r="H4417" s="70" cm="1">
        <f t="array" ref="H4417">INDEX(magic_bricks_appreciation_pivot!$A$13:$K$20,MATCH(C4417,magic_bricks_appreciation_pivot!$A$13:$A$20,0),1+MATCH(F4417,INDEX(magic_bricks_appreciation_pivot!$B$13:$K$13,0),0))</f>
        <v>0.26292059267573231</v>
      </c>
      <c r="I4417" s="70">
        <f t="shared" si="744"/>
        <v>7173.8268289117168</v>
      </c>
      <c r="J4417">
        <v>173</v>
      </c>
      <c r="K4417">
        <v>3</v>
      </c>
      <c r="L4417">
        <v>2</v>
      </c>
      <c r="M4417">
        <v>5</v>
      </c>
      <c r="N4417" t="s">
        <v>176</v>
      </c>
      <c r="O4417" t="s">
        <v>161</v>
      </c>
      <c r="P4417" s="12">
        <v>32885</v>
      </c>
      <c r="Q4417" t="s">
        <v>169</v>
      </c>
      <c r="R4417" t="s">
        <v>157</v>
      </c>
      <c r="S4417" t="s">
        <v>162</v>
      </c>
      <c r="T4417" t="s">
        <v>166</v>
      </c>
      <c r="U4417">
        <v>3.1</v>
      </c>
      <c r="V4417">
        <v>3.9</v>
      </c>
      <c r="W4417">
        <v>4.5</v>
      </c>
      <c r="X4417">
        <v>3.9</v>
      </c>
      <c r="Y4417">
        <v>447276</v>
      </c>
      <c r="Z4417">
        <v>126155</v>
      </c>
      <c r="AA4417">
        <v>11468620</v>
      </c>
    </row>
    <row r="4418" spans="1:27">
      <c r="A4418" t="s">
        <v>4610</v>
      </c>
      <c r="B4418" t="s">
        <v>23</v>
      </c>
      <c r="C4418" t="s">
        <v>23</v>
      </c>
      <c r="D4418">
        <v>1488</v>
      </c>
      <c r="E4418" s="12">
        <v>40746</v>
      </c>
      <c r="F4418" s="72">
        <f t="shared" si="734"/>
        <v>2011</v>
      </c>
      <c r="G4418" s="70">
        <f t="shared" si="735"/>
        <v>5530.7459677419356</v>
      </c>
      <c r="H4418" s="70" cm="1">
        <f t="array" ref="H4418">INDEX(magic_bricks_appreciation_pivot!$A$13:$K$20,MATCH(C4418,magic_bricks_appreciation_pivot!$A$13:$A$20,0),1+MATCH(F4418,INDEX(magic_bricks_appreciation_pivot!$B$13:$K$13,0),0))</f>
        <v>0.30621792098525186</v>
      </c>
      <c r="I4418" s="70">
        <f t="shared" si="744"/>
        <v>7224.3594994814357</v>
      </c>
      <c r="J4418">
        <v>77</v>
      </c>
      <c r="K4418">
        <v>2</v>
      </c>
      <c r="L4418">
        <v>2</v>
      </c>
      <c r="M4418">
        <v>4</v>
      </c>
      <c r="N4418" t="s">
        <v>193</v>
      </c>
      <c r="O4418" t="s">
        <v>161</v>
      </c>
      <c r="P4418" s="12">
        <v>25781</v>
      </c>
      <c r="Q4418" t="s">
        <v>169</v>
      </c>
      <c r="R4418" t="s">
        <v>157</v>
      </c>
      <c r="S4418" t="s">
        <v>178</v>
      </c>
      <c r="T4418" t="s">
        <v>182</v>
      </c>
      <c r="U4418">
        <v>2.4</v>
      </c>
      <c r="V4418">
        <v>2</v>
      </c>
      <c r="W4418">
        <v>2.2000000000000002</v>
      </c>
      <c r="X4418">
        <v>2.2000000000000002</v>
      </c>
      <c r="Y4418">
        <v>386798</v>
      </c>
      <c r="Z4418">
        <v>139906</v>
      </c>
      <c r="AA4418">
        <v>8229750</v>
      </c>
    </row>
    <row r="4419" spans="1:27">
      <c r="A4419" t="s">
        <v>4611</v>
      </c>
      <c r="B4419" t="s">
        <v>4612</v>
      </c>
      <c r="C4419" t="s">
        <v>39</v>
      </c>
      <c r="D4419">
        <v>1704</v>
      </c>
      <c r="E4419" s="12">
        <v>41957</v>
      </c>
      <c r="F4419" s="72">
        <f t="shared" ref="F4419:F4482" si="745">YEAR(E4419)</f>
        <v>2014</v>
      </c>
      <c r="G4419" s="70">
        <f t="shared" ref="G4419:G4482" si="746">AA4419/D4419</f>
        <v>6674.9237089201879</v>
      </c>
      <c r="H4419" s="70" cm="1">
        <f t="array" ref="H4419">INDEX(magic_bricks_appreciation_pivot!$A$13:$K$20,MATCH(C4419,magic_bricks_appreciation_pivot!$A$13:$A$20,0),1+MATCH(F4419,INDEX(magic_bricks_appreciation_pivot!$B$13:$K$13,0),0))</f>
        <v>2.7142646408024784E-2</v>
      </c>
      <c r="I4419" s="70">
        <f t="shared" si="744"/>
        <v>6856.0988029519503</v>
      </c>
      <c r="J4419">
        <v>133</v>
      </c>
      <c r="K4419">
        <v>1</v>
      </c>
      <c r="L4419">
        <v>1</v>
      </c>
      <c r="M4419">
        <v>4</v>
      </c>
      <c r="N4419" t="s">
        <v>176</v>
      </c>
      <c r="O4419" t="s">
        <v>155</v>
      </c>
      <c r="P4419" s="12">
        <v>37942</v>
      </c>
      <c r="Q4419" t="s">
        <v>194</v>
      </c>
      <c r="R4419" t="s">
        <v>170</v>
      </c>
      <c r="S4419" t="s">
        <v>178</v>
      </c>
      <c r="T4419" t="s">
        <v>163</v>
      </c>
      <c r="U4419">
        <v>2</v>
      </c>
      <c r="V4419">
        <v>2.7</v>
      </c>
      <c r="W4419">
        <v>2.2000000000000002</v>
      </c>
      <c r="X4419">
        <v>2.2549999999999999</v>
      </c>
      <c r="Y4419">
        <v>284352</v>
      </c>
      <c r="Z4419">
        <v>102367</v>
      </c>
      <c r="AA4419">
        <v>11374070</v>
      </c>
    </row>
    <row r="4420" spans="1:27">
      <c r="A4420" t="s">
        <v>4613</v>
      </c>
      <c r="B4420" t="s">
        <v>23</v>
      </c>
      <c r="C4420" t="s">
        <v>23</v>
      </c>
      <c r="D4420">
        <v>1139</v>
      </c>
      <c r="E4420" s="12">
        <v>40345</v>
      </c>
      <c r="F4420" s="72">
        <f t="shared" si="745"/>
        <v>2010</v>
      </c>
      <c r="G4420" s="70">
        <f t="shared" si="746"/>
        <v>5318.1518876207201</v>
      </c>
      <c r="H4420" s="70" cm="1">
        <f t="array" ref="H4420">INDEX(magic_bricks_appreciation_pivot!$A$13:$K$20,MATCH(C4420,magic_bricks_appreciation_pivot!$A$13:$A$20,0),1+MATCH(F4420,INDEX(magic_bricks_appreciation_pivot!$B$13:$K$13,0),0))</f>
        <v>0.49881786187527283</v>
      </c>
      <c r="I4420" s="70">
        <f t="shared" si="744"/>
        <v>7970.9410413316346</v>
      </c>
      <c r="J4420">
        <v>131</v>
      </c>
      <c r="K4420">
        <v>1</v>
      </c>
      <c r="L4420">
        <v>1</v>
      </c>
      <c r="M4420">
        <v>3</v>
      </c>
      <c r="N4420" t="s">
        <v>184</v>
      </c>
      <c r="O4420" t="s">
        <v>155</v>
      </c>
      <c r="P4420" s="12">
        <v>25380</v>
      </c>
      <c r="Q4420" t="s">
        <v>169</v>
      </c>
      <c r="R4420" t="s">
        <v>170</v>
      </c>
      <c r="S4420" t="s">
        <v>158</v>
      </c>
      <c r="T4420" t="s">
        <v>159</v>
      </c>
      <c r="U4420">
        <v>2.2999999999999998</v>
      </c>
      <c r="V4420">
        <v>4.5999999999999996</v>
      </c>
      <c r="W4420">
        <v>4.2</v>
      </c>
      <c r="X4420">
        <v>3.75</v>
      </c>
      <c r="Y4420">
        <v>205951</v>
      </c>
      <c r="Z4420">
        <v>54516</v>
      </c>
      <c r="AA4420">
        <v>6057375</v>
      </c>
    </row>
    <row r="4421" spans="1:27">
      <c r="A4421" t="s">
        <v>4614</v>
      </c>
      <c r="B4421" t="s">
        <v>56</v>
      </c>
      <c r="C4421" t="s">
        <v>56</v>
      </c>
      <c r="D4421">
        <v>1138</v>
      </c>
      <c r="E4421" s="12">
        <v>40949</v>
      </c>
      <c r="F4421" s="72">
        <f t="shared" si="745"/>
        <v>2012</v>
      </c>
      <c r="G4421" s="70">
        <f t="shared" si="746"/>
        <v>11762.174868189806</v>
      </c>
      <c r="H4421" s="70" cm="1">
        <f t="array" ref="H4421">INDEX(magic_bricks_appreciation_pivot!$A$13:$K$20,MATCH(C4421,magic_bricks_appreciation_pivot!$A$13:$A$20,0),1+MATCH(F4421,INDEX(magic_bricks_appreciation_pivot!$B$13:$K$13,0),0))</f>
        <v>0.4006045824602385</v>
      </c>
      <c r="I4421" s="70">
        <f t="shared" si="744"/>
        <v>16474.156020085295</v>
      </c>
      <c r="J4421">
        <v>143</v>
      </c>
      <c r="K4421">
        <v>1</v>
      </c>
      <c r="L4421">
        <v>1</v>
      </c>
      <c r="M4421">
        <v>3</v>
      </c>
      <c r="N4421" t="s">
        <v>154</v>
      </c>
      <c r="O4421" t="s">
        <v>155</v>
      </c>
      <c r="P4421" s="12">
        <v>34744</v>
      </c>
      <c r="Q4421" t="s">
        <v>156</v>
      </c>
      <c r="R4421" t="s">
        <v>165</v>
      </c>
      <c r="S4421" t="s">
        <v>178</v>
      </c>
      <c r="T4421" t="s">
        <v>163</v>
      </c>
      <c r="U4421">
        <v>3.6</v>
      </c>
      <c r="V4421">
        <v>3.3</v>
      </c>
      <c r="W4421">
        <v>4.8</v>
      </c>
      <c r="X4421">
        <v>4.1399999999999997</v>
      </c>
      <c r="Y4421">
        <v>441717</v>
      </c>
      <c r="Z4421">
        <v>187395</v>
      </c>
      <c r="AA4421">
        <v>13385355</v>
      </c>
    </row>
    <row r="4422" spans="1:27" hidden="1">
      <c r="A4422" t="s">
        <v>4615</v>
      </c>
      <c r="B4422" t="s">
        <v>175</v>
      </c>
      <c r="C4422" t="s">
        <v>34</v>
      </c>
      <c r="D4422">
        <v>970</v>
      </c>
      <c r="E4422" s="12">
        <v>39222</v>
      </c>
      <c r="F4422" s="72">
        <f t="shared" si="745"/>
        <v>2007</v>
      </c>
      <c r="G4422" s="70">
        <f t="shared" si="746"/>
        <v>11701.907216494845</v>
      </c>
      <c r="H4422" s="70" t="e" cm="1">
        <f t="array" ref="H4422">INDEX(magic_bricks_appreciation_pivot!$A$13:$K$20,MATCH(C4422,magic_bricks_appreciation_pivot!$A$13:$A$20,0),1+MATCH(F4422,INDEX(magic_bricks_appreciation_pivot!$B$13:$K$13,0),0))</f>
        <v>#N/A</v>
      </c>
      <c r="I4422" s="70"/>
      <c r="J4422">
        <v>120</v>
      </c>
      <c r="K4422">
        <v>1</v>
      </c>
      <c r="L4422">
        <v>1</v>
      </c>
      <c r="M4422">
        <v>3</v>
      </c>
      <c r="N4422" t="s">
        <v>168</v>
      </c>
      <c r="O4422" t="s">
        <v>161</v>
      </c>
      <c r="P4422" s="12">
        <v>27907</v>
      </c>
      <c r="Q4422" t="s">
        <v>156</v>
      </c>
      <c r="R4422" t="s">
        <v>177</v>
      </c>
      <c r="S4422" t="s">
        <v>158</v>
      </c>
      <c r="T4422" t="s">
        <v>166</v>
      </c>
      <c r="U4422">
        <v>4.4000000000000004</v>
      </c>
      <c r="V4422">
        <v>4.9000000000000004</v>
      </c>
      <c r="W4422">
        <v>2.2000000000000002</v>
      </c>
      <c r="X4422">
        <v>3.94</v>
      </c>
      <c r="Y4422">
        <v>329175</v>
      </c>
      <c r="Z4422">
        <v>34053</v>
      </c>
      <c r="AA4422">
        <v>11350850</v>
      </c>
    </row>
    <row r="4423" spans="1:27" hidden="1">
      <c r="A4423" t="s">
        <v>4616</v>
      </c>
      <c r="B4423" t="s">
        <v>39</v>
      </c>
      <c r="C4423" t="s">
        <v>39</v>
      </c>
      <c r="D4423">
        <v>1781</v>
      </c>
      <c r="E4423" s="12">
        <v>39571</v>
      </c>
      <c r="F4423" s="72">
        <f t="shared" si="745"/>
        <v>2008</v>
      </c>
      <c r="G4423" s="70">
        <f t="shared" si="746"/>
        <v>7831.8809657495785</v>
      </c>
      <c r="H4423" s="70" t="e" cm="1">
        <f t="array" ref="H4423">INDEX(magic_bricks_appreciation_pivot!$A$13:$K$20,MATCH(C4423,magic_bricks_appreciation_pivot!$A$13:$A$20,0),1+MATCH(F4423,INDEX(magic_bricks_appreciation_pivot!$B$13:$K$13,0),0))</f>
        <v>#N/A</v>
      </c>
      <c r="I4423" s="70"/>
      <c r="J4423">
        <v>153</v>
      </c>
      <c r="K4423">
        <v>1</v>
      </c>
      <c r="L4423">
        <v>1</v>
      </c>
      <c r="M4423">
        <v>4</v>
      </c>
      <c r="N4423" t="s">
        <v>154</v>
      </c>
      <c r="O4423" t="s">
        <v>155</v>
      </c>
      <c r="P4423" s="12">
        <v>30446</v>
      </c>
      <c r="Q4423" t="s">
        <v>169</v>
      </c>
      <c r="R4423" t="s">
        <v>177</v>
      </c>
      <c r="S4423" t="s">
        <v>162</v>
      </c>
      <c r="T4423" t="s">
        <v>163</v>
      </c>
      <c r="U4423">
        <v>2.8</v>
      </c>
      <c r="V4423">
        <v>2.7</v>
      </c>
      <c r="W4423">
        <v>3.7</v>
      </c>
      <c r="X4423">
        <v>3.1349999999999998</v>
      </c>
      <c r="Y4423">
        <v>390560</v>
      </c>
      <c r="Z4423">
        <v>139486</v>
      </c>
      <c r="AA4423">
        <v>13948580</v>
      </c>
    </row>
    <row r="4424" spans="1:27" hidden="1">
      <c r="A4424" t="s">
        <v>4617</v>
      </c>
      <c r="B4424" t="s">
        <v>23</v>
      </c>
      <c r="C4424" t="s">
        <v>23</v>
      </c>
      <c r="D4424">
        <v>573</v>
      </c>
      <c r="E4424" s="12">
        <v>40133</v>
      </c>
      <c r="F4424" s="72">
        <f t="shared" si="745"/>
        <v>2009</v>
      </c>
      <c r="G4424" s="70">
        <f t="shared" si="746"/>
        <v>10148.560209424084</v>
      </c>
      <c r="H4424" s="70" t="e" cm="1">
        <f t="array" ref="H4424">INDEX(magic_bricks_appreciation_pivot!$A$13:$K$20,MATCH(C4424,magic_bricks_appreciation_pivot!$A$13:$A$20,0),1+MATCH(F4424,INDEX(magic_bricks_appreciation_pivot!$B$13:$K$13,0),0))</f>
        <v>#N/A</v>
      </c>
      <c r="I4424" s="70"/>
      <c r="J4424">
        <v>23</v>
      </c>
      <c r="K4424">
        <v>1</v>
      </c>
      <c r="L4424">
        <v>1</v>
      </c>
      <c r="M4424">
        <v>2</v>
      </c>
      <c r="N4424" t="s">
        <v>168</v>
      </c>
      <c r="O4424" t="s">
        <v>155</v>
      </c>
      <c r="P4424" s="12">
        <v>29548</v>
      </c>
      <c r="Q4424" t="s">
        <v>169</v>
      </c>
      <c r="R4424" t="s">
        <v>177</v>
      </c>
      <c r="S4424" t="s">
        <v>158</v>
      </c>
      <c r="T4424" t="s">
        <v>163</v>
      </c>
      <c r="U4424">
        <v>4.5999999999999996</v>
      </c>
      <c r="V4424">
        <v>2.9</v>
      </c>
      <c r="W4424">
        <v>3.1</v>
      </c>
      <c r="X4424">
        <v>3.49</v>
      </c>
      <c r="Y4424">
        <v>232605</v>
      </c>
      <c r="Z4424">
        <v>63966</v>
      </c>
      <c r="AA4424">
        <v>5815125</v>
      </c>
    </row>
    <row r="4425" spans="1:27">
      <c r="A4425" t="s">
        <v>4618</v>
      </c>
      <c r="B4425" t="s">
        <v>51</v>
      </c>
      <c r="C4425" t="s">
        <v>51</v>
      </c>
      <c r="D4425">
        <v>1583</v>
      </c>
      <c r="E4425" s="12">
        <v>40364</v>
      </c>
      <c r="F4425" s="72">
        <f t="shared" si="745"/>
        <v>2010</v>
      </c>
      <c r="G4425" s="70">
        <f t="shared" si="746"/>
        <v>6164.6557169930511</v>
      </c>
      <c r="H4425" s="70" cm="1">
        <f t="array" ref="H4425">INDEX(magic_bricks_appreciation_pivot!$A$13:$K$20,MATCH(C4425,magic_bricks_appreciation_pivot!$A$13:$A$20,0),1+MATCH(F4425,INDEX(magic_bricks_appreciation_pivot!$B$13:$K$13,0),0))</f>
        <v>0.55311029796131728</v>
      </c>
      <c r="I4425" s="70">
        <f t="shared" ref="I4425:I4427" si="747">G4425+G4425*H4425</f>
        <v>9574.3902774480157</v>
      </c>
      <c r="J4425">
        <v>47</v>
      </c>
      <c r="K4425">
        <v>2</v>
      </c>
      <c r="L4425">
        <v>1</v>
      </c>
      <c r="M4425">
        <v>4</v>
      </c>
      <c r="N4425" t="s">
        <v>193</v>
      </c>
      <c r="O4425" t="s">
        <v>161</v>
      </c>
      <c r="P4425" s="12">
        <v>33064</v>
      </c>
      <c r="Q4425" t="s">
        <v>169</v>
      </c>
      <c r="R4425" t="s">
        <v>177</v>
      </c>
      <c r="S4425" t="s">
        <v>178</v>
      </c>
      <c r="T4425" t="s">
        <v>182</v>
      </c>
      <c r="U4425">
        <v>4.9000000000000004</v>
      </c>
      <c r="V4425">
        <v>4.7</v>
      </c>
      <c r="W4425">
        <v>3.5</v>
      </c>
      <c r="X4425">
        <v>4.3899999999999997</v>
      </c>
      <c r="Y4425">
        <v>370829</v>
      </c>
      <c r="Z4425">
        <v>117104</v>
      </c>
      <c r="AA4425">
        <v>9758650</v>
      </c>
    </row>
    <row r="4426" spans="1:27">
      <c r="A4426" t="s">
        <v>4619</v>
      </c>
      <c r="B4426" t="s">
        <v>175</v>
      </c>
      <c r="C4426" t="s">
        <v>34</v>
      </c>
      <c r="D4426">
        <v>1261</v>
      </c>
      <c r="E4426" s="12">
        <v>40729</v>
      </c>
      <c r="F4426" s="72">
        <f t="shared" si="745"/>
        <v>2011</v>
      </c>
      <c r="G4426" s="70">
        <f t="shared" si="746"/>
        <v>8277.8747026169713</v>
      </c>
      <c r="H4426" s="70" cm="1">
        <f t="array" ref="H4426">INDEX(magic_bricks_appreciation_pivot!$A$13:$K$20,MATCH(C4426,magic_bricks_appreciation_pivot!$A$13:$A$20,0),1+MATCH(F4426,INDEX(magic_bricks_appreciation_pivot!$B$13:$K$13,0),0))</f>
        <v>0.22839026915113872</v>
      </c>
      <c r="I4426" s="70">
        <f t="shared" si="747"/>
        <v>10168.460733947064</v>
      </c>
      <c r="J4426">
        <v>84</v>
      </c>
      <c r="K4426">
        <v>2</v>
      </c>
      <c r="L4426">
        <v>1</v>
      </c>
      <c r="M4426">
        <v>4</v>
      </c>
      <c r="N4426" t="s">
        <v>168</v>
      </c>
      <c r="O4426" t="s">
        <v>155</v>
      </c>
      <c r="P4426" s="12">
        <v>39269</v>
      </c>
      <c r="Q4426" t="s">
        <v>194</v>
      </c>
      <c r="R4426" t="s">
        <v>170</v>
      </c>
      <c r="S4426" t="s">
        <v>158</v>
      </c>
      <c r="T4426" t="s">
        <v>166</v>
      </c>
      <c r="U4426">
        <v>3</v>
      </c>
      <c r="V4426">
        <v>3.6</v>
      </c>
      <c r="W4426">
        <v>3.9</v>
      </c>
      <c r="X4426">
        <v>3.51</v>
      </c>
      <c r="Y4426">
        <v>344467</v>
      </c>
      <c r="Z4426">
        <v>146138</v>
      </c>
      <c r="AA4426">
        <v>10438400</v>
      </c>
    </row>
    <row r="4427" spans="1:27">
      <c r="A4427" t="s">
        <v>4620</v>
      </c>
      <c r="B4427" t="s">
        <v>175</v>
      </c>
      <c r="C4427" t="s">
        <v>34</v>
      </c>
      <c r="D4427">
        <v>1138</v>
      </c>
      <c r="E4427" s="12">
        <v>40393</v>
      </c>
      <c r="F4427" s="72">
        <f t="shared" si="745"/>
        <v>2010</v>
      </c>
      <c r="G4427" s="70">
        <f t="shared" si="746"/>
        <v>9181.2478031634455</v>
      </c>
      <c r="H4427" s="70" cm="1">
        <f t="array" ref="H4427">INDEX(magic_bricks_appreciation_pivot!$A$13:$K$20,MATCH(C4427,magic_bricks_appreciation_pivot!$A$13:$A$20,0),1+MATCH(F4427,INDEX(magic_bricks_appreciation_pivot!$B$13:$K$13,0),0))</f>
        <v>0.46848170778869208</v>
      </c>
      <c r="I4427" s="70">
        <f t="shared" si="747"/>
        <v>13482.494453620635</v>
      </c>
      <c r="J4427">
        <v>154</v>
      </c>
      <c r="K4427">
        <v>1</v>
      </c>
      <c r="L4427">
        <v>1</v>
      </c>
      <c r="M4427">
        <v>3</v>
      </c>
      <c r="N4427" t="s">
        <v>184</v>
      </c>
      <c r="O4427" t="s">
        <v>155</v>
      </c>
      <c r="P4427" s="12">
        <v>33093</v>
      </c>
      <c r="Q4427" t="s">
        <v>169</v>
      </c>
      <c r="R4427" t="s">
        <v>170</v>
      </c>
      <c r="S4427" t="s">
        <v>162</v>
      </c>
      <c r="T4427" t="s">
        <v>163</v>
      </c>
      <c r="U4427">
        <v>2.9</v>
      </c>
      <c r="V4427">
        <v>2.8</v>
      </c>
      <c r="W4427">
        <v>2.2000000000000002</v>
      </c>
      <c r="X4427">
        <v>2.65</v>
      </c>
      <c r="Y4427">
        <v>261207</v>
      </c>
      <c r="Z4427">
        <v>52241</v>
      </c>
      <c r="AA4427">
        <v>10448260</v>
      </c>
    </row>
    <row r="4428" spans="1:27" hidden="1">
      <c r="A4428" t="s">
        <v>4621</v>
      </c>
      <c r="B4428" t="s">
        <v>75</v>
      </c>
      <c r="D4428">
        <v>1704</v>
      </c>
      <c r="E4428" s="12">
        <v>39883</v>
      </c>
      <c r="F4428" s="72">
        <f t="shared" si="745"/>
        <v>2009</v>
      </c>
      <c r="G4428" s="70">
        <f t="shared" si="746"/>
        <v>11826.760563380281</v>
      </c>
      <c r="H4428" s="70" t="e" cm="1">
        <f t="array" ref="H4428">INDEX(magic_bricks_appreciation_pivot!$A$13:$K$20,MATCH(C4428,magic_bricks_appreciation_pivot!$A$13:$A$20,0),1+MATCH(F4428,INDEX(magic_bricks_appreciation_pivot!$B$13:$K$13,0),0))</f>
        <v>#N/A</v>
      </c>
      <c r="I4428" s="70"/>
      <c r="J4428">
        <v>137</v>
      </c>
      <c r="K4428">
        <v>1</v>
      </c>
      <c r="L4428">
        <v>1</v>
      </c>
      <c r="M4428">
        <v>4</v>
      </c>
      <c r="N4428" t="s">
        <v>193</v>
      </c>
      <c r="O4428" t="s">
        <v>161</v>
      </c>
      <c r="P4428" s="12">
        <v>36233</v>
      </c>
      <c r="Q4428" t="s">
        <v>156</v>
      </c>
      <c r="R4428" t="s">
        <v>157</v>
      </c>
      <c r="S4428" t="s">
        <v>158</v>
      </c>
      <c r="T4428" t="s">
        <v>182</v>
      </c>
      <c r="U4428">
        <v>4.0999999999999996</v>
      </c>
      <c r="V4428">
        <v>4.2</v>
      </c>
      <c r="W4428">
        <v>3.6</v>
      </c>
      <c r="X4428">
        <v>3.9</v>
      </c>
      <c r="Y4428">
        <v>564278</v>
      </c>
      <c r="Z4428">
        <v>282139</v>
      </c>
      <c r="AA4428">
        <v>20152800</v>
      </c>
    </row>
    <row r="4429" spans="1:27" hidden="1">
      <c r="A4429" t="s">
        <v>4622</v>
      </c>
      <c r="B4429" t="s">
        <v>56</v>
      </c>
      <c r="C4429" t="s">
        <v>56</v>
      </c>
      <c r="D4429">
        <v>830</v>
      </c>
      <c r="E4429" s="12">
        <v>39303</v>
      </c>
      <c r="F4429" s="72">
        <f t="shared" si="745"/>
        <v>2007</v>
      </c>
      <c r="G4429" s="70">
        <f t="shared" si="746"/>
        <v>8401.9216867469877</v>
      </c>
      <c r="H4429" s="70" t="e" cm="1">
        <f t="array" ref="H4429">INDEX(magic_bricks_appreciation_pivot!$A$13:$K$20,MATCH(C4429,magic_bricks_appreciation_pivot!$A$13:$A$20,0),1+MATCH(F4429,INDEX(magic_bricks_appreciation_pivot!$B$13:$K$13,0),0))</f>
        <v>#N/A</v>
      </c>
      <c r="I4429" s="70"/>
      <c r="J4429">
        <v>137</v>
      </c>
      <c r="K4429">
        <v>1</v>
      </c>
      <c r="L4429">
        <v>1</v>
      </c>
      <c r="M4429">
        <v>3</v>
      </c>
      <c r="N4429" t="s">
        <v>193</v>
      </c>
      <c r="O4429" t="s">
        <v>161</v>
      </c>
      <c r="P4429" s="12">
        <v>27258</v>
      </c>
      <c r="Q4429" t="s">
        <v>194</v>
      </c>
      <c r="R4429" t="s">
        <v>177</v>
      </c>
      <c r="S4429" t="s">
        <v>158</v>
      </c>
      <c r="T4429" t="s">
        <v>163</v>
      </c>
      <c r="U4429">
        <v>3.1</v>
      </c>
      <c r="V4429">
        <v>3.5</v>
      </c>
      <c r="W4429">
        <v>3.7</v>
      </c>
      <c r="X4429">
        <v>3.48</v>
      </c>
      <c r="Y4429">
        <v>258023</v>
      </c>
      <c r="Z4429">
        <v>6974</v>
      </c>
      <c r="AA4429">
        <v>6973595</v>
      </c>
    </row>
    <row r="4430" spans="1:27" hidden="1">
      <c r="A4430" t="s">
        <v>4623</v>
      </c>
      <c r="B4430" t="s">
        <v>75</v>
      </c>
      <c r="D4430">
        <v>1913</v>
      </c>
      <c r="E4430" s="12">
        <v>39872</v>
      </c>
      <c r="F4430" s="72">
        <f t="shared" si="745"/>
        <v>2009</v>
      </c>
      <c r="G4430" s="70">
        <f t="shared" si="746"/>
        <v>10822.420282279143</v>
      </c>
      <c r="H4430" s="70" t="e" cm="1">
        <f t="array" ref="H4430">INDEX(magic_bricks_appreciation_pivot!$A$13:$K$20,MATCH(C4430,magic_bricks_appreciation_pivot!$A$13:$A$20,0),1+MATCH(F4430,INDEX(magic_bricks_appreciation_pivot!$B$13:$K$13,0),0))</f>
        <v>#N/A</v>
      </c>
      <c r="I4430" s="70"/>
      <c r="J4430">
        <v>113</v>
      </c>
      <c r="K4430">
        <v>2</v>
      </c>
      <c r="L4430">
        <v>1</v>
      </c>
      <c r="M4430">
        <v>5</v>
      </c>
      <c r="N4430" t="s">
        <v>176</v>
      </c>
      <c r="O4430" t="s">
        <v>155</v>
      </c>
      <c r="P4430" s="12">
        <v>24542</v>
      </c>
      <c r="Q4430" t="s">
        <v>156</v>
      </c>
      <c r="R4430" t="s">
        <v>157</v>
      </c>
      <c r="S4430" t="s">
        <v>158</v>
      </c>
      <c r="T4430" t="s">
        <v>163</v>
      </c>
      <c r="U4430">
        <v>3.9</v>
      </c>
      <c r="V4430">
        <v>3.6</v>
      </c>
      <c r="W4430">
        <v>2.9</v>
      </c>
      <c r="X4430">
        <v>3.375</v>
      </c>
      <c r="Y4430">
        <v>703912</v>
      </c>
      <c r="Z4430">
        <v>269143</v>
      </c>
      <c r="AA4430">
        <v>20703290</v>
      </c>
    </row>
    <row r="4431" spans="1:27">
      <c r="A4431" t="s">
        <v>4624</v>
      </c>
      <c r="B4431" t="s">
        <v>23</v>
      </c>
      <c r="C4431" t="s">
        <v>23</v>
      </c>
      <c r="D4431">
        <v>1671</v>
      </c>
      <c r="E4431" s="12">
        <v>40658</v>
      </c>
      <c r="F4431" s="72">
        <f t="shared" si="745"/>
        <v>2011</v>
      </c>
      <c r="G4431" s="70">
        <f t="shared" si="746"/>
        <v>3823.7582286056254</v>
      </c>
      <c r="H4431" s="70" cm="1">
        <f t="array" ref="H4431">INDEX(magic_bricks_appreciation_pivot!$A$13:$K$20,MATCH(C4431,magic_bricks_appreciation_pivot!$A$13:$A$20,0),1+MATCH(F4431,INDEX(magic_bricks_appreciation_pivot!$B$13:$K$13,0),0))</f>
        <v>0.30621792098525186</v>
      </c>
      <c r="I4431" s="70">
        <f t="shared" ref="I4431:I4433" si="748">G4431+G4431*H4431</f>
        <v>4994.6615237194892</v>
      </c>
      <c r="J4431">
        <v>15</v>
      </c>
      <c r="K4431">
        <v>2</v>
      </c>
      <c r="L4431">
        <v>2</v>
      </c>
      <c r="M4431">
        <v>4</v>
      </c>
      <c r="N4431" t="s">
        <v>176</v>
      </c>
      <c r="O4431" t="s">
        <v>161</v>
      </c>
      <c r="P4431" s="12">
        <v>30438</v>
      </c>
      <c r="Q4431" t="s">
        <v>194</v>
      </c>
      <c r="R4431" t="s">
        <v>157</v>
      </c>
      <c r="S4431" t="s">
        <v>178</v>
      </c>
      <c r="T4431" t="s">
        <v>171</v>
      </c>
      <c r="U4431">
        <v>2.8</v>
      </c>
      <c r="V4431">
        <v>2.5</v>
      </c>
      <c r="W4431">
        <v>3.1</v>
      </c>
      <c r="X4431">
        <v>2.83</v>
      </c>
      <c r="Y4431">
        <v>191685</v>
      </c>
      <c r="Z4431">
        <v>153348</v>
      </c>
      <c r="AA4431">
        <v>6389500</v>
      </c>
    </row>
    <row r="4432" spans="1:27">
      <c r="A4432" t="s">
        <v>4625</v>
      </c>
      <c r="B4432" t="s">
        <v>201</v>
      </c>
      <c r="C4432" t="s">
        <v>201</v>
      </c>
      <c r="D4432">
        <v>1586</v>
      </c>
      <c r="E4432" s="12">
        <v>40268</v>
      </c>
      <c r="F4432" s="72">
        <f t="shared" si="745"/>
        <v>2010</v>
      </c>
      <c r="G4432" s="70">
        <f t="shared" si="746"/>
        <v>6541.0088272383355</v>
      </c>
      <c r="H4432" s="70" cm="1">
        <f t="array" ref="H4432">INDEX(magic_bricks_appreciation_pivot!$A$13:$K$20,MATCH(C4432,magic_bricks_appreciation_pivot!$A$13:$A$20,0),1+MATCH(F4432,INDEX(magic_bricks_appreciation_pivot!$B$13:$K$13,0),0))</f>
        <v>0.62790190260080292</v>
      </c>
      <c r="I4432" s="70">
        <f t="shared" si="748"/>
        <v>10648.120714789933</v>
      </c>
      <c r="J4432">
        <v>72</v>
      </c>
      <c r="K4432">
        <v>2</v>
      </c>
      <c r="L4432">
        <v>1</v>
      </c>
      <c r="M4432">
        <v>4</v>
      </c>
      <c r="N4432" t="s">
        <v>154</v>
      </c>
      <c r="O4432" t="s">
        <v>155</v>
      </c>
      <c r="P4432" s="12">
        <v>38078</v>
      </c>
      <c r="Q4432" t="s">
        <v>169</v>
      </c>
      <c r="R4432" t="s">
        <v>157</v>
      </c>
      <c r="S4432" t="s">
        <v>158</v>
      </c>
      <c r="T4432" t="s">
        <v>163</v>
      </c>
      <c r="U4432">
        <v>2.1</v>
      </c>
      <c r="V4432">
        <v>2.4</v>
      </c>
      <c r="W4432">
        <v>4.4000000000000004</v>
      </c>
      <c r="X4432">
        <v>3.11</v>
      </c>
      <c r="Y4432">
        <v>394214</v>
      </c>
      <c r="Z4432">
        <v>259351</v>
      </c>
      <c r="AA4432">
        <v>10374040</v>
      </c>
    </row>
    <row r="4433" spans="1:27">
      <c r="A4433" t="s">
        <v>4626</v>
      </c>
      <c r="B4433" t="s">
        <v>175</v>
      </c>
      <c r="C4433" t="s">
        <v>34</v>
      </c>
      <c r="D4433">
        <v>1149</v>
      </c>
      <c r="E4433" s="12">
        <v>41829</v>
      </c>
      <c r="F4433" s="72">
        <f t="shared" si="745"/>
        <v>2014</v>
      </c>
      <c r="G4433" s="70">
        <f t="shared" si="746"/>
        <v>10467.27589208007</v>
      </c>
      <c r="H4433" s="70" cm="1">
        <f t="array" ref="H4433">INDEX(magic_bricks_appreciation_pivot!$A$13:$K$20,MATCH(C4433,magic_bricks_appreciation_pivot!$A$13:$A$20,0),1+MATCH(F4433,INDEX(magic_bricks_appreciation_pivot!$B$13:$K$13,0),0))</f>
        <v>5.1040744021257752E-2</v>
      </c>
      <c r="I4433" s="70">
        <f t="shared" si="748"/>
        <v>11001.533441487611</v>
      </c>
      <c r="J4433">
        <v>3</v>
      </c>
      <c r="K4433">
        <v>1</v>
      </c>
      <c r="L4433">
        <v>1</v>
      </c>
      <c r="M4433">
        <v>3</v>
      </c>
      <c r="N4433" t="s">
        <v>176</v>
      </c>
      <c r="O4433" t="s">
        <v>161</v>
      </c>
      <c r="P4433" s="12">
        <v>32339</v>
      </c>
      <c r="Q4433" t="s">
        <v>156</v>
      </c>
      <c r="R4433" t="s">
        <v>177</v>
      </c>
      <c r="S4433" t="s">
        <v>158</v>
      </c>
      <c r="T4433" t="s">
        <v>163</v>
      </c>
      <c r="U4433">
        <v>4.4000000000000004</v>
      </c>
      <c r="V4433">
        <v>4.2</v>
      </c>
      <c r="W4433">
        <v>2.9</v>
      </c>
      <c r="X4433">
        <v>3.87</v>
      </c>
      <c r="Y4433">
        <v>324726</v>
      </c>
      <c r="Z4433">
        <v>108242</v>
      </c>
      <c r="AA4433">
        <v>12026900</v>
      </c>
    </row>
    <row r="4434" spans="1:27" hidden="1">
      <c r="A4434" t="s">
        <v>4627</v>
      </c>
      <c r="B4434" t="s">
        <v>56</v>
      </c>
      <c r="C4434" t="s">
        <v>56</v>
      </c>
      <c r="D4434">
        <v>988</v>
      </c>
      <c r="E4434" s="12">
        <v>39350</v>
      </c>
      <c r="F4434" s="72">
        <f t="shared" si="745"/>
        <v>2007</v>
      </c>
      <c r="G4434" s="70">
        <f t="shared" si="746"/>
        <v>6965.1670040485833</v>
      </c>
      <c r="H4434" s="70" t="e" cm="1">
        <f t="array" ref="H4434">INDEX(magic_bricks_appreciation_pivot!$A$13:$K$20,MATCH(C4434,magic_bricks_appreciation_pivot!$A$13:$A$20,0),1+MATCH(F4434,INDEX(magic_bricks_appreciation_pivot!$B$13:$K$13,0),0))</f>
        <v>#N/A</v>
      </c>
      <c r="I4434" s="70"/>
      <c r="J4434">
        <v>137</v>
      </c>
      <c r="K4434">
        <v>1</v>
      </c>
      <c r="L4434">
        <v>1</v>
      </c>
      <c r="M4434">
        <v>3</v>
      </c>
      <c r="N4434" t="s">
        <v>154</v>
      </c>
      <c r="O4434" t="s">
        <v>155</v>
      </c>
      <c r="P4434" s="12">
        <v>32415</v>
      </c>
      <c r="Q4434" t="s">
        <v>194</v>
      </c>
      <c r="R4434" t="s">
        <v>165</v>
      </c>
      <c r="S4434" t="s">
        <v>178</v>
      </c>
      <c r="T4434" t="s">
        <v>173</v>
      </c>
      <c r="U4434">
        <v>2.6</v>
      </c>
      <c r="V4434">
        <v>2.2999999999999998</v>
      </c>
      <c r="W4434">
        <v>4.5999999999999996</v>
      </c>
      <c r="X4434">
        <v>3.54</v>
      </c>
      <c r="Y4434">
        <v>206448</v>
      </c>
      <c r="Z4434">
        <v>103224</v>
      </c>
      <c r="AA4434">
        <v>6881585</v>
      </c>
    </row>
    <row r="4435" spans="1:27">
      <c r="A4435" t="s">
        <v>4628</v>
      </c>
      <c r="B4435" t="s">
        <v>23</v>
      </c>
      <c r="C4435" t="s">
        <v>23</v>
      </c>
      <c r="D4435">
        <v>1142</v>
      </c>
      <c r="E4435" s="12">
        <v>40564</v>
      </c>
      <c r="F4435" s="72">
        <f t="shared" si="745"/>
        <v>2011</v>
      </c>
      <c r="G4435" s="70">
        <f t="shared" si="746"/>
        <v>6824.4308231173382</v>
      </c>
      <c r="H4435" s="70" cm="1">
        <f t="array" ref="H4435">INDEX(magic_bricks_appreciation_pivot!$A$13:$K$20,MATCH(C4435,magic_bricks_appreciation_pivot!$A$13:$A$20,0),1+MATCH(F4435,INDEX(magic_bricks_appreciation_pivot!$B$13:$K$13,0),0))</f>
        <v>0.30621792098525186</v>
      </c>
      <c r="I4435" s="70">
        <f t="shared" ref="I4435:I4436" si="749">G4435+G4435*H4435</f>
        <v>8914.1938416800003</v>
      </c>
      <c r="J4435">
        <v>164</v>
      </c>
      <c r="K4435">
        <v>1</v>
      </c>
      <c r="L4435">
        <v>1</v>
      </c>
      <c r="M4435">
        <v>3</v>
      </c>
      <c r="N4435" t="s">
        <v>168</v>
      </c>
      <c r="O4435" t="s">
        <v>155</v>
      </c>
      <c r="P4435" s="12">
        <v>24869</v>
      </c>
      <c r="Q4435" t="s">
        <v>169</v>
      </c>
      <c r="R4435" t="s">
        <v>165</v>
      </c>
      <c r="S4435" t="s">
        <v>158</v>
      </c>
      <c r="T4435" t="s">
        <v>166</v>
      </c>
      <c r="U4435">
        <v>2</v>
      </c>
      <c r="V4435">
        <v>2.9</v>
      </c>
      <c r="W4435">
        <v>4</v>
      </c>
      <c r="X4435">
        <v>3.07</v>
      </c>
      <c r="Y4435">
        <v>327327</v>
      </c>
      <c r="Z4435">
        <v>171457</v>
      </c>
      <c r="AA4435">
        <v>7793500</v>
      </c>
    </row>
    <row r="4436" spans="1:27">
      <c r="A4436" t="s">
        <v>4629</v>
      </c>
      <c r="B4436" t="s">
        <v>175</v>
      </c>
      <c r="C4436" t="s">
        <v>34</v>
      </c>
      <c r="D4436">
        <v>1014</v>
      </c>
      <c r="E4436" s="12">
        <v>41614</v>
      </c>
      <c r="F4436" s="72">
        <f t="shared" si="745"/>
        <v>2013</v>
      </c>
      <c r="G4436" s="70">
        <f t="shared" si="746"/>
        <v>11324.802761341223</v>
      </c>
      <c r="H4436" s="70" cm="1">
        <f t="array" ref="H4436">INDEX(magic_bricks_appreciation_pivot!$A$13:$K$20,MATCH(C4436,magic_bricks_appreciation_pivot!$A$13:$A$20,0),1+MATCH(F4436,INDEX(magic_bricks_appreciation_pivot!$B$13:$K$13,0),0))</f>
        <v>0.11656080922135968</v>
      </c>
      <c r="I4436" s="70">
        <f t="shared" si="749"/>
        <v>12644.830935475446</v>
      </c>
      <c r="J4436">
        <v>112</v>
      </c>
      <c r="K4436">
        <v>1</v>
      </c>
      <c r="L4436">
        <v>1</v>
      </c>
      <c r="M4436">
        <v>3</v>
      </c>
      <c r="N4436" t="s">
        <v>184</v>
      </c>
      <c r="O4436" t="s">
        <v>161</v>
      </c>
      <c r="P4436" s="12">
        <v>38329</v>
      </c>
      <c r="Q4436" t="s">
        <v>156</v>
      </c>
      <c r="R4436" t="s">
        <v>170</v>
      </c>
      <c r="S4436" t="s">
        <v>178</v>
      </c>
      <c r="T4436" t="s">
        <v>163</v>
      </c>
      <c r="U4436">
        <v>4.9000000000000004</v>
      </c>
      <c r="V4436">
        <v>4.9000000000000004</v>
      </c>
      <c r="W4436">
        <v>4.0999999999999996</v>
      </c>
      <c r="X4436">
        <v>4.66</v>
      </c>
      <c r="Y4436">
        <v>344501</v>
      </c>
      <c r="Z4436">
        <v>68900</v>
      </c>
      <c r="AA4436">
        <v>11483350</v>
      </c>
    </row>
    <row r="4437" spans="1:27" hidden="1">
      <c r="A4437" t="s">
        <v>4630</v>
      </c>
      <c r="B4437" t="s">
        <v>51</v>
      </c>
      <c r="C4437" t="s">
        <v>51</v>
      </c>
      <c r="D4437">
        <v>1770</v>
      </c>
      <c r="E4437" s="12">
        <v>38909</v>
      </c>
      <c r="F4437" s="72">
        <f t="shared" si="745"/>
        <v>2006</v>
      </c>
      <c r="G4437" s="70">
        <f t="shared" si="746"/>
        <v>6407.5988700564976</v>
      </c>
      <c r="H4437" s="70" t="e" cm="1">
        <f t="array" ref="H4437">INDEX(magic_bricks_appreciation_pivot!$A$13:$K$20,MATCH(C4437,magic_bricks_appreciation_pivot!$A$13:$A$20,0),1+MATCH(F4437,INDEX(magic_bricks_appreciation_pivot!$B$13:$K$13,0),0))</f>
        <v>#N/A</v>
      </c>
      <c r="I4437" s="70"/>
      <c r="J4437">
        <v>37</v>
      </c>
      <c r="K4437">
        <v>2</v>
      </c>
      <c r="L4437">
        <v>1</v>
      </c>
      <c r="M4437">
        <v>4</v>
      </c>
      <c r="N4437" t="s">
        <v>184</v>
      </c>
      <c r="O4437" t="s">
        <v>155</v>
      </c>
      <c r="P4437" s="12">
        <v>29784</v>
      </c>
      <c r="Q4437" t="s">
        <v>194</v>
      </c>
      <c r="R4437" t="s">
        <v>165</v>
      </c>
      <c r="S4437" t="s">
        <v>158</v>
      </c>
      <c r="T4437" t="s">
        <v>182</v>
      </c>
      <c r="U4437">
        <v>4.2</v>
      </c>
      <c r="V4437">
        <v>3.5</v>
      </c>
      <c r="W4437">
        <v>3.4</v>
      </c>
      <c r="X4437">
        <v>3.65</v>
      </c>
      <c r="Y4437">
        <v>385609</v>
      </c>
      <c r="Z4437">
        <v>215488</v>
      </c>
      <c r="AA4437">
        <v>11341450</v>
      </c>
    </row>
    <row r="4438" spans="1:27">
      <c r="A4438" t="s">
        <v>4631</v>
      </c>
      <c r="B4438" t="s">
        <v>23</v>
      </c>
      <c r="C4438" t="s">
        <v>23</v>
      </c>
      <c r="D4438">
        <v>643</v>
      </c>
      <c r="E4438" s="12">
        <v>40321</v>
      </c>
      <c r="F4438" s="72">
        <f t="shared" si="745"/>
        <v>2010</v>
      </c>
      <c r="G4438" s="70">
        <f t="shared" si="746"/>
        <v>8519.2457231726275</v>
      </c>
      <c r="H4438" s="70" cm="1">
        <f t="array" ref="H4438">INDEX(magic_bricks_appreciation_pivot!$A$13:$K$20,MATCH(C4438,magic_bricks_appreciation_pivot!$A$13:$A$20,0),1+MATCH(F4438,INDEX(magic_bricks_appreciation_pivot!$B$13:$K$13,0),0))</f>
        <v>0.49881786187527283</v>
      </c>
      <c r="I4438" s="70">
        <f t="shared" ref="I4438:I4439" si="750">G4438+G4438*H4438</f>
        <v>12768.797659595661</v>
      </c>
      <c r="J4438">
        <v>40</v>
      </c>
      <c r="K4438">
        <v>1</v>
      </c>
      <c r="L4438">
        <v>1</v>
      </c>
      <c r="M4438">
        <v>2</v>
      </c>
      <c r="N4438" t="s">
        <v>184</v>
      </c>
      <c r="O4438" t="s">
        <v>161</v>
      </c>
      <c r="P4438" s="12">
        <v>26086</v>
      </c>
      <c r="Q4438" t="s">
        <v>169</v>
      </c>
      <c r="R4438" t="s">
        <v>157</v>
      </c>
      <c r="S4438" t="s">
        <v>162</v>
      </c>
      <c r="T4438" t="s">
        <v>171</v>
      </c>
      <c r="U4438">
        <v>3.7</v>
      </c>
      <c r="V4438">
        <v>4</v>
      </c>
      <c r="W4438">
        <v>4.5999999999999996</v>
      </c>
      <c r="X4438">
        <v>4.1500000000000004</v>
      </c>
      <c r="Y4438">
        <v>164336</v>
      </c>
      <c r="Z4438">
        <v>131469</v>
      </c>
      <c r="AA4438">
        <v>5477875</v>
      </c>
    </row>
    <row r="4439" spans="1:27">
      <c r="A4439" t="s">
        <v>4632</v>
      </c>
      <c r="B4439" t="s">
        <v>23</v>
      </c>
      <c r="C4439" t="s">
        <v>23</v>
      </c>
      <c r="D4439">
        <v>1527</v>
      </c>
      <c r="E4439" s="12">
        <v>40819</v>
      </c>
      <c r="F4439" s="72">
        <f t="shared" si="745"/>
        <v>2011</v>
      </c>
      <c r="G4439" s="70">
        <f t="shared" si="746"/>
        <v>4890.7989521938443</v>
      </c>
      <c r="H4439" s="70" cm="1">
        <f t="array" ref="H4439">INDEX(magic_bricks_appreciation_pivot!$A$13:$K$20,MATCH(C4439,magic_bricks_appreciation_pivot!$A$13:$A$20,0),1+MATCH(F4439,INDEX(magic_bricks_appreciation_pivot!$B$13:$K$13,0),0))</f>
        <v>0.30621792098525186</v>
      </c>
      <c r="I4439" s="70">
        <f t="shared" si="750"/>
        <v>6388.4492392914917</v>
      </c>
      <c r="J4439">
        <v>8</v>
      </c>
      <c r="K4439">
        <v>2</v>
      </c>
      <c r="L4439">
        <v>2</v>
      </c>
      <c r="M4439">
        <v>4</v>
      </c>
      <c r="N4439" t="s">
        <v>168</v>
      </c>
      <c r="O4439" t="s">
        <v>161</v>
      </c>
      <c r="P4439" s="12">
        <v>34614</v>
      </c>
      <c r="Q4439" t="s">
        <v>194</v>
      </c>
      <c r="R4439" t="s">
        <v>177</v>
      </c>
      <c r="S4439" t="s">
        <v>158</v>
      </c>
      <c r="T4439" t="s">
        <v>163</v>
      </c>
      <c r="U4439">
        <v>3.5</v>
      </c>
      <c r="V4439">
        <v>4.4000000000000004</v>
      </c>
      <c r="W4439">
        <v>4.4000000000000004</v>
      </c>
      <c r="X4439">
        <v>4.13</v>
      </c>
      <c r="Y4439">
        <v>365944</v>
      </c>
      <c r="Z4439">
        <v>112024</v>
      </c>
      <c r="AA4439">
        <v>7468250</v>
      </c>
    </row>
    <row r="4440" spans="1:27" hidden="1">
      <c r="A4440" t="s">
        <v>4633</v>
      </c>
      <c r="B4440" t="s">
        <v>75</v>
      </c>
      <c r="D4440">
        <v>1597</v>
      </c>
      <c r="E4440" s="12">
        <v>39789</v>
      </c>
      <c r="F4440" s="72">
        <f t="shared" si="745"/>
        <v>2008</v>
      </c>
      <c r="G4440" s="70">
        <f t="shared" si="746"/>
        <v>7923.7194740137757</v>
      </c>
      <c r="H4440" s="70" t="e" cm="1">
        <f t="array" ref="H4440">INDEX(magic_bricks_appreciation_pivot!$A$13:$K$20,MATCH(C4440,magic_bricks_appreciation_pivot!$A$13:$A$20,0),1+MATCH(F4440,INDEX(magic_bricks_appreciation_pivot!$B$13:$K$13,0),0))</f>
        <v>#N/A</v>
      </c>
      <c r="I4440" s="70"/>
      <c r="J4440">
        <v>170</v>
      </c>
      <c r="K4440">
        <v>1</v>
      </c>
      <c r="L4440">
        <v>1</v>
      </c>
      <c r="M4440">
        <v>4</v>
      </c>
      <c r="N4440" t="s">
        <v>168</v>
      </c>
      <c r="O4440" t="s">
        <v>155</v>
      </c>
      <c r="P4440" s="12">
        <v>33949</v>
      </c>
      <c r="Q4440" t="s">
        <v>169</v>
      </c>
      <c r="R4440" t="s">
        <v>165</v>
      </c>
      <c r="S4440" t="s">
        <v>178</v>
      </c>
      <c r="T4440" t="s">
        <v>166</v>
      </c>
      <c r="U4440">
        <v>3.8</v>
      </c>
      <c r="V4440">
        <v>3.3</v>
      </c>
      <c r="W4440">
        <v>3.6</v>
      </c>
      <c r="X4440">
        <v>3.585</v>
      </c>
      <c r="Y4440">
        <v>442896</v>
      </c>
      <c r="Z4440">
        <v>126542</v>
      </c>
      <c r="AA4440">
        <v>12654180</v>
      </c>
    </row>
    <row r="4441" spans="1:27" hidden="1">
      <c r="A4441" t="s">
        <v>4634</v>
      </c>
      <c r="B4441" t="s">
        <v>175</v>
      </c>
      <c r="C4441" t="s">
        <v>34</v>
      </c>
      <c r="D4441">
        <v>894</v>
      </c>
      <c r="E4441" s="12">
        <v>39486</v>
      </c>
      <c r="F4441" s="72">
        <f t="shared" si="745"/>
        <v>2008</v>
      </c>
      <c r="G4441" s="70">
        <f t="shared" si="746"/>
        <v>9598.3780760626396</v>
      </c>
      <c r="H4441" s="70" t="e" cm="1">
        <f t="array" ref="H4441">INDEX(magic_bricks_appreciation_pivot!$A$13:$K$20,MATCH(C4441,magic_bricks_appreciation_pivot!$A$13:$A$20,0),1+MATCH(F4441,INDEX(magic_bricks_appreciation_pivot!$B$13:$K$13,0),0))</f>
        <v>#N/A</v>
      </c>
      <c r="I4441" s="70"/>
      <c r="J4441">
        <v>1</v>
      </c>
      <c r="K4441">
        <v>1</v>
      </c>
      <c r="L4441">
        <v>1</v>
      </c>
      <c r="M4441">
        <v>3</v>
      </c>
      <c r="N4441" t="s">
        <v>154</v>
      </c>
      <c r="O4441" t="s">
        <v>155</v>
      </c>
      <c r="P4441" s="12">
        <v>33281</v>
      </c>
      <c r="Q4441" t="s">
        <v>194</v>
      </c>
      <c r="R4441" t="s">
        <v>165</v>
      </c>
      <c r="S4441" t="s">
        <v>178</v>
      </c>
      <c r="T4441" t="s">
        <v>182</v>
      </c>
      <c r="U4441">
        <v>2.2000000000000002</v>
      </c>
      <c r="V4441">
        <v>3.3</v>
      </c>
      <c r="W4441">
        <v>3.5</v>
      </c>
      <c r="X4441">
        <v>3.03</v>
      </c>
      <c r="Y4441">
        <v>257429</v>
      </c>
      <c r="Z4441">
        <v>42905</v>
      </c>
      <c r="AA4441">
        <v>8580950</v>
      </c>
    </row>
    <row r="4442" spans="1:27">
      <c r="A4442" t="s">
        <v>4635</v>
      </c>
      <c r="B4442" t="s">
        <v>175</v>
      </c>
      <c r="C4442" t="s">
        <v>34</v>
      </c>
      <c r="D4442">
        <v>929</v>
      </c>
      <c r="E4442" s="12">
        <v>41138</v>
      </c>
      <c r="F4442" s="72">
        <f t="shared" si="745"/>
        <v>2012</v>
      </c>
      <c r="G4442" s="70">
        <f t="shared" si="746"/>
        <v>7630.4628632938648</v>
      </c>
      <c r="H4442" s="70" cm="1">
        <f t="array" ref="H4442">INDEX(magic_bricks_appreciation_pivot!$A$13:$K$20,MATCH(C4442,magic_bricks_appreciation_pivot!$A$13:$A$20,0),1+MATCH(F4442,INDEX(magic_bricks_appreciation_pivot!$B$13:$K$13,0),0))</f>
        <v>0.22606337179266398</v>
      </c>
      <c r="I4442" s="70">
        <f t="shared" ref="I4442:I4443" si="751">G4442+G4442*H4442</f>
        <v>9355.4310265087806</v>
      </c>
      <c r="J4442">
        <v>189</v>
      </c>
      <c r="K4442">
        <v>1</v>
      </c>
      <c r="L4442">
        <v>1</v>
      </c>
      <c r="M4442">
        <v>3</v>
      </c>
      <c r="N4442" t="s">
        <v>176</v>
      </c>
      <c r="O4442" t="s">
        <v>161</v>
      </c>
      <c r="P4442" s="12">
        <v>36028</v>
      </c>
      <c r="Q4442" t="s">
        <v>194</v>
      </c>
      <c r="R4442" t="s">
        <v>170</v>
      </c>
      <c r="S4442" t="s">
        <v>178</v>
      </c>
      <c r="T4442" t="s">
        <v>166</v>
      </c>
      <c r="U4442">
        <v>3.1</v>
      </c>
      <c r="V4442">
        <v>3.5</v>
      </c>
      <c r="W4442">
        <v>2.2000000000000002</v>
      </c>
      <c r="X4442">
        <v>2.99</v>
      </c>
      <c r="Y4442">
        <v>191395</v>
      </c>
      <c r="Z4442">
        <v>28355</v>
      </c>
      <c r="AA4442">
        <v>7088700</v>
      </c>
    </row>
    <row r="4443" spans="1:27">
      <c r="A4443" t="s">
        <v>4636</v>
      </c>
      <c r="B4443" t="s">
        <v>175</v>
      </c>
      <c r="C4443" t="s">
        <v>34</v>
      </c>
      <c r="D4443">
        <v>1210</v>
      </c>
      <c r="E4443" s="12">
        <v>41756</v>
      </c>
      <c r="F4443" s="72">
        <f t="shared" si="745"/>
        <v>2014</v>
      </c>
      <c r="G4443" s="70">
        <f t="shared" si="746"/>
        <v>9301.4049586776855</v>
      </c>
      <c r="H4443" s="70" cm="1">
        <f t="array" ref="H4443">INDEX(magic_bricks_appreciation_pivot!$A$13:$K$20,MATCH(C4443,magic_bricks_appreciation_pivot!$A$13:$A$20,0),1+MATCH(F4443,INDEX(magic_bricks_appreciation_pivot!$B$13:$K$13,0),0))</f>
        <v>5.1040744021257752E-2</v>
      </c>
      <c r="I4443" s="70">
        <f t="shared" si="751"/>
        <v>9776.1555882116099</v>
      </c>
      <c r="J4443">
        <v>185</v>
      </c>
      <c r="K4443">
        <v>2</v>
      </c>
      <c r="L4443">
        <v>1</v>
      </c>
      <c r="M4443">
        <v>4</v>
      </c>
      <c r="N4443" t="s">
        <v>184</v>
      </c>
      <c r="O4443" t="s">
        <v>155</v>
      </c>
      <c r="P4443" s="12">
        <v>32266</v>
      </c>
      <c r="Q4443" t="s">
        <v>194</v>
      </c>
      <c r="R4443" t="s">
        <v>165</v>
      </c>
      <c r="S4443" t="s">
        <v>162</v>
      </c>
      <c r="T4443" t="s">
        <v>182</v>
      </c>
      <c r="U4443">
        <v>2.8</v>
      </c>
      <c r="V4443">
        <v>4.3</v>
      </c>
      <c r="W4443">
        <v>4.9000000000000004</v>
      </c>
      <c r="X4443">
        <v>4.03</v>
      </c>
      <c r="Y4443">
        <v>371405</v>
      </c>
      <c r="Z4443">
        <v>135056</v>
      </c>
      <c r="AA4443">
        <v>11254700</v>
      </c>
    </row>
    <row r="4444" spans="1:27" hidden="1">
      <c r="A4444" t="s">
        <v>4637</v>
      </c>
      <c r="B4444" t="s">
        <v>56</v>
      </c>
      <c r="C4444" t="s">
        <v>56</v>
      </c>
      <c r="D4444">
        <v>907</v>
      </c>
      <c r="E4444" s="12">
        <v>39238</v>
      </c>
      <c r="F4444" s="72">
        <f t="shared" si="745"/>
        <v>2007</v>
      </c>
      <c r="G4444" s="70">
        <f t="shared" si="746"/>
        <v>7883.3351708930541</v>
      </c>
      <c r="H4444" s="70" t="e" cm="1">
        <f t="array" ref="H4444">INDEX(magic_bricks_appreciation_pivot!$A$13:$K$20,MATCH(C4444,magic_bricks_appreciation_pivot!$A$13:$A$20,0),1+MATCH(F4444,INDEX(magic_bricks_appreciation_pivot!$B$13:$K$13,0),0))</f>
        <v>#N/A</v>
      </c>
      <c r="I4444" s="70"/>
      <c r="J4444">
        <v>31</v>
      </c>
      <c r="K4444">
        <v>1</v>
      </c>
      <c r="L4444">
        <v>1</v>
      </c>
      <c r="M4444">
        <v>3</v>
      </c>
      <c r="N4444" t="s">
        <v>176</v>
      </c>
      <c r="O4444" t="s">
        <v>155</v>
      </c>
      <c r="P4444" s="12">
        <v>32303</v>
      </c>
      <c r="Q4444" t="s">
        <v>194</v>
      </c>
      <c r="R4444" t="s">
        <v>157</v>
      </c>
      <c r="S4444" t="s">
        <v>162</v>
      </c>
      <c r="T4444" t="s">
        <v>159</v>
      </c>
      <c r="U4444">
        <v>3.8</v>
      </c>
      <c r="V4444">
        <v>2.8</v>
      </c>
      <c r="W4444">
        <v>5</v>
      </c>
      <c r="X4444">
        <v>4.2</v>
      </c>
      <c r="Y4444">
        <v>235956</v>
      </c>
      <c r="Z4444">
        <v>107253</v>
      </c>
      <c r="AA4444">
        <v>7150185</v>
      </c>
    </row>
    <row r="4445" spans="1:27">
      <c r="A4445" t="s">
        <v>4638</v>
      </c>
      <c r="B4445" t="s">
        <v>23</v>
      </c>
      <c r="C4445" t="s">
        <v>23</v>
      </c>
      <c r="D4445">
        <v>1370</v>
      </c>
      <c r="E4445" s="12">
        <v>40498</v>
      </c>
      <c r="F4445" s="72">
        <f t="shared" si="745"/>
        <v>2010</v>
      </c>
      <c r="G4445" s="70">
        <f t="shared" si="746"/>
        <v>8157.4817518248174</v>
      </c>
      <c r="H4445" s="70" cm="1">
        <f t="array" ref="H4445">INDEX(magic_bricks_appreciation_pivot!$A$13:$K$20,MATCH(C4445,magic_bricks_appreciation_pivot!$A$13:$A$20,0),1+MATCH(F4445,INDEX(magic_bricks_appreciation_pivot!$B$13:$K$13,0),0))</f>
        <v>0.49881786187527283</v>
      </c>
      <c r="I4445" s="70">
        <f t="shared" ref="I4445:I4449" si="752">G4445+G4445*H4445</f>
        <v>12226.579357556628</v>
      </c>
      <c r="J4445">
        <v>134</v>
      </c>
      <c r="K4445">
        <v>2</v>
      </c>
      <c r="L4445">
        <v>2</v>
      </c>
      <c r="M4445">
        <v>4</v>
      </c>
      <c r="N4445" t="s">
        <v>193</v>
      </c>
      <c r="O4445" t="s">
        <v>161</v>
      </c>
      <c r="P4445" s="12">
        <v>32833</v>
      </c>
      <c r="Q4445" t="s">
        <v>156</v>
      </c>
      <c r="R4445" t="s">
        <v>170</v>
      </c>
      <c r="S4445" t="s">
        <v>162</v>
      </c>
      <c r="T4445" t="s">
        <v>163</v>
      </c>
      <c r="U4445">
        <v>3.5</v>
      </c>
      <c r="V4445">
        <v>4.5999999999999996</v>
      </c>
      <c r="W4445">
        <v>3.9</v>
      </c>
      <c r="X4445">
        <v>3.99</v>
      </c>
      <c r="Y4445">
        <v>536436</v>
      </c>
      <c r="Z4445">
        <v>156461</v>
      </c>
      <c r="AA4445">
        <v>11175750</v>
      </c>
    </row>
    <row r="4446" spans="1:27">
      <c r="A4446" t="s">
        <v>4639</v>
      </c>
      <c r="B4446" t="s">
        <v>175</v>
      </c>
      <c r="C4446" t="s">
        <v>34</v>
      </c>
      <c r="D4446">
        <v>1229</v>
      </c>
      <c r="E4446" s="12">
        <v>41309</v>
      </c>
      <c r="F4446" s="72">
        <f t="shared" si="745"/>
        <v>2013</v>
      </c>
      <c r="G4446" s="70">
        <f t="shared" si="746"/>
        <v>7661.7819365337673</v>
      </c>
      <c r="H4446" s="70" cm="1">
        <f t="array" ref="H4446">INDEX(magic_bricks_appreciation_pivot!$A$13:$K$20,MATCH(C4446,magic_bricks_appreciation_pivot!$A$13:$A$20,0),1+MATCH(F4446,INDEX(magic_bricks_appreciation_pivot!$B$13:$K$13,0),0))</f>
        <v>0.11656080922135968</v>
      </c>
      <c r="I4446" s="70">
        <f t="shared" si="752"/>
        <v>8554.84543913374</v>
      </c>
      <c r="J4446">
        <v>128</v>
      </c>
      <c r="K4446">
        <v>2</v>
      </c>
      <c r="L4446">
        <v>1</v>
      </c>
      <c r="M4446">
        <v>4</v>
      </c>
      <c r="N4446" t="s">
        <v>168</v>
      </c>
      <c r="O4446" t="s">
        <v>161</v>
      </c>
      <c r="P4446" s="12">
        <v>36929</v>
      </c>
      <c r="Q4446" t="s">
        <v>169</v>
      </c>
      <c r="R4446" t="s">
        <v>157</v>
      </c>
      <c r="S4446" t="s">
        <v>178</v>
      </c>
      <c r="T4446" t="s">
        <v>166</v>
      </c>
      <c r="U4446">
        <v>4.4000000000000004</v>
      </c>
      <c r="V4446">
        <v>2.7</v>
      </c>
      <c r="W4446">
        <v>4.5999999999999996</v>
      </c>
      <c r="X4446">
        <v>3.78</v>
      </c>
      <c r="Y4446">
        <v>301323</v>
      </c>
      <c r="Z4446">
        <v>131829</v>
      </c>
      <c r="AA4446">
        <v>9416330</v>
      </c>
    </row>
    <row r="4447" spans="1:27">
      <c r="A4447" t="s">
        <v>4640</v>
      </c>
      <c r="B4447" t="s">
        <v>201</v>
      </c>
      <c r="C4447" t="s">
        <v>201</v>
      </c>
      <c r="D4447">
        <v>2471</v>
      </c>
      <c r="E4447" s="12">
        <v>40250</v>
      </c>
      <c r="F4447" s="72">
        <f t="shared" si="745"/>
        <v>2010</v>
      </c>
      <c r="G4447" s="70">
        <f t="shared" si="746"/>
        <v>4964.0631323350872</v>
      </c>
      <c r="H4447" s="70" cm="1">
        <f t="array" ref="H4447">INDEX(magic_bricks_appreciation_pivot!$A$13:$K$20,MATCH(C4447,magic_bricks_appreciation_pivot!$A$13:$A$20,0),1+MATCH(F4447,INDEX(magic_bricks_appreciation_pivot!$B$13:$K$13,0),0))</f>
        <v>0.62790190260080292</v>
      </c>
      <c r="I4447" s="70">
        <f t="shared" si="752"/>
        <v>8081.0078177587893</v>
      </c>
      <c r="J4447">
        <v>24</v>
      </c>
      <c r="K4447">
        <v>4</v>
      </c>
      <c r="L4447">
        <v>2</v>
      </c>
      <c r="M4447">
        <v>6</v>
      </c>
      <c r="N4447" t="s">
        <v>193</v>
      </c>
      <c r="O4447" t="s">
        <v>161</v>
      </c>
      <c r="P4447" s="12">
        <v>32950</v>
      </c>
      <c r="Q4447" t="s">
        <v>194</v>
      </c>
      <c r="R4447" t="s">
        <v>170</v>
      </c>
      <c r="S4447" t="s">
        <v>158</v>
      </c>
      <c r="T4447" t="s">
        <v>182</v>
      </c>
      <c r="U4447">
        <v>4</v>
      </c>
      <c r="V4447">
        <v>3.9</v>
      </c>
      <c r="W4447">
        <v>2</v>
      </c>
      <c r="X4447">
        <v>3.17</v>
      </c>
      <c r="Y4447">
        <v>380252</v>
      </c>
      <c r="Z4447">
        <v>183993</v>
      </c>
      <c r="AA4447">
        <v>12266200</v>
      </c>
    </row>
    <row r="4448" spans="1:27">
      <c r="A4448" t="s">
        <v>4641</v>
      </c>
      <c r="B4448" t="s">
        <v>175</v>
      </c>
      <c r="C4448" t="s">
        <v>34</v>
      </c>
      <c r="D4448">
        <v>1231</v>
      </c>
      <c r="E4448" s="12">
        <v>42029</v>
      </c>
      <c r="F4448" s="72">
        <f t="shared" si="745"/>
        <v>2015</v>
      </c>
      <c r="G4448" s="70">
        <f t="shared" si="746"/>
        <v>7231.3566206336309</v>
      </c>
      <c r="H4448" s="70" cm="1">
        <f t="array" ref="H4448">INDEX(magic_bricks_appreciation_pivot!$A$13:$K$20,MATCH(C4448,magic_bricks_appreciation_pivot!$A$13:$A$20,0),1+MATCH(F4448,INDEX(magic_bricks_appreciation_pivot!$B$13:$K$13,0),0))</f>
        <v>-3.6830357142857144E-2</v>
      </c>
      <c r="I4448" s="70">
        <f t="shared" si="752"/>
        <v>6965.0231736683299</v>
      </c>
      <c r="J4448">
        <v>197</v>
      </c>
      <c r="K4448">
        <v>2</v>
      </c>
      <c r="L4448">
        <v>1</v>
      </c>
      <c r="M4448">
        <v>4</v>
      </c>
      <c r="N4448" t="s">
        <v>176</v>
      </c>
      <c r="O4448" t="s">
        <v>161</v>
      </c>
      <c r="P4448" s="12">
        <v>30349</v>
      </c>
      <c r="Q4448" t="s">
        <v>194</v>
      </c>
      <c r="R4448" t="s">
        <v>157</v>
      </c>
      <c r="S4448" t="s">
        <v>158</v>
      </c>
      <c r="T4448" t="s">
        <v>166</v>
      </c>
      <c r="U4448">
        <v>4.8</v>
      </c>
      <c r="V4448">
        <v>4.5999999999999996</v>
      </c>
      <c r="W4448">
        <v>4.9000000000000004</v>
      </c>
      <c r="X4448">
        <v>4.75</v>
      </c>
      <c r="Y4448">
        <v>258152</v>
      </c>
      <c r="Z4448">
        <v>62313</v>
      </c>
      <c r="AA4448">
        <v>8901800</v>
      </c>
    </row>
    <row r="4449" spans="1:27">
      <c r="A4449" t="s">
        <v>4642</v>
      </c>
      <c r="B4449" t="s">
        <v>56</v>
      </c>
      <c r="C4449" t="s">
        <v>56</v>
      </c>
      <c r="D4449">
        <v>998</v>
      </c>
      <c r="E4449" s="12">
        <v>40744</v>
      </c>
      <c r="F4449" s="72">
        <f t="shared" si="745"/>
        <v>2011</v>
      </c>
      <c r="G4449" s="70">
        <f t="shared" si="746"/>
        <v>6600.5811623246491</v>
      </c>
      <c r="H4449" s="70" cm="1">
        <f t="array" ref="H4449">INDEX(magic_bricks_appreciation_pivot!$A$13:$K$20,MATCH(C4449,magic_bricks_appreciation_pivot!$A$13:$A$20,0),1+MATCH(F4449,INDEX(magic_bricks_appreciation_pivot!$B$13:$K$13,0),0))</f>
        <v>0.33228770983948047</v>
      </c>
      <c r="I4449" s="70">
        <f t="shared" si="752"/>
        <v>8793.8731603631222</v>
      </c>
      <c r="J4449">
        <v>173</v>
      </c>
      <c r="K4449">
        <v>1</v>
      </c>
      <c r="L4449">
        <v>1</v>
      </c>
      <c r="M4449">
        <v>3</v>
      </c>
      <c r="N4449" t="s">
        <v>168</v>
      </c>
      <c r="O4449" t="s">
        <v>155</v>
      </c>
      <c r="P4449" s="12">
        <v>29064</v>
      </c>
      <c r="Q4449" t="s">
        <v>169</v>
      </c>
      <c r="R4449" t="s">
        <v>177</v>
      </c>
      <c r="S4449" t="s">
        <v>178</v>
      </c>
      <c r="T4449" t="s">
        <v>159</v>
      </c>
      <c r="U4449">
        <v>3.7</v>
      </c>
      <c r="V4449">
        <v>3.4</v>
      </c>
      <c r="W4449">
        <v>3.6</v>
      </c>
      <c r="X4449">
        <v>3.59</v>
      </c>
      <c r="Y4449">
        <v>204209</v>
      </c>
      <c r="Z4449">
        <v>19762</v>
      </c>
      <c r="AA4449">
        <v>6587380</v>
      </c>
    </row>
    <row r="4450" spans="1:27" hidden="1">
      <c r="A4450" t="s">
        <v>4643</v>
      </c>
      <c r="B4450" t="s">
        <v>175</v>
      </c>
      <c r="C4450" t="s">
        <v>34</v>
      </c>
      <c r="D4450">
        <v>833</v>
      </c>
      <c r="E4450" s="12">
        <v>39203</v>
      </c>
      <c r="F4450" s="72">
        <f t="shared" si="745"/>
        <v>2007</v>
      </c>
      <c r="G4450" s="70">
        <f t="shared" si="746"/>
        <v>10519.459783913566</v>
      </c>
      <c r="H4450" s="70" t="e" cm="1">
        <f t="array" ref="H4450">INDEX(magic_bricks_appreciation_pivot!$A$13:$K$20,MATCH(C4450,magic_bricks_appreciation_pivot!$A$13:$A$20,0),1+MATCH(F4450,INDEX(magic_bricks_appreciation_pivot!$B$13:$K$13,0),0))</f>
        <v>#N/A</v>
      </c>
      <c r="I4450" s="70"/>
      <c r="J4450">
        <v>63</v>
      </c>
      <c r="K4450">
        <v>1</v>
      </c>
      <c r="L4450">
        <v>1</v>
      </c>
      <c r="M4450">
        <v>3</v>
      </c>
      <c r="N4450" t="s">
        <v>193</v>
      </c>
      <c r="O4450" t="s">
        <v>161</v>
      </c>
      <c r="P4450" s="12">
        <v>35553</v>
      </c>
      <c r="Q4450" t="s">
        <v>169</v>
      </c>
      <c r="R4450" t="s">
        <v>177</v>
      </c>
      <c r="S4450" t="s">
        <v>158</v>
      </c>
      <c r="T4450" t="s">
        <v>182</v>
      </c>
      <c r="U4450">
        <v>3.4</v>
      </c>
      <c r="V4450">
        <v>5</v>
      </c>
      <c r="W4450">
        <v>4.0999999999999996</v>
      </c>
      <c r="X4450">
        <v>4.25</v>
      </c>
      <c r="Y4450">
        <v>245356</v>
      </c>
      <c r="Z4450">
        <v>70102</v>
      </c>
      <c r="AA4450">
        <v>8762710</v>
      </c>
    </row>
    <row r="4451" spans="1:27" hidden="1">
      <c r="A4451" t="s">
        <v>4644</v>
      </c>
      <c r="B4451" t="s">
        <v>175</v>
      </c>
      <c r="C4451" t="s">
        <v>34</v>
      </c>
      <c r="D4451">
        <v>1141</v>
      </c>
      <c r="E4451" s="12">
        <v>39176</v>
      </c>
      <c r="F4451" s="72">
        <f t="shared" si="745"/>
        <v>2007</v>
      </c>
      <c r="G4451" s="70">
        <f t="shared" si="746"/>
        <v>10151.358457493427</v>
      </c>
      <c r="H4451" s="70" t="e" cm="1">
        <f t="array" ref="H4451">INDEX(magic_bricks_appreciation_pivot!$A$13:$K$20,MATCH(C4451,magic_bricks_appreciation_pivot!$A$13:$A$20,0),1+MATCH(F4451,INDEX(magic_bricks_appreciation_pivot!$B$13:$K$13,0),0))</f>
        <v>#N/A</v>
      </c>
      <c r="I4451" s="70"/>
      <c r="J4451">
        <v>148</v>
      </c>
      <c r="K4451">
        <v>1</v>
      </c>
      <c r="L4451">
        <v>1</v>
      </c>
      <c r="M4451">
        <v>3</v>
      </c>
      <c r="N4451" t="s">
        <v>168</v>
      </c>
      <c r="O4451" t="s">
        <v>161</v>
      </c>
      <c r="P4451" s="12">
        <v>34066</v>
      </c>
      <c r="Q4451" t="s">
        <v>156</v>
      </c>
      <c r="R4451" t="s">
        <v>165</v>
      </c>
      <c r="S4451" t="s">
        <v>178</v>
      </c>
      <c r="T4451" t="s">
        <v>163</v>
      </c>
      <c r="U4451">
        <v>3.3</v>
      </c>
      <c r="V4451">
        <v>3.2</v>
      </c>
      <c r="W4451">
        <v>2.1</v>
      </c>
      <c r="X4451">
        <v>2.9</v>
      </c>
      <c r="Y4451">
        <v>289568</v>
      </c>
      <c r="Z4451">
        <v>104244</v>
      </c>
      <c r="AA4451">
        <v>11582700</v>
      </c>
    </row>
    <row r="4452" spans="1:27" hidden="1">
      <c r="A4452" t="s">
        <v>4645</v>
      </c>
      <c r="B4452" t="s">
        <v>175</v>
      </c>
      <c r="C4452" t="s">
        <v>34</v>
      </c>
      <c r="D4452">
        <v>1089</v>
      </c>
      <c r="E4452" s="12">
        <v>40159</v>
      </c>
      <c r="F4452" s="72">
        <f t="shared" si="745"/>
        <v>2009</v>
      </c>
      <c r="G4452" s="70">
        <f t="shared" si="746"/>
        <v>11973.96694214876</v>
      </c>
      <c r="H4452" s="70" t="e" cm="1">
        <f t="array" ref="H4452">INDEX(magic_bricks_appreciation_pivot!$A$13:$K$20,MATCH(C4452,magic_bricks_appreciation_pivot!$A$13:$A$20,0),1+MATCH(F4452,INDEX(magic_bricks_appreciation_pivot!$B$13:$K$13,0),0))</f>
        <v>#N/A</v>
      </c>
      <c r="I4452" s="70"/>
      <c r="J4452">
        <v>12</v>
      </c>
      <c r="K4452">
        <v>1</v>
      </c>
      <c r="L4452">
        <v>1</v>
      </c>
      <c r="M4452">
        <v>3</v>
      </c>
      <c r="N4452" t="s">
        <v>193</v>
      </c>
      <c r="O4452" t="s">
        <v>161</v>
      </c>
      <c r="P4452" s="12">
        <v>33224</v>
      </c>
      <c r="Q4452" t="s">
        <v>156</v>
      </c>
      <c r="R4452" t="s">
        <v>177</v>
      </c>
      <c r="S4452" t="s">
        <v>162</v>
      </c>
      <c r="T4452" t="s">
        <v>166</v>
      </c>
      <c r="U4452">
        <v>2.5</v>
      </c>
      <c r="V4452">
        <v>4.8</v>
      </c>
      <c r="W4452">
        <v>2.6</v>
      </c>
      <c r="X4452">
        <v>3.45</v>
      </c>
      <c r="Y4452">
        <v>352071</v>
      </c>
      <c r="Z4452">
        <v>52159</v>
      </c>
      <c r="AA4452">
        <v>13039650</v>
      </c>
    </row>
    <row r="4453" spans="1:27">
      <c r="A4453" t="s">
        <v>4646</v>
      </c>
      <c r="B4453" t="s">
        <v>39</v>
      </c>
      <c r="C4453" t="s">
        <v>39</v>
      </c>
      <c r="D4453">
        <v>1989</v>
      </c>
      <c r="E4453" s="12">
        <v>41861</v>
      </c>
      <c r="F4453" s="72">
        <f t="shared" si="745"/>
        <v>2014</v>
      </c>
      <c r="G4453" s="70">
        <f t="shared" si="746"/>
        <v>6877.7526395173454</v>
      </c>
      <c r="H4453" s="70" cm="1">
        <f t="array" ref="H4453">INDEX(magic_bricks_appreciation_pivot!$A$13:$K$20,MATCH(C4453,magic_bricks_appreciation_pivot!$A$13:$A$20,0),1+MATCH(F4453,INDEX(magic_bricks_appreciation_pivot!$B$13:$K$13,0),0))</f>
        <v>2.7142646408024784E-2</v>
      </c>
      <c r="I4453" s="70">
        <f t="shared" ref="I4453:I4454" si="753">G4453+G4453*H4453</f>
        <v>7064.4330474936241</v>
      </c>
      <c r="J4453">
        <v>156</v>
      </c>
      <c r="K4453">
        <v>2</v>
      </c>
      <c r="L4453">
        <v>1</v>
      </c>
      <c r="M4453">
        <v>5</v>
      </c>
      <c r="N4453" t="s">
        <v>184</v>
      </c>
      <c r="O4453" t="s">
        <v>161</v>
      </c>
      <c r="P4453" s="12">
        <v>38576</v>
      </c>
      <c r="Q4453" t="s">
        <v>169</v>
      </c>
      <c r="R4453" t="s">
        <v>165</v>
      </c>
      <c r="S4453" t="s">
        <v>178</v>
      </c>
      <c r="T4453" t="s">
        <v>163</v>
      </c>
      <c r="U4453">
        <v>3.2</v>
      </c>
      <c r="V4453">
        <v>4.8</v>
      </c>
      <c r="W4453">
        <v>4.4000000000000004</v>
      </c>
      <c r="X4453">
        <v>4.08</v>
      </c>
      <c r="Y4453">
        <v>410396</v>
      </c>
      <c r="Z4453">
        <v>68399</v>
      </c>
      <c r="AA4453">
        <v>13679850</v>
      </c>
    </row>
    <row r="4454" spans="1:27">
      <c r="A4454" t="s">
        <v>4647</v>
      </c>
      <c r="B4454" t="s">
        <v>75</v>
      </c>
      <c r="C4454" t="s">
        <v>75</v>
      </c>
      <c r="D4454">
        <v>1618</v>
      </c>
      <c r="E4454" s="12">
        <v>41383</v>
      </c>
      <c r="F4454" s="72">
        <f t="shared" si="745"/>
        <v>2013</v>
      </c>
      <c r="G4454" s="70">
        <f t="shared" si="746"/>
        <v>7366.266996291718</v>
      </c>
      <c r="H4454" s="70" cm="1">
        <f t="array" ref="H4454">INDEX(magic_bricks_appreciation_pivot!$A$13:$K$20,MATCH(C4454,magic_bricks_appreciation_pivot!$A$13:$A$20,0),1+MATCH(F4454,INDEX(magic_bricks_appreciation_pivot!$B$13:$K$13,0),0))</f>
        <v>0.18373644522676402</v>
      </c>
      <c r="I4454" s="70">
        <f t="shared" si="753"/>
        <v>8719.718708781591</v>
      </c>
      <c r="J4454">
        <v>91</v>
      </c>
      <c r="K4454">
        <v>1</v>
      </c>
      <c r="L4454">
        <v>1</v>
      </c>
      <c r="M4454">
        <v>4</v>
      </c>
      <c r="N4454" t="s">
        <v>176</v>
      </c>
      <c r="O4454" t="s">
        <v>161</v>
      </c>
      <c r="P4454" s="12">
        <v>38098</v>
      </c>
      <c r="Q4454" t="s">
        <v>169</v>
      </c>
      <c r="R4454" t="s">
        <v>157</v>
      </c>
      <c r="S4454" t="s">
        <v>158</v>
      </c>
      <c r="T4454" t="s">
        <v>163</v>
      </c>
      <c r="U4454">
        <v>2.5</v>
      </c>
      <c r="V4454">
        <v>4.3</v>
      </c>
      <c r="W4454">
        <v>2.5</v>
      </c>
      <c r="X4454">
        <v>2.95</v>
      </c>
      <c r="Y4454">
        <v>309884</v>
      </c>
      <c r="Z4454">
        <v>119186</v>
      </c>
      <c r="AA4454">
        <v>11918620</v>
      </c>
    </row>
    <row r="4455" spans="1:27" hidden="1">
      <c r="A4455" t="s">
        <v>4648</v>
      </c>
      <c r="B4455" t="s">
        <v>75</v>
      </c>
      <c r="D4455">
        <v>1571</v>
      </c>
      <c r="E4455" s="12">
        <v>39203</v>
      </c>
      <c r="F4455" s="72">
        <f t="shared" si="745"/>
        <v>2007</v>
      </c>
      <c r="G4455" s="70">
        <f t="shared" si="746"/>
        <v>6423.9338001273072</v>
      </c>
      <c r="H4455" s="70" t="e" cm="1">
        <f t="array" ref="H4455">INDEX(magic_bricks_appreciation_pivot!$A$13:$K$20,MATCH(C4455,magic_bricks_appreciation_pivot!$A$13:$A$20,0),1+MATCH(F4455,INDEX(magic_bricks_appreciation_pivot!$B$13:$K$13,0),0))</f>
        <v>#N/A</v>
      </c>
      <c r="I4455" s="70"/>
      <c r="J4455">
        <v>61</v>
      </c>
      <c r="K4455">
        <v>1</v>
      </c>
      <c r="L4455">
        <v>1</v>
      </c>
      <c r="M4455">
        <v>4</v>
      </c>
      <c r="N4455" t="s">
        <v>193</v>
      </c>
      <c r="O4455" t="s">
        <v>161</v>
      </c>
      <c r="P4455" s="12">
        <v>26428</v>
      </c>
      <c r="Q4455" t="s">
        <v>194</v>
      </c>
      <c r="R4455" t="s">
        <v>157</v>
      </c>
      <c r="S4455" t="s">
        <v>178</v>
      </c>
      <c r="T4455" t="s">
        <v>163</v>
      </c>
      <c r="U4455">
        <v>2.5</v>
      </c>
      <c r="V4455">
        <v>3.2</v>
      </c>
      <c r="W4455">
        <v>4.8</v>
      </c>
      <c r="X4455">
        <v>3.71</v>
      </c>
      <c r="Y4455">
        <v>322944</v>
      </c>
      <c r="Z4455">
        <v>90828</v>
      </c>
      <c r="AA4455">
        <v>10092000</v>
      </c>
    </row>
    <row r="4456" spans="1:27" hidden="1">
      <c r="A4456" t="s">
        <v>4649</v>
      </c>
      <c r="B4456" t="s">
        <v>23</v>
      </c>
      <c r="C4456" t="s">
        <v>23</v>
      </c>
      <c r="D4456">
        <v>1181</v>
      </c>
      <c r="E4456" s="12">
        <v>40002</v>
      </c>
      <c r="F4456" s="72">
        <f t="shared" si="745"/>
        <v>2009</v>
      </c>
      <c r="G4456" s="70">
        <f t="shared" si="746"/>
        <v>8618.5436071126169</v>
      </c>
      <c r="H4456" s="70" t="e" cm="1">
        <f t="array" ref="H4456">INDEX(magic_bricks_appreciation_pivot!$A$13:$K$20,MATCH(C4456,magic_bricks_appreciation_pivot!$A$13:$A$20,0),1+MATCH(F4456,INDEX(magic_bricks_appreciation_pivot!$B$13:$K$13,0),0))</f>
        <v>#N/A</v>
      </c>
      <c r="I4456" s="70"/>
      <c r="J4456">
        <v>104</v>
      </c>
      <c r="K4456">
        <v>1</v>
      </c>
      <c r="L4456">
        <v>1</v>
      </c>
      <c r="M4456">
        <v>3</v>
      </c>
      <c r="N4456" t="s">
        <v>176</v>
      </c>
      <c r="O4456" t="s">
        <v>161</v>
      </c>
      <c r="P4456" s="12">
        <v>26132</v>
      </c>
      <c r="Q4456" t="s">
        <v>156</v>
      </c>
      <c r="R4456" t="s">
        <v>170</v>
      </c>
      <c r="S4456" t="s">
        <v>158</v>
      </c>
      <c r="T4456" t="s">
        <v>182</v>
      </c>
      <c r="U4456">
        <v>4.8</v>
      </c>
      <c r="V4456">
        <v>3.3</v>
      </c>
      <c r="W4456">
        <v>2.6</v>
      </c>
      <c r="X4456">
        <v>3.47</v>
      </c>
      <c r="Y4456">
        <v>458033</v>
      </c>
      <c r="Z4456">
        <v>122142</v>
      </c>
      <c r="AA4456">
        <v>10178500</v>
      </c>
    </row>
    <row r="4457" spans="1:27">
      <c r="A4457" t="s">
        <v>4650</v>
      </c>
      <c r="B4457" t="s">
        <v>23</v>
      </c>
      <c r="C4457" t="s">
        <v>23</v>
      </c>
      <c r="D4457">
        <v>1495</v>
      </c>
      <c r="E4457" s="12">
        <v>40758</v>
      </c>
      <c r="F4457" s="72">
        <f t="shared" si="745"/>
        <v>2011</v>
      </c>
      <c r="G4457" s="70">
        <f t="shared" si="746"/>
        <v>5006.1872909698995</v>
      </c>
      <c r="H4457" s="70" cm="1">
        <f t="array" ref="H4457">INDEX(magic_bricks_appreciation_pivot!$A$13:$K$20,MATCH(C4457,magic_bricks_appreciation_pivot!$A$13:$A$20,0),1+MATCH(F4457,INDEX(magic_bricks_appreciation_pivot!$B$13:$K$13,0),0))</f>
        <v>0.30621792098525186</v>
      </c>
      <c r="I4457" s="70">
        <f t="shared" ref="I4457:I4462" si="754">G4457+G4457*H4457</f>
        <v>6539.1715552734922</v>
      </c>
      <c r="J4457">
        <v>91</v>
      </c>
      <c r="K4457">
        <v>2</v>
      </c>
      <c r="L4457">
        <v>2</v>
      </c>
      <c r="M4457">
        <v>4</v>
      </c>
      <c r="N4457" t="s">
        <v>168</v>
      </c>
      <c r="O4457" t="s">
        <v>161</v>
      </c>
      <c r="P4457" s="12">
        <v>33093</v>
      </c>
      <c r="Q4457" t="s">
        <v>194</v>
      </c>
      <c r="R4457" t="s">
        <v>157</v>
      </c>
      <c r="S4457" t="s">
        <v>158</v>
      </c>
      <c r="T4457" t="s">
        <v>163</v>
      </c>
      <c r="U4457">
        <v>4.7</v>
      </c>
      <c r="V4457">
        <v>3.9</v>
      </c>
      <c r="W4457">
        <v>2.1</v>
      </c>
      <c r="X4457">
        <v>3.42</v>
      </c>
      <c r="Y4457">
        <v>269433</v>
      </c>
      <c r="Z4457">
        <v>172138</v>
      </c>
      <c r="AA4457">
        <v>7484250</v>
      </c>
    </row>
    <row r="4458" spans="1:27">
      <c r="A4458" t="s">
        <v>4651</v>
      </c>
      <c r="B4458" t="s">
        <v>23</v>
      </c>
      <c r="C4458" t="s">
        <v>23</v>
      </c>
      <c r="D4458">
        <v>1451</v>
      </c>
      <c r="E4458" s="12">
        <v>40361</v>
      </c>
      <c r="F4458" s="72">
        <f t="shared" si="745"/>
        <v>2010</v>
      </c>
      <c r="G4458" s="70">
        <f t="shared" si="746"/>
        <v>9545.8304617505164</v>
      </c>
      <c r="H4458" s="70" cm="1">
        <f t="array" ref="H4458">INDEX(magic_bricks_appreciation_pivot!$A$13:$K$20,MATCH(C4458,magic_bricks_appreciation_pivot!$A$13:$A$20,0),1+MATCH(F4458,INDEX(magic_bricks_appreciation_pivot!$B$13:$K$13,0),0))</f>
        <v>0.49881786187527283</v>
      </c>
      <c r="I4458" s="70">
        <f t="shared" si="754"/>
        <v>14307.461202504757</v>
      </c>
      <c r="J4458">
        <v>177</v>
      </c>
      <c r="K4458">
        <v>2</v>
      </c>
      <c r="L4458">
        <v>2</v>
      </c>
      <c r="M4458">
        <v>4</v>
      </c>
      <c r="N4458" t="s">
        <v>154</v>
      </c>
      <c r="O4458" t="s">
        <v>155</v>
      </c>
      <c r="P4458" s="12">
        <v>31601</v>
      </c>
      <c r="Q4458" t="s">
        <v>156</v>
      </c>
      <c r="R4458" t="s">
        <v>157</v>
      </c>
      <c r="S4458" t="s">
        <v>162</v>
      </c>
      <c r="T4458" t="s">
        <v>182</v>
      </c>
      <c r="U4458">
        <v>4.3</v>
      </c>
      <c r="V4458">
        <v>4.7</v>
      </c>
      <c r="W4458">
        <v>4.0999999999999996</v>
      </c>
      <c r="X4458">
        <v>4.34</v>
      </c>
      <c r="Y4458">
        <v>457083</v>
      </c>
      <c r="Z4458">
        <v>110808</v>
      </c>
      <c r="AA4458">
        <v>13851000</v>
      </c>
    </row>
    <row r="4459" spans="1:27">
      <c r="A4459" t="s">
        <v>4652</v>
      </c>
      <c r="B4459" t="s">
        <v>23</v>
      </c>
      <c r="C4459" t="s">
        <v>23</v>
      </c>
      <c r="D4459">
        <v>1273</v>
      </c>
      <c r="E4459" s="12">
        <v>40835</v>
      </c>
      <c r="F4459" s="72">
        <f t="shared" si="745"/>
        <v>2011</v>
      </c>
      <c r="G4459" s="70">
        <f t="shared" si="746"/>
        <v>5176.7478397486257</v>
      </c>
      <c r="H4459" s="70" cm="1">
        <f t="array" ref="H4459">INDEX(magic_bricks_appreciation_pivot!$A$13:$K$20,MATCH(C4459,magic_bricks_appreciation_pivot!$A$13:$A$20,0),1+MATCH(F4459,INDEX(magic_bricks_appreciation_pivot!$B$13:$K$13,0),0))</f>
        <v>0.30621792098525186</v>
      </c>
      <c r="I4459" s="70">
        <f t="shared" si="754"/>
        <v>6761.960800701343</v>
      </c>
      <c r="J4459">
        <v>4</v>
      </c>
      <c r="K4459">
        <v>1</v>
      </c>
      <c r="L4459">
        <v>1</v>
      </c>
      <c r="M4459">
        <v>3</v>
      </c>
      <c r="N4459" t="s">
        <v>193</v>
      </c>
      <c r="O4459" t="s">
        <v>155</v>
      </c>
      <c r="P4459" s="12">
        <v>35725</v>
      </c>
      <c r="Q4459" t="s">
        <v>194</v>
      </c>
      <c r="R4459" t="s">
        <v>170</v>
      </c>
      <c r="S4459" t="s">
        <v>162</v>
      </c>
      <c r="T4459" t="s">
        <v>159</v>
      </c>
      <c r="U4459">
        <v>2.2999999999999998</v>
      </c>
      <c r="V4459">
        <v>2</v>
      </c>
      <c r="W4459">
        <v>3.1</v>
      </c>
      <c r="X4459">
        <v>2.5299999999999998</v>
      </c>
      <c r="Y4459">
        <v>263600</v>
      </c>
      <c r="Z4459">
        <v>65900</v>
      </c>
      <c r="AA4459">
        <v>6590000</v>
      </c>
    </row>
    <row r="4460" spans="1:27">
      <c r="A4460" t="s">
        <v>4653</v>
      </c>
      <c r="B4460" t="s">
        <v>23</v>
      </c>
      <c r="C4460" t="s">
        <v>23</v>
      </c>
      <c r="D4460">
        <v>1435</v>
      </c>
      <c r="E4460" s="12">
        <v>40736</v>
      </c>
      <c r="F4460" s="72">
        <f t="shared" si="745"/>
        <v>2011</v>
      </c>
      <c r="G4460" s="70">
        <f t="shared" si="746"/>
        <v>7940.7665505226478</v>
      </c>
      <c r="H4460" s="70" cm="1">
        <f t="array" ref="H4460">INDEX(magic_bricks_appreciation_pivot!$A$13:$K$20,MATCH(C4460,magic_bricks_appreciation_pivot!$A$13:$A$20,0),1+MATCH(F4460,INDEX(magic_bricks_appreciation_pivot!$B$13:$K$13,0),0))</f>
        <v>0.30621792098525186</v>
      </c>
      <c r="I4460" s="70">
        <f t="shared" si="754"/>
        <v>10372.371574652923</v>
      </c>
      <c r="J4460">
        <v>111</v>
      </c>
      <c r="K4460">
        <v>2</v>
      </c>
      <c r="L4460">
        <v>2</v>
      </c>
      <c r="M4460">
        <v>4</v>
      </c>
      <c r="N4460" t="s">
        <v>193</v>
      </c>
      <c r="O4460" t="s">
        <v>155</v>
      </c>
      <c r="P4460" s="12">
        <v>36356</v>
      </c>
      <c r="Q4460" t="s">
        <v>156</v>
      </c>
      <c r="R4460" t="s">
        <v>170</v>
      </c>
      <c r="S4460" t="s">
        <v>162</v>
      </c>
      <c r="T4460" t="s">
        <v>173</v>
      </c>
      <c r="U4460">
        <v>3.5</v>
      </c>
      <c r="V4460">
        <v>3.6</v>
      </c>
      <c r="W4460">
        <v>2.9</v>
      </c>
      <c r="X4460">
        <v>3.29</v>
      </c>
      <c r="Y4460">
        <v>535565</v>
      </c>
      <c r="Z4460">
        <v>193715</v>
      </c>
      <c r="AA4460">
        <v>11395000</v>
      </c>
    </row>
    <row r="4461" spans="1:27">
      <c r="A4461" t="s">
        <v>4654</v>
      </c>
      <c r="B4461" t="s">
        <v>39</v>
      </c>
      <c r="C4461" t="s">
        <v>39</v>
      </c>
      <c r="D4461">
        <v>1707</v>
      </c>
      <c r="E4461" s="12">
        <v>41220</v>
      </c>
      <c r="F4461" s="72">
        <f t="shared" si="745"/>
        <v>2012</v>
      </c>
      <c r="G4461" s="70">
        <f t="shared" si="746"/>
        <v>6473.4270650263625</v>
      </c>
      <c r="H4461" s="70" cm="1">
        <f t="array" ref="H4461">INDEX(magic_bricks_appreciation_pivot!$A$13:$K$20,MATCH(C4461,magic_bricks_appreciation_pivot!$A$13:$A$20,0),1+MATCH(F4461,INDEX(magic_bricks_appreciation_pivot!$B$13:$K$13,0),0))</f>
        <v>0.34576729802860456</v>
      </c>
      <c r="I4461" s="70">
        <f t="shared" si="754"/>
        <v>8711.7264502857688</v>
      </c>
      <c r="J4461">
        <v>190</v>
      </c>
      <c r="K4461">
        <v>1</v>
      </c>
      <c r="L4461">
        <v>1</v>
      </c>
      <c r="M4461">
        <v>4</v>
      </c>
      <c r="N4461" t="s">
        <v>154</v>
      </c>
      <c r="O4461" t="s">
        <v>161</v>
      </c>
      <c r="P4461" s="12">
        <v>27715</v>
      </c>
      <c r="Q4461" t="s">
        <v>194</v>
      </c>
      <c r="R4461" t="s">
        <v>157</v>
      </c>
      <c r="S4461" t="s">
        <v>158</v>
      </c>
      <c r="T4461" t="s">
        <v>163</v>
      </c>
      <c r="U4461">
        <v>3.1</v>
      </c>
      <c r="V4461">
        <v>3.1</v>
      </c>
      <c r="W4461">
        <v>3.6</v>
      </c>
      <c r="X4461">
        <v>3.3</v>
      </c>
      <c r="Y4461">
        <v>287304</v>
      </c>
      <c r="Z4461">
        <v>55251</v>
      </c>
      <c r="AA4461">
        <v>11050140</v>
      </c>
    </row>
    <row r="4462" spans="1:27">
      <c r="A4462" t="s">
        <v>4655</v>
      </c>
      <c r="B4462" t="s">
        <v>23</v>
      </c>
      <c r="C4462" t="s">
        <v>23</v>
      </c>
      <c r="D4462">
        <v>1080</v>
      </c>
      <c r="E4462" s="12">
        <v>40441</v>
      </c>
      <c r="F4462" s="72">
        <f t="shared" si="745"/>
        <v>2010</v>
      </c>
      <c r="G4462" s="70">
        <f t="shared" si="746"/>
        <v>9906.9444444444453</v>
      </c>
      <c r="H4462" s="70" cm="1">
        <f t="array" ref="H4462">INDEX(magic_bricks_appreciation_pivot!$A$13:$K$20,MATCH(C4462,magic_bricks_appreciation_pivot!$A$13:$A$20,0),1+MATCH(F4462,INDEX(magic_bricks_appreciation_pivot!$B$13:$K$13,0),0))</f>
        <v>0.49881786187527283</v>
      </c>
      <c r="I4462" s="70">
        <f t="shared" si="754"/>
        <v>14848.705289939335</v>
      </c>
      <c r="J4462">
        <v>173</v>
      </c>
      <c r="K4462">
        <v>1</v>
      </c>
      <c r="L4462">
        <v>1</v>
      </c>
      <c r="M4462">
        <v>3</v>
      </c>
      <c r="N4462" t="s">
        <v>168</v>
      </c>
      <c r="O4462" t="s">
        <v>155</v>
      </c>
      <c r="P4462" s="12">
        <v>23651</v>
      </c>
      <c r="Q4462" t="s">
        <v>156</v>
      </c>
      <c r="R4462" t="s">
        <v>170</v>
      </c>
      <c r="S4462" t="s">
        <v>162</v>
      </c>
      <c r="T4462" t="s">
        <v>166</v>
      </c>
      <c r="U4462">
        <v>3.7</v>
      </c>
      <c r="V4462">
        <v>5</v>
      </c>
      <c r="W4462">
        <v>4</v>
      </c>
      <c r="X4462">
        <v>4.21</v>
      </c>
      <c r="Y4462">
        <v>492177</v>
      </c>
      <c r="Z4462">
        <v>213990</v>
      </c>
      <c r="AA4462">
        <v>10699500</v>
      </c>
    </row>
    <row r="4463" spans="1:27" hidden="1">
      <c r="A4463" t="s">
        <v>4656</v>
      </c>
      <c r="B4463" t="s">
        <v>201</v>
      </c>
      <c r="C4463" t="s">
        <v>201</v>
      </c>
      <c r="D4463">
        <v>1634</v>
      </c>
      <c r="E4463" s="12">
        <v>39956</v>
      </c>
      <c r="F4463" s="72">
        <f t="shared" si="745"/>
        <v>2009</v>
      </c>
      <c r="G4463" s="70">
        <f t="shared" si="746"/>
        <v>8392.1542227662176</v>
      </c>
      <c r="H4463" s="70" t="e" cm="1">
        <f t="array" ref="H4463">INDEX(magic_bricks_appreciation_pivot!$A$13:$K$20,MATCH(C4463,magic_bricks_appreciation_pivot!$A$13:$A$20,0),1+MATCH(F4463,INDEX(magic_bricks_appreciation_pivot!$B$13:$K$13,0),0))</f>
        <v>#N/A</v>
      </c>
      <c r="I4463" s="70"/>
      <c r="J4463">
        <v>1</v>
      </c>
      <c r="K4463">
        <v>2</v>
      </c>
      <c r="L4463">
        <v>1</v>
      </c>
      <c r="M4463">
        <v>4</v>
      </c>
      <c r="N4463" t="s">
        <v>193</v>
      </c>
      <c r="O4463" t="s">
        <v>161</v>
      </c>
      <c r="P4463" s="12">
        <v>33021</v>
      </c>
      <c r="Q4463" t="s">
        <v>156</v>
      </c>
      <c r="R4463" t="s">
        <v>170</v>
      </c>
      <c r="S4463" t="s">
        <v>158</v>
      </c>
      <c r="T4463" t="s">
        <v>166</v>
      </c>
      <c r="U4463">
        <v>4.2</v>
      </c>
      <c r="V4463">
        <v>3.2</v>
      </c>
      <c r="W4463">
        <v>2.9</v>
      </c>
      <c r="X4463">
        <v>3.38</v>
      </c>
      <c r="Y4463">
        <v>534798</v>
      </c>
      <c r="Z4463">
        <v>301681</v>
      </c>
      <c r="AA4463">
        <v>13712780</v>
      </c>
    </row>
    <row r="4464" spans="1:27">
      <c r="A4464" t="s">
        <v>4657</v>
      </c>
      <c r="B4464" t="s">
        <v>75</v>
      </c>
      <c r="C4464" t="s">
        <v>75</v>
      </c>
      <c r="D4464">
        <v>1995</v>
      </c>
      <c r="E4464" s="12">
        <v>41872</v>
      </c>
      <c r="F4464" s="72">
        <f t="shared" si="745"/>
        <v>2014</v>
      </c>
      <c r="G4464" s="70">
        <f t="shared" si="746"/>
        <v>6394.1754385964914</v>
      </c>
      <c r="H4464" s="70" cm="1">
        <f t="array" ref="H4464">INDEX(magic_bricks_appreciation_pivot!$A$13:$K$20,MATCH(C4464,magic_bricks_appreciation_pivot!$A$13:$A$20,0),1+MATCH(F4464,INDEX(magic_bricks_appreciation_pivot!$B$13:$K$13,0),0))</f>
        <v>0.20839433870180576</v>
      </c>
      <c r="I4464" s="70">
        <f t="shared" ref="I4464:I4465" si="755">G4464+G4464*H4464</f>
        <v>7726.685400666136</v>
      </c>
      <c r="J4464">
        <v>151</v>
      </c>
      <c r="K4464">
        <v>2</v>
      </c>
      <c r="L4464">
        <v>1</v>
      </c>
      <c r="M4464">
        <v>5</v>
      </c>
      <c r="N4464" t="s">
        <v>176</v>
      </c>
      <c r="O4464" t="s">
        <v>161</v>
      </c>
      <c r="P4464" s="12">
        <v>33112</v>
      </c>
      <c r="Q4464" t="s">
        <v>194</v>
      </c>
      <c r="R4464" t="s">
        <v>165</v>
      </c>
      <c r="S4464" t="s">
        <v>178</v>
      </c>
      <c r="T4464" t="s">
        <v>182</v>
      </c>
      <c r="U4464">
        <v>4.5</v>
      </c>
      <c r="V4464">
        <v>2.6</v>
      </c>
      <c r="W4464">
        <v>4.2</v>
      </c>
      <c r="X4464">
        <v>3.89</v>
      </c>
      <c r="Y4464">
        <v>382691</v>
      </c>
      <c r="Z4464">
        <v>89295</v>
      </c>
      <c r="AA4464">
        <v>12756380</v>
      </c>
    </row>
    <row r="4465" spans="1:27">
      <c r="A4465" t="s">
        <v>4658</v>
      </c>
      <c r="B4465" t="s">
        <v>75</v>
      </c>
      <c r="C4465" t="s">
        <v>75</v>
      </c>
      <c r="D4465">
        <v>1584</v>
      </c>
      <c r="E4465" s="12">
        <v>40363</v>
      </c>
      <c r="F4465" s="72">
        <f t="shared" si="745"/>
        <v>2010</v>
      </c>
      <c r="G4465" s="70">
        <f t="shared" si="746"/>
        <v>7306.7171717171714</v>
      </c>
      <c r="H4465" s="70" cm="1">
        <f t="array" ref="H4465">INDEX(magic_bricks_appreciation_pivot!$A$13:$K$20,MATCH(C4465,magic_bricks_appreciation_pivot!$A$13:$A$20,0),1+MATCH(F4465,INDEX(magic_bricks_appreciation_pivot!$B$13:$K$13,0),0))</f>
        <v>0.78146973215161719</v>
      </c>
      <c r="I4465" s="70">
        <f t="shared" si="755"/>
        <v>13016.695482806612</v>
      </c>
      <c r="J4465">
        <v>24</v>
      </c>
      <c r="K4465">
        <v>1</v>
      </c>
      <c r="L4465">
        <v>1</v>
      </c>
      <c r="M4465">
        <v>4</v>
      </c>
      <c r="N4465" t="s">
        <v>176</v>
      </c>
      <c r="O4465" t="s">
        <v>161</v>
      </c>
      <c r="P4465" s="12">
        <v>34158</v>
      </c>
      <c r="Q4465" t="s">
        <v>194</v>
      </c>
      <c r="R4465" t="s">
        <v>165</v>
      </c>
      <c r="S4465" t="s">
        <v>158</v>
      </c>
      <c r="T4465" t="s">
        <v>182</v>
      </c>
      <c r="U4465">
        <v>3.1</v>
      </c>
      <c r="V4465">
        <v>4.0999999999999996</v>
      </c>
      <c r="W4465">
        <v>2.7</v>
      </c>
      <c r="X4465">
        <v>3.17</v>
      </c>
      <c r="Y4465">
        <v>370363</v>
      </c>
      <c r="Z4465">
        <v>81017</v>
      </c>
      <c r="AA4465">
        <v>11573840</v>
      </c>
    </row>
    <row r="4466" spans="1:27" hidden="1">
      <c r="A4466" t="s">
        <v>4659</v>
      </c>
      <c r="B4466" t="s">
        <v>23</v>
      </c>
      <c r="C4466" t="s">
        <v>23</v>
      </c>
      <c r="D4466">
        <v>1112</v>
      </c>
      <c r="E4466" s="12">
        <v>40147</v>
      </c>
      <c r="F4466" s="72">
        <f t="shared" si="745"/>
        <v>2009</v>
      </c>
      <c r="G4466" s="70">
        <f t="shared" si="746"/>
        <v>4581.3848920863311</v>
      </c>
      <c r="H4466" s="70" t="e" cm="1">
        <f t="array" ref="H4466">INDEX(magic_bricks_appreciation_pivot!$A$13:$K$20,MATCH(C4466,magic_bricks_appreciation_pivot!$A$13:$A$20,0),1+MATCH(F4466,INDEX(magic_bricks_appreciation_pivot!$B$13:$K$13,0),0))</f>
        <v>#N/A</v>
      </c>
      <c r="I4466" s="70"/>
      <c r="J4466">
        <v>145</v>
      </c>
      <c r="K4466">
        <v>1</v>
      </c>
      <c r="L4466">
        <v>1</v>
      </c>
      <c r="M4466">
        <v>3</v>
      </c>
      <c r="N4466" t="s">
        <v>193</v>
      </c>
      <c r="O4466" t="s">
        <v>155</v>
      </c>
      <c r="P4466" s="12">
        <v>23357</v>
      </c>
      <c r="Q4466" t="s">
        <v>194</v>
      </c>
      <c r="R4466" t="s">
        <v>170</v>
      </c>
      <c r="S4466" t="s">
        <v>158</v>
      </c>
      <c r="T4466" t="s">
        <v>159</v>
      </c>
      <c r="U4466">
        <v>2.4</v>
      </c>
      <c r="V4466">
        <v>2.6</v>
      </c>
      <c r="W4466">
        <v>3.6</v>
      </c>
      <c r="X4466">
        <v>2.94</v>
      </c>
      <c r="Y4466">
        <v>203780</v>
      </c>
      <c r="Z4466">
        <v>106985</v>
      </c>
      <c r="AA4466">
        <v>5094500</v>
      </c>
    </row>
    <row r="4467" spans="1:27" hidden="1">
      <c r="A4467" t="s">
        <v>4660</v>
      </c>
      <c r="B4467" t="s">
        <v>175</v>
      </c>
      <c r="C4467" t="s">
        <v>34</v>
      </c>
      <c r="D4467">
        <v>1232</v>
      </c>
      <c r="E4467" s="12">
        <v>39292</v>
      </c>
      <c r="F4467" s="72">
        <f t="shared" si="745"/>
        <v>2007</v>
      </c>
      <c r="G4467" s="70">
        <f t="shared" si="746"/>
        <v>7172.9626623376626</v>
      </c>
      <c r="H4467" s="70" t="e" cm="1">
        <f t="array" ref="H4467">INDEX(magic_bricks_appreciation_pivot!$A$13:$K$20,MATCH(C4467,magic_bricks_appreciation_pivot!$A$13:$A$20,0),1+MATCH(F4467,INDEX(magic_bricks_appreciation_pivot!$B$13:$K$13,0),0))</f>
        <v>#N/A</v>
      </c>
      <c r="I4467" s="70"/>
      <c r="J4467">
        <v>29</v>
      </c>
      <c r="K4467">
        <v>2</v>
      </c>
      <c r="L4467">
        <v>1</v>
      </c>
      <c r="M4467">
        <v>4</v>
      </c>
      <c r="N4467" t="s">
        <v>176</v>
      </c>
      <c r="O4467" t="s">
        <v>161</v>
      </c>
      <c r="P4467" s="12">
        <v>33817</v>
      </c>
      <c r="Q4467" t="s">
        <v>169</v>
      </c>
      <c r="R4467" t="s">
        <v>165</v>
      </c>
      <c r="S4467" t="s">
        <v>158</v>
      </c>
      <c r="T4467" t="s">
        <v>163</v>
      </c>
      <c r="U4467">
        <v>3.7</v>
      </c>
      <c r="V4467">
        <v>2.8</v>
      </c>
      <c r="W4467">
        <v>2.7</v>
      </c>
      <c r="X4467">
        <v>3.04</v>
      </c>
      <c r="Y4467">
        <v>238601</v>
      </c>
      <c r="Z4467">
        <v>35348</v>
      </c>
      <c r="AA4467">
        <v>8837090</v>
      </c>
    </row>
    <row r="4468" spans="1:27" hidden="1">
      <c r="A4468" t="s">
        <v>4661</v>
      </c>
      <c r="B4468" t="s">
        <v>51</v>
      </c>
      <c r="C4468" t="s">
        <v>51</v>
      </c>
      <c r="D4468">
        <v>1857</v>
      </c>
      <c r="E4468" s="12">
        <v>38916</v>
      </c>
      <c r="F4468" s="72">
        <f t="shared" si="745"/>
        <v>2006</v>
      </c>
      <c r="G4468" s="70">
        <f t="shared" si="746"/>
        <v>6109.8976844372646</v>
      </c>
      <c r="H4468" s="70" t="e" cm="1">
        <f t="array" ref="H4468">INDEX(magic_bricks_appreciation_pivot!$A$13:$K$20,MATCH(C4468,magic_bricks_appreciation_pivot!$A$13:$A$20,0),1+MATCH(F4468,INDEX(magic_bricks_appreciation_pivot!$B$13:$K$13,0),0))</f>
        <v>#N/A</v>
      </c>
      <c r="I4468" s="70"/>
      <c r="J4468">
        <v>166</v>
      </c>
      <c r="K4468">
        <v>3</v>
      </c>
      <c r="L4468">
        <v>2</v>
      </c>
      <c r="M4468">
        <v>5</v>
      </c>
      <c r="N4468" t="s">
        <v>168</v>
      </c>
      <c r="O4468" t="s">
        <v>155</v>
      </c>
      <c r="P4468" s="12">
        <v>33806</v>
      </c>
      <c r="Q4468" t="s">
        <v>194</v>
      </c>
      <c r="R4468" t="s">
        <v>165</v>
      </c>
      <c r="S4468" t="s">
        <v>162</v>
      </c>
      <c r="T4468" t="s">
        <v>166</v>
      </c>
      <c r="U4468">
        <v>2.8</v>
      </c>
      <c r="V4468">
        <v>3.6</v>
      </c>
      <c r="W4468">
        <v>3.2</v>
      </c>
      <c r="X4468">
        <v>3.28</v>
      </c>
      <c r="Y4468">
        <v>397113</v>
      </c>
      <c r="Z4468">
        <v>102115</v>
      </c>
      <c r="AA4468">
        <v>11346080</v>
      </c>
    </row>
    <row r="4469" spans="1:27">
      <c r="A4469" t="s">
        <v>4662</v>
      </c>
      <c r="B4469" t="s">
        <v>201</v>
      </c>
      <c r="C4469" t="s">
        <v>201</v>
      </c>
      <c r="D4469">
        <v>2428</v>
      </c>
      <c r="E4469" s="12">
        <v>40553</v>
      </c>
      <c r="F4469" s="72">
        <f t="shared" si="745"/>
        <v>2011</v>
      </c>
      <c r="G4469" s="70">
        <f t="shared" si="746"/>
        <v>5118.5914332784187</v>
      </c>
      <c r="H4469" s="70" cm="1">
        <f t="array" ref="H4469">INDEX(magic_bricks_appreciation_pivot!$A$13:$K$20,MATCH(C4469,magic_bricks_appreciation_pivot!$A$13:$A$20,0),1+MATCH(F4469,INDEX(magic_bricks_appreciation_pivot!$B$13:$K$13,0),0))</f>
        <v>0.57884713052310821</v>
      </c>
      <c r="I4469" s="70">
        <f t="shared" ref="I4469:I4473" si="756">G4469+G4469*H4469</f>
        <v>8081.473396751795</v>
      </c>
      <c r="J4469">
        <v>108</v>
      </c>
      <c r="K4469">
        <v>4</v>
      </c>
      <c r="L4469">
        <v>2</v>
      </c>
      <c r="M4469">
        <v>6</v>
      </c>
      <c r="N4469" t="s">
        <v>168</v>
      </c>
      <c r="O4469" t="s">
        <v>161</v>
      </c>
      <c r="P4469" s="12">
        <v>30698</v>
      </c>
      <c r="Q4469" t="s">
        <v>194</v>
      </c>
      <c r="R4469" t="s">
        <v>170</v>
      </c>
      <c r="S4469" t="s">
        <v>162</v>
      </c>
      <c r="T4469" t="s">
        <v>182</v>
      </c>
      <c r="U4469">
        <v>4.3</v>
      </c>
      <c r="V4469">
        <v>2.1</v>
      </c>
      <c r="W4469">
        <v>4.9000000000000004</v>
      </c>
      <c r="X4469">
        <v>3.88</v>
      </c>
      <c r="Y4469">
        <v>422550</v>
      </c>
      <c r="Z4469">
        <v>161563</v>
      </c>
      <c r="AA4469">
        <v>12427940</v>
      </c>
    </row>
    <row r="4470" spans="1:27">
      <c r="A4470" t="s">
        <v>4663</v>
      </c>
      <c r="B4470" t="s">
        <v>175</v>
      </c>
      <c r="C4470" t="s">
        <v>34</v>
      </c>
      <c r="D4470">
        <v>837</v>
      </c>
      <c r="E4470" s="12">
        <v>41495</v>
      </c>
      <c r="F4470" s="72">
        <f t="shared" si="745"/>
        <v>2013</v>
      </c>
      <c r="G4470" s="70">
        <f t="shared" si="746"/>
        <v>11772.043010752688</v>
      </c>
      <c r="H4470" s="70" cm="1">
        <f t="array" ref="H4470">INDEX(magic_bricks_appreciation_pivot!$A$13:$K$20,MATCH(C4470,magic_bricks_appreciation_pivot!$A$13:$A$20,0),1+MATCH(F4470,INDEX(magic_bricks_appreciation_pivot!$B$13:$K$13,0),0))</f>
        <v>0.11656080922135968</v>
      </c>
      <c r="I4470" s="70">
        <f t="shared" si="756"/>
        <v>13144.201870274674</v>
      </c>
      <c r="J4470">
        <v>152</v>
      </c>
      <c r="K4470">
        <v>1</v>
      </c>
      <c r="L4470">
        <v>1</v>
      </c>
      <c r="M4470">
        <v>3</v>
      </c>
      <c r="N4470" t="s">
        <v>176</v>
      </c>
      <c r="O4470" t="s">
        <v>161</v>
      </c>
      <c r="P4470" s="12">
        <v>37115</v>
      </c>
      <c r="Q4470" t="s">
        <v>156</v>
      </c>
      <c r="R4470" t="s">
        <v>177</v>
      </c>
      <c r="S4470" t="s">
        <v>158</v>
      </c>
      <c r="T4470" t="s">
        <v>163</v>
      </c>
      <c r="U4470">
        <v>4.5999999999999996</v>
      </c>
      <c r="V4470">
        <v>2</v>
      </c>
      <c r="W4470">
        <v>3.7</v>
      </c>
      <c r="X4470">
        <v>3.29</v>
      </c>
      <c r="Y4470">
        <v>246330</v>
      </c>
      <c r="Z4470">
        <v>78826</v>
      </c>
      <c r="AA4470">
        <v>9853200</v>
      </c>
    </row>
    <row r="4471" spans="1:27">
      <c r="A4471" t="s">
        <v>4664</v>
      </c>
      <c r="B4471" t="s">
        <v>175</v>
      </c>
      <c r="C4471" t="s">
        <v>34</v>
      </c>
      <c r="D4471">
        <v>1155</v>
      </c>
      <c r="E4471" s="12">
        <v>40635</v>
      </c>
      <c r="F4471" s="72">
        <f t="shared" si="745"/>
        <v>2011</v>
      </c>
      <c r="G4471" s="70">
        <f t="shared" si="746"/>
        <v>8265.3246753246749</v>
      </c>
      <c r="H4471" s="70" cm="1">
        <f t="array" ref="H4471">INDEX(magic_bricks_appreciation_pivot!$A$13:$K$20,MATCH(C4471,magic_bricks_appreciation_pivot!$A$13:$A$20,0),1+MATCH(F4471,INDEX(magic_bricks_appreciation_pivot!$B$13:$K$13,0),0))</f>
        <v>0.22839026915113872</v>
      </c>
      <c r="I4471" s="70">
        <f t="shared" si="756"/>
        <v>10153.044402543626</v>
      </c>
      <c r="J4471">
        <v>158</v>
      </c>
      <c r="K4471">
        <v>1</v>
      </c>
      <c r="L4471">
        <v>1</v>
      </c>
      <c r="M4471">
        <v>3</v>
      </c>
      <c r="N4471" t="s">
        <v>184</v>
      </c>
      <c r="O4471" t="s">
        <v>155</v>
      </c>
      <c r="P4471" s="12">
        <v>27860</v>
      </c>
      <c r="Q4471" t="s">
        <v>194</v>
      </c>
      <c r="R4471" t="s">
        <v>177</v>
      </c>
      <c r="S4471" t="s">
        <v>162</v>
      </c>
      <c r="T4471" t="s">
        <v>163</v>
      </c>
      <c r="U4471">
        <v>4.3</v>
      </c>
      <c r="V4471">
        <v>3</v>
      </c>
      <c r="W4471">
        <v>3</v>
      </c>
      <c r="X4471">
        <v>3.39</v>
      </c>
      <c r="Y4471">
        <v>286394</v>
      </c>
      <c r="Z4471">
        <v>133650</v>
      </c>
      <c r="AA4471">
        <v>9546450</v>
      </c>
    </row>
    <row r="4472" spans="1:27">
      <c r="A4472" t="s">
        <v>4665</v>
      </c>
      <c r="B4472" t="s">
        <v>56</v>
      </c>
      <c r="C4472" t="s">
        <v>56</v>
      </c>
      <c r="D4472">
        <v>836</v>
      </c>
      <c r="E4472" s="12">
        <v>40510</v>
      </c>
      <c r="F4472" s="72">
        <f t="shared" si="745"/>
        <v>2010</v>
      </c>
      <c r="G4472" s="70">
        <f t="shared" si="746"/>
        <v>8886.6387559808609</v>
      </c>
      <c r="H4472" s="70" cm="1">
        <f t="array" ref="H4472">INDEX(magic_bricks_appreciation_pivot!$A$13:$K$20,MATCH(C4472,magic_bricks_appreciation_pivot!$A$13:$A$20,0),1+MATCH(F4472,INDEX(magic_bricks_appreciation_pivot!$B$13:$K$13,0),0))</f>
        <v>0.62795711804515786</v>
      </c>
      <c r="I4472" s="70">
        <f t="shared" si="756"/>
        <v>14467.06681829501</v>
      </c>
      <c r="J4472">
        <v>30</v>
      </c>
      <c r="K4472">
        <v>1</v>
      </c>
      <c r="L4472">
        <v>1</v>
      </c>
      <c r="M4472">
        <v>3</v>
      </c>
      <c r="N4472" t="s">
        <v>168</v>
      </c>
      <c r="O4472" t="s">
        <v>161</v>
      </c>
      <c r="P4472" s="12">
        <v>32480</v>
      </c>
      <c r="Q4472" t="s">
        <v>180</v>
      </c>
      <c r="R4472" t="s">
        <v>165</v>
      </c>
      <c r="S4472" t="s">
        <v>178</v>
      </c>
      <c r="T4472" t="s">
        <v>166</v>
      </c>
      <c r="U4472">
        <v>4</v>
      </c>
      <c r="V4472">
        <v>4.3</v>
      </c>
      <c r="W4472">
        <v>2.5</v>
      </c>
      <c r="X4472">
        <v>3.31</v>
      </c>
      <c r="Y4472">
        <v>252594</v>
      </c>
      <c r="Z4472">
        <v>44575</v>
      </c>
      <c r="AA4472">
        <v>7429230</v>
      </c>
    </row>
    <row r="4473" spans="1:27">
      <c r="A4473" t="s">
        <v>4666</v>
      </c>
      <c r="B4473" t="s">
        <v>39</v>
      </c>
      <c r="C4473" t="s">
        <v>39</v>
      </c>
      <c r="D4473">
        <v>1836</v>
      </c>
      <c r="E4473" s="12">
        <v>41187</v>
      </c>
      <c r="F4473" s="72">
        <f t="shared" si="745"/>
        <v>2012</v>
      </c>
      <c r="G4473" s="70">
        <f t="shared" si="746"/>
        <v>7286.5740740740739</v>
      </c>
      <c r="H4473" s="70" cm="1">
        <f t="array" ref="H4473">INDEX(magic_bricks_appreciation_pivot!$A$13:$K$20,MATCH(C4473,magic_bricks_appreciation_pivot!$A$13:$A$20,0),1+MATCH(F4473,INDEX(magic_bricks_appreciation_pivot!$B$13:$K$13,0),0))</f>
        <v>0.34576729802860456</v>
      </c>
      <c r="I4473" s="70">
        <f t="shared" si="756"/>
        <v>9806.0331035519484</v>
      </c>
      <c r="J4473">
        <v>130</v>
      </c>
      <c r="K4473">
        <v>2</v>
      </c>
      <c r="L4473">
        <v>1</v>
      </c>
      <c r="M4473">
        <v>5</v>
      </c>
      <c r="N4473" t="s">
        <v>193</v>
      </c>
      <c r="O4473" t="s">
        <v>161</v>
      </c>
      <c r="P4473" s="12">
        <v>28047</v>
      </c>
      <c r="Q4473" t="s">
        <v>169</v>
      </c>
      <c r="R4473" t="s">
        <v>170</v>
      </c>
      <c r="S4473" t="s">
        <v>158</v>
      </c>
      <c r="T4473" t="s">
        <v>166</v>
      </c>
      <c r="U4473">
        <v>3.1</v>
      </c>
      <c r="V4473">
        <v>4</v>
      </c>
      <c r="W4473">
        <v>2.2999999999999998</v>
      </c>
      <c r="X4473">
        <v>3.0049999999999999</v>
      </c>
      <c r="Y4473">
        <v>414723</v>
      </c>
      <c r="Z4473">
        <v>93647</v>
      </c>
      <c r="AA4473">
        <v>13378150</v>
      </c>
    </row>
    <row r="4474" spans="1:27" hidden="1">
      <c r="A4474" t="s">
        <v>4667</v>
      </c>
      <c r="B4474" t="s">
        <v>201</v>
      </c>
      <c r="C4474" t="s">
        <v>201</v>
      </c>
      <c r="D4474">
        <v>2074</v>
      </c>
      <c r="E4474" s="12">
        <v>39877</v>
      </c>
      <c r="F4474" s="72">
        <f t="shared" si="745"/>
        <v>2009</v>
      </c>
      <c r="G4474" s="70">
        <f t="shared" si="746"/>
        <v>7496.1330761812924</v>
      </c>
      <c r="H4474" s="70" t="e" cm="1">
        <f t="array" ref="H4474">INDEX(magic_bricks_appreciation_pivot!$A$13:$K$20,MATCH(C4474,magic_bricks_appreciation_pivot!$A$13:$A$20,0),1+MATCH(F4474,INDEX(magic_bricks_appreciation_pivot!$B$13:$K$13,0),0))</f>
        <v>#N/A</v>
      </c>
      <c r="I4474" s="70"/>
      <c r="J4474">
        <v>17</v>
      </c>
      <c r="K4474">
        <v>3</v>
      </c>
      <c r="L4474">
        <v>2</v>
      </c>
      <c r="M4474">
        <v>5</v>
      </c>
      <c r="N4474" t="s">
        <v>176</v>
      </c>
      <c r="O4474" t="s">
        <v>161</v>
      </c>
      <c r="P4474" s="12">
        <v>29292</v>
      </c>
      <c r="Q4474" t="s">
        <v>156</v>
      </c>
      <c r="R4474" t="s">
        <v>177</v>
      </c>
      <c r="S4474" t="s">
        <v>162</v>
      </c>
      <c r="T4474" t="s">
        <v>163</v>
      </c>
      <c r="U4474">
        <v>4.2</v>
      </c>
      <c r="V4474">
        <v>3.3</v>
      </c>
      <c r="W4474">
        <v>2.7</v>
      </c>
      <c r="X4474">
        <v>3.33</v>
      </c>
      <c r="Y4474">
        <v>513050</v>
      </c>
      <c r="Z4474">
        <v>202111</v>
      </c>
      <c r="AA4474">
        <v>15546980</v>
      </c>
    </row>
    <row r="4475" spans="1:27">
      <c r="A4475" t="s">
        <v>4668</v>
      </c>
      <c r="B4475" t="s">
        <v>201</v>
      </c>
      <c r="C4475" t="s">
        <v>201</v>
      </c>
      <c r="D4475">
        <v>2260</v>
      </c>
      <c r="E4475" s="12">
        <v>40414</v>
      </c>
      <c r="F4475" s="72">
        <f t="shared" si="745"/>
        <v>2010</v>
      </c>
      <c r="G4475" s="70">
        <f t="shared" si="746"/>
        <v>5409.0353982300885</v>
      </c>
      <c r="H4475" s="70" cm="1">
        <f t="array" ref="H4475">INDEX(magic_bricks_appreciation_pivot!$A$13:$K$20,MATCH(C4475,magic_bricks_appreciation_pivot!$A$13:$A$20,0),1+MATCH(F4475,INDEX(magic_bricks_appreciation_pivot!$B$13:$K$13,0),0))</f>
        <v>0.62790190260080292</v>
      </c>
      <c r="I4475" s="70">
        <f t="shared" ref="I4475:I4482" si="757">G4475+G4475*H4475</f>
        <v>8805.3790160138524</v>
      </c>
      <c r="J4475">
        <v>1</v>
      </c>
      <c r="K4475">
        <v>4</v>
      </c>
      <c r="L4475">
        <v>2</v>
      </c>
      <c r="M4475">
        <v>6</v>
      </c>
      <c r="N4475" t="s">
        <v>184</v>
      </c>
      <c r="O4475" t="s">
        <v>155</v>
      </c>
      <c r="P4475" s="12">
        <v>32749</v>
      </c>
      <c r="Q4475" t="s">
        <v>194</v>
      </c>
      <c r="R4475" t="s">
        <v>177</v>
      </c>
      <c r="S4475" t="s">
        <v>162</v>
      </c>
      <c r="T4475" t="s">
        <v>163</v>
      </c>
      <c r="U4475">
        <v>5</v>
      </c>
      <c r="V4475">
        <v>3.5</v>
      </c>
      <c r="W4475">
        <v>3.3</v>
      </c>
      <c r="X4475">
        <v>3.87</v>
      </c>
      <c r="Y4475">
        <v>562323</v>
      </c>
      <c r="Z4475">
        <v>97795</v>
      </c>
      <c r="AA4475">
        <v>12224420</v>
      </c>
    </row>
    <row r="4476" spans="1:27">
      <c r="A4476" t="s">
        <v>4669</v>
      </c>
      <c r="B4476" t="s">
        <v>23</v>
      </c>
      <c r="C4476" t="s">
        <v>23</v>
      </c>
      <c r="D4476">
        <v>970</v>
      </c>
      <c r="E4476" s="12">
        <v>40219</v>
      </c>
      <c r="F4476" s="72">
        <f t="shared" si="745"/>
        <v>2010</v>
      </c>
      <c r="G4476" s="70">
        <f t="shared" si="746"/>
        <v>5922.9381443298971</v>
      </c>
      <c r="H4476" s="70" cm="1">
        <f t="array" ref="H4476">INDEX(magic_bricks_appreciation_pivot!$A$13:$K$20,MATCH(C4476,magic_bricks_appreciation_pivot!$A$13:$A$20,0),1+MATCH(F4476,INDEX(magic_bricks_appreciation_pivot!$B$13:$K$13,0),0))</f>
        <v>0.49881786187527283</v>
      </c>
      <c r="I4476" s="70">
        <f t="shared" si="757"/>
        <v>8877.4054855040322</v>
      </c>
      <c r="J4476">
        <v>37</v>
      </c>
      <c r="K4476">
        <v>1</v>
      </c>
      <c r="L4476">
        <v>1</v>
      </c>
      <c r="M4476">
        <v>3</v>
      </c>
      <c r="N4476" t="s">
        <v>184</v>
      </c>
      <c r="O4476" t="s">
        <v>155</v>
      </c>
      <c r="P4476" s="12">
        <v>25984</v>
      </c>
      <c r="Q4476" t="s">
        <v>194</v>
      </c>
      <c r="R4476" t="s">
        <v>170</v>
      </c>
      <c r="S4476" t="s">
        <v>162</v>
      </c>
      <c r="T4476" t="s">
        <v>159</v>
      </c>
      <c r="U4476">
        <v>2.8</v>
      </c>
      <c r="V4476">
        <v>5</v>
      </c>
      <c r="W4476">
        <v>2.2999999999999998</v>
      </c>
      <c r="X4476">
        <v>3.26</v>
      </c>
      <c r="Y4476">
        <v>189593</v>
      </c>
      <c r="Z4476">
        <v>57453</v>
      </c>
      <c r="AA4476">
        <v>5745250</v>
      </c>
    </row>
    <row r="4477" spans="1:27">
      <c r="A4477" t="s">
        <v>4670</v>
      </c>
      <c r="B4477" t="s">
        <v>23</v>
      </c>
      <c r="C4477" t="s">
        <v>23</v>
      </c>
      <c r="D4477">
        <v>1367</v>
      </c>
      <c r="E4477" s="12">
        <v>40429</v>
      </c>
      <c r="F4477" s="72">
        <f t="shared" si="745"/>
        <v>2010</v>
      </c>
      <c r="G4477" s="70">
        <f t="shared" si="746"/>
        <v>5098.5735186539869</v>
      </c>
      <c r="H4477" s="70" cm="1">
        <f t="array" ref="H4477">INDEX(magic_bricks_appreciation_pivot!$A$13:$K$20,MATCH(C4477,magic_bricks_appreciation_pivot!$A$13:$A$20,0),1+MATCH(F4477,INDEX(magic_bricks_appreciation_pivot!$B$13:$K$13,0),0))</f>
        <v>0.49881786187527283</v>
      </c>
      <c r="I4477" s="70">
        <f t="shared" si="757"/>
        <v>7641.8330598428547</v>
      </c>
      <c r="J4477">
        <v>179</v>
      </c>
      <c r="K4477">
        <v>2</v>
      </c>
      <c r="L4477">
        <v>2</v>
      </c>
      <c r="M4477">
        <v>4</v>
      </c>
      <c r="N4477" t="s">
        <v>176</v>
      </c>
      <c r="O4477" t="s">
        <v>161</v>
      </c>
      <c r="P4477" s="12">
        <v>26194</v>
      </c>
      <c r="Q4477" t="s">
        <v>194</v>
      </c>
      <c r="R4477" t="s">
        <v>165</v>
      </c>
      <c r="S4477" t="s">
        <v>178</v>
      </c>
      <c r="T4477" t="s">
        <v>182</v>
      </c>
      <c r="U4477">
        <v>2</v>
      </c>
      <c r="V4477">
        <v>2.8</v>
      </c>
      <c r="W4477">
        <v>4.5</v>
      </c>
      <c r="X4477">
        <v>3.24</v>
      </c>
      <c r="Y4477">
        <v>327578</v>
      </c>
      <c r="Z4477">
        <v>146365</v>
      </c>
      <c r="AA4477">
        <v>6969750</v>
      </c>
    </row>
    <row r="4478" spans="1:27">
      <c r="A4478" t="s">
        <v>4671</v>
      </c>
      <c r="B4478" t="s">
        <v>175</v>
      </c>
      <c r="C4478" t="s">
        <v>34</v>
      </c>
      <c r="D4478">
        <v>996</v>
      </c>
      <c r="E4478" s="12">
        <v>40798</v>
      </c>
      <c r="F4478" s="72">
        <f t="shared" si="745"/>
        <v>2011</v>
      </c>
      <c r="G4478" s="70">
        <f t="shared" si="746"/>
        <v>8970.3514056224903</v>
      </c>
      <c r="H4478" s="70" cm="1">
        <f t="array" ref="H4478">INDEX(magic_bricks_appreciation_pivot!$A$13:$K$20,MATCH(C4478,magic_bricks_appreciation_pivot!$A$13:$A$20,0),1+MATCH(F4478,INDEX(magic_bricks_appreciation_pivot!$B$13:$K$13,0),0))</f>
        <v>0.22839026915113872</v>
      </c>
      <c r="I4478" s="70">
        <f t="shared" si="757"/>
        <v>11019.092377532907</v>
      </c>
      <c r="J4478">
        <v>31</v>
      </c>
      <c r="K4478">
        <v>1</v>
      </c>
      <c r="L4478">
        <v>1</v>
      </c>
      <c r="M4478">
        <v>3</v>
      </c>
      <c r="N4478" t="s">
        <v>184</v>
      </c>
      <c r="O4478" t="s">
        <v>155</v>
      </c>
      <c r="P4478" s="12">
        <v>38973</v>
      </c>
      <c r="Q4478" t="s">
        <v>169</v>
      </c>
      <c r="R4478" t="s">
        <v>165</v>
      </c>
      <c r="S4478" t="s">
        <v>178</v>
      </c>
      <c r="T4478" t="s">
        <v>163</v>
      </c>
      <c r="U4478">
        <v>2.6</v>
      </c>
      <c r="V4478">
        <v>4.5</v>
      </c>
      <c r="W4478">
        <v>3.9</v>
      </c>
      <c r="X4478">
        <v>3.75</v>
      </c>
      <c r="Y4478">
        <v>259100</v>
      </c>
      <c r="Z4478">
        <v>134017</v>
      </c>
      <c r="AA4478">
        <v>8934470</v>
      </c>
    </row>
    <row r="4479" spans="1:27">
      <c r="A4479" t="s">
        <v>4672</v>
      </c>
      <c r="B4479" t="s">
        <v>23</v>
      </c>
      <c r="C4479" t="s">
        <v>23</v>
      </c>
      <c r="D4479">
        <v>1686</v>
      </c>
      <c r="E4479" s="12">
        <v>40261</v>
      </c>
      <c r="F4479" s="72">
        <f t="shared" si="745"/>
        <v>2010</v>
      </c>
      <c r="G4479" s="70">
        <f t="shared" si="746"/>
        <v>3948.9916963226574</v>
      </c>
      <c r="H4479" s="70" cm="1">
        <f t="array" ref="H4479">INDEX(magic_bricks_appreciation_pivot!$A$13:$K$20,MATCH(C4479,magic_bricks_appreciation_pivot!$A$13:$A$20,0),1+MATCH(F4479,INDEX(magic_bricks_appreciation_pivot!$B$13:$K$13,0),0))</f>
        <v>0.49881786187527283</v>
      </c>
      <c r="I4479" s="70">
        <f t="shared" si="757"/>
        <v>5918.8192908455321</v>
      </c>
      <c r="J4479">
        <v>41</v>
      </c>
      <c r="K4479">
        <v>2</v>
      </c>
      <c r="L4479">
        <v>2</v>
      </c>
      <c r="M4479">
        <v>4</v>
      </c>
      <c r="N4479" t="s">
        <v>193</v>
      </c>
      <c r="O4479" t="s">
        <v>161</v>
      </c>
      <c r="P4479" s="12">
        <v>30041</v>
      </c>
      <c r="Q4479" t="s">
        <v>194</v>
      </c>
      <c r="R4479" t="s">
        <v>157</v>
      </c>
      <c r="S4479" t="s">
        <v>178</v>
      </c>
      <c r="T4479" t="s">
        <v>171</v>
      </c>
      <c r="U4479">
        <v>3.1</v>
      </c>
      <c r="V4479">
        <v>2.2999999999999998</v>
      </c>
      <c r="W4479">
        <v>2.8</v>
      </c>
      <c r="X4479">
        <v>2.74</v>
      </c>
      <c r="Y4479">
        <v>259662</v>
      </c>
      <c r="Z4479">
        <v>119844</v>
      </c>
      <c r="AA4479">
        <v>6658000</v>
      </c>
    </row>
    <row r="4480" spans="1:27">
      <c r="A4480" t="s">
        <v>4673</v>
      </c>
      <c r="B4480" t="s">
        <v>23</v>
      </c>
      <c r="C4480" t="s">
        <v>23</v>
      </c>
      <c r="D4480">
        <v>1140</v>
      </c>
      <c r="E4480" s="12">
        <v>40263</v>
      </c>
      <c r="F4480" s="72">
        <f t="shared" si="745"/>
        <v>2010</v>
      </c>
      <c r="G4480" s="70">
        <f t="shared" si="746"/>
        <v>4474.5614035087719</v>
      </c>
      <c r="H4480" s="70" cm="1">
        <f t="array" ref="H4480">INDEX(magic_bricks_appreciation_pivot!$A$13:$K$20,MATCH(C4480,magic_bricks_appreciation_pivot!$A$13:$A$20,0),1+MATCH(F4480,INDEX(magic_bricks_appreciation_pivot!$B$13:$K$13,0),0))</f>
        <v>0.49881786187527283</v>
      </c>
      <c r="I4480" s="70">
        <f t="shared" si="757"/>
        <v>6706.5525556366374</v>
      </c>
      <c r="J4480">
        <v>161</v>
      </c>
      <c r="K4480">
        <v>1</v>
      </c>
      <c r="L4480">
        <v>1</v>
      </c>
      <c r="M4480">
        <v>3</v>
      </c>
      <c r="N4480" t="s">
        <v>176</v>
      </c>
      <c r="O4480" t="s">
        <v>155</v>
      </c>
      <c r="P4480" s="12">
        <v>24203</v>
      </c>
      <c r="Q4480" t="s">
        <v>194</v>
      </c>
      <c r="R4480" t="s">
        <v>157</v>
      </c>
      <c r="S4480" t="s">
        <v>178</v>
      </c>
      <c r="T4480" t="s">
        <v>173</v>
      </c>
      <c r="U4480">
        <v>3.8</v>
      </c>
      <c r="V4480">
        <v>2</v>
      </c>
      <c r="W4480">
        <v>3.5</v>
      </c>
      <c r="X4480">
        <v>3.14</v>
      </c>
      <c r="Y4480">
        <v>198939</v>
      </c>
      <c r="Z4480">
        <v>56111</v>
      </c>
      <c r="AA4480">
        <v>5101000</v>
      </c>
    </row>
    <row r="4481" spans="1:27">
      <c r="A4481" t="s">
        <v>4674</v>
      </c>
      <c r="B4481" t="s">
        <v>201</v>
      </c>
      <c r="C4481" t="s">
        <v>201</v>
      </c>
      <c r="D4481">
        <v>1538</v>
      </c>
      <c r="E4481" s="12">
        <v>40759</v>
      </c>
      <c r="F4481" s="72">
        <f t="shared" si="745"/>
        <v>2011</v>
      </c>
      <c r="G4481" s="70">
        <f t="shared" si="746"/>
        <v>9358.9986996098833</v>
      </c>
      <c r="H4481" s="70" cm="1">
        <f t="array" ref="H4481">INDEX(magic_bricks_appreciation_pivot!$A$13:$K$20,MATCH(C4481,magic_bricks_appreciation_pivot!$A$13:$A$20,0),1+MATCH(F4481,INDEX(magic_bricks_appreciation_pivot!$B$13:$K$13,0),0))</f>
        <v>0.57884713052310821</v>
      </c>
      <c r="I4481" s="70">
        <f t="shared" si="757"/>
        <v>14776.428241448564</v>
      </c>
      <c r="J4481">
        <v>134</v>
      </c>
      <c r="K4481">
        <v>2</v>
      </c>
      <c r="L4481">
        <v>1</v>
      </c>
      <c r="M4481">
        <v>4</v>
      </c>
      <c r="N4481" t="s">
        <v>176</v>
      </c>
      <c r="O4481" t="s">
        <v>155</v>
      </c>
      <c r="P4481" s="12">
        <v>34554</v>
      </c>
      <c r="Q4481" t="s">
        <v>156</v>
      </c>
      <c r="R4481" t="s">
        <v>177</v>
      </c>
      <c r="S4481" t="s">
        <v>158</v>
      </c>
      <c r="T4481" t="s">
        <v>182</v>
      </c>
      <c r="U4481">
        <v>2</v>
      </c>
      <c r="V4481">
        <v>4.2</v>
      </c>
      <c r="W4481">
        <v>4.2</v>
      </c>
      <c r="X4481">
        <v>3.54</v>
      </c>
      <c r="Y4481">
        <v>489401</v>
      </c>
      <c r="Z4481">
        <v>158336</v>
      </c>
      <c r="AA4481">
        <v>14394140</v>
      </c>
    </row>
    <row r="4482" spans="1:27">
      <c r="A4482" t="s">
        <v>4675</v>
      </c>
      <c r="B4482" t="s">
        <v>23</v>
      </c>
      <c r="C4482" t="s">
        <v>23</v>
      </c>
      <c r="D4482">
        <v>1570</v>
      </c>
      <c r="E4482" s="12">
        <v>40604</v>
      </c>
      <c r="F4482" s="72">
        <f t="shared" si="745"/>
        <v>2011</v>
      </c>
      <c r="G4482" s="70">
        <f t="shared" si="746"/>
        <v>5109.872611464968</v>
      </c>
      <c r="H4482" s="70" cm="1">
        <f t="array" ref="H4482">INDEX(magic_bricks_appreciation_pivot!$A$13:$K$20,MATCH(C4482,magic_bricks_appreciation_pivot!$A$13:$A$20,0),1+MATCH(F4482,INDEX(magic_bricks_appreciation_pivot!$B$13:$K$13,0),0))</f>
        <v>0.30621792098525186</v>
      </c>
      <c r="I4482" s="70">
        <f t="shared" si="757"/>
        <v>6674.6071790472506</v>
      </c>
      <c r="J4482">
        <v>118</v>
      </c>
      <c r="K4482">
        <v>2</v>
      </c>
      <c r="L4482">
        <v>2</v>
      </c>
      <c r="M4482">
        <v>4</v>
      </c>
      <c r="N4482" t="s">
        <v>176</v>
      </c>
      <c r="O4482" t="s">
        <v>155</v>
      </c>
      <c r="P4482" s="12">
        <v>28194</v>
      </c>
      <c r="Q4482" t="s">
        <v>194</v>
      </c>
      <c r="R4482" t="s">
        <v>165</v>
      </c>
      <c r="S4482" t="s">
        <v>178</v>
      </c>
      <c r="T4482" t="s">
        <v>166</v>
      </c>
      <c r="U4482">
        <v>2.4</v>
      </c>
      <c r="V4482">
        <v>3.8</v>
      </c>
      <c r="W4482">
        <v>4.8</v>
      </c>
      <c r="X4482">
        <v>3.78</v>
      </c>
      <c r="Y4482">
        <v>393103</v>
      </c>
      <c r="Z4482">
        <v>176495</v>
      </c>
      <c r="AA4482">
        <v>8022500</v>
      </c>
    </row>
    <row r="4483" spans="1:27" hidden="1">
      <c r="A4483" t="s">
        <v>4676</v>
      </c>
      <c r="B4483" t="s">
        <v>23</v>
      </c>
      <c r="C4483" t="s">
        <v>23</v>
      </c>
      <c r="D4483">
        <v>614</v>
      </c>
      <c r="E4483" s="12">
        <v>40172</v>
      </c>
      <c r="F4483" s="72">
        <f t="shared" ref="F4483:F4546" si="758">YEAR(E4483)</f>
        <v>2009</v>
      </c>
      <c r="G4483" s="70">
        <f t="shared" ref="G4483:G4546" si="759">AA4483/D4483</f>
        <v>11277.687296416938</v>
      </c>
      <c r="H4483" s="70" t="e" cm="1">
        <f t="array" ref="H4483">INDEX(magic_bricks_appreciation_pivot!$A$13:$K$20,MATCH(C4483,magic_bricks_appreciation_pivot!$A$13:$A$20,0),1+MATCH(F4483,INDEX(magic_bricks_appreciation_pivot!$B$13:$K$13,0),0))</f>
        <v>#N/A</v>
      </c>
      <c r="I4483" s="70"/>
      <c r="J4483">
        <v>2</v>
      </c>
      <c r="K4483">
        <v>1</v>
      </c>
      <c r="L4483">
        <v>1</v>
      </c>
      <c r="M4483">
        <v>2</v>
      </c>
      <c r="N4483" t="s">
        <v>184</v>
      </c>
      <c r="O4483" t="s">
        <v>161</v>
      </c>
      <c r="P4483" s="12">
        <v>24842</v>
      </c>
      <c r="Q4483" t="s">
        <v>156</v>
      </c>
      <c r="R4483" t="s">
        <v>165</v>
      </c>
      <c r="S4483" t="s">
        <v>162</v>
      </c>
      <c r="T4483" t="s">
        <v>163</v>
      </c>
      <c r="U4483">
        <v>5</v>
      </c>
      <c r="V4483">
        <v>4.3</v>
      </c>
      <c r="W4483">
        <v>2.9</v>
      </c>
      <c r="X4483">
        <v>3.95</v>
      </c>
      <c r="Y4483">
        <v>290829</v>
      </c>
      <c r="Z4483">
        <v>166188</v>
      </c>
      <c r="AA4483">
        <v>6924500</v>
      </c>
    </row>
    <row r="4484" spans="1:27">
      <c r="A4484" t="s">
        <v>4677</v>
      </c>
      <c r="B4484" t="s">
        <v>175</v>
      </c>
      <c r="C4484" t="s">
        <v>34</v>
      </c>
      <c r="D4484">
        <v>1151</v>
      </c>
      <c r="E4484" s="12">
        <v>41576</v>
      </c>
      <c r="F4484" s="72">
        <f t="shared" si="758"/>
        <v>2013</v>
      </c>
      <c r="G4484" s="70">
        <f t="shared" si="759"/>
        <v>6707.4717636837531</v>
      </c>
      <c r="H4484" s="70" cm="1">
        <f t="array" ref="H4484">INDEX(magic_bricks_appreciation_pivot!$A$13:$K$20,MATCH(C4484,magic_bricks_appreciation_pivot!$A$13:$A$20,0),1+MATCH(F4484,INDEX(magic_bricks_appreciation_pivot!$B$13:$K$13,0),0))</f>
        <v>0.11656080922135968</v>
      </c>
      <c r="I4484" s="70">
        <f t="shared" ref="I4484:I4487" si="760">G4484+G4484*H4484</f>
        <v>7489.300100288152</v>
      </c>
      <c r="J4484">
        <v>40</v>
      </c>
      <c r="K4484">
        <v>1</v>
      </c>
      <c r="L4484">
        <v>1</v>
      </c>
      <c r="M4484">
        <v>3</v>
      </c>
      <c r="N4484" t="s">
        <v>176</v>
      </c>
      <c r="O4484" t="s">
        <v>161</v>
      </c>
      <c r="P4484" s="12">
        <v>33546</v>
      </c>
      <c r="Q4484" t="s">
        <v>194</v>
      </c>
      <c r="R4484" t="s">
        <v>177</v>
      </c>
      <c r="S4484" t="s">
        <v>178</v>
      </c>
      <c r="T4484" t="s">
        <v>166</v>
      </c>
      <c r="U4484">
        <v>3.7</v>
      </c>
      <c r="V4484">
        <v>3.3</v>
      </c>
      <c r="W4484">
        <v>3.6</v>
      </c>
      <c r="X4484">
        <v>3.51</v>
      </c>
      <c r="Y4484">
        <v>193008</v>
      </c>
      <c r="Z4484">
        <v>100364</v>
      </c>
      <c r="AA4484">
        <v>7720300</v>
      </c>
    </row>
    <row r="4485" spans="1:27">
      <c r="A4485" t="s">
        <v>4678</v>
      </c>
      <c r="B4485" t="s">
        <v>201</v>
      </c>
      <c r="C4485" t="s">
        <v>201</v>
      </c>
      <c r="D4485">
        <v>1317</v>
      </c>
      <c r="E4485" s="12">
        <v>40441</v>
      </c>
      <c r="F4485" s="72">
        <f t="shared" si="758"/>
        <v>2010</v>
      </c>
      <c r="G4485" s="70">
        <f t="shared" si="759"/>
        <v>5801.1845102505695</v>
      </c>
      <c r="H4485" s="70" cm="1">
        <f t="array" ref="H4485">INDEX(magic_bricks_appreciation_pivot!$A$13:$K$20,MATCH(C4485,magic_bricks_appreciation_pivot!$A$13:$A$20,0),1+MATCH(F4485,INDEX(magic_bricks_appreciation_pivot!$B$13:$K$13,0),0))</f>
        <v>0.62790190260080292</v>
      </c>
      <c r="I4485" s="70">
        <f t="shared" si="760"/>
        <v>9443.75930157521</v>
      </c>
      <c r="J4485">
        <v>46</v>
      </c>
      <c r="K4485">
        <v>1</v>
      </c>
      <c r="L4485">
        <v>1</v>
      </c>
      <c r="M4485">
        <v>3</v>
      </c>
      <c r="N4485" t="s">
        <v>168</v>
      </c>
      <c r="O4485" t="s">
        <v>161</v>
      </c>
      <c r="P4485" s="12">
        <v>30221</v>
      </c>
      <c r="Q4485" t="s">
        <v>194</v>
      </c>
      <c r="R4485" t="s">
        <v>177</v>
      </c>
      <c r="S4485" t="s">
        <v>162</v>
      </c>
      <c r="T4485" t="s">
        <v>163</v>
      </c>
      <c r="U4485">
        <v>2.8</v>
      </c>
      <c r="V4485">
        <v>3.8</v>
      </c>
      <c r="W4485">
        <v>4.8</v>
      </c>
      <c r="X4485">
        <v>3.9</v>
      </c>
      <c r="Y4485">
        <v>305606</v>
      </c>
      <c r="Z4485">
        <v>183364</v>
      </c>
      <c r="AA4485">
        <v>7640160</v>
      </c>
    </row>
    <row r="4486" spans="1:27">
      <c r="A4486" t="s">
        <v>4679</v>
      </c>
      <c r="B4486" t="s">
        <v>51</v>
      </c>
      <c r="C4486" t="s">
        <v>51</v>
      </c>
      <c r="D4486">
        <v>1904</v>
      </c>
      <c r="E4486" s="12">
        <v>40982</v>
      </c>
      <c r="F4486" s="72">
        <f t="shared" si="758"/>
        <v>2012</v>
      </c>
      <c r="G4486" s="70">
        <f t="shared" si="759"/>
        <v>7768.59243697479</v>
      </c>
      <c r="H4486" s="70" cm="1">
        <f t="array" ref="H4486">INDEX(magic_bricks_appreciation_pivot!$A$13:$K$20,MATCH(C4486,magic_bricks_appreciation_pivot!$A$13:$A$20,0),1+MATCH(F4486,INDEX(magic_bricks_appreciation_pivot!$B$13:$K$13,0),0))</f>
        <v>0.25776818220303105</v>
      </c>
      <c r="I4486" s="70">
        <f t="shared" si="760"/>
        <v>9771.0883877299966</v>
      </c>
      <c r="J4486">
        <v>123</v>
      </c>
      <c r="K4486">
        <v>3</v>
      </c>
      <c r="L4486">
        <v>2</v>
      </c>
      <c r="M4486">
        <v>5</v>
      </c>
      <c r="N4486" t="s">
        <v>176</v>
      </c>
      <c r="O4486" t="s">
        <v>161</v>
      </c>
      <c r="P4486" s="12">
        <v>31857</v>
      </c>
      <c r="Q4486" t="s">
        <v>156</v>
      </c>
      <c r="R4486" t="s">
        <v>165</v>
      </c>
      <c r="S4486" t="s">
        <v>178</v>
      </c>
      <c r="T4486" t="s">
        <v>166</v>
      </c>
      <c r="U4486">
        <v>3.9</v>
      </c>
      <c r="V4486">
        <v>4.9000000000000004</v>
      </c>
      <c r="W4486">
        <v>3.7</v>
      </c>
      <c r="X4486">
        <v>4.29</v>
      </c>
      <c r="Y4486">
        <v>591656</v>
      </c>
      <c r="Z4486">
        <v>103540</v>
      </c>
      <c r="AA4486">
        <v>14791400</v>
      </c>
    </row>
    <row r="4487" spans="1:27">
      <c r="A4487" t="s">
        <v>4680</v>
      </c>
      <c r="B4487" t="s">
        <v>175</v>
      </c>
      <c r="C4487" t="s">
        <v>34</v>
      </c>
      <c r="D4487">
        <v>947</v>
      </c>
      <c r="E4487" s="12">
        <v>41067</v>
      </c>
      <c r="F4487" s="72">
        <f t="shared" si="758"/>
        <v>2012</v>
      </c>
      <c r="G4487" s="70">
        <f t="shared" si="759"/>
        <v>14884.846884899684</v>
      </c>
      <c r="H4487" s="70" cm="1">
        <f t="array" ref="H4487">INDEX(magic_bricks_appreciation_pivot!$A$13:$K$20,MATCH(C4487,magic_bricks_appreciation_pivot!$A$13:$A$20,0),1+MATCH(F4487,INDEX(magic_bricks_appreciation_pivot!$B$13:$K$13,0),0))</f>
        <v>0.22606337179266398</v>
      </c>
      <c r="I4487" s="70">
        <f t="shared" si="760"/>
        <v>18249.765560317635</v>
      </c>
      <c r="J4487">
        <v>37</v>
      </c>
      <c r="K4487">
        <v>1</v>
      </c>
      <c r="L4487">
        <v>1</v>
      </c>
      <c r="M4487">
        <v>3</v>
      </c>
      <c r="N4487" t="s">
        <v>154</v>
      </c>
      <c r="O4487" t="s">
        <v>155</v>
      </c>
      <c r="P4487" s="12">
        <v>39242</v>
      </c>
      <c r="Q4487" t="s">
        <v>156</v>
      </c>
      <c r="R4487" t="s">
        <v>157</v>
      </c>
      <c r="S4487" t="s">
        <v>162</v>
      </c>
      <c r="T4487" t="s">
        <v>182</v>
      </c>
      <c r="U4487">
        <v>3</v>
      </c>
      <c r="V4487">
        <v>4.7</v>
      </c>
      <c r="W4487">
        <v>4.2</v>
      </c>
      <c r="X4487">
        <v>4.04</v>
      </c>
      <c r="Y4487">
        <v>436974</v>
      </c>
      <c r="Z4487">
        <v>183247</v>
      </c>
      <c r="AA4487">
        <v>14095950</v>
      </c>
    </row>
    <row r="4488" spans="1:27" hidden="1">
      <c r="A4488" t="s">
        <v>4681</v>
      </c>
      <c r="B4488" t="s">
        <v>56</v>
      </c>
      <c r="C4488" t="s">
        <v>56</v>
      </c>
      <c r="D4488">
        <v>997</v>
      </c>
      <c r="E4488" s="12">
        <v>39180</v>
      </c>
      <c r="F4488" s="72">
        <f t="shared" si="758"/>
        <v>2007</v>
      </c>
      <c r="G4488" s="70">
        <f t="shared" si="759"/>
        <v>9457.6479438314946</v>
      </c>
      <c r="H4488" s="70" t="e" cm="1">
        <f t="array" ref="H4488">INDEX(magic_bricks_appreciation_pivot!$A$13:$K$20,MATCH(C4488,magic_bricks_appreciation_pivot!$A$13:$A$20,0),1+MATCH(F4488,INDEX(magic_bricks_appreciation_pivot!$B$13:$K$13,0),0))</f>
        <v>#N/A</v>
      </c>
      <c r="I4488" s="70"/>
      <c r="J4488">
        <v>172</v>
      </c>
      <c r="K4488">
        <v>1</v>
      </c>
      <c r="L4488">
        <v>1</v>
      </c>
      <c r="M4488">
        <v>3</v>
      </c>
      <c r="N4488" t="s">
        <v>184</v>
      </c>
      <c r="O4488" t="s">
        <v>155</v>
      </c>
      <c r="P4488" s="12">
        <v>37355</v>
      </c>
      <c r="Q4488" t="s">
        <v>194</v>
      </c>
      <c r="R4488" t="s">
        <v>177</v>
      </c>
      <c r="S4488" t="s">
        <v>178</v>
      </c>
      <c r="T4488" t="s">
        <v>166</v>
      </c>
      <c r="U4488">
        <v>2.1</v>
      </c>
      <c r="V4488">
        <v>4.2</v>
      </c>
      <c r="W4488">
        <v>3.4</v>
      </c>
      <c r="X4488">
        <v>3.17</v>
      </c>
      <c r="Y4488">
        <v>358312</v>
      </c>
      <c r="Z4488">
        <v>122581</v>
      </c>
      <c r="AA4488">
        <v>9429275</v>
      </c>
    </row>
    <row r="4489" spans="1:27">
      <c r="A4489" t="s">
        <v>4682</v>
      </c>
      <c r="B4489" t="s">
        <v>75</v>
      </c>
      <c r="C4489" t="s">
        <v>75</v>
      </c>
      <c r="D4489">
        <v>1669</v>
      </c>
      <c r="E4489" s="12">
        <v>40505</v>
      </c>
      <c r="F4489" s="72">
        <f t="shared" si="758"/>
        <v>2010</v>
      </c>
      <c r="G4489" s="70">
        <f t="shared" si="759"/>
        <v>8095.4823247453569</v>
      </c>
      <c r="H4489" s="70" cm="1">
        <f t="array" ref="H4489">INDEX(magic_bricks_appreciation_pivot!$A$13:$K$20,MATCH(C4489,magic_bricks_appreciation_pivot!$A$13:$A$20,0),1+MATCH(F4489,INDEX(magic_bricks_appreciation_pivot!$B$13:$K$13,0),0))</f>
        <v>0.78146973215161719</v>
      </c>
      <c r="I4489" s="70">
        <f t="shared" ref="I4489:I4490" si="761">G4489+G4489*H4489</f>
        <v>14421.856728702263</v>
      </c>
      <c r="J4489">
        <v>113</v>
      </c>
      <c r="K4489">
        <v>1</v>
      </c>
      <c r="L4489">
        <v>1</v>
      </c>
      <c r="M4489">
        <v>4</v>
      </c>
      <c r="N4489" t="s">
        <v>154</v>
      </c>
      <c r="O4489" t="s">
        <v>155</v>
      </c>
      <c r="P4489" s="12">
        <v>28825</v>
      </c>
      <c r="Q4489" t="s">
        <v>169</v>
      </c>
      <c r="R4489" t="s">
        <v>165</v>
      </c>
      <c r="S4489" t="s">
        <v>158</v>
      </c>
      <c r="T4489" t="s">
        <v>166</v>
      </c>
      <c r="U4489">
        <v>4.4000000000000004</v>
      </c>
      <c r="V4489">
        <v>3.6</v>
      </c>
      <c r="W4489">
        <v>3.5</v>
      </c>
      <c r="X4489">
        <v>3.7949999999999999</v>
      </c>
      <c r="Y4489">
        <v>405341</v>
      </c>
      <c r="Z4489">
        <v>202670</v>
      </c>
      <c r="AA4489">
        <v>13511360</v>
      </c>
    </row>
    <row r="4490" spans="1:27">
      <c r="A4490" t="s">
        <v>4683</v>
      </c>
      <c r="B4490" t="s">
        <v>201</v>
      </c>
      <c r="C4490" t="s">
        <v>201</v>
      </c>
      <c r="D4490">
        <v>1820</v>
      </c>
      <c r="E4490" s="12">
        <v>40645</v>
      </c>
      <c r="F4490" s="72">
        <f t="shared" si="758"/>
        <v>2011</v>
      </c>
      <c r="G4490" s="70">
        <f t="shared" si="759"/>
        <v>6116.3736263736264</v>
      </c>
      <c r="H4490" s="70" cm="1">
        <f t="array" ref="H4490">INDEX(magic_bricks_appreciation_pivot!$A$13:$K$20,MATCH(C4490,magic_bricks_appreciation_pivot!$A$13:$A$20,0),1+MATCH(F4490,INDEX(magic_bricks_appreciation_pivot!$B$13:$K$13,0),0))</f>
        <v>0.57884713052310821</v>
      </c>
      <c r="I4490" s="70">
        <f t="shared" si="761"/>
        <v>9656.8189492072179</v>
      </c>
      <c r="J4490">
        <v>177</v>
      </c>
      <c r="K4490">
        <v>3</v>
      </c>
      <c r="L4490">
        <v>2</v>
      </c>
      <c r="M4490">
        <v>5</v>
      </c>
      <c r="N4490" t="s">
        <v>168</v>
      </c>
      <c r="O4490" t="s">
        <v>161</v>
      </c>
      <c r="P4490" s="12">
        <v>33345</v>
      </c>
      <c r="Q4490" t="s">
        <v>169</v>
      </c>
      <c r="R4490" t="s">
        <v>157</v>
      </c>
      <c r="S4490" t="s">
        <v>158</v>
      </c>
      <c r="T4490" t="s">
        <v>182</v>
      </c>
      <c r="U4490">
        <v>2.7</v>
      </c>
      <c r="V4490">
        <v>4.2</v>
      </c>
      <c r="W4490">
        <v>4.5</v>
      </c>
      <c r="X4490">
        <v>3.87</v>
      </c>
      <c r="Y4490">
        <v>333954</v>
      </c>
      <c r="Z4490">
        <v>178109</v>
      </c>
      <c r="AA4490">
        <v>11131800</v>
      </c>
    </row>
    <row r="4491" spans="1:27" hidden="1">
      <c r="A4491" t="s">
        <v>4684</v>
      </c>
      <c r="B4491" t="s">
        <v>51</v>
      </c>
      <c r="C4491" t="s">
        <v>51</v>
      </c>
      <c r="D4491">
        <v>1834</v>
      </c>
      <c r="E4491" s="12">
        <v>38156</v>
      </c>
      <c r="F4491" s="72">
        <f t="shared" si="758"/>
        <v>2004</v>
      </c>
      <c r="G4491" s="70">
        <f t="shared" si="759"/>
        <v>5184.8037077426388</v>
      </c>
      <c r="H4491" s="70" t="e" cm="1">
        <f t="array" ref="H4491">INDEX(magic_bricks_appreciation_pivot!$A$13:$K$20,MATCH(C4491,magic_bricks_appreciation_pivot!$A$13:$A$20,0),1+MATCH(F4491,INDEX(magic_bricks_appreciation_pivot!$B$13:$K$13,0),0))</f>
        <v>#N/A</v>
      </c>
      <c r="I4491" s="70"/>
      <c r="J4491">
        <v>123</v>
      </c>
      <c r="K4491">
        <v>3</v>
      </c>
      <c r="L4491">
        <v>2</v>
      </c>
      <c r="M4491">
        <v>5</v>
      </c>
      <c r="N4491" t="s">
        <v>184</v>
      </c>
      <c r="O4491" t="s">
        <v>161</v>
      </c>
      <c r="P4491" s="12">
        <v>25746</v>
      </c>
      <c r="Q4491" t="s">
        <v>169</v>
      </c>
      <c r="R4491" t="s">
        <v>165</v>
      </c>
      <c r="S4491" t="s">
        <v>178</v>
      </c>
      <c r="T4491" t="s">
        <v>163</v>
      </c>
      <c r="U4491">
        <v>3.7</v>
      </c>
      <c r="V4491">
        <v>4.8</v>
      </c>
      <c r="W4491">
        <v>2.2000000000000002</v>
      </c>
      <c r="X4491">
        <v>3.75</v>
      </c>
      <c r="Y4491">
        <v>332813</v>
      </c>
      <c r="Z4491">
        <v>66563</v>
      </c>
      <c r="AA4491">
        <v>9508930</v>
      </c>
    </row>
    <row r="4492" spans="1:27">
      <c r="A4492" t="s">
        <v>4685</v>
      </c>
      <c r="B4492" t="s">
        <v>23</v>
      </c>
      <c r="C4492" t="s">
        <v>23</v>
      </c>
      <c r="D4492">
        <v>922</v>
      </c>
      <c r="E4492" s="12">
        <v>40719</v>
      </c>
      <c r="F4492" s="72">
        <f t="shared" si="758"/>
        <v>2011</v>
      </c>
      <c r="G4492" s="70">
        <f t="shared" si="759"/>
        <v>4190.6182212581343</v>
      </c>
      <c r="H4492" s="70" cm="1">
        <f t="array" ref="H4492">INDEX(magic_bricks_appreciation_pivot!$A$13:$K$20,MATCH(C4492,magic_bricks_appreciation_pivot!$A$13:$A$20,0),1+MATCH(F4492,INDEX(magic_bricks_appreciation_pivot!$B$13:$K$13,0),0))</f>
        <v>0.30621792098525186</v>
      </c>
      <c r="I4492" s="70">
        <f t="shared" ref="I4492:I4494" si="762">G4492+G4492*H4492</f>
        <v>5473.8606206147142</v>
      </c>
      <c r="J4492">
        <v>96</v>
      </c>
      <c r="K4492">
        <v>1</v>
      </c>
      <c r="L4492">
        <v>1</v>
      </c>
      <c r="M4492">
        <v>3</v>
      </c>
      <c r="N4492" t="s">
        <v>184</v>
      </c>
      <c r="O4492" t="s">
        <v>161</v>
      </c>
      <c r="P4492" s="12">
        <v>23199</v>
      </c>
      <c r="Q4492" t="s">
        <v>169</v>
      </c>
      <c r="R4492" t="s">
        <v>157</v>
      </c>
      <c r="S4492" t="s">
        <v>178</v>
      </c>
      <c r="T4492" t="s">
        <v>159</v>
      </c>
      <c r="U4492">
        <v>4</v>
      </c>
      <c r="V4492">
        <v>4.3</v>
      </c>
      <c r="W4492">
        <v>4.0999999999999996</v>
      </c>
      <c r="X4492">
        <v>4.13</v>
      </c>
      <c r="Y4492">
        <v>170005</v>
      </c>
      <c r="Z4492">
        <v>61820</v>
      </c>
      <c r="AA4492">
        <v>3863750</v>
      </c>
    </row>
    <row r="4493" spans="1:27">
      <c r="A4493" t="s">
        <v>4686</v>
      </c>
      <c r="B4493" t="s">
        <v>201</v>
      </c>
      <c r="C4493" t="s">
        <v>201</v>
      </c>
      <c r="D4493">
        <v>2289</v>
      </c>
      <c r="E4493" s="12">
        <v>40944</v>
      </c>
      <c r="F4493" s="72">
        <f t="shared" si="758"/>
        <v>2012</v>
      </c>
      <c r="G4493" s="70">
        <f t="shared" si="759"/>
        <v>5654.5740498034074</v>
      </c>
      <c r="H4493" s="70" cm="1">
        <f t="array" ref="H4493">INDEX(magic_bricks_appreciation_pivot!$A$13:$K$20,MATCH(C4493,magic_bricks_appreciation_pivot!$A$13:$A$20,0),1+MATCH(F4493,INDEX(magic_bricks_appreciation_pivot!$B$13:$K$13,0),0))</f>
        <v>0.26292059267573231</v>
      </c>
      <c r="I4493" s="70">
        <f t="shared" si="762"/>
        <v>7141.2780103065352</v>
      </c>
      <c r="J4493">
        <v>120</v>
      </c>
      <c r="K4493">
        <v>4</v>
      </c>
      <c r="L4493">
        <v>2</v>
      </c>
      <c r="M4493">
        <v>6</v>
      </c>
      <c r="N4493" t="s">
        <v>184</v>
      </c>
      <c r="O4493" t="s">
        <v>155</v>
      </c>
      <c r="P4493" s="12">
        <v>38754</v>
      </c>
      <c r="Q4493" t="s">
        <v>194</v>
      </c>
      <c r="R4493" t="s">
        <v>157</v>
      </c>
      <c r="S4493" t="s">
        <v>158</v>
      </c>
      <c r="T4493" t="s">
        <v>166</v>
      </c>
      <c r="U4493">
        <v>4.3</v>
      </c>
      <c r="V4493">
        <v>2.2000000000000002</v>
      </c>
      <c r="W4493">
        <v>5</v>
      </c>
      <c r="X4493">
        <v>3.95</v>
      </c>
      <c r="Y4493">
        <v>621279</v>
      </c>
      <c r="Z4493">
        <v>168263</v>
      </c>
      <c r="AA4493">
        <v>12943320</v>
      </c>
    </row>
    <row r="4494" spans="1:27">
      <c r="A4494" t="s">
        <v>4687</v>
      </c>
      <c r="B4494" t="s">
        <v>201</v>
      </c>
      <c r="C4494" t="s">
        <v>201</v>
      </c>
      <c r="D4494">
        <v>2041</v>
      </c>
      <c r="E4494" s="12">
        <v>40597</v>
      </c>
      <c r="F4494" s="72">
        <f t="shared" si="758"/>
        <v>2011</v>
      </c>
      <c r="G4494" s="70">
        <f t="shared" si="759"/>
        <v>8439.0494855463003</v>
      </c>
      <c r="H4494" s="70" cm="1">
        <f t="array" ref="H4494">INDEX(magic_bricks_appreciation_pivot!$A$13:$K$20,MATCH(C4494,magic_bricks_appreciation_pivot!$A$13:$A$20,0),1+MATCH(F4494,INDEX(magic_bricks_appreciation_pivot!$B$13:$K$13,0),0))</f>
        <v>0.57884713052310821</v>
      </c>
      <c r="I4494" s="70">
        <f t="shared" si="762"/>
        <v>13323.969064597288</v>
      </c>
      <c r="J4494">
        <v>125</v>
      </c>
      <c r="K4494">
        <v>3</v>
      </c>
      <c r="L4494">
        <v>2</v>
      </c>
      <c r="M4494">
        <v>5</v>
      </c>
      <c r="N4494" t="s">
        <v>168</v>
      </c>
      <c r="O4494" t="s">
        <v>155</v>
      </c>
      <c r="P4494" s="12">
        <v>31472</v>
      </c>
      <c r="Q4494" t="s">
        <v>156</v>
      </c>
      <c r="R4494" t="s">
        <v>177</v>
      </c>
      <c r="S4494" t="s">
        <v>158</v>
      </c>
      <c r="T4494" t="s">
        <v>182</v>
      </c>
      <c r="U4494">
        <v>2.4</v>
      </c>
      <c r="V4494">
        <v>2.2999999999999998</v>
      </c>
      <c r="W4494">
        <v>2.6</v>
      </c>
      <c r="X4494">
        <v>2.4500000000000002</v>
      </c>
      <c r="Y4494">
        <v>620068</v>
      </c>
      <c r="Z4494">
        <v>361706</v>
      </c>
      <c r="AA4494">
        <v>17224100</v>
      </c>
    </row>
    <row r="4495" spans="1:27" hidden="1">
      <c r="A4495" t="s">
        <v>4688</v>
      </c>
      <c r="B4495" t="s">
        <v>39</v>
      </c>
      <c r="C4495" t="s">
        <v>39</v>
      </c>
      <c r="D4495">
        <v>1628</v>
      </c>
      <c r="E4495" s="12">
        <v>39883</v>
      </c>
      <c r="F4495" s="72">
        <f t="shared" si="758"/>
        <v>2009</v>
      </c>
      <c r="G4495" s="70">
        <f t="shared" si="759"/>
        <v>6565.5036855036851</v>
      </c>
      <c r="H4495" s="70" t="e" cm="1">
        <f t="array" ref="H4495">INDEX(magic_bricks_appreciation_pivot!$A$13:$K$20,MATCH(C4495,magic_bricks_appreciation_pivot!$A$13:$A$20,0),1+MATCH(F4495,INDEX(magic_bricks_appreciation_pivot!$B$13:$K$13,0),0))</f>
        <v>#N/A</v>
      </c>
      <c r="I4495" s="70"/>
      <c r="J4495">
        <v>63</v>
      </c>
      <c r="K4495">
        <v>1</v>
      </c>
      <c r="L4495">
        <v>1</v>
      </c>
      <c r="M4495">
        <v>4</v>
      </c>
      <c r="N4495" t="s">
        <v>184</v>
      </c>
      <c r="O4495" t="s">
        <v>161</v>
      </c>
      <c r="P4495" s="12">
        <v>35503</v>
      </c>
      <c r="Q4495" t="s">
        <v>194</v>
      </c>
      <c r="R4495" t="s">
        <v>165</v>
      </c>
      <c r="S4495" t="s">
        <v>178</v>
      </c>
      <c r="T4495" t="s">
        <v>163</v>
      </c>
      <c r="U4495">
        <v>2.8</v>
      </c>
      <c r="V4495">
        <v>3.2</v>
      </c>
      <c r="W4495">
        <v>4.5</v>
      </c>
      <c r="X4495">
        <v>3.58</v>
      </c>
      <c r="Y4495">
        <v>331348</v>
      </c>
      <c r="Z4495">
        <v>117575</v>
      </c>
      <c r="AA4495">
        <v>10688640</v>
      </c>
    </row>
    <row r="4496" spans="1:27">
      <c r="A4496" t="s">
        <v>4689</v>
      </c>
      <c r="B4496" t="s">
        <v>23</v>
      </c>
      <c r="C4496" t="s">
        <v>23</v>
      </c>
      <c r="D4496">
        <v>805</v>
      </c>
      <c r="E4496" s="12">
        <v>40933</v>
      </c>
      <c r="F4496" s="72">
        <f t="shared" si="758"/>
        <v>2012</v>
      </c>
      <c r="G4496" s="70">
        <f t="shared" si="759"/>
        <v>9189.9068322981366</v>
      </c>
      <c r="H4496" s="70" cm="1">
        <f t="array" ref="H4496">INDEX(magic_bricks_appreciation_pivot!$A$13:$K$20,MATCH(C4496,magic_bricks_appreciation_pivot!$A$13:$A$20,0),1+MATCH(F4496,INDEX(magic_bricks_appreciation_pivot!$B$13:$K$13,0),0))</f>
        <v>0.26292059267573231</v>
      </c>
      <c r="I4496" s="70">
        <f>G4496+G4496*H4496</f>
        <v>11606.122583280725</v>
      </c>
      <c r="J4496">
        <v>130</v>
      </c>
      <c r="K4496">
        <v>1</v>
      </c>
      <c r="L4496">
        <v>1</v>
      </c>
      <c r="M4496">
        <v>2</v>
      </c>
      <c r="N4496" t="s">
        <v>176</v>
      </c>
      <c r="O4496" t="s">
        <v>155</v>
      </c>
      <c r="P4496" s="12">
        <v>37283</v>
      </c>
      <c r="Q4496" t="s">
        <v>169</v>
      </c>
      <c r="R4496" t="s">
        <v>170</v>
      </c>
      <c r="S4496" t="s">
        <v>162</v>
      </c>
      <c r="T4496" t="s">
        <v>163</v>
      </c>
      <c r="U4496">
        <v>4.7</v>
      </c>
      <c r="V4496">
        <v>2.5</v>
      </c>
      <c r="W4496">
        <v>4.5</v>
      </c>
      <c r="X4496">
        <v>3.96</v>
      </c>
      <c r="Y4496">
        <v>369894</v>
      </c>
      <c r="Z4496">
        <v>147958</v>
      </c>
      <c r="AA4496">
        <v>7397875</v>
      </c>
    </row>
    <row r="4497" spans="1:27" hidden="1">
      <c r="A4497" t="s">
        <v>4690</v>
      </c>
      <c r="B4497" t="s">
        <v>56</v>
      </c>
      <c r="C4497" t="s">
        <v>56</v>
      </c>
      <c r="D4497">
        <v>1130</v>
      </c>
      <c r="E4497" s="12">
        <v>39305</v>
      </c>
      <c r="F4497" s="72">
        <f t="shared" si="758"/>
        <v>2007</v>
      </c>
      <c r="G4497" s="70">
        <f t="shared" si="759"/>
        <v>7833.7035398230091</v>
      </c>
      <c r="H4497" s="70" t="e" cm="1">
        <f t="array" ref="H4497">INDEX(magic_bricks_appreciation_pivot!$A$13:$K$20,MATCH(C4497,magic_bricks_appreciation_pivot!$A$13:$A$20,0),1+MATCH(F4497,INDEX(magic_bricks_appreciation_pivot!$B$13:$K$13,0),0))</f>
        <v>#N/A</v>
      </c>
      <c r="I4497" s="70"/>
      <c r="J4497">
        <v>73</v>
      </c>
      <c r="K4497">
        <v>1</v>
      </c>
      <c r="L4497">
        <v>1</v>
      </c>
      <c r="M4497">
        <v>3</v>
      </c>
      <c r="N4497" t="s">
        <v>154</v>
      </c>
      <c r="O4497" t="s">
        <v>155</v>
      </c>
      <c r="P4497" s="12">
        <v>32370</v>
      </c>
      <c r="Q4497" t="s">
        <v>169</v>
      </c>
      <c r="R4497" t="s">
        <v>170</v>
      </c>
      <c r="S4497" t="s">
        <v>162</v>
      </c>
      <c r="T4497" t="s">
        <v>159</v>
      </c>
      <c r="U4497">
        <v>3.2</v>
      </c>
      <c r="V4497">
        <v>3.4</v>
      </c>
      <c r="W4497">
        <v>4.0999999999999996</v>
      </c>
      <c r="X4497">
        <v>3.69</v>
      </c>
      <c r="Y4497">
        <v>345231</v>
      </c>
      <c r="Z4497">
        <v>97373</v>
      </c>
      <c r="AA4497">
        <v>8852085</v>
      </c>
    </row>
    <row r="4498" spans="1:27">
      <c r="A4498" t="s">
        <v>4691</v>
      </c>
      <c r="B4498" t="s">
        <v>201</v>
      </c>
      <c r="C4498" t="s">
        <v>201</v>
      </c>
      <c r="D4498">
        <v>1622</v>
      </c>
      <c r="E4498" s="12">
        <v>40385</v>
      </c>
      <c r="F4498" s="72">
        <f t="shared" si="758"/>
        <v>2010</v>
      </c>
      <c r="G4498" s="70">
        <f t="shared" si="759"/>
        <v>6024.5252774352648</v>
      </c>
      <c r="H4498" s="70" cm="1">
        <f t="array" ref="H4498">INDEX(magic_bricks_appreciation_pivot!$A$13:$K$20,MATCH(C4498,magic_bricks_appreciation_pivot!$A$13:$A$20,0),1+MATCH(F4498,INDEX(magic_bricks_appreciation_pivot!$B$13:$K$13,0),0))</f>
        <v>0.62790190260080292</v>
      </c>
      <c r="I4498" s="70">
        <f>G4498+G4498*H4498</f>
        <v>9807.3361614034984</v>
      </c>
      <c r="J4498">
        <v>169</v>
      </c>
      <c r="K4498">
        <v>2</v>
      </c>
      <c r="L4498">
        <v>1</v>
      </c>
      <c r="M4498">
        <v>4</v>
      </c>
      <c r="N4498" t="s">
        <v>176</v>
      </c>
      <c r="O4498" t="s">
        <v>161</v>
      </c>
      <c r="P4498" s="12">
        <v>37100</v>
      </c>
      <c r="Q4498" t="s">
        <v>194</v>
      </c>
      <c r="R4498" t="s">
        <v>157</v>
      </c>
      <c r="S4498" t="s">
        <v>158</v>
      </c>
      <c r="T4498" t="s">
        <v>182</v>
      </c>
      <c r="U4498">
        <v>5</v>
      </c>
      <c r="V4498">
        <v>4.3</v>
      </c>
      <c r="W4498">
        <v>3.3</v>
      </c>
      <c r="X4498">
        <v>4.1100000000000003</v>
      </c>
      <c r="Y4498">
        <v>361556</v>
      </c>
      <c r="Z4498">
        <v>127033</v>
      </c>
      <c r="AA4498">
        <v>9771780</v>
      </c>
    </row>
    <row r="4499" spans="1:27" hidden="1">
      <c r="A4499" t="s">
        <v>4692</v>
      </c>
      <c r="B4499" t="s">
        <v>201</v>
      </c>
      <c r="C4499" t="s">
        <v>201</v>
      </c>
      <c r="D4499">
        <v>1873</v>
      </c>
      <c r="E4499" s="12">
        <v>40028</v>
      </c>
      <c r="F4499" s="72">
        <f t="shared" si="758"/>
        <v>2009</v>
      </c>
      <c r="G4499" s="70">
        <f t="shared" si="759"/>
        <v>4949.8024559530168</v>
      </c>
      <c r="H4499" s="70" t="e" cm="1">
        <f t="array" ref="H4499">INDEX(magic_bricks_appreciation_pivot!$A$13:$K$20,MATCH(C4499,magic_bricks_appreciation_pivot!$A$13:$A$20,0),1+MATCH(F4499,INDEX(magic_bricks_appreciation_pivot!$B$13:$K$13,0),0))</f>
        <v>#N/A</v>
      </c>
      <c r="I4499" s="70"/>
      <c r="J4499">
        <v>128</v>
      </c>
      <c r="K4499">
        <v>3</v>
      </c>
      <c r="L4499">
        <v>2</v>
      </c>
      <c r="M4499">
        <v>5</v>
      </c>
      <c r="N4499" t="s">
        <v>184</v>
      </c>
      <c r="O4499" t="s">
        <v>161</v>
      </c>
      <c r="P4499" s="12">
        <v>29443</v>
      </c>
      <c r="Q4499" t="s">
        <v>194</v>
      </c>
      <c r="R4499" t="s">
        <v>177</v>
      </c>
      <c r="S4499" t="s">
        <v>158</v>
      </c>
      <c r="T4499" t="s">
        <v>163</v>
      </c>
      <c r="U4499">
        <v>2.2999999999999998</v>
      </c>
      <c r="V4499">
        <v>3.8</v>
      </c>
      <c r="W4499">
        <v>2.4</v>
      </c>
      <c r="X4499">
        <v>2.79</v>
      </c>
      <c r="Y4499">
        <v>417194</v>
      </c>
      <c r="Z4499">
        <v>101981</v>
      </c>
      <c r="AA4499">
        <v>9270980</v>
      </c>
    </row>
    <row r="4500" spans="1:27">
      <c r="A4500" t="s">
        <v>4693</v>
      </c>
      <c r="B4500" t="s">
        <v>75</v>
      </c>
      <c r="C4500" t="s">
        <v>75</v>
      </c>
      <c r="D4500">
        <v>1759</v>
      </c>
      <c r="E4500" s="12">
        <v>40915</v>
      </c>
      <c r="F4500" s="72">
        <f t="shared" si="758"/>
        <v>2012</v>
      </c>
      <c r="G4500" s="70">
        <f t="shared" si="759"/>
        <v>6895.2700397953386</v>
      </c>
      <c r="H4500" s="70" cm="1">
        <f t="array" ref="H4500">INDEX(magic_bricks_appreciation_pivot!$A$13:$K$20,MATCH(C4500,magic_bricks_appreciation_pivot!$A$13:$A$20,0),1+MATCH(F4500,INDEX(magic_bricks_appreciation_pivot!$B$13:$K$13,0),0))</f>
        <v>0.4595405666106962</v>
      </c>
      <c r="I4500" s="70">
        <f>G4500+G4500*H4500</f>
        <v>10063.926340816646</v>
      </c>
      <c r="J4500">
        <v>75</v>
      </c>
      <c r="K4500">
        <v>1</v>
      </c>
      <c r="L4500">
        <v>1</v>
      </c>
      <c r="M4500">
        <v>4</v>
      </c>
      <c r="N4500" t="s">
        <v>168</v>
      </c>
      <c r="O4500" t="s">
        <v>161</v>
      </c>
      <c r="P4500" s="12">
        <v>27045</v>
      </c>
      <c r="Q4500" t="s">
        <v>169</v>
      </c>
      <c r="R4500" t="s">
        <v>177</v>
      </c>
      <c r="S4500" t="s">
        <v>158</v>
      </c>
      <c r="T4500" t="s">
        <v>163</v>
      </c>
      <c r="U4500">
        <v>4.7</v>
      </c>
      <c r="V4500">
        <v>4</v>
      </c>
      <c r="W4500">
        <v>4.0999999999999996</v>
      </c>
      <c r="X4500">
        <v>4.2549999999999999</v>
      </c>
      <c r="Y4500">
        <v>412379</v>
      </c>
      <c r="Z4500">
        <v>121288</v>
      </c>
      <c r="AA4500">
        <v>12128780</v>
      </c>
    </row>
    <row r="4501" spans="1:27" hidden="1">
      <c r="A4501" t="s">
        <v>4694</v>
      </c>
      <c r="B4501" t="s">
        <v>23</v>
      </c>
      <c r="C4501" t="s">
        <v>23</v>
      </c>
      <c r="D4501">
        <v>1662</v>
      </c>
      <c r="E4501" s="12">
        <v>40027</v>
      </c>
      <c r="F4501" s="72">
        <f t="shared" si="758"/>
        <v>2009</v>
      </c>
      <c r="G4501" s="70">
        <f t="shared" si="759"/>
        <v>4535.4993983152826</v>
      </c>
      <c r="H4501" s="70" t="e" cm="1">
        <f t="array" ref="H4501">INDEX(magic_bricks_appreciation_pivot!$A$13:$K$20,MATCH(C4501,magic_bricks_appreciation_pivot!$A$13:$A$20,0),1+MATCH(F4501,INDEX(magic_bricks_appreciation_pivot!$B$13:$K$13,0),0))</f>
        <v>#N/A</v>
      </c>
      <c r="I4501" s="70"/>
      <c r="J4501">
        <v>25</v>
      </c>
      <c r="K4501">
        <v>2</v>
      </c>
      <c r="L4501">
        <v>2</v>
      </c>
      <c r="M4501">
        <v>4</v>
      </c>
      <c r="N4501" t="s">
        <v>154</v>
      </c>
      <c r="O4501" t="s">
        <v>161</v>
      </c>
      <c r="P4501" s="12">
        <v>28347</v>
      </c>
      <c r="Q4501" t="s">
        <v>194</v>
      </c>
      <c r="R4501" t="s">
        <v>165</v>
      </c>
      <c r="S4501" t="s">
        <v>178</v>
      </c>
      <c r="T4501" t="s">
        <v>166</v>
      </c>
      <c r="U4501">
        <v>4.7</v>
      </c>
      <c r="V4501">
        <v>2.8</v>
      </c>
      <c r="W4501">
        <v>4.8</v>
      </c>
      <c r="X4501">
        <v>4.17</v>
      </c>
      <c r="Y4501">
        <v>278906</v>
      </c>
      <c r="Z4501">
        <v>60304</v>
      </c>
      <c r="AA4501">
        <v>7538000</v>
      </c>
    </row>
    <row r="4502" spans="1:27">
      <c r="A4502" t="s">
        <v>4695</v>
      </c>
      <c r="B4502" t="s">
        <v>56</v>
      </c>
      <c r="C4502" t="s">
        <v>56</v>
      </c>
      <c r="D4502">
        <v>1230</v>
      </c>
      <c r="E4502" s="12">
        <v>40237</v>
      </c>
      <c r="F4502" s="72">
        <f t="shared" si="758"/>
        <v>2010</v>
      </c>
      <c r="G4502" s="70">
        <f t="shared" si="759"/>
        <v>8674.8252032520322</v>
      </c>
      <c r="H4502" s="70" cm="1">
        <f t="array" ref="H4502">INDEX(magic_bricks_appreciation_pivot!$A$13:$K$20,MATCH(C4502,magic_bricks_appreciation_pivot!$A$13:$A$20,0),1+MATCH(F4502,INDEX(magic_bricks_appreciation_pivot!$B$13:$K$13,0),0))</f>
        <v>0.62795711804515786</v>
      </c>
      <c r="I4502" s="70">
        <f>G4502+G4502*H4502</f>
        <v>14122.24343743168</v>
      </c>
      <c r="J4502">
        <v>129</v>
      </c>
      <c r="K4502">
        <v>2</v>
      </c>
      <c r="L4502">
        <v>2</v>
      </c>
      <c r="M4502">
        <v>4</v>
      </c>
      <c r="N4502" t="s">
        <v>176</v>
      </c>
      <c r="O4502" t="s">
        <v>155</v>
      </c>
      <c r="P4502" s="12">
        <v>36952</v>
      </c>
      <c r="Q4502" t="s">
        <v>169</v>
      </c>
      <c r="R4502" t="s">
        <v>157</v>
      </c>
      <c r="S4502" t="s">
        <v>162</v>
      </c>
      <c r="T4502" t="s">
        <v>171</v>
      </c>
      <c r="U4502">
        <v>4.7</v>
      </c>
      <c r="V4502">
        <v>4.7</v>
      </c>
      <c r="W4502">
        <v>2.9</v>
      </c>
      <c r="X4502">
        <v>3.8</v>
      </c>
      <c r="Y4502">
        <v>362781</v>
      </c>
      <c r="Z4502">
        <v>106700</v>
      </c>
      <c r="AA4502">
        <v>10670035</v>
      </c>
    </row>
    <row r="4503" spans="1:27" hidden="1">
      <c r="A4503" t="s">
        <v>4696</v>
      </c>
      <c r="B4503" t="s">
        <v>56</v>
      </c>
      <c r="C4503" t="s">
        <v>56</v>
      </c>
      <c r="D4503">
        <v>1087</v>
      </c>
      <c r="E4503" s="12">
        <v>39304</v>
      </c>
      <c r="F4503" s="72">
        <f t="shared" si="758"/>
        <v>2007</v>
      </c>
      <c r="G4503" s="70">
        <f t="shared" si="759"/>
        <v>6353.5372585096593</v>
      </c>
      <c r="H4503" s="70" t="e" cm="1">
        <f t="array" ref="H4503">INDEX(magic_bricks_appreciation_pivot!$A$13:$K$20,MATCH(C4503,magic_bricks_appreciation_pivot!$A$13:$A$20,0),1+MATCH(F4503,INDEX(magic_bricks_appreciation_pivot!$B$13:$K$13,0),0))</f>
        <v>#N/A</v>
      </c>
      <c r="I4503" s="70"/>
      <c r="J4503">
        <v>73</v>
      </c>
      <c r="K4503">
        <v>1</v>
      </c>
      <c r="L4503">
        <v>1</v>
      </c>
      <c r="M4503">
        <v>3</v>
      </c>
      <c r="N4503" t="s">
        <v>193</v>
      </c>
      <c r="O4503" t="s">
        <v>161</v>
      </c>
      <c r="P4503" s="12">
        <v>27259</v>
      </c>
      <c r="Q4503" t="s">
        <v>169</v>
      </c>
      <c r="R4503" t="s">
        <v>170</v>
      </c>
      <c r="S4503" t="s">
        <v>158</v>
      </c>
      <c r="T4503" t="s">
        <v>159</v>
      </c>
      <c r="U4503">
        <v>4</v>
      </c>
      <c r="V4503">
        <v>4.4000000000000004</v>
      </c>
      <c r="W4503">
        <v>2.9</v>
      </c>
      <c r="X4503">
        <v>3.53</v>
      </c>
      <c r="Y4503">
        <v>227908</v>
      </c>
      <c r="Z4503">
        <v>20719</v>
      </c>
      <c r="AA4503">
        <v>6906295</v>
      </c>
    </row>
    <row r="4504" spans="1:27">
      <c r="A4504" t="s">
        <v>4697</v>
      </c>
      <c r="B4504" t="s">
        <v>175</v>
      </c>
      <c r="C4504" t="s">
        <v>34</v>
      </c>
      <c r="D4504">
        <v>1265</v>
      </c>
      <c r="E4504" s="12">
        <v>42004</v>
      </c>
      <c r="F4504" s="72">
        <f t="shared" si="758"/>
        <v>2014</v>
      </c>
      <c r="G4504" s="70">
        <f t="shared" si="759"/>
        <v>7707.905138339921</v>
      </c>
      <c r="H4504" s="70" cm="1">
        <f t="array" ref="H4504">INDEX(magic_bricks_appreciation_pivot!$A$13:$K$20,MATCH(C4504,magic_bricks_appreciation_pivot!$A$13:$A$20,0),1+MATCH(F4504,INDEX(magic_bricks_appreciation_pivot!$B$13:$K$13,0),0))</f>
        <v>5.1040744021257752E-2</v>
      </c>
      <c r="I4504" s="70">
        <f>G4504+G4504*H4504</f>
        <v>8101.322351446066</v>
      </c>
      <c r="J4504">
        <v>150</v>
      </c>
      <c r="K4504">
        <v>2</v>
      </c>
      <c r="L4504">
        <v>1</v>
      </c>
      <c r="M4504">
        <v>4</v>
      </c>
      <c r="N4504" t="s">
        <v>176</v>
      </c>
      <c r="O4504" t="s">
        <v>155</v>
      </c>
      <c r="P4504" s="12">
        <v>32514</v>
      </c>
      <c r="Q4504" t="s">
        <v>194</v>
      </c>
      <c r="R4504" t="s">
        <v>165</v>
      </c>
      <c r="S4504" t="s">
        <v>178</v>
      </c>
      <c r="T4504" t="s">
        <v>182</v>
      </c>
      <c r="U4504">
        <v>4.2</v>
      </c>
      <c r="V4504">
        <v>3.8</v>
      </c>
      <c r="W4504">
        <v>2.9</v>
      </c>
      <c r="X4504">
        <v>3.65</v>
      </c>
      <c r="Y4504">
        <v>243763</v>
      </c>
      <c r="Z4504">
        <v>107256</v>
      </c>
      <c r="AA4504">
        <v>9750500</v>
      </c>
    </row>
    <row r="4505" spans="1:27" hidden="1">
      <c r="A4505" t="s">
        <v>4698</v>
      </c>
      <c r="B4505" t="s">
        <v>175</v>
      </c>
      <c r="C4505" t="s">
        <v>34</v>
      </c>
      <c r="D4505">
        <v>740</v>
      </c>
      <c r="E4505" s="12">
        <v>39944</v>
      </c>
      <c r="F4505" s="72">
        <f t="shared" si="758"/>
        <v>2009</v>
      </c>
      <c r="G4505" s="70">
        <f t="shared" si="759"/>
        <v>12239.864864864865</v>
      </c>
      <c r="H4505" s="70" t="e" cm="1">
        <f t="array" ref="H4505">INDEX(magic_bricks_appreciation_pivot!$A$13:$K$20,MATCH(C4505,magic_bricks_appreciation_pivot!$A$13:$A$20,0),1+MATCH(F4505,INDEX(magic_bricks_appreciation_pivot!$B$13:$K$13,0),0))</f>
        <v>#N/A</v>
      </c>
      <c r="I4505" s="70"/>
      <c r="J4505">
        <v>175</v>
      </c>
      <c r="K4505">
        <v>1</v>
      </c>
      <c r="L4505">
        <v>1</v>
      </c>
      <c r="M4505">
        <v>2</v>
      </c>
      <c r="N4505" t="s">
        <v>176</v>
      </c>
      <c r="O4505" t="s">
        <v>155</v>
      </c>
      <c r="P4505" s="12">
        <v>26074</v>
      </c>
      <c r="Q4505" t="s">
        <v>156</v>
      </c>
      <c r="R4505" t="s">
        <v>170</v>
      </c>
      <c r="S4505" t="s">
        <v>178</v>
      </c>
      <c r="T4505" t="s">
        <v>163</v>
      </c>
      <c r="U4505">
        <v>3.8</v>
      </c>
      <c r="V4505">
        <v>3.3</v>
      </c>
      <c r="W4505">
        <v>2.7</v>
      </c>
      <c r="X4505">
        <v>3.27</v>
      </c>
      <c r="Y4505">
        <v>289840</v>
      </c>
      <c r="Z4505">
        <v>117748</v>
      </c>
      <c r="AA4505">
        <v>9057500</v>
      </c>
    </row>
    <row r="4506" spans="1:27">
      <c r="A4506" t="s">
        <v>4699</v>
      </c>
      <c r="B4506" t="s">
        <v>39</v>
      </c>
      <c r="C4506" t="s">
        <v>39</v>
      </c>
      <c r="D4506">
        <v>1963</v>
      </c>
      <c r="E4506" s="12">
        <v>41351</v>
      </c>
      <c r="F4506" s="72">
        <f t="shared" si="758"/>
        <v>2013</v>
      </c>
      <c r="G4506" s="70">
        <f t="shared" si="759"/>
        <v>6624.2129393785026</v>
      </c>
      <c r="H4506" s="70" cm="1">
        <f t="array" ref="H4506">INDEX(magic_bricks_appreciation_pivot!$A$13:$K$20,MATCH(C4506,magic_bricks_appreciation_pivot!$A$13:$A$20,0),1+MATCH(F4506,INDEX(magic_bricks_appreciation_pivot!$B$13:$K$13,0),0))</f>
        <v>4.727764965406598E-2</v>
      </c>
      <c r="I4506" s="70">
        <f t="shared" ref="I4506:I4509" si="763">G4506+G4506*H4506</f>
        <v>6937.3901579603698</v>
      </c>
      <c r="J4506">
        <v>168</v>
      </c>
      <c r="K4506">
        <v>2</v>
      </c>
      <c r="L4506">
        <v>1</v>
      </c>
      <c r="M4506">
        <v>5</v>
      </c>
      <c r="N4506" t="s">
        <v>168</v>
      </c>
      <c r="O4506" t="s">
        <v>161</v>
      </c>
      <c r="P4506" s="12">
        <v>25291</v>
      </c>
      <c r="Q4506" t="s">
        <v>194</v>
      </c>
      <c r="R4506" t="s">
        <v>170</v>
      </c>
      <c r="S4506" t="s">
        <v>162</v>
      </c>
      <c r="T4506" t="s">
        <v>166</v>
      </c>
      <c r="U4506">
        <v>2.1</v>
      </c>
      <c r="V4506">
        <v>4.8</v>
      </c>
      <c r="W4506">
        <v>4.5</v>
      </c>
      <c r="X4506">
        <v>3.7349999999999999</v>
      </c>
      <c r="Y4506">
        <v>429110</v>
      </c>
      <c r="Z4506">
        <v>247063</v>
      </c>
      <c r="AA4506">
        <v>13003330</v>
      </c>
    </row>
    <row r="4507" spans="1:27">
      <c r="A4507" t="s">
        <v>4700</v>
      </c>
      <c r="B4507" t="s">
        <v>175</v>
      </c>
      <c r="C4507" t="s">
        <v>34</v>
      </c>
      <c r="D4507">
        <v>908</v>
      </c>
      <c r="E4507" s="12">
        <v>40987</v>
      </c>
      <c r="F4507" s="72">
        <f t="shared" si="758"/>
        <v>2012</v>
      </c>
      <c r="G4507" s="70">
        <f t="shared" si="759"/>
        <v>7925.3414096916304</v>
      </c>
      <c r="H4507" s="70" cm="1">
        <f t="array" ref="H4507">INDEX(magic_bricks_appreciation_pivot!$A$13:$K$20,MATCH(C4507,magic_bricks_appreciation_pivot!$A$13:$A$20,0),1+MATCH(F4507,INDEX(magic_bricks_appreciation_pivot!$B$13:$K$13,0),0))</f>
        <v>0.22606337179266398</v>
      </c>
      <c r="I4507" s="70">
        <f t="shared" si="763"/>
        <v>9716.9708113745455</v>
      </c>
      <c r="J4507">
        <v>168</v>
      </c>
      <c r="K4507">
        <v>1</v>
      </c>
      <c r="L4507">
        <v>1</v>
      </c>
      <c r="M4507">
        <v>3</v>
      </c>
      <c r="N4507" t="s">
        <v>176</v>
      </c>
      <c r="O4507" t="s">
        <v>161</v>
      </c>
      <c r="P4507" s="12">
        <v>28212</v>
      </c>
      <c r="Q4507" t="s">
        <v>169</v>
      </c>
      <c r="R4507" t="s">
        <v>170</v>
      </c>
      <c r="S4507" t="s">
        <v>158</v>
      </c>
      <c r="T4507" t="s">
        <v>163</v>
      </c>
      <c r="U4507">
        <v>4.4000000000000004</v>
      </c>
      <c r="V4507">
        <v>3.1</v>
      </c>
      <c r="W4507">
        <v>3.7</v>
      </c>
      <c r="X4507">
        <v>3.67</v>
      </c>
      <c r="Y4507">
        <v>201494</v>
      </c>
      <c r="Z4507">
        <v>35981</v>
      </c>
      <c r="AA4507">
        <v>7196210</v>
      </c>
    </row>
    <row r="4508" spans="1:27">
      <c r="A4508" t="s">
        <v>4701</v>
      </c>
      <c r="B4508" t="s">
        <v>23</v>
      </c>
      <c r="C4508" t="s">
        <v>23</v>
      </c>
      <c r="D4508">
        <v>1076</v>
      </c>
      <c r="E4508" s="12">
        <v>40675</v>
      </c>
      <c r="F4508" s="72">
        <f t="shared" si="758"/>
        <v>2011</v>
      </c>
      <c r="G4508" s="70">
        <f t="shared" si="759"/>
        <v>5731.4126394052046</v>
      </c>
      <c r="H4508" s="70" cm="1">
        <f t="array" ref="H4508">INDEX(magic_bricks_appreciation_pivot!$A$13:$K$20,MATCH(C4508,magic_bricks_appreciation_pivot!$A$13:$A$20,0),1+MATCH(F4508,INDEX(magic_bricks_appreciation_pivot!$B$13:$K$13,0),0))</f>
        <v>0.30621792098525186</v>
      </c>
      <c r="I4508" s="70">
        <f t="shared" si="763"/>
        <v>7486.4739021524611</v>
      </c>
      <c r="J4508">
        <v>151</v>
      </c>
      <c r="K4508">
        <v>1</v>
      </c>
      <c r="L4508">
        <v>1</v>
      </c>
      <c r="M4508">
        <v>3</v>
      </c>
      <c r="N4508" t="s">
        <v>154</v>
      </c>
      <c r="O4508" t="s">
        <v>155</v>
      </c>
      <c r="P4508" s="12">
        <v>26075</v>
      </c>
      <c r="Q4508" t="s">
        <v>194</v>
      </c>
      <c r="R4508" t="s">
        <v>165</v>
      </c>
      <c r="S4508" t="s">
        <v>162</v>
      </c>
      <c r="T4508" t="s">
        <v>173</v>
      </c>
      <c r="U4508">
        <v>2.8</v>
      </c>
      <c r="V4508">
        <v>4.5</v>
      </c>
      <c r="W4508">
        <v>4.7</v>
      </c>
      <c r="X4508">
        <v>4.07</v>
      </c>
      <c r="Y4508">
        <v>203511</v>
      </c>
      <c r="Z4508">
        <v>148008</v>
      </c>
      <c r="AA4508">
        <v>6167000</v>
      </c>
    </row>
    <row r="4509" spans="1:27">
      <c r="A4509" t="s">
        <v>4702</v>
      </c>
      <c r="B4509" t="s">
        <v>201</v>
      </c>
      <c r="C4509" t="s">
        <v>201</v>
      </c>
      <c r="D4509">
        <v>1869</v>
      </c>
      <c r="E4509" s="12">
        <v>40453</v>
      </c>
      <c r="F4509" s="72">
        <f t="shared" si="758"/>
        <v>2010</v>
      </c>
      <c r="G4509" s="70">
        <f t="shared" si="759"/>
        <v>6933.451043338684</v>
      </c>
      <c r="H4509" s="70" cm="1">
        <f t="array" ref="H4509">INDEX(magic_bricks_appreciation_pivot!$A$13:$K$20,MATCH(C4509,magic_bricks_appreciation_pivot!$A$13:$A$20,0),1+MATCH(F4509,INDEX(magic_bricks_appreciation_pivot!$B$13:$K$13,0),0))</f>
        <v>0.62790190260080292</v>
      </c>
      <c r="I4509" s="70">
        <f t="shared" si="763"/>
        <v>11286.978145040566</v>
      </c>
      <c r="J4509">
        <v>166</v>
      </c>
      <c r="K4509">
        <v>3</v>
      </c>
      <c r="L4509">
        <v>2</v>
      </c>
      <c r="M4509">
        <v>5</v>
      </c>
      <c r="N4509" t="s">
        <v>184</v>
      </c>
      <c r="O4509" t="s">
        <v>155</v>
      </c>
      <c r="P4509" s="12">
        <v>32423</v>
      </c>
      <c r="Q4509" t="s">
        <v>169</v>
      </c>
      <c r="R4509" t="s">
        <v>177</v>
      </c>
      <c r="S4509" t="s">
        <v>162</v>
      </c>
      <c r="T4509" t="s">
        <v>182</v>
      </c>
      <c r="U4509">
        <v>3.8</v>
      </c>
      <c r="V4509">
        <v>2.4</v>
      </c>
      <c r="W4509">
        <v>4.0999999999999996</v>
      </c>
      <c r="X4509">
        <v>3.5</v>
      </c>
      <c r="Y4509">
        <v>401717</v>
      </c>
      <c r="Z4509">
        <v>311007</v>
      </c>
      <c r="AA4509">
        <v>12958620</v>
      </c>
    </row>
    <row r="4510" spans="1:27" hidden="1">
      <c r="A4510" t="s">
        <v>4703</v>
      </c>
      <c r="B4510" t="s">
        <v>56</v>
      </c>
      <c r="C4510" t="s">
        <v>56</v>
      </c>
      <c r="D4510">
        <v>1228</v>
      </c>
      <c r="E4510" s="12">
        <v>39941</v>
      </c>
      <c r="F4510" s="72">
        <f t="shared" si="758"/>
        <v>2009</v>
      </c>
      <c r="G4510" s="70">
        <f t="shared" si="759"/>
        <v>10609.315960912052</v>
      </c>
      <c r="H4510" s="70" t="e" cm="1">
        <f t="array" ref="H4510">INDEX(magic_bricks_appreciation_pivot!$A$13:$K$20,MATCH(C4510,magic_bricks_appreciation_pivot!$A$13:$A$20,0),1+MATCH(F4510,INDEX(magic_bricks_appreciation_pivot!$B$13:$K$13,0),0))</f>
        <v>#N/A</v>
      </c>
      <c r="I4510" s="70"/>
      <c r="J4510">
        <v>194</v>
      </c>
      <c r="K4510">
        <v>2</v>
      </c>
      <c r="L4510">
        <v>2</v>
      </c>
      <c r="M4510">
        <v>4</v>
      </c>
      <c r="N4510" t="s">
        <v>168</v>
      </c>
      <c r="O4510" t="s">
        <v>155</v>
      </c>
      <c r="P4510" s="12">
        <v>26801</v>
      </c>
      <c r="Q4510" t="s">
        <v>156</v>
      </c>
      <c r="R4510" t="s">
        <v>177</v>
      </c>
      <c r="S4510" t="s">
        <v>162</v>
      </c>
      <c r="T4510" t="s">
        <v>159</v>
      </c>
      <c r="U4510">
        <v>3.1</v>
      </c>
      <c r="V4510">
        <v>3.9</v>
      </c>
      <c r="W4510">
        <v>4.2</v>
      </c>
      <c r="X4510">
        <v>3.81</v>
      </c>
      <c r="Y4510">
        <v>495073</v>
      </c>
      <c r="Z4510">
        <v>182395</v>
      </c>
      <c r="AA4510">
        <v>13028240</v>
      </c>
    </row>
    <row r="4511" spans="1:27">
      <c r="A4511" t="s">
        <v>4704</v>
      </c>
      <c r="B4511" t="s">
        <v>39</v>
      </c>
      <c r="C4511" t="s">
        <v>39</v>
      </c>
      <c r="D4511">
        <v>1670</v>
      </c>
      <c r="E4511" s="12">
        <v>40402</v>
      </c>
      <c r="F4511" s="72">
        <f t="shared" si="758"/>
        <v>2010</v>
      </c>
      <c r="G4511" s="70">
        <f t="shared" si="759"/>
        <v>8000.8263473053894</v>
      </c>
      <c r="H4511" s="70" cm="1">
        <f t="array" ref="H4511">INDEX(magic_bricks_appreciation_pivot!$A$13:$K$20,MATCH(C4511,magic_bricks_appreciation_pivot!$A$13:$A$20,0),1+MATCH(F4511,INDEX(magic_bricks_appreciation_pivot!$B$13:$K$13,0),0))</f>
        <v>0.44211253020365898</v>
      </c>
      <c r="I4511" s="70">
        <f t="shared" ref="I4511:I4514" si="764">G4511+G4511*H4511</f>
        <v>11538.091927432673</v>
      </c>
      <c r="J4511">
        <v>133</v>
      </c>
      <c r="K4511">
        <v>1</v>
      </c>
      <c r="L4511">
        <v>1</v>
      </c>
      <c r="M4511">
        <v>4</v>
      </c>
      <c r="N4511" t="s">
        <v>193</v>
      </c>
      <c r="O4511" t="s">
        <v>155</v>
      </c>
      <c r="P4511" s="12">
        <v>33467</v>
      </c>
      <c r="Q4511" t="s">
        <v>169</v>
      </c>
      <c r="R4511" t="s">
        <v>157</v>
      </c>
      <c r="S4511" t="s">
        <v>158</v>
      </c>
      <c r="T4511" t="s">
        <v>163</v>
      </c>
      <c r="U4511">
        <v>4.5</v>
      </c>
      <c r="V4511">
        <v>4.3</v>
      </c>
      <c r="W4511">
        <v>2.6</v>
      </c>
      <c r="X4511">
        <v>3.69</v>
      </c>
      <c r="Y4511">
        <v>467648</v>
      </c>
      <c r="Z4511">
        <v>173698</v>
      </c>
      <c r="AA4511">
        <v>13361380</v>
      </c>
    </row>
    <row r="4512" spans="1:27">
      <c r="A4512" t="s">
        <v>4705</v>
      </c>
      <c r="B4512" t="s">
        <v>175</v>
      </c>
      <c r="C4512" t="s">
        <v>34</v>
      </c>
      <c r="D4512">
        <v>1245</v>
      </c>
      <c r="E4512" s="12">
        <v>40596</v>
      </c>
      <c r="F4512" s="72">
        <f t="shared" si="758"/>
        <v>2011</v>
      </c>
      <c r="G4512" s="70">
        <f t="shared" si="759"/>
        <v>10070.481927710844</v>
      </c>
      <c r="H4512" s="70" cm="1">
        <f t="array" ref="H4512">INDEX(magic_bricks_appreciation_pivot!$A$13:$K$20,MATCH(C4512,magic_bricks_appreciation_pivot!$A$13:$A$20,0),1+MATCH(F4512,INDEX(magic_bricks_appreciation_pivot!$B$13:$K$13,0),0))</f>
        <v>0.22839026915113872</v>
      </c>
      <c r="I4512" s="70">
        <f t="shared" si="764"/>
        <v>12370.482005662401</v>
      </c>
      <c r="J4512">
        <v>147</v>
      </c>
      <c r="K4512">
        <v>2</v>
      </c>
      <c r="L4512">
        <v>1</v>
      </c>
      <c r="M4512">
        <v>4</v>
      </c>
      <c r="N4512" t="s">
        <v>154</v>
      </c>
      <c r="O4512" t="s">
        <v>161</v>
      </c>
      <c r="P4512" s="12">
        <v>31471</v>
      </c>
      <c r="Q4512" t="s">
        <v>156</v>
      </c>
      <c r="R4512" t="s">
        <v>177</v>
      </c>
      <c r="S4512" t="s">
        <v>178</v>
      </c>
      <c r="T4512" t="s">
        <v>163</v>
      </c>
      <c r="U4512">
        <v>4.5</v>
      </c>
      <c r="V4512">
        <v>3.7</v>
      </c>
      <c r="W4512">
        <v>4.3</v>
      </c>
      <c r="X4512">
        <v>4.12</v>
      </c>
      <c r="Y4512">
        <v>363595</v>
      </c>
      <c r="Z4512">
        <v>100302</v>
      </c>
      <c r="AA4512">
        <v>12537750</v>
      </c>
    </row>
    <row r="4513" spans="1:27">
      <c r="A4513" t="s">
        <v>4706</v>
      </c>
      <c r="B4513" t="s">
        <v>175</v>
      </c>
      <c r="C4513" t="s">
        <v>34</v>
      </c>
      <c r="D4513">
        <v>731</v>
      </c>
      <c r="E4513" s="12">
        <v>40362</v>
      </c>
      <c r="F4513" s="72">
        <f t="shared" si="758"/>
        <v>2010</v>
      </c>
      <c r="G4513" s="70">
        <f t="shared" si="759"/>
        <v>11919.247606019151</v>
      </c>
      <c r="H4513" s="70" cm="1">
        <f t="array" ref="H4513">INDEX(magic_bricks_appreciation_pivot!$A$13:$K$20,MATCH(C4513,magic_bricks_appreciation_pivot!$A$13:$A$20,0),1+MATCH(F4513,INDEX(magic_bricks_appreciation_pivot!$B$13:$K$13,0),0))</f>
        <v>0.46848170778869208</v>
      </c>
      <c r="I4513" s="70">
        <f t="shared" si="764"/>
        <v>17503.197080043283</v>
      </c>
      <c r="J4513">
        <v>42</v>
      </c>
      <c r="K4513">
        <v>1</v>
      </c>
      <c r="L4513">
        <v>1</v>
      </c>
      <c r="M4513">
        <v>2</v>
      </c>
      <c r="N4513" t="s">
        <v>176</v>
      </c>
      <c r="O4513" t="s">
        <v>155</v>
      </c>
      <c r="P4513" s="12">
        <v>29412</v>
      </c>
      <c r="Q4513" t="s">
        <v>169</v>
      </c>
      <c r="R4513" t="s">
        <v>157</v>
      </c>
      <c r="S4513" t="s">
        <v>162</v>
      </c>
      <c r="T4513" t="s">
        <v>166</v>
      </c>
      <c r="U4513">
        <v>3.7</v>
      </c>
      <c r="V4513">
        <v>4.9000000000000004</v>
      </c>
      <c r="W4513">
        <v>4.2</v>
      </c>
      <c r="X4513">
        <v>4.33</v>
      </c>
      <c r="Y4513">
        <v>243963</v>
      </c>
      <c r="Z4513">
        <v>69704</v>
      </c>
      <c r="AA4513">
        <v>8712970</v>
      </c>
    </row>
    <row r="4514" spans="1:27">
      <c r="A4514" t="s">
        <v>4707</v>
      </c>
      <c r="B4514" t="s">
        <v>51</v>
      </c>
      <c r="C4514" t="s">
        <v>51</v>
      </c>
      <c r="D4514">
        <v>1634</v>
      </c>
      <c r="E4514" s="12">
        <v>40624</v>
      </c>
      <c r="F4514" s="72">
        <f t="shared" si="758"/>
        <v>2011</v>
      </c>
      <c r="G4514" s="70">
        <f t="shared" si="759"/>
        <v>9119.4736842105267</v>
      </c>
      <c r="H4514" s="70" cm="1">
        <f t="array" ref="H4514">INDEX(magic_bricks_appreciation_pivot!$A$13:$K$20,MATCH(C4514,magic_bricks_appreciation_pivot!$A$13:$A$20,0),1+MATCH(F4514,INDEX(magic_bricks_appreciation_pivot!$B$13:$K$13,0),0))</f>
        <v>0.33442622950819673</v>
      </c>
      <c r="I4514" s="70">
        <f t="shared" si="764"/>
        <v>12169.264883520276</v>
      </c>
      <c r="J4514">
        <v>155</v>
      </c>
      <c r="K4514">
        <v>2</v>
      </c>
      <c r="L4514">
        <v>1</v>
      </c>
      <c r="M4514">
        <v>4</v>
      </c>
      <c r="N4514" t="s">
        <v>154</v>
      </c>
      <c r="O4514" t="s">
        <v>155</v>
      </c>
      <c r="P4514" s="12">
        <v>38434</v>
      </c>
      <c r="Q4514" t="s">
        <v>156</v>
      </c>
      <c r="R4514" t="s">
        <v>157</v>
      </c>
      <c r="S4514" t="s">
        <v>162</v>
      </c>
      <c r="T4514" t="s">
        <v>171</v>
      </c>
      <c r="U4514">
        <v>4.2</v>
      </c>
      <c r="V4514">
        <v>3.2</v>
      </c>
      <c r="W4514">
        <v>3.4</v>
      </c>
      <c r="X4514">
        <v>3.51</v>
      </c>
      <c r="Y4514">
        <v>491740</v>
      </c>
      <c r="Z4514">
        <v>223518</v>
      </c>
      <c r="AA4514">
        <v>14901220</v>
      </c>
    </row>
    <row r="4515" spans="1:27" hidden="1">
      <c r="A4515" t="s">
        <v>4708</v>
      </c>
      <c r="B4515" t="s">
        <v>75</v>
      </c>
      <c r="D4515">
        <v>1597</v>
      </c>
      <c r="E4515" s="12">
        <v>39304</v>
      </c>
      <c r="F4515" s="72">
        <f t="shared" si="758"/>
        <v>2007</v>
      </c>
      <c r="G4515" s="70">
        <f t="shared" si="759"/>
        <v>7247.5266123982465</v>
      </c>
      <c r="H4515" s="70" t="e" cm="1">
        <f t="array" ref="H4515">INDEX(magic_bricks_appreciation_pivot!$A$13:$K$20,MATCH(C4515,magic_bricks_appreciation_pivot!$A$13:$A$20,0),1+MATCH(F4515,INDEX(magic_bricks_appreciation_pivot!$B$13:$K$13,0),0))</f>
        <v>#N/A</v>
      </c>
      <c r="I4515" s="70"/>
      <c r="J4515">
        <v>146</v>
      </c>
      <c r="K4515">
        <v>1</v>
      </c>
      <c r="L4515">
        <v>1</v>
      </c>
      <c r="M4515">
        <v>4</v>
      </c>
      <c r="N4515" t="s">
        <v>184</v>
      </c>
      <c r="O4515" t="s">
        <v>161</v>
      </c>
      <c r="P4515" s="12">
        <v>26529</v>
      </c>
      <c r="Q4515" t="s">
        <v>194</v>
      </c>
      <c r="R4515" t="s">
        <v>157</v>
      </c>
      <c r="S4515" t="s">
        <v>162</v>
      </c>
      <c r="T4515" t="s">
        <v>163</v>
      </c>
      <c r="U4515">
        <v>3</v>
      </c>
      <c r="V4515">
        <v>2.5</v>
      </c>
      <c r="W4515">
        <v>3.1</v>
      </c>
      <c r="X4515">
        <v>2.92</v>
      </c>
      <c r="Y4515">
        <v>416675</v>
      </c>
      <c r="Z4515">
        <v>208337</v>
      </c>
      <c r="AA4515">
        <v>11574300</v>
      </c>
    </row>
    <row r="4516" spans="1:27">
      <c r="A4516" t="s">
        <v>4709</v>
      </c>
      <c r="B4516" t="s">
        <v>39</v>
      </c>
      <c r="C4516" t="s">
        <v>39</v>
      </c>
      <c r="D4516">
        <v>1650</v>
      </c>
      <c r="E4516" s="12">
        <v>41950</v>
      </c>
      <c r="F4516" s="72">
        <f t="shared" si="758"/>
        <v>2014</v>
      </c>
      <c r="G4516" s="70">
        <f t="shared" si="759"/>
        <v>9110.5333333333328</v>
      </c>
      <c r="H4516" s="70" cm="1">
        <f t="array" ref="H4516">INDEX(magic_bricks_appreciation_pivot!$A$13:$K$20,MATCH(C4516,magic_bricks_appreciation_pivot!$A$13:$A$20,0),1+MATCH(F4516,INDEX(magic_bricks_appreciation_pivot!$B$13:$K$13,0),0))</f>
        <v>2.7142646408024784E-2</v>
      </c>
      <c r="I4516" s="70">
        <f t="shared" ref="I4516:I4517" si="765">G4516+G4516*H4516</f>
        <v>9357.8173181885231</v>
      </c>
      <c r="J4516">
        <v>16</v>
      </c>
      <c r="K4516">
        <v>1</v>
      </c>
      <c r="L4516">
        <v>1</v>
      </c>
      <c r="M4516">
        <v>4</v>
      </c>
      <c r="N4516" t="s">
        <v>184</v>
      </c>
      <c r="O4516" t="s">
        <v>155</v>
      </c>
      <c r="P4516" s="12">
        <v>27715</v>
      </c>
      <c r="Q4516" t="s">
        <v>169</v>
      </c>
      <c r="R4516" t="s">
        <v>157</v>
      </c>
      <c r="S4516" t="s">
        <v>162</v>
      </c>
      <c r="T4516" t="s">
        <v>182</v>
      </c>
      <c r="U4516">
        <v>3.7</v>
      </c>
      <c r="V4516">
        <v>4.3</v>
      </c>
      <c r="W4516">
        <v>4.5999999999999996</v>
      </c>
      <c r="X4516">
        <v>4.21</v>
      </c>
      <c r="Y4516">
        <v>541166</v>
      </c>
      <c r="Z4516">
        <v>150324</v>
      </c>
      <c r="AA4516">
        <v>15032380</v>
      </c>
    </row>
    <row r="4517" spans="1:27">
      <c r="A4517" t="s">
        <v>4710</v>
      </c>
      <c r="B4517" t="s">
        <v>75</v>
      </c>
      <c r="C4517" t="s">
        <v>75</v>
      </c>
      <c r="D4517">
        <v>1849</v>
      </c>
      <c r="E4517" s="12">
        <v>41907</v>
      </c>
      <c r="F4517" s="72">
        <f t="shared" si="758"/>
        <v>2014</v>
      </c>
      <c r="G4517" s="70">
        <f t="shared" si="759"/>
        <v>8813.0124391563004</v>
      </c>
      <c r="H4517" s="70" cm="1">
        <f t="array" ref="H4517">INDEX(magic_bricks_appreciation_pivot!$A$13:$K$20,MATCH(C4517,magic_bricks_appreciation_pivot!$A$13:$A$20,0),1+MATCH(F4517,INDEX(magic_bricks_appreciation_pivot!$B$13:$K$13,0),0))</f>
        <v>0.20839433870180576</v>
      </c>
      <c r="I4517" s="70">
        <f t="shared" si="765"/>
        <v>10649.594338385066</v>
      </c>
      <c r="J4517">
        <v>173</v>
      </c>
      <c r="K4517">
        <v>2</v>
      </c>
      <c r="L4517">
        <v>1</v>
      </c>
      <c r="M4517">
        <v>5</v>
      </c>
      <c r="N4517" t="s">
        <v>154</v>
      </c>
      <c r="O4517" t="s">
        <v>155</v>
      </c>
      <c r="P4517" s="12">
        <v>39352</v>
      </c>
      <c r="Q4517" t="s">
        <v>169</v>
      </c>
      <c r="R4517" t="s">
        <v>170</v>
      </c>
      <c r="S4517" t="s">
        <v>162</v>
      </c>
      <c r="T4517" t="s">
        <v>182</v>
      </c>
      <c r="U4517">
        <v>3.9</v>
      </c>
      <c r="V4517">
        <v>4.0999999999999996</v>
      </c>
      <c r="W4517">
        <v>4</v>
      </c>
      <c r="X4517">
        <v>3.9950000000000001</v>
      </c>
      <c r="Y4517">
        <v>521448</v>
      </c>
      <c r="Z4517">
        <v>146657</v>
      </c>
      <c r="AA4517">
        <v>16295260</v>
      </c>
    </row>
    <row r="4518" spans="1:27" hidden="1">
      <c r="A4518" t="s">
        <v>4711</v>
      </c>
      <c r="B4518" t="s">
        <v>23</v>
      </c>
      <c r="C4518" t="s">
        <v>23</v>
      </c>
      <c r="D4518">
        <v>879</v>
      </c>
      <c r="E4518" s="12">
        <v>40105</v>
      </c>
      <c r="F4518" s="72">
        <f t="shared" si="758"/>
        <v>2009</v>
      </c>
      <c r="G4518" s="70">
        <f t="shared" si="759"/>
        <v>6872.0136518771333</v>
      </c>
      <c r="H4518" s="70" t="e" cm="1">
        <f t="array" ref="H4518">INDEX(magic_bricks_appreciation_pivot!$A$13:$K$20,MATCH(C4518,magic_bricks_appreciation_pivot!$A$13:$A$20,0),1+MATCH(F4518,INDEX(magic_bricks_appreciation_pivot!$B$13:$K$13,0),0))</f>
        <v>#N/A</v>
      </c>
      <c r="I4518" s="70"/>
      <c r="J4518">
        <v>164</v>
      </c>
      <c r="K4518">
        <v>1</v>
      </c>
      <c r="L4518">
        <v>1</v>
      </c>
      <c r="M4518">
        <v>2</v>
      </c>
      <c r="N4518" t="s">
        <v>184</v>
      </c>
      <c r="O4518" t="s">
        <v>155</v>
      </c>
      <c r="P4518" s="12">
        <v>21855</v>
      </c>
      <c r="Q4518" t="s">
        <v>156</v>
      </c>
      <c r="R4518" t="s">
        <v>165</v>
      </c>
      <c r="S4518" t="s">
        <v>178</v>
      </c>
      <c r="T4518" t="s">
        <v>159</v>
      </c>
      <c r="U4518">
        <v>4.0999999999999996</v>
      </c>
      <c r="V4518">
        <v>2.5</v>
      </c>
      <c r="W4518">
        <v>2.1</v>
      </c>
      <c r="X4518">
        <v>2.82</v>
      </c>
      <c r="Y4518">
        <v>253701</v>
      </c>
      <c r="Z4518">
        <v>84567</v>
      </c>
      <c r="AA4518">
        <v>6040500</v>
      </c>
    </row>
    <row r="4519" spans="1:27">
      <c r="A4519" t="s">
        <v>4712</v>
      </c>
      <c r="B4519" t="s">
        <v>201</v>
      </c>
      <c r="C4519" t="s">
        <v>201</v>
      </c>
      <c r="D4519">
        <v>2459</v>
      </c>
      <c r="E4519" s="12">
        <v>40678</v>
      </c>
      <c r="F4519" s="72">
        <f t="shared" si="758"/>
        <v>2011</v>
      </c>
      <c r="G4519" s="70">
        <f t="shared" si="759"/>
        <v>5101.0085400569333</v>
      </c>
      <c r="H4519" s="70" cm="1">
        <f t="array" ref="H4519">INDEX(magic_bricks_appreciation_pivot!$A$13:$K$20,MATCH(C4519,magic_bricks_appreciation_pivot!$A$13:$A$20,0),1+MATCH(F4519,INDEX(magic_bricks_appreciation_pivot!$B$13:$K$13,0),0))</f>
        <v>0.57884713052310821</v>
      </c>
      <c r="I4519" s="70">
        <f t="shared" ref="I4519:I4521" si="766">G4519+G4519*H4519</f>
        <v>8053.7126962427592</v>
      </c>
      <c r="J4519">
        <v>18</v>
      </c>
      <c r="K4519">
        <v>4</v>
      </c>
      <c r="L4519">
        <v>2</v>
      </c>
      <c r="M4519">
        <v>6</v>
      </c>
      <c r="N4519" t="s">
        <v>184</v>
      </c>
      <c r="O4519" t="s">
        <v>155</v>
      </c>
      <c r="P4519" s="12">
        <v>37393</v>
      </c>
      <c r="Q4519" t="s">
        <v>194</v>
      </c>
      <c r="R4519" t="s">
        <v>177</v>
      </c>
      <c r="S4519" t="s">
        <v>158</v>
      </c>
      <c r="T4519" t="s">
        <v>163</v>
      </c>
      <c r="U4519">
        <v>4.5</v>
      </c>
      <c r="V4519">
        <v>3.8</v>
      </c>
      <c r="W4519">
        <v>4.3</v>
      </c>
      <c r="X4519">
        <v>4.21</v>
      </c>
      <c r="Y4519">
        <v>451562</v>
      </c>
      <c r="Z4519">
        <v>213237</v>
      </c>
      <c r="AA4519">
        <v>12543380</v>
      </c>
    </row>
    <row r="4520" spans="1:27">
      <c r="A4520" t="s">
        <v>4713</v>
      </c>
      <c r="B4520" t="s">
        <v>201</v>
      </c>
      <c r="C4520" t="s">
        <v>201</v>
      </c>
      <c r="D4520">
        <v>1940</v>
      </c>
      <c r="E4520" s="12">
        <v>40293</v>
      </c>
      <c r="F4520" s="72">
        <f t="shared" si="758"/>
        <v>2010</v>
      </c>
      <c r="G4520" s="70">
        <f t="shared" si="759"/>
        <v>6406.6494845360821</v>
      </c>
      <c r="H4520" s="70" cm="1">
        <f t="array" ref="H4520">INDEX(magic_bricks_appreciation_pivot!$A$13:$K$20,MATCH(C4520,magic_bricks_appreciation_pivot!$A$13:$A$20,0),1+MATCH(F4520,INDEX(magic_bricks_appreciation_pivot!$B$13:$K$13,0),0))</f>
        <v>0.62790190260080292</v>
      </c>
      <c r="I4520" s="70">
        <f t="shared" si="766"/>
        <v>10429.39688517274</v>
      </c>
      <c r="J4520">
        <v>192</v>
      </c>
      <c r="K4520">
        <v>3</v>
      </c>
      <c r="L4520">
        <v>2</v>
      </c>
      <c r="M4520">
        <v>5</v>
      </c>
      <c r="N4520" t="s">
        <v>193</v>
      </c>
      <c r="O4520" t="s">
        <v>161</v>
      </c>
      <c r="P4520" s="12">
        <v>38468</v>
      </c>
      <c r="Q4520" t="s">
        <v>169</v>
      </c>
      <c r="R4520" t="s">
        <v>157</v>
      </c>
      <c r="S4520" t="s">
        <v>162</v>
      </c>
      <c r="T4520" t="s">
        <v>182</v>
      </c>
      <c r="U4520">
        <v>3</v>
      </c>
      <c r="V4520">
        <v>4.5</v>
      </c>
      <c r="W4520">
        <v>3.3</v>
      </c>
      <c r="X4520">
        <v>3.57</v>
      </c>
      <c r="Y4520">
        <v>522014</v>
      </c>
      <c r="Z4520">
        <v>298294</v>
      </c>
      <c r="AA4520">
        <v>12428900</v>
      </c>
    </row>
    <row r="4521" spans="1:27">
      <c r="A4521" t="s">
        <v>4714</v>
      </c>
      <c r="B4521" t="s">
        <v>23</v>
      </c>
      <c r="C4521" t="s">
        <v>23</v>
      </c>
      <c r="D4521">
        <v>547</v>
      </c>
      <c r="E4521" s="12">
        <v>40681</v>
      </c>
      <c r="F4521" s="72">
        <f t="shared" si="758"/>
        <v>2011</v>
      </c>
      <c r="G4521" s="70">
        <f t="shared" si="759"/>
        <v>9169.3327239488117</v>
      </c>
      <c r="H4521" s="70" cm="1">
        <f t="array" ref="H4521">INDEX(magic_bricks_appreciation_pivot!$A$13:$K$20,MATCH(C4521,magic_bricks_appreciation_pivot!$A$13:$A$20,0),1+MATCH(F4521,INDEX(magic_bricks_appreciation_pivot!$B$13:$K$13,0),0))</f>
        <v>0.30621792098525186</v>
      </c>
      <c r="I4521" s="70">
        <f t="shared" si="766"/>
        <v>11977.146727498453</v>
      </c>
      <c r="J4521">
        <v>135</v>
      </c>
      <c r="K4521">
        <v>1</v>
      </c>
      <c r="L4521">
        <v>1</v>
      </c>
      <c r="M4521">
        <v>2</v>
      </c>
      <c r="N4521" t="s">
        <v>176</v>
      </c>
      <c r="O4521" t="s">
        <v>155</v>
      </c>
      <c r="P4521" s="12">
        <v>27541</v>
      </c>
      <c r="Q4521" t="s">
        <v>169</v>
      </c>
      <c r="R4521" t="s">
        <v>170</v>
      </c>
      <c r="S4521" t="s">
        <v>158</v>
      </c>
      <c r="T4521" t="s">
        <v>171</v>
      </c>
      <c r="U4521">
        <v>4.2</v>
      </c>
      <c r="V4521">
        <v>2.2000000000000002</v>
      </c>
      <c r="W4521">
        <v>4.7</v>
      </c>
      <c r="X4521">
        <v>3.8</v>
      </c>
      <c r="Y4521">
        <v>215672</v>
      </c>
      <c r="Z4521">
        <v>90281</v>
      </c>
      <c r="AA4521">
        <v>5015625</v>
      </c>
    </row>
    <row r="4522" spans="1:27" hidden="1">
      <c r="A4522" t="s">
        <v>4715</v>
      </c>
      <c r="B4522" t="s">
        <v>175</v>
      </c>
      <c r="C4522" t="s">
        <v>34</v>
      </c>
      <c r="D4522">
        <v>928</v>
      </c>
      <c r="E4522" s="12">
        <v>39226</v>
      </c>
      <c r="F4522" s="72">
        <f t="shared" si="758"/>
        <v>2007</v>
      </c>
      <c r="G4522" s="70">
        <f t="shared" si="759"/>
        <v>10667.07974137931</v>
      </c>
      <c r="H4522" s="70" t="e" cm="1">
        <f t="array" ref="H4522">INDEX(magic_bricks_appreciation_pivot!$A$13:$K$20,MATCH(C4522,magic_bricks_appreciation_pivot!$A$13:$A$20,0),1+MATCH(F4522,INDEX(magic_bricks_appreciation_pivot!$B$13:$K$13,0),0))</f>
        <v>#N/A</v>
      </c>
      <c r="I4522" s="70"/>
      <c r="J4522">
        <v>22</v>
      </c>
      <c r="K4522">
        <v>1</v>
      </c>
      <c r="L4522">
        <v>1</v>
      </c>
      <c r="M4522">
        <v>3</v>
      </c>
      <c r="N4522" t="s">
        <v>176</v>
      </c>
      <c r="O4522" t="s">
        <v>161</v>
      </c>
      <c r="P4522" s="12">
        <v>32291</v>
      </c>
      <c r="Q4522" t="s">
        <v>156</v>
      </c>
      <c r="R4522" t="s">
        <v>170</v>
      </c>
      <c r="S4522" t="s">
        <v>178</v>
      </c>
      <c r="T4522" t="s">
        <v>163</v>
      </c>
      <c r="U4522">
        <v>4.5</v>
      </c>
      <c r="V4522">
        <v>2</v>
      </c>
      <c r="W4522">
        <v>2.6</v>
      </c>
      <c r="X4522">
        <v>2.93</v>
      </c>
      <c r="Y4522">
        <v>267274</v>
      </c>
      <c r="Z4522">
        <v>128688</v>
      </c>
      <c r="AA4522">
        <v>9899050</v>
      </c>
    </row>
    <row r="4523" spans="1:27">
      <c r="A4523" t="s">
        <v>4716</v>
      </c>
      <c r="B4523" t="s">
        <v>23</v>
      </c>
      <c r="C4523" t="s">
        <v>23</v>
      </c>
      <c r="D4523">
        <v>505</v>
      </c>
      <c r="E4523" s="12">
        <v>40640</v>
      </c>
      <c r="F4523" s="72">
        <f t="shared" si="758"/>
        <v>2011</v>
      </c>
      <c r="G4523" s="70">
        <f t="shared" si="759"/>
        <v>11427.475247524753</v>
      </c>
      <c r="H4523" s="70" cm="1">
        <f t="array" ref="H4523">INDEX(magic_bricks_appreciation_pivot!$A$13:$K$20,MATCH(C4523,magic_bricks_appreciation_pivot!$A$13:$A$20,0),1+MATCH(F4523,INDEX(magic_bricks_appreciation_pivot!$B$13:$K$13,0),0))</f>
        <v>0.30621792098525186</v>
      </c>
      <c r="I4523" s="70">
        <f t="shared" ref="I4523:I4524" si="767">G4523+G4523*H4523</f>
        <v>14926.77295993221</v>
      </c>
      <c r="J4523">
        <v>168</v>
      </c>
      <c r="K4523">
        <v>1</v>
      </c>
      <c r="L4523">
        <v>1</v>
      </c>
      <c r="M4523">
        <v>2</v>
      </c>
      <c r="N4523" t="s">
        <v>184</v>
      </c>
      <c r="O4523" t="s">
        <v>155</v>
      </c>
      <c r="P4523" s="12">
        <v>26040</v>
      </c>
      <c r="Q4523" t="s">
        <v>169</v>
      </c>
      <c r="R4523" t="s">
        <v>165</v>
      </c>
      <c r="S4523" t="s">
        <v>158</v>
      </c>
      <c r="T4523" t="s">
        <v>163</v>
      </c>
      <c r="U4523">
        <v>3.4</v>
      </c>
      <c r="V4523">
        <v>4.9000000000000004</v>
      </c>
      <c r="W4523">
        <v>3.1</v>
      </c>
      <c r="X4523">
        <v>3.73</v>
      </c>
      <c r="Y4523">
        <v>173126</v>
      </c>
      <c r="Z4523">
        <v>69251</v>
      </c>
      <c r="AA4523">
        <v>5770875</v>
      </c>
    </row>
    <row r="4524" spans="1:27">
      <c r="A4524" t="s">
        <v>4717</v>
      </c>
      <c r="B4524" t="s">
        <v>51</v>
      </c>
      <c r="C4524" t="s">
        <v>51</v>
      </c>
      <c r="D4524">
        <v>1574</v>
      </c>
      <c r="E4524" s="12">
        <v>40632</v>
      </c>
      <c r="F4524" s="72">
        <f t="shared" si="758"/>
        <v>2011</v>
      </c>
      <c r="G4524" s="70">
        <f t="shared" si="759"/>
        <v>7657.7573062261754</v>
      </c>
      <c r="H4524" s="70" cm="1">
        <f t="array" ref="H4524">INDEX(magic_bricks_appreciation_pivot!$A$13:$K$20,MATCH(C4524,magic_bricks_appreciation_pivot!$A$13:$A$20,0),1+MATCH(F4524,INDEX(magic_bricks_appreciation_pivot!$B$13:$K$13,0),0))</f>
        <v>0.33442622950819673</v>
      </c>
      <c r="I4524" s="70">
        <f t="shared" si="767"/>
        <v>10218.71220863624</v>
      </c>
      <c r="J4524">
        <v>92</v>
      </c>
      <c r="K4524">
        <v>2</v>
      </c>
      <c r="L4524">
        <v>1</v>
      </c>
      <c r="M4524">
        <v>4</v>
      </c>
      <c r="N4524" t="s">
        <v>154</v>
      </c>
      <c r="O4524" t="s">
        <v>161</v>
      </c>
      <c r="P4524" s="12">
        <v>24937</v>
      </c>
      <c r="Q4524" t="s">
        <v>156</v>
      </c>
      <c r="R4524" t="s">
        <v>165</v>
      </c>
      <c r="S4524" t="s">
        <v>158</v>
      </c>
      <c r="T4524" t="s">
        <v>171</v>
      </c>
      <c r="U4524">
        <v>3.1</v>
      </c>
      <c r="V4524">
        <v>4.2</v>
      </c>
      <c r="W4524">
        <v>3.1</v>
      </c>
      <c r="X4524">
        <v>3.6</v>
      </c>
      <c r="Y4524">
        <v>421866</v>
      </c>
      <c r="Z4524">
        <v>180800</v>
      </c>
      <c r="AA4524">
        <v>12053310</v>
      </c>
    </row>
    <row r="4525" spans="1:27" hidden="1">
      <c r="A4525" t="s">
        <v>4718</v>
      </c>
      <c r="B4525" t="s">
        <v>175</v>
      </c>
      <c r="C4525" t="s">
        <v>34</v>
      </c>
      <c r="D4525">
        <v>1037</v>
      </c>
      <c r="E4525" s="12">
        <v>39340</v>
      </c>
      <c r="F4525" s="72">
        <f t="shared" si="758"/>
        <v>2007</v>
      </c>
      <c r="G4525" s="70">
        <f t="shared" si="759"/>
        <v>7431.1475409836066</v>
      </c>
      <c r="H4525" s="70" t="e" cm="1">
        <f t="array" ref="H4525">INDEX(magic_bricks_appreciation_pivot!$A$13:$K$20,MATCH(C4525,magic_bricks_appreciation_pivot!$A$13:$A$20,0),1+MATCH(F4525,INDEX(magic_bricks_appreciation_pivot!$B$13:$K$13,0),0))</f>
        <v>#N/A</v>
      </c>
      <c r="I4525" s="70"/>
      <c r="J4525">
        <v>88</v>
      </c>
      <c r="K4525">
        <v>1</v>
      </c>
      <c r="L4525">
        <v>1</v>
      </c>
      <c r="M4525">
        <v>3</v>
      </c>
      <c r="N4525" t="s">
        <v>193</v>
      </c>
      <c r="O4525" t="s">
        <v>161</v>
      </c>
      <c r="P4525" s="12">
        <v>35690</v>
      </c>
      <c r="Q4525" t="s">
        <v>194</v>
      </c>
      <c r="R4525" t="s">
        <v>165</v>
      </c>
      <c r="S4525" t="s">
        <v>178</v>
      </c>
      <c r="T4525" t="s">
        <v>166</v>
      </c>
      <c r="U4525">
        <v>3.2</v>
      </c>
      <c r="V4525">
        <v>3.9</v>
      </c>
      <c r="W4525">
        <v>3</v>
      </c>
      <c r="X4525">
        <v>3.42</v>
      </c>
      <c r="Y4525">
        <v>215771</v>
      </c>
      <c r="Z4525">
        <v>107885</v>
      </c>
      <c r="AA4525">
        <v>7706100</v>
      </c>
    </row>
    <row r="4526" spans="1:27" hidden="1">
      <c r="A4526" t="s">
        <v>4719</v>
      </c>
      <c r="B4526" t="s">
        <v>56</v>
      </c>
      <c r="C4526" t="s">
        <v>56</v>
      </c>
      <c r="D4526">
        <v>764</v>
      </c>
      <c r="E4526" s="12">
        <v>39016</v>
      </c>
      <c r="F4526" s="72">
        <f t="shared" si="758"/>
        <v>2006</v>
      </c>
      <c r="G4526" s="70">
        <f t="shared" si="759"/>
        <v>8471.6034031413619</v>
      </c>
      <c r="H4526" s="70" t="e" cm="1">
        <f t="array" ref="H4526">INDEX(magic_bricks_appreciation_pivot!$A$13:$K$20,MATCH(C4526,magic_bricks_appreciation_pivot!$A$13:$A$20,0),1+MATCH(F4526,INDEX(magic_bricks_appreciation_pivot!$B$13:$K$13,0),0))</f>
        <v>#N/A</v>
      </c>
      <c r="I4526" s="70"/>
      <c r="J4526">
        <v>105</v>
      </c>
      <c r="K4526">
        <v>1</v>
      </c>
      <c r="L4526">
        <v>1</v>
      </c>
      <c r="M4526">
        <v>2</v>
      </c>
      <c r="N4526" t="s">
        <v>184</v>
      </c>
      <c r="O4526" t="s">
        <v>155</v>
      </c>
      <c r="P4526" s="12">
        <v>29161</v>
      </c>
      <c r="Q4526" t="s">
        <v>194</v>
      </c>
      <c r="R4526" t="s">
        <v>157</v>
      </c>
      <c r="S4526" t="s">
        <v>178</v>
      </c>
      <c r="T4526" t="s">
        <v>173</v>
      </c>
      <c r="U4526">
        <v>4.0999999999999996</v>
      </c>
      <c r="V4526">
        <v>4.2</v>
      </c>
      <c r="W4526">
        <v>4.0999999999999996</v>
      </c>
      <c r="X4526">
        <v>4.12</v>
      </c>
      <c r="Y4526">
        <v>226531</v>
      </c>
      <c r="Z4526">
        <v>90612</v>
      </c>
      <c r="AA4526">
        <v>6472305</v>
      </c>
    </row>
    <row r="4527" spans="1:27">
      <c r="A4527" t="s">
        <v>4720</v>
      </c>
      <c r="B4527" t="s">
        <v>358</v>
      </c>
      <c r="C4527" t="s">
        <v>34</v>
      </c>
      <c r="D4527">
        <v>1180</v>
      </c>
      <c r="E4527" s="12">
        <v>41424</v>
      </c>
      <c r="F4527" s="72">
        <f t="shared" si="758"/>
        <v>2013</v>
      </c>
      <c r="G4527" s="70">
        <f t="shared" si="759"/>
        <v>10025</v>
      </c>
      <c r="H4527" s="70" cm="1">
        <f t="array" ref="H4527">INDEX(magic_bricks_appreciation_pivot!$A$13:$K$20,MATCH(C4527,magic_bricks_appreciation_pivot!$A$13:$A$20,0),1+MATCH(F4527,INDEX(magic_bricks_appreciation_pivot!$B$13:$K$13,0),0))</f>
        <v>0.11656080922135968</v>
      </c>
      <c r="I4527" s="70">
        <f>G4527+G4527*H4527</f>
        <v>11193.52211244413</v>
      </c>
      <c r="J4527">
        <v>195</v>
      </c>
      <c r="K4527">
        <v>1</v>
      </c>
      <c r="L4527">
        <v>1</v>
      </c>
      <c r="M4527">
        <v>3</v>
      </c>
      <c r="N4527" t="s">
        <v>193</v>
      </c>
      <c r="O4527" t="s">
        <v>161</v>
      </c>
      <c r="P4527" s="12">
        <v>29014</v>
      </c>
      <c r="Q4527" t="s">
        <v>156</v>
      </c>
      <c r="R4527" t="s">
        <v>170</v>
      </c>
      <c r="S4527" t="s">
        <v>178</v>
      </c>
      <c r="T4527" t="s">
        <v>163</v>
      </c>
      <c r="U4527">
        <v>2.4</v>
      </c>
      <c r="V4527">
        <v>4.0999999999999996</v>
      </c>
      <c r="W4527">
        <v>2.6</v>
      </c>
      <c r="X4527">
        <v>3.14</v>
      </c>
      <c r="Y4527">
        <v>319397</v>
      </c>
      <c r="Z4527">
        <v>153784</v>
      </c>
      <c r="AA4527">
        <v>11829500</v>
      </c>
    </row>
    <row r="4528" spans="1:27" hidden="1">
      <c r="A4528" t="s">
        <v>4721</v>
      </c>
      <c r="B4528" t="s">
        <v>175</v>
      </c>
      <c r="C4528" t="s">
        <v>34</v>
      </c>
      <c r="D4528">
        <v>1110</v>
      </c>
      <c r="E4528" s="12">
        <v>39562</v>
      </c>
      <c r="F4528" s="72">
        <f t="shared" si="758"/>
        <v>2008</v>
      </c>
      <c r="G4528" s="70">
        <f t="shared" si="759"/>
        <v>10881.396396396396</v>
      </c>
      <c r="H4528" s="70" t="e" cm="1">
        <f t="array" ref="H4528">INDEX(magic_bricks_appreciation_pivot!$A$13:$K$20,MATCH(C4528,magic_bricks_appreciation_pivot!$A$13:$A$20,0),1+MATCH(F4528,INDEX(magic_bricks_appreciation_pivot!$B$13:$K$13,0),0))</f>
        <v>#N/A</v>
      </c>
      <c r="I4528" s="70"/>
      <c r="J4528">
        <v>71</v>
      </c>
      <c r="K4528">
        <v>1</v>
      </c>
      <c r="L4528">
        <v>1</v>
      </c>
      <c r="M4528">
        <v>3</v>
      </c>
      <c r="N4528" t="s">
        <v>168</v>
      </c>
      <c r="O4528" t="s">
        <v>155</v>
      </c>
      <c r="P4528" s="12">
        <v>27517</v>
      </c>
      <c r="Q4528" t="s">
        <v>156</v>
      </c>
      <c r="R4528" t="s">
        <v>177</v>
      </c>
      <c r="S4528" t="s">
        <v>178</v>
      </c>
      <c r="T4528" t="s">
        <v>163</v>
      </c>
      <c r="U4528">
        <v>3.5</v>
      </c>
      <c r="V4528">
        <v>2.4</v>
      </c>
      <c r="W4528">
        <v>3.6</v>
      </c>
      <c r="X4528">
        <v>3.09</v>
      </c>
      <c r="Y4528">
        <v>398586</v>
      </c>
      <c r="Z4528">
        <v>157019</v>
      </c>
      <c r="AA4528">
        <v>12078350</v>
      </c>
    </row>
    <row r="4529" spans="1:27">
      <c r="A4529" t="s">
        <v>4722</v>
      </c>
      <c r="B4529" t="s">
        <v>39</v>
      </c>
      <c r="C4529" t="s">
        <v>39</v>
      </c>
      <c r="D4529">
        <v>1898</v>
      </c>
      <c r="E4529" s="12">
        <v>41296</v>
      </c>
      <c r="F4529" s="72">
        <f t="shared" si="758"/>
        <v>2013</v>
      </c>
      <c r="G4529" s="70">
        <f t="shared" si="759"/>
        <v>6892.0284510010533</v>
      </c>
      <c r="H4529" s="70" cm="1">
        <f t="array" ref="H4529">INDEX(magic_bricks_appreciation_pivot!$A$13:$K$20,MATCH(C4529,magic_bricks_appreciation_pivot!$A$13:$A$20,0),1+MATCH(F4529,INDEX(magic_bricks_appreciation_pivot!$B$13:$K$13,0),0))</f>
        <v>4.727764965406598E-2</v>
      </c>
      <c r="I4529" s="70">
        <f t="shared" ref="I4529:I4530" si="768">G4529+G4529*H4529</f>
        <v>7217.8673575133362</v>
      </c>
      <c r="J4529">
        <v>86</v>
      </c>
      <c r="K4529">
        <v>2</v>
      </c>
      <c r="L4529">
        <v>1</v>
      </c>
      <c r="M4529">
        <v>5</v>
      </c>
      <c r="N4529" t="s">
        <v>168</v>
      </c>
      <c r="O4529" t="s">
        <v>155</v>
      </c>
      <c r="P4529" s="12">
        <v>39106</v>
      </c>
      <c r="Q4529" t="s">
        <v>194</v>
      </c>
      <c r="R4529" t="s">
        <v>177</v>
      </c>
      <c r="S4529" t="s">
        <v>178</v>
      </c>
      <c r="T4529" t="s">
        <v>166</v>
      </c>
      <c r="U4529">
        <v>2.7</v>
      </c>
      <c r="V4529">
        <v>2.4</v>
      </c>
      <c r="W4529">
        <v>2.1</v>
      </c>
      <c r="X4529">
        <v>2.3849999999999998</v>
      </c>
      <c r="Y4529">
        <v>340108</v>
      </c>
      <c r="Z4529">
        <v>196216</v>
      </c>
      <c r="AA4529">
        <v>13081070</v>
      </c>
    </row>
    <row r="4530" spans="1:27">
      <c r="A4530" t="s">
        <v>4723</v>
      </c>
      <c r="B4530" t="s">
        <v>23</v>
      </c>
      <c r="C4530" t="s">
        <v>23</v>
      </c>
      <c r="D4530">
        <v>1484</v>
      </c>
      <c r="E4530" s="12">
        <v>40819</v>
      </c>
      <c r="F4530" s="72">
        <f t="shared" si="758"/>
        <v>2011</v>
      </c>
      <c r="G4530" s="70">
        <f t="shared" si="759"/>
        <v>6105.4582210242588</v>
      </c>
      <c r="H4530" s="70" cm="1">
        <f t="array" ref="H4530">INDEX(magic_bricks_appreciation_pivot!$A$13:$K$20,MATCH(C4530,magic_bricks_appreciation_pivot!$A$13:$A$20,0),1+MATCH(F4530,INDEX(magic_bricks_appreciation_pivot!$B$13:$K$13,0),0))</f>
        <v>0.30621792098525186</v>
      </c>
      <c r="I4530" s="70">
        <f t="shared" si="768"/>
        <v>7975.058944128622</v>
      </c>
      <c r="J4530">
        <v>75</v>
      </c>
      <c r="K4530">
        <v>2</v>
      </c>
      <c r="L4530">
        <v>2</v>
      </c>
      <c r="M4530">
        <v>4</v>
      </c>
      <c r="N4530" t="s">
        <v>168</v>
      </c>
      <c r="O4530" t="s">
        <v>155</v>
      </c>
      <c r="P4530" s="12">
        <v>36439</v>
      </c>
      <c r="Q4530" t="s">
        <v>169</v>
      </c>
      <c r="R4530" t="s">
        <v>177</v>
      </c>
      <c r="S4530" t="s">
        <v>158</v>
      </c>
      <c r="T4530" t="s">
        <v>163</v>
      </c>
      <c r="U4530">
        <v>4.8</v>
      </c>
      <c r="V4530">
        <v>4.7</v>
      </c>
      <c r="W4530">
        <v>4.5</v>
      </c>
      <c r="X4530">
        <v>4.6500000000000004</v>
      </c>
      <c r="Y4530">
        <v>344299</v>
      </c>
      <c r="Z4530">
        <v>144968</v>
      </c>
      <c r="AA4530">
        <v>9060500</v>
      </c>
    </row>
    <row r="4531" spans="1:27" hidden="1">
      <c r="A4531" t="s">
        <v>4724</v>
      </c>
      <c r="B4531" t="s">
        <v>175</v>
      </c>
      <c r="C4531" t="s">
        <v>34</v>
      </c>
      <c r="D4531">
        <v>888</v>
      </c>
      <c r="E4531" s="12">
        <v>39337</v>
      </c>
      <c r="F4531" s="72">
        <f t="shared" si="758"/>
        <v>2007</v>
      </c>
      <c r="G4531" s="70">
        <f t="shared" si="759"/>
        <v>14444.876126126126</v>
      </c>
      <c r="H4531" s="70" t="e" cm="1">
        <f t="array" ref="H4531">INDEX(magic_bricks_appreciation_pivot!$A$13:$K$20,MATCH(C4531,magic_bricks_appreciation_pivot!$A$13:$A$20,0),1+MATCH(F4531,INDEX(magic_bricks_appreciation_pivot!$B$13:$K$13,0),0))</f>
        <v>#N/A</v>
      </c>
      <c r="I4531" s="70"/>
      <c r="J4531">
        <v>145</v>
      </c>
      <c r="K4531">
        <v>1</v>
      </c>
      <c r="L4531">
        <v>1</v>
      </c>
      <c r="M4531">
        <v>3</v>
      </c>
      <c r="N4531" t="s">
        <v>176</v>
      </c>
      <c r="O4531" t="s">
        <v>155</v>
      </c>
      <c r="P4531" s="12">
        <v>35322</v>
      </c>
      <c r="Q4531" t="s">
        <v>156</v>
      </c>
      <c r="R4531" t="s">
        <v>157</v>
      </c>
      <c r="S4531" t="s">
        <v>158</v>
      </c>
      <c r="T4531" t="s">
        <v>182</v>
      </c>
      <c r="U4531">
        <v>5</v>
      </c>
      <c r="V4531">
        <v>4.7</v>
      </c>
      <c r="W4531">
        <v>3.1</v>
      </c>
      <c r="X4531">
        <v>4.3099999999999996</v>
      </c>
      <c r="Y4531">
        <v>359157</v>
      </c>
      <c r="Z4531">
        <v>179579</v>
      </c>
      <c r="AA4531">
        <v>12827050</v>
      </c>
    </row>
    <row r="4532" spans="1:27">
      <c r="A4532" t="s">
        <v>4725</v>
      </c>
      <c r="B4532" t="s">
        <v>56</v>
      </c>
      <c r="C4532" t="s">
        <v>56</v>
      </c>
      <c r="D4532">
        <v>1232</v>
      </c>
      <c r="E4532" s="12">
        <v>40949</v>
      </c>
      <c r="F4532" s="72">
        <f t="shared" si="758"/>
        <v>2012</v>
      </c>
      <c r="G4532" s="70">
        <f t="shared" si="759"/>
        <v>11448.547077922078</v>
      </c>
      <c r="H4532" s="70" cm="1">
        <f t="array" ref="H4532">INDEX(magic_bricks_appreciation_pivot!$A$13:$K$20,MATCH(C4532,magic_bricks_appreciation_pivot!$A$13:$A$20,0),1+MATCH(F4532,INDEX(magic_bricks_appreciation_pivot!$B$13:$K$13,0),0))</f>
        <v>0.4006045824602385</v>
      </c>
      <c r="I4532" s="70">
        <f>G4532+G4532*H4532</f>
        <v>16034.887499849436</v>
      </c>
      <c r="J4532">
        <v>95</v>
      </c>
      <c r="K4532">
        <v>2</v>
      </c>
      <c r="L4532">
        <v>2</v>
      </c>
      <c r="M4532">
        <v>4</v>
      </c>
      <c r="N4532" t="s">
        <v>193</v>
      </c>
      <c r="O4532" t="s">
        <v>161</v>
      </c>
      <c r="P4532" s="12">
        <v>28539</v>
      </c>
      <c r="Q4532" t="s">
        <v>156</v>
      </c>
      <c r="R4532" t="s">
        <v>165</v>
      </c>
      <c r="S4532" t="s">
        <v>158</v>
      </c>
      <c r="T4532" t="s">
        <v>166</v>
      </c>
      <c r="U4532">
        <v>3.3</v>
      </c>
      <c r="V4532">
        <v>2.9</v>
      </c>
      <c r="W4532">
        <v>2.8</v>
      </c>
      <c r="X4532">
        <v>2.97</v>
      </c>
      <c r="Y4532">
        <v>465452</v>
      </c>
      <c r="Z4532">
        <v>70523</v>
      </c>
      <c r="AA4532">
        <v>14104610</v>
      </c>
    </row>
    <row r="4533" spans="1:27" hidden="1">
      <c r="A4533" t="s">
        <v>4726</v>
      </c>
      <c r="B4533" t="s">
        <v>39</v>
      </c>
      <c r="C4533" t="s">
        <v>39</v>
      </c>
      <c r="D4533">
        <v>1977</v>
      </c>
      <c r="E4533" s="12">
        <v>39915</v>
      </c>
      <c r="F4533" s="72">
        <f t="shared" si="758"/>
        <v>2009</v>
      </c>
      <c r="G4533" s="70">
        <f t="shared" si="759"/>
        <v>11167.425392008094</v>
      </c>
      <c r="H4533" s="70" t="e" cm="1">
        <f t="array" ref="H4533">INDEX(magic_bricks_appreciation_pivot!$A$13:$K$20,MATCH(C4533,magic_bricks_appreciation_pivot!$A$13:$A$20,0),1+MATCH(F4533,INDEX(magic_bricks_appreciation_pivot!$B$13:$K$13,0),0))</f>
        <v>#N/A</v>
      </c>
      <c r="I4533" s="70"/>
      <c r="J4533">
        <v>88</v>
      </c>
      <c r="K4533">
        <v>2</v>
      </c>
      <c r="L4533">
        <v>1</v>
      </c>
      <c r="M4533">
        <v>5</v>
      </c>
      <c r="N4533" t="s">
        <v>168</v>
      </c>
      <c r="O4533" t="s">
        <v>155</v>
      </c>
      <c r="P4533" s="12">
        <v>38090</v>
      </c>
      <c r="Q4533" t="s">
        <v>156</v>
      </c>
      <c r="R4533" t="s">
        <v>157</v>
      </c>
      <c r="S4533" t="s">
        <v>158</v>
      </c>
      <c r="T4533" t="s">
        <v>163</v>
      </c>
      <c r="U4533">
        <v>4.2</v>
      </c>
      <c r="V4533">
        <v>2.4</v>
      </c>
      <c r="W4533">
        <v>3.6</v>
      </c>
      <c r="X4533">
        <v>3.51</v>
      </c>
      <c r="Y4533">
        <v>883120</v>
      </c>
      <c r="Z4533">
        <v>132468</v>
      </c>
      <c r="AA4533">
        <v>22078000</v>
      </c>
    </row>
    <row r="4534" spans="1:27">
      <c r="A4534" t="s">
        <v>4727</v>
      </c>
      <c r="B4534" t="s">
        <v>39</v>
      </c>
      <c r="C4534" t="s">
        <v>39</v>
      </c>
      <c r="D4534">
        <v>1929</v>
      </c>
      <c r="E4534" s="12">
        <v>41529</v>
      </c>
      <c r="F4534" s="72">
        <f t="shared" si="758"/>
        <v>2013</v>
      </c>
      <c r="G4534" s="70">
        <f t="shared" si="759"/>
        <v>11459.097978227061</v>
      </c>
      <c r="H4534" s="70" cm="1">
        <f t="array" ref="H4534">INDEX(magic_bricks_appreciation_pivot!$A$13:$K$20,MATCH(C4534,magic_bricks_appreciation_pivot!$A$13:$A$20,0),1+MATCH(F4534,INDEX(magic_bricks_appreciation_pivot!$B$13:$K$13,0),0))</f>
        <v>4.727764965406598E-2</v>
      </c>
      <c r="I4534" s="70">
        <f t="shared" ref="I4534:I4537" si="769">G4534+G4534*H4534</f>
        <v>12000.857197793295</v>
      </c>
      <c r="J4534">
        <v>44</v>
      </c>
      <c r="K4534">
        <v>2</v>
      </c>
      <c r="L4534">
        <v>1</v>
      </c>
      <c r="M4534">
        <v>5</v>
      </c>
      <c r="N4534" t="s">
        <v>168</v>
      </c>
      <c r="O4534" t="s">
        <v>155</v>
      </c>
      <c r="P4534" s="12">
        <v>30579</v>
      </c>
      <c r="Q4534" t="s">
        <v>156</v>
      </c>
      <c r="R4534" t="s">
        <v>165</v>
      </c>
      <c r="S4534" t="s">
        <v>158</v>
      </c>
      <c r="T4534" t="s">
        <v>182</v>
      </c>
      <c r="U4534">
        <v>3</v>
      </c>
      <c r="V4534">
        <v>3.4</v>
      </c>
      <c r="W4534">
        <v>3.1</v>
      </c>
      <c r="X4534">
        <v>3.14</v>
      </c>
      <c r="Y4534">
        <v>839975</v>
      </c>
      <c r="Z4534">
        <v>243151</v>
      </c>
      <c r="AA4534">
        <v>22104600</v>
      </c>
    </row>
    <row r="4535" spans="1:27">
      <c r="A4535" t="s">
        <v>4728</v>
      </c>
      <c r="B4535" t="s">
        <v>56</v>
      </c>
      <c r="C4535" t="s">
        <v>56</v>
      </c>
      <c r="D4535">
        <v>1251</v>
      </c>
      <c r="E4535" s="12">
        <v>40571</v>
      </c>
      <c r="F4535" s="72">
        <f t="shared" si="758"/>
        <v>2011</v>
      </c>
      <c r="G4535" s="70">
        <f t="shared" si="759"/>
        <v>12761.998401278977</v>
      </c>
      <c r="H4535" s="70" cm="1">
        <f t="array" ref="H4535">INDEX(magic_bricks_appreciation_pivot!$A$13:$K$20,MATCH(C4535,magic_bricks_appreciation_pivot!$A$13:$A$20,0),1+MATCH(F4535,INDEX(magic_bricks_appreciation_pivot!$B$13:$K$13,0),0))</f>
        <v>0.33228770983948047</v>
      </c>
      <c r="I4535" s="70">
        <f t="shared" si="769"/>
        <v>17002.653623015081</v>
      </c>
      <c r="J4535">
        <v>61</v>
      </c>
      <c r="K4535">
        <v>2</v>
      </c>
      <c r="L4535">
        <v>2</v>
      </c>
      <c r="M4535">
        <v>4</v>
      </c>
      <c r="N4535" t="s">
        <v>168</v>
      </c>
      <c r="O4535" t="s">
        <v>155</v>
      </c>
      <c r="P4535" s="12">
        <v>31811</v>
      </c>
      <c r="Q4535" t="s">
        <v>156</v>
      </c>
      <c r="R4535" t="s">
        <v>170</v>
      </c>
      <c r="S4535" t="s">
        <v>162</v>
      </c>
      <c r="T4535" t="s">
        <v>166</v>
      </c>
      <c r="U4535">
        <v>2.5</v>
      </c>
      <c r="V4535">
        <v>2</v>
      </c>
      <c r="W4535">
        <v>3.8</v>
      </c>
      <c r="X4535">
        <v>3.05</v>
      </c>
      <c r="Y4535">
        <v>494923</v>
      </c>
      <c r="Z4535">
        <v>47896</v>
      </c>
      <c r="AA4535">
        <v>15965260</v>
      </c>
    </row>
    <row r="4536" spans="1:27">
      <c r="A4536" t="s">
        <v>4729</v>
      </c>
      <c r="B4536" t="s">
        <v>56</v>
      </c>
      <c r="C4536" t="s">
        <v>56</v>
      </c>
      <c r="D4536">
        <v>694</v>
      </c>
      <c r="E4536" s="12">
        <v>40347</v>
      </c>
      <c r="F4536" s="72">
        <f t="shared" si="758"/>
        <v>2010</v>
      </c>
      <c r="G4536" s="70">
        <f t="shared" si="759"/>
        <v>9701.4769452449564</v>
      </c>
      <c r="H4536" s="70" cm="1">
        <f t="array" ref="H4536">INDEX(magic_bricks_appreciation_pivot!$A$13:$K$20,MATCH(C4536,magic_bricks_appreciation_pivot!$A$13:$A$20,0),1+MATCH(F4536,INDEX(magic_bricks_appreciation_pivot!$B$13:$K$13,0),0))</f>
        <v>0.62795711804515786</v>
      </c>
      <c r="I4536" s="70">
        <f t="shared" si="769"/>
        <v>15793.588448562521</v>
      </c>
      <c r="J4536">
        <v>125</v>
      </c>
      <c r="K4536">
        <v>1</v>
      </c>
      <c r="L4536">
        <v>1</v>
      </c>
      <c r="M4536">
        <v>2</v>
      </c>
      <c r="N4536" t="s">
        <v>154</v>
      </c>
      <c r="O4536" t="s">
        <v>155</v>
      </c>
      <c r="P4536" s="12">
        <v>34872</v>
      </c>
      <c r="Q4536" t="s">
        <v>169</v>
      </c>
      <c r="R4536" t="s">
        <v>177</v>
      </c>
      <c r="S4536" t="s">
        <v>162</v>
      </c>
      <c r="T4536" t="s">
        <v>159</v>
      </c>
      <c r="U4536">
        <v>3.6</v>
      </c>
      <c r="V4536">
        <v>3.7</v>
      </c>
      <c r="W4536">
        <v>4.5</v>
      </c>
      <c r="X4536">
        <v>4.07</v>
      </c>
      <c r="Y4536">
        <v>249115</v>
      </c>
      <c r="Z4536">
        <v>94260</v>
      </c>
      <c r="AA4536">
        <v>6732825</v>
      </c>
    </row>
    <row r="4537" spans="1:27">
      <c r="A4537" t="s">
        <v>4730</v>
      </c>
      <c r="B4537" t="s">
        <v>23</v>
      </c>
      <c r="C4537" t="s">
        <v>23</v>
      </c>
      <c r="D4537">
        <v>889</v>
      </c>
      <c r="E4537" s="12">
        <v>40786</v>
      </c>
      <c r="F4537" s="72">
        <f t="shared" si="758"/>
        <v>2011</v>
      </c>
      <c r="G4537" s="70">
        <f t="shared" si="759"/>
        <v>6247.3284589426321</v>
      </c>
      <c r="H4537" s="70" cm="1">
        <f t="array" ref="H4537">INDEX(magic_bricks_appreciation_pivot!$A$13:$K$20,MATCH(C4537,magic_bricks_appreciation_pivot!$A$13:$A$20,0),1+MATCH(F4537,INDEX(magic_bricks_appreciation_pivot!$B$13:$K$13,0),0))</f>
        <v>0.30621792098525186</v>
      </c>
      <c r="I4537" s="70">
        <f t="shared" si="769"/>
        <v>8160.3723913520425</v>
      </c>
      <c r="J4537">
        <v>128</v>
      </c>
      <c r="K4537">
        <v>1</v>
      </c>
      <c r="L4537">
        <v>1</v>
      </c>
      <c r="M4537">
        <v>3</v>
      </c>
      <c r="N4537" t="s">
        <v>168</v>
      </c>
      <c r="O4537" t="s">
        <v>161</v>
      </c>
      <c r="P4537" s="12">
        <v>26186</v>
      </c>
      <c r="Q4537" t="s">
        <v>169</v>
      </c>
      <c r="R4537" t="s">
        <v>177</v>
      </c>
      <c r="S4537" t="s">
        <v>162</v>
      </c>
      <c r="T4537" t="s">
        <v>171</v>
      </c>
      <c r="U4537">
        <v>4.5999999999999996</v>
      </c>
      <c r="V4537">
        <v>2.4</v>
      </c>
      <c r="W4537">
        <v>3</v>
      </c>
      <c r="X4537">
        <v>3.3</v>
      </c>
      <c r="Y4537">
        <v>211047</v>
      </c>
      <c r="Z4537">
        <v>83308</v>
      </c>
      <c r="AA4537">
        <v>5553875</v>
      </c>
    </row>
    <row r="4538" spans="1:27" hidden="1">
      <c r="A4538" t="s">
        <v>4731</v>
      </c>
      <c r="B4538" t="s">
        <v>175</v>
      </c>
      <c r="C4538" t="s">
        <v>34</v>
      </c>
      <c r="D4538">
        <v>1156</v>
      </c>
      <c r="E4538" s="12">
        <v>39313</v>
      </c>
      <c r="F4538" s="72">
        <f t="shared" si="758"/>
        <v>2007</v>
      </c>
      <c r="G4538" s="70">
        <f t="shared" si="759"/>
        <v>7539.6193771626295</v>
      </c>
      <c r="H4538" s="70" t="e" cm="1">
        <f t="array" ref="H4538">INDEX(magic_bricks_appreciation_pivot!$A$13:$K$20,MATCH(C4538,magic_bricks_appreciation_pivot!$A$13:$A$20,0),1+MATCH(F4538,INDEX(magic_bricks_appreciation_pivot!$B$13:$K$13,0),0))</f>
        <v>#N/A</v>
      </c>
      <c r="I4538" s="70"/>
      <c r="J4538">
        <v>186</v>
      </c>
      <c r="K4538">
        <v>1</v>
      </c>
      <c r="L4538">
        <v>1</v>
      </c>
      <c r="M4538">
        <v>3</v>
      </c>
      <c r="N4538" t="s">
        <v>176</v>
      </c>
      <c r="O4538" t="s">
        <v>155</v>
      </c>
      <c r="P4538" s="12">
        <v>29093</v>
      </c>
      <c r="Q4538" t="s">
        <v>194</v>
      </c>
      <c r="R4538" t="s">
        <v>170</v>
      </c>
      <c r="S4538" t="s">
        <v>158</v>
      </c>
      <c r="T4538" t="s">
        <v>163</v>
      </c>
      <c r="U4538">
        <v>2.5</v>
      </c>
      <c r="V4538">
        <v>4.9000000000000004</v>
      </c>
      <c r="W4538">
        <v>2.1</v>
      </c>
      <c r="X4538">
        <v>3.34</v>
      </c>
      <c r="Y4538">
        <v>278906</v>
      </c>
      <c r="Z4538">
        <v>113305</v>
      </c>
      <c r="AA4538">
        <v>8715800</v>
      </c>
    </row>
    <row r="4539" spans="1:27" hidden="1">
      <c r="A4539" t="s">
        <v>4732</v>
      </c>
      <c r="B4539" t="s">
        <v>51</v>
      </c>
      <c r="C4539" t="s">
        <v>51</v>
      </c>
      <c r="D4539">
        <v>1607</v>
      </c>
      <c r="E4539" s="12">
        <v>39240</v>
      </c>
      <c r="F4539" s="72">
        <f t="shared" si="758"/>
        <v>2007</v>
      </c>
      <c r="G4539" s="70">
        <f t="shared" si="759"/>
        <v>9548.4505289359058</v>
      </c>
      <c r="H4539" s="70" t="e" cm="1">
        <f t="array" ref="H4539">INDEX(magic_bricks_appreciation_pivot!$A$13:$K$20,MATCH(C4539,magic_bricks_appreciation_pivot!$A$13:$A$20,0),1+MATCH(F4539,INDEX(magic_bricks_appreciation_pivot!$B$13:$K$13,0),0))</f>
        <v>#N/A</v>
      </c>
      <c r="I4539" s="70"/>
      <c r="J4539">
        <v>47</v>
      </c>
      <c r="K4539">
        <v>2</v>
      </c>
      <c r="L4539">
        <v>1</v>
      </c>
      <c r="M4539">
        <v>4</v>
      </c>
      <c r="N4539" t="s">
        <v>193</v>
      </c>
      <c r="O4539" t="s">
        <v>155</v>
      </c>
      <c r="P4539" s="12">
        <v>29020</v>
      </c>
      <c r="Q4539" t="s">
        <v>156</v>
      </c>
      <c r="R4539" t="s">
        <v>165</v>
      </c>
      <c r="S4539" t="s">
        <v>158</v>
      </c>
      <c r="T4539" t="s">
        <v>182</v>
      </c>
      <c r="U4539">
        <v>3.6</v>
      </c>
      <c r="V4539">
        <v>3.8</v>
      </c>
      <c r="W4539">
        <v>4.9000000000000004</v>
      </c>
      <c r="X4539">
        <v>4.08</v>
      </c>
      <c r="Y4539">
        <v>506364</v>
      </c>
      <c r="Z4539">
        <v>306887</v>
      </c>
      <c r="AA4539">
        <v>15344360</v>
      </c>
    </row>
    <row r="4540" spans="1:27" hidden="1">
      <c r="A4540" t="s">
        <v>4733</v>
      </c>
      <c r="B4540" t="s">
        <v>39</v>
      </c>
      <c r="C4540" t="s">
        <v>39</v>
      </c>
      <c r="D4540">
        <v>1986</v>
      </c>
      <c r="E4540" s="12">
        <v>39931</v>
      </c>
      <c r="F4540" s="72">
        <f t="shared" si="758"/>
        <v>2009</v>
      </c>
      <c r="G4540" s="70">
        <f t="shared" si="759"/>
        <v>10578.348439073514</v>
      </c>
      <c r="H4540" s="70" t="e" cm="1">
        <f t="array" ref="H4540">INDEX(magic_bricks_appreciation_pivot!$A$13:$K$20,MATCH(C4540,magic_bricks_appreciation_pivot!$A$13:$A$20,0),1+MATCH(F4540,INDEX(magic_bricks_appreciation_pivot!$B$13:$K$13,0),0))</f>
        <v>#N/A</v>
      </c>
      <c r="I4540" s="70"/>
      <c r="J4540">
        <v>109</v>
      </c>
      <c r="K4540">
        <v>2</v>
      </c>
      <c r="L4540">
        <v>1</v>
      </c>
      <c r="M4540">
        <v>5</v>
      </c>
      <c r="N4540" t="s">
        <v>176</v>
      </c>
      <c r="O4540" t="s">
        <v>161</v>
      </c>
      <c r="P4540" s="12">
        <v>23506</v>
      </c>
      <c r="Q4540" t="s">
        <v>156</v>
      </c>
      <c r="R4540" t="s">
        <v>177</v>
      </c>
      <c r="S4540" t="s">
        <v>162</v>
      </c>
      <c r="T4540" t="s">
        <v>166</v>
      </c>
      <c r="U4540">
        <v>2.5</v>
      </c>
      <c r="V4540">
        <v>2.7</v>
      </c>
      <c r="W4540">
        <v>2.7</v>
      </c>
      <c r="X4540">
        <v>2.63</v>
      </c>
      <c r="Y4540">
        <v>525215</v>
      </c>
      <c r="Z4540">
        <v>315129</v>
      </c>
      <c r="AA4540">
        <v>21008600</v>
      </c>
    </row>
    <row r="4541" spans="1:27">
      <c r="A4541" t="s">
        <v>4734</v>
      </c>
      <c r="B4541" t="s">
        <v>201</v>
      </c>
      <c r="C4541" t="s">
        <v>201</v>
      </c>
      <c r="D4541">
        <v>2340</v>
      </c>
      <c r="E4541" s="12">
        <v>40966</v>
      </c>
      <c r="F4541" s="72">
        <f t="shared" si="758"/>
        <v>2012</v>
      </c>
      <c r="G4541" s="70">
        <f t="shared" si="759"/>
        <v>5293.264957264957</v>
      </c>
      <c r="H4541" s="70" cm="1">
        <f t="array" ref="H4541">INDEX(magic_bricks_appreciation_pivot!$A$13:$K$20,MATCH(C4541,magic_bricks_appreciation_pivot!$A$13:$A$20,0),1+MATCH(F4541,INDEX(magic_bricks_appreciation_pivot!$B$13:$K$13,0),0))</f>
        <v>0.26292059267573231</v>
      </c>
      <c r="I4541" s="70">
        <f t="shared" ref="I4541:I4545" si="770">G4541+G4541*H4541</f>
        <v>6684.9733170187446</v>
      </c>
      <c r="J4541">
        <v>4</v>
      </c>
      <c r="K4541">
        <v>4</v>
      </c>
      <c r="L4541">
        <v>2</v>
      </c>
      <c r="M4541">
        <v>6</v>
      </c>
      <c r="N4541" t="s">
        <v>184</v>
      </c>
      <c r="O4541" t="s">
        <v>161</v>
      </c>
      <c r="P4541" s="12">
        <v>36586</v>
      </c>
      <c r="Q4541" t="s">
        <v>194</v>
      </c>
      <c r="R4541" t="s">
        <v>157</v>
      </c>
      <c r="S4541" t="s">
        <v>162</v>
      </c>
      <c r="T4541" t="s">
        <v>166</v>
      </c>
      <c r="U4541">
        <v>3.8</v>
      </c>
      <c r="V4541">
        <v>2.9</v>
      </c>
      <c r="W4541">
        <v>2.7</v>
      </c>
      <c r="X4541">
        <v>3.09</v>
      </c>
      <c r="Y4541">
        <v>619312</v>
      </c>
      <c r="Z4541">
        <v>309656</v>
      </c>
      <c r="AA4541">
        <v>12386240</v>
      </c>
    </row>
    <row r="4542" spans="1:27">
      <c r="A4542" t="s">
        <v>4735</v>
      </c>
      <c r="B4542" t="s">
        <v>23</v>
      </c>
      <c r="C4542" t="s">
        <v>23</v>
      </c>
      <c r="D4542">
        <v>756</v>
      </c>
      <c r="E4542" s="12">
        <v>40404</v>
      </c>
      <c r="F4542" s="72">
        <f t="shared" si="758"/>
        <v>2010</v>
      </c>
      <c r="G4542" s="70">
        <f t="shared" si="759"/>
        <v>9007.936507936507</v>
      </c>
      <c r="H4542" s="70" cm="1">
        <f t="array" ref="H4542">INDEX(magic_bricks_appreciation_pivot!$A$13:$K$20,MATCH(C4542,magic_bricks_appreciation_pivot!$A$13:$A$20,0),1+MATCH(F4542,INDEX(magic_bricks_appreciation_pivot!$B$13:$K$13,0),0))</f>
        <v>0.49881786187527283</v>
      </c>
      <c r="I4542" s="70">
        <f t="shared" si="770"/>
        <v>13501.256136733607</v>
      </c>
      <c r="J4542">
        <v>95</v>
      </c>
      <c r="K4542">
        <v>1</v>
      </c>
      <c r="L4542">
        <v>1</v>
      </c>
      <c r="M4542">
        <v>2</v>
      </c>
      <c r="N4542" t="s">
        <v>168</v>
      </c>
      <c r="O4542" t="s">
        <v>155</v>
      </c>
      <c r="P4542" s="12">
        <v>27264</v>
      </c>
      <c r="Q4542" t="s">
        <v>194</v>
      </c>
      <c r="R4542" t="s">
        <v>157</v>
      </c>
      <c r="S4542" t="s">
        <v>158</v>
      </c>
      <c r="T4542" t="s">
        <v>166</v>
      </c>
      <c r="U4542">
        <v>2.9</v>
      </c>
      <c r="V4542">
        <v>4.2</v>
      </c>
      <c r="W4542">
        <v>4.4000000000000004</v>
      </c>
      <c r="X4542">
        <v>3.89</v>
      </c>
      <c r="Y4542">
        <v>251970</v>
      </c>
      <c r="Z4542">
        <v>156630</v>
      </c>
      <c r="AA4542">
        <v>6810000</v>
      </c>
    </row>
    <row r="4543" spans="1:27">
      <c r="A4543" t="s">
        <v>4736</v>
      </c>
      <c r="B4543" t="s">
        <v>56</v>
      </c>
      <c r="C4543" t="s">
        <v>56</v>
      </c>
      <c r="D4543">
        <v>1253</v>
      </c>
      <c r="E4543" s="12">
        <v>40991</v>
      </c>
      <c r="F4543" s="72">
        <f t="shared" si="758"/>
        <v>2012</v>
      </c>
      <c r="G4543" s="70">
        <f t="shared" si="759"/>
        <v>11241.468475658419</v>
      </c>
      <c r="H4543" s="70" cm="1">
        <f t="array" ref="H4543">INDEX(magic_bricks_appreciation_pivot!$A$13:$K$20,MATCH(C4543,magic_bricks_appreciation_pivot!$A$13:$A$20,0),1+MATCH(F4543,INDEX(magic_bricks_appreciation_pivot!$B$13:$K$13,0),0))</f>
        <v>0.4006045824602385</v>
      </c>
      <c r="I4543" s="70">
        <f t="shared" si="770"/>
        <v>15744.852260589494</v>
      </c>
      <c r="J4543">
        <v>122</v>
      </c>
      <c r="K4543">
        <v>2</v>
      </c>
      <c r="L4543">
        <v>2</v>
      </c>
      <c r="M4543">
        <v>4</v>
      </c>
      <c r="N4543" t="s">
        <v>184</v>
      </c>
      <c r="O4543" t="s">
        <v>155</v>
      </c>
      <c r="P4543" s="12">
        <v>32231</v>
      </c>
      <c r="Q4543" t="s">
        <v>156</v>
      </c>
      <c r="R4543" t="s">
        <v>170</v>
      </c>
      <c r="S4543" t="s">
        <v>158</v>
      </c>
      <c r="T4543" t="s">
        <v>173</v>
      </c>
      <c r="U4543">
        <v>4.3</v>
      </c>
      <c r="V4543">
        <v>2.2000000000000002</v>
      </c>
      <c r="W4543">
        <v>2.2999999999999998</v>
      </c>
      <c r="X4543">
        <v>2.88</v>
      </c>
      <c r="Y4543">
        <v>507080</v>
      </c>
      <c r="Z4543">
        <v>56342</v>
      </c>
      <c r="AA4543">
        <v>14085560</v>
      </c>
    </row>
    <row r="4544" spans="1:27">
      <c r="A4544" t="s">
        <v>4737</v>
      </c>
      <c r="B4544" t="s">
        <v>51</v>
      </c>
      <c r="C4544" t="s">
        <v>51</v>
      </c>
      <c r="D4544">
        <v>1954</v>
      </c>
      <c r="E4544" s="12">
        <v>40959</v>
      </c>
      <c r="F4544" s="72">
        <f t="shared" si="758"/>
        <v>2012</v>
      </c>
      <c r="G4544" s="70">
        <f t="shared" si="759"/>
        <v>9055.8137154554752</v>
      </c>
      <c r="H4544" s="70" cm="1">
        <f t="array" ref="H4544">INDEX(magic_bricks_appreciation_pivot!$A$13:$K$20,MATCH(C4544,magic_bricks_appreciation_pivot!$A$13:$A$20,0),1+MATCH(F4544,INDEX(magic_bricks_appreciation_pivot!$B$13:$K$13,0),0))</f>
        <v>0.25776818220303105</v>
      </c>
      <c r="I4544" s="70">
        <f t="shared" si="770"/>
        <v>11390.114355257709</v>
      </c>
      <c r="J4544">
        <v>9</v>
      </c>
      <c r="K4544">
        <v>3</v>
      </c>
      <c r="L4544">
        <v>2</v>
      </c>
      <c r="M4544">
        <v>5</v>
      </c>
      <c r="N4544" t="s">
        <v>168</v>
      </c>
      <c r="O4544" t="s">
        <v>155</v>
      </c>
      <c r="P4544" s="12">
        <v>36214</v>
      </c>
      <c r="Q4544" t="s">
        <v>156</v>
      </c>
      <c r="R4544" t="s">
        <v>170</v>
      </c>
      <c r="S4544" t="s">
        <v>162</v>
      </c>
      <c r="T4544" t="s">
        <v>166</v>
      </c>
      <c r="U4544">
        <v>2.5</v>
      </c>
      <c r="V4544">
        <v>3.3</v>
      </c>
      <c r="W4544">
        <v>3.9</v>
      </c>
      <c r="X4544">
        <v>3.28</v>
      </c>
      <c r="Y4544">
        <v>548547</v>
      </c>
      <c r="Z4544">
        <v>194646</v>
      </c>
      <c r="AA4544">
        <v>17695060</v>
      </c>
    </row>
    <row r="4545" spans="1:27">
      <c r="A4545" t="s">
        <v>4738</v>
      </c>
      <c r="B4545" t="s">
        <v>23</v>
      </c>
      <c r="C4545" t="s">
        <v>23</v>
      </c>
      <c r="D4545">
        <v>602</v>
      </c>
      <c r="E4545" s="12">
        <v>40243</v>
      </c>
      <c r="F4545" s="72">
        <f t="shared" si="758"/>
        <v>2010</v>
      </c>
      <c r="G4545" s="70">
        <f t="shared" si="759"/>
        <v>5855.0664451827242</v>
      </c>
      <c r="H4545" s="70" cm="1">
        <f t="array" ref="H4545">INDEX(magic_bricks_appreciation_pivot!$A$13:$K$20,MATCH(C4545,magic_bricks_appreciation_pivot!$A$13:$A$20,0),1+MATCH(F4545,INDEX(magic_bricks_appreciation_pivot!$B$13:$K$13,0),0))</f>
        <v>0.49881786187527283</v>
      </c>
      <c r="I4545" s="70">
        <f t="shared" si="770"/>
        <v>8775.6781705064241</v>
      </c>
      <c r="J4545">
        <v>199</v>
      </c>
      <c r="K4545">
        <v>1</v>
      </c>
      <c r="L4545">
        <v>1</v>
      </c>
      <c r="M4545">
        <v>2</v>
      </c>
      <c r="N4545" t="s">
        <v>168</v>
      </c>
      <c r="O4545" t="s">
        <v>161</v>
      </c>
      <c r="P4545" s="12">
        <v>27103</v>
      </c>
      <c r="Q4545" t="s">
        <v>169</v>
      </c>
      <c r="R4545" t="s">
        <v>165</v>
      </c>
      <c r="S4545" t="s">
        <v>158</v>
      </c>
      <c r="T4545" t="s">
        <v>173</v>
      </c>
      <c r="U4545">
        <v>3.6</v>
      </c>
      <c r="V4545">
        <v>4.9000000000000004</v>
      </c>
      <c r="W4545">
        <v>2.7</v>
      </c>
      <c r="X4545">
        <v>3.63</v>
      </c>
      <c r="Y4545">
        <v>176238</v>
      </c>
      <c r="Z4545">
        <v>74020</v>
      </c>
      <c r="AA4545">
        <v>3524750</v>
      </c>
    </row>
    <row r="4546" spans="1:27" hidden="1">
      <c r="A4546" t="s">
        <v>4739</v>
      </c>
      <c r="B4546" t="s">
        <v>51</v>
      </c>
      <c r="C4546" t="s">
        <v>51</v>
      </c>
      <c r="D4546">
        <v>1719</v>
      </c>
      <c r="E4546" s="12">
        <v>38160</v>
      </c>
      <c r="F4546" s="72">
        <f t="shared" si="758"/>
        <v>2004</v>
      </c>
      <c r="G4546" s="70">
        <f t="shared" si="759"/>
        <v>5549.953461314718</v>
      </c>
      <c r="H4546" s="70" t="e" cm="1">
        <f t="array" ref="H4546">INDEX(magic_bricks_appreciation_pivot!$A$13:$K$20,MATCH(C4546,magic_bricks_appreciation_pivot!$A$13:$A$20,0),1+MATCH(F4546,INDEX(magic_bricks_appreciation_pivot!$B$13:$K$13,0),0))</f>
        <v>#N/A</v>
      </c>
      <c r="I4546" s="70"/>
      <c r="J4546">
        <v>77</v>
      </c>
      <c r="K4546">
        <v>2</v>
      </c>
      <c r="L4546">
        <v>1</v>
      </c>
      <c r="M4546">
        <v>4</v>
      </c>
      <c r="N4546" t="s">
        <v>176</v>
      </c>
      <c r="O4546" t="s">
        <v>161</v>
      </c>
      <c r="P4546" s="12">
        <v>30495</v>
      </c>
      <c r="Q4546" t="s">
        <v>194</v>
      </c>
      <c r="R4546" t="s">
        <v>177</v>
      </c>
      <c r="S4546" t="s">
        <v>162</v>
      </c>
      <c r="T4546" t="s">
        <v>166</v>
      </c>
      <c r="U4546">
        <v>3.4</v>
      </c>
      <c r="V4546">
        <v>3.1</v>
      </c>
      <c r="W4546">
        <v>2</v>
      </c>
      <c r="X4546">
        <v>2.85</v>
      </c>
      <c r="Y4546">
        <v>362534</v>
      </c>
      <c r="Z4546">
        <v>95404</v>
      </c>
      <c r="AA4546">
        <v>9540370</v>
      </c>
    </row>
    <row r="4547" spans="1:27" hidden="1">
      <c r="A4547" t="s">
        <v>4740</v>
      </c>
      <c r="B4547" t="s">
        <v>75</v>
      </c>
      <c r="D4547">
        <v>1503</v>
      </c>
      <c r="E4547" s="12">
        <v>39202</v>
      </c>
      <c r="F4547" s="72">
        <f t="shared" ref="F4547:F4610" si="771">YEAR(E4547)</f>
        <v>2007</v>
      </c>
      <c r="G4547" s="70">
        <f t="shared" ref="G4547:G4610" si="772">AA4547/D4547</f>
        <v>8243.4065202927486</v>
      </c>
      <c r="H4547" s="70" t="e" cm="1">
        <f t="array" ref="H4547">INDEX(magic_bricks_appreciation_pivot!$A$13:$K$20,MATCH(C4547,magic_bricks_appreciation_pivot!$A$13:$A$20,0),1+MATCH(F4547,INDEX(magic_bricks_appreciation_pivot!$B$13:$K$13,0),0))</f>
        <v>#N/A</v>
      </c>
      <c r="I4547" s="70"/>
      <c r="J4547">
        <v>28</v>
      </c>
      <c r="K4547">
        <v>1</v>
      </c>
      <c r="L4547">
        <v>1</v>
      </c>
      <c r="M4547">
        <v>4</v>
      </c>
      <c r="N4547" t="s">
        <v>168</v>
      </c>
      <c r="O4547" t="s">
        <v>155</v>
      </c>
      <c r="P4547" s="12">
        <v>26427</v>
      </c>
      <c r="Q4547" t="s">
        <v>169</v>
      </c>
      <c r="R4547" t="s">
        <v>177</v>
      </c>
      <c r="S4547" t="s">
        <v>162</v>
      </c>
      <c r="T4547" t="s">
        <v>163</v>
      </c>
      <c r="U4547">
        <v>3.8</v>
      </c>
      <c r="V4547">
        <v>2.2000000000000002</v>
      </c>
      <c r="W4547">
        <v>4.5</v>
      </c>
      <c r="X4547">
        <v>3.7149999999999999</v>
      </c>
      <c r="Y4547">
        <v>421255</v>
      </c>
      <c r="Z4547">
        <v>74339</v>
      </c>
      <c r="AA4547">
        <v>12389840</v>
      </c>
    </row>
    <row r="4548" spans="1:27" hidden="1">
      <c r="A4548" t="s">
        <v>4741</v>
      </c>
      <c r="B4548" t="s">
        <v>175</v>
      </c>
      <c r="C4548" t="s">
        <v>34</v>
      </c>
      <c r="D4548">
        <v>825</v>
      </c>
      <c r="E4548" s="12">
        <v>39625</v>
      </c>
      <c r="F4548" s="72">
        <f t="shared" si="771"/>
        <v>2008</v>
      </c>
      <c r="G4548" s="70">
        <f t="shared" si="772"/>
        <v>9383.939393939394</v>
      </c>
      <c r="H4548" s="70" t="e" cm="1">
        <f t="array" ref="H4548">INDEX(magic_bricks_appreciation_pivot!$A$13:$K$20,MATCH(C4548,magic_bricks_appreciation_pivot!$A$13:$A$20,0),1+MATCH(F4548,INDEX(magic_bricks_appreciation_pivot!$B$13:$K$13,0),0))</f>
        <v>#N/A</v>
      </c>
      <c r="I4548" s="70"/>
      <c r="J4548">
        <v>8</v>
      </c>
      <c r="K4548">
        <v>1</v>
      </c>
      <c r="L4548">
        <v>1</v>
      </c>
      <c r="M4548">
        <v>3</v>
      </c>
      <c r="N4548" t="s">
        <v>176</v>
      </c>
      <c r="O4548" t="s">
        <v>161</v>
      </c>
      <c r="P4548" s="12">
        <v>31960</v>
      </c>
      <c r="Q4548" t="s">
        <v>194</v>
      </c>
      <c r="R4548" t="s">
        <v>177</v>
      </c>
      <c r="S4548" t="s">
        <v>158</v>
      </c>
      <c r="T4548" t="s">
        <v>182</v>
      </c>
      <c r="U4548">
        <v>3.2</v>
      </c>
      <c r="V4548">
        <v>4.2</v>
      </c>
      <c r="W4548">
        <v>3.8</v>
      </c>
      <c r="X4548">
        <v>3.78</v>
      </c>
      <c r="Y4548">
        <v>224511</v>
      </c>
      <c r="Z4548">
        <v>30967</v>
      </c>
      <c r="AA4548">
        <v>7741750</v>
      </c>
    </row>
    <row r="4549" spans="1:27">
      <c r="A4549" t="s">
        <v>4742</v>
      </c>
      <c r="B4549" t="s">
        <v>1041</v>
      </c>
      <c r="C4549" t="s">
        <v>39</v>
      </c>
      <c r="D4549">
        <v>1914</v>
      </c>
      <c r="E4549" s="12">
        <v>41604</v>
      </c>
      <c r="F4549" s="72">
        <f t="shared" si="771"/>
        <v>2013</v>
      </c>
      <c r="G4549" s="70">
        <f t="shared" si="772"/>
        <v>11144.555903866249</v>
      </c>
      <c r="H4549" s="70" cm="1">
        <f t="array" ref="H4549">INDEX(magic_bricks_appreciation_pivot!$A$13:$K$20,MATCH(C4549,magic_bricks_appreciation_pivot!$A$13:$A$20,0),1+MATCH(F4549,INDEX(magic_bricks_appreciation_pivot!$B$13:$K$13,0),0))</f>
        <v>4.727764965406598E-2</v>
      </c>
      <c r="I4549" s="70">
        <f>G4549+G4549*H4549</f>
        <v>11671.44431343939</v>
      </c>
      <c r="J4549">
        <v>196</v>
      </c>
      <c r="K4549">
        <v>2</v>
      </c>
      <c r="L4549">
        <v>1</v>
      </c>
      <c r="M4549">
        <v>5</v>
      </c>
      <c r="N4549" t="s">
        <v>193</v>
      </c>
      <c r="O4549" t="s">
        <v>161</v>
      </c>
      <c r="P4549" s="12">
        <v>38319</v>
      </c>
      <c r="Q4549" t="s">
        <v>156</v>
      </c>
      <c r="R4549" t="s">
        <v>157</v>
      </c>
      <c r="S4549" t="s">
        <v>158</v>
      </c>
      <c r="T4549" t="s">
        <v>166</v>
      </c>
      <c r="U4549">
        <v>4.7</v>
      </c>
      <c r="V4549">
        <v>4.9000000000000004</v>
      </c>
      <c r="W4549">
        <v>2.8</v>
      </c>
      <c r="X4549">
        <v>3.99</v>
      </c>
      <c r="Y4549">
        <v>639920</v>
      </c>
      <c r="Z4549">
        <v>277299</v>
      </c>
      <c r="AA4549">
        <v>21330680</v>
      </c>
    </row>
    <row r="4550" spans="1:27" hidden="1">
      <c r="A4550" t="s">
        <v>4743</v>
      </c>
      <c r="B4550" t="s">
        <v>175</v>
      </c>
      <c r="C4550" t="s">
        <v>34</v>
      </c>
      <c r="D4550">
        <v>998</v>
      </c>
      <c r="E4550" s="12">
        <v>40042</v>
      </c>
      <c r="F4550" s="72">
        <f t="shared" si="771"/>
        <v>2009</v>
      </c>
      <c r="G4550" s="70">
        <f t="shared" si="772"/>
        <v>8985.5711422845689</v>
      </c>
      <c r="H4550" s="70" t="e" cm="1">
        <f t="array" ref="H4550">INDEX(magic_bricks_appreciation_pivot!$A$13:$K$20,MATCH(C4550,magic_bricks_appreciation_pivot!$A$13:$A$20,0),1+MATCH(F4550,INDEX(magic_bricks_appreciation_pivot!$B$13:$K$13,0),0))</f>
        <v>#N/A</v>
      </c>
      <c r="I4550" s="70"/>
      <c r="J4550">
        <v>21</v>
      </c>
      <c r="K4550">
        <v>1</v>
      </c>
      <c r="L4550">
        <v>1</v>
      </c>
      <c r="M4550">
        <v>3</v>
      </c>
      <c r="N4550" t="s">
        <v>184</v>
      </c>
      <c r="O4550" t="s">
        <v>155</v>
      </c>
      <c r="P4550" s="12">
        <v>38582</v>
      </c>
      <c r="Q4550" t="s">
        <v>194</v>
      </c>
      <c r="R4550" t="s">
        <v>165</v>
      </c>
      <c r="S4550" t="s">
        <v>158</v>
      </c>
      <c r="T4550" t="s">
        <v>163</v>
      </c>
      <c r="U4550">
        <v>3.5</v>
      </c>
      <c r="V4550">
        <v>2.9</v>
      </c>
      <c r="W4550">
        <v>4.3</v>
      </c>
      <c r="X4550">
        <v>3.5</v>
      </c>
      <c r="Y4550">
        <v>277996</v>
      </c>
      <c r="Z4550">
        <v>98644</v>
      </c>
      <c r="AA4550">
        <v>8967600</v>
      </c>
    </row>
    <row r="4551" spans="1:27">
      <c r="A4551" t="s">
        <v>4744</v>
      </c>
      <c r="B4551" t="s">
        <v>175</v>
      </c>
      <c r="C4551" t="s">
        <v>34</v>
      </c>
      <c r="D4551">
        <v>790</v>
      </c>
      <c r="E4551" s="12">
        <v>41283</v>
      </c>
      <c r="F4551" s="72">
        <f t="shared" si="771"/>
        <v>2013</v>
      </c>
      <c r="G4551" s="70">
        <f t="shared" si="772"/>
        <v>10100.506329113925</v>
      </c>
      <c r="H4551" s="70" cm="1">
        <f t="array" ref="H4551">INDEX(magic_bricks_appreciation_pivot!$A$13:$K$20,MATCH(C4551,magic_bricks_appreciation_pivot!$A$13:$A$20,0),1+MATCH(F4551,INDEX(magic_bricks_appreciation_pivot!$B$13:$K$13,0),0))</f>
        <v>0.11656080922135968</v>
      </c>
      <c r="I4551" s="70">
        <f t="shared" ref="I4551:I4553" si="773">G4551+G4551*H4551</f>
        <v>11277.829520380908</v>
      </c>
      <c r="J4551">
        <v>33</v>
      </c>
      <c r="K4551">
        <v>1</v>
      </c>
      <c r="L4551">
        <v>1</v>
      </c>
      <c r="M4551">
        <v>2</v>
      </c>
      <c r="N4551" t="s">
        <v>168</v>
      </c>
      <c r="O4551" t="s">
        <v>161</v>
      </c>
      <c r="P4551" s="12">
        <v>27413</v>
      </c>
      <c r="Q4551" t="s">
        <v>169</v>
      </c>
      <c r="R4551" t="s">
        <v>157</v>
      </c>
      <c r="S4551" t="s">
        <v>158</v>
      </c>
      <c r="T4551" t="s">
        <v>182</v>
      </c>
      <c r="U4551">
        <v>3</v>
      </c>
      <c r="V4551">
        <v>3.4</v>
      </c>
      <c r="W4551">
        <v>3.1</v>
      </c>
      <c r="X4551">
        <v>3.19</v>
      </c>
      <c r="Y4551">
        <v>215444</v>
      </c>
      <c r="Z4551">
        <v>135650</v>
      </c>
      <c r="AA4551">
        <v>7979400</v>
      </c>
    </row>
    <row r="4552" spans="1:27">
      <c r="A4552" t="s">
        <v>4745</v>
      </c>
      <c r="B4552" t="s">
        <v>56</v>
      </c>
      <c r="C4552" t="s">
        <v>56</v>
      </c>
      <c r="D4552">
        <v>1166</v>
      </c>
      <c r="E4552" s="12">
        <v>40972</v>
      </c>
      <c r="F4552" s="72">
        <f t="shared" si="771"/>
        <v>2012</v>
      </c>
      <c r="G4552" s="70">
        <f t="shared" si="772"/>
        <v>9545.4373927958841</v>
      </c>
      <c r="H4552" s="70" cm="1">
        <f t="array" ref="H4552">INDEX(magic_bricks_appreciation_pivot!$A$13:$K$20,MATCH(C4552,magic_bricks_appreciation_pivot!$A$13:$A$20,0),1+MATCH(F4552,INDEX(magic_bricks_appreciation_pivot!$B$13:$K$13,0),0))</f>
        <v>0.4006045824602385</v>
      </c>
      <c r="I4552" s="70">
        <f t="shared" si="773"/>
        <v>13369.383353937226</v>
      </c>
      <c r="J4552">
        <v>49</v>
      </c>
      <c r="K4552">
        <v>1</v>
      </c>
      <c r="L4552">
        <v>1</v>
      </c>
      <c r="M4552">
        <v>3</v>
      </c>
      <c r="N4552" t="s">
        <v>193</v>
      </c>
      <c r="O4552" t="s">
        <v>155</v>
      </c>
      <c r="P4552" s="12">
        <v>29292</v>
      </c>
      <c r="Q4552" t="s">
        <v>169</v>
      </c>
      <c r="R4552" t="s">
        <v>165</v>
      </c>
      <c r="S4552" t="s">
        <v>162</v>
      </c>
      <c r="T4552" t="s">
        <v>166</v>
      </c>
      <c r="U4552">
        <v>2</v>
      </c>
      <c r="V4552">
        <v>4.5999999999999996</v>
      </c>
      <c r="W4552">
        <v>4.3</v>
      </c>
      <c r="X4552">
        <v>3.67</v>
      </c>
      <c r="Y4552">
        <v>434069</v>
      </c>
      <c r="Z4552">
        <v>55650</v>
      </c>
      <c r="AA4552">
        <v>11129980</v>
      </c>
    </row>
    <row r="4553" spans="1:27">
      <c r="A4553" t="s">
        <v>4746</v>
      </c>
      <c r="B4553" t="s">
        <v>75</v>
      </c>
      <c r="C4553" t="s">
        <v>75</v>
      </c>
      <c r="D4553">
        <v>1794</v>
      </c>
      <c r="E4553" s="12">
        <v>41441</v>
      </c>
      <c r="F4553" s="72">
        <f t="shared" si="771"/>
        <v>2013</v>
      </c>
      <c r="G4553" s="70">
        <f t="shared" si="772"/>
        <v>11743.377926421404</v>
      </c>
      <c r="H4553" s="70" cm="1">
        <f t="array" ref="H4553">INDEX(magic_bricks_appreciation_pivot!$A$13:$K$20,MATCH(C4553,magic_bricks_appreciation_pivot!$A$13:$A$20,0),1+MATCH(F4553,INDEX(magic_bricks_appreciation_pivot!$B$13:$K$13,0),0))</f>
        <v>0.18373644522676402</v>
      </c>
      <c r="I4553" s="70">
        <f t="shared" si="773"/>
        <v>13901.06444157652</v>
      </c>
      <c r="J4553">
        <v>68</v>
      </c>
      <c r="K4553">
        <v>1</v>
      </c>
      <c r="L4553">
        <v>1</v>
      </c>
      <c r="M4553">
        <v>4</v>
      </c>
      <c r="N4553" t="s">
        <v>184</v>
      </c>
      <c r="O4553" t="s">
        <v>161</v>
      </c>
      <c r="P4553" s="12">
        <v>37426</v>
      </c>
      <c r="Q4553" t="s">
        <v>156</v>
      </c>
      <c r="R4553" t="s">
        <v>157</v>
      </c>
      <c r="S4553" t="s">
        <v>162</v>
      </c>
      <c r="T4553" t="s">
        <v>166</v>
      </c>
      <c r="U4553">
        <v>3.9</v>
      </c>
      <c r="V4553">
        <v>2.9</v>
      </c>
      <c r="W4553">
        <v>3.3</v>
      </c>
      <c r="X4553">
        <v>3.38</v>
      </c>
      <c r="Y4553">
        <v>821637</v>
      </c>
      <c r="Z4553">
        <v>231744</v>
      </c>
      <c r="AA4553">
        <v>21067620</v>
      </c>
    </row>
    <row r="4554" spans="1:27" hidden="1">
      <c r="A4554" t="s">
        <v>4747</v>
      </c>
      <c r="B4554" t="s">
        <v>39</v>
      </c>
      <c r="C4554" t="s">
        <v>39</v>
      </c>
      <c r="D4554">
        <v>1606</v>
      </c>
      <c r="E4554" s="12">
        <v>39373</v>
      </c>
      <c r="F4554" s="72">
        <f t="shared" si="771"/>
        <v>2007</v>
      </c>
      <c r="G4554" s="70">
        <f t="shared" si="772"/>
        <v>7723.1320049813203</v>
      </c>
      <c r="H4554" s="70" t="e" cm="1">
        <f t="array" ref="H4554">INDEX(magic_bricks_appreciation_pivot!$A$13:$K$20,MATCH(C4554,magic_bricks_appreciation_pivot!$A$13:$A$20,0),1+MATCH(F4554,INDEX(magic_bricks_appreciation_pivot!$B$13:$K$13,0),0))</f>
        <v>#N/A</v>
      </c>
      <c r="I4554" s="70"/>
      <c r="J4554">
        <v>108</v>
      </c>
      <c r="K4554">
        <v>1</v>
      </c>
      <c r="L4554">
        <v>1</v>
      </c>
      <c r="M4554">
        <v>4</v>
      </c>
      <c r="N4554" t="s">
        <v>176</v>
      </c>
      <c r="O4554" t="s">
        <v>161</v>
      </c>
      <c r="P4554" s="12">
        <v>37183</v>
      </c>
      <c r="Q4554" t="s">
        <v>169</v>
      </c>
      <c r="R4554" t="s">
        <v>157</v>
      </c>
      <c r="S4554" t="s">
        <v>162</v>
      </c>
      <c r="T4554" t="s">
        <v>163</v>
      </c>
      <c r="U4554">
        <v>4.5999999999999996</v>
      </c>
      <c r="V4554">
        <v>3.3</v>
      </c>
      <c r="W4554">
        <v>2.1</v>
      </c>
      <c r="X4554">
        <v>3.2749999999999999</v>
      </c>
      <c r="Y4554">
        <v>483731</v>
      </c>
      <c r="Z4554">
        <v>161244</v>
      </c>
      <c r="AA4554">
        <v>12403350</v>
      </c>
    </row>
    <row r="4555" spans="1:27">
      <c r="A4555" t="s">
        <v>4748</v>
      </c>
      <c r="B4555" t="s">
        <v>39</v>
      </c>
      <c r="C4555" t="s">
        <v>39</v>
      </c>
      <c r="D4555">
        <v>1813</v>
      </c>
      <c r="E4555" s="12">
        <v>40712</v>
      </c>
      <c r="F4555" s="72">
        <f t="shared" si="771"/>
        <v>2011</v>
      </c>
      <c r="G4555" s="70">
        <f t="shared" si="772"/>
        <v>7722.5206839492557</v>
      </c>
      <c r="H4555" s="70" cm="1">
        <f t="array" ref="H4555">INDEX(magic_bricks_appreciation_pivot!$A$13:$K$20,MATCH(C4555,magic_bricks_appreciation_pivot!$A$13:$A$20,0),1+MATCH(F4555,INDEX(magic_bricks_appreciation_pivot!$B$13:$K$13,0),0))</f>
        <v>0.32133594787779113</v>
      </c>
      <c r="I4555" s="70">
        <f>G4555+G4555*H4555</f>
        <v>10204.044187931937</v>
      </c>
      <c r="J4555">
        <v>186</v>
      </c>
      <c r="K4555">
        <v>2</v>
      </c>
      <c r="L4555">
        <v>1</v>
      </c>
      <c r="M4555">
        <v>5</v>
      </c>
      <c r="N4555" t="s">
        <v>193</v>
      </c>
      <c r="O4555" t="s">
        <v>161</v>
      </c>
      <c r="P4555" s="12">
        <v>34507</v>
      </c>
      <c r="Q4555" t="s">
        <v>169</v>
      </c>
      <c r="R4555" t="s">
        <v>165</v>
      </c>
      <c r="S4555" t="s">
        <v>158</v>
      </c>
      <c r="T4555" t="s">
        <v>182</v>
      </c>
      <c r="U4555">
        <v>2.1</v>
      </c>
      <c r="V4555">
        <v>2.9</v>
      </c>
      <c r="W4555">
        <v>2.2999999999999998</v>
      </c>
      <c r="X4555">
        <v>2.38</v>
      </c>
      <c r="Y4555">
        <v>504033</v>
      </c>
      <c r="Z4555">
        <v>168011</v>
      </c>
      <c r="AA4555">
        <v>14000930</v>
      </c>
    </row>
    <row r="4556" spans="1:27" hidden="1">
      <c r="A4556" t="s">
        <v>4749</v>
      </c>
      <c r="B4556" t="s">
        <v>56</v>
      </c>
      <c r="C4556" t="s">
        <v>56</v>
      </c>
      <c r="D4556">
        <v>878</v>
      </c>
      <c r="E4556" s="12">
        <v>39704</v>
      </c>
      <c r="F4556" s="72">
        <f t="shared" si="771"/>
        <v>2008</v>
      </c>
      <c r="G4556" s="70">
        <f t="shared" si="772"/>
        <v>12710.814350797267</v>
      </c>
      <c r="H4556" s="70" t="e" cm="1">
        <f t="array" ref="H4556">INDEX(magic_bricks_appreciation_pivot!$A$13:$K$20,MATCH(C4556,magic_bricks_appreciation_pivot!$A$13:$A$20,0),1+MATCH(F4556,INDEX(magic_bricks_appreciation_pivot!$B$13:$K$13,0),0))</f>
        <v>#N/A</v>
      </c>
      <c r="I4556" s="70"/>
      <c r="J4556">
        <v>105</v>
      </c>
      <c r="K4556">
        <v>1</v>
      </c>
      <c r="L4556">
        <v>1</v>
      </c>
      <c r="M4556">
        <v>3</v>
      </c>
      <c r="N4556" t="s">
        <v>184</v>
      </c>
      <c r="O4556" t="s">
        <v>155</v>
      </c>
      <c r="P4556" s="12">
        <v>34959</v>
      </c>
      <c r="Q4556" t="s">
        <v>156</v>
      </c>
      <c r="R4556" t="s">
        <v>170</v>
      </c>
      <c r="S4556" t="s">
        <v>178</v>
      </c>
      <c r="T4556" t="s">
        <v>171</v>
      </c>
      <c r="U4556">
        <v>4.7</v>
      </c>
      <c r="V4556">
        <v>2</v>
      </c>
      <c r="W4556">
        <v>2.1</v>
      </c>
      <c r="X4556">
        <v>2.86</v>
      </c>
      <c r="Y4556">
        <v>446404</v>
      </c>
      <c r="Z4556">
        <v>11160</v>
      </c>
      <c r="AA4556">
        <v>11160095</v>
      </c>
    </row>
    <row r="4557" spans="1:27">
      <c r="A4557" t="s">
        <v>4750</v>
      </c>
      <c r="B4557" t="s">
        <v>39</v>
      </c>
      <c r="C4557" t="s">
        <v>39</v>
      </c>
      <c r="D4557">
        <v>1573</v>
      </c>
      <c r="E4557" s="12">
        <v>40575</v>
      </c>
      <c r="F4557" s="72">
        <f t="shared" si="771"/>
        <v>2011</v>
      </c>
      <c r="G4557" s="70">
        <f t="shared" si="772"/>
        <v>11534.284806102987</v>
      </c>
      <c r="H4557" s="70" cm="1">
        <f t="array" ref="H4557">INDEX(magic_bricks_appreciation_pivot!$A$13:$K$20,MATCH(C4557,magic_bricks_appreciation_pivot!$A$13:$A$20,0),1+MATCH(F4557,INDEX(magic_bricks_appreciation_pivot!$B$13:$K$13,0),0))</f>
        <v>0.32133594787779113</v>
      </c>
      <c r="I4557" s="70">
        <f>G4557+G4557*H4557</f>
        <v>15240.665147364494</v>
      </c>
      <c r="J4557">
        <v>4</v>
      </c>
      <c r="K4557">
        <v>1</v>
      </c>
      <c r="L4557">
        <v>1</v>
      </c>
      <c r="M4557">
        <v>4</v>
      </c>
      <c r="N4557" t="s">
        <v>176</v>
      </c>
      <c r="O4557" t="s">
        <v>155</v>
      </c>
      <c r="P4557" s="12">
        <v>28165</v>
      </c>
      <c r="Q4557" t="s">
        <v>156</v>
      </c>
      <c r="R4557" t="s">
        <v>165</v>
      </c>
      <c r="S4557" t="s">
        <v>178</v>
      </c>
      <c r="T4557" t="s">
        <v>182</v>
      </c>
      <c r="U4557">
        <v>4.3</v>
      </c>
      <c r="V4557">
        <v>2.8</v>
      </c>
      <c r="W4557">
        <v>2</v>
      </c>
      <c r="X4557">
        <v>3.0049999999999999</v>
      </c>
      <c r="Y4557">
        <v>453586</v>
      </c>
      <c r="Z4557">
        <v>290295</v>
      </c>
      <c r="AA4557">
        <v>18143430</v>
      </c>
    </row>
    <row r="4558" spans="1:27" hidden="1">
      <c r="A4558" t="s">
        <v>4751</v>
      </c>
      <c r="B4558" t="s">
        <v>201</v>
      </c>
      <c r="C4558" t="s">
        <v>201</v>
      </c>
      <c r="D4558">
        <v>1819</v>
      </c>
      <c r="E4558" s="12">
        <v>39902</v>
      </c>
      <c r="F4558" s="72">
        <f t="shared" si="771"/>
        <v>2009</v>
      </c>
      <c r="G4558" s="70">
        <f t="shared" si="772"/>
        <v>5516.0307861462343</v>
      </c>
      <c r="H4558" s="70" t="e" cm="1">
        <f t="array" ref="H4558">INDEX(magic_bricks_appreciation_pivot!$A$13:$K$20,MATCH(C4558,magic_bricks_appreciation_pivot!$A$13:$A$20,0),1+MATCH(F4558,INDEX(magic_bricks_appreciation_pivot!$B$13:$K$13,0),0))</f>
        <v>#N/A</v>
      </c>
      <c r="I4558" s="70"/>
      <c r="J4558">
        <v>28</v>
      </c>
      <c r="K4558">
        <v>3</v>
      </c>
      <c r="L4558">
        <v>2</v>
      </c>
      <c r="M4558">
        <v>5</v>
      </c>
      <c r="N4558" t="s">
        <v>184</v>
      </c>
      <c r="O4558" t="s">
        <v>161</v>
      </c>
      <c r="P4558" s="12">
        <v>31507</v>
      </c>
      <c r="Q4558" t="s">
        <v>194</v>
      </c>
      <c r="R4558" t="s">
        <v>157</v>
      </c>
      <c r="S4558" t="s">
        <v>162</v>
      </c>
      <c r="T4558" t="s">
        <v>163</v>
      </c>
      <c r="U4558">
        <v>4.5</v>
      </c>
      <c r="V4558">
        <v>4</v>
      </c>
      <c r="W4558">
        <v>2.1</v>
      </c>
      <c r="X4558">
        <v>3.39</v>
      </c>
      <c r="Y4558">
        <v>321077</v>
      </c>
      <c r="Z4558">
        <v>140471</v>
      </c>
      <c r="AA4558">
        <v>10033660</v>
      </c>
    </row>
    <row r="4559" spans="1:27" hidden="1">
      <c r="A4559" t="s">
        <v>4752</v>
      </c>
      <c r="B4559" t="s">
        <v>23</v>
      </c>
      <c r="C4559" t="s">
        <v>23</v>
      </c>
      <c r="D4559">
        <v>537</v>
      </c>
      <c r="E4559" s="12">
        <v>40127</v>
      </c>
      <c r="F4559" s="72">
        <f t="shared" si="771"/>
        <v>2009</v>
      </c>
      <c r="G4559" s="70">
        <f t="shared" si="772"/>
        <v>11501.862197392924</v>
      </c>
      <c r="H4559" s="70" t="e" cm="1">
        <f t="array" ref="H4559">INDEX(magic_bricks_appreciation_pivot!$A$13:$K$20,MATCH(C4559,magic_bricks_appreciation_pivot!$A$13:$A$20,0),1+MATCH(F4559,INDEX(magic_bricks_appreciation_pivot!$B$13:$K$13,0),0))</f>
        <v>#N/A</v>
      </c>
      <c r="I4559" s="70"/>
      <c r="J4559">
        <v>61</v>
      </c>
      <c r="K4559">
        <v>1</v>
      </c>
      <c r="L4559">
        <v>1</v>
      </c>
      <c r="M4559">
        <v>2</v>
      </c>
      <c r="N4559" t="s">
        <v>168</v>
      </c>
      <c r="O4559" t="s">
        <v>155</v>
      </c>
      <c r="P4559" s="12">
        <v>24797</v>
      </c>
      <c r="Q4559" t="s">
        <v>156</v>
      </c>
      <c r="R4559" t="s">
        <v>157</v>
      </c>
      <c r="S4559" t="s">
        <v>162</v>
      </c>
      <c r="T4559" t="s">
        <v>173</v>
      </c>
      <c r="U4559">
        <v>4.7</v>
      </c>
      <c r="V4559">
        <v>2.1</v>
      </c>
      <c r="W4559">
        <v>2.9</v>
      </c>
      <c r="X4559">
        <v>3.2</v>
      </c>
      <c r="Y4559">
        <v>259413</v>
      </c>
      <c r="Z4559">
        <v>129707</v>
      </c>
      <c r="AA4559">
        <v>6176500</v>
      </c>
    </row>
    <row r="4560" spans="1:27" hidden="1">
      <c r="A4560" t="s">
        <v>4753</v>
      </c>
      <c r="B4560" t="s">
        <v>39</v>
      </c>
      <c r="C4560" t="s">
        <v>39</v>
      </c>
      <c r="D4560">
        <v>1538</v>
      </c>
      <c r="E4560" s="12">
        <v>39673</v>
      </c>
      <c r="F4560" s="72">
        <f t="shared" si="771"/>
        <v>2008</v>
      </c>
      <c r="G4560" s="70">
        <f t="shared" si="772"/>
        <v>8130.3836150845254</v>
      </c>
      <c r="H4560" s="70" t="e" cm="1">
        <f t="array" ref="H4560">INDEX(magic_bricks_appreciation_pivot!$A$13:$K$20,MATCH(C4560,magic_bricks_appreciation_pivot!$A$13:$A$20,0),1+MATCH(F4560,INDEX(magic_bricks_appreciation_pivot!$B$13:$K$13,0),0))</f>
        <v>#N/A</v>
      </c>
      <c r="I4560" s="70"/>
      <c r="J4560">
        <v>48</v>
      </c>
      <c r="K4560">
        <v>1</v>
      </c>
      <c r="L4560">
        <v>1</v>
      </c>
      <c r="M4560">
        <v>4</v>
      </c>
      <c r="N4560" t="s">
        <v>154</v>
      </c>
      <c r="O4560" t="s">
        <v>161</v>
      </c>
      <c r="P4560" s="12">
        <v>24343</v>
      </c>
      <c r="Q4560" t="s">
        <v>169</v>
      </c>
      <c r="R4560" t="s">
        <v>157</v>
      </c>
      <c r="S4560" t="s">
        <v>158</v>
      </c>
      <c r="T4560" t="s">
        <v>182</v>
      </c>
      <c r="U4560">
        <v>3.7</v>
      </c>
      <c r="V4560">
        <v>2.6</v>
      </c>
      <c r="W4560">
        <v>4.3</v>
      </c>
      <c r="X4560">
        <v>3.665</v>
      </c>
      <c r="Y4560">
        <v>400145</v>
      </c>
      <c r="Z4560">
        <v>225082</v>
      </c>
      <c r="AA4560">
        <v>12504530</v>
      </c>
    </row>
    <row r="4561" spans="1:27" hidden="1">
      <c r="A4561" t="s">
        <v>4754</v>
      </c>
      <c r="B4561" t="s">
        <v>201</v>
      </c>
      <c r="C4561" t="s">
        <v>201</v>
      </c>
      <c r="D4561">
        <v>1985</v>
      </c>
      <c r="E4561" s="12">
        <v>39808</v>
      </c>
      <c r="F4561" s="72">
        <f t="shared" si="771"/>
        <v>2008</v>
      </c>
      <c r="G4561" s="70">
        <f t="shared" si="772"/>
        <v>4937.7732997481107</v>
      </c>
      <c r="H4561" s="70" t="e" cm="1">
        <f t="array" ref="H4561">INDEX(magic_bricks_appreciation_pivot!$A$13:$K$20,MATCH(C4561,magic_bricks_appreciation_pivot!$A$13:$A$20,0),1+MATCH(F4561,INDEX(magic_bricks_appreciation_pivot!$B$13:$K$13,0),0))</f>
        <v>#N/A</v>
      </c>
      <c r="I4561" s="70"/>
      <c r="J4561">
        <v>86</v>
      </c>
      <c r="K4561">
        <v>3</v>
      </c>
      <c r="L4561">
        <v>2</v>
      </c>
      <c r="M4561">
        <v>5</v>
      </c>
      <c r="N4561" t="s">
        <v>184</v>
      </c>
      <c r="O4561" t="s">
        <v>161</v>
      </c>
      <c r="P4561" s="12">
        <v>31048</v>
      </c>
      <c r="Q4561" t="s">
        <v>194</v>
      </c>
      <c r="R4561" t="s">
        <v>170</v>
      </c>
      <c r="S4561" t="s">
        <v>158</v>
      </c>
      <c r="T4561" t="s">
        <v>163</v>
      </c>
      <c r="U4561">
        <v>3.1</v>
      </c>
      <c r="V4561">
        <v>3.2</v>
      </c>
      <c r="W4561">
        <v>2.2999999999999998</v>
      </c>
      <c r="X4561">
        <v>2.81</v>
      </c>
      <c r="Y4561">
        <v>362655</v>
      </c>
      <c r="Z4561">
        <v>127419</v>
      </c>
      <c r="AA4561">
        <v>9801480</v>
      </c>
    </row>
    <row r="4562" spans="1:27" hidden="1">
      <c r="A4562" t="s">
        <v>4755</v>
      </c>
      <c r="B4562" t="s">
        <v>51</v>
      </c>
      <c r="C4562" t="s">
        <v>51</v>
      </c>
      <c r="D4562">
        <v>1794</v>
      </c>
      <c r="E4562" s="12">
        <v>38793</v>
      </c>
      <c r="F4562" s="72">
        <f t="shared" si="771"/>
        <v>2006</v>
      </c>
      <c r="G4562" s="70">
        <f t="shared" si="772"/>
        <v>3995.1950947603123</v>
      </c>
      <c r="H4562" s="70" t="e" cm="1">
        <f t="array" ref="H4562">INDEX(magic_bricks_appreciation_pivot!$A$13:$K$20,MATCH(C4562,magic_bricks_appreciation_pivot!$A$13:$A$20,0),1+MATCH(F4562,INDEX(magic_bricks_appreciation_pivot!$B$13:$K$13,0),0))</f>
        <v>#N/A</v>
      </c>
      <c r="I4562" s="70"/>
      <c r="J4562">
        <v>175</v>
      </c>
      <c r="K4562">
        <v>2</v>
      </c>
      <c r="L4562">
        <v>1</v>
      </c>
      <c r="M4562">
        <v>4</v>
      </c>
      <c r="N4562" t="s">
        <v>193</v>
      </c>
      <c r="O4562" t="s">
        <v>161</v>
      </c>
      <c r="P4562" s="12">
        <v>20908</v>
      </c>
      <c r="Q4562" t="s">
        <v>169</v>
      </c>
      <c r="R4562" t="s">
        <v>157</v>
      </c>
      <c r="S4562" t="s">
        <v>178</v>
      </c>
      <c r="T4562" t="s">
        <v>159</v>
      </c>
      <c r="U4562">
        <v>2.1</v>
      </c>
      <c r="V4562">
        <v>3.9</v>
      </c>
      <c r="W4562">
        <v>3.1</v>
      </c>
      <c r="X4562">
        <v>3.21</v>
      </c>
      <c r="Y4562">
        <v>229356</v>
      </c>
      <c r="Z4562">
        <v>136180</v>
      </c>
      <c r="AA4562">
        <v>7167380</v>
      </c>
    </row>
    <row r="4563" spans="1:27">
      <c r="A4563" t="s">
        <v>4756</v>
      </c>
      <c r="B4563" t="s">
        <v>175</v>
      </c>
      <c r="C4563" t="s">
        <v>34</v>
      </c>
      <c r="D4563">
        <v>1263</v>
      </c>
      <c r="E4563" s="12">
        <v>40496</v>
      </c>
      <c r="F4563" s="72">
        <f t="shared" si="771"/>
        <v>2010</v>
      </c>
      <c r="G4563" s="70">
        <f t="shared" si="772"/>
        <v>6605.0277117973083</v>
      </c>
      <c r="H4563" s="70" cm="1">
        <f t="array" ref="H4563">INDEX(magic_bricks_appreciation_pivot!$A$13:$K$20,MATCH(C4563,magic_bricks_appreciation_pivot!$A$13:$A$20,0),1+MATCH(F4563,INDEX(magic_bricks_appreciation_pivot!$B$13:$K$13,0),0))</f>
        <v>0.46848170778869208</v>
      </c>
      <c r="I4563" s="70">
        <f t="shared" ref="I4563:I4564" si="774">G4563+G4563*H4563</f>
        <v>9699.3623742117488</v>
      </c>
      <c r="J4563">
        <v>115</v>
      </c>
      <c r="K4563">
        <v>2</v>
      </c>
      <c r="L4563">
        <v>1</v>
      </c>
      <c r="M4563">
        <v>4</v>
      </c>
      <c r="N4563" t="s">
        <v>176</v>
      </c>
      <c r="O4563" t="s">
        <v>155</v>
      </c>
      <c r="P4563" s="12">
        <v>28451</v>
      </c>
      <c r="Q4563" t="s">
        <v>194</v>
      </c>
      <c r="R4563" t="s">
        <v>165</v>
      </c>
      <c r="S4563" t="s">
        <v>178</v>
      </c>
      <c r="T4563" t="s">
        <v>163</v>
      </c>
      <c r="U4563">
        <v>3.4</v>
      </c>
      <c r="V4563">
        <v>2.2000000000000002</v>
      </c>
      <c r="W4563">
        <v>4.4000000000000004</v>
      </c>
      <c r="X4563">
        <v>3.22</v>
      </c>
      <c r="Y4563">
        <v>241922</v>
      </c>
      <c r="Z4563">
        <v>33369</v>
      </c>
      <c r="AA4563">
        <v>8342150</v>
      </c>
    </row>
    <row r="4564" spans="1:27">
      <c r="A4564" t="s">
        <v>4757</v>
      </c>
      <c r="B4564" t="s">
        <v>23</v>
      </c>
      <c r="C4564" t="s">
        <v>23</v>
      </c>
      <c r="D4564">
        <v>818</v>
      </c>
      <c r="E4564" s="12">
        <v>40691</v>
      </c>
      <c r="F4564" s="72">
        <f t="shared" si="771"/>
        <v>2011</v>
      </c>
      <c r="G4564" s="70">
        <f t="shared" si="772"/>
        <v>8799.2053789731053</v>
      </c>
      <c r="H4564" s="70" cm="1">
        <f t="array" ref="H4564">INDEX(magic_bricks_appreciation_pivot!$A$13:$K$20,MATCH(C4564,magic_bricks_appreciation_pivot!$A$13:$A$20,0),1+MATCH(F4564,INDEX(magic_bricks_appreciation_pivot!$B$13:$K$13,0),0))</f>
        <v>0.30621792098525186</v>
      </c>
      <c r="I4564" s="70">
        <f t="shared" si="774"/>
        <v>11493.679756444495</v>
      </c>
      <c r="J4564">
        <v>15</v>
      </c>
      <c r="K4564">
        <v>1</v>
      </c>
      <c r="L4564">
        <v>1</v>
      </c>
      <c r="M4564">
        <v>2</v>
      </c>
      <c r="N4564" t="s">
        <v>184</v>
      </c>
      <c r="O4564" t="s">
        <v>161</v>
      </c>
      <c r="P4564" s="12">
        <v>38866</v>
      </c>
      <c r="Q4564" t="s">
        <v>194</v>
      </c>
      <c r="R4564" t="s">
        <v>165</v>
      </c>
      <c r="S4564" t="s">
        <v>158</v>
      </c>
      <c r="T4564" t="s">
        <v>182</v>
      </c>
      <c r="U4564">
        <v>2.6</v>
      </c>
      <c r="V4564">
        <v>3.4</v>
      </c>
      <c r="W4564">
        <v>4.7</v>
      </c>
      <c r="X4564">
        <v>3.68</v>
      </c>
      <c r="Y4564">
        <v>215933</v>
      </c>
      <c r="Z4564">
        <v>158351</v>
      </c>
      <c r="AA4564">
        <v>7197750</v>
      </c>
    </row>
    <row r="4565" spans="1:27" hidden="1">
      <c r="A4565" t="s">
        <v>4758</v>
      </c>
      <c r="B4565" t="s">
        <v>51</v>
      </c>
      <c r="C4565" t="s">
        <v>51</v>
      </c>
      <c r="D4565">
        <v>1833</v>
      </c>
      <c r="E4565" s="12">
        <v>39992</v>
      </c>
      <c r="F4565" s="72">
        <f t="shared" si="771"/>
        <v>2009</v>
      </c>
      <c r="G4565" s="70">
        <f t="shared" si="772"/>
        <v>5527.8396072013093</v>
      </c>
      <c r="H4565" s="70" t="e" cm="1">
        <f t="array" ref="H4565">INDEX(magic_bricks_appreciation_pivot!$A$13:$K$20,MATCH(C4565,magic_bricks_appreciation_pivot!$A$13:$A$20,0),1+MATCH(F4565,INDEX(magic_bricks_appreciation_pivot!$B$13:$K$13,0),0))</f>
        <v>#N/A</v>
      </c>
      <c r="I4565" s="70"/>
      <c r="J4565">
        <v>81</v>
      </c>
      <c r="K4565">
        <v>3</v>
      </c>
      <c r="L4565">
        <v>2</v>
      </c>
      <c r="M4565">
        <v>5</v>
      </c>
      <c r="N4565" t="s">
        <v>184</v>
      </c>
      <c r="O4565" t="s">
        <v>155</v>
      </c>
      <c r="P4565" s="12">
        <v>29407</v>
      </c>
      <c r="Q4565" t="s">
        <v>169</v>
      </c>
      <c r="R4565" t="s">
        <v>170</v>
      </c>
      <c r="S4565" t="s">
        <v>178</v>
      </c>
      <c r="T4565" t="s">
        <v>171</v>
      </c>
      <c r="U4565">
        <v>2.9</v>
      </c>
      <c r="V4565">
        <v>2.7</v>
      </c>
      <c r="W4565">
        <v>3.9</v>
      </c>
      <c r="X4565">
        <v>3.11</v>
      </c>
      <c r="Y4565">
        <v>344506</v>
      </c>
      <c r="Z4565">
        <v>101325</v>
      </c>
      <c r="AA4565">
        <v>10132530</v>
      </c>
    </row>
    <row r="4566" spans="1:27">
      <c r="A4566" t="s">
        <v>4759</v>
      </c>
      <c r="B4566" t="s">
        <v>23</v>
      </c>
      <c r="C4566" t="s">
        <v>23</v>
      </c>
      <c r="D4566">
        <v>737</v>
      </c>
      <c r="E4566" s="12">
        <v>40645</v>
      </c>
      <c r="F4566" s="72">
        <f t="shared" si="771"/>
        <v>2011</v>
      </c>
      <c r="G4566" s="70">
        <f t="shared" si="772"/>
        <v>8114.6540027137044</v>
      </c>
      <c r="H4566" s="70" cm="1">
        <f t="array" ref="H4566">INDEX(magic_bricks_appreciation_pivot!$A$13:$K$20,MATCH(C4566,magic_bricks_appreciation_pivot!$A$13:$A$20,0),1+MATCH(F4566,INDEX(magic_bricks_appreciation_pivot!$B$13:$K$13,0),0))</f>
        <v>0.30621792098525186</v>
      </c>
      <c r="I4566" s="70">
        <f>G4566+G4566*H4566</f>
        <v>10599.506480939348</v>
      </c>
      <c r="J4566">
        <v>157</v>
      </c>
      <c r="K4566">
        <v>1</v>
      </c>
      <c r="L4566">
        <v>1</v>
      </c>
      <c r="M4566">
        <v>2</v>
      </c>
      <c r="N4566" t="s">
        <v>168</v>
      </c>
      <c r="O4566" t="s">
        <v>155</v>
      </c>
      <c r="P4566" s="12">
        <v>24585</v>
      </c>
      <c r="Q4566" t="s">
        <v>194</v>
      </c>
      <c r="R4566" t="s">
        <v>157</v>
      </c>
      <c r="S4566" t="s">
        <v>162</v>
      </c>
      <c r="T4566" t="s">
        <v>171</v>
      </c>
      <c r="U4566">
        <v>2.4</v>
      </c>
      <c r="V4566">
        <v>4.9000000000000004</v>
      </c>
      <c r="W4566">
        <v>4.5999999999999996</v>
      </c>
      <c r="X4566">
        <v>4.03</v>
      </c>
      <c r="Y4566">
        <v>251181</v>
      </c>
      <c r="Z4566">
        <v>119610</v>
      </c>
      <c r="AA4566">
        <v>5980500</v>
      </c>
    </row>
    <row r="4567" spans="1:27" hidden="1">
      <c r="A4567" t="s">
        <v>4760</v>
      </c>
      <c r="B4567" t="s">
        <v>201</v>
      </c>
      <c r="C4567" t="s">
        <v>201</v>
      </c>
      <c r="D4567">
        <v>1820</v>
      </c>
      <c r="E4567" s="12">
        <v>39717</v>
      </c>
      <c r="F4567" s="72">
        <f t="shared" si="771"/>
        <v>2008</v>
      </c>
      <c r="G4567" s="70">
        <f t="shared" si="772"/>
        <v>7983.2747252747249</v>
      </c>
      <c r="H4567" s="70" t="e" cm="1">
        <f t="array" ref="H4567">INDEX(magic_bricks_appreciation_pivot!$A$13:$K$20,MATCH(C4567,magic_bricks_appreciation_pivot!$A$13:$A$20,0),1+MATCH(F4567,INDEX(magic_bricks_appreciation_pivot!$B$13:$K$13,0),0))</f>
        <v>#N/A</v>
      </c>
      <c r="I4567" s="70"/>
      <c r="J4567">
        <v>68</v>
      </c>
      <c r="K4567">
        <v>3</v>
      </c>
      <c r="L4567">
        <v>2</v>
      </c>
      <c r="M4567">
        <v>5</v>
      </c>
      <c r="N4567" t="s">
        <v>193</v>
      </c>
      <c r="O4567" t="s">
        <v>161</v>
      </c>
      <c r="P4567" s="12">
        <v>29497</v>
      </c>
      <c r="Q4567" t="s">
        <v>156</v>
      </c>
      <c r="R4567" t="s">
        <v>177</v>
      </c>
      <c r="S4567" t="s">
        <v>162</v>
      </c>
      <c r="T4567" t="s">
        <v>163</v>
      </c>
      <c r="U4567">
        <v>4.8</v>
      </c>
      <c r="V4567">
        <v>4.9000000000000004</v>
      </c>
      <c r="W4567">
        <v>2.7</v>
      </c>
      <c r="X4567">
        <v>3.99</v>
      </c>
      <c r="Y4567">
        <v>566653</v>
      </c>
      <c r="Z4567">
        <v>247003</v>
      </c>
      <c r="AA4567">
        <v>14529560</v>
      </c>
    </row>
    <row r="4568" spans="1:27">
      <c r="A4568" t="s">
        <v>4761</v>
      </c>
      <c r="B4568" t="s">
        <v>56</v>
      </c>
      <c r="C4568" t="s">
        <v>56</v>
      </c>
      <c r="D4568">
        <v>836</v>
      </c>
      <c r="E4568" s="12">
        <v>40678</v>
      </c>
      <c r="F4568" s="72">
        <f t="shared" si="771"/>
        <v>2011</v>
      </c>
      <c r="G4568" s="70">
        <f t="shared" si="772"/>
        <v>8690.2033492822975</v>
      </c>
      <c r="H4568" s="70" cm="1">
        <f t="array" ref="H4568">INDEX(magic_bricks_appreciation_pivot!$A$13:$K$20,MATCH(C4568,magic_bricks_appreciation_pivot!$A$13:$A$20,0),1+MATCH(F4568,INDEX(magic_bricks_appreciation_pivot!$B$13:$K$13,0),0))</f>
        <v>0.33228770983948047</v>
      </c>
      <c r="I4568" s="70">
        <f t="shared" ref="I4568:I4571" si="775">G4568+G4568*H4568</f>
        <v>11577.851118254695</v>
      </c>
      <c r="J4568">
        <v>101</v>
      </c>
      <c r="K4568">
        <v>1</v>
      </c>
      <c r="L4568">
        <v>1</v>
      </c>
      <c r="M4568">
        <v>3</v>
      </c>
      <c r="N4568" t="s">
        <v>184</v>
      </c>
      <c r="O4568" t="s">
        <v>161</v>
      </c>
      <c r="P4568" s="12">
        <v>28268</v>
      </c>
      <c r="Q4568" t="s">
        <v>194</v>
      </c>
      <c r="R4568" t="s">
        <v>165</v>
      </c>
      <c r="S4568" t="s">
        <v>178</v>
      </c>
      <c r="T4568" t="s">
        <v>166</v>
      </c>
      <c r="U4568">
        <v>2.5</v>
      </c>
      <c r="V4568">
        <v>2.8</v>
      </c>
      <c r="W4568">
        <v>4.8</v>
      </c>
      <c r="X4568">
        <v>3.71</v>
      </c>
      <c r="Y4568">
        <v>290600</v>
      </c>
      <c r="Z4568">
        <v>7265</v>
      </c>
      <c r="AA4568">
        <v>7265010</v>
      </c>
    </row>
    <row r="4569" spans="1:27">
      <c r="A4569" t="s">
        <v>4762</v>
      </c>
      <c r="B4569" t="s">
        <v>175</v>
      </c>
      <c r="C4569" t="s">
        <v>34</v>
      </c>
      <c r="D4569">
        <v>1073</v>
      </c>
      <c r="E4569" s="12">
        <v>40356</v>
      </c>
      <c r="F4569" s="72">
        <f t="shared" si="771"/>
        <v>2010</v>
      </c>
      <c r="G4569" s="70">
        <f t="shared" si="772"/>
        <v>12535.228331780056</v>
      </c>
      <c r="H4569" s="70" cm="1">
        <f t="array" ref="H4569">INDEX(magic_bricks_appreciation_pivot!$A$13:$K$20,MATCH(C4569,magic_bricks_appreciation_pivot!$A$13:$A$20,0),1+MATCH(F4569,INDEX(magic_bricks_appreciation_pivot!$B$13:$K$13,0),0))</f>
        <v>0.46848170778869208</v>
      </c>
      <c r="I4569" s="70">
        <f t="shared" si="775"/>
        <v>18407.753508173573</v>
      </c>
      <c r="J4569">
        <v>159</v>
      </c>
      <c r="K4569">
        <v>1</v>
      </c>
      <c r="L4569">
        <v>1</v>
      </c>
      <c r="M4569">
        <v>3</v>
      </c>
      <c r="N4569" t="s">
        <v>176</v>
      </c>
      <c r="O4569" t="s">
        <v>155</v>
      </c>
      <c r="P4569" s="12">
        <v>35246</v>
      </c>
      <c r="Q4569" t="s">
        <v>156</v>
      </c>
      <c r="R4569" t="s">
        <v>157</v>
      </c>
      <c r="S4569" t="s">
        <v>178</v>
      </c>
      <c r="T4569" t="s">
        <v>182</v>
      </c>
      <c r="U4569">
        <v>3.1</v>
      </c>
      <c r="V4569">
        <v>2.4</v>
      </c>
      <c r="W4569">
        <v>3.8</v>
      </c>
      <c r="X4569">
        <v>3.03</v>
      </c>
      <c r="Y4569">
        <v>363158</v>
      </c>
      <c r="Z4569">
        <v>107602</v>
      </c>
      <c r="AA4569">
        <v>13450300</v>
      </c>
    </row>
    <row r="4570" spans="1:27">
      <c r="A4570" t="s">
        <v>4763</v>
      </c>
      <c r="B4570" t="s">
        <v>56</v>
      </c>
      <c r="C4570" t="s">
        <v>56</v>
      </c>
      <c r="D4570">
        <v>1203</v>
      </c>
      <c r="E4570" s="12">
        <v>40238</v>
      </c>
      <c r="F4570" s="72">
        <f t="shared" si="771"/>
        <v>2010</v>
      </c>
      <c r="G4570" s="70">
        <f t="shared" si="772"/>
        <v>12836.691604322526</v>
      </c>
      <c r="H4570" s="70" cm="1">
        <f t="array" ref="H4570">INDEX(magic_bricks_appreciation_pivot!$A$13:$K$20,MATCH(C4570,magic_bricks_appreciation_pivot!$A$13:$A$20,0),1+MATCH(F4570,INDEX(magic_bricks_appreciation_pivot!$B$13:$K$13,0),0))</f>
        <v>0.62795711804515786</v>
      </c>
      <c r="I4570" s="70">
        <f t="shared" si="775"/>
        <v>20897.583469407375</v>
      </c>
      <c r="J4570">
        <v>18</v>
      </c>
      <c r="K4570">
        <v>2</v>
      </c>
      <c r="L4570">
        <v>2</v>
      </c>
      <c r="M4570">
        <v>4</v>
      </c>
      <c r="N4570" t="s">
        <v>184</v>
      </c>
      <c r="O4570" t="s">
        <v>161</v>
      </c>
      <c r="P4570" s="12">
        <v>27098</v>
      </c>
      <c r="Q4570" t="s">
        <v>156</v>
      </c>
      <c r="R4570" t="s">
        <v>177</v>
      </c>
      <c r="S4570" t="s">
        <v>162</v>
      </c>
      <c r="T4570" t="s">
        <v>182</v>
      </c>
      <c r="U4570">
        <v>4</v>
      </c>
      <c r="V4570">
        <v>3.7</v>
      </c>
      <c r="W4570">
        <v>3.4</v>
      </c>
      <c r="X4570">
        <v>3.64</v>
      </c>
      <c r="Y4570">
        <v>540489</v>
      </c>
      <c r="Z4570">
        <v>200753</v>
      </c>
      <c r="AA4570">
        <v>15442540</v>
      </c>
    </row>
    <row r="4571" spans="1:27">
      <c r="A4571" t="s">
        <v>4764</v>
      </c>
      <c r="B4571" t="s">
        <v>175</v>
      </c>
      <c r="C4571" t="s">
        <v>34</v>
      </c>
      <c r="D4571">
        <v>1300</v>
      </c>
      <c r="E4571" s="12">
        <v>40412</v>
      </c>
      <c r="F4571" s="72">
        <f t="shared" si="771"/>
        <v>2010</v>
      </c>
      <c r="G4571" s="70">
        <f t="shared" si="772"/>
        <v>8933.461538461539</v>
      </c>
      <c r="H4571" s="70" cm="1">
        <f t="array" ref="H4571">INDEX(magic_bricks_appreciation_pivot!$A$13:$K$20,MATCH(C4571,magic_bricks_appreciation_pivot!$A$13:$A$20,0),1+MATCH(F4571,INDEX(magic_bricks_appreciation_pivot!$B$13:$K$13,0),0))</f>
        <v>0.46848170778869208</v>
      </c>
      <c r="I4571" s="70">
        <f t="shared" si="775"/>
        <v>13118.624856464598</v>
      </c>
      <c r="J4571">
        <v>111</v>
      </c>
      <c r="K4571">
        <v>2</v>
      </c>
      <c r="L4571">
        <v>1</v>
      </c>
      <c r="M4571">
        <v>4</v>
      </c>
      <c r="N4571" t="s">
        <v>154</v>
      </c>
      <c r="O4571" t="s">
        <v>155</v>
      </c>
      <c r="P4571" s="12">
        <v>36762</v>
      </c>
      <c r="Q4571" t="s">
        <v>180</v>
      </c>
      <c r="R4571" t="s">
        <v>165</v>
      </c>
      <c r="S4571" t="s">
        <v>162</v>
      </c>
      <c r="T4571" t="s">
        <v>166</v>
      </c>
      <c r="U4571">
        <v>2.5</v>
      </c>
      <c r="V4571">
        <v>4.5</v>
      </c>
      <c r="W4571">
        <v>2.8</v>
      </c>
      <c r="X4571">
        <v>3.39</v>
      </c>
      <c r="Y4571">
        <v>313565</v>
      </c>
      <c r="Z4571">
        <v>81295</v>
      </c>
      <c r="AA4571">
        <v>11613500</v>
      </c>
    </row>
    <row r="4572" spans="1:27" hidden="1">
      <c r="A4572" t="s">
        <v>4765</v>
      </c>
      <c r="B4572" t="s">
        <v>39</v>
      </c>
      <c r="C4572" t="s">
        <v>39</v>
      </c>
      <c r="D4572">
        <v>1514</v>
      </c>
      <c r="E4572" s="12">
        <v>39282</v>
      </c>
      <c r="F4572" s="72">
        <f t="shared" si="771"/>
        <v>2007</v>
      </c>
      <c r="G4572" s="70">
        <f t="shared" si="772"/>
        <v>7196.5125495376487</v>
      </c>
      <c r="H4572" s="70" t="e" cm="1">
        <f t="array" ref="H4572">INDEX(magic_bricks_appreciation_pivot!$A$13:$K$20,MATCH(C4572,magic_bricks_appreciation_pivot!$A$13:$A$20,0),1+MATCH(F4572,INDEX(magic_bricks_appreciation_pivot!$B$13:$K$13,0),0))</f>
        <v>#N/A</v>
      </c>
      <c r="I4572" s="70"/>
      <c r="J4572">
        <v>147</v>
      </c>
      <c r="K4572">
        <v>1</v>
      </c>
      <c r="L4572">
        <v>1</v>
      </c>
      <c r="M4572">
        <v>4</v>
      </c>
      <c r="N4572" t="s">
        <v>193</v>
      </c>
      <c r="O4572" t="s">
        <v>161</v>
      </c>
      <c r="P4572" s="12">
        <v>33442</v>
      </c>
      <c r="Q4572" t="s">
        <v>194</v>
      </c>
      <c r="R4572" t="s">
        <v>177</v>
      </c>
      <c r="S4572" t="s">
        <v>162</v>
      </c>
      <c r="T4572" t="s">
        <v>163</v>
      </c>
      <c r="U4572">
        <v>3.8</v>
      </c>
      <c r="V4572">
        <v>2.2000000000000002</v>
      </c>
      <c r="W4572">
        <v>2.9</v>
      </c>
      <c r="X4572">
        <v>3.04</v>
      </c>
      <c r="Y4572">
        <v>305075</v>
      </c>
      <c r="Z4572">
        <v>141642</v>
      </c>
      <c r="AA4572">
        <v>10895520</v>
      </c>
    </row>
    <row r="4573" spans="1:27">
      <c r="A4573" t="s">
        <v>4766</v>
      </c>
      <c r="B4573" t="s">
        <v>201</v>
      </c>
      <c r="C4573" t="s">
        <v>201</v>
      </c>
      <c r="D4573">
        <v>2252</v>
      </c>
      <c r="E4573" s="12">
        <v>40199</v>
      </c>
      <c r="F4573" s="72">
        <f t="shared" si="771"/>
        <v>2010</v>
      </c>
      <c r="G4573" s="70">
        <f t="shared" si="772"/>
        <v>6071.3676731793958</v>
      </c>
      <c r="H4573" s="70" cm="1">
        <f t="array" ref="H4573">INDEX(magic_bricks_appreciation_pivot!$A$13:$K$20,MATCH(C4573,magic_bricks_appreciation_pivot!$A$13:$A$20,0),1+MATCH(F4573,INDEX(magic_bricks_appreciation_pivot!$B$13:$K$13,0),0))</f>
        <v>0.62790190260080292</v>
      </c>
      <c r="I4573" s="70">
        <f>G4573+G4573*H4573</f>
        <v>9883.5909865577487</v>
      </c>
      <c r="J4573">
        <v>50</v>
      </c>
      <c r="K4573">
        <v>4</v>
      </c>
      <c r="L4573">
        <v>2</v>
      </c>
      <c r="M4573">
        <v>6</v>
      </c>
      <c r="N4573" t="s">
        <v>154</v>
      </c>
      <c r="O4573" t="s">
        <v>155</v>
      </c>
      <c r="P4573" s="12">
        <v>35089</v>
      </c>
      <c r="Q4573" t="s">
        <v>169</v>
      </c>
      <c r="R4573" t="s">
        <v>170</v>
      </c>
      <c r="S4573" t="s">
        <v>158</v>
      </c>
      <c r="T4573" t="s">
        <v>182</v>
      </c>
      <c r="U4573">
        <v>4.0999999999999996</v>
      </c>
      <c r="V4573">
        <v>2</v>
      </c>
      <c r="W4573">
        <v>3.1</v>
      </c>
      <c r="X4573">
        <v>3.07</v>
      </c>
      <c r="Y4573">
        <v>615272</v>
      </c>
      <c r="Z4573">
        <v>300800</v>
      </c>
      <c r="AA4573">
        <v>13672720</v>
      </c>
    </row>
    <row r="4574" spans="1:27" hidden="1">
      <c r="A4574" t="s">
        <v>4767</v>
      </c>
      <c r="B4574" t="s">
        <v>175</v>
      </c>
      <c r="C4574" t="s">
        <v>34</v>
      </c>
      <c r="D4574">
        <v>1214</v>
      </c>
      <c r="E4574" s="12">
        <v>39351</v>
      </c>
      <c r="F4574" s="72">
        <f t="shared" si="771"/>
        <v>2007</v>
      </c>
      <c r="G4574" s="70">
        <f t="shared" si="772"/>
        <v>7977.1004942339378</v>
      </c>
      <c r="H4574" s="70" t="e" cm="1">
        <f t="array" ref="H4574">INDEX(magic_bricks_appreciation_pivot!$A$13:$K$20,MATCH(C4574,magic_bricks_appreciation_pivot!$A$13:$A$20,0),1+MATCH(F4574,INDEX(magic_bricks_appreciation_pivot!$B$13:$K$13,0),0))</f>
        <v>#N/A</v>
      </c>
      <c r="I4574" s="70"/>
      <c r="J4574">
        <v>148</v>
      </c>
      <c r="K4574">
        <v>2</v>
      </c>
      <c r="L4574">
        <v>1</v>
      </c>
      <c r="M4574">
        <v>4</v>
      </c>
      <c r="N4574" t="s">
        <v>176</v>
      </c>
      <c r="O4574" t="s">
        <v>155</v>
      </c>
      <c r="P4574" s="12">
        <v>32051</v>
      </c>
      <c r="Q4574" t="s">
        <v>194</v>
      </c>
      <c r="R4574" t="s">
        <v>165</v>
      </c>
      <c r="S4574" t="s">
        <v>178</v>
      </c>
      <c r="T4574" t="s">
        <v>182</v>
      </c>
      <c r="U4574">
        <v>4.5</v>
      </c>
      <c r="V4574">
        <v>3.8</v>
      </c>
      <c r="W4574">
        <v>3.2</v>
      </c>
      <c r="X4574">
        <v>3.83</v>
      </c>
      <c r="Y4574">
        <v>261473</v>
      </c>
      <c r="Z4574">
        <v>164631</v>
      </c>
      <c r="AA4574">
        <v>9684200</v>
      </c>
    </row>
    <row r="4575" spans="1:27" hidden="1">
      <c r="A4575" t="s">
        <v>4768</v>
      </c>
      <c r="B4575" t="s">
        <v>75</v>
      </c>
      <c r="D4575">
        <v>1554</v>
      </c>
      <c r="E4575" s="12">
        <v>39550</v>
      </c>
      <c r="F4575" s="72">
        <f t="shared" si="771"/>
        <v>2008</v>
      </c>
      <c r="G4575" s="70">
        <f t="shared" si="772"/>
        <v>8072.8571428571431</v>
      </c>
      <c r="H4575" s="70" t="e" cm="1">
        <f t="array" ref="H4575">INDEX(magic_bricks_appreciation_pivot!$A$13:$K$20,MATCH(C4575,magic_bricks_appreciation_pivot!$A$13:$A$20,0),1+MATCH(F4575,INDEX(magic_bricks_appreciation_pivot!$B$13:$K$13,0),0))</f>
        <v>#N/A</v>
      </c>
      <c r="I4575" s="70"/>
      <c r="J4575">
        <v>93</v>
      </c>
      <c r="K4575">
        <v>1</v>
      </c>
      <c r="L4575">
        <v>1</v>
      </c>
      <c r="M4575">
        <v>4</v>
      </c>
      <c r="N4575" t="s">
        <v>184</v>
      </c>
      <c r="O4575" t="s">
        <v>155</v>
      </c>
      <c r="P4575" s="12">
        <v>30060</v>
      </c>
      <c r="Q4575" t="s">
        <v>194</v>
      </c>
      <c r="R4575" t="s">
        <v>170</v>
      </c>
      <c r="S4575" t="s">
        <v>178</v>
      </c>
      <c r="T4575" t="s">
        <v>182</v>
      </c>
      <c r="U4575">
        <v>2.4</v>
      </c>
      <c r="V4575">
        <v>3.3</v>
      </c>
      <c r="W4575">
        <v>2.1</v>
      </c>
      <c r="X4575">
        <v>2.4900000000000002</v>
      </c>
      <c r="Y4575">
        <v>401447</v>
      </c>
      <c r="Z4575">
        <v>163088</v>
      </c>
      <c r="AA4575">
        <v>12545220</v>
      </c>
    </row>
    <row r="4576" spans="1:27" hidden="1">
      <c r="A4576" t="s">
        <v>4769</v>
      </c>
      <c r="B4576" t="s">
        <v>51</v>
      </c>
      <c r="C4576" t="s">
        <v>51</v>
      </c>
      <c r="D4576">
        <v>1764</v>
      </c>
      <c r="E4576" s="12">
        <v>39197</v>
      </c>
      <c r="F4576" s="72">
        <f t="shared" si="771"/>
        <v>2007</v>
      </c>
      <c r="G4576" s="70">
        <f t="shared" si="772"/>
        <v>4500.3968253968251</v>
      </c>
      <c r="H4576" s="70" t="e" cm="1">
        <f t="array" ref="H4576">INDEX(magic_bricks_appreciation_pivot!$A$13:$K$20,MATCH(C4576,magic_bricks_appreciation_pivot!$A$13:$A$20,0),1+MATCH(F4576,INDEX(magic_bricks_appreciation_pivot!$B$13:$K$13,0),0))</f>
        <v>#N/A</v>
      </c>
      <c r="I4576" s="70"/>
      <c r="J4576">
        <v>30</v>
      </c>
      <c r="K4576">
        <v>2</v>
      </c>
      <c r="L4576">
        <v>1</v>
      </c>
      <c r="M4576">
        <v>4</v>
      </c>
      <c r="N4576" t="s">
        <v>176</v>
      </c>
      <c r="O4576" t="s">
        <v>155</v>
      </c>
      <c r="P4576" s="12">
        <v>30072</v>
      </c>
      <c r="Q4576" t="s">
        <v>169</v>
      </c>
      <c r="R4576" t="s">
        <v>165</v>
      </c>
      <c r="S4576" t="s">
        <v>178</v>
      </c>
      <c r="T4576" t="s">
        <v>159</v>
      </c>
      <c r="U4576">
        <v>2.8</v>
      </c>
      <c r="V4576">
        <v>3.4</v>
      </c>
      <c r="W4576">
        <v>3.7</v>
      </c>
      <c r="X4576">
        <v>3.34</v>
      </c>
      <c r="Y4576">
        <v>277855</v>
      </c>
      <c r="Z4576">
        <v>55571</v>
      </c>
      <c r="AA4576">
        <v>7938700</v>
      </c>
    </row>
    <row r="4577" spans="1:27">
      <c r="A4577" t="s">
        <v>4770</v>
      </c>
      <c r="B4577" t="s">
        <v>75</v>
      </c>
      <c r="C4577" t="s">
        <v>75</v>
      </c>
      <c r="D4577">
        <v>1675</v>
      </c>
      <c r="E4577" s="12">
        <v>41661</v>
      </c>
      <c r="F4577" s="72">
        <f t="shared" si="771"/>
        <v>2014</v>
      </c>
      <c r="G4577" s="70">
        <f t="shared" si="772"/>
        <v>7663.9104477611936</v>
      </c>
      <c r="H4577" s="70" cm="1">
        <f t="array" ref="H4577">INDEX(magic_bricks_appreciation_pivot!$A$13:$K$20,MATCH(C4577,magic_bricks_appreciation_pivot!$A$13:$A$20,0),1+MATCH(F4577,INDEX(magic_bricks_appreciation_pivot!$B$13:$K$13,0),0))</f>
        <v>0.20839433870180576</v>
      </c>
      <c r="I4577" s="70">
        <f t="shared" ref="I4577:I4579" si="776">G4577+G4577*H4577</f>
        <v>9261.0259973922475</v>
      </c>
      <c r="J4577">
        <v>82</v>
      </c>
      <c r="K4577">
        <v>1</v>
      </c>
      <c r="L4577">
        <v>1</v>
      </c>
      <c r="M4577">
        <v>4</v>
      </c>
      <c r="N4577" t="s">
        <v>193</v>
      </c>
      <c r="O4577" t="s">
        <v>155</v>
      </c>
      <c r="P4577" s="12">
        <v>25236</v>
      </c>
      <c r="Q4577" t="s">
        <v>169</v>
      </c>
      <c r="R4577" t="s">
        <v>170</v>
      </c>
      <c r="S4577" t="s">
        <v>158</v>
      </c>
      <c r="T4577" t="s">
        <v>163</v>
      </c>
      <c r="U4577">
        <v>3.1</v>
      </c>
      <c r="V4577">
        <v>2.1</v>
      </c>
      <c r="W4577">
        <v>4.3</v>
      </c>
      <c r="X4577">
        <v>3.39</v>
      </c>
      <c r="Y4577">
        <v>436460</v>
      </c>
      <c r="Z4577">
        <v>102696</v>
      </c>
      <c r="AA4577">
        <v>12837050</v>
      </c>
    </row>
    <row r="4578" spans="1:27">
      <c r="A4578" t="s">
        <v>4771</v>
      </c>
      <c r="B4578" t="s">
        <v>175</v>
      </c>
      <c r="C4578" t="s">
        <v>34</v>
      </c>
      <c r="D4578">
        <v>912</v>
      </c>
      <c r="E4578" s="12">
        <v>41016</v>
      </c>
      <c r="F4578" s="72">
        <f t="shared" si="771"/>
        <v>2012</v>
      </c>
      <c r="G4578" s="70">
        <f t="shared" si="772"/>
        <v>13294.627192982456</v>
      </c>
      <c r="H4578" s="70" cm="1">
        <f t="array" ref="H4578">INDEX(magic_bricks_appreciation_pivot!$A$13:$K$20,MATCH(C4578,magic_bricks_appreciation_pivot!$A$13:$A$20,0),1+MATCH(F4578,INDEX(magic_bricks_appreciation_pivot!$B$13:$K$13,0),0))</f>
        <v>0.22606337179266398</v>
      </c>
      <c r="I4578" s="70">
        <f t="shared" si="776"/>
        <v>16300.05544295451</v>
      </c>
      <c r="J4578">
        <v>71</v>
      </c>
      <c r="K4578">
        <v>1</v>
      </c>
      <c r="L4578">
        <v>1</v>
      </c>
      <c r="M4578">
        <v>3</v>
      </c>
      <c r="N4578" t="s">
        <v>193</v>
      </c>
      <c r="O4578" t="s">
        <v>155</v>
      </c>
      <c r="P4578" s="12">
        <v>28606</v>
      </c>
      <c r="Q4578" t="s">
        <v>156</v>
      </c>
      <c r="R4578" t="s">
        <v>157</v>
      </c>
      <c r="S4578" t="s">
        <v>162</v>
      </c>
      <c r="T4578" t="s">
        <v>163</v>
      </c>
      <c r="U4578">
        <v>3.6</v>
      </c>
      <c r="V4578">
        <v>4.7</v>
      </c>
      <c r="W4578">
        <v>4.4000000000000004</v>
      </c>
      <c r="X4578">
        <v>4.28</v>
      </c>
      <c r="Y4578">
        <v>327367</v>
      </c>
      <c r="Z4578">
        <v>96998</v>
      </c>
      <c r="AA4578">
        <v>12124700</v>
      </c>
    </row>
    <row r="4579" spans="1:27">
      <c r="A4579" t="s">
        <v>4772</v>
      </c>
      <c r="B4579" t="s">
        <v>175</v>
      </c>
      <c r="C4579" t="s">
        <v>34</v>
      </c>
      <c r="D4579">
        <v>822</v>
      </c>
      <c r="E4579" s="12">
        <v>41147</v>
      </c>
      <c r="F4579" s="72">
        <f t="shared" si="771"/>
        <v>2012</v>
      </c>
      <c r="G4579" s="70">
        <f t="shared" si="772"/>
        <v>11657.104622871046</v>
      </c>
      <c r="H4579" s="70" cm="1">
        <f t="array" ref="H4579">INDEX(magic_bricks_appreciation_pivot!$A$13:$K$20,MATCH(C4579,magic_bricks_appreciation_pivot!$A$13:$A$20,0),1+MATCH(F4579,INDEX(magic_bricks_appreciation_pivot!$B$13:$K$13,0),0))</f>
        <v>0.22606337179266398</v>
      </c>
      <c r="I4579" s="70">
        <f t="shared" si="776"/>
        <v>14292.348999257125</v>
      </c>
      <c r="J4579">
        <v>144</v>
      </c>
      <c r="K4579">
        <v>1</v>
      </c>
      <c r="L4579">
        <v>1</v>
      </c>
      <c r="M4579">
        <v>3</v>
      </c>
      <c r="N4579" t="s">
        <v>193</v>
      </c>
      <c r="O4579" t="s">
        <v>155</v>
      </c>
      <c r="P4579" s="12">
        <v>35307</v>
      </c>
      <c r="Q4579" t="s">
        <v>169</v>
      </c>
      <c r="R4579" t="s">
        <v>177</v>
      </c>
      <c r="S4579" t="s">
        <v>158</v>
      </c>
      <c r="T4579" t="s">
        <v>182</v>
      </c>
      <c r="U4579">
        <v>3.4</v>
      </c>
      <c r="V4579">
        <v>4.2</v>
      </c>
      <c r="W4579">
        <v>4.4000000000000004</v>
      </c>
      <c r="X4579">
        <v>4.0199999999999996</v>
      </c>
      <c r="Y4579">
        <v>316211</v>
      </c>
      <c r="Z4579">
        <v>105404</v>
      </c>
      <c r="AA4579">
        <v>9582140</v>
      </c>
    </row>
    <row r="4580" spans="1:27" hidden="1">
      <c r="A4580" t="s">
        <v>4773</v>
      </c>
      <c r="B4580" t="s">
        <v>39</v>
      </c>
      <c r="C4580" t="s">
        <v>39</v>
      </c>
      <c r="D4580">
        <v>1917</v>
      </c>
      <c r="E4580" s="12">
        <v>40154</v>
      </c>
      <c r="F4580" s="72">
        <f t="shared" si="771"/>
        <v>2009</v>
      </c>
      <c r="G4580" s="70">
        <f t="shared" si="772"/>
        <v>7431.585811163276</v>
      </c>
      <c r="H4580" s="70" t="e" cm="1">
        <f t="array" ref="H4580">INDEX(magic_bricks_appreciation_pivot!$A$13:$K$20,MATCH(C4580,magic_bricks_appreciation_pivot!$A$13:$A$20,0),1+MATCH(F4580,INDEX(magic_bricks_appreciation_pivot!$B$13:$K$13,0),0))</f>
        <v>#N/A</v>
      </c>
      <c r="I4580" s="70"/>
      <c r="J4580">
        <v>49</v>
      </c>
      <c r="K4580">
        <v>2</v>
      </c>
      <c r="L4580">
        <v>1</v>
      </c>
      <c r="M4580">
        <v>5</v>
      </c>
      <c r="N4580" t="s">
        <v>168</v>
      </c>
      <c r="O4580" t="s">
        <v>155</v>
      </c>
      <c r="P4580" s="12">
        <v>23729</v>
      </c>
      <c r="Q4580" t="s">
        <v>194</v>
      </c>
      <c r="R4580" t="s">
        <v>165</v>
      </c>
      <c r="S4580" t="s">
        <v>162</v>
      </c>
      <c r="T4580" t="s">
        <v>182</v>
      </c>
      <c r="U4580">
        <v>4.5</v>
      </c>
      <c r="V4580">
        <v>4.8</v>
      </c>
      <c r="W4580">
        <v>2.7</v>
      </c>
      <c r="X4580">
        <v>3.855</v>
      </c>
      <c r="Y4580">
        <v>413144</v>
      </c>
      <c r="Z4580">
        <v>170956</v>
      </c>
      <c r="AA4580">
        <v>14246350</v>
      </c>
    </row>
    <row r="4581" spans="1:27" hidden="1">
      <c r="A4581" t="s">
        <v>4774</v>
      </c>
      <c r="B4581" t="s">
        <v>75</v>
      </c>
      <c r="D4581">
        <v>1850</v>
      </c>
      <c r="E4581" s="12">
        <v>39084</v>
      </c>
      <c r="F4581" s="72">
        <f t="shared" si="771"/>
        <v>2007</v>
      </c>
      <c r="G4581" s="70">
        <f t="shared" si="772"/>
        <v>11749.156756756756</v>
      </c>
      <c r="H4581" s="70" t="e" cm="1">
        <f t="array" ref="H4581">INDEX(magic_bricks_appreciation_pivot!$A$13:$K$20,MATCH(C4581,magic_bricks_appreciation_pivot!$A$13:$A$20,0),1+MATCH(F4581,INDEX(magic_bricks_appreciation_pivot!$B$13:$K$13,0),0))</f>
        <v>#N/A</v>
      </c>
      <c r="I4581" s="70"/>
      <c r="J4581">
        <v>74</v>
      </c>
      <c r="K4581">
        <v>2</v>
      </c>
      <c r="L4581">
        <v>1</v>
      </c>
      <c r="M4581">
        <v>5</v>
      </c>
      <c r="N4581" t="s">
        <v>184</v>
      </c>
      <c r="O4581" t="s">
        <v>155</v>
      </c>
      <c r="P4581" s="12">
        <v>31054</v>
      </c>
      <c r="Q4581" t="s">
        <v>156</v>
      </c>
      <c r="R4581" t="s">
        <v>177</v>
      </c>
      <c r="S4581" t="s">
        <v>158</v>
      </c>
      <c r="T4581" t="s">
        <v>166</v>
      </c>
      <c r="U4581">
        <v>2.5</v>
      </c>
      <c r="V4581">
        <v>4.8</v>
      </c>
      <c r="W4581">
        <v>4</v>
      </c>
      <c r="X4581">
        <v>3.75</v>
      </c>
      <c r="Y4581">
        <v>869438</v>
      </c>
      <c r="Z4581">
        <v>326039</v>
      </c>
      <c r="AA4581">
        <v>21735940</v>
      </c>
    </row>
    <row r="4582" spans="1:27" hidden="1">
      <c r="A4582" t="s">
        <v>4775</v>
      </c>
      <c r="B4582" t="s">
        <v>39</v>
      </c>
      <c r="C4582" t="s">
        <v>39</v>
      </c>
      <c r="D4582">
        <v>1723</v>
      </c>
      <c r="E4582" s="12">
        <v>39633</v>
      </c>
      <c r="F4582" s="72">
        <f t="shared" si="771"/>
        <v>2008</v>
      </c>
      <c r="G4582" s="70">
        <f t="shared" si="772"/>
        <v>7141.8920487521764</v>
      </c>
      <c r="H4582" s="70" t="e" cm="1">
        <f t="array" ref="H4582">INDEX(magic_bricks_appreciation_pivot!$A$13:$K$20,MATCH(C4582,magic_bricks_appreciation_pivot!$A$13:$A$20,0),1+MATCH(F4582,INDEX(magic_bricks_appreciation_pivot!$B$13:$K$13,0),0))</f>
        <v>#N/A</v>
      </c>
      <c r="I4582" s="70"/>
      <c r="J4582">
        <v>36</v>
      </c>
      <c r="K4582">
        <v>1</v>
      </c>
      <c r="L4582">
        <v>1</v>
      </c>
      <c r="M4582">
        <v>4</v>
      </c>
      <c r="N4582" t="s">
        <v>154</v>
      </c>
      <c r="O4582" t="s">
        <v>155</v>
      </c>
      <c r="P4582" s="12">
        <v>32698</v>
      </c>
      <c r="Q4582" t="s">
        <v>194</v>
      </c>
      <c r="R4582" t="s">
        <v>165</v>
      </c>
      <c r="S4582" t="s">
        <v>178</v>
      </c>
      <c r="T4582" t="s">
        <v>166</v>
      </c>
      <c r="U4582">
        <v>4</v>
      </c>
      <c r="V4582">
        <v>5</v>
      </c>
      <c r="W4582">
        <v>4.5</v>
      </c>
      <c r="X4582">
        <v>4.45</v>
      </c>
      <c r="Y4582">
        <v>406081</v>
      </c>
      <c r="Z4582">
        <v>221499</v>
      </c>
      <c r="AA4582">
        <v>12305480</v>
      </c>
    </row>
    <row r="4583" spans="1:27">
      <c r="A4583" t="s">
        <v>4776</v>
      </c>
      <c r="B4583" t="s">
        <v>23</v>
      </c>
      <c r="C4583" t="s">
        <v>23</v>
      </c>
      <c r="D4583">
        <v>679</v>
      </c>
      <c r="E4583" s="12">
        <v>40472</v>
      </c>
      <c r="F4583" s="72">
        <f t="shared" si="771"/>
        <v>2010</v>
      </c>
      <c r="G4583" s="70">
        <f t="shared" si="772"/>
        <v>5765.4639175257735</v>
      </c>
      <c r="H4583" s="70" cm="1">
        <f t="array" ref="H4583">INDEX(magic_bricks_appreciation_pivot!$A$13:$K$20,MATCH(C4583,magic_bricks_appreciation_pivot!$A$13:$A$20,0),1+MATCH(F4583,INDEX(magic_bricks_appreciation_pivot!$B$13:$K$13,0),0))</f>
        <v>0.49881786187527283</v>
      </c>
      <c r="I4583" s="70">
        <f>G4583+G4583*H4583</f>
        <v>8641.3803015850135</v>
      </c>
      <c r="J4583">
        <v>169</v>
      </c>
      <c r="K4583">
        <v>1</v>
      </c>
      <c r="L4583">
        <v>1</v>
      </c>
      <c r="M4583">
        <v>2</v>
      </c>
      <c r="N4583" t="s">
        <v>154</v>
      </c>
      <c r="O4583" t="s">
        <v>155</v>
      </c>
      <c r="P4583" s="12">
        <v>33537</v>
      </c>
      <c r="Q4583" t="s">
        <v>194</v>
      </c>
      <c r="R4583" t="s">
        <v>157</v>
      </c>
      <c r="S4583" t="s">
        <v>178</v>
      </c>
      <c r="T4583" t="s">
        <v>159</v>
      </c>
      <c r="U4583">
        <v>3.5</v>
      </c>
      <c r="V4583">
        <v>4.3</v>
      </c>
      <c r="W4583">
        <v>2</v>
      </c>
      <c r="X4583">
        <v>3.14</v>
      </c>
      <c r="Y4583">
        <v>172249</v>
      </c>
      <c r="Z4583">
        <v>66551</v>
      </c>
      <c r="AA4583">
        <v>3914750</v>
      </c>
    </row>
    <row r="4584" spans="1:27" hidden="1">
      <c r="A4584" t="s">
        <v>4777</v>
      </c>
      <c r="B4584" t="s">
        <v>175</v>
      </c>
      <c r="C4584" t="s">
        <v>34</v>
      </c>
      <c r="D4584">
        <v>1064</v>
      </c>
      <c r="E4584" s="12">
        <v>39144</v>
      </c>
      <c r="F4584" s="72">
        <f t="shared" si="771"/>
        <v>2007</v>
      </c>
      <c r="G4584" s="70">
        <f t="shared" si="772"/>
        <v>13426.550751879699</v>
      </c>
      <c r="H4584" s="70" t="e" cm="1">
        <f t="array" ref="H4584">INDEX(magic_bricks_appreciation_pivot!$A$13:$K$20,MATCH(C4584,magic_bricks_appreciation_pivot!$A$13:$A$20,0),1+MATCH(F4584,INDEX(magic_bricks_appreciation_pivot!$B$13:$K$13,0),0))</f>
        <v>#N/A</v>
      </c>
      <c r="I4584" s="70"/>
      <c r="J4584">
        <v>2</v>
      </c>
      <c r="K4584">
        <v>1</v>
      </c>
      <c r="L4584">
        <v>1</v>
      </c>
      <c r="M4584">
        <v>3</v>
      </c>
      <c r="N4584" t="s">
        <v>184</v>
      </c>
      <c r="O4584" t="s">
        <v>155</v>
      </c>
      <c r="P4584" s="12">
        <v>32209</v>
      </c>
      <c r="Q4584" t="s">
        <v>156</v>
      </c>
      <c r="R4584" t="s">
        <v>170</v>
      </c>
      <c r="S4584" t="s">
        <v>162</v>
      </c>
      <c r="T4584" t="s">
        <v>166</v>
      </c>
      <c r="U4584">
        <v>4.0999999999999996</v>
      </c>
      <c r="V4584">
        <v>4.0999999999999996</v>
      </c>
      <c r="W4584">
        <v>2.2999999999999998</v>
      </c>
      <c r="X4584">
        <v>3.56</v>
      </c>
      <c r="Y4584">
        <v>400004</v>
      </c>
      <c r="Z4584">
        <v>214288</v>
      </c>
      <c r="AA4584">
        <v>14285850</v>
      </c>
    </row>
    <row r="4585" spans="1:27">
      <c r="A4585" t="s">
        <v>4778</v>
      </c>
      <c r="B4585" t="s">
        <v>51</v>
      </c>
      <c r="C4585" t="s">
        <v>51</v>
      </c>
      <c r="D4585">
        <v>1907</v>
      </c>
      <c r="E4585" s="12">
        <v>40233</v>
      </c>
      <c r="F4585" s="72">
        <f t="shared" si="771"/>
        <v>2010</v>
      </c>
      <c r="G4585" s="70">
        <f t="shared" si="772"/>
        <v>7309.1347666491874</v>
      </c>
      <c r="H4585" s="70" cm="1">
        <f t="array" ref="H4585">INDEX(magic_bricks_appreciation_pivot!$A$13:$K$20,MATCH(C4585,magic_bricks_appreciation_pivot!$A$13:$A$20,0),1+MATCH(F4585,INDEX(magic_bricks_appreciation_pivot!$B$13:$K$13,0),0))</f>
        <v>0.55311029796131728</v>
      </c>
      <c r="I4585" s="70">
        <f t="shared" ref="I4585:I4586" si="777">G4585+G4585*H4585</f>
        <v>11351.892475269942</v>
      </c>
      <c r="J4585">
        <v>16</v>
      </c>
      <c r="K4585">
        <v>3</v>
      </c>
      <c r="L4585">
        <v>2</v>
      </c>
      <c r="M4585">
        <v>5</v>
      </c>
      <c r="N4585" t="s">
        <v>154</v>
      </c>
      <c r="O4585" t="s">
        <v>161</v>
      </c>
      <c r="P4585" s="12">
        <v>38043</v>
      </c>
      <c r="Q4585" t="s">
        <v>156</v>
      </c>
      <c r="R4585" t="s">
        <v>157</v>
      </c>
      <c r="S4585" t="s">
        <v>178</v>
      </c>
      <c r="T4585" t="s">
        <v>173</v>
      </c>
      <c r="U4585">
        <v>2.2000000000000002</v>
      </c>
      <c r="V4585">
        <v>4.5999999999999996</v>
      </c>
      <c r="W4585">
        <v>3.4</v>
      </c>
      <c r="X4585">
        <v>3.64</v>
      </c>
      <c r="Y4585">
        <v>459971</v>
      </c>
      <c r="Z4585">
        <v>250893</v>
      </c>
      <c r="AA4585">
        <v>13938520</v>
      </c>
    </row>
    <row r="4586" spans="1:27">
      <c r="A4586" t="s">
        <v>4779</v>
      </c>
      <c r="B4586" t="s">
        <v>201</v>
      </c>
      <c r="C4586" t="s">
        <v>201</v>
      </c>
      <c r="D4586">
        <v>1898</v>
      </c>
      <c r="E4586" s="12">
        <v>40346</v>
      </c>
      <c r="F4586" s="72">
        <f t="shared" si="771"/>
        <v>2010</v>
      </c>
      <c r="G4586" s="70">
        <f t="shared" si="772"/>
        <v>5630.5163329820862</v>
      </c>
      <c r="H4586" s="70" cm="1">
        <f t="array" ref="H4586">INDEX(magic_bricks_appreciation_pivot!$A$13:$K$20,MATCH(C4586,magic_bricks_appreciation_pivot!$A$13:$A$20,0),1+MATCH(F4586,INDEX(magic_bricks_appreciation_pivot!$B$13:$K$13,0),0))</f>
        <v>0.62790190260080292</v>
      </c>
      <c r="I4586" s="70">
        <f t="shared" si="777"/>
        <v>9165.9282510864341</v>
      </c>
      <c r="J4586">
        <v>30</v>
      </c>
      <c r="K4586">
        <v>3</v>
      </c>
      <c r="L4586">
        <v>2</v>
      </c>
      <c r="M4586">
        <v>5</v>
      </c>
      <c r="N4586" t="s">
        <v>168</v>
      </c>
      <c r="O4586" t="s">
        <v>161</v>
      </c>
      <c r="P4586" s="12">
        <v>34506</v>
      </c>
      <c r="Q4586" t="s">
        <v>194</v>
      </c>
      <c r="R4586" t="s">
        <v>157</v>
      </c>
      <c r="S4586" t="s">
        <v>158</v>
      </c>
      <c r="T4586" t="s">
        <v>182</v>
      </c>
      <c r="U4586">
        <v>2.6</v>
      </c>
      <c r="V4586">
        <v>5</v>
      </c>
      <c r="W4586">
        <v>4.5999999999999996</v>
      </c>
      <c r="X4586">
        <v>4.12</v>
      </c>
      <c r="Y4586">
        <v>352662</v>
      </c>
      <c r="Z4586">
        <v>192361</v>
      </c>
      <c r="AA4586">
        <v>10686720</v>
      </c>
    </row>
    <row r="4587" spans="1:27" hidden="1">
      <c r="A4587" t="s">
        <v>4780</v>
      </c>
      <c r="B4587" t="s">
        <v>23</v>
      </c>
      <c r="C4587" t="s">
        <v>23</v>
      </c>
      <c r="D4587">
        <v>1669</v>
      </c>
      <c r="E4587" s="12">
        <v>40087</v>
      </c>
      <c r="F4587" s="72">
        <f t="shared" si="771"/>
        <v>2009</v>
      </c>
      <c r="G4587" s="70">
        <f t="shared" si="772"/>
        <v>7448.7717195925707</v>
      </c>
      <c r="H4587" s="70" t="e" cm="1">
        <f t="array" ref="H4587">INDEX(magic_bricks_appreciation_pivot!$A$13:$K$20,MATCH(C4587,magic_bricks_appreciation_pivot!$A$13:$A$20,0),1+MATCH(F4587,INDEX(magic_bricks_appreciation_pivot!$B$13:$K$13,0),0))</f>
        <v>#N/A</v>
      </c>
      <c r="I4587" s="70"/>
      <c r="J4587">
        <v>17</v>
      </c>
      <c r="K4587">
        <v>2</v>
      </c>
      <c r="L4587">
        <v>2</v>
      </c>
      <c r="M4587">
        <v>4</v>
      </c>
      <c r="N4587" t="s">
        <v>168</v>
      </c>
      <c r="O4587" t="s">
        <v>155</v>
      </c>
      <c r="P4587" s="12">
        <v>25487</v>
      </c>
      <c r="Q4587" t="s">
        <v>156</v>
      </c>
      <c r="R4587" t="s">
        <v>177</v>
      </c>
      <c r="S4587" t="s">
        <v>158</v>
      </c>
      <c r="T4587" t="s">
        <v>163</v>
      </c>
      <c r="U4587">
        <v>3.4</v>
      </c>
      <c r="V4587">
        <v>2.1</v>
      </c>
      <c r="W4587">
        <v>2.6</v>
      </c>
      <c r="X4587">
        <v>2.69</v>
      </c>
      <c r="Y4587">
        <v>410256</v>
      </c>
      <c r="Z4587">
        <v>99456</v>
      </c>
      <c r="AA4587">
        <v>12432000</v>
      </c>
    </row>
    <row r="4588" spans="1:27" hidden="1">
      <c r="A4588" t="s">
        <v>4781</v>
      </c>
      <c r="B4588" t="s">
        <v>51</v>
      </c>
      <c r="C4588" t="s">
        <v>51</v>
      </c>
      <c r="D4588">
        <v>1593</v>
      </c>
      <c r="E4588" s="12">
        <v>39041</v>
      </c>
      <c r="F4588" s="72">
        <f t="shared" si="771"/>
        <v>2006</v>
      </c>
      <c r="G4588" s="70">
        <f t="shared" si="772"/>
        <v>9131.5254237288136</v>
      </c>
      <c r="H4588" s="70" t="e" cm="1">
        <f t="array" ref="H4588">INDEX(magic_bricks_appreciation_pivot!$A$13:$K$20,MATCH(C4588,magic_bricks_appreciation_pivot!$A$13:$A$20,0),1+MATCH(F4588,INDEX(magic_bricks_appreciation_pivot!$B$13:$K$13,0),0))</f>
        <v>#N/A</v>
      </c>
      <c r="I4588" s="70"/>
      <c r="J4588">
        <v>37</v>
      </c>
      <c r="K4588">
        <v>2</v>
      </c>
      <c r="L4588">
        <v>1</v>
      </c>
      <c r="M4588">
        <v>4</v>
      </c>
      <c r="N4588" t="s">
        <v>184</v>
      </c>
      <c r="O4588" t="s">
        <v>161</v>
      </c>
      <c r="P4588" s="12">
        <v>31376</v>
      </c>
      <c r="Q4588" t="s">
        <v>156</v>
      </c>
      <c r="R4588" t="s">
        <v>177</v>
      </c>
      <c r="S4588" t="s">
        <v>162</v>
      </c>
      <c r="T4588" t="s">
        <v>166</v>
      </c>
      <c r="U4588">
        <v>3.7</v>
      </c>
      <c r="V4588">
        <v>2.2999999999999998</v>
      </c>
      <c r="W4588">
        <v>2.5</v>
      </c>
      <c r="X4588">
        <v>2.71</v>
      </c>
      <c r="Y4588">
        <v>523675</v>
      </c>
      <c r="Z4588">
        <v>130919</v>
      </c>
      <c r="AA4588">
        <v>14546520</v>
      </c>
    </row>
    <row r="4589" spans="1:27">
      <c r="A4589" t="s">
        <v>4782</v>
      </c>
      <c r="B4589" t="s">
        <v>39</v>
      </c>
      <c r="C4589" t="s">
        <v>39</v>
      </c>
      <c r="D4589">
        <v>1744</v>
      </c>
      <c r="E4589" s="12">
        <v>41436</v>
      </c>
      <c r="F4589" s="72">
        <f t="shared" si="771"/>
        <v>2013</v>
      </c>
      <c r="G4589" s="70">
        <f t="shared" si="772"/>
        <v>8116.875</v>
      </c>
      <c r="H4589" s="70" cm="1">
        <f t="array" ref="H4589">INDEX(magic_bricks_appreciation_pivot!$A$13:$K$20,MATCH(C4589,magic_bricks_appreciation_pivot!$A$13:$A$20,0),1+MATCH(F4589,INDEX(magic_bricks_appreciation_pivot!$B$13:$K$13,0),0))</f>
        <v>4.727764965406598E-2</v>
      </c>
      <c r="I4589" s="70">
        <f>G4589+G4589*H4589</f>
        <v>8500.6217725358474</v>
      </c>
      <c r="J4589">
        <v>127</v>
      </c>
      <c r="K4589">
        <v>1</v>
      </c>
      <c r="L4589">
        <v>1</v>
      </c>
      <c r="M4589">
        <v>4</v>
      </c>
      <c r="N4589" t="s">
        <v>154</v>
      </c>
      <c r="O4589" t="s">
        <v>161</v>
      </c>
      <c r="P4589" s="12">
        <v>36691</v>
      </c>
      <c r="Q4589" t="s">
        <v>169</v>
      </c>
      <c r="R4589" t="s">
        <v>165</v>
      </c>
      <c r="S4589" t="s">
        <v>162</v>
      </c>
      <c r="T4589" t="s">
        <v>182</v>
      </c>
      <c r="U4589">
        <v>2.7</v>
      </c>
      <c r="V4589">
        <v>3</v>
      </c>
      <c r="W4589">
        <v>2.9</v>
      </c>
      <c r="X4589">
        <v>2.855</v>
      </c>
      <c r="Y4589">
        <v>566233</v>
      </c>
      <c r="Z4589">
        <v>240649</v>
      </c>
      <c r="AA4589">
        <v>14155830</v>
      </c>
    </row>
    <row r="4590" spans="1:27" hidden="1">
      <c r="A4590" t="s">
        <v>4783</v>
      </c>
      <c r="B4590" t="s">
        <v>201</v>
      </c>
      <c r="C4590" t="s">
        <v>201</v>
      </c>
      <c r="D4590">
        <v>1759</v>
      </c>
      <c r="E4590" s="12">
        <v>39864</v>
      </c>
      <c r="F4590" s="72">
        <f t="shared" si="771"/>
        <v>2009</v>
      </c>
      <c r="G4590" s="70">
        <f t="shared" si="772"/>
        <v>7126.3104036384311</v>
      </c>
      <c r="H4590" s="70" t="e" cm="1">
        <f t="array" ref="H4590">INDEX(magic_bricks_appreciation_pivot!$A$13:$K$20,MATCH(C4590,magic_bricks_appreciation_pivot!$A$13:$A$20,0),1+MATCH(F4590,INDEX(magic_bricks_appreciation_pivot!$B$13:$K$13,0),0))</f>
        <v>#N/A</v>
      </c>
      <c r="I4590" s="70"/>
      <c r="J4590">
        <v>107</v>
      </c>
      <c r="K4590">
        <v>2</v>
      </c>
      <c r="L4590">
        <v>1</v>
      </c>
      <c r="M4590">
        <v>4</v>
      </c>
      <c r="N4590" t="s">
        <v>168</v>
      </c>
      <c r="O4590" t="s">
        <v>155</v>
      </c>
      <c r="P4590" s="12">
        <v>36214</v>
      </c>
      <c r="Q4590" t="s">
        <v>169</v>
      </c>
      <c r="R4590" t="s">
        <v>157</v>
      </c>
      <c r="S4590" t="s">
        <v>162</v>
      </c>
      <c r="T4590" t="s">
        <v>182</v>
      </c>
      <c r="U4590">
        <v>3.9</v>
      </c>
      <c r="V4590">
        <v>4.2</v>
      </c>
      <c r="W4590">
        <v>4.0999999999999996</v>
      </c>
      <c r="X4590">
        <v>4.07</v>
      </c>
      <c r="Y4590">
        <v>376055</v>
      </c>
      <c r="Z4590">
        <v>175493</v>
      </c>
      <c r="AA4590">
        <v>12535180</v>
      </c>
    </row>
    <row r="4591" spans="1:27">
      <c r="A4591" t="s">
        <v>4784</v>
      </c>
      <c r="B4591" t="s">
        <v>23</v>
      </c>
      <c r="C4591" t="s">
        <v>23</v>
      </c>
      <c r="D4591">
        <v>671</v>
      </c>
      <c r="E4591" s="12">
        <v>40781</v>
      </c>
      <c r="F4591" s="72">
        <f t="shared" si="771"/>
        <v>2011</v>
      </c>
      <c r="G4591" s="70">
        <f t="shared" si="772"/>
        <v>13859.165424739194</v>
      </c>
      <c r="H4591" s="70" cm="1">
        <f t="array" ref="H4591">INDEX(magic_bricks_appreciation_pivot!$A$13:$K$20,MATCH(C4591,magic_bricks_appreciation_pivot!$A$13:$A$20,0),1+MATCH(F4591,INDEX(magic_bricks_appreciation_pivot!$B$13:$K$13,0),0))</f>
        <v>0.30621792098525186</v>
      </c>
      <c r="I4591" s="70">
        <f t="shared" ref="I4591:I4596" si="778">G4591+G4591*H4591</f>
        <v>18103.090247693515</v>
      </c>
      <c r="J4591">
        <v>132</v>
      </c>
      <c r="K4591">
        <v>1</v>
      </c>
      <c r="L4591">
        <v>1</v>
      </c>
      <c r="M4591">
        <v>2</v>
      </c>
      <c r="N4591" t="s">
        <v>184</v>
      </c>
      <c r="O4591" t="s">
        <v>155</v>
      </c>
      <c r="P4591" s="12">
        <v>23991</v>
      </c>
      <c r="Q4591" t="s">
        <v>156</v>
      </c>
      <c r="R4591" t="s">
        <v>165</v>
      </c>
      <c r="S4591" t="s">
        <v>162</v>
      </c>
      <c r="T4591" t="s">
        <v>182</v>
      </c>
      <c r="U4591">
        <v>3.7</v>
      </c>
      <c r="V4591">
        <v>2.5</v>
      </c>
      <c r="W4591">
        <v>4.3</v>
      </c>
      <c r="X4591">
        <v>3.58</v>
      </c>
      <c r="Y4591">
        <v>418478</v>
      </c>
      <c r="Z4591">
        <v>223188</v>
      </c>
      <c r="AA4591">
        <v>9299500</v>
      </c>
    </row>
    <row r="4592" spans="1:27">
      <c r="A4592" t="s">
        <v>4785</v>
      </c>
      <c r="B4592" t="s">
        <v>175</v>
      </c>
      <c r="C4592" t="s">
        <v>34</v>
      </c>
      <c r="D4592">
        <v>723</v>
      </c>
      <c r="E4592" s="12">
        <v>40227</v>
      </c>
      <c r="F4592" s="72">
        <f t="shared" si="771"/>
        <v>2010</v>
      </c>
      <c r="G4592" s="70">
        <f t="shared" si="772"/>
        <v>14835.82295988935</v>
      </c>
      <c r="H4592" s="70" cm="1">
        <f t="array" ref="H4592">INDEX(magic_bricks_appreciation_pivot!$A$13:$K$20,MATCH(C4592,magic_bricks_appreciation_pivot!$A$13:$A$20,0),1+MATCH(F4592,INDEX(magic_bricks_appreciation_pivot!$B$13:$K$13,0),0))</f>
        <v>0.46848170778869208</v>
      </c>
      <c r="I4592" s="70">
        <f t="shared" si="778"/>
        <v>21786.134636589002</v>
      </c>
      <c r="J4592">
        <v>121</v>
      </c>
      <c r="K4592">
        <v>1</v>
      </c>
      <c r="L4592">
        <v>1</v>
      </c>
      <c r="M4592">
        <v>2</v>
      </c>
      <c r="N4592" t="s">
        <v>154</v>
      </c>
      <c r="O4592" t="s">
        <v>155</v>
      </c>
      <c r="P4592" s="12">
        <v>29277</v>
      </c>
      <c r="Q4592" t="s">
        <v>156</v>
      </c>
      <c r="R4592" t="s">
        <v>157</v>
      </c>
      <c r="S4592" t="s">
        <v>158</v>
      </c>
      <c r="T4592" t="s">
        <v>166</v>
      </c>
      <c r="U4592">
        <v>2.9</v>
      </c>
      <c r="V4592">
        <v>4.8</v>
      </c>
      <c r="W4592">
        <v>4.3</v>
      </c>
      <c r="X4592">
        <v>4.08</v>
      </c>
      <c r="Y4592">
        <v>332515</v>
      </c>
      <c r="Z4592">
        <v>160895</v>
      </c>
      <c r="AA4592">
        <v>10726300</v>
      </c>
    </row>
    <row r="4593" spans="1:27">
      <c r="A4593" t="s">
        <v>4786</v>
      </c>
      <c r="B4593" t="s">
        <v>201</v>
      </c>
      <c r="C4593" t="s">
        <v>201</v>
      </c>
      <c r="D4593">
        <v>1445</v>
      </c>
      <c r="E4593" s="12">
        <v>40421</v>
      </c>
      <c r="F4593" s="72">
        <f t="shared" si="771"/>
        <v>2010</v>
      </c>
      <c r="G4593" s="70">
        <f t="shared" si="772"/>
        <v>7466.0346020761244</v>
      </c>
      <c r="H4593" s="70" cm="1">
        <f t="array" ref="H4593">INDEX(magic_bricks_appreciation_pivot!$A$13:$K$20,MATCH(C4593,magic_bricks_appreciation_pivot!$A$13:$A$20,0),1+MATCH(F4593,INDEX(magic_bricks_appreciation_pivot!$B$13:$K$13,0),0))</f>
        <v>0.62790190260080292</v>
      </c>
      <c r="I4593" s="70">
        <f t="shared" si="778"/>
        <v>12153.971933603152</v>
      </c>
      <c r="J4593">
        <v>165</v>
      </c>
      <c r="K4593">
        <v>2</v>
      </c>
      <c r="L4593">
        <v>1</v>
      </c>
      <c r="M4593">
        <v>4</v>
      </c>
      <c r="N4593" t="s">
        <v>193</v>
      </c>
      <c r="O4593" t="s">
        <v>155</v>
      </c>
      <c r="P4593" s="12">
        <v>30931</v>
      </c>
      <c r="Q4593" t="s">
        <v>169</v>
      </c>
      <c r="R4593" t="s">
        <v>157</v>
      </c>
      <c r="S4593" t="s">
        <v>158</v>
      </c>
      <c r="T4593" t="s">
        <v>182</v>
      </c>
      <c r="U4593">
        <v>3.5</v>
      </c>
      <c r="V4593">
        <v>3.4</v>
      </c>
      <c r="W4593">
        <v>2.8</v>
      </c>
      <c r="X4593">
        <v>3.19</v>
      </c>
      <c r="Y4593">
        <v>485479</v>
      </c>
      <c r="Z4593">
        <v>151038</v>
      </c>
      <c r="AA4593">
        <v>10788420</v>
      </c>
    </row>
    <row r="4594" spans="1:27">
      <c r="A4594" t="s">
        <v>4787</v>
      </c>
      <c r="B4594" t="s">
        <v>23</v>
      </c>
      <c r="C4594" t="s">
        <v>23</v>
      </c>
      <c r="D4594">
        <v>671</v>
      </c>
      <c r="E4594" s="12">
        <v>40468</v>
      </c>
      <c r="F4594" s="72">
        <f t="shared" si="771"/>
        <v>2010</v>
      </c>
      <c r="G4594" s="70">
        <f t="shared" si="772"/>
        <v>7706.9672131147545</v>
      </c>
      <c r="H4594" s="70" cm="1">
        <f t="array" ref="H4594">INDEX(magic_bricks_appreciation_pivot!$A$13:$K$20,MATCH(C4594,magic_bricks_appreciation_pivot!$A$13:$A$20,0),1+MATCH(F4594,INDEX(magic_bricks_appreciation_pivot!$B$13:$K$13,0),0))</f>
        <v>0.49881786187527283</v>
      </c>
      <c r="I4594" s="70">
        <f t="shared" si="778"/>
        <v>11551.340119903487</v>
      </c>
      <c r="J4594">
        <v>22</v>
      </c>
      <c r="K4594">
        <v>1</v>
      </c>
      <c r="L4594">
        <v>1</v>
      </c>
      <c r="M4594">
        <v>2</v>
      </c>
      <c r="N4594" t="s">
        <v>193</v>
      </c>
      <c r="O4594" t="s">
        <v>161</v>
      </c>
      <c r="P4594" s="12">
        <v>32073</v>
      </c>
      <c r="Q4594" t="s">
        <v>169</v>
      </c>
      <c r="R4594" t="s">
        <v>177</v>
      </c>
      <c r="S4594" t="s">
        <v>162</v>
      </c>
      <c r="T4594" t="s">
        <v>171</v>
      </c>
      <c r="U4594">
        <v>3.6</v>
      </c>
      <c r="V4594">
        <v>2</v>
      </c>
      <c r="W4594">
        <v>2.6</v>
      </c>
      <c r="X4594">
        <v>2.72</v>
      </c>
      <c r="Y4594">
        <v>170655</v>
      </c>
      <c r="Z4594">
        <v>77571</v>
      </c>
      <c r="AA4594">
        <v>5171375</v>
      </c>
    </row>
    <row r="4595" spans="1:27">
      <c r="A4595" t="s">
        <v>4788</v>
      </c>
      <c r="B4595" t="s">
        <v>39</v>
      </c>
      <c r="C4595" t="s">
        <v>39</v>
      </c>
      <c r="D4595">
        <v>1839</v>
      </c>
      <c r="E4595" s="12">
        <v>40994</v>
      </c>
      <c r="F4595" s="72">
        <f t="shared" si="771"/>
        <v>2012</v>
      </c>
      <c r="G4595" s="70">
        <f t="shared" si="772"/>
        <v>11485.698749320283</v>
      </c>
      <c r="H4595" s="70" cm="1">
        <f t="array" ref="H4595">INDEX(magic_bricks_appreciation_pivot!$A$13:$K$20,MATCH(C4595,magic_bricks_appreciation_pivot!$A$13:$A$20,0),1+MATCH(F4595,INDEX(magic_bricks_appreciation_pivot!$B$13:$K$13,0),0))</f>
        <v>0.34576729802860456</v>
      </c>
      <c r="I4595" s="70">
        <f t="shared" si="778"/>
        <v>15457.07777184328</v>
      </c>
      <c r="J4595">
        <v>149</v>
      </c>
      <c r="K4595">
        <v>2</v>
      </c>
      <c r="L4595">
        <v>1</v>
      </c>
      <c r="M4595">
        <v>5</v>
      </c>
      <c r="N4595" t="s">
        <v>184</v>
      </c>
      <c r="O4595" t="s">
        <v>155</v>
      </c>
      <c r="P4595" s="12">
        <v>37344</v>
      </c>
      <c r="Q4595" t="s">
        <v>156</v>
      </c>
      <c r="R4595" t="s">
        <v>165</v>
      </c>
      <c r="S4595" t="s">
        <v>178</v>
      </c>
      <c r="T4595" t="s">
        <v>166</v>
      </c>
      <c r="U4595">
        <v>2.4</v>
      </c>
      <c r="V4595">
        <v>4.8</v>
      </c>
      <c r="W4595">
        <v>5</v>
      </c>
      <c r="X4595">
        <v>4.04</v>
      </c>
      <c r="Y4595">
        <v>654788</v>
      </c>
      <c r="Z4595">
        <v>147855</v>
      </c>
      <c r="AA4595">
        <v>21122200</v>
      </c>
    </row>
    <row r="4596" spans="1:27">
      <c r="A4596" t="s">
        <v>4789</v>
      </c>
      <c r="B4596" t="s">
        <v>39</v>
      </c>
      <c r="C4596" t="s">
        <v>39</v>
      </c>
      <c r="D4596">
        <v>1589</v>
      </c>
      <c r="E4596" s="12">
        <v>40566</v>
      </c>
      <c r="F4596" s="72">
        <f t="shared" si="771"/>
        <v>2011</v>
      </c>
      <c r="G4596" s="70">
        <f t="shared" si="772"/>
        <v>8014.5500314663313</v>
      </c>
      <c r="H4596" s="70" cm="1">
        <f t="array" ref="H4596">INDEX(magic_bricks_appreciation_pivot!$A$13:$K$20,MATCH(C4596,magic_bricks_appreciation_pivot!$A$13:$A$20,0),1+MATCH(F4596,INDEX(magic_bricks_appreciation_pivot!$B$13:$K$13,0),0))</f>
        <v>0.32133594787779113</v>
      </c>
      <c r="I4596" s="70">
        <f t="shared" si="778"/>
        <v>10589.913062641546</v>
      </c>
      <c r="J4596">
        <v>196</v>
      </c>
      <c r="K4596">
        <v>1</v>
      </c>
      <c r="L4596">
        <v>1</v>
      </c>
      <c r="M4596">
        <v>4</v>
      </c>
      <c r="N4596" t="s">
        <v>168</v>
      </c>
      <c r="O4596" t="s">
        <v>155</v>
      </c>
      <c r="P4596" s="12">
        <v>33266</v>
      </c>
      <c r="Q4596" t="s">
        <v>169</v>
      </c>
      <c r="R4596" t="s">
        <v>157</v>
      </c>
      <c r="S4596" t="s">
        <v>178</v>
      </c>
      <c r="T4596" t="s">
        <v>166</v>
      </c>
      <c r="U4596">
        <v>2.2999999999999998</v>
      </c>
      <c r="V4596">
        <v>4.2</v>
      </c>
      <c r="W4596">
        <v>3.2</v>
      </c>
      <c r="X4596">
        <v>3.1349999999999998</v>
      </c>
      <c r="Y4596">
        <v>483935</v>
      </c>
      <c r="Z4596">
        <v>241967</v>
      </c>
      <c r="AA4596">
        <v>12735120</v>
      </c>
    </row>
    <row r="4597" spans="1:27" hidden="1">
      <c r="A4597" t="s">
        <v>4790</v>
      </c>
      <c r="B4597" t="s">
        <v>51</v>
      </c>
      <c r="C4597" t="s">
        <v>51</v>
      </c>
      <c r="D4597">
        <v>1832</v>
      </c>
      <c r="E4597" s="12">
        <v>38732</v>
      </c>
      <c r="F4597" s="72">
        <f t="shared" si="771"/>
        <v>2006</v>
      </c>
      <c r="G4597" s="70">
        <f t="shared" si="772"/>
        <v>4286.0644104803496</v>
      </c>
      <c r="H4597" s="70" t="e" cm="1">
        <f t="array" ref="H4597">INDEX(magic_bricks_appreciation_pivot!$A$13:$K$20,MATCH(C4597,magic_bricks_appreciation_pivot!$A$13:$A$20,0),1+MATCH(F4597,INDEX(magic_bricks_appreciation_pivot!$B$13:$K$13,0),0))</f>
        <v>#N/A</v>
      </c>
      <c r="I4597" s="70"/>
      <c r="J4597">
        <v>5</v>
      </c>
      <c r="K4597">
        <v>3</v>
      </c>
      <c r="L4597">
        <v>2</v>
      </c>
      <c r="M4597">
        <v>5</v>
      </c>
      <c r="N4597" t="s">
        <v>184</v>
      </c>
      <c r="O4597" t="s">
        <v>155</v>
      </c>
      <c r="P4597" s="12">
        <v>21942</v>
      </c>
      <c r="Q4597" t="s">
        <v>194</v>
      </c>
      <c r="R4597" t="s">
        <v>177</v>
      </c>
      <c r="S4597" t="s">
        <v>178</v>
      </c>
      <c r="T4597" t="s">
        <v>159</v>
      </c>
      <c r="U4597">
        <v>3.3</v>
      </c>
      <c r="V4597">
        <v>5</v>
      </c>
      <c r="W4597">
        <v>4.3</v>
      </c>
      <c r="X4597">
        <v>4.37</v>
      </c>
      <c r="Y4597">
        <v>266970</v>
      </c>
      <c r="Z4597">
        <v>94225</v>
      </c>
      <c r="AA4597">
        <v>7852070</v>
      </c>
    </row>
    <row r="4598" spans="1:27" hidden="1">
      <c r="A4598" t="s">
        <v>4791</v>
      </c>
      <c r="B4598" t="s">
        <v>175</v>
      </c>
      <c r="C4598" t="s">
        <v>34</v>
      </c>
      <c r="D4598">
        <v>1000</v>
      </c>
      <c r="E4598" s="12">
        <v>40097</v>
      </c>
      <c r="F4598" s="72">
        <f t="shared" si="771"/>
        <v>2009</v>
      </c>
      <c r="G4598" s="70">
        <f t="shared" si="772"/>
        <v>12207.75</v>
      </c>
      <c r="H4598" s="70" t="e" cm="1">
        <f t="array" ref="H4598">INDEX(magic_bricks_appreciation_pivot!$A$13:$K$20,MATCH(C4598,magic_bricks_appreciation_pivot!$A$13:$A$20,0),1+MATCH(F4598,INDEX(magic_bricks_appreciation_pivot!$B$13:$K$13,0),0))</f>
        <v>#N/A</v>
      </c>
      <c r="I4598" s="70"/>
      <c r="J4598">
        <v>20</v>
      </c>
      <c r="K4598">
        <v>1</v>
      </c>
      <c r="L4598">
        <v>1</v>
      </c>
      <c r="M4598">
        <v>3</v>
      </c>
      <c r="N4598" t="s">
        <v>154</v>
      </c>
      <c r="O4598" t="s">
        <v>155</v>
      </c>
      <c r="P4598" s="12">
        <v>28052</v>
      </c>
      <c r="Q4598" t="s">
        <v>156</v>
      </c>
      <c r="R4598" t="s">
        <v>157</v>
      </c>
      <c r="S4598" t="s">
        <v>158</v>
      </c>
      <c r="T4598" t="s">
        <v>163</v>
      </c>
      <c r="U4598">
        <v>4.3</v>
      </c>
      <c r="V4598">
        <v>2.7</v>
      </c>
      <c r="W4598">
        <v>3.9</v>
      </c>
      <c r="X4598">
        <v>3.54</v>
      </c>
      <c r="Y4598">
        <v>378440</v>
      </c>
      <c r="Z4598">
        <v>183116</v>
      </c>
      <c r="AA4598">
        <v>12207750</v>
      </c>
    </row>
    <row r="4599" spans="1:27" hidden="1">
      <c r="A4599" t="s">
        <v>4792</v>
      </c>
      <c r="B4599" t="s">
        <v>39</v>
      </c>
      <c r="C4599" t="s">
        <v>39</v>
      </c>
      <c r="D4599">
        <v>1822</v>
      </c>
      <c r="E4599" s="12">
        <v>39983</v>
      </c>
      <c r="F4599" s="72">
        <f t="shared" si="771"/>
        <v>2009</v>
      </c>
      <c r="G4599" s="70">
        <f t="shared" si="772"/>
        <v>11834.681668496158</v>
      </c>
      <c r="H4599" s="70" t="e" cm="1">
        <f t="array" ref="H4599">INDEX(magic_bricks_appreciation_pivot!$A$13:$K$20,MATCH(C4599,magic_bricks_appreciation_pivot!$A$13:$A$20,0),1+MATCH(F4599,INDEX(magic_bricks_appreciation_pivot!$B$13:$K$13,0),0))</f>
        <v>#N/A</v>
      </c>
      <c r="I4599" s="70"/>
      <c r="J4599">
        <v>195</v>
      </c>
      <c r="K4599">
        <v>2</v>
      </c>
      <c r="L4599">
        <v>1</v>
      </c>
      <c r="M4599">
        <v>5</v>
      </c>
      <c r="N4599" t="s">
        <v>193</v>
      </c>
      <c r="O4599" t="s">
        <v>155</v>
      </c>
      <c r="P4599" s="12">
        <v>35603</v>
      </c>
      <c r="Q4599" t="s">
        <v>156</v>
      </c>
      <c r="R4599" t="s">
        <v>157</v>
      </c>
      <c r="S4599" t="s">
        <v>178</v>
      </c>
      <c r="T4599" t="s">
        <v>182</v>
      </c>
      <c r="U4599">
        <v>4.4000000000000004</v>
      </c>
      <c r="V4599">
        <v>3.3</v>
      </c>
      <c r="W4599">
        <v>4.9000000000000004</v>
      </c>
      <c r="X4599">
        <v>4.3250000000000002</v>
      </c>
      <c r="Y4599">
        <v>733135</v>
      </c>
      <c r="Z4599">
        <v>172502</v>
      </c>
      <c r="AA4599">
        <v>21562790</v>
      </c>
    </row>
    <row r="4600" spans="1:27" hidden="1">
      <c r="A4600" t="s">
        <v>4793</v>
      </c>
      <c r="B4600" t="s">
        <v>56</v>
      </c>
      <c r="C4600" t="s">
        <v>56</v>
      </c>
      <c r="D4600">
        <v>1135</v>
      </c>
      <c r="E4600" s="12">
        <v>40141</v>
      </c>
      <c r="F4600" s="72">
        <f t="shared" si="771"/>
        <v>2009</v>
      </c>
      <c r="G4600" s="70">
        <f t="shared" si="772"/>
        <v>7645.8678414096912</v>
      </c>
      <c r="H4600" s="70" t="e" cm="1">
        <f t="array" ref="H4600">INDEX(magic_bricks_appreciation_pivot!$A$13:$K$20,MATCH(C4600,magic_bricks_appreciation_pivot!$A$13:$A$20,0),1+MATCH(F4600,INDEX(magic_bricks_appreciation_pivot!$B$13:$K$13,0),0))</f>
        <v>#N/A</v>
      </c>
      <c r="I4600" s="70"/>
      <c r="J4600">
        <v>22</v>
      </c>
      <c r="K4600">
        <v>1</v>
      </c>
      <c r="L4600">
        <v>1</v>
      </c>
      <c r="M4600">
        <v>3</v>
      </c>
      <c r="N4600" t="s">
        <v>176</v>
      </c>
      <c r="O4600" t="s">
        <v>161</v>
      </c>
      <c r="P4600" s="12">
        <v>31381</v>
      </c>
      <c r="Q4600" t="s">
        <v>194</v>
      </c>
      <c r="R4600" t="s">
        <v>177</v>
      </c>
      <c r="S4600" t="s">
        <v>158</v>
      </c>
      <c r="T4600" t="s">
        <v>166</v>
      </c>
      <c r="U4600">
        <v>3.4</v>
      </c>
      <c r="V4600">
        <v>2.2999999999999998</v>
      </c>
      <c r="W4600">
        <v>4.7</v>
      </c>
      <c r="X4600">
        <v>3.83</v>
      </c>
      <c r="Y4600">
        <v>347122</v>
      </c>
      <c r="Z4600">
        <v>121493</v>
      </c>
      <c r="AA4600">
        <v>8678060</v>
      </c>
    </row>
    <row r="4601" spans="1:27">
      <c r="A4601" t="s">
        <v>4794</v>
      </c>
      <c r="B4601" t="s">
        <v>56</v>
      </c>
      <c r="C4601" t="s">
        <v>56</v>
      </c>
      <c r="D4601">
        <v>772</v>
      </c>
      <c r="E4601" s="12">
        <v>40396</v>
      </c>
      <c r="F4601" s="72">
        <f t="shared" si="771"/>
        <v>2010</v>
      </c>
      <c r="G4601" s="70">
        <f t="shared" si="772"/>
        <v>8411.4896373056999</v>
      </c>
      <c r="H4601" s="70" cm="1">
        <f t="array" ref="H4601">INDEX(magic_bricks_appreciation_pivot!$A$13:$K$20,MATCH(C4601,magic_bricks_appreciation_pivot!$A$13:$A$20,0),1+MATCH(F4601,INDEX(magic_bricks_appreciation_pivot!$B$13:$K$13,0),0))</f>
        <v>0.62795711804515786</v>
      </c>
      <c r="I4601" s="70">
        <f t="shared" ref="I4601:I4602" si="779">G4601+G4601*H4601</f>
        <v>13693.544428414898</v>
      </c>
      <c r="J4601">
        <v>84</v>
      </c>
      <c r="K4601">
        <v>1</v>
      </c>
      <c r="L4601">
        <v>1</v>
      </c>
      <c r="M4601">
        <v>2</v>
      </c>
      <c r="N4601" t="s">
        <v>176</v>
      </c>
      <c r="O4601" t="s">
        <v>155</v>
      </c>
      <c r="P4601" s="12">
        <v>26526</v>
      </c>
      <c r="Q4601" t="s">
        <v>194</v>
      </c>
      <c r="R4601" t="s">
        <v>165</v>
      </c>
      <c r="S4601" t="s">
        <v>158</v>
      </c>
      <c r="T4601" t="s">
        <v>171</v>
      </c>
      <c r="U4601">
        <v>3.4</v>
      </c>
      <c r="V4601">
        <v>3.8</v>
      </c>
      <c r="W4601">
        <v>2.9</v>
      </c>
      <c r="X4601">
        <v>3.23</v>
      </c>
      <c r="Y4601">
        <v>194810</v>
      </c>
      <c r="Z4601">
        <v>58443</v>
      </c>
      <c r="AA4601">
        <v>6493670</v>
      </c>
    </row>
    <row r="4602" spans="1:27">
      <c r="A4602" t="s">
        <v>4795</v>
      </c>
      <c r="B4602" t="s">
        <v>175</v>
      </c>
      <c r="C4602" t="s">
        <v>34</v>
      </c>
      <c r="D4602">
        <v>1160</v>
      </c>
      <c r="E4602" s="12">
        <v>41252</v>
      </c>
      <c r="F4602" s="72">
        <f t="shared" si="771"/>
        <v>2012</v>
      </c>
      <c r="G4602" s="70">
        <f t="shared" si="772"/>
        <v>6494.3534482758623</v>
      </c>
      <c r="H4602" s="70" cm="1">
        <f t="array" ref="H4602">INDEX(magic_bricks_appreciation_pivot!$A$13:$K$20,MATCH(C4602,magic_bricks_appreciation_pivot!$A$13:$A$20,0),1+MATCH(F4602,INDEX(magic_bricks_appreciation_pivot!$B$13:$K$13,0),0))</f>
        <v>0.22606337179266398</v>
      </c>
      <c r="I4602" s="70">
        <f t="shared" si="779"/>
        <v>7962.4888864064178</v>
      </c>
      <c r="J4602">
        <v>12</v>
      </c>
      <c r="K4602">
        <v>1</v>
      </c>
      <c r="L4602">
        <v>1</v>
      </c>
      <c r="M4602">
        <v>3</v>
      </c>
      <c r="N4602" t="s">
        <v>184</v>
      </c>
      <c r="O4602" t="s">
        <v>161</v>
      </c>
      <c r="P4602" s="12">
        <v>28477</v>
      </c>
      <c r="Q4602" t="s">
        <v>194</v>
      </c>
      <c r="R4602" t="s">
        <v>165</v>
      </c>
      <c r="S4602" t="s">
        <v>178</v>
      </c>
      <c r="T4602" t="s">
        <v>163</v>
      </c>
      <c r="U4602">
        <v>4.5999999999999996</v>
      </c>
      <c r="V4602">
        <v>4.9000000000000004</v>
      </c>
      <c r="W4602">
        <v>4.4000000000000004</v>
      </c>
      <c r="X4602">
        <v>4.66</v>
      </c>
      <c r="Y4602">
        <v>210937</v>
      </c>
      <c r="Z4602">
        <v>105468</v>
      </c>
      <c r="AA4602">
        <v>7533450</v>
      </c>
    </row>
    <row r="4603" spans="1:27" hidden="1">
      <c r="A4603" t="s">
        <v>4796</v>
      </c>
      <c r="B4603" t="s">
        <v>175</v>
      </c>
      <c r="C4603" t="s">
        <v>34</v>
      </c>
      <c r="D4603">
        <v>1163</v>
      </c>
      <c r="E4603" s="12">
        <v>39493</v>
      </c>
      <c r="F4603" s="72">
        <f t="shared" si="771"/>
        <v>2008</v>
      </c>
      <c r="G4603" s="70">
        <f t="shared" si="772"/>
        <v>8802.8030954428195</v>
      </c>
      <c r="H4603" s="70" t="e" cm="1">
        <f t="array" ref="H4603">INDEX(magic_bricks_appreciation_pivot!$A$13:$K$20,MATCH(C4603,magic_bricks_appreciation_pivot!$A$13:$A$20,0),1+MATCH(F4603,INDEX(magic_bricks_appreciation_pivot!$B$13:$K$13,0),0))</f>
        <v>#N/A</v>
      </c>
      <c r="I4603" s="70"/>
      <c r="J4603">
        <v>104</v>
      </c>
      <c r="K4603">
        <v>1</v>
      </c>
      <c r="L4603">
        <v>1</v>
      </c>
      <c r="M4603">
        <v>3</v>
      </c>
      <c r="N4603" t="s">
        <v>168</v>
      </c>
      <c r="O4603" t="s">
        <v>161</v>
      </c>
      <c r="P4603" s="12">
        <v>36208</v>
      </c>
      <c r="Q4603" t="s">
        <v>169</v>
      </c>
      <c r="R4603" t="s">
        <v>157</v>
      </c>
      <c r="S4603" t="s">
        <v>158</v>
      </c>
      <c r="T4603" t="s">
        <v>182</v>
      </c>
      <c r="U4603">
        <v>3.2</v>
      </c>
      <c r="V4603">
        <v>3.3</v>
      </c>
      <c r="W4603">
        <v>3</v>
      </c>
      <c r="X4603">
        <v>3.18</v>
      </c>
      <c r="Y4603">
        <v>337843</v>
      </c>
      <c r="Z4603">
        <v>143327</v>
      </c>
      <c r="AA4603">
        <v>10237660</v>
      </c>
    </row>
    <row r="4604" spans="1:27" hidden="1">
      <c r="A4604" t="s">
        <v>4797</v>
      </c>
      <c r="B4604" t="s">
        <v>175</v>
      </c>
      <c r="C4604" t="s">
        <v>34</v>
      </c>
      <c r="D4604">
        <v>1057</v>
      </c>
      <c r="E4604" s="12">
        <v>39494</v>
      </c>
      <c r="F4604" s="72">
        <f t="shared" si="771"/>
        <v>2008</v>
      </c>
      <c r="G4604" s="70">
        <f t="shared" si="772"/>
        <v>8859.1201513718079</v>
      </c>
      <c r="H4604" s="70" t="e" cm="1">
        <f t="array" ref="H4604">INDEX(magic_bricks_appreciation_pivot!$A$13:$K$20,MATCH(C4604,magic_bricks_appreciation_pivot!$A$13:$A$20,0),1+MATCH(F4604,INDEX(magic_bricks_appreciation_pivot!$B$13:$K$13,0),0))</f>
        <v>#N/A</v>
      </c>
      <c r="I4604" s="70"/>
      <c r="J4604">
        <v>14</v>
      </c>
      <c r="K4604">
        <v>1</v>
      </c>
      <c r="L4604">
        <v>1</v>
      </c>
      <c r="M4604">
        <v>3</v>
      </c>
      <c r="N4604" t="s">
        <v>193</v>
      </c>
      <c r="O4604" t="s">
        <v>155</v>
      </c>
      <c r="P4604" s="12">
        <v>36574</v>
      </c>
      <c r="Q4604" t="s">
        <v>169</v>
      </c>
      <c r="R4604" t="s">
        <v>165</v>
      </c>
      <c r="S4604" t="s">
        <v>178</v>
      </c>
      <c r="T4604" t="s">
        <v>166</v>
      </c>
      <c r="U4604">
        <v>3.5</v>
      </c>
      <c r="V4604">
        <v>3</v>
      </c>
      <c r="W4604">
        <v>2</v>
      </c>
      <c r="X4604">
        <v>2.85</v>
      </c>
      <c r="Y4604">
        <v>243466</v>
      </c>
      <c r="Z4604">
        <v>74913</v>
      </c>
      <c r="AA4604">
        <v>9364090</v>
      </c>
    </row>
    <row r="4605" spans="1:27">
      <c r="A4605" t="s">
        <v>4798</v>
      </c>
      <c r="B4605" t="s">
        <v>23</v>
      </c>
      <c r="C4605" t="s">
        <v>23</v>
      </c>
      <c r="D4605">
        <v>948</v>
      </c>
      <c r="E4605" s="12">
        <v>40252</v>
      </c>
      <c r="F4605" s="72">
        <f t="shared" si="771"/>
        <v>2010</v>
      </c>
      <c r="G4605" s="70">
        <f t="shared" si="772"/>
        <v>5196.4662447257388</v>
      </c>
      <c r="H4605" s="70" cm="1">
        <f t="array" ref="H4605">INDEX(magic_bricks_appreciation_pivot!$A$13:$K$20,MATCH(C4605,magic_bricks_appreciation_pivot!$A$13:$A$20,0),1+MATCH(F4605,INDEX(magic_bricks_appreciation_pivot!$B$13:$K$13,0),0))</f>
        <v>0.49881786187527283</v>
      </c>
      <c r="I4605" s="70">
        <f t="shared" ref="I4605:I4606" si="780">G4605+G4605*H4605</f>
        <v>7788.5564262268599</v>
      </c>
      <c r="J4605">
        <v>76</v>
      </c>
      <c r="K4605">
        <v>1</v>
      </c>
      <c r="L4605">
        <v>1</v>
      </c>
      <c r="M4605">
        <v>3</v>
      </c>
      <c r="N4605" t="s">
        <v>176</v>
      </c>
      <c r="O4605" t="s">
        <v>161</v>
      </c>
      <c r="P4605" s="12">
        <v>36967</v>
      </c>
      <c r="Q4605" t="s">
        <v>169</v>
      </c>
      <c r="R4605" t="s">
        <v>165</v>
      </c>
      <c r="S4605" t="s">
        <v>158</v>
      </c>
      <c r="T4605" t="s">
        <v>173</v>
      </c>
      <c r="U4605">
        <v>4.7</v>
      </c>
      <c r="V4605">
        <v>2</v>
      </c>
      <c r="W4605">
        <v>3.1</v>
      </c>
      <c r="X4605">
        <v>3.25</v>
      </c>
      <c r="Y4605">
        <v>187198</v>
      </c>
      <c r="Z4605">
        <v>88673</v>
      </c>
      <c r="AA4605">
        <v>4926250</v>
      </c>
    </row>
    <row r="4606" spans="1:27">
      <c r="A4606" t="s">
        <v>4799</v>
      </c>
      <c r="B4606" t="s">
        <v>56</v>
      </c>
      <c r="C4606" t="s">
        <v>56</v>
      </c>
      <c r="D4606">
        <v>1163</v>
      </c>
      <c r="E4606" s="12">
        <v>40723</v>
      </c>
      <c r="F4606" s="72">
        <f t="shared" si="771"/>
        <v>2011</v>
      </c>
      <c r="G4606" s="70">
        <f t="shared" si="772"/>
        <v>6622.1023215821151</v>
      </c>
      <c r="H4606" s="70" cm="1">
        <f t="array" ref="H4606">INDEX(magic_bricks_appreciation_pivot!$A$13:$K$20,MATCH(C4606,magic_bricks_appreciation_pivot!$A$13:$A$20,0),1+MATCH(F4606,INDEX(magic_bricks_appreciation_pivot!$B$13:$K$13,0),0))</f>
        <v>0.33228770983948047</v>
      </c>
      <c r="I4606" s="70">
        <f t="shared" si="780"/>
        <v>8822.545536343343</v>
      </c>
      <c r="J4606">
        <v>97</v>
      </c>
      <c r="K4606">
        <v>1</v>
      </c>
      <c r="L4606">
        <v>1</v>
      </c>
      <c r="M4606">
        <v>3</v>
      </c>
      <c r="N4606" t="s">
        <v>154</v>
      </c>
      <c r="O4606" t="s">
        <v>161</v>
      </c>
      <c r="P4606" s="12">
        <v>30868</v>
      </c>
      <c r="Q4606" t="s">
        <v>169</v>
      </c>
      <c r="R4606" t="s">
        <v>165</v>
      </c>
      <c r="S4606" t="s">
        <v>158</v>
      </c>
      <c r="T4606" t="s">
        <v>173</v>
      </c>
      <c r="U4606">
        <v>2.1</v>
      </c>
      <c r="V4606">
        <v>4.9000000000000004</v>
      </c>
      <c r="W4606">
        <v>2.5</v>
      </c>
      <c r="X4606">
        <v>2.86</v>
      </c>
      <c r="Y4606">
        <v>308060</v>
      </c>
      <c r="Z4606">
        <v>15403</v>
      </c>
      <c r="AA4606">
        <v>7701505</v>
      </c>
    </row>
    <row r="4607" spans="1:27" hidden="1">
      <c r="A4607" t="s">
        <v>4800</v>
      </c>
      <c r="B4607" t="s">
        <v>39</v>
      </c>
      <c r="C4607" t="s">
        <v>39</v>
      </c>
      <c r="D4607">
        <v>1643</v>
      </c>
      <c r="E4607" s="12">
        <v>39558</v>
      </c>
      <c r="F4607" s="72">
        <f t="shared" si="771"/>
        <v>2008</v>
      </c>
      <c r="G4607" s="70">
        <f t="shared" si="772"/>
        <v>7351.6555082166769</v>
      </c>
      <c r="H4607" s="70" t="e" cm="1">
        <f t="array" ref="H4607">INDEX(magic_bricks_appreciation_pivot!$A$13:$K$20,MATCH(C4607,magic_bricks_appreciation_pivot!$A$13:$A$20,0),1+MATCH(F4607,INDEX(magic_bricks_appreciation_pivot!$B$13:$K$13,0),0))</f>
        <v>#N/A</v>
      </c>
      <c r="I4607" s="70"/>
      <c r="J4607">
        <v>197</v>
      </c>
      <c r="K4607">
        <v>1</v>
      </c>
      <c r="L4607">
        <v>1</v>
      </c>
      <c r="M4607">
        <v>4</v>
      </c>
      <c r="N4607" t="s">
        <v>176</v>
      </c>
      <c r="O4607" t="s">
        <v>155</v>
      </c>
      <c r="P4607" s="12">
        <v>28243</v>
      </c>
      <c r="Q4607" t="s">
        <v>194</v>
      </c>
      <c r="R4607" t="s">
        <v>170</v>
      </c>
      <c r="S4607" t="s">
        <v>158</v>
      </c>
      <c r="T4607" t="s">
        <v>166</v>
      </c>
      <c r="U4607">
        <v>4</v>
      </c>
      <c r="V4607">
        <v>2.5</v>
      </c>
      <c r="W4607">
        <v>3.2</v>
      </c>
      <c r="X4607">
        <v>3.3050000000000002</v>
      </c>
      <c r="Y4607">
        <v>386521</v>
      </c>
      <c r="Z4607">
        <v>193260</v>
      </c>
      <c r="AA4607">
        <v>12078770</v>
      </c>
    </row>
    <row r="4608" spans="1:27">
      <c r="A4608" t="s">
        <v>4801</v>
      </c>
      <c r="B4608" t="s">
        <v>75</v>
      </c>
      <c r="C4608" t="s">
        <v>75</v>
      </c>
      <c r="D4608">
        <v>1946</v>
      </c>
      <c r="E4608" s="12">
        <v>42041</v>
      </c>
      <c r="F4608" s="72">
        <f t="shared" si="771"/>
        <v>2015</v>
      </c>
      <c r="G4608" s="70">
        <f t="shared" si="772"/>
        <v>10960.765673175745</v>
      </c>
      <c r="H4608" s="70" cm="1">
        <f t="array" ref="H4608">INDEX(magic_bricks_appreciation_pivot!$A$13:$K$20,MATCH(C4608,magic_bricks_appreciation_pivot!$A$13:$A$20,0),1+MATCH(F4608,INDEX(magic_bricks_appreciation_pivot!$B$13:$K$13,0),0))</f>
        <v>0.14032112876551739</v>
      </c>
      <c r="I4608" s="70">
        <f t="shared" ref="I4608:I4609" si="781">G4608+G4608*H4608</f>
        <v>12498.792684570102</v>
      </c>
      <c r="J4608">
        <v>49</v>
      </c>
      <c r="K4608">
        <v>2</v>
      </c>
      <c r="L4608">
        <v>1</v>
      </c>
      <c r="M4608">
        <v>5</v>
      </c>
      <c r="N4608" t="s">
        <v>176</v>
      </c>
      <c r="O4608" t="s">
        <v>155</v>
      </c>
      <c r="P4608" s="12">
        <v>27441</v>
      </c>
      <c r="Q4608" t="s">
        <v>156</v>
      </c>
      <c r="R4608" t="s">
        <v>165</v>
      </c>
      <c r="S4608" t="s">
        <v>158</v>
      </c>
      <c r="T4608" t="s">
        <v>166</v>
      </c>
      <c r="U4608">
        <v>4</v>
      </c>
      <c r="V4608">
        <v>2.8</v>
      </c>
      <c r="W4608">
        <v>3.1</v>
      </c>
      <c r="X4608">
        <v>3.2949999999999999</v>
      </c>
      <c r="Y4608">
        <v>746538</v>
      </c>
      <c r="Z4608">
        <v>213297</v>
      </c>
      <c r="AA4608">
        <v>21329650</v>
      </c>
    </row>
    <row r="4609" spans="1:27">
      <c r="A4609" t="s">
        <v>4802</v>
      </c>
      <c r="B4609" t="s">
        <v>23</v>
      </c>
      <c r="C4609" t="s">
        <v>23</v>
      </c>
      <c r="D4609">
        <v>1268</v>
      </c>
      <c r="E4609" s="12">
        <v>40781</v>
      </c>
      <c r="F4609" s="72">
        <f t="shared" si="771"/>
        <v>2011</v>
      </c>
      <c r="G4609" s="70">
        <f t="shared" si="772"/>
        <v>5896.2933753943216</v>
      </c>
      <c r="H4609" s="70" cm="1">
        <f t="array" ref="H4609">INDEX(magic_bricks_appreciation_pivot!$A$13:$K$20,MATCH(C4609,magic_bricks_appreciation_pivot!$A$13:$A$20,0),1+MATCH(F4609,INDEX(magic_bricks_appreciation_pivot!$B$13:$K$13,0),0))</f>
        <v>0.30621792098525186</v>
      </c>
      <c r="I4609" s="70">
        <f t="shared" si="781"/>
        <v>7701.8440743266838</v>
      </c>
      <c r="J4609">
        <v>110</v>
      </c>
      <c r="K4609">
        <v>1</v>
      </c>
      <c r="L4609">
        <v>1</v>
      </c>
      <c r="M4609">
        <v>3</v>
      </c>
      <c r="N4609" t="s">
        <v>168</v>
      </c>
      <c r="O4609" t="s">
        <v>161</v>
      </c>
      <c r="P4609" s="12">
        <v>34941</v>
      </c>
      <c r="Q4609" t="s">
        <v>169</v>
      </c>
      <c r="R4609" t="s">
        <v>157</v>
      </c>
      <c r="S4609" t="s">
        <v>158</v>
      </c>
      <c r="T4609" t="s">
        <v>163</v>
      </c>
      <c r="U4609">
        <v>4.4000000000000004</v>
      </c>
      <c r="V4609">
        <v>3.7</v>
      </c>
      <c r="W4609">
        <v>4.8</v>
      </c>
      <c r="X4609">
        <v>4.3499999999999996</v>
      </c>
      <c r="Y4609">
        <v>328966</v>
      </c>
      <c r="Z4609">
        <v>59812</v>
      </c>
      <c r="AA4609">
        <v>7476500</v>
      </c>
    </row>
    <row r="4610" spans="1:27" hidden="1">
      <c r="A4610" t="s">
        <v>4803</v>
      </c>
      <c r="B4610" t="s">
        <v>201</v>
      </c>
      <c r="C4610" t="s">
        <v>201</v>
      </c>
      <c r="D4610">
        <v>2242</v>
      </c>
      <c r="E4610" s="12">
        <v>39504</v>
      </c>
      <c r="F4610" s="72">
        <f t="shared" si="771"/>
        <v>2008</v>
      </c>
      <c r="G4610" s="70">
        <f t="shared" si="772"/>
        <v>5716.164139161463</v>
      </c>
      <c r="H4610" s="70" t="e" cm="1">
        <f t="array" ref="H4610">INDEX(magic_bricks_appreciation_pivot!$A$13:$K$20,MATCH(C4610,magic_bricks_appreciation_pivot!$A$13:$A$20,0),1+MATCH(F4610,INDEX(magic_bricks_appreciation_pivot!$B$13:$K$13,0),0))</f>
        <v>#N/A</v>
      </c>
      <c r="I4610" s="70"/>
      <c r="J4610">
        <v>104</v>
      </c>
      <c r="K4610">
        <v>4</v>
      </c>
      <c r="L4610">
        <v>2</v>
      </c>
      <c r="M4610">
        <v>6</v>
      </c>
      <c r="N4610" t="s">
        <v>154</v>
      </c>
      <c r="O4610" t="s">
        <v>155</v>
      </c>
      <c r="P4610" s="12">
        <v>32204</v>
      </c>
      <c r="Q4610" t="s">
        <v>169</v>
      </c>
      <c r="R4610" t="s">
        <v>170</v>
      </c>
      <c r="S4610" t="s">
        <v>162</v>
      </c>
      <c r="T4610" t="s">
        <v>163</v>
      </c>
      <c r="U4610">
        <v>4.5999999999999996</v>
      </c>
      <c r="V4610">
        <v>2.8</v>
      </c>
      <c r="W4610">
        <v>2.1</v>
      </c>
      <c r="X4610">
        <v>3.06</v>
      </c>
      <c r="Y4610">
        <v>461363</v>
      </c>
      <c r="Z4610">
        <v>294760</v>
      </c>
      <c r="AA4610">
        <v>12815640</v>
      </c>
    </row>
    <row r="4611" spans="1:27" hidden="1">
      <c r="A4611" t="s">
        <v>4804</v>
      </c>
      <c r="B4611" t="s">
        <v>23</v>
      </c>
      <c r="C4611" t="s">
        <v>23</v>
      </c>
      <c r="D4611">
        <v>1085</v>
      </c>
      <c r="E4611" s="12">
        <v>40170</v>
      </c>
      <c r="F4611" s="72">
        <f t="shared" ref="F4611:F4674" si="782">YEAR(E4611)</f>
        <v>2009</v>
      </c>
      <c r="G4611" s="70">
        <f t="shared" ref="G4611:G4674" si="783">AA4611/D4611</f>
        <v>4190.4377880184329</v>
      </c>
      <c r="H4611" s="70" t="e" cm="1">
        <f t="array" ref="H4611">INDEX(magic_bricks_appreciation_pivot!$A$13:$K$20,MATCH(C4611,magic_bricks_appreciation_pivot!$A$13:$A$20,0),1+MATCH(F4611,INDEX(magic_bricks_appreciation_pivot!$B$13:$K$13,0),0))</f>
        <v>#N/A</v>
      </c>
      <c r="I4611" s="70"/>
      <c r="J4611">
        <v>169</v>
      </c>
      <c r="K4611">
        <v>1</v>
      </c>
      <c r="L4611">
        <v>1</v>
      </c>
      <c r="M4611">
        <v>3</v>
      </c>
      <c r="N4611" t="s">
        <v>225</v>
      </c>
      <c r="O4611" t="s">
        <v>161</v>
      </c>
      <c r="P4611" s="12">
        <v>30315</v>
      </c>
      <c r="Q4611" t="s">
        <v>169</v>
      </c>
      <c r="R4611" t="s">
        <v>165</v>
      </c>
      <c r="S4611" t="s">
        <v>178</v>
      </c>
      <c r="T4611" t="s">
        <v>173</v>
      </c>
      <c r="U4611">
        <v>2.2999999999999998</v>
      </c>
      <c r="V4611">
        <v>2.7</v>
      </c>
      <c r="W4611">
        <v>3</v>
      </c>
      <c r="X4611">
        <v>2.7</v>
      </c>
      <c r="Y4611">
        <v>209145</v>
      </c>
      <c r="Z4611">
        <v>40920</v>
      </c>
      <c r="AA4611">
        <v>4546625</v>
      </c>
    </row>
    <row r="4612" spans="1:27" hidden="1">
      <c r="A4612" t="s">
        <v>4805</v>
      </c>
      <c r="B4612" t="s">
        <v>39</v>
      </c>
      <c r="C4612" t="s">
        <v>39</v>
      </c>
      <c r="D4612">
        <v>1984</v>
      </c>
      <c r="E4612" s="12">
        <v>39150</v>
      </c>
      <c r="F4612" s="72">
        <f t="shared" si="782"/>
        <v>2007</v>
      </c>
      <c r="G4612" s="70">
        <f t="shared" si="783"/>
        <v>7018.8054435483873</v>
      </c>
      <c r="H4612" s="70" t="e" cm="1">
        <f t="array" ref="H4612">INDEX(magic_bricks_appreciation_pivot!$A$13:$K$20,MATCH(C4612,magic_bricks_appreciation_pivot!$A$13:$A$20,0),1+MATCH(F4612,INDEX(magic_bricks_appreciation_pivot!$B$13:$K$13,0),0))</f>
        <v>#N/A</v>
      </c>
      <c r="I4612" s="70"/>
      <c r="J4612">
        <v>155</v>
      </c>
      <c r="K4612">
        <v>2</v>
      </c>
      <c r="L4612">
        <v>1</v>
      </c>
      <c r="M4612">
        <v>5</v>
      </c>
      <c r="N4612" t="s">
        <v>184</v>
      </c>
      <c r="O4612" t="s">
        <v>161</v>
      </c>
      <c r="P4612" s="12">
        <v>31120</v>
      </c>
      <c r="Q4612" t="s">
        <v>169</v>
      </c>
      <c r="R4612" t="s">
        <v>177</v>
      </c>
      <c r="S4612" t="s">
        <v>158</v>
      </c>
      <c r="T4612" t="s">
        <v>163</v>
      </c>
      <c r="U4612">
        <v>2.6</v>
      </c>
      <c r="V4612">
        <v>3.1</v>
      </c>
      <c r="W4612">
        <v>2.7</v>
      </c>
      <c r="X4612">
        <v>2.7650000000000001</v>
      </c>
      <c r="Y4612">
        <v>375983</v>
      </c>
      <c r="Z4612">
        <v>97477</v>
      </c>
      <c r="AA4612">
        <v>13925310</v>
      </c>
    </row>
    <row r="4613" spans="1:27">
      <c r="A4613" t="s">
        <v>4806</v>
      </c>
      <c r="B4613" t="s">
        <v>23</v>
      </c>
      <c r="C4613" t="s">
        <v>23</v>
      </c>
      <c r="D4613">
        <v>787</v>
      </c>
      <c r="E4613" s="12">
        <v>40304</v>
      </c>
      <c r="F4613" s="72">
        <f t="shared" si="782"/>
        <v>2010</v>
      </c>
      <c r="G4613" s="70">
        <f t="shared" si="783"/>
        <v>9202.6683608640415</v>
      </c>
      <c r="H4613" s="70" cm="1">
        <f t="array" ref="H4613">INDEX(magic_bricks_appreciation_pivot!$A$13:$K$20,MATCH(C4613,magic_bricks_appreciation_pivot!$A$13:$A$20,0),1+MATCH(F4613,INDEX(magic_bricks_appreciation_pivot!$B$13:$K$13,0),0))</f>
        <v>0.49881786187527283</v>
      </c>
      <c r="I4613" s="70">
        <f>G4613+G4613*H4613</f>
        <v>13793.123716177464</v>
      </c>
      <c r="J4613">
        <v>115</v>
      </c>
      <c r="K4613">
        <v>1</v>
      </c>
      <c r="L4613">
        <v>1</v>
      </c>
      <c r="M4613">
        <v>2</v>
      </c>
      <c r="N4613" t="s">
        <v>176</v>
      </c>
      <c r="O4613" t="s">
        <v>161</v>
      </c>
      <c r="P4613" s="12">
        <v>30814</v>
      </c>
      <c r="Q4613" t="s">
        <v>156</v>
      </c>
      <c r="R4613" t="s">
        <v>157</v>
      </c>
      <c r="S4613" t="s">
        <v>162</v>
      </c>
      <c r="T4613" t="s">
        <v>171</v>
      </c>
      <c r="U4613">
        <v>4.5999999999999996</v>
      </c>
      <c r="V4613">
        <v>4.2</v>
      </c>
      <c r="W4613">
        <v>3.2</v>
      </c>
      <c r="X4613">
        <v>3.92</v>
      </c>
      <c r="Y4613">
        <v>246245</v>
      </c>
      <c r="Z4613">
        <v>130365</v>
      </c>
      <c r="AA4613">
        <v>7242500</v>
      </c>
    </row>
    <row r="4614" spans="1:27" hidden="1">
      <c r="A4614" t="s">
        <v>4807</v>
      </c>
      <c r="B4614" t="s">
        <v>56</v>
      </c>
      <c r="C4614" t="s">
        <v>56</v>
      </c>
      <c r="D4614">
        <v>654</v>
      </c>
      <c r="E4614" s="12">
        <v>39357</v>
      </c>
      <c r="F4614" s="72">
        <f t="shared" si="782"/>
        <v>2007</v>
      </c>
      <c r="G4614" s="70">
        <f t="shared" si="783"/>
        <v>12868.80733944954</v>
      </c>
      <c r="H4614" s="70" t="e" cm="1">
        <f t="array" ref="H4614">INDEX(magic_bricks_appreciation_pivot!$A$13:$K$20,MATCH(C4614,magic_bricks_appreciation_pivot!$A$13:$A$20,0),1+MATCH(F4614,INDEX(magic_bricks_appreciation_pivot!$B$13:$K$13,0),0))</f>
        <v>#N/A</v>
      </c>
      <c r="I4614" s="70"/>
      <c r="J4614">
        <v>82</v>
      </c>
      <c r="K4614">
        <v>1</v>
      </c>
      <c r="L4614">
        <v>1</v>
      </c>
      <c r="M4614">
        <v>2</v>
      </c>
      <c r="N4614" t="s">
        <v>193</v>
      </c>
      <c r="O4614" t="s">
        <v>161</v>
      </c>
      <c r="P4614" s="12">
        <v>32057</v>
      </c>
      <c r="Q4614" t="s">
        <v>156</v>
      </c>
      <c r="R4614" t="s">
        <v>165</v>
      </c>
      <c r="S4614" t="s">
        <v>158</v>
      </c>
      <c r="T4614" t="s">
        <v>171</v>
      </c>
      <c r="U4614">
        <v>4.0999999999999996</v>
      </c>
      <c r="V4614">
        <v>4.3</v>
      </c>
      <c r="W4614">
        <v>4.4000000000000004</v>
      </c>
      <c r="X4614">
        <v>4.29</v>
      </c>
      <c r="Y4614">
        <v>328232</v>
      </c>
      <c r="Z4614">
        <v>42081</v>
      </c>
      <c r="AA4614">
        <v>8416200</v>
      </c>
    </row>
    <row r="4615" spans="1:27" hidden="1">
      <c r="A4615" t="s">
        <v>4808</v>
      </c>
      <c r="B4615" t="s">
        <v>51</v>
      </c>
      <c r="C4615" t="s">
        <v>51</v>
      </c>
      <c r="D4615">
        <v>1685</v>
      </c>
      <c r="E4615" s="12">
        <v>39562</v>
      </c>
      <c r="F4615" s="72">
        <f t="shared" si="782"/>
        <v>2008</v>
      </c>
      <c r="G4615" s="70">
        <f t="shared" si="783"/>
        <v>5847.0563798219582</v>
      </c>
      <c r="H4615" s="70" t="e" cm="1">
        <f t="array" ref="H4615">INDEX(magic_bricks_appreciation_pivot!$A$13:$K$20,MATCH(C4615,magic_bricks_appreciation_pivot!$A$13:$A$20,0),1+MATCH(F4615,INDEX(magic_bricks_appreciation_pivot!$B$13:$K$13,0),0))</f>
        <v>#N/A</v>
      </c>
      <c r="I4615" s="70"/>
      <c r="J4615">
        <v>105</v>
      </c>
      <c r="K4615">
        <v>2</v>
      </c>
      <c r="L4615">
        <v>1</v>
      </c>
      <c r="M4615">
        <v>4</v>
      </c>
      <c r="N4615" t="s">
        <v>154</v>
      </c>
      <c r="O4615" t="s">
        <v>155</v>
      </c>
      <c r="P4615" s="12">
        <v>22407</v>
      </c>
      <c r="Q4615" t="s">
        <v>169</v>
      </c>
      <c r="R4615" t="s">
        <v>177</v>
      </c>
      <c r="S4615" t="s">
        <v>178</v>
      </c>
      <c r="T4615" t="s">
        <v>166</v>
      </c>
      <c r="U4615">
        <v>3.5</v>
      </c>
      <c r="V4615">
        <v>3.3</v>
      </c>
      <c r="W4615">
        <v>2.5</v>
      </c>
      <c r="X4615">
        <v>3.11</v>
      </c>
      <c r="Y4615">
        <v>354682</v>
      </c>
      <c r="Z4615">
        <v>98523</v>
      </c>
      <c r="AA4615">
        <v>9852290</v>
      </c>
    </row>
    <row r="4616" spans="1:27">
      <c r="A4616" t="s">
        <v>4809</v>
      </c>
      <c r="B4616" t="s">
        <v>201</v>
      </c>
      <c r="C4616" t="s">
        <v>201</v>
      </c>
      <c r="D4616">
        <v>1963</v>
      </c>
      <c r="E4616" s="12">
        <v>40979</v>
      </c>
      <c r="F4616" s="72">
        <f t="shared" si="782"/>
        <v>2012</v>
      </c>
      <c r="G4616" s="70">
        <f t="shared" si="783"/>
        <v>8727.4375955170653</v>
      </c>
      <c r="H4616" s="70" cm="1">
        <f t="array" ref="H4616">INDEX(magic_bricks_appreciation_pivot!$A$13:$K$20,MATCH(C4616,magic_bricks_appreciation_pivot!$A$13:$A$20,0),1+MATCH(F4616,INDEX(magic_bricks_appreciation_pivot!$B$13:$K$13,0),0))</f>
        <v>0.26292059267573231</v>
      </c>
      <c r="I4616" s="70">
        <f>G4616+G4616*H4616</f>
        <v>11022.060660670881</v>
      </c>
      <c r="J4616">
        <v>95</v>
      </c>
      <c r="K4616">
        <v>3</v>
      </c>
      <c r="L4616">
        <v>2</v>
      </c>
      <c r="M4616">
        <v>5</v>
      </c>
      <c r="N4616" t="s">
        <v>154</v>
      </c>
      <c r="O4616" t="s">
        <v>161</v>
      </c>
      <c r="P4616" s="12">
        <v>38059</v>
      </c>
      <c r="Q4616" t="s">
        <v>156</v>
      </c>
      <c r="R4616" t="s">
        <v>157</v>
      </c>
      <c r="S4616" t="s">
        <v>162</v>
      </c>
      <c r="T4616" t="s">
        <v>182</v>
      </c>
      <c r="U4616">
        <v>2.8</v>
      </c>
      <c r="V4616">
        <v>4.7</v>
      </c>
      <c r="W4616">
        <v>4.4000000000000004</v>
      </c>
      <c r="X4616">
        <v>4.01</v>
      </c>
      <c r="Y4616">
        <v>616751</v>
      </c>
      <c r="Z4616">
        <v>342639</v>
      </c>
      <c r="AA4616">
        <v>17131960</v>
      </c>
    </row>
    <row r="4617" spans="1:27" hidden="1">
      <c r="A4617" t="s">
        <v>4810</v>
      </c>
      <c r="B4617" t="s">
        <v>201</v>
      </c>
      <c r="C4617" t="s">
        <v>201</v>
      </c>
      <c r="D4617">
        <v>2326</v>
      </c>
      <c r="E4617" s="12">
        <v>40157</v>
      </c>
      <c r="F4617" s="72">
        <f t="shared" si="782"/>
        <v>2009</v>
      </c>
      <c r="G4617" s="70">
        <f t="shared" si="783"/>
        <v>5188.8134135855544</v>
      </c>
      <c r="H4617" s="70" t="e" cm="1">
        <f t="array" ref="H4617">INDEX(magic_bricks_appreciation_pivot!$A$13:$K$20,MATCH(C4617,magic_bricks_appreciation_pivot!$A$13:$A$20,0),1+MATCH(F4617,INDEX(magic_bricks_appreciation_pivot!$B$13:$K$13,0),0))</f>
        <v>#N/A</v>
      </c>
      <c r="I4617" s="70"/>
      <c r="J4617">
        <v>58</v>
      </c>
      <c r="K4617">
        <v>4</v>
      </c>
      <c r="L4617">
        <v>2</v>
      </c>
      <c r="M4617">
        <v>6</v>
      </c>
      <c r="N4617" t="s">
        <v>154</v>
      </c>
      <c r="O4617" t="s">
        <v>155</v>
      </c>
      <c r="P4617" s="12">
        <v>33222</v>
      </c>
      <c r="Q4617" t="s">
        <v>194</v>
      </c>
      <c r="R4617" t="s">
        <v>177</v>
      </c>
      <c r="S4617" t="s">
        <v>162</v>
      </c>
      <c r="T4617" t="s">
        <v>163</v>
      </c>
      <c r="U4617">
        <v>4.8</v>
      </c>
      <c r="V4617">
        <v>2.9</v>
      </c>
      <c r="W4617">
        <v>3.4</v>
      </c>
      <c r="X4617">
        <v>3.67</v>
      </c>
      <c r="Y4617">
        <v>482767</v>
      </c>
      <c r="Z4617">
        <v>253453</v>
      </c>
      <c r="AA4617">
        <v>12069180</v>
      </c>
    </row>
    <row r="4618" spans="1:27" hidden="1">
      <c r="A4618" t="s">
        <v>4811</v>
      </c>
      <c r="B4618" t="s">
        <v>23</v>
      </c>
      <c r="C4618" t="s">
        <v>23</v>
      </c>
      <c r="D4618">
        <v>576</v>
      </c>
      <c r="E4618" s="12">
        <v>40090</v>
      </c>
      <c r="F4618" s="72">
        <f t="shared" si="782"/>
        <v>2009</v>
      </c>
      <c r="G4618" s="70">
        <f t="shared" si="783"/>
        <v>8583.7673611111113</v>
      </c>
      <c r="H4618" s="70" t="e" cm="1">
        <f t="array" ref="H4618">INDEX(magic_bricks_appreciation_pivot!$A$13:$K$20,MATCH(C4618,magic_bricks_appreciation_pivot!$A$13:$A$20,0),1+MATCH(F4618,INDEX(magic_bricks_appreciation_pivot!$B$13:$K$13,0),0))</f>
        <v>#N/A</v>
      </c>
      <c r="I4618" s="70"/>
      <c r="J4618">
        <v>94</v>
      </c>
      <c r="K4618">
        <v>1</v>
      </c>
      <c r="L4618">
        <v>1</v>
      </c>
      <c r="M4618">
        <v>2</v>
      </c>
      <c r="N4618" t="s">
        <v>154</v>
      </c>
      <c r="O4618" t="s">
        <v>155</v>
      </c>
      <c r="P4618" s="12">
        <v>22935</v>
      </c>
      <c r="Q4618" t="s">
        <v>156</v>
      </c>
      <c r="R4618" t="s">
        <v>177</v>
      </c>
      <c r="S4618" t="s">
        <v>158</v>
      </c>
      <c r="T4618" t="s">
        <v>159</v>
      </c>
      <c r="U4618">
        <v>3.7</v>
      </c>
      <c r="V4618">
        <v>3.5</v>
      </c>
      <c r="W4618">
        <v>2.4</v>
      </c>
      <c r="X4618">
        <v>3.12</v>
      </c>
      <c r="Y4618">
        <v>212603</v>
      </c>
      <c r="Z4618">
        <v>98885</v>
      </c>
      <c r="AA4618">
        <v>4944250</v>
      </c>
    </row>
    <row r="4619" spans="1:27">
      <c r="A4619" t="s">
        <v>4812</v>
      </c>
      <c r="B4619" t="s">
        <v>175</v>
      </c>
      <c r="C4619" t="s">
        <v>34</v>
      </c>
      <c r="D4619">
        <v>1256</v>
      </c>
      <c r="E4619" s="12">
        <v>40199</v>
      </c>
      <c r="F4619" s="72">
        <f t="shared" si="782"/>
        <v>2010</v>
      </c>
      <c r="G4619" s="70">
        <f t="shared" si="783"/>
        <v>8312.9378980891724</v>
      </c>
      <c r="H4619" s="70" cm="1">
        <f t="array" ref="H4619">INDEX(magic_bricks_appreciation_pivot!$A$13:$K$20,MATCH(C4619,magic_bricks_appreciation_pivot!$A$13:$A$20,0),1+MATCH(F4619,INDEX(magic_bricks_appreciation_pivot!$B$13:$K$13,0),0))</f>
        <v>0.46848170778869208</v>
      </c>
      <c r="I4619" s="70">
        <f>G4619+G4619*H4619</f>
        <v>12207.397241327328</v>
      </c>
      <c r="J4619">
        <v>61</v>
      </c>
      <c r="K4619">
        <v>2</v>
      </c>
      <c r="L4619">
        <v>1</v>
      </c>
      <c r="M4619">
        <v>4</v>
      </c>
      <c r="N4619" t="s">
        <v>193</v>
      </c>
      <c r="O4619" t="s">
        <v>155</v>
      </c>
      <c r="P4619" s="12">
        <v>33264</v>
      </c>
      <c r="Q4619" t="s">
        <v>194</v>
      </c>
      <c r="R4619" t="s">
        <v>157</v>
      </c>
      <c r="S4619" t="s">
        <v>178</v>
      </c>
      <c r="T4619" t="s">
        <v>182</v>
      </c>
      <c r="U4619">
        <v>4.7</v>
      </c>
      <c r="V4619">
        <v>3</v>
      </c>
      <c r="W4619">
        <v>4.5999999999999996</v>
      </c>
      <c r="X4619">
        <v>3.99</v>
      </c>
      <c r="Y4619">
        <v>271467</v>
      </c>
      <c r="Z4619">
        <v>146175</v>
      </c>
      <c r="AA4619">
        <v>10441050</v>
      </c>
    </row>
    <row r="4620" spans="1:27" hidden="1">
      <c r="A4620" t="s">
        <v>4813</v>
      </c>
      <c r="B4620" t="s">
        <v>23</v>
      </c>
      <c r="C4620" t="s">
        <v>23</v>
      </c>
      <c r="D4620">
        <v>958</v>
      </c>
      <c r="E4620" s="12">
        <v>40016</v>
      </c>
      <c r="F4620" s="72">
        <f t="shared" si="782"/>
        <v>2009</v>
      </c>
      <c r="G4620" s="70">
        <f t="shared" si="783"/>
        <v>6538.3611691022961</v>
      </c>
      <c r="H4620" s="70" t="e" cm="1">
        <f t="array" ref="H4620">INDEX(magic_bricks_appreciation_pivot!$A$13:$K$20,MATCH(C4620,magic_bricks_appreciation_pivot!$A$13:$A$20,0),1+MATCH(F4620,INDEX(magic_bricks_appreciation_pivot!$B$13:$K$13,0),0))</f>
        <v>#N/A</v>
      </c>
      <c r="I4620" s="70"/>
      <c r="J4620">
        <v>119</v>
      </c>
      <c r="K4620">
        <v>1</v>
      </c>
      <c r="L4620">
        <v>1</v>
      </c>
      <c r="M4620">
        <v>3</v>
      </c>
      <c r="N4620" t="s">
        <v>168</v>
      </c>
      <c r="O4620" t="s">
        <v>161</v>
      </c>
      <c r="P4620" s="12">
        <v>30526</v>
      </c>
      <c r="Q4620" t="s">
        <v>169</v>
      </c>
      <c r="R4620" t="s">
        <v>170</v>
      </c>
      <c r="S4620" t="s">
        <v>178</v>
      </c>
      <c r="T4620" t="s">
        <v>166</v>
      </c>
      <c r="U4620">
        <v>3.4</v>
      </c>
      <c r="V4620">
        <v>5</v>
      </c>
      <c r="W4620">
        <v>4.0999999999999996</v>
      </c>
      <c r="X4620">
        <v>4.16</v>
      </c>
      <c r="Y4620">
        <v>313188</v>
      </c>
      <c r="Z4620">
        <v>150330</v>
      </c>
      <c r="AA4620">
        <v>6263750</v>
      </c>
    </row>
    <row r="4621" spans="1:27" hidden="1">
      <c r="A4621" t="s">
        <v>4814</v>
      </c>
      <c r="B4621" t="s">
        <v>51</v>
      </c>
      <c r="C4621" t="s">
        <v>51</v>
      </c>
      <c r="D4621">
        <v>1823</v>
      </c>
      <c r="E4621" s="12">
        <v>38835</v>
      </c>
      <c r="F4621" s="72">
        <f t="shared" si="782"/>
        <v>2006</v>
      </c>
      <c r="G4621" s="70">
        <f t="shared" si="783"/>
        <v>5517.5150850246846</v>
      </c>
      <c r="H4621" s="70" t="e" cm="1">
        <f t="array" ref="H4621">INDEX(magic_bricks_appreciation_pivot!$A$13:$K$20,MATCH(C4621,magic_bricks_appreciation_pivot!$A$13:$A$20,0),1+MATCH(F4621,INDEX(magic_bricks_appreciation_pivot!$B$13:$K$13,0),0))</f>
        <v>#N/A</v>
      </c>
      <c r="I4621" s="70"/>
      <c r="J4621">
        <v>44</v>
      </c>
      <c r="K4621">
        <v>3</v>
      </c>
      <c r="L4621">
        <v>2</v>
      </c>
      <c r="M4621">
        <v>5</v>
      </c>
      <c r="N4621" t="s">
        <v>168</v>
      </c>
      <c r="O4621" t="s">
        <v>155</v>
      </c>
      <c r="P4621" s="12">
        <v>26425</v>
      </c>
      <c r="Q4621" t="s">
        <v>169</v>
      </c>
      <c r="R4621" t="s">
        <v>177</v>
      </c>
      <c r="S4621" t="s">
        <v>178</v>
      </c>
      <c r="T4621" t="s">
        <v>163</v>
      </c>
      <c r="U4621">
        <v>3.1</v>
      </c>
      <c r="V4621">
        <v>4.9000000000000004</v>
      </c>
      <c r="W4621">
        <v>2.2000000000000002</v>
      </c>
      <c r="X4621">
        <v>3.64</v>
      </c>
      <c r="Y4621">
        <v>362103</v>
      </c>
      <c r="Z4621">
        <v>211227</v>
      </c>
      <c r="AA4621">
        <v>10058430</v>
      </c>
    </row>
    <row r="4622" spans="1:27" hidden="1">
      <c r="A4622" t="s">
        <v>4815</v>
      </c>
      <c r="B4622" t="s">
        <v>201</v>
      </c>
      <c r="C4622" t="s">
        <v>201</v>
      </c>
      <c r="D4622">
        <v>2284</v>
      </c>
      <c r="E4622" s="12">
        <v>40159</v>
      </c>
      <c r="F4622" s="72">
        <f t="shared" si="782"/>
        <v>2009</v>
      </c>
      <c r="G4622" s="70">
        <f t="shared" si="783"/>
        <v>7702.5131348511386</v>
      </c>
      <c r="H4622" s="70" t="e" cm="1">
        <f t="array" ref="H4622">INDEX(magic_bricks_appreciation_pivot!$A$13:$K$20,MATCH(C4622,magic_bricks_appreciation_pivot!$A$13:$A$20,0),1+MATCH(F4622,INDEX(magic_bricks_appreciation_pivot!$B$13:$K$13,0),0))</f>
        <v>#N/A</v>
      </c>
      <c r="I4622" s="70"/>
      <c r="J4622">
        <v>143</v>
      </c>
      <c r="K4622">
        <v>4</v>
      </c>
      <c r="L4622">
        <v>2</v>
      </c>
      <c r="M4622">
        <v>6</v>
      </c>
      <c r="N4622" t="s">
        <v>193</v>
      </c>
      <c r="O4622" t="s">
        <v>161</v>
      </c>
      <c r="P4622" s="12">
        <v>37604</v>
      </c>
      <c r="Q4622" t="s">
        <v>156</v>
      </c>
      <c r="R4622" t="s">
        <v>177</v>
      </c>
      <c r="S4622" t="s">
        <v>162</v>
      </c>
      <c r="T4622" t="s">
        <v>163</v>
      </c>
      <c r="U4622">
        <v>4.2</v>
      </c>
      <c r="V4622">
        <v>3.1</v>
      </c>
      <c r="W4622">
        <v>3.4</v>
      </c>
      <c r="X4622">
        <v>3.55</v>
      </c>
      <c r="Y4622">
        <v>580554</v>
      </c>
      <c r="Z4622">
        <v>334258</v>
      </c>
      <c r="AA4622">
        <v>17592540</v>
      </c>
    </row>
    <row r="4623" spans="1:27">
      <c r="A4623" t="s">
        <v>4816</v>
      </c>
      <c r="B4623" t="s">
        <v>201</v>
      </c>
      <c r="C4623" t="s">
        <v>201</v>
      </c>
      <c r="D4623">
        <v>1705</v>
      </c>
      <c r="E4623" s="12">
        <v>40621</v>
      </c>
      <c r="F4623" s="72">
        <f t="shared" si="782"/>
        <v>2011</v>
      </c>
      <c r="G4623" s="70">
        <f t="shared" si="783"/>
        <v>8197.2434017595315</v>
      </c>
      <c r="H4623" s="70" cm="1">
        <f t="array" ref="H4623">INDEX(magic_bricks_appreciation_pivot!$A$13:$K$20,MATCH(C4623,magic_bricks_appreciation_pivot!$A$13:$A$20,0),1+MATCH(F4623,INDEX(magic_bricks_appreciation_pivot!$B$13:$K$13,0),0))</f>
        <v>0.57884713052310821</v>
      </c>
      <c r="I4623" s="70">
        <f t="shared" ref="I4623:I4625" si="784">G4623+G4623*H4623</f>
        <v>12942.194223067519</v>
      </c>
      <c r="J4623">
        <v>148</v>
      </c>
      <c r="K4623">
        <v>2</v>
      </c>
      <c r="L4623">
        <v>1</v>
      </c>
      <c r="M4623">
        <v>4</v>
      </c>
      <c r="N4623" t="s">
        <v>184</v>
      </c>
      <c r="O4623" t="s">
        <v>161</v>
      </c>
      <c r="P4623" s="12">
        <v>35146</v>
      </c>
      <c r="Q4623" t="s">
        <v>156</v>
      </c>
      <c r="R4623" t="s">
        <v>157</v>
      </c>
      <c r="S4623" t="s">
        <v>158</v>
      </c>
      <c r="T4623" t="s">
        <v>163</v>
      </c>
      <c r="U4623">
        <v>2.4</v>
      </c>
      <c r="V4623">
        <v>3.9</v>
      </c>
      <c r="W4623">
        <v>2.4</v>
      </c>
      <c r="X4623">
        <v>2.85</v>
      </c>
      <c r="Y4623">
        <v>587005</v>
      </c>
      <c r="Z4623">
        <v>265550</v>
      </c>
      <c r="AA4623">
        <v>13976300</v>
      </c>
    </row>
    <row r="4624" spans="1:27">
      <c r="A4624" t="s">
        <v>4817</v>
      </c>
      <c r="B4624" t="s">
        <v>23</v>
      </c>
      <c r="C4624" t="s">
        <v>23</v>
      </c>
      <c r="D4624">
        <v>716</v>
      </c>
      <c r="E4624" s="12">
        <v>40323</v>
      </c>
      <c r="F4624" s="72">
        <f t="shared" si="782"/>
        <v>2010</v>
      </c>
      <c r="G4624" s="70">
        <f t="shared" si="783"/>
        <v>5512.9189944134077</v>
      </c>
      <c r="H4624" s="70" cm="1">
        <f t="array" ref="H4624">INDEX(magic_bricks_appreciation_pivot!$A$13:$K$20,MATCH(C4624,magic_bricks_appreciation_pivot!$A$13:$A$20,0),1+MATCH(F4624,INDEX(magic_bricks_appreciation_pivot!$B$13:$K$13,0),0))</f>
        <v>0.49881786187527283</v>
      </c>
      <c r="I4624" s="70">
        <f t="shared" si="784"/>
        <v>8262.8614598982822</v>
      </c>
      <c r="J4624">
        <v>17</v>
      </c>
      <c r="K4624">
        <v>1</v>
      </c>
      <c r="L4624">
        <v>1</v>
      </c>
      <c r="M4624">
        <v>2</v>
      </c>
      <c r="N4624" t="s">
        <v>193</v>
      </c>
      <c r="O4624" t="s">
        <v>161</v>
      </c>
      <c r="P4624" s="12">
        <v>24628</v>
      </c>
      <c r="Q4624" t="s">
        <v>194</v>
      </c>
      <c r="R4624" t="s">
        <v>157</v>
      </c>
      <c r="S4624" t="s">
        <v>178</v>
      </c>
      <c r="T4624" t="s">
        <v>171</v>
      </c>
      <c r="U4624">
        <v>4.5999999999999996</v>
      </c>
      <c r="V4624">
        <v>4.4000000000000004</v>
      </c>
      <c r="W4624">
        <v>4.8</v>
      </c>
      <c r="X4624">
        <v>4.62</v>
      </c>
      <c r="Y4624">
        <v>118418</v>
      </c>
      <c r="Z4624">
        <v>94734</v>
      </c>
      <c r="AA4624">
        <v>3947250</v>
      </c>
    </row>
    <row r="4625" spans="1:27">
      <c r="A4625" t="s">
        <v>4818</v>
      </c>
      <c r="B4625" t="s">
        <v>175</v>
      </c>
      <c r="C4625" t="s">
        <v>34</v>
      </c>
      <c r="D4625">
        <v>917</v>
      </c>
      <c r="E4625" s="12">
        <v>41145</v>
      </c>
      <c r="F4625" s="72">
        <f t="shared" si="782"/>
        <v>2012</v>
      </c>
      <c r="G4625" s="70">
        <f t="shared" si="783"/>
        <v>12754.852780806979</v>
      </c>
      <c r="H4625" s="70" cm="1">
        <f t="array" ref="H4625">INDEX(magic_bricks_appreciation_pivot!$A$13:$K$20,MATCH(C4625,magic_bricks_appreciation_pivot!$A$13:$A$20,0),1+MATCH(F4625,INDEX(magic_bricks_appreciation_pivot!$B$13:$K$13,0),0))</f>
        <v>0.22606337179266398</v>
      </c>
      <c r="I4625" s="70">
        <f t="shared" si="784"/>
        <v>15638.257807155242</v>
      </c>
      <c r="J4625">
        <v>139</v>
      </c>
      <c r="K4625">
        <v>1</v>
      </c>
      <c r="L4625">
        <v>1</v>
      </c>
      <c r="M4625">
        <v>3</v>
      </c>
      <c r="N4625" t="s">
        <v>176</v>
      </c>
      <c r="O4625" t="s">
        <v>155</v>
      </c>
      <c r="P4625" s="12">
        <v>36765</v>
      </c>
      <c r="Q4625" t="s">
        <v>156</v>
      </c>
      <c r="R4625" t="s">
        <v>157</v>
      </c>
      <c r="S4625" t="s">
        <v>178</v>
      </c>
      <c r="T4625" t="s">
        <v>166</v>
      </c>
      <c r="U4625">
        <v>2.1</v>
      </c>
      <c r="V4625">
        <v>3.7</v>
      </c>
      <c r="W4625">
        <v>3.4</v>
      </c>
      <c r="X4625">
        <v>3.13</v>
      </c>
      <c r="Y4625">
        <v>339190</v>
      </c>
      <c r="Z4625">
        <v>175443</v>
      </c>
      <c r="AA4625">
        <v>11696200</v>
      </c>
    </row>
    <row r="4626" spans="1:27" hidden="1">
      <c r="A4626" t="s">
        <v>4819</v>
      </c>
      <c r="B4626" t="s">
        <v>51</v>
      </c>
      <c r="C4626" t="s">
        <v>51</v>
      </c>
      <c r="D4626">
        <v>1991</v>
      </c>
      <c r="E4626" s="12">
        <v>38561</v>
      </c>
      <c r="F4626" s="72">
        <f t="shared" si="782"/>
        <v>2005</v>
      </c>
      <c r="G4626" s="70">
        <f t="shared" si="783"/>
        <v>5281.3460572576596</v>
      </c>
      <c r="H4626" s="70" t="e" cm="1">
        <f t="array" ref="H4626">INDEX(magic_bricks_appreciation_pivot!$A$13:$K$20,MATCH(C4626,magic_bricks_appreciation_pivot!$A$13:$A$20,0),1+MATCH(F4626,INDEX(magic_bricks_appreciation_pivot!$B$13:$K$13,0),0))</f>
        <v>#N/A</v>
      </c>
      <c r="I4626" s="70"/>
      <c r="J4626">
        <v>150</v>
      </c>
      <c r="K4626">
        <v>3</v>
      </c>
      <c r="L4626">
        <v>2</v>
      </c>
      <c r="M4626">
        <v>5</v>
      </c>
      <c r="N4626" t="s">
        <v>176</v>
      </c>
      <c r="O4626" t="s">
        <v>155</v>
      </c>
      <c r="P4626" s="12">
        <v>33816</v>
      </c>
      <c r="Q4626" t="s">
        <v>194</v>
      </c>
      <c r="R4626" t="s">
        <v>177</v>
      </c>
      <c r="S4626" t="s">
        <v>158</v>
      </c>
      <c r="T4626" t="s">
        <v>163</v>
      </c>
      <c r="U4626">
        <v>3.4</v>
      </c>
      <c r="V4626">
        <v>2.2000000000000002</v>
      </c>
      <c r="W4626">
        <v>2.5</v>
      </c>
      <c r="X4626">
        <v>2.59</v>
      </c>
      <c r="Y4626">
        <v>357515</v>
      </c>
      <c r="Z4626">
        <v>189273</v>
      </c>
      <c r="AA4626">
        <v>10515160</v>
      </c>
    </row>
    <row r="4627" spans="1:27">
      <c r="A4627" t="s">
        <v>4820</v>
      </c>
      <c r="B4627" t="s">
        <v>23</v>
      </c>
      <c r="C4627" t="s">
        <v>23</v>
      </c>
      <c r="D4627">
        <v>1676</v>
      </c>
      <c r="E4627" s="12">
        <v>40924</v>
      </c>
      <c r="F4627" s="72">
        <f t="shared" si="782"/>
        <v>2012</v>
      </c>
      <c r="G4627" s="70">
        <f t="shared" si="783"/>
        <v>6143.3472553699285</v>
      </c>
      <c r="H4627" s="70" cm="1">
        <f t="array" ref="H4627">INDEX(magic_bricks_appreciation_pivot!$A$13:$K$20,MATCH(C4627,magic_bricks_appreciation_pivot!$A$13:$A$20,0),1+MATCH(F4627,INDEX(magic_bricks_appreciation_pivot!$B$13:$K$13,0),0))</f>
        <v>0.26292059267573231</v>
      </c>
      <c r="I4627" s="70">
        <f t="shared" ref="I4627:I4633" si="785">G4627+G4627*H4627</f>
        <v>7758.5597567646237</v>
      </c>
      <c r="J4627">
        <v>66</v>
      </c>
      <c r="K4627">
        <v>2</v>
      </c>
      <c r="L4627">
        <v>2</v>
      </c>
      <c r="M4627">
        <v>4</v>
      </c>
      <c r="N4627" t="s">
        <v>193</v>
      </c>
      <c r="O4627" t="s">
        <v>161</v>
      </c>
      <c r="P4627" s="12">
        <v>23769</v>
      </c>
      <c r="Q4627" t="s">
        <v>156</v>
      </c>
      <c r="R4627" t="s">
        <v>177</v>
      </c>
      <c r="S4627" t="s">
        <v>158</v>
      </c>
      <c r="T4627" t="s">
        <v>173</v>
      </c>
      <c r="U4627">
        <v>3.9</v>
      </c>
      <c r="V4627">
        <v>4.3</v>
      </c>
      <c r="W4627">
        <v>2.2000000000000002</v>
      </c>
      <c r="X4627">
        <v>3.34</v>
      </c>
      <c r="Y4627">
        <v>411850</v>
      </c>
      <c r="Z4627">
        <v>102963</v>
      </c>
      <c r="AA4627">
        <v>10296250</v>
      </c>
    </row>
    <row r="4628" spans="1:27">
      <c r="A4628" t="s">
        <v>4821</v>
      </c>
      <c r="B4628" t="s">
        <v>75</v>
      </c>
      <c r="C4628" t="s">
        <v>75</v>
      </c>
      <c r="D4628">
        <v>1860</v>
      </c>
      <c r="E4628" s="12">
        <v>41359</v>
      </c>
      <c r="F4628" s="72">
        <f t="shared" si="782"/>
        <v>2013</v>
      </c>
      <c r="G4628" s="70">
        <f t="shared" si="783"/>
        <v>7515.6935483870966</v>
      </c>
      <c r="H4628" s="70" cm="1">
        <f t="array" ref="H4628">INDEX(magic_bricks_appreciation_pivot!$A$13:$K$20,MATCH(C4628,magic_bricks_appreciation_pivot!$A$13:$A$20,0),1+MATCH(F4628,INDEX(magic_bricks_appreciation_pivot!$B$13:$K$13,0),0))</f>
        <v>0.18373644522676402</v>
      </c>
      <c r="I4628" s="70">
        <f t="shared" si="785"/>
        <v>8896.6003643814656</v>
      </c>
      <c r="J4628">
        <v>76</v>
      </c>
      <c r="K4628">
        <v>2</v>
      </c>
      <c r="L4628">
        <v>1</v>
      </c>
      <c r="M4628">
        <v>5</v>
      </c>
      <c r="N4628" t="s">
        <v>184</v>
      </c>
      <c r="O4628" t="s">
        <v>161</v>
      </c>
      <c r="P4628" s="12">
        <v>36979</v>
      </c>
      <c r="Q4628" t="s">
        <v>169</v>
      </c>
      <c r="R4628" t="s">
        <v>157</v>
      </c>
      <c r="S4628" t="s">
        <v>158</v>
      </c>
      <c r="T4628" t="s">
        <v>163</v>
      </c>
      <c r="U4628">
        <v>4.5999999999999996</v>
      </c>
      <c r="V4628">
        <v>4.0999999999999996</v>
      </c>
      <c r="W4628">
        <v>2.8</v>
      </c>
      <c r="X4628">
        <v>3.665</v>
      </c>
      <c r="Y4628">
        <v>503251</v>
      </c>
      <c r="Z4628">
        <v>195709</v>
      </c>
      <c r="AA4628">
        <v>13979190</v>
      </c>
    </row>
    <row r="4629" spans="1:27">
      <c r="A4629" t="s">
        <v>4822</v>
      </c>
      <c r="B4629" t="s">
        <v>201</v>
      </c>
      <c r="C4629" t="s">
        <v>201</v>
      </c>
      <c r="D4629">
        <v>1591</v>
      </c>
      <c r="E4629" s="12">
        <v>40831</v>
      </c>
      <c r="F4629" s="72">
        <f t="shared" si="782"/>
        <v>2011</v>
      </c>
      <c r="G4629" s="70">
        <f t="shared" si="783"/>
        <v>5910.8736643620368</v>
      </c>
      <c r="H4629" s="70" cm="1">
        <f t="array" ref="H4629">INDEX(magic_bricks_appreciation_pivot!$A$13:$K$20,MATCH(C4629,magic_bricks_appreciation_pivot!$A$13:$A$20,0),1+MATCH(F4629,INDEX(magic_bricks_appreciation_pivot!$B$13:$K$13,0),0))</f>
        <v>0.57884713052310821</v>
      </c>
      <c r="I4629" s="70">
        <f t="shared" si="785"/>
        <v>9332.3659238626115</v>
      </c>
      <c r="J4629">
        <v>101</v>
      </c>
      <c r="K4629">
        <v>2</v>
      </c>
      <c r="L4629">
        <v>1</v>
      </c>
      <c r="M4629">
        <v>4</v>
      </c>
      <c r="N4629" t="s">
        <v>154</v>
      </c>
      <c r="O4629" t="s">
        <v>155</v>
      </c>
      <c r="P4629" s="12">
        <v>33531</v>
      </c>
      <c r="Q4629" t="s">
        <v>194</v>
      </c>
      <c r="R4629" t="s">
        <v>170</v>
      </c>
      <c r="S4629" t="s">
        <v>158</v>
      </c>
      <c r="T4629" t="s">
        <v>163</v>
      </c>
      <c r="U4629">
        <v>4.4000000000000004</v>
      </c>
      <c r="V4629">
        <v>2.5</v>
      </c>
      <c r="W4629">
        <v>4.3</v>
      </c>
      <c r="X4629">
        <v>3.79</v>
      </c>
      <c r="Y4629">
        <v>404381</v>
      </c>
      <c r="Z4629">
        <v>225701</v>
      </c>
      <c r="AA4629">
        <v>9404200</v>
      </c>
    </row>
    <row r="4630" spans="1:27">
      <c r="A4630" t="s">
        <v>4823</v>
      </c>
      <c r="B4630" t="s">
        <v>23</v>
      </c>
      <c r="C4630" t="s">
        <v>23</v>
      </c>
      <c r="D4630">
        <v>1154</v>
      </c>
      <c r="E4630" s="12">
        <v>40472</v>
      </c>
      <c r="F4630" s="72">
        <f t="shared" si="782"/>
        <v>2010</v>
      </c>
      <c r="G4630" s="70">
        <f t="shared" si="783"/>
        <v>3834.9220103986136</v>
      </c>
      <c r="H4630" s="70" cm="1">
        <f t="array" ref="H4630">INDEX(magic_bricks_appreciation_pivot!$A$13:$K$20,MATCH(C4630,magic_bricks_appreciation_pivot!$A$13:$A$20,0),1+MATCH(F4630,INDEX(magic_bricks_appreciation_pivot!$B$13:$K$13,0),0))</f>
        <v>0.49881786187527283</v>
      </c>
      <c r="I4630" s="70">
        <f t="shared" si="785"/>
        <v>5747.8496080840723</v>
      </c>
      <c r="J4630">
        <v>121</v>
      </c>
      <c r="K4630">
        <v>1</v>
      </c>
      <c r="L4630">
        <v>1</v>
      </c>
      <c r="M4630">
        <v>3</v>
      </c>
      <c r="N4630" t="s">
        <v>184</v>
      </c>
      <c r="O4630" t="s">
        <v>161</v>
      </c>
      <c r="P4630" s="12">
        <v>22222</v>
      </c>
      <c r="Q4630" t="s">
        <v>194</v>
      </c>
      <c r="R4630" t="s">
        <v>170</v>
      </c>
      <c r="S4630" t="s">
        <v>178</v>
      </c>
      <c r="T4630" t="s">
        <v>173</v>
      </c>
      <c r="U4630">
        <v>3</v>
      </c>
      <c r="V4630">
        <v>4.0999999999999996</v>
      </c>
      <c r="W4630">
        <v>2.1</v>
      </c>
      <c r="X4630">
        <v>2.97</v>
      </c>
      <c r="Y4630">
        <v>212424</v>
      </c>
      <c r="Z4630">
        <v>48681</v>
      </c>
      <c r="AA4630">
        <v>4425500</v>
      </c>
    </row>
    <row r="4631" spans="1:27">
      <c r="A4631" t="s">
        <v>4824</v>
      </c>
      <c r="B4631" t="s">
        <v>201</v>
      </c>
      <c r="C4631" t="s">
        <v>201</v>
      </c>
      <c r="D4631">
        <v>2015</v>
      </c>
      <c r="E4631" s="12">
        <v>40798</v>
      </c>
      <c r="F4631" s="72">
        <f t="shared" si="782"/>
        <v>2011</v>
      </c>
      <c r="G4631" s="70">
        <f t="shared" si="783"/>
        <v>7775.2754342431763</v>
      </c>
      <c r="H4631" s="70" cm="1">
        <f t="array" ref="H4631">INDEX(magic_bricks_appreciation_pivot!$A$13:$K$20,MATCH(C4631,magic_bricks_appreciation_pivot!$A$13:$A$20,0),1+MATCH(F4631,INDEX(magic_bricks_appreciation_pivot!$B$13:$K$13,0),0))</f>
        <v>0.57884713052310821</v>
      </c>
      <c r="I4631" s="70">
        <f t="shared" si="785"/>
        <v>12275.971308381653</v>
      </c>
      <c r="J4631">
        <v>142</v>
      </c>
      <c r="K4631">
        <v>3</v>
      </c>
      <c r="L4631">
        <v>2</v>
      </c>
      <c r="M4631">
        <v>5</v>
      </c>
      <c r="N4631" t="s">
        <v>176</v>
      </c>
      <c r="O4631" t="s">
        <v>161</v>
      </c>
      <c r="P4631" s="12">
        <v>37513</v>
      </c>
      <c r="Q4631" t="s">
        <v>156</v>
      </c>
      <c r="R4631" t="s">
        <v>177</v>
      </c>
      <c r="S4631" t="s">
        <v>162</v>
      </c>
      <c r="T4631" t="s">
        <v>163</v>
      </c>
      <c r="U4631">
        <v>4.8</v>
      </c>
      <c r="V4631">
        <v>2.8</v>
      </c>
      <c r="W4631">
        <v>4.4000000000000004</v>
      </c>
      <c r="X4631">
        <v>4.04</v>
      </c>
      <c r="Y4631">
        <v>705023</v>
      </c>
      <c r="Z4631">
        <v>125337</v>
      </c>
      <c r="AA4631">
        <v>15667180</v>
      </c>
    </row>
    <row r="4632" spans="1:27">
      <c r="A4632" t="s">
        <v>4825</v>
      </c>
      <c r="B4632" t="s">
        <v>175</v>
      </c>
      <c r="C4632" t="s">
        <v>34</v>
      </c>
      <c r="D4632">
        <v>963</v>
      </c>
      <c r="E4632" s="12">
        <v>40959</v>
      </c>
      <c r="F4632" s="72">
        <f t="shared" si="782"/>
        <v>2012</v>
      </c>
      <c r="G4632" s="70">
        <f t="shared" si="783"/>
        <v>10481.578400830736</v>
      </c>
      <c r="H4632" s="70" cm="1">
        <f t="array" ref="H4632">INDEX(magic_bricks_appreciation_pivot!$A$13:$K$20,MATCH(C4632,magic_bricks_appreciation_pivot!$A$13:$A$20,0),1+MATCH(F4632,INDEX(magic_bricks_appreciation_pivot!$B$13:$K$13,0),0))</f>
        <v>0.22606337179266398</v>
      </c>
      <c r="I4632" s="70">
        <f t="shared" si="785"/>
        <v>12851.079355831691</v>
      </c>
      <c r="J4632">
        <v>172</v>
      </c>
      <c r="K4632">
        <v>1</v>
      </c>
      <c r="L4632">
        <v>1</v>
      </c>
      <c r="M4632">
        <v>3</v>
      </c>
      <c r="N4632" t="s">
        <v>184</v>
      </c>
      <c r="O4632" t="s">
        <v>155</v>
      </c>
      <c r="P4632" s="12">
        <v>31104</v>
      </c>
      <c r="Q4632" t="s">
        <v>169</v>
      </c>
      <c r="R4632" t="s">
        <v>165</v>
      </c>
      <c r="S4632" t="s">
        <v>162</v>
      </c>
      <c r="T4632" t="s">
        <v>166</v>
      </c>
      <c r="U4632">
        <v>4.5</v>
      </c>
      <c r="V4632">
        <v>3.5</v>
      </c>
      <c r="W4632">
        <v>3</v>
      </c>
      <c r="X4632">
        <v>3.65</v>
      </c>
      <c r="Y4632">
        <v>272532</v>
      </c>
      <c r="Z4632">
        <v>151406</v>
      </c>
      <c r="AA4632">
        <v>10093760</v>
      </c>
    </row>
    <row r="4633" spans="1:27">
      <c r="A4633" t="s">
        <v>4826</v>
      </c>
      <c r="B4633" t="s">
        <v>75</v>
      </c>
      <c r="C4633" t="s">
        <v>75</v>
      </c>
      <c r="D4633">
        <v>1565</v>
      </c>
      <c r="E4633" s="12">
        <v>40953</v>
      </c>
      <c r="F4633" s="72">
        <f t="shared" si="782"/>
        <v>2012</v>
      </c>
      <c r="G4633" s="70">
        <f t="shared" si="783"/>
        <v>7257.2779552715656</v>
      </c>
      <c r="H4633" s="70" cm="1">
        <f t="array" ref="H4633">INDEX(magic_bricks_appreciation_pivot!$A$13:$K$20,MATCH(C4633,magic_bricks_appreciation_pivot!$A$13:$A$20,0),1+MATCH(F4633,INDEX(magic_bricks_appreciation_pivot!$B$13:$K$13,0),0))</f>
        <v>0.4595405666106962</v>
      </c>
      <c r="I4633" s="70">
        <f t="shared" si="785"/>
        <v>10592.291578888377</v>
      </c>
      <c r="J4633">
        <v>147</v>
      </c>
      <c r="K4633">
        <v>1</v>
      </c>
      <c r="L4633">
        <v>1</v>
      </c>
      <c r="M4633">
        <v>4</v>
      </c>
      <c r="N4633" t="s">
        <v>193</v>
      </c>
      <c r="O4633" t="s">
        <v>161</v>
      </c>
      <c r="P4633" s="12">
        <v>27448</v>
      </c>
      <c r="Q4633" t="s">
        <v>169</v>
      </c>
      <c r="R4633" t="s">
        <v>165</v>
      </c>
      <c r="S4633" t="s">
        <v>158</v>
      </c>
      <c r="T4633" t="s">
        <v>163</v>
      </c>
      <c r="U4633">
        <v>4.5999999999999996</v>
      </c>
      <c r="V4633">
        <v>4.4000000000000004</v>
      </c>
      <c r="W4633">
        <v>3.7</v>
      </c>
      <c r="X4633">
        <v>4.1449999999999996</v>
      </c>
      <c r="Y4633">
        <v>329372</v>
      </c>
      <c r="Z4633">
        <v>90861</v>
      </c>
      <c r="AA4633">
        <v>11357640</v>
      </c>
    </row>
    <row r="4634" spans="1:27" hidden="1">
      <c r="A4634" t="s">
        <v>4827</v>
      </c>
      <c r="B4634" t="s">
        <v>51</v>
      </c>
      <c r="C4634" t="s">
        <v>51</v>
      </c>
      <c r="D4634">
        <v>1699</v>
      </c>
      <c r="E4634" s="12">
        <v>38263</v>
      </c>
      <c r="F4634" s="72">
        <f t="shared" si="782"/>
        <v>2004</v>
      </c>
      <c r="G4634" s="70">
        <f t="shared" si="783"/>
        <v>5713.1959976456737</v>
      </c>
      <c r="H4634" s="70" t="e" cm="1">
        <f t="array" ref="H4634">INDEX(magic_bricks_appreciation_pivot!$A$13:$K$20,MATCH(C4634,magic_bricks_appreciation_pivot!$A$13:$A$20,0),1+MATCH(F4634,INDEX(magic_bricks_appreciation_pivot!$B$13:$K$13,0),0))</f>
        <v>#N/A</v>
      </c>
      <c r="I4634" s="70"/>
      <c r="J4634">
        <v>55</v>
      </c>
      <c r="K4634">
        <v>2</v>
      </c>
      <c r="L4634">
        <v>1</v>
      </c>
      <c r="M4634">
        <v>4</v>
      </c>
      <c r="N4634" t="s">
        <v>154</v>
      </c>
      <c r="O4634" t="s">
        <v>155</v>
      </c>
      <c r="P4634" s="12">
        <v>36073</v>
      </c>
      <c r="Q4634" t="s">
        <v>169</v>
      </c>
      <c r="R4634" t="s">
        <v>170</v>
      </c>
      <c r="S4634" t="s">
        <v>162</v>
      </c>
      <c r="T4634" t="s">
        <v>159</v>
      </c>
      <c r="U4634">
        <v>3.1</v>
      </c>
      <c r="V4634">
        <v>3.4</v>
      </c>
      <c r="W4634">
        <v>4.5</v>
      </c>
      <c r="X4634">
        <v>3.66</v>
      </c>
      <c r="Y4634">
        <v>349442</v>
      </c>
      <c r="Z4634">
        <v>135894</v>
      </c>
      <c r="AA4634">
        <v>9706720</v>
      </c>
    </row>
    <row r="4635" spans="1:27">
      <c r="A4635" t="s">
        <v>4828</v>
      </c>
      <c r="B4635" t="s">
        <v>175</v>
      </c>
      <c r="C4635" t="s">
        <v>34</v>
      </c>
      <c r="D4635">
        <v>1142</v>
      </c>
      <c r="E4635" s="12">
        <v>41027</v>
      </c>
      <c r="F4635" s="72">
        <f t="shared" si="782"/>
        <v>2012</v>
      </c>
      <c r="G4635" s="70">
        <f t="shared" si="783"/>
        <v>7372.8984238178637</v>
      </c>
      <c r="H4635" s="70" cm="1">
        <f t="array" ref="H4635">INDEX(magic_bricks_appreciation_pivot!$A$13:$K$20,MATCH(C4635,magic_bricks_appreciation_pivot!$A$13:$A$20,0),1+MATCH(F4635,INDEX(magic_bricks_appreciation_pivot!$B$13:$K$13,0),0))</f>
        <v>0.22606337179266398</v>
      </c>
      <c r="I4635" s="70">
        <f t="shared" ref="I4635:I4637" si="786">G4635+G4635*H4635</f>
        <v>9039.6407013909484</v>
      </c>
      <c r="J4635">
        <v>97</v>
      </c>
      <c r="K4635">
        <v>1</v>
      </c>
      <c r="L4635">
        <v>1</v>
      </c>
      <c r="M4635">
        <v>3</v>
      </c>
      <c r="N4635" t="s">
        <v>154</v>
      </c>
      <c r="O4635" t="s">
        <v>161</v>
      </c>
      <c r="P4635" s="12">
        <v>34092</v>
      </c>
      <c r="Q4635" t="s">
        <v>194</v>
      </c>
      <c r="R4635" t="s">
        <v>165</v>
      </c>
      <c r="S4635" t="s">
        <v>162</v>
      </c>
      <c r="T4635" t="s">
        <v>163</v>
      </c>
      <c r="U4635">
        <v>3.5</v>
      </c>
      <c r="V4635">
        <v>4.8</v>
      </c>
      <c r="W4635">
        <v>2.2999999999999998</v>
      </c>
      <c r="X4635">
        <v>3.66</v>
      </c>
      <c r="Y4635">
        <v>210496</v>
      </c>
      <c r="Z4635">
        <v>117878</v>
      </c>
      <c r="AA4635">
        <v>8419850</v>
      </c>
    </row>
    <row r="4636" spans="1:27">
      <c r="A4636" t="s">
        <v>4829</v>
      </c>
      <c r="B4636" t="s">
        <v>175</v>
      </c>
      <c r="C4636" t="s">
        <v>34</v>
      </c>
      <c r="D4636">
        <v>1268</v>
      </c>
      <c r="E4636" s="12">
        <v>41025</v>
      </c>
      <c r="F4636" s="72">
        <f t="shared" si="782"/>
        <v>2012</v>
      </c>
      <c r="G4636" s="70">
        <f t="shared" si="783"/>
        <v>10387.066246056782</v>
      </c>
      <c r="H4636" s="70" cm="1">
        <f t="array" ref="H4636">INDEX(magic_bricks_appreciation_pivot!$A$13:$K$20,MATCH(C4636,magic_bricks_appreciation_pivot!$A$13:$A$20,0),1+MATCH(F4636,INDEX(magic_bricks_appreciation_pivot!$B$13:$K$13,0),0))</f>
        <v>0.22606337179266398</v>
      </c>
      <c r="I4636" s="70">
        <f t="shared" si="786"/>
        <v>12735.201464674146</v>
      </c>
      <c r="J4636">
        <v>12</v>
      </c>
      <c r="K4636">
        <v>2</v>
      </c>
      <c r="L4636">
        <v>1</v>
      </c>
      <c r="M4636">
        <v>4</v>
      </c>
      <c r="N4636" t="s">
        <v>193</v>
      </c>
      <c r="O4636" t="s">
        <v>161</v>
      </c>
      <c r="P4636" s="12">
        <v>30805</v>
      </c>
      <c r="Q4636" t="s">
        <v>156</v>
      </c>
      <c r="R4636" t="s">
        <v>165</v>
      </c>
      <c r="S4636" t="s">
        <v>178</v>
      </c>
      <c r="T4636" t="s">
        <v>166</v>
      </c>
      <c r="U4636">
        <v>2.5</v>
      </c>
      <c r="V4636">
        <v>3.9</v>
      </c>
      <c r="W4636">
        <v>3.6</v>
      </c>
      <c r="X4636">
        <v>3.39</v>
      </c>
      <c r="Y4636">
        <v>408295</v>
      </c>
      <c r="Z4636">
        <v>65854</v>
      </c>
      <c r="AA4636">
        <v>13170800</v>
      </c>
    </row>
    <row r="4637" spans="1:27">
      <c r="A4637" t="s">
        <v>4830</v>
      </c>
      <c r="B4637" t="s">
        <v>39</v>
      </c>
      <c r="C4637" t="s">
        <v>39</v>
      </c>
      <c r="D4637">
        <v>1731</v>
      </c>
      <c r="E4637" s="12">
        <v>41682</v>
      </c>
      <c r="F4637" s="72">
        <f t="shared" si="782"/>
        <v>2014</v>
      </c>
      <c r="G4637" s="70">
        <f t="shared" si="783"/>
        <v>11456.192952050838</v>
      </c>
      <c r="H4637" s="70" cm="1">
        <f t="array" ref="H4637">INDEX(magic_bricks_appreciation_pivot!$A$13:$K$20,MATCH(C4637,magic_bricks_appreciation_pivot!$A$13:$A$20,0),1+MATCH(F4637,INDEX(magic_bricks_appreciation_pivot!$B$13:$K$13,0),0))</f>
        <v>2.7142646408024784E-2</v>
      </c>
      <c r="I4637" s="70">
        <f t="shared" si="786"/>
        <v>11767.14434653046</v>
      </c>
      <c r="J4637">
        <v>62</v>
      </c>
      <c r="K4637">
        <v>1</v>
      </c>
      <c r="L4637">
        <v>1</v>
      </c>
      <c r="M4637">
        <v>4</v>
      </c>
      <c r="N4637" t="s">
        <v>154</v>
      </c>
      <c r="O4637" t="s">
        <v>161</v>
      </c>
      <c r="P4637" s="12">
        <v>30367</v>
      </c>
      <c r="Q4637" t="s">
        <v>156</v>
      </c>
      <c r="R4637" t="s">
        <v>157</v>
      </c>
      <c r="S4637" t="s">
        <v>158</v>
      </c>
      <c r="T4637" t="s">
        <v>182</v>
      </c>
      <c r="U4637">
        <v>4.0999999999999996</v>
      </c>
      <c r="V4637">
        <v>3.2</v>
      </c>
      <c r="W4637">
        <v>3.7</v>
      </c>
      <c r="X4637">
        <v>3.7149999999999999</v>
      </c>
      <c r="Y4637">
        <v>594920</v>
      </c>
      <c r="Z4637">
        <v>118984</v>
      </c>
      <c r="AA4637">
        <v>19830670</v>
      </c>
    </row>
    <row r="4638" spans="1:27" hidden="1">
      <c r="A4638" t="s">
        <v>4831</v>
      </c>
      <c r="B4638" t="s">
        <v>201</v>
      </c>
      <c r="C4638" t="s">
        <v>201</v>
      </c>
      <c r="D4638">
        <v>1898</v>
      </c>
      <c r="E4638" s="12">
        <v>39515</v>
      </c>
      <c r="F4638" s="72">
        <f t="shared" si="782"/>
        <v>2008</v>
      </c>
      <c r="G4638" s="70">
        <f t="shared" si="783"/>
        <v>4957.7871443624872</v>
      </c>
      <c r="H4638" s="70" t="e" cm="1">
        <f t="array" ref="H4638">INDEX(magic_bricks_appreciation_pivot!$A$13:$K$20,MATCH(C4638,magic_bricks_appreciation_pivot!$A$13:$A$20,0),1+MATCH(F4638,INDEX(magic_bricks_appreciation_pivot!$B$13:$K$13,0),0))</f>
        <v>#N/A</v>
      </c>
      <c r="I4638" s="70"/>
      <c r="J4638">
        <v>162</v>
      </c>
      <c r="K4638">
        <v>3</v>
      </c>
      <c r="L4638">
        <v>2</v>
      </c>
      <c r="M4638">
        <v>5</v>
      </c>
      <c r="N4638" t="s">
        <v>154</v>
      </c>
      <c r="O4638" t="s">
        <v>161</v>
      </c>
      <c r="P4638" s="12">
        <v>30755</v>
      </c>
      <c r="Q4638" t="s">
        <v>194</v>
      </c>
      <c r="R4638" t="s">
        <v>157</v>
      </c>
      <c r="S4638" t="s">
        <v>158</v>
      </c>
      <c r="T4638" t="s">
        <v>163</v>
      </c>
      <c r="U4638">
        <v>5</v>
      </c>
      <c r="V4638">
        <v>3.9</v>
      </c>
      <c r="W4638">
        <v>2.6</v>
      </c>
      <c r="X4638">
        <v>3.71</v>
      </c>
      <c r="Y4638">
        <v>414035</v>
      </c>
      <c r="Z4638">
        <v>150558</v>
      </c>
      <c r="AA4638">
        <v>9409880</v>
      </c>
    </row>
    <row r="4639" spans="1:27" hidden="1">
      <c r="A4639" t="s">
        <v>4832</v>
      </c>
      <c r="B4639" t="s">
        <v>56</v>
      </c>
      <c r="C4639" t="s">
        <v>56</v>
      </c>
      <c r="D4639">
        <v>845</v>
      </c>
      <c r="E4639" s="12">
        <v>39155</v>
      </c>
      <c r="F4639" s="72">
        <f t="shared" si="782"/>
        <v>2007</v>
      </c>
      <c r="G4639" s="70">
        <f t="shared" si="783"/>
        <v>9937.3076923076915</v>
      </c>
      <c r="H4639" s="70" t="e" cm="1">
        <f t="array" ref="H4639">INDEX(magic_bricks_appreciation_pivot!$A$13:$K$20,MATCH(C4639,magic_bricks_appreciation_pivot!$A$13:$A$20,0),1+MATCH(F4639,INDEX(magic_bricks_appreciation_pivot!$B$13:$K$13,0),0))</f>
        <v>#N/A</v>
      </c>
      <c r="I4639" s="70"/>
      <c r="J4639">
        <v>122</v>
      </c>
      <c r="K4639">
        <v>1</v>
      </c>
      <c r="L4639">
        <v>1</v>
      </c>
      <c r="M4639">
        <v>3</v>
      </c>
      <c r="N4639" t="s">
        <v>154</v>
      </c>
      <c r="O4639" t="s">
        <v>155</v>
      </c>
      <c r="P4639" s="12">
        <v>33680</v>
      </c>
      <c r="Q4639" t="s">
        <v>169</v>
      </c>
      <c r="R4639" t="s">
        <v>170</v>
      </c>
      <c r="S4639" t="s">
        <v>178</v>
      </c>
      <c r="T4639" t="s">
        <v>163</v>
      </c>
      <c r="U4639">
        <v>4.5</v>
      </c>
      <c r="V4639">
        <v>4.4000000000000004</v>
      </c>
      <c r="W4639">
        <v>4</v>
      </c>
      <c r="X4639">
        <v>4.2300000000000004</v>
      </c>
      <c r="Y4639">
        <v>285499</v>
      </c>
      <c r="Z4639">
        <v>125955</v>
      </c>
      <c r="AA4639">
        <v>8397025</v>
      </c>
    </row>
    <row r="4640" spans="1:27">
      <c r="A4640" t="s">
        <v>4833</v>
      </c>
      <c r="B4640" t="s">
        <v>175</v>
      </c>
      <c r="C4640" t="s">
        <v>34</v>
      </c>
      <c r="D4640">
        <v>857</v>
      </c>
      <c r="E4640" s="12">
        <v>40541</v>
      </c>
      <c r="F4640" s="72">
        <f t="shared" si="782"/>
        <v>2010</v>
      </c>
      <c r="G4640" s="70">
        <f t="shared" si="783"/>
        <v>11950.163360560093</v>
      </c>
      <c r="H4640" s="70" cm="1">
        <f t="array" ref="H4640">INDEX(magic_bricks_appreciation_pivot!$A$13:$K$20,MATCH(C4640,magic_bricks_appreciation_pivot!$A$13:$A$20,0),1+MATCH(F4640,INDEX(magic_bricks_appreciation_pivot!$B$13:$K$13,0),0))</f>
        <v>0.46848170778869208</v>
      </c>
      <c r="I4640" s="70">
        <f>G4640+G4640*H4640</f>
        <v>17548.596300069141</v>
      </c>
      <c r="J4640">
        <v>176</v>
      </c>
      <c r="K4640">
        <v>1</v>
      </c>
      <c r="L4640">
        <v>1</v>
      </c>
      <c r="M4640">
        <v>3</v>
      </c>
      <c r="N4640" t="s">
        <v>184</v>
      </c>
      <c r="O4640" t="s">
        <v>155</v>
      </c>
      <c r="P4640" s="12">
        <v>28861</v>
      </c>
      <c r="Q4640" t="s">
        <v>169</v>
      </c>
      <c r="R4640" t="s">
        <v>170</v>
      </c>
      <c r="S4640" t="s">
        <v>162</v>
      </c>
      <c r="T4640" t="s">
        <v>182</v>
      </c>
      <c r="U4640">
        <v>2.5</v>
      </c>
      <c r="V4640">
        <v>2.2999999999999998</v>
      </c>
      <c r="W4640">
        <v>3.6</v>
      </c>
      <c r="X4640">
        <v>2.75</v>
      </c>
      <c r="Y4640">
        <v>307239</v>
      </c>
      <c r="Z4640">
        <v>81930</v>
      </c>
      <c r="AA4640">
        <v>10241290</v>
      </c>
    </row>
    <row r="4641" spans="1:27" hidden="1">
      <c r="A4641" t="s">
        <v>4834</v>
      </c>
      <c r="B4641" t="s">
        <v>51</v>
      </c>
      <c r="C4641" t="s">
        <v>51</v>
      </c>
      <c r="D4641">
        <v>1540</v>
      </c>
      <c r="E4641" s="12">
        <v>39363</v>
      </c>
      <c r="F4641" s="72">
        <f t="shared" si="782"/>
        <v>2007</v>
      </c>
      <c r="G4641" s="70">
        <f t="shared" si="783"/>
        <v>9257.363636363636</v>
      </c>
      <c r="H4641" s="70" t="e" cm="1">
        <f t="array" ref="H4641">INDEX(magic_bricks_appreciation_pivot!$A$13:$K$20,MATCH(C4641,magic_bricks_appreciation_pivot!$A$13:$A$20,0),1+MATCH(F4641,INDEX(magic_bricks_appreciation_pivot!$B$13:$K$13,0),0))</f>
        <v>#N/A</v>
      </c>
      <c r="I4641" s="70"/>
      <c r="J4641">
        <v>112</v>
      </c>
      <c r="K4641">
        <v>2</v>
      </c>
      <c r="L4641">
        <v>1</v>
      </c>
      <c r="M4641">
        <v>4</v>
      </c>
      <c r="N4641" t="s">
        <v>154</v>
      </c>
      <c r="O4641" t="s">
        <v>161</v>
      </c>
      <c r="P4641" s="12">
        <v>31333</v>
      </c>
      <c r="Q4641" t="s">
        <v>156</v>
      </c>
      <c r="R4641" t="s">
        <v>157</v>
      </c>
      <c r="S4641" t="s">
        <v>158</v>
      </c>
      <c r="T4641" t="s">
        <v>182</v>
      </c>
      <c r="U4641">
        <v>4</v>
      </c>
      <c r="V4641">
        <v>3.8</v>
      </c>
      <c r="W4641">
        <v>2.6</v>
      </c>
      <c r="X4641">
        <v>3.49</v>
      </c>
      <c r="Y4641">
        <v>541741</v>
      </c>
      <c r="Z4641">
        <v>171076</v>
      </c>
      <c r="AA4641">
        <v>14256340</v>
      </c>
    </row>
    <row r="4642" spans="1:27">
      <c r="A4642" t="s">
        <v>4835</v>
      </c>
      <c r="B4642" t="s">
        <v>175</v>
      </c>
      <c r="C4642" t="s">
        <v>34</v>
      </c>
      <c r="D4642">
        <v>1226</v>
      </c>
      <c r="E4642" s="12">
        <v>41712</v>
      </c>
      <c r="F4642" s="72">
        <f t="shared" si="782"/>
        <v>2014</v>
      </c>
      <c r="G4642" s="70">
        <f t="shared" si="783"/>
        <v>7792.7161500815664</v>
      </c>
      <c r="H4642" s="70" cm="1">
        <f t="array" ref="H4642">INDEX(magic_bricks_appreciation_pivot!$A$13:$K$20,MATCH(C4642,magic_bricks_appreciation_pivot!$A$13:$A$20,0),1+MATCH(F4642,INDEX(magic_bricks_appreciation_pivot!$B$13:$K$13,0),0))</f>
        <v>5.1040744021257752E-2</v>
      </c>
      <c r="I4642" s="70">
        <f t="shared" ref="I4642:I4647" si="787">G4642+G4642*H4642</f>
        <v>8190.4621803282007</v>
      </c>
      <c r="J4642">
        <v>80</v>
      </c>
      <c r="K4642">
        <v>2</v>
      </c>
      <c r="L4642">
        <v>1</v>
      </c>
      <c r="M4642">
        <v>4</v>
      </c>
      <c r="N4642" t="s">
        <v>154</v>
      </c>
      <c r="O4642" t="s">
        <v>161</v>
      </c>
      <c r="P4642" s="12">
        <v>34777</v>
      </c>
      <c r="Q4642" t="s">
        <v>169</v>
      </c>
      <c r="R4642" t="s">
        <v>165</v>
      </c>
      <c r="S4642" t="s">
        <v>162</v>
      </c>
      <c r="T4642" t="s">
        <v>163</v>
      </c>
      <c r="U4642">
        <v>2.8</v>
      </c>
      <c r="V4642">
        <v>4.5999999999999996</v>
      </c>
      <c r="W4642">
        <v>3.8</v>
      </c>
      <c r="X4642">
        <v>3.82</v>
      </c>
      <c r="Y4642">
        <v>305724</v>
      </c>
      <c r="Z4642">
        <v>47769</v>
      </c>
      <c r="AA4642">
        <v>9553870</v>
      </c>
    </row>
    <row r="4643" spans="1:27">
      <c r="A4643" t="s">
        <v>4836</v>
      </c>
      <c r="B4643" t="s">
        <v>56</v>
      </c>
      <c r="C4643" t="s">
        <v>56</v>
      </c>
      <c r="D4643">
        <v>619</v>
      </c>
      <c r="E4643" s="12">
        <v>40680</v>
      </c>
      <c r="F4643" s="72">
        <f t="shared" si="782"/>
        <v>2011</v>
      </c>
      <c r="G4643" s="70">
        <f t="shared" si="783"/>
        <v>12211.833602584815</v>
      </c>
      <c r="H4643" s="70" cm="1">
        <f t="array" ref="H4643">INDEX(magic_bricks_appreciation_pivot!$A$13:$K$20,MATCH(C4643,magic_bricks_appreciation_pivot!$A$13:$A$20,0),1+MATCH(F4643,INDEX(magic_bricks_appreciation_pivot!$B$13:$K$13,0),0))</f>
        <v>0.33228770983948047</v>
      </c>
      <c r="I4643" s="70">
        <f t="shared" si="787"/>
        <v>16269.675823328536</v>
      </c>
      <c r="J4643">
        <v>137</v>
      </c>
      <c r="K4643">
        <v>1</v>
      </c>
      <c r="L4643">
        <v>1</v>
      </c>
      <c r="M4643">
        <v>2</v>
      </c>
      <c r="N4643" t="s">
        <v>168</v>
      </c>
      <c r="O4643" t="s">
        <v>161</v>
      </c>
      <c r="P4643" s="12">
        <v>27905</v>
      </c>
      <c r="Q4643" t="s">
        <v>169</v>
      </c>
      <c r="R4643" t="s">
        <v>170</v>
      </c>
      <c r="S4643" t="s">
        <v>158</v>
      </c>
      <c r="T4643" t="s">
        <v>182</v>
      </c>
      <c r="U4643">
        <v>3.7</v>
      </c>
      <c r="V4643">
        <v>2.8</v>
      </c>
      <c r="W4643">
        <v>3.6</v>
      </c>
      <c r="X4643">
        <v>3.47</v>
      </c>
      <c r="Y4643">
        <v>226774</v>
      </c>
      <c r="Z4643">
        <v>30237</v>
      </c>
      <c r="AA4643">
        <v>7559125</v>
      </c>
    </row>
    <row r="4644" spans="1:27">
      <c r="A4644" t="s">
        <v>4837</v>
      </c>
      <c r="B4644" t="s">
        <v>39</v>
      </c>
      <c r="C4644" t="s">
        <v>39</v>
      </c>
      <c r="D4644">
        <v>1657</v>
      </c>
      <c r="E4644" s="12">
        <v>41903</v>
      </c>
      <c r="F4644" s="72">
        <f t="shared" si="782"/>
        <v>2014</v>
      </c>
      <c r="G4644" s="70">
        <f t="shared" si="783"/>
        <v>7464.2607121303563</v>
      </c>
      <c r="H4644" s="70" cm="1">
        <f t="array" ref="H4644">INDEX(magic_bricks_appreciation_pivot!$A$13:$K$20,MATCH(C4644,magic_bricks_appreciation_pivot!$A$13:$A$20,0),1+MATCH(F4644,INDEX(magic_bricks_appreciation_pivot!$B$13:$K$13,0),0))</f>
        <v>2.7142646408024784E-2</v>
      </c>
      <c r="I4644" s="70">
        <f t="shared" si="787"/>
        <v>7666.8605013370216</v>
      </c>
      <c r="J4644">
        <v>103</v>
      </c>
      <c r="K4644">
        <v>1</v>
      </c>
      <c r="L4644">
        <v>1</v>
      </c>
      <c r="M4644">
        <v>4</v>
      </c>
      <c r="N4644" t="s">
        <v>168</v>
      </c>
      <c r="O4644" t="s">
        <v>161</v>
      </c>
      <c r="P4644" s="12">
        <v>36793</v>
      </c>
      <c r="Q4644" t="s">
        <v>194</v>
      </c>
      <c r="R4644" t="s">
        <v>157</v>
      </c>
      <c r="S4644" t="s">
        <v>162</v>
      </c>
      <c r="T4644" t="s">
        <v>166</v>
      </c>
      <c r="U4644">
        <v>4.0999999999999996</v>
      </c>
      <c r="V4644">
        <v>4.5</v>
      </c>
      <c r="W4644">
        <v>4.5</v>
      </c>
      <c r="X4644">
        <v>4.3600000000000003</v>
      </c>
      <c r="Y4644">
        <v>371048</v>
      </c>
      <c r="Z4644">
        <v>111315</v>
      </c>
      <c r="AA4644">
        <v>12368280</v>
      </c>
    </row>
    <row r="4645" spans="1:27">
      <c r="A4645" t="s">
        <v>4838</v>
      </c>
      <c r="B4645" t="s">
        <v>201</v>
      </c>
      <c r="C4645" t="s">
        <v>201</v>
      </c>
      <c r="D4645">
        <v>1503</v>
      </c>
      <c r="E4645" s="12">
        <v>40369</v>
      </c>
      <c r="F4645" s="72">
        <f t="shared" si="782"/>
        <v>2010</v>
      </c>
      <c r="G4645" s="70">
        <f t="shared" si="783"/>
        <v>5537.5382568196937</v>
      </c>
      <c r="H4645" s="70" cm="1">
        <f t="array" ref="H4645">INDEX(magic_bricks_appreciation_pivot!$A$13:$K$20,MATCH(C4645,magic_bricks_appreciation_pivot!$A$13:$A$20,0),1+MATCH(F4645,INDEX(magic_bricks_appreciation_pivot!$B$13:$K$13,0),0))</f>
        <v>0.62790190260080292</v>
      </c>
      <c r="I4645" s="70">
        <f t="shared" si="787"/>
        <v>9014.5690640015127</v>
      </c>
      <c r="J4645">
        <v>144</v>
      </c>
      <c r="K4645">
        <v>2</v>
      </c>
      <c r="L4645">
        <v>1</v>
      </c>
      <c r="M4645">
        <v>4</v>
      </c>
      <c r="N4645" t="s">
        <v>184</v>
      </c>
      <c r="O4645" t="s">
        <v>161</v>
      </c>
      <c r="P4645" s="12">
        <v>30879</v>
      </c>
      <c r="Q4645" t="s">
        <v>194</v>
      </c>
      <c r="R4645" t="s">
        <v>170</v>
      </c>
      <c r="S4645" t="s">
        <v>158</v>
      </c>
      <c r="T4645" t="s">
        <v>163</v>
      </c>
      <c r="U4645">
        <v>3.3</v>
      </c>
      <c r="V4645">
        <v>2.7</v>
      </c>
      <c r="W4645">
        <v>3</v>
      </c>
      <c r="X4645">
        <v>3</v>
      </c>
      <c r="Y4645">
        <v>391177</v>
      </c>
      <c r="Z4645">
        <v>124844</v>
      </c>
      <c r="AA4645">
        <v>8322920</v>
      </c>
    </row>
    <row r="4646" spans="1:27">
      <c r="A4646" t="s">
        <v>4839</v>
      </c>
      <c r="B4646" t="s">
        <v>201</v>
      </c>
      <c r="C4646" t="s">
        <v>201</v>
      </c>
      <c r="D4646">
        <v>2478</v>
      </c>
      <c r="E4646" s="12">
        <v>40935</v>
      </c>
      <c r="F4646" s="72">
        <f t="shared" si="782"/>
        <v>2012</v>
      </c>
      <c r="G4646" s="70">
        <f t="shared" si="783"/>
        <v>5122.9217110573045</v>
      </c>
      <c r="H4646" s="70" cm="1">
        <f t="array" ref="H4646">INDEX(magic_bricks_appreciation_pivot!$A$13:$K$20,MATCH(C4646,magic_bricks_appreciation_pivot!$A$13:$A$20,0),1+MATCH(F4646,INDEX(magic_bricks_appreciation_pivot!$B$13:$K$13,0),0))</f>
        <v>0.26292059267573231</v>
      </c>
      <c r="I4646" s="70">
        <f t="shared" si="787"/>
        <v>6469.8433235598677</v>
      </c>
      <c r="J4646">
        <v>169</v>
      </c>
      <c r="K4646">
        <v>4</v>
      </c>
      <c r="L4646">
        <v>2</v>
      </c>
      <c r="M4646">
        <v>6</v>
      </c>
      <c r="N4646" t="s">
        <v>184</v>
      </c>
      <c r="O4646" t="s">
        <v>155</v>
      </c>
      <c r="P4646" s="12">
        <v>37285</v>
      </c>
      <c r="Q4646" t="s">
        <v>194</v>
      </c>
      <c r="R4646" t="s">
        <v>157</v>
      </c>
      <c r="S4646" t="s">
        <v>158</v>
      </c>
      <c r="T4646" t="s">
        <v>163</v>
      </c>
      <c r="U4646">
        <v>2.8</v>
      </c>
      <c r="V4646">
        <v>3</v>
      </c>
      <c r="W4646">
        <v>3.1</v>
      </c>
      <c r="X4646">
        <v>2.98</v>
      </c>
      <c r="Y4646">
        <v>545868</v>
      </c>
      <c r="Z4646">
        <v>304670</v>
      </c>
      <c r="AA4646">
        <v>12694600</v>
      </c>
    </row>
    <row r="4647" spans="1:27">
      <c r="A4647" t="s">
        <v>4840</v>
      </c>
      <c r="B4647" t="s">
        <v>51</v>
      </c>
      <c r="C4647" t="s">
        <v>51</v>
      </c>
      <c r="D4647">
        <v>1572</v>
      </c>
      <c r="E4647" s="12">
        <v>40890</v>
      </c>
      <c r="F4647" s="72">
        <f t="shared" si="782"/>
        <v>2011</v>
      </c>
      <c r="G4647" s="70">
        <f t="shared" si="783"/>
        <v>6910.0381679389311</v>
      </c>
      <c r="H4647" s="70" cm="1">
        <f t="array" ref="H4647">INDEX(magic_bricks_appreciation_pivot!$A$13:$K$20,MATCH(C4647,magic_bricks_appreciation_pivot!$A$13:$A$20,0),1+MATCH(F4647,INDEX(magic_bricks_appreciation_pivot!$B$13:$K$13,0),0))</f>
        <v>0.33442622950819673</v>
      </c>
      <c r="I4647" s="70">
        <f t="shared" si="787"/>
        <v>9220.9361782004744</v>
      </c>
      <c r="J4647">
        <v>10</v>
      </c>
      <c r="K4647">
        <v>2</v>
      </c>
      <c r="L4647">
        <v>1</v>
      </c>
      <c r="M4647">
        <v>4</v>
      </c>
      <c r="N4647" t="s">
        <v>168</v>
      </c>
      <c r="O4647" t="s">
        <v>155</v>
      </c>
      <c r="P4647" s="12">
        <v>37605</v>
      </c>
      <c r="Q4647" t="s">
        <v>169</v>
      </c>
      <c r="R4647" t="s">
        <v>170</v>
      </c>
      <c r="S4647" t="s">
        <v>158</v>
      </c>
      <c r="T4647" t="s">
        <v>166</v>
      </c>
      <c r="U4647">
        <v>2.1</v>
      </c>
      <c r="V4647">
        <v>3.3</v>
      </c>
      <c r="W4647">
        <v>4.3</v>
      </c>
      <c r="X4647">
        <v>3.3</v>
      </c>
      <c r="Y4647">
        <v>423641</v>
      </c>
      <c r="Z4647">
        <v>195526</v>
      </c>
      <c r="AA4647">
        <v>10862580</v>
      </c>
    </row>
    <row r="4648" spans="1:27" hidden="1">
      <c r="A4648" t="s">
        <v>4841</v>
      </c>
      <c r="B4648" t="s">
        <v>201</v>
      </c>
      <c r="C4648" t="s">
        <v>201</v>
      </c>
      <c r="D4648">
        <v>2456</v>
      </c>
      <c r="E4648" s="12">
        <v>40121</v>
      </c>
      <c r="F4648" s="72">
        <f t="shared" si="782"/>
        <v>2009</v>
      </c>
      <c r="G4648" s="70">
        <f t="shared" si="783"/>
        <v>5282.174267100977</v>
      </c>
      <c r="H4648" s="70" t="e" cm="1">
        <f t="array" ref="H4648">INDEX(magic_bricks_appreciation_pivot!$A$13:$K$20,MATCH(C4648,magic_bricks_appreciation_pivot!$A$13:$A$20,0),1+MATCH(F4648,INDEX(magic_bricks_appreciation_pivot!$B$13:$K$13,0),0))</f>
        <v>#N/A</v>
      </c>
      <c r="I4648" s="70"/>
      <c r="J4648">
        <v>53</v>
      </c>
      <c r="K4648">
        <v>4</v>
      </c>
      <c r="L4648">
        <v>2</v>
      </c>
      <c r="M4648">
        <v>6</v>
      </c>
      <c r="N4648" t="s">
        <v>184</v>
      </c>
      <c r="O4648" t="s">
        <v>155</v>
      </c>
      <c r="P4648" s="12">
        <v>36106</v>
      </c>
      <c r="Q4648" t="s">
        <v>194</v>
      </c>
      <c r="R4648" t="s">
        <v>177</v>
      </c>
      <c r="S4648" t="s">
        <v>158</v>
      </c>
      <c r="T4648" t="s">
        <v>166</v>
      </c>
      <c r="U4648">
        <v>3.1</v>
      </c>
      <c r="V4648">
        <v>2.9</v>
      </c>
      <c r="W4648">
        <v>2.8</v>
      </c>
      <c r="X4648">
        <v>2.92</v>
      </c>
      <c r="Y4648">
        <v>609732</v>
      </c>
      <c r="Z4648">
        <v>103784</v>
      </c>
      <c r="AA4648">
        <v>12973020</v>
      </c>
    </row>
    <row r="4649" spans="1:27">
      <c r="A4649" t="s">
        <v>4842</v>
      </c>
      <c r="B4649" t="s">
        <v>75</v>
      </c>
      <c r="C4649" t="s">
        <v>75</v>
      </c>
      <c r="D4649">
        <v>1819</v>
      </c>
      <c r="E4649" s="12">
        <v>40416</v>
      </c>
      <c r="F4649" s="72">
        <f t="shared" si="782"/>
        <v>2010</v>
      </c>
      <c r="G4649" s="70">
        <f t="shared" si="783"/>
        <v>7816.5750412314455</v>
      </c>
      <c r="H4649" s="70" cm="1">
        <f t="array" ref="H4649">INDEX(magic_bricks_appreciation_pivot!$A$13:$K$20,MATCH(C4649,magic_bricks_appreciation_pivot!$A$13:$A$20,0),1+MATCH(F4649,INDEX(magic_bricks_appreciation_pivot!$B$13:$K$13,0),0))</f>
        <v>0.78146973215161719</v>
      </c>
      <c r="I4649" s="70">
        <f>G4649+G4649*H4649</f>
        <v>13924.991845045599</v>
      </c>
      <c r="J4649">
        <v>166</v>
      </c>
      <c r="K4649">
        <v>2</v>
      </c>
      <c r="L4649">
        <v>1</v>
      </c>
      <c r="M4649">
        <v>5</v>
      </c>
      <c r="N4649" t="s">
        <v>184</v>
      </c>
      <c r="O4649" t="s">
        <v>161</v>
      </c>
      <c r="P4649" s="12">
        <v>34941</v>
      </c>
      <c r="Q4649" t="s">
        <v>194</v>
      </c>
      <c r="R4649" t="s">
        <v>170</v>
      </c>
      <c r="S4649" t="s">
        <v>162</v>
      </c>
      <c r="T4649" t="s">
        <v>182</v>
      </c>
      <c r="U4649">
        <v>3.9</v>
      </c>
      <c r="V4649">
        <v>3.4</v>
      </c>
      <c r="W4649">
        <v>3.9</v>
      </c>
      <c r="X4649">
        <v>3.7749999999999999</v>
      </c>
      <c r="Y4649">
        <v>469206</v>
      </c>
      <c r="Z4649">
        <v>99528</v>
      </c>
      <c r="AA4649">
        <v>14218350</v>
      </c>
    </row>
    <row r="4650" spans="1:27" hidden="1">
      <c r="A4650" t="s">
        <v>4843</v>
      </c>
      <c r="B4650" t="s">
        <v>175</v>
      </c>
      <c r="C4650" t="s">
        <v>34</v>
      </c>
      <c r="D4650">
        <v>842</v>
      </c>
      <c r="E4650" s="12">
        <v>39587</v>
      </c>
      <c r="F4650" s="72">
        <f t="shared" si="782"/>
        <v>2008</v>
      </c>
      <c r="G4650" s="70">
        <f t="shared" si="783"/>
        <v>10811.282660332541</v>
      </c>
      <c r="H4650" s="70" t="e" cm="1">
        <f t="array" ref="H4650">INDEX(magic_bricks_appreciation_pivot!$A$13:$K$20,MATCH(C4650,magic_bricks_appreciation_pivot!$A$13:$A$20,0),1+MATCH(F4650,INDEX(magic_bricks_appreciation_pivot!$B$13:$K$13,0),0))</f>
        <v>#N/A</v>
      </c>
      <c r="I4650" s="70"/>
      <c r="J4650">
        <v>141</v>
      </c>
      <c r="K4650">
        <v>1</v>
      </c>
      <c r="L4650">
        <v>1</v>
      </c>
      <c r="M4650">
        <v>3</v>
      </c>
      <c r="N4650" t="s">
        <v>193</v>
      </c>
      <c r="O4650" t="s">
        <v>155</v>
      </c>
      <c r="P4650" s="12">
        <v>35937</v>
      </c>
      <c r="Q4650" t="s">
        <v>194</v>
      </c>
      <c r="R4650" t="s">
        <v>165</v>
      </c>
      <c r="S4650" t="s">
        <v>162</v>
      </c>
      <c r="T4650" t="s">
        <v>166</v>
      </c>
      <c r="U4650">
        <v>2</v>
      </c>
      <c r="V4650">
        <v>5</v>
      </c>
      <c r="W4650">
        <v>4</v>
      </c>
      <c r="X4650">
        <v>3.8</v>
      </c>
      <c r="Y4650">
        <v>245784</v>
      </c>
      <c r="Z4650">
        <v>100134</v>
      </c>
      <c r="AA4650">
        <v>9103100</v>
      </c>
    </row>
    <row r="4651" spans="1:27" hidden="1">
      <c r="A4651" t="s">
        <v>4844</v>
      </c>
      <c r="B4651" t="s">
        <v>175</v>
      </c>
      <c r="C4651" t="s">
        <v>34</v>
      </c>
      <c r="D4651">
        <v>1156</v>
      </c>
      <c r="E4651" s="12">
        <v>39922</v>
      </c>
      <c r="F4651" s="72">
        <f t="shared" si="782"/>
        <v>2009</v>
      </c>
      <c r="G4651" s="70">
        <f t="shared" si="783"/>
        <v>12611.764705882353</v>
      </c>
      <c r="H4651" s="70" t="e" cm="1">
        <f t="array" ref="H4651">INDEX(magic_bricks_appreciation_pivot!$A$13:$K$20,MATCH(C4651,magic_bricks_appreciation_pivot!$A$13:$A$20,0),1+MATCH(F4651,INDEX(magic_bricks_appreciation_pivot!$B$13:$K$13,0),0))</f>
        <v>#N/A</v>
      </c>
      <c r="I4651" s="70"/>
      <c r="J4651">
        <v>187</v>
      </c>
      <c r="K4651">
        <v>1</v>
      </c>
      <c r="L4651">
        <v>1</v>
      </c>
      <c r="M4651">
        <v>3</v>
      </c>
      <c r="N4651" t="s">
        <v>168</v>
      </c>
      <c r="O4651" t="s">
        <v>155</v>
      </c>
      <c r="P4651" s="12">
        <v>34082</v>
      </c>
      <c r="Q4651" t="s">
        <v>156</v>
      </c>
      <c r="R4651" t="s">
        <v>170</v>
      </c>
      <c r="S4651" t="s">
        <v>162</v>
      </c>
      <c r="T4651" t="s">
        <v>166</v>
      </c>
      <c r="U4651">
        <v>3</v>
      </c>
      <c r="V4651">
        <v>4.0999999999999996</v>
      </c>
      <c r="W4651">
        <v>2.1</v>
      </c>
      <c r="X4651">
        <v>3.17</v>
      </c>
      <c r="Y4651">
        <v>481114</v>
      </c>
      <c r="Z4651">
        <v>87475</v>
      </c>
      <c r="AA4651">
        <v>14579200</v>
      </c>
    </row>
    <row r="4652" spans="1:27">
      <c r="A4652" t="s">
        <v>4845</v>
      </c>
      <c r="B4652" t="s">
        <v>75</v>
      </c>
      <c r="C4652" t="s">
        <v>75</v>
      </c>
      <c r="D4652">
        <v>1564</v>
      </c>
      <c r="E4652" s="12">
        <v>40550</v>
      </c>
      <c r="F4652" s="72">
        <f t="shared" si="782"/>
        <v>2011</v>
      </c>
      <c r="G4652" s="70">
        <f t="shared" si="783"/>
        <v>7994.7250639386193</v>
      </c>
      <c r="H4652" s="70" cm="1">
        <f t="array" ref="H4652">INDEX(magic_bricks_appreciation_pivot!$A$13:$K$20,MATCH(C4652,magic_bricks_appreciation_pivot!$A$13:$A$20,0),1+MATCH(F4652,INDEX(magic_bricks_appreciation_pivot!$B$13:$K$13,0),0))</f>
        <v>0.51504700450575736</v>
      </c>
      <c r="I4652" s="70">
        <f t="shared" ref="I4652:I4653" si="788">G4652+G4652*H4652</f>
        <v>12112.384259967304</v>
      </c>
      <c r="J4652">
        <v>113</v>
      </c>
      <c r="K4652">
        <v>1</v>
      </c>
      <c r="L4652">
        <v>1</v>
      </c>
      <c r="M4652">
        <v>4</v>
      </c>
      <c r="N4652" t="s">
        <v>168</v>
      </c>
      <c r="O4652" t="s">
        <v>155</v>
      </c>
      <c r="P4652" s="12">
        <v>38725</v>
      </c>
      <c r="Q4652" t="s">
        <v>194</v>
      </c>
      <c r="R4652" t="s">
        <v>157</v>
      </c>
      <c r="S4652" t="s">
        <v>162</v>
      </c>
      <c r="T4652" t="s">
        <v>163</v>
      </c>
      <c r="U4652">
        <v>4.0999999999999996</v>
      </c>
      <c r="V4652">
        <v>4.4000000000000004</v>
      </c>
      <c r="W4652">
        <v>2.9</v>
      </c>
      <c r="X4652">
        <v>3.6349999999999998</v>
      </c>
      <c r="Y4652">
        <v>387616</v>
      </c>
      <c r="Z4652">
        <v>237571</v>
      </c>
      <c r="AA4652">
        <v>12503750</v>
      </c>
    </row>
    <row r="4653" spans="1:27">
      <c r="A4653" t="s">
        <v>4846</v>
      </c>
      <c r="B4653" t="s">
        <v>175</v>
      </c>
      <c r="C4653" t="s">
        <v>34</v>
      </c>
      <c r="D4653">
        <v>874</v>
      </c>
      <c r="E4653" s="12">
        <v>41041</v>
      </c>
      <c r="F4653" s="72">
        <f t="shared" si="782"/>
        <v>2012</v>
      </c>
      <c r="G4653" s="70">
        <f t="shared" si="783"/>
        <v>10823.226544622426</v>
      </c>
      <c r="H4653" s="70" cm="1">
        <f t="array" ref="H4653">INDEX(magic_bricks_appreciation_pivot!$A$13:$K$20,MATCH(C4653,magic_bricks_appreciation_pivot!$A$13:$A$20,0),1+MATCH(F4653,INDEX(magic_bricks_appreciation_pivot!$B$13:$K$13,0),0))</f>
        <v>0.22606337179266398</v>
      </c>
      <c r="I4653" s="70">
        <f t="shared" si="788"/>
        <v>13269.961630975635</v>
      </c>
      <c r="J4653">
        <v>41</v>
      </c>
      <c r="K4653">
        <v>1</v>
      </c>
      <c r="L4653">
        <v>1</v>
      </c>
      <c r="M4653">
        <v>3</v>
      </c>
      <c r="N4653" t="s">
        <v>168</v>
      </c>
      <c r="O4653" t="s">
        <v>161</v>
      </c>
      <c r="P4653" s="12">
        <v>33011</v>
      </c>
      <c r="Q4653" t="s">
        <v>156</v>
      </c>
      <c r="R4653" t="s">
        <v>165</v>
      </c>
      <c r="S4653" t="s">
        <v>178</v>
      </c>
      <c r="T4653" t="s">
        <v>163</v>
      </c>
      <c r="U4653">
        <v>4.4000000000000004</v>
      </c>
      <c r="V4653">
        <v>3.3</v>
      </c>
      <c r="W4653">
        <v>2.6</v>
      </c>
      <c r="X4653">
        <v>3.42</v>
      </c>
      <c r="Y4653">
        <v>302704</v>
      </c>
      <c r="Z4653">
        <v>28379</v>
      </c>
      <c r="AA4653">
        <v>9459500</v>
      </c>
    </row>
    <row r="4654" spans="1:27" hidden="1">
      <c r="A4654" t="s">
        <v>4847</v>
      </c>
      <c r="B4654" t="s">
        <v>201</v>
      </c>
      <c r="C4654" t="s">
        <v>201</v>
      </c>
      <c r="D4654">
        <v>2163</v>
      </c>
      <c r="E4654" s="12">
        <v>39655</v>
      </c>
      <c r="F4654" s="72">
        <f t="shared" si="782"/>
        <v>2008</v>
      </c>
      <c r="G4654" s="70">
        <f t="shared" si="783"/>
        <v>8677.9195561719825</v>
      </c>
      <c r="H4654" s="70" t="e" cm="1">
        <f t="array" ref="H4654">INDEX(magic_bricks_appreciation_pivot!$A$13:$K$20,MATCH(C4654,magic_bricks_appreciation_pivot!$A$13:$A$20,0),1+MATCH(F4654,INDEX(magic_bricks_appreciation_pivot!$B$13:$K$13,0),0))</f>
        <v>#N/A</v>
      </c>
      <c r="I4654" s="70"/>
      <c r="J4654">
        <v>148</v>
      </c>
      <c r="K4654">
        <v>3</v>
      </c>
      <c r="L4654">
        <v>2</v>
      </c>
      <c r="M4654">
        <v>5</v>
      </c>
      <c r="N4654" t="s">
        <v>154</v>
      </c>
      <c r="O4654" t="s">
        <v>155</v>
      </c>
      <c r="P4654" s="12">
        <v>29800</v>
      </c>
      <c r="Q4654" t="s">
        <v>156</v>
      </c>
      <c r="R4654" t="s">
        <v>170</v>
      </c>
      <c r="S4654" t="s">
        <v>162</v>
      </c>
      <c r="T4654" t="s">
        <v>182</v>
      </c>
      <c r="U4654">
        <v>4.3</v>
      </c>
      <c r="V4654">
        <v>4.9000000000000004</v>
      </c>
      <c r="W4654">
        <v>3.1</v>
      </c>
      <c r="X4654">
        <v>4</v>
      </c>
      <c r="Y4654">
        <v>732043</v>
      </c>
      <c r="Z4654">
        <v>150163</v>
      </c>
      <c r="AA4654">
        <v>18770340</v>
      </c>
    </row>
    <row r="4655" spans="1:27">
      <c r="A4655" t="s">
        <v>4848</v>
      </c>
      <c r="B4655" t="s">
        <v>175</v>
      </c>
      <c r="C4655" t="s">
        <v>34</v>
      </c>
      <c r="D4655">
        <v>977</v>
      </c>
      <c r="E4655" s="12">
        <v>41880</v>
      </c>
      <c r="F4655" s="72">
        <f t="shared" si="782"/>
        <v>2014</v>
      </c>
      <c r="G4655" s="70">
        <f t="shared" si="783"/>
        <v>13802.09825997953</v>
      </c>
      <c r="H4655" s="70" cm="1">
        <f t="array" ref="H4655">INDEX(magic_bricks_appreciation_pivot!$A$13:$K$20,MATCH(C4655,magic_bricks_appreciation_pivot!$A$13:$A$20,0),1+MATCH(F4655,INDEX(magic_bricks_appreciation_pivot!$B$13:$K$13,0),0))</f>
        <v>5.1040744021257752E-2</v>
      </c>
      <c r="I4655" s="70">
        <f t="shared" ref="I4655:I4657" si="789">G4655+G4655*H4655</f>
        <v>14506.567624223391</v>
      </c>
      <c r="J4655">
        <v>104</v>
      </c>
      <c r="K4655">
        <v>1</v>
      </c>
      <c r="L4655">
        <v>1</v>
      </c>
      <c r="M4655">
        <v>3</v>
      </c>
      <c r="N4655" t="s">
        <v>184</v>
      </c>
      <c r="O4655" t="s">
        <v>155</v>
      </c>
      <c r="P4655" s="12">
        <v>34945</v>
      </c>
      <c r="Q4655" t="s">
        <v>156</v>
      </c>
      <c r="R4655" t="s">
        <v>177</v>
      </c>
      <c r="S4655" t="s">
        <v>162</v>
      </c>
      <c r="T4655" t="s">
        <v>166</v>
      </c>
      <c r="U4655">
        <v>5</v>
      </c>
      <c r="V4655">
        <v>2.2000000000000002</v>
      </c>
      <c r="W4655">
        <v>3.2</v>
      </c>
      <c r="X4655">
        <v>3.34</v>
      </c>
      <c r="Y4655">
        <v>444993</v>
      </c>
      <c r="Z4655">
        <v>229239</v>
      </c>
      <c r="AA4655">
        <v>13484650</v>
      </c>
    </row>
    <row r="4656" spans="1:27">
      <c r="A4656" t="s">
        <v>4849</v>
      </c>
      <c r="B4656" t="s">
        <v>39</v>
      </c>
      <c r="C4656" t="s">
        <v>39</v>
      </c>
      <c r="D4656">
        <v>1880</v>
      </c>
      <c r="E4656" s="12">
        <v>41496</v>
      </c>
      <c r="F4656" s="72">
        <f t="shared" si="782"/>
        <v>2013</v>
      </c>
      <c r="G4656" s="70">
        <f t="shared" si="783"/>
        <v>7286.9627659574471</v>
      </c>
      <c r="H4656" s="70" cm="1">
        <f t="array" ref="H4656">INDEX(magic_bricks_appreciation_pivot!$A$13:$K$20,MATCH(C4656,magic_bricks_appreciation_pivot!$A$13:$A$20,0),1+MATCH(F4656,INDEX(magic_bricks_appreciation_pivot!$B$13:$K$13,0),0))</f>
        <v>4.727764965406598E-2</v>
      </c>
      <c r="I4656" s="70">
        <f t="shared" si="789"/>
        <v>7631.4732386486066</v>
      </c>
      <c r="J4656">
        <v>108</v>
      </c>
      <c r="K4656">
        <v>2</v>
      </c>
      <c r="L4656">
        <v>1</v>
      </c>
      <c r="M4656">
        <v>5</v>
      </c>
      <c r="N4656" t="s">
        <v>184</v>
      </c>
      <c r="O4656" t="s">
        <v>161</v>
      </c>
      <c r="P4656" s="12">
        <v>26166</v>
      </c>
      <c r="Q4656" t="s">
        <v>169</v>
      </c>
      <c r="R4656" t="s">
        <v>165</v>
      </c>
      <c r="S4656" t="s">
        <v>178</v>
      </c>
      <c r="T4656" t="s">
        <v>182</v>
      </c>
      <c r="U4656">
        <v>2.5</v>
      </c>
      <c r="V4656">
        <v>3.6</v>
      </c>
      <c r="W4656">
        <v>4</v>
      </c>
      <c r="X4656">
        <v>3.375</v>
      </c>
      <c r="Y4656">
        <v>465783</v>
      </c>
      <c r="Z4656">
        <v>68497</v>
      </c>
      <c r="AA4656">
        <v>13699490</v>
      </c>
    </row>
    <row r="4657" spans="1:27">
      <c r="A4657" t="s">
        <v>4850</v>
      </c>
      <c r="B4657" t="s">
        <v>23</v>
      </c>
      <c r="C4657" t="s">
        <v>23</v>
      </c>
      <c r="D4657">
        <v>1667</v>
      </c>
      <c r="E4657" s="12">
        <v>40830</v>
      </c>
      <c r="F4657" s="72">
        <f t="shared" si="782"/>
        <v>2011</v>
      </c>
      <c r="G4657" s="70">
        <f t="shared" si="783"/>
        <v>6459.7330533893219</v>
      </c>
      <c r="H4657" s="70" cm="1">
        <f t="array" ref="H4657">INDEX(magic_bricks_appreciation_pivot!$A$13:$K$20,MATCH(C4657,magic_bricks_appreciation_pivot!$A$13:$A$20,0),1+MATCH(F4657,INDEX(magic_bricks_appreciation_pivot!$B$13:$K$13,0),0))</f>
        <v>0.30621792098525186</v>
      </c>
      <c r="I4657" s="70">
        <f t="shared" si="789"/>
        <v>8437.8190791179131</v>
      </c>
      <c r="J4657">
        <v>35</v>
      </c>
      <c r="K4657">
        <v>2</v>
      </c>
      <c r="L4657">
        <v>2</v>
      </c>
      <c r="M4657">
        <v>4</v>
      </c>
      <c r="N4657" t="s">
        <v>168</v>
      </c>
      <c r="O4657" t="s">
        <v>155</v>
      </c>
      <c r="P4657" s="12">
        <v>28785</v>
      </c>
      <c r="Q4657" t="s">
        <v>169</v>
      </c>
      <c r="R4657" t="s">
        <v>165</v>
      </c>
      <c r="S4657" t="s">
        <v>162</v>
      </c>
      <c r="T4657" t="s">
        <v>182</v>
      </c>
      <c r="U4657">
        <v>3.5</v>
      </c>
      <c r="V4657">
        <v>3.3</v>
      </c>
      <c r="W4657">
        <v>3.4</v>
      </c>
      <c r="X4657">
        <v>3.4</v>
      </c>
      <c r="Y4657">
        <v>323051</v>
      </c>
      <c r="Z4657">
        <v>269209</v>
      </c>
      <c r="AA4657">
        <v>10768375</v>
      </c>
    </row>
    <row r="4658" spans="1:27" hidden="1">
      <c r="A4658" t="s">
        <v>4851</v>
      </c>
      <c r="B4658" t="s">
        <v>75</v>
      </c>
      <c r="D4658">
        <v>1784</v>
      </c>
      <c r="E4658" s="12">
        <v>39097</v>
      </c>
      <c r="F4658" s="72">
        <f t="shared" si="782"/>
        <v>2007</v>
      </c>
      <c r="G4658" s="70">
        <f t="shared" si="783"/>
        <v>6838.2455156950673</v>
      </c>
      <c r="H4658" s="70" t="e" cm="1">
        <f t="array" ref="H4658">INDEX(magic_bricks_appreciation_pivot!$A$13:$K$20,MATCH(C4658,magic_bricks_appreciation_pivot!$A$13:$A$20,0),1+MATCH(F4658,INDEX(magic_bricks_appreciation_pivot!$B$13:$K$13,0),0))</f>
        <v>#N/A</v>
      </c>
      <c r="I4658" s="70"/>
      <c r="J4658">
        <v>97</v>
      </c>
      <c r="K4658">
        <v>1</v>
      </c>
      <c r="L4658">
        <v>1</v>
      </c>
      <c r="M4658">
        <v>4</v>
      </c>
      <c r="N4658" t="s">
        <v>168</v>
      </c>
      <c r="O4658" t="s">
        <v>155</v>
      </c>
      <c r="P4658" s="12">
        <v>30337</v>
      </c>
      <c r="Q4658" t="s">
        <v>194</v>
      </c>
      <c r="R4658" t="s">
        <v>165</v>
      </c>
      <c r="S4658" t="s">
        <v>158</v>
      </c>
      <c r="T4658" t="s">
        <v>163</v>
      </c>
      <c r="U4658">
        <v>2.6</v>
      </c>
      <c r="V4658">
        <v>5</v>
      </c>
      <c r="W4658">
        <v>2.2999999999999998</v>
      </c>
      <c r="X4658">
        <v>3.0649999999999999</v>
      </c>
      <c r="Y4658">
        <v>487977</v>
      </c>
      <c r="Z4658">
        <v>170792</v>
      </c>
      <c r="AA4658">
        <v>12199430</v>
      </c>
    </row>
    <row r="4659" spans="1:27">
      <c r="A4659" t="s">
        <v>4852</v>
      </c>
      <c r="B4659" t="s">
        <v>23</v>
      </c>
      <c r="C4659" t="s">
        <v>23</v>
      </c>
      <c r="D4659">
        <v>1252</v>
      </c>
      <c r="E4659" s="12">
        <v>40848</v>
      </c>
      <c r="F4659" s="72">
        <f t="shared" si="782"/>
        <v>2011</v>
      </c>
      <c r="G4659" s="70">
        <f t="shared" si="783"/>
        <v>8138.9776357827477</v>
      </c>
      <c r="H4659" s="70" cm="1">
        <f t="array" ref="H4659">INDEX(magic_bricks_appreciation_pivot!$A$13:$K$20,MATCH(C4659,magic_bricks_appreciation_pivot!$A$13:$A$20,0),1+MATCH(F4659,INDEX(magic_bricks_appreciation_pivot!$B$13:$K$13,0),0))</f>
        <v>0.30621792098525186</v>
      </c>
      <c r="I4659" s="70">
        <f t="shared" ref="I4659:I4660" si="790">G4659+G4659*H4659</f>
        <v>10631.278446357601</v>
      </c>
      <c r="J4659">
        <v>50</v>
      </c>
      <c r="K4659">
        <v>1</v>
      </c>
      <c r="L4659">
        <v>1</v>
      </c>
      <c r="M4659">
        <v>3</v>
      </c>
      <c r="N4659" t="s">
        <v>176</v>
      </c>
      <c r="O4659" t="s">
        <v>161</v>
      </c>
      <c r="P4659" s="12">
        <v>32088</v>
      </c>
      <c r="Q4659" t="s">
        <v>156</v>
      </c>
      <c r="R4659" t="s">
        <v>170</v>
      </c>
      <c r="S4659" t="s">
        <v>158</v>
      </c>
      <c r="T4659" t="s">
        <v>166</v>
      </c>
      <c r="U4659">
        <v>4</v>
      </c>
      <c r="V4659">
        <v>3.6</v>
      </c>
      <c r="W4659">
        <v>3</v>
      </c>
      <c r="X4659">
        <v>3.48</v>
      </c>
      <c r="Y4659">
        <v>336270</v>
      </c>
      <c r="Z4659">
        <v>112090</v>
      </c>
      <c r="AA4659">
        <v>10190000</v>
      </c>
    </row>
    <row r="4660" spans="1:27">
      <c r="A4660" t="s">
        <v>4853</v>
      </c>
      <c r="B4660" t="s">
        <v>39</v>
      </c>
      <c r="C4660" t="s">
        <v>39</v>
      </c>
      <c r="D4660">
        <v>1833</v>
      </c>
      <c r="E4660" s="12">
        <v>40579</v>
      </c>
      <c r="F4660" s="72">
        <f t="shared" si="782"/>
        <v>2011</v>
      </c>
      <c r="G4660" s="70">
        <f t="shared" si="783"/>
        <v>11253.758865248226</v>
      </c>
      <c r="H4660" s="70" cm="1">
        <f t="array" ref="H4660">INDEX(magic_bricks_appreciation_pivot!$A$13:$K$20,MATCH(C4660,magic_bricks_appreciation_pivot!$A$13:$A$20,0),1+MATCH(F4660,INDEX(magic_bricks_appreciation_pivot!$B$13:$K$13,0),0))</f>
        <v>0.32133594787779113</v>
      </c>
      <c r="I4660" s="70">
        <f t="shared" si="790"/>
        <v>14869.99613740086</v>
      </c>
      <c r="J4660">
        <v>9</v>
      </c>
      <c r="K4660">
        <v>2</v>
      </c>
      <c r="L4660">
        <v>1</v>
      </c>
      <c r="M4660">
        <v>5</v>
      </c>
      <c r="N4660" t="s">
        <v>176</v>
      </c>
      <c r="O4660" t="s">
        <v>155</v>
      </c>
      <c r="P4660" s="12">
        <v>27074</v>
      </c>
      <c r="Q4660" t="s">
        <v>156</v>
      </c>
      <c r="R4660" t="s">
        <v>170</v>
      </c>
      <c r="S4660" t="s">
        <v>158</v>
      </c>
      <c r="T4660" t="s">
        <v>166</v>
      </c>
      <c r="U4660">
        <v>4.3</v>
      </c>
      <c r="V4660">
        <v>2.7</v>
      </c>
      <c r="W4660">
        <v>4.0999999999999996</v>
      </c>
      <c r="X4660">
        <v>3.82</v>
      </c>
      <c r="Y4660">
        <v>515704</v>
      </c>
      <c r="Z4660">
        <v>165025</v>
      </c>
      <c r="AA4660">
        <v>20628140</v>
      </c>
    </row>
    <row r="4661" spans="1:27" hidden="1">
      <c r="A4661" t="s">
        <v>4854</v>
      </c>
      <c r="B4661" t="s">
        <v>39</v>
      </c>
      <c r="C4661" t="s">
        <v>39</v>
      </c>
      <c r="D4661">
        <v>1599</v>
      </c>
      <c r="E4661" s="12">
        <v>39114</v>
      </c>
      <c r="F4661" s="72">
        <f t="shared" si="782"/>
        <v>2007</v>
      </c>
      <c r="G4661" s="70">
        <f t="shared" si="783"/>
        <v>8074.7529706066289</v>
      </c>
      <c r="H4661" s="70" t="e" cm="1">
        <f t="array" ref="H4661">INDEX(magic_bricks_appreciation_pivot!$A$13:$K$20,MATCH(C4661,magic_bricks_appreciation_pivot!$A$13:$A$20,0),1+MATCH(F4661,INDEX(magic_bricks_appreciation_pivot!$B$13:$K$13,0),0))</f>
        <v>#N/A</v>
      </c>
      <c r="I4661" s="70"/>
      <c r="J4661">
        <v>175</v>
      </c>
      <c r="K4661">
        <v>1</v>
      </c>
      <c r="L4661">
        <v>1</v>
      </c>
      <c r="M4661">
        <v>4</v>
      </c>
      <c r="N4661" t="s">
        <v>184</v>
      </c>
      <c r="O4661" t="s">
        <v>161</v>
      </c>
      <c r="P4661" s="12">
        <v>32179</v>
      </c>
      <c r="Q4661" t="s">
        <v>194</v>
      </c>
      <c r="R4661" t="s">
        <v>177</v>
      </c>
      <c r="S4661" t="s">
        <v>162</v>
      </c>
      <c r="T4661" t="s">
        <v>182</v>
      </c>
      <c r="U4661">
        <v>3.2</v>
      </c>
      <c r="V4661">
        <v>4.9000000000000004</v>
      </c>
      <c r="W4661">
        <v>4.5999999999999996</v>
      </c>
      <c r="X4661">
        <v>4.1849999999999996</v>
      </c>
      <c r="Y4661">
        <v>335700</v>
      </c>
      <c r="Z4661">
        <v>167850</v>
      </c>
      <c r="AA4661">
        <v>12911530</v>
      </c>
    </row>
    <row r="4662" spans="1:27" hidden="1">
      <c r="A4662" t="s">
        <v>4855</v>
      </c>
      <c r="B4662" t="s">
        <v>51</v>
      </c>
      <c r="C4662" t="s">
        <v>51</v>
      </c>
      <c r="D4662">
        <v>1863</v>
      </c>
      <c r="E4662" s="12">
        <v>39287</v>
      </c>
      <c r="F4662" s="72">
        <f t="shared" si="782"/>
        <v>2007</v>
      </c>
      <c r="G4662" s="70">
        <f t="shared" si="783"/>
        <v>4014.2028985507245</v>
      </c>
      <c r="H4662" s="70" t="e" cm="1">
        <f t="array" ref="H4662">INDEX(magic_bricks_appreciation_pivot!$A$13:$K$20,MATCH(C4662,magic_bricks_appreciation_pivot!$A$13:$A$20,0),1+MATCH(F4662,INDEX(magic_bricks_appreciation_pivot!$B$13:$K$13,0),0))</f>
        <v>#N/A</v>
      </c>
      <c r="I4662" s="70"/>
      <c r="J4662">
        <v>140</v>
      </c>
      <c r="K4662">
        <v>3</v>
      </c>
      <c r="L4662">
        <v>2</v>
      </c>
      <c r="M4662">
        <v>5</v>
      </c>
      <c r="N4662" t="s">
        <v>184</v>
      </c>
      <c r="O4662" t="s">
        <v>161</v>
      </c>
      <c r="P4662" s="12">
        <v>19942</v>
      </c>
      <c r="Q4662" t="s">
        <v>194</v>
      </c>
      <c r="R4662" t="s">
        <v>170</v>
      </c>
      <c r="S4662" t="s">
        <v>158</v>
      </c>
      <c r="T4662" t="s">
        <v>159</v>
      </c>
      <c r="U4662">
        <v>3.2</v>
      </c>
      <c r="V4662">
        <v>4.2</v>
      </c>
      <c r="W4662">
        <v>2.5</v>
      </c>
      <c r="X4662">
        <v>3.44</v>
      </c>
      <c r="Y4662">
        <v>291660</v>
      </c>
      <c r="Z4662">
        <v>104698</v>
      </c>
      <c r="AA4662">
        <v>7478460</v>
      </c>
    </row>
    <row r="4663" spans="1:27">
      <c r="A4663" t="s">
        <v>4856</v>
      </c>
      <c r="B4663" t="s">
        <v>201</v>
      </c>
      <c r="C4663" t="s">
        <v>201</v>
      </c>
      <c r="D4663">
        <v>1779</v>
      </c>
      <c r="E4663" s="12">
        <v>40713</v>
      </c>
      <c r="F4663" s="72">
        <f t="shared" si="782"/>
        <v>2011</v>
      </c>
      <c r="G4663" s="70">
        <f t="shared" si="783"/>
        <v>9746.2619449128724</v>
      </c>
      <c r="H4663" s="70" cm="1">
        <f t="array" ref="H4663">INDEX(magic_bricks_appreciation_pivot!$A$13:$K$20,MATCH(C4663,magic_bricks_appreciation_pivot!$A$13:$A$20,0),1+MATCH(F4663,INDEX(magic_bricks_appreciation_pivot!$B$13:$K$13,0),0))</f>
        <v>0.57884713052310821</v>
      </c>
      <c r="I4663" s="70">
        <f t="shared" ref="I4663:I4665" si="791">G4663+G4663*H4663</f>
        <v>15387.857705052256</v>
      </c>
      <c r="J4663">
        <v>54</v>
      </c>
      <c r="K4663">
        <v>3</v>
      </c>
      <c r="L4663">
        <v>2</v>
      </c>
      <c r="M4663">
        <v>5</v>
      </c>
      <c r="N4663" t="s">
        <v>184</v>
      </c>
      <c r="O4663" t="s">
        <v>155</v>
      </c>
      <c r="P4663" s="12">
        <v>37063</v>
      </c>
      <c r="Q4663" t="s">
        <v>156</v>
      </c>
      <c r="R4663" t="s">
        <v>157</v>
      </c>
      <c r="S4663" t="s">
        <v>162</v>
      </c>
      <c r="T4663" t="s">
        <v>182</v>
      </c>
      <c r="U4663">
        <v>2.8</v>
      </c>
      <c r="V4663">
        <v>5</v>
      </c>
      <c r="W4663">
        <v>2.1</v>
      </c>
      <c r="X4663">
        <v>3.18</v>
      </c>
      <c r="Y4663">
        <v>676205</v>
      </c>
      <c r="Z4663">
        <v>346772</v>
      </c>
      <c r="AA4663">
        <v>17338600</v>
      </c>
    </row>
    <row r="4664" spans="1:27">
      <c r="A4664" t="s">
        <v>4857</v>
      </c>
      <c r="B4664" t="s">
        <v>75</v>
      </c>
      <c r="C4664" t="s">
        <v>75</v>
      </c>
      <c r="D4664">
        <v>1923</v>
      </c>
      <c r="E4664" s="12">
        <v>40923</v>
      </c>
      <c r="F4664" s="72">
        <f t="shared" si="782"/>
        <v>2012</v>
      </c>
      <c r="G4664" s="70">
        <f t="shared" si="783"/>
        <v>11366.708268330733</v>
      </c>
      <c r="H4664" s="70" cm="1">
        <f t="array" ref="H4664">INDEX(magic_bricks_appreciation_pivot!$A$13:$K$20,MATCH(C4664,magic_bricks_appreciation_pivot!$A$13:$A$20,0),1+MATCH(F4664,INDEX(magic_bricks_appreciation_pivot!$B$13:$K$13,0),0))</f>
        <v>0.4595405666106962</v>
      </c>
      <c r="I4664" s="70">
        <f t="shared" si="791"/>
        <v>16590.171826457925</v>
      </c>
      <c r="J4664">
        <v>130</v>
      </c>
      <c r="K4664">
        <v>2</v>
      </c>
      <c r="L4664">
        <v>1</v>
      </c>
      <c r="M4664">
        <v>5</v>
      </c>
      <c r="N4664" t="s">
        <v>154</v>
      </c>
      <c r="O4664" t="s">
        <v>155</v>
      </c>
      <c r="P4664" s="12">
        <v>30338</v>
      </c>
      <c r="Q4664" t="s">
        <v>156</v>
      </c>
      <c r="R4664" t="s">
        <v>177</v>
      </c>
      <c r="S4664" t="s">
        <v>158</v>
      </c>
      <c r="T4664" t="s">
        <v>166</v>
      </c>
      <c r="U4664">
        <v>2.7</v>
      </c>
      <c r="V4664">
        <v>4.0999999999999996</v>
      </c>
      <c r="W4664">
        <v>4.9000000000000004</v>
      </c>
      <c r="X4664">
        <v>4.04</v>
      </c>
      <c r="Y4664">
        <v>568313</v>
      </c>
      <c r="Z4664">
        <v>349731</v>
      </c>
      <c r="AA4664">
        <v>21858180</v>
      </c>
    </row>
    <row r="4665" spans="1:27">
      <c r="A4665" t="s">
        <v>4858</v>
      </c>
      <c r="B4665" t="s">
        <v>175</v>
      </c>
      <c r="C4665" t="s">
        <v>34</v>
      </c>
      <c r="D4665">
        <v>1280</v>
      </c>
      <c r="E4665" s="12">
        <v>41510</v>
      </c>
      <c r="F4665" s="72">
        <f t="shared" si="782"/>
        <v>2013</v>
      </c>
      <c r="G4665" s="70">
        <f t="shared" si="783"/>
        <v>8995.78125</v>
      </c>
      <c r="H4665" s="70" cm="1">
        <f t="array" ref="H4665">INDEX(magic_bricks_appreciation_pivot!$A$13:$K$20,MATCH(C4665,magic_bricks_appreciation_pivot!$A$13:$A$20,0),1+MATCH(F4665,INDEX(magic_bricks_appreciation_pivot!$B$13:$K$13,0),0))</f>
        <v>0.11656080922135968</v>
      </c>
      <c r="I4665" s="70">
        <f t="shared" si="791"/>
        <v>10044.336792078335</v>
      </c>
      <c r="J4665">
        <v>165</v>
      </c>
      <c r="K4665">
        <v>2</v>
      </c>
      <c r="L4665">
        <v>1</v>
      </c>
      <c r="M4665">
        <v>4</v>
      </c>
      <c r="N4665" t="s">
        <v>176</v>
      </c>
      <c r="O4665" t="s">
        <v>155</v>
      </c>
      <c r="P4665" s="12">
        <v>37130</v>
      </c>
      <c r="Q4665" t="s">
        <v>169</v>
      </c>
      <c r="R4665" t="s">
        <v>170</v>
      </c>
      <c r="S4665" t="s">
        <v>162</v>
      </c>
      <c r="T4665" t="s">
        <v>166</v>
      </c>
      <c r="U4665">
        <v>4.0999999999999996</v>
      </c>
      <c r="V4665">
        <v>4.0999999999999996</v>
      </c>
      <c r="W4665">
        <v>4.5999999999999996</v>
      </c>
      <c r="X4665">
        <v>4.25</v>
      </c>
      <c r="Y4665">
        <v>379982</v>
      </c>
      <c r="Z4665">
        <v>57573</v>
      </c>
      <c r="AA4665">
        <v>11514600</v>
      </c>
    </row>
    <row r="4666" spans="1:27" hidden="1">
      <c r="A4666" t="s">
        <v>4859</v>
      </c>
      <c r="B4666" t="s">
        <v>201</v>
      </c>
      <c r="C4666" t="s">
        <v>201</v>
      </c>
      <c r="D4666">
        <v>1333</v>
      </c>
      <c r="E4666" s="12">
        <v>40118</v>
      </c>
      <c r="F4666" s="72">
        <f t="shared" si="782"/>
        <v>2009</v>
      </c>
      <c r="G4666" s="70">
        <f t="shared" si="783"/>
        <v>7283.3458364591152</v>
      </c>
      <c r="H4666" s="70" t="e" cm="1">
        <f t="array" ref="H4666">INDEX(magic_bricks_appreciation_pivot!$A$13:$K$20,MATCH(C4666,magic_bricks_appreciation_pivot!$A$13:$A$20,0),1+MATCH(F4666,INDEX(magic_bricks_appreciation_pivot!$B$13:$K$13,0),0))</f>
        <v>#N/A</v>
      </c>
      <c r="I4666" s="70"/>
      <c r="J4666">
        <v>74</v>
      </c>
      <c r="K4666">
        <v>2</v>
      </c>
      <c r="L4666">
        <v>1</v>
      </c>
      <c r="M4666">
        <v>4</v>
      </c>
      <c r="N4666" t="s">
        <v>193</v>
      </c>
      <c r="O4666" t="s">
        <v>161</v>
      </c>
      <c r="P4666" s="12">
        <v>32088</v>
      </c>
      <c r="Q4666" t="s">
        <v>169</v>
      </c>
      <c r="R4666" t="s">
        <v>177</v>
      </c>
      <c r="S4666" t="s">
        <v>162</v>
      </c>
      <c r="T4666" t="s">
        <v>182</v>
      </c>
      <c r="U4666">
        <v>2</v>
      </c>
      <c r="V4666">
        <v>4</v>
      </c>
      <c r="W4666">
        <v>2.1</v>
      </c>
      <c r="X4666">
        <v>2.64</v>
      </c>
      <c r="Y4666">
        <v>446600</v>
      </c>
      <c r="Z4666">
        <v>242718</v>
      </c>
      <c r="AA4666">
        <v>9708700</v>
      </c>
    </row>
    <row r="4667" spans="1:27">
      <c r="A4667" t="s">
        <v>4860</v>
      </c>
      <c r="B4667" t="s">
        <v>23</v>
      </c>
      <c r="C4667" t="s">
        <v>23</v>
      </c>
      <c r="D4667">
        <v>1128</v>
      </c>
      <c r="E4667" s="12">
        <v>40833</v>
      </c>
      <c r="F4667" s="72">
        <f t="shared" si="782"/>
        <v>2011</v>
      </c>
      <c r="G4667" s="70">
        <f t="shared" si="783"/>
        <v>4083.7765957446809</v>
      </c>
      <c r="H4667" s="70" cm="1">
        <f t="array" ref="H4667">INDEX(magic_bricks_appreciation_pivot!$A$13:$K$20,MATCH(C4667,magic_bricks_appreciation_pivot!$A$13:$A$20,0),1+MATCH(F4667,INDEX(magic_bricks_appreciation_pivot!$B$13:$K$13,0),0))</f>
        <v>0.30621792098525186</v>
      </c>
      <c r="I4667" s="70">
        <f t="shared" ref="I4667:I4670" si="792">G4667+G4667*H4667</f>
        <v>5334.3021746618469</v>
      </c>
      <c r="J4667">
        <v>179</v>
      </c>
      <c r="K4667">
        <v>1</v>
      </c>
      <c r="L4667">
        <v>1</v>
      </c>
      <c r="M4667">
        <v>3</v>
      </c>
      <c r="N4667" t="s">
        <v>154</v>
      </c>
      <c r="O4667" t="s">
        <v>161</v>
      </c>
      <c r="P4667" s="12">
        <v>35723</v>
      </c>
      <c r="Q4667" t="s">
        <v>194</v>
      </c>
      <c r="R4667" t="s">
        <v>165</v>
      </c>
      <c r="S4667" t="s">
        <v>178</v>
      </c>
      <c r="T4667" t="s">
        <v>173</v>
      </c>
      <c r="U4667">
        <v>3.5</v>
      </c>
      <c r="V4667">
        <v>4.0999999999999996</v>
      </c>
      <c r="W4667">
        <v>4.0999999999999996</v>
      </c>
      <c r="X4667">
        <v>3.92</v>
      </c>
      <c r="Y4667">
        <v>147408</v>
      </c>
      <c r="Z4667">
        <v>69098</v>
      </c>
      <c r="AA4667">
        <v>4606500</v>
      </c>
    </row>
    <row r="4668" spans="1:27">
      <c r="A4668" t="s">
        <v>4861</v>
      </c>
      <c r="B4668" t="s">
        <v>75</v>
      </c>
      <c r="C4668" t="s">
        <v>75</v>
      </c>
      <c r="D4668">
        <v>1829</v>
      </c>
      <c r="E4668" s="12">
        <v>40283</v>
      </c>
      <c r="F4668" s="72">
        <f t="shared" si="782"/>
        <v>2010</v>
      </c>
      <c r="G4668" s="70">
        <f t="shared" si="783"/>
        <v>8109.7703663203938</v>
      </c>
      <c r="H4668" s="70" cm="1">
        <f t="array" ref="H4668">INDEX(magic_bricks_appreciation_pivot!$A$13:$K$20,MATCH(C4668,magic_bricks_appreciation_pivot!$A$13:$A$20,0),1+MATCH(F4668,INDEX(magic_bricks_appreciation_pivot!$B$13:$K$13,0),0))</f>
        <v>0.78146973215161719</v>
      </c>
      <c r="I4668" s="70">
        <f t="shared" si="792"/>
        <v>14447.310442299913</v>
      </c>
      <c r="J4668">
        <v>197</v>
      </c>
      <c r="K4668">
        <v>2</v>
      </c>
      <c r="L4668">
        <v>1</v>
      </c>
      <c r="M4668">
        <v>5</v>
      </c>
      <c r="N4668" t="s">
        <v>184</v>
      </c>
      <c r="O4668" t="s">
        <v>155</v>
      </c>
      <c r="P4668" s="12">
        <v>25318</v>
      </c>
      <c r="Q4668" t="s">
        <v>194</v>
      </c>
      <c r="R4668" t="s">
        <v>157</v>
      </c>
      <c r="S4668" t="s">
        <v>162</v>
      </c>
      <c r="T4668" t="s">
        <v>182</v>
      </c>
      <c r="U4668">
        <v>3.8</v>
      </c>
      <c r="V4668">
        <v>3.1</v>
      </c>
      <c r="W4668">
        <v>3</v>
      </c>
      <c r="X4668">
        <v>3.2650000000000001</v>
      </c>
      <c r="Y4668">
        <v>548812</v>
      </c>
      <c r="Z4668">
        <v>74164</v>
      </c>
      <c r="AA4668">
        <v>14832770</v>
      </c>
    </row>
    <row r="4669" spans="1:27">
      <c r="A4669" t="s">
        <v>4862</v>
      </c>
      <c r="B4669" t="s">
        <v>201</v>
      </c>
      <c r="C4669" t="s">
        <v>201</v>
      </c>
      <c r="D4669">
        <v>1344</v>
      </c>
      <c r="E4669" s="12">
        <v>40270</v>
      </c>
      <c r="F4669" s="72">
        <f t="shared" si="782"/>
        <v>2010</v>
      </c>
      <c r="G4669" s="70">
        <f t="shared" si="783"/>
        <v>6688.7053571428569</v>
      </c>
      <c r="H4669" s="70" cm="1">
        <f t="array" ref="H4669">INDEX(magic_bricks_appreciation_pivot!$A$13:$K$20,MATCH(C4669,magic_bricks_appreciation_pivot!$A$13:$A$20,0),1+MATCH(F4669,INDEX(magic_bricks_appreciation_pivot!$B$13:$K$13,0),0))</f>
        <v>0.62790190260080292</v>
      </c>
      <c r="I4669" s="70">
        <f t="shared" si="792"/>
        <v>10888.556176829039</v>
      </c>
      <c r="J4669">
        <v>131</v>
      </c>
      <c r="K4669">
        <v>2</v>
      </c>
      <c r="L4669">
        <v>1</v>
      </c>
      <c r="M4669">
        <v>4</v>
      </c>
      <c r="N4669" t="s">
        <v>193</v>
      </c>
      <c r="O4669" t="s">
        <v>161</v>
      </c>
      <c r="P4669" s="12">
        <v>32605</v>
      </c>
      <c r="Q4669" t="s">
        <v>194</v>
      </c>
      <c r="R4669" t="s">
        <v>157</v>
      </c>
      <c r="S4669" t="s">
        <v>158</v>
      </c>
      <c r="T4669" t="s">
        <v>182</v>
      </c>
      <c r="U4669">
        <v>3.3</v>
      </c>
      <c r="V4669">
        <v>2.4</v>
      </c>
      <c r="W4669">
        <v>3.6</v>
      </c>
      <c r="X4669">
        <v>3.15</v>
      </c>
      <c r="Y4669">
        <v>440491</v>
      </c>
      <c r="Z4669">
        <v>215751</v>
      </c>
      <c r="AA4669">
        <v>8989620</v>
      </c>
    </row>
    <row r="4670" spans="1:27">
      <c r="A4670" t="s">
        <v>4863</v>
      </c>
      <c r="B4670" t="s">
        <v>23</v>
      </c>
      <c r="C4670" t="s">
        <v>23</v>
      </c>
      <c r="D4670">
        <v>1538</v>
      </c>
      <c r="E4670" s="12">
        <v>40785</v>
      </c>
      <c r="F4670" s="72">
        <f t="shared" si="782"/>
        <v>2011</v>
      </c>
      <c r="G4670" s="70">
        <f t="shared" si="783"/>
        <v>8136.5409622886864</v>
      </c>
      <c r="H4670" s="70" cm="1">
        <f t="array" ref="H4670">INDEX(magic_bricks_appreciation_pivot!$A$13:$K$20,MATCH(C4670,magic_bricks_appreciation_pivot!$A$13:$A$20,0),1+MATCH(F4670,INDEX(magic_bricks_appreciation_pivot!$B$13:$K$13,0),0))</f>
        <v>0.30621792098525186</v>
      </c>
      <c r="I4670" s="70">
        <f t="shared" si="792"/>
        <v>10628.095619772068</v>
      </c>
      <c r="J4670">
        <v>90</v>
      </c>
      <c r="K4670">
        <v>2</v>
      </c>
      <c r="L4670">
        <v>2</v>
      </c>
      <c r="M4670">
        <v>4</v>
      </c>
      <c r="N4670" t="s">
        <v>176</v>
      </c>
      <c r="O4670" t="s">
        <v>155</v>
      </c>
      <c r="P4670" s="12">
        <v>32025</v>
      </c>
      <c r="Q4670" t="s">
        <v>156</v>
      </c>
      <c r="R4670" t="s">
        <v>165</v>
      </c>
      <c r="S4670" t="s">
        <v>162</v>
      </c>
      <c r="T4670" t="s">
        <v>163</v>
      </c>
      <c r="U4670">
        <v>3.8</v>
      </c>
      <c r="V4670">
        <v>2.2000000000000002</v>
      </c>
      <c r="W4670">
        <v>4.8</v>
      </c>
      <c r="X4670">
        <v>3.72</v>
      </c>
      <c r="Y4670">
        <v>500560</v>
      </c>
      <c r="Z4670">
        <v>137654</v>
      </c>
      <c r="AA4670">
        <v>12514000</v>
      </c>
    </row>
    <row r="4671" spans="1:27" hidden="1">
      <c r="A4671" t="s">
        <v>4864</v>
      </c>
      <c r="B4671" t="s">
        <v>51</v>
      </c>
      <c r="C4671" t="s">
        <v>51</v>
      </c>
      <c r="D4671">
        <v>1545</v>
      </c>
      <c r="E4671" s="12">
        <v>39729</v>
      </c>
      <c r="F4671" s="72">
        <f t="shared" si="782"/>
        <v>2008</v>
      </c>
      <c r="G4671" s="70">
        <f t="shared" si="783"/>
        <v>7463.6569579288025</v>
      </c>
      <c r="H4671" s="70" t="e" cm="1">
        <f t="array" ref="H4671">INDEX(magic_bricks_appreciation_pivot!$A$13:$K$20,MATCH(C4671,magic_bricks_appreciation_pivot!$A$13:$A$20,0),1+MATCH(F4671,INDEX(magic_bricks_appreciation_pivot!$B$13:$K$13,0),0))</f>
        <v>#N/A</v>
      </c>
      <c r="I4671" s="70"/>
      <c r="J4671">
        <v>67</v>
      </c>
      <c r="K4671">
        <v>2</v>
      </c>
      <c r="L4671">
        <v>1</v>
      </c>
      <c r="M4671">
        <v>4</v>
      </c>
      <c r="N4671" t="s">
        <v>184</v>
      </c>
      <c r="O4671" t="s">
        <v>161</v>
      </c>
      <c r="P4671" s="12">
        <v>25129</v>
      </c>
      <c r="Q4671" t="s">
        <v>156</v>
      </c>
      <c r="R4671" t="s">
        <v>157</v>
      </c>
      <c r="S4671" t="s">
        <v>158</v>
      </c>
      <c r="T4671" t="s">
        <v>159</v>
      </c>
      <c r="U4671">
        <v>4.0999999999999996</v>
      </c>
      <c r="V4671">
        <v>4.8</v>
      </c>
      <c r="W4671">
        <v>4.4000000000000004</v>
      </c>
      <c r="X4671">
        <v>4.51</v>
      </c>
      <c r="Y4671">
        <v>449723</v>
      </c>
      <c r="Z4671">
        <v>126845</v>
      </c>
      <c r="AA4671">
        <v>11531350</v>
      </c>
    </row>
    <row r="4672" spans="1:27" hidden="1">
      <c r="A4672" t="s">
        <v>4865</v>
      </c>
      <c r="B4672" t="s">
        <v>175</v>
      </c>
      <c r="C4672" t="s">
        <v>34</v>
      </c>
      <c r="D4672">
        <v>1279</v>
      </c>
      <c r="E4672" s="12">
        <v>39100</v>
      </c>
      <c r="F4672" s="72">
        <f t="shared" si="782"/>
        <v>2007</v>
      </c>
      <c r="G4672" s="70">
        <f t="shared" si="783"/>
        <v>12530.570758405003</v>
      </c>
      <c r="H4672" s="70" t="e" cm="1">
        <f t="array" ref="H4672">INDEX(magic_bricks_appreciation_pivot!$A$13:$K$20,MATCH(C4672,magic_bricks_appreciation_pivot!$A$13:$A$20,0),1+MATCH(F4672,INDEX(magic_bricks_appreciation_pivot!$B$13:$K$13,0),0))</f>
        <v>#N/A</v>
      </c>
      <c r="I4672" s="70"/>
      <c r="J4672">
        <v>172</v>
      </c>
      <c r="K4672">
        <v>2</v>
      </c>
      <c r="L4672">
        <v>1</v>
      </c>
      <c r="M4672">
        <v>4</v>
      </c>
      <c r="N4672" t="s">
        <v>184</v>
      </c>
      <c r="O4672" t="s">
        <v>155</v>
      </c>
      <c r="P4672" s="12">
        <v>31800</v>
      </c>
      <c r="Q4672" t="s">
        <v>156</v>
      </c>
      <c r="R4672" t="s">
        <v>170</v>
      </c>
      <c r="S4672" t="s">
        <v>162</v>
      </c>
      <c r="T4672" t="s">
        <v>166</v>
      </c>
      <c r="U4672">
        <v>2.6</v>
      </c>
      <c r="V4672">
        <v>4.8</v>
      </c>
      <c r="W4672">
        <v>3.7</v>
      </c>
      <c r="X4672">
        <v>3.81</v>
      </c>
      <c r="Y4672">
        <v>416692</v>
      </c>
      <c r="Z4672">
        <v>144239</v>
      </c>
      <c r="AA4672">
        <v>16026600</v>
      </c>
    </row>
    <row r="4673" spans="1:27">
      <c r="A4673" t="s">
        <v>4866</v>
      </c>
      <c r="B4673" t="s">
        <v>23</v>
      </c>
      <c r="C4673" t="s">
        <v>23</v>
      </c>
      <c r="D4673">
        <v>1116</v>
      </c>
      <c r="E4673" s="12">
        <v>40882</v>
      </c>
      <c r="F4673" s="72">
        <f t="shared" si="782"/>
        <v>2011</v>
      </c>
      <c r="G4673" s="70">
        <f t="shared" si="783"/>
        <v>8728.4946236559135</v>
      </c>
      <c r="H4673" s="70" cm="1">
        <f t="array" ref="H4673">INDEX(magic_bricks_appreciation_pivot!$A$13:$K$20,MATCH(C4673,magic_bricks_appreciation_pivot!$A$13:$A$20,0),1+MATCH(F4673,INDEX(magic_bricks_appreciation_pivot!$B$13:$K$13,0),0))</f>
        <v>0.30621792098525186</v>
      </c>
      <c r="I4673" s="70">
        <f t="shared" ref="I4673:I4675" si="793">G4673+G4673*H4673</f>
        <v>11401.316100642776</v>
      </c>
      <c r="J4673">
        <v>91</v>
      </c>
      <c r="K4673">
        <v>1</v>
      </c>
      <c r="L4673">
        <v>1</v>
      </c>
      <c r="M4673">
        <v>3</v>
      </c>
      <c r="N4673" t="s">
        <v>184</v>
      </c>
      <c r="O4673" t="s">
        <v>155</v>
      </c>
      <c r="P4673" s="12">
        <v>27742</v>
      </c>
      <c r="Q4673" t="s">
        <v>156</v>
      </c>
      <c r="R4673" t="s">
        <v>157</v>
      </c>
      <c r="S4673" t="s">
        <v>178</v>
      </c>
      <c r="T4673" t="s">
        <v>163</v>
      </c>
      <c r="U4673">
        <v>3.5</v>
      </c>
      <c r="V4673">
        <v>4.3</v>
      </c>
      <c r="W4673">
        <v>2.7</v>
      </c>
      <c r="X4673">
        <v>3.42</v>
      </c>
      <c r="Y4673">
        <v>311712</v>
      </c>
      <c r="Z4673">
        <v>233784</v>
      </c>
      <c r="AA4673">
        <v>9741000</v>
      </c>
    </row>
    <row r="4674" spans="1:27">
      <c r="A4674" t="s">
        <v>4867</v>
      </c>
      <c r="B4674" t="s">
        <v>56</v>
      </c>
      <c r="C4674" t="s">
        <v>56</v>
      </c>
      <c r="D4674">
        <v>620</v>
      </c>
      <c r="E4674" s="12">
        <v>40702</v>
      </c>
      <c r="F4674" s="72">
        <f t="shared" si="782"/>
        <v>2011</v>
      </c>
      <c r="G4674" s="70">
        <f t="shared" si="783"/>
        <v>12305.604838709678</v>
      </c>
      <c r="H4674" s="70" cm="1">
        <f t="array" ref="H4674">INDEX(magic_bricks_appreciation_pivot!$A$13:$K$20,MATCH(C4674,magic_bricks_appreciation_pivot!$A$13:$A$20,0),1+MATCH(F4674,INDEX(magic_bricks_appreciation_pivot!$B$13:$K$13,0),0))</f>
        <v>0.33228770983948047</v>
      </c>
      <c r="I4674" s="70">
        <f t="shared" si="793"/>
        <v>16394.606088754146</v>
      </c>
      <c r="J4674">
        <v>181</v>
      </c>
      <c r="K4674">
        <v>1</v>
      </c>
      <c r="L4674">
        <v>1</v>
      </c>
      <c r="M4674">
        <v>2</v>
      </c>
      <c r="N4674" t="s">
        <v>193</v>
      </c>
      <c r="O4674" t="s">
        <v>155</v>
      </c>
      <c r="P4674" s="12">
        <v>38877</v>
      </c>
      <c r="Q4674" t="s">
        <v>156</v>
      </c>
      <c r="R4674" t="s">
        <v>157</v>
      </c>
      <c r="S4674" t="s">
        <v>178</v>
      </c>
      <c r="T4674" t="s">
        <v>159</v>
      </c>
      <c r="U4674">
        <v>2.6</v>
      </c>
      <c r="V4674">
        <v>3.3</v>
      </c>
      <c r="W4674">
        <v>2.1</v>
      </c>
      <c r="X4674">
        <v>2.4900000000000002</v>
      </c>
      <c r="Y4674">
        <v>282291</v>
      </c>
      <c r="Z4674">
        <v>114442</v>
      </c>
      <c r="AA4674">
        <v>7629475</v>
      </c>
    </row>
    <row r="4675" spans="1:27">
      <c r="A4675" t="s">
        <v>4868</v>
      </c>
      <c r="B4675" t="s">
        <v>175</v>
      </c>
      <c r="C4675" t="s">
        <v>34</v>
      </c>
      <c r="D4675">
        <v>857</v>
      </c>
      <c r="E4675" s="12">
        <v>40506</v>
      </c>
      <c r="F4675" s="72">
        <f t="shared" ref="F4675:F4738" si="794">YEAR(E4675)</f>
        <v>2010</v>
      </c>
      <c r="G4675" s="70">
        <f t="shared" ref="G4675:G4738" si="795">AA4675/D4675</f>
        <v>12459.334889148191</v>
      </c>
      <c r="H4675" s="70" cm="1">
        <f t="array" ref="H4675">INDEX(magic_bricks_appreciation_pivot!$A$13:$K$20,MATCH(C4675,magic_bricks_appreciation_pivot!$A$13:$A$20,0),1+MATCH(F4675,INDEX(magic_bricks_appreciation_pivot!$B$13:$K$13,0),0))</f>
        <v>0.46848170778869208</v>
      </c>
      <c r="I4675" s="70">
        <f t="shared" si="793"/>
        <v>18296.305375927572</v>
      </c>
      <c r="J4675">
        <v>146</v>
      </c>
      <c r="K4675">
        <v>1</v>
      </c>
      <c r="L4675">
        <v>1</v>
      </c>
      <c r="M4675">
        <v>3</v>
      </c>
      <c r="N4675" t="s">
        <v>184</v>
      </c>
      <c r="O4675" t="s">
        <v>161</v>
      </c>
      <c r="P4675" s="12">
        <v>26271</v>
      </c>
      <c r="Q4675" t="s">
        <v>156</v>
      </c>
      <c r="R4675" t="s">
        <v>170</v>
      </c>
      <c r="S4675" t="s">
        <v>162</v>
      </c>
      <c r="T4675" t="s">
        <v>163</v>
      </c>
      <c r="U4675">
        <v>2.1</v>
      </c>
      <c r="V4675">
        <v>2.5</v>
      </c>
      <c r="W4675">
        <v>4.5999999999999996</v>
      </c>
      <c r="X4675">
        <v>3.01</v>
      </c>
      <c r="Y4675">
        <v>298974</v>
      </c>
      <c r="Z4675">
        <v>117454</v>
      </c>
      <c r="AA4675">
        <v>10677650</v>
      </c>
    </row>
    <row r="4676" spans="1:27" hidden="1">
      <c r="A4676" t="s">
        <v>4869</v>
      </c>
      <c r="B4676" t="s">
        <v>175</v>
      </c>
      <c r="C4676" t="s">
        <v>34</v>
      </c>
      <c r="D4676">
        <v>1101</v>
      </c>
      <c r="E4676" s="12">
        <v>39666</v>
      </c>
      <c r="F4676" s="72">
        <f t="shared" si="794"/>
        <v>2008</v>
      </c>
      <c r="G4676" s="70">
        <f t="shared" si="795"/>
        <v>9245.1135331516798</v>
      </c>
      <c r="H4676" s="70" t="e" cm="1">
        <f t="array" ref="H4676">INDEX(magic_bricks_appreciation_pivot!$A$13:$K$20,MATCH(C4676,magic_bricks_appreciation_pivot!$A$13:$A$20,0),1+MATCH(F4676,INDEX(magic_bricks_appreciation_pivot!$B$13:$K$13,0),0))</f>
        <v>#N/A</v>
      </c>
      <c r="I4676" s="70"/>
      <c r="J4676">
        <v>67</v>
      </c>
      <c r="K4676">
        <v>1</v>
      </c>
      <c r="L4676">
        <v>1</v>
      </c>
      <c r="M4676">
        <v>3</v>
      </c>
      <c r="N4676" t="s">
        <v>193</v>
      </c>
      <c r="O4676" t="s">
        <v>155</v>
      </c>
      <c r="P4676" s="12">
        <v>33096</v>
      </c>
      <c r="Q4676" t="s">
        <v>169</v>
      </c>
      <c r="R4676" t="s">
        <v>170</v>
      </c>
      <c r="S4676" t="s">
        <v>178</v>
      </c>
      <c r="T4676" t="s">
        <v>182</v>
      </c>
      <c r="U4676">
        <v>3.3</v>
      </c>
      <c r="V4676">
        <v>2.8</v>
      </c>
      <c r="W4676">
        <v>2.9</v>
      </c>
      <c r="X4676">
        <v>2.98</v>
      </c>
      <c r="Y4676">
        <v>274829</v>
      </c>
      <c r="Z4676">
        <v>162862</v>
      </c>
      <c r="AA4676">
        <v>10178870</v>
      </c>
    </row>
    <row r="4677" spans="1:27">
      <c r="A4677" t="s">
        <v>4870</v>
      </c>
      <c r="B4677" t="s">
        <v>175</v>
      </c>
      <c r="C4677" t="s">
        <v>34</v>
      </c>
      <c r="D4677">
        <v>1087</v>
      </c>
      <c r="E4677" s="12">
        <v>40232</v>
      </c>
      <c r="F4677" s="72">
        <f t="shared" si="794"/>
        <v>2010</v>
      </c>
      <c r="G4677" s="70">
        <f t="shared" si="795"/>
        <v>12272.677092916283</v>
      </c>
      <c r="H4677" s="70" cm="1">
        <f t="array" ref="H4677">INDEX(magic_bricks_appreciation_pivot!$A$13:$K$20,MATCH(C4677,magic_bricks_appreciation_pivot!$A$13:$A$20,0),1+MATCH(F4677,INDEX(magic_bricks_appreciation_pivot!$B$13:$K$13,0),0))</f>
        <v>0.46848170778869208</v>
      </c>
      <c r="I4677" s="70">
        <f t="shared" ref="I4677:I4678" si="796">G4677+G4677*H4677</f>
        <v>18022.201816544864</v>
      </c>
      <c r="J4677">
        <v>197</v>
      </c>
      <c r="K4677">
        <v>1</v>
      </c>
      <c r="L4677">
        <v>1</v>
      </c>
      <c r="M4677">
        <v>3</v>
      </c>
      <c r="N4677" t="s">
        <v>184</v>
      </c>
      <c r="O4677" t="s">
        <v>155</v>
      </c>
      <c r="P4677" s="12">
        <v>31472</v>
      </c>
      <c r="Q4677" t="s">
        <v>156</v>
      </c>
      <c r="R4677" t="s">
        <v>157</v>
      </c>
      <c r="S4677" t="s">
        <v>158</v>
      </c>
      <c r="T4677" t="s">
        <v>163</v>
      </c>
      <c r="U4677">
        <v>3.8</v>
      </c>
      <c r="V4677">
        <v>3.3</v>
      </c>
      <c r="W4677">
        <v>2.6</v>
      </c>
      <c r="X4677">
        <v>3.24</v>
      </c>
      <c r="Y4677">
        <v>346850</v>
      </c>
      <c r="Z4677">
        <v>146744</v>
      </c>
      <c r="AA4677">
        <v>13340400</v>
      </c>
    </row>
    <row r="4678" spans="1:27">
      <c r="A4678" t="s">
        <v>4871</v>
      </c>
      <c r="B4678" t="s">
        <v>75</v>
      </c>
      <c r="C4678" t="s">
        <v>75</v>
      </c>
      <c r="D4678">
        <v>1993</v>
      </c>
      <c r="E4678" s="12">
        <v>40252</v>
      </c>
      <c r="F4678" s="72">
        <f t="shared" si="794"/>
        <v>2010</v>
      </c>
      <c r="G4678" s="70">
        <f t="shared" si="795"/>
        <v>6454.3502257902655</v>
      </c>
      <c r="H4678" s="70" cm="1">
        <f t="array" ref="H4678">INDEX(magic_bricks_appreciation_pivot!$A$13:$K$20,MATCH(C4678,magic_bricks_appreciation_pivot!$A$13:$A$20,0),1+MATCH(F4678,INDEX(magic_bricks_appreciation_pivot!$B$13:$K$13,0),0))</f>
        <v>0.78146973215161719</v>
      </c>
      <c r="I4678" s="70">
        <f t="shared" si="796"/>
        <v>11498.229567951315</v>
      </c>
      <c r="J4678">
        <v>76</v>
      </c>
      <c r="K4678">
        <v>2</v>
      </c>
      <c r="L4678">
        <v>1</v>
      </c>
      <c r="M4678">
        <v>5</v>
      </c>
      <c r="N4678" t="s">
        <v>176</v>
      </c>
      <c r="O4678" t="s">
        <v>161</v>
      </c>
      <c r="P4678" s="12">
        <v>34412</v>
      </c>
      <c r="Q4678" t="s">
        <v>194</v>
      </c>
      <c r="R4678" t="s">
        <v>170</v>
      </c>
      <c r="S4678" t="s">
        <v>162</v>
      </c>
      <c r="T4678" t="s">
        <v>163</v>
      </c>
      <c r="U4678">
        <v>2.2999999999999998</v>
      </c>
      <c r="V4678">
        <v>3.8</v>
      </c>
      <c r="W4678">
        <v>3.6</v>
      </c>
      <c r="X4678">
        <v>3.26</v>
      </c>
      <c r="Y4678">
        <v>437360</v>
      </c>
      <c r="Z4678">
        <v>231543</v>
      </c>
      <c r="AA4678">
        <v>12863520</v>
      </c>
    </row>
    <row r="4679" spans="1:27" hidden="1">
      <c r="A4679" t="s">
        <v>4872</v>
      </c>
      <c r="B4679" t="s">
        <v>51</v>
      </c>
      <c r="C4679" t="s">
        <v>51</v>
      </c>
      <c r="D4679">
        <v>1770</v>
      </c>
      <c r="E4679" s="12">
        <v>39759</v>
      </c>
      <c r="F4679" s="72">
        <f t="shared" si="794"/>
        <v>2008</v>
      </c>
      <c r="G4679" s="70">
        <f t="shared" si="795"/>
        <v>8181.9322033898306</v>
      </c>
      <c r="H4679" s="70" t="e" cm="1">
        <f t="array" ref="H4679">INDEX(magic_bricks_appreciation_pivot!$A$13:$K$20,MATCH(C4679,magic_bricks_appreciation_pivot!$A$13:$A$20,0),1+MATCH(F4679,INDEX(magic_bricks_appreciation_pivot!$B$13:$K$13,0),0))</f>
        <v>#N/A</v>
      </c>
      <c r="I4679" s="70"/>
      <c r="J4679">
        <v>96</v>
      </c>
      <c r="K4679">
        <v>2</v>
      </c>
      <c r="L4679">
        <v>1</v>
      </c>
      <c r="M4679">
        <v>4</v>
      </c>
      <c r="N4679" t="s">
        <v>154</v>
      </c>
      <c r="O4679" t="s">
        <v>161</v>
      </c>
      <c r="P4679" s="12">
        <v>22969</v>
      </c>
      <c r="Q4679" t="s">
        <v>156</v>
      </c>
      <c r="R4679" t="s">
        <v>177</v>
      </c>
      <c r="S4679" t="s">
        <v>158</v>
      </c>
      <c r="T4679" t="s">
        <v>166</v>
      </c>
      <c r="U4679">
        <v>4.9000000000000004</v>
      </c>
      <c r="V4679">
        <v>4.0999999999999996</v>
      </c>
      <c r="W4679">
        <v>4.8</v>
      </c>
      <c r="X4679">
        <v>4.51</v>
      </c>
      <c r="Y4679">
        <v>434461</v>
      </c>
      <c r="Z4679">
        <v>260676</v>
      </c>
      <c r="AA4679">
        <v>14482020</v>
      </c>
    </row>
    <row r="4680" spans="1:27">
      <c r="A4680" t="s">
        <v>4873</v>
      </c>
      <c r="B4680" t="s">
        <v>201</v>
      </c>
      <c r="C4680" t="s">
        <v>201</v>
      </c>
      <c r="D4680">
        <v>1927</v>
      </c>
      <c r="E4680" s="12">
        <v>40544</v>
      </c>
      <c r="F4680" s="72">
        <f t="shared" si="794"/>
        <v>2011</v>
      </c>
      <c r="G4680" s="70">
        <f t="shared" si="795"/>
        <v>6997.4364296834456</v>
      </c>
      <c r="H4680" s="70" cm="1">
        <f t="array" ref="H4680">INDEX(magic_bricks_appreciation_pivot!$A$13:$K$20,MATCH(C4680,magic_bricks_appreciation_pivot!$A$13:$A$20,0),1+MATCH(F4680,INDEX(magic_bricks_appreciation_pivot!$B$13:$K$13,0),0))</f>
        <v>0.57884713052310821</v>
      </c>
      <c r="I4680" s="70">
        <f t="shared" ref="I4680:I4682" si="797">G4680+G4680*H4680</f>
        <v>11047.882428023571</v>
      </c>
      <c r="J4680">
        <v>174</v>
      </c>
      <c r="K4680">
        <v>3</v>
      </c>
      <c r="L4680">
        <v>2</v>
      </c>
      <c r="M4680">
        <v>5</v>
      </c>
      <c r="N4680" t="s">
        <v>184</v>
      </c>
      <c r="O4680" t="s">
        <v>155</v>
      </c>
      <c r="P4680" s="12">
        <v>38354</v>
      </c>
      <c r="Q4680" t="s">
        <v>169</v>
      </c>
      <c r="R4680" t="s">
        <v>177</v>
      </c>
      <c r="S4680" t="s">
        <v>162</v>
      </c>
      <c r="T4680" t="s">
        <v>182</v>
      </c>
      <c r="U4680">
        <v>4.2</v>
      </c>
      <c r="V4680">
        <v>4.5</v>
      </c>
      <c r="W4680">
        <v>3.1</v>
      </c>
      <c r="X4680">
        <v>3.85</v>
      </c>
      <c r="Y4680">
        <v>539362</v>
      </c>
      <c r="Z4680">
        <v>269681</v>
      </c>
      <c r="AA4680">
        <v>13484060</v>
      </c>
    </row>
    <row r="4681" spans="1:27">
      <c r="A4681" t="s">
        <v>4874</v>
      </c>
      <c r="B4681" t="s">
        <v>39</v>
      </c>
      <c r="C4681" t="s">
        <v>39</v>
      </c>
      <c r="D4681">
        <v>1740</v>
      </c>
      <c r="E4681" s="12">
        <v>40687</v>
      </c>
      <c r="F4681" s="72">
        <f t="shared" si="794"/>
        <v>2011</v>
      </c>
      <c r="G4681" s="70">
        <f t="shared" si="795"/>
        <v>7016.9597701149423</v>
      </c>
      <c r="H4681" s="70" cm="1">
        <f t="array" ref="H4681">INDEX(magic_bricks_appreciation_pivot!$A$13:$K$20,MATCH(C4681,magic_bricks_appreciation_pivot!$A$13:$A$20,0),1+MATCH(F4681,INDEX(magic_bricks_appreciation_pivot!$B$13:$K$13,0),0))</f>
        <v>0.32133594787779113</v>
      </c>
      <c r="I4681" s="70">
        <f t="shared" si="797"/>
        <v>9271.7611890651551</v>
      </c>
      <c r="J4681">
        <v>45</v>
      </c>
      <c r="K4681">
        <v>1</v>
      </c>
      <c r="L4681">
        <v>1</v>
      </c>
      <c r="M4681">
        <v>4</v>
      </c>
      <c r="N4681" t="s">
        <v>154</v>
      </c>
      <c r="O4681" t="s">
        <v>161</v>
      </c>
      <c r="P4681" s="12">
        <v>37767</v>
      </c>
      <c r="Q4681" t="s">
        <v>169</v>
      </c>
      <c r="R4681" t="s">
        <v>157</v>
      </c>
      <c r="S4681" t="s">
        <v>178</v>
      </c>
      <c r="T4681" t="s">
        <v>163</v>
      </c>
      <c r="U4681">
        <v>3.6</v>
      </c>
      <c r="V4681">
        <v>3.7</v>
      </c>
      <c r="W4681">
        <v>2.2000000000000002</v>
      </c>
      <c r="X4681">
        <v>3.0649999999999999</v>
      </c>
      <c r="Y4681">
        <v>390704</v>
      </c>
      <c r="Z4681">
        <v>219771</v>
      </c>
      <c r="AA4681">
        <v>12209510</v>
      </c>
    </row>
    <row r="4682" spans="1:27">
      <c r="A4682" t="s">
        <v>4875</v>
      </c>
      <c r="B4682" t="s">
        <v>51</v>
      </c>
      <c r="C4682" t="s">
        <v>51</v>
      </c>
      <c r="D4682">
        <v>1878</v>
      </c>
      <c r="E4682" s="12">
        <v>40686</v>
      </c>
      <c r="F4682" s="72">
        <f t="shared" si="794"/>
        <v>2011</v>
      </c>
      <c r="G4682" s="70">
        <f t="shared" si="795"/>
        <v>6746.4749733759318</v>
      </c>
      <c r="H4682" s="70" cm="1">
        <f t="array" ref="H4682">INDEX(magic_bricks_appreciation_pivot!$A$13:$K$20,MATCH(C4682,magic_bricks_appreciation_pivot!$A$13:$A$20,0),1+MATCH(F4682,INDEX(magic_bricks_appreciation_pivot!$B$13:$K$13,0),0))</f>
        <v>0.33442622950819673</v>
      </c>
      <c r="I4682" s="70">
        <f t="shared" si="797"/>
        <v>9002.6731611934556</v>
      </c>
      <c r="J4682">
        <v>171</v>
      </c>
      <c r="K4682">
        <v>3</v>
      </c>
      <c r="L4682">
        <v>2</v>
      </c>
      <c r="M4682">
        <v>5</v>
      </c>
      <c r="N4682" t="s">
        <v>154</v>
      </c>
      <c r="O4682" t="s">
        <v>155</v>
      </c>
      <c r="P4682" s="12">
        <v>30101</v>
      </c>
      <c r="Q4682" t="s">
        <v>169</v>
      </c>
      <c r="R4682" t="s">
        <v>165</v>
      </c>
      <c r="S4682" t="s">
        <v>162</v>
      </c>
      <c r="T4682" t="s">
        <v>182</v>
      </c>
      <c r="U4682">
        <v>3.3</v>
      </c>
      <c r="V4682">
        <v>3.7</v>
      </c>
      <c r="W4682">
        <v>3.1</v>
      </c>
      <c r="X4682">
        <v>3.42</v>
      </c>
      <c r="Y4682">
        <v>506795</v>
      </c>
      <c r="Z4682">
        <v>152039</v>
      </c>
      <c r="AA4682">
        <v>12669880</v>
      </c>
    </row>
    <row r="4683" spans="1:27" hidden="1">
      <c r="A4683" t="s">
        <v>4876</v>
      </c>
      <c r="B4683" t="s">
        <v>39</v>
      </c>
      <c r="C4683" t="s">
        <v>39</v>
      </c>
      <c r="D4683">
        <v>1777</v>
      </c>
      <c r="E4683" s="12">
        <v>39214</v>
      </c>
      <c r="F4683" s="72">
        <f t="shared" si="794"/>
        <v>2007</v>
      </c>
      <c r="G4683" s="70">
        <f t="shared" si="795"/>
        <v>11275.762521102983</v>
      </c>
      <c r="H4683" s="70" t="e" cm="1">
        <f t="array" ref="H4683">INDEX(magic_bricks_appreciation_pivot!$A$13:$K$20,MATCH(C4683,magic_bricks_appreciation_pivot!$A$13:$A$20,0),1+MATCH(F4683,INDEX(magic_bricks_appreciation_pivot!$B$13:$K$13,0),0))</f>
        <v>#N/A</v>
      </c>
      <c r="I4683" s="70"/>
      <c r="J4683">
        <v>150</v>
      </c>
      <c r="K4683">
        <v>1</v>
      </c>
      <c r="L4683">
        <v>1</v>
      </c>
      <c r="M4683">
        <v>4</v>
      </c>
      <c r="N4683" t="s">
        <v>168</v>
      </c>
      <c r="O4683" t="s">
        <v>155</v>
      </c>
      <c r="P4683" s="12">
        <v>26804</v>
      </c>
      <c r="Q4683" t="s">
        <v>156</v>
      </c>
      <c r="R4683" t="s">
        <v>177</v>
      </c>
      <c r="S4683" t="s">
        <v>162</v>
      </c>
      <c r="T4683" t="s">
        <v>163</v>
      </c>
      <c r="U4683">
        <v>4.5999999999999996</v>
      </c>
      <c r="V4683">
        <v>2.2999999999999998</v>
      </c>
      <c r="W4683">
        <v>4.3</v>
      </c>
      <c r="X4683">
        <v>3.9049999999999998</v>
      </c>
      <c r="Y4683">
        <v>541000</v>
      </c>
      <c r="Z4683">
        <v>360667</v>
      </c>
      <c r="AA4683">
        <v>20037030</v>
      </c>
    </row>
    <row r="4684" spans="1:27">
      <c r="A4684" t="s">
        <v>4877</v>
      </c>
      <c r="B4684" t="s">
        <v>39</v>
      </c>
      <c r="C4684" t="s">
        <v>39</v>
      </c>
      <c r="D4684">
        <v>1794</v>
      </c>
      <c r="E4684" s="12">
        <v>41512</v>
      </c>
      <c r="F4684" s="72">
        <f t="shared" si="794"/>
        <v>2013</v>
      </c>
      <c r="G4684" s="70">
        <f t="shared" si="795"/>
        <v>6733.9409141583055</v>
      </c>
      <c r="H4684" s="70" cm="1">
        <f t="array" ref="H4684">INDEX(magic_bricks_appreciation_pivot!$A$13:$K$20,MATCH(C4684,magic_bricks_appreciation_pivot!$A$13:$A$20,0),1+MATCH(F4684,INDEX(magic_bricks_appreciation_pivot!$B$13:$K$13,0),0))</f>
        <v>4.727764965406598E-2</v>
      </c>
      <c r="I4684" s="70">
        <f>G4684+G4684*H4684</f>
        <v>7052.3058134890625</v>
      </c>
      <c r="J4684">
        <v>172</v>
      </c>
      <c r="K4684">
        <v>1</v>
      </c>
      <c r="L4684">
        <v>1</v>
      </c>
      <c r="M4684">
        <v>4</v>
      </c>
      <c r="N4684" t="s">
        <v>154</v>
      </c>
      <c r="O4684" t="s">
        <v>161</v>
      </c>
      <c r="P4684" s="12">
        <v>26547</v>
      </c>
      <c r="Q4684" t="s">
        <v>169</v>
      </c>
      <c r="R4684" t="s">
        <v>165</v>
      </c>
      <c r="S4684" t="s">
        <v>158</v>
      </c>
      <c r="T4684" t="s">
        <v>163</v>
      </c>
      <c r="U4684">
        <v>3.1</v>
      </c>
      <c r="V4684">
        <v>2.6</v>
      </c>
      <c r="W4684">
        <v>2</v>
      </c>
      <c r="X4684">
        <v>2.5350000000000001</v>
      </c>
      <c r="Y4684">
        <v>350340</v>
      </c>
      <c r="Z4684">
        <v>84565</v>
      </c>
      <c r="AA4684">
        <v>12080690</v>
      </c>
    </row>
    <row r="4685" spans="1:27" hidden="1">
      <c r="A4685" t="s">
        <v>4878</v>
      </c>
      <c r="B4685" t="s">
        <v>51</v>
      </c>
      <c r="C4685" t="s">
        <v>51</v>
      </c>
      <c r="D4685">
        <v>1863</v>
      </c>
      <c r="E4685" s="12">
        <v>40050</v>
      </c>
      <c r="F4685" s="72">
        <f t="shared" si="794"/>
        <v>2009</v>
      </c>
      <c r="G4685" s="70">
        <f t="shared" si="795"/>
        <v>4192.608695652174</v>
      </c>
      <c r="H4685" s="70" t="e" cm="1">
        <f t="array" ref="H4685">INDEX(magic_bricks_appreciation_pivot!$A$13:$K$20,MATCH(C4685,magic_bricks_appreciation_pivot!$A$13:$A$20,0),1+MATCH(F4685,INDEX(magic_bricks_appreciation_pivot!$B$13:$K$13,0),0))</f>
        <v>#N/A</v>
      </c>
      <c r="I4685" s="70"/>
      <c r="J4685">
        <v>58</v>
      </c>
      <c r="K4685">
        <v>3</v>
      </c>
      <c r="L4685">
        <v>2</v>
      </c>
      <c r="M4685">
        <v>5</v>
      </c>
      <c r="N4685" t="s">
        <v>154</v>
      </c>
      <c r="O4685" t="s">
        <v>161</v>
      </c>
      <c r="P4685" s="12">
        <v>27640</v>
      </c>
      <c r="Q4685" t="s">
        <v>169</v>
      </c>
      <c r="R4685" t="s">
        <v>157</v>
      </c>
      <c r="S4685" t="s">
        <v>178</v>
      </c>
      <c r="T4685" t="s">
        <v>159</v>
      </c>
      <c r="U4685">
        <v>3.4</v>
      </c>
      <c r="V4685">
        <v>4.5999999999999996</v>
      </c>
      <c r="W4685">
        <v>2.2000000000000002</v>
      </c>
      <c r="X4685">
        <v>3.58</v>
      </c>
      <c r="Y4685">
        <v>312433</v>
      </c>
      <c r="Z4685">
        <v>117162</v>
      </c>
      <c r="AA4685">
        <v>7810830</v>
      </c>
    </row>
    <row r="4686" spans="1:27" hidden="1">
      <c r="A4686" t="s">
        <v>4879</v>
      </c>
      <c r="B4686" t="s">
        <v>23</v>
      </c>
      <c r="C4686" t="s">
        <v>23</v>
      </c>
      <c r="D4686">
        <v>1582</v>
      </c>
      <c r="E4686" s="12">
        <v>40123</v>
      </c>
      <c r="F4686" s="72">
        <f t="shared" si="794"/>
        <v>2009</v>
      </c>
      <c r="G4686" s="70">
        <f t="shared" si="795"/>
        <v>5708.1226295828064</v>
      </c>
      <c r="H4686" s="70" t="e" cm="1">
        <f t="array" ref="H4686">INDEX(magic_bricks_appreciation_pivot!$A$13:$K$20,MATCH(C4686,magic_bricks_appreciation_pivot!$A$13:$A$20,0),1+MATCH(F4686,INDEX(magic_bricks_appreciation_pivot!$B$13:$K$13,0),0))</f>
        <v>#N/A</v>
      </c>
      <c r="I4686" s="70"/>
      <c r="J4686">
        <v>141</v>
      </c>
      <c r="K4686">
        <v>2</v>
      </c>
      <c r="L4686">
        <v>2</v>
      </c>
      <c r="M4686">
        <v>4</v>
      </c>
      <c r="N4686" t="s">
        <v>168</v>
      </c>
      <c r="O4686" t="s">
        <v>161</v>
      </c>
      <c r="P4686" s="12">
        <v>35743</v>
      </c>
      <c r="Q4686" t="s">
        <v>169</v>
      </c>
      <c r="R4686" t="s">
        <v>157</v>
      </c>
      <c r="S4686" t="s">
        <v>162</v>
      </c>
      <c r="T4686" t="s">
        <v>163</v>
      </c>
      <c r="U4686">
        <v>3.6</v>
      </c>
      <c r="V4686">
        <v>2.9</v>
      </c>
      <c r="W4686">
        <v>4.2</v>
      </c>
      <c r="X4686">
        <v>3.63</v>
      </c>
      <c r="Y4686">
        <v>270908</v>
      </c>
      <c r="Z4686">
        <v>225756</v>
      </c>
      <c r="AA4686">
        <v>9030250</v>
      </c>
    </row>
    <row r="4687" spans="1:27">
      <c r="A4687" t="s">
        <v>4880</v>
      </c>
      <c r="B4687" t="s">
        <v>56</v>
      </c>
      <c r="C4687" t="s">
        <v>56</v>
      </c>
      <c r="D4687">
        <v>1256</v>
      </c>
      <c r="E4687" s="12">
        <v>40589</v>
      </c>
      <c r="F4687" s="72">
        <f t="shared" si="794"/>
        <v>2011</v>
      </c>
      <c r="G4687" s="70">
        <f t="shared" si="795"/>
        <v>12030.716560509554</v>
      </c>
      <c r="H4687" s="70" cm="1">
        <f t="array" ref="H4687">INDEX(magic_bricks_appreciation_pivot!$A$13:$K$20,MATCH(C4687,magic_bricks_appreciation_pivot!$A$13:$A$20,0),1+MATCH(F4687,INDEX(magic_bricks_appreciation_pivot!$B$13:$K$13,0),0))</f>
        <v>0.33228770983948047</v>
      </c>
      <c r="I4687" s="70">
        <f t="shared" ref="I4687:I4688" si="798">G4687+G4687*H4687</f>
        <v>16028.375814129186</v>
      </c>
      <c r="J4687">
        <v>158</v>
      </c>
      <c r="K4687">
        <v>2</v>
      </c>
      <c r="L4687">
        <v>2</v>
      </c>
      <c r="M4687">
        <v>4</v>
      </c>
      <c r="N4687" t="s">
        <v>193</v>
      </c>
      <c r="O4687" t="s">
        <v>155</v>
      </c>
      <c r="P4687" s="12">
        <v>36209</v>
      </c>
      <c r="Q4687" t="s">
        <v>156</v>
      </c>
      <c r="R4687" t="s">
        <v>165</v>
      </c>
      <c r="S4687" t="s">
        <v>178</v>
      </c>
      <c r="T4687" t="s">
        <v>166</v>
      </c>
      <c r="U4687">
        <v>4.5999999999999996</v>
      </c>
      <c r="V4687">
        <v>3.2</v>
      </c>
      <c r="W4687">
        <v>3</v>
      </c>
      <c r="X4687">
        <v>3.52</v>
      </c>
      <c r="Y4687">
        <v>513760</v>
      </c>
      <c r="Z4687">
        <v>135995</v>
      </c>
      <c r="AA4687">
        <v>15110580</v>
      </c>
    </row>
    <row r="4688" spans="1:27">
      <c r="A4688" t="s">
        <v>4881</v>
      </c>
      <c r="B4688" t="s">
        <v>51</v>
      </c>
      <c r="C4688" t="s">
        <v>51</v>
      </c>
      <c r="D4688">
        <v>1715</v>
      </c>
      <c r="E4688" s="12">
        <v>40893</v>
      </c>
      <c r="F4688" s="72">
        <f t="shared" si="794"/>
        <v>2011</v>
      </c>
      <c r="G4688" s="70">
        <f t="shared" si="795"/>
        <v>5432.5947521865892</v>
      </c>
      <c r="H4688" s="70" cm="1">
        <f t="array" ref="H4688">INDEX(magic_bricks_appreciation_pivot!$A$13:$K$20,MATCH(C4688,magic_bricks_appreciation_pivot!$A$13:$A$20,0),1+MATCH(F4688,INDEX(magic_bricks_appreciation_pivot!$B$13:$K$13,0),0))</f>
        <v>0.33442622950819673</v>
      </c>
      <c r="I4688" s="70">
        <f t="shared" si="798"/>
        <v>7249.3969316063667</v>
      </c>
      <c r="J4688">
        <v>14</v>
      </c>
      <c r="K4688">
        <v>2</v>
      </c>
      <c r="L4688">
        <v>1</v>
      </c>
      <c r="M4688">
        <v>4</v>
      </c>
      <c r="N4688" t="s">
        <v>154</v>
      </c>
      <c r="O4688" t="s">
        <v>155</v>
      </c>
      <c r="P4688" s="12">
        <v>22643</v>
      </c>
      <c r="Q4688" t="s">
        <v>194</v>
      </c>
      <c r="R4688" t="s">
        <v>157</v>
      </c>
      <c r="S4688" t="s">
        <v>162</v>
      </c>
      <c r="T4688" t="s">
        <v>171</v>
      </c>
      <c r="U4688">
        <v>3.5</v>
      </c>
      <c r="V4688">
        <v>2.1</v>
      </c>
      <c r="W4688">
        <v>2.9</v>
      </c>
      <c r="X4688">
        <v>2.69</v>
      </c>
      <c r="Y4688">
        <v>335408</v>
      </c>
      <c r="Z4688">
        <v>102486</v>
      </c>
      <c r="AA4688">
        <v>9316900</v>
      </c>
    </row>
    <row r="4689" spans="1:27" hidden="1">
      <c r="A4689" t="s">
        <v>4882</v>
      </c>
      <c r="B4689" t="s">
        <v>51</v>
      </c>
      <c r="C4689" t="s">
        <v>51</v>
      </c>
      <c r="D4689">
        <v>1952</v>
      </c>
      <c r="E4689" s="12">
        <v>38676</v>
      </c>
      <c r="F4689" s="72">
        <f t="shared" si="794"/>
        <v>2005</v>
      </c>
      <c r="G4689" s="70">
        <f t="shared" si="795"/>
        <v>3620.0204918032787</v>
      </c>
      <c r="H4689" s="70" t="e" cm="1">
        <f t="array" ref="H4689">INDEX(magic_bricks_appreciation_pivot!$A$13:$K$20,MATCH(C4689,magic_bricks_appreciation_pivot!$A$13:$A$20,0),1+MATCH(F4689,INDEX(magic_bricks_appreciation_pivot!$B$13:$K$13,0),0))</f>
        <v>#N/A</v>
      </c>
      <c r="I4689" s="70"/>
      <c r="J4689">
        <v>88</v>
      </c>
      <c r="K4689">
        <v>3</v>
      </c>
      <c r="L4689">
        <v>2</v>
      </c>
      <c r="M4689">
        <v>5</v>
      </c>
      <c r="N4689" t="s">
        <v>176</v>
      </c>
      <c r="O4689" t="s">
        <v>161</v>
      </c>
      <c r="P4689" s="12">
        <v>22616</v>
      </c>
      <c r="Q4689" t="s">
        <v>194</v>
      </c>
      <c r="R4689" t="s">
        <v>165</v>
      </c>
      <c r="S4689" t="s">
        <v>178</v>
      </c>
      <c r="T4689" t="s">
        <v>173</v>
      </c>
      <c r="U4689">
        <v>4</v>
      </c>
      <c r="V4689">
        <v>4.4000000000000004</v>
      </c>
      <c r="W4689">
        <v>2.2000000000000002</v>
      </c>
      <c r="X4689">
        <v>3.64</v>
      </c>
      <c r="Y4689">
        <v>282651</v>
      </c>
      <c r="Z4689">
        <v>56530</v>
      </c>
      <c r="AA4689">
        <v>7066280</v>
      </c>
    </row>
    <row r="4690" spans="1:27">
      <c r="A4690" t="s">
        <v>4883</v>
      </c>
      <c r="B4690" t="s">
        <v>23</v>
      </c>
      <c r="C4690" t="s">
        <v>23</v>
      </c>
      <c r="D4690">
        <v>1238</v>
      </c>
      <c r="E4690" s="12">
        <v>40200</v>
      </c>
      <c r="F4690" s="72">
        <f t="shared" si="794"/>
        <v>2010</v>
      </c>
      <c r="G4690" s="70">
        <f t="shared" si="795"/>
        <v>4827.140549273021</v>
      </c>
      <c r="H4690" s="70" cm="1">
        <f t="array" ref="H4690">INDEX(magic_bricks_appreciation_pivot!$A$13:$K$20,MATCH(C4690,magic_bricks_appreciation_pivot!$A$13:$A$20,0),1+MATCH(F4690,INDEX(magic_bricks_appreciation_pivot!$B$13:$K$13,0),0))</f>
        <v>0.49881786187527283</v>
      </c>
      <c r="I4690" s="70">
        <f>G4690+G4690*H4690</f>
        <v>7235.0044770328195</v>
      </c>
      <c r="J4690">
        <v>156</v>
      </c>
      <c r="K4690">
        <v>1</v>
      </c>
      <c r="L4690">
        <v>1</v>
      </c>
      <c r="M4690">
        <v>3</v>
      </c>
      <c r="N4690" t="s">
        <v>176</v>
      </c>
      <c r="O4690" t="s">
        <v>161</v>
      </c>
      <c r="P4690" s="12">
        <v>22680</v>
      </c>
      <c r="Q4690" t="s">
        <v>194</v>
      </c>
      <c r="R4690" t="s">
        <v>170</v>
      </c>
      <c r="S4690" t="s">
        <v>162</v>
      </c>
      <c r="T4690" t="s">
        <v>171</v>
      </c>
      <c r="U4690">
        <v>4.5999999999999996</v>
      </c>
      <c r="V4690">
        <v>3.5</v>
      </c>
      <c r="W4690">
        <v>3.6</v>
      </c>
      <c r="X4690">
        <v>3.87</v>
      </c>
      <c r="Y4690">
        <v>203184</v>
      </c>
      <c r="Z4690">
        <v>95616</v>
      </c>
      <c r="AA4690">
        <v>5976000</v>
      </c>
    </row>
    <row r="4691" spans="1:27" hidden="1">
      <c r="A4691" t="s">
        <v>4884</v>
      </c>
      <c r="B4691" t="s">
        <v>175</v>
      </c>
      <c r="C4691" t="s">
        <v>34</v>
      </c>
      <c r="D4691">
        <v>1128</v>
      </c>
      <c r="E4691" s="12">
        <v>39570</v>
      </c>
      <c r="F4691" s="72">
        <f t="shared" si="794"/>
        <v>2008</v>
      </c>
      <c r="G4691" s="70">
        <f t="shared" si="795"/>
        <v>8675</v>
      </c>
      <c r="H4691" s="70" t="e" cm="1">
        <f t="array" ref="H4691">INDEX(magic_bricks_appreciation_pivot!$A$13:$K$20,MATCH(C4691,magic_bricks_appreciation_pivot!$A$13:$A$20,0),1+MATCH(F4691,INDEX(magic_bricks_appreciation_pivot!$B$13:$K$13,0),0))</f>
        <v>#N/A</v>
      </c>
      <c r="I4691" s="70"/>
      <c r="J4691">
        <v>106</v>
      </c>
      <c r="K4691">
        <v>1</v>
      </c>
      <c r="L4691">
        <v>1</v>
      </c>
      <c r="M4691">
        <v>3</v>
      </c>
      <c r="N4691" t="s">
        <v>193</v>
      </c>
      <c r="O4691" t="s">
        <v>161</v>
      </c>
      <c r="P4691" s="12">
        <v>30810</v>
      </c>
      <c r="Q4691" t="s">
        <v>194</v>
      </c>
      <c r="R4691" t="s">
        <v>157</v>
      </c>
      <c r="S4691" t="s">
        <v>162</v>
      </c>
      <c r="T4691" t="s">
        <v>182</v>
      </c>
      <c r="U4691">
        <v>2.5</v>
      </c>
      <c r="V4691">
        <v>3.3</v>
      </c>
      <c r="W4691">
        <v>3.8</v>
      </c>
      <c r="X4691">
        <v>3.21</v>
      </c>
      <c r="Y4691">
        <v>313133</v>
      </c>
      <c r="Z4691">
        <v>107639</v>
      </c>
      <c r="AA4691">
        <v>9785400</v>
      </c>
    </row>
    <row r="4692" spans="1:27">
      <c r="A4692" t="s">
        <v>4885</v>
      </c>
      <c r="B4692" t="s">
        <v>23</v>
      </c>
      <c r="C4692" t="s">
        <v>23</v>
      </c>
      <c r="D4692">
        <v>545</v>
      </c>
      <c r="E4692" s="12">
        <v>40929</v>
      </c>
      <c r="F4692" s="72">
        <f t="shared" si="794"/>
        <v>2012</v>
      </c>
      <c r="G4692" s="70">
        <f t="shared" si="795"/>
        <v>7688.5321100917436</v>
      </c>
      <c r="H4692" s="70" cm="1">
        <f t="array" ref="H4692">INDEX(magic_bricks_appreciation_pivot!$A$13:$K$20,MATCH(C4692,magic_bricks_appreciation_pivot!$A$13:$A$20,0),1+MATCH(F4692,INDEX(magic_bricks_appreciation_pivot!$B$13:$K$13,0),0))</f>
        <v>0.26292059267573231</v>
      </c>
      <c r="I4692" s="70">
        <f>G4692+G4692*H4692</f>
        <v>9710.0055292834641</v>
      </c>
      <c r="J4692">
        <v>91</v>
      </c>
      <c r="K4692">
        <v>1</v>
      </c>
      <c r="L4692">
        <v>1</v>
      </c>
      <c r="M4692">
        <v>2</v>
      </c>
      <c r="N4692" t="s">
        <v>168</v>
      </c>
      <c r="O4692" t="s">
        <v>155</v>
      </c>
      <c r="P4692" s="12">
        <v>28884</v>
      </c>
      <c r="Q4692" t="s">
        <v>194</v>
      </c>
      <c r="R4692" t="s">
        <v>165</v>
      </c>
      <c r="S4692" t="s">
        <v>178</v>
      </c>
      <c r="T4692" t="s">
        <v>171</v>
      </c>
      <c r="U4692">
        <v>3.5</v>
      </c>
      <c r="V4692">
        <v>3.1</v>
      </c>
      <c r="W4692">
        <v>3.6</v>
      </c>
      <c r="X4692">
        <v>3.42</v>
      </c>
      <c r="Y4692">
        <v>129898</v>
      </c>
      <c r="Z4692">
        <v>71234</v>
      </c>
      <c r="AA4692">
        <v>4190250</v>
      </c>
    </row>
    <row r="4693" spans="1:27" hidden="1">
      <c r="A4693" t="s">
        <v>4886</v>
      </c>
      <c r="B4693" t="s">
        <v>75</v>
      </c>
      <c r="D4693">
        <v>1939</v>
      </c>
      <c r="E4693" s="12">
        <v>39376</v>
      </c>
      <c r="F4693" s="72">
        <f t="shared" si="794"/>
        <v>2007</v>
      </c>
      <c r="G4693" s="70">
        <f t="shared" si="795"/>
        <v>10903.243940175347</v>
      </c>
      <c r="H4693" s="70" t="e" cm="1">
        <f t="array" ref="H4693">INDEX(magic_bricks_appreciation_pivot!$A$13:$K$20,MATCH(C4693,magic_bricks_appreciation_pivot!$A$13:$A$20,0),1+MATCH(F4693,INDEX(magic_bricks_appreciation_pivot!$B$13:$K$13,0),0))</f>
        <v>#N/A</v>
      </c>
      <c r="I4693" s="70"/>
      <c r="J4693">
        <v>116</v>
      </c>
      <c r="K4693">
        <v>2</v>
      </c>
      <c r="L4693">
        <v>1</v>
      </c>
      <c r="M4693">
        <v>5</v>
      </c>
      <c r="N4693" t="s">
        <v>176</v>
      </c>
      <c r="O4693" t="s">
        <v>155</v>
      </c>
      <c r="P4693" s="12">
        <v>24046</v>
      </c>
      <c r="Q4693" t="s">
        <v>156</v>
      </c>
      <c r="R4693" t="s">
        <v>177</v>
      </c>
      <c r="S4693" t="s">
        <v>162</v>
      </c>
      <c r="T4693" t="s">
        <v>163</v>
      </c>
      <c r="U4693">
        <v>4.2</v>
      </c>
      <c r="V4693">
        <v>2.1</v>
      </c>
      <c r="W4693">
        <v>2.8</v>
      </c>
      <c r="X4693">
        <v>3.0449999999999999</v>
      </c>
      <c r="Y4693">
        <v>803373</v>
      </c>
      <c r="Z4693">
        <v>169131</v>
      </c>
      <c r="AA4693">
        <v>21141390</v>
      </c>
    </row>
    <row r="4694" spans="1:27">
      <c r="A4694" t="s">
        <v>4887</v>
      </c>
      <c r="B4694" t="s">
        <v>175</v>
      </c>
      <c r="C4694" t="s">
        <v>34</v>
      </c>
      <c r="D4694">
        <v>990</v>
      </c>
      <c r="E4694" s="12">
        <v>40256</v>
      </c>
      <c r="F4694" s="72">
        <f t="shared" si="794"/>
        <v>2010</v>
      </c>
      <c r="G4694" s="70">
        <f t="shared" si="795"/>
        <v>13660.101010101011</v>
      </c>
      <c r="H4694" s="70" cm="1">
        <f t="array" ref="H4694">INDEX(magic_bricks_appreciation_pivot!$A$13:$K$20,MATCH(C4694,magic_bricks_appreciation_pivot!$A$13:$A$20,0),1+MATCH(F4694,INDEX(magic_bricks_appreciation_pivot!$B$13:$K$13,0),0))</f>
        <v>0.46848170778869208</v>
      </c>
      <c r="I4694" s="70">
        <f t="shared" ref="I4694:I4696" si="799">G4694+G4694*H4694</f>
        <v>20059.608459879171</v>
      </c>
      <c r="J4694">
        <v>115</v>
      </c>
      <c r="K4694">
        <v>1</v>
      </c>
      <c r="L4694">
        <v>1</v>
      </c>
      <c r="M4694">
        <v>3</v>
      </c>
      <c r="N4694" t="s">
        <v>176</v>
      </c>
      <c r="O4694" t="s">
        <v>155</v>
      </c>
      <c r="P4694" s="12">
        <v>32226</v>
      </c>
      <c r="Q4694" t="s">
        <v>156</v>
      </c>
      <c r="R4694" t="s">
        <v>165</v>
      </c>
      <c r="S4694" t="s">
        <v>162</v>
      </c>
      <c r="T4694" t="s">
        <v>182</v>
      </c>
      <c r="U4694">
        <v>2.8</v>
      </c>
      <c r="V4694">
        <v>3.9</v>
      </c>
      <c r="W4694">
        <v>3.6</v>
      </c>
      <c r="X4694">
        <v>3.48</v>
      </c>
      <c r="Y4694">
        <v>351611</v>
      </c>
      <c r="Z4694">
        <v>135235</v>
      </c>
      <c r="AA4694">
        <v>13523500</v>
      </c>
    </row>
    <row r="4695" spans="1:27">
      <c r="A4695" t="s">
        <v>4888</v>
      </c>
      <c r="B4695" t="s">
        <v>175</v>
      </c>
      <c r="C4695" t="s">
        <v>34</v>
      </c>
      <c r="D4695">
        <v>1031</v>
      </c>
      <c r="E4695" s="12">
        <v>40822</v>
      </c>
      <c r="F4695" s="72">
        <f t="shared" si="794"/>
        <v>2011</v>
      </c>
      <c r="G4695" s="70">
        <f t="shared" si="795"/>
        <v>8551.13482056256</v>
      </c>
      <c r="H4695" s="70" cm="1">
        <f t="array" ref="H4695">INDEX(magic_bricks_appreciation_pivot!$A$13:$K$20,MATCH(C4695,magic_bricks_appreciation_pivot!$A$13:$A$20,0),1+MATCH(F4695,INDEX(magic_bricks_appreciation_pivot!$B$13:$K$13,0),0))</f>
        <v>0.22839026915113872</v>
      </c>
      <c r="I4695" s="70">
        <f t="shared" si="799"/>
        <v>10504.130803778517</v>
      </c>
      <c r="J4695">
        <v>66</v>
      </c>
      <c r="K4695">
        <v>1</v>
      </c>
      <c r="L4695">
        <v>1</v>
      </c>
      <c r="M4695">
        <v>3</v>
      </c>
      <c r="N4695" t="s">
        <v>176</v>
      </c>
      <c r="O4695" t="s">
        <v>155</v>
      </c>
      <c r="P4695" s="12">
        <v>33157</v>
      </c>
      <c r="Q4695" t="s">
        <v>169</v>
      </c>
      <c r="R4695" t="s">
        <v>165</v>
      </c>
      <c r="S4695" t="s">
        <v>178</v>
      </c>
      <c r="T4695" t="s">
        <v>166</v>
      </c>
      <c r="U4695">
        <v>4.5999999999999996</v>
      </c>
      <c r="V4695">
        <v>3.5</v>
      </c>
      <c r="W4695">
        <v>2.6</v>
      </c>
      <c r="X4695">
        <v>3.56</v>
      </c>
      <c r="Y4695">
        <v>290935</v>
      </c>
      <c r="Z4695">
        <v>132243</v>
      </c>
      <c r="AA4695">
        <v>8816220</v>
      </c>
    </row>
    <row r="4696" spans="1:27">
      <c r="A4696" t="s">
        <v>4889</v>
      </c>
      <c r="B4696" t="s">
        <v>51</v>
      </c>
      <c r="C4696" t="s">
        <v>51</v>
      </c>
      <c r="D4696">
        <v>1724</v>
      </c>
      <c r="E4696" s="12">
        <v>40888</v>
      </c>
      <c r="F4696" s="72">
        <f t="shared" si="794"/>
        <v>2011</v>
      </c>
      <c r="G4696" s="70">
        <f t="shared" si="795"/>
        <v>9005.1508120649651</v>
      </c>
      <c r="H4696" s="70" cm="1">
        <f t="array" ref="H4696">INDEX(magic_bricks_appreciation_pivot!$A$13:$K$20,MATCH(C4696,magic_bricks_appreciation_pivot!$A$13:$A$20,0),1+MATCH(F4696,INDEX(magic_bricks_appreciation_pivot!$B$13:$K$13,0),0))</f>
        <v>0.33442622950819673</v>
      </c>
      <c r="I4696" s="70">
        <f t="shared" si="799"/>
        <v>12016.709444296528</v>
      </c>
      <c r="J4696">
        <v>47</v>
      </c>
      <c r="K4696">
        <v>2</v>
      </c>
      <c r="L4696">
        <v>1</v>
      </c>
      <c r="M4696">
        <v>4</v>
      </c>
      <c r="N4696" t="s">
        <v>154</v>
      </c>
      <c r="O4696" t="s">
        <v>155</v>
      </c>
      <c r="P4696" s="12">
        <v>32128</v>
      </c>
      <c r="Q4696" t="s">
        <v>156</v>
      </c>
      <c r="R4696" t="s">
        <v>170</v>
      </c>
      <c r="S4696" t="s">
        <v>158</v>
      </c>
      <c r="T4696" t="s">
        <v>166</v>
      </c>
      <c r="U4696">
        <v>2.9</v>
      </c>
      <c r="V4696">
        <v>2.7</v>
      </c>
      <c r="W4696">
        <v>2</v>
      </c>
      <c r="X4696">
        <v>2.54</v>
      </c>
      <c r="Y4696">
        <v>527846</v>
      </c>
      <c r="Z4696">
        <v>232873</v>
      </c>
      <c r="AA4696">
        <v>15524880</v>
      </c>
    </row>
    <row r="4697" spans="1:27" hidden="1">
      <c r="A4697" t="s">
        <v>4890</v>
      </c>
      <c r="B4697" t="s">
        <v>56</v>
      </c>
      <c r="C4697" t="s">
        <v>56</v>
      </c>
      <c r="D4697">
        <v>1143</v>
      </c>
      <c r="E4697" s="12">
        <v>40155</v>
      </c>
      <c r="F4697" s="72">
        <f t="shared" si="794"/>
        <v>2009</v>
      </c>
      <c r="G4697" s="70">
        <f t="shared" si="795"/>
        <v>12390.730533683289</v>
      </c>
      <c r="H4697" s="70" t="e" cm="1">
        <f t="array" ref="H4697">INDEX(magic_bricks_appreciation_pivot!$A$13:$K$20,MATCH(C4697,magic_bricks_appreciation_pivot!$A$13:$A$20,0),1+MATCH(F4697,INDEX(magic_bricks_appreciation_pivot!$B$13:$K$13,0),0))</f>
        <v>#N/A</v>
      </c>
      <c r="I4697" s="70"/>
      <c r="J4697">
        <v>101</v>
      </c>
      <c r="K4697">
        <v>1</v>
      </c>
      <c r="L4697">
        <v>1</v>
      </c>
      <c r="M4697">
        <v>3</v>
      </c>
      <c r="N4697" t="s">
        <v>193</v>
      </c>
      <c r="O4697" t="s">
        <v>161</v>
      </c>
      <c r="P4697" s="12">
        <v>30300</v>
      </c>
      <c r="Q4697" t="s">
        <v>156</v>
      </c>
      <c r="R4697" t="s">
        <v>177</v>
      </c>
      <c r="S4697" t="s">
        <v>158</v>
      </c>
      <c r="T4697" t="s">
        <v>182</v>
      </c>
      <c r="U4697">
        <v>3.3</v>
      </c>
      <c r="V4697">
        <v>2.2999999999999998</v>
      </c>
      <c r="W4697">
        <v>4.2</v>
      </c>
      <c r="X4697">
        <v>3.55</v>
      </c>
      <c r="Y4697">
        <v>566504</v>
      </c>
      <c r="Z4697">
        <v>84976</v>
      </c>
      <c r="AA4697">
        <v>14162605</v>
      </c>
    </row>
    <row r="4698" spans="1:27">
      <c r="A4698" t="s">
        <v>4891</v>
      </c>
      <c r="B4698" t="s">
        <v>175</v>
      </c>
      <c r="C4698" t="s">
        <v>34</v>
      </c>
      <c r="D4698">
        <v>988</v>
      </c>
      <c r="E4698" s="12">
        <v>41024</v>
      </c>
      <c r="F4698" s="72">
        <f t="shared" si="794"/>
        <v>2012</v>
      </c>
      <c r="G4698" s="70">
        <f t="shared" si="795"/>
        <v>8207.894736842105</v>
      </c>
      <c r="H4698" s="70" cm="1">
        <f t="array" ref="H4698">INDEX(magic_bricks_appreciation_pivot!$A$13:$K$20,MATCH(C4698,magic_bricks_appreciation_pivot!$A$13:$A$20,0),1+MATCH(F4698,INDEX(magic_bricks_appreciation_pivot!$B$13:$K$13,0),0))</f>
        <v>0.22606337179266398</v>
      </c>
      <c r="I4698" s="70">
        <f>G4698+G4698*H4698</f>
        <v>10063.399096371892</v>
      </c>
      <c r="J4698">
        <v>41</v>
      </c>
      <c r="K4698">
        <v>1</v>
      </c>
      <c r="L4698">
        <v>1</v>
      </c>
      <c r="M4698">
        <v>3</v>
      </c>
      <c r="N4698" t="s">
        <v>154</v>
      </c>
      <c r="O4698" t="s">
        <v>155</v>
      </c>
      <c r="P4698" s="12">
        <v>27884</v>
      </c>
      <c r="Q4698" t="s">
        <v>194</v>
      </c>
      <c r="R4698" t="s">
        <v>165</v>
      </c>
      <c r="S4698" t="s">
        <v>178</v>
      </c>
      <c r="T4698" t="s">
        <v>166</v>
      </c>
      <c r="U4698">
        <v>3.6</v>
      </c>
      <c r="V4698">
        <v>4.5999999999999996</v>
      </c>
      <c r="W4698">
        <v>4.8</v>
      </c>
      <c r="X4698">
        <v>4.3600000000000003</v>
      </c>
      <c r="Y4698">
        <v>218954</v>
      </c>
      <c r="Z4698">
        <v>105422</v>
      </c>
      <c r="AA4698">
        <v>8109400</v>
      </c>
    </row>
    <row r="4699" spans="1:27" hidden="1">
      <c r="A4699" t="s">
        <v>4892</v>
      </c>
      <c r="B4699" t="s">
        <v>201</v>
      </c>
      <c r="C4699" t="s">
        <v>201</v>
      </c>
      <c r="D4699">
        <v>2019</v>
      </c>
      <c r="E4699" s="12">
        <v>39994</v>
      </c>
      <c r="F4699" s="72">
        <f t="shared" si="794"/>
        <v>2009</v>
      </c>
      <c r="G4699" s="70">
        <f t="shared" si="795"/>
        <v>5283.0906389301635</v>
      </c>
      <c r="H4699" s="70" t="e" cm="1">
        <f t="array" ref="H4699">INDEX(magic_bricks_appreciation_pivot!$A$13:$K$20,MATCH(C4699,magic_bricks_appreciation_pivot!$A$13:$A$20,0),1+MATCH(F4699,INDEX(magic_bricks_appreciation_pivot!$B$13:$K$13,0),0))</f>
        <v>#N/A</v>
      </c>
      <c r="I4699" s="70"/>
      <c r="J4699">
        <v>188</v>
      </c>
      <c r="K4699">
        <v>3</v>
      </c>
      <c r="L4699">
        <v>2</v>
      </c>
      <c r="M4699">
        <v>5</v>
      </c>
      <c r="N4699" t="s">
        <v>154</v>
      </c>
      <c r="O4699" t="s">
        <v>161</v>
      </c>
      <c r="P4699" s="12">
        <v>33059</v>
      </c>
      <c r="Q4699" t="s">
        <v>169</v>
      </c>
      <c r="R4699" t="s">
        <v>157</v>
      </c>
      <c r="S4699" t="s">
        <v>158</v>
      </c>
      <c r="T4699" t="s">
        <v>163</v>
      </c>
      <c r="U4699">
        <v>3.2</v>
      </c>
      <c r="V4699">
        <v>2.2000000000000002</v>
      </c>
      <c r="W4699">
        <v>4.5999999999999996</v>
      </c>
      <c r="X4699">
        <v>3.46</v>
      </c>
      <c r="Y4699">
        <v>373330</v>
      </c>
      <c r="Z4699">
        <v>266664</v>
      </c>
      <c r="AA4699">
        <v>10666560</v>
      </c>
    </row>
    <row r="4700" spans="1:27">
      <c r="A4700" t="s">
        <v>4893</v>
      </c>
      <c r="B4700" t="s">
        <v>23</v>
      </c>
      <c r="C4700" t="s">
        <v>23</v>
      </c>
      <c r="D4700">
        <v>1384</v>
      </c>
      <c r="E4700" s="12">
        <v>40940</v>
      </c>
      <c r="F4700" s="72">
        <f t="shared" si="794"/>
        <v>2012</v>
      </c>
      <c r="G4700" s="70">
        <f t="shared" si="795"/>
        <v>8009.934971098266</v>
      </c>
      <c r="H4700" s="70" cm="1">
        <f t="array" ref="H4700">INDEX(magic_bricks_appreciation_pivot!$A$13:$K$20,MATCH(C4700,magic_bricks_appreciation_pivot!$A$13:$A$20,0),1+MATCH(F4700,INDEX(magic_bricks_appreciation_pivot!$B$13:$K$13,0),0))</f>
        <v>0.26292059267573231</v>
      </c>
      <c r="I4700" s="70">
        <f>G4700+G4700*H4700</f>
        <v>10115.911820993497</v>
      </c>
      <c r="J4700">
        <v>133</v>
      </c>
      <c r="K4700">
        <v>2</v>
      </c>
      <c r="L4700">
        <v>2</v>
      </c>
      <c r="M4700">
        <v>4</v>
      </c>
      <c r="N4700" t="s">
        <v>176</v>
      </c>
      <c r="O4700" t="s">
        <v>161</v>
      </c>
      <c r="P4700" s="12">
        <v>23055</v>
      </c>
      <c r="Q4700" t="s">
        <v>156</v>
      </c>
      <c r="R4700" t="s">
        <v>170</v>
      </c>
      <c r="S4700" t="s">
        <v>162</v>
      </c>
      <c r="T4700" t="s">
        <v>166</v>
      </c>
      <c r="U4700">
        <v>3.2</v>
      </c>
      <c r="V4700">
        <v>3.4</v>
      </c>
      <c r="W4700">
        <v>4.8</v>
      </c>
      <c r="X4700">
        <v>3.9</v>
      </c>
      <c r="Y4700">
        <v>521030</v>
      </c>
      <c r="Z4700">
        <v>232801</v>
      </c>
      <c r="AA4700">
        <v>11085750</v>
      </c>
    </row>
    <row r="4701" spans="1:27" hidden="1">
      <c r="A4701" t="s">
        <v>4894</v>
      </c>
      <c r="B4701" t="s">
        <v>201</v>
      </c>
      <c r="C4701" t="s">
        <v>201</v>
      </c>
      <c r="D4701">
        <v>2174</v>
      </c>
      <c r="E4701" s="12">
        <v>39505</v>
      </c>
      <c r="F4701" s="72">
        <f t="shared" si="794"/>
        <v>2008</v>
      </c>
      <c r="G4701" s="70">
        <f t="shared" si="795"/>
        <v>7886.3017479300825</v>
      </c>
      <c r="H4701" s="70" t="e" cm="1">
        <f t="array" ref="H4701">INDEX(magic_bricks_appreciation_pivot!$A$13:$K$20,MATCH(C4701,magic_bricks_appreciation_pivot!$A$13:$A$20,0),1+MATCH(F4701,INDEX(magic_bricks_appreciation_pivot!$B$13:$K$13,0),0))</f>
        <v>#N/A</v>
      </c>
      <c r="I4701" s="70"/>
      <c r="J4701">
        <v>4</v>
      </c>
      <c r="K4701">
        <v>3</v>
      </c>
      <c r="L4701">
        <v>2</v>
      </c>
      <c r="M4701">
        <v>5</v>
      </c>
      <c r="N4701" t="s">
        <v>168</v>
      </c>
      <c r="O4701" t="s">
        <v>155</v>
      </c>
      <c r="P4701" s="12">
        <v>31840</v>
      </c>
      <c r="Q4701" t="s">
        <v>156</v>
      </c>
      <c r="R4701" t="s">
        <v>157</v>
      </c>
      <c r="S4701" t="s">
        <v>158</v>
      </c>
      <c r="T4701" t="s">
        <v>163</v>
      </c>
      <c r="U4701">
        <v>3.7</v>
      </c>
      <c r="V4701">
        <v>4</v>
      </c>
      <c r="W4701">
        <v>2.1</v>
      </c>
      <c r="X4701">
        <v>3.15</v>
      </c>
      <c r="Y4701">
        <v>514345</v>
      </c>
      <c r="Z4701">
        <v>205738</v>
      </c>
      <c r="AA4701">
        <v>17144820</v>
      </c>
    </row>
    <row r="4702" spans="1:27">
      <c r="A4702" t="s">
        <v>4895</v>
      </c>
      <c r="B4702" t="s">
        <v>23</v>
      </c>
      <c r="C4702" t="s">
        <v>23</v>
      </c>
      <c r="D4702">
        <v>1000</v>
      </c>
      <c r="E4702" s="12">
        <v>40943</v>
      </c>
      <c r="F4702" s="72">
        <f t="shared" si="794"/>
        <v>2012</v>
      </c>
      <c r="G4702" s="70">
        <f t="shared" si="795"/>
        <v>6201</v>
      </c>
      <c r="H4702" s="70" cm="1">
        <f t="array" ref="H4702">INDEX(magic_bricks_appreciation_pivot!$A$13:$K$20,MATCH(C4702,magic_bricks_appreciation_pivot!$A$13:$A$20,0),1+MATCH(F4702,INDEX(magic_bricks_appreciation_pivot!$B$13:$K$13,0),0))</f>
        <v>0.26292059267573231</v>
      </c>
      <c r="I4702" s="70">
        <f>G4702+G4702*H4702</f>
        <v>7831.3705951822158</v>
      </c>
      <c r="J4702">
        <v>134</v>
      </c>
      <c r="K4702">
        <v>1</v>
      </c>
      <c r="L4702">
        <v>1</v>
      </c>
      <c r="M4702">
        <v>3</v>
      </c>
      <c r="N4702" t="s">
        <v>154</v>
      </c>
      <c r="O4702" t="s">
        <v>161</v>
      </c>
      <c r="P4702" s="12">
        <v>38023</v>
      </c>
      <c r="Q4702" t="s">
        <v>156</v>
      </c>
      <c r="R4702" t="s">
        <v>165</v>
      </c>
      <c r="S4702" t="s">
        <v>178</v>
      </c>
      <c r="T4702" t="s">
        <v>159</v>
      </c>
      <c r="U4702">
        <v>2.6</v>
      </c>
      <c r="V4702">
        <v>2.5</v>
      </c>
      <c r="W4702">
        <v>3.6</v>
      </c>
      <c r="X4702">
        <v>2.97</v>
      </c>
      <c r="Y4702">
        <v>279045</v>
      </c>
      <c r="Z4702">
        <v>62010</v>
      </c>
      <c r="AA4702">
        <v>6201000</v>
      </c>
    </row>
    <row r="4703" spans="1:27" hidden="1">
      <c r="A4703" t="s">
        <v>4896</v>
      </c>
      <c r="B4703" t="s">
        <v>23</v>
      </c>
      <c r="C4703" t="s">
        <v>23</v>
      </c>
      <c r="D4703">
        <v>954</v>
      </c>
      <c r="E4703" s="12">
        <v>40015</v>
      </c>
      <c r="F4703" s="72">
        <f t="shared" si="794"/>
        <v>2009</v>
      </c>
      <c r="G4703" s="70">
        <f t="shared" si="795"/>
        <v>7561.844863731656</v>
      </c>
      <c r="H4703" s="70" t="e" cm="1">
        <f t="array" ref="H4703">INDEX(magic_bricks_appreciation_pivot!$A$13:$K$20,MATCH(C4703,magic_bricks_appreciation_pivot!$A$13:$A$20,0),1+MATCH(F4703,INDEX(magic_bricks_appreciation_pivot!$B$13:$K$13,0),0))</f>
        <v>#N/A</v>
      </c>
      <c r="I4703" s="70"/>
      <c r="J4703">
        <v>90</v>
      </c>
      <c r="K4703">
        <v>1</v>
      </c>
      <c r="L4703">
        <v>1</v>
      </c>
      <c r="M4703">
        <v>3</v>
      </c>
      <c r="N4703" t="s">
        <v>168</v>
      </c>
      <c r="O4703" t="s">
        <v>161</v>
      </c>
      <c r="P4703" s="12">
        <v>25415</v>
      </c>
      <c r="Q4703" t="s">
        <v>156</v>
      </c>
      <c r="R4703" t="s">
        <v>177</v>
      </c>
      <c r="S4703" t="s">
        <v>162</v>
      </c>
      <c r="T4703" t="s">
        <v>173</v>
      </c>
      <c r="U4703">
        <v>2.7</v>
      </c>
      <c r="V4703">
        <v>4.5</v>
      </c>
      <c r="W4703">
        <v>4</v>
      </c>
      <c r="X4703">
        <v>3.76</v>
      </c>
      <c r="Y4703">
        <v>360700</v>
      </c>
      <c r="Z4703">
        <v>64926</v>
      </c>
      <c r="AA4703">
        <v>7214000</v>
      </c>
    </row>
    <row r="4704" spans="1:27">
      <c r="A4704" t="s">
        <v>4897</v>
      </c>
      <c r="B4704" t="s">
        <v>75</v>
      </c>
      <c r="C4704" t="s">
        <v>75</v>
      </c>
      <c r="D4704">
        <v>1844</v>
      </c>
      <c r="E4704" s="12">
        <v>40915</v>
      </c>
      <c r="F4704" s="72">
        <f t="shared" si="794"/>
        <v>2012</v>
      </c>
      <c r="G4704" s="70">
        <f t="shared" si="795"/>
        <v>6996.0791757049892</v>
      </c>
      <c r="H4704" s="70" cm="1">
        <f t="array" ref="H4704">INDEX(magic_bricks_appreciation_pivot!$A$13:$K$20,MATCH(C4704,magic_bricks_appreciation_pivot!$A$13:$A$20,0),1+MATCH(F4704,INDEX(magic_bricks_appreciation_pivot!$B$13:$K$13,0),0))</f>
        <v>0.4595405666106962</v>
      </c>
      <c r="I4704" s="70">
        <f t="shared" ref="I4704:I4705" si="800">G4704+G4704*H4704</f>
        <v>10211.061364161753</v>
      </c>
      <c r="J4704">
        <v>126</v>
      </c>
      <c r="K4704">
        <v>2</v>
      </c>
      <c r="L4704">
        <v>1</v>
      </c>
      <c r="M4704">
        <v>5</v>
      </c>
      <c r="N4704" t="s">
        <v>176</v>
      </c>
      <c r="O4704" t="s">
        <v>161</v>
      </c>
      <c r="P4704" s="12">
        <v>33615</v>
      </c>
      <c r="Q4704" t="s">
        <v>169</v>
      </c>
      <c r="R4704" t="s">
        <v>170</v>
      </c>
      <c r="S4704" t="s">
        <v>178</v>
      </c>
      <c r="T4704" t="s">
        <v>166</v>
      </c>
      <c r="U4704">
        <v>2.2000000000000002</v>
      </c>
      <c r="V4704">
        <v>3.3</v>
      </c>
      <c r="W4704">
        <v>5</v>
      </c>
      <c r="X4704">
        <v>3.7349999999999999</v>
      </c>
      <c r="Y4704">
        <v>451527</v>
      </c>
      <c r="Z4704">
        <v>180611</v>
      </c>
      <c r="AA4704">
        <v>12900770</v>
      </c>
    </row>
    <row r="4705" spans="1:27">
      <c r="A4705" t="s">
        <v>4898</v>
      </c>
      <c r="B4705" t="s">
        <v>175</v>
      </c>
      <c r="C4705" t="s">
        <v>34</v>
      </c>
      <c r="D4705">
        <v>902</v>
      </c>
      <c r="E4705" s="12">
        <v>40921</v>
      </c>
      <c r="F4705" s="72">
        <f t="shared" si="794"/>
        <v>2012</v>
      </c>
      <c r="G4705" s="70">
        <f t="shared" si="795"/>
        <v>8587.2505543237257</v>
      </c>
      <c r="H4705" s="70" cm="1">
        <f t="array" ref="H4705">INDEX(magic_bricks_appreciation_pivot!$A$13:$K$20,MATCH(C4705,magic_bricks_appreciation_pivot!$A$13:$A$20,0),1+MATCH(F4705,INDEX(magic_bricks_appreciation_pivot!$B$13:$K$13,0),0))</f>
        <v>0.22606337179266398</v>
      </c>
      <c r="I4705" s="70">
        <f t="shared" si="800"/>
        <v>10528.51336906257</v>
      </c>
      <c r="J4705">
        <v>197</v>
      </c>
      <c r="K4705">
        <v>1</v>
      </c>
      <c r="L4705">
        <v>1</v>
      </c>
      <c r="M4705">
        <v>3</v>
      </c>
      <c r="N4705" t="s">
        <v>168</v>
      </c>
      <c r="O4705" t="s">
        <v>161</v>
      </c>
      <c r="P4705" s="12">
        <v>37271</v>
      </c>
      <c r="Q4705" t="s">
        <v>194</v>
      </c>
      <c r="R4705" t="s">
        <v>177</v>
      </c>
      <c r="S4705" t="s">
        <v>178</v>
      </c>
      <c r="T4705" t="s">
        <v>182</v>
      </c>
      <c r="U4705">
        <v>5</v>
      </c>
      <c r="V4705">
        <v>2.9</v>
      </c>
      <c r="W4705">
        <v>2.2999999999999998</v>
      </c>
      <c r="X4705">
        <v>3.35</v>
      </c>
      <c r="Y4705">
        <v>224625</v>
      </c>
      <c r="Z4705">
        <v>77457</v>
      </c>
      <c r="AA4705">
        <v>7745700</v>
      </c>
    </row>
    <row r="4706" spans="1:27" hidden="1">
      <c r="A4706" t="s">
        <v>4899</v>
      </c>
      <c r="B4706" t="s">
        <v>175</v>
      </c>
      <c r="C4706" t="s">
        <v>34</v>
      </c>
      <c r="D4706">
        <v>1212</v>
      </c>
      <c r="E4706" s="12">
        <v>39454</v>
      </c>
      <c r="F4706" s="72">
        <f t="shared" si="794"/>
        <v>2008</v>
      </c>
      <c r="G4706" s="70">
        <f t="shared" si="795"/>
        <v>8085.3465346534649</v>
      </c>
      <c r="H4706" s="70" t="e" cm="1">
        <f t="array" ref="H4706">INDEX(magic_bricks_appreciation_pivot!$A$13:$K$20,MATCH(C4706,magic_bricks_appreciation_pivot!$A$13:$A$20,0),1+MATCH(F4706,INDEX(magic_bricks_appreciation_pivot!$B$13:$K$13,0),0))</f>
        <v>#N/A</v>
      </c>
      <c r="I4706" s="70"/>
      <c r="J4706">
        <v>131</v>
      </c>
      <c r="K4706">
        <v>2</v>
      </c>
      <c r="L4706">
        <v>1</v>
      </c>
      <c r="M4706">
        <v>4</v>
      </c>
      <c r="N4706" t="s">
        <v>176</v>
      </c>
      <c r="O4706" t="s">
        <v>161</v>
      </c>
      <c r="P4706" s="12">
        <v>33614</v>
      </c>
      <c r="Q4706" t="s">
        <v>169</v>
      </c>
      <c r="R4706" t="s">
        <v>165</v>
      </c>
      <c r="S4706" t="s">
        <v>162</v>
      </c>
      <c r="T4706" t="s">
        <v>166</v>
      </c>
      <c r="U4706">
        <v>2.5</v>
      </c>
      <c r="V4706">
        <v>2</v>
      </c>
      <c r="W4706">
        <v>3.4</v>
      </c>
      <c r="X4706">
        <v>2.57</v>
      </c>
      <c r="Y4706">
        <v>274384</v>
      </c>
      <c r="Z4706">
        <v>39198</v>
      </c>
      <c r="AA4706">
        <v>9799440</v>
      </c>
    </row>
    <row r="4707" spans="1:27" hidden="1">
      <c r="A4707" t="s">
        <v>4900</v>
      </c>
      <c r="B4707" t="s">
        <v>56</v>
      </c>
      <c r="C4707" t="s">
        <v>56</v>
      </c>
      <c r="D4707">
        <v>930</v>
      </c>
      <c r="E4707" s="12">
        <v>39210</v>
      </c>
      <c r="F4707" s="72">
        <f t="shared" si="794"/>
        <v>2007</v>
      </c>
      <c r="G4707" s="70">
        <f t="shared" si="795"/>
        <v>8921.8333333333339</v>
      </c>
      <c r="H4707" s="70" t="e" cm="1">
        <f t="array" ref="H4707">INDEX(magic_bricks_appreciation_pivot!$A$13:$K$20,MATCH(C4707,magic_bricks_appreciation_pivot!$A$13:$A$20,0),1+MATCH(F4707,INDEX(magic_bricks_appreciation_pivot!$B$13:$K$13,0),0))</f>
        <v>#N/A</v>
      </c>
      <c r="I4707" s="70"/>
      <c r="J4707">
        <v>99</v>
      </c>
      <c r="K4707">
        <v>1</v>
      </c>
      <c r="L4707">
        <v>1</v>
      </c>
      <c r="M4707">
        <v>3</v>
      </c>
      <c r="N4707" t="s">
        <v>193</v>
      </c>
      <c r="O4707" t="s">
        <v>155</v>
      </c>
      <c r="P4707" s="12">
        <v>29355</v>
      </c>
      <c r="Q4707" t="s">
        <v>169</v>
      </c>
      <c r="R4707" t="s">
        <v>165</v>
      </c>
      <c r="S4707" t="s">
        <v>162</v>
      </c>
      <c r="T4707" t="s">
        <v>173</v>
      </c>
      <c r="U4707">
        <v>3</v>
      </c>
      <c r="V4707">
        <v>3.1</v>
      </c>
      <c r="W4707">
        <v>5</v>
      </c>
      <c r="X4707">
        <v>4.0199999999999996</v>
      </c>
      <c r="Y4707">
        <v>323595</v>
      </c>
      <c r="Z4707">
        <v>24892</v>
      </c>
      <c r="AA4707">
        <v>8297305</v>
      </c>
    </row>
    <row r="4708" spans="1:27">
      <c r="A4708" t="s">
        <v>4901</v>
      </c>
      <c r="B4708" t="s">
        <v>23</v>
      </c>
      <c r="C4708" t="s">
        <v>23</v>
      </c>
      <c r="D4708">
        <v>746</v>
      </c>
      <c r="E4708" s="12">
        <v>40564</v>
      </c>
      <c r="F4708" s="72">
        <f t="shared" si="794"/>
        <v>2011</v>
      </c>
      <c r="G4708" s="70">
        <f t="shared" si="795"/>
        <v>9437.6675603217154</v>
      </c>
      <c r="H4708" s="70" cm="1">
        <f t="array" ref="H4708">INDEX(magic_bricks_appreciation_pivot!$A$13:$K$20,MATCH(C4708,magic_bricks_appreciation_pivot!$A$13:$A$20,0),1+MATCH(F4708,INDEX(magic_bricks_appreciation_pivot!$B$13:$K$13,0),0))</f>
        <v>0.30621792098525186</v>
      </c>
      <c r="I4708" s="70">
        <f>G4708+G4708*H4708</f>
        <v>12327.650499593385</v>
      </c>
      <c r="J4708">
        <v>43</v>
      </c>
      <c r="K4708">
        <v>1</v>
      </c>
      <c r="L4708">
        <v>1</v>
      </c>
      <c r="M4708">
        <v>2</v>
      </c>
      <c r="N4708" t="s">
        <v>154</v>
      </c>
      <c r="O4708" t="s">
        <v>161</v>
      </c>
      <c r="P4708" s="12">
        <v>35819</v>
      </c>
      <c r="Q4708" t="s">
        <v>169</v>
      </c>
      <c r="R4708" t="s">
        <v>157</v>
      </c>
      <c r="S4708" t="s">
        <v>162</v>
      </c>
      <c r="T4708" t="s">
        <v>166</v>
      </c>
      <c r="U4708">
        <v>2.8</v>
      </c>
      <c r="V4708">
        <v>3.9</v>
      </c>
      <c r="W4708">
        <v>3.3</v>
      </c>
      <c r="X4708">
        <v>3.33</v>
      </c>
      <c r="Y4708">
        <v>225296</v>
      </c>
      <c r="Z4708">
        <v>147851</v>
      </c>
      <c r="AA4708">
        <v>7040500</v>
      </c>
    </row>
    <row r="4709" spans="1:27" hidden="1">
      <c r="A4709" t="s">
        <v>4902</v>
      </c>
      <c r="B4709" t="s">
        <v>51</v>
      </c>
      <c r="C4709" t="s">
        <v>51</v>
      </c>
      <c r="D4709">
        <v>1635</v>
      </c>
      <c r="E4709" s="12">
        <v>38695</v>
      </c>
      <c r="F4709" s="72">
        <f t="shared" si="794"/>
        <v>2005</v>
      </c>
      <c r="G4709" s="70">
        <f t="shared" si="795"/>
        <v>7513.8226299694188</v>
      </c>
      <c r="H4709" s="70" t="e" cm="1">
        <f t="array" ref="H4709">INDEX(magic_bricks_appreciation_pivot!$A$13:$K$20,MATCH(C4709,magic_bricks_appreciation_pivot!$A$13:$A$20,0),1+MATCH(F4709,INDEX(magic_bricks_appreciation_pivot!$B$13:$K$13,0),0))</f>
        <v>#N/A</v>
      </c>
      <c r="I4709" s="70"/>
      <c r="J4709">
        <v>190</v>
      </c>
      <c r="K4709">
        <v>2</v>
      </c>
      <c r="L4709">
        <v>1</v>
      </c>
      <c r="M4709">
        <v>4</v>
      </c>
      <c r="N4709" t="s">
        <v>184</v>
      </c>
      <c r="O4709" t="s">
        <v>161</v>
      </c>
      <c r="P4709" s="12">
        <v>31395</v>
      </c>
      <c r="Q4709" t="s">
        <v>156</v>
      </c>
      <c r="R4709" t="s">
        <v>170</v>
      </c>
      <c r="S4709" t="s">
        <v>158</v>
      </c>
      <c r="T4709" t="s">
        <v>159</v>
      </c>
      <c r="U4709">
        <v>3.2</v>
      </c>
      <c r="V4709">
        <v>4.8</v>
      </c>
      <c r="W4709">
        <v>3.7</v>
      </c>
      <c r="X4709">
        <v>4.07</v>
      </c>
      <c r="Y4709">
        <v>491404</v>
      </c>
      <c r="Z4709">
        <v>147421</v>
      </c>
      <c r="AA4709">
        <v>12285100</v>
      </c>
    </row>
    <row r="4710" spans="1:27">
      <c r="A4710" t="s">
        <v>4903</v>
      </c>
      <c r="B4710" t="s">
        <v>175</v>
      </c>
      <c r="C4710" t="s">
        <v>34</v>
      </c>
      <c r="D4710">
        <v>754</v>
      </c>
      <c r="E4710" s="12">
        <v>41132</v>
      </c>
      <c r="F4710" s="72">
        <f t="shared" si="794"/>
        <v>2012</v>
      </c>
      <c r="G4710" s="70">
        <f t="shared" si="795"/>
        <v>13850.928381962865</v>
      </c>
      <c r="H4710" s="70" cm="1">
        <f t="array" ref="H4710">INDEX(magic_bricks_appreciation_pivot!$A$13:$K$20,MATCH(C4710,magic_bricks_appreciation_pivot!$A$13:$A$20,0),1+MATCH(F4710,INDEX(magic_bricks_appreciation_pivot!$B$13:$K$13,0),0))</f>
        <v>0.22606337179266398</v>
      </c>
      <c r="I4710" s="70">
        <f>G4710+G4710*H4710</f>
        <v>16982.115954448098</v>
      </c>
      <c r="J4710">
        <v>98</v>
      </c>
      <c r="K4710">
        <v>1</v>
      </c>
      <c r="L4710">
        <v>1</v>
      </c>
      <c r="M4710">
        <v>2</v>
      </c>
      <c r="N4710" t="s">
        <v>184</v>
      </c>
      <c r="O4710" t="s">
        <v>155</v>
      </c>
      <c r="P4710" s="12">
        <v>33832</v>
      </c>
      <c r="Q4710" t="s">
        <v>156</v>
      </c>
      <c r="R4710" t="s">
        <v>165</v>
      </c>
      <c r="S4710" t="s">
        <v>178</v>
      </c>
      <c r="T4710" t="s">
        <v>166</v>
      </c>
      <c r="U4710">
        <v>2.8</v>
      </c>
      <c r="V4710">
        <v>2.2000000000000002</v>
      </c>
      <c r="W4710">
        <v>3.1</v>
      </c>
      <c r="X4710">
        <v>2.65</v>
      </c>
      <c r="Y4710">
        <v>344639</v>
      </c>
      <c r="Z4710">
        <v>146210</v>
      </c>
      <c r="AA4710">
        <v>10443600</v>
      </c>
    </row>
    <row r="4711" spans="1:27" hidden="1">
      <c r="A4711" t="s">
        <v>4904</v>
      </c>
      <c r="B4711" t="s">
        <v>56</v>
      </c>
      <c r="C4711" t="s">
        <v>56</v>
      </c>
      <c r="D4711">
        <v>1229</v>
      </c>
      <c r="E4711" s="12">
        <v>39905</v>
      </c>
      <c r="F4711" s="72">
        <f t="shared" si="794"/>
        <v>2009</v>
      </c>
      <c r="G4711" s="70">
        <f t="shared" si="795"/>
        <v>9215.6102522375913</v>
      </c>
      <c r="H4711" s="70" t="e" cm="1">
        <f t="array" ref="H4711">INDEX(magic_bricks_appreciation_pivot!$A$13:$K$20,MATCH(C4711,magic_bricks_appreciation_pivot!$A$13:$A$20,0),1+MATCH(F4711,INDEX(magic_bricks_appreciation_pivot!$B$13:$K$13,0),0))</f>
        <v>#N/A</v>
      </c>
      <c r="I4711" s="70"/>
      <c r="J4711">
        <v>85</v>
      </c>
      <c r="K4711">
        <v>2</v>
      </c>
      <c r="L4711">
        <v>2</v>
      </c>
      <c r="M4711">
        <v>4</v>
      </c>
      <c r="N4711" t="s">
        <v>154</v>
      </c>
      <c r="O4711" t="s">
        <v>155</v>
      </c>
      <c r="P4711" s="12">
        <v>32970</v>
      </c>
      <c r="Q4711" t="s">
        <v>169</v>
      </c>
      <c r="R4711" t="s">
        <v>170</v>
      </c>
      <c r="S4711" t="s">
        <v>162</v>
      </c>
      <c r="T4711" t="s">
        <v>163</v>
      </c>
      <c r="U4711">
        <v>3.8</v>
      </c>
      <c r="V4711">
        <v>3.5</v>
      </c>
      <c r="W4711">
        <v>4.4000000000000004</v>
      </c>
      <c r="X4711">
        <v>4.04</v>
      </c>
      <c r="Y4711">
        <v>385083</v>
      </c>
      <c r="Z4711">
        <v>56630</v>
      </c>
      <c r="AA4711">
        <v>11325985</v>
      </c>
    </row>
    <row r="4712" spans="1:27">
      <c r="A4712" t="s">
        <v>4905</v>
      </c>
      <c r="B4712" t="s">
        <v>175</v>
      </c>
      <c r="C4712" t="s">
        <v>34</v>
      </c>
      <c r="D4712">
        <v>1083</v>
      </c>
      <c r="E4712" s="12">
        <v>40757</v>
      </c>
      <c r="F4712" s="72">
        <f t="shared" si="794"/>
        <v>2011</v>
      </c>
      <c r="G4712" s="70">
        <f t="shared" si="795"/>
        <v>8923.785780240074</v>
      </c>
      <c r="H4712" s="70" cm="1">
        <f t="array" ref="H4712">INDEX(magic_bricks_appreciation_pivot!$A$13:$K$20,MATCH(C4712,magic_bricks_appreciation_pivot!$A$13:$A$20,0),1+MATCH(F4712,INDEX(magic_bricks_appreciation_pivot!$B$13:$K$13,0),0))</f>
        <v>0.22839026915113872</v>
      </c>
      <c r="I4712" s="70">
        <f t="shared" ref="I4712:I4714" si="801">G4712+G4712*H4712</f>
        <v>10961.891616436209</v>
      </c>
      <c r="J4712">
        <v>101</v>
      </c>
      <c r="K4712">
        <v>1</v>
      </c>
      <c r="L4712">
        <v>1</v>
      </c>
      <c r="M4712">
        <v>3</v>
      </c>
      <c r="N4712" t="s">
        <v>176</v>
      </c>
      <c r="O4712" t="s">
        <v>155</v>
      </c>
      <c r="P4712" s="12">
        <v>27252</v>
      </c>
      <c r="Q4712" t="s">
        <v>169</v>
      </c>
      <c r="R4712" t="s">
        <v>157</v>
      </c>
      <c r="S4712" t="s">
        <v>158</v>
      </c>
      <c r="T4712" t="s">
        <v>166</v>
      </c>
      <c r="U4712">
        <v>4.8</v>
      </c>
      <c r="V4712">
        <v>3.5</v>
      </c>
      <c r="W4712">
        <v>3</v>
      </c>
      <c r="X4712">
        <v>3.74</v>
      </c>
      <c r="Y4712">
        <v>318927</v>
      </c>
      <c r="Z4712">
        <v>144967</v>
      </c>
      <c r="AA4712">
        <v>9664460</v>
      </c>
    </row>
    <row r="4713" spans="1:27">
      <c r="A4713" t="s">
        <v>4906</v>
      </c>
      <c r="B4713" t="s">
        <v>23</v>
      </c>
      <c r="C4713" t="s">
        <v>23</v>
      </c>
      <c r="D4713">
        <v>1431</v>
      </c>
      <c r="E4713" s="12">
        <v>40420</v>
      </c>
      <c r="F4713" s="72">
        <f t="shared" si="794"/>
        <v>2010</v>
      </c>
      <c r="G4713" s="70">
        <f t="shared" si="795"/>
        <v>5701.8693221523408</v>
      </c>
      <c r="H4713" s="70" cm="1">
        <f t="array" ref="H4713">INDEX(magic_bricks_appreciation_pivot!$A$13:$K$20,MATCH(C4713,magic_bricks_appreciation_pivot!$A$13:$A$20,0),1+MATCH(F4713,INDEX(magic_bricks_appreciation_pivot!$B$13:$K$13,0),0))</f>
        <v>0.49881786187527283</v>
      </c>
      <c r="I4713" s="70">
        <f t="shared" si="801"/>
        <v>8546.0635861205828</v>
      </c>
      <c r="J4713">
        <v>146</v>
      </c>
      <c r="K4713">
        <v>2</v>
      </c>
      <c r="L4713">
        <v>2</v>
      </c>
      <c r="M4713">
        <v>4</v>
      </c>
      <c r="N4713" t="s">
        <v>176</v>
      </c>
      <c r="O4713" t="s">
        <v>161</v>
      </c>
      <c r="P4713" s="12">
        <v>34945</v>
      </c>
      <c r="Q4713" t="s">
        <v>169</v>
      </c>
      <c r="R4713" t="s">
        <v>177</v>
      </c>
      <c r="S4713" t="s">
        <v>162</v>
      </c>
      <c r="T4713" t="s">
        <v>163</v>
      </c>
      <c r="U4713">
        <v>4.3</v>
      </c>
      <c r="V4713">
        <v>2</v>
      </c>
      <c r="W4713">
        <v>4.5</v>
      </c>
      <c r="X4713">
        <v>3.69</v>
      </c>
      <c r="Y4713">
        <v>293738</v>
      </c>
      <c r="Z4713">
        <v>81594</v>
      </c>
      <c r="AA4713">
        <v>8159375</v>
      </c>
    </row>
    <row r="4714" spans="1:27">
      <c r="A4714" t="s">
        <v>4907</v>
      </c>
      <c r="B4714" t="s">
        <v>23</v>
      </c>
      <c r="C4714" t="s">
        <v>23</v>
      </c>
      <c r="D4714">
        <v>1670</v>
      </c>
      <c r="E4714" s="12">
        <v>40512</v>
      </c>
      <c r="F4714" s="72">
        <f t="shared" si="794"/>
        <v>2010</v>
      </c>
      <c r="G4714" s="70">
        <f t="shared" si="795"/>
        <v>7081.2874251497005</v>
      </c>
      <c r="H4714" s="70" cm="1">
        <f t="array" ref="H4714">INDEX(magic_bricks_appreciation_pivot!$A$13:$K$20,MATCH(C4714,magic_bricks_appreciation_pivot!$A$13:$A$20,0),1+MATCH(F4714,INDEX(magic_bricks_appreciation_pivot!$B$13:$K$13,0),0))</f>
        <v>0.49881786187527283</v>
      </c>
      <c r="I4714" s="70">
        <f t="shared" si="801"/>
        <v>10613.56007788713</v>
      </c>
      <c r="J4714">
        <v>69</v>
      </c>
      <c r="K4714">
        <v>2</v>
      </c>
      <c r="L4714">
        <v>2</v>
      </c>
      <c r="M4714">
        <v>4</v>
      </c>
      <c r="N4714" t="s">
        <v>176</v>
      </c>
      <c r="O4714" t="s">
        <v>155</v>
      </c>
      <c r="P4714" s="12">
        <v>24087</v>
      </c>
      <c r="Q4714" t="s">
        <v>156</v>
      </c>
      <c r="R4714" t="s">
        <v>157</v>
      </c>
      <c r="S4714" t="s">
        <v>178</v>
      </c>
      <c r="T4714" t="s">
        <v>163</v>
      </c>
      <c r="U4714">
        <v>2.4</v>
      </c>
      <c r="V4714">
        <v>2.7</v>
      </c>
      <c r="W4714">
        <v>2.6</v>
      </c>
      <c r="X4714">
        <v>2.57</v>
      </c>
      <c r="Y4714">
        <v>543985</v>
      </c>
      <c r="Z4714">
        <v>165561</v>
      </c>
      <c r="AA4714">
        <v>11825750</v>
      </c>
    </row>
    <row r="4715" spans="1:27" hidden="1">
      <c r="A4715" t="s">
        <v>4908</v>
      </c>
      <c r="B4715" t="s">
        <v>75</v>
      </c>
      <c r="D4715">
        <v>1667</v>
      </c>
      <c r="E4715" s="12">
        <v>39004</v>
      </c>
      <c r="F4715" s="72">
        <f t="shared" si="794"/>
        <v>2006</v>
      </c>
      <c r="G4715" s="70">
        <f t="shared" si="795"/>
        <v>6840.0599880023992</v>
      </c>
      <c r="H4715" s="70" t="e" cm="1">
        <f t="array" ref="H4715">INDEX(magic_bricks_appreciation_pivot!$A$13:$K$20,MATCH(C4715,magic_bricks_appreciation_pivot!$A$13:$A$20,0),1+MATCH(F4715,INDEX(magic_bricks_appreciation_pivot!$B$13:$K$13,0),0))</f>
        <v>#N/A</v>
      </c>
      <c r="I4715" s="70"/>
      <c r="J4715">
        <v>6</v>
      </c>
      <c r="K4715">
        <v>1</v>
      </c>
      <c r="L4715">
        <v>1</v>
      </c>
      <c r="M4715">
        <v>4</v>
      </c>
      <c r="N4715" t="s">
        <v>176</v>
      </c>
      <c r="O4715" t="s">
        <v>161</v>
      </c>
      <c r="P4715" s="12">
        <v>36814</v>
      </c>
      <c r="Q4715" t="s">
        <v>169</v>
      </c>
      <c r="R4715" t="s">
        <v>165</v>
      </c>
      <c r="S4715" t="s">
        <v>178</v>
      </c>
      <c r="T4715" t="s">
        <v>163</v>
      </c>
      <c r="U4715">
        <v>4.5</v>
      </c>
      <c r="V4715">
        <v>4.0999999999999996</v>
      </c>
      <c r="W4715">
        <v>3.2</v>
      </c>
      <c r="X4715">
        <v>3.8149999999999999</v>
      </c>
      <c r="Y4715">
        <v>399083</v>
      </c>
      <c r="Z4715">
        <v>125426</v>
      </c>
      <c r="AA4715">
        <v>11402380</v>
      </c>
    </row>
    <row r="4716" spans="1:27" hidden="1">
      <c r="A4716" t="s">
        <v>4909</v>
      </c>
      <c r="B4716" t="s">
        <v>51</v>
      </c>
      <c r="C4716" t="s">
        <v>51</v>
      </c>
      <c r="D4716">
        <v>1861</v>
      </c>
      <c r="E4716" s="12">
        <v>39367</v>
      </c>
      <c r="F4716" s="72">
        <f t="shared" si="794"/>
        <v>2007</v>
      </c>
      <c r="G4716" s="70">
        <f t="shared" si="795"/>
        <v>5007.1359484148306</v>
      </c>
      <c r="H4716" s="70" t="e" cm="1">
        <f t="array" ref="H4716">INDEX(magic_bricks_appreciation_pivot!$A$13:$K$20,MATCH(C4716,magic_bricks_appreciation_pivot!$A$13:$A$20,0),1+MATCH(F4716,INDEX(magic_bricks_appreciation_pivot!$B$13:$K$13,0),0))</f>
        <v>#N/A</v>
      </c>
      <c r="I4716" s="70"/>
      <c r="J4716">
        <v>138</v>
      </c>
      <c r="K4716">
        <v>3</v>
      </c>
      <c r="L4716">
        <v>2</v>
      </c>
      <c r="M4716">
        <v>5</v>
      </c>
      <c r="N4716" t="s">
        <v>184</v>
      </c>
      <c r="O4716" t="s">
        <v>161</v>
      </c>
      <c r="P4716" s="12">
        <v>19657</v>
      </c>
      <c r="Q4716" t="s">
        <v>194</v>
      </c>
      <c r="R4716" t="s">
        <v>157</v>
      </c>
      <c r="S4716" t="s">
        <v>178</v>
      </c>
      <c r="T4716" t="s">
        <v>166</v>
      </c>
      <c r="U4716">
        <v>3.9</v>
      </c>
      <c r="V4716">
        <v>4.9000000000000004</v>
      </c>
      <c r="W4716">
        <v>3.8</v>
      </c>
      <c r="X4716">
        <v>4.32</v>
      </c>
      <c r="Y4716">
        <v>344776</v>
      </c>
      <c r="Z4716">
        <v>158411</v>
      </c>
      <c r="AA4716">
        <v>9318280</v>
      </c>
    </row>
    <row r="4717" spans="1:27">
      <c r="A4717" t="s">
        <v>4910</v>
      </c>
      <c r="B4717" t="s">
        <v>39</v>
      </c>
      <c r="C4717" t="s">
        <v>39</v>
      </c>
      <c r="D4717">
        <v>2000</v>
      </c>
      <c r="E4717" s="12">
        <v>40260</v>
      </c>
      <c r="F4717" s="72">
        <f t="shared" si="794"/>
        <v>2010</v>
      </c>
      <c r="G4717" s="70">
        <f t="shared" si="795"/>
        <v>8429.5049999999992</v>
      </c>
      <c r="H4717" s="70" cm="1">
        <f t="array" ref="H4717">INDEX(magic_bricks_appreciation_pivot!$A$13:$K$20,MATCH(C4717,magic_bricks_appreciation_pivot!$A$13:$A$20,0),1+MATCH(F4717,INDEX(magic_bricks_appreciation_pivot!$B$13:$K$13,0),0))</f>
        <v>0.44211253020365898</v>
      </c>
      <c r="I4717" s="70">
        <f>G4717+G4717*H4717</f>
        <v>12156.294783914393</v>
      </c>
      <c r="J4717">
        <v>49</v>
      </c>
      <c r="K4717">
        <v>2</v>
      </c>
      <c r="L4717">
        <v>1</v>
      </c>
      <c r="M4717">
        <v>5</v>
      </c>
      <c r="N4717" t="s">
        <v>154</v>
      </c>
      <c r="O4717" t="s">
        <v>155</v>
      </c>
      <c r="P4717" s="12">
        <v>35515</v>
      </c>
      <c r="Q4717" t="s">
        <v>169</v>
      </c>
      <c r="R4717" t="s">
        <v>157</v>
      </c>
      <c r="S4717" t="s">
        <v>162</v>
      </c>
      <c r="T4717" t="s">
        <v>182</v>
      </c>
      <c r="U4717">
        <v>3.9</v>
      </c>
      <c r="V4717">
        <v>4</v>
      </c>
      <c r="W4717">
        <v>2.4</v>
      </c>
      <c r="X4717">
        <v>3.3250000000000002</v>
      </c>
      <c r="Y4717">
        <v>573206</v>
      </c>
      <c r="Z4717">
        <v>118013</v>
      </c>
      <c r="AA4717">
        <v>16859010</v>
      </c>
    </row>
    <row r="4718" spans="1:27" hidden="1">
      <c r="A4718" t="s">
        <v>4911</v>
      </c>
      <c r="B4718" t="s">
        <v>39</v>
      </c>
      <c r="C4718" t="s">
        <v>39</v>
      </c>
      <c r="D4718">
        <v>1997</v>
      </c>
      <c r="E4718" s="12">
        <v>39679</v>
      </c>
      <c r="F4718" s="72">
        <f t="shared" si="794"/>
        <v>2008</v>
      </c>
      <c r="G4718" s="70">
        <f t="shared" si="795"/>
        <v>7046.950425638458</v>
      </c>
      <c r="H4718" s="70" t="e" cm="1">
        <f t="array" ref="H4718">INDEX(magic_bricks_appreciation_pivot!$A$13:$K$20,MATCH(C4718,magic_bricks_appreciation_pivot!$A$13:$A$20,0),1+MATCH(F4718,INDEX(magic_bricks_appreciation_pivot!$B$13:$K$13,0),0))</f>
        <v>#N/A</v>
      </c>
      <c r="I4718" s="70"/>
      <c r="J4718">
        <v>13</v>
      </c>
      <c r="K4718">
        <v>2</v>
      </c>
      <c r="L4718">
        <v>1</v>
      </c>
      <c r="M4718">
        <v>5</v>
      </c>
      <c r="N4718" t="s">
        <v>176</v>
      </c>
      <c r="O4718" t="s">
        <v>155</v>
      </c>
      <c r="P4718" s="12">
        <v>25079</v>
      </c>
      <c r="Q4718" t="s">
        <v>169</v>
      </c>
      <c r="R4718" t="s">
        <v>177</v>
      </c>
      <c r="S4718" t="s">
        <v>178</v>
      </c>
      <c r="T4718" t="s">
        <v>166</v>
      </c>
      <c r="U4718">
        <v>3.4</v>
      </c>
      <c r="V4718">
        <v>3.7</v>
      </c>
      <c r="W4718">
        <v>3.7</v>
      </c>
      <c r="X4718">
        <v>3.5950000000000002</v>
      </c>
      <c r="Y4718">
        <v>450328</v>
      </c>
      <c r="Z4718">
        <v>253310</v>
      </c>
      <c r="AA4718">
        <v>14072760</v>
      </c>
    </row>
    <row r="4719" spans="1:27" hidden="1">
      <c r="A4719" t="s">
        <v>4912</v>
      </c>
      <c r="B4719" t="s">
        <v>51</v>
      </c>
      <c r="C4719" t="s">
        <v>51</v>
      </c>
      <c r="D4719">
        <v>1949</v>
      </c>
      <c r="E4719" s="12">
        <v>40022</v>
      </c>
      <c r="F4719" s="72">
        <f t="shared" si="794"/>
        <v>2009</v>
      </c>
      <c r="G4719" s="70">
        <f t="shared" si="795"/>
        <v>4878.8045151359674</v>
      </c>
      <c r="H4719" s="70" t="e" cm="1">
        <f t="array" ref="H4719">INDEX(magic_bricks_appreciation_pivot!$A$13:$K$20,MATCH(C4719,magic_bricks_appreciation_pivot!$A$13:$A$20,0),1+MATCH(F4719,INDEX(magic_bricks_appreciation_pivot!$B$13:$K$13,0),0))</f>
        <v>#N/A</v>
      </c>
      <c r="I4719" s="70"/>
      <c r="J4719">
        <v>75</v>
      </c>
      <c r="K4719">
        <v>3</v>
      </c>
      <c r="L4719">
        <v>2</v>
      </c>
      <c r="M4719">
        <v>5</v>
      </c>
      <c r="N4719" t="s">
        <v>176</v>
      </c>
      <c r="O4719" t="s">
        <v>155</v>
      </c>
      <c r="P4719" s="12">
        <v>35642</v>
      </c>
      <c r="Q4719" t="s">
        <v>194</v>
      </c>
      <c r="R4719" t="s">
        <v>157</v>
      </c>
      <c r="S4719" t="s">
        <v>178</v>
      </c>
      <c r="T4719" t="s">
        <v>171</v>
      </c>
      <c r="U4719">
        <v>3.3</v>
      </c>
      <c r="V4719">
        <v>3.2</v>
      </c>
      <c r="W4719">
        <v>3.8</v>
      </c>
      <c r="X4719">
        <v>3.41</v>
      </c>
      <c r="Y4719">
        <v>323299</v>
      </c>
      <c r="Z4719">
        <v>104597</v>
      </c>
      <c r="AA4719">
        <v>9508790</v>
      </c>
    </row>
    <row r="4720" spans="1:27" hidden="1">
      <c r="A4720" t="s">
        <v>4913</v>
      </c>
      <c r="B4720" t="s">
        <v>51</v>
      </c>
      <c r="C4720" t="s">
        <v>51</v>
      </c>
      <c r="D4720">
        <v>1713</v>
      </c>
      <c r="E4720" s="12">
        <v>38851</v>
      </c>
      <c r="F4720" s="72">
        <f t="shared" si="794"/>
        <v>2006</v>
      </c>
      <c r="G4720" s="70">
        <f t="shared" si="795"/>
        <v>8774.5359019264451</v>
      </c>
      <c r="H4720" s="70" t="e" cm="1">
        <f t="array" ref="H4720">INDEX(magic_bricks_appreciation_pivot!$A$13:$K$20,MATCH(C4720,magic_bricks_appreciation_pivot!$A$13:$A$20,0),1+MATCH(F4720,INDEX(magic_bricks_appreciation_pivot!$B$13:$K$13,0),0))</f>
        <v>#N/A</v>
      </c>
      <c r="I4720" s="70"/>
      <c r="J4720">
        <v>69</v>
      </c>
      <c r="K4720">
        <v>2</v>
      </c>
      <c r="L4720">
        <v>1</v>
      </c>
      <c r="M4720">
        <v>4</v>
      </c>
      <c r="N4720" t="s">
        <v>168</v>
      </c>
      <c r="O4720" t="s">
        <v>161</v>
      </c>
      <c r="P4720" s="12">
        <v>22791</v>
      </c>
      <c r="Q4720" t="s">
        <v>156</v>
      </c>
      <c r="R4720" t="s">
        <v>177</v>
      </c>
      <c r="S4720" t="s">
        <v>162</v>
      </c>
      <c r="T4720" t="s">
        <v>182</v>
      </c>
      <c r="U4720">
        <v>4.9000000000000004</v>
      </c>
      <c r="V4720">
        <v>3.3</v>
      </c>
      <c r="W4720">
        <v>2.6</v>
      </c>
      <c r="X4720">
        <v>3.49</v>
      </c>
      <c r="Y4720">
        <v>465954</v>
      </c>
      <c r="Z4720">
        <v>150308</v>
      </c>
      <c r="AA4720">
        <v>15030780</v>
      </c>
    </row>
    <row r="4721" spans="1:27">
      <c r="A4721" t="s">
        <v>4914</v>
      </c>
      <c r="B4721" t="s">
        <v>175</v>
      </c>
      <c r="C4721" t="s">
        <v>34</v>
      </c>
      <c r="D4721">
        <v>727</v>
      </c>
      <c r="E4721" s="12">
        <v>41500</v>
      </c>
      <c r="F4721" s="72">
        <f t="shared" si="794"/>
        <v>2013</v>
      </c>
      <c r="G4721" s="70">
        <f t="shared" si="795"/>
        <v>9815.6671251719399</v>
      </c>
      <c r="H4721" s="70" cm="1">
        <f t="array" ref="H4721">INDEX(magic_bricks_appreciation_pivot!$A$13:$K$20,MATCH(C4721,magic_bricks_appreciation_pivot!$A$13:$A$20,0),1+MATCH(F4721,INDEX(magic_bricks_appreciation_pivot!$B$13:$K$13,0),0))</f>
        <v>0.11656080922135968</v>
      </c>
      <c r="I4721" s="70">
        <f>G4721+G4721*H4721</f>
        <v>10959.789228329479</v>
      </c>
      <c r="J4721">
        <v>93</v>
      </c>
      <c r="K4721">
        <v>1</v>
      </c>
      <c r="L4721">
        <v>1</v>
      </c>
      <c r="M4721">
        <v>2</v>
      </c>
      <c r="N4721" t="s">
        <v>176</v>
      </c>
      <c r="O4721" t="s">
        <v>161</v>
      </c>
      <c r="P4721" s="12">
        <v>37120</v>
      </c>
      <c r="Q4721" t="s">
        <v>169</v>
      </c>
      <c r="R4721" t="s">
        <v>177</v>
      </c>
      <c r="S4721" t="s">
        <v>158</v>
      </c>
      <c r="T4721" t="s">
        <v>166</v>
      </c>
      <c r="U4721">
        <v>2.7</v>
      </c>
      <c r="V4721">
        <v>3.2</v>
      </c>
      <c r="W4721">
        <v>2.4</v>
      </c>
      <c r="X4721">
        <v>2.81</v>
      </c>
      <c r="Y4721">
        <v>235488</v>
      </c>
      <c r="Z4721">
        <v>57088</v>
      </c>
      <c r="AA4721">
        <v>7135990</v>
      </c>
    </row>
    <row r="4722" spans="1:27" hidden="1">
      <c r="A4722" t="s">
        <v>4915</v>
      </c>
      <c r="B4722" t="s">
        <v>56</v>
      </c>
      <c r="C4722" t="s">
        <v>56</v>
      </c>
      <c r="D4722">
        <v>1276</v>
      </c>
      <c r="E4722" s="12">
        <v>39450</v>
      </c>
      <c r="F4722" s="72">
        <f t="shared" si="794"/>
        <v>2008</v>
      </c>
      <c r="G4722" s="70">
        <f t="shared" si="795"/>
        <v>7300.0391849529778</v>
      </c>
      <c r="H4722" s="70" t="e" cm="1">
        <f t="array" ref="H4722">INDEX(magic_bricks_appreciation_pivot!$A$13:$K$20,MATCH(C4722,magic_bricks_appreciation_pivot!$A$13:$A$20,0),1+MATCH(F4722,INDEX(magic_bricks_appreciation_pivot!$B$13:$K$13,0),0))</f>
        <v>#N/A</v>
      </c>
      <c r="I4722" s="70"/>
      <c r="J4722">
        <v>188</v>
      </c>
      <c r="K4722">
        <v>2</v>
      </c>
      <c r="L4722">
        <v>2</v>
      </c>
      <c r="M4722">
        <v>4</v>
      </c>
      <c r="N4722" t="s">
        <v>154</v>
      </c>
      <c r="O4722" t="s">
        <v>161</v>
      </c>
      <c r="P4722" s="12">
        <v>28500</v>
      </c>
      <c r="Q4722" t="s">
        <v>194</v>
      </c>
      <c r="R4722" t="s">
        <v>177</v>
      </c>
      <c r="S4722" t="s">
        <v>162</v>
      </c>
      <c r="T4722" t="s">
        <v>163</v>
      </c>
      <c r="U4722">
        <v>4</v>
      </c>
      <c r="V4722">
        <v>2.2000000000000002</v>
      </c>
      <c r="W4722">
        <v>2.2000000000000002</v>
      </c>
      <c r="X4722">
        <v>2.74</v>
      </c>
      <c r="Y4722">
        <v>335335</v>
      </c>
      <c r="Z4722">
        <v>9315</v>
      </c>
      <c r="AA4722">
        <v>9314850</v>
      </c>
    </row>
    <row r="4723" spans="1:27" hidden="1">
      <c r="A4723" t="s">
        <v>4916</v>
      </c>
      <c r="B4723" t="s">
        <v>39</v>
      </c>
      <c r="C4723" t="s">
        <v>39</v>
      </c>
      <c r="D4723">
        <v>1702</v>
      </c>
      <c r="E4723" s="12">
        <v>39249</v>
      </c>
      <c r="F4723" s="72">
        <f t="shared" si="794"/>
        <v>2007</v>
      </c>
      <c r="G4723" s="70">
        <f t="shared" si="795"/>
        <v>7952.3031727379557</v>
      </c>
      <c r="H4723" s="70" t="e" cm="1">
        <f t="array" ref="H4723">INDEX(magic_bricks_appreciation_pivot!$A$13:$K$20,MATCH(C4723,magic_bricks_appreciation_pivot!$A$13:$A$20,0),1+MATCH(F4723,INDEX(magic_bricks_appreciation_pivot!$B$13:$K$13,0),0))</f>
        <v>#N/A</v>
      </c>
      <c r="I4723" s="70"/>
      <c r="J4723">
        <v>184</v>
      </c>
      <c r="K4723">
        <v>1</v>
      </c>
      <c r="L4723">
        <v>1</v>
      </c>
      <c r="M4723">
        <v>4</v>
      </c>
      <c r="N4723" t="s">
        <v>154</v>
      </c>
      <c r="O4723" t="s">
        <v>155</v>
      </c>
      <c r="P4723" s="12">
        <v>29029</v>
      </c>
      <c r="Q4723" t="s">
        <v>169</v>
      </c>
      <c r="R4723" t="s">
        <v>177</v>
      </c>
      <c r="S4723" t="s">
        <v>162</v>
      </c>
      <c r="T4723" t="s">
        <v>163</v>
      </c>
      <c r="U4723">
        <v>2.9</v>
      </c>
      <c r="V4723">
        <v>2.5</v>
      </c>
      <c r="W4723">
        <v>4.3</v>
      </c>
      <c r="X4723">
        <v>3.36</v>
      </c>
      <c r="Y4723">
        <v>514323</v>
      </c>
      <c r="Z4723">
        <v>67674</v>
      </c>
      <c r="AA4723">
        <v>13534820</v>
      </c>
    </row>
    <row r="4724" spans="1:27" hidden="1">
      <c r="A4724" t="s">
        <v>4917</v>
      </c>
      <c r="B4724" t="s">
        <v>39</v>
      </c>
      <c r="C4724" t="s">
        <v>39</v>
      </c>
      <c r="D4724">
        <v>1785</v>
      </c>
      <c r="E4724" s="12">
        <v>39448</v>
      </c>
      <c r="F4724" s="72">
        <f t="shared" si="794"/>
        <v>2008</v>
      </c>
      <c r="G4724" s="70">
        <f t="shared" si="795"/>
        <v>6994.3753501400561</v>
      </c>
      <c r="H4724" s="70" t="e" cm="1">
        <f t="array" ref="H4724">INDEX(magic_bricks_appreciation_pivot!$A$13:$K$20,MATCH(C4724,magic_bricks_appreciation_pivot!$A$13:$A$20,0),1+MATCH(F4724,INDEX(magic_bricks_appreciation_pivot!$B$13:$K$13,0),0))</f>
        <v>#N/A</v>
      </c>
      <c r="I4724" s="70"/>
      <c r="J4724">
        <v>148</v>
      </c>
      <c r="K4724">
        <v>1</v>
      </c>
      <c r="L4724">
        <v>1</v>
      </c>
      <c r="M4724">
        <v>4</v>
      </c>
      <c r="N4724" t="s">
        <v>176</v>
      </c>
      <c r="O4724" t="s">
        <v>155</v>
      </c>
      <c r="P4724" s="12">
        <v>25578</v>
      </c>
      <c r="Q4724" t="s">
        <v>194</v>
      </c>
      <c r="R4724" t="s">
        <v>170</v>
      </c>
      <c r="S4724" t="s">
        <v>162</v>
      </c>
      <c r="T4724" t="s">
        <v>163</v>
      </c>
      <c r="U4724">
        <v>4.4000000000000004</v>
      </c>
      <c r="V4724">
        <v>4.4000000000000004</v>
      </c>
      <c r="W4724">
        <v>3.2</v>
      </c>
      <c r="X4724">
        <v>3.92</v>
      </c>
      <c r="Y4724">
        <v>436974</v>
      </c>
      <c r="Z4724">
        <v>62425</v>
      </c>
      <c r="AA4724">
        <v>12484960</v>
      </c>
    </row>
    <row r="4725" spans="1:27">
      <c r="A4725" t="s">
        <v>4918</v>
      </c>
      <c r="B4725" t="s">
        <v>39</v>
      </c>
      <c r="C4725" t="s">
        <v>39</v>
      </c>
      <c r="D4725">
        <v>1632</v>
      </c>
      <c r="E4725" s="12">
        <v>41950</v>
      </c>
      <c r="F4725" s="72">
        <f t="shared" si="794"/>
        <v>2014</v>
      </c>
      <c r="G4725" s="70">
        <f t="shared" si="795"/>
        <v>11655.600490196079</v>
      </c>
      <c r="H4725" s="70" cm="1">
        <f t="array" ref="H4725">INDEX(magic_bricks_appreciation_pivot!$A$13:$K$20,MATCH(C4725,magic_bricks_appreciation_pivot!$A$13:$A$20,0),1+MATCH(F4725,INDEX(magic_bricks_appreciation_pivot!$B$13:$K$13,0),0))</f>
        <v>2.7142646408024784E-2</v>
      </c>
      <c r="I4725" s="70">
        <f>G4725+G4725*H4725</f>
        <v>11971.96433297467</v>
      </c>
      <c r="J4725">
        <v>167</v>
      </c>
      <c r="K4725">
        <v>1</v>
      </c>
      <c r="L4725">
        <v>1</v>
      </c>
      <c r="M4725">
        <v>4</v>
      </c>
      <c r="N4725" t="s">
        <v>193</v>
      </c>
      <c r="O4725" t="s">
        <v>155</v>
      </c>
      <c r="P4725" s="12">
        <v>33920</v>
      </c>
      <c r="Q4725" t="s">
        <v>156</v>
      </c>
      <c r="R4725" t="s">
        <v>157</v>
      </c>
      <c r="S4725" t="s">
        <v>158</v>
      </c>
      <c r="T4725" t="s">
        <v>163</v>
      </c>
      <c r="U4725">
        <v>4.8</v>
      </c>
      <c r="V4725">
        <v>3.4</v>
      </c>
      <c r="W4725">
        <v>4.5999999999999996</v>
      </c>
      <c r="X4725">
        <v>4.37</v>
      </c>
      <c r="Y4725">
        <v>513592</v>
      </c>
      <c r="Z4725">
        <v>361417</v>
      </c>
      <c r="AA4725">
        <v>19021940</v>
      </c>
    </row>
    <row r="4726" spans="1:27" hidden="1">
      <c r="A4726" t="s">
        <v>4919</v>
      </c>
      <c r="B4726" t="s">
        <v>56</v>
      </c>
      <c r="C4726" t="s">
        <v>56</v>
      </c>
      <c r="D4726">
        <v>1243</v>
      </c>
      <c r="E4726" s="12">
        <v>39331</v>
      </c>
      <c r="F4726" s="72">
        <f t="shared" si="794"/>
        <v>2007</v>
      </c>
      <c r="G4726" s="70">
        <f t="shared" si="795"/>
        <v>7829.5172968624292</v>
      </c>
      <c r="H4726" s="70" t="e" cm="1">
        <f t="array" ref="H4726">INDEX(magic_bricks_appreciation_pivot!$A$13:$K$20,MATCH(C4726,magic_bricks_appreciation_pivot!$A$13:$A$20,0),1+MATCH(F4726,INDEX(magic_bricks_appreciation_pivot!$B$13:$K$13,0),0))</f>
        <v>#N/A</v>
      </c>
      <c r="I4726" s="70"/>
      <c r="J4726">
        <v>119</v>
      </c>
      <c r="K4726">
        <v>2</v>
      </c>
      <c r="L4726">
        <v>2</v>
      </c>
      <c r="M4726">
        <v>4</v>
      </c>
      <c r="N4726" t="s">
        <v>154</v>
      </c>
      <c r="O4726" t="s">
        <v>161</v>
      </c>
      <c r="P4726" s="12">
        <v>37141</v>
      </c>
      <c r="Q4726" t="s">
        <v>194</v>
      </c>
      <c r="R4726" t="s">
        <v>165</v>
      </c>
      <c r="S4726" t="s">
        <v>158</v>
      </c>
      <c r="T4726" t="s">
        <v>166</v>
      </c>
      <c r="U4726">
        <v>4</v>
      </c>
      <c r="V4726">
        <v>2.7</v>
      </c>
      <c r="W4726">
        <v>3.2</v>
      </c>
      <c r="X4726">
        <v>3.34</v>
      </c>
      <c r="Y4726">
        <v>330891</v>
      </c>
      <c r="Z4726">
        <v>136249</v>
      </c>
      <c r="AA4726">
        <v>9732090</v>
      </c>
    </row>
    <row r="4727" spans="1:27" hidden="1">
      <c r="A4727" t="s">
        <v>4920</v>
      </c>
      <c r="B4727" t="s">
        <v>201</v>
      </c>
      <c r="C4727" t="s">
        <v>201</v>
      </c>
      <c r="D4727">
        <v>2191</v>
      </c>
      <c r="E4727" s="12">
        <v>40073</v>
      </c>
      <c r="F4727" s="72">
        <f t="shared" si="794"/>
        <v>2009</v>
      </c>
      <c r="G4727" s="70">
        <f t="shared" si="795"/>
        <v>5053.6284801460524</v>
      </c>
      <c r="H4727" s="70" t="e" cm="1">
        <f t="array" ref="H4727">INDEX(magic_bricks_appreciation_pivot!$A$13:$K$20,MATCH(C4727,magic_bricks_appreciation_pivot!$A$13:$A$20,0),1+MATCH(F4727,INDEX(magic_bricks_appreciation_pivot!$B$13:$K$13,0),0))</f>
        <v>#N/A</v>
      </c>
      <c r="I4727" s="70"/>
      <c r="J4727">
        <v>166</v>
      </c>
      <c r="K4727">
        <v>3</v>
      </c>
      <c r="L4727">
        <v>2</v>
      </c>
      <c r="M4727">
        <v>5</v>
      </c>
      <c r="N4727" t="s">
        <v>168</v>
      </c>
      <c r="O4727" t="s">
        <v>161</v>
      </c>
      <c r="P4727" s="12">
        <v>31313</v>
      </c>
      <c r="Q4727" t="s">
        <v>169</v>
      </c>
      <c r="R4727" t="s">
        <v>157</v>
      </c>
      <c r="S4727" t="s">
        <v>158</v>
      </c>
      <c r="T4727" t="s">
        <v>163</v>
      </c>
      <c r="U4727">
        <v>4.8</v>
      </c>
      <c r="V4727">
        <v>3.7</v>
      </c>
      <c r="W4727">
        <v>4.0999999999999996</v>
      </c>
      <c r="X4727">
        <v>4.1900000000000004</v>
      </c>
      <c r="Y4727">
        <v>542553</v>
      </c>
      <c r="Z4727">
        <v>99653</v>
      </c>
      <c r="AA4727">
        <v>11072500</v>
      </c>
    </row>
    <row r="4728" spans="1:27">
      <c r="A4728" t="s">
        <v>4921</v>
      </c>
      <c r="B4728" t="s">
        <v>201</v>
      </c>
      <c r="C4728" t="s">
        <v>201</v>
      </c>
      <c r="D4728">
        <v>2153</v>
      </c>
      <c r="E4728" s="12">
        <v>40624</v>
      </c>
      <c r="F4728" s="72">
        <f t="shared" si="794"/>
        <v>2011</v>
      </c>
      <c r="G4728" s="70">
        <f t="shared" si="795"/>
        <v>5168.2210868555503</v>
      </c>
      <c r="H4728" s="70" cm="1">
        <f t="array" ref="H4728">INDEX(magic_bricks_appreciation_pivot!$A$13:$K$20,MATCH(C4728,magic_bricks_appreciation_pivot!$A$13:$A$20,0),1+MATCH(F4728,INDEX(magic_bricks_appreciation_pivot!$B$13:$K$13,0),0))</f>
        <v>0.57884713052310821</v>
      </c>
      <c r="I4728" s="70">
        <f t="shared" ref="I4728:I4729" si="802">G4728+G4728*H4728</f>
        <v>8159.8310328909047</v>
      </c>
      <c r="J4728">
        <v>165</v>
      </c>
      <c r="K4728">
        <v>3</v>
      </c>
      <c r="L4728">
        <v>2</v>
      </c>
      <c r="M4728">
        <v>5</v>
      </c>
      <c r="N4728" t="s">
        <v>176</v>
      </c>
      <c r="O4728" t="s">
        <v>161</v>
      </c>
      <c r="P4728" s="12">
        <v>31134</v>
      </c>
      <c r="Q4728" t="s">
        <v>169</v>
      </c>
      <c r="R4728" t="s">
        <v>157</v>
      </c>
      <c r="S4728" t="s">
        <v>162</v>
      </c>
      <c r="T4728" t="s">
        <v>163</v>
      </c>
      <c r="U4728">
        <v>3.4</v>
      </c>
      <c r="V4728">
        <v>3.6</v>
      </c>
      <c r="W4728">
        <v>2.2000000000000002</v>
      </c>
      <c r="X4728">
        <v>2.98</v>
      </c>
      <c r="Y4728">
        <v>422833</v>
      </c>
      <c r="Z4728">
        <v>100145</v>
      </c>
      <c r="AA4728">
        <v>11127180</v>
      </c>
    </row>
    <row r="4729" spans="1:27">
      <c r="A4729" t="s">
        <v>4922</v>
      </c>
      <c r="B4729" t="s">
        <v>23</v>
      </c>
      <c r="C4729" t="s">
        <v>23</v>
      </c>
      <c r="D4729">
        <v>720</v>
      </c>
      <c r="E4729" s="12">
        <v>40432</v>
      </c>
      <c r="F4729" s="72">
        <f t="shared" si="794"/>
        <v>2010</v>
      </c>
      <c r="G4729" s="70">
        <f t="shared" si="795"/>
        <v>5542.0138888888887</v>
      </c>
      <c r="H4729" s="70" cm="1">
        <f t="array" ref="H4729">INDEX(magic_bricks_appreciation_pivot!$A$13:$K$20,MATCH(C4729,magic_bricks_appreciation_pivot!$A$13:$A$20,0),1+MATCH(F4729,INDEX(magic_bricks_appreciation_pivot!$B$13:$K$13,0),0))</f>
        <v>0.49881786187527283</v>
      </c>
      <c r="I4729" s="70">
        <f t="shared" si="802"/>
        <v>8306.4694074275103</v>
      </c>
      <c r="J4729">
        <v>123</v>
      </c>
      <c r="K4729">
        <v>1</v>
      </c>
      <c r="L4729">
        <v>1</v>
      </c>
      <c r="M4729">
        <v>2</v>
      </c>
      <c r="N4729" t="s">
        <v>154</v>
      </c>
      <c r="O4729" t="s">
        <v>161</v>
      </c>
      <c r="P4729" s="12">
        <v>29117</v>
      </c>
      <c r="Q4729" t="s">
        <v>194</v>
      </c>
      <c r="R4729" t="s">
        <v>157</v>
      </c>
      <c r="S4729" t="s">
        <v>162</v>
      </c>
      <c r="T4729" t="s">
        <v>159</v>
      </c>
      <c r="U4729">
        <v>4.2</v>
      </c>
      <c r="V4729">
        <v>3.4</v>
      </c>
      <c r="W4729">
        <v>3.2</v>
      </c>
      <c r="X4729">
        <v>3.56</v>
      </c>
      <c r="Y4729">
        <v>191532</v>
      </c>
      <c r="Z4729">
        <v>63844</v>
      </c>
      <c r="AA4729">
        <v>3990250</v>
      </c>
    </row>
    <row r="4730" spans="1:27" hidden="1">
      <c r="A4730" t="s">
        <v>4923</v>
      </c>
      <c r="B4730" t="s">
        <v>56</v>
      </c>
      <c r="C4730" t="s">
        <v>56</v>
      </c>
      <c r="D4730">
        <v>905</v>
      </c>
      <c r="E4730" s="12">
        <v>39116</v>
      </c>
      <c r="F4730" s="72">
        <f t="shared" si="794"/>
        <v>2007</v>
      </c>
      <c r="G4730" s="70">
        <f t="shared" si="795"/>
        <v>11395.922651933701</v>
      </c>
      <c r="H4730" s="70" t="e" cm="1">
        <f t="array" ref="H4730">INDEX(magic_bricks_appreciation_pivot!$A$13:$K$20,MATCH(C4730,magic_bricks_appreciation_pivot!$A$13:$A$20,0),1+MATCH(F4730,INDEX(magic_bricks_appreciation_pivot!$B$13:$K$13,0),0))</f>
        <v>#N/A</v>
      </c>
      <c r="I4730" s="70"/>
      <c r="J4730">
        <v>86</v>
      </c>
      <c r="K4730">
        <v>1</v>
      </c>
      <c r="L4730">
        <v>1</v>
      </c>
      <c r="M4730">
        <v>3</v>
      </c>
      <c r="N4730" t="s">
        <v>168</v>
      </c>
      <c r="O4730" t="s">
        <v>155</v>
      </c>
      <c r="P4730" s="12">
        <v>26706</v>
      </c>
      <c r="Q4730" t="s">
        <v>156</v>
      </c>
      <c r="R4730" t="s">
        <v>177</v>
      </c>
      <c r="S4730" t="s">
        <v>178</v>
      </c>
      <c r="T4730" t="s">
        <v>171</v>
      </c>
      <c r="U4730">
        <v>2.1</v>
      </c>
      <c r="V4730">
        <v>2.2999999999999998</v>
      </c>
      <c r="W4730">
        <v>2.5</v>
      </c>
      <c r="X4730">
        <v>2.34</v>
      </c>
      <c r="Y4730">
        <v>340339</v>
      </c>
      <c r="Z4730">
        <v>123760</v>
      </c>
      <c r="AA4730">
        <v>10313310</v>
      </c>
    </row>
    <row r="4731" spans="1:27">
      <c r="A4731" t="s">
        <v>4924</v>
      </c>
      <c r="B4731" t="s">
        <v>23</v>
      </c>
      <c r="C4731" t="s">
        <v>23</v>
      </c>
      <c r="D4731">
        <v>1107</v>
      </c>
      <c r="E4731" s="12">
        <v>40189</v>
      </c>
      <c r="F4731" s="72">
        <f t="shared" si="794"/>
        <v>2010</v>
      </c>
      <c r="G4731" s="70">
        <f t="shared" si="795"/>
        <v>6640.0180668473349</v>
      </c>
      <c r="H4731" s="70" cm="1">
        <f t="array" ref="H4731">INDEX(magic_bricks_appreciation_pivot!$A$13:$K$20,MATCH(C4731,magic_bricks_appreciation_pivot!$A$13:$A$20,0),1+MATCH(F4731,INDEX(magic_bricks_appreciation_pivot!$B$13:$K$13,0),0))</f>
        <v>0.49881786187527283</v>
      </c>
      <c r="I4731" s="70">
        <f t="shared" ref="I4731:I4732" si="803">G4731+G4731*H4731</f>
        <v>9952.1776817653044</v>
      </c>
      <c r="J4731">
        <v>185</v>
      </c>
      <c r="K4731">
        <v>1</v>
      </c>
      <c r="L4731">
        <v>1</v>
      </c>
      <c r="M4731">
        <v>3</v>
      </c>
      <c r="N4731" t="s">
        <v>193</v>
      </c>
      <c r="O4731" t="s">
        <v>155</v>
      </c>
      <c r="P4731" s="12">
        <v>26319</v>
      </c>
      <c r="Q4731" t="s">
        <v>156</v>
      </c>
      <c r="R4731" t="s">
        <v>177</v>
      </c>
      <c r="S4731" t="s">
        <v>178</v>
      </c>
      <c r="T4731" t="s">
        <v>159</v>
      </c>
      <c r="U4731">
        <v>3.7</v>
      </c>
      <c r="V4731">
        <v>3.4</v>
      </c>
      <c r="W4731">
        <v>3.9</v>
      </c>
      <c r="X4731">
        <v>3.69</v>
      </c>
      <c r="Y4731">
        <v>227866</v>
      </c>
      <c r="Z4731">
        <v>132309</v>
      </c>
      <c r="AA4731">
        <v>7350500</v>
      </c>
    </row>
    <row r="4732" spans="1:27">
      <c r="A4732" t="s">
        <v>4925</v>
      </c>
      <c r="B4732" t="s">
        <v>175</v>
      </c>
      <c r="C4732" t="s">
        <v>34</v>
      </c>
      <c r="D4732">
        <v>772</v>
      </c>
      <c r="E4732" s="12">
        <v>41288</v>
      </c>
      <c r="F4732" s="72">
        <f t="shared" si="794"/>
        <v>2013</v>
      </c>
      <c r="G4732" s="70">
        <f t="shared" si="795"/>
        <v>10798.432642487047</v>
      </c>
      <c r="H4732" s="70" cm="1">
        <f t="array" ref="H4732">INDEX(magic_bricks_appreciation_pivot!$A$13:$K$20,MATCH(C4732,magic_bricks_appreciation_pivot!$A$13:$A$20,0),1+MATCH(F4732,INDEX(magic_bricks_appreciation_pivot!$B$13:$K$13,0),0))</f>
        <v>0.11656080922135968</v>
      </c>
      <c r="I4732" s="70">
        <f t="shared" si="803"/>
        <v>12057.106689617682</v>
      </c>
      <c r="J4732">
        <v>159</v>
      </c>
      <c r="K4732">
        <v>1</v>
      </c>
      <c r="L4732">
        <v>1</v>
      </c>
      <c r="M4732">
        <v>2</v>
      </c>
      <c r="N4732" t="s">
        <v>154</v>
      </c>
      <c r="O4732" t="s">
        <v>155</v>
      </c>
      <c r="P4732" s="12">
        <v>39463</v>
      </c>
      <c r="Q4732" t="s">
        <v>169</v>
      </c>
      <c r="R4732" t="s">
        <v>170</v>
      </c>
      <c r="S4732" t="s">
        <v>158</v>
      </c>
      <c r="T4732" t="s">
        <v>163</v>
      </c>
      <c r="U4732">
        <v>4.7</v>
      </c>
      <c r="V4732">
        <v>4.7</v>
      </c>
      <c r="W4732">
        <v>2.9</v>
      </c>
      <c r="X4732">
        <v>4.16</v>
      </c>
      <c r="Y4732">
        <v>208410</v>
      </c>
      <c r="Z4732">
        <v>125046</v>
      </c>
      <c r="AA4732">
        <v>8336390</v>
      </c>
    </row>
    <row r="4733" spans="1:27" hidden="1">
      <c r="A4733" t="s">
        <v>4926</v>
      </c>
      <c r="B4733" t="s">
        <v>51</v>
      </c>
      <c r="C4733" t="s">
        <v>51</v>
      </c>
      <c r="D4733">
        <v>1806</v>
      </c>
      <c r="E4733" s="12">
        <v>38586</v>
      </c>
      <c r="F4733" s="72">
        <f t="shared" si="794"/>
        <v>2005</v>
      </c>
      <c r="G4733" s="70">
        <f t="shared" si="795"/>
        <v>7765.9413067552605</v>
      </c>
      <c r="H4733" s="70" t="e" cm="1">
        <f t="array" ref="H4733">INDEX(magic_bricks_appreciation_pivot!$A$13:$K$20,MATCH(C4733,magic_bricks_appreciation_pivot!$A$13:$A$20,0),1+MATCH(F4733,INDEX(magic_bricks_appreciation_pivot!$B$13:$K$13,0),0))</f>
        <v>#N/A</v>
      </c>
      <c r="I4733" s="70"/>
      <c r="J4733">
        <v>83</v>
      </c>
      <c r="K4733">
        <v>3</v>
      </c>
      <c r="L4733">
        <v>2</v>
      </c>
      <c r="M4733">
        <v>5</v>
      </c>
      <c r="N4733" t="s">
        <v>168</v>
      </c>
      <c r="O4733" t="s">
        <v>155</v>
      </c>
      <c r="P4733" s="12">
        <v>23256</v>
      </c>
      <c r="Q4733" t="s">
        <v>156</v>
      </c>
      <c r="R4733" t="s">
        <v>177</v>
      </c>
      <c r="S4733" t="s">
        <v>158</v>
      </c>
      <c r="T4733" t="s">
        <v>173</v>
      </c>
      <c r="U4733">
        <v>3.2</v>
      </c>
      <c r="V4733">
        <v>4.7</v>
      </c>
      <c r="W4733">
        <v>4.5999999999999996</v>
      </c>
      <c r="X4733">
        <v>4.3</v>
      </c>
      <c r="Y4733">
        <v>448809</v>
      </c>
      <c r="Z4733">
        <v>140253</v>
      </c>
      <c r="AA4733">
        <v>14025290</v>
      </c>
    </row>
    <row r="4734" spans="1:27" hidden="1">
      <c r="A4734" t="s">
        <v>4927</v>
      </c>
      <c r="B4734" t="s">
        <v>175</v>
      </c>
      <c r="C4734" t="s">
        <v>34</v>
      </c>
      <c r="D4734">
        <v>1162</v>
      </c>
      <c r="E4734" s="12">
        <v>39625</v>
      </c>
      <c r="F4734" s="72">
        <f t="shared" si="794"/>
        <v>2008</v>
      </c>
      <c r="G4734" s="70">
        <f t="shared" si="795"/>
        <v>11927.667814113598</v>
      </c>
      <c r="H4734" s="70" t="e" cm="1">
        <f t="array" ref="H4734">INDEX(magic_bricks_appreciation_pivot!$A$13:$K$20,MATCH(C4734,magic_bricks_appreciation_pivot!$A$13:$A$20,0),1+MATCH(F4734,INDEX(magic_bricks_appreciation_pivot!$B$13:$K$13,0),0))</f>
        <v>#N/A</v>
      </c>
      <c r="I4734" s="70"/>
      <c r="J4734">
        <v>25</v>
      </c>
      <c r="K4734">
        <v>1</v>
      </c>
      <c r="L4734">
        <v>1</v>
      </c>
      <c r="M4734">
        <v>3</v>
      </c>
      <c r="N4734" t="s">
        <v>154</v>
      </c>
      <c r="O4734" t="s">
        <v>155</v>
      </c>
      <c r="P4734" s="12">
        <v>31960</v>
      </c>
      <c r="Q4734" t="s">
        <v>156</v>
      </c>
      <c r="R4734" t="s">
        <v>165</v>
      </c>
      <c r="S4734" t="s">
        <v>178</v>
      </c>
      <c r="T4734" t="s">
        <v>182</v>
      </c>
      <c r="U4734">
        <v>2.5</v>
      </c>
      <c r="V4734">
        <v>2</v>
      </c>
      <c r="W4734">
        <v>2.2000000000000002</v>
      </c>
      <c r="X4734">
        <v>2.21</v>
      </c>
      <c r="Y4734">
        <v>429658</v>
      </c>
      <c r="Z4734">
        <v>97020</v>
      </c>
      <c r="AA4734">
        <v>13859950</v>
      </c>
    </row>
    <row r="4735" spans="1:27">
      <c r="A4735" t="s">
        <v>4928</v>
      </c>
      <c r="B4735" t="s">
        <v>51</v>
      </c>
      <c r="C4735" t="s">
        <v>51</v>
      </c>
      <c r="D4735">
        <v>1558</v>
      </c>
      <c r="E4735" s="12">
        <v>40780</v>
      </c>
      <c r="F4735" s="72">
        <f t="shared" si="794"/>
        <v>2011</v>
      </c>
      <c r="G4735" s="70">
        <f t="shared" si="795"/>
        <v>5022.1694480102697</v>
      </c>
      <c r="H4735" s="70" cm="1">
        <f t="array" ref="H4735">INDEX(magic_bricks_appreciation_pivot!$A$13:$K$20,MATCH(C4735,magic_bricks_appreciation_pivot!$A$13:$A$20,0),1+MATCH(F4735,INDEX(magic_bricks_appreciation_pivot!$B$13:$K$13,0),0))</f>
        <v>0.33442622950819673</v>
      </c>
      <c r="I4735" s="70">
        <f t="shared" ref="I4735:I4736" si="804">G4735+G4735*H4735</f>
        <v>6701.714640459606</v>
      </c>
      <c r="J4735">
        <v>32</v>
      </c>
      <c r="K4735">
        <v>2</v>
      </c>
      <c r="L4735">
        <v>1</v>
      </c>
      <c r="M4735">
        <v>4</v>
      </c>
      <c r="N4735" t="s">
        <v>168</v>
      </c>
      <c r="O4735" t="s">
        <v>155</v>
      </c>
      <c r="P4735" s="12">
        <v>27275</v>
      </c>
      <c r="Q4735" t="s">
        <v>194</v>
      </c>
      <c r="R4735" t="s">
        <v>177</v>
      </c>
      <c r="S4735" t="s">
        <v>158</v>
      </c>
      <c r="T4735" t="s">
        <v>173</v>
      </c>
      <c r="U4735">
        <v>4.5</v>
      </c>
      <c r="V4735">
        <v>3.9</v>
      </c>
      <c r="W4735">
        <v>4</v>
      </c>
      <c r="X4735">
        <v>4.08</v>
      </c>
      <c r="Y4735">
        <v>258210</v>
      </c>
      <c r="Z4735">
        <v>101719</v>
      </c>
      <c r="AA4735">
        <v>7824540</v>
      </c>
    </row>
    <row r="4736" spans="1:27">
      <c r="A4736" t="s">
        <v>4929</v>
      </c>
      <c r="B4736" t="s">
        <v>175</v>
      </c>
      <c r="C4736" t="s">
        <v>34</v>
      </c>
      <c r="D4736">
        <v>1269</v>
      </c>
      <c r="E4736" s="12">
        <v>41863</v>
      </c>
      <c r="F4736" s="72">
        <f t="shared" si="794"/>
        <v>2014</v>
      </c>
      <c r="G4736" s="70">
        <f t="shared" si="795"/>
        <v>6656.4460204885736</v>
      </c>
      <c r="H4736" s="70" cm="1">
        <f t="array" ref="H4736">INDEX(magic_bricks_appreciation_pivot!$A$13:$K$20,MATCH(C4736,magic_bricks_appreciation_pivot!$A$13:$A$20,0),1+MATCH(F4736,INDEX(magic_bricks_appreciation_pivot!$B$13:$K$13,0),0))</f>
        <v>5.1040744021257752E-2</v>
      </c>
      <c r="I4736" s="70">
        <f t="shared" si="804"/>
        <v>6996.1959779116505</v>
      </c>
      <c r="J4736">
        <v>29</v>
      </c>
      <c r="K4736">
        <v>2</v>
      </c>
      <c r="L4736">
        <v>1</v>
      </c>
      <c r="M4736">
        <v>4</v>
      </c>
      <c r="N4736" t="s">
        <v>154</v>
      </c>
      <c r="O4736" t="s">
        <v>161</v>
      </c>
      <c r="P4736" s="12">
        <v>32373</v>
      </c>
      <c r="Q4736" t="s">
        <v>169</v>
      </c>
      <c r="R4736" t="s">
        <v>165</v>
      </c>
      <c r="S4736" t="s">
        <v>178</v>
      </c>
      <c r="T4736" t="s">
        <v>163</v>
      </c>
      <c r="U4736">
        <v>4.9000000000000004</v>
      </c>
      <c r="V4736">
        <v>2.7</v>
      </c>
      <c r="W4736">
        <v>2</v>
      </c>
      <c r="X4736">
        <v>3.15</v>
      </c>
      <c r="Y4736">
        <v>228070</v>
      </c>
      <c r="Z4736">
        <v>84470</v>
      </c>
      <c r="AA4736">
        <v>8447030</v>
      </c>
    </row>
    <row r="4737" spans="1:27" hidden="1">
      <c r="A4737" t="s">
        <v>4930</v>
      </c>
      <c r="B4737" t="s">
        <v>23</v>
      </c>
      <c r="C4737" t="s">
        <v>23</v>
      </c>
      <c r="D4737">
        <v>838</v>
      </c>
      <c r="E4737" s="12">
        <v>40087</v>
      </c>
      <c r="F4737" s="72">
        <f t="shared" si="794"/>
        <v>2009</v>
      </c>
      <c r="G4737" s="70">
        <f t="shared" si="795"/>
        <v>8879.7732696897383</v>
      </c>
      <c r="H4737" s="70" t="e" cm="1">
        <f t="array" ref="H4737">INDEX(magic_bricks_appreciation_pivot!$A$13:$K$20,MATCH(C4737,magic_bricks_appreciation_pivot!$A$13:$A$20,0),1+MATCH(F4737,INDEX(magic_bricks_appreciation_pivot!$B$13:$K$13,0),0))</f>
        <v>#N/A</v>
      </c>
      <c r="I4737" s="70"/>
      <c r="J4737">
        <v>191</v>
      </c>
      <c r="K4737">
        <v>1</v>
      </c>
      <c r="L4737">
        <v>1</v>
      </c>
      <c r="M4737">
        <v>2</v>
      </c>
      <c r="N4737" t="s">
        <v>184</v>
      </c>
      <c r="O4737" t="s">
        <v>155</v>
      </c>
      <c r="P4737" s="12">
        <v>27312</v>
      </c>
      <c r="Q4737" t="s">
        <v>156</v>
      </c>
      <c r="R4737" t="s">
        <v>170</v>
      </c>
      <c r="S4737" t="s">
        <v>158</v>
      </c>
      <c r="T4737" t="s">
        <v>173</v>
      </c>
      <c r="U4737">
        <v>2.2000000000000002</v>
      </c>
      <c r="V4737">
        <v>2</v>
      </c>
      <c r="W4737">
        <v>2.7</v>
      </c>
      <c r="X4737">
        <v>2.34</v>
      </c>
      <c r="Y4737">
        <v>349739</v>
      </c>
      <c r="Z4737">
        <v>104178</v>
      </c>
      <c r="AA4737">
        <v>7441250</v>
      </c>
    </row>
    <row r="4738" spans="1:27">
      <c r="A4738" t="s">
        <v>4931</v>
      </c>
      <c r="B4738" t="s">
        <v>175</v>
      </c>
      <c r="C4738" t="s">
        <v>34</v>
      </c>
      <c r="D4738">
        <v>1281</v>
      </c>
      <c r="E4738" s="12">
        <v>41226</v>
      </c>
      <c r="F4738" s="72">
        <f t="shared" si="794"/>
        <v>2012</v>
      </c>
      <c r="G4738" s="70">
        <f t="shared" si="795"/>
        <v>8056.2451209992196</v>
      </c>
      <c r="H4738" s="70" cm="1">
        <f t="array" ref="H4738">INDEX(magic_bricks_appreciation_pivot!$A$13:$K$20,MATCH(C4738,magic_bricks_appreciation_pivot!$A$13:$A$20,0),1+MATCH(F4738,INDEX(magic_bricks_appreciation_pivot!$B$13:$K$13,0),0))</f>
        <v>0.22606337179266398</v>
      </c>
      <c r="I4738" s="70">
        <f t="shared" ref="I4738:I4741" si="805">G4738+G4738*H4738</f>
        <v>9877.4670570405015</v>
      </c>
      <c r="J4738">
        <v>90</v>
      </c>
      <c r="K4738">
        <v>2</v>
      </c>
      <c r="L4738">
        <v>1</v>
      </c>
      <c r="M4738">
        <v>4</v>
      </c>
      <c r="N4738" t="s">
        <v>193</v>
      </c>
      <c r="O4738" t="s">
        <v>155</v>
      </c>
      <c r="P4738" s="12">
        <v>35751</v>
      </c>
      <c r="Q4738" t="s">
        <v>194</v>
      </c>
      <c r="R4738" t="s">
        <v>165</v>
      </c>
      <c r="S4738" t="s">
        <v>178</v>
      </c>
      <c r="T4738" t="s">
        <v>182</v>
      </c>
      <c r="U4738">
        <v>4.8</v>
      </c>
      <c r="V4738">
        <v>3.3</v>
      </c>
      <c r="W4738">
        <v>4.3</v>
      </c>
      <c r="X4738">
        <v>4.05</v>
      </c>
      <c r="Y4738">
        <v>319922</v>
      </c>
      <c r="Z4738">
        <v>61920</v>
      </c>
      <c r="AA4738">
        <v>10320050</v>
      </c>
    </row>
    <row r="4739" spans="1:27">
      <c r="A4739" t="s">
        <v>4932</v>
      </c>
      <c r="B4739" t="s">
        <v>39</v>
      </c>
      <c r="C4739" t="s">
        <v>39</v>
      </c>
      <c r="D4739">
        <v>1517</v>
      </c>
      <c r="E4739" s="12">
        <v>41153</v>
      </c>
      <c r="F4739" s="72">
        <f t="shared" ref="F4739:F4802" si="806">YEAR(E4739)</f>
        <v>2012</v>
      </c>
      <c r="G4739" s="70">
        <f t="shared" ref="G4739:G4802" si="807">AA4739/D4739</f>
        <v>12942.036914963744</v>
      </c>
      <c r="H4739" s="70" cm="1">
        <f t="array" ref="H4739">INDEX(magic_bricks_appreciation_pivot!$A$13:$K$20,MATCH(C4739,magic_bricks_appreciation_pivot!$A$13:$A$20,0),1+MATCH(F4739,INDEX(magic_bricks_appreciation_pivot!$B$13:$K$13,0),0))</f>
        <v>0.34576729802860456</v>
      </c>
      <c r="I4739" s="70">
        <f t="shared" si="805"/>
        <v>17416.970050037216</v>
      </c>
      <c r="J4739">
        <v>156</v>
      </c>
      <c r="K4739">
        <v>1</v>
      </c>
      <c r="L4739">
        <v>1</v>
      </c>
      <c r="M4739">
        <v>4</v>
      </c>
      <c r="N4739" t="s">
        <v>154</v>
      </c>
      <c r="O4739" t="s">
        <v>155</v>
      </c>
      <c r="P4739" s="12">
        <v>35313</v>
      </c>
      <c r="Q4739" t="s">
        <v>156</v>
      </c>
      <c r="R4739" t="s">
        <v>170</v>
      </c>
      <c r="S4739" t="s">
        <v>162</v>
      </c>
      <c r="T4739" t="s">
        <v>182</v>
      </c>
      <c r="U4739">
        <v>3.2</v>
      </c>
      <c r="V4739">
        <v>4.9000000000000004</v>
      </c>
      <c r="W4739">
        <v>2</v>
      </c>
      <c r="X4739">
        <v>3.145</v>
      </c>
      <c r="Y4739">
        <v>687157</v>
      </c>
      <c r="Z4739">
        <v>255230</v>
      </c>
      <c r="AA4739">
        <v>19633070</v>
      </c>
    </row>
    <row r="4740" spans="1:27">
      <c r="A4740" t="s">
        <v>4933</v>
      </c>
      <c r="B4740" t="s">
        <v>23</v>
      </c>
      <c r="C4740" t="s">
        <v>23</v>
      </c>
      <c r="D4740">
        <v>1344</v>
      </c>
      <c r="E4740" s="12">
        <v>40762</v>
      </c>
      <c r="F4740" s="72">
        <f t="shared" si="806"/>
        <v>2011</v>
      </c>
      <c r="G4740" s="70">
        <f t="shared" si="807"/>
        <v>7795.9449404761908</v>
      </c>
      <c r="H4740" s="70" cm="1">
        <f t="array" ref="H4740">INDEX(magic_bricks_appreciation_pivot!$A$13:$K$20,MATCH(C4740,magic_bricks_appreciation_pivot!$A$13:$A$20,0),1+MATCH(F4740,INDEX(magic_bricks_appreciation_pivot!$B$13:$K$13,0),0))</f>
        <v>0.30621792098525186</v>
      </c>
      <c r="I4740" s="70">
        <f t="shared" si="805"/>
        <v>10183.202992264303</v>
      </c>
      <c r="J4740">
        <v>138</v>
      </c>
      <c r="K4740">
        <v>2</v>
      </c>
      <c r="L4740">
        <v>2</v>
      </c>
      <c r="M4740">
        <v>4</v>
      </c>
      <c r="N4740" t="s">
        <v>154</v>
      </c>
      <c r="O4740" t="s">
        <v>155</v>
      </c>
      <c r="P4740" s="12">
        <v>37477</v>
      </c>
      <c r="Q4740" t="s">
        <v>156</v>
      </c>
      <c r="R4740" t="s">
        <v>170</v>
      </c>
      <c r="S4740" t="s">
        <v>158</v>
      </c>
      <c r="T4740" t="s">
        <v>173</v>
      </c>
      <c r="U4740">
        <v>4.5999999999999996</v>
      </c>
      <c r="V4740">
        <v>2.2000000000000002</v>
      </c>
      <c r="W4740">
        <v>4.7</v>
      </c>
      <c r="X4740">
        <v>3.92</v>
      </c>
      <c r="Y4740">
        <v>471499</v>
      </c>
      <c r="Z4740">
        <v>261944</v>
      </c>
      <c r="AA4740">
        <v>10477750</v>
      </c>
    </row>
    <row r="4741" spans="1:27">
      <c r="A4741" t="s">
        <v>4934</v>
      </c>
      <c r="B4741" t="s">
        <v>51</v>
      </c>
      <c r="C4741" t="s">
        <v>51</v>
      </c>
      <c r="D4741">
        <v>1705</v>
      </c>
      <c r="E4741" s="12">
        <v>40323</v>
      </c>
      <c r="F4741" s="72">
        <f t="shared" si="806"/>
        <v>2010</v>
      </c>
      <c r="G4741" s="70">
        <f t="shared" si="807"/>
        <v>4950.2521994134895</v>
      </c>
      <c r="H4741" s="70" cm="1">
        <f t="array" ref="H4741">INDEX(magic_bricks_appreciation_pivot!$A$13:$K$20,MATCH(C4741,magic_bricks_appreciation_pivot!$A$13:$A$20,0),1+MATCH(F4741,INDEX(magic_bricks_appreciation_pivot!$B$13:$K$13,0),0))</f>
        <v>0.55311029796131728</v>
      </c>
      <c r="I4741" s="70">
        <f t="shared" si="805"/>
        <v>7688.2876684147504</v>
      </c>
      <c r="J4741">
        <v>122</v>
      </c>
      <c r="K4741">
        <v>2</v>
      </c>
      <c r="L4741">
        <v>1</v>
      </c>
      <c r="M4741">
        <v>4</v>
      </c>
      <c r="N4741" t="s">
        <v>176</v>
      </c>
      <c r="O4741" t="s">
        <v>161</v>
      </c>
      <c r="P4741" s="12">
        <v>26088</v>
      </c>
      <c r="Q4741" t="s">
        <v>169</v>
      </c>
      <c r="R4741" t="s">
        <v>170</v>
      </c>
      <c r="S4741" t="s">
        <v>162</v>
      </c>
      <c r="T4741" t="s">
        <v>173</v>
      </c>
      <c r="U4741">
        <v>3.8</v>
      </c>
      <c r="V4741">
        <v>3.9</v>
      </c>
      <c r="W4741">
        <v>4.2</v>
      </c>
      <c r="X4741">
        <v>3.97</v>
      </c>
      <c r="Y4741">
        <v>270086</v>
      </c>
      <c r="Z4741">
        <v>75962</v>
      </c>
      <c r="AA4741">
        <v>8440180</v>
      </c>
    </row>
    <row r="4742" spans="1:27" hidden="1">
      <c r="A4742" t="s">
        <v>4935</v>
      </c>
      <c r="B4742" t="s">
        <v>175</v>
      </c>
      <c r="C4742" t="s">
        <v>34</v>
      </c>
      <c r="D4742">
        <v>995</v>
      </c>
      <c r="E4742" s="12">
        <v>39825</v>
      </c>
      <c r="F4742" s="72">
        <f t="shared" si="806"/>
        <v>2009</v>
      </c>
      <c r="G4742" s="70">
        <f t="shared" si="807"/>
        <v>13012.160804020101</v>
      </c>
      <c r="H4742" s="70" t="e" cm="1">
        <f t="array" ref="H4742">INDEX(magic_bricks_appreciation_pivot!$A$13:$K$20,MATCH(C4742,magic_bricks_appreciation_pivot!$A$13:$A$20,0),1+MATCH(F4742,INDEX(magic_bricks_appreciation_pivot!$B$13:$K$13,0),0))</f>
        <v>#N/A</v>
      </c>
      <c r="I4742" s="70"/>
      <c r="J4742">
        <v>41</v>
      </c>
      <c r="K4742">
        <v>1</v>
      </c>
      <c r="L4742">
        <v>1</v>
      </c>
      <c r="M4742">
        <v>3</v>
      </c>
      <c r="N4742" t="s">
        <v>168</v>
      </c>
      <c r="O4742" t="s">
        <v>155</v>
      </c>
      <c r="P4742" s="12">
        <v>37635</v>
      </c>
      <c r="Q4742" t="s">
        <v>156</v>
      </c>
      <c r="R4742" t="s">
        <v>170</v>
      </c>
      <c r="S4742" t="s">
        <v>158</v>
      </c>
      <c r="T4742" t="s">
        <v>166</v>
      </c>
      <c r="U4742">
        <v>2.1</v>
      </c>
      <c r="V4742">
        <v>2.5</v>
      </c>
      <c r="W4742">
        <v>2.1</v>
      </c>
      <c r="X4742">
        <v>2.2599999999999998</v>
      </c>
      <c r="Y4742">
        <v>388413</v>
      </c>
      <c r="Z4742">
        <v>64736</v>
      </c>
      <c r="AA4742">
        <v>12947100</v>
      </c>
    </row>
    <row r="4743" spans="1:27" hidden="1">
      <c r="A4743" t="s">
        <v>4936</v>
      </c>
      <c r="B4743" t="s">
        <v>175</v>
      </c>
      <c r="C4743" t="s">
        <v>34</v>
      </c>
      <c r="D4743">
        <v>818</v>
      </c>
      <c r="E4743" s="12">
        <v>39732</v>
      </c>
      <c r="F4743" s="72">
        <f t="shared" si="806"/>
        <v>2008</v>
      </c>
      <c r="G4743" s="70">
        <f t="shared" si="807"/>
        <v>11859.535452322738</v>
      </c>
      <c r="H4743" s="70" t="e" cm="1">
        <f t="array" ref="H4743">INDEX(magic_bricks_appreciation_pivot!$A$13:$K$20,MATCH(C4743,magic_bricks_appreciation_pivot!$A$13:$A$20,0),1+MATCH(F4743,INDEX(magic_bricks_appreciation_pivot!$B$13:$K$13,0),0))</f>
        <v>#N/A</v>
      </c>
      <c r="I4743" s="70"/>
      <c r="J4743">
        <v>11</v>
      </c>
      <c r="K4743">
        <v>1</v>
      </c>
      <c r="L4743">
        <v>1</v>
      </c>
      <c r="M4743">
        <v>3</v>
      </c>
      <c r="N4743" t="s">
        <v>184</v>
      </c>
      <c r="O4743" t="s">
        <v>155</v>
      </c>
      <c r="P4743" s="12">
        <v>30242</v>
      </c>
      <c r="Q4743" t="s">
        <v>194</v>
      </c>
      <c r="R4743" t="s">
        <v>170</v>
      </c>
      <c r="S4743" t="s">
        <v>162</v>
      </c>
      <c r="T4743" t="s">
        <v>182</v>
      </c>
      <c r="U4743">
        <v>2.4</v>
      </c>
      <c r="V4743">
        <v>2.8</v>
      </c>
      <c r="W4743">
        <v>2.6</v>
      </c>
      <c r="X4743">
        <v>2.62</v>
      </c>
      <c r="Y4743">
        <v>271631</v>
      </c>
      <c r="Z4743">
        <v>135815</v>
      </c>
      <c r="AA4743">
        <v>9701100</v>
      </c>
    </row>
    <row r="4744" spans="1:27" hidden="1">
      <c r="A4744" t="s">
        <v>4937</v>
      </c>
      <c r="B4744" t="s">
        <v>39</v>
      </c>
      <c r="C4744" t="s">
        <v>39</v>
      </c>
      <c r="D4744">
        <v>1705</v>
      </c>
      <c r="E4744" s="12">
        <v>39399</v>
      </c>
      <c r="F4744" s="72">
        <f t="shared" si="806"/>
        <v>2007</v>
      </c>
      <c r="G4744" s="70">
        <f t="shared" si="807"/>
        <v>6351.3431085043985</v>
      </c>
      <c r="H4744" s="70" t="e" cm="1">
        <f t="array" ref="H4744">INDEX(magic_bricks_appreciation_pivot!$A$13:$K$20,MATCH(C4744,magic_bricks_appreciation_pivot!$A$13:$A$20,0),1+MATCH(F4744,INDEX(magic_bricks_appreciation_pivot!$B$13:$K$13,0),0))</f>
        <v>#N/A</v>
      </c>
      <c r="I4744" s="70"/>
      <c r="J4744">
        <v>139</v>
      </c>
      <c r="K4744">
        <v>1</v>
      </c>
      <c r="L4744">
        <v>1</v>
      </c>
      <c r="M4744">
        <v>4</v>
      </c>
      <c r="N4744" t="s">
        <v>154</v>
      </c>
      <c r="O4744" t="s">
        <v>161</v>
      </c>
      <c r="P4744" s="12">
        <v>33194</v>
      </c>
      <c r="Q4744" t="s">
        <v>194</v>
      </c>
      <c r="R4744" t="s">
        <v>157</v>
      </c>
      <c r="S4744" t="s">
        <v>178</v>
      </c>
      <c r="T4744" t="s">
        <v>163</v>
      </c>
      <c r="U4744">
        <v>3.7</v>
      </c>
      <c r="V4744">
        <v>4.3</v>
      </c>
      <c r="W4744">
        <v>2.5</v>
      </c>
      <c r="X4744">
        <v>3.37</v>
      </c>
      <c r="Y4744">
        <v>400674</v>
      </c>
      <c r="Z4744">
        <v>86632</v>
      </c>
      <c r="AA4744">
        <v>10829040</v>
      </c>
    </row>
    <row r="4745" spans="1:27" hidden="1">
      <c r="A4745" t="s">
        <v>4938</v>
      </c>
      <c r="B4745" t="s">
        <v>51</v>
      </c>
      <c r="C4745" t="s">
        <v>51</v>
      </c>
      <c r="D4745">
        <v>1604</v>
      </c>
      <c r="E4745" s="12">
        <v>40087</v>
      </c>
      <c r="F4745" s="72">
        <f t="shared" si="806"/>
        <v>2009</v>
      </c>
      <c r="G4745" s="70">
        <f t="shared" si="807"/>
        <v>7916.3528678304237</v>
      </c>
      <c r="H4745" s="70" t="e" cm="1">
        <f t="array" ref="H4745">INDEX(magic_bricks_appreciation_pivot!$A$13:$K$20,MATCH(C4745,magic_bricks_appreciation_pivot!$A$13:$A$20,0),1+MATCH(F4745,INDEX(magic_bricks_appreciation_pivot!$B$13:$K$13,0),0))</f>
        <v>#N/A</v>
      </c>
      <c r="I4745" s="70"/>
      <c r="J4745">
        <v>181</v>
      </c>
      <c r="K4745">
        <v>2</v>
      </c>
      <c r="L4745">
        <v>1</v>
      </c>
      <c r="M4745">
        <v>4</v>
      </c>
      <c r="N4745" t="s">
        <v>154</v>
      </c>
      <c r="O4745" t="s">
        <v>161</v>
      </c>
      <c r="P4745" s="12">
        <v>24027</v>
      </c>
      <c r="Q4745" t="s">
        <v>156</v>
      </c>
      <c r="R4745" t="s">
        <v>165</v>
      </c>
      <c r="S4745" t="s">
        <v>178</v>
      </c>
      <c r="T4745" t="s">
        <v>166</v>
      </c>
      <c r="U4745">
        <v>4.9000000000000004</v>
      </c>
      <c r="V4745">
        <v>2.2000000000000002</v>
      </c>
      <c r="W4745">
        <v>4.0999999999999996</v>
      </c>
      <c r="X4745">
        <v>3.45</v>
      </c>
      <c r="Y4745">
        <v>482518</v>
      </c>
      <c r="Z4745">
        <v>241259</v>
      </c>
      <c r="AA4745">
        <v>12697830</v>
      </c>
    </row>
    <row r="4746" spans="1:27">
      <c r="A4746" t="s">
        <v>4939</v>
      </c>
      <c r="B4746" t="s">
        <v>175</v>
      </c>
      <c r="C4746" t="s">
        <v>34</v>
      </c>
      <c r="D4746">
        <v>1238</v>
      </c>
      <c r="E4746" s="12">
        <v>41616</v>
      </c>
      <c r="F4746" s="72">
        <f t="shared" si="806"/>
        <v>2013</v>
      </c>
      <c r="G4746" s="70">
        <f t="shared" si="807"/>
        <v>10612.722132471728</v>
      </c>
      <c r="H4746" s="70" cm="1">
        <f t="array" ref="H4746">INDEX(magic_bricks_appreciation_pivot!$A$13:$K$20,MATCH(C4746,magic_bricks_appreciation_pivot!$A$13:$A$20,0),1+MATCH(F4746,INDEX(magic_bricks_appreciation_pivot!$B$13:$K$13,0),0))</f>
        <v>0.11656080922135968</v>
      </c>
      <c r="I4746" s="70">
        <f t="shared" ref="I4746:I4747" si="808">G4746+G4746*H4746</f>
        <v>11849.749612274067</v>
      </c>
      <c r="J4746">
        <v>97</v>
      </c>
      <c r="K4746">
        <v>2</v>
      </c>
      <c r="L4746">
        <v>1</v>
      </c>
      <c r="M4746">
        <v>4</v>
      </c>
      <c r="N4746" t="s">
        <v>193</v>
      </c>
      <c r="O4746" t="s">
        <v>161</v>
      </c>
      <c r="P4746" s="12">
        <v>29571</v>
      </c>
      <c r="Q4746" t="s">
        <v>156</v>
      </c>
      <c r="R4746" t="s">
        <v>157</v>
      </c>
      <c r="S4746" t="s">
        <v>158</v>
      </c>
      <c r="T4746" t="s">
        <v>163</v>
      </c>
      <c r="U4746">
        <v>2.1</v>
      </c>
      <c r="V4746">
        <v>3.7</v>
      </c>
      <c r="W4746">
        <v>4.5</v>
      </c>
      <c r="X4746">
        <v>3.46</v>
      </c>
      <c r="Y4746">
        <v>354741</v>
      </c>
      <c r="Z4746">
        <v>210217</v>
      </c>
      <c r="AA4746">
        <v>13138550</v>
      </c>
    </row>
    <row r="4747" spans="1:27">
      <c r="A4747" t="s">
        <v>4940</v>
      </c>
      <c r="B4747" t="s">
        <v>23</v>
      </c>
      <c r="C4747" t="s">
        <v>23</v>
      </c>
      <c r="D4747">
        <v>694</v>
      </c>
      <c r="E4747" s="12">
        <v>40757</v>
      </c>
      <c r="F4747" s="72">
        <f t="shared" si="806"/>
        <v>2011</v>
      </c>
      <c r="G4747" s="70">
        <f t="shared" si="807"/>
        <v>9405.2593659942358</v>
      </c>
      <c r="H4747" s="70" cm="1">
        <f t="array" ref="H4747">INDEX(magic_bricks_appreciation_pivot!$A$13:$K$20,MATCH(C4747,magic_bricks_appreciation_pivot!$A$13:$A$20,0),1+MATCH(F4747,INDEX(magic_bricks_appreciation_pivot!$B$13:$K$13,0),0))</f>
        <v>0.30621792098525186</v>
      </c>
      <c r="I4747" s="70">
        <f t="shared" si="808"/>
        <v>12285.318335376058</v>
      </c>
      <c r="J4747">
        <v>15</v>
      </c>
      <c r="K4747">
        <v>1</v>
      </c>
      <c r="L4747">
        <v>1</v>
      </c>
      <c r="M4747">
        <v>2</v>
      </c>
      <c r="N4747" t="s">
        <v>184</v>
      </c>
      <c r="O4747" t="s">
        <v>155</v>
      </c>
      <c r="P4747" s="12">
        <v>26522</v>
      </c>
      <c r="Q4747" t="s">
        <v>156</v>
      </c>
      <c r="R4747" t="s">
        <v>165</v>
      </c>
      <c r="S4747" t="s">
        <v>158</v>
      </c>
      <c r="T4747" t="s">
        <v>173</v>
      </c>
      <c r="U4747">
        <v>2.5</v>
      </c>
      <c r="V4747">
        <v>2.2000000000000002</v>
      </c>
      <c r="W4747">
        <v>3.8</v>
      </c>
      <c r="X4747">
        <v>2.93</v>
      </c>
      <c r="Y4747">
        <v>221927</v>
      </c>
      <c r="Z4747">
        <v>110963</v>
      </c>
      <c r="AA4747">
        <v>6527250</v>
      </c>
    </row>
    <row r="4748" spans="1:27" hidden="1">
      <c r="A4748" t="s">
        <v>4941</v>
      </c>
      <c r="B4748" t="s">
        <v>75</v>
      </c>
      <c r="D4748">
        <v>1908</v>
      </c>
      <c r="E4748" s="12">
        <v>40005</v>
      </c>
      <c r="F4748" s="72">
        <f t="shared" si="806"/>
        <v>2009</v>
      </c>
      <c r="G4748" s="70">
        <f t="shared" si="807"/>
        <v>8006.9182389937105</v>
      </c>
      <c r="H4748" s="70" t="e" cm="1">
        <f t="array" ref="H4748">INDEX(magic_bricks_appreciation_pivot!$A$13:$K$20,MATCH(C4748,magic_bricks_appreciation_pivot!$A$13:$A$20,0),1+MATCH(F4748,INDEX(magic_bricks_appreciation_pivot!$B$13:$K$13,0),0))</f>
        <v>#N/A</v>
      </c>
      <c r="I4748" s="70"/>
      <c r="J4748">
        <v>123</v>
      </c>
      <c r="K4748">
        <v>2</v>
      </c>
      <c r="L4748">
        <v>1</v>
      </c>
      <c r="M4748">
        <v>5</v>
      </c>
      <c r="N4748" t="s">
        <v>184</v>
      </c>
      <c r="O4748" t="s">
        <v>161</v>
      </c>
      <c r="P4748" s="12">
        <v>37085</v>
      </c>
      <c r="Q4748" t="s">
        <v>169</v>
      </c>
      <c r="R4748" t="s">
        <v>157</v>
      </c>
      <c r="S4748" t="s">
        <v>162</v>
      </c>
      <c r="T4748" t="s">
        <v>166</v>
      </c>
      <c r="U4748">
        <v>2.5</v>
      </c>
      <c r="V4748">
        <v>2.8</v>
      </c>
      <c r="W4748">
        <v>2.2000000000000002</v>
      </c>
      <c r="X4748">
        <v>2.44</v>
      </c>
      <c r="Y4748">
        <v>443039</v>
      </c>
      <c r="Z4748">
        <v>168049</v>
      </c>
      <c r="AA4748">
        <v>15277200</v>
      </c>
    </row>
    <row r="4749" spans="1:27" hidden="1">
      <c r="A4749" t="s">
        <v>4942</v>
      </c>
      <c r="B4749" t="s">
        <v>56</v>
      </c>
      <c r="C4749" t="s">
        <v>56</v>
      </c>
      <c r="D4749">
        <v>667</v>
      </c>
      <c r="E4749" s="12">
        <v>39760</v>
      </c>
      <c r="F4749" s="72">
        <f t="shared" si="806"/>
        <v>2008</v>
      </c>
      <c r="G4749" s="70">
        <f t="shared" si="807"/>
        <v>11085.36731634183</v>
      </c>
      <c r="H4749" s="70" t="e" cm="1">
        <f t="array" ref="H4749">INDEX(magic_bricks_appreciation_pivot!$A$13:$K$20,MATCH(C4749,magic_bricks_appreciation_pivot!$A$13:$A$20,0),1+MATCH(F4749,INDEX(magic_bricks_appreciation_pivot!$B$13:$K$13,0),0))</f>
        <v>#N/A</v>
      </c>
      <c r="I4749" s="70"/>
      <c r="J4749">
        <v>85</v>
      </c>
      <c r="K4749">
        <v>1</v>
      </c>
      <c r="L4749">
        <v>1</v>
      </c>
      <c r="M4749">
        <v>2</v>
      </c>
      <c r="N4749" t="s">
        <v>154</v>
      </c>
      <c r="O4749" t="s">
        <v>155</v>
      </c>
      <c r="P4749" s="12">
        <v>26620</v>
      </c>
      <c r="Q4749" t="s">
        <v>169</v>
      </c>
      <c r="R4749" t="s">
        <v>177</v>
      </c>
      <c r="S4749" t="s">
        <v>162</v>
      </c>
      <c r="T4749" t="s">
        <v>171</v>
      </c>
      <c r="U4749">
        <v>3.1</v>
      </c>
      <c r="V4749">
        <v>3.4</v>
      </c>
      <c r="W4749">
        <v>3.3</v>
      </c>
      <c r="X4749">
        <v>3.26</v>
      </c>
      <c r="Y4749">
        <v>273576</v>
      </c>
      <c r="Z4749">
        <v>110909</v>
      </c>
      <c r="AA4749">
        <v>7393940</v>
      </c>
    </row>
    <row r="4750" spans="1:27">
      <c r="A4750" t="s">
        <v>4943</v>
      </c>
      <c r="B4750" t="s">
        <v>201</v>
      </c>
      <c r="C4750" t="s">
        <v>201</v>
      </c>
      <c r="D4750">
        <v>2242</v>
      </c>
      <c r="E4750" s="12">
        <v>40799</v>
      </c>
      <c r="F4750" s="72">
        <f t="shared" si="806"/>
        <v>2011</v>
      </c>
      <c r="G4750" s="70">
        <f t="shared" si="807"/>
        <v>6196.5744870651206</v>
      </c>
      <c r="H4750" s="70" cm="1">
        <f t="array" ref="H4750">INDEX(magic_bricks_appreciation_pivot!$A$13:$K$20,MATCH(C4750,magic_bricks_appreciation_pivot!$A$13:$A$20,0),1+MATCH(F4750,INDEX(magic_bricks_appreciation_pivot!$B$13:$K$13,0),0))</f>
        <v>0.57884713052310821</v>
      </c>
      <c r="I4750" s="70">
        <f t="shared" ref="I4750:I4751" si="809">G4750+G4750*H4750</f>
        <v>9783.4438479754663</v>
      </c>
      <c r="J4750">
        <v>181</v>
      </c>
      <c r="K4750">
        <v>4</v>
      </c>
      <c r="L4750">
        <v>2</v>
      </c>
      <c r="M4750">
        <v>6</v>
      </c>
      <c r="N4750" t="s">
        <v>184</v>
      </c>
      <c r="O4750" t="s">
        <v>155</v>
      </c>
      <c r="P4750" s="12">
        <v>32039</v>
      </c>
      <c r="Q4750" t="s">
        <v>169</v>
      </c>
      <c r="R4750" t="s">
        <v>170</v>
      </c>
      <c r="S4750" t="s">
        <v>158</v>
      </c>
      <c r="T4750" t="s">
        <v>182</v>
      </c>
      <c r="U4750">
        <v>2.5</v>
      </c>
      <c r="V4750">
        <v>4.8</v>
      </c>
      <c r="W4750">
        <v>4.3</v>
      </c>
      <c r="X4750">
        <v>3.91</v>
      </c>
      <c r="Y4750">
        <v>680743</v>
      </c>
      <c r="Z4750">
        <v>333425</v>
      </c>
      <c r="AA4750">
        <v>13892720</v>
      </c>
    </row>
    <row r="4751" spans="1:27">
      <c r="A4751" t="s">
        <v>4944</v>
      </c>
      <c r="B4751" t="s">
        <v>175</v>
      </c>
      <c r="C4751" t="s">
        <v>34</v>
      </c>
      <c r="D4751">
        <v>773</v>
      </c>
      <c r="E4751" s="12">
        <v>41965</v>
      </c>
      <c r="F4751" s="72">
        <f t="shared" si="806"/>
        <v>2014</v>
      </c>
      <c r="G4751" s="70">
        <f t="shared" si="807"/>
        <v>11743.221216041396</v>
      </c>
      <c r="H4751" s="70" cm="1">
        <f t="array" ref="H4751">INDEX(magic_bricks_appreciation_pivot!$A$13:$K$20,MATCH(C4751,magic_bricks_appreciation_pivot!$A$13:$A$20,0),1+MATCH(F4751,INDEX(magic_bricks_appreciation_pivot!$B$13:$K$13,0),0))</f>
        <v>5.1040744021257752E-2</v>
      </c>
      <c r="I4751" s="70">
        <f t="shared" si="809"/>
        <v>12342.603964114369</v>
      </c>
      <c r="J4751">
        <v>178</v>
      </c>
      <c r="K4751">
        <v>1</v>
      </c>
      <c r="L4751">
        <v>1</v>
      </c>
      <c r="M4751">
        <v>2</v>
      </c>
      <c r="N4751" t="s">
        <v>193</v>
      </c>
      <c r="O4751" t="s">
        <v>155</v>
      </c>
      <c r="P4751" s="12">
        <v>33935</v>
      </c>
      <c r="Q4751" t="s">
        <v>169</v>
      </c>
      <c r="R4751" t="s">
        <v>170</v>
      </c>
      <c r="S4751" t="s">
        <v>162</v>
      </c>
      <c r="T4751" t="s">
        <v>166</v>
      </c>
      <c r="U4751">
        <v>3.1</v>
      </c>
      <c r="V4751">
        <v>3</v>
      </c>
      <c r="W4751">
        <v>3.5</v>
      </c>
      <c r="X4751">
        <v>3.18</v>
      </c>
      <c r="Y4751">
        <v>281403</v>
      </c>
      <c r="Z4751">
        <v>45388</v>
      </c>
      <c r="AA4751">
        <v>9077510</v>
      </c>
    </row>
    <row r="4752" spans="1:27" hidden="1">
      <c r="A4752" t="s">
        <v>4945</v>
      </c>
      <c r="B4752" t="s">
        <v>51</v>
      </c>
      <c r="C4752" t="s">
        <v>51</v>
      </c>
      <c r="D4752">
        <v>1524</v>
      </c>
      <c r="E4752" s="12">
        <v>39019</v>
      </c>
      <c r="F4752" s="72">
        <f t="shared" si="806"/>
        <v>2006</v>
      </c>
      <c r="G4752" s="70">
        <f t="shared" si="807"/>
        <v>5700.2755905511813</v>
      </c>
      <c r="H4752" s="70" t="e" cm="1">
        <f t="array" ref="H4752">INDEX(magic_bricks_appreciation_pivot!$A$13:$K$20,MATCH(C4752,magic_bricks_appreciation_pivot!$A$13:$A$20,0),1+MATCH(F4752,INDEX(magic_bricks_appreciation_pivot!$B$13:$K$13,0),0))</f>
        <v>#N/A</v>
      </c>
      <c r="I4752" s="70"/>
      <c r="J4752">
        <v>38</v>
      </c>
      <c r="K4752">
        <v>2</v>
      </c>
      <c r="L4752">
        <v>1</v>
      </c>
      <c r="M4752">
        <v>4</v>
      </c>
      <c r="N4752" t="s">
        <v>193</v>
      </c>
      <c r="O4752" t="s">
        <v>161</v>
      </c>
      <c r="P4752" s="12">
        <v>27704</v>
      </c>
      <c r="Q4752" t="s">
        <v>194</v>
      </c>
      <c r="R4752" t="s">
        <v>170</v>
      </c>
      <c r="S4752" t="s">
        <v>162</v>
      </c>
      <c r="T4752" t="s">
        <v>163</v>
      </c>
      <c r="U4752">
        <v>4.7</v>
      </c>
      <c r="V4752">
        <v>2.1</v>
      </c>
      <c r="W4752">
        <v>4.8</v>
      </c>
      <c r="X4752">
        <v>3.56</v>
      </c>
      <c r="Y4752">
        <v>304053</v>
      </c>
      <c r="Z4752">
        <v>95559</v>
      </c>
      <c r="AA4752">
        <v>8687220</v>
      </c>
    </row>
    <row r="4753" spans="1:27">
      <c r="A4753" t="s">
        <v>4946</v>
      </c>
      <c r="B4753" t="s">
        <v>175</v>
      </c>
      <c r="C4753" t="s">
        <v>34</v>
      </c>
      <c r="D4753">
        <v>791</v>
      </c>
      <c r="E4753" s="12">
        <v>41140</v>
      </c>
      <c r="F4753" s="72">
        <f t="shared" si="806"/>
        <v>2012</v>
      </c>
      <c r="G4753" s="70">
        <f t="shared" si="807"/>
        <v>13353.792667509482</v>
      </c>
      <c r="H4753" s="70" cm="1">
        <f t="array" ref="H4753">INDEX(magic_bricks_appreciation_pivot!$A$13:$K$20,MATCH(C4753,magic_bricks_appreciation_pivot!$A$13:$A$20,0),1+MATCH(F4753,INDEX(magic_bricks_appreciation_pivot!$B$13:$K$13,0),0))</f>
        <v>0.22606337179266398</v>
      </c>
      <c r="I4753" s="70">
        <f>G4753+G4753*H4753</f>
        <v>16372.596064146828</v>
      </c>
      <c r="J4753">
        <v>124</v>
      </c>
      <c r="K4753">
        <v>1</v>
      </c>
      <c r="L4753">
        <v>1</v>
      </c>
      <c r="M4753">
        <v>2</v>
      </c>
      <c r="N4753" t="s">
        <v>154</v>
      </c>
      <c r="O4753" t="s">
        <v>155</v>
      </c>
      <c r="P4753" s="12">
        <v>28365</v>
      </c>
      <c r="Q4753" t="s">
        <v>156</v>
      </c>
      <c r="R4753" t="s">
        <v>157</v>
      </c>
      <c r="S4753" t="s">
        <v>158</v>
      </c>
      <c r="T4753" t="s">
        <v>163</v>
      </c>
      <c r="U4753">
        <v>3.9</v>
      </c>
      <c r="V4753">
        <v>4.4000000000000004</v>
      </c>
      <c r="W4753">
        <v>4.7</v>
      </c>
      <c r="X4753">
        <v>4.34</v>
      </c>
      <c r="Y4753">
        <v>264071</v>
      </c>
      <c r="Z4753">
        <v>169006</v>
      </c>
      <c r="AA4753">
        <v>10562850</v>
      </c>
    </row>
    <row r="4754" spans="1:27" hidden="1">
      <c r="A4754" t="s">
        <v>4947</v>
      </c>
      <c r="B4754" t="s">
        <v>23</v>
      </c>
      <c r="C4754" t="s">
        <v>23</v>
      </c>
      <c r="D4754">
        <v>1403</v>
      </c>
      <c r="E4754" s="12">
        <v>40097</v>
      </c>
      <c r="F4754" s="72">
        <f t="shared" si="806"/>
        <v>2009</v>
      </c>
      <c r="G4754" s="70">
        <f t="shared" si="807"/>
        <v>6883.0185317177475</v>
      </c>
      <c r="H4754" s="70" t="e" cm="1">
        <f t="array" ref="H4754">INDEX(magic_bricks_appreciation_pivot!$A$13:$K$20,MATCH(C4754,magic_bricks_appreciation_pivot!$A$13:$A$20,0),1+MATCH(F4754,INDEX(magic_bricks_appreciation_pivot!$B$13:$K$13,0),0))</f>
        <v>#N/A</v>
      </c>
      <c r="I4754" s="70"/>
      <c r="J4754">
        <v>51</v>
      </c>
      <c r="K4754">
        <v>2</v>
      </c>
      <c r="L4754">
        <v>2</v>
      </c>
      <c r="M4754">
        <v>4</v>
      </c>
      <c r="N4754" t="s">
        <v>154</v>
      </c>
      <c r="O4754" t="s">
        <v>161</v>
      </c>
      <c r="P4754" s="12">
        <v>36082</v>
      </c>
      <c r="Q4754" t="s">
        <v>169</v>
      </c>
      <c r="R4754" t="s">
        <v>170</v>
      </c>
      <c r="S4754" t="s">
        <v>162</v>
      </c>
      <c r="T4754" t="s">
        <v>182</v>
      </c>
      <c r="U4754">
        <v>4.9000000000000004</v>
      </c>
      <c r="V4754">
        <v>3.5</v>
      </c>
      <c r="W4754">
        <v>2.2999999999999998</v>
      </c>
      <c r="X4754">
        <v>3.44</v>
      </c>
      <c r="Y4754">
        <v>463530</v>
      </c>
      <c r="Z4754">
        <v>144853</v>
      </c>
      <c r="AA4754">
        <v>9656875</v>
      </c>
    </row>
    <row r="4755" spans="1:27">
      <c r="A4755" t="s">
        <v>4948</v>
      </c>
      <c r="B4755" t="s">
        <v>56</v>
      </c>
      <c r="C4755" t="s">
        <v>56</v>
      </c>
      <c r="D4755">
        <v>1211</v>
      </c>
      <c r="E4755" s="12">
        <v>41021</v>
      </c>
      <c r="F4755" s="72">
        <f t="shared" si="806"/>
        <v>2012</v>
      </c>
      <c r="G4755" s="70">
        <f t="shared" si="807"/>
        <v>8940.3550784475647</v>
      </c>
      <c r="H4755" s="70" cm="1">
        <f t="array" ref="H4755">INDEX(magic_bricks_appreciation_pivot!$A$13:$K$20,MATCH(C4755,magic_bricks_appreciation_pivot!$A$13:$A$20,0),1+MATCH(F4755,INDEX(magic_bricks_appreciation_pivot!$B$13:$K$13,0),0))</f>
        <v>0.4006045824602385</v>
      </c>
      <c r="I4755" s="70">
        <f>G4755+G4755*H4755</f>
        <v>12521.902291695324</v>
      </c>
      <c r="J4755">
        <v>79</v>
      </c>
      <c r="K4755">
        <v>2</v>
      </c>
      <c r="L4755">
        <v>2</v>
      </c>
      <c r="M4755">
        <v>4</v>
      </c>
      <c r="N4755" t="s">
        <v>168</v>
      </c>
      <c r="O4755" t="s">
        <v>155</v>
      </c>
      <c r="P4755" s="12">
        <v>34451</v>
      </c>
      <c r="Q4755" t="s">
        <v>194</v>
      </c>
      <c r="R4755" t="s">
        <v>165</v>
      </c>
      <c r="S4755" t="s">
        <v>162</v>
      </c>
      <c r="T4755" t="s">
        <v>166</v>
      </c>
      <c r="U4755">
        <v>3</v>
      </c>
      <c r="V4755">
        <v>3.6</v>
      </c>
      <c r="W4755">
        <v>4.7</v>
      </c>
      <c r="X4755">
        <v>3.97</v>
      </c>
      <c r="Y4755">
        <v>324803</v>
      </c>
      <c r="Z4755">
        <v>86614</v>
      </c>
      <c r="AA4755">
        <v>10826770</v>
      </c>
    </row>
    <row r="4756" spans="1:27" hidden="1">
      <c r="A4756" t="s">
        <v>4949</v>
      </c>
      <c r="B4756" t="s">
        <v>175</v>
      </c>
      <c r="C4756" t="s">
        <v>34</v>
      </c>
      <c r="D4756">
        <v>730</v>
      </c>
      <c r="E4756" s="12">
        <v>39339</v>
      </c>
      <c r="F4756" s="72">
        <f t="shared" si="806"/>
        <v>2007</v>
      </c>
      <c r="G4756" s="70">
        <f t="shared" si="807"/>
        <v>14388.013698630137</v>
      </c>
      <c r="H4756" s="70" t="e" cm="1">
        <f t="array" ref="H4756">INDEX(magic_bricks_appreciation_pivot!$A$13:$K$20,MATCH(C4756,magic_bricks_appreciation_pivot!$A$13:$A$20,0),1+MATCH(F4756,INDEX(magic_bricks_appreciation_pivot!$B$13:$K$13,0),0))</f>
        <v>#N/A</v>
      </c>
      <c r="I4756" s="70"/>
      <c r="J4756">
        <v>96</v>
      </c>
      <c r="K4756">
        <v>1</v>
      </c>
      <c r="L4756">
        <v>1</v>
      </c>
      <c r="M4756">
        <v>2</v>
      </c>
      <c r="N4756" t="s">
        <v>176</v>
      </c>
      <c r="O4756" t="s">
        <v>155</v>
      </c>
      <c r="P4756" s="12">
        <v>32404</v>
      </c>
      <c r="Q4756" t="s">
        <v>156</v>
      </c>
      <c r="R4756" t="s">
        <v>177</v>
      </c>
      <c r="S4756" t="s">
        <v>158</v>
      </c>
      <c r="T4756" t="s">
        <v>166</v>
      </c>
      <c r="U4756">
        <v>4.5</v>
      </c>
      <c r="V4756">
        <v>3</v>
      </c>
      <c r="W4756">
        <v>5</v>
      </c>
      <c r="X4756">
        <v>4.05</v>
      </c>
      <c r="Y4756">
        <v>294091</v>
      </c>
      <c r="Z4756">
        <v>168052</v>
      </c>
      <c r="AA4756">
        <v>10503250</v>
      </c>
    </row>
    <row r="4757" spans="1:27">
      <c r="A4757" t="s">
        <v>4950</v>
      </c>
      <c r="B4757" t="s">
        <v>175</v>
      </c>
      <c r="C4757" t="s">
        <v>34</v>
      </c>
      <c r="D4757">
        <v>1016</v>
      </c>
      <c r="E4757" s="12">
        <v>41483</v>
      </c>
      <c r="F4757" s="72">
        <f t="shared" si="806"/>
        <v>2013</v>
      </c>
      <c r="G4757" s="70">
        <f t="shared" si="807"/>
        <v>13191.633858267716</v>
      </c>
      <c r="H4757" s="70" cm="1">
        <f t="array" ref="H4757">INDEX(magic_bricks_appreciation_pivot!$A$13:$K$20,MATCH(C4757,magic_bricks_appreciation_pivot!$A$13:$A$20,0),1+MATCH(F4757,INDEX(magic_bricks_appreciation_pivot!$B$13:$K$13,0),0))</f>
        <v>0.11656080922135968</v>
      </c>
      <c r="I4757" s="70">
        <f t="shared" ref="I4757:I4758" si="810">G4757+G4757*H4757</f>
        <v>14729.261375739288</v>
      </c>
      <c r="J4757">
        <v>107</v>
      </c>
      <c r="K4757">
        <v>1</v>
      </c>
      <c r="L4757">
        <v>1</v>
      </c>
      <c r="M4757">
        <v>3</v>
      </c>
      <c r="N4757" t="s">
        <v>168</v>
      </c>
      <c r="O4757" t="s">
        <v>155</v>
      </c>
      <c r="P4757" s="12">
        <v>29073</v>
      </c>
      <c r="Q4757" t="s">
        <v>156</v>
      </c>
      <c r="R4757" t="s">
        <v>157</v>
      </c>
      <c r="S4757" t="s">
        <v>162</v>
      </c>
      <c r="T4757" t="s">
        <v>166</v>
      </c>
      <c r="U4757">
        <v>4.9000000000000004</v>
      </c>
      <c r="V4757">
        <v>4.9000000000000004</v>
      </c>
      <c r="W4757">
        <v>2.4</v>
      </c>
      <c r="X4757">
        <v>4.1500000000000004</v>
      </c>
      <c r="Y4757">
        <v>402081</v>
      </c>
      <c r="Z4757">
        <v>214443</v>
      </c>
      <c r="AA4757">
        <v>13402700</v>
      </c>
    </row>
    <row r="4758" spans="1:27">
      <c r="A4758" t="s">
        <v>4951</v>
      </c>
      <c r="B4758" t="s">
        <v>51</v>
      </c>
      <c r="C4758" t="s">
        <v>51</v>
      </c>
      <c r="D4758">
        <v>1574</v>
      </c>
      <c r="E4758" s="12">
        <v>40739</v>
      </c>
      <c r="F4758" s="72">
        <f t="shared" si="806"/>
        <v>2011</v>
      </c>
      <c r="G4758" s="70">
        <f t="shared" si="807"/>
        <v>4593.7166454891994</v>
      </c>
      <c r="H4758" s="70" cm="1">
        <f t="array" ref="H4758">INDEX(magic_bricks_appreciation_pivot!$A$13:$K$20,MATCH(C4758,magic_bricks_appreciation_pivot!$A$13:$A$20,0),1+MATCH(F4758,INDEX(magic_bricks_appreciation_pivot!$B$13:$K$13,0),0))</f>
        <v>0.33442622950819673</v>
      </c>
      <c r="I4758" s="70">
        <f t="shared" si="810"/>
        <v>6129.9759826691943</v>
      </c>
      <c r="J4758">
        <v>101</v>
      </c>
      <c r="K4758">
        <v>2</v>
      </c>
      <c r="L4758">
        <v>1</v>
      </c>
      <c r="M4758">
        <v>4</v>
      </c>
      <c r="N4758" t="s">
        <v>176</v>
      </c>
      <c r="O4758" t="s">
        <v>161</v>
      </c>
      <c r="P4758" s="12">
        <v>34169</v>
      </c>
      <c r="Q4758" t="s">
        <v>194</v>
      </c>
      <c r="R4758" t="s">
        <v>157</v>
      </c>
      <c r="S4758" t="s">
        <v>158</v>
      </c>
      <c r="T4758" t="s">
        <v>173</v>
      </c>
      <c r="U4758">
        <v>2.6</v>
      </c>
      <c r="V4758">
        <v>4.7</v>
      </c>
      <c r="W4758">
        <v>2</v>
      </c>
      <c r="X4758">
        <v>3.37</v>
      </c>
      <c r="Y4758">
        <v>253068</v>
      </c>
      <c r="Z4758">
        <v>86766</v>
      </c>
      <c r="AA4758">
        <v>7230510</v>
      </c>
    </row>
    <row r="4759" spans="1:27" hidden="1">
      <c r="A4759" t="s">
        <v>4952</v>
      </c>
      <c r="B4759" t="s">
        <v>56</v>
      </c>
      <c r="C4759" t="s">
        <v>56</v>
      </c>
      <c r="D4759">
        <v>1185</v>
      </c>
      <c r="E4759" s="12">
        <v>39672</v>
      </c>
      <c r="F4759" s="72">
        <f t="shared" si="806"/>
        <v>2008</v>
      </c>
      <c r="G4759" s="70">
        <f t="shared" si="807"/>
        <v>5841.7679324894516</v>
      </c>
      <c r="H4759" s="70" t="e" cm="1">
        <f t="array" ref="H4759">INDEX(magic_bricks_appreciation_pivot!$A$13:$K$20,MATCH(C4759,magic_bricks_appreciation_pivot!$A$13:$A$20,0),1+MATCH(F4759,INDEX(magic_bricks_appreciation_pivot!$B$13:$K$13,0),0))</f>
        <v>#N/A</v>
      </c>
      <c r="I4759" s="70"/>
      <c r="J4759">
        <v>60</v>
      </c>
      <c r="K4759">
        <v>1</v>
      </c>
      <c r="L4759">
        <v>1</v>
      </c>
      <c r="M4759">
        <v>3</v>
      </c>
      <c r="N4759" t="s">
        <v>168</v>
      </c>
      <c r="O4759" t="s">
        <v>161</v>
      </c>
      <c r="P4759" s="12">
        <v>34927</v>
      </c>
      <c r="Q4759" t="s">
        <v>169</v>
      </c>
      <c r="R4759" t="s">
        <v>157</v>
      </c>
      <c r="S4759" t="s">
        <v>178</v>
      </c>
      <c r="T4759" t="s">
        <v>159</v>
      </c>
      <c r="U4759">
        <v>2.1</v>
      </c>
      <c r="V4759">
        <v>2.6</v>
      </c>
      <c r="W4759">
        <v>2.9</v>
      </c>
      <c r="X4759">
        <v>2.6</v>
      </c>
      <c r="Y4759">
        <v>235365</v>
      </c>
      <c r="Z4759">
        <v>76147</v>
      </c>
      <c r="AA4759">
        <v>6922495</v>
      </c>
    </row>
    <row r="4760" spans="1:27" hidden="1">
      <c r="A4760" t="s">
        <v>4953</v>
      </c>
      <c r="B4760" t="s">
        <v>201</v>
      </c>
      <c r="C4760" t="s">
        <v>201</v>
      </c>
      <c r="D4760">
        <v>1437</v>
      </c>
      <c r="E4760" s="12">
        <v>39678</v>
      </c>
      <c r="F4760" s="72">
        <f t="shared" si="806"/>
        <v>2008</v>
      </c>
      <c r="G4760" s="70">
        <f t="shared" si="807"/>
        <v>6304.5093945720255</v>
      </c>
      <c r="H4760" s="70" t="e" cm="1">
        <f t="array" ref="H4760">INDEX(magic_bricks_appreciation_pivot!$A$13:$K$20,MATCH(C4760,magic_bricks_appreciation_pivot!$A$13:$A$20,0),1+MATCH(F4760,INDEX(magic_bricks_appreciation_pivot!$B$13:$K$13,0),0))</f>
        <v>#N/A</v>
      </c>
      <c r="I4760" s="70"/>
      <c r="J4760">
        <v>15</v>
      </c>
      <c r="K4760">
        <v>2</v>
      </c>
      <c r="L4760">
        <v>1</v>
      </c>
      <c r="M4760">
        <v>4</v>
      </c>
      <c r="N4760" t="s">
        <v>168</v>
      </c>
      <c r="O4760" t="s">
        <v>161</v>
      </c>
      <c r="P4760" s="12">
        <v>31648</v>
      </c>
      <c r="Q4760" t="s">
        <v>169</v>
      </c>
      <c r="R4760" t="s">
        <v>157</v>
      </c>
      <c r="S4760" t="s">
        <v>162</v>
      </c>
      <c r="T4760" t="s">
        <v>163</v>
      </c>
      <c r="U4760">
        <v>5</v>
      </c>
      <c r="V4760">
        <v>3.6</v>
      </c>
      <c r="W4760">
        <v>3.7</v>
      </c>
      <c r="X4760">
        <v>4.0599999999999996</v>
      </c>
      <c r="Y4760">
        <v>308026</v>
      </c>
      <c r="Z4760">
        <v>217430</v>
      </c>
      <c r="AA4760">
        <v>9059580</v>
      </c>
    </row>
    <row r="4761" spans="1:27" hidden="1">
      <c r="A4761" t="s">
        <v>4954</v>
      </c>
      <c r="B4761" t="s">
        <v>39</v>
      </c>
      <c r="C4761" t="s">
        <v>39</v>
      </c>
      <c r="D4761">
        <v>1995</v>
      </c>
      <c r="E4761" s="12">
        <v>39834</v>
      </c>
      <c r="F4761" s="72">
        <f t="shared" si="806"/>
        <v>2009</v>
      </c>
      <c r="G4761" s="70">
        <f t="shared" si="807"/>
        <v>7287.7142857142853</v>
      </c>
      <c r="H4761" s="70" t="e" cm="1">
        <f t="array" ref="H4761">INDEX(magic_bricks_appreciation_pivot!$A$13:$K$20,MATCH(C4761,magic_bricks_appreciation_pivot!$A$13:$A$20,0),1+MATCH(F4761,INDEX(magic_bricks_appreciation_pivot!$B$13:$K$13,0),0))</f>
        <v>#N/A</v>
      </c>
      <c r="I4761" s="70"/>
      <c r="J4761">
        <v>35</v>
      </c>
      <c r="K4761">
        <v>2</v>
      </c>
      <c r="L4761">
        <v>1</v>
      </c>
      <c r="M4761">
        <v>5</v>
      </c>
      <c r="N4761" t="s">
        <v>193</v>
      </c>
      <c r="O4761" t="s">
        <v>161</v>
      </c>
      <c r="P4761" s="12">
        <v>37279</v>
      </c>
      <c r="Q4761" t="s">
        <v>194</v>
      </c>
      <c r="R4761" t="s">
        <v>165</v>
      </c>
      <c r="S4761" t="s">
        <v>162</v>
      </c>
      <c r="T4761" t="s">
        <v>182</v>
      </c>
      <c r="U4761">
        <v>5</v>
      </c>
      <c r="V4761">
        <v>3.7</v>
      </c>
      <c r="W4761">
        <v>4.4000000000000004</v>
      </c>
      <c r="X4761">
        <v>4.4349999999999996</v>
      </c>
      <c r="Y4761">
        <v>363475</v>
      </c>
      <c r="Z4761">
        <v>203546</v>
      </c>
      <c r="AA4761">
        <v>14538990</v>
      </c>
    </row>
    <row r="4762" spans="1:27" hidden="1">
      <c r="A4762" t="s">
        <v>4955</v>
      </c>
      <c r="B4762" t="s">
        <v>175</v>
      </c>
      <c r="C4762" t="s">
        <v>34</v>
      </c>
      <c r="D4762">
        <v>1195</v>
      </c>
      <c r="E4762" s="12">
        <v>39613</v>
      </c>
      <c r="F4762" s="72">
        <f t="shared" si="806"/>
        <v>2008</v>
      </c>
      <c r="G4762" s="70">
        <f t="shared" si="807"/>
        <v>12179.581589958159</v>
      </c>
      <c r="H4762" s="70" t="e" cm="1">
        <f t="array" ref="H4762">INDEX(magic_bricks_appreciation_pivot!$A$13:$K$20,MATCH(C4762,magic_bricks_appreciation_pivot!$A$13:$A$20,0),1+MATCH(F4762,INDEX(magic_bricks_appreciation_pivot!$B$13:$K$13,0),0))</f>
        <v>#N/A</v>
      </c>
      <c r="I4762" s="70"/>
      <c r="J4762">
        <v>82</v>
      </c>
      <c r="K4762">
        <v>1</v>
      </c>
      <c r="L4762">
        <v>1</v>
      </c>
      <c r="M4762">
        <v>3</v>
      </c>
      <c r="N4762" t="s">
        <v>168</v>
      </c>
      <c r="O4762" t="s">
        <v>155</v>
      </c>
      <c r="P4762" s="12">
        <v>29393</v>
      </c>
      <c r="Q4762" t="s">
        <v>156</v>
      </c>
      <c r="R4762" t="s">
        <v>165</v>
      </c>
      <c r="S4762" t="s">
        <v>162</v>
      </c>
      <c r="T4762" t="s">
        <v>166</v>
      </c>
      <c r="U4762">
        <v>4.2</v>
      </c>
      <c r="V4762">
        <v>3.2</v>
      </c>
      <c r="W4762">
        <v>4.5999999999999996</v>
      </c>
      <c r="X4762">
        <v>3.92</v>
      </c>
      <c r="Y4762">
        <v>392974</v>
      </c>
      <c r="Z4762">
        <v>58218</v>
      </c>
      <c r="AA4762">
        <v>14554600</v>
      </c>
    </row>
    <row r="4763" spans="1:27">
      <c r="A4763" t="s">
        <v>4956</v>
      </c>
      <c r="B4763" t="s">
        <v>175</v>
      </c>
      <c r="C4763" t="s">
        <v>34</v>
      </c>
      <c r="D4763">
        <v>1055</v>
      </c>
      <c r="E4763" s="12">
        <v>40437</v>
      </c>
      <c r="F4763" s="72">
        <f t="shared" si="806"/>
        <v>2010</v>
      </c>
      <c r="G4763" s="70">
        <f t="shared" si="807"/>
        <v>8279.004739336493</v>
      </c>
      <c r="H4763" s="70" cm="1">
        <f t="array" ref="H4763">INDEX(magic_bricks_appreciation_pivot!$A$13:$K$20,MATCH(C4763,magic_bricks_appreciation_pivot!$A$13:$A$20,0),1+MATCH(F4763,INDEX(magic_bricks_appreciation_pivot!$B$13:$K$13,0),0))</f>
        <v>0.46848170778869208</v>
      </c>
      <c r="I4763" s="70">
        <f>G4763+G4763*H4763</f>
        <v>12157.56701841153</v>
      </c>
      <c r="J4763">
        <v>132</v>
      </c>
      <c r="K4763">
        <v>1</v>
      </c>
      <c r="L4763">
        <v>1</v>
      </c>
      <c r="M4763">
        <v>3</v>
      </c>
      <c r="N4763" t="s">
        <v>193</v>
      </c>
      <c r="O4763" t="s">
        <v>161</v>
      </c>
      <c r="P4763" s="12">
        <v>27297</v>
      </c>
      <c r="Q4763" t="s">
        <v>169</v>
      </c>
      <c r="R4763" t="s">
        <v>170</v>
      </c>
      <c r="S4763" t="s">
        <v>158</v>
      </c>
      <c r="T4763" t="s">
        <v>166</v>
      </c>
      <c r="U4763">
        <v>4.3</v>
      </c>
      <c r="V4763">
        <v>3.5</v>
      </c>
      <c r="W4763">
        <v>4.3</v>
      </c>
      <c r="X4763">
        <v>3.98</v>
      </c>
      <c r="Y4763">
        <v>253296</v>
      </c>
      <c r="Z4763">
        <v>113547</v>
      </c>
      <c r="AA4763">
        <v>8734350</v>
      </c>
    </row>
    <row r="4764" spans="1:27" hidden="1">
      <c r="A4764" t="s">
        <v>4957</v>
      </c>
      <c r="B4764" t="s">
        <v>51</v>
      </c>
      <c r="C4764" t="s">
        <v>51</v>
      </c>
      <c r="D4764">
        <v>1951</v>
      </c>
      <c r="E4764" s="12">
        <v>38687</v>
      </c>
      <c r="F4764" s="72">
        <f t="shared" si="806"/>
        <v>2005</v>
      </c>
      <c r="G4764" s="70">
        <f t="shared" si="807"/>
        <v>5629.7078421322403</v>
      </c>
      <c r="H4764" s="70" t="e" cm="1">
        <f t="array" ref="H4764">INDEX(magic_bricks_appreciation_pivot!$A$13:$K$20,MATCH(C4764,magic_bricks_appreciation_pivot!$A$13:$A$20,0),1+MATCH(F4764,INDEX(magic_bricks_appreciation_pivot!$B$13:$K$13,0),0))</f>
        <v>#N/A</v>
      </c>
      <c r="I4764" s="70"/>
      <c r="J4764">
        <v>200</v>
      </c>
      <c r="K4764">
        <v>3</v>
      </c>
      <c r="L4764">
        <v>2</v>
      </c>
      <c r="M4764">
        <v>5</v>
      </c>
      <c r="N4764" t="s">
        <v>154</v>
      </c>
      <c r="O4764" t="s">
        <v>161</v>
      </c>
      <c r="P4764" s="12">
        <v>24817</v>
      </c>
      <c r="Q4764" t="s">
        <v>169</v>
      </c>
      <c r="R4764" t="s">
        <v>157</v>
      </c>
      <c r="S4764" t="s">
        <v>158</v>
      </c>
      <c r="T4764" t="s">
        <v>166</v>
      </c>
      <c r="U4764">
        <v>4.5999999999999996</v>
      </c>
      <c r="V4764">
        <v>2.9</v>
      </c>
      <c r="W4764">
        <v>3.6</v>
      </c>
      <c r="X4764">
        <v>3.54</v>
      </c>
      <c r="Y4764">
        <v>351474</v>
      </c>
      <c r="Z4764">
        <v>109836</v>
      </c>
      <c r="AA4764">
        <v>10983560</v>
      </c>
    </row>
    <row r="4765" spans="1:27">
      <c r="A4765" t="s">
        <v>4958</v>
      </c>
      <c r="B4765" t="s">
        <v>56</v>
      </c>
      <c r="C4765" t="s">
        <v>56</v>
      </c>
      <c r="D4765">
        <v>983</v>
      </c>
      <c r="E4765" s="12">
        <v>40515</v>
      </c>
      <c r="F4765" s="72">
        <f t="shared" si="806"/>
        <v>2010</v>
      </c>
      <c r="G4765" s="70">
        <f t="shared" si="807"/>
        <v>7180.3763987792472</v>
      </c>
      <c r="H4765" s="70" cm="1">
        <f t="array" ref="H4765">INDEX(magic_bricks_appreciation_pivot!$A$13:$K$20,MATCH(C4765,magic_bricks_appreciation_pivot!$A$13:$A$20,0),1+MATCH(F4765,INDEX(magic_bricks_appreciation_pivot!$B$13:$K$13,0),0))</f>
        <v>0.62795711804515786</v>
      </c>
      <c r="I4765" s="70">
        <f t="shared" ref="I4765:I4767" si="811">G4765+G4765*H4765</f>
        <v>11689.344868636133</v>
      </c>
      <c r="J4765">
        <v>29</v>
      </c>
      <c r="K4765">
        <v>1</v>
      </c>
      <c r="L4765">
        <v>1</v>
      </c>
      <c r="M4765">
        <v>3</v>
      </c>
      <c r="N4765" t="s">
        <v>176</v>
      </c>
      <c r="O4765" t="s">
        <v>161</v>
      </c>
      <c r="P4765" s="12">
        <v>28105</v>
      </c>
      <c r="Q4765" t="s">
        <v>180</v>
      </c>
      <c r="R4765" t="s">
        <v>165</v>
      </c>
      <c r="S4765" t="s">
        <v>162</v>
      </c>
      <c r="T4765" t="s">
        <v>173</v>
      </c>
      <c r="U4765">
        <v>5</v>
      </c>
      <c r="V4765">
        <v>2.8</v>
      </c>
      <c r="W4765">
        <v>3.6</v>
      </c>
      <c r="X4765">
        <v>3.86</v>
      </c>
      <c r="Y4765">
        <v>225866</v>
      </c>
      <c r="Z4765">
        <v>14117</v>
      </c>
      <c r="AA4765">
        <v>7058310</v>
      </c>
    </row>
    <row r="4766" spans="1:27">
      <c r="A4766" t="s">
        <v>4959</v>
      </c>
      <c r="B4766" t="s">
        <v>39</v>
      </c>
      <c r="C4766" t="s">
        <v>39</v>
      </c>
      <c r="D4766">
        <v>1956</v>
      </c>
      <c r="E4766" s="12">
        <v>40598</v>
      </c>
      <c r="F4766" s="72">
        <f t="shared" si="806"/>
        <v>2011</v>
      </c>
      <c r="G4766" s="70">
        <f t="shared" si="807"/>
        <v>7395.4703476482618</v>
      </c>
      <c r="H4766" s="70" cm="1">
        <f t="array" ref="H4766">INDEX(magic_bricks_appreciation_pivot!$A$13:$K$20,MATCH(C4766,magic_bricks_appreciation_pivot!$A$13:$A$20,0),1+MATCH(F4766,INDEX(magic_bricks_appreciation_pivot!$B$13:$K$13,0),0))</f>
        <v>0.32133594787779113</v>
      </c>
      <c r="I4766" s="70">
        <f t="shared" si="811"/>
        <v>9771.9008218119125</v>
      </c>
      <c r="J4766">
        <v>64</v>
      </c>
      <c r="K4766">
        <v>2</v>
      </c>
      <c r="L4766">
        <v>1</v>
      </c>
      <c r="M4766">
        <v>5</v>
      </c>
      <c r="N4766" t="s">
        <v>184</v>
      </c>
      <c r="O4766" t="s">
        <v>161</v>
      </c>
      <c r="P4766" s="12">
        <v>30378</v>
      </c>
      <c r="Q4766" t="s">
        <v>169</v>
      </c>
      <c r="R4766" t="s">
        <v>170</v>
      </c>
      <c r="S4766" t="s">
        <v>158</v>
      </c>
      <c r="T4766" t="s">
        <v>166</v>
      </c>
      <c r="U4766">
        <v>2.1</v>
      </c>
      <c r="V4766">
        <v>3.1</v>
      </c>
      <c r="W4766">
        <v>4.0999999999999996</v>
      </c>
      <c r="X4766">
        <v>3.15</v>
      </c>
      <c r="Y4766">
        <v>376104</v>
      </c>
      <c r="Z4766">
        <v>86793</v>
      </c>
      <c r="AA4766">
        <v>14465540</v>
      </c>
    </row>
    <row r="4767" spans="1:27">
      <c r="A4767" t="s">
        <v>4960</v>
      </c>
      <c r="B4767" t="s">
        <v>39</v>
      </c>
      <c r="C4767" t="s">
        <v>39</v>
      </c>
      <c r="D4767">
        <v>1558</v>
      </c>
      <c r="E4767" s="12">
        <v>41301</v>
      </c>
      <c r="F4767" s="72">
        <f t="shared" si="806"/>
        <v>2013</v>
      </c>
      <c r="G4767" s="70">
        <f t="shared" si="807"/>
        <v>7866.4377406931962</v>
      </c>
      <c r="H4767" s="70" cm="1">
        <f t="array" ref="H4767">INDEX(magic_bricks_appreciation_pivot!$A$13:$K$20,MATCH(C4767,magic_bricks_appreciation_pivot!$A$13:$A$20,0),1+MATCH(F4767,INDEX(magic_bricks_appreciation_pivot!$B$13:$K$13,0),0))</f>
        <v>4.727764965406598E-2</v>
      </c>
      <c r="I4767" s="70">
        <f t="shared" si="811"/>
        <v>8238.3444282232122</v>
      </c>
      <c r="J4767">
        <v>152</v>
      </c>
      <c r="K4767">
        <v>1</v>
      </c>
      <c r="L4767">
        <v>1</v>
      </c>
      <c r="M4767">
        <v>4</v>
      </c>
      <c r="N4767" t="s">
        <v>184</v>
      </c>
      <c r="O4767" t="s">
        <v>155</v>
      </c>
      <c r="P4767" s="12">
        <v>27431</v>
      </c>
      <c r="Q4767" t="s">
        <v>194</v>
      </c>
      <c r="R4767" t="s">
        <v>177</v>
      </c>
      <c r="S4767" t="s">
        <v>158</v>
      </c>
      <c r="T4767" t="s">
        <v>166</v>
      </c>
      <c r="U4767">
        <v>3.6</v>
      </c>
      <c r="V4767">
        <v>4.0999999999999996</v>
      </c>
      <c r="W4767">
        <v>4.8</v>
      </c>
      <c r="X4767">
        <v>4.2050000000000001</v>
      </c>
      <c r="Y4767">
        <v>453469</v>
      </c>
      <c r="Z4767">
        <v>61280</v>
      </c>
      <c r="AA4767">
        <v>12255910</v>
      </c>
    </row>
    <row r="4768" spans="1:27" hidden="1">
      <c r="A4768" t="s">
        <v>4961</v>
      </c>
      <c r="B4768" t="s">
        <v>175</v>
      </c>
      <c r="C4768" t="s">
        <v>34</v>
      </c>
      <c r="D4768">
        <v>947</v>
      </c>
      <c r="E4768" s="12">
        <v>39050</v>
      </c>
      <c r="F4768" s="72">
        <f t="shared" si="806"/>
        <v>2006</v>
      </c>
      <c r="G4768" s="70">
        <f t="shared" si="807"/>
        <v>10091.488912354806</v>
      </c>
      <c r="H4768" s="70" t="e" cm="1">
        <f t="array" ref="H4768">INDEX(magic_bricks_appreciation_pivot!$A$13:$K$20,MATCH(C4768,magic_bricks_appreciation_pivot!$A$13:$A$20,0),1+MATCH(F4768,INDEX(magic_bricks_appreciation_pivot!$B$13:$K$13,0),0))</f>
        <v>#N/A</v>
      </c>
      <c r="I4768" s="70"/>
      <c r="J4768">
        <v>47</v>
      </c>
      <c r="K4768">
        <v>1</v>
      </c>
      <c r="L4768">
        <v>1</v>
      </c>
      <c r="M4768">
        <v>3</v>
      </c>
      <c r="N4768" t="s">
        <v>193</v>
      </c>
      <c r="O4768" t="s">
        <v>161</v>
      </c>
      <c r="P4768" s="12">
        <v>32115</v>
      </c>
      <c r="Q4768" t="s">
        <v>169</v>
      </c>
      <c r="R4768" t="s">
        <v>165</v>
      </c>
      <c r="S4768" t="s">
        <v>162</v>
      </c>
      <c r="T4768" t="s">
        <v>182</v>
      </c>
      <c r="U4768">
        <v>4.8</v>
      </c>
      <c r="V4768">
        <v>4.2</v>
      </c>
      <c r="W4768">
        <v>4.4000000000000004</v>
      </c>
      <c r="X4768">
        <v>4.4400000000000004</v>
      </c>
      <c r="Y4768">
        <v>267586</v>
      </c>
      <c r="Z4768">
        <v>38227</v>
      </c>
      <c r="AA4768">
        <v>9556640</v>
      </c>
    </row>
    <row r="4769" spans="1:27">
      <c r="A4769" t="s">
        <v>4962</v>
      </c>
      <c r="B4769" t="s">
        <v>23</v>
      </c>
      <c r="C4769" t="s">
        <v>23</v>
      </c>
      <c r="D4769">
        <v>740</v>
      </c>
      <c r="E4769" s="12">
        <v>40890</v>
      </c>
      <c r="F4769" s="72">
        <f t="shared" si="806"/>
        <v>2011</v>
      </c>
      <c r="G4769" s="70">
        <f t="shared" si="807"/>
        <v>8047.9729729729734</v>
      </c>
      <c r="H4769" s="70" cm="1">
        <f t="array" ref="H4769">INDEX(magic_bricks_appreciation_pivot!$A$13:$K$20,MATCH(C4769,magic_bricks_appreciation_pivot!$A$13:$A$20,0),1+MATCH(F4769,INDEX(magic_bricks_appreciation_pivot!$B$13:$K$13,0),0))</f>
        <v>0.30621792098525186</v>
      </c>
      <c r="I4769" s="70">
        <f t="shared" ref="I4769:I4771" si="812">G4769+G4769*H4769</f>
        <v>10512.406524902253</v>
      </c>
      <c r="J4769">
        <v>51</v>
      </c>
      <c r="K4769">
        <v>1</v>
      </c>
      <c r="L4769">
        <v>1</v>
      </c>
      <c r="M4769">
        <v>2</v>
      </c>
      <c r="N4769" t="s">
        <v>154</v>
      </c>
      <c r="O4769" t="s">
        <v>155</v>
      </c>
      <c r="P4769" s="12">
        <v>28480</v>
      </c>
      <c r="Q4769" t="s">
        <v>194</v>
      </c>
      <c r="R4769" t="s">
        <v>177</v>
      </c>
      <c r="S4769" t="s">
        <v>162</v>
      </c>
      <c r="T4769" t="s">
        <v>171</v>
      </c>
      <c r="U4769">
        <v>3.1</v>
      </c>
      <c r="V4769">
        <v>3.5</v>
      </c>
      <c r="W4769">
        <v>4.2</v>
      </c>
      <c r="X4769">
        <v>3.66</v>
      </c>
      <c r="Y4769">
        <v>196532</v>
      </c>
      <c r="Z4769">
        <v>131021</v>
      </c>
      <c r="AA4769">
        <v>5955500</v>
      </c>
    </row>
    <row r="4770" spans="1:27">
      <c r="A4770" t="s">
        <v>4963</v>
      </c>
      <c r="B4770" t="s">
        <v>56</v>
      </c>
      <c r="C4770" t="s">
        <v>56</v>
      </c>
      <c r="D4770">
        <v>1001</v>
      </c>
      <c r="E4770" s="12">
        <v>40253</v>
      </c>
      <c r="F4770" s="72">
        <f t="shared" si="806"/>
        <v>2010</v>
      </c>
      <c r="G4770" s="70">
        <f t="shared" si="807"/>
        <v>7071.6483516483513</v>
      </c>
      <c r="H4770" s="70" cm="1">
        <f t="array" ref="H4770">INDEX(magic_bricks_appreciation_pivot!$A$13:$K$20,MATCH(C4770,magic_bricks_appreciation_pivot!$A$13:$A$20,0),1+MATCH(F4770,INDEX(magic_bricks_appreciation_pivot!$B$13:$K$13,0),0))</f>
        <v>0.62795711804515786</v>
      </c>
      <c r="I4770" s="70">
        <f t="shared" si="812"/>
        <v>11512.340270378241</v>
      </c>
      <c r="J4770">
        <v>68</v>
      </c>
      <c r="K4770">
        <v>1</v>
      </c>
      <c r="L4770">
        <v>1</v>
      </c>
      <c r="M4770">
        <v>3</v>
      </c>
      <c r="N4770" t="s">
        <v>193</v>
      </c>
      <c r="O4770" t="s">
        <v>155</v>
      </c>
      <c r="P4770" s="12">
        <v>30033</v>
      </c>
      <c r="Q4770" t="s">
        <v>194</v>
      </c>
      <c r="R4770" t="s">
        <v>170</v>
      </c>
      <c r="S4770" t="s">
        <v>158</v>
      </c>
      <c r="T4770" t="s">
        <v>159</v>
      </c>
      <c r="U4770">
        <v>4.3</v>
      </c>
      <c r="V4770">
        <v>3.8</v>
      </c>
      <c r="W4770">
        <v>4.4000000000000004</v>
      </c>
      <c r="X4770">
        <v>4.25</v>
      </c>
      <c r="Y4770">
        <v>212362</v>
      </c>
      <c r="Z4770">
        <v>14157</v>
      </c>
      <c r="AA4770">
        <v>7078720</v>
      </c>
    </row>
    <row r="4771" spans="1:27">
      <c r="A4771" t="s">
        <v>4964</v>
      </c>
      <c r="B4771" t="s">
        <v>201</v>
      </c>
      <c r="C4771" t="s">
        <v>201</v>
      </c>
      <c r="D4771">
        <v>2127</v>
      </c>
      <c r="E4771" s="12">
        <v>40863</v>
      </c>
      <c r="F4771" s="72">
        <f t="shared" si="806"/>
        <v>2011</v>
      </c>
      <c r="G4771" s="70">
        <f t="shared" si="807"/>
        <v>5265.7263751763048</v>
      </c>
      <c r="H4771" s="70" cm="1">
        <f t="array" ref="H4771">INDEX(magic_bricks_appreciation_pivot!$A$13:$K$20,MATCH(C4771,magic_bricks_appreciation_pivot!$A$13:$A$20,0),1+MATCH(F4771,INDEX(magic_bricks_appreciation_pivot!$B$13:$K$13,0),0))</f>
        <v>0.57884713052310821</v>
      </c>
      <c r="I4771" s="70">
        <f t="shared" si="812"/>
        <v>8313.7769775669567</v>
      </c>
      <c r="J4771">
        <v>155</v>
      </c>
      <c r="K4771">
        <v>3</v>
      </c>
      <c r="L4771">
        <v>2</v>
      </c>
      <c r="M4771">
        <v>5</v>
      </c>
      <c r="N4771" t="s">
        <v>193</v>
      </c>
      <c r="O4771" t="s">
        <v>155</v>
      </c>
      <c r="P4771" s="12">
        <v>29913</v>
      </c>
      <c r="Q4771" t="s">
        <v>194</v>
      </c>
      <c r="R4771" t="s">
        <v>177</v>
      </c>
      <c r="S4771" t="s">
        <v>158</v>
      </c>
      <c r="T4771" t="s">
        <v>166</v>
      </c>
      <c r="U4771">
        <v>2.6</v>
      </c>
      <c r="V4771">
        <v>2.7</v>
      </c>
      <c r="W4771">
        <v>2</v>
      </c>
      <c r="X4771">
        <v>2.39</v>
      </c>
      <c r="Y4771">
        <v>504009</v>
      </c>
      <c r="Z4771">
        <v>257605</v>
      </c>
      <c r="AA4771">
        <v>11200200</v>
      </c>
    </row>
    <row r="4772" spans="1:27" hidden="1">
      <c r="A4772" t="s">
        <v>4965</v>
      </c>
      <c r="B4772" t="s">
        <v>23</v>
      </c>
      <c r="C4772" t="s">
        <v>23</v>
      </c>
      <c r="D4772">
        <v>1421</v>
      </c>
      <c r="E4772" s="12">
        <v>40067</v>
      </c>
      <c r="F4772" s="72">
        <f t="shared" si="806"/>
        <v>2009</v>
      </c>
      <c r="G4772" s="70">
        <f t="shared" si="807"/>
        <v>8546.446164672765</v>
      </c>
      <c r="H4772" s="70" t="e" cm="1">
        <f t="array" ref="H4772">INDEX(magic_bricks_appreciation_pivot!$A$13:$K$20,MATCH(C4772,magic_bricks_appreciation_pivot!$A$13:$A$20,0),1+MATCH(F4772,INDEX(magic_bricks_appreciation_pivot!$B$13:$K$13,0),0))</f>
        <v>#N/A</v>
      </c>
      <c r="I4772" s="70"/>
      <c r="J4772">
        <v>115</v>
      </c>
      <c r="K4772">
        <v>2</v>
      </c>
      <c r="L4772">
        <v>2</v>
      </c>
      <c r="M4772">
        <v>4</v>
      </c>
      <c r="N4772" t="s">
        <v>193</v>
      </c>
      <c r="O4772" t="s">
        <v>161</v>
      </c>
      <c r="P4772" s="12">
        <v>21817</v>
      </c>
      <c r="Q4772" t="s">
        <v>156</v>
      </c>
      <c r="R4772" t="s">
        <v>157</v>
      </c>
      <c r="S4772" t="s">
        <v>162</v>
      </c>
      <c r="T4772" t="s">
        <v>182</v>
      </c>
      <c r="U4772">
        <v>2.4</v>
      </c>
      <c r="V4772">
        <v>4.2</v>
      </c>
      <c r="W4772">
        <v>3.1</v>
      </c>
      <c r="X4772">
        <v>3.22</v>
      </c>
      <c r="Y4772">
        <v>437202</v>
      </c>
      <c r="Z4772">
        <v>157879</v>
      </c>
      <c r="AA4772">
        <v>12144500</v>
      </c>
    </row>
    <row r="4773" spans="1:27">
      <c r="A4773" t="s">
        <v>4966</v>
      </c>
      <c r="B4773" t="s">
        <v>75</v>
      </c>
      <c r="C4773" t="s">
        <v>75</v>
      </c>
      <c r="D4773">
        <v>1947</v>
      </c>
      <c r="E4773" s="12">
        <v>40924</v>
      </c>
      <c r="F4773" s="72">
        <f t="shared" si="806"/>
        <v>2012</v>
      </c>
      <c r="G4773" s="70">
        <f t="shared" si="807"/>
        <v>7124.4375963020029</v>
      </c>
      <c r="H4773" s="70" cm="1">
        <f t="array" ref="H4773">INDEX(magic_bricks_appreciation_pivot!$A$13:$K$20,MATCH(C4773,magic_bricks_appreciation_pivot!$A$13:$A$20,0),1+MATCH(F4773,INDEX(magic_bricks_appreciation_pivot!$B$13:$K$13,0),0))</f>
        <v>0.4595405666106962</v>
      </c>
      <c r="I4773" s="70">
        <f>G4773+G4773*H4773</f>
        <v>10398.405686089172</v>
      </c>
      <c r="J4773">
        <v>66</v>
      </c>
      <c r="K4773">
        <v>2</v>
      </c>
      <c r="L4773">
        <v>1</v>
      </c>
      <c r="M4773">
        <v>5</v>
      </c>
      <c r="N4773" t="s">
        <v>176</v>
      </c>
      <c r="O4773" t="s">
        <v>155</v>
      </c>
      <c r="P4773" s="12">
        <v>24864</v>
      </c>
      <c r="Q4773" t="s">
        <v>194</v>
      </c>
      <c r="R4773" t="s">
        <v>170</v>
      </c>
      <c r="S4773" t="s">
        <v>158</v>
      </c>
      <c r="T4773" t="s">
        <v>182</v>
      </c>
      <c r="U4773">
        <v>3</v>
      </c>
      <c r="V4773">
        <v>3.4</v>
      </c>
      <c r="W4773">
        <v>3</v>
      </c>
      <c r="X4773">
        <v>3.1</v>
      </c>
      <c r="Y4773">
        <v>527109</v>
      </c>
      <c r="Z4773">
        <v>263554</v>
      </c>
      <c r="AA4773">
        <v>13871280</v>
      </c>
    </row>
    <row r="4774" spans="1:27" hidden="1">
      <c r="A4774" t="s">
        <v>4967</v>
      </c>
      <c r="B4774" t="s">
        <v>175</v>
      </c>
      <c r="C4774" t="s">
        <v>34</v>
      </c>
      <c r="D4774">
        <v>788</v>
      </c>
      <c r="E4774" s="12">
        <v>40098</v>
      </c>
      <c r="F4774" s="72">
        <f t="shared" si="806"/>
        <v>2009</v>
      </c>
      <c r="G4774" s="70">
        <f t="shared" si="807"/>
        <v>10158.007614213198</v>
      </c>
      <c r="H4774" s="70" t="e" cm="1">
        <f t="array" ref="H4774">INDEX(magic_bricks_appreciation_pivot!$A$13:$K$20,MATCH(C4774,magic_bricks_appreciation_pivot!$A$13:$A$20,0),1+MATCH(F4774,INDEX(magic_bricks_appreciation_pivot!$B$13:$K$13,0),0))</f>
        <v>#N/A</v>
      </c>
      <c r="I4774" s="70"/>
      <c r="J4774">
        <v>109</v>
      </c>
      <c r="K4774">
        <v>1</v>
      </c>
      <c r="L4774">
        <v>1</v>
      </c>
      <c r="M4774">
        <v>2</v>
      </c>
      <c r="N4774" t="s">
        <v>184</v>
      </c>
      <c r="O4774" t="s">
        <v>161</v>
      </c>
      <c r="P4774" s="12">
        <v>33893</v>
      </c>
      <c r="Q4774" t="s">
        <v>169</v>
      </c>
      <c r="R4774" t="s">
        <v>177</v>
      </c>
      <c r="S4774" t="s">
        <v>178</v>
      </c>
      <c r="T4774" t="s">
        <v>182</v>
      </c>
      <c r="U4774">
        <v>4</v>
      </c>
      <c r="V4774">
        <v>3.3</v>
      </c>
      <c r="W4774">
        <v>4.4000000000000004</v>
      </c>
      <c r="X4774">
        <v>3.84</v>
      </c>
      <c r="Y4774">
        <v>264149</v>
      </c>
      <c r="Z4774">
        <v>48027</v>
      </c>
      <c r="AA4774">
        <v>8004510</v>
      </c>
    </row>
    <row r="4775" spans="1:27" hidden="1">
      <c r="A4775" t="s">
        <v>4968</v>
      </c>
      <c r="B4775" t="s">
        <v>39</v>
      </c>
      <c r="C4775" t="s">
        <v>39</v>
      </c>
      <c r="D4775">
        <v>1721</v>
      </c>
      <c r="E4775" s="12">
        <v>39745</v>
      </c>
      <c r="F4775" s="72">
        <f t="shared" si="806"/>
        <v>2008</v>
      </c>
      <c r="G4775" s="70">
        <f t="shared" si="807"/>
        <v>7574.1138872748406</v>
      </c>
      <c r="H4775" s="70" t="e" cm="1">
        <f t="array" ref="H4775">INDEX(magic_bricks_appreciation_pivot!$A$13:$K$20,MATCH(C4775,magic_bricks_appreciation_pivot!$A$13:$A$20,0),1+MATCH(F4775,INDEX(magic_bricks_appreciation_pivot!$B$13:$K$13,0),0))</f>
        <v>#N/A</v>
      </c>
      <c r="I4775" s="70"/>
      <c r="J4775">
        <v>2</v>
      </c>
      <c r="K4775">
        <v>1</v>
      </c>
      <c r="L4775">
        <v>1</v>
      </c>
      <c r="M4775">
        <v>4</v>
      </c>
      <c r="N4775" t="s">
        <v>154</v>
      </c>
      <c r="O4775" t="s">
        <v>161</v>
      </c>
      <c r="P4775" s="12">
        <v>37920</v>
      </c>
      <c r="Q4775" t="s">
        <v>194</v>
      </c>
      <c r="R4775" t="s">
        <v>157</v>
      </c>
      <c r="S4775" t="s">
        <v>158</v>
      </c>
      <c r="T4775" t="s">
        <v>182</v>
      </c>
      <c r="U4775">
        <v>3.7</v>
      </c>
      <c r="V4775">
        <v>3</v>
      </c>
      <c r="W4775">
        <v>4.7</v>
      </c>
      <c r="X4775">
        <v>3.9249999999999998</v>
      </c>
      <c r="Y4775">
        <v>338911</v>
      </c>
      <c r="Z4775">
        <v>78210</v>
      </c>
      <c r="AA4775">
        <v>13035050</v>
      </c>
    </row>
    <row r="4776" spans="1:27">
      <c r="A4776" t="s">
        <v>4969</v>
      </c>
      <c r="B4776" t="s">
        <v>201</v>
      </c>
      <c r="C4776" t="s">
        <v>201</v>
      </c>
      <c r="D4776">
        <v>1858</v>
      </c>
      <c r="E4776" s="12">
        <v>40338</v>
      </c>
      <c r="F4776" s="72">
        <f t="shared" si="806"/>
        <v>2010</v>
      </c>
      <c r="G4776" s="70">
        <f t="shared" si="807"/>
        <v>8705.5435952637235</v>
      </c>
      <c r="H4776" s="70" cm="1">
        <f t="array" ref="H4776">INDEX(magic_bricks_appreciation_pivot!$A$13:$K$20,MATCH(C4776,magic_bricks_appreciation_pivot!$A$13:$A$20,0),1+MATCH(F4776,INDEX(magic_bricks_appreciation_pivot!$B$13:$K$13,0),0))</f>
        <v>0.62790190260080292</v>
      </c>
      <c r="I4776" s="70">
        <f t="shared" ref="I4776:I4778" si="813">G4776+G4776*H4776</f>
        <v>14171.77098190405</v>
      </c>
      <c r="J4776">
        <v>75</v>
      </c>
      <c r="K4776">
        <v>3</v>
      </c>
      <c r="L4776">
        <v>2</v>
      </c>
      <c r="M4776">
        <v>5</v>
      </c>
      <c r="N4776" t="s">
        <v>154</v>
      </c>
      <c r="O4776" t="s">
        <v>155</v>
      </c>
      <c r="P4776" s="12">
        <v>38513</v>
      </c>
      <c r="Q4776" t="s">
        <v>156</v>
      </c>
      <c r="R4776" t="s">
        <v>177</v>
      </c>
      <c r="S4776" t="s">
        <v>158</v>
      </c>
      <c r="T4776" t="s">
        <v>166</v>
      </c>
      <c r="U4776">
        <v>2.7</v>
      </c>
      <c r="V4776">
        <v>2.1</v>
      </c>
      <c r="W4776">
        <v>4.4000000000000004</v>
      </c>
      <c r="X4776">
        <v>3.2</v>
      </c>
      <c r="Y4776">
        <v>533772</v>
      </c>
      <c r="Z4776">
        <v>355848</v>
      </c>
      <c r="AA4776">
        <v>16174900</v>
      </c>
    </row>
    <row r="4777" spans="1:27">
      <c r="A4777" t="s">
        <v>4970</v>
      </c>
      <c r="B4777" t="s">
        <v>175</v>
      </c>
      <c r="C4777" t="s">
        <v>34</v>
      </c>
      <c r="D4777">
        <v>806</v>
      </c>
      <c r="E4777" s="12">
        <v>41986</v>
      </c>
      <c r="F4777" s="72">
        <f t="shared" si="806"/>
        <v>2014</v>
      </c>
      <c r="G4777" s="70">
        <f t="shared" si="807"/>
        <v>15273.076923076924</v>
      </c>
      <c r="H4777" s="70" cm="1">
        <f t="array" ref="H4777">INDEX(magic_bricks_appreciation_pivot!$A$13:$K$20,MATCH(C4777,magic_bricks_appreciation_pivot!$A$13:$A$20,0),1+MATCH(F4777,INDEX(magic_bricks_appreciation_pivot!$B$13:$K$13,0),0))</f>
        <v>5.1040744021257752E-2</v>
      </c>
      <c r="I4777" s="70">
        <f t="shared" si="813"/>
        <v>16052.626132724672</v>
      </c>
      <c r="J4777">
        <v>57</v>
      </c>
      <c r="K4777">
        <v>1</v>
      </c>
      <c r="L4777">
        <v>1</v>
      </c>
      <c r="M4777">
        <v>3</v>
      </c>
      <c r="N4777" t="s">
        <v>193</v>
      </c>
      <c r="O4777" t="s">
        <v>155</v>
      </c>
      <c r="P4777" s="12">
        <v>39796</v>
      </c>
      <c r="Q4777" t="s">
        <v>156</v>
      </c>
      <c r="R4777" t="s">
        <v>165</v>
      </c>
      <c r="S4777" t="s">
        <v>158</v>
      </c>
      <c r="T4777" t="s">
        <v>182</v>
      </c>
      <c r="U4777">
        <v>4.3</v>
      </c>
      <c r="V4777">
        <v>5</v>
      </c>
      <c r="W4777">
        <v>4.8</v>
      </c>
      <c r="X4777">
        <v>4.7300000000000004</v>
      </c>
      <c r="Y4777">
        <v>332373</v>
      </c>
      <c r="Z4777">
        <v>147721</v>
      </c>
      <c r="AA4777">
        <v>12310100</v>
      </c>
    </row>
    <row r="4778" spans="1:27">
      <c r="A4778" t="s">
        <v>4971</v>
      </c>
      <c r="B4778" t="s">
        <v>175</v>
      </c>
      <c r="C4778" t="s">
        <v>34</v>
      </c>
      <c r="D4778">
        <v>850</v>
      </c>
      <c r="E4778" s="12">
        <v>40809</v>
      </c>
      <c r="F4778" s="72">
        <f t="shared" si="806"/>
        <v>2011</v>
      </c>
      <c r="G4778" s="70">
        <f t="shared" si="807"/>
        <v>10440.823529411764</v>
      </c>
      <c r="H4778" s="70" cm="1">
        <f t="array" ref="H4778">INDEX(magic_bricks_appreciation_pivot!$A$13:$K$20,MATCH(C4778,magic_bricks_appreciation_pivot!$A$13:$A$20,0),1+MATCH(F4778,INDEX(magic_bricks_appreciation_pivot!$B$13:$K$13,0),0))</f>
        <v>0.22839026915113872</v>
      </c>
      <c r="I4778" s="70">
        <f t="shared" si="813"/>
        <v>12825.40602545366</v>
      </c>
      <c r="J4778">
        <v>174</v>
      </c>
      <c r="K4778">
        <v>1</v>
      </c>
      <c r="L4778">
        <v>1</v>
      </c>
      <c r="M4778">
        <v>3</v>
      </c>
      <c r="N4778" t="s">
        <v>184</v>
      </c>
      <c r="O4778" t="s">
        <v>161</v>
      </c>
      <c r="P4778" s="12">
        <v>33509</v>
      </c>
      <c r="Q4778" t="s">
        <v>169</v>
      </c>
      <c r="R4778" t="s">
        <v>177</v>
      </c>
      <c r="S4778" t="s">
        <v>158</v>
      </c>
      <c r="T4778" t="s">
        <v>182</v>
      </c>
      <c r="U4778">
        <v>4.0999999999999996</v>
      </c>
      <c r="V4778">
        <v>2.9</v>
      </c>
      <c r="W4778">
        <v>3.3</v>
      </c>
      <c r="X4778">
        <v>3.38</v>
      </c>
      <c r="Y4778">
        <v>248492</v>
      </c>
      <c r="Z4778">
        <v>26624</v>
      </c>
      <c r="AA4778">
        <v>8874700</v>
      </c>
    </row>
    <row r="4779" spans="1:27" hidden="1">
      <c r="A4779" t="s">
        <v>4972</v>
      </c>
      <c r="B4779" t="s">
        <v>175</v>
      </c>
      <c r="C4779" t="s">
        <v>34</v>
      </c>
      <c r="D4779">
        <v>713</v>
      </c>
      <c r="E4779" s="12">
        <v>39735</v>
      </c>
      <c r="F4779" s="72">
        <f t="shared" si="806"/>
        <v>2008</v>
      </c>
      <c r="G4779" s="70">
        <f t="shared" si="807"/>
        <v>11319.845722300141</v>
      </c>
      <c r="H4779" s="70" t="e" cm="1">
        <f t="array" ref="H4779">INDEX(magic_bricks_appreciation_pivot!$A$13:$K$20,MATCH(C4779,magic_bricks_appreciation_pivot!$A$13:$A$20,0),1+MATCH(F4779,INDEX(magic_bricks_appreciation_pivot!$B$13:$K$13,0),0))</f>
        <v>#N/A</v>
      </c>
      <c r="I4779" s="70"/>
      <c r="J4779">
        <v>168</v>
      </c>
      <c r="K4779">
        <v>1</v>
      </c>
      <c r="L4779">
        <v>1</v>
      </c>
      <c r="M4779">
        <v>2</v>
      </c>
      <c r="N4779" t="s">
        <v>193</v>
      </c>
      <c r="O4779" t="s">
        <v>161</v>
      </c>
      <c r="P4779" s="12">
        <v>26960</v>
      </c>
      <c r="Q4779" t="s">
        <v>156</v>
      </c>
      <c r="R4779" t="s">
        <v>177</v>
      </c>
      <c r="S4779" t="s">
        <v>178</v>
      </c>
      <c r="T4779" t="s">
        <v>163</v>
      </c>
      <c r="U4779">
        <v>3.4</v>
      </c>
      <c r="V4779">
        <v>3.8</v>
      </c>
      <c r="W4779">
        <v>2.9</v>
      </c>
      <c r="X4779">
        <v>3.41</v>
      </c>
      <c r="Y4779">
        <v>250203</v>
      </c>
      <c r="Z4779">
        <v>32284</v>
      </c>
      <c r="AA4779">
        <v>8071050</v>
      </c>
    </row>
    <row r="4780" spans="1:27" hidden="1">
      <c r="A4780" t="s">
        <v>4973</v>
      </c>
      <c r="B4780" t="s">
        <v>201</v>
      </c>
      <c r="C4780" t="s">
        <v>201</v>
      </c>
      <c r="D4780">
        <v>2166</v>
      </c>
      <c r="E4780" s="12">
        <v>39969</v>
      </c>
      <c r="F4780" s="72">
        <f t="shared" si="806"/>
        <v>2009</v>
      </c>
      <c r="G4780" s="70">
        <f t="shared" si="807"/>
        <v>5813.9427516158821</v>
      </c>
      <c r="H4780" s="70" t="e" cm="1">
        <f t="array" ref="H4780">INDEX(magic_bricks_appreciation_pivot!$A$13:$K$20,MATCH(C4780,magic_bricks_appreciation_pivot!$A$13:$A$20,0),1+MATCH(F4780,INDEX(magic_bricks_appreciation_pivot!$B$13:$K$13,0),0))</f>
        <v>#N/A</v>
      </c>
      <c r="I4780" s="70"/>
      <c r="J4780">
        <v>188</v>
      </c>
      <c r="K4780">
        <v>3</v>
      </c>
      <c r="L4780">
        <v>2</v>
      </c>
      <c r="M4780">
        <v>5</v>
      </c>
      <c r="N4780" t="s">
        <v>193</v>
      </c>
      <c r="O4780" t="s">
        <v>155</v>
      </c>
      <c r="P4780" s="12">
        <v>31209</v>
      </c>
      <c r="Q4780" t="s">
        <v>169</v>
      </c>
      <c r="R4780" t="s">
        <v>170</v>
      </c>
      <c r="S4780" t="s">
        <v>158</v>
      </c>
      <c r="T4780" t="s">
        <v>166</v>
      </c>
      <c r="U4780">
        <v>4.8</v>
      </c>
      <c r="V4780">
        <v>2.5</v>
      </c>
      <c r="W4780">
        <v>4</v>
      </c>
      <c r="X4780">
        <v>3.79</v>
      </c>
      <c r="Y4780">
        <v>440755</v>
      </c>
      <c r="Z4780">
        <v>138523</v>
      </c>
      <c r="AA4780">
        <v>12593000</v>
      </c>
    </row>
    <row r="4781" spans="1:27" hidden="1">
      <c r="A4781" t="s">
        <v>4974</v>
      </c>
      <c r="B4781" t="s">
        <v>75</v>
      </c>
      <c r="D4781">
        <v>1921</v>
      </c>
      <c r="E4781" s="12">
        <v>39017</v>
      </c>
      <c r="F4781" s="72">
        <f t="shared" si="806"/>
        <v>2006</v>
      </c>
      <c r="G4781" s="70">
        <f t="shared" si="807"/>
        <v>12101.816762103072</v>
      </c>
      <c r="H4781" s="70" t="e" cm="1">
        <f t="array" ref="H4781">INDEX(magic_bricks_appreciation_pivot!$A$13:$K$20,MATCH(C4781,magic_bricks_appreciation_pivot!$A$13:$A$20,0),1+MATCH(F4781,INDEX(magic_bricks_appreciation_pivot!$B$13:$K$13,0),0))</f>
        <v>#N/A</v>
      </c>
      <c r="I4781" s="70"/>
      <c r="J4781">
        <v>168</v>
      </c>
      <c r="K4781">
        <v>2</v>
      </c>
      <c r="L4781">
        <v>1</v>
      </c>
      <c r="M4781">
        <v>5</v>
      </c>
      <c r="N4781" t="s">
        <v>193</v>
      </c>
      <c r="O4781" t="s">
        <v>155</v>
      </c>
      <c r="P4781" s="12">
        <v>34637</v>
      </c>
      <c r="Q4781" t="s">
        <v>156</v>
      </c>
      <c r="R4781" t="s">
        <v>165</v>
      </c>
      <c r="S4781" t="s">
        <v>162</v>
      </c>
      <c r="T4781" t="s">
        <v>182</v>
      </c>
      <c r="U4781">
        <v>3.7</v>
      </c>
      <c r="V4781">
        <v>3.6</v>
      </c>
      <c r="W4781">
        <v>4.3</v>
      </c>
      <c r="X4781">
        <v>3.9449999999999998</v>
      </c>
      <c r="Y4781">
        <v>743923</v>
      </c>
      <c r="Z4781">
        <v>348714</v>
      </c>
      <c r="AA4781">
        <v>23247590</v>
      </c>
    </row>
    <row r="4782" spans="1:27" hidden="1">
      <c r="A4782" t="s">
        <v>4975</v>
      </c>
      <c r="B4782" t="s">
        <v>56</v>
      </c>
      <c r="C4782" t="s">
        <v>56</v>
      </c>
      <c r="D4782">
        <v>888</v>
      </c>
      <c r="E4782" s="12">
        <v>39464</v>
      </c>
      <c r="F4782" s="72">
        <f t="shared" si="806"/>
        <v>2008</v>
      </c>
      <c r="G4782" s="70">
        <f t="shared" si="807"/>
        <v>10422.404279279279</v>
      </c>
      <c r="H4782" s="70" t="e" cm="1">
        <f t="array" ref="H4782">INDEX(magic_bricks_appreciation_pivot!$A$13:$K$20,MATCH(C4782,magic_bricks_appreciation_pivot!$A$13:$A$20,0),1+MATCH(F4782,INDEX(magic_bricks_appreciation_pivot!$B$13:$K$13,0),0))</f>
        <v>#N/A</v>
      </c>
      <c r="I4782" s="70"/>
      <c r="J4782">
        <v>157</v>
      </c>
      <c r="K4782">
        <v>1</v>
      </c>
      <c r="L4782">
        <v>1</v>
      </c>
      <c r="M4782">
        <v>3</v>
      </c>
      <c r="N4782" t="s">
        <v>154</v>
      </c>
      <c r="O4782" t="s">
        <v>155</v>
      </c>
      <c r="P4782" s="12">
        <v>27419</v>
      </c>
      <c r="Q4782" t="s">
        <v>194</v>
      </c>
      <c r="R4782" t="s">
        <v>165</v>
      </c>
      <c r="S4782" t="s">
        <v>162</v>
      </c>
      <c r="T4782" t="s">
        <v>166</v>
      </c>
      <c r="U4782">
        <v>4.5</v>
      </c>
      <c r="V4782">
        <v>4.9000000000000004</v>
      </c>
      <c r="W4782">
        <v>2.4</v>
      </c>
      <c r="X4782">
        <v>3.53</v>
      </c>
      <c r="Y4782">
        <v>342439</v>
      </c>
      <c r="Z4782">
        <v>111061</v>
      </c>
      <c r="AA4782">
        <v>9255095</v>
      </c>
    </row>
    <row r="4783" spans="1:27">
      <c r="A4783" t="s">
        <v>4976</v>
      </c>
      <c r="B4783" t="s">
        <v>201</v>
      </c>
      <c r="C4783" t="s">
        <v>201</v>
      </c>
      <c r="D4783">
        <v>1831</v>
      </c>
      <c r="E4783" s="12">
        <v>40262</v>
      </c>
      <c r="F4783" s="72">
        <f t="shared" si="806"/>
        <v>2010</v>
      </c>
      <c r="G4783" s="70">
        <f t="shared" si="807"/>
        <v>6026.9033315128345</v>
      </c>
      <c r="H4783" s="70" cm="1">
        <f t="array" ref="H4783">INDEX(magic_bricks_appreciation_pivot!$A$13:$K$20,MATCH(C4783,magic_bricks_appreciation_pivot!$A$13:$A$20,0),1+MATCH(F4783,INDEX(magic_bricks_appreciation_pivot!$B$13:$K$13,0),0))</f>
        <v>0.62790190260080292</v>
      </c>
      <c r="I4783" s="70">
        <f t="shared" ref="I4783:I4785" si="814">G4783+G4783*H4783</f>
        <v>9811.2074001608598</v>
      </c>
      <c r="J4783">
        <v>95</v>
      </c>
      <c r="K4783">
        <v>3</v>
      </c>
      <c r="L4783">
        <v>2</v>
      </c>
      <c r="M4783">
        <v>5</v>
      </c>
      <c r="N4783" t="s">
        <v>184</v>
      </c>
      <c r="O4783" t="s">
        <v>155</v>
      </c>
      <c r="P4783" s="12">
        <v>31867</v>
      </c>
      <c r="Q4783" t="s">
        <v>194</v>
      </c>
      <c r="R4783" t="s">
        <v>157</v>
      </c>
      <c r="S4783" t="s">
        <v>162</v>
      </c>
      <c r="T4783" t="s">
        <v>163</v>
      </c>
      <c r="U4783">
        <v>2.5</v>
      </c>
      <c r="V4783">
        <v>4</v>
      </c>
      <c r="W4783">
        <v>2.8</v>
      </c>
      <c r="X4783">
        <v>3.07</v>
      </c>
      <c r="Y4783">
        <v>529692</v>
      </c>
      <c r="Z4783">
        <v>264846</v>
      </c>
      <c r="AA4783">
        <v>11035260</v>
      </c>
    </row>
    <row r="4784" spans="1:27">
      <c r="A4784" t="s">
        <v>4977</v>
      </c>
      <c r="B4784" t="s">
        <v>75</v>
      </c>
      <c r="C4784" t="s">
        <v>75</v>
      </c>
      <c r="D4784">
        <v>1613</v>
      </c>
      <c r="E4784" s="12">
        <v>41033</v>
      </c>
      <c r="F4784" s="72">
        <f t="shared" si="806"/>
        <v>2012</v>
      </c>
      <c r="G4784" s="70">
        <f t="shared" si="807"/>
        <v>7859.5288282703041</v>
      </c>
      <c r="H4784" s="70" cm="1">
        <f t="array" ref="H4784">INDEX(magic_bricks_appreciation_pivot!$A$13:$K$20,MATCH(C4784,magic_bricks_appreciation_pivot!$A$13:$A$20,0),1+MATCH(F4784,INDEX(magic_bricks_appreciation_pivot!$B$13:$K$13,0),0))</f>
        <v>0.4595405666106962</v>
      </c>
      <c r="I4784" s="70">
        <f t="shared" si="814"/>
        <v>11471.30115930674</v>
      </c>
      <c r="J4784">
        <v>14</v>
      </c>
      <c r="K4784">
        <v>1</v>
      </c>
      <c r="L4784">
        <v>1</v>
      </c>
      <c r="M4784">
        <v>4</v>
      </c>
      <c r="N4784" t="s">
        <v>176</v>
      </c>
      <c r="O4784" t="s">
        <v>155</v>
      </c>
      <c r="P4784" s="12">
        <v>31543</v>
      </c>
      <c r="Q4784" t="s">
        <v>194</v>
      </c>
      <c r="R4784" t="s">
        <v>170</v>
      </c>
      <c r="S4784" t="s">
        <v>162</v>
      </c>
      <c r="T4784" t="s">
        <v>166</v>
      </c>
      <c r="U4784">
        <v>3.4</v>
      </c>
      <c r="V4784">
        <v>4.3</v>
      </c>
      <c r="W4784">
        <v>4.3</v>
      </c>
      <c r="X4784">
        <v>4.03</v>
      </c>
      <c r="Y4784">
        <v>380323</v>
      </c>
      <c r="Z4784">
        <v>228194</v>
      </c>
      <c r="AA4784">
        <v>12677420</v>
      </c>
    </row>
    <row r="4785" spans="1:27">
      <c r="A4785" t="s">
        <v>4978</v>
      </c>
      <c r="B4785" t="s">
        <v>56</v>
      </c>
      <c r="C4785" t="s">
        <v>56</v>
      </c>
      <c r="D4785">
        <v>695</v>
      </c>
      <c r="E4785" s="12">
        <v>40245</v>
      </c>
      <c r="F4785" s="72">
        <f t="shared" si="806"/>
        <v>2010</v>
      </c>
      <c r="G4785" s="70">
        <f t="shared" si="807"/>
        <v>10597.151079136691</v>
      </c>
      <c r="H4785" s="70" cm="1">
        <f t="array" ref="H4785">INDEX(magic_bricks_appreciation_pivot!$A$13:$K$20,MATCH(C4785,magic_bricks_appreciation_pivot!$A$13:$A$20,0),1+MATCH(F4785,INDEX(magic_bricks_appreciation_pivot!$B$13:$K$13,0),0))</f>
        <v>0.62795711804515786</v>
      </c>
      <c r="I4785" s="70">
        <f t="shared" si="814"/>
        <v>17251.707530280502</v>
      </c>
      <c r="J4785">
        <v>28</v>
      </c>
      <c r="K4785">
        <v>1</v>
      </c>
      <c r="L4785">
        <v>1</v>
      </c>
      <c r="M4785">
        <v>2</v>
      </c>
      <c r="N4785" t="s">
        <v>193</v>
      </c>
      <c r="O4785" t="s">
        <v>161</v>
      </c>
      <c r="P4785" s="12">
        <v>37325</v>
      </c>
      <c r="Q4785" t="s">
        <v>194</v>
      </c>
      <c r="R4785" t="s">
        <v>165</v>
      </c>
      <c r="S4785" t="s">
        <v>158</v>
      </c>
      <c r="T4785" t="s">
        <v>166</v>
      </c>
      <c r="U4785">
        <v>2.5</v>
      </c>
      <c r="V4785">
        <v>3.3</v>
      </c>
      <c r="W4785">
        <v>4.5999999999999996</v>
      </c>
      <c r="X4785">
        <v>3.71</v>
      </c>
      <c r="Y4785">
        <v>228316</v>
      </c>
      <c r="Z4785">
        <v>29460</v>
      </c>
      <c r="AA4785">
        <v>7365020</v>
      </c>
    </row>
    <row r="4786" spans="1:27" hidden="1">
      <c r="A4786" t="s">
        <v>4979</v>
      </c>
      <c r="B4786" t="s">
        <v>75</v>
      </c>
      <c r="D4786">
        <v>1984</v>
      </c>
      <c r="E4786" s="12">
        <v>39973</v>
      </c>
      <c r="F4786" s="72">
        <f t="shared" si="806"/>
        <v>2009</v>
      </c>
      <c r="G4786" s="70">
        <f t="shared" si="807"/>
        <v>7808.5080645161288</v>
      </c>
      <c r="H4786" s="70" t="e" cm="1">
        <f t="array" ref="H4786">INDEX(magic_bricks_appreciation_pivot!$A$13:$K$20,MATCH(C4786,magic_bricks_appreciation_pivot!$A$13:$A$20,0),1+MATCH(F4786,INDEX(magic_bricks_appreciation_pivot!$B$13:$K$13,0),0))</f>
        <v>#N/A</v>
      </c>
      <c r="I4786" s="70"/>
      <c r="J4786">
        <v>78</v>
      </c>
      <c r="K4786">
        <v>2</v>
      </c>
      <c r="L4786">
        <v>1</v>
      </c>
      <c r="M4786">
        <v>5</v>
      </c>
      <c r="N4786" t="s">
        <v>193</v>
      </c>
      <c r="O4786" t="s">
        <v>155</v>
      </c>
      <c r="P4786" s="12">
        <v>31213</v>
      </c>
      <c r="Q4786" t="s">
        <v>194</v>
      </c>
      <c r="R4786" t="s">
        <v>157</v>
      </c>
      <c r="S4786" t="s">
        <v>162</v>
      </c>
      <c r="T4786" t="s">
        <v>182</v>
      </c>
      <c r="U4786">
        <v>3.6</v>
      </c>
      <c r="V4786">
        <v>3.2</v>
      </c>
      <c r="W4786">
        <v>4</v>
      </c>
      <c r="X4786">
        <v>3.68</v>
      </c>
      <c r="Y4786">
        <v>464762</v>
      </c>
      <c r="Z4786">
        <v>232381</v>
      </c>
      <c r="AA4786">
        <v>15492080</v>
      </c>
    </row>
    <row r="4787" spans="1:27" hidden="1">
      <c r="A4787" t="s">
        <v>4980</v>
      </c>
      <c r="B4787" t="s">
        <v>175</v>
      </c>
      <c r="C4787" t="s">
        <v>34</v>
      </c>
      <c r="D4787">
        <v>787</v>
      </c>
      <c r="E4787" s="12">
        <v>39712</v>
      </c>
      <c r="F4787" s="72">
        <f t="shared" si="806"/>
        <v>2008</v>
      </c>
      <c r="G4787" s="70">
        <f t="shared" si="807"/>
        <v>10058.576874205844</v>
      </c>
      <c r="H4787" s="70" t="e" cm="1">
        <f t="array" ref="H4787">INDEX(magic_bricks_appreciation_pivot!$A$13:$K$20,MATCH(C4787,magic_bricks_appreciation_pivot!$A$13:$A$20,0),1+MATCH(F4787,INDEX(magic_bricks_appreciation_pivot!$B$13:$K$13,0),0))</f>
        <v>#N/A</v>
      </c>
      <c r="I4787" s="70"/>
      <c r="J4787">
        <v>148</v>
      </c>
      <c r="K4787">
        <v>1</v>
      </c>
      <c r="L4787">
        <v>1</v>
      </c>
      <c r="M4787">
        <v>2</v>
      </c>
      <c r="N4787" t="s">
        <v>193</v>
      </c>
      <c r="O4787" t="s">
        <v>161</v>
      </c>
      <c r="P4787" s="12">
        <v>25842</v>
      </c>
      <c r="Q4787" t="s">
        <v>194</v>
      </c>
      <c r="R4787" t="s">
        <v>177</v>
      </c>
      <c r="S4787" t="s">
        <v>162</v>
      </c>
      <c r="T4787" t="s">
        <v>182</v>
      </c>
      <c r="U4787">
        <v>3.8</v>
      </c>
      <c r="V4787">
        <v>2.7</v>
      </c>
      <c r="W4787">
        <v>3.9</v>
      </c>
      <c r="X4787">
        <v>3.39</v>
      </c>
      <c r="Y4787">
        <v>245399</v>
      </c>
      <c r="Z4787">
        <v>31664</v>
      </c>
      <c r="AA4787">
        <v>7916100</v>
      </c>
    </row>
    <row r="4788" spans="1:27" hidden="1">
      <c r="A4788" t="s">
        <v>4981</v>
      </c>
      <c r="B4788" t="s">
        <v>201</v>
      </c>
      <c r="C4788" t="s">
        <v>201</v>
      </c>
      <c r="D4788">
        <v>2208</v>
      </c>
      <c r="E4788" s="12">
        <v>40040</v>
      </c>
      <c r="F4788" s="72">
        <f t="shared" si="806"/>
        <v>2009</v>
      </c>
      <c r="G4788" s="70">
        <f t="shared" si="807"/>
        <v>5241.775362318841</v>
      </c>
      <c r="H4788" s="70" t="e" cm="1">
        <f t="array" ref="H4788">INDEX(magic_bricks_appreciation_pivot!$A$13:$K$20,MATCH(C4788,magic_bricks_appreciation_pivot!$A$13:$A$20,0),1+MATCH(F4788,INDEX(magic_bricks_appreciation_pivot!$B$13:$K$13,0),0))</f>
        <v>#N/A</v>
      </c>
      <c r="I4788" s="70"/>
      <c r="J4788">
        <v>39</v>
      </c>
      <c r="K4788">
        <v>3</v>
      </c>
      <c r="L4788">
        <v>2</v>
      </c>
      <c r="M4788">
        <v>5</v>
      </c>
      <c r="N4788" t="s">
        <v>176</v>
      </c>
      <c r="O4788" t="s">
        <v>161</v>
      </c>
      <c r="P4788" s="12">
        <v>32010</v>
      </c>
      <c r="Q4788" t="s">
        <v>194</v>
      </c>
      <c r="R4788" t="s">
        <v>170</v>
      </c>
      <c r="S4788" t="s">
        <v>162</v>
      </c>
      <c r="T4788" t="s">
        <v>182</v>
      </c>
      <c r="U4788">
        <v>2.5</v>
      </c>
      <c r="V4788">
        <v>5</v>
      </c>
      <c r="W4788">
        <v>2.6</v>
      </c>
      <c r="X4788">
        <v>3.29</v>
      </c>
      <c r="Y4788">
        <v>520823</v>
      </c>
      <c r="Z4788">
        <v>243051</v>
      </c>
      <c r="AA4788">
        <v>11573840</v>
      </c>
    </row>
    <row r="4789" spans="1:27">
      <c r="A4789" t="s">
        <v>4982</v>
      </c>
      <c r="B4789" t="s">
        <v>23</v>
      </c>
      <c r="C4789" t="s">
        <v>23</v>
      </c>
      <c r="D4789">
        <v>1334</v>
      </c>
      <c r="E4789" s="12">
        <v>40377</v>
      </c>
      <c r="F4789" s="72">
        <f t="shared" si="806"/>
        <v>2010</v>
      </c>
      <c r="G4789" s="70">
        <f t="shared" si="807"/>
        <v>4334.1454272863566</v>
      </c>
      <c r="H4789" s="70" cm="1">
        <f t="array" ref="H4789">INDEX(magic_bricks_appreciation_pivot!$A$13:$K$20,MATCH(C4789,magic_bricks_appreciation_pivot!$A$13:$A$20,0),1+MATCH(F4789,INDEX(magic_bricks_appreciation_pivot!$B$13:$K$13,0),0))</f>
        <v>0.49881786187527283</v>
      </c>
      <c r="I4789" s="70">
        <f>G4789+G4789*H4789</f>
        <v>6496.0945823818274</v>
      </c>
      <c r="J4789">
        <v>144</v>
      </c>
      <c r="K4789">
        <v>2</v>
      </c>
      <c r="L4789">
        <v>2</v>
      </c>
      <c r="M4789">
        <v>4</v>
      </c>
      <c r="N4789" t="s">
        <v>176</v>
      </c>
      <c r="O4789" t="s">
        <v>161</v>
      </c>
      <c r="P4789" s="12">
        <v>26872</v>
      </c>
      <c r="Q4789" t="s">
        <v>194</v>
      </c>
      <c r="R4789" t="s">
        <v>165</v>
      </c>
      <c r="S4789" t="s">
        <v>178</v>
      </c>
      <c r="T4789" t="s">
        <v>163</v>
      </c>
      <c r="U4789">
        <v>4.7</v>
      </c>
      <c r="V4789">
        <v>3.1</v>
      </c>
      <c r="W4789">
        <v>3.7</v>
      </c>
      <c r="X4789">
        <v>3.82</v>
      </c>
      <c r="Y4789">
        <v>196580</v>
      </c>
      <c r="Z4789">
        <v>69381</v>
      </c>
      <c r="AA4789">
        <v>5781750</v>
      </c>
    </row>
    <row r="4790" spans="1:27" hidden="1">
      <c r="A4790" t="s">
        <v>4983</v>
      </c>
      <c r="B4790" t="s">
        <v>175</v>
      </c>
      <c r="C4790" t="s">
        <v>34</v>
      </c>
      <c r="D4790">
        <v>1267</v>
      </c>
      <c r="E4790" s="12">
        <v>39358</v>
      </c>
      <c r="F4790" s="72">
        <f t="shared" si="806"/>
        <v>2007</v>
      </c>
      <c r="G4790" s="70">
        <f t="shared" si="807"/>
        <v>12446.48776637727</v>
      </c>
      <c r="H4790" s="70" t="e" cm="1">
        <f t="array" ref="H4790">INDEX(magic_bricks_appreciation_pivot!$A$13:$K$20,MATCH(C4790,magic_bricks_appreciation_pivot!$A$13:$A$20,0),1+MATCH(F4790,INDEX(magic_bricks_appreciation_pivot!$B$13:$K$13,0),0))</f>
        <v>#N/A</v>
      </c>
      <c r="I4790" s="70"/>
      <c r="J4790">
        <v>26</v>
      </c>
      <c r="K4790">
        <v>2</v>
      </c>
      <c r="L4790">
        <v>1</v>
      </c>
      <c r="M4790">
        <v>4</v>
      </c>
      <c r="N4790" t="s">
        <v>154</v>
      </c>
      <c r="O4790" t="s">
        <v>155</v>
      </c>
      <c r="P4790" s="12">
        <v>34248</v>
      </c>
      <c r="Q4790" t="s">
        <v>156</v>
      </c>
      <c r="R4790" t="s">
        <v>157</v>
      </c>
      <c r="S4790" t="s">
        <v>162</v>
      </c>
      <c r="T4790" t="s">
        <v>166</v>
      </c>
      <c r="U4790">
        <v>2.1</v>
      </c>
      <c r="V4790">
        <v>3.7</v>
      </c>
      <c r="W4790">
        <v>3.8</v>
      </c>
      <c r="X4790">
        <v>3.25</v>
      </c>
      <c r="Y4790">
        <v>410012</v>
      </c>
      <c r="Z4790">
        <v>110388</v>
      </c>
      <c r="AA4790">
        <v>15769700</v>
      </c>
    </row>
    <row r="4791" spans="1:27" hidden="1">
      <c r="A4791" t="s">
        <v>4984</v>
      </c>
      <c r="B4791" t="s">
        <v>39</v>
      </c>
      <c r="C4791" t="s">
        <v>39</v>
      </c>
      <c r="D4791">
        <v>1530</v>
      </c>
      <c r="E4791" s="12">
        <v>39858</v>
      </c>
      <c r="F4791" s="72">
        <f t="shared" si="806"/>
        <v>2009</v>
      </c>
      <c r="G4791" s="70">
        <f t="shared" si="807"/>
        <v>8632.8104575163397</v>
      </c>
      <c r="H4791" s="70" t="e" cm="1">
        <f t="array" ref="H4791">INDEX(magic_bricks_appreciation_pivot!$A$13:$K$20,MATCH(C4791,magic_bricks_appreciation_pivot!$A$13:$A$20,0),1+MATCH(F4791,INDEX(magic_bricks_appreciation_pivot!$B$13:$K$13,0),0))</f>
        <v>#N/A</v>
      </c>
      <c r="I4791" s="70"/>
      <c r="J4791">
        <v>111</v>
      </c>
      <c r="K4791">
        <v>1</v>
      </c>
      <c r="L4791">
        <v>1</v>
      </c>
      <c r="M4791">
        <v>4</v>
      </c>
      <c r="N4791" t="s">
        <v>193</v>
      </c>
      <c r="O4791" t="s">
        <v>155</v>
      </c>
      <c r="P4791" s="12">
        <v>32558</v>
      </c>
      <c r="Q4791" t="s">
        <v>194</v>
      </c>
      <c r="R4791" t="s">
        <v>170</v>
      </c>
      <c r="S4791" t="s">
        <v>162</v>
      </c>
      <c r="T4791" t="s">
        <v>182</v>
      </c>
      <c r="U4791">
        <v>2.9</v>
      </c>
      <c r="V4791">
        <v>2.1</v>
      </c>
      <c r="W4791">
        <v>2.6</v>
      </c>
      <c r="X4791">
        <v>2.58</v>
      </c>
      <c r="Y4791">
        <v>343413</v>
      </c>
      <c r="Z4791">
        <v>145290</v>
      </c>
      <c r="AA4791">
        <v>13208200</v>
      </c>
    </row>
    <row r="4792" spans="1:27">
      <c r="A4792" t="s">
        <v>4985</v>
      </c>
      <c r="B4792" t="s">
        <v>23</v>
      </c>
      <c r="C4792" t="s">
        <v>23</v>
      </c>
      <c r="D4792">
        <v>1458</v>
      </c>
      <c r="E4792" s="12">
        <v>40652</v>
      </c>
      <c r="F4792" s="72">
        <f t="shared" si="806"/>
        <v>2011</v>
      </c>
      <c r="G4792" s="70">
        <f t="shared" si="807"/>
        <v>5873.6282578875171</v>
      </c>
      <c r="H4792" s="70" cm="1">
        <f t="array" ref="H4792">INDEX(magic_bricks_appreciation_pivot!$A$13:$K$20,MATCH(C4792,magic_bricks_appreciation_pivot!$A$13:$A$20,0),1+MATCH(F4792,INDEX(magic_bricks_appreciation_pivot!$B$13:$K$13,0),0))</f>
        <v>0.30621792098525186</v>
      </c>
      <c r="I4792" s="70">
        <f>G4792+G4792*H4792</f>
        <v>7672.2384916580595</v>
      </c>
      <c r="J4792">
        <v>99</v>
      </c>
      <c r="K4792">
        <v>2</v>
      </c>
      <c r="L4792">
        <v>2</v>
      </c>
      <c r="M4792">
        <v>4</v>
      </c>
      <c r="N4792" t="s">
        <v>168</v>
      </c>
      <c r="O4792" t="s">
        <v>161</v>
      </c>
      <c r="P4792" s="12">
        <v>22767</v>
      </c>
      <c r="Q4792" t="s">
        <v>194</v>
      </c>
      <c r="R4792" t="s">
        <v>157</v>
      </c>
      <c r="S4792" t="s">
        <v>162</v>
      </c>
      <c r="T4792" t="s">
        <v>182</v>
      </c>
      <c r="U4792">
        <v>2.8</v>
      </c>
      <c r="V4792">
        <v>2.9</v>
      </c>
      <c r="W4792">
        <v>2.6</v>
      </c>
      <c r="X4792">
        <v>2.75</v>
      </c>
      <c r="Y4792">
        <v>351114</v>
      </c>
      <c r="Z4792">
        <v>214094</v>
      </c>
      <c r="AA4792">
        <v>8563750</v>
      </c>
    </row>
    <row r="4793" spans="1:27" hidden="1">
      <c r="A4793" t="s">
        <v>4986</v>
      </c>
      <c r="B4793" t="s">
        <v>201</v>
      </c>
      <c r="C4793" t="s">
        <v>201</v>
      </c>
      <c r="D4793">
        <v>2372</v>
      </c>
      <c r="E4793" s="12">
        <v>39593</v>
      </c>
      <c r="F4793" s="72">
        <f t="shared" si="806"/>
        <v>2008</v>
      </c>
      <c r="G4793" s="70">
        <f t="shared" si="807"/>
        <v>6017.0404721753794</v>
      </c>
      <c r="H4793" s="70" t="e" cm="1">
        <f t="array" ref="H4793">INDEX(magic_bricks_appreciation_pivot!$A$13:$K$20,MATCH(C4793,magic_bricks_appreciation_pivot!$A$13:$A$20,0),1+MATCH(F4793,INDEX(magic_bricks_appreciation_pivot!$B$13:$K$13,0),0))</f>
        <v>#N/A</v>
      </c>
      <c r="I4793" s="70"/>
      <c r="J4793">
        <v>10</v>
      </c>
      <c r="K4793">
        <v>4</v>
      </c>
      <c r="L4793">
        <v>2</v>
      </c>
      <c r="M4793">
        <v>6</v>
      </c>
      <c r="N4793" t="s">
        <v>193</v>
      </c>
      <c r="O4793" t="s">
        <v>155</v>
      </c>
      <c r="P4793" s="12">
        <v>29008</v>
      </c>
      <c r="Q4793" t="s">
        <v>169</v>
      </c>
      <c r="R4793" t="s">
        <v>177</v>
      </c>
      <c r="S4793" t="s">
        <v>162</v>
      </c>
      <c r="T4793" t="s">
        <v>182</v>
      </c>
      <c r="U4793">
        <v>3.1</v>
      </c>
      <c r="V4793">
        <v>5</v>
      </c>
      <c r="W4793">
        <v>3.8</v>
      </c>
      <c r="X4793">
        <v>3.95</v>
      </c>
      <c r="Y4793">
        <v>670804</v>
      </c>
      <c r="Z4793">
        <v>313993</v>
      </c>
      <c r="AA4793">
        <v>14272420</v>
      </c>
    </row>
    <row r="4794" spans="1:27">
      <c r="A4794" t="s">
        <v>4987</v>
      </c>
      <c r="B4794" t="s">
        <v>23</v>
      </c>
      <c r="C4794" t="s">
        <v>23</v>
      </c>
      <c r="D4794">
        <v>1521</v>
      </c>
      <c r="E4794" s="12">
        <v>40743</v>
      </c>
      <c r="F4794" s="72">
        <f t="shared" si="806"/>
        <v>2011</v>
      </c>
      <c r="G4794" s="70">
        <f t="shared" si="807"/>
        <v>6370.2333990795532</v>
      </c>
      <c r="H4794" s="70" cm="1">
        <f t="array" ref="H4794">INDEX(magic_bricks_appreciation_pivot!$A$13:$K$20,MATCH(C4794,magic_bricks_appreciation_pivot!$A$13:$A$20,0),1+MATCH(F4794,INDEX(magic_bricks_appreciation_pivot!$B$13:$K$13,0),0))</f>
        <v>0.30621792098525186</v>
      </c>
      <c r="I4794" s="70">
        <f t="shared" ref="I4794:I4801" si="815">G4794+G4794*H4794</f>
        <v>8320.913026736509</v>
      </c>
      <c r="J4794">
        <v>68</v>
      </c>
      <c r="K4794">
        <v>2</v>
      </c>
      <c r="L4794">
        <v>2</v>
      </c>
      <c r="M4794">
        <v>4</v>
      </c>
      <c r="N4794" t="s">
        <v>184</v>
      </c>
      <c r="O4794" t="s">
        <v>161</v>
      </c>
      <c r="P4794" s="12">
        <v>33808</v>
      </c>
      <c r="Q4794" t="s">
        <v>169</v>
      </c>
      <c r="R4794" t="s">
        <v>157</v>
      </c>
      <c r="S4794" t="s">
        <v>162</v>
      </c>
      <c r="T4794" t="s">
        <v>166</v>
      </c>
      <c r="U4794">
        <v>3.8</v>
      </c>
      <c r="V4794">
        <v>3.3</v>
      </c>
      <c r="W4794">
        <v>3.1</v>
      </c>
      <c r="X4794">
        <v>3.37</v>
      </c>
      <c r="Y4794">
        <v>339119</v>
      </c>
      <c r="Z4794">
        <v>116270</v>
      </c>
      <c r="AA4794">
        <v>9689125</v>
      </c>
    </row>
    <row r="4795" spans="1:27">
      <c r="A4795" t="s">
        <v>4988</v>
      </c>
      <c r="B4795" t="s">
        <v>175</v>
      </c>
      <c r="C4795" t="s">
        <v>34</v>
      </c>
      <c r="D4795">
        <v>1005</v>
      </c>
      <c r="E4795" s="12">
        <v>41336</v>
      </c>
      <c r="F4795" s="72">
        <f t="shared" si="806"/>
        <v>2013</v>
      </c>
      <c r="G4795" s="70">
        <f t="shared" si="807"/>
        <v>12117.164179104477</v>
      </c>
      <c r="H4795" s="70" cm="1">
        <f t="array" ref="H4795">INDEX(magic_bricks_appreciation_pivot!$A$13:$K$20,MATCH(C4795,magic_bricks_appreciation_pivot!$A$13:$A$20,0),1+MATCH(F4795,INDEX(magic_bricks_appreciation_pivot!$B$13:$K$13,0),0))</f>
        <v>0.11656080922135968</v>
      </c>
      <c r="I4795" s="70">
        <f t="shared" si="815"/>
        <v>13529.550641288966</v>
      </c>
      <c r="J4795">
        <v>84</v>
      </c>
      <c r="K4795">
        <v>1</v>
      </c>
      <c r="L4795">
        <v>1</v>
      </c>
      <c r="M4795">
        <v>3</v>
      </c>
      <c r="N4795" t="s">
        <v>193</v>
      </c>
      <c r="O4795" t="s">
        <v>161</v>
      </c>
      <c r="P4795" s="12">
        <v>33671</v>
      </c>
      <c r="Q4795" t="s">
        <v>156</v>
      </c>
      <c r="R4795" t="s">
        <v>157</v>
      </c>
      <c r="S4795" t="s">
        <v>178</v>
      </c>
      <c r="T4795" t="s">
        <v>182</v>
      </c>
      <c r="U4795">
        <v>3.5</v>
      </c>
      <c r="V4795">
        <v>3.8</v>
      </c>
      <c r="W4795">
        <v>5</v>
      </c>
      <c r="X4795">
        <v>4.07</v>
      </c>
      <c r="Y4795">
        <v>340977</v>
      </c>
      <c r="Z4795">
        <v>170489</v>
      </c>
      <c r="AA4795">
        <v>12177750</v>
      </c>
    </row>
    <row r="4796" spans="1:27">
      <c r="A4796" t="s">
        <v>4989</v>
      </c>
      <c r="B4796" t="s">
        <v>175</v>
      </c>
      <c r="C4796" t="s">
        <v>34</v>
      </c>
      <c r="D4796">
        <v>945</v>
      </c>
      <c r="E4796" s="12">
        <v>40520</v>
      </c>
      <c r="F4796" s="72">
        <f t="shared" si="806"/>
        <v>2010</v>
      </c>
      <c r="G4796" s="70">
        <f t="shared" si="807"/>
        <v>11942.063492063493</v>
      </c>
      <c r="H4796" s="70" cm="1">
        <f t="array" ref="H4796">INDEX(magic_bricks_appreciation_pivot!$A$13:$K$20,MATCH(C4796,magic_bricks_appreciation_pivot!$A$13:$A$20,0),1+MATCH(F4796,INDEX(magic_bricks_appreciation_pivot!$B$13:$K$13,0),0))</f>
        <v>0.46848170778869208</v>
      </c>
      <c r="I4796" s="70">
        <f t="shared" si="815"/>
        <v>17536.70179134639</v>
      </c>
      <c r="J4796">
        <v>5</v>
      </c>
      <c r="K4796">
        <v>1</v>
      </c>
      <c r="L4796">
        <v>1</v>
      </c>
      <c r="M4796">
        <v>3</v>
      </c>
      <c r="N4796" t="s">
        <v>154</v>
      </c>
      <c r="O4796" t="s">
        <v>161</v>
      </c>
      <c r="P4796" s="12">
        <v>29205</v>
      </c>
      <c r="Q4796" t="s">
        <v>156</v>
      </c>
      <c r="R4796" t="s">
        <v>170</v>
      </c>
      <c r="S4796" t="s">
        <v>162</v>
      </c>
      <c r="T4796" t="s">
        <v>163</v>
      </c>
      <c r="U4796">
        <v>4.3</v>
      </c>
      <c r="V4796">
        <v>3.8</v>
      </c>
      <c r="W4796">
        <v>5</v>
      </c>
      <c r="X4796">
        <v>4.3099999999999996</v>
      </c>
      <c r="Y4796">
        <v>338558</v>
      </c>
      <c r="Z4796">
        <v>169279</v>
      </c>
      <c r="AA4796">
        <v>11285250</v>
      </c>
    </row>
    <row r="4797" spans="1:27">
      <c r="A4797" t="s">
        <v>4990</v>
      </c>
      <c r="B4797" t="s">
        <v>23</v>
      </c>
      <c r="C4797" t="s">
        <v>23</v>
      </c>
      <c r="D4797">
        <v>542</v>
      </c>
      <c r="E4797" s="12">
        <v>40848</v>
      </c>
      <c r="F4797" s="72">
        <f t="shared" si="806"/>
        <v>2011</v>
      </c>
      <c r="G4797" s="70">
        <f t="shared" si="807"/>
        <v>13010.60885608856</v>
      </c>
      <c r="H4797" s="70" cm="1">
        <f t="array" ref="H4797">INDEX(magic_bricks_appreciation_pivot!$A$13:$K$20,MATCH(C4797,magic_bricks_appreciation_pivot!$A$13:$A$20,0),1+MATCH(F4797,INDEX(magic_bricks_appreciation_pivot!$B$13:$K$13,0),0))</f>
        <v>0.30621792098525186</v>
      </c>
      <c r="I4797" s="70">
        <f t="shared" si="815"/>
        <v>16994.690450752307</v>
      </c>
      <c r="J4797">
        <v>128</v>
      </c>
      <c r="K4797">
        <v>1</v>
      </c>
      <c r="L4797">
        <v>1</v>
      </c>
      <c r="M4797">
        <v>2</v>
      </c>
      <c r="N4797" t="s">
        <v>184</v>
      </c>
      <c r="O4797" t="s">
        <v>155</v>
      </c>
      <c r="P4797" s="12">
        <v>37563</v>
      </c>
      <c r="Q4797" t="s">
        <v>156</v>
      </c>
      <c r="R4797" t="s">
        <v>177</v>
      </c>
      <c r="S4797" t="s">
        <v>158</v>
      </c>
      <c r="T4797" t="s">
        <v>171</v>
      </c>
      <c r="U4797">
        <v>2.9</v>
      </c>
      <c r="V4797">
        <v>4.0999999999999996</v>
      </c>
      <c r="W4797">
        <v>4</v>
      </c>
      <c r="X4797">
        <v>3.7</v>
      </c>
      <c r="Y4797">
        <v>260915</v>
      </c>
      <c r="Z4797">
        <v>105776</v>
      </c>
      <c r="AA4797">
        <v>7051750</v>
      </c>
    </row>
    <row r="4798" spans="1:27">
      <c r="A4798" t="s">
        <v>4991</v>
      </c>
      <c r="B4798" t="s">
        <v>56</v>
      </c>
      <c r="C4798" t="s">
        <v>56</v>
      </c>
      <c r="D4798">
        <v>1204</v>
      </c>
      <c r="E4798" s="12">
        <v>40321</v>
      </c>
      <c r="F4798" s="72">
        <f t="shared" si="806"/>
        <v>2010</v>
      </c>
      <c r="G4798" s="70">
        <f t="shared" si="807"/>
        <v>6536.6694352159466</v>
      </c>
      <c r="H4798" s="70" cm="1">
        <f t="array" ref="H4798">INDEX(magic_bricks_appreciation_pivot!$A$13:$K$20,MATCH(C4798,magic_bricks_appreciation_pivot!$A$13:$A$20,0),1+MATCH(F4798,INDEX(magic_bricks_appreciation_pivot!$B$13:$K$13,0),0))</f>
        <v>0.62795711804515786</v>
      </c>
      <c r="I4798" s="70">
        <f t="shared" si="815"/>
        <v>10641.417535368022</v>
      </c>
      <c r="J4798">
        <v>22</v>
      </c>
      <c r="K4798">
        <v>2</v>
      </c>
      <c r="L4798">
        <v>2</v>
      </c>
      <c r="M4798">
        <v>4</v>
      </c>
      <c r="N4798" t="s">
        <v>168</v>
      </c>
      <c r="O4798" t="s">
        <v>161</v>
      </c>
      <c r="P4798" s="12">
        <v>29371</v>
      </c>
      <c r="Q4798" t="s">
        <v>194</v>
      </c>
      <c r="R4798" t="s">
        <v>177</v>
      </c>
      <c r="S4798" t="s">
        <v>178</v>
      </c>
      <c r="T4798" t="s">
        <v>163</v>
      </c>
      <c r="U4798">
        <v>4.7</v>
      </c>
      <c r="V4798">
        <v>2.2999999999999998</v>
      </c>
      <c r="W4798">
        <v>4.2</v>
      </c>
      <c r="X4798">
        <v>3.97</v>
      </c>
      <c r="Y4798">
        <v>275455</v>
      </c>
      <c r="Z4798">
        <v>31481</v>
      </c>
      <c r="AA4798">
        <v>7870150</v>
      </c>
    </row>
    <row r="4799" spans="1:27">
      <c r="A4799" t="s">
        <v>4992</v>
      </c>
      <c r="B4799" t="s">
        <v>56</v>
      </c>
      <c r="C4799" t="s">
        <v>56</v>
      </c>
      <c r="D4799">
        <v>1072</v>
      </c>
      <c r="E4799" s="12">
        <v>40357</v>
      </c>
      <c r="F4799" s="72">
        <f t="shared" si="806"/>
        <v>2010</v>
      </c>
      <c r="G4799" s="70">
        <f t="shared" si="807"/>
        <v>10931.464552238805</v>
      </c>
      <c r="H4799" s="70" cm="1">
        <f t="array" ref="H4799">INDEX(magic_bricks_appreciation_pivot!$A$13:$K$20,MATCH(C4799,magic_bricks_appreciation_pivot!$A$13:$A$20,0),1+MATCH(F4799,INDEX(magic_bricks_appreciation_pivot!$B$13:$K$13,0),0))</f>
        <v>0.62795711804515786</v>
      </c>
      <c r="I4799" s="70">
        <f t="shared" si="815"/>
        <v>17795.95552847549</v>
      </c>
      <c r="J4799">
        <v>27</v>
      </c>
      <c r="K4799">
        <v>1</v>
      </c>
      <c r="L4799">
        <v>1</v>
      </c>
      <c r="M4799">
        <v>3</v>
      </c>
      <c r="N4799" t="s">
        <v>193</v>
      </c>
      <c r="O4799" t="s">
        <v>155</v>
      </c>
      <c r="P4799" s="12">
        <v>32327</v>
      </c>
      <c r="Q4799" t="s">
        <v>169</v>
      </c>
      <c r="R4799" t="s">
        <v>170</v>
      </c>
      <c r="S4799" t="s">
        <v>162</v>
      </c>
      <c r="T4799" t="s">
        <v>182</v>
      </c>
      <c r="U4799">
        <v>4.7</v>
      </c>
      <c r="V4799">
        <v>2.1</v>
      </c>
      <c r="W4799">
        <v>4.3</v>
      </c>
      <c r="X4799">
        <v>3.98</v>
      </c>
      <c r="Y4799">
        <v>445304</v>
      </c>
      <c r="Z4799">
        <v>152341</v>
      </c>
      <c r="AA4799">
        <v>11718530</v>
      </c>
    </row>
    <row r="4800" spans="1:27">
      <c r="A4800" t="s">
        <v>4993</v>
      </c>
      <c r="B4800" t="s">
        <v>201</v>
      </c>
      <c r="C4800" t="s">
        <v>201</v>
      </c>
      <c r="D4800">
        <v>2496</v>
      </c>
      <c r="E4800" s="12">
        <v>40682</v>
      </c>
      <c r="F4800" s="72">
        <f t="shared" si="806"/>
        <v>2011</v>
      </c>
      <c r="G4800" s="70">
        <f t="shared" si="807"/>
        <v>5230.4326923076924</v>
      </c>
      <c r="H4800" s="70" cm="1">
        <f t="array" ref="H4800">INDEX(magic_bricks_appreciation_pivot!$A$13:$K$20,MATCH(C4800,magic_bricks_appreciation_pivot!$A$13:$A$20,0),1+MATCH(F4800,INDEX(magic_bricks_appreciation_pivot!$B$13:$K$13,0),0))</f>
        <v>0.57884713052310821</v>
      </c>
      <c r="I4800" s="70">
        <f t="shared" si="815"/>
        <v>8258.0536476442558</v>
      </c>
      <c r="J4800">
        <v>169</v>
      </c>
      <c r="K4800">
        <v>4</v>
      </c>
      <c r="L4800">
        <v>2</v>
      </c>
      <c r="M4800">
        <v>6</v>
      </c>
      <c r="N4800" t="s">
        <v>184</v>
      </c>
      <c r="O4800" t="s">
        <v>155</v>
      </c>
      <c r="P4800" s="12">
        <v>34112</v>
      </c>
      <c r="Q4800" t="s">
        <v>194</v>
      </c>
      <c r="R4800" t="s">
        <v>170</v>
      </c>
      <c r="S4800" t="s">
        <v>158</v>
      </c>
      <c r="T4800" t="s">
        <v>166</v>
      </c>
      <c r="U4800">
        <v>3.1</v>
      </c>
      <c r="V4800">
        <v>2.2000000000000002</v>
      </c>
      <c r="W4800">
        <v>2.9</v>
      </c>
      <c r="X4800">
        <v>2.75</v>
      </c>
      <c r="Y4800">
        <v>574427</v>
      </c>
      <c r="Z4800">
        <v>208883</v>
      </c>
      <c r="AA4800">
        <v>13055160</v>
      </c>
    </row>
    <row r="4801" spans="1:27">
      <c r="A4801" t="s">
        <v>4994</v>
      </c>
      <c r="B4801" t="s">
        <v>175</v>
      </c>
      <c r="C4801" t="s">
        <v>34</v>
      </c>
      <c r="D4801">
        <v>1082</v>
      </c>
      <c r="E4801" s="12">
        <v>41687</v>
      </c>
      <c r="F4801" s="72">
        <f t="shared" si="806"/>
        <v>2014</v>
      </c>
      <c r="G4801" s="70">
        <f t="shared" si="807"/>
        <v>9632.4768946395561</v>
      </c>
      <c r="H4801" s="70" cm="1">
        <f t="array" ref="H4801">INDEX(magic_bricks_appreciation_pivot!$A$13:$K$20,MATCH(C4801,magic_bricks_appreciation_pivot!$A$13:$A$20,0),1+MATCH(F4801,INDEX(magic_bricks_appreciation_pivot!$B$13:$K$13,0),0))</f>
        <v>5.1040744021257752E-2</v>
      </c>
      <c r="I4801" s="70">
        <f t="shared" si="815"/>
        <v>10124.125682109534</v>
      </c>
      <c r="J4801">
        <v>97</v>
      </c>
      <c r="K4801">
        <v>1</v>
      </c>
      <c r="L4801">
        <v>1</v>
      </c>
      <c r="M4801">
        <v>3</v>
      </c>
      <c r="N4801" t="s">
        <v>176</v>
      </c>
      <c r="O4801" t="s">
        <v>155</v>
      </c>
      <c r="P4801" s="12">
        <v>37307</v>
      </c>
      <c r="Q4801" t="s">
        <v>169</v>
      </c>
      <c r="R4801" t="s">
        <v>170</v>
      </c>
      <c r="S4801" t="s">
        <v>162</v>
      </c>
      <c r="T4801" t="s">
        <v>166</v>
      </c>
      <c r="U4801">
        <v>2.1</v>
      </c>
      <c r="V4801">
        <v>2.5</v>
      </c>
      <c r="W4801">
        <v>4.5</v>
      </c>
      <c r="X4801">
        <v>2.98</v>
      </c>
      <c r="Y4801">
        <v>260559</v>
      </c>
      <c r="Z4801">
        <v>62534</v>
      </c>
      <c r="AA4801">
        <v>10422340</v>
      </c>
    </row>
    <row r="4802" spans="1:27" hidden="1">
      <c r="A4802" t="s">
        <v>4995</v>
      </c>
      <c r="B4802" t="s">
        <v>51</v>
      </c>
      <c r="C4802" t="s">
        <v>51</v>
      </c>
      <c r="D4802">
        <v>1518</v>
      </c>
      <c r="E4802" s="12">
        <v>39162</v>
      </c>
      <c r="F4802" s="72">
        <f t="shared" si="806"/>
        <v>2007</v>
      </c>
      <c r="G4802" s="70">
        <f t="shared" si="807"/>
        <v>5803.148880105402</v>
      </c>
      <c r="H4802" s="70" t="e" cm="1">
        <f t="array" ref="H4802">INDEX(magic_bricks_appreciation_pivot!$A$13:$K$20,MATCH(C4802,magic_bricks_appreciation_pivot!$A$13:$A$20,0),1+MATCH(F4802,INDEX(magic_bricks_appreciation_pivot!$B$13:$K$13,0),0))</f>
        <v>#N/A</v>
      </c>
      <c r="I4802" s="70"/>
      <c r="J4802">
        <v>120</v>
      </c>
      <c r="K4802">
        <v>2</v>
      </c>
      <c r="L4802">
        <v>1</v>
      </c>
      <c r="M4802">
        <v>4</v>
      </c>
      <c r="N4802" t="s">
        <v>154</v>
      </c>
      <c r="O4802" t="s">
        <v>161</v>
      </c>
      <c r="P4802" s="12">
        <v>21277</v>
      </c>
      <c r="Q4802" t="s">
        <v>169</v>
      </c>
      <c r="R4802" t="s">
        <v>165</v>
      </c>
      <c r="S4802" t="s">
        <v>178</v>
      </c>
      <c r="T4802" t="s">
        <v>182</v>
      </c>
      <c r="U4802">
        <v>3.4</v>
      </c>
      <c r="V4802">
        <v>2.8</v>
      </c>
      <c r="W4802">
        <v>5</v>
      </c>
      <c r="X4802">
        <v>3.61</v>
      </c>
      <c r="Y4802">
        <v>317130</v>
      </c>
      <c r="Z4802">
        <v>132138</v>
      </c>
      <c r="AA4802">
        <v>8809180</v>
      </c>
    </row>
    <row r="4803" spans="1:27" hidden="1">
      <c r="A4803" t="s">
        <v>4996</v>
      </c>
      <c r="B4803" t="s">
        <v>175</v>
      </c>
      <c r="C4803" t="s">
        <v>34</v>
      </c>
      <c r="D4803">
        <v>1180</v>
      </c>
      <c r="E4803" s="12">
        <v>39126</v>
      </c>
      <c r="F4803" s="72">
        <f t="shared" ref="F4803:F4866" si="816">YEAR(E4803)</f>
        <v>2007</v>
      </c>
      <c r="G4803" s="70">
        <f t="shared" ref="G4803:G4866" si="817">AA4803/D4803</f>
        <v>5985.1694915254238</v>
      </c>
      <c r="H4803" s="70" t="e" cm="1">
        <f t="array" ref="H4803">INDEX(magic_bricks_appreciation_pivot!$A$13:$K$20,MATCH(C4803,magic_bricks_appreciation_pivot!$A$13:$A$20,0),1+MATCH(F4803,INDEX(magic_bricks_appreciation_pivot!$B$13:$K$13,0),0))</f>
        <v>#N/A</v>
      </c>
      <c r="I4803" s="70"/>
      <c r="J4803">
        <v>13</v>
      </c>
      <c r="K4803">
        <v>1</v>
      </c>
      <c r="L4803">
        <v>1</v>
      </c>
      <c r="M4803">
        <v>3</v>
      </c>
      <c r="N4803" t="s">
        <v>176</v>
      </c>
      <c r="O4803" t="s">
        <v>161</v>
      </c>
      <c r="P4803" s="12">
        <v>25256</v>
      </c>
      <c r="Q4803" t="s">
        <v>194</v>
      </c>
      <c r="R4803" t="s">
        <v>170</v>
      </c>
      <c r="S4803" t="s">
        <v>178</v>
      </c>
      <c r="T4803" t="s">
        <v>163</v>
      </c>
      <c r="U4803">
        <v>4.8</v>
      </c>
      <c r="V4803">
        <v>3.9</v>
      </c>
      <c r="W4803">
        <v>2.4</v>
      </c>
      <c r="X4803">
        <v>3.72</v>
      </c>
      <c r="Y4803">
        <v>233063</v>
      </c>
      <c r="Z4803">
        <v>113000</v>
      </c>
      <c r="AA4803">
        <v>7062500</v>
      </c>
    </row>
    <row r="4804" spans="1:27" hidden="1">
      <c r="A4804" t="s">
        <v>4997</v>
      </c>
      <c r="B4804" t="s">
        <v>51</v>
      </c>
      <c r="C4804" t="s">
        <v>51</v>
      </c>
      <c r="D4804">
        <v>1525</v>
      </c>
      <c r="E4804" s="12">
        <v>38438</v>
      </c>
      <c r="F4804" s="72">
        <f t="shared" si="816"/>
        <v>2005</v>
      </c>
      <c r="G4804" s="70">
        <f t="shared" si="817"/>
        <v>8807.0360655737713</v>
      </c>
      <c r="H4804" s="70" t="e" cm="1">
        <f t="array" ref="H4804">INDEX(magic_bricks_appreciation_pivot!$A$13:$K$20,MATCH(C4804,magic_bricks_appreciation_pivot!$A$13:$A$20,0),1+MATCH(F4804,INDEX(magic_bricks_appreciation_pivot!$B$13:$K$13,0),0))</f>
        <v>#N/A</v>
      </c>
      <c r="I4804" s="70"/>
      <c r="J4804">
        <v>171</v>
      </c>
      <c r="K4804">
        <v>2</v>
      </c>
      <c r="L4804">
        <v>1</v>
      </c>
      <c r="M4804">
        <v>4</v>
      </c>
      <c r="N4804" t="s">
        <v>168</v>
      </c>
      <c r="O4804" t="s">
        <v>155</v>
      </c>
      <c r="P4804" s="12">
        <v>29678</v>
      </c>
      <c r="Q4804" t="s">
        <v>156</v>
      </c>
      <c r="R4804" t="s">
        <v>165</v>
      </c>
      <c r="S4804" t="s">
        <v>162</v>
      </c>
      <c r="T4804" t="s">
        <v>171</v>
      </c>
      <c r="U4804">
        <v>3.1</v>
      </c>
      <c r="V4804">
        <v>2.2000000000000002</v>
      </c>
      <c r="W4804">
        <v>3.7</v>
      </c>
      <c r="X4804">
        <v>2.88</v>
      </c>
      <c r="Y4804">
        <v>456645</v>
      </c>
      <c r="Z4804">
        <v>188030</v>
      </c>
      <c r="AA4804">
        <v>13430730</v>
      </c>
    </row>
    <row r="4805" spans="1:27" hidden="1">
      <c r="A4805" t="s">
        <v>4998</v>
      </c>
      <c r="B4805" t="s">
        <v>51</v>
      </c>
      <c r="C4805" t="s">
        <v>51</v>
      </c>
      <c r="D4805">
        <v>1732</v>
      </c>
      <c r="E4805" s="12">
        <v>38590</v>
      </c>
      <c r="F4805" s="72">
        <f t="shared" si="816"/>
        <v>2005</v>
      </c>
      <c r="G4805" s="70">
        <f t="shared" si="817"/>
        <v>8755.1096997690529</v>
      </c>
      <c r="H4805" s="70" t="e" cm="1">
        <f t="array" ref="H4805">INDEX(magic_bricks_appreciation_pivot!$A$13:$K$20,MATCH(C4805,magic_bricks_appreciation_pivot!$A$13:$A$20,0),1+MATCH(F4805,INDEX(magic_bricks_appreciation_pivot!$B$13:$K$13,0),0))</f>
        <v>#N/A</v>
      </c>
      <c r="I4805" s="70"/>
      <c r="J4805">
        <v>197</v>
      </c>
      <c r="K4805">
        <v>2</v>
      </c>
      <c r="L4805">
        <v>1</v>
      </c>
      <c r="M4805">
        <v>4</v>
      </c>
      <c r="N4805" t="s">
        <v>168</v>
      </c>
      <c r="O4805" t="s">
        <v>155</v>
      </c>
      <c r="P4805" s="12">
        <v>36765</v>
      </c>
      <c r="Q4805" t="s">
        <v>156</v>
      </c>
      <c r="R4805" t="s">
        <v>177</v>
      </c>
      <c r="S4805" t="s">
        <v>178</v>
      </c>
      <c r="T4805" t="s">
        <v>166</v>
      </c>
      <c r="U4805">
        <v>4.2</v>
      </c>
      <c r="V4805">
        <v>2.2999999999999998</v>
      </c>
      <c r="W4805">
        <v>4.8</v>
      </c>
      <c r="X4805">
        <v>3.53</v>
      </c>
      <c r="Y4805">
        <v>561062</v>
      </c>
      <c r="Z4805">
        <v>212294</v>
      </c>
      <c r="AA4805">
        <v>15163850</v>
      </c>
    </row>
    <row r="4806" spans="1:27">
      <c r="A4806" t="s">
        <v>4999</v>
      </c>
      <c r="B4806" t="s">
        <v>39</v>
      </c>
      <c r="C4806" t="s">
        <v>39</v>
      </c>
      <c r="D4806">
        <v>1841</v>
      </c>
      <c r="E4806" s="12">
        <v>41176</v>
      </c>
      <c r="F4806" s="72">
        <f t="shared" si="816"/>
        <v>2012</v>
      </c>
      <c r="G4806" s="70">
        <f t="shared" si="817"/>
        <v>10307.881586094514</v>
      </c>
      <c r="H4806" s="70" cm="1">
        <f t="array" ref="H4806">INDEX(magic_bricks_appreciation_pivot!$A$13:$K$20,MATCH(C4806,magic_bricks_appreciation_pivot!$A$13:$A$20,0),1+MATCH(F4806,INDEX(magic_bricks_appreciation_pivot!$B$13:$K$13,0),0))</f>
        <v>0.34576729802860456</v>
      </c>
      <c r="I4806" s="70">
        <f>G4806+G4806*H4806</f>
        <v>13872.009950517222</v>
      </c>
      <c r="J4806">
        <v>49</v>
      </c>
      <c r="K4806">
        <v>2</v>
      </c>
      <c r="L4806">
        <v>1</v>
      </c>
      <c r="M4806">
        <v>5</v>
      </c>
      <c r="N4806" t="s">
        <v>184</v>
      </c>
      <c r="O4806" t="s">
        <v>161</v>
      </c>
      <c r="P4806" s="12">
        <v>29131</v>
      </c>
      <c r="Q4806" t="s">
        <v>156</v>
      </c>
      <c r="R4806" t="s">
        <v>165</v>
      </c>
      <c r="S4806" t="s">
        <v>178</v>
      </c>
      <c r="T4806" t="s">
        <v>163</v>
      </c>
      <c r="U4806">
        <v>2.8</v>
      </c>
      <c r="V4806">
        <v>4.9000000000000004</v>
      </c>
      <c r="W4806">
        <v>2.2999999999999998</v>
      </c>
      <c r="X4806">
        <v>3.125</v>
      </c>
      <c r="Y4806">
        <v>607258</v>
      </c>
      <c r="Z4806">
        <v>94884</v>
      </c>
      <c r="AA4806">
        <v>18976810</v>
      </c>
    </row>
    <row r="4807" spans="1:27" hidden="1">
      <c r="A4807" t="s">
        <v>5000</v>
      </c>
      <c r="B4807" t="s">
        <v>51</v>
      </c>
      <c r="C4807" t="s">
        <v>51</v>
      </c>
      <c r="D4807">
        <v>1745</v>
      </c>
      <c r="E4807" s="12">
        <v>38672</v>
      </c>
      <c r="F4807" s="72">
        <f t="shared" si="816"/>
        <v>2005</v>
      </c>
      <c r="G4807" s="70">
        <f t="shared" si="817"/>
        <v>5458.3381088825217</v>
      </c>
      <c r="H4807" s="70" t="e" cm="1">
        <f t="array" ref="H4807">INDEX(magic_bricks_appreciation_pivot!$A$13:$K$20,MATCH(C4807,magic_bricks_appreciation_pivot!$A$13:$A$20,0),1+MATCH(F4807,INDEX(magic_bricks_appreciation_pivot!$B$13:$K$13,0),0))</f>
        <v>#N/A</v>
      </c>
      <c r="I4807" s="70"/>
      <c r="J4807">
        <v>157</v>
      </c>
      <c r="K4807">
        <v>2</v>
      </c>
      <c r="L4807">
        <v>1</v>
      </c>
      <c r="M4807">
        <v>4</v>
      </c>
      <c r="N4807" t="s">
        <v>154</v>
      </c>
      <c r="O4807" t="s">
        <v>155</v>
      </c>
      <c r="P4807" s="12">
        <v>36847</v>
      </c>
      <c r="Q4807" t="s">
        <v>194</v>
      </c>
      <c r="R4807" t="s">
        <v>177</v>
      </c>
      <c r="S4807" t="s">
        <v>162</v>
      </c>
      <c r="T4807" t="s">
        <v>173</v>
      </c>
      <c r="U4807">
        <v>2.5</v>
      </c>
      <c r="V4807">
        <v>4.3</v>
      </c>
      <c r="W4807">
        <v>2.7</v>
      </c>
      <c r="X4807">
        <v>3.37</v>
      </c>
      <c r="Y4807">
        <v>371467</v>
      </c>
      <c r="Z4807">
        <v>66674</v>
      </c>
      <c r="AA4807">
        <v>9524800</v>
      </c>
    </row>
    <row r="4808" spans="1:27">
      <c r="A4808" t="s">
        <v>5001</v>
      </c>
      <c r="B4808" t="s">
        <v>175</v>
      </c>
      <c r="C4808" t="s">
        <v>34</v>
      </c>
      <c r="D4808">
        <v>974</v>
      </c>
      <c r="E4808" s="12">
        <v>41902</v>
      </c>
      <c r="F4808" s="72">
        <f t="shared" si="816"/>
        <v>2014</v>
      </c>
      <c r="G4808" s="70">
        <f t="shared" si="817"/>
        <v>10693.223819301847</v>
      </c>
      <c r="H4808" s="70" cm="1">
        <f t="array" ref="H4808">INDEX(magic_bricks_appreciation_pivot!$A$13:$K$20,MATCH(C4808,magic_bricks_appreciation_pivot!$A$13:$A$20,0),1+MATCH(F4808,INDEX(magic_bricks_appreciation_pivot!$B$13:$K$13,0),0))</f>
        <v>5.1040744021257752E-2</v>
      </c>
      <c r="I4808" s="70">
        <f>G4808+G4808*H4808</f>
        <v>11239.013919024848</v>
      </c>
      <c r="J4808">
        <v>136</v>
      </c>
      <c r="K4808">
        <v>1</v>
      </c>
      <c r="L4808">
        <v>1</v>
      </c>
      <c r="M4808">
        <v>3</v>
      </c>
      <c r="N4808" t="s">
        <v>154</v>
      </c>
      <c r="O4808" t="s">
        <v>155</v>
      </c>
      <c r="P4808" s="12">
        <v>40442</v>
      </c>
      <c r="Q4808" t="s">
        <v>194</v>
      </c>
      <c r="R4808" t="s">
        <v>170</v>
      </c>
      <c r="S4808" t="s">
        <v>162</v>
      </c>
      <c r="T4808" t="s">
        <v>182</v>
      </c>
      <c r="U4808">
        <v>4.0999999999999996</v>
      </c>
      <c r="V4808">
        <v>2.5</v>
      </c>
      <c r="W4808">
        <v>3.2</v>
      </c>
      <c r="X4808">
        <v>3.19</v>
      </c>
      <c r="Y4808">
        <v>302041</v>
      </c>
      <c r="Z4808">
        <v>83322</v>
      </c>
      <c r="AA4808">
        <v>10415200</v>
      </c>
    </row>
    <row r="4809" spans="1:27" hidden="1">
      <c r="A4809" t="s">
        <v>5002</v>
      </c>
      <c r="B4809" t="s">
        <v>75</v>
      </c>
      <c r="D4809">
        <v>1797</v>
      </c>
      <c r="E4809" s="12">
        <v>40084</v>
      </c>
      <c r="F4809" s="72">
        <f t="shared" si="816"/>
        <v>2009</v>
      </c>
      <c r="G4809" s="70">
        <f t="shared" si="817"/>
        <v>6316.3216471897604</v>
      </c>
      <c r="H4809" s="70" t="e" cm="1">
        <f t="array" ref="H4809">INDEX(magic_bricks_appreciation_pivot!$A$13:$K$20,MATCH(C4809,magic_bricks_appreciation_pivot!$A$13:$A$20,0),1+MATCH(F4809,INDEX(magic_bricks_appreciation_pivot!$B$13:$K$13,0),0))</f>
        <v>#N/A</v>
      </c>
      <c r="I4809" s="70"/>
      <c r="J4809">
        <v>14</v>
      </c>
      <c r="K4809">
        <v>1</v>
      </c>
      <c r="L4809">
        <v>1</v>
      </c>
      <c r="M4809">
        <v>4</v>
      </c>
      <c r="N4809" t="s">
        <v>193</v>
      </c>
      <c r="O4809" t="s">
        <v>161</v>
      </c>
      <c r="P4809" s="12">
        <v>25849</v>
      </c>
      <c r="Q4809" t="s">
        <v>194</v>
      </c>
      <c r="R4809" t="s">
        <v>177</v>
      </c>
      <c r="S4809" t="s">
        <v>158</v>
      </c>
      <c r="T4809" t="s">
        <v>163</v>
      </c>
      <c r="U4809">
        <v>4.8</v>
      </c>
      <c r="V4809">
        <v>2.4</v>
      </c>
      <c r="W4809">
        <v>4.3</v>
      </c>
      <c r="X4809">
        <v>3.9750000000000001</v>
      </c>
      <c r="Y4809">
        <v>385915</v>
      </c>
      <c r="Z4809">
        <v>90803</v>
      </c>
      <c r="AA4809">
        <v>11350430</v>
      </c>
    </row>
    <row r="4810" spans="1:27" hidden="1">
      <c r="A4810" t="s">
        <v>5003</v>
      </c>
      <c r="B4810" t="s">
        <v>51</v>
      </c>
      <c r="C4810" t="s">
        <v>51</v>
      </c>
      <c r="D4810">
        <v>1698</v>
      </c>
      <c r="E4810" s="12">
        <v>39671</v>
      </c>
      <c r="F4810" s="72">
        <f t="shared" si="816"/>
        <v>2008</v>
      </c>
      <c r="G4810" s="70">
        <f t="shared" si="817"/>
        <v>5678.3215547703185</v>
      </c>
      <c r="H4810" s="70" t="e" cm="1">
        <f t="array" ref="H4810">INDEX(magic_bricks_appreciation_pivot!$A$13:$K$20,MATCH(C4810,magic_bricks_appreciation_pivot!$A$13:$A$20,0),1+MATCH(F4810,INDEX(magic_bricks_appreciation_pivot!$B$13:$K$13,0),0))</f>
        <v>#N/A</v>
      </c>
      <c r="I4810" s="70"/>
      <c r="J4810">
        <v>51</v>
      </c>
      <c r="K4810">
        <v>2</v>
      </c>
      <c r="L4810">
        <v>1</v>
      </c>
      <c r="M4810">
        <v>4</v>
      </c>
      <c r="N4810" t="s">
        <v>184</v>
      </c>
      <c r="O4810" t="s">
        <v>155</v>
      </c>
      <c r="P4810" s="12">
        <v>24341</v>
      </c>
      <c r="Q4810" t="s">
        <v>194</v>
      </c>
      <c r="R4810" t="s">
        <v>165</v>
      </c>
      <c r="S4810" t="s">
        <v>158</v>
      </c>
      <c r="T4810" t="s">
        <v>163</v>
      </c>
      <c r="U4810">
        <v>5</v>
      </c>
      <c r="V4810">
        <v>3.7</v>
      </c>
      <c r="W4810">
        <v>2.1</v>
      </c>
      <c r="X4810">
        <v>3.55</v>
      </c>
      <c r="Y4810">
        <v>376030</v>
      </c>
      <c r="Z4810">
        <v>192836</v>
      </c>
      <c r="AA4810">
        <v>9641790</v>
      </c>
    </row>
    <row r="4811" spans="1:27" hidden="1">
      <c r="A4811" t="s">
        <v>5004</v>
      </c>
      <c r="B4811" t="s">
        <v>23</v>
      </c>
      <c r="C4811" t="s">
        <v>23</v>
      </c>
      <c r="D4811">
        <v>937</v>
      </c>
      <c r="E4811" s="12">
        <v>40147</v>
      </c>
      <c r="F4811" s="72">
        <f t="shared" si="816"/>
        <v>2009</v>
      </c>
      <c r="G4811" s="70">
        <f t="shared" si="817"/>
        <v>9646.2113127001066</v>
      </c>
      <c r="H4811" s="70" t="e" cm="1">
        <f t="array" ref="H4811">INDEX(magic_bricks_appreciation_pivot!$A$13:$K$20,MATCH(C4811,magic_bricks_appreciation_pivot!$A$13:$A$20,0),1+MATCH(F4811,INDEX(magic_bricks_appreciation_pivot!$B$13:$K$13,0),0))</f>
        <v>#N/A</v>
      </c>
      <c r="I4811" s="70"/>
      <c r="J4811">
        <v>133</v>
      </c>
      <c r="K4811">
        <v>1</v>
      </c>
      <c r="L4811">
        <v>1</v>
      </c>
      <c r="M4811">
        <v>3</v>
      </c>
      <c r="N4811" t="s">
        <v>154</v>
      </c>
      <c r="O4811" t="s">
        <v>155</v>
      </c>
      <c r="P4811" s="12">
        <v>37957</v>
      </c>
      <c r="Q4811" t="s">
        <v>156</v>
      </c>
      <c r="R4811" t="s">
        <v>170</v>
      </c>
      <c r="S4811" t="s">
        <v>178</v>
      </c>
      <c r="T4811" t="s">
        <v>163</v>
      </c>
      <c r="U4811">
        <v>4.5</v>
      </c>
      <c r="V4811">
        <v>3.4</v>
      </c>
      <c r="W4811">
        <v>4.9000000000000004</v>
      </c>
      <c r="X4811">
        <v>4.33</v>
      </c>
      <c r="Y4811">
        <v>424810</v>
      </c>
      <c r="Z4811">
        <v>225963</v>
      </c>
      <c r="AA4811">
        <v>9038500</v>
      </c>
    </row>
    <row r="4812" spans="1:27" hidden="1">
      <c r="A4812" t="s">
        <v>5005</v>
      </c>
      <c r="B4812" t="s">
        <v>175</v>
      </c>
      <c r="C4812" t="s">
        <v>34</v>
      </c>
      <c r="D4812">
        <v>1152</v>
      </c>
      <c r="E4812" s="12">
        <v>39592</v>
      </c>
      <c r="F4812" s="72">
        <f t="shared" si="816"/>
        <v>2008</v>
      </c>
      <c r="G4812" s="70">
        <f t="shared" si="817"/>
        <v>8787.1006944444453</v>
      </c>
      <c r="H4812" s="70" t="e" cm="1">
        <f t="array" ref="H4812">INDEX(magic_bricks_appreciation_pivot!$A$13:$K$20,MATCH(C4812,magic_bricks_appreciation_pivot!$A$13:$A$20,0),1+MATCH(F4812,INDEX(magic_bricks_appreciation_pivot!$B$13:$K$13,0),0))</f>
        <v>#N/A</v>
      </c>
      <c r="I4812" s="70"/>
      <c r="J4812">
        <v>51</v>
      </c>
      <c r="K4812">
        <v>1</v>
      </c>
      <c r="L4812">
        <v>1</v>
      </c>
      <c r="M4812">
        <v>3</v>
      </c>
      <c r="N4812" t="s">
        <v>176</v>
      </c>
      <c r="O4812" t="s">
        <v>155</v>
      </c>
      <c r="P4812" s="12">
        <v>34482</v>
      </c>
      <c r="Q4812" t="s">
        <v>169</v>
      </c>
      <c r="R4812" t="s">
        <v>177</v>
      </c>
      <c r="S4812" t="s">
        <v>158</v>
      </c>
      <c r="T4812" t="s">
        <v>166</v>
      </c>
      <c r="U4812">
        <v>3.3</v>
      </c>
      <c r="V4812">
        <v>3.8</v>
      </c>
      <c r="W4812">
        <v>3.2</v>
      </c>
      <c r="X4812">
        <v>3.47</v>
      </c>
      <c r="Y4812">
        <v>323928</v>
      </c>
      <c r="Z4812">
        <v>50614</v>
      </c>
      <c r="AA4812">
        <v>10122740</v>
      </c>
    </row>
    <row r="4813" spans="1:27" hidden="1">
      <c r="A4813" t="s">
        <v>5006</v>
      </c>
      <c r="B4813" t="s">
        <v>39</v>
      </c>
      <c r="C4813" t="s">
        <v>39</v>
      </c>
      <c r="D4813">
        <v>1588</v>
      </c>
      <c r="E4813" s="12">
        <v>39424</v>
      </c>
      <c r="F4813" s="72">
        <f t="shared" si="816"/>
        <v>2007</v>
      </c>
      <c r="G4813" s="70">
        <f t="shared" si="817"/>
        <v>11046.668765743074</v>
      </c>
      <c r="H4813" s="70" t="e" cm="1">
        <f t="array" ref="H4813">INDEX(magic_bricks_appreciation_pivot!$A$13:$K$20,MATCH(C4813,magic_bricks_appreciation_pivot!$A$13:$A$20,0),1+MATCH(F4813,INDEX(magic_bricks_appreciation_pivot!$B$13:$K$13,0),0))</f>
        <v>#N/A</v>
      </c>
      <c r="I4813" s="70"/>
      <c r="J4813">
        <v>33</v>
      </c>
      <c r="K4813">
        <v>1</v>
      </c>
      <c r="L4813">
        <v>1</v>
      </c>
      <c r="M4813">
        <v>4</v>
      </c>
      <c r="N4813" t="s">
        <v>176</v>
      </c>
      <c r="O4813" t="s">
        <v>161</v>
      </c>
      <c r="P4813" s="12">
        <v>29204</v>
      </c>
      <c r="Q4813" t="s">
        <v>156</v>
      </c>
      <c r="R4813" t="s">
        <v>170</v>
      </c>
      <c r="S4813" t="s">
        <v>178</v>
      </c>
      <c r="T4813" t="s">
        <v>182</v>
      </c>
      <c r="U4813">
        <v>2.1</v>
      </c>
      <c r="V4813">
        <v>3.4</v>
      </c>
      <c r="W4813">
        <v>3</v>
      </c>
      <c r="X4813">
        <v>2.7850000000000001</v>
      </c>
      <c r="Y4813">
        <v>543805</v>
      </c>
      <c r="Z4813">
        <v>315758</v>
      </c>
      <c r="AA4813">
        <v>17542110</v>
      </c>
    </row>
    <row r="4814" spans="1:27" hidden="1">
      <c r="A4814" t="s">
        <v>5007</v>
      </c>
      <c r="B4814" t="s">
        <v>56</v>
      </c>
      <c r="C4814" t="s">
        <v>56</v>
      </c>
      <c r="D4814">
        <v>987</v>
      </c>
      <c r="E4814" s="12">
        <v>39807</v>
      </c>
      <c r="F4814" s="72">
        <f t="shared" si="816"/>
        <v>2008</v>
      </c>
      <c r="G4814" s="70">
        <f t="shared" si="817"/>
        <v>6028.7487335359674</v>
      </c>
      <c r="H4814" s="70" t="e" cm="1">
        <f t="array" ref="H4814">INDEX(magic_bricks_appreciation_pivot!$A$13:$K$20,MATCH(C4814,magic_bricks_appreciation_pivot!$A$13:$A$20,0),1+MATCH(F4814,INDEX(magic_bricks_appreciation_pivot!$B$13:$K$13,0),0))</f>
        <v>#N/A</v>
      </c>
      <c r="I4814" s="70"/>
      <c r="J4814">
        <v>78</v>
      </c>
      <c r="K4814">
        <v>1</v>
      </c>
      <c r="L4814">
        <v>1</v>
      </c>
      <c r="M4814">
        <v>3</v>
      </c>
      <c r="N4814" t="s">
        <v>176</v>
      </c>
      <c r="O4814" t="s">
        <v>161</v>
      </c>
      <c r="P4814" s="12">
        <v>37982</v>
      </c>
      <c r="Q4814" t="s">
        <v>194</v>
      </c>
      <c r="R4814" t="s">
        <v>170</v>
      </c>
      <c r="S4814" t="s">
        <v>178</v>
      </c>
      <c r="T4814" t="s">
        <v>173</v>
      </c>
      <c r="U4814">
        <v>3.9</v>
      </c>
      <c r="V4814">
        <v>4.3</v>
      </c>
      <c r="W4814">
        <v>2.1</v>
      </c>
      <c r="X4814">
        <v>3.08</v>
      </c>
      <c r="Y4814">
        <v>190412</v>
      </c>
      <c r="Z4814">
        <v>23802</v>
      </c>
      <c r="AA4814">
        <v>5950375</v>
      </c>
    </row>
    <row r="4815" spans="1:27">
      <c r="A4815" t="s">
        <v>5008</v>
      </c>
      <c r="B4815" t="s">
        <v>39</v>
      </c>
      <c r="C4815" t="s">
        <v>39</v>
      </c>
      <c r="D4815">
        <v>1616</v>
      </c>
      <c r="E4815" s="12">
        <v>41436</v>
      </c>
      <c r="F4815" s="72">
        <f t="shared" si="816"/>
        <v>2013</v>
      </c>
      <c r="G4815" s="70">
        <f t="shared" si="817"/>
        <v>8787.9826732673264</v>
      </c>
      <c r="H4815" s="70" cm="1">
        <f t="array" ref="H4815">INDEX(magic_bricks_appreciation_pivot!$A$13:$K$20,MATCH(C4815,magic_bricks_appreciation_pivot!$A$13:$A$20,0),1+MATCH(F4815,INDEX(magic_bricks_appreciation_pivot!$B$13:$K$13,0),0))</f>
        <v>4.727764965406598E-2</v>
      </c>
      <c r="I4815" s="70">
        <f t="shared" ref="I4815:I4816" si="818">G4815+G4815*H4815</f>
        <v>9203.4578392600615</v>
      </c>
      <c r="J4815">
        <v>190</v>
      </c>
      <c r="K4815">
        <v>1</v>
      </c>
      <c r="L4815">
        <v>1</v>
      </c>
      <c r="M4815">
        <v>4</v>
      </c>
      <c r="N4815" t="s">
        <v>184</v>
      </c>
      <c r="O4815" t="s">
        <v>155</v>
      </c>
      <c r="P4815" s="12">
        <v>36326</v>
      </c>
      <c r="Q4815" t="s">
        <v>194</v>
      </c>
      <c r="R4815" t="s">
        <v>157</v>
      </c>
      <c r="S4815" t="s">
        <v>162</v>
      </c>
      <c r="T4815" t="s">
        <v>182</v>
      </c>
      <c r="U4815">
        <v>2.8</v>
      </c>
      <c r="V4815">
        <v>2.2000000000000002</v>
      </c>
      <c r="W4815">
        <v>3.9</v>
      </c>
      <c r="X4815">
        <v>3.09</v>
      </c>
      <c r="Y4815">
        <v>426041</v>
      </c>
      <c r="Z4815">
        <v>241423</v>
      </c>
      <c r="AA4815">
        <v>14201380</v>
      </c>
    </row>
    <row r="4816" spans="1:27">
      <c r="A4816" t="s">
        <v>5009</v>
      </c>
      <c r="B4816" t="s">
        <v>39</v>
      </c>
      <c r="C4816" t="s">
        <v>39</v>
      </c>
      <c r="D4816">
        <v>1536</v>
      </c>
      <c r="E4816" s="12">
        <v>41718</v>
      </c>
      <c r="F4816" s="72">
        <f t="shared" si="816"/>
        <v>2014</v>
      </c>
      <c r="G4816" s="70">
        <f t="shared" si="817"/>
        <v>8018.515625</v>
      </c>
      <c r="H4816" s="70" cm="1">
        <f t="array" ref="H4816">INDEX(magic_bricks_appreciation_pivot!$A$13:$K$20,MATCH(C4816,magic_bricks_appreciation_pivot!$A$13:$A$20,0),1+MATCH(F4816,INDEX(magic_bricks_appreciation_pivot!$B$13:$K$13,0),0))</f>
        <v>2.7142646408024784E-2</v>
      </c>
      <c r="I4816" s="70">
        <f t="shared" si="818"/>
        <v>8236.159359326597</v>
      </c>
      <c r="J4816">
        <v>191</v>
      </c>
      <c r="K4816">
        <v>1</v>
      </c>
      <c r="L4816">
        <v>1</v>
      </c>
      <c r="M4816">
        <v>4</v>
      </c>
      <c r="N4816" t="s">
        <v>168</v>
      </c>
      <c r="O4816" t="s">
        <v>161</v>
      </c>
      <c r="P4816" s="12">
        <v>35148</v>
      </c>
      <c r="Q4816" t="s">
        <v>169</v>
      </c>
      <c r="R4816" t="s">
        <v>177</v>
      </c>
      <c r="S4816" t="s">
        <v>162</v>
      </c>
      <c r="T4816" t="s">
        <v>166</v>
      </c>
      <c r="U4816">
        <v>2.8</v>
      </c>
      <c r="V4816">
        <v>3.2</v>
      </c>
      <c r="W4816">
        <v>2.1</v>
      </c>
      <c r="X4816">
        <v>2.62</v>
      </c>
      <c r="Y4816">
        <v>369493</v>
      </c>
      <c r="Z4816">
        <v>160114</v>
      </c>
      <c r="AA4816">
        <v>12316440</v>
      </c>
    </row>
    <row r="4817" spans="1:27" hidden="1">
      <c r="A4817" t="s">
        <v>5010</v>
      </c>
      <c r="B4817" t="s">
        <v>56</v>
      </c>
      <c r="C4817" t="s">
        <v>56</v>
      </c>
      <c r="D4817">
        <v>825</v>
      </c>
      <c r="E4817" s="12">
        <v>40148</v>
      </c>
      <c r="F4817" s="72">
        <f t="shared" si="816"/>
        <v>2009</v>
      </c>
      <c r="G4817" s="70">
        <f t="shared" si="817"/>
        <v>12987.272727272728</v>
      </c>
      <c r="H4817" s="70" t="e" cm="1">
        <f t="array" ref="H4817">INDEX(magic_bricks_appreciation_pivot!$A$13:$K$20,MATCH(C4817,magic_bricks_appreciation_pivot!$A$13:$A$20,0),1+MATCH(F4817,INDEX(magic_bricks_appreciation_pivot!$B$13:$K$13,0),0))</f>
        <v>#N/A</v>
      </c>
      <c r="I4817" s="70"/>
      <c r="J4817">
        <v>75</v>
      </c>
      <c r="K4817">
        <v>1</v>
      </c>
      <c r="L4817">
        <v>1</v>
      </c>
      <c r="M4817">
        <v>3</v>
      </c>
      <c r="N4817" t="s">
        <v>184</v>
      </c>
      <c r="O4817" t="s">
        <v>155</v>
      </c>
      <c r="P4817" s="12">
        <v>25548</v>
      </c>
      <c r="Q4817" t="s">
        <v>156</v>
      </c>
      <c r="R4817" t="s">
        <v>177</v>
      </c>
      <c r="S4817" t="s">
        <v>162</v>
      </c>
      <c r="T4817" t="s">
        <v>173</v>
      </c>
      <c r="U4817">
        <v>3.8</v>
      </c>
      <c r="V4817">
        <v>3</v>
      </c>
      <c r="W4817">
        <v>3.3</v>
      </c>
      <c r="X4817">
        <v>3.39</v>
      </c>
      <c r="Y4817">
        <v>364293</v>
      </c>
      <c r="Z4817">
        <v>42858</v>
      </c>
      <c r="AA4817">
        <v>10714500</v>
      </c>
    </row>
    <row r="4818" spans="1:27">
      <c r="A4818" t="s">
        <v>5011</v>
      </c>
      <c r="B4818" t="s">
        <v>51</v>
      </c>
      <c r="C4818" t="s">
        <v>51</v>
      </c>
      <c r="D4818">
        <v>1722</v>
      </c>
      <c r="E4818" s="12">
        <v>40555</v>
      </c>
      <c r="F4818" s="72">
        <f t="shared" si="816"/>
        <v>2011</v>
      </c>
      <c r="G4818" s="70">
        <f t="shared" si="817"/>
        <v>7815.7665505226478</v>
      </c>
      <c r="H4818" s="70" cm="1">
        <f t="array" ref="H4818">INDEX(magic_bricks_appreciation_pivot!$A$13:$K$20,MATCH(C4818,magic_bricks_appreciation_pivot!$A$13:$A$20,0),1+MATCH(F4818,INDEX(magic_bricks_appreciation_pivot!$B$13:$K$13,0),0))</f>
        <v>0.33442622950819673</v>
      </c>
      <c r="I4818" s="70">
        <f>G4818+G4818*H4818</f>
        <v>10429.563888730221</v>
      </c>
      <c r="J4818">
        <v>186</v>
      </c>
      <c r="K4818">
        <v>2</v>
      </c>
      <c r="L4818">
        <v>1</v>
      </c>
      <c r="M4818">
        <v>4</v>
      </c>
      <c r="N4818" t="s">
        <v>154</v>
      </c>
      <c r="O4818" t="s">
        <v>155</v>
      </c>
      <c r="P4818" s="12">
        <v>33255</v>
      </c>
      <c r="Q4818" t="s">
        <v>156</v>
      </c>
      <c r="R4818" t="s">
        <v>170</v>
      </c>
      <c r="S4818" t="s">
        <v>158</v>
      </c>
      <c r="T4818" t="s">
        <v>159</v>
      </c>
      <c r="U4818">
        <v>3.8</v>
      </c>
      <c r="V4818">
        <v>4.0999999999999996</v>
      </c>
      <c r="W4818">
        <v>4.3</v>
      </c>
      <c r="X4818">
        <v>4.09</v>
      </c>
      <c r="Y4818">
        <v>524891</v>
      </c>
      <c r="Z4818">
        <v>228799</v>
      </c>
      <c r="AA4818">
        <v>13458750</v>
      </c>
    </row>
    <row r="4819" spans="1:27" hidden="1">
      <c r="A4819" t="s">
        <v>5012</v>
      </c>
      <c r="B4819" t="s">
        <v>201</v>
      </c>
      <c r="C4819" t="s">
        <v>201</v>
      </c>
      <c r="D4819">
        <v>1651</v>
      </c>
      <c r="E4819" s="12">
        <v>39980</v>
      </c>
      <c r="F4819" s="72">
        <f t="shared" si="816"/>
        <v>2009</v>
      </c>
      <c r="G4819" s="70">
        <f t="shared" si="817"/>
        <v>8725.0514839491225</v>
      </c>
      <c r="H4819" s="70" t="e" cm="1">
        <f t="array" ref="H4819">INDEX(magic_bricks_appreciation_pivot!$A$13:$K$20,MATCH(C4819,magic_bricks_appreciation_pivot!$A$13:$A$20,0),1+MATCH(F4819,INDEX(magic_bricks_appreciation_pivot!$B$13:$K$13,0),0))</f>
        <v>#N/A</v>
      </c>
      <c r="I4819" s="70"/>
      <c r="J4819">
        <v>182</v>
      </c>
      <c r="K4819">
        <v>2</v>
      </c>
      <c r="L4819">
        <v>1</v>
      </c>
      <c r="M4819">
        <v>4</v>
      </c>
      <c r="N4819" t="s">
        <v>193</v>
      </c>
      <c r="O4819" t="s">
        <v>161</v>
      </c>
      <c r="P4819" s="12">
        <v>31585</v>
      </c>
      <c r="Q4819" t="s">
        <v>156</v>
      </c>
      <c r="R4819" t="s">
        <v>157</v>
      </c>
      <c r="S4819" t="s">
        <v>158</v>
      </c>
      <c r="T4819" t="s">
        <v>182</v>
      </c>
      <c r="U4819">
        <v>3.5</v>
      </c>
      <c r="V4819">
        <v>2.2999999999999998</v>
      </c>
      <c r="W4819">
        <v>2.8</v>
      </c>
      <c r="X4819">
        <v>2.86</v>
      </c>
      <c r="Y4819">
        <v>518582</v>
      </c>
      <c r="Z4819">
        <v>115240</v>
      </c>
      <c r="AA4819">
        <v>14405060</v>
      </c>
    </row>
    <row r="4820" spans="1:27">
      <c r="A4820" t="s">
        <v>5013</v>
      </c>
      <c r="B4820" t="s">
        <v>51</v>
      </c>
      <c r="C4820" t="s">
        <v>51</v>
      </c>
      <c r="D4820">
        <v>1983</v>
      </c>
      <c r="E4820" s="12">
        <v>40236</v>
      </c>
      <c r="F4820" s="72">
        <f t="shared" si="816"/>
        <v>2010</v>
      </c>
      <c r="G4820" s="70">
        <f t="shared" si="817"/>
        <v>4625.2647503782146</v>
      </c>
      <c r="H4820" s="70" cm="1">
        <f t="array" ref="H4820">INDEX(magic_bricks_appreciation_pivot!$A$13:$K$20,MATCH(C4820,magic_bricks_appreciation_pivot!$A$13:$A$20,0),1+MATCH(F4820,INDEX(magic_bricks_appreciation_pivot!$B$13:$K$13,0),0))</f>
        <v>0.55311029796131728</v>
      </c>
      <c r="I4820" s="70">
        <f t="shared" ref="I4820:I4821" si="819">G4820+G4820*H4820</f>
        <v>7183.5463146098864</v>
      </c>
      <c r="J4820">
        <v>190</v>
      </c>
      <c r="K4820">
        <v>3</v>
      </c>
      <c r="L4820">
        <v>2</v>
      </c>
      <c r="M4820">
        <v>5</v>
      </c>
      <c r="N4820" t="s">
        <v>168</v>
      </c>
      <c r="O4820" t="s">
        <v>155</v>
      </c>
      <c r="P4820" s="12">
        <v>21986</v>
      </c>
      <c r="Q4820" t="s">
        <v>169</v>
      </c>
      <c r="R4820" t="s">
        <v>170</v>
      </c>
      <c r="S4820" t="s">
        <v>178</v>
      </c>
      <c r="T4820" t="s">
        <v>173</v>
      </c>
      <c r="U4820">
        <v>3.8</v>
      </c>
      <c r="V4820">
        <v>2.1</v>
      </c>
      <c r="W4820">
        <v>2.7</v>
      </c>
      <c r="X4820">
        <v>2.71</v>
      </c>
      <c r="Y4820">
        <v>339360</v>
      </c>
      <c r="Z4820">
        <v>137579</v>
      </c>
      <c r="AA4820">
        <v>9171900</v>
      </c>
    </row>
    <row r="4821" spans="1:27">
      <c r="A4821" t="s">
        <v>5014</v>
      </c>
      <c r="B4821" t="s">
        <v>75</v>
      </c>
      <c r="C4821" t="s">
        <v>75</v>
      </c>
      <c r="D4821">
        <v>1519</v>
      </c>
      <c r="E4821" s="12">
        <v>40252</v>
      </c>
      <c r="F4821" s="72">
        <f t="shared" si="816"/>
        <v>2010</v>
      </c>
      <c r="G4821" s="70">
        <f t="shared" si="817"/>
        <v>11550.770243581304</v>
      </c>
      <c r="H4821" s="70" cm="1">
        <f t="array" ref="H4821">INDEX(magic_bricks_appreciation_pivot!$A$13:$K$20,MATCH(C4821,magic_bricks_appreciation_pivot!$A$13:$A$20,0),1+MATCH(F4821,INDEX(magic_bricks_appreciation_pivot!$B$13:$K$13,0),0))</f>
        <v>0.78146973215161719</v>
      </c>
      <c r="I4821" s="70">
        <f t="shared" si="819"/>
        <v>20577.347571977654</v>
      </c>
      <c r="J4821">
        <v>24</v>
      </c>
      <c r="K4821">
        <v>1</v>
      </c>
      <c r="L4821">
        <v>1</v>
      </c>
      <c r="M4821">
        <v>4</v>
      </c>
      <c r="N4821" t="s">
        <v>168</v>
      </c>
      <c r="O4821" t="s">
        <v>161</v>
      </c>
      <c r="P4821" s="12">
        <v>27112</v>
      </c>
      <c r="Q4821" t="s">
        <v>156</v>
      </c>
      <c r="R4821" t="s">
        <v>177</v>
      </c>
      <c r="S4821" t="s">
        <v>158</v>
      </c>
      <c r="T4821" t="s">
        <v>182</v>
      </c>
      <c r="U4821">
        <v>2.6</v>
      </c>
      <c r="V4821">
        <v>2.7</v>
      </c>
      <c r="W4821">
        <v>3.5</v>
      </c>
      <c r="X4821">
        <v>3.03</v>
      </c>
      <c r="Y4821">
        <v>666734</v>
      </c>
      <c r="Z4821">
        <v>157911</v>
      </c>
      <c r="AA4821">
        <v>17545620</v>
      </c>
    </row>
    <row r="4822" spans="1:27" hidden="1">
      <c r="A4822" t="s">
        <v>5015</v>
      </c>
      <c r="B4822" t="s">
        <v>175</v>
      </c>
      <c r="C4822" t="s">
        <v>34</v>
      </c>
      <c r="D4822">
        <v>848</v>
      </c>
      <c r="E4822" s="12">
        <v>39483</v>
      </c>
      <c r="F4822" s="72">
        <f t="shared" si="816"/>
        <v>2008</v>
      </c>
      <c r="G4822" s="70">
        <f t="shared" si="817"/>
        <v>9619.941037735849</v>
      </c>
      <c r="H4822" s="70" t="e" cm="1">
        <f t="array" ref="H4822">INDEX(magic_bricks_appreciation_pivot!$A$13:$K$20,MATCH(C4822,magic_bricks_appreciation_pivot!$A$13:$A$20,0),1+MATCH(F4822,INDEX(magic_bricks_appreciation_pivot!$B$13:$K$13,0),0))</f>
        <v>#N/A</v>
      </c>
      <c r="I4822" s="70"/>
      <c r="J4822">
        <v>137</v>
      </c>
      <c r="K4822">
        <v>1</v>
      </c>
      <c r="L4822">
        <v>1</v>
      </c>
      <c r="M4822">
        <v>3</v>
      </c>
      <c r="N4822" t="s">
        <v>184</v>
      </c>
      <c r="O4822" t="s">
        <v>161</v>
      </c>
      <c r="P4822" s="12">
        <v>30358</v>
      </c>
      <c r="Q4822" t="s">
        <v>169</v>
      </c>
      <c r="R4822" t="s">
        <v>170</v>
      </c>
      <c r="S4822" t="s">
        <v>162</v>
      </c>
      <c r="T4822" t="s">
        <v>163</v>
      </c>
      <c r="U4822">
        <v>4.8</v>
      </c>
      <c r="V4822">
        <v>2.4</v>
      </c>
      <c r="W4822">
        <v>3.1</v>
      </c>
      <c r="X4822">
        <v>3.33</v>
      </c>
      <c r="Y4822">
        <v>252889</v>
      </c>
      <c r="Z4822">
        <v>65262</v>
      </c>
      <c r="AA4822">
        <v>8157710</v>
      </c>
    </row>
    <row r="4823" spans="1:27">
      <c r="A4823" t="s">
        <v>5016</v>
      </c>
      <c r="B4823" t="s">
        <v>201</v>
      </c>
      <c r="C4823" t="s">
        <v>201</v>
      </c>
      <c r="D4823">
        <v>1865</v>
      </c>
      <c r="E4823" s="12">
        <v>40620</v>
      </c>
      <c r="F4823" s="72">
        <f t="shared" si="816"/>
        <v>2011</v>
      </c>
      <c r="G4823" s="70">
        <f t="shared" si="817"/>
        <v>8815.1313672922261</v>
      </c>
      <c r="H4823" s="70" cm="1">
        <f t="array" ref="H4823">INDEX(magic_bricks_appreciation_pivot!$A$13:$K$20,MATCH(C4823,magic_bricks_appreciation_pivot!$A$13:$A$20,0),1+MATCH(F4823,INDEX(magic_bricks_appreciation_pivot!$B$13:$K$13,0),0))</f>
        <v>0.57884713052310821</v>
      </c>
      <c r="I4823" s="70">
        <f>G4823+G4823*H4823</f>
        <v>13917.744864433575</v>
      </c>
      <c r="J4823">
        <v>141</v>
      </c>
      <c r="K4823">
        <v>3</v>
      </c>
      <c r="L4823">
        <v>2</v>
      </c>
      <c r="M4823">
        <v>5</v>
      </c>
      <c r="N4823" t="s">
        <v>184</v>
      </c>
      <c r="O4823" t="s">
        <v>155</v>
      </c>
      <c r="P4823" s="12">
        <v>36605</v>
      </c>
      <c r="Q4823" t="s">
        <v>156</v>
      </c>
      <c r="R4823" t="s">
        <v>170</v>
      </c>
      <c r="S4823" t="s">
        <v>162</v>
      </c>
      <c r="T4823" t="s">
        <v>163</v>
      </c>
      <c r="U4823">
        <v>2.9</v>
      </c>
      <c r="V4823">
        <v>2</v>
      </c>
      <c r="W4823">
        <v>3.5</v>
      </c>
      <c r="X4823">
        <v>2.87</v>
      </c>
      <c r="Y4823">
        <v>805571</v>
      </c>
      <c r="Z4823">
        <v>213723</v>
      </c>
      <c r="AA4823">
        <v>16440220</v>
      </c>
    </row>
    <row r="4824" spans="1:27" hidden="1">
      <c r="A4824" t="s">
        <v>5017</v>
      </c>
      <c r="B4824" t="s">
        <v>56</v>
      </c>
      <c r="C4824" t="s">
        <v>56</v>
      </c>
      <c r="D4824">
        <v>845</v>
      </c>
      <c r="E4824" s="12">
        <v>39225</v>
      </c>
      <c r="F4824" s="72">
        <f t="shared" si="816"/>
        <v>2007</v>
      </c>
      <c r="G4824" s="70">
        <f t="shared" si="817"/>
        <v>8624.538461538461</v>
      </c>
      <c r="H4824" s="70" t="e" cm="1">
        <f t="array" ref="H4824">INDEX(magic_bricks_appreciation_pivot!$A$13:$K$20,MATCH(C4824,magic_bricks_appreciation_pivot!$A$13:$A$20,0),1+MATCH(F4824,INDEX(magic_bricks_appreciation_pivot!$B$13:$K$13,0),0))</f>
        <v>#N/A</v>
      </c>
      <c r="I4824" s="70"/>
      <c r="J4824">
        <v>200</v>
      </c>
      <c r="K4824">
        <v>1</v>
      </c>
      <c r="L4824">
        <v>1</v>
      </c>
      <c r="M4824">
        <v>3</v>
      </c>
      <c r="N4824" t="s">
        <v>154</v>
      </c>
      <c r="O4824" t="s">
        <v>161</v>
      </c>
      <c r="P4824" s="12">
        <v>28640</v>
      </c>
      <c r="Q4824" t="s">
        <v>194</v>
      </c>
      <c r="R4824" t="s">
        <v>157</v>
      </c>
      <c r="S4824" t="s">
        <v>162</v>
      </c>
      <c r="T4824" t="s">
        <v>171</v>
      </c>
      <c r="U4824">
        <v>4.5999999999999996</v>
      </c>
      <c r="V4824">
        <v>3.3</v>
      </c>
      <c r="W4824">
        <v>4.4000000000000004</v>
      </c>
      <c r="X4824">
        <v>4.24</v>
      </c>
      <c r="Y4824">
        <v>233208</v>
      </c>
      <c r="Z4824">
        <v>109316</v>
      </c>
      <c r="AA4824">
        <v>7287735</v>
      </c>
    </row>
    <row r="4825" spans="1:27" hidden="1">
      <c r="A4825" t="s">
        <v>5018</v>
      </c>
      <c r="B4825" t="s">
        <v>23</v>
      </c>
      <c r="C4825" t="s">
        <v>23</v>
      </c>
      <c r="D4825">
        <v>778</v>
      </c>
      <c r="E4825" s="12">
        <v>40072</v>
      </c>
      <c r="F4825" s="72">
        <f t="shared" si="816"/>
        <v>2009</v>
      </c>
      <c r="G4825" s="70">
        <f t="shared" si="817"/>
        <v>6693.1233933161957</v>
      </c>
      <c r="H4825" s="70" t="e" cm="1">
        <f t="array" ref="H4825">INDEX(magic_bricks_appreciation_pivot!$A$13:$K$20,MATCH(C4825,magic_bricks_appreciation_pivot!$A$13:$A$20,0),1+MATCH(F4825,INDEX(magic_bricks_appreciation_pivot!$B$13:$K$13,0),0))</f>
        <v>#N/A</v>
      </c>
      <c r="I4825" s="70"/>
      <c r="J4825">
        <v>46</v>
      </c>
      <c r="K4825">
        <v>1</v>
      </c>
      <c r="L4825">
        <v>1</v>
      </c>
      <c r="M4825">
        <v>2</v>
      </c>
      <c r="N4825" t="s">
        <v>184</v>
      </c>
      <c r="O4825" t="s">
        <v>155</v>
      </c>
      <c r="P4825" s="12">
        <v>37517</v>
      </c>
      <c r="Q4825" t="s">
        <v>194</v>
      </c>
      <c r="R4825" t="s">
        <v>170</v>
      </c>
      <c r="S4825" t="s">
        <v>158</v>
      </c>
      <c r="T4825" t="s">
        <v>159</v>
      </c>
      <c r="U4825">
        <v>3.3</v>
      </c>
      <c r="V4825">
        <v>4.5</v>
      </c>
      <c r="W4825">
        <v>2.5</v>
      </c>
      <c r="X4825">
        <v>3.34</v>
      </c>
      <c r="Y4825">
        <v>223912</v>
      </c>
      <c r="Z4825">
        <v>119767</v>
      </c>
      <c r="AA4825">
        <v>5207250</v>
      </c>
    </row>
    <row r="4826" spans="1:27">
      <c r="A4826" t="s">
        <v>5019</v>
      </c>
      <c r="B4826" t="s">
        <v>75</v>
      </c>
      <c r="C4826" t="s">
        <v>75</v>
      </c>
      <c r="D4826">
        <v>1735</v>
      </c>
      <c r="E4826" s="12">
        <v>41432</v>
      </c>
      <c r="F4826" s="72">
        <f t="shared" si="816"/>
        <v>2013</v>
      </c>
      <c r="G4826" s="70">
        <f t="shared" si="817"/>
        <v>11850.121037463978</v>
      </c>
      <c r="H4826" s="70" cm="1">
        <f t="array" ref="H4826">INDEX(magic_bricks_appreciation_pivot!$A$13:$K$20,MATCH(C4826,magic_bricks_appreciation_pivot!$A$13:$A$20,0),1+MATCH(F4826,INDEX(magic_bricks_appreciation_pivot!$B$13:$K$13,0),0))</f>
        <v>0.18373644522676402</v>
      </c>
      <c r="I4826" s="70">
        <f>G4826+G4826*H4826</f>
        <v>14027.420152394501</v>
      </c>
      <c r="J4826">
        <v>69</v>
      </c>
      <c r="K4826">
        <v>1</v>
      </c>
      <c r="L4826">
        <v>1</v>
      </c>
      <c r="M4826">
        <v>4</v>
      </c>
      <c r="N4826" t="s">
        <v>154</v>
      </c>
      <c r="O4826" t="s">
        <v>155</v>
      </c>
      <c r="P4826" s="12">
        <v>29387</v>
      </c>
      <c r="Q4826" t="s">
        <v>156</v>
      </c>
      <c r="R4826" t="s">
        <v>170</v>
      </c>
      <c r="S4826" t="s">
        <v>162</v>
      </c>
      <c r="T4826" t="s">
        <v>166</v>
      </c>
      <c r="U4826">
        <v>3.1</v>
      </c>
      <c r="V4826">
        <v>2.2999999999999998</v>
      </c>
      <c r="W4826">
        <v>2.5</v>
      </c>
      <c r="X4826">
        <v>2.63</v>
      </c>
      <c r="Y4826">
        <v>740159</v>
      </c>
      <c r="Z4826">
        <v>328959</v>
      </c>
      <c r="AA4826">
        <v>20559960</v>
      </c>
    </row>
    <row r="4827" spans="1:27" hidden="1">
      <c r="A4827" t="s">
        <v>5020</v>
      </c>
      <c r="B4827" t="s">
        <v>51</v>
      </c>
      <c r="C4827" t="s">
        <v>51</v>
      </c>
      <c r="D4827">
        <v>1900</v>
      </c>
      <c r="E4827" s="12">
        <v>39841</v>
      </c>
      <c r="F4827" s="72">
        <f t="shared" si="816"/>
        <v>2009</v>
      </c>
      <c r="G4827" s="70">
        <f t="shared" si="817"/>
        <v>5234.5894736842101</v>
      </c>
      <c r="H4827" s="70" t="e" cm="1">
        <f t="array" ref="H4827">INDEX(magic_bricks_appreciation_pivot!$A$13:$K$20,MATCH(C4827,magic_bricks_appreciation_pivot!$A$13:$A$20,0),1+MATCH(F4827,INDEX(magic_bricks_appreciation_pivot!$B$13:$K$13,0),0))</f>
        <v>#N/A</v>
      </c>
      <c r="I4827" s="70"/>
      <c r="J4827">
        <v>180</v>
      </c>
      <c r="K4827">
        <v>3</v>
      </c>
      <c r="L4827">
        <v>2</v>
      </c>
      <c r="M4827">
        <v>5</v>
      </c>
      <c r="N4827" t="s">
        <v>193</v>
      </c>
      <c r="O4827" t="s">
        <v>161</v>
      </c>
      <c r="P4827" s="12">
        <v>32176</v>
      </c>
      <c r="Q4827" t="s">
        <v>194</v>
      </c>
      <c r="R4827" t="s">
        <v>165</v>
      </c>
      <c r="S4827" t="s">
        <v>178</v>
      </c>
      <c r="T4827" t="s">
        <v>182</v>
      </c>
      <c r="U4827">
        <v>2.4</v>
      </c>
      <c r="V4827">
        <v>4.8</v>
      </c>
      <c r="W4827">
        <v>2.9</v>
      </c>
      <c r="X4827">
        <v>3.63</v>
      </c>
      <c r="Y4827">
        <v>387883</v>
      </c>
      <c r="Z4827">
        <v>69620</v>
      </c>
      <c r="AA4827">
        <v>9945720</v>
      </c>
    </row>
    <row r="4828" spans="1:27" hidden="1">
      <c r="A4828" t="s">
        <v>5021</v>
      </c>
      <c r="B4828" t="s">
        <v>201</v>
      </c>
      <c r="C4828" t="s">
        <v>201</v>
      </c>
      <c r="D4828">
        <v>2062</v>
      </c>
      <c r="E4828" s="12">
        <v>39819</v>
      </c>
      <c r="F4828" s="72">
        <f t="shared" si="816"/>
        <v>2009</v>
      </c>
      <c r="G4828" s="70">
        <f t="shared" si="817"/>
        <v>8219.0882638215317</v>
      </c>
      <c r="H4828" s="70" t="e" cm="1">
        <f t="array" ref="H4828">INDEX(magic_bricks_appreciation_pivot!$A$13:$K$20,MATCH(C4828,magic_bricks_appreciation_pivot!$A$13:$A$20,0),1+MATCH(F4828,INDEX(magic_bricks_appreciation_pivot!$B$13:$K$13,0),0))</f>
        <v>#N/A</v>
      </c>
      <c r="I4828" s="70"/>
      <c r="J4828">
        <v>59</v>
      </c>
      <c r="K4828">
        <v>3</v>
      </c>
      <c r="L4828">
        <v>2</v>
      </c>
      <c r="M4828">
        <v>5</v>
      </c>
      <c r="N4828" t="s">
        <v>193</v>
      </c>
      <c r="O4828" t="s">
        <v>155</v>
      </c>
      <c r="P4828" s="12">
        <v>29599</v>
      </c>
      <c r="Q4828" t="s">
        <v>156</v>
      </c>
      <c r="R4828" t="s">
        <v>177</v>
      </c>
      <c r="S4828" t="s">
        <v>158</v>
      </c>
      <c r="T4828" t="s">
        <v>166</v>
      </c>
      <c r="U4828">
        <v>3.5</v>
      </c>
      <c r="V4828">
        <v>2</v>
      </c>
      <c r="W4828">
        <v>4.8</v>
      </c>
      <c r="X4828">
        <v>3.57</v>
      </c>
      <c r="Y4828">
        <v>610119</v>
      </c>
      <c r="Z4828">
        <v>288112</v>
      </c>
      <c r="AA4828">
        <v>16947760</v>
      </c>
    </row>
    <row r="4829" spans="1:27" hidden="1">
      <c r="A4829" t="s">
        <v>5022</v>
      </c>
      <c r="B4829" t="s">
        <v>201</v>
      </c>
      <c r="C4829" t="s">
        <v>201</v>
      </c>
      <c r="D4829">
        <v>1810</v>
      </c>
      <c r="E4829" s="12">
        <v>39981</v>
      </c>
      <c r="F4829" s="72">
        <f t="shared" si="816"/>
        <v>2009</v>
      </c>
      <c r="G4829" s="70">
        <f t="shared" si="817"/>
        <v>6044.5303867403318</v>
      </c>
      <c r="H4829" s="70" t="e" cm="1">
        <f t="array" ref="H4829">INDEX(magic_bricks_appreciation_pivot!$A$13:$K$20,MATCH(C4829,magic_bricks_appreciation_pivot!$A$13:$A$20,0),1+MATCH(F4829,INDEX(magic_bricks_appreciation_pivot!$B$13:$K$13,0),0))</f>
        <v>#N/A</v>
      </c>
      <c r="I4829" s="70"/>
      <c r="J4829">
        <v>85</v>
      </c>
      <c r="K4829">
        <v>3</v>
      </c>
      <c r="L4829">
        <v>2</v>
      </c>
      <c r="M4829">
        <v>5</v>
      </c>
      <c r="N4829" t="s">
        <v>168</v>
      </c>
      <c r="O4829" t="s">
        <v>155</v>
      </c>
      <c r="P4829" s="12">
        <v>29031</v>
      </c>
      <c r="Q4829" t="s">
        <v>194</v>
      </c>
      <c r="R4829" t="s">
        <v>170</v>
      </c>
      <c r="S4829" t="s">
        <v>162</v>
      </c>
      <c r="T4829" t="s">
        <v>166</v>
      </c>
      <c r="U4829">
        <v>2.8</v>
      </c>
      <c r="V4829">
        <v>4.0999999999999996</v>
      </c>
      <c r="W4829">
        <v>4.9000000000000004</v>
      </c>
      <c r="X4829">
        <v>4.03</v>
      </c>
      <c r="Y4829">
        <v>371980</v>
      </c>
      <c r="Z4829">
        <v>175050</v>
      </c>
      <c r="AA4829">
        <v>10940600</v>
      </c>
    </row>
    <row r="4830" spans="1:27">
      <c r="A4830" t="s">
        <v>5023</v>
      </c>
      <c r="B4830" t="s">
        <v>23</v>
      </c>
      <c r="C4830" t="s">
        <v>23</v>
      </c>
      <c r="D4830">
        <v>830</v>
      </c>
      <c r="E4830" s="12">
        <v>40809</v>
      </c>
      <c r="F4830" s="72">
        <f t="shared" si="816"/>
        <v>2011</v>
      </c>
      <c r="G4830" s="70">
        <f t="shared" si="817"/>
        <v>8535.2409638554218</v>
      </c>
      <c r="H4830" s="70" cm="1">
        <f t="array" ref="H4830">INDEX(magic_bricks_appreciation_pivot!$A$13:$K$20,MATCH(C4830,magic_bricks_appreciation_pivot!$A$13:$A$20,0),1+MATCH(F4830,INDEX(magic_bricks_appreciation_pivot!$B$13:$K$13,0),0))</f>
        <v>0.30621792098525186</v>
      </c>
      <c r="I4830" s="70">
        <f t="shared" ref="I4830:I4832" si="820">G4830+G4830*H4830</f>
        <v>11148.884706915385</v>
      </c>
      <c r="J4830">
        <v>193</v>
      </c>
      <c r="K4830">
        <v>1</v>
      </c>
      <c r="L4830">
        <v>1</v>
      </c>
      <c r="M4830">
        <v>2</v>
      </c>
      <c r="N4830" t="s">
        <v>168</v>
      </c>
      <c r="O4830" t="s">
        <v>155</v>
      </c>
      <c r="P4830" s="12">
        <v>36794</v>
      </c>
      <c r="Q4830" t="s">
        <v>194</v>
      </c>
      <c r="R4830" t="s">
        <v>177</v>
      </c>
      <c r="S4830" t="s">
        <v>158</v>
      </c>
      <c r="T4830" t="s">
        <v>166</v>
      </c>
      <c r="U4830">
        <v>2.2999999999999998</v>
      </c>
      <c r="V4830">
        <v>3.1</v>
      </c>
      <c r="W4830">
        <v>2.5</v>
      </c>
      <c r="X4830">
        <v>2.62</v>
      </c>
      <c r="Y4830">
        <v>283370</v>
      </c>
      <c r="Z4830">
        <v>70843</v>
      </c>
      <c r="AA4830">
        <v>7084250</v>
      </c>
    </row>
    <row r="4831" spans="1:27">
      <c r="A4831" t="s">
        <v>5024</v>
      </c>
      <c r="B4831" t="s">
        <v>75</v>
      </c>
      <c r="C4831" t="s">
        <v>75</v>
      </c>
      <c r="D4831">
        <v>1775</v>
      </c>
      <c r="E4831" s="12">
        <v>41339</v>
      </c>
      <c r="F4831" s="72">
        <f t="shared" si="816"/>
        <v>2013</v>
      </c>
      <c r="G4831" s="70">
        <f t="shared" si="817"/>
        <v>7413.1887323943665</v>
      </c>
      <c r="H4831" s="70" cm="1">
        <f t="array" ref="H4831">INDEX(magic_bricks_appreciation_pivot!$A$13:$K$20,MATCH(C4831,magic_bricks_appreciation_pivot!$A$13:$A$20,0),1+MATCH(F4831,INDEX(magic_bricks_appreciation_pivot!$B$13:$K$13,0),0))</f>
        <v>0.18373644522676402</v>
      </c>
      <c r="I4831" s="70">
        <f t="shared" si="820"/>
        <v>8775.2616778796073</v>
      </c>
      <c r="J4831">
        <v>136</v>
      </c>
      <c r="K4831">
        <v>1</v>
      </c>
      <c r="L4831">
        <v>1</v>
      </c>
      <c r="M4831">
        <v>4</v>
      </c>
      <c r="N4831" t="s">
        <v>168</v>
      </c>
      <c r="O4831" t="s">
        <v>161</v>
      </c>
      <c r="P4831" s="12">
        <v>29294</v>
      </c>
      <c r="Q4831" t="s">
        <v>169</v>
      </c>
      <c r="R4831" t="s">
        <v>157</v>
      </c>
      <c r="S4831" t="s">
        <v>158</v>
      </c>
      <c r="T4831" t="s">
        <v>166</v>
      </c>
      <c r="U4831">
        <v>4.4000000000000004</v>
      </c>
      <c r="V4831">
        <v>3.4</v>
      </c>
      <c r="W4831">
        <v>4.4000000000000004</v>
      </c>
      <c r="X4831">
        <v>4.1500000000000004</v>
      </c>
      <c r="Y4831">
        <v>500020</v>
      </c>
      <c r="Z4831">
        <v>223693</v>
      </c>
      <c r="AA4831">
        <v>13158410</v>
      </c>
    </row>
    <row r="4832" spans="1:27">
      <c r="A4832" t="s">
        <v>5025</v>
      </c>
      <c r="B4832" t="s">
        <v>201</v>
      </c>
      <c r="C4832" t="s">
        <v>201</v>
      </c>
      <c r="D4832">
        <v>1365</v>
      </c>
      <c r="E4832" s="12">
        <v>40849</v>
      </c>
      <c r="F4832" s="72">
        <f t="shared" si="816"/>
        <v>2011</v>
      </c>
      <c r="G4832" s="70">
        <f t="shared" si="817"/>
        <v>7247.3260073260071</v>
      </c>
      <c r="H4832" s="70" cm="1">
        <f t="array" ref="H4832">INDEX(magic_bricks_appreciation_pivot!$A$13:$K$20,MATCH(C4832,magic_bricks_appreciation_pivot!$A$13:$A$20,0),1+MATCH(F4832,INDEX(magic_bricks_appreciation_pivot!$B$13:$K$13,0),0))</f>
        <v>0.57884713052310821</v>
      </c>
      <c r="I4832" s="70">
        <f t="shared" si="820"/>
        <v>11442.419870632162</v>
      </c>
      <c r="J4832">
        <v>105</v>
      </c>
      <c r="K4832">
        <v>2</v>
      </c>
      <c r="L4832">
        <v>1</v>
      </c>
      <c r="M4832">
        <v>4</v>
      </c>
      <c r="N4832" t="s">
        <v>154</v>
      </c>
      <c r="O4832" t="s">
        <v>155</v>
      </c>
      <c r="P4832" s="12">
        <v>35374</v>
      </c>
      <c r="Q4832" t="s">
        <v>169</v>
      </c>
      <c r="R4832" t="s">
        <v>177</v>
      </c>
      <c r="S4832" t="s">
        <v>162</v>
      </c>
      <c r="T4832" t="s">
        <v>163</v>
      </c>
      <c r="U4832">
        <v>5</v>
      </c>
      <c r="V4832">
        <v>5</v>
      </c>
      <c r="W4832">
        <v>3.8</v>
      </c>
      <c r="X4832">
        <v>4.5199999999999996</v>
      </c>
      <c r="Y4832">
        <v>425382</v>
      </c>
      <c r="Z4832">
        <v>178067</v>
      </c>
      <c r="AA4832">
        <v>9892600</v>
      </c>
    </row>
    <row r="4833" spans="1:27" hidden="1">
      <c r="A4833" t="s">
        <v>5026</v>
      </c>
      <c r="B4833" t="s">
        <v>201</v>
      </c>
      <c r="C4833" t="s">
        <v>201</v>
      </c>
      <c r="D4833">
        <v>1489</v>
      </c>
      <c r="E4833" s="12">
        <v>39502</v>
      </c>
      <c r="F4833" s="72">
        <f t="shared" si="816"/>
        <v>2008</v>
      </c>
      <c r="G4833" s="70">
        <f t="shared" si="817"/>
        <v>5862.1893888515779</v>
      </c>
      <c r="H4833" s="70" t="e" cm="1">
        <f t="array" ref="H4833">INDEX(magic_bricks_appreciation_pivot!$A$13:$K$20,MATCH(C4833,magic_bricks_appreciation_pivot!$A$13:$A$20,0),1+MATCH(F4833,INDEX(magic_bricks_appreciation_pivot!$B$13:$K$13,0),0))</f>
        <v>#N/A</v>
      </c>
      <c r="I4833" s="70"/>
      <c r="J4833">
        <v>198</v>
      </c>
      <c r="K4833">
        <v>2</v>
      </c>
      <c r="L4833">
        <v>1</v>
      </c>
      <c r="M4833">
        <v>4</v>
      </c>
      <c r="N4833" t="s">
        <v>168</v>
      </c>
      <c r="O4833" t="s">
        <v>155</v>
      </c>
      <c r="P4833" s="12">
        <v>28552</v>
      </c>
      <c r="Q4833" t="s">
        <v>194</v>
      </c>
      <c r="R4833" t="s">
        <v>170</v>
      </c>
      <c r="S4833" t="s">
        <v>158</v>
      </c>
      <c r="T4833" t="s">
        <v>163</v>
      </c>
      <c r="U4833">
        <v>3.4</v>
      </c>
      <c r="V4833">
        <v>2.5</v>
      </c>
      <c r="W4833">
        <v>3.2</v>
      </c>
      <c r="X4833">
        <v>3.05</v>
      </c>
      <c r="Y4833">
        <v>322966</v>
      </c>
      <c r="Z4833">
        <v>183305</v>
      </c>
      <c r="AA4833">
        <v>8728800</v>
      </c>
    </row>
    <row r="4834" spans="1:27">
      <c r="A4834" t="s">
        <v>5027</v>
      </c>
      <c r="B4834" t="s">
        <v>39</v>
      </c>
      <c r="C4834" t="s">
        <v>39</v>
      </c>
      <c r="D4834">
        <v>1576</v>
      </c>
      <c r="E4834" s="12">
        <v>41967</v>
      </c>
      <c r="F4834" s="72">
        <f t="shared" si="816"/>
        <v>2014</v>
      </c>
      <c r="G4834" s="70">
        <f t="shared" si="817"/>
        <v>12945.983502538071</v>
      </c>
      <c r="H4834" s="70" cm="1">
        <f t="array" ref="H4834">INDEX(magic_bricks_appreciation_pivot!$A$13:$K$20,MATCH(C4834,magic_bricks_appreciation_pivot!$A$13:$A$20,0),1+MATCH(F4834,INDEX(magic_bricks_appreciation_pivot!$B$13:$K$13,0),0))</f>
        <v>2.7142646408024784E-2</v>
      </c>
      <c r="I4834" s="70">
        <f t="shared" ref="I4834:I4835" si="821">G4834+G4834*H4834</f>
        <v>13297.371755151584</v>
      </c>
      <c r="J4834">
        <v>195</v>
      </c>
      <c r="K4834">
        <v>1</v>
      </c>
      <c r="L4834">
        <v>1</v>
      </c>
      <c r="M4834">
        <v>4</v>
      </c>
      <c r="N4834" t="s">
        <v>184</v>
      </c>
      <c r="O4834" t="s">
        <v>155</v>
      </c>
      <c r="P4834" s="12">
        <v>39777</v>
      </c>
      <c r="Q4834" t="s">
        <v>156</v>
      </c>
      <c r="R4834" t="s">
        <v>157</v>
      </c>
      <c r="S4834" t="s">
        <v>158</v>
      </c>
      <c r="T4834" t="s">
        <v>182</v>
      </c>
      <c r="U4834">
        <v>2.7</v>
      </c>
      <c r="V4834">
        <v>4.8</v>
      </c>
      <c r="W4834">
        <v>4.5999999999999996</v>
      </c>
      <c r="X4834">
        <v>3.9849999999999999</v>
      </c>
      <c r="Y4834">
        <v>673295</v>
      </c>
      <c r="Z4834">
        <v>326446</v>
      </c>
      <c r="AA4834">
        <v>20402870</v>
      </c>
    </row>
    <row r="4835" spans="1:27">
      <c r="A4835" t="s">
        <v>5028</v>
      </c>
      <c r="B4835" t="s">
        <v>23</v>
      </c>
      <c r="C4835" t="s">
        <v>23</v>
      </c>
      <c r="D4835">
        <v>660</v>
      </c>
      <c r="E4835" s="12">
        <v>40356</v>
      </c>
      <c r="F4835" s="72">
        <f t="shared" si="816"/>
        <v>2010</v>
      </c>
      <c r="G4835" s="70">
        <f t="shared" si="817"/>
        <v>6843.939393939394</v>
      </c>
      <c r="H4835" s="70" cm="1">
        <f t="array" ref="H4835">INDEX(magic_bricks_appreciation_pivot!$A$13:$K$20,MATCH(C4835,magic_bricks_appreciation_pivot!$A$13:$A$20,0),1+MATCH(F4835,INDEX(magic_bricks_appreciation_pivot!$B$13:$K$13,0),0))</f>
        <v>0.49881786187527283</v>
      </c>
      <c r="I4835" s="70">
        <f t="shared" si="821"/>
        <v>10257.818609228194</v>
      </c>
      <c r="J4835">
        <v>175</v>
      </c>
      <c r="K4835">
        <v>1</v>
      </c>
      <c r="L4835">
        <v>1</v>
      </c>
      <c r="M4835">
        <v>2</v>
      </c>
      <c r="N4835" t="s">
        <v>176</v>
      </c>
      <c r="O4835" t="s">
        <v>161</v>
      </c>
      <c r="P4835" s="12">
        <v>25756</v>
      </c>
      <c r="Q4835" t="s">
        <v>156</v>
      </c>
      <c r="R4835" t="s">
        <v>157</v>
      </c>
      <c r="S4835" t="s">
        <v>178</v>
      </c>
      <c r="T4835" t="s">
        <v>173</v>
      </c>
      <c r="U4835">
        <v>2.5</v>
      </c>
      <c r="V4835">
        <v>3.2</v>
      </c>
      <c r="W4835">
        <v>3.4</v>
      </c>
      <c r="X4835">
        <v>3.07</v>
      </c>
      <c r="Y4835">
        <v>167129</v>
      </c>
      <c r="Z4835">
        <v>63238</v>
      </c>
      <c r="AA4835">
        <v>4517000</v>
      </c>
    </row>
    <row r="4836" spans="1:27" hidden="1">
      <c r="A4836" t="s">
        <v>5029</v>
      </c>
      <c r="B4836" t="s">
        <v>51</v>
      </c>
      <c r="C4836" t="s">
        <v>51</v>
      </c>
      <c r="D4836">
        <v>1733</v>
      </c>
      <c r="E4836" s="12">
        <v>39068</v>
      </c>
      <c r="F4836" s="72">
        <f t="shared" si="816"/>
        <v>2006</v>
      </c>
      <c r="G4836" s="70">
        <f t="shared" si="817"/>
        <v>4568.5516445470284</v>
      </c>
      <c r="H4836" s="70" t="e" cm="1">
        <f t="array" ref="H4836">INDEX(magic_bricks_appreciation_pivot!$A$13:$K$20,MATCH(C4836,magic_bricks_appreciation_pivot!$A$13:$A$20,0),1+MATCH(F4836,INDEX(magic_bricks_appreciation_pivot!$B$13:$K$13,0),0))</f>
        <v>#N/A</v>
      </c>
      <c r="I4836" s="70"/>
      <c r="J4836">
        <v>49</v>
      </c>
      <c r="K4836">
        <v>2</v>
      </c>
      <c r="L4836">
        <v>1</v>
      </c>
      <c r="M4836">
        <v>4</v>
      </c>
      <c r="N4836" t="s">
        <v>154</v>
      </c>
      <c r="O4836" t="s">
        <v>155</v>
      </c>
      <c r="P4836" s="12">
        <v>24468</v>
      </c>
      <c r="Q4836" t="s">
        <v>194</v>
      </c>
      <c r="R4836" t="s">
        <v>157</v>
      </c>
      <c r="S4836" t="s">
        <v>158</v>
      </c>
      <c r="T4836" t="s">
        <v>159</v>
      </c>
      <c r="U4836">
        <v>2.2999999999999998</v>
      </c>
      <c r="V4836">
        <v>3.1</v>
      </c>
      <c r="W4836">
        <v>2.6</v>
      </c>
      <c r="X4836">
        <v>2.75</v>
      </c>
      <c r="Y4836">
        <v>308775</v>
      </c>
      <c r="Z4836">
        <v>150429</v>
      </c>
      <c r="AA4836">
        <v>7917300</v>
      </c>
    </row>
    <row r="4837" spans="1:27">
      <c r="A4837" t="s">
        <v>5030</v>
      </c>
      <c r="B4837" t="s">
        <v>23</v>
      </c>
      <c r="C4837" t="s">
        <v>23</v>
      </c>
      <c r="D4837">
        <v>1346</v>
      </c>
      <c r="E4837" s="12">
        <v>40225</v>
      </c>
      <c r="F4837" s="72">
        <f t="shared" si="816"/>
        <v>2010</v>
      </c>
      <c r="G4837" s="70">
        <f t="shared" si="817"/>
        <v>7270.4309063893015</v>
      </c>
      <c r="H4837" s="70" cm="1">
        <f t="array" ref="H4837">INDEX(magic_bricks_appreciation_pivot!$A$13:$K$20,MATCH(C4837,magic_bricks_appreciation_pivot!$A$13:$A$20,0),1+MATCH(F4837,INDEX(magic_bricks_appreciation_pivot!$B$13:$K$13,0),0))</f>
        <v>0.49881786187527283</v>
      </c>
      <c r="I4837" s="70">
        <f t="shared" ref="I4837:I4841" si="822">G4837+G4837*H4837</f>
        <v>10897.051706026316</v>
      </c>
      <c r="J4837">
        <v>192</v>
      </c>
      <c r="K4837">
        <v>2</v>
      </c>
      <c r="L4837">
        <v>2</v>
      </c>
      <c r="M4837">
        <v>4</v>
      </c>
      <c r="N4837" t="s">
        <v>184</v>
      </c>
      <c r="O4837" t="s">
        <v>155</v>
      </c>
      <c r="P4837" s="12">
        <v>37670</v>
      </c>
      <c r="Q4837" t="s">
        <v>169</v>
      </c>
      <c r="R4837" t="s">
        <v>170</v>
      </c>
      <c r="S4837" t="s">
        <v>178</v>
      </c>
      <c r="T4837" t="s">
        <v>182</v>
      </c>
      <c r="U4837">
        <v>4</v>
      </c>
      <c r="V4837">
        <v>3.6</v>
      </c>
      <c r="W4837">
        <v>4</v>
      </c>
      <c r="X4837">
        <v>3.88</v>
      </c>
      <c r="Y4837">
        <v>411012</v>
      </c>
      <c r="Z4837">
        <v>146790</v>
      </c>
      <c r="AA4837">
        <v>9786000</v>
      </c>
    </row>
    <row r="4838" spans="1:27">
      <c r="A4838" t="s">
        <v>5031</v>
      </c>
      <c r="B4838" t="s">
        <v>51</v>
      </c>
      <c r="C4838" t="s">
        <v>51</v>
      </c>
      <c r="D4838">
        <v>1662</v>
      </c>
      <c r="E4838" s="12">
        <v>40299</v>
      </c>
      <c r="F4838" s="72">
        <f t="shared" si="816"/>
        <v>2010</v>
      </c>
      <c r="G4838" s="70">
        <f t="shared" si="817"/>
        <v>7918.4657039711192</v>
      </c>
      <c r="H4838" s="70" cm="1">
        <f t="array" ref="H4838">INDEX(magic_bricks_appreciation_pivot!$A$13:$K$20,MATCH(C4838,magic_bricks_appreciation_pivot!$A$13:$A$20,0),1+MATCH(F4838,INDEX(magic_bricks_appreciation_pivot!$B$13:$K$13,0),0))</f>
        <v>0.55311029796131728</v>
      </c>
      <c r="I4838" s="70">
        <f t="shared" si="822"/>
        <v>12298.250628891057</v>
      </c>
      <c r="J4838">
        <v>50</v>
      </c>
      <c r="K4838">
        <v>2</v>
      </c>
      <c r="L4838">
        <v>1</v>
      </c>
      <c r="M4838">
        <v>4</v>
      </c>
      <c r="N4838" t="s">
        <v>193</v>
      </c>
      <c r="O4838" t="s">
        <v>155</v>
      </c>
      <c r="P4838" s="12">
        <v>30444</v>
      </c>
      <c r="Q4838" t="s">
        <v>156</v>
      </c>
      <c r="R4838" t="s">
        <v>165</v>
      </c>
      <c r="S4838" t="s">
        <v>162</v>
      </c>
      <c r="T4838" t="s">
        <v>159</v>
      </c>
      <c r="U4838">
        <v>2.2999999999999998</v>
      </c>
      <c r="V4838">
        <v>2.8</v>
      </c>
      <c r="W4838">
        <v>2.7</v>
      </c>
      <c r="Y4838">
        <v>526420</v>
      </c>
      <c r="Z4838">
        <v>197407</v>
      </c>
      <c r="AA4838">
        <v>13160490</v>
      </c>
    </row>
    <row r="4839" spans="1:27">
      <c r="A4839" t="s">
        <v>5032</v>
      </c>
      <c r="B4839" t="s">
        <v>175</v>
      </c>
      <c r="C4839" t="s">
        <v>34</v>
      </c>
      <c r="D4839">
        <v>1075</v>
      </c>
      <c r="E4839" s="12">
        <v>40577</v>
      </c>
      <c r="F4839" s="72">
        <f t="shared" si="816"/>
        <v>2011</v>
      </c>
      <c r="G4839" s="70">
        <f t="shared" si="817"/>
        <v>13003.720930232557</v>
      </c>
      <c r="H4839" s="70" cm="1">
        <f t="array" ref="H4839">INDEX(magic_bricks_appreciation_pivot!$A$13:$K$20,MATCH(C4839,magic_bricks_appreciation_pivot!$A$13:$A$20,0),1+MATCH(F4839,INDEX(magic_bricks_appreciation_pivot!$B$13:$K$13,0),0))</f>
        <v>0.22839026915113872</v>
      </c>
      <c r="I4839" s="70">
        <f t="shared" si="822"/>
        <v>15973.644253454666</v>
      </c>
      <c r="J4839">
        <v>156</v>
      </c>
      <c r="K4839">
        <v>1</v>
      </c>
      <c r="L4839">
        <v>1</v>
      </c>
      <c r="M4839">
        <v>3</v>
      </c>
      <c r="N4839" t="s">
        <v>154</v>
      </c>
      <c r="O4839" t="s">
        <v>155</v>
      </c>
      <c r="P4839" s="12">
        <v>36197</v>
      </c>
      <c r="Q4839" t="s">
        <v>156</v>
      </c>
      <c r="R4839" t="s">
        <v>177</v>
      </c>
      <c r="S4839" t="s">
        <v>162</v>
      </c>
      <c r="T4839" t="s">
        <v>166</v>
      </c>
      <c r="U4839">
        <v>2.9</v>
      </c>
      <c r="V4839">
        <v>2.6</v>
      </c>
      <c r="W4839">
        <v>3.4</v>
      </c>
      <c r="X4839">
        <v>2.93</v>
      </c>
      <c r="Y4839">
        <v>433349</v>
      </c>
      <c r="Z4839">
        <v>83874</v>
      </c>
      <c r="AA4839">
        <v>13979000</v>
      </c>
    </row>
    <row r="4840" spans="1:27">
      <c r="A4840" t="s">
        <v>5033</v>
      </c>
      <c r="B4840" t="s">
        <v>56</v>
      </c>
      <c r="C4840" t="s">
        <v>56</v>
      </c>
      <c r="D4840">
        <v>974</v>
      </c>
      <c r="E4840" s="12">
        <v>40384</v>
      </c>
      <c r="F4840" s="72">
        <f t="shared" si="816"/>
        <v>2010</v>
      </c>
      <c r="G4840" s="70">
        <f t="shared" si="817"/>
        <v>9931.4271047227921</v>
      </c>
      <c r="H4840" s="70" cm="1">
        <f t="array" ref="H4840">INDEX(magic_bricks_appreciation_pivot!$A$13:$K$20,MATCH(C4840,magic_bricks_appreciation_pivot!$A$13:$A$20,0),1+MATCH(F4840,INDEX(magic_bricks_appreciation_pivot!$B$13:$K$13,0),0))</f>
        <v>0.62795711804515786</v>
      </c>
      <c r="I4840" s="70">
        <f t="shared" si="822"/>
        <v>16167.937447480082</v>
      </c>
      <c r="J4840">
        <v>135</v>
      </c>
      <c r="K4840">
        <v>1</v>
      </c>
      <c r="L4840">
        <v>1</v>
      </c>
      <c r="M4840">
        <v>3</v>
      </c>
      <c r="N4840" t="s">
        <v>184</v>
      </c>
      <c r="O4840" t="s">
        <v>161</v>
      </c>
      <c r="P4840" s="12">
        <v>35274</v>
      </c>
      <c r="Q4840" t="s">
        <v>194</v>
      </c>
      <c r="R4840" t="s">
        <v>157</v>
      </c>
      <c r="S4840" t="s">
        <v>158</v>
      </c>
      <c r="T4840" t="s">
        <v>182</v>
      </c>
      <c r="U4840">
        <v>3.3</v>
      </c>
      <c r="V4840">
        <v>4.5999999999999996</v>
      </c>
      <c r="W4840">
        <v>2.2999999999999998</v>
      </c>
      <c r="X4840">
        <v>3.06</v>
      </c>
      <c r="Y4840">
        <v>290196</v>
      </c>
      <c r="Z4840">
        <v>29020</v>
      </c>
      <c r="AA4840">
        <v>9673210</v>
      </c>
    </row>
    <row r="4841" spans="1:27">
      <c r="A4841" t="s">
        <v>5034</v>
      </c>
      <c r="B4841" t="s">
        <v>175</v>
      </c>
      <c r="C4841" t="s">
        <v>34</v>
      </c>
      <c r="D4841">
        <v>1051</v>
      </c>
      <c r="E4841" s="12">
        <v>40823</v>
      </c>
      <c r="F4841" s="72">
        <f t="shared" si="816"/>
        <v>2011</v>
      </c>
      <c r="G4841" s="70">
        <f t="shared" si="817"/>
        <v>9348.1446241674603</v>
      </c>
      <c r="H4841" s="70" cm="1">
        <f t="array" ref="H4841">INDEX(magic_bricks_appreciation_pivot!$A$13:$K$20,MATCH(C4841,magic_bricks_appreciation_pivot!$A$13:$A$20,0),1+MATCH(F4841,INDEX(magic_bricks_appreciation_pivot!$B$13:$K$13,0),0))</f>
        <v>0.22839026915113872</v>
      </c>
      <c r="I4841" s="70">
        <f t="shared" si="822"/>
        <v>11483.169890944837</v>
      </c>
      <c r="J4841">
        <v>177</v>
      </c>
      <c r="K4841">
        <v>1</v>
      </c>
      <c r="L4841">
        <v>1</v>
      </c>
      <c r="M4841">
        <v>3</v>
      </c>
      <c r="N4841" t="s">
        <v>168</v>
      </c>
      <c r="O4841" t="s">
        <v>155</v>
      </c>
      <c r="P4841" s="12">
        <v>37173</v>
      </c>
      <c r="Q4841" t="s">
        <v>194</v>
      </c>
      <c r="R4841" t="s">
        <v>165</v>
      </c>
      <c r="S4841" t="s">
        <v>158</v>
      </c>
      <c r="T4841" t="s">
        <v>182</v>
      </c>
      <c r="U4841">
        <v>4.9000000000000004</v>
      </c>
      <c r="V4841">
        <v>2.2000000000000002</v>
      </c>
      <c r="W4841">
        <v>2.4</v>
      </c>
      <c r="X4841">
        <v>3.07</v>
      </c>
      <c r="Y4841">
        <v>304572</v>
      </c>
      <c r="Z4841">
        <v>167023</v>
      </c>
      <c r="AA4841">
        <v>9824900</v>
      </c>
    </row>
    <row r="4842" spans="1:27" hidden="1">
      <c r="A4842" t="s">
        <v>5035</v>
      </c>
      <c r="B4842" t="s">
        <v>39</v>
      </c>
      <c r="C4842" t="s">
        <v>39</v>
      </c>
      <c r="D4842">
        <v>1821</v>
      </c>
      <c r="E4842" s="12">
        <v>39147</v>
      </c>
      <c r="F4842" s="72">
        <f t="shared" si="816"/>
        <v>2007</v>
      </c>
      <c r="G4842" s="70">
        <f t="shared" si="817"/>
        <v>7885.1510159253157</v>
      </c>
      <c r="H4842" s="70" t="e" cm="1">
        <f t="array" ref="H4842">INDEX(magic_bricks_appreciation_pivot!$A$13:$K$20,MATCH(C4842,magic_bricks_appreciation_pivot!$A$13:$A$20,0),1+MATCH(F4842,INDEX(magic_bricks_appreciation_pivot!$B$13:$K$13,0),0))</f>
        <v>#N/A</v>
      </c>
      <c r="I4842" s="70"/>
      <c r="J4842">
        <v>14</v>
      </c>
      <c r="K4842">
        <v>2</v>
      </c>
      <c r="L4842">
        <v>1</v>
      </c>
      <c r="M4842">
        <v>5</v>
      </c>
      <c r="N4842" t="s">
        <v>176</v>
      </c>
      <c r="O4842" t="s">
        <v>155</v>
      </c>
      <c r="P4842" s="12">
        <v>30752</v>
      </c>
      <c r="Q4842" t="s">
        <v>194</v>
      </c>
      <c r="R4842" t="s">
        <v>157</v>
      </c>
      <c r="S4842" t="s">
        <v>162</v>
      </c>
      <c r="T4842" t="s">
        <v>182</v>
      </c>
      <c r="U4842">
        <v>3.1</v>
      </c>
      <c r="V4842">
        <v>2.7</v>
      </c>
      <c r="W4842">
        <v>4.4000000000000004</v>
      </c>
      <c r="X4842">
        <v>3.52</v>
      </c>
      <c r="Y4842">
        <v>488201</v>
      </c>
      <c r="Z4842">
        <v>215383</v>
      </c>
      <c r="AA4842">
        <v>14358860</v>
      </c>
    </row>
    <row r="4843" spans="1:27">
      <c r="A4843" t="s">
        <v>5036</v>
      </c>
      <c r="B4843" t="s">
        <v>175</v>
      </c>
      <c r="C4843" t="s">
        <v>34</v>
      </c>
      <c r="D4843">
        <v>1037</v>
      </c>
      <c r="E4843" s="12">
        <v>41178</v>
      </c>
      <c r="F4843" s="72">
        <f t="shared" si="816"/>
        <v>2012</v>
      </c>
      <c r="G4843" s="70">
        <f t="shared" si="817"/>
        <v>8108.4281581485056</v>
      </c>
      <c r="H4843" s="70" cm="1">
        <f t="array" ref="H4843">INDEX(magic_bricks_appreciation_pivot!$A$13:$K$20,MATCH(C4843,magic_bricks_appreciation_pivot!$A$13:$A$20,0),1+MATCH(F4843,INDEX(magic_bricks_appreciation_pivot!$B$13:$K$13,0),0))</f>
        <v>0.22606337179266398</v>
      </c>
      <c r="I4843" s="70">
        <f>G4843+G4843*H4843</f>
        <v>9941.4467675181368</v>
      </c>
      <c r="J4843">
        <v>127</v>
      </c>
      <c r="K4843">
        <v>1</v>
      </c>
      <c r="L4843">
        <v>1</v>
      </c>
      <c r="M4843">
        <v>3</v>
      </c>
      <c r="N4843" t="s">
        <v>176</v>
      </c>
      <c r="O4843" t="s">
        <v>155</v>
      </c>
      <c r="P4843" s="12">
        <v>36433</v>
      </c>
      <c r="Q4843" t="s">
        <v>169</v>
      </c>
      <c r="R4843" t="s">
        <v>165</v>
      </c>
      <c r="S4843" t="s">
        <v>178</v>
      </c>
      <c r="T4843" t="s">
        <v>163</v>
      </c>
      <c r="U4843">
        <v>3.4</v>
      </c>
      <c r="V4843">
        <v>4.9000000000000004</v>
      </c>
      <c r="W4843">
        <v>3.1</v>
      </c>
      <c r="X4843">
        <v>3.91</v>
      </c>
      <c r="Y4843">
        <v>227028</v>
      </c>
      <c r="Z4843">
        <v>126127</v>
      </c>
      <c r="AA4843">
        <v>8408440</v>
      </c>
    </row>
    <row r="4844" spans="1:27" hidden="1">
      <c r="A4844" t="s">
        <v>5037</v>
      </c>
      <c r="B4844" t="s">
        <v>51</v>
      </c>
      <c r="C4844" t="s">
        <v>51</v>
      </c>
      <c r="D4844">
        <v>1505</v>
      </c>
      <c r="E4844" s="12">
        <v>38444</v>
      </c>
      <c r="F4844" s="72">
        <f t="shared" si="816"/>
        <v>2005</v>
      </c>
      <c r="G4844" s="70">
        <f t="shared" si="817"/>
        <v>4379.1029900332223</v>
      </c>
      <c r="H4844" s="70" t="e" cm="1">
        <f t="array" ref="H4844">INDEX(magic_bricks_appreciation_pivot!$A$13:$K$20,MATCH(C4844,magic_bricks_appreciation_pivot!$A$13:$A$20,0),1+MATCH(F4844,INDEX(magic_bricks_appreciation_pivot!$B$13:$K$13,0),0))</f>
        <v>#N/A</v>
      </c>
      <c r="I4844" s="70"/>
      <c r="J4844">
        <v>98</v>
      </c>
      <c r="K4844">
        <v>2</v>
      </c>
      <c r="L4844">
        <v>1</v>
      </c>
      <c r="M4844">
        <v>4</v>
      </c>
      <c r="N4844" t="s">
        <v>168</v>
      </c>
      <c r="O4844" t="s">
        <v>161</v>
      </c>
      <c r="P4844" s="12">
        <v>22019</v>
      </c>
      <c r="Q4844" t="s">
        <v>194</v>
      </c>
      <c r="R4844" t="s">
        <v>157</v>
      </c>
      <c r="S4844" t="s">
        <v>162</v>
      </c>
      <c r="T4844" t="s">
        <v>159</v>
      </c>
      <c r="U4844">
        <v>3</v>
      </c>
      <c r="V4844">
        <v>3.7</v>
      </c>
      <c r="W4844">
        <v>3</v>
      </c>
      <c r="X4844">
        <v>3.32</v>
      </c>
      <c r="Y4844">
        <v>224079</v>
      </c>
      <c r="Z4844">
        <v>98858</v>
      </c>
      <c r="AA4844">
        <v>6590550</v>
      </c>
    </row>
    <row r="4845" spans="1:27" hidden="1">
      <c r="A4845" t="s">
        <v>5038</v>
      </c>
      <c r="B4845" t="s">
        <v>175</v>
      </c>
      <c r="C4845" t="s">
        <v>34</v>
      </c>
      <c r="D4845">
        <v>1195</v>
      </c>
      <c r="E4845" s="12">
        <v>40095</v>
      </c>
      <c r="F4845" s="72">
        <f t="shared" si="816"/>
        <v>2009</v>
      </c>
      <c r="G4845" s="70">
        <f t="shared" si="817"/>
        <v>11489.748953974895</v>
      </c>
      <c r="H4845" s="70" t="e" cm="1">
        <f t="array" ref="H4845">INDEX(magic_bricks_appreciation_pivot!$A$13:$K$20,MATCH(C4845,magic_bricks_appreciation_pivot!$A$13:$A$20,0),1+MATCH(F4845,INDEX(magic_bricks_appreciation_pivot!$B$13:$K$13,0),0))</f>
        <v>#N/A</v>
      </c>
      <c r="I4845" s="70"/>
      <c r="J4845">
        <v>148</v>
      </c>
      <c r="K4845">
        <v>1</v>
      </c>
      <c r="L4845">
        <v>1</v>
      </c>
      <c r="M4845">
        <v>3</v>
      </c>
      <c r="N4845" t="s">
        <v>176</v>
      </c>
      <c r="O4845" t="s">
        <v>155</v>
      </c>
      <c r="P4845" s="12">
        <v>36080</v>
      </c>
      <c r="Q4845" t="s">
        <v>156</v>
      </c>
      <c r="R4845" t="s">
        <v>170</v>
      </c>
      <c r="S4845" t="s">
        <v>178</v>
      </c>
      <c r="T4845" t="s">
        <v>166</v>
      </c>
      <c r="U4845">
        <v>2.4</v>
      </c>
      <c r="V4845">
        <v>3.7</v>
      </c>
      <c r="W4845">
        <v>3.8</v>
      </c>
      <c r="X4845">
        <v>3.34</v>
      </c>
      <c r="Y4845">
        <v>439368</v>
      </c>
      <c r="Z4845">
        <v>164763</v>
      </c>
      <c r="AA4845">
        <v>13730250</v>
      </c>
    </row>
    <row r="4846" spans="1:27">
      <c r="A4846" t="s">
        <v>5039</v>
      </c>
      <c r="B4846" t="s">
        <v>175</v>
      </c>
      <c r="C4846" t="s">
        <v>34</v>
      </c>
      <c r="D4846">
        <v>1236</v>
      </c>
      <c r="E4846" s="12">
        <v>40274</v>
      </c>
      <c r="F4846" s="72">
        <f t="shared" si="816"/>
        <v>2010</v>
      </c>
      <c r="G4846" s="70">
        <f t="shared" si="817"/>
        <v>7838.4466019417478</v>
      </c>
      <c r="H4846" s="70" cm="1">
        <f t="array" ref="H4846">INDEX(magic_bricks_appreciation_pivot!$A$13:$K$20,MATCH(C4846,magic_bricks_appreciation_pivot!$A$13:$A$20,0),1+MATCH(F4846,INDEX(magic_bricks_appreciation_pivot!$B$13:$K$13,0),0))</f>
        <v>0.46848170778869208</v>
      </c>
      <c r="I4846" s="70">
        <f>G4846+G4846*H4846</f>
        <v>11510.615452429887</v>
      </c>
      <c r="J4846">
        <v>21</v>
      </c>
      <c r="K4846">
        <v>2</v>
      </c>
      <c r="L4846">
        <v>1</v>
      </c>
      <c r="M4846">
        <v>4</v>
      </c>
      <c r="N4846" t="s">
        <v>176</v>
      </c>
      <c r="O4846" t="s">
        <v>155</v>
      </c>
      <c r="P4846" s="12">
        <v>28594</v>
      </c>
      <c r="Q4846" t="s">
        <v>169</v>
      </c>
      <c r="R4846" t="s">
        <v>170</v>
      </c>
      <c r="S4846" t="s">
        <v>158</v>
      </c>
      <c r="T4846" t="s">
        <v>163</v>
      </c>
      <c r="U4846">
        <v>2.2999999999999998</v>
      </c>
      <c r="V4846">
        <v>3.1</v>
      </c>
      <c r="W4846">
        <v>2.6</v>
      </c>
      <c r="X4846">
        <v>2.71</v>
      </c>
      <c r="Y4846">
        <v>319715</v>
      </c>
      <c r="Z4846">
        <v>135636</v>
      </c>
      <c r="AA4846">
        <v>9688320</v>
      </c>
    </row>
    <row r="4847" spans="1:27" hidden="1">
      <c r="A4847" t="s">
        <v>5040</v>
      </c>
      <c r="B4847" t="s">
        <v>201</v>
      </c>
      <c r="C4847" t="s">
        <v>201</v>
      </c>
      <c r="D4847">
        <v>1376</v>
      </c>
      <c r="E4847" s="12">
        <v>39877</v>
      </c>
      <c r="F4847" s="72">
        <f t="shared" si="816"/>
        <v>2009</v>
      </c>
      <c r="G4847" s="70">
        <f t="shared" si="817"/>
        <v>7197.5581395348836</v>
      </c>
      <c r="H4847" s="70" t="e" cm="1">
        <f t="array" ref="H4847">INDEX(magic_bricks_appreciation_pivot!$A$13:$K$20,MATCH(C4847,magic_bricks_appreciation_pivot!$A$13:$A$20,0),1+MATCH(F4847,INDEX(magic_bricks_appreciation_pivot!$B$13:$K$13,0),0))</f>
        <v>#N/A</v>
      </c>
      <c r="I4847" s="70"/>
      <c r="J4847">
        <v>75</v>
      </c>
      <c r="K4847">
        <v>2</v>
      </c>
      <c r="L4847">
        <v>1</v>
      </c>
      <c r="M4847">
        <v>4</v>
      </c>
      <c r="N4847" t="s">
        <v>176</v>
      </c>
      <c r="O4847" t="s">
        <v>161</v>
      </c>
      <c r="P4847" s="12">
        <v>37687</v>
      </c>
      <c r="Q4847" t="s">
        <v>169</v>
      </c>
      <c r="R4847" t="s">
        <v>177</v>
      </c>
      <c r="S4847" t="s">
        <v>162</v>
      </c>
      <c r="T4847" t="s">
        <v>182</v>
      </c>
      <c r="U4847">
        <v>3.3</v>
      </c>
      <c r="V4847">
        <v>4.5999999999999996</v>
      </c>
      <c r="W4847">
        <v>2.5</v>
      </c>
      <c r="X4847">
        <v>3.37</v>
      </c>
      <c r="Y4847">
        <v>435769</v>
      </c>
      <c r="Z4847">
        <v>148558</v>
      </c>
      <c r="AA4847">
        <v>9903840</v>
      </c>
    </row>
    <row r="4848" spans="1:27" hidden="1">
      <c r="A4848" t="s">
        <v>5041</v>
      </c>
      <c r="B4848" t="s">
        <v>75</v>
      </c>
      <c r="D4848">
        <v>1920</v>
      </c>
      <c r="E4848" s="12">
        <v>39202</v>
      </c>
      <c r="F4848" s="72">
        <f t="shared" si="816"/>
        <v>2007</v>
      </c>
      <c r="G4848" s="70">
        <f t="shared" si="817"/>
        <v>11377.119791666666</v>
      </c>
      <c r="H4848" s="70" t="e" cm="1">
        <f t="array" ref="H4848">INDEX(magic_bricks_appreciation_pivot!$A$13:$K$20,MATCH(C4848,magic_bricks_appreciation_pivot!$A$13:$A$20,0),1+MATCH(F4848,INDEX(magic_bricks_appreciation_pivot!$B$13:$K$13,0),0))</f>
        <v>#N/A</v>
      </c>
      <c r="I4848" s="70"/>
      <c r="J4848">
        <v>175</v>
      </c>
      <c r="K4848">
        <v>2</v>
      </c>
      <c r="L4848">
        <v>1</v>
      </c>
      <c r="M4848">
        <v>5</v>
      </c>
      <c r="N4848" t="s">
        <v>176</v>
      </c>
      <c r="O4848" t="s">
        <v>155</v>
      </c>
      <c r="P4848" s="12">
        <v>26062</v>
      </c>
      <c r="Q4848" t="s">
        <v>156</v>
      </c>
      <c r="R4848" t="s">
        <v>165</v>
      </c>
      <c r="S4848" t="s">
        <v>158</v>
      </c>
      <c r="T4848" t="s">
        <v>182</v>
      </c>
      <c r="U4848">
        <v>4.0999999999999996</v>
      </c>
      <c r="V4848">
        <v>4.2</v>
      </c>
      <c r="W4848">
        <v>2.9</v>
      </c>
      <c r="X4848">
        <v>3.585</v>
      </c>
      <c r="Y4848">
        <v>677166</v>
      </c>
      <c r="Z4848">
        <v>305817</v>
      </c>
      <c r="AA4848">
        <v>21844070</v>
      </c>
    </row>
    <row r="4849" spans="1:27">
      <c r="A4849" t="s">
        <v>5042</v>
      </c>
      <c r="B4849" t="s">
        <v>56</v>
      </c>
      <c r="C4849" t="s">
        <v>56</v>
      </c>
      <c r="D4849">
        <v>1214</v>
      </c>
      <c r="E4849" s="12">
        <v>40389</v>
      </c>
      <c r="F4849" s="72">
        <f t="shared" si="816"/>
        <v>2010</v>
      </c>
      <c r="G4849" s="70">
        <f t="shared" si="817"/>
        <v>7781.0708401976935</v>
      </c>
      <c r="H4849" s="70" cm="1">
        <f t="array" ref="H4849">INDEX(magic_bricks_appreciation_pivot!$A$13:$K$20,MATCH(C4849,magic_bricks_appreciation_pivot!$A$13:$A$20,0),1+MATCH(F4849,INDEX(magic_bricks_appreciation_pivot!$B$13:$K$13,0),0))</f>
        <v>0.62795711804515786</v>
      </c>
      <c r="I4849" s="70">
        <f t="shared" ref="I4849:I4850" si="823">G4849+G4849*H4849</f>
        <v>12667.249660313453</v>
      </c>
      <c r="J4849">
        <v>184</v>
      </c>
      <c r="K4849">
        <v>2</v>
      </c>
      <c r="L4849">
        <v>2</v>
      </c>
      <c r="M4849">
        <v>4</v>
      </c>
      <c r="N4849" t="s">
        <v>184</v>
      </c>
      <c r="O4849" t="s">
        <v>155</v>
      </c>
      <c r="P4849" s="12">
        <v>30169</v>
      </c>
      <c r="Q4849" t="s">
        <v>180</v>
      </c>
      <c r="R4849" t="s">
        <v>170</v>
      </c>
      <c r="S4849" t="s">
        <v>162</v>
      </c>
      <c r="T4849" t="s">
        <v>159</v>
      </c>
      <c r="U4849">
        <v>2.8</v>
      </c>
      <c r="V4849">
        <v>4.5999999999999996</v>
      </c>
      <c r="W4849">
        <v>2</v>
      </c>
      <c r="X4849">
        <v>2.76</v>
      </c>
      <c r="Y4849">
        <v>283387</v>
      </c>
      <c r="Z4849">
        <v>103908</v>
      </c>
      <c r="AA4849">
        <v>9446220</v>
      </c>
    </row>
    <row r="4850" spans="1:27">
      <c r="A4850" t="s">
        <v>5043</v>
      </c>
      <c r="B4850" t="s">
        <v>23</v>
      </c>
      <c r="C4850" t="s">
        <v>23</v>
      </c>
      <c r="D4850">
        <v>602</v>
      </c>
      <c r="E4850" s="12">
        <v>41001</v>
      </c>
      <c r="F4850" s="72">
        <f t="shared" si="816"/>
        <v>2012</v>
      </c>
      <c r="G4850" s="70">
        <f t="shared" si="817"/>
        <v>12904.900332225914</v>
      </c>
      <c r="H4850" s="70" cm="1">
        <f t="array" ref="H4850">INDEX(magic_bricks_appreciation_pivot!$A$13:$K$20,MATCH(C4850,magic_bricks_appreciation_pivot!$A$13:$A$20,0),1+MATCH(F4850,INDEX(magic_bricks_appreciation_pivot!$B$13:$K$13,0),0))</f>
        <v>0.26292059267573231</v>
      </c>
      <c r="I4850" s="70">
        <f t="shared" si="823"/>
        <v>16297.864375996007</v>
      </c>
      <c r="J4850">
        <v>30</v>
      </c>
      <c r="K4850">
        <v>1</v>
      </c>
      <c r="L4850">
        <v>1</v>
      </c>
      <c r="M4850">
        <v>2</v>
      </c>
      <c r="N4850" t="s">
        <v>193</v>
      </c>
      <c r="O4850" t="s">
        <v>161</v>
      </c>
      <c r="P4850" s="12">
        <v>26036</v>
      </c>
      <c r="Q4850" t="s">
        <v>156</v>
      </c>
      <c r="R4850" t="s">
        <v>177</v>
      </c>
      <c r="S4850" t="s">
        <v>162</v>
      </c>
      <c r="T4850" t="s">
        <v>182</v>
      </c>
      <c r="U4850">
        <v>4.3</v>
      </c>
      <c r="V4850">
        <v>3.6</v>
      </c>
      <c r="W4850">
        <v>2</v>
      </c>
      <c r="X4850">
        <v>3.17</v>
      </c>
      <c r="Y4850">
        <v>341825</v>
      </c>
      <c r="Z4850">
        <v>178681</v>
      </c>
      <c r="AA4850">
        <v>7768750</v>
      </c>
    </row>
    <row r="4851" spans="1:27" hidden="1">
      <c r="A4851" t="s">
        <v>5044</v>
      </c>
      <c r="B4851" t="s">
        <v>175</v>
      </c>
      <c r="C4851" t="s">
        <v>34</v>
      </c>
      <c r="D4851">
        <v>1122</v>
      </c>
      <c r="E4851" s="12">
        <v>39467</v>
      </c>
      <c r="F4851" s="72">
        <f t="shared" si="816"/>
        <v>2008</v>
      </c>
      <c r="G4851" s="70">
        <f t="shared" si="817"/>
        <v>8922.9946524064162</v>
      </c>
      <c r="H4851" s="70" t="e" cm="1">
        <f t="array" ref="H4851">INDEX(magic_bricks_appreciation_pivot!$A$13:$K$20,MATCH(C4851,magic_bricks_appreciation_pivot!$A$13:$A$20,0),1+MATCH(F4851,INDEX(magic_bricks_appreciation_pivot!$B$13:$K$13,0),0))</f>
        <v>#N/A</v>
      </c>
      <c r="I4851" s="70"/>
      <c r="J4851">
        <v>164</v>
      </c>
      <c r="K4851">
        <v>1</v>
      </c>
      <c r="L4851">
        <v>1</v>
      </c>
      <c r="M4851">
        <v>3</v>
      </c>
      <c r="N4851" t="s">
        <v>176</v>
      </c>
      <c r="O4851" t="s">
        <v>155</v>
      </c>
      <c r="P4851" s="12">
        <v>30707</v>
      </c>
      <c r="Q4851" t="s">
        <v>194</v>
      </c>
      <c r="R4851" t="s">
        <v>157</v>
      </c>
      <c r="S4851" t="s">
        <v>158</v>
      </c>
      <c r="T4851" t="s">
        <v>182</v>
      </c>
      <c r="U4851">
        <v>4.4000000000000004</v>
      </c>
      <c r="V4851">
        <v>3.2</v>
      </c>
      <c r="W4851">
        <v>2.6</v>
      </c>
      <c r="X4851">
        <v>3.38</v>
      </c>
      <c r="Y4851">
        <v>310360</v>
      </c>
      <c r="Z4851">
        <v>150174</v>
      </c>
      <c r="AA4851">
        <v>10011600</v>
      </c>
    </row>
    <row r="4852" spans="1:27">
      <c r="A4852" t="s">
        <v>5045</v>
      </c>
      <c r="B4852" t="s">
        <v>39</v>
      </c>
      <c r="C4852" t="s">
        <v>39</v>
      </c>
      <c r="D4852">
        <v>1532</v>
      </c>
      <c r="E4852" s="12">
        <v>40349</v>
      </c>
      <c r="F4852" s="72">
        <f t="shared" si="816"/>
        <v>2010</v>
      </c>
      <c r="G4852" s="70">
        <f t="shared" si="817"/>
        <v>7688.5443864229765</v>
      </c>
      <c r="H4852" s="70" cm="1">
        <f t="array" ref="H4852">INDEX(magic_bricks_appreciation_pivot!$A$13:$K$20,MATCH(C4852,magic_bricks_appreciation_pivot!$A$13:$A$20,0),1+MATCH(F4852,INDEX(magic_bricks_appreciation_pivot!$B$13:$K$13,0),0))</f>
        <v>0.44211253020365898</v>
      </c>
      <c r="I4852" s="70">
        <f>G4852+G4852*H4852</f>
        <v>11087.746198687577</v>
      </c>
      <c r="J4852">
        <v>150</v>
      </c>
      <c r="K4852">
        <v>1</v>
      </c>
      <c r="L4852">
        <v>1</v>
      </c>
      <c r="M4852">
        <v>4</v>
      </c>
      <c r="N4852" t="s">
        <v>184</v>
      </c>
      <c r="O4852" t="s">
        <v>155</v>
      </c>
      <c r="P4852" s="12">
        <v>26844</v>
      </c>
      <c r="Q4852" t="s">
        <v>169</v>
      </c>
      <c r="R4852" t="s">
        <v>165</v>
      </c>
      <c r="S4852" t="s">
        <v>178</v>
      </c>
      <c r="T4852" t="s">
        <v>163</v>
      </c>
      <c r="U4852">
        <v>4.5</v>
      </c>
      <c r="V4852">
        <v>3.8</v>
      </c>
      <c r="W4852">
        <v>2.7</v>
      </c>
      <c r="X4852">
        <v>3.605</v>
      </c>
      <c r="Y4852">
        <v>424039</v>
      </c>
      <c r="Z4852">
        <v>58894</v>
      </c>
      <c r="AA4852">
        <v>11778850</v>
      </c>
    </row>
    <row r="4853" spans="1:27" hidden="1">
      <c r="A4853" t="s">
        <v>5046</v>
      </c>
      <c r="B4853" t="s">
        <v>201</v>
      </c>
      <c r="C4853" t="s">
        <v>201</v>
      </c>
      <c r="D4853">
        <v>1337</v>
      </c>
      <c r="E4853" s="12">
        <v>39696</v>
      </c>
      <c r="F4853" s="72">
        <f t="shared" si="816"/>
        <v>2008</v>
      </c>
      <c r="G4853" s="70">
        <f t="shared" si="817"/>
        <v>7319.7008227374718</v>
      </c>
      <c r="H4853" s="70" t="e" cm="1">
        <f t="array" ref="H4853">INDEX(magic_bricks_appreciation_pivot!$A$13:$K$20,MATCH(C4853,magic_bricks_appreciation_pivot!$A$13:$A$20,0),1+MATCH(F4853,INDEX(magic_bricks_appreciation_pivot!$B$13:$K$13,0),0))</f>
        <v>#N/A</v>
      </c>
      <c r="I4853" s="70"/>
      <c r="J4853">
        <v>95</v>
      </c>
      <c r="K4853">
        <v>2</v>
      </c>
      <c r="L4853">
        <v>1</v>
      </c>
      <c r="M4853">
        <v>4</v>
      </c>
      <c r="N4853" t="s">
        <v>176</v>
      </c>
      <c r="O4853" t="s">
        <v>161</v>
      </c>
      <c r="P4853" s="12">
        <v>34221</v>
      </c>
      <c r="Q4853" t="s">
        <v>169</v>
      </c>
      <c r="R4853" t="s">
        <v>170</v>
      </c>
      <c r="S4853" t="s">
        <v>162</v>
      </c>
      <c r="T4853" t="s">
        <v>182</v>
      </c>
      <c r="U4853">
        <v>4.3</v>
      </c>
      <c r="V4853">
        <v>4.9000000000000004</v>
      </c>
      <c r="W4853">
        <v>3</v>
      </c>
      <c r="X4853">
        <v>3.96</v>
      </c>
      <c r="Y4853">
        <v>450176</v>
      </c>
      <c r="Z4853">
        <v>244661</v>
      </c>
      <c r="AA4853">
        <v>9786440</v>
      </c>
    </row>
    <row r="4854" spans="1:27" hidden="1">
      <c r="A4854" t="s">
        <v>5047</v>
      </c>
      <c r="B4854" t="s">
        <v>39</v>
      </c>
      <c r="C4854" t="s">
        <v>39</v>
      </c>
      <c r="D4854">
        <v>1703</v>
      </c>
      <c r="E4854" s="12">
        <v>39217</v>
      </c>
      <c r="F4854" s="72">
        <f t="shared" si="816"/>
        <v>2007</v>
      </c>
      <c r="G4854" s="70">
        <f t="shared" si="817"/>
        <v>7005.801526717557</v>
      </c>
      <c r="H4854" s="70" t="e" cm="1">
        <f t="array" ref="H4854">INDEX(magic_bricks_appreciation_pivot!$A$13:$K$20,MATCH(C4854,magic_bricks_appreciation_pivot!$A$13:$A$20,0),1+MATCH(F4854,INDEX(magic_bricks_appreciation_pivot!$B$13:$K$13,0),0))</f>
        <v>#N/A</v>
      </c>
      <c r="I4854" s="70"/>
      <c r="J4854">
        <v>51</v>
      </c>
      <c r="K4854">
        <v>1</v>
      </c>
      <c r="L4854">
        <v>1</v>
      </c>
      <c r="M4854">
        <v>4</v>
      </c>
      <c r="N4854" t="s">
        <v>176</v>
      </c>
      <c r="O4854" t="s">
        <v>155</v>
      </c>
      <c r="P4854" s="12">
        <v>28632</v>
      </c>
      <c r="Q4854" t="s">
        <v>194</v>
      </c>
      <c r="R4854" t="s">
        <v>157</v>
      </c>
      <c r="S4854" t="s">
        <v>178</v>
      </c>
      <c r="T4854" t="s">
        <v>166</v>
      </c>
      <c r="U4854">
        <v>2</v>
      </c>
      <c r="V4854">
        <v>5</v>
      </c>
      <c r="W4854">
        <v>4.3</v>
      </c>
      <c r="X4854">
        <v>3.67</v>
      </c>
      <c r="Y4854">
        <v>429512</v>
      </c>
      <c r="Z4854">
        <v>83516</v>
      </c>
      <c r="AA4854">
        <v>11930880</v>
      </c>
    </row>
    <row r="4855" spans="1:27" hidden="1">
      <c r="A4855" t="s">
        <v>5048</v>
      </c>
      <c r="B4855" t="s">
        <v>201</v>
      </c>
      <c r="C4855" t="s">
        <v>201</v>
      </c>
      <c r="D4855">
        <v>1310</v>
      </c>
      <c r="E4855" s="12">
        <v>39516</v>
      </c>
      <c r="F4855" s="72">
        <f t="shared" si="816"/>
        <v>2008</v>
      </c>
      <c r="G4855" s="70">
        <f t="shared" si="817"/>
        <v>7011.6946564885493</v>
      </c>
      <c r="H4855" s="70" t="e" cm="1">
        <f t="array" ref="H4855">INDEX(magic_bricks_appreciation_pivot!$A$13:$K$20,MATCH(C4855,magic_bricks_appreciation_pivot!$A$13:$A$20,0),1+MATCH(F4855,INDEX(magic_bricks_appreciation_pivot!$B$13:$K$13,0),0))</f>
        <v>#N/A</v>
      </c>
      <c r="I4855" s="70"/>
      <c r="J4855">
        <v>76</v>
      </c>
      <c r="K4855">
        <v>1</v>
      </c>
      <c r="L4855">
        <v>1</v>
      </c>
      <c r="M4855">
        <v>3</v>
      </c>
      <c r="N4855" t="s">
        <v>168</v>
      </c>
      <c r="O4855" t="s">
        <v>155</v>
      </c>
      <c r="P4855" s="12">
        <v>37326</v>
      </c>
      <c r="Q4855" t="s">
        <v>169</v>
      </c>
      <c r="R4855" t="s">
        <v>170</v>
      </c>
      <c r="S4855" t="s">
        <v>158</v>
      </c>
      <c r="T4855" t="s">
        <v>163</v>
      </c>
      <c r="U4855">
        <v>2.2999999999999998</v>
      </c>
      <c r="V4855">
        <v>3.8</v>
      </c>
      <c r="W4855">
        <v>4.5999999999999996</v>
      </c>
      <c r="X4855">
        <v>3.67</v>
      </c>
      <c r="Y4855">
        <v>459266</v>
      </c>
      <c r="Z4855">
        <v>174521</v>
      </c>
      <c r="AA4855">
        <v>9185320</v>
      </c>
    </row>
    <row r="4856" spans="1:27">
      <c r="A4856" t="s">
        <v>5049</v>
      </c>
      <c r="B4856" t="s">
        <v>23</v>
      </c>
      <c r="C4856" t="s">
        <v>23</v>
      </c>
      <c r="D4856">
        <v>1533</v>
      </c>
      <c r="E4856" s="12">
        <v>40271</v>
      </c>
      <c r="F4856" s="72">
        <f t="shared" si="816"/>
        <v>2010</v>
      </c>
      <c r="G4856" s="70">
        <f t="shared" si="817"/>
        <v>5711.8395303326806</v>
      </c>
      <c r="H4856" s="70" cm="1">
        <f t="array" ref="H4856">INDEX(magic_bricks_appreciation_pivot!$A$13:$K$20,MATCH(C4856,magic_bricks_appreciation_pivot!$A$13:$A$20,0),1+MATCH(F4856,INDEX(magic_bricks_appreciation_pivot!$B$13:$K$13,0),0))</f>
        <v>0.49881786187527283</v>
      </c>
      <c r="I4856" s="70">
        <f t="shared" ref="I4856:I4861" si="824">G4856+G4856*H4856</f>
        <v>8561.0071122278914</v>
      </c>
      <c r="J4856">
        <v>118</v>
      </c>
      <c r="K4856">
        <v>2</v>
      </c>
      <c r="L4856">
        <v>2</v>
      </c>
      <c r="M4856">
        <v>4</v>
      </c>
      <c r="N4856" t="s">
        <v>168</v>
      </c>
      <c r="O4856" t="s">
        <v>161</v>
      </c>
      <c r="P4856" s="12">
        <v>38446</v>
      </c>
      <c r="Q4856" t="s">
        <v>194</v>
      </c>
      <c r="R4856" t="s">
        <v>165</v>
      </c>
      <c r="S4856" t="s">
        <v>162</v>
      </c>
      <c r="T4856" t="s">
        <v>166</v>
      </c>
      <c r="U4856">
        <v>2.8</v>
      </c>
      <c r="V4856">
        <v>3.1</v>
      </c>
      <c r="W4856">
        <v>5</v>
      </c>
      <c r="X4856">
        <v>3.77</v>
      </c>
      <c r="Y4856">
        <v>288956</v>
      </c>
      <c r="Z4856">
        <v>78806</v>
      </c>
      <c r="AA4856">
        <v>8756250</v>
      </c>
    </row>
    <row r="4857" spans="1:27">
      <c r="A4857" t="s">
        <v>5050</v>
      </c>
      <c r="B4857" t="s">
        <v>23</v>
      </c>
      <c r="C4857" t="s">
        <v>23</v>
      </c>
      <c r="D4857">
        <v>1013</v>
      </c>
      <c r="E4857" s="12">
        <v>40671</v>
      </c>
      <c r="F4857" s="72">
        <f t="shared" si="816"/>
        <v>2011</v>
      </c>
      <c r="G4857" s="70">
        <f t="shared" si="817"/>
        <v>7726.5547877591316</v>
      </c>
      <c r="H4857" s="70" cm="1">
        <f t="array" ref="H4857">INDEX(magic_bricks_appreciation_pivot!$A$13:$K$20,MATCH(C4857,magic_bricks_appreciation_pivot!$A$13:$A$20,0),1+MATCH(F4857,INDEX(magic_bricks_appreciation_pivot!$B$13:$K$13,0),0))</f>
        <v>0.30621792098525186</v>
      </c>
      <c r="I4857" s="70">
        <f t="shared" si="824"/>
        <v>10092.564331245376</v>
      </c>
      <c r="J4857">
        <v>180</v>
      </c>
      <c r="K4857">
        <v>1</v>
      </c>
      <c r="L4857">
        <v>1</v>
      </c>
      <c r="M4857">
        <v>3</v>
      </c>
      <c r="N4857" t="s">
        <v>154</v>
      </c>
      <c r="O4857" t="s">
        <v>161</v>
      </c>
      <c r="P4857" s="12">
        <v>35561</v>
      </c>
      <c r="Q4857" t="s">
        <v>194</v>
      </c>
      <c r="R4857" t="s">
        <v>165</v>
      </c>
      <c r="S4857" t="s">
        <v>162</v>
      </c>
      <c r="T4857" t="s">
        <v>182</v>
      </c>
      <c r="U4857">
        <v>3.7</v>
      </c>
      <c r="V4857">
        <v>2.9</v>
      </c>
      <c r="W4857">
        <v>3.8</v>
      </c>
      <c r="X4857">
        <v>3.5</v>
      </c>
      <c r="Y4857">
        <v>391350</v>
      </c>
      <c r="Z4857">
        <v>148713</v>
      </c>
      <c r="AA4857">
        <v>7827000</v>
      </c>
    </row>
    <row r="4858" spans="1:27">
      <c r="A4858" t="s">
        <v>5051</v>
      </c>
      <c r="B4858" t="s">
        <v>51</v>
      </c>
      <c r="C4858" t="s">
        <v>51</v>
      </c>
      <c r="D4858">
        <v>1942</v>
      </c>
      <c r="E4858" s="12">
        <v>40241</v>
      </c>
      <c r="F4858" s="72">
        <f t="shared" si="816"/>
        <v>2010</v>
      </c>
      <c r="G4858" s="70">
        <f t="shared" si="817"/>
        <v>5915.3038105046344</v>
      </c>
      <c r="H4858" s="70" cm="1">
        <f t="array" ref="H4858">INDEX(magic_bricks_appreciation_pivot!$A$13:$K$20,MATCH(C4858,magic_bricks_appreciation_pivot!$A$13:$A$20,0),1+MATCH(F4858,INDEX(magic_bricks_appreciation_pivot!$B$13:$K$13,0),0))</f>
        <v>0.55311029796131728</v>
      </c>
      <c r="I4858" s="70">
        <f t="shared" si="824"/>
        <v>9187.1192636645683</v>
      </c>
      <c r="J4858">
        <v>13</v>
      </c>
      <c r="K4858">
        <v>3</v>
      </c>
      <c r="L4858">
        <v>2</v>
      </c>
      <c r="M4858">
        <v>5</v>
      </c>
      <c r="N4858" t="s">
        <v>184</v>
      </c>
      <c r="O4858" t="s">
        <v>155</v>
      </c>
      <c r="P4858" s="12">
        <v>27101</v>
      </c>
      <c r="Q4858" t="s">
        <v>169</v>
      </c>
      <c r="R4858" t="s">
        <v>165</v>
      </c>
      <c r="S4858" t="s">
        <v>158</v>
      </c>
      <c r="T4858" t="s">
        <v>163</v>
      </c>
      <c r="U4858">
        <v>3.6</v>
      </c>
      <c r="V4858">
        <v>4.8</v>
      </c>
      <c r="W4858">
        <v>2.1</v>
      </c>
      <c r="X4858">
        <v>3.69</v>
      </c>
      <c r="Y4858">
        <v>390576</v>
      </c>
      <c r="Z4858">
        <v>183800</v>
      </c>
      <c r="AA4858">
        <v>11487520</v>
      </c>
    </row>
    <row r="4859" spans="1:27">
      <c r="A4859" t="s">
        <v>5052</v>
      </c>
      <c r="B4859" t="s">
        <v>23</v>
      </c>
      <c r="C4859" t="s">
        <v>23</v>
      </c>
      <c r="D4859">
        <v>976</v>
      </c>
      <c r="E4859" s="12">
        <v>40772</v>
      </c>
      <c r="F4859" s="72">
        <f t="shared" si="816"/>
        <v>2011</v>
      </c>
      <c r="G4859" s="70">
        <f t="shared" si="817"/>
        <v>8270.747950819672</v>
      </c>
      <c r="H4859" s="70" cm="1">
        <f t="array" ref="H4859">INDEX(magic_bricks_appreciation_pivot!$A$13:$K$20,MATCH(C4859,magic_bricks_appreciation_pivot!$A$13:$A$20,0),1+MATCH(F4859,INDEX(magic_bricks_appreciation_pivot!$B$13:$K$13,0),0))</f>
        <v>0.30621792098525186</v>
      </c>
      <c r="I4859" s="70">
        <f t="shared" si="824"/>
        <v>10803.399193312704</v>
      </c>
      <c r="J4859">
        <v>42</v>
      </c>
      <c r="K4859">
        <v>1</v>
      </c>
      <c r="L4859">
        <v>1</v>
      </c>
      <c r="M4859">
        <v>3</v>
      </c>
      <c r="N4859" t="s">
        <v>193</v>
      </c>
      <c r="O4859" t="s">
        <v>155</v>
      </c>
      <c r="P4859" s="12">
        <v>29457</v>
      </c>
      <c r="Q4859" t="s">
        <v>156</v>
      </c>
      <c r="R4859" t="s">
        <v>170</v>
      </c>
      <c r="S4859" t="s">
        <v>162</v>
      </c>
      <c r="T4859" t="s">
        <v>159</v>
      </c>
      <c r="U4859">
        <v>2.9</v>
      </c>
      <c r="V4859">
        <v>2.7</v>
      </c>
      <c r="W4859">
        <v>4.5</v>
      </c>
      <c r="X4859">
        <v>3.48</v>
      </c>
      <c r="Y4859">
        <v>258312</v>
      </c>
      <c r="Z4859">
        <v>72650</v>
      </c>
      <c r="AA4859">
        <v>8072250</v>
      </c>
    </row>
    <row r="4860" spans="1:27">
      <c r="A4860" t="s">
        <v>5053</v>
      </c>
      <c r="B4860" t="s">
        <v>175</v>
      </c>
      <c r="C4860" t="s">
        <v>34</v>
      </c>
      <c r="D4860">
        <v>1097</v>
      </c>
      <c r="E4860" s="12">
        <v>41330</v>
      </c>
      <c r="F4860" s="72">
        <f t="shared" si="816"/>
        <v>2013</v>
      </c>
      <c r="G4860" s="70">
        <f t="shared" si="817"/>
        <v>8139.8268003646308</v>
      </c>
      <c r="H4860" s="70" cm="1">
        <f t="array" ref="H4860">INDEX(magic_bricks_appreciation_pivot!$A$13:$K$20,MATCH(C4860,magic_bricks_appreciation_pivot!$A$13:$A$20,0),1+MATCH(F4860,INDEX(magic_bricks_appreciation_pivot!$B$13:$K$13,0),0))</f>
        <v>0.11656080922135968</v>
      </c>
      <c r="I4860" s="70">
        <f t="shared" si="824"/>
        <v>9088.6115991368424</v>
      </c>
      <c r="J4860">
        <v>126</v>
      </c>
      <c r="K4860">
        <v>1</v>
      </c>
      <c r="L4860">
        <v>1</v>
      </c>
      <c r="M4860">
        <v>3</v>
      </c>
      <c r="N4860" t="s">
        <v>154</v>
      </c>
      <c r="O4860" t="s">
        <v>155</v>
      </c>
      <c r="P4860" s="12">
        <v>33300</v>
      </c>
      <c r="Q4860" t="s">
        <v>169</v>
      </c>
      <c r="R4860" t="s">
        <v>170</v>
      </c>
      <c r="S4860" t="s">
        <v>178</v>
      </c>
      <c r="T4860" t="s">
        <v>163</v>
      </c>
      <c r="U4860">
        <v>2.2999999999999998</v>
      </c>
      <c r="V4860">
        <v>4.8</v>
      </c>
      <c r="W4860">
        <v>4.5999999999999996</v>
      </c>
      <c r="X4860">
        <v>3.99</v>
      </c>
      <c r="Y4860">
        <v>250023</v>
      </c>
      <c r="Z4860">
        <v>107153</v>
      </c>
      <c r="AA4860">
        <v>8929390</v>
      </c>
    </row>
    <row r="4861" spans="1:27">
      <c r="A4861" t="s">
        <v>5054</v>
      </c>
      <c r="B4861" t="s">
        <v>23</v>
      </c>
      <c r="C4861" t="s">
        <v>23</v>
      </c>
      <c r="D4861">
        <v>1363</v>
      </c>
      <c r="E4861" s="12">
        <v>40516</v>
      </c>
      <c r="F4861" s="72">
        <f t="shared" si="816"/>
        <v>2010</v>
      </c>
      <c r="G4861" s="70">
        <f t="shared" si="817"/>
        <v>4397.6522377109313</v>
      </c>
      <c r="H4861" s="70" cm="1">
        <f t="array" ref="H4861">INDEX(magic_bricks_appreciation_pivot!$A$13:$K$20,MATCH(C4861,magic_bricks_appreciation_pivot!$A$13:$A$20,0),1+MATCH(F4861,INDEX(magic_bricks_appreciation_pivot!$B$13:$K$13,0),0))</f>
        <v>0.49881786187527283</v>
      </c>
      <c r="I4861" s="70">
        <f t="shared" si="824"/>
        <v>6591.2797241969074</v>
      </c>
      <c r="J4861">
        <v>199</v>
      </c>
      <c r="K4861">
        <v>2</v>
      </c>
      <c r="L4861">
        <v>2</v>
      </c>
      <c r="M4861">
        <v>4</v>
      </c>
      <c r="N4861" t="s">
        <v>193</v>
      </c>
      <c r="O4861" t="s">
        <v>161</v>
      </c>
      <c r="P4861" s="12">
        <v>35406</v>
      </c>
      <c r="Q4861" t="s">
        <v>194</v>
      </c>
      <c r="R4861" t="s">
        <v>170</v>
      </c>
      <c r="S4861" t="s">
        <v>158</v>
      </c>
      <c r="T4861" t="s">
        <v>173</v>
      </c>
      <c r="U4861">
        <v>2</v>
      </c>
      <c r="V4861">
        <v>3</v>
      </c>
      <c r="W4861">
        <v>3.3</v>
      </c>
      <c r="X4861">
        <v>2.82</v>
      </c>
      <c r="Y4861">
        <v>263736</v>
      </c>
      <c r="Z4861">
        <v>47952</v>
      </c>
      <c r="AA4861">
        <v>5994000</v>
      </c>
    </row>
    <row r="4862" spans="1:27" hidden="1">
      <c r="A4862" t="s">
        <v>5055</v>
      </c>
      <c r="B4862" t="s">
        <v>56</v>
      </c>
      <c r="C4862" t="s">
        <v>56</v>
      </c>
      <c r="D4862">
        <v>1153</v>
      </c>
      <c r="E4862" s="12">
        <v>39724</v>
      </c>
      <c r="F4862" s="72">
        <f t="shared" si="816"/>
        <v>2008</v>
      </c>
      <c r="G4862" s="70">
        <f t="shared" si="817"/>
        <v>7744.275802254987</v>
      </c>
      <c r="H4862" s="70" t="e" cm="1">
        <f t="array" ref="H4862">INDEX(magic_bricks_appreciation_pivot!$A$13:$K$20,MATCH(C4862,magic_bricks_appreciation_pivot!$A$13:$A$20,0),1+MATCH(F4862,INDEX(magic_bricks_appreciation_pivot!$B$13:$K$13,0),0))</f>
        <v>#N/A</v>
      </c>
      <c r="I4862" s="70"/>
      <c r="J4862">
        <v>120</v>
      </c>
      <c r="K4862">
        <v>1</v>
      </c>
      <c r="L4862">
        <v>1</v>
      </c>
      <c r="M4862">
        <v>3</v>
      </c>
      <c r="N4862" t="s">
        <v>193</v>
      </c>
      <c r="O4862" t="s">
        <v>161</v>
      </c>
      <c r="P4862" s="12">
        <v>28774</v>
      </c>
      <c r="Q4862" t="s">
        <v>169</v>
      </c>
      <c r="R4862" t="s">
        <v>165</v>
      </c>
      <c r="S4862" t="s">
        <v>158</v>
      </c>
      <c r="T4862" t="s">
        <v>163</v>
      </c>
      <c r="U4862">
        <v>2</v>
      </c>
      <c r="V4862">
        <v>2.7</v>
      </c>
      <c r="W4862">
        <v>4.3</v>
      </c>
      <c r="X4862">
        <v>3.29</v>
      </c>
      <c r="Y4862">
        <v>357166</v>
      </c>
      <c r="Z4862">
        <v>107150</v>
      </c>
      <c r="AA4862">
        <v>8929150</v>
      </c>
    </row>
    <row r="4863" spans="1:27" hidden="1">
      <c r="A4863" t="s">
        <v>5056</v>
      </c>
      <c r="B4863" t="s">
        <v>51</v>
      </c>
      <c r="C4863" t="s">
        <v>51</v>
      </c>
      <c r="D4863">
        <v>1904</v>
      </c>
      <c r="E4863" s="12">
        <v>39690</v>
      </c>
      <c r="F4863" s="72">
        <f t="shared" si="816"/>
        <v>2008</v>
      </c>
      <c r="G4863" s="70">
        <f t="shared" si="817"/>
        <v>8286.5913865546227</v>
      </c>
      <c r="H4863" s="70" t="e" cm="1">
        <f t="array" ref="H4863">INDEX(magic_bricks_appreciation_pivot!$A$13:$K$20,MATCH(C4863,magic_bricks_appreciation_pivot!$A$13:$A$20,0),1+MATCH(F4863,INDEX(magic_bricks_appreciation_pivot!$B$13:$K$13,0),0))</f>
        <v>#N/A</v>
      </c>
      <c r="I4863" s="70"/>
      <c r="J4863">
        <v>175</v>
      </c>
      <c r="K4863">
        <v>3</v>
      </c>
      <c r="L4863">
        <v>2</v>
      </c>
      <c r="M4863">
        <v>5</v>
      </c>
      <c r="N4863" t="s">
        <v>184</v>
      </c>
      <c r="O4863" t="s">
        <v>155</v>
      </c>
      <c r="P4863" s="12">
        <v>26550</v>
      </c>
      <c r="Q4863" t="s">
        <v>156</v>
      </c>
      <c r="R4863" t="s">
        <v>170</v>
      </c>
      <c r="S4863" t="s">
        <v>162</v>
      </c>
      <c r="T4863" t="s">
        <v>173</v>
      </c>
      <c r="U4863">
        <v>4</v>
      </c>
      <c r="V4863">
        <v>4.7</v>
      </c>
      <c r="W4863">
        <v>3.1</v>
      </c>
      <c r="X4863">
        <v>4.05</v>
      </c>
      <c r="Y4863">
        <v>473330</v>
      </c>
      <c r="Z4863">
        <v>252443</v>
      </c>
      <c r="AA4863">
        <v>15777670</v>
      </c>
    </row>
    <row r="4864" spans="1:27" hidden="1">
      <c r="A4864" t="s">
        <v>5057</v>
      </c>
      <c r="B4864" t="s">
        <v>23</v>
      </c>
      <c r="C4864" t="s">
        <v>23</v>
      </c>
      <c r="D4864">
        <v>860</v>
      </c>
      <c r="E4864" s="12">
        <v>40142</v>
      </c>
      <c r="F4864" s="72">
        <f t="shared" si="816"/>
        <v>2009</v>
      </c>
      <c r="G4864" s="70">
        <f t="shared" si="817"/>
        <v>4014.8255813953488</v>
      </c>
      <c r="H4864" s="70" t="e" cm="1">
        <f t="array" ref="H4864">INDEX(magic_bricks_appreciation_pivot!$A$13:$K$20,MATCH(C4864,magic_bricks_appreciation_pivot!$A$13:$A$20,0),1+MATCH(F4864,INDEX(magic_bricks_appreciation_pivot!$B$13:$K$13,0),0))</f>
        <v>#N/A</v>
      </c>
      <c r="I4864" s="70"/>
      <c r="J4864">
        <v>84</v>
      </c>
      <c r="K4864">
        <v>1</v>
      </c>
      <c r="L4864">
        <v>1</v>
      </c>
      <c r="M4864">
        <v>2</v>
      </c>
      <c r="N4864" t="s">
        <v>154</v>
      </c>
      <c r="O4864" t="s">
        <v>161</v>
      </c>
      <c r="P4864" s="12">
        <v>25177</v>
      </c>
      <c r="Q4864" t="s">
        <v>194</v>
      </c>
      <c r="R4864" t="s">
        <v>170</v>
      </c>
      <c r="S4864" t="s">
        <v>158</v>
      </c>
      <c r="T4864" t="s">
        <v>159</v>
      </c>
      <c r="U4864">
        <v>2.4</v>
      </c>
      <c r="V4864">
        <v>3.1</v>
      </c>
      <c r="W4864">
        <v>3.9</v>
      </c>
      <c r="X4864">
        <v>3.21</v>
      </c>
      <c r="Y4864">
        <v>117394</v>
      </c>
      <c r="Z4864">
        <v>58697</v>
      </c>
      <c r="AA4864">
        <v>3452750</v>
      </c>
    </row>
    <row r="4865" spans="1:27" hidden="1">
      <c r="A4865" t="s">
        <v>5058</v>
      </c>
      <c r="B4865" t="s">
        <v>56</v>
      </c>
      <c r="C4865" t="s">
        <v>56</v>
      </c>
      <c r="D4865">
        <v>836</v>
      </c>
      <c r="E4865" s="12">
        <v>39175</v>
      </c>
      <c r="F4865" s="72">
        <f t="shared" si="816"/>
        <v>2007</v>
      </c>
      <c r="G4865" s="70">
        <f t="shared" si="817"/>
        <v>12165.747607655503</v>
      </c>
      <c r="H4865" s="70" t="e" cm="1">
        <f t="array" ref="H4865">INDEX(magic_bricks_appreciation_pivot!$A$13:$K$20,MATCH(C4865,magic_bricks_appreciation_pivot!$A$13:$A$20,0),1+MATCH(F4865,INDEX(magic_bricks_appreciation_pivot!$B$13:$K$13,0),0))</f>
        <v>#N/A</v>
      </c>
      <c r="I4865" s="70"/>
      <c r="J4865">
        <v>117</v>
      </c>
      <c r="K4865">
        <v>1</v>
      </c>
      <c r="L4865">
        <v>1</v>
      </c>
      <c r="M4865">
        <v>3</v>
      </c>
      <c r="N4865" t="s">
        <v>193</v>
      </c>
      <c r="O4865" t="s">
        <v>161</v>
      </c>
      <c r="P4865" s="12">
        <v>27860</v>
      </c>
      <c r="Q4865" t="s">
        <v>156</v>
      </c>
      <c r="R4865" t="s">
        <v>165</v>
      </c>
      <c r="S4865" t="s">
        <v>162</v>
      </c>
      <c r="T4865" t="s">
        <v>171</v>
      </c>
      <c r="U4865">
        <v>3.5</v>
      </c>
      <c r="V4865">
        <v>3.5</v>
      </c>
      <c r="W4865">
        <v>2.9</v>
      </c>
      <c r="X4865">
        <v>3.2</v>
      </c>
      <c r="Y4865">
        <v>315288</v>
      </c>
      <c r="Z4865">
        <v>20341</v>
      </c>
      <c r="AA4865">
        <v>10170565</v>
      </c>
    </row>
    <row r="4866" spans="1:27" hidden="1">
      <c r="A4866" t="s">
        <v>5059</v>
      </c>
      <c r="B4866" t="s">
        <v>39</v>
      </c>
      <c r="C4866" t="s">
        <v>39</v>
      </c>
      <c r="D4866">
        <v>1969</v>
      </c>
      <c r="E4866" s="12">
        <v>39150</v>
      </c>
      <c r="F4866" s="72">
        <f t="shared" si="816"/>
        <v>2007</v>
      </c>
      <c r="G4866" s="70">
        <f t="shared" si="817"/>
        <v>7262.3463687150834</v>
      </c>
      <c r="H4866" s="70" t="e" cm="1">
        <f t="array" ref="H4866">INDEX(magic_bricks_appreciation_pivot!$A$13:$K$20,MATCH(C4866,magic_bricks_appreciation_pivot!$A$13:$A$20,0),1+MATCH(F4866,INDEX(magic_bricks_appreciation_pivot!$B$13:$K$13,0),0))</f>
        <v>#N/A</v>
      </c>
      <c r="I4866" s="70"/>
      <c r="J4866">
        <v>117</v>
      </c>
      <c r="K4866">
        <v>2</v>
      </c>
      <c r="L4866">
        <v>1</v>
      </c>
      <c r="M4866">
        <v>5</v>
      </c>
      <c r="N4866" t="s">
        <v>176</v>
      </c>
      <c r="O4866" t="s">
        <v>155</v>
      </c>
      <c r="P4866" s="12">
        <v>31120</v>
      </c>
      <c r="Q4866" t="s">
        <v>169</v>
      </c>
      <c r="R4866" t="s">
        <v>165</v>
      </c>
      <c r="S4866" t="s">
        <v>178</v>
      </c>
      <c r="T4866" t="s">
        <v>166</v>
      </c>
      <c r="U4866">
        <v>4.9000000000000004</v>
      </c>
      <c r="V4866">
        <v>3.6</v>
      </c>
      <c r="W4866">
        <v>4.3</v>
      </c>
      <c r="X4866">
        <v>4.335</v>
      </c>
      <c r="Y4866">
        <v>514784</v>
      </c>
      <c r="Z4866">
        <v>100097</v>
      </c>
      <c r="AA4866">
        <v>14299560</v>
      </c>
    </row>
    <row r="4867" spans="1:27" hidden="1">
      <c r="A4867" t="s">
        <v>5060</v>
      </c>
      <c r="B4867" t="s">
        <v>51</v>
      </c>
      <c r="C4867" t="s">
        <v>51</v>
      </c>
      <c r="D4867">
        <v>1898</v>
      </c>
      <c r="E4867" s="12">
        <v>38083</v>
      </c>
      <c r="F4867" s="72">
        <f t="shared" ref="F4867:F4930" si="825">YEAR(E4867)</f>
        <v>2004</v>
      </c>
      <c r="G4867" s="70">
        <f t="shared" ref="G4867:G4930" si="826">AA4867/D4867</f>
        <v>5332.7555321390937</v>
      </c>
      <c r="H4867" s="70" t="e" cm="1">
        <f t="array" ref="H4867">INDEX(magic_bricks_appreciation_pivot!$A$13:$K$20,MATCH(C4867,magic_bricks_appreciation_pivot!$A$13:$A$20,0),1+MATCH(F4867,INDEX(magic_bricks_appreciation_pivot!$B$13:$K$13,0),0))</f>
        <v>#N/A</v>
      </c>
      <c r="I4867" s="70"/>
      <c r="J4867">
        <v>102</v>
      </c>
      <c r="K4867">
        <v>3</v>
      </c>
      <c r="L4867">
        <v>2</v>
      </c>
      <c r="M4867">
        <v>5</v>
      </c>
      <c r="N4867" t="s">
        <v>154</v>
      </c>
      <c r="O4867" t="s">
        <v>155</v>
      </c>
      <c r="P4867" s="12">
        <v>19468</v>
      </c>
      <c r="Q4867" t="s">
        <v>169</v>
      </c>
      <c r="R4867" t="s">
        <v>177</v>
      </c>
      <c r="S4867" t="s">
        <v>162</v>
      </c>
      <c r="T4867" t="s">
        <v>173</v>
      </c>
      <c r="U4867">
        <v>2.7</v>
      </c>
      <c r="V4867">
        <v>5</v>
      </c>
      <c r="W4867">
        <v>2.9</v>
      </c>
      <c r="X4867">
        <v>3.8</v>
      </c>
      <c r="Y4867">
        <v>303647</v>
      </c>
      <c r="Z4867">
        <v>131580</v>
      </c>
      <c r="AA4867">
        <v>10121570</v>
      </c>
    </row>
    <row r="4868" spans="1:27">
      <c r="A4868" t="s">
        <v>5061</v>
      </c>
      <c r="B4868" t="s">
        <v>23</v>
      </c>
      <c r="C4868" t="s">
        <v>23</v>
      </c>
      <c r="D4868">
        <v>1026</v>
      </c>
      <c r="E4868" s="12">
        <v>40297</v>
      </c>
      <c r="F4868" s="72">
        <f t="shared" si="825"/>
        <v>2010</v>
      </c>
      <c r="G4868" s="70">
        <f t="shared" si="826"/>
        <v>6446.6374269005846</v>
      </c>
      <c r="H4868" s="70" cm="1">
        <f t="array" ref="H4868">INDEX(magic_bricks_appreciation_pivot!$A$13:$K$20,MATCH(C4868,magic_bricks_appreciation_pivot!$A$13:$A$20,0),1+MATCH(F4868,INDEX(magic_bricks_appreciation_pivot!$B$13:$K$13,0),0))</f>
        <v>0.49881786187527283</v>
      </c>
      <c r="I4868" s="70">
        <f t="shared" ref="I4868:I4872" si="827">G4868+G4868*H4868</f>
        <v>9662.3353244722457</v>
      </c>
      <c r="J4868">
        <v>143</v>
      </c>
      <c r="K4868">
        <v>1</v>
      </c>
      <c r="L4868">
        <v>1</v>
      </c>
      <c r="M4868">
        <v>3</v>
      </c>
      <c r="N4868" t="s">
        <v>184</v>
      </c>
      <c r="O4868" t="s">
        <v>161</v>
      </c>
      <c r="P4868" s="12">
        <v>27887</v>
      </c>
      <c r="Q4868" t="s">
        <v>169</v>
      </c>
      <c r="R4868" t="s">
        <v>170</v>
      </c>
      <c r="S4868" t="s">
        <v>178</v>
      </c>
      <c r="T4868" t="s">
        <v>166</v>
      </c>
      <c r="U4868">
        <v>3.2</v>
      </c>
      <c r="V4868">
        <v>2.7</v>
      </c>
      <c r="W4868">
        <v>3.8</v>
      </c>
      <c r="X4868">
        <v>3.29</v>
      </c>
      <c r="Y4868">
        <v>244727</v>
      </c>
      <c r="Z4868">
        <v>119057</v>
      </c>
      <c r="AA4868">
        <v>6614250</v>
      </c>
    </row>
    <row r="4869" spans="1:27">
      <c r="A4869" t="s">
        <v>5062</v>
      </c>
      <c r="B4869" t="s">
        <v>39</v>
      </c>
      <c r="C4869" t="s">
        <v>39</v>
      </c>
      <c r="D4869">
        <v>1919</v>
      </c>
      <c r="E4869" s="12">
        <v>41128</v>
      </c>
      <c r="F4869" s="72">
        <f t="shared" si="825"/>
        <v>2012</v>
      </c>
      <c r="G4869" s="70">
        <f t="shared" si="826"/>
        <v>6055.6956748306411</v>
      </c>
      <c r="H4869" s="70" cm="1">
        <f t="array" ref="H4869">INDEX(magic_bricks_appreciation_pivot!$A$13:$K$20,MATCH(C4869,magic_bricks_appreciation_pivot!$A$13:$A$20,0),1+MATCH(F4869,INDEX(magic_bricks_appreciation_pivot!$B$13:$K$13,0),0))</f>
        <v>0.34576729802860456</v>
      </c>
      <c r="I4869" s="70">
        <f t="shared" si="827"/>
        <v>8149.5572060003396</v>
      </c>
      <c r="J4869">
        <v>98</v>
      </c>
      <c r="K4869">
        <v>2</v>
      </c>
      <c r="L4869">
        <v>1</v>
      </c>
      <c r="M4869">
        <v>5</v>
      </c>
      <c r="N4869" t="s">
        <v>176</v>
      </c>
      <c r="O4869" t="s">
        <v>161</v>
      </c>
      <c r="P4869" s="12">
        <v>25068</v>
      </c>
      <c r="Q4869" t="s">
        <v>194</v>
      </c>
      <c r="R4869" t="s">
        <v>170</v>
      </c>
      <c r="S4869" t="s">
        <v>158</v>
      </c>
      <c r="T4869" t="s">
        <v>163</v>
      </c>
      <c r="U4869">
        <v>4.4000000000000004</v>
      </c>
      <c r="V4869">
        <v>4.8</v>
      </c>
      <c r="W4869">
        <v>4.7</v>
      </c>
      <c r="X4869">
        <v>4.62</v>
      </c>
      <c r="Y4869">
        <v>325385</v>
      </c>
      <c r="Z4869">
        <v>174313</v>
      </c>
      <c r="AA4869">
        <v>11620880</v>
      </c>
    </row>
    <row r="4870" spans="1:27">
      <c r="A4870" t="s">
        <v>5063</v>
      </c>
      <c r="B4870" t="s">
        <v>201</v>
      </c>
      <c r="C4870" t="s">
        <v>201</v>
      </c>
      <c r="D4870">
        <v>1408</v>
      </c>
      <c r="E4870" s="12">
        <v>40391</v>
      </c>
      <c r="F4870" s="72">
        <f t="shared" si="825"/>
        <v>2010</v>
      </c>
      <c r="G4870" s="70">
        <f t="shared" si="826"/>
        <v>6073.508522727273</v>
      </c>
      <c r="H4870" s="70" cm="1">
        <f t="array" ref="H4870">INDEX(magic_bricks_appreciation_pivot!$A$13:$K$20,MATCH(C4870,magic_bricks_appreciation_pivot!$A$13:$A$20,0),1+MATCH(F4870,INDEX(magic_bricks_appreciation_pivot!$B$13:$K$13,0),0))</f>
        <v>0.62790190260080292</v>
      </c>
      <c r="I4870" s="70">
        <f t="shared" si="827"/>
        <v>9887.0760796099203</v>
      </c>
      <c r="J4870">
        <v>156</v>
      </c>
      <c r="K4870">
        <v>2</v>
      </c>
      <c r="L4870">
        <v>1</v>
      </c>
      <c r="M4870">
        <v>4</v>
      </c>
      <c r="N4870" t="s">
        <v>168</v>
      </c>
      <c r="O4870" t="s">
        <v>161</v>
      </c>
      <c r="P4870" s="12">
        <v>38566</v>
      </c>
      <c r="Q4870" t="s">
        <v>194</v>
      </c>
      <c r="R4870" t="s">
        <v>170</v>
      </c>
      <c r="S4870" t="s">
        <v>162</v>
      </c>
      <c r="T4870" t="s">
        <v>163</v>
      </c>
      <c r="U4870">
        <v>2</v>
      </c>
      <c r="V4870">
        <v>4.4000000000000004</v>
      </c>
      <c r="W4870">
        <v>4.7</v>
      </c>
      <c r="X4870">
        <v>3.8</v>
      </c>
      <c r="Y4870">
        <v>342060</v>
      </c>
      <c r="Z4870">
        <v>128273</v>
      </c>
      <c r="AA4870">
        <v>8551500</v>
      </c>
    </row>
    <row r="4871" spans="1:27">
      <c r="A4871" t="s">
        <v>5064</v>
      </c>
      <c r="B4871" t="s">
        <v>201</v>
      </c>
      <c r="C4871" t="s">
        <v>201</v>
      </c>
      <c r="D4871">
        <v>2113</v>
      </c>
      <c r="E4871" s="12">
        <v>40687</v>
      </c>
      <c r="F4871" s="72">
        <f t="shared" si="825"/>
        <v>2011</v>
      </c>
      <c r="G4871" s="70">
        <f t="shared" si="826"/>
        <v>5379.0345480359674</v>
      </c>
      <c r="H4871" s="70" cm="1">
        <f t="array" ref="H4871">INDEX(magic_bricks_appreciation_pivot!$A$13:$K$20,MATCH(C4871,magic_bricks_appreciation_pivot!$A$13:$A$20,0),1+MATCH(F4871,INDEX(magic_bricks_appreciation_pivot!$B$13:$K$13,0),0))</f>
        <v>0.57884713052310821</v>
      </c>
      <c r="I4871" s="70">
        <f t="shared" si="827"/>
        <v>8492.6732611512525</v>
      </c>
      <c r="J4871">
        <v>164</v>
      </c>
      <c r="K4871">
        <v>3</v>
      </c>
      <c r="L4871">
        <v>2</v>
      </c>
      <c r="M4871">
        <v>5</v>
      </c>
      <c r="N4871" t="s">
        <v>193</v>
      </c>
      <c r="O4871" t="s">
        <v>155</v>
      </c>
      <c r="P4871" s="12">
        <v>31562</v>
      </c>
      <c r="Q4871" t="s">
        <v>194</v>
      </c>
      <c r="R4871" t="s">
        <v>170</v>
      </c>
      <c r="S4871" t="s">
        <v>162</v>
      </c>
      <c r="T4871" t="s">
        <v>163</v>
      </c>
      <c r="U4871">
        <v>2.2999999999999998</v>
      </c>
      <c r="V4871">
        <v>2.7</v>
      </c>
      <c r="W4871">
        <v>4.5999999999999996</v>
      </c>
      <c r="X4871">
        <v>3.34</v>
      </c>
      <c r="Y4871">
        <v>477368</v>
      </c>
      <c r="Z4871">
        <v>215952</v>
      </c>
      <c r="AA4871">
        <v>11365900</v>
      </c>
    </row>
    <row r="4872" spans="1:27">
      <c r="A4872" t="s">
        <v>5065</v>
      </c>
      <c r="B4872" t="s">
        <v>23</v>
      </c>
      <c r="C4872" t="s">
        <v>23</v>
      </c>
      <c r="D4872">
        <v>1547</v>
      </c>
      <c r="E4872" s="12">
        <v>40514</v>
      </c>
      <c r="F4872" s="72">
        <f t="shared" si="825"/>
        <v>2010</v>
      </c>
      <c r="G4872" s="70">
        <f t="shared" si="826"/>
        <v>4427.2786037491924</v>
      </c>
      <c r="H4872" s="70" cm="1">
        <f t="array" ref="H4872">INDEX(magic_bricks_appreciation_pivot!$A$13:$K$20,MATCH(C4872,magic_bricks_appreciation_pivot!$A$13:$A$20,0),1+MATCH(F4872,INDEX(magic_bricks_appreciation_pivot!$B$13:$K$13,0),0))</f>
        <v>0.49881786187527283</v>
      </c>
      <c r="I4872" s="70">
        <f t="shared" si="827"/>
        <v>6635.684250797508</v>
      </c>
      <c r="J4872">
        <v>44</v>
      </c>
      <c r="K4872">
        <v>2</v>
      </c>
      <c r="L4872">
        <v>2</v>
      </c>
      <c r="M4872">
        <v>4</v>
      </c>
      <c r="N4872" t="s">
        <v>176</v>
      </c>
      <c r="O4872" t="s">
        <v>161</v>
      </c>
      <c r="P4872" s="12">
        <v>38324</v>
      </c>
      <c r="Q4872" t="s">
        <v>194</v>
      </c>
      <c r="R4872" t="s">
        <v>165</v>
      </c>
      <c r="S4872" t="s">
        <v>158</v>
      </c>
      <c r="T4872" t="s">
        <v>171</v>
      </c>
      <c r="U4872">
        <v>3.8</v>
      </c>
      <c r="V4872">
        <v>3.1</v>
      </c>
      <c r="W4872">
        <v>3.6</v>
      </c>
      <c r="X4872">
        <v>3.51</v>
      </c>
      <c r="Y4872">
        <v>335601</v>
      </c>
      <c r="Z4872">
        <v>157527</v>
      </c>
      <c r="AA4872">
        <v>6849000</v>
      </c>
    </row>
    <row r="4873" spans="1:27" hidden="1">
      <c r="A4873" t="s">
        <v>5066</v>
      </c>
      <c r="B4873" t="s">
        <v>175</v>
      </c>
      <c r="C4873" t="s">
        <v>34</v>
      </c>
      <c r="D4873">
        <v>735</v>
      </c>
      <c r="E4873" s="12">
        <v>39694</v>
      </c>
      <c r="F4873" s="72">
        <f t="shared" si="825"/>
        <v>2008</v>
      </c>
      <c r="G4873" s="70">
        <f t="shared" si="826"/>
        <v>13615.510204081633</v>
      </c>
      <c r="H4873" s="70" t="e" cm="1">
        <f t="array" ref="H4873">INDEX(magic_bricks_appreciation_pivot!$A$13:$K$20,MATCH(C4873,magic_bricks_appreciation_pivot!$A$13:$A$20,0),1+MATCH(F4873,INDEX(magic_bricks_appreciation_pivot!$B$13:$K$13,0),0))</f>
        <v>#N/A</v>
      </c>
      <c r="I4873" s="70"/>
      <c r="J4873">
        <v>4</v>
      </c>
      <c r="K4873">
        <v>1</v>
      </c>
      <c r="L4873">
        <v>1</v>
      </c>
      <c r="M4873">
        <v>2</v>
      </c>
      <c r="N4873" t="s">
        <v>184</v>
      </c>
      <c r="O4873" t="s">
        <v>155</v>
      </c>
      <c r="P4873" s="12">
        <v>37139</v>
      </c>
      <c r="Q4873" t="s">
        <v>169</v>
      </c>
      <c r="R4873" t="s">
        <v>165</v>
      </c>
      <c r="S4873" t="s">
        <v>162</v>
      </c>
      <c r="T4873" t="s">
        <v>182</v>
      </c>
      <c r="U4873">
        <v>4.7</v>
      </c>
      <c r="V4873">
        <v>4.0999999999999996</v>
      </c>
      <c r="W4873">
        <v>3</v>
      </c>
      <c r="X4873">
        <v>3.95</v>
      </c>
      <c r="Y4873">
        <v>280207</v>
      </c>
      <c r="Z4873">
        <v>30022</v>
      </c>
      <c r="AA4873">
        <v>10007400</v>
      </c>
    </row>
    <row r="4874" spans="1:27">
      <c r="A4874" t="s">
        <v>5067</v>
      </c>
      <c r="B4874" t="s">
        <v>23</v>
      </c>
      <c r="C4874" t="s">
        <v>23</v>
      </c>
      <c r="D4874">
        <v>1267</v>
      </c>
      <c r="E4874" s="12">
        <v>40556</v>
      </c>
      <c r="F4874" s="72">
        <f t="shared" si="825"/>
        <v>2011</v>
      </c>
      <c r="G4874" s="70">
        <f t="shared" si="826"/>
        <v>6186.6614048934489</v>
      </c>
      <c r="H4874" s="70" cm="1">
        <f t="array" ref="H4874">INDEX(magic_bricks_appreciation_pivot!$A$13:$K$20,MATCH(C4874,magic_bricks_appreciation_pivot!$A$13:$A$20,0),1+MATCH(F4874,INDEX(magic_bricks_appreciation_pivot!$B$13:$K$13,0),0))</f>
        <v>0.30621792098525186</v>
      </c>
      <c r="I4874" s="70">
        <f>G4874+G4874*H4874</f>
        <v>8081.1279981396183</v>
      </c>
      <c r="J4874">
        <v>45</v>
      </c>
      <c r="K4874">
        <v>1</v>
      </c>
      <c r="L4874">
        <v>1</v>
      </c>
      <c r="M4874">
        <v>3</v>
      </c>
      <c r="N4874" t="s">
        <v>154</v>
      </c>
      <c r="O4874" t="s">
        <v>161</v>
      </c>
      <c r="P4874" s="12">
        <v>26686</v>
      </c>
      <c r="Q4874" t="s">
        <v>156</v>
      </c>
      <c r="R4874" t="s">
        <v>170</v>
      </c>
      <c r="S4874" t="s">
        <v>158</v>
      </c>
      <c r="T4874" t="s">
        <v>159</v>
      </c>
      <c r="U4874">
        <v>3.1</v>
      </c>
      <c r="V4874">
        <v>2.6</v>
      </c>
      <c r="W4874">
        <v>4.9000000000000004</v>
      </c>
      <c r="X4874">
        <v>3.67</v>
      </c>
      <c r="Y4874">
        <v>384087</v>
      </c>
      <c r="Z4874">
        <v>188124</v>
      </c>
      <c r="AA4874">
        <v>7838500</v>
      </c>
    </row>
    <row r="4875" spans="1:27" hidden="1">
      <c r="A4875" t="s">
        <v>5068</v>
      </c>
      <c r="B4875" t="s">
        <v>56</v>
      </c>
      <c r="C4875" t="s">
        <v>56</v>
      </c>
      <c r="D4875">
        <v>793</v>
      </c>
      <c r="E4875" s="12">
        <v>39884</v>
      </c>
      <c r="F4875" s="72">
        <f t="shared" si="825"/>
        <v>2009</v>
      </c>
      <c r="G4875" s="70">
        <f t="shared" si="826"/>
        <v>14377.238335435057</v>
      </c>
      <c r="H4875" s="70" t="e" cm="1">
        <f t="array" ref="H4875">INDEX(magic_bricks_appreciation_pivot!$A$13:$K$20,MATCH(C4875,magic_bricks_appreciation_pivot!$A$13:$A$20,0),1+MATCH(F4875,INDEX(magic_bricks_appreciation_pivot!$B$13:$K$13,0),0))</f>
        <v>#N/A</v>
      </c>
      <c r="I4875" s="70"/>
      <c r="J4875">
        <v>166</v>
      </c>
      <c r="K4875">
        <v>1</v>
      </c>
      <c r="L4875">
        <v>1</v>
      </c>
      <c r="M4875">
        <v>2</v>
      </c>
      <c r="N4875" t="s">
        <v>193</v>
      </c>
      <c r="O4875" t="s">
        <v>161</v>
      </c>
      <c r="P4875" s="12">
        <v>28934</v>
      </c>
      <c r="Q4875" t="s">
        <v>156</v>
      </c>
      <c r="R4875" t="s">
        <v>157</v>
      </c>
      <c r="S4875" t="s">
        <v>162</v>
      </c>
      <c r="T4875" t="s">
        <v>166</v>
      </c>
      <c r="U4875">
        <v>4.3</v>
      </c>
      <c r="V4875">
        <v>4.4000000000000004</v>
      </c>
      <c r="W4875">
        <v>4</v>
      </c>
      <c r="X4875">
        <v>4.17</v>
      </c>
      <c r="Y4875">
        <v>399040</v>
      </c>
      <c r="Z4875">
        <v>136814</v>
      </c>
      <c r="AA4875">
        <v>11401150</v>
      </c>
    </row>
    <row r="4876" spans="1:27">
      <c r="A4876" t="s">
        <v>5069</v>
      </c>
      <c r="B4876" t="s">
        <v>51</v>
      </c>
      <c r="C4876" t="s">
        <v>51</v>
      </c>
      <c r="D4876">
        <v>1608</v>
      </c>
      <c r="E4876" s="12">
        <v>40970</v>
      </c>
      <c r="F4876" s="72">
        <f t="shared" si="825"/>
        <v>2012</v>
      </c>
      <c r="G4876" s="70">
        <f t="shared" si="826"/>
        <v>4544.813432835821</v>
      </c>
      <c r="H4876" s="70" cm="1">
        <f t="array" ref="H4876">INDEX(magic_bricks_appreciation_pivot!$A$13:$K$20,MATCH(C4876,magic_bricks_appreciation_pivot!$A$13:$A$20,0),1+MATCH(F4876,INDEX(magic_bricks_appreciation_pivot!$B$13:$K$13,0),0))</f>
        <v>0.25776818220303105</v>
      </c>
      <c r="I4876" s="70">
        <f t="shared" ref="I4876:I4878" si="828">G4876+G4876*H4876</f>
        <v>5716.3217298698282</v>
      </c>
      <c r="J4876">
        <v>35</v>
      </c>
      <c r="K4876">
        <v>2</v>
      </c>
      <c r="L4876">
        <v>1</v>
      </c>
      <c r="M4876">
        <v>4</v>
      </c>
      <c r="N4876" t="s">
        <v>176</v>
      </c>
      <c r="O4876" t="s">
        <v>161</v>
      </c>
      <c r="P4876" s="12">
        <v>28925</v>
      </c>
      <c r="Q4876" t="s">
        <v>169</v>
      </c>
      <c r="R4876" t="s">
        <v>157</v>
      </c>
      <c r="S4876" t="s">
        <v>158</v>
      </c>
      <c r="T4876" t="s">
        <v>159</v>
      </c>
      <c r="U4876">
        <v>4.2</v>
      </c>
      <c r="V4876">
        <v>4.5999999999999996</v>
      </c>
      <c r="W4876">
        <v>4.2</v>
      </c>
      <c r="X4876">
        <v>4.38</v>
      </c>
      <c r="Y4876">
        <v>263090</v>
      </c>
      <c r="Z4876">
        <v>138853</v>
      </c>
      <c r="AA4876">
        <v>7308060</v>
      </c>
    </row>
    <row r="4877" spans="1:27">
      <c r="A4877" t="s">
        <v>5070</v>
      </c>
      <c r="B4877" t="s">
        <v>56</v>
      </c>
      <c r="C4877" t="s">
        <v>56</v>
      </c>
      <c r="D4877">
        <v>1236</v>
      </c>
      <c r="E4877" s="12">
        <v>40598</v>
      </c>
      <c r="F4877" s="72">
        <f t="shared" si="825"/>
        <v>2011</v>
      </c>
      <c r="G4877" s="70">
        <f t="shared" si="826"/>
        <v>9594.9150485436894</v>
      </c>
      <c r="H4877" s="70" cm="1">
        <f t="array" ref="H4877">INDEX(magic_bricks_appreciation_pivot!$A$13:$K$20,MATCH(C4877,magic_bricks_appreciation_pivot!$A$13:$A$20,0),1+MATCH(F4877,INDEX(magic_bricks_appreciation_pivot!$B$13:$K$13,0),0))</f>
        <v>0.33228770983948047</v>
      </c>
      <c r="I4877" s="70">
        <f t="shared" si="828"/>
        <v>12783.18739612864</v>
      </c>
      <c r="J4877">
        <v>36</v>
      </c>
      <c r="K4877">
        <v>2</v>
      </c>
      <c r="L4877">
        <v>2</v>
      </c>
      <c r="M4877">
        <v>4</v>
      </c>
      <c r="N4877" t="s">
        <v>154</v>
      </c>
      <c r="O4877" t="s">
        <v>161</v>
      </c>
      <c r="P4877" s="12">
        <v>32933</v>
      </c>
      <c r="Q4877" t="s">
        <v>156</v>
      </c>
      <c r="R4877" t="s">
        <v>165</v>
      </c>
      <c r="S4877" t="s">
        <v>178</v>
      </c>
      <c r="T4877" t="s">
        <v>173</v>
      </c>
      <c r="U4877">
        <v>2.4</v>
      </c>
      <c r="V4877">
        <v>3.6</v>
      </c>
      <c r="W4877">
        <v>3.7</v>
      </c>
      <c r="X4877">
        <v>3.29</v>
      </c>
      <c r="Y4877">
        <v>426935</v>
      </c>
      <c r="Z4877">
        <v>166030</v>
      </c>
      <c r="AA4877">
        <v>11859315</v>
      </c>
    </row>
    <row r="4878" spans="1:27">
      <c r="A4878" t="s">
        <v>5071</v>
      </c>
      <c r="B4878" t="s">
        <v>175</v>
      </c>
      <c r="C4878" t="s">
        <v>34</v>
      </c>
      <c r="D4878">
        <v>1209</v>
      </c>
      <c r="E4878" s="12">
        <v>41315</v>
      </c>
      <c r="F4878" s="72">
        <f t="shared" si="825"/>
        <v>2013</v>
      </c>
      <c r="G4878" s="70">
        <f t="shared" si="826"/>
        <v>10340.157154673283</v>
      </c>
      <c r="H4878" s="70" cm="1">
        <f t="array" ref="H4878">INDEX(magic_bricks_appreciation_pivot!$A$13:$K$20,MATCH(C4878,magic_bricks_appreciation_pivot!$A$13:$A$20,0),1+MATCH(F4878,INDEX(magic_bricks_appreciation_pivot!$B$13:$K$13,0),0))</f>
        <v>0.11656080922135968</v>
      </c>
      <c r="I4878" s="70">
        <f t="shared" si="828"/>
        <v>11545.414240098033</v>
      </c>
      <c r="J4878">
        <v>186</v>
      </c>
      <c r="K4878">
        <v>2</v>
      </c>
      <c r="L4878">
        <v>1</v>
      </c>
      <c r="M4878">
        <v>4</v>
      </c>
      <c r="N4878" t="s">
        <v>168</v>
      </c>
      <c r="O4878" t="s">
        <v>161</v>
      </c>
      <c r="P4878" s="12">
        <v>28540</v>
      </c>
      <c r="Q4878" t="s">
        <v>156</v>
      </c>
      <c r="R4878" t="s">
        <v>165</v>
      </c>
      <c r="S4878" t="s">
        <v>158</v>
      </c>
      <c r="T4878" t="s">
        <v>163</v>
      </c>
      <c r="U4878">
        <v>2.9</v>
      </c>
      <c r="V4878">
        <v>4.5</v>
      </c>
      <c r="W4878">
        <v>3.6</v>
      </c>
      <c r="X4878">
        <v>3.75</v>
      </c>
      <c r="Y4878">
        <v>350035</v>
      </c>
      <c r="Z4878">
        <v>50005</v>
      </c>
      <c r="AA4878">
        <v>12501250</v>
      </c>
    </row>
    <row r="4879" spans="1:27" hidden="1">
      <c r="A4879" t="s">
        <v>5072</v>
      </c>
      <c r="B4879" t="s">
        <v>39</v>
      </c>
      <c r="C4879" t="s">
        <v>39</v>
      </c>
      <c r="D4879">
        <v>1703</v>
      </c>
      <c r="E4879" s="12">
        <v>39353</v>
      </c>
      <c r="F4879" s="72">
        <f t="shared" si="825"/>
        <v>2007</v>
      </c>
      <c r="G4879" s="70">
        <f t="shared" si="826"/>
        <v>6739.9354081033471</v>
      </c>
      <c r="H4879" s="70" t="e" cm="1">
        <f t="array" ref="H4879">INDEX(magic_bricks_appreciation_pivot!$A$13:$K$20,MATCH(C4879,magic_bricks_appreciation_pivot!$A$13:$A$20,0),1+MATCH(F4879,INDEX(magic_bricks_appreciation_pivot!$B$13:$K$13,0),0))</f>
        <v>#N/A</v>
      </c>
      <c r="I4879" s="70"/>
      <c r="J4879">
        <v>134</v>
      </c>
      <c r="K4879">
        <v>1</v>
      </c>
      <c r="L4879">
        <v>1</v>
      </c>
      <c r="M4879">
        <v>4</v>
      </c>
      <c r="N4879" t="s">
        <v>176</v>
      </c>
      <c r="O4879" t="s">
        <v>155</v>
      </c>
      <c r="P4879" s="12">
        <v>23658</v>
      </c>
      <c r="Q4879" t="s">
        <v>194</v>
      </c>
      <c r="R4879" t="s">
        <v>177</v>
      </c>
      <c r="S4879" t="s">
        <v>158</v>
      </c>
      <c r="T4879" t="s">
        <v>163</v>
      </c>
      <c r="U4879">
        <v>4.7</v>
      </c>
      <c r="V4879">
        <v>4.2</v>
      </c>
      <c r="W4879">
        <v>4.3</v>
      </c>
      <c r="X4879">
        <v>4.415</v>
      </c>
      <c r="Y4879">
        <v>436168</v>
      </c>
      <c r="Z4879">
        <v>126259</v>
      </c>
      <c r="AA4879">
        <v>11478110</v>
      </c>
    </row>
    <row r="4880" spans="1:27">
      <c r="A4880" t="s">
        <v>5073</v>
      </c>
      <c r="B4880" t="s">
        <v>175</v>
      </c>
      <c r="C4880" t="s">
        <v>34</v>
      </c>
      <c r="D4880">
        <v>1149</v>
      </c>
      <c r="E4880" s="12">
        <v>40869</v>
      </c>
      <c r="F4880" s="72">
        <f t="shared" si="825"/>
        <v>2011</v>
      </c>
      <c r="G4880" s="70">
        <f t="shared" si="826"/>
        <v>10719.451697127937</v>
      </c>
      <c r="H4880" s="70" cm="1">
        <f t="array" ref="H4880">INDEX(magic_bricks_appreciation_pivot!$A$13:$K$20,MATCH(C4880,magic_bricks_appreciation_pivot!$A$13:$A$20,0),1+MATCH(F4880,INDEX(magic_bricks_appreciation_pivot!$B$13:$K$13,0),0))</f>
        <v>0.22839026915113872</v>
      </c>
      <c r="I4880" s="70">
        <f t="shared" ref="I4880:I4881" si="829">G4880+G4880*H4880</f>
        <v>13167.670155387617</v>
      </c>
      <c r="J4880">
        <v>191</v>
      </c>
      <c r="K4880">
        <v>1</v>
      </c>
      <c r="L4880">
        <v>1</v>
      </c>
      <c r="M4880">
        <v>3</v>
      </c>
      <c r="N4880" t="s">
        <v>176</v>
      </c>
      <c r="O4880" t="s">
        <v>161</v>
      </c>
      <c r="P4880" s="12">
        <v>35394</v>
      </c>
      <c r="Q4880" t="s">
        <v>156</v>
      </c>
      <c r="R4880" t="s">
        <v>157</v>
      </c>
      <c r="S4880" t="s">
        <v>178</v>
      </c>
      <c r="T4880" t="s">
        <v>166</v>
      </c>
      <c r="U4880">
        <v>2.5</v>
      </c>
      <c r="V4880">
        <v>2.1</v>
      </c>
      <c r="W4880">
        <v>2.2000000000000002</v>
      </c>
      <c r="X4880">
        <v>2.25</v>
      </c>
      <c r="Y4880">
        <v>344866</v>
      </c>
      <c r="Z4880">
        <v>73900</v>
      </c>
      <c r="AA4880">
        <v>12316650</v>
      </c>
    </row>
    <row r="4881" spans="1:27">
      <c r="A4881" t="s">
        <v>5074</v>
      </c>
      <c r="B4881" t="s">
        <v>23</v>
      </c>
      <c r="C4881" t="s">
        <v>23</v>
      </c>
      <c r="D4881">
        <v>1402</v>
      </c>
      <c r="E4881" s="12">
        <v>40400</v>
      </c>
      <c r="F4881" s="72">
        <f t="shared" si="825"/>
        <v>2010</v>
      </c>
      <c r="G4881" s="70">
        <f t="shared" si="826"/>
        <v>5475.7489300998577</v>
      </c>
      <c r="H4881" s="70" cm="1">
        <f t="array" ref="H4881">INDEX(magic_bricks_appreciation_pivot!$A$13:$K$20,MATCH(C4881,magic_bricks_appreciation_pivot!$A$13:$A$20,0),1+MATCH(F4881,INDEX(magic_bricks_appreciation_pivot!$B$13:$K$13,0),0))</f>
        <v>0.49881786187527283</v>
      </c>
      <c r="I4881" s="70">
        <f t="shared" si="829"/>
        <v>8207.1503035780806</v>
      </c>
      <c r="J4881">
        <v>89</v>
      </c>
      <c r="K4881">
        <v>2</v>
      </c>
      <c r="L4881">
        <v>2</v>
      </c>
      <c r="M4881">
        <v>4</v>
      </c>
      <c r="N4881" t="s">
        <v>193</v>
      </c>
      <c r="O4881" t="s">
        <v>161</v>
      </c>
      <c r="P4881" s="12">
        <v>34560</v>
      </c>
      <c r="Q4881" t="s">
        <v>194</v>
      </c>
      <c r="R4881" t="s">
        <v>165</v>
      </c>
      <c r="S4881" t="s">
        <v>178</v>
      </c>
      <c r="T4881" t="s">
        <v>182</v>
      </c>
      <c r="U4881">
        <v>2.4</v>
      </c>
      <c r="V4881">
        <v>4.4000000000000004</v>
      </c>
      <c r="W4881">
        <v>2</v>
      </c>
      <c r="X4881">
        <v>2.84</v>
      </c>
      <c r="Y4881">
        <v>291726</v>
      </c>
      <c r="Z4881">
        <v>84447</v>
      </c>
      <c r="AA4881">
        <v>7677000</v>
      </c>
    </row>
    <row r="4882" spans="1:27" hidden="1">
      <c r="A4882" t="s">
        <v>5075</v>
      </c>
      <c r="B4882" t="s">
        <v>39</v>
      </c>
      <c r="C4882" t="s">
        <v>39</v>
      </c>
      <c r="D4882">
        <v>1531</v>
      </c>
      <c r="E4882" s="12">
        <v>39593</v>
      </c>
      <c r="F4882" s="72">
        <f t="shared" si="825"/>
        <v>2008</v>
      </c>
      <c r="G4882" s="70">
        <f t="shared" si="826"/>
        <v>11909.549314173742</v>
      </c>
      <c r="H4882" s="70" t="e" cm="1">
        <f t="array" ref="H4882">INDEX(magic_bricks_appreciation_pivot!$A$13:$K$20,MATCH(C4882,magic_bricks_appreciation_pivot!$A$13:$A$20,0),1+MATCH(F4882,INDEX(magic_bricks_appreciation_pivot!$B$13:$K$13,0),0))</f>
        <v>#N/A</v>
      </c>
      <c r="I4882" s="70"/>
      <c r="J4882">
        <v>190</v>
      </c>
      <c r="K4882">
        <v>1</v>
      </c>
      <c r="L4882">
        <v>1</v>
      </c>
      <c r="M4882">
        <v>4</v>
      </c>
      <c r="N4882" t="s">
        <v>154</v>
      </c>
      <c r="O4882" t="s">
        <v>161</v>
      </c>
      <c r="P4882" s="12">
        <v>37403</v>
      </c>
      <c r="Q4882" t="s">
        <v>156</v>
      </c>
      <c r="R4882" t="s">
        <v>170</v>
      </c>
      <c r="S4882" t="s">
        <v>162</v>
      </c>
      <c r="T4882" t="s">
        <v>166</v>
      </c>
      <c r="U4882">
        <v>2</v>
      </c>
      <c r="V4882">
        <v>2.8</v>
      </c>
      <c r="W4882">
        <v>2.5</v>
      </c>
      <c r="X4882">
        <v>2.4</v>
      </c>
      <c r="Y4882">
        <v>583473</v>
      </c>
      <c r="Z4882">
        <v>127635</v>
      </c>
      <c r="AA4882">
        <v>18233520</v>
      </c>
    </row>
    <row r="4883" spans="1:27">
      <c r="A4883" t="s">
        <v>5076</v>
      </c>
      <c r="B4883" t="s">
        <v>51</v>
      </c>
      <c r="C4883" t="s">
        <v>51</v>
      </c>
      <c r="D4883">
        <v>1959</v>
      </c>
      <c r="E4883" s="12">
        <v>40666</v>
      </c>
      <c r="F4883" s="72">
        <f t="shared" si="825"/>
        <v>2011</v>
      </c>
      <c r="G4883" s="70">
        <f t="shared" si="826"/>
        <v>8291.980602348136</v>
      </c>
      <c r="H4883" s="70" cm="1">
        <f t="array" ref="H4883">INDEX(magic_bricks_appreciation_pivot!$A$13:$K$20,MATCH(C4883,magic_bricks_appreciation_pivot!$A$13:$A$20,0),1+MATCH(F4883,INDEX(magic_bricks_appreciation_pivot!$B$13:$K$13,0),0))</f>
        <v>0.33442622950819673</v>
      </c>
      <c r="I4883" s="70">
        <f t="shared" ref="I4883:I4885" si="830">G4883+G4883*H4883</f>
        <v>11065.036410346529</v>
      </c>
      <c r="J4883">
        <v>55</v>
      </c>
      <c r="K4883">
        <v>3</v>
      </c>
      <c r="L4883">
        <v>2</v>
      </c>
      <c r="M4883">
        <v>5</v>
      </c>
      <c r="N4883" t="s">
        <v>154</v>
      </c>
      <c r="O4883" t="s">
        <v>161</v>
      </c>
      <c r="P4883" s="12">
        <v>34461</v>
      </c>
      <c r="Q4883" t="s">
        <v>156</v>
      </c>
      <c r="R4883" t="s">
        <v>177</v>
      </c>
      <c r="S4883" t="s">
        <v>158</v>
      </c>
      <c r="T4883" t="s">
        <v>166</v>
      </c>
      <c r="U4883">
        <v>4.8</v>
      </c>
      <c r="V4883">
        <v>4.7</v>
      </c>
      <c r="W4883">
        <v>3</v>
      </c>
      <c r="X4883">
        <v>4.22</v>
      </c>
      <c r="Y4883">
        <v>617272</v>
      </c>
      <c r="Z4883">
        <v>341124</v>
      </c>
      <c r="AA4883">
        <v>16243990</v>
      </c>
    </row>
    <row r="4884" spans="1:27">
      <c r="A4884" t="s">
        <v>5077</v>
      </c>
      <c r="B4884" t="s">
        <v>56</v>
      </c>
      <c r="C4884" t="s">
        <v>56</v>
      </c>
      <c r="D4884">
        <v>1082</v>
      </c>
      <c r="E4884" s="12">
        <v>40934</v>
      </c>
      <c r="F4884" s="72">
        <f t="shared" si="825"/>
        <v>2012</v>
      </c>
      <c r="G4884" s="70">
        <f t="shared" si="826"/>
        <v>10019.061922365989</v>
      </c>
      <c r="H4884" s="70" cm="1">
        <f t="array" ref="H4884">INDEX(magic_bricks_appreciation_pivot!$A$13:$K$20,MATCH(C4884,magic_bricks_appreciation_pivot!$A$13:$A$20,0),1+MATCH(F4884,INDEX(magic_bricks_appreciation_pivot!$B$13:$K$13,0),0))</f>
        <v>0.4006045824602385</v>
      </c>
      <c r="I4884" s="70">
        <f t="shared" si="830"/>
        <v>14032.744040418689</v>
      </c>
      <c r="J4884">
        <v>114</v>
      </c>
      <c r="K4884">
        <v>1</v>
      </c>
      <c r="L4884">
        <v>1</v>
      </c>
      <c r="M4884">
        <v>3</v>
      </c>
      <c r="N4884" t="s">
        <v>168</v>
      </c>
      <c r="O4884" t="s">
        <v>161</v>
      </c>
      <c r="P4884" s="12">
        <v>35459</v>
      </c>
      <c r="Q4884" t="s">
        <v>156</v>
      </c>
      <c r="R4884" t="s">
        <v>157</v>
      </c>
      <c r="S4884" t="s">
        <v>158</v>
      </c>
      <c r="T4884" t="s">
        <v>159</v>
      </c>
      <c r="U4884">
        <v>4.0999999999999996</v>
      </c>
      <c r="V4884">
        <v>4.3</v>
      </c>
      <c r="W4884">
        <v>3</v>
      </c>
      <c r="X4884">
        <v>3.59</v>
      </c>
      <c r="Y4884">
        <v>357741</v>
      </c>
      <c r="Z4884">
        <v>32522</v>
      </c>
      <c r="AA4884">
        <v>10840625</v>
      </c>
    </row>
    <row r="4885" spans="1:27">
      <c r="A4885" t="s">
        <v>5078</v>
      </c>
      <c r="B4885" t="s">
        <v>39</v>
      </c>
      <c r="C4885" t="s">
        <v>39</v>
      </c>
      <c r="D4885">
        <v>1555</v>
      </c>
      <c r="E4885" s="12">
        <v>40672</v>
      </c>
      <c r="F4885" s="72">
        <f t="shared" si="825"/>
        <v>2011</v>
      </c>
      <c r="G4885" s="70">
        <f t="shared" si="826"/>
        <v>11775.093247588424</v>
      </c>
      <c r="H4885" s="70" cm="1">
        <f t="array" ref="H4885">INDEX(magic_bricks_appreciation_pivot!$A$13:$K$20,MATCH(C4885,magic_bricks_appreciation_pivot!$A$13:$A$20,0),1+MATCH(F4885,INDEX(magic_bricks_appreciation_pivot!$B$13:$K$13,0),0))</f>
        <v>0.32133594787779113</v>
      </c>
      <c r="I4885" s="70">
        <f t="shared" si="830"/>
        <v>15558.853997651628</v>
      </c>
      <c r="J4885">
        <v>184</v>
      </c>
      <c r="K4885">
        <v>1</v>
      </c>
      <c r="L4885">
        <v>1</v>
      </c>
      <c r="M4885">
        <v>4</v>
      </c>
      <c r="N4885" t="s">
        <v>184</v>
      </c>
      <c r="O4885" t="s">
        <v>155</v>
      </c>
      <c r="P4885" s="12">
        <v>27532</v>
      </c>
      <c r="Q4885" t="s">
        <v>156</v>
      </c>
      <c r="R4885" t="s">
        <v>157</v>
      </c>
      <c r="S4885" t="s">
        <v>158</v>
      </c>
      <c r="T4885" t="s">
        <v>163</v>
      </c>
      <c r="U4885">
        <v>3.1</v>
      </c>
      <c r="V4885">
        <v>2.8</v>
      </c>
      <c r="W4885">
        <v>3.3</v>
      </c>
      <c r="X4885">
        <v>3.105</v>
      </c>
      <c r="Y4885">
        <v>494377</v>
      </c>
      <c r="Z4885">
        <v>164792</v>
      </c>
      <c r="AA4885">
        <v>18310270</v>
      </c>
    </row>
    <row r="4886" spans="1:27" hidden="1">
      <c r="A4886" t="s">
        <v>5079</v>
      </c>
      <c r="B4886" t="s">
        <v>201</v>
      </c>
      <c r="C4886" t="s">
        <v>201</v>
      </c>
      <c r="D4886">
        <v>2120</v>
      </c>
      <c r="E4886" s="12">
        <v>40104</v>
      </c>
      <c r="F4886" s="72">
        <f t="shared" si="825"/>
        <v>2009</v>
      </c>
      <c r="G4886" s="70">
        <f t="shared" si="826"/>
        <v>5743.933962264151</v>
      </c>
      <c r="H4886" s="70" t="e" cm="1">
        <f t="array" ref="H4886">INDEX(magic_bricks_appreciation_pivot!$A$13:$K$20,MATCH(C4886,magic_bricks_appreciation_pivot!$A$13:$A$20,0),1+MATCH(F4886,INDEX(magic_bricks_appreciation_pivot!$B$13:$K$13,0),0))</f>
        <v>#N/A</v>
      </c>
      <c r="I4886" s="70"/>
      <c r="J4886">
        <v>182</v>
      </c>
      <c r="K4886">
        <v>3</v>
      </c>
      <c r="L4886">
        <v>2</v>
      </c>
      <c r="M4886">
        <v>5</v>
      </c>
      <c r="N4886" t="s">
        <v>176</v>
      </c>
      <c r="O4886" t="s">
        <v>155</v>
      </c>
      <c r="P4886" s="12">
        <v>37549</v>
      </c>
      <c r="Q4886" t="s">
        <v>194</v>
      </c>
      <c r="R4886" t="s">
        <v>157</v>
      </c>
      <c r="S4886" t="s">
        <v>162</v>
      </c>
      <c r="T4886" t="s">
        <v>166</v>
      </c>
      <c r="U4886">
        <v>3.3</v>
      </c>
      <c r="V4886">
        <v>3.6</v>
      </c>
      <c r="W4886">
        <v>4.3</v>
      </c>
      <c r="X4886">
        <v>3.79</v>
      </c>
      <c r="Y4886">
        <v>462731</v>
      </c>
      <c r="Z4886">
        <v>194834</v>
      </c>
      <c r="AA4886">
        <v>12177140</v>
      </c>
    </row>
    <row r="4887" spans="1:27">
      <c r="A4887" t="s">
        <v>5080</v>
      </c>
      <c r="B4887" t="s">
        <v>39</v>
      </c>
      <c r="C4887" t="s">
        <v>39</v>
      </c>
      <c r="D4887">
        <v>1735</v>
      </c>
      <c r="E4887" s="12">
        <v>40739</v>
      </c>
      <c r="F4887" s="72">
        <f t="shared" si="825"/>
        <v>2011</v>
      </c>
      <c r="G4887" s="70">
        <f t="shared" si="826"/>
        <v>6424.6916426512971</v>
      </c>
      <c r="H4887" s="70" cm="1">
        <f t="array" ref="H4887">INDEX(magic_bricks_appreciation_pivot!$A$13:$K$20,MATCH(C4887,magic_bricks_appreciation_pivot!$A$13:$A$20,0),1+MATCH(F4887,INDEX(magic_bricks_appreciation_pivot!$B$13:$K$13,0),0))</f>
        <v>0.32133594787779113</v>
      </c>
      <c r="I4887" s="70">
        <f>G4887+G4887*H4887</f>
        <v>8489.1760214651749</v>
      </c>
      <c r="J4887">
        <v>96</v>
      </c>
      <c r="K4887">
        <v>1</v>
      </c>
      <c r="L4887">
        <v>1</v>
      </c>
      <c r="M4887">
        <v>4</v>
      </c>
      <c r="N4887" t="s">
        <v>168</v>
      </c>
      <c r="O4887" t="s">
        <v>161</v>
      </c>
      <c r="P4887" s="12">
        <v>30884</v>
      </c>
      <c r="Q4887" t="s">
        <v>194</v>
      </c>
      <c r="R4887" t="s">
        <v>170</v>
      </c>
      <c r="S4887" t="s">
        <v>178</v>
      </c>
      <c r="T4887" t="s">
        <v>166</v>
      </c>
      <c r="U4887">
        <v>3.9</v>
      </c>
      <c r="V4887">
        <v>3.3</v>
      </c>
      <c r="W4887">
        <v>3.6</v>
      </c>
      <c r="X4887">
        <v>3.63</v>
      </c>
      <c r="Y4887">
        <v>434727</v>
      </c>
      <c r="Z4887">
        <v>66881</v>
      </c>
      <c r="AA4887">
        <v>11146840</v>
      </c>
    </row>
    <row r="4888" spans="1:27" hidden="1">
      <c r="A4888" t="s">
        <v>5081</v>
      </c>
      <c r="B4888" t="s">
        <v>175</v>
      </c>
      <c r="C4888" t="s">
        <v>34</v>
      </c>
      <c r="D4888">
        <v>1067</v>
      </c>
      <c r="E4888" s="12">
        <v>39088</v>
      </c>
      <c r="F4888" s="72">
        <f t="shared" si="825"/>
        <v>2007</v>
      </c>
      <c r="G4888" s="70">
        <f t="shared" si="826"/>
        <v>8365.1358950328031</v>
      </c>
      <c r="H4888" s="70" t="e" cm="1">
        <f t="array" ref="H4888">INDEX(magic_bricks_appreciation_pivot!$A$13:$K$20,MATCH(C4888,magic_bricks_appreciation_pivot!$A$13:$A$20,0),1+MATCH(F4888,INDEX(magic_bricks_appreciation_pivot!$B$13:$K$13,0),0))</f>
        <v>#N/A</v>
      </c>
      <c r="I4888" s="70"/>
      <c r="J4888">
        <v>101</v>
      </c>
      <c r="K4888">
        <v>1</v>
      </c>
      <c r="L4888">
        <v>1</v>
      </c>
      <c r="M4888">
        <v>3</v>
      </c>
      <c r="N4888" t="s">
        <v>176</v>
      </c>
      <c r="O4888" t="s">
        <v>155</v>
      </c>
      <c r="P4888" s="12">
        <v>31788</v>
      </c>
      <c r="Q4888" t="s">
        <v>194</v>
      </c>
      <c r="R4888" t="s">
        <v>165</v>
      </c>
      <c r="S4888" t="s">
        <v>158</v>
      </c>
      <c r="T4888" t="s">
        <v>166</v>
      </c>
      <c r="U4888">
        <v>3.4</v>
      </c>
      <c r="V4888">
        <v>2.5</v>
      </c>
      <c r="W4888">
        <v>3.2</v>
      </c>
      <c r="X4888">
        <v>2.98</v>
      </c>
      <c r="Y4888">
        <v>232066</v>
      </c>
      <c r="Z4888">
        <v>44628</v>
      </c>
      <c r="AA4888">
        <v>8925600</v>
      </c>
    </row>
    <row r="4889" spans="1:27">
      <c r="A4889" t="s">
        <v>5082</v>
      </c>
      <c r="B4889" t="s">
        <v>201</v>
      </c>
      <c r="C4889" t="s">
        <v>201</v>
      </c>
      <c r="D4889">
        <v>2356</v>
      </c>
      <c r="E4889" s="12">
        <v>40888</v>
      </c>
      <c r="F4889" s="72">
        <f t="shared" si="825"/>
        <v>2011</v>
      </c>
      <c r="G4889" s="70">
        <f t="shared" si="826"/>
        <v>5703.7521222410869</v>
      </c>
      <c r="H4889" s="70" cm="1">
        <f t="array" ref="H4889">INDEX(magic_bricks_appreciation_pivot!$A$13:$K$20,MATCH(C4889,magic_bricks_appreciation_pivot!$A$13:$A$20,0),1+MATCH(F4889,INDEX(magic_bricks_appreciation_pivot!$B$13:$K$13,0),0))</f>
        <v>0.57884713052310821</v>
      </c>
      <c r="I4889" s="70">
        <f t="shared" ref="I4889:I4890" si="831">G4889+G4889*H4889</f>
        <v>9005.3526714154286</v>
      </c>
      <c r="J4889">
        <v>131</v>
      </c>
      <c r="K4889">
        <v>4</v>
      </c>
      <c r="L4889">
        <v>2</v>
      </c>
      <c r="M4889">
        <v>6</v>
      </c>
      <c r="N4889" t="s">
        <v>184</v>
      </c>
      <c r="O4889" t="s">
        <v>155</v>
      </c>
      <c r="P4889" s="12">
        <v>36508</v>
      </c>
      <c r="Q4889" t="s">
        <v>194</v>
      </c>
      <c r="R4889" t="s">
        <v>177</v>
      </c>
      <c r="S4889" t="s">
        <v>158</v>
      </c>
      <c r="T4889" t="s">
        <v>182</v>
      </c>
      <c r="U4889">
        <v>4</v>
      </c>
      <c r="V4889">
        <v>4.9000000000000004</v>
      </c>
      <c r="W4889">
        <v>4.5999999999999996</v>
      </c>
      <c r="X4889">
        <v>4.51</v>
      </c>
      <c r="Y4889">
        <v>443455</v>
      </c>
      <c r="Z4889">
        <v>215009</v>
      </c>
      <c r="AA4889">
        <v>13438040</v>
      </c>
    </row>
    <row r="4890" spans="1:27">
      <c r="A4890" t="s">
        <v>5083</v>
      </c>
      <c r="B4890" t="s">
        <v>175</v>
      </c>
      <c r="C4890" t="s">
        <v>34</v>
      </c>
      <c r="D4890">
        <v>833</v>
      </c>
      <c r="E4890" s="12">
        <v>40278</v>
      </c>
      <c r="F4890" s="72">
        <f t="shared" si="825"/>
        <v>2010</v>
      </c>
      <c r="G4890" s="70">
        <f t="shared" si="826"/>
        <v>9996.6506602641057</v>
      </c>
      <c r="H4890" s="70" cm="1">
        <f t="array" ref="H4890">INDEX(magic_bricks_appreciation_pivot!$A$13:$K$20,MATCH(C4890,magic_bricks_appreciation_pivot!$A$13:$A$20,0),1+MATCH(F4890,INDEX(magic_bricks_appreciation_pivot!$B$13:$K$13,0),0))</f>
        <v>0.46848170778869208</v>
      </c>
      <c r="I4890" s="70">
        <f t="shared" si="831"/>
        <v>14679.898633751589</v>
      </c>
      <c r="J4890">
        <v>97</v>
      </c>
      <c r="K4890">
        <v>1</v>
      </c>
      <c r="L4890">
        <v>1</v>
      </c>
      <c r="M4890">
        <v>3</v>
      </c>
      <c r="N4890" t="s">
        <v>154</v>
      </c>
      <c r="O4890" t="s">
        <v>155</v>
      </c>
      <c r="P4890" s="12">
        <v>30058</v>
      </c>
      <c r="Q4890" t="s">
        <v>169</v>
      </c>
      <c r="R4890" t="s">
        <v>170</v>
      </c>
      <c r="S4890" t="s">
        <v>178</v>
      </c>
      <c r="T4890" t="s">
        <v>166</v>
      </c>
      <c r="U4890">
        <v>4.3</v>
      </c>
      <c r="V4890">
        <v>4.5999999999999996</v>
      </c>
      <c r="W4890">
        <v>4.4000000000000004</v>
      </c>
      <c r="X4890">
        <v>4.45</v>
      </c>
      <c r="Y4890">
        <v>216507</v>
      </c>
      <c r="Z4890">
        <v>99927</v>
      </c>
      <c r="AA4890">
        <v>8327210</v>
      </c>
    </row>
    <row r="4891" spans="1:27" hidden="1">
      <c r="A4891" t="s">
        <v>5084</v>
      </c>
      <c r="B4891" t="s">
        <v>39</v>
      </c>
      <c r="C4891" t="s">
        <v>39</v>
      </c>
      <c r="D4891">
        <v>1785</v>
      </c>
      <c r="E4891" s="12">
        <v>39651</v>
      </c>
      <c r="F4891" s="72">
        <f t="shared" si="825"/>
        <v>2008</v>
      </c>
      <c r="G4891" s="70">
        <f t="shared" si="826"/>
        <v>6545.4509803921565</v>
      </c>
      <c r="H4891" s="70" t="e" cm="1">
        <f t="array" ref="H4891">INDEX(magic_bricks_appreciation_pivot!$A$13:$K$20,MATCH(C4891,magic_bricks_appreciation_pivot!$A$13:$A$20,0),1+MATCH(F4891,INDEX(magic_bricks_appreciation_pivot!$B$13:$K$13,0),0))</f>
        <v>#N/A</v>
      </c>
      <c r="I4891" s="70"/>
      <c r="J4891">
        <v>174</v>
      </c>
      <c r="K4891">
        <v>1</v>
      </c>
      <c r="L4891">
        <v>1</v>
      </c>
      <c r="M4891">
        <v>4</v>
      </c>
      <c r="N4891" t="s">
        <v>193</v>
      </c>
      <c r="O4891" t="s">
        <v>161</v>
      </c>
      <c r="P4891" s="12">
        <v>34541</v>
      </c>
      <c r="Q4891" t="s">
        <v>194</v>
      </c>
      <c r="R4891" t="s">
        <v>165</v>
      </c>
      <c r="S4891" t="s">
        <v>178</v>
      </c>
      <c r="T4891" t="s">
        <v>166</v>
      </c>
      <c r="U4891">
        <v>4.5999999999999996</v>
      </c>
      <c r="V4891">
        <v>3.1</v>
      </c>
      <c r="W4891">
        <v>5</v>
      </c>
      <c r="X4891">
        <v>4.3849999999999998</v>
      </c>
      <c r="Y4891">
        <v>315458</v>
      </c>
      <c r="Z4891">
        <v>58418</v>
      </c>
      <c r="AA4891">
        <v>11683630</v>
      </c>
    </row>
    <row r="4892" spans="1:27">
      <c r="A4892" t="s">
        <v>5085</v>
      </c>
      <c r="B4892" t="s">
        <v>175</v>
      </c>
      <c r="C4892" t="s">
        <v>34</v>
      </c>
      <c r="D4892">
        <v>786</v>
      </c>
      <c r="E4892" s="12">
        <v>40983</v>
      </c>
      <c r="F4892" s="72">
        <f t="shared" si="825"/>
        <v>2012</v>
      </c>
      <c r="G4892" s="70">
        <f t="shared" si="826"/>
        <v>10467.137404580153</v>
      </c>
      <c r="H4892" s="70" cm="1">
        <f t="array" ref="H4892">INDEX(magic_bricks_appreciation_pivot!$A$13:$K$20,MATCH(C4892,magic_bricks_appreciation_pivot!$A$13:$A$20,0),1+MATCH(F4892,INDEX(magic_bricks_appreciation_pivot!$B$13:$K$13,0),0))</f>
        <v>0.22606337179266398</v>
      </c>
      <c r="I4892" s="70">
        <f>G4892+G4892*H4892</f>
        <v>12833.373779276655</v>
      </c>
      <c r="J4892">
        <v>28</v>
      </c>
      <c r="K4892">
        <v>1</v>
      </c>
      <c r="L4892">
        <v>1</v>
      </c>
      <c r="M4892">
        <v>2</v>
      </c>
      <c r="N4892" t="s">
        <v>168</v>
      </c>
      <c r="O4892" t="s">
        <v>155</v>
      </c>
      <c r="P4892" s="12">
        <v>31858</v>
      </c>
      <c r="Q4892" t="s">
        <v>169</v>
      </c>
      <c r="R4892" t="s">
        <v>177</v>
      </c>
      <c r="S4892" t="s">
        <v>162</v>
      </c>
      <c r="T4892" t="s">
        <v>163</v>
      </c>
      <c r="U4892">
        <v>2.2999999999999998</v>
      </c>
      <c r="V4892">
        <v>2.8</v>
      </c>
      <c r="W4892">
        <v>4.4000000000000004</v>
      </c>
      <c r="X4892">
        <v>3.13</v>
      </c>
      <c r="Y4892">
        <v>246815</v>
      </c>
      <c r="Z4892">
        <v>139862</v>
      </c>
      <c r="AA4892">
        <v>8227170</v>
      </c>
    </row>
    <row r="4893" spans="1:27" hidden="1">
      <c r="A4893" t="s">
        <v>5086</v>
      </c>
      <c r="B4893" t="s">
        <v>51</v>
      </c>
      <c r="C4893" t="s">
        <v>51</v>
      </c>
      <c r="D4893">
        <v>1702</v>
      </c>
      <c r="E4893" s="12">
        <v>39171</v>
      </c>
      <c r="F4893" s="72">
        <f t="shared" si="825"/>
        <v>2007</v>
      </c>
      <c r="G4893" s="70">
        <f t="shared" si="826"/>
        <v>4858.8131609870743</v>
      </c>
      <c r="H4893" s="70" t="e" cm="1">
        <f t="array" ref="H4893">INDEX(magic_bricks_appreciation_pivot!$A$13:$K$20,MATCH(C4893,magic_bricks_appreciation_pivot!$A$13:$A$20,0),1+MATCH(F4893,INDEX(magic_bricks_appreciation_pivot!$B$13:$K$13,0),0))</f>
        <v>#N/A</v>
      </c>
      <c r="I4893" s="70"/>
      <c r="J4893">
        <v>138</v>
      </c>
      <c r="K4893">
        <v>2</v>
      </c>
      <c r="L4893">
        <v>1</v>
      </c>
      <c r="M4893">
        <v>4</v>
      </c>
      <c r="N4893" t="s">
        <v>168</v>
      </c>
      <c r="O4893" t="s">
        <v>161</v>
      </c>
      <c r="P4893" s="12">
        <v>37346</v>
      </c>
      <c r="Q4893" t="s">
        <v>194</v>
      </c>
      <c r="R4893" t="s">
        <v>165</v>
      </c>
      <c r="S4893" t="s">
        <v>162</v>
      </c>
      <c r="T4893" t="s">
        <v>173</v>
      </c>
      <c r="U4893">
        <v>4.3</v>
      </c>
      <c r="V4893">
        <v>3.3</v>
      </c>
      <c r="W4893">
        <v>4</v>
      </c>
      <c r="X4893">
        <v>3.76</v>
      </c>
      <c r="Y4893">
        <v>256361</v>
      </c>
      <c r="Z4893">
        <v>165394</v>
      </c>
      <c r="AA4893">
        <v>8269700</v>
      </c>
    </row>
    <row r="4894" spans="1:27" hidden="1">
      <c r="A4894" t="s">
        <v>5087</v>
      </c>
      <c r="B4894" t="s">
        <v>175</v>
      </c>
      <c r="C4894" t="s">
        <v>34</v>
      </c>
      <c r="D4894">
        <v>1032</v>
      </c>
      <c r="E4894" s="12">
        <v>39515</v>
      </c>
      <c r="F4894" s="72">
        <f t="shared" si="825"/>
        <v>2008</v>
      </c>
      <c r="G4894" s="70">
        <f t="shared" si="826"/>
        <v>8826.4922480620153</v>
      </c>
      <c r="H4894" s="70" t="e" cm="1">
        <f t="array" ref="H4894">INDEX(magic_bricks_appreciation_pivot!$A$13:$K$20,MATCH(C4894,magic_bricks_appreciation_pivot!$A$13:$A$20,0),1+MATCH(F4894,INDEX(magic_bricks_appreciation_pivot!$B$13:$K$13,0),0))</f>
        <v>#N/A</v>
      </c>
      <c r="I4894" s="70"/>
      <c r="J4894">
        <v>77</v>
      </c>
      <c r="K4894">
        <v>1</v>
      </c>
      <c r="L4894">
        <v>1</v>
      </c>
      <c r="M4894">
        <v>3</v>
      </c>
      <c r="N4894" t="s">
        <v>168</v>
      </c>
      <c r="O4894" t="s">
        <v>161</v>
      </c>
      <c r="P4894" s="12">
        <v>37325</v>
      </c>
      <c r="Q4894" t="s">
        <v>169</v>
      </c>
      <c r="R4894" t="s">
        <v>157</v>
      </c>
      <c r="S4894" t="s">
        <v>162</v>
      </c>
      <c r="T4894" t="s">
        <v>163</v>
      </c>
      <c r="U4894">
        <v>4.0999999999999996</v>
      </c>
      <c r="V4894">
        <v>4.0999999999999996</v>
      </c>
      <c r="W4894">
        <v>5</v>
      </c>
      <c r="X4894">
        <v>4.37</v>
      </c>
      <c r="Y4894">
        <v>300595</v>
      </c>
      <c r="Z4894">
        <v>36436</v>
      </c>
      <c r="AA4894">
        <v>9108940</v>
      </c>
    </row>
    <row r="4895" spans="1:27" hidden="1">
      <c r="A4895" t="s">
        <v>5088</v>
      </c>
      <c r="B4895" t="s">
        <v>51</v>
      </c>
      <c r="C4895" t="s">
        <v>51</v>
      </c>
      <c r="D4895">
        <v>1685</v>
      </c>
      <c r="E4895" s="12">
        <v>39552</v>
      </c>
      <c r="F4895" s="72">
        <f t="shared" si="825"/>
        <v>2008</v>
      </c>
      <c r="G4895" s="70">
        <f t="shared" si="826"/>
        <v>8224.777448071216</v>
      </c>
      <c r="H4895" s="70" t="e" cm="1">
        <f t="array" ref="H4895">INDEX(magic_bricks_appreciation_pivot!$A$13:$K$20,MATCH(C4895,magic_bricks_appreciation_pivot!$A$13:$A$20,0),1+MATCH(F4895,INDEX(magic_bricks_appreciation_pivot!$B$13:$K$13,0),0))</f>
        <v>#N/A</v>
      </c>
      <c r="I4895" s="70"/>
      <c r="J4895">
        <v>39</v>
      </c>
      <c r="K4895">
        <v>2</v>
      </c>
      <c r="L4895">
        <v>1</v>
      </c>
      <c r="M4895">
        <v>4</v>
      </c>
      <c r="N4895" t="s">
        <v>168</v>
      </c>
      <c r="O4895" t="s">
        <v>155</v>
      </c>
      <c r="P4895" s="12">
        <v>28602</v>
      </c>
      <c r="Q4895" t="s">
        <v>156</v>
      </c>
      <c r="R4895" t="s">
        <v>177</v>
      </c>
      <c r="S4895" t="s">
        <v>178</v>
      </c>
      <c r="T4895" t="s">
        <v>163</v>
      </c>
      <c r="U4895">
        <v>2.7</v>
      </c>
      <c r="V4895">
        <v>3.6</v>
      </c>
      <c r="W4895">
        <v>4.9000000000000004</v>
      </c>
      <c r="X4895">
        <v>3.77</v>
      </c>
      <c r="Y4895">
        <v>512774</v>
      </c>
      <c r="Z4895">
        <v>249458</v>
      </c>
      <c r="AA4895">
        <v>13858750</v>
      </c>
    </row>
    <row r="4896" spans="1:27">
      <c r="A4896" t="s">
        <v>5089</v>
      </c>
      <c r="B4896" t="s">
        <v>175</v>
      </c>
      <c r="C4896" t="s">
        <v>34</v>
      </c>
      <c r="D4896">
        <v>768</v>
      </c>
      <c r="E4896" s="12">
        <v>41630</v>
      </c>
      <c r="F4896" s="72">
        <f t="shared" si="825"/>
        <v>2013</v>
      </c>
      <c r="G4896" s="70">
        <f t="shared" si="826"/>
        <v>13852.083333333334</v>
      </c>
      <c r="H4896" s="70" cm="1">
        <f t="array" ref="H4896">INDEX(magic_bricks_appreciation_pivot!$A$13:$K$20,MATCH(C4896,magic_bricks_appreciation_pivot!$A$13:$A$20,0),1+MATCH(F4896,INDEX(magic_bricks_appreciation_pivot!$B$13:$K$13,0),0))</f>
        <v>0.11656080922135968</v>
      </c>
      <c r="I4896" s="70">
        <f t="shared" ref="I4896:I4899" si="832">G4896+G4896*H4896</f>
        <v>15466.693376068377</v>
      </c>
      <c r="J4896">
        <v>35</v>
      </c>
      <c r="K4896">
        <v>1</v>
      </c>
      <c r="L4896">
        <v>1</v>
      </c>
      <c r="M4896">
        <v>2</v>
      </c>
      <c r="N4896" t="s">
        <v>168</v>
      </c>
      <c r="O4896" t="s">
        <v>155</v>
      </c>
      <c r="P4896" s="12">
        <v>38710</v>
      </c>
      <c r="Q4896" t="s">
        <v>156</v>
      </c>
      <c r="R4896" t="s">
        <v>157</v>
      </c>
      <c r="S4896" t="s">
        <v>158</v>
      </c>
      <c r="T4896" t="s">
        <v>163</v>
      </c>
      <c r="U4896">
        <v>2.4</v>
      </c>
      <c r="V4896">
        <v>3.3</v>
      </c>
      <c r="W4896">
        <v>2.4</v>
      </c>
      <c r="X4896">
        <v>2.76</v>
      </c>
      <c r="Y4896">
        <v>329790</v>
      </c>
      <c r="Z4896">
        <v>95746</v>
      </c>
      <c r="AA4896">
        <v>10638400</v>
      </c>
    </row>
    <row r="4897" spans="1:27">
      <c r="A4897" t="s">
        <v>5090</v>
      </c>
      <c r="B4897" t="s">
        <v>175</v>
      </c>
      <c r="C4897" t="s">
        <v>34</v>
      </c>
      <c r="D4897">
        <v>778</v>
      </c>
      <c r="E4897" s="12">
        <v>40772</v>
      </c>
      <c r="F4897" s="72">
        <f t="shared" si="825"/>
        <v>2011</v>
      </c>
      <c r="G4897" s="70">
        <f t="shared" si="826"/>
        <v>10388.688946015423</v>
      </c>
      <c r="H4897" s="70" cm="1">
        <f t="array" ref="H4897">INDEX(magic_bricks_appreciation_pivot!$A$13:$K$20,MATCH(C4897,magic_bricks_appreciation_pivot!$A$13:$A$20,0),1+MATCH(F4897,INDEX(magic_bricks_appreciation_pivot!$B$13:$K$13,0),0))</f>
        <v>0.22839026915113872</v>
      </c>
      <c r="I4897" s="70">
        <f t="shared" si="832"/>
        <v>12761.364410523345</v>
      </c>
      <c r="J4897">
        <v>165</v>
      </c>
      <c r="K4897">
        <v>1</v>
      </c>
      <c r="L4897">
        <v>1</v>
      </c>
      <c r="M4897">
        <v>2</v>
      </c>
      <c r="N4897" t="s">
        <v>193</v>
      </c>
      <c r="O4897" t="s">
        <v>155</v>
      </c>
      <c r="P4897" s="12">
        <v>32012</v>
      </c>
      <c r="Q4897" t="s">
        <v>194</v>
      </c>
      <c r="R4897" t="s">
        <v>170</v>
      </c>
      <c r="S4897" t="s">
        <v>158</v>
      </c>
      <c r="T4897" t="s">
        <v>166</v>
      </c>
      <c r="U4897">
        <v>2.2999999999999998</v>
      </c>
      <c r="V4897">
        <v>3.5</v>
      </c>
      <c r="W4897">
        <v>2.4</v>
      </c>
      <c r="X4897">
        <v>2.81</v>
      </c>
      <c r="Y4897">
        <v>258637</v>
      </c>
      <c r="Z4897">
        <v>105071</v>
      </c>
      <c r="AA4897">
        <v>8082400</v>
      </c>
    </row>
    <row r="4898" spans="1:27">
      <c r="A4898" t="s">
        <v>5091</v>
      </c>
      <c r="B4898" t="s">
        <v>201</v>
      </c>
      <c r="C4898" t="s">
        <v>201</v>
      </c>
      <c r="D4898">
        <v>2183</v>
      </c>
      <c r="E4898" s="12">
        <v>40374</v>
      </c>
      <c r="F4898" s="72">
        <f t="shared" si="825"/>
        <v>2010</v>
      </c>
      <c r="G4898" s="70">
        <f t="shared" si="826"/>
        <v>5545.9276225377916</v>
      </c>
      <c r="H4898" s="70" cm="1">
        <f t="array" ref="H4898">INDEX(magic_bricks_appreciation_pivot!$A$13:$K$20,MATCH(C4898,magic_bricks_appreciation_pivot!$A$13:$A$20,0),1+MATCH(F4898,INDEX(magic_bricks_appreciation_pivot!$B$13:$K$13,0),0))</f>
        <v>0.62790190260080292</v>
      </c>
      <c r="I4898" s="70">
        <f t="shared" si="832"/>
        <v>9028.2261284156193</v>
      </c>
      <c r="J4898">
        <v>168</v>
      </c>
      <c r="K4898">
        <v>3</v>
      </c>
      <c r="L4898">
        <v>2</v>
      </c>
      <c r="M4898">
        <v>5</v>
      </c>
      <c r="N4898" t="s">
        <v>176</v>
      </c>
      <c r="O4898" t="s">
        <v>155</v>
      </c>
      <c r="P4898" s="12">
        <v>33804</v>
      </c>
      <c r="Q4898" t="s">
        <v>194</v>
      </c>
      <c r="R4898" t="s">
        <v>170</v>
      </c>
      <c r="S4898" t="s">
        <v>158</v>
      </c>
      <c r="T4898" t="s">
        <v>182</v>
      </c>
      <c r="U4898">
        <v>4.4000000000000004</v>
      </c>
      <c r="V4898">
        <v>4.4000000000000004</v>
      </c>
      <c r="W4898">
        <v>2.2999999999999998</v>
      </c>
      <c r="X4898">
        <v>3.56</v>
      </c>
      <c r="Y4898">
        <v>472164</v>
      </c>
      <c r="Z4898">
        <v>217922</v>
      </c>
      <c r="AA4898">
        <v>12106760</v>
      </c>
    </row>
    <row r="4899" spans="1:27">
      <c r="A4899" t="s">
        <v>5092</v>
      </c>
      <c r="B4899" t="s">
        <v>201</v>
      </c>
      <c r="C4899" t="s">
        <v>201</v>
      </c>
      <c r="D4899">
        <v>2472</v>
      </c>
      <c r="E4899" s="12">
        <v>40318</v>
      </c>
      <c r="F4899" s="72">
        <f t="shared" si="825"/>
        <v>2010</v>
      </c>
      <c r="G4899" s="70">
        <f t="shared" si="826"/>
        <v>5022.3543689320386</v>
      </c>
      <c r="H4899" s="70" cm="1">
        <f t="array" ref="H4899">INDEX(magic_bricks_appreciation_pivot!$A$13:$K$20,MATCH(C4899,magic_bricks_appreciation_pivot!$A$13:$A$20,0),1+MATCH(F4899,INDEX(magic_bricks_appreciation_pivot!$B$13:$K$13,0),0))</f>
        <v>0.62790190260080292</v>
      </c>
      <c r="I4899" s="70">
        <f t="shared" si="832"/>
        <v>8175.9002327199205</v>
      </c>
      <c r="J4899">
        <v>167</v>
      </c>
      <c r="K4899">
        <v>4</v>
      </c>
      <c r="L4899">
        <v>2</v>
      </c>
      <c r="M4899">
        <v>6</v>
      </c>
      <c r="N4899" t="s">
        <v>176</v>
      </c>
      <c r="O4899" t="s">
        <v>161</v>
      </c>
      <c r="P4899" s="12">
        <v>32653</v>
      </c>
      <c r="Q4899" t="s">
        <v>169</v>
      </c>
      <c r="R4899" t="s">
        <v>170</v>
      </c>
      <c r="S4899" t="s">
        <v>158</v>
      </c>
      <c r="T4899" t="s">
        <v>166</v>
      </c>
      <c r="U4899">
        <v>2.2999999999999998</v>
      </c>
      <c r="V4899">
        <v>4.8</v>
      </c>
      <c r="W4899">
        <v>3.9</v>
      </c>
      <c r="X4899">
        <v>3.69</v>
      </c>
      <c r="Y4899">
        <v>459365</v>
      </c>
      <c r="Z4899">
        <v>285551</v>
      </c>
      <c r="AA4899">
        <v>12415260</v>
      </c>
    </row>
    <row r="4900" spans="1:27" hidden="1">
      <c r="A4900" t="s">
        <v>5093</v>
      </c>
      <c r="B4900" t="s">
        <v>39</v>
      </c>
      <c r="C4900" t="s">
        <v>39</v>
      </c>
      <c r="D4900">
        <v>1797</v>
      </c>
      <c r="E4900" s="12">
        <v>40113</v>
      </c>
      <c r="F4900" s="72">
        <f t="shared" si="825"/>
        <v>2009</v>
      </c>
      <c r="G4900" s="70">
        <f t="shared" si="826"/>
        <v>11413.177518085698</v>
      </c>
      <c r="H4900" s="70" t="e" cm="1">
        <f t="array" ref="H4900">INDEX(magic_bricks_appreciation_pivot!$A$13:$K$20,MATCH(C4900,magic_bricks_appreciation_pivot!$A$13:$A$20,0),1+MATCH(F4900,INDEX(magic_bricks_appreciation_pivot!$B$13:$K$13,0),0))</f>
        <v>#N/A</v>
      </c>
      <c r="I4900" s="70"/>
      <c r="J4900">
        <v>140</v>
      </c>
      <c r="K4900">
        <v>1</v>
      </c>
      <c r="L4900">
        <v>1</v>
      </c>
      <c r="M4900">
        <v>4</v>
      </c>
      <c r="N4900" t="s">
        <v>154</v>
      </c>
      <c r="O4900" t="s">
        <v>155</v>
      </c>
      <c r="P4900" s="12">
        <v>29528</v>
      </c>
      <c r="Q4900" t="s">
        <v>156</v>
      </c>
      <c r="R4900" t="s">
        <v>177</v>
      </c>
      <c r="S4900" t="s">
        <v>158</v>
      </c>
      <c r="T4900" t="s">
        <v>166</v>
      </c>
      <c r="U4900">
        <v>3.3</v>
      </c>
      <c r="V4900">
        <v>2.7</v>
      </c>
      <c r="W4900">
        <v>3.7</v>
      </c>
      <c r="X4900">
        <v>3.31</v>
      </c>
      <c r="Y4900">
        <v>574265</v>
      </c>
      <c r="Z4900">
        <v>246114</v>
      </c>
      <c r="AA4900">
        <v>20509480</v>
      </c>
    </row>
    <row r="4901" spans="1:27">
      <c r="A4901" t="s">
        <v>5094</v>
      </c>
      <c r="B4901" t="s">
        <v>175</v>
      </c>
      <c r="C4901" t="s">
        <v>34</v>
      </c>
      <c r="D4901">
        <v>1129</v>
      </c>
      <c r="E4901" s="12">
        <v>40861</v>
      </c>
      <c r="F4901" s="72">
        <f t="shared" si="825"/>
        <v>2011</v>
      </c>
      <c r="G4901" s="70">
        <f t="shared" si="826"/>
        <v>11346.191319751993</v>
      </c>
      <c r="H4901" s="70" cm="1">
        <f t="array" ref="H4901">INDEX(magic_bricks_appreciation_pivot!$A$13:$K$20,MATCH(C4901,magic_bricks_appreciation_pivot!$A$13:$A$20,0),1+MATCH(F4901,INDEX(magic_bricks_appreciation_pivot!$B$13:$K$13,0),0))</f>
        <v>0.22839026915113872</v>
      </c>
      <c r="I4901" s="70">
        <f>G4901+G4901*H4901</f>
        <v>13937.551009110466</v>
      </c>
      <c r="J4901">
        <v>8</v>
      </c>
      <c r="K4901">
        <v>1</v>
      </c>
      <c r="L4901">
        <v>1</v>
      </c>
      <c r="M4901">
        <v>3</v>
      </c>
      <c r="N4901" t="s">
        <v>184</v>
      </c>
      <c r="O4901" t="s">
        <v>155</v>
      </c>
      <c r="P4901" s="12">
        <v>31006</v>
      </c>
      <c r="Q4901" t="s">
        <v>156</v>
      </c>
      <c r="R4901" t="s">
        <v>177</v>
      </c>
      <c r="S4901" t="s">
        <v>178</v>
      </c>
      <c r="T4901" t="s">
        <v>163</v>
      </c>
      <c r="U4901">
        <v>2.2999999999999998</v>
      </c>
      <c r="V4901">
        <v>4.4000000000000004</v>
      </c>
      <c r="W4901">
        <v>4</v>
      </c>
      <c r="X4901">
        <v>3.65</v>
      </c>
      <c r="Y4901">
        <v>333056</v>
      </c>
      <c r="Z4901">
        <v>38430</v>
      </c>
      <c r="AA4901">
        <v>12809850</v>
      </c>
    </row>
    <row r="4902" spans="1:27" hidden="1">
      <c r="A4902" t="s">
        <v>5095</v>
      </c>
      <c r="B4902" t="s">
        <v>39</v>
      </c>
      <c r="C4902" t="s">
        <v>39</v>
      </c>
      <c r="D4902">
        <v>1809</v>
      </c>
      <c r="E4902" s="12">
        <v>39155</v>
      </c>
      <c r="F4902" s="72">
        <f t="shared" si="825"/>
        <v>2007</v>
      </c>
      <c r="G4902" s="70">
        <f t="shared" si="826"/>
        <v>6951.5367606412383</v>
      </c>
      <c r="H4902" s="70" t="e" cm="1">
        <f t="array" ref="H4902">INDEX(magic_bricks_appreciation_pivot!$A$13:$K$20,MATCH(C4902,magic_bricks_appreciation_pivot!$A$13:$A$20,0),1+MATCH(F4902,INDEX(magic_bricks_appreciation_pivot!$B$13:$K$13,0),0))</f>
        <v>#N/A</v>
      </c>
      <c r="I4902" s="70"/>
      <c r="J4902">
        <v>18</v>
      </c>
      <c r="K4902">
        <v>2</v>
      </c>
      <c r="L4902">
        <v>1</v>
      </c>
      <c r="M4902">
        <v>5</v>
      </c>
      <c r="N4902" t="s">
        <v>154</v>
      </c>
      <c r="O4902" t="s">
        <v>161</v>
      </c>
      <c r="P4902" s="12">
        <v>24920</v>
      </c>
      <c r="Q4902" t="s">
        <v>194</v>
      </c>
      <c r="R4902" t="s">
        <v>165</v>
      </c>
      <c r="S4902" t="s">
        <v>158</v>
      </c>
      <c r="T4902" t="s">
        <v>182</v>
      </c>
      <c r="U4902">
        <v>4.5999999999999996</v>
      </c>
      <c r="V4902">
        <v>4.7</v>
      </c>
      <c r="W4902">
        <v>3.1</v>
      </c>
      <c r="X4902">
        <v>4.0250000000000004</v>
      </c>
      <c r="Y4902">
        <v>490438</v>
      </c>
      <c r="Z4902">
        <v>163479</v>
      </c>
      <c r="AA4902">
        <v>12575330</v>
      </c>
    </row>
    <row r="4903" spans="1:27" hidden="1">
      <c r="A4903" t="s">
        <v>5096</v>
      </c>
      <c r="B4903" t="s">
        <v>56</v>
      </c>
      <c r="C4903" t="s">
        <v>56</v>
      </c>
      <c r="D4903">
        <v>1299</v>
      </c>
      <c r="E4903" s="12">
        <v>40010</v>
      </c>
      <c r="F4903" s="72">
        <f t="shared" si="825"/>
        <v>2009</v>
      </c>
      <c r="G4903" s="70">
        <f t="shared" si="826"/>
        <v>8783.2832948421856</v>
      </c>
      <c r="H4903" s="70" t="e" cm="1">
        <f t="array" ref="H4903">INDEX(magic_bricks_appreciation_pivot!$A$13:$K$20,MATCH(C4903,magic_bricks_appreciation_pivot!$A$13:$A$20,0),1+MATCH(F4903,INDEX(magic_bricks_appreciation_pivot!$B$13:$K$13,0),0))</f>
        <v>#N/A</v>
      </c>
      <c r="I4903" s="70"/>
      <c r="J4903">
        <v>51</v>
      </c>
      <c r="K4903">
        <v>2</v>
      </c>
      <c r="L4903">
        <v>2</v>
      </c>
      <c r="M4903">
        <v>4</v>
      </c>
      <c r="N4903" t="s">
        <v>168</v>
      </c>
      <c r="O4903" t="s">
        <v>155</v>
      </c>
      <c r="P4903" s="12">
        <v>25775</v>
      </c>
      <c r="Q4903" t="s">
        <v>194</v>
      </c>
      <c r="R4903" t="s">
        <v>165</v>
      </c>
      <c r="S4903" t="s">
        <v>162</v>
      </c>
      <c r="T4903" t="s">
        <v>182</v>
      </c>
      <c r="U4903">
        <v>4.4000000000000004</v>
      </c>
      <c r="V4903">
        <v>3.4</v>
      </c>
      <c r="W4903">
        <v>3.6</v>
      </c>
      <c r="X4903">
        <v>3.8</v>
      </c>
      <c r="Y4903">
        <v>444970</v>
      </c>
      <c r="Z4903">
        <v>79866</v>
      </c>
      <c r="AA4903">
        <v>11409485</v>
      </c>
    </row>
    <row r="4904" spans="1:27">
      <c r="A4904" t="s">
        <v>5097</v>
      </c>
      <c r="B4904" t="s">
        <v>175</v>
      </c>
      <c r="C4904" t="s">
        <v>34</v>
      </c>
      <c r="D4904">
        <v>1211</v>
      </c>
      <c r="E4904" s="12">
        <v>40372</v>
      </c>
      <c r="F4904" s="72">
        <f t="shared" si="825"/>
        <v>2010</v>
      </c>
      <c r="G4904" s="70">
        <f t="shared" si="826"/>
        <v>6753.3030553261769</v>
      </c>
      <c r="H4904" s="70" cm="1">
        <f t="array" ref="H4904">INDEX(magic_bricks_appreciation_pivot!$A$13:$K$20,MATCH(C4904,magic_bricks_appreciation_pivot!$A$13:$A$20,0),1+MATCH(F4904,INDEX(magic_bricks_appreciation_pivot!$B$13:$K$13,0),0))</f>
        <v>0.46848170778869208</v>
      </c>
      <c r="I4904" s="70">
        <f>G4904+G4904*H4904</f>
        <v>9917.1020038999759</v>
      </c>
      <c r="J4904">
        <v>156</v>
      </c>
      <c r="K4904">
        <v>2</v>
      </c>
      <c r="L4904">
        <v>1</v>
      </c>
      <c r="M4904">
        <v>4</v>
      </c>
      <c r="N4904" t="s">
        <v>184</v>
      </c>
      <c r="O4904" t="s">
        <v>161</v>
      </c>
      <c r="P4904" s="12">
        <v>33437</v>
      </c>
      <c r="Q4904" t="s">
        <v>194</v>
      </c>
      <c r="R4904" t="s">
        <v>170</v>
      </c>
      <c r="S4904" t="s">
        <v>178</v>
      </c>
      <c r="T4904" t="s">
        <v>163</v>
      </c>
      <c r="U4904">
        <v>2.7</v>
      </c>
      <c r="V4904">
        <v>4.8</v>
      </c>
      <c r="W4904">
        <v>2.5</v>
      </c>
      <c r="X4904">
        <v>3.48</v>
      </c>
      <c r="Y4904">
        <v>228991</v>
      </c>
      <c r="Z4904">
        <v>139030</v>
      </c>
      <c r="AA4904">
        <v>8178250</v>
      </c>
    </row>
    <row r="4905" spans="1:27" hidden="1">
      <c r="A4905" t="s">
        <v>5098</v>
      </c>
      <c r="B4905" t="s">
        <v>51</v>
      </c>
      <c r="C4905" t="s">
        <v>51</v>
      </c>
      <c r="D4905">
        <v>1690</v>
      </c>
      <c r="E4905" s="12">
        <v>40132</v>
      </c>
      <c r="F4905" s="72">
        <f t="shared" si="825"/>
        <v>2009</v>
      </c>
      <c r="G4905" s="70">
        <f t="shared" si="826"/>
        <v>8333.2603550295862</v>
      </c>
      <c r="H4905" s="70" t="e" cm="1">
        <f t="array" ref="H4905">INDEX(magic_bricks_appreciation_pivot!$A$13:$K$20,MATCH(C4905,magic_bricks_appreciation_pivot!$A$13:$A$20,0),1+MATCH(F4905,INDEX(magic_bricks_appreciation_pivot!$B$13:$K$13,0),0))</f>
        <v>#N/A</v>
      </c>
      <c r="I4905" s="70"/>
      <c r="J4905">
        <v>59</v>
      </c>
      <c r="K4905">
        <v>2</v>
      </c>
      <c r="L4905">
        <v>1</v>
      </c>
      <c r="M4905">
        <v>4</v>
      </c>
      <c r="N4905" t="s">
        <v>193</v>
      </c>
      <c r="O4905" t="s">
        <v>155</v>
      </c>
      <c r="P4905" s="12">
        <v>26262</v>
      </c>
      <c r="Q4905" t="s">
        <v>156</v>
      </c>
      <c r="R4905" t="s">
        <v>157</v>
      </c>
      <c r="S4905" t="s">
        <v>162</v>
      </c>
      <c r="T4905" t="s">
        <v>173</v>
      </c>
      <c r="U4905">
        <v>2.7</v>
      </c>
      <c r="V4905">
        <v>3.4</v>
      </c>
      <c r="W4905">
        <v>4.3</v>
      </c>
      <c r="X4905">
        <v>3.5</v>
      </c>
      <c r="Y4905">
        <v>464746</v>
      </c>
      <c r="Z4905">
        <v>239415</v>
      </c>
      <c r="AA4905">
        <v>14083210</v>
      </c>
    </row>
    <row r="4906" spans="1:27">
      <c r="A4906" t="s">
        <v>5099</v>
      </c>
      <c r="B4906" t="s">
        <v>201</v>
      </c>
      <c r="C4906" t="s">
        <v>201</v>
      </c>
      <c r="D4906">
        <v>2496</v>
      </c>
      <c r="E4906" s="12">
        <v>40217</v>
      </c>
      <c r="F4906" s="72">
        <f t="shared" si="825"/>
        <v>2010</v>
      </c>
      <c r="G4906" s="70">
        <f t="shared" si="826"/>
        <v>4571.8669871794873</v>
      </c>
      <c r="H4906" s="70" cm="1">
        <f t="array" ref="H4906">INDEX(magic_bricks_appreciation_pivot!$A$13:$K$20,MATCH(C4906,magic_bricks_appreciation_pivot!$A$13:$A$20,0),1+MATCH(F4906,INDEX(magic_bricks_appreciation_pivot!$B$13:$K$13,0),0))</f>
        <v>0.62790190260080292</v>
      </c>
      <c r="I4906" s="70">
        <f t="shared" ref="I4906:I4907" si="833">G4906+G4906*H4906</f>
        <v>7442.5509668672876</v>
      </c>
      <c r="J4906">
        <v>18</v>
      </c>
      <c r="K4906">
        <v>4</v>
      </c>
      <c r="L4906">
        <v>2</v>
      </c>
      <c r="M4906">
        <v>6</v>
      </c>
      <c r="N4906" t="s">
        <v>193</v>
      </c>
      <c r="O4906" t="s">
        <v>161</v>
      </c>
      <c r="P4906" s="12">
        <v>29632</v>
      </c>
      <c r="Q4906" t="s">
        <v>194</v>
      </c>
      <c r="R4906" t="s">
        <v>177</v>
      </c>
      <c r="S4906" t="s">
        <v>162</v>
      </c>
      <c r="T4906" t="s">
        <v>163</v>
      </c>
      <c r="U4906">
        <v>2.7</v>
      </c>
      <c r="V4906">
        <v>4.8</v>
      </c>
      <c r="W4906">
        <v>4.2</v>
      </c>
      <c r="X4906">
        <v>3.93</v>
      </c>
      <c r="Y4906">
        <v>387987</v>
      </c>
      <c r="Z4906">
        <v>239639</v>
      </c>
      <c r="AA4906">
        <v>11411380</v>
      </c>
    </row>
    <row r="4907" spans="1:27">
      <c r="A4907" t="s">
        <v>5100</v>
      </c>
      <c r="B4907" t="s">
        <v>175</v>
      </c>
      <c r="C4907" t="s">
        <v>34</v>
      </c>
      <c r="D4907">
        <v>876</v>
      </c>
      <c r="E4907" s="12">
        <v>40203</v>
      </c>
      <c r="F4907" s="72">
        <f t="shared" si="825"/>
        <v>2010</v>
      </c>
      <c r="G4907" s="70">
        <f t="shared" si="826"/>
        <v>10802.340182648402</v>
      </c>
      <c r="H4907" s="70" cm="1">
        <f t="array" ref="H4907">INDEX(magic_bricks_appreciation_pivot!$A$13:$K$20,MATCH(C4907,magic_bricks_appreciation_pivot!$A$13:$A$20,0),1+MATCH(F4907,INDEX(magic_bricks_appreciation_pivot!$B$13:$K$13,0),0))</f>
        <v>0.46848170778869208</v>
      </c>
      <c r="I4907" s="70">
        <f t="shared" si="833"/>
        <v>15863.038959529938</v>
      </c>
      <c r="J4907">
        <v>25</v>
      </c>
      <c r="K4907">
        <v>1</v>
      </c>
      <c r="L4907">
        <v>1</v>
      </c>
      <c r="M4907">
        <v>3</v>
      </c>
      <c r="N4907" t="s">
        <v>193</v>
      </c>
      <c r="O4907" t="s">
        <v>161</v>
      </c>
      <c r="P4907" s="12">
        <v>28888</v>
      </c>
      <c r="Q4907" t="s">
        <v>156</v>
      </c>
      <c r="R4907" t="s">
        <v>177</v>
      </c>
      <c r="S4907" t="s">
        <v>178</v>
      </c>
      <c r="T4907" t="s">
        <v>163</v>
      </c>
      <c r="U4907">
        <v>3.9</v>
      </c>
      <c r="V4907">
        <v>2.1</v>
      </c>
      <c r="W4907">
        <v>4</v>
      </c>
      <c r="X4907">
        <v>3.21</v>
      </c>
      <c r="Y4907">
        <v>236571</v>
      </c>
      <c r="Z4907">
        <v>141943</v>
      </c>
      <c r="AA4907">
        <v>9462850</v>
      </c>
    </row>
    <row r="4908" spans="1:27" hidden="1">
      <c r="A4908" t="s">
        <v>5101</v>
      </c>
      <c r="B4908" t="s">
        <v>201</v>
      </c>
      <c r="C4908" t="s">
        <v>201</v>
      </c>
      <c r="D4908">
        <v>2199</v>
      </c>
      <c r="E4908" s="12">
        <v>39625</v>
      </c>
      <c r="F4908" s="72">
        <f t="shared" si="825"/>
        <v>2008</v>
      </c>
      <c r="G4908" s="70">
        <f t="shared" si="826"/>
        <v>7846.0845839017738</v>
      </c>
      <c r="H4908" s="70" t="e" cm="1">
        <f t="array" ref="H4908">INDEX(magic_bricks_appreciation_pivot!$A$13:$K$20,MATCH(C4908,magic_bricks_appreciation_pivot!$A$13:$A$20,0),1+MATCH(F4908,INDEX(magic_bricks_appreciation_pivot!$B$13:$K$13,0),0))</f>
        <v>#N/A</v>
      </c>
      <c r="I4908" s="70"/>
      <c r="J4908">
        <v>64</v>
      </c>
      <c r="K4908">
        <v>3</v>
      </c>
      <c r="L4908">
        <v>2</v>
      </c>
      <c r="M4908">
        <v>5</v>
      </c>
      <c r="N4908" t="s">
        <v>154</v>
      </c>
      <c r="O4908" t="s">
        <v>161</v>
      </c>
      <c r="P4908" s="12">
        <v>37070</v>
      </c>
      <c r="Q4908" t="s">
        <v>156</v>
      </c>
      <c r="R4908" t="s">
        <v>170</v>
      </c>
      <c r="S4908" t="s">
        <v>158</v>
      </c>
      <c r="T4908" t="s">
        <v>166</v>
      </c>
      <c r="U4908">
        <v>4.9000000000000004</v>
      </c>
      <c r="V4908">
        <v>3.2</v>
      </c>
      <c r="W4908">
        <v>4.0999999999999996</v>
      </c>
      <c r="X4908">
        <v>4.07</v>
      </c>
      <c r="Y4908">
        <v>690142</v>
      </c>
      <c r="Z4908">
        <v>396831</v>
      </c>
      <c r="AA4908">
        <v>17253540</v>
      </c>
    </row>
    <row r="4909" spans="1:27" hidden="1">
      <c r="A4909" t="s">
        <v>5102</v>
      </c>
      <c r="B4909" t="s">
        <v>175</v>
      </c>
      <c r="C4909" t="s">
        <v>34</v>
      </c>
      <c r="D4909">
        <v>1027</v>
      </c>
      <c r="E4909" s="12">
        <v>40044</v>
      </c>
      <c r="F4909" s="72">
        <f t="shared" si="825"/>
        <v>2009</v>
      </c>
      <c r="G4909" s="70">
        <f t="shared" si="826"/>
        <v>7657.351509250243</v>
      </c>
      <c r="H4909" s="70" t="e" cm="1">
        <f t="array" ref="H4909">INDEX(magic_bricks_appreciation_pivot!$A$13:$K$20,MATCH(C4909,magic_bricks_appreciation_pivot!$A$13:$A$20,0),1+MATCH(F4909,INDEX(magic_bricks_appreciation_pivot!$B$13:$K$13,0),0))</f>
        <v>#N/A</v>
      </c>
      <c r="I4909" s="70"/>
      <c r="J4909">
        <v>83</v>
      </c>
      <c r="K4909">
        <v>1</v>
      </c>
      <c r="L4909">
        <v>1</v>
      </c>
      <c r="M4909">
        <v>3</v>
      </c>
      <c r="N4909" t="s">
        <v>154</v>
      </c>
      <c r="O4909" t="s">
        <v>161</v>
      </c>
      <c r="P4909" s="12">
        <v>29094</v>
      </c>
      <c r="Q4909" t="s">
        <v>194</v>
      </c>
      <c r="R4909" t="s">
        <v>177</v>
      </c>
      <c r="S4909" t="s">
        <v>158</v>
      </c>
      <c r="T4909" t="s">
        <v>166</v>
      </c>
      <c r="U4909">
        <v>2.5</v>
      </c>
      <c r="V4909">
        <v>2.8</v>
      </c>
      <c r="W4909">
        <v>2.9</v>
      </c>
      <c r="X4909">
        <v>2.74</v>
      </c>
      <c r="Y4909">
        <v>220195</v>
      </c>
      <c r="Z4909">
        <v>133690</v>
      </c>
      <c r="AA4909">
        <v>7864100</v>
      </c>
    </row>
    <row r="4910" spans="1:27" hidden="1">
      <c r="A4910" t="s">
        <v>5103</v>
      </c>
      <c r="B4910" t="s">
        <v>201</v>
      </c>
      <c r="C4910" t="s">
        <v>201</v>
      </c>
      <c r="D4910">
        <v>1905</v>
      </c>
      <c r="E4910" s="12">
        <v>40080</v>
      </c>
      <c r="F4910" s="72">
        <f t="shared" si="825"/>
        <v>2009</v>
      </c>
      <c r="G4910" s="70">
        <f t="shared" si="826"/>
        <v>6494.2152230971133</v>
      </c>
      <c r="H4910" s="70" t="e" cm="1">
        <f t="array" ref="H4910">INDEX(magic_bricks_appreciation_pivot!$A$13:$K$20,MATCH(C4910,magic_bricks_appreciation_pivot!$A$13:$A$20,0),1+MATCH(F4910,INDEX(magic_bricks_appreciation_pivot!$B$13:$K$13,0),0))</f>
        <v>#N/A</v>
      </c>
      <c r="I4910" s="70"/>
      <c r="J4910">
        <v>0</v>
      </c>
      <c r="K4910">
        <v>3</v>
      </c>
      <c r="L4910">
        <v>2</v>
      </c>
      <c r="M4910">
        <v>5</v>
      </c>
      <c r="N4910" t="s">
        <v>184</v>
      </c>
      <c r="O4910" t="s">
        <v>155</v>
      </c>
      <c r="P4910" s="12">
        <v>31320</v>
      </c>
      <c r="Q4910" t="s">
        <v>194</v>
      </c>
      <c r="R4910" t="s">
        <v>170</v>
      </c>
      <c r="S4910" t="s">
        <v>162</v>
      </c>
      <c r="T4910" t="s">
        <v>182</v>
      </c>
      <c r="U4910">
        <v>2.7</v>
      </c>
      <c r="V4910">
        <v>4.8</v>
      </c>
      <c r="W4910">
        <v>3.5</v>
      </c>
      <c r="X4910">
        <v>3.65</v>
      </c>
      <c r="Y4910">
        <v>531974</v>
      </c>
      <c r="Z4910">
        <v>284544</v>
      </c>
      <c r="AA4910">
        <v>12371480</v>
      </c>
    </row>
    <row r="4911" spans="1:27" hidden="1">
      <c r="A4911" t="s">
        <v>5104</v>
      </c>
      <c r="B4911" t="s">
        <v>39</v>
      </c>
      <c r="C4911" t="s">
        <v>39</v>
      </c>
      <c r="D4911">
        <v>1704</v>
      </c>
      <c r="E4911" s="12">
        <v>39674</v>
      </c>
      <c r="F4911" s="72">
        <f t="shared" si="825"/>
        <v>2008</v>
      </c>
      <c r="G4911" s="70">
        <f t="shared" si="826"/>
        <v>8209.5539906103295</v>
      </c>
      <c r="H4911" s="70" t="e" cm="1">
        <f t="array" ref="H4911">INDEX(magic_bricks_appreciation_pivot!$A$13:$K$20,MATCH(C4911,magic_bricks_appreciation_pivot!$A$13:$A$20,0),1+MATCH(F4911,INDEX(magic_bricks_appreciation_pivot!$B$13:$K$13,0),0))</f>
        <v>#N/A</v>
      </c>
      <c r="I4911" s="70"/>
      <c r="J4911">
        <v>74</v>
      </c>
      <c r="K4911">
        <v>1</v>
      </c>
      <c r="L4911">
        <v>1</v>
      </c>
      <c r="M4911">
        <v>4</v>
      </c>
      <c r="N4911" t="s">
        <v>168</v>
      </c>
      <c r="O4911" t="s">
        <v>155</v>
      </c>
      <c r="P4911" s="12">
        <v>32739</v>
      </c>
      <c r="Q4911" t="s">
        <v>194</v>
      </c>
      <c r="R4911" t="s">
        <v>157</v>
      </c>
      <c r="S4911" t="s">
        <v>162</v>
      </c>
      <c r="T4911" t="s">
        <v>182</v>
      </c>
      <c r="U4911">
        <v>3.4</v>
      </c>
      <c r="V4911">
        <v>4</v>
      </c>
      <c r="W4911">
        <v>3</v>
      </c>
      <c r="X4911">
        <v>3.39</v>
      </c>
      <c r="Y4911">
        <v>545574</v>
      </c>
      <c r="Z4911">
        <v>209836</v>
      </c>
      <c r="AA4911">
        <v>13989080</v>
      </c>
    </row>
    <row r="4912" spans="1:27">
      <c r="A4912" t="s">
        <v>5105</v>
      </c>
      <c r="B4912" t="s">
        <v>175</v>
      </c>
      <c r="C4912" t="s">
        <v>34</v>
      </c>
      <c r="D4912">
        <v>780</v>
      </c>
      <c r="E4912" s="12">
        <v>41956</v>
      </c>
      <c r="F4912" s="72">
        <f t="shared" si="825"/>
        <v>2014</v>
      </c>
      <c r="G4912" s="70">
        <f t="shared" si="826"/>
        <v>8390.0641025641035</v>
      </c>
      <c r="H4912" s="70" cm="1">
        <f t="array" ref="H4912">INDEX(magic_bricks_appreciation_pivot!$A$13:$K$20,MATCH(C4912,magic_bricks_appreciation_pivot!$A$13:$A$20,0),1+MATCH(F4912,INDEX(magic_bricks_appreciation_pivot!$B$13:$K$13,0),0))</f>
        <v>5.1040744021257752E-2</v>
      </c>
      <c r="I4912" s="70">
        <f>G4912+G4912*H4912</f>
        <v>8818.2992167450211</v>
      </c>
      <c r="J4912">
        <v>37</v>
      </c>
      <c r="K4912">
        <v>1</v>
      </c>
      <c r="L4912">
        <v>1</v>
      </c>
      <c r="M4912">
        <v>2</v>
      </c>
      <c r="N4912" t="s">
        <v>154</v>
      </c>
      <c r="O4912" t="s">
        <v>161</v>
      </c>
      <c r="P4912" s="12">
        <v>36481</v>
      </c>
      <c r="Q4912" t="s">
        <v>194</v>
      </c>
      <c r="R4912" t="s">
        <v>165</v>
      </c>
      <c r="S4912" t="s">
        <v>178</v>
      </c>
      <c r="T4912" t="s">
        <v>166</v>
      </c>
      <c r="U4912">
        <v>4.7</v>
      </c>
      <c r="V4912">
        <v>3</v>
      </c>
      <c r="W4912">
        <v>3.9</v>
      </c>
      <c r="X4912">
        <v>3.78</v>
      </c>
      <c r="Y4912">
        <v>202872</v>
      </c>
      <c r="Z4912">
        <v>98164</v>
      </c>
      <c r="AA4912">
        <v>6544250</v>
      </c>
    </row>
    <row r="4913" spans="1:27" hidden="1">
      <c r="A4913" t="s">
        <v>5106</v>
      </c>
      <c r="B4913" t="s">
        <v>51</v>
      </c>
      <c r="C4913" t="s">
        <v>51</v>
      </c>
      <c r="D4913">
        <v>1756</v>
      </c>
      <c r="E4913" s="12">
        <v>39145</v>
      </c>
      <c r="F4913" s="72">
        <f t="shared" si="825"/>
        <v>2007</v>
      </c>
      <c r="G4913" s="70">
        <f t="shared" si="826"/>
        <v>8446.7425968109346</v>
      </c>
      <c r="H4913" s="70" t="e" cm="1">
        <f t="array" ref="H4913">INDEX(magic_bricks_appreciation_pivot!$A$13:$K$20,MATCH(C4913,magic_bricks_appreciation_pivot!$A$13:$A$20,0),1+MATCH(F4913,INDEX(magic_bricks_appreciation_pivot!$B$13:$K$13,0),0))</f>
        <v>#N/A</v>
      </c>
      <c r="I4913" s="70"/>
      <c r="J4913">
        <v>172</v>
      </c>
      <c r="K4913">
        <v>2</v>
      </c>
      <c r="L4913">
        <v>1</v>
      </c>
      <c r="M4913">
        <v>4</v>
      </c>
      <c r="N4913" t="s">
        <v>154</v>
      </c>
      <c r="O4913" t="s">
        <v>155</v>
      </c>
      <c r="P4913" s="12">
        <v>23085</v>
      </c>
      <c r="Q4913" t="s">
        <v>156</v>
      </c>
      <c r="R4913" t="s">
        <v>170</v>
      </c>
      <c r="S4913" t="s">
        <v>162</v>
      </c>
      <c r="T4913" t="s">
        <v>171</v>
      </c>
      <c r="U4913">
        <v>2.9</v>
      </c>
      <c r="V4913">
        <v>4.3</v>
      </c>
      <c r="W4913">
        <v>4</v>
      </c>
      <c r="X4913">
        <v>3.86</v>
      </c>
      <c r="Y4913">
        <v>459807</v>
      </c>
      <c r="Z4913">
        <v>266985</v>
      </c>
      <c r="AA4913">
        <v>14832480</v>
      </c>
    </row>
    <row r="4914" spans="1:27" hidden="1">
      <c r="A4914" t="s">
        <v>5107</v>
      </c>
      <c r="B4914" t="s">
        <v>175</v>
      </c>
      <c r="C4914" t="s">
        <v>34</v>
      </c>
      <c r="D4914">
        <v>958</v>
      </c>
      <c r="E4914" s="12">
        <v>39994</v>
      </c>
      <c r="F4914" s="72">
        <f t="shared" si="825"/>
        <v>2009</v>
      </c>
      <c r="G4914" s="70">
        <f t="shared" si="826"/>
        <v>11004.864300626305</v>
      </c>
      <c r="H4914" s="70" t="e" cm="1">
        <f t="array" ref="H4914">INDEX(magic_bricks_appreciation_pivot!$A$13:$K$20,MATCH(C4914,magic_bricks_appreciation_pivot!$A$13:$A$20,0),1+MATCH(F4914,INDEX(magic_bricks_appreciation_pivot!$B$13:$K$13,0),0))</f>
        <v>#N/A</v>
      </c>
      <c r="I4914" s="70"/>
      <c r="J4914">
        <v>10</v>
      </c>
      <c r="K4914">
        <v>1</v>
      </c>
      <c r="L4914">
        <v>1</v>
      </c>
      <c r="M4914">
        <v>3</v>
      </c>
      <c r="N4914" t="s">
        <v>184</v>
      </c>
      <c r="O4914" t="s">
        <v>155</v>
      </c>
      <c r="P4914" s="12">
        <v>32694</v>
      </c>
      <c r="Q4914" t="s">
        <v>169</v>
      </c>
      <c r="R4914" t="s">
        <v>157</v>
      </c>
      <c r="S4914" t="s">
        <v>162</v>
      </c>
      <c r="T4914" t="s">
        <v>166</v>
      </c>
      <c r="U4914">
        <v>4.8</v>
      </c>
      <c r="V4914">
        <v>4.0999999999999996</v>
      </c>
      <c r="W4914">
        <v>3.5</v>
      </c>
      <c r="X4914">
        <v>4.13</v>
      </c>
      <c r="Y4914">
        <v>316280</v>
      </c>
      <c r="Z4914">
        <v>126512</v>
      </c>
      <c r="AA4914">
        <v>10542660</v>
      </c>
    </row>
    <row r="4915" spans="1:27" hidden="1">
      <c r="A4915" t="s">
        <v>5108</v>
      </c>
      <c r="B4915" t="s">
        <v>175</v>
      </c>
      <c r="C4915" t="s">
        <v>34</v>
      </c>
      <c r="D4915">
        <v>736</v>
      </c>
      <c r="E4915" s="12">
        <v>39100</v>
      </c>
      <c r="F4915" s="72">
        <f t="shared" si="825"/>
        <v>2007</v>
      </c>
      <c r="G4915" s="70">
        <f t="shared" si="826"/>
        <v>11448.464673913044</v>
      </c>
      <c r="H4915" s="70" t="e" cm="1">
        <f t="array" ref="H4915">INDEX(magic_bricks_appreciation_pivot!$A$13:$K$20,MATCH(C4915,magic_bricks_appreciation_pivot!$A$13:$A$20,0),1+MATCH(F4915,INDEX(magic_bricks_appreciation_pivot!$B$13:$K$13,0),0))</f>
        <v>#N/A</v>
      </c>
      <c r="I4915" s="70"/>
      <c r="J4915">
        <v>42</v>
      </c>
      <c r="K4915">
        <v>1</v>
      </c>
      <c r="L4915">
        <v>1</v>
      </c>
      <c r="M4915">
        <v>2</v>
      </c>
      <c r="N4915" t="s">
        <v>176</v>
      </c>
      <c r="O4915" t="s">
        <v>155</v>
      </c>
      <c r="P4915" s="12">
        <v>25595</v>
      </c>
      <c r="Q4915" t="s">
        <v>169</v>
      </c>
      <c r="R4915" t="s">
        <v>170</v>
      </c>
      <c r="S4915" t="s">
        <v>162</v>
      </c>
      <c r="T4915" t="s">
        <v>166</v>
      </c>
      <c r="U4915">
        <v>3.9</v>
      </c>
      <c r="V4915">
        <v>3.1</v>
      </c>
      <c r="W4915">
        <v>4.3</v>
      </c>
      <c r="X4915">
        <v>3.7</v>
      </c>
      <c r="Y4915">
        <v>278060</v>
      </c>
      <c r="Z4915">
        <v>50556</v>
      </c>
      <c r="AA4915">
        <v>8426070</v>
      </c>
    </row>
    <row r="4916" spans="1:27" hidden="1">
      <c r="A4916" t="s">
        <v>5109</v>
      </c>
      <c r="B4916" t="s">
        <v>51</v>
      </c>
      <c r="C4916" t="s">
        <v>51</v>
      </c>
      <c r="D4916">
        <v>1501</v>
      </c>
      <c r="E4916" s="12">
        <v>38799</v>
      </c>
      <c r="F4916" s="72">
        <f t="shared" si="825"/>
        <v>2006</v>
      </c>
      <c r="G4916" s="70">
        <f t="shared" si="826"/>
        <v>5770.2331778814123</v>
      </c>
      <c r="H4916" s="70" t="e" cm="1">
        <f t="array" ref="H4916">INDEX(magic_bricks_appreciation_pivot!$A$13:$K$20,MATCH(C4916,magic_bricks_appreciation_pivot!$A$13:$A$20,0),1+MATCH(F4916,INDEX(magic_bricks_appreciation_pivot!$B$13:$K$13,0),0))</f>
        <v>#N/A</v>
      </c>
      <c r="I4916" s="70"/>
      <c r="J4916">
        <v>103</v>
      </c>
      <c r="K4916">
        <v>2</v>
      </c>
      <c r="L4916">
        <v>1</v>
      </c>
      <c r="M4916">
        <v>4</v>
      </c>
      <c r="N4916" t="s">
        <v>184</v>
      </c>
      <c r="O4916" t="s">
        <v>155</v>
      </c>
      <c r="P4916" s="12">
        <v>22009</v>
      </c>
      <c r="Q4916" t="s">
        <v>169</v>
      </c>
      <c r="R4916" t="s">
        <v>157</v>
      </c>
      <c r="S4916" t="s">
        <v>158</v>
      </c>
      <c r="T4916" t="s">
        <v>173</v>
      </c>
      <c r="U4916">
        <v>3.3</v>
      </c>
      <c r="V4916">
        <v>2</v>
      </c>
      <c r="W4916">
        <v>2</v>
      </c>
      <c r="X4916">
        <v>2.33</v>
      </c>
      <c r="Y4916">
        <v>320461</v>
      </c>
      <c r="Z4916">
        <v>155900</v>
      </c>
      <c r="AA4916">
        <v>8661120</v>
      </c>
    </row>
    <row r="4917" spans="1:27">
      <c r="A4917" t="s">
        <v>5110</v>
      </c>
      <c r="B4917" t="s">
        <v>175</v>
      </c>
      <c r="C4917" t="s">
        <v>34</v>
      </c>
      <c r="D4917">
        <v>700</v>
      </c>
      <c r="E4917" s="12">
        <v>40251</v>
      </c>
      <c r="F4917" s="72">
        <f t="shared" si="825"/>
        <v>2010</v>
      </c>
      <c r="G4917" s="70">
        <f t="shared" si="826"/>
        <v>11320.5</v>
      </c>
      <c r="H4917" s="70" cm="1">
        <f t="array" ref="H4917">INDEX(magic_bricks_appreciation_pivot!$A$13:$K$20,MATCH(C4917,magic_bricks_appreciation_pivot!$A$13:$A$20,0),1+MATCH(F4917,INDEX(magic_bricks_appreciation_pivot!$B$13:$K$13,0),0))</f>
        <v>0.46848170778869208</v>
      </c>
      <c r="I4917" s="70">
        <f t="shared" ref="I4917:I4920" si="834">G4917+G4917*H4917</f>
        <v>16623.947173021887</v>
      </c>
      <c r="J4917">
        <v>95</v>
      </c>
      <c r="K4917">
        <v>1</v>
      </c>
      <c r="L4917">
        <v>1</v>
      </c>
      <c r="M4917">
        <v>2</v>
      </c>
      <c r="N4917" t="s">
        <v>168</v>
      </c>
      <c r="O4917" t="s">
        <v>155</v>
      </c>
      <c r="P4917" s="12">
        <v>36966</v>
      </c>
      <c r="Q4917" t="s">
        <v>169</v>
      </c>
      <c r="R4917" t="s">
        <v>157</v>
      </c>
      <c r="S4917" t="s">
        <v>158</v>
      </c>
      <c r="T4917" t="s">
        <v>163</v>
      </c>
      <c r="U4917">
        <v>2.8</v>
      </c>
      <c r="V4917">
        <v>3.7</v>
      </c>
      <c r="W4917">
        <v>4.2</v>
      </c>
      <c r="X4917">
        <v>3.58</v>
      </c>
      <c r="Y4917">
        <v>237731</v>
      </c>
      <c r="Z4917">
        <v>79244</v>
      </c>
      <c r="AA4917">
        <v>7924350</v>
      </c>
    </row>
    <row r="4918" spans="1:27">
      <c r="A4918" t="s">
        <v>5111</v>
      </c>
      <c r="B4918" t="s">
        <v>39</v>
      </c>
      <c r="C4918" t="s">
        <v>39</v>
      </c>
      <c r="D4918">
        <v>1716</v>
      </c>
      <c r="E4918" s="12">
        <v>40967</v>
      </c>
      <c r="F4918" s="72">
        <f t="shared" si="825"/>
        <v>2012</v>
      </c>
      <c r="G4918" s="70">
        <f t="shared" si="826"/>
        <v>10948.531468531468</v>
      </c>
      <c r="H4918" s="70" cm="1">
        <f t="array" ref="H4918">INDEX(magic_bricks_appreciation_pivot!$A$13:$K$20,MATCH(C4918,magic_bricks_appreciation_pivot!$A$13:$A$20,0),1+MATCH(F4918,INDEX(magic_bricks_appreciation_pivot!$B$13:$K$13,0),0))</f>
        <v>0.34576729802860456</v>
      </c>
      <c r="I4918" s="70">
        <f t="shared" si="834"/>
        <v>14734.175611786744</v>
      </c>
      <c r="J4918">
        <v>154</v>
      </c>
      <c r="K4918">
        <v>1</v>
      </c>
      <c r="L4918">
        <v>1</v>
      </c>
      <c r="M4918">
        <v>4</v>
      </c>
      <c r="N4918" t="s">
        <v>154</v>
      </c>
      <c r="O4918" t="s">
        <v>161</v>
      </c>
      <c r="P4918" s="12">
        <v>26732</v>
      </c>
      <c r="Q4918" t="s">
        <v>156</v>
      </c>
      <c r="R4918" t="s">
        <v>170</v>
      </c>
      <c r="S4918" t="s">
        <v>158</v>
      </c>
      <c r="T4918" t="s">
        <v>166</v>
      </c>
      <c r="U4918">
        <v>4.0999999999999996</v>
      </c>
      <c r="V4918">
        <v>2.7</v>
      </c>
      <c r="W4918">
        <v>3.6</v>
      </c>
      <c r="X4918">
        <v>3.55</v>
      </c>
      <c r="Y4918">
        <v>751507</v>
      </c>
      <c r="Z4918">
        <v>281815</v>
      </c>
      <c r="AA4918">
        <v>18787680</v>
      </c>
    </row>
    <row r="4919" spans="1:27">
      <c r="A4919" t="s">
        <v>5112</v>
      </c>
      <c r="B4919" t="s">
        <v>175</v>
      </c>
      <c r="C4919" t="s">
        <v>34</v>
      </c>
      <c r="D4919">
        <v>825</v>
      </c>
      <c r="E4919" s="12">
        <v>41871</v>
      </c>
      <c r="F4919" s="72">
        <f t="shared" si="825"/>
        <v>2014</v>
      </c>
      <c r="G4919" s="70">
        <f t="shared" si="826"/>
        <v>10893.939393939394</v>
      </c>
      <c r="H4919" s="70" cm="1">
        <f t="array" ref="H4919">INDEX(magic_bricks_appreciation_pivot!$A$13:$K$20,MATCH(C4919,magic_bricks_appreciation_pivot!$A$13:$A$20,0),1+MATCH(F4919,INDEX(magic_bricks_appreciation_pivot!$B$13:$K$13,0),0))</f>
        <v>5.1040744021257752E-2</v>
      </c>
      <c r="I4919" s="70">
        <f t="shared" si="834"/>
        <v>11449.97416592855</v>
      </c>
      <c r="J4919">
        <v>27</v>
      </c>
      <c r="K4919">
        <v>1</v>
      </c>
      <c r="L4919">
        <v>1</v>
      </c>
      <c r="M4919">
        <v>3</v>
      </c>
      <c r="N4919" t="s">
        <v>176</v>
      </c>
      <c r="O4919" t="s">
        <v>155</v>
      </c>
      <c r="P4919" s="12">
        <v>36396</v>
      </c>
      <c r="Q4919" t="s">
        <v>169</v>
      </c>
      <c r="R4919" t="s">
        <v>157</v>
      </c>
      <c r="S4919" t="s">
        <v>158</v>
      </c>
      <c r="T4919" t="s">
        <v>166</v>
      </c>
      <c r="U4919">
        <v>5</v>
      </c>
      <c r="V4919">
        <v>4.8</v>
      </c>
      <c r="W4919">
        <v>2.7</v>
      </c>
      <c r="X4919">
        <v>4.2300000000000004</v>
      </c>
      <c r="Y4919">
        <v>242663</v>
      </c>
      <c r="Z4919">
        <v>152788</v>
      </c>
      <c r="AA4919">
        <v>8987500</v>
      </c>
    </row>
    <row r="4920" spans="1:27">
      <c r="A4920" t="s">
        <v>5113</v>
      </c>
      <c r="B4920" t="s">
        <v>175</v>
      </c>
      <c r="C4920" t="s">
        <v>34</v>
      </c>
      <c r="D4920">
        <v>1195</v>
      </c>
      <c r="E4920" s="12">
        <v>41633</v>
      </c>
      <c r="F4920" s="72">
        <f t="shared" si="825"/>
        <v>2013</v>
      </c>
      <c r="G4920" s="70">
        <f t="shared" si="826"/>
        <v>10923.096234309623</v>
      </c>
      <c r="H4920" s="70" cm="1">
        <f t="array" ref="H4920">INDEX(magic_bricks_appreciation_pivot!$A$13:$K$20,MATCH(C4920,magic_bricks_appreciation_pivot!$A$13:$A$20,0),1+MATCH(F4920,INDEX(magic_bricks_appreciation_pivot!$B$13:$K$13,0),0))</f>
        <v>0.11656080922135968</v>
      </c>
      <c r="I4920" s="70">
        <f t="shared" si="834"/>
        <v>12196.30117058354</v>
      </c>
      <c r="J4920">
        <v>134</v>
      </c>
      <c r="K4920">
        <v>1</v>
      </c>
      <c r="L4920">
        <v>1</v>
      </c>
      <c r="M4920">
        <v>3</v>
      </c>
      <c r="N4920" t="s">
        <v>168</v>
      </c>
      <c r="O4920" t="s">
        <v>161</v>
      </c>
      <c r="P4920" s="12">
        <v>30683</v>
      </c>
      <c r="Q4920" t="s">
        <v>156</v>
      </c>
      <c r="R4920" t="s">
        <v>177</v>
      </c>
      <c r="S4920" t="s">
        <v>178</v>
      </c>
      <c r="T4920" t="s">
        <v>182</v>
      </c>
      <c r="U4920">
        <v>4</v>
      </c>
      <c r="V4920">
        <v>2.9</v>
      </c>
      <c r="W4920">
        <v>3.9</v>
      </c>
      <c r="X4920">
        <v>3.53</v>
      </c>
      <c r="Y4920">
        <v>417699</v>
      </c>
      <c r="Z4920">
        <v>182743</v>
      </c>
      <c r="AA4920">
        <v>13053100</v>
      </c>
    </row>
    <row r="4921" spans="1:27" hidden="1">
      <c r="A4921" t="s">
        <v>5114</v>
      </c>
      <c r="B4921" t="s">
        <v>51</v>
      </c>
      <c r="C4921" t="s">
        <v>51</v>
      </c>
      <c r="D4921">
        <v>1651</v>
      </c>
      <c r="E4921" s="12">
        <v>38827</v>
      </c>
      <c r="F4921" s="72">
        <f t="shared" si="825"/>
        <v>2006</v>
      </c>
      <c r="G4921" s="70">
        <f t="shared" si="826"/>
        <v>8400.0242277407633</v>
      </c>
      <c r="H4921" s="70" t="e" cm="1">
        <f t="array" ref="H4921">INDEX(magic_bricks_appreciation_pivot!$A$13:$K$20,MATCH(C4921,magic_bricks_appreciation_pivot!$A$13:$A$20,0),1+MATCH(F4921,INDEX(magic_bricks_appreciation_pivot!$B$13:$K$13,0),0))</f>
        <v>#N/A</v>
      </c>
      <c r="I4921" s="70"/>
      <c r="J4921">
        <v>187</v>
      </c>
      <c r="K4921">
        <v>2</v>
      </c>
      <c r="L4921">
        <v>1</v>
      </c>
      <c r="M4921">
        <v>4</v>
      </c>
      <c r="N4921" t="s">
        <v>154</v>
      </c>
      <c r="O4921" t="s">
        <v>161</v>
      </c>
      <c r="P4921" s="12">
        <v>25322</v>
      </c>
      <c r="Q4921" t="s">
        <v>156</v>
      </c>
      <c r="R4921" t="s">
        <v>177</v>
      </c>
      <c r="S4921" t="s">
        <v>158</v>
      </c>
      <c r="T4921" t="s">
        <v>166</v>
      </c>
      <c r="U4921">
        <v>4.8</v>
      </c>
      <c r="V4921">
        <v>4.4000000000000004</v>
      </c>
      <c r="W4921">
        <v>2.2999999999999998</v>
      </c>
      <c r="X4921">
        <v>3.87</v>
      </c>
      <c r="Y4921">
        <v>416053</v>
      </c>
      <c r="Z4921">
        <v>152553</v>
      </c>
      <c r="AA4921">
        <v>13868440</v>
      </c>
    </row>
    <row r="4922" spans="1:27">
      <c r="A4922" t="s">
        <v>5115</v>
      </c>
      <c r="B4922" t="s">
        <v>56</v>
      </c>
      <c r="C4922" t="s">
        <v>56</v>
      </c>
      <c r="D4922">
        <v>706</v>
      </c>
      <c r="E4922" s="12">
        <v>40348</v>
      </c>
      <c r="F4922" s="72">
        <f t="shared" si="825"/>
        <v>2010</v>
      </c>
      <c r="G4922" s="70">
        <f t="shared" si="826"/>
        <v>12541.600566572239</v>
      </c>
      <c r="H4922" s="70" cm="1">
        <f t="array" ref="H4922">INDEX(magic_bricks_appreciation_pivot!$A$13:$K$20,MATCH(C4922,magic_bricks_appreciation_pivot!$A$13:$A$20,0),1+MATCH(F4922,INDEX(magic_bricks_appreciation_pivot!$B$13:$K$13,0),0))</f>
        <v>0.62795711804515786</v>
      </c>
      <c r="I4922" s="70">
        <f t="shared" ref="I4922:I4931" si="835">G4922+G4922*H4922</f>
        <v>20417.187914030459</v>
      </c>
      <c r="J4922">
        <v>177</v>
      </c>
      <c r="K4922">
        <v>1</v>
      </c>
      <c r="L4922">
        <v>1</v>
      </c>
      <c r="M4922">
        <v>2</v>
      </c>
      <c r="N4922" t="s">
        <v>168</v>
      </c>
      <c r="O4922" t="s">
        <v>161</v>
      </c>
      <c r="P4922" s="12">
        <v>26478</v>
      </c>
      <c r="Q4922" t="s">
        <v>156</v>
      </c>
      <c r="R4922" t="s">
        <v>165</v>
      </c>
      <c r="S4922" t="s">
        <v>158</v>
      </c>
      <c r="T4922" t="s">
        <v>163</v>
      </c>
      <c r="U4922">
        <v>4.2</v>
      </c>
      <c r="V4922">
        <v>2.2000000000000002</v>
      </c>
      <c r="W4922">
        <v>3.2</v>
      </c>
      <c r="X4922">
        <v>3.3</v>
      </c>
      <c r="Y4922">
        <v>274485</v>
      </c>
      <c r="Z4922">
        <v>61981</v>
      </c>
      <c r="AA4922">
        <v>8854370</v>
      </c>
    </row>
    <row r="4923" spans="1:27">
      <c r="A4923" t="s">
        <v>5116</v>
      </c>
      <c r="B4923" t="s">
        <v>39</v>
      </c>
      <c r="C4923" t="s">
        <v>39</v>
      </c>
      <c r="D4923">
        <v>1566</v>
      </c>
      <c r="E4923" s="12">
        <v>41795</v>
      </c>
      <c r="F4923" s="72">
        <f t="shared" si="825"/>
        <v>2014</v>
      </c>
      <c r="G4923" s="70">
        <f t="shared" si="826"/>
        <v>8027.4712643678158</v>
      </c>
      <c r="H4923" s="70" cm="1">
        <f t="array" ref="H4923">INDEX(magic_bricks_appreciation_pivot!$A$13:$K$20,MATCH(C4923,magic_bricks_appreciation_pivot!$A$13:$A$20,0),1+MATCH(F4923,INDEX(magic_bricks_appreciation_pivot!$B$13:$K$13,0),0))</f>
        <v>2.7142646408024784E-2</v>
      </c>
      <c r="I4923" s="70">
        <f t="shared" si="835"/>
        <v>8245.3580784471305</v>
      </c>
      <c r="J4923">
        <v>33</v>
      </c>
      <c r="K4923">
        <v>1</v>
      </c>
      <c r="L4923">
        <v>1</v>
      </c>
      <c r="M4923">
        <v>4</v>
      </c>
      <c r="N4923" t="s">
        <v>168</v>
      </c>
      <c r="O4923" t="s">
        <v>155</v>
      </c>
      <c r="P4923" s="12">
        <v>35955</v>
      </c>
      <c r="Q4923" t="s">
        <v>194</v>
      </c>
      <c r="R4923" t="s">
        <v>177</v>
      </c>
      <c r="S4923" t="s">
        <v>162</v>
      </c>
      <c r="T4923" t="s">
        <v>166</v>
      </c>
      <c r="U4923">
        <v>3.7</v>
      </c>
      <c r="V4923">
        <v>3.9</v>
      </c>
      <c r="W4923">
        <v>2.2000000000000002</v>
      </c>
      <c r="X4923">
        <v>3.15</v>
      </c>
      <c r="Y4923">
        <v>427415</v>
      </c>
      <c r="Z4923">
        <v>75426</v>
      </c>
      <c r="AA4923">
        <v>12571020</v>
      </c>
    </row>
    <row r="4924" spans="1:27">
      <c r="A4924" t="s">
        <v>5117</v>
      </c>
      <c r="B4924" t="s">
        <v>201</v>
      </c>
      <c r="C4924" t="s">
        <v>201</v>
      </c>
      <c r="D4924">
        <v>1356</v>
      </c>
      <c r="E4924" s="12">
        <v>40378</v>
      </c>
      <c r="F4924" s="72">
        <f t="shared" si="825"/>
        <v>2010</v>
      </c>
      <c r="G4924" s="70">
        <f t="shared" si="826"/>
        <v>6417.4778761061943</v>
      </c>
      <c r="H4924" s="70" cm="1">
        <f t="array" ref="H4924">INDEX(magic_bricks_appreciation_pivot!$A$13:$K$20,MATCH(C4924,magic_bricks_appreciation_pivot!$A$13:$A$20,0),1+MATCH(F4924,INDEX(magic_bricks_appreciation_pivot!$B$13:$K$13,0),0))</f>
        <v>0.62790190260080292</v>
      </c>
      <c r="I4924" s="70">
        <f t="shared" si="835"/>
        <v>10447.024444411833</v>
      </c>
      <c r="J4924">
        <v>35</v>
      </c>
      <c r="K4924">
        <v>2</v>
      </c>
      <c r="L4924">
        <v>1</v>
      </c>
      <c r="M4924">
        <v>4</v>
      </c>
      <c r="N4924" t="s">
        <v>176</v>
      </c>
      <c r="O4924" t="s">
        <v>161</v>
      </c>
      <c r="P4924" s="12">
        <v>34903</v>
      </c>
      <c r="Q4924" t="s">
        <v>194</v>
      </c>
      <c r="R4924" t="s">
        <v>170</v>
      </c>
      <c r="S4924" t="s">
        <v>158</v>
      </c>
      <c r="T4924" t="s">
        <v>182</v>
      </c>
      <c r="U4924">
        <v>2.8</v>
      </c>
      <c r="V4924">
        <v>4.4000000000000004</v>
      </c>
      <c r="W4924">
        <v>2.6</v>
      </c>
      <c r="X4924">
        <v>3.2</v>
      </c>
      <c r="Y4924">
        <v>339382</v>
      </c>
      <c r="Z4924">
        <v>87021</v>
      </c>
      <c r="AA4924">
        <v>8702100</v>
      </c>
    </row>
    <row r="4925" spans="1:27">
      <c r="A4925" t="s">
        <v>5118</v>
      </c>
      <c r="B4925" t="s">
        <v>51</v>
      </c>
      <c r="C4925" t="s">
        <v>51</v>
      </c>
      <c r="D4925">
        <v>1621</v>
      </c>
      <c r="E4925" s="12">
        <v>40478</v>
      </c>
      <c r="F4925" s="72">
        <f t="shared" si="825"/>
        <v>2010</v>
      </c>
      <c r="G4925" s="70">
        <f t="shared" si="826"/>
        <v>5497.3781616286242</v>
      </c>
      <c r="H4925" s="70" cm="1">
        <f t="array" ref="H4925">INDEX(magic_bricks_appreciation_pivot!$A$13:$K$20,MATCH(C4925,magic_bricks_appreciation_pivot!$A$13:$A$20,0),1+MATCH(F4925,INDEX(magic_bricks_appreciation_pivot!$B$13:$K$13,0),0))</f>
        <v>0.55311029796131728</v>
      </c>
      <c r="I4925" s="70">
        <f t="shared" si="835"/>
        <v>8538.0346346130718</v>
      </c>
      <c r="J4925">
        <v>114</v>
      </c>
      <c r="K4925">
        <v>2</v>
      </c>
      <c r="L4925">
        <v>1</v>
      </c>
      <c r="M4925">
        <v>4</v>
      </c>
      <c r="N4925" t="s">
        <v>168</v>
      </c>
      <c r="O4925" t="s">
        <v>155</v>
      </c>
      <c r="P4925" s="12">
        <v>20403</v>
      </c>
      <c r="Q4925" t="s">
        <v>169</v>
      </c>
      <c r="R4925" t="s">
        <v>177</v>
      </c>
      <c r="S4925" t="s">
        <v>162</v>
      </c>
      <c r="T4925" t="s">
        <v>173</v>
      </c>
      <c r="U4925">
        <v>3.6</v>
      </c>
      <c r="V4925">
        <v>4.8</v>
      </c>
      <c r="W4925">
        <v>3.7</v>
      </c>
      <c r="X4925">
        <v>4.17</v>
      </c>
      <c r="Y4925">
        <v>285160</v>
      </c>
      <c r="Z4925">
        <v>80201</v>
      </c>
      <c r="AA4925">
        <v>8911250</v>
      </c>
    </row>
    <row r="4926" spans="1:27">
      <c r="A4926" t="s">
        <v>5119</v>
      </c>
      <c r="B4926" t="s">
        <v>201</v>
      </c>
      <c r="C4926" t="s">
        <v>201</v>
      </c>
      <c r="D4926">
        <v>2271</v>
      </c>
      <c r="E4926" s="12">
        <v>40355</v>
      </c>
      <c r="F4926" s="72">
        <f t="shared" si="825"/>
        <v>2010</v>
      </c>
      <c r="G4926" s="70">
        <f t="shared" si="826"/>
        <v>4776.0369881109646</v>
      </c>
      <c r="H4926" s="70" cm="1">
        <f t="array" ref="H4926">INDEX(magic_bricks_appreciation_pivot!$A$13:$K$20,MATCH(C4926,magic_bricks_appreciation_pivot!$A$13:$A$20,0),1+MATCH(F4926,INDEX(magic_bricks_appreciation_pivot!$B$13:$K$13,0),0))</f>
        <v>0.62790190260080292</v>
      </c>
      <c r="I4926" s="70">
        <f t="shared" si="835"/>
        <v>7774.9196998376474</v>
      </c>
      <c r="J4926">
        <v>172</v>
      </c>
      <c r="K4926">
        <v>4</v>
      </c>
      <c r="L4926">
        <v>2</v>
      </c>
      <c r="M4926">
        <v>6</v>
      </c>
      <c r="N4926" t="s">
        <v>193</v>
      </c>
      <c r="O4926" t="s">
        <v>161</v>
      </c>
      <c r="P4926" s="12">
        <v>29770</v>
      </c>
      <c r="Q4926" t="s">
        <v>194</v>
      </c>
      <c r="R4926" t="s">
        <v>177</v>
      </c>
      <c r="S4926" t="s">
        <v>158</v>
      </c>
      <c r="T4926" t="s">
        <v>166</v>
      </c>
      <c r="U4926">
        <v>2.5</v>
      </c>
      <c r="V4926">
        <v>4.5999999999999996</v>
      </c>
      <c r="W4926">
        <v>3.5</v>
      </c>
      <c r="X4926">
        <v>3.53</v>
      </c>
      <c r="Y4926">
        <v>412162</v>
      </c>
      <c r="Z4926">
        <v>195235</v>
      </c>
      <c r="AA4926">
        <v>10846380</v>
      </c>
    </row>
    <row r="4927" spans="1:27">
      <c r="A4927" t="s">
        <v>5120</v>
      </c>
      <c r="B4927" t="s">
        <v>175</v>
      </c>
      <c r="C4927" t="s">
        <v>34</v>
      </c>
      <c r="D4927">
        <v>1055</v>
      </c>
      <c r="E4927" s="12">
        <v>41952</v>
      </c>
      <c r="F4927" s="72">
        <f t="shared" si="825"/>
        <v>2014</v>
      </c>
      <c r="G4927" s="70">
        <f t="shared" si="826"/>
        <v>9053.033175355451</v>
      </c>
      <c r="H4927" s="70" cm="1">
        <f t="array" ref="H4927">INDEX(magic_bricks_appreciation_pivot!$A$13:$K$20,MATCH(C4927,magic_bricks_appreciation_pivot!$A$13:$A$20,0),1+MATCH(F4927,INDEX(magic_bricks_appreciation_pivot!$B$13:$K$13,0),0))</f>
        <v>5.1040744021257752E-2</v>
      </c>
      <c r="I4927" s="70">
        <f t="shared" si="835"/>
        <v>9515.1067242747231</v>
      </c>
      <c r="J4927">
        <v>70</v>
      </c>
      <c r="K4927">
        <v>1</v>
      </c>
      <c r="L4927">
        <v>1</v>
      </c>
      <c r="M4927">
        <v>3</v>
      </c>
      <c r="N4927" t="s">
        <v>184</v>
      </c>
      <c r="O4927" t="s">
        <v>155</v>
      </c>
      <c r="P4927" s="12">
        <v>34287</v>
      </c>
      <c r="Q4927" t="s">
        <v>194</v>
      </c>
      <c r="R4927" t="s">
        <v>165</v>
      </c>
      <c r="S4927" t="s">
        <v>178</v>
      </c>
      <c r="T4927" t="s">
        <v>182</v>
      </c>
      <c r="U4927">
        <v>4.5</v>
      </c>
      <c r="V4927">
        <v>4.3</v>
      </c>
      <c r="W4927">
        <v>3</v>
      </c>
      <c r="X4927">
        <v>3.97</v>
      </c>
      <c r="Y4927">
        <v>267427</v>
      </c>
      <c r="Z4927">
        <v>143264</v>
      </c>
      <c r="AA4927">
        <v>9550950</v>
      </c>
    </row>
    <row r="4928" spans="1:27">
      <c r="A4928" t="s">
        <v>5121</v>
      </c>
      <c r="B4928" t="s">
        <v>39</v>
      </c>
      <c r="C4928" t="s">
        <v>39</v>
      </c>
      <c r="D4928">
        <v>1896</v>
      </c>
      <c r="E4928" s="12">
        <v>41242</v>
      </c>
      <c r="F4928" s="72">
        <f t="shared" si="825"/>
        <v>2012</v>
      </c>
      <c r="G4928" s="70">
        <f t="shared" si="826"/>
        <v>11830.833333333334</v>
      </c>
      <c r="H4928" s="70" cm="1">
        <f t="array" ref="H4928">INDEX(magic_bricks_appreciation_pivot!$A$13:$K$20,MATCH(C4928,magic_bricks_appreciation_pivot!$A$13:$A$20,0),1+MATCH(F4928,INDEX(magic_bricks_appreciation_pivot!$B$13:$K$13,0),0))</f>
        <v>0.34576729802860456</v>
      </c>
      <c r="I4928" s="70">
        <f t="shared" si="835"/>
        <v>15921.54860842675</v>
      </c>
      <c r="J4928">
        <v>85</v>
      </c>
      <c r="K4928">
        <v>2</v>
      </c>
      <c r="L4928">
        <v>1</v>
      </c>
      <c r="M4928">
        <v>5</v>
      </c>
      <c r="N4928" t="s">
        <v>154</v>
      </c>
      <c r="O4928" t="s">
        <v>155</v>
      </c>
      <c r="P4928" s="12">
        <v>38322</v>
      </c>
      <c r="Q4928" t="s">
        <v>156</v>
      </c>
      <c r="R4928" t="s">
        <v>165</v>
      </c>
      <c r="S4928" t="s">
        <v>158</v>
      </c>
      <c r="T4928" t="s">
        <v>182</v>
      </c>
      <c r="U4928">
        <v>3.3</v>
      </c>
      <c r="V4928">
        <v>2.7</v>
      </c>
      <c r="W4928">
        <v>4.0999999999999996</v>
      </c>
      <c r="X4928">
        <v>3.47</v>
      </c>
      <c r="Y4928">
        <v>740232</v>
      </c>
      <c r="Z4928">
        <v>224313</v>
      </c>
      <c r="AA4928">
        <v>22431260</v>
      </c>
    </row>
    <row r="4929" spans="1:27">
      <c r="A4929" t="s">
        <v>5122</v>
      </c>
      <c r="B4929" t="s">
        <v>23</v>
      </c>
      <c r="C4929" t="s">
        <v>23</v>
      </c>
      <c r="D4929">
        <v>1354</v>
      </c>
      <c r="E4929" s="12">
        <v>40332</v>
      </c>
      <c r="F4929" s="72">
        <f t="shared" si="825"/>
        <v>2010</v>
      </c>
      <c r="G4929" s="70">
        <f t="shared" si="826"/>
        <v>3474.5199409158049</v>
      </c>
      <c r="H4929" s="70" cm="1">
        <f t="array" ref="H4929">INDEX(magic_bricks_appreciation_pivot!$A$13:$K$20,MATCH(C4929,magic_bricks_appreciation_pivot!$A$13:$A$20,0),1+MATCH(F4929,INDEX(magic_bricks_appreciation_pivot!$B$13:$K$13,0),0))</f>
        <v>0.49881786187527283</v>
      </c>
      <c r="I4929" s="70">
        <f t="shared" si="835"/>
        <v>5207.6725488864258</v>
      </c>
      <c r="J4929">
        <v>106</v>
      </c>
      <c r="K4929">
        <v>2</v>
      </c>
      <c r="L4929">
        <v>2</v>
      </c>
      <c r="M4929">
        <v>4</v>
      </c>
      <c r="N4929" t="s">
        <v>168</v>
      </c>
      <c r="O4929" t="s">
        <v>161</v>
      </c>
      <c r="P4929" s="12">
        <v>38142</v>
      </c>
      <c r="Q4929" t="s">
        <v>194</v>
      </c>
      <c r="R4929" t="s">
        <v>177</v>
      </c>
      <c r="S4929" t="s">
        <v>178</v>
      </c>
      <c r="T4929" t="s">
        <v>159</v>
      </c>
      <c r="U4929">
        <v>2.2999999999999998</v>
      </c>
      <c r="V4929">
        <v>2</v>
      </c>
      <c r="W4929">
        <v>3.8</v>
      </c>
      <c r="X4929">
        <v>2.81</v>
      </c>
      <c r="Y4929">
        <v>206998</v>
      </c>
      <c r="Z4929">
        <v>117613</v>
      </c>
      <c r="AA4929">
        <v>4704500</v>
      </c>
    </row>
    <row r="4930" spans="1:27">
      <c r="A4930" t="s">
        <v>5123</v>
      </c>
      <c r="B4930" t="s">
        <v>23</v>
      </c>
      <c r="C4930" t="s">
        <v>23</v>
      </c>
      <c r="D4930">
        <v>1337</v>
      </c>
      <c r="E4930" s="12">
        <v>40317</v>
      </c>
      <c r="F4930" s="72">
        <f t="shared" si="825"/>
        <v>2010</v>
      </c>
      <c r="G4930" s="70">
        <f t="shared" si="826"/>
        <v>7768.511593118923</v>
      </c>
      <c r="H4930" s="70" cm="1">
        <f t="array" ref="H4930">INDEX(magic_bricks_appreciation_pivot!$A$13:$K$20,MATCH(C4930,magic_bricks_appreciation_pivot!$A$13:$A$20,0),1+MATCH(F4930,INDEX(magic_bricks_appreciation_pivot!$B$13:$K$13,0),0))</f>
        <v>0.49881786187527283</v>
      </c>
      <c r="I4930" s="70">
        <f t="shared" si="835"/>
        <v>11643.583935951774</v>
      </c>
      <c r="J4930">
        <v>107</v>
      </c>
      <c r="K4930">
        <v>2</v>
      </c>
      <c r="L4930">
        <v>2</v>
      </c>
      <c r="M4930">
        <v>4</v>
      </c>
      <c r="N4930" t="s">
        <v>168</v>
      </c>
      <c r="O4930" t="s">
        <v>161</v>
      </c>
      <c r="P4930" s="12">
        <v>32287</v>
      </c>
      <c r="Q4930" t="s">
        <v>156</v>
      </c>
      <c r="R4930" t="s">
        <v>157</v>
      </c>
      <c r="S4930" t="s">
        <v>162</v>
      </c>
      <c r="T4930" t="s">
        <v>171</v>
      </c>
      <c r="U4930">
        <v>4.0999999999999996</v>
      </c>
      <c r="V4930">
        <v>3.4</v>
      </c>
      <c r="W4930">
        <v>3.5</v>
      </c>
      <c r="X4930">
        <v>3.65</v>
      </c>
      <c r="Y4930">
        <v>311595</v>
      </c>
      <c r="Z4930">
        <v>166184</v>
      </c>
      <c r="AA4930">
        <v>10386500</v>
      </c>
    </row>
    <row r="4931" spans="1:27">
      <c r="A4931" t="s">
        <v>5124</v>
      </c>
      <c r="B4931" t="s">
        <v>23</v>
      </c>
      <c r="C4931" t="s">
        <v>23</v>
      </c>
      <c r="D4931">
        <v>818</v>
      </c>
      <c r="E4931" s="12">
        <v>40439</v>
      </c>
      <c r="F4931" s="72">
        <f t="shared" ref="F4931:F4994" si="836">YEAR(E4931)</f>
        <v>2010</v>
      </c>
      <c r="G4931" s="70">
        <f t="shared" ref="G4931:G4994" si="837">AA4931/D4931</f>
        <v>3703.8508557457212</v>
      </c>
      <c r="H4931" s="70" cm="1">
        <f t="array" ref="H4931">INDEX(magic_bricks_appreciation_pivot!$A$13:$K$20,MATCH(C4931,magic_bricks_appreciation_pivot!$A$13:$A$20,0),1+MATCH(F4931,INDEX(magic_bricks_appreciation_pivot!$B$13:$K$13,0),0))</f>
        <v>0.49881786187527283</v>
      </c>
      <c r="I4931" s="70">
        <f t="shared" si="835"/>
        <v>5551.3978203137012</v>
      </c>
      <c r="J4931">
        <v>124</v>
      </c>
      <c r="K4931">
        <v>1</v>
      </c>
      <c r="L4931">
        <v>1</v>
      </c>
      <c r="M4931">
        <v>2</v>
      </c>
      <c r="N4931" t="s">
        <v>168</v>
      </c>
      <c r="O4931" t="s">
        <v>161</v>
      </c>
      <c r="P4931" s="12">
        <v>29854</v>
      </c>
      <c r="Q4931" t="s">
        <v>194</v>
      </c>
      <c r="R4931" t="s">
        <v>157</v>
      </c>
      <c r="S4931" t="s">
        <v>178</v>
      </c>
      <c r="T4931" t="s">
        <v>159</v>
      </c>
      <c r="U4931">
        <v>2.5</v>
      </c>
      <c r="V4931">
        <v>4.9000000000000004</v>
      </c>
      <c r="W4931">
        <v>2.6</v>
      </c>
      <c r="X4931">
        <v>3.26</v>
      </c>
      <c r="Y4931">
        <v>118160</v>
      </c>
      <c r="Z4931">
        <v>51506</v>
      </c>
      <c r="AA4931">
        <v>3029750</v>
      </c>
    </row>
    <row r="4932" spans="1:27" hidden="1">
      <c r="A4932" t="s">
        <v>5125</v>
      </c>
      <c r="B4932" t="s">
        <v>51</v>
      </c>
      <c r="C4932" t="s">
        <v>51</v>
      </c>
      <c r="D4932">
        <v>1871</v>
      </c>
      <c r="E4932" s="12">
        <v>39410</v>
      </c>
      <c r="F4932" s="72">
        <f t="shared" si="836"/>
        <v>2007</v>
      </c>
      <c r="G4932" s="70">
        <f t="shared" si="837"/>
        <v>7938.1133083912346</v>
      </c>
      <c r="H4932" s="70" t="e" cm="1">
        <f t="array" ref="H4932">INDEX(magic_bricks_appreciation_pivot!$A$13:$K$20,MATCH(C4932,magic_bricks_appreciation_pivot!$A$13:$A$20,0),1+MATCH(F4932,INDEX(magic_bricks_appreciation_pivot!$B$13:$K$13,0),0))</f>
        <v>#N/A</v>
      </c>
      <c r="I4932" s="70"/>
      <c r="J4932">
        <v>2</v>
      </c>
      <c r="K4932">
        <v>3</v>
      </c>
      <c r="L4932">
        <v>2</v>
      </c>
      <c r="M4932">
        <v>5</v>
      </c>
      <c r="N4932" t="s">
        <v>154</v>
      </c>
      <c r="O4932" t="s">
        <v>155</v>
      </c>
      <c r="P4932" s="12">
        <v>31015</v>
      </c>
      <c r="Q4932" t="s">
        <v>156</v>
      </c>
      <c r="R4932" t="s">
        <v>157</v>
      </c>
      <c r="S4932" t="s">
        <v>162</v>
      </c>
      <c r="T4932" t="s">
        <v>159</v>
      </c>
      <c r="U4932">
        <v>2</v>
      </c>
      <c r="V4932">
        <v>2.1</v>
      </c>
      <c r="W4932">
        <v>3.6</v>
      </c>
      <c r="X4932">
        <v>2.5299999999999998</v>
      </c>
      <c r="Y4932">
        <v>460419</v>
      </c>
      <c r="Z4932">
        <v>148522</v>
      </c>
      <c r="AA4932">
        <v>14852210</v>
      </c>
    </row>
    <row r="4933" spans="1:27">
      <c r="A4933" t="s">
        <v>5126</v>
      </c>
      <c r="B4933" t="s">
        <v>39</v>
      </c>
      <c r="C4933" t="s">
        <v>39</v>
      </c>
      <c r="D4933">
        <v>1532</v>
      </c>
      <c r="E4933" s="12">
        <v>41968</v>
      </c>
      <c r="F4933" s="72">
        <f t="shared" si="836"/>
        <v>2014</v>
      </c>
      <c r="G4933" s="70">
        <f t="shared" si="837"/>
        <v>8379.0208877284604</v>
      </c>
      <c r="H4933" s="70" cm="1">
        <f t="array" ref="H4933">INDEX(magic_bricks_appreciation_pivot!$A$13:$K$20,MATCH(C4933,magic_bricks_appreciation_pivot!$A$13:$A$20,0),1+MATCH(F4933,INDEX(magic_bricks_appreciation_pivot!$B$13:$K$13,0),0))</f>
        <v>2.7142646408024784E-2</v>
      </c>
      <c r="I4933" s="70">
        <f>G4933+G4933*H4933</f>
        <v>8606.4496889295278</v>
      </c>
      <c r="J4933">
        <v>172</v>
      </c>
      <c r="K4933">
        <v>1</v>
      </c>
      <c r="L4933">
        <v>1</v>
      </c>
      <c r="M4933">
        <v>4</v>
      </c>
      <c r="N4933" t="s">
        <v>184</v>
      </c>
      <c r="O4933" t="s">
        <v>155</v>
      </c>
      <c r="P4933" s="12">
        <v>29923</v>
      </c>
      <c r="Q4933" t="s">
        <v>194</v>
      </c>
      <c r="R4933" t="s">
        <v>170</v>
      </c>
      <c r="S4933" t="s">
        <v>162</v>
      </c>
      <c r="T4933" t="s">
        <v>166</v>
      </c>
      <c r="U4933">
        <v>4</v>
      </c>
      <c r="V4933">
        <v>4</v>
      </c>
      <c r="W4933">
        <v>3.9</v>
      </c>
      <c r="X4933">
        <v>3.96</v>
      </c>
      <c r="Y4933">
        <v>487793</v>
      </c>
      <c r="Z4933">
        <v>192550</v>
      </c>
      <c r="AA4933">
        <v>12836660</v>
      </c>
    </row>
    <row r="4934" spans="1:27" hidden="1">
      <c r="A4934" t="s">
        <v>5127</v>
      </c>
      <c r="B4934" t="s">
        <v>201</v>
      </c>
      <c r="C4934" t="s">
        <v>201</v>
      </c>
      <c r="D4934">
        <v>1507</v>
      </c>
      <c r="E4934" s="12">
        <v>39876</v>
      </c>
      <c r="F4934" s="72">
        <f t="shared" si="836"/>
        <v>2009</v>
      </c>
      <c r="G4934" s="70">
        <f t="shared" si="837"/>
        <v>6384.9236894492369</v>
      </c>
      <c r="H4934" s="70" t="e" cm="1">
        <f t="array" ref="H4934">INDEX(magic_bricks_appreciation_pivot!$A$13:$K$20,MATCH(C4934,magic_bricks_appreciation_pivot!$A$13:$A$20,0),1+MATCH(F4934,INDEX(magic_bricks_appreciation_pivot!$B$13:$K$13,0),0))</f>
        <v>#N/A</v>
      </c>
      <c r="I4934" s="70"/>
      <c r="J4934">
        <v>76</v>
      </c>
      <c r="K4934">
        <v>2</v>
      </c>
      <c r="L4934">
        <v>1</v>
      </c>
      <c r="M4934">
        <v>4</v>
      </c>
      <c r="N4934" t="s">
        <v>193</v>
      </c>
      <c r="O4934" t="s">
        <v>155</v>
      </c>
      <c r="P4934" s="12">
        <v>31116</v>
      </c>
      <c r="Q4934" t="s">
        <v>194</v>
      </c>
      <c r="R4934" t="s">
        <v>177</v>
      </c>
      <c r="S4934" t="s">
        <v>158</v>
      </c>
      <c r="T4934" t="s">
        <v>166</v>
      </c>
      <c r="U4934">
        <v>4.4000000000000004</v>
      </c>
      <c r="V4934">
        <v>4.3</v>
      </c>
      <c r="W4934">
        <v>3.3</v>
      </c>
      <c r="X4934">
        <v>3.93</v>
      </c>
      <c r="Y4934">
        <v>481104</v>
      </c>
      <c r="Z4934">
        <v>230930</v>
      </c>
      <c r="AA4934">
        <v>9622080</v>
      </c>
    </row>
    <row r="4935" spans="1:27">
      <c r="A4935" t="s">
        <v>5128</v>
      </c>
      <c r="B4935" t="s">
        <v>23</v>
      </c>
      <c r="C4935" t="s">
        <v>23</v>
      </c>
      <c r="D4935">
        <v>695</v>
      </c>
      <c r="E4935" s="12">
        <v>40832</v>
      </c>
      <c r="F4935" s="72">
        <f t="shared" si="836"/>
        <v>2011</v>
      </c>
      <c r="G4935" s="70">
        <f t="shared" si="837"/>
        <v>6248.5611510791368</v>
      </c>
      <c r="H4935" s="70" cm="1">
        <f t="array" ref="H4935">INDEX(magic_bricks_appreciation_pivot!$A$13:$K$20,MATCH(C4935,magic_bricks_appreciation_pivot!$A$13:$A$20,0),1+MATCH(F4935,INDEX(magic_bricks_appreciation_pivot!$B$13:$K$13,0),0))</f>
        <v>0.30621792098525186</v>
      </c>
      <c r="I4935" s="70">
        <f t="shared" ref="I4935:I4937" si="838">G4935+G4935*H4935</f>
        <v>8161.9825559118026</v>
      </c>
      <c r="J4935">
        <v>152</v>
      </c>
      <c r="K4935">
        <v>1</v>
      </c>
      <c r="L4935">
        <v>1</v>
      </c>
      <c r="M4935">
        <v>2</v>
      </c>
      <c r="N4935" t="s">
        <v>154</v>
      </c>
      <c r="O4935" t="s">
        <v>161</v>
      </c>
      <c r="P4935" s="12">
        <v>26597</v>
      </c>
      <c r="Q4935" t="s">
        <v>194</v>
      </c>
      <c r="R4935" t="s">
        <v>170</v>
      </c>
      <c r="S4935" t="s">
        <v>162</v>
      </c>
      <c r="T4935" t="s">
        <v>173</v>
      </c>
      <c r="U4935">
        <v>3.7</v>
      </c>
      <c r="V4935">
        <v>5</v>
      </c>
      <c r="W4935">
        <v>4.4000000000000004</v>
      </c>
      <c r="X4935">
        <v>4.37</v>
      </c>
      <c r="Y4935">
        <v>204109</v>
      </c>
      <c r="Z4935">
        <v>69484</v>
      </c>
      <c r="AA4935">
        <v>4342750</v>
      </c>
    </row>
    <row r="4936" spans="1:27">
      <c r="A4936" t="s">
        <v>5129</v>
      </c>
      <c r="B4936" t="s">
        <v>23</v>
      </c>
      <c r="C4936" t="s">
        <v>23</v>
      </c>
      <c r="D4936">
        <v>1264</v>
      </c>
      <c r="E4936" s="12">
        <v>40857</v>
      </c>
      <c r="F4936" s="72">
        <f t="shared" si="836"/>
        <v>2011</v>
      </c>
      <c r="G4936" s="70">
        <f t="shared" si="837"/>
        <v>5359.5727848101269</v>
      </c>
      <c r="H4936" s="70" cm="1">
        <f t="array" ref="H4936">INDEX(magic_bricks_appreciation_pivot!$A$13:$K$20,MATCH(C4936,magic_bricks_appreciation_pivot!$A$13:$A$20,0),1+MATCH(F4936,INDEX(magic_bricks_appreciation_pivot!$B$13:$K$13,0),0))</f>
        <v>0.30621792098525186</v>
      </c>
      <c r="I4936" s="70">
        <f t="shared" si="838"/>
        <v>7000.7700203438208</v>
      </c>
      <c r="J4936">
        <v>110</v>
      </c>
      <c r="K4936">
        <v>1</v>
      </c>
      <c r="L4936">
        <v>1</v>
      </c>
      <c r="M4936">
        <v>3</v>
      </c>
      <c r="N4936" t="s">
        <v>184</v>
      </c>
      <c r="O4936" t="s">
        <v>161</v>
      </c>
      <c r="P4936" s="12">
        <v>28447</v>
      </c>
      <c r="Q4936" t="s">
        <v>194</v>
      </c>
      <c r="R4936" t="s">
        <v>170</v>
      </c>
      <c r="S4936" t="s">
        <v>162</v>
      </c>
      <c r="T4936" t="s">
        <v>171</v>
      </c>
      <c r="U4936">
        <v>2.5</v>
      </c>
      <c r="V4936">
        <v>3.4</v>
      </c>
      <c r="W4936">
        <v>3.8</v>
      </c>
      <c r="X4936">
        <v>3.29</v>
      </c>
      <c r="Y4936">
        <v>250657</v>
      </c>
      <c r="Z4936">
        <v>162588</v>
      </c>
      <c r="AA4936">
        <v>6774500</v>
      </c>
    </row>
    <row r="4937" spans="1:27">
      <c r="A4937" t="s">
        <v>5130</v>
      </c>
      <c r="B4937" t="s">
        <v>56</v>
      </c>
      <c r="C4937" t="s">
        <v>56</v>
      </c>
      <c r="D4937">
        <v>658</v>
      </c>
      <c r="E4937" s="12">
        <v>40844</v>
      </c>
      <c r="F4937" s="72">
        <f t="shared" si="836"/>
        <v>2011</v>
      </c>
      <c r="G4937" s="70">
        <f t="shared" si="837"/>
        <v>9722.454407294832</v>
      </c>
      <c r="H4937" s="70" cm="1">
        <f t="array" ref="H4937">INDEX(magic_bricks_appreciation_pivot!$A$13:$K$20,MATCH(C4937,magic_bricks_appreciation_pivot!$A$13:$A$20,0),1+MATCH(F4937,INDEX(magic_bricks_appreciation_pivot!$B$13:$K$13,0),0))</f>
        <v>0.33228770983948047</v>
      </c>
      <c r="I4937" s="70">
        <f t="shared" si="838"/>
        <v>12953.106516313595</v>
      </c>
      <c r="J4937">
        <v>35</v>
      </c>
      <c r="K4937">
        <v>1</v>
      </c>
      <c r="L4937">
        <v>1</v>
      </c>
      <c r="M4937">
        <v>2</v>
      </c>
      <c r="N4937" t="s">
        <v>154</v>
      </c>
      <c r="O4937" t="s">
        <v>161</v>
      </c>
      <c r="P4937" s="12">
        <v>31719</v>
      </c>
      <c r="Q4937" t="s">
        <v>194</v>
      </c>
      <c r="R4937" t="s">
        <v>157</v>
      </c>
      <c r="S4937" t="s">
        <v>162</v>
      </c>
      <c r="T4937" t="s">
        <v>171</v>
      </c>
      <c r="U4937">
        <v>3.4</v>
      </c>
      <c r="V4937">
        <v>2.4</v>
      </c>
      <c r="W4937">
        <v>3.5</v>
      </c>
      <c r="X4937">
        <v>3.25</v>
      </c>
      <c r="Y4937">
        <v>211113</v>
      </c>
      <c r="Z4937">
        <v>63974</v>
      </c>
      <c r="AA4937">
        <v>6397375</v>
      </c>
    </row>
    <row r="4938" spans="1:27" hidden="1">
      <c r="A4938" t="s">
        <v>5131</v>
      </c>
      <c r="B4938" t="s">
        <v>175</v>
      </c>
      <c r="C4938" t="s">
        <v>34</v>
      </c>
      <c r="D4938">
        <v>1085</v>
      </c>
      <c r="E4938" s="12">
        <v>39422</v>
      </c>
      <c r="F4938" s="72">
        <f t="shared" si="836"/>
        <v>2007</v>
      </c>
      <c r="G4938" s="70">
        <f t="shared" si="837"/>
        <v>12784.42396313364</v>
      </c>
      <c r="H4938" s="70" t="e" cm="1">
        <f t="array" ref="H4938">INDEX(magic_bricks_appreciation_pivot!$A$13:$K$20,MATCH(C4938,magic_bricks_appreciation_pivot!$A$13:$A$20,0),1+MATCH(F4938,INDEX(magic_bricks_appreciation_pivot!$B$13:$K$13,0),0))</f>
        <v>#N/A</v>
      </c>
      <c r="I4938" s="70"/>
      <c r="J4938">
        <v>195</v>
      </c>
      <c r="K4938">
        <v>1</v>
      </c>
      <c r="L4938">
        <v>1</v>
      </c>
      <c r="M4938">
        <v>3</v>
      </c>
      <c r="N4938" t="s">
        <v>168</v>
      </c>
      <c r="O4938" t="s">
        <v>155</v>
      </c>
      <c r="P4938" s="12">
        <v>25552</v>
      </c>
      <c r="Q4938" t="s">
        <v>156</v>
      </c>
      <c r="R4938" t="s">
        <v>157</v>
      </c>
      <c r="S4938" t="s">
        <v>162</v>
      </c>
      <c r="T4938" t="s">
        <v>166</v>
      </c>
      <c r="U4938">
        <v>4.8</v>
      </c>
      <c r="V4938">
        <v>4.5</v>
      </c>
      <c r="W4938">
        <v>3.6</v>
      </c>
      <c r="X4938">
        <v>4.32</v>
      </c>
      <c r="Y4938">
        <v>388391</v>
      </c>
      <c r="Z4938">
        <v>69356</v>
      </c>
      <c r="AA4938">
        <v>13871100</v>
      </c>
    </row>
    <row r="4939" spans="1:27" hidden="1">
      <c r="A4939" t="s">
        <v>5132</v>
      </c>
      <c r="B4939" t="s">
        <v>51</v>
      </c>
      <c r="C4939" t="s">
        <v>51</v>
      </c>
      <c r="D4939">
        <v>1632</v>
      </c>
      <c r="E4939" s="12">
        <v>38470</v>
      </c>
      <c r="F4939" s="72">
        <f t="shared" si="836"/>
        <v>2005</v>
      </c>
      <c r="G4939" s="70">
        <f t="shared" si="837"/>
        <v>6104.5098039215691</v>
      </c>
      <c r="H4939" s="70" t="e" cm="1">
        <f t="array" ref="H4939">INDEX(magic_bricks_appreciation_pivot!$A$13:$K$20,MATCH(C4939,magic_bricks_appreciation_pivot!$A$13:$A$20,0),1+MATCH(F4939,INDEX(magic_bricks_appreciation_pivot!$B$13:$K$13,0),0))</f>
        <v>#N/A</v>
      </c>
      <c r="I4939" s="70"/>
      <c r="J4939">
        <v>22</v>
      </c>
      <c r="K4939">
        <v>2</v>
      </c>
      <c r="L4939">
        <v>1</v>
      </c>
      <c r="M4939">
        <v>4</v>
      </c>
      <c r="N4939" t="s">
        <v>168</v>
      </c>
      <c r="O4939" t="s">
        <v>155</v>
      </c>
      <c r="P4939" s="12">
        <v>33725</v>
      </c>
      <c r="Q4939" t="s">
        <v>169</v>
      </c>
      <c r="R4939" t="s">
        <v>157</v>
      </c>
      <c r="S4939" t="s">
        <v>162</v>
      </c>
      <c r="T4939" t="s">
        <v>173</v>
      </c>
      <c r="U4939">
        <v>4.8</v>
      </c>
      <c r="V4939">
        <v>4.2</v>
      </c>
      <c r="W4939">
        <v>3</v>
      </c>
      <c r="X4939">
        <v>3.99</v>
      </c>
      <c r="Y4939">
        <v>358652</v>
      </c>
      <c r="Z4939">
        <v>149438</v>
      </c>
      <c r="AA4939">
        <v>9962560</v>
      </c>
    </row>
    <row r="4940" spans="1:27">
      <c r="A4940" t="s">
        <v>5133</v>
      </c>
      <c r="B4940" t="s">
        <v>201</v>
      </c>
      <c r="C4940" t="s">
        <v>201</v>
      </c>
      <c r="D4940">
        <v>1995</v>
      </c>
      <c r="E4940" s="12">
        <v>40249</v>
      </c>
      <c r="F4940" s="72">
        <f t="shared" si="836"/>
        <v>2010</v>
      </c>
      <c r="G4940" s="70">
        <f t="shared" si="837"/>
        <v>6047.2681704260649</v>
      </c>
      <c r="H4940" s="70" cm="1">
        <f t="array" ref="H4940">INDEX(magic_bricks_appreciation_pivot!$A$13:$K$20,MATCH(C4940,magic_bricks_appreciation_pivot!$A$13:$A$20,0),1+MATCH(F4940,INDEX(magic_bricks_appreciation_pivot!$B$13:$K$13,0),0))</f>
        <v>0.62790190260080292</v>
      </c>
      <c r="I4940" s="70">
        <f t="shared" ref="I4940:I4942" si="839">G4940+G4940*H4940</f>
        <v>9844.3593601738685</v>
      </c>
      <c r="J4940">
        <v>195</v>
      </c>
      <c r="K4940">
        <v>3</v>
      </c>
      <c r="L4940">
        <v>2</v>
      </c>
      <c r="M4940">
        <v>5</v>
      </c>
      <c r="N4940" t="s">
        <v>154</v>
      </c>
      <c r="O4940" t="s">
        <v>155</v>
      </c>
      <c r="P4940" s="12">
        <v>32949</v>
      </c>
      <c r="Q4940" t="s">
        <v>169</v>
      </c>
      <c r="R4940" t="s">
        <v>170</v>
      </c>
      <c r="S4940" t="s">
        <v>158</v>
      </c>
      <c r="T4940" t="s">
        <v>166</v>
      </c>
      <c r="U4940">
        <v>4.4000000000000004</v>
      </c>
      <c r="V4940">
        <v>4.5</v>
      </c>
      <c r="W4940">
        <v>2.2000000000000002</v>
      </c>
      <c r="X4940">
        <v>3.55</v>
      </c>
      <c r="Y4940">
        <v>506701</v>
      </c>
      <c r="Z4940">
        <v>132707</v>
      </c>
      <c r="AA4940">
        <v>12064300</v>
      </c>
    </row>
    <row r="4941" spans="1:27">
      <c r="A4941" t="s">
        <v>5134</v>
      </c>
      <c r="B4941" t="s">
        <v>175</v>
      </c>
      <c r="C4941" t="s">
        <v>34</v>
      </c>
      <c r="D4941">
        <v>1244</v>
      </c>
      <c r="E4941" s="12">
        <v>40404</v>
      </c>
      <c r="F4941" s="72">
        <f t="shared" si="836"/>
        <v>2010</v>
      </c>
      <c r="G4941" s="70">
        <f t="shared" si="837"/>
        <v>8821.7041800643092</v>
      </c>
      <c r="H4941" s="70" cm="1">
        <f t="array" ref="H4941">INDEX(magic_bricks_appreciation_pivot!$A$13:$K$20,MATCH(C4941,magic_bricks_appreciation_pivot!$A$13:$A$20,0),1+MATCH(F4941,INDEX(magic_bricks_appreciation_pivot!$B$13:$K$13,0),0))</f>
        <v>0.46848170778869208</v>
      </c>
      <c r="I4941" s="70">
        <f t="shared" si="839"/>
        <v>12954.511219947481</v>
      </c>
      <c r="J4941">
        <v>135</v>
      </c>
      <c r="K4941">
        <v>2</v>
      </c>
      <c r="L4941">
        <v>1</v>
      </c>
      <c r="M4941">
        <v>4</v>
      </c>
      <c r="N4941" t="s">
        <v>176</v>
      </c>
      <c r="O4941" t="s">
        <v>155</v>
      </c>
      <c r="P4941" s="12">
        <v>30184</v>
      </c>
      <c r="Q4941" t="s">
        <v>194</v>
      </c>
      <c r="R4941" t="s">
        <v>157</v>
      </c>
      <c r="S4941" t="s">
        <v>162</v>
      </c>
      <c r="T4941" t="s">
        <v>182</v>
      </c>
      <c r="U4941">
        <v>4.3</v>
      </c>
      <c r="V4941">
        <v>2.2000000000000002</v>
      </c>
      <c r="W4941">
        <v>3.1</v>
      </c>
      <c r="X4941">
        <v>3.1</v>
      </c>
      <c r="Y4941">
        <v>307278</v>
      </c>
      <c r="Z4941">
        <v>32923</v>
      </c>
      <c r="AA4941">
        <v>10974200</v>
      </c>
    </row>
    <row r="4942" spans="1:27">
      <c r="A4942" t="s">
        <v>5135</v>
      </c>
      <c r="B4942" t="s">
        <v>39</v>
      </c>
      <c r="C4942" t="s">
        <v>39</v>
      </c>
      <c r="D4942">
        <v>1695</v>
      </c>
      <c r="E4942" s="12">
        <v>41734</v>
      </c>
      <c r="F4942" s="72">
        <f t="shared" si="836"/>
        <v>2014</v>
      </c>
      <c r="G4942" s="70">
        <f t="shared" si="837"/>
        <v>7415.9587020648969</v>
      </c>
      <c r="H4942" s="70" cm="1">
        <f t="array" ref="H4942">INDEX(magic_bricks_appreciation_pivot!$A$13:$K$20,MATCH(C4942,magic_bricks_appreciation_pivot!$A$13:$A$20,0),1+MATCH(F4942,INDEX(magic_bricks_appreciation_pivot!$B$13:$K$13,0),0))</f>
        <v>2.7142646408024784E-2</v>
      </c>
      <c r="I4942" s="70">
        <f t="shared" si="839"/>
        <v>7617.2474468915589</v>
      </c>
      <c r="J4942">
        <v>71</v>
      </c>
      <c r="K4942">
        <v>1</v>
      </c>
      <c r="L4942">
        <v>1</v>
      </c>
      <c r="M4942">
        <v>4</v>
      </c>
      <c r="N4942" t="s">
        <v>193</v>
      </c>
      <c r="O4942" t="s">
        <v>161</v>
      </c>
      <c r="P4942" s="12">
        <v>30784</v>
      </c>
      <c r="Q4942" t="s">
        <v>169</v>
      </c>
      <c r="R4942" t="s">
        <v>177</v>
      </c>
      <c r="S4942" t="s">
        <v>162</v>
      </c>
      <c r="T4942" t="s">
        <v>163</v>
      </c>
      <c r="U4942">
        <v>4.5999999999999996</v>
      </c>
      <c r="V4942">
        <v>2.6</v>
      </c>
      <c r="W4942">
        <v>4.5</v>
      </c>
      <c r="X4942">
        <v>4.0599999999999996</v>
      </c>
      <c r="Y4942">
        <v>452522</v>
      </c>
      <c r="Z4942">
        <v>226261</v>
      </c>
      <c r="AA4942">
        <v>12570050</v>
      </c>
    </row>
    <row r="4943" spans="1:27" hidden="1">
      <c r="A4943" t="s">
        <v>5136</v>
      </c>
      <c r="B4943" t="s">
        <v>51</v>
      </c>
      <c r="C4943" t="s">
        <v>51</v>
      </c>
      <c r="D4943">
        <v>1814</v>
      </c>
      <c r="E4943" s="12">
        <v>39414</v>
      </c>
      <c r="F4943" s="72">
        <f t="shared" si="836"/>
        <v>2007</v>
      </c>
      <c r="G4943" s="70">
        <f t="shared" si="837"/>
        <v>5401.7916207276739</v>
      </c>
      <c r="H4943" s="70" t="e" cm="1">
        <f t="array" ref="H4943">INDEX(magic_bricks_appreciation_pivot!$A$13:$K$20,MATCH(C4943,magic_bricks_appreciation_pivot!$A$13:$A$20,0),1+MATCH(F4943,INDEX(magic_bricks_appreciation_pivot!$B$13:$K$13,0),0))</f>
        <v>#N/A</v>
      </c>
      <c r="I4943" s="70"/>
      <c r="J4943">
        <v>78</v>
      </c>
      <c r="K4943">
        <v>3</v>
      </c>
      <c r="L4943">
        <v>2</v>
      </c>
      <c r="M4943">
        <v>5</v>
      </c>
      <c r="N4943" t="s">
        <v>193</v>
      </c>
      <c r="O4943" t="s">
        <v>161</v>
      </c>
      <c r="P4943" s="12">
        <v>33939</v>
      </c>
      <c r="Q4943" t="s">
        <v>169</v>
      </c>
      <c r="R4943" t="s">
        <v>157</v>
      </c>
      <c r="S4943" t="s">
        <v>158</v>
      </c>
      <c r="T4943" t="s">
        <v>171</v>
      </c>
      <c r="U4943">
        <v>4.0999999999999996</v>
      </c>
      <c r="V4943">
        <v>2.2000000000000002</v>
      </c>
      <c r="W4943">
        <v>4.2</v>
      </c>
      <c r="X4943">
        <v>3.28</v>
      </c>
      <c r="Y4943">
        <v>293966</v>
      </c>
      <c r="Z4943">
        <v>156782</v>
      </c>
      <c r="AA4943">
        <v>9798850</v>
      </c>
    </row>
    <row r="4944" spans="1:27">
      <c r="A4944" t="s">
        <v>5137</v>
      </c>
      <c r="B4944" t="s">
        <v>175</v>
      </c>
      <c r="C4944" t="s">
        <v>34</v>
      </c>
      <c r="D4944">
        <v>1131</v>
      </c>
      <c r="E4944" s="12">
        <v>41083</v>
      </c>
      <c r="F4944" s="72">
        <f t="shared" si="836"/>
        <v>2012</v>
      </c>
      <c r="G4944" s="70">
        <f t="shared" si="837"/>
        <v>7606.3660477453577</v>
      </c>
      <c r="H4944" s="70" cm="1">
        <f t="array" ref="H4944">INDEX(magic_bricks_appreciation_pivot!$A$13:$K$20,MATCH(C4944,magic_bricks_appreciation_pivot!$A$13:$A$20,0),1+MATCH(F4944,INDEX(magic_bricks_appreciation_pivot!$B$13:$K$13,0),0))</f>
        <v>0.22606337179266398</v>
      </c>
      <c r="I4944" s="70">
        <f>G4944+G4944*H4944</f>
        <v>9325.8868035879132</v>
      </c>
      <c r="J4944">
        <v>69</v>
      </c>
      <c r="K4944">
        <v>1</v>
      </c>
      <c r="L4944">
        <v>1</v>
      </c>
      <c r="M4944">
        <v>3</v>
      </c>
      <c r="N4944" t="s">
        <v>176</v>
      </c>
      <c r="O4944" t="s">
        <v>155</v>
      </c>
      <c r="P4944" s="12">
        <v>27943</v>
      </c>
      <c r="Q4944" t="s">
        <v>194</v>
      </c>
      <c r="R4944" t="s">
        <v>157</v>
      </c>
      <c r="S4944" t="s">
        <v>158</v>
      </c>
      <c r="T4944" t="s">
        <v>163</v>
      </c>
      <c r="U4944">
        <v>2.5</v>
      </c>
      <c r="V4944">
        <v>3.5</v>
      </c>
      <c r="W4944">
        <v>4.3</v>
      </c>
      <c r="X4944">
        <v>3.44</v>
      </c>
      <c r="Y4944">
        <v>240878</v>
      </c>
      <c r="Z4944">
        <v>86028</v>
      </c>
      <c r="AA4944">
        <v>8602800</v>
      </c>
    </row>
    <row r="4945" spans="1:27" hidden="1">
      <c r="A4945" t="s">
        <v>5138</v>
      </c>
      <c r="B4945" t="s">
        <v>51</v>
      </c>
      <c r="C4945" t="s">
        <v>51</v>
      </c>
      <c r="D4945">
        <v>1699</v>
      </c>
      <c r="E4945" s="12">
        <v>38002</v>
      </c>
      <c r="F4945" s="72">
        <f t="shared" si="836"/>
        <v>2004</v>
      </c>
      <c r="G4945" s="70">
        <f t="shared" si="837"/>
        <v>4304.7204237786937</v>
      </c>
      <c r="H4945" s="70" t="e" cm="1">
        <f t="array" ref="H4945">INDEX(magic_bricks_appreciation_pivot!$A$13:$K$20,MATCH(C4945,magic_bricks_appreciation_pivot!$A$13:$A$20,0),1+MATCH(F4945,INDEX(magic_bricks_appreciation_pivot!$B$13:$K$13,0),0))</f>
        <v>#N/A</v>
      </c>
      <c r="I4945" s="70"/>
      <c r="J4945">
        <v>5</v>
      </c>
      <c r="K4945">
        <v>2</v>
      </c>
      <c r="L4945">
        <v>1</v>
      </c>
      <c r="M4945">
        <v>4</v>
      </c>
      <c r="N4945" t="s">
        <v>154</v>
      </c>
      <c r="O4945" t="s">
        <v>155</v>
      </c>
      <c r="P4945" s="12">
        <v>19387</v>
      </c>
      <c r="Q4945" t="s">
        <v>194</v>
      </c>
      <c r="R4945" t="s">
        <v>165</v>
      </c>
      <c r="S4945" t="s">
        <v>158</v>
      </c>
      <c r="T4945" t="s">
        <v>159</v>
      </c>
      <c r="U4945">
        <v>2.5</v>
      </c>
      <c r="V4945">
        <v>2.1</v>
      </c>
      <c r="W4945">
        <v>4</v>
      </c>
      <c r="X4945">
        <v>2.77</v>
      </c>
      <c r="Y4945">
        <v>263294</v>
      </c>
      <c r="Z4945">
        <v>109706</v>
      </c>
      <c r="AA4945">
        <v>7313720</v>
      </c>
    </row>
    <row r="4946" spans="1:27" hidden="1">
      <c r="A4946" t="s">
        <v>5139</v>
      </c>
      <c r="B4946" t="s">
        <v>23</v>
      </c>
      <c r="C4946" t="s">
        <v>23</v>
      </c>
      <c r="D4946">
        <v>919</v>
      </c>
      <c r="E4946" s="12">
        <v>40066</v>
      </c>
      <c r="F4946" s="72">
        <f t="shared" si="836"/>
        <v>2009</v>
      </c>
      <c r="G4946" s="70">
        <f t="shared" si="837"/>
        <v>5929.9510337323181</v>
      </c>
      <c r="H4946" s="70" t="e" cm="1">
        <f t="array" ref="H4946">INDEX(magic_bricks_appreciation_pivot!$A$13:$K$20,MATCH(C4946,magic_bricks_appreciation_pivot!$A$13:$A$20,0),1+MATCH(F4946,INDEX(magic_bricks_appreciation_pivot!$B$13:$K$13,0),0))</f>
        <v>#N/A</v>
      </c>
      <c r="I4946" s="70"/>
      <c r="J4946">
        <v>14</v>
      </c>
      <c r="K4946">
        <v>1</v>
      </c>
      <c r="L4946">
        <v>1</v>
      </c>
      <c r="M4946">
        <v>3</v>
      </c>
      <c r="N4946" t="s">
        <v>193</v>
      </c>
      <c r="O4946" t="s">
        <v>155</v>
      </c>
      <c r="P4946" s="12">
        <v>24736</v>
      </c>
      <c r="Q4946" t="s">
        <v>169</v>
      </c>
      <c r="R4946" t="s">
        <v>165</v>
      </c>
      <c r="S4946" t="s">
        <v>178</v>
      </c>
      <c r="T4946" t="s">
        <v>171</v>
      </c>
      <c r="U4946">
        <v>2</v>
      </c>
      <c r="V4946">
        <v>3.8</v>
      </c>
      <c r="W4946">
        <v>3</v>
      </c>
      <c r="X4946">
        <v>2.94</v>
      </c>
      <c r="Y4946">
        <v>212535</v>
      </c>
      <c r="Z4946">
        <v>87194</v>
      </c>
      <c r="AA4946">
        <v>5449625</v>
      </c>
    </row>
    <row r="4947" spans="1:27">
      <c r="A4947" t="s">
        <v>5140</v>
      </c>
      <c r="B4947" t="s">
        <v>75</v>
      </c>
      <c r="C4947" t="s">
        <v>75</v>
      </c>
      <c r="D4947">
        <v>1674</v>
      </c>
      <c r="E4947" s="12">
        <v>41040</v>
      </c>
      <c r="F4947" s="72">
        <f t="shared" si="836"/>
        <v>2012</v>
      </c>
      <c r="G4947" s="70">
        <f t="shared" si="837"/>
        <v>8003.1839904420549</v>
      </c>
      <c r="H4947" s="70" cm="1">
        <f t="array" ref="H4947">INDEX(magic_bricks_appreciation_pivot!$A$13:$K$20,MATCH(C4947,magic_bricks_appreciation_pivot!$A$13:$A$20,0),1+MATCH(F4947,INDEX(magic_bricks_appreciation_pivot!$B$13:$K$13,0),0))</f>
        <v>0.4595405666106962</v>
      </c>
      <c r="I4947" s="70">
        <f t="shared" ref="I4947:I4951" si="840">G4947+G4947*H4947</f>
        <v>11680.971696099448</v>
      </c>
      <c r="J4947">
        <v>22</v>
      </c>
      <c r="K4947">
        <v>1</v>
      </c>
      <c r="L4947">
        <v>1</v>
      </c>
      <c r="M4947">
        <v>4</v>
      </c>
      <c r="N4947" t="s">
        <v>176</v>
      </c>
      <c r="O4947" t="s">
        <v>155</v>
      </c>
      <c r="P4947" s="12">
        <v>28630</v>
      </c>
      <c r="Q4947" t="s">
        <v>194</v>
      </c>
      <c r="R4947" t="s">
        <v>157</v>
      </c>
      <c r="S4947" t="s">
        <v>162</v>
      </c>
      <c r="T4947" t="s">
        <v>182</v>
      </c>
      <c r="U4947">
        <v>2.4</v>
      </c>
      <c r="V4947">
        <v>2.7</v>
      </c>
      <c r="W4947">
        <v>3.2</v>
      </c>
      <c r="X4947">
        <v>2.835</v>
      </c>
      <c r="Y4947">
        <v>495701</v>
      </c>
      <c r="Z4947">
        <v>147371</v>
      </c>
      <c r="AA4947">
        <v>13397330</v>
      </c>
    </row>
    <row r="4948" spans="1:27">
      <c r="A4948" t="s">
        <v>5141</v>
      </c>
      <c r="B4948" t="s">
        <v>23</v>
      </c>
      <c r="C4948" t="s">
        <v>23</v>
      </c>
      <c r="D4948">
        <v>733</v>
      </c>
      <c r="E4948" s="12">
        <v>40578</v>
      </c>
      <c r="F4948" s="72">
        <f t="shared" si="836"/>
        <v>2011</v>
      </c>
      <c r="G4948" s="70">
        <f t="shared" si="837"/>
        <v>6368.1787175989084</v>
      </c>
      <c r="H4948" s="70" cm="1">
        <f t="array" ref="H4948">INDEX(magic_bricks_appreciation_pivot!$A$13:$K$20,MATCH(C4948,magic_bricks_appreciation_pivot!$A$13:$A$20,0),1+MATCH(F4948,INDEX(magic_bricks_appreciation_pivot!$B$13:$K$13,0),0))</f>
        <v>0.30621792098525186</v>
      </c>
      <c r="I4948" s="70">
        <f t="shared" si="840"/>
        <v>8318.229164964574</v>
      </c>
      <c r="J4948">
        <v>14</v>
      </c>
      <c r="K4948">
        <v>1</v>
      </c>
      <c r="L4948">
        <v>1</v>
      </c>
      <c r="M4948">
        <v>2</v>
      </c>
      <c r="N4948" t="s">
        <v>154</v>
      </c>
      <c r="O4948" t="s">
        <v>161</v>
      </c>
      <c r="P4948" s="12">
        <v>23788</v>
      </c>
      <c r="Q4948" t="s">
        <v>169</v>
      </c>
      <c r="R4948" t="s">
        <v>157</v>
      </c>
      <c r="S4948" t="s">
        <v>178</v>
      </c>
      <c r="T4948" t="s">
        <v>163</v>
      </c>
      <c r="U4948">
        <v>3.5</v>
      </c>
      <c r="V4948">
        <v>3.1</v>
      </c>
      <c r="W4948">
        <v>3.8</v>
      </c>
      <c r="X4948">
        <v>3.5</v>
      </c>
      <c r="Y4948">
        <v>196051</v>
      </c>
      <c r="Z4948">
        <v>107361</v>
      </c>
      <c r="AA4948">
        <v>4667875</v>
      </c>
    </row>
    <row r="4949" spans="1:27">
      <c r="A4949" t="s">
        <v>5142</v>
      </c>
      <c r="B4949" t="s">
        <v>56</v>
      </c>
      <c r="C4949" t="s">
        <v>56</v>
      </c>
      <c r="D4949">
        <v>990</v>
      </c>
      <c r="E4949" s="12">
        <v>40775</v>
      </c>
      <c r="F4949" s="72">
        <f t="shared" si="836"/>
        <v>2011</v>
      </c>
      <c r="G4949" s="70">
        <f t="shared" si="837"/>
        <v>8975.257575757576</v>
      </c>
      <c r="H4949" s="70" cm="1">
        <f t="array" ref="H4949">INDEX(magic_bricks_appreciation_pivot!$A$13:$K$20,MATCH(C4949,magic_bricks_appreciation_pivot!$A$13:$A$20,0),1+MATCH(F4949,INDEX(magic_bricks_appreciation_pivot!$B$13:$K$13,0),0))</f>
        <v>0.33228770983948047</v>
      </c>
      <c r="I4949" s="70">
        <f t="shared" si="840"/>
        <v>11957.625360825508</v>
      </c>
      <c r="J4949">
        <v>44</v>
      </c>
      <c r="K4949">
        <v>1</v>
      </c>
      <c r="L4949">
        <v>1</v>
      </c>
      <c r="M4949">
        <v>3</v>
      </c>
      <c r="N4949" t="s">
        <v>184</v>
      </c>
      <c r="O4949" t="s">
        <v>155</v>
      </c>
      <c r="P4949" s="12">
        <v>38220</v>
      </c>
      <c r="Q4949" t="s">
        <v>194</v>
      </c>
      <c r="R4949" t="s">
        <v>157</v>
      </c>
      <c r="S4949" t="s">
        <v>178</v>
      </c>
      <c r="T4949" t="s">
        <v>163</v>
      </c>
      <c r="U4949">
        <v>2.7</v>
      </c>
      <c r="V4949">
        <v>2.2999999999999998</v>
      </c>
      <c r="W4949">
        <v>2</v>
      </c>
      <c r="X4949">
        <v>2.27</v>
      </c>
      <c r="Y4949">
        <v>310993</v>
      </c>
      <c r="Z4949">
        <v>35542</v>
      </c>
      <c r="AA4949">
        <v>8885505</v>
      </c>
    </row>
    <row r="4950" spans="1:27">
      <c r="A4950" t="s">
        <v>5143</v>
      </c>
      <c r="B4950" t="s">
        <v>23</v>
      </c>
      <c r="C4950" t="s">
        <v>23</v>
      </c>
      <c r="D4950">
        <v>1003</v>
      </c>
      <c r="E4950" s="12">
        <v>40717</v>
      </c>
      <c r="F4950" s="72">
        <f t="shared" si="836"/>
        <v>2011</v>
      </c>
      <c r="G4950" s="70">
        <f t="shared" si="837"/>
        <v>7658.1505483549354</v>
      </c>
      <c r="H4950" s="70" cm="1">
        <f t="array" ref="H4950">INDEX(magic_bricks_appreciation_pivot!$A$13:$K$20,MATCH(C4950,magic_bricks_appreciation_pivot!$A$13:$A$20,0),1+MATCH(F4950,INDEX(magic_bricks_appreciation_pivot!$B$13:$K$13,0),0))</f>
        <v>0.30621792098525186</v>
      </c>
      <c r="I4950" s="70">
        <f t="shared" si="840"/>
        <v>10003.21348786425</v>
      </c>
      <c r="J4950">
        <v>104</v>
      </c>
      <c r="K4950">
        <v>1</v>
      </c>
      <c r="L4950">
        <v>1</v>
      </c>
      <c r="M4950">
        <v>3</v>
      </c>
      <c r="N4950" t="s">
        <v>193</v>
      </c>
      <c r="O4950" t="s">
        <v>155</v>
      </c>
      <c r="P4950" s="12">
        <v>23927</v>
      </c>
      <c r="Q4950" t="s">
        <v>169</v>
      </c>
      <c r="R4950" t="s">
        <v>170</v>
      </c>
      <c r="S4950" t="s">
        <v>178</v>
      </c>
      <c r="T4950" t="s">
        <v>182</v>
      </c>
      <c r="U4950">
        <v>2.6</v>
      </c>
      <c r="V4950">
        <v>4.9000000000000004</v>
      </c>
      <c r="W4950">
        <v>3.8</v>
      </c>
      <c r="X4950">
        <v>3.77</v>
      </c>
      <c r="Y4950">
        <v>384056</v>
      </c>
      <c r="Z4950">
        <v>99855</v>
      </c>
      <c r="AA4950">
        <v>7681125</v>
      </c>
    </row>
    <row r="4951" spans="1:27">
      <c r="A4951" t="s">
        <v>5144</v>
      </c>
      <c r="B4951" t="s">
        <v>75</v>
      </c>
      <c r="C4951" t="s">
        <v>75</v>
      </c>
      <c r="D4951">
        <v>1594</v>
      </c>
      <c r="E4951" s="12">
        <v>40991</v>
      </c>
      <c r="F4951" s="72">
        <f t="shared" si="836"/>
        <v>2012</v>
      </c>
      <c r="G4951" s="70">
        <f t="shared" si="837"/>
        <v>10639.322459222083</v>
      </c>
      <c r="H4951" s="70" cm="1">
        <f t="array" ref="H4951">INDEX(magic_bricks_appreciation_pivot!$A$13:$K$20,MATCH(C4951,magic_bricks_appreciation_pivot!$A$13:$A$20,0),1+MATCH(F4951,INDEX(magic_bricks_appreciation_pivot!$B$13:$K$13,0),0))</f>
        <v>0.4595405666106962</v>
      </c>
      <c r="I4951" s="70">
        <f t="shared" si="840"/>
        <v>15528.522730486904</v>
      </c>
      <c r="J4951">
        <v>0</v>
      </c>
      <c r="K4951">
        <v>1</v>
      </c>
      <c r="L4951">
        <v>1</v>
      </c>
      <c r="M4951">
        <v>4</v>
      </c>
      <c r="N4951" t="s">
        <v>168</v>
      </c>
      <c r="O4951" t="s">
        <v>161</v>
      </c>
      <c r="P4951" s="12">
        <v>32231</v>
      </c>
      <c r="Q4951" t="s">
        <v>156</v>
      </c>
      <c r="R4951" t="s">
        <v>157</v>
      </c>
      <c r="S4951" t="s">
        <v>178</v>
      </c>
      <c r="T4951" t="s">
        <v>163</v>
      </c>
      <c r="U4951">
        <v>4.3</v>
      </c>
      <c r="V4951">
        <v>4.2</v>
      </c>
      <c r="W4951">
        <v>4.8</v>
      </c>
      <c r="X4951">
        <v>4.5</v>
      </c>
      <c r="Y4951">
        <v>678363</v>
      </c>
      <c r="Z4951">
        <v>254386</v>
      </c>
      <c r="AA4951">
        <v>16959080</v>
      </c>
    </row>
    <row r="4952" spans="1:27" hidden="1">
      <c r="A4952" t="s">
        <v>5145</v>
      </c>
      <c r="B4952" t="s">
        <v>39</v>
      </c>
      <c r="C4952" t="s">
        <v>39</v>
      </c>
      <c r="D4952">
        <v>1767</v>
      </c>
      <c r="E4952" s="12">
        <v>39472</v>
      </c>
      <c r="F4952" s="72">
        <f t="shared" si="836"/>
        <v>2008</v>
      </c>
      <c r="G4952" s="70">
        <f t="shared" si="837"/>
        <v>11417.940011318618</v>
      </c>
      <c r="H4952" s="70" t="e" cm="1">
        <f t="array" ref="H4952">INDEX(magic_bricks_appreciation_pivot!$A$13:$K$20,MATCH(C4952,magic_bricks_appreciation_pivot!$A$13:$A$20,0),1+MATCH(F4952,INDEX(magic_bricks_appreciation_pivot!$B$13:$K$13,0),0))</f>
        <v>#N/A</v>
      </c>
      <c r="I4952" s="70"/>
      <c r="J4952">
        <v>68</v>
      </c>
      <c r="K4952">
        <v>1</v>
      </c>
      <c r="L4952">
        <v>1</v>
      </c>
      <c r="M4952">
        <v>4</v>
      </c>
      <c r="N4952" t="s">
        <v>154</v>
      </c>
      <c r="O4952" t="s">
        <v>161</v>
      </c>
      <c r="P4952" s="12">
        <v>23047</v>
      </c>
      <c r="Q4952" t="s">
        <v>156</v>
      </c>
      <c r="R4952" t="s">
        <v>170</v>
      </c>
      <c r="S4952" t="s">
        <v>162</v>
      </c>
      <c r="T4952" t="s">
        <v>182</v>
      </c>
      <c r="U4952">
        <v>4.8</v>
      </c>
      <c r="V4952">
        <v>2.4</v>
      </c>
      <c r="W4952">
        <v>2</v>
      </c>
      <c r="X4952">
        <v>3.08</v>
      </c>
      <c r="Y4952">
        <v>766669</v>
      </c>
      <c r="Z4952">
        <v>141229</v>
      </c>
      <c r="AA4952">
        <v>20175500</v>
      </c>
    </row>
    <row r="4953" spans="1:27">
      <c r="A4953" t="s">
        <v>5146</v>
      </c>
      <c r="B4953" t="s">
        <v>175</v>
      </c>
      <c r="C4953" t="s">
        <v>34</v>
      </c>
      <c r="D4953">
        <v>981</v>
      </c>
      <c r="E4953" s="12">
        <v>41723</v>
      </c>
      <c r="F4953" s="72">
        <f t="shared" si="836"/>
        <v>2014</v>
      </c>
      <c r="G4953" s="70">
        <f t="shared" si="837"/>
        <v>9142.5076452599387</v>
      </c>
      <c r="H4953" s="70" cm="1">
        <f t="array" ref="H4953">INDEX(magic_bricks_appreciation_pivot!$A$13:$K$20,MATCH(C4953,magic_bricks_appreciation_pivot!$A$13:$A$20,0),1+MATCH(F4953,INDEX(magic_bricks_appreciation_pivot!$B$13:$K$13,0),0))</f>
        <v>5.1040744021257752E-2</v>
      </c>
      <c r="I4953" s="70">
        <f>G4953+G4953*H4953</f>
        <v>9609.1480376940435</v>
      </c>
      <c r="J4953">
        <v>160</v>
      </c>
      <c r="K4953">
        <v>1</v>
      </c>
      <c r="L4953">
        <v>1</v>
      </c>
      <c r="M4953">
        <v>3</v>
      </c>
      <c r="N4953" t="s">
        <v>154</v>
      </c>
      <c r="O4953" t="s">
        <v>155</v>
      </c>
      <c r="P4953" s="12">
        <v>30043</v>
      </c>
      <c r="Q4953" t="s">
        <v>194</v>
      </c>
      <c r="R4953" t="s">
        <v>157</v>
      </c>
      <c r="S4953" t="s">
        <v>158</v>
      </c>
      <c r="T4953" t="s">
        <v>166</v>
      </c>
      <c r="U4953">
        <v>2</v>
      </c>
      <c r="V4953">
        <v>3.6</v>
      </c>
      <c r="W4953">
        <v>5</v>
      </c>
      <c r="X4953">
        <v>3.54</v>
      </c>
      <c r="Y4953">
        <v>224220</v>
      </c>
      <c r="Z4953">
        <v>152470</v>
      </c>
      <c r="AA4953">
        <v>8968800</v>
      </c>
    </row>
    <row r="4954" spans="1:27" hidden="1">
      <c r="A4954" t="s">
        <v>5147</v>
      </c>
      <c r="B4954" t="s">
        <v>51</v>
      </c>
      <c r="C4954" t="s">
        <v>51</v>
      </c>
      <c r="D4954">
        <v>1967</v>
      </c>
      <c r="E4954" s="12">
        <v>39577</v>
      </c>
      <c r="F4954" s="72">
        <f t="shared" si="836"/>
        <v>2008</v>
      </c>
      <c r="G4954" s="70">
        <f t="shared" si="837"/>
        <v>6375.0025419420435</v>
      </c>
      <c r="H4954" s="70" t="e" cm="1">
        <f t="array" ref="H4954">INDEX(magic_bricks_appreciation_pivot!$A$13:$K$20,MATCH(C4954,magic_bricks_appreciation_pivot!$A$13:$A$20,0),1+MATCH(F4954,INDEX(magic_bricks_appreciation_pivot!$B$13:$K$13,0),0))</f>
        <v>#N/A</v>
      </c>
      <c r="I4954" s="70"/>
      <c r="J4954">
        <v>179</v>
      </c>
      <c r="K4954">
        <v>3</v>
      </c>
      <c r="L4954">
        <v>2</v>
      </c>
      <c r="M4954">
        <v>5</v>
      </c>
      <c r="N4954" t="s">
        <v>168</v>
      </c>
      <c r="O4954" t="s">
        <v>155</v>
      </c>
      <c r="P4954" s="12">
        <v>28992</v>
      </c>
      <c r="Q4954" t="s">
        <v>169</v>
      </c>
      <c r="R4954" t="s">
        <v>157</v>
      </c>
      <c r="S4954" t="s">
        <v>162</v>
      </c>
      <c r="T4954" t="s">
        <v>166</v>
      </c>
      <c r="U4954">
        <v>2</v>
      </c>
      <c r="V4954">
        <v>3.8</v>
      </c>
      <c r="W4954">
        <v>2.6</v>
      </c>
      <c r="X4954">
        <v>2.99</v>
      </c>
      <c r="Y4954">
        <v>413808</v>
      </c>
      <c r="Z4954">
        <v>250793</v>
      </c>
      <c r="AA4954">
        <v>12539630</v>
      </c>
    </row>
    <row r="4955" spans="1:27" hidden="1">
      <c r="A4955" t="s">
        <v>5148</v>
      </c>
      <c r="B4955" t="s">
        <v>39</v>
      </c>
      <c r="C4955" t="s">
        <v>39</v>
      </c>
      <c r="D4955">
        <v>1927</v>
      </c>
      <c r="E4955" s="12">
        <v>39989</v>
      </c>
      <c r="F4955" s="72">
        <f t="shared" si="836"/>
        <v>2009</v>
      </c>
      <c r="G4955" s="70">
        <f t="shared" si="837"/>
        <v>7483.8661131292165</v>
      </c>
      <c r="H4955" s="70" t="e" cm="1">
        <f t="array" ref="H4955">INDEX(magic_bricks_appreciation_pivot!$A$13:$K$20,MATCH(C4955,magic_bricks_appreciation_pivot!$A$13:$A$20,0),1+MATCH(F4955,INDEX(magic_bricks_appreciation_pivot!$B$13:$K$13,0),0))</f>
        <v>#N/A</v>
      </c>
      <c r="I4955" s="70"/>
      <c r="J4955">
        <v>75</v>
      </c>
      <c r="K4955">
        <v>2</v>
      </c>
      <c r="L4955">
        <v>1</v>
      </c>
      <c r="M4955">
        <v>5</v>
      </c>
      <c r="N4955" t="s">
        <v>184</v>
      </c>
      <c r="O4955" t="s">
        <v>161</v>
      </c>
      <c r="P4955" s="12">
        <v>29039</v>
      </c>
      <c r="Q4955" t="s">
        <v>169</v>
      </c>
      <c r="R4955" t="s">
        <v>170</v>
      </c>
      <c r="S4955" t="s">
        <v>178</v>
      </c>
      <c r="T4955" t="s">
        <v>182</v>
      </c>
      <c r="U4955">
        <v>4.2</v>
      </c>
      <c r="V4955">
        <v>3</v>
      </c>
      <c r="W4955">
        <v>4.8</v>
      </c>
      <c r="X4955">
        <v>4.1399999999999997</v>
      </c>
      <c r="Y4955">
        <v>504749</v>
      </c>
      <c r="Z4955">
        <v>144214</v>
      </c>
      <c r="AA4955">
        <v>14421410</v>
      </c>
    </row>
    <row r="4956" spans="1:27">
      <c r="A4956" t="s">
        <v>5149</v>
      </c>
      <c r="B4956" t="s">
        <v>201</v>
      </c>
      <c r="C4956" t="s">
        <v>201</v>
      </c>
      <c r="D4956">
        <v>1526</v>
      </c>
      <c r="E4956" s="12">
        <v>40341</v>
      </c>
      <c r="F4956" s="72">
        <f t="shared" si="836"/>
        <v>2010</v>
      </c>
      <c r="G4956" s="70">
        <f t="shared" si="837"/>
        <v>8426.4744429882048</v>
      </c>
      <c r="H4956" s="70" cm="1">
        <f t="array" ref="H4956">INDEX(magic_bricks_appreciation_pivot!$A$13:$K$20,MATCH(C4956,magic_bricks_appreciation_pivot!$A$13:$A$20,0),1+MATCH(F4956,INDEX(magic_bricks_appreciation_pivot!$B$13:$K$13,0),0))</f>
        <v>0.62790190260080292</v>
      </c>
      <c r="I4956" s="70">
        <f t="shared" ref="I4956:I4957" si="841">G4956+G4956*H4956</f>
        <v>13717.473777957541</v>
      </c>
      <c r="J4956">
        <v>116</v>
      </c>
      <c r="K4956">
        <v>2</v>
      </c>
      <c r="L4956">
        <v>1</v>
      </c>
      <c r="M4956">
        <v>4</v>
      </c>
      <c r="N4956" t="s">
        <v>176</v>
      </c>
      <c r="O4956" t="s">
        <v>161</v>
      </c>
      <c r="P4956" s="12">
        <v>36691</v>
      </c>
      <c r="Q4956" t="s">
        <v>156</v>
      </c>
      <c r="R4956" t="s">
        <v>170</v>
      </c>
      <c r="S4956" t="s">
        <v>162</v>
      </c>
      <c r="T4956" t="s">
        <v>163</v>
      </c>
      <c r="U4956">
        <v>4.5</v>
      </c>
      <c r="V4956">
        <v>2.8</v>
      </c>
      <c r="W4956">
        <v>3.1</v>
      </c>
      <c r="X4956">
        <v>3.43</v>
      </c>
      <c r="Y4956">
        <v>540070</v>
      </c>
      <c r="Z4956">
        <v>244317</v>
      </c>
      <c r="AA4956">
        <v>12858800</v>
      </c>
    </row>
    <row r="4957" spans="1:27">
      <c r="A4957" t="s">
        <v>5150</v>
      </c>
      <c r="B4957" t="s">
        <v>23</v>
      </c>
      <c r="C4957" t="s">
        <v>23</v>
      </c>
      <c r="D4957">
        <v>1520</v>
      </c>
      <c r="E4957" s="12">
        <v>40608</v>
      </c>
      <c r="F4957" s="72">
        <f t="shared" si="836"/>
        <v>2011</v>
      </c>
      <c r="G4957" s="70">
        <f t="shared" si="837"/>
        <v>5730.4276315789475</v>
      </c>
      <c r="H4957" s="70" cm="1">
        <f t="array" ref="H4957">INDEX(magic_bricks_appreciation_pivot!$A$13:$K$20,MATCH(C4957,magic_bricks_appreciation_pivot!$A$13:$A$20,0),1+MATCH(F4957,INDEX(magic_bricks_appreciation_pivot!$B$13:$K$13,0),0))</f>
        <v>0.30621792098525186</v>
      </c>
      <c r="I4957" s="70">
        <f t="shared" si="841"/>
        <v>7485.1872672774934</v>
      </c>
      <c r="J4957">
        <v>64</v>
      </c>
      <c r="K4957">
        <v>2</v>
      </c>
      <c r="L4957">
        <v>2</v>
      </c>
      <c r="M4957">
        <v>4</v>
      </c>
      <c r="N4957" t="s">
        <v>176</v>
      </c>
      <c r="O4957" t="s">
        <v>161</v>
      </c>
      <c r="P4957" s="12">
        <v>23453</v>
      </c>
      <c r="Q4957" t="s">
        <v>156</v>
      </c>
      <c r="R4957" t="s">
        <v>177</v>
      </c>
      <c r="S4957" t="s">
        <v>178</v>
      </c>
      <c r="T4957" t="s">
        <v>173</v>
      </c>
      <c r="U4957">
        <v>3.5</v>
      </c>
      <c r="V4957">
        <v>2.1</v>
      </c>
      <c r="W4957">
        <v>5</v>
      </c>
      <c r="X4957">
        <v>3.68</v>
      </c>
      <c r="Y4957">
        <v>391961</v>
      </c>
      <c r="Z4957">
        <v>87103</v>
      </c>
      <c r="AA4957">
        <v>8710250</v>
      </c>
    </row>
    <row r="4958" spans="1:27" hidden="1">
      <c r="A4958" t="s">
        <v>5151</v>
      </c>
      <c r="B4958" t="s">
        <v>51</v>
      </c>
      <c r="C4958" t="s">
        <v>51</v>
      </c>
      <c r="D4958">
        <v>1743</v>
      </c>
      <c r="E4958" s="12">
        <v>38981</v>
      </c>
      <c r="F4958" s="72">
        <f t="shared" si="836"/>
        <v>2006</v>
      </c>
      <c r="G4958" s="70">
        <f t="shared" si="837"/>
        <v>5530.1147446930581</v>
      </c>
      <c r="H4958" s="70" t="e" cm="1">
        <f t="array" ref="H4958">INDEX(magic_bricks_appreciation_pivot!$A$13:$K$20,MATCH(C4958,magic_bricks_appreciation_pivot!$A$13:$A$20,0),1+MATCH(F4958,INDEX(magic_bricks_appreciation_pivot!$B$13:$K$13,0),0))</f>
        <v>#N/A</v>
      </c>
      <c r="I4958" s="70"/>
      <c r="J4958">
        <v>110</v>
      </c>
      <c r="K4958">
        <v>2</v>
      </c>
      <c r="L4958">
        <v>1</v>
      </c>
      <c r="M4958">
        <v>4</v>
      </c>
      <c r="N4958" t="s">
        <v>184</v>
      </c>
      <c r="O4958" t="s">
        <v>161</v>
      </c>
      <c r="P4958" s="12">
        <v>29126</v>
      </c>
      <c r="Q4958" t="s">
        <v>169</v>
      </c>
      <c r="R4958" t="s">
        <v>157</v>
      </c>
      <c r="S4958" t="s">
        <v>158</v>
      </c>
      <c r="T4958" t="s">
        <v>171</v>
      </c>
      <c r="U4958">
        <v>4.9000000000000004</v>
      </c>
      <c r="V4958">
        <v>4.7</v>
      </c>
      <c r="W4958">
        <v>2.9</v>
      </c>
      <c r="X4958">
        <v>4.21</v>
      </c>
      <c r="Y4958">
        <v>356643</v>
      </c>
      <c r="Z4958">
        <v>134946</v>
      </c>
      <c r="AA4958">
        <v>9638990</v>
      </c>
    </row>
    <row r="4959" spans="1:27" hidden="1">
      <c r="A4959" t="s">
        <v>5152</v>
      </c>
      <c r="B4959" t="s">
        <v>39</v>
      </c>
      <c r="C4959" t="s">
        <v>39</v>
      </c>
      <c r="D4959">
        <v>1790</v>
      </c>
      <c r="E4959" s="12">
        <v>39423</v>
      </c>
      <c r="F4959" s="72">
        <f t="shared" si="836"/>
        <v>2007</v>
      </c>
      <c r="G4959" s="70">
        <f t="shared" si="837"/>
        <v>8561.234636871508</v>
      </c>
      <c r="H4959" s="70" t="e" cm="1">
        <f t="array" ref="H4959">INDEX(magic_bricks_appreciation_pivot!$A$13:$K$20,MATCH(C4959,magic_bricks_appreciation_pivot!$A$13:$A$20,0),1+MATCH(F4959,INDEX(magic_bricks_appreciation_pivot!$B$13:$K$13,0),0))</f>
        <v>#N/A</v>
      </c>
      <c r="I4959" s="70"/>
      <c r="J4959">
        <v>140</v>
      </c>
      <c r="K4959">
        <v>1</v>
      </c>
      <c r="L4959">
        <v>1</v>
      </c>
      <c r="M4959">
        <v>4</v>
      </c>
      <c r="N4959" t="s">
        <v>193</v>
      </c>
      <c r="O4959" t="s">
        <v>155</v>
      </c>
      <c r="P4959" s="12">
        <v>27378</v>
      </c>
      <c r="Q4959" t="s">
        <v>169</v>
      </c>
      <c r="R4959" t="s">
        <v>157</v>
      </c>
      <c r="S4959" t="s">
        <v>162</v>
      </c>
      <c r="T4959" t="s">
        <v>182</v>
      </c>
      <c r="U4959">
        <v>3.1</v>
      </c>
      <c r="V4959">
        <v>2.6</v>
      </c>
      <c r="W4959">
        <v>2.6</v>
      </c>
      <c r="X4959">
        <v>2.7749999999999999</v>
      </c>
      <c r="Y4959">
        <v>383115</v>
      </c>
      <c r="Z4959">
        <v>107272</v>
      </c>
      <c r="AA4959">
        <v>15324610</v>
      </c>
    </row>
    <row r="4960" spans="1:27">
      <c r="A4960" t="s">
        <v>5153</v>
      </c>
      <c r="B4960" t="s">
        <v>23</v>
      </c>
      <c r="C4960" t="s">
        <v>23</v>
      </c>
      <c r="D4960">
        <v>1396</v>
      </c>
      <c r="E4960" s="12">
        <v>40367</v>
      </c>
      <c r="F4960" s="72">
        <f t="shared" si="836"/>
        <v>2010</v>
      </c>
      <c r="G4960" s="70">
        <f t="shared" si="837"/>
        <v>6096.1676217765043</v>
      </c>
      <c r="H4960" s="70" cm="1">
        <f t="array" ref="H4960">INDEX(magic_bricks_appreciation_pivot!$A$13:$K$20,MATCH(C4960,magic_bricks_appreciation_pivot!$A$13:$A$20,0),1+MATCH(F4960,INDEX(magic_bricks_appreciation_pivot!$B$13:$K$13,0),0))</f>
        <v>0.49881786187527283</v>
      </c>
      <c r="I4960" s="70">
        <f t="shared" ref="I4960:I4963" si="842">G4960+G4960*H4960</f>
        <v>9137.0449205043278</v>
      </c>
      <c r="J4960">
        <v>67</v>
      </c>
      <c r="K4960">
        <v>2</v>
      </c>
      <c r="L4960">
        <v>2</v>
      </c>
      <c r="M4960">
        <v>4</v>
      </c>
      <c r="N4960" t="s">
        <v>168</v>
      </c>
      <c r="O4960" t="s">
        <v>161</v>
      </c>
      <c r="P4960" s="12">
        <v>37082</v>
      </c>
      <c r="Q4960" t="s">
        <v>169</v>
      </c>
      <c r="R4960" t="s">
        <v>170</v>
      </c>
      <c r="S4960" t="s">
        <v>158</v>
      </c>
      <c r="T4960" t="s">
        <v>166</v>
      </c>
      <c r="U4960">
        <v>4.8</v>
      </c>
      <c r="V4960">
        <v>3.9</v>
      </c>
      <c r="W4960">
        <v>3.3</v>
      </c>
      <c r="X4960">
        <v>3.93</v>
      </c>
      <c r="Y4960">
        <v>314879</v>
      </c>
      <c r="Z4960">
        <v>76592</v>
      </c>
      <c r="AA4960">
        <v>8510250</v>
      </c>
    </row>
    <row r="4961" spans="1:27">
      <c r="A4961" t="s">
        <v>5154</v>
      </c>
      <c r="B4961" t="s">
        <v>56</v>
      </c>
      <c r="C4961" t="s">
        <v>56</v>
      </c>
      <c r="D4961">
        <v>982</v>
      </c>
      <c r="E4961" s="12">
        <v>40449</v>
      </c>
      <c r="F4961" s="72">
        <f t="shared" si="836"/>
        <v>2010</v>
      </c>
      <c r="G4961" s="70">
        <f t="shared" si="837"/>
        <v>13056.451120162932</v>
      </c>
      <c r="H4961" s="70" cm="1">
        <f t="array" ref="H4961">INDEX(magic_bricks_appreciation_pivot!$A$13:$K$20,MATCH(C4961,magic_bricks_appreciation_pivot!$A$13:$A$20,0),1+MATCH(F4961,INDEX(magic_bricks_appreciation_pivot!$B$13:$K$13,0),0))</f>
        <v>0.62795711804515786</v>
      </c>
      <c r="I4961" s="70">
        <f t="shared" si="842"/>
        <v>21255.342537477918</v>
      </c>
      <c r="J4961">
        <v>75</v>
      </c>
      <c r="K4961">
        <v>1</v>
      </c>
      <c r="L4961">
        <v>1</v>
      </c>
      <c r="M4961">
        <v>3</v>
      </c>
      <c r="N4961" t="s">
        <v>184</v>
      </c>
      <c r="O4961" t="s">
        <v>155</v>
      </c>
      <c r="P4961" s="12">
        <v>29864</v>
      </c>
      <c r="Q4961" t="s">
        <v>156</v>
      </c>
      <c r="R4961" t="s">
        <v>165</v>
      </c>
      <c r="S4961" t="s">
        <v>162</v>
      </c>
      <c r="T4961" t="s">
        <v>171</v>
      </c>
      <c r="U4961">
        <v>4.9000000000000004</v>
      </c>
      <c r="V4961">
        <v>3.7</v>
      </c>
      <c r="W4961">
        <v>4</v>
      </c>
      <c r="X4961">
        <v>4.21</v>
      </c>
      <c r="Y4961">
        <v>512857</v>
      </c>
      <c r="Z4961">
        <v>141036</v>
      </c>
      <c r="AA4961">
        <v>12821435</v>
      </c>
    </row>
    <row r="4962" spans="1:27">
      <c r="A4962" t="s">
        <v>5155</v>
      </c>
      <c r="B4962" t="s">
        <v>201</v>
      </c>
      <c r="C4962" t="s">
        <v>201</v>
      </c>
      <c r="D4962">
        <v>2311</v>
      </c>
      <c r="E4962" s="12">
        <v>40273</v>
      </c>
      <c r="F4962" s="72">
        <f t="shared" si="836"/>
        <v>2010</v>
      </c>
      <c r="G4962" s="70">
        <f t="shared" si="837"/>
        <v>4730.5062743401122</v>
      </c>
      <c r="H4962" s="70" cm="1">
        <f t="array" ref="H4962">INDEX(magic_bricks_appreciation_pivot!$A$13:$K$20,MATCH(C4962,magic_bricks_appreciation_pivot!$A$13:$A$20,0),1+MATCH(F4962,INDEX(magic_bricks_appreciation_pivot!$B$13:$K$13,0),0))</f>
        <v>0.62790190260080292</v>
      </c>
      <c r="I4962" s="70">
        <f t="shared" si="842"/>
        <v>7700.8001642633044</v>
      </c>
      <c r="J4962">
        <v>76</v>
      </c>
      <c r="K4962">
        <v>4</v>
      </c>
      <c r="L4962">
        <v>2</v>
      </c>
      <c r="M4962">
        <v>6</v>
      </c>
      <c r="N4962" t="s">
        <v>176</v>
      </c>
      <c r="O4962" t="s">
        <v>161</v>
      </c>
      <c r="P4962" s="12">
        <v>32973</v>
      </c>
      <c r="Q4962" t="s">
        <v>194</v>
      </c>
      <c r="R4962" t="s">
        <v>170</v>
      </c>
      <c r="S4962" t="s">
        <v>158</v>
      </c>
      <c r="T4962" t="s">
        <v>166</v>
      </c>
      <c r="U4962">
        <v>3.5</v>
      </c>
      <c r="V4962">
        <v>3.3</v>
      </c>
      <c r="W4962">
        <v>3.8</v>
      </c>
      <c r="X4962">
        <v>3.56</v>
      </c>
      <c r="Y4962">
        <v>437288</v>
      </c>
      <c r="Z4962">
        <v>120254</v>
      </c>
      <c r="AA4962">
        <v>10932200</v>
      </c>
    </row>
    <row r="4963" spans="1:27">
      <c r="A4963" t="s">
        <v>5156</v>
      </c>
      <c r="B4963" t="s">
        <v>56</v>
      </c>
      <c r="C4963" t="s">
        <v>56</v>
      </c>
      <c r="D4963">
        <v>936</v>
      </c>
      <c r="E4963" s="12">
        <v>40398</v>
      </c>
      <c r="F4963" s="72">
        <f t="shared" si="836"/>
        <v>2010</v>
      </c>
      <c r="G4963" s="70">
        <f t="shared" si="837"/>
        <v>6741.431623931624</v>
      </c>
      <c r="H4963" s="70" cm="1">
        <f t="array" ref="H4963">INDEX(magic_bricks_appreciation_pivot!$A$13:$K$20,MATCH(C4963,magic_bricks_appreciation_pivot!$A$13:$A$20,0),1+MATCH(F4963,INDEX(magic_bricks_appreciation_pivot!$B$13:$K$13,0),0))</f>
        <v>0.62795711804515786</v>
      </c>
      <c r="I4963" s="70">
        <f t="shared" si="842"/>
        <v>10974.761597994215</v>
      </c>
      <c r="J4963">
        <v>77</v>
      </c>
      <c r="K4963">
        <v>1</v>
      </c>
      <c r="L4963">
        <v>1</v>
      </c>
      <c r="M4963">
        <v>3</v>
      </c>
      <c r="N4963" t="s">
        <v>176</v>
      </c>
      <c r="O4963" t="s">
        <v>161</v>
      </c>
      <c r="P4963" s="12">
        <v>36018</v>
      </c>
      <c r="Q4963" t="s">
        <v>194</v>
      </c>
      <c r="R4963" t="s">
        <v>157</v>
      </c>
      <c r="S4963" t="s">
        <v>162</v>
      </c>
      <c r="T4963" t="s">
        <v>159</v>
      </c>
      <c r="U4963">
        <v>4.5</v>
      </c>
      <c r="V4963">
        <v>4.8</v>
      </c>
      <c r="W4963">
        <v>2.2999999999999998</v>
      </c>
      <c r="X4963">
        <v>3.46</v>
      </c>
      <c r="Y4963">
        <v>252399</v>
      </c>
      <c r="Z4963">
        <v>25240</v>
      </c>
      <c r="AA4963">
        <v>6309980</v>
      </c>
    </row>
    <row r="4964" spans="1:27" hidden="1">
      <c r="A4964" t="s">
        <v>5157</v>
      </c>
      <c r="B4964" t="s">
        <v>51</v>
      </c>
      <c r="C4964" t="s">
        <v>51</v>
      </c>
      <c r="D4964">
        <v>1817</v>
      </c>
      <c r="E4964" s="12">
        <v>38798</v>
      </c>
      <c r="F4964" s="72">
        <f t="shared" si="836"/>
        <v>2006</v>
      </c>
      <c r="G4964" s="70">
        <f t="shared" si="837"/>
        <v>4644.6945514584477</v>
      </c>
      <c r="H4964" s="70" t="e" cm="1">
        <f t="array" ref="H4964">INDEX(magic_bricks_appreciation_pivot!$A$13:$K$20,MATCH(C4964,magic_bricks_appreciation_pivot!$A$13:$A$20,0),1+MATCH(F4964,INDEX(magic_bricks_appreciation_pivot!$B$13:$K$13,0),0))</f>
        <v>#N/A</v>
      </c>
      <c r="I4964" s="70"/>
      <c r="J4964">
        <v>187</v>
      </c>
      <c r="K4964">
        <v>3</v>
      </c>
      <c r="L4964">
        <v>2</v>
      </c>
      <c r="M4964">
        <v>5</v>
      </c>
      <c r="N4964" t="s">
        <v>168</v>
      </c>
      <c r="O4964" t="s">
        <v>161</v>
      </c>
      <c r="P4964" s="12">
        <v>19453</v>
      </c>
      <c r="Q4964" t="s">
        <v>194</v>
      </c>
      <c r="R4964" t="s">
        <v>177</v>
      </c>
      <c r="S4964" t="s">
        <v>178</v>
      </c>
      <c r="T4964" t="s">
        <v>166</v>
      </c>
      <c r="U4964">
        <v>2.8</v>
      </c>
      <c r="V4964">
        <v>3.9</v>
      </c>
      <c r="W4964">
        <v>4.0999999999999996</v>
      </c>
      <c r="X4964">
        <v>3.69</v>
      </c>
      <c r="Y4964">
        <v>329137</v>
      </c>
      <c r="Z4964">
        <v>126591</v>
      </c>
      <c r="AA4964">
        <v>8439410</v>
      </c>
    </row>
    <row r="4965" spans="1:27">
      <c r="A4965" t="s">
        <v>5158</v>
      </c>
      <c r="B4965" t="s">
        <v>56</v>
      </c>
      <c r="C4965" t="s">
        <v>56</v>
      </c>
      <c r="D4965">
        <v>762</v>
      </c>
      <c r="E4965" s="12">
        <v>40227</v>
      </c>
      <c r="F4965" s="72">
        <f t="shared" si="836"/>
        <v>2010</v>
      </c>
      <c r="G4965" s="70">
        <f t="shared" si="837"/>
        <v>8470.7349081364828</v>
      </c>
      <c r="H4965" s="70" cm="1">
        <f t="array" ref="H4965">INDEX(magic_bricks_appreciation_pivot!$A$13:$K$20,MATCH(C4965,magic_bricks_appreciation_pivot!$A$13:$A$20,0),1+MATCH(F4965,INDEX(magic_bricks_appreciation_pivot!$B$13:$K$13,0),0))</f>
        <v>0.62795711804515786</v>
      </c>
      <c r="I4965" s="70">
        <f>G4965+G4965*H4965</f>
        <v>13789.993188774384</v>
      </c>
      <c r="J4965">
        <v>112</v>
      </c>
      <c r="K4965">
        <v>1</v>
      </c>
      <c r="L4965">
        <v>1</v>
      </c>
      <c r="M4965">
        <v>2</v>
      </c>
      <c r="N4965" t="s">
        <v>184</v>
      </c>
      <c r="O4965" t="s">
        <v>161</v>
      </c>
      <c r="P4965" s="12">
        <v>32927</v>
      </c>
      <c r="Q4965" t="s">
        <v>194</v>
      </c>
      <c r="R4965" t="s">
        <v>177</v>
      </c>
      <c r="S4965" t="s">
        <v>178</v>
      </c>
      <c r="T4965" t="s">
        <v>163</v>
      </c>
      <c r="U4965">
        <v>4.4000000000000004</v>
      </c>
      <c r="V4965">
        <v>2.1</v>
      </c>
      <c r="W4965">
        <v>2.2000000000000002</v>
      </c>
      <c r="X4965">
        <v>2.84</v>
      </c>
      <c r="Y4965">
        <v>232369</v>
      </c>
      <c r="Z4965">
        <v>12909</v>
      </c>
      <c r="AA4965">
        <v>6454700</v>
      </c>
    </row>
    <row r="4966" spans="1:27" hidden="1">
      <c r="A4966" t="s">
        <v>5159</v>
      </c>
      <c r="B4966" t="s">
        <v>201</v>
      </c>
      <c r="C4966" t="s">
        <v>201</v>
      </c>
      <c r="D4966">
        <v>1817</v>
      </c>
      <c r="E4966" s="12">
        <v>40174</v>
      </c>
      <c r="F4966" s="72">
        <f t="shared" si="836"/>
        <v>2009</v>
      </c>
      <c r="G4966" s="70">
        <f t="shared" si="837"/>
        <v>9072.9774353329667</v>
      </c>
      <c r="H4966" s="70" t="e" cm="1">
        <f t="array" ref="H4966">INDEX(magic_bricks_appreciation_pivot!$A$13:$K$20,MATCH(C4966,magic_bricks_appreciation_pivot!$A$13:$A$20,0),1+MATCH(F4966,INDEX(magic_bricks_appreciation_pivot!$B$13:$K$13,0),0))</f>
        <v>#N/A</v>
      </c>
      <c r="I4966" s="70"/>
      <c r="J4966">
        <v>74</v>
      </c>
      <c r="K4966">
        <v>3</v>
      </c>
      <c r="L4966">
        <v>2</v>
      </c>
      <c r="M4966">
        <v>5</v>
      </c>
      <c r="N4966" t="s">
        <v>184</v>
      </c>
      <c r="O4966" t="s">
        <v>155</v>
      </c>
      <c r="P4966" s="12">
        <v>32874</v>
      </c>
      <c r="Q4966" t="s">
        <v>156</v>
      </c>
      <c r="R4966" t="s">
        <v>177</v>
      </c>
      <c r="S4966" t="s">
        <v>162</v>
      </c>
      <c r="T4966" t="s">
        <v>166</v>
      </c>
      <c r="U4966">
        <v>3.1</v>
      </c>
      <c r="V4966">
        <v>2.2000000000000002</v>
      </c>
      <c r="W4966">
        <v>3.2</v>
      </c>
      <c r="X4966">
        <v>2.87</v>
      </c>
      <c r="Y4966">
        <v>741852</v>
      </c>
      <c r="Z4966">
        <v>362683</v>
      </c>
      <c r="AA4966">
        <v>16485600</v>
      </c>
    </row>
    <row r="4967" spans="1:27" hidden="1">
      <c r="A4967" t="s">
        <v>5160</v>
      </c>
      <c r="B4967" t="s">
        <v>56</v>
      </c>
      <c r="C4967" t="s">
        <v>56</v>
      </c>
      <c r="D4967">
        <v>1250</v>
      </c>
      <c r="E4967" s="12">
        <v>39473</v>
      </c>
      <c r="F4967" s="72">
        <f t="shared" si="836"/>
        <v>2008</v>
      </c>
      <c r="G4967" s="70">
        <f t="shared" si="837"/>
        <v>6280.348</v>
      </c>
      <c r="H4967" s="70" t="e" cm="1">
        <f t="array" ref="H4967">INDEX(magic_bricks_appreciation_pivot!$A$13:$K$20,MATCH(C4967,magic_bricks_appreciation_pivot!$A$13:$A$20,0),1+MATCH(F4967,INDEX(magic_bricks_appreciation_pivot!$B$13:$K$13,0),0))</f>
        <v>#N/A</v>
      </c>
      <c r="I4967" s="70"/>
      <c r="J4967">
        <v>9</v>
      </c>
      <c r="K4967">
        <v>2</v>
      </c>
      <c r="L4967">
        <v>2</v>
      </c>
      <c r="M4967">
        <v>4</v>
      </c>
      <c r="N4967" t="s">
        <v>176</v>
      </c>
      <c r="O4967" t="s">
        <v>161</v>
      </c>
      <c r="P4967" s="12">
        <v>28888</v>
      </c>
      <c r="Q4967" t="s">
        <v>169</v>
      </c>
      <c r="R4967" t="s">
        <v>165</v>
      </c>
      <c r="S4967" t="s">
        <v>162</v>
      </c>
      <c r="T4967" t="s">
        <v>159</v>
      </c>
      <c r="U4967">
        <v>3.8</v>
      </c>
      <c r="V4967">
        <v>2.6</v>
      </c>
      <c r="W4967">
        <v>4.3</v>
      </c>
      <c r="X4967">
        <v>3.81</v>
      </c>
      <c r="Y4967">
        <v>306167</v>
      </c>
      <c r="Z4967">
        <v>7850</v>
      </c>
      <c r="AA4967">
        <v>7850435</v>
      </c>
    </row>
    <row r="4968" spans="1:27">
      <c r="A4968" t="s">
        <v>5161</v>
      </c>
      <c r="B4968" t="s">
        <v>201</v>
      </c>
      <c r="C4968" t="s">
        <v>201</v>
      </c>
      <c r="D4968">
        <v>2053</v>
      </c>
      <c r="E4968" s="12">
        <v>40641</v>
      </c>
      <c r="F4968" s="72">
        <f t="shared" si="836"/>
        <v>2011</v>
      </c>
      <c r="G4968" s="70">
        <f t="shared" si="837"/>
        <v>5497.4184120798827</v>
      </c>
      <c r="H4968" s="70" cm="1">
        <f t="array" ref="H4968">INDEX(magic_bricks_appreciation_pivot!$A$13:$K$20,MATCH(C4968,magic_bricks_appreciation_pivot!$A$13:$A$20,0),1+MATCH(F4968,INDEX(magic_bricks_appreciation_pivot!$B$13:$K$13,0),0))</f>
        <v>0.57884713052310821</v>
      </c>
      <c r="I4968" s="70">
        <f t="shared" ref="I4968:I4970" si="843">G4968+G4968*H4968</f>
        <v>8679.5832851972245</v>
      </c>
      <c r="J4968">
        <v>31</v>
      </c>
      <c r="K4968">
        <v>3</v>
      </c>
      <c r="L4968">
        <v>2</v>
      </c>
      <c r="M4968">
        <v>5</v>
      </c>
      <c r="N4968" t="s">
        <v>176</v>
      </c>
      <c r="O4968" t="s">
        <v>161</v>
      </c>
      <c r="P4968" s="12">
        <v>30786</v>
      </c>
      <c r="Q4968" t="s">
        <v>169</v>
      </c>
      <c r="R4968" t="s">
        <v>177</v>
      </c>
      <c r="S4968" t="s">
        <v>158</v>
      </c>
      <c r="T4968" t="s">
        <v>182</v>
      </c>
      <c r="U4968">
        <v>4.9000000000000004</v>
      </c>
      <c r="V4968">
        <v>2.7</v>
      </c>
      <c r="W4968">
        <v>2.5</v>
      </c>
      <c r="X4968">
        <v>3.28</v>
      </c>
      <c r="Y4968">
        <v>417589</v>
      </c>
      <c r="Z4968">
        <v>237010</v>
      </c>
      <c r="AA4968">
        <v>11286200</v>
      </c>
    </row>
    <row r="4969" spans="1:27">
      <c r="A4969" t="s">
        <v>5162</v>
      </c>
      <c r="B4969" t="s">
        <v>175</v>
      </c>
      <c r="C4969" t="s">
        <v>34</v>
      </c>
      <c r="D4969">
        <v>936</v>
      </c>
      <c r="E4969" s="12">
        <v>40368</v>
      </c>
      <c r="F4969" s="72">
        <f t="shared" si="836"/>
        <v>2010</v>
      </c>
      <c r="G4969" s="70">
        <f t="shared" si="837"/>
        <v>9650.9829059829062</v>
      </c>
      <c r="H4969" s="70" cm="1">
        <f t="array" ref="H4969">INDEX(magic_bricks_appreciation_pivot!$A$13:$K$20,MATCH(C4969,magic_bricks_appreciation_pivot!$A$13:$A$20,0),1+MATCH(F4969,INDEX(magic_bricks_appreciation_pivot!$B$13:$K$13,0),0))</f>
        <v>0.46848170778869208</v>
      </c>
      <c r="I4969" s="70">
        <f t="shared" si="843"/>
        <v>14172.291859617253</v>
      </c>
      <c r="J4969">
        <v>190</v>
      </c>
      <c r="K4969">
        <v>1</v>
      </c>
      <c r="L4969">
        <v>1</v>
      </c>
      <c r="M4969">
        <v>3</v>
      </c>
      <c r="N4969" t="s">
        <v>154</v>
      </c>
      <c r="O4969" t="s">
        <v>161</v>
      </c>
      <c r="P4969" s="12">
        <v>28688</v>
      </c>
      <c r="Q4969" t="s">
        <v>169</v>
      </c>
      <c r="R4969" t="s">
        <v>165</v>
      </c>
      <c r="S4969" t="s">
        <v>162</v>
      </c>
      <c r="T4969" t="s">
        <v>182</v>
      </c>
      <c r="U4969">
        <v>2.2000000000000002</v>
      </c>
      <c r="V4969">
        <v>2.6</v>
      </c>
      <c r="W4969">
        <v>2.2000000000000002</v>
      </c>
      <c r="X4969">
        <v>2.36</v>
      </c>
      <c r="Y4969">
        <v>225833</v>
      </c>
      <c r="Z4969">
        <v>72267</v>
      </c>
      <c r="AA4969">
        <v>9033320</v>
      </c>
    </row>
    <row r="4970" spans="1:27">
      <c r="A4970" t="s">
        <v>5163</v>
      </c>
      <c r="B4970" t="s">
        <v>39</v>
      </c>
      <c r="C4970" t="s">
        <v>39</v>
      </c>
      <c r="D4970">
        <v>1849</v>
      </c>
      <c r="E4970" s="12">
        <v>42038</v>
      </c>
      <c r="F4970" s="72">
        <f t="shared" si="836"/>
        <v>2015</v>
      </c>
      <c r="G4970" s="70">
        <f t="shared" si="837"/>
        <v>8184.0237966468358</v>
      </c>
      <c r="H4970" s="70" cm="1">
        <f t="array" ref="H4970">INDEX(magic_bricks_appreciation_pivot!$A$13:$K$20,MATCH(C4970,magic_bricks_appreciation_pivot!$A$13:$A$20,0),1+MATCH(F4970,INDEX(magic_bricks_appreciation_pivot!$B$13:$K$13,0),0))</f>
        <v>-7.033979394290038E-2</v>
      </c>
      <c r="I4970" s="70">
        <f t="shared" si="843"/>
        <v>7608.3612491669046</v>
      </c>
      <c r="J4970">
        <v>6</v>
      </c>
      <c r="K4970">
        <v>2</v>
      </c>
      <c r="L4970">
        <v>1</v>
      </c>
      <c r="M4970">
        <v>5</v>
      </c>
      <c r="N4970" t="s">
        <v>176</v>
      </c>
      <c r="O4970" t="s">
        <v>155</v>
      </c>
      <c r="P4970" s="12">
        <v>34008</v>
      </c>
      <c r="Q4970" t="s">
        <v>169</v>
      </c>
      <c r="R4970" t="s">
        <v>157</v>
      </c>
      <c r="S4970" t="s">
        <v>158</v>
      </c>
      <c r="T4970" t="s">
        <v>182</v>
      </c>
      <c r="U4970">
        <v>4.5999999999999996</v>
      </c>
      <c r="V4970">
        <v>3.1</v>
      </c>
      <c r="W4970">
        <v>2.2000000000000002</v>
      </c>
      <c r="X4970">
        <v>3.2650000000000001</v>
      </c>
      <c r="Y4970">
        <v>544761</v>
      </c>
      <c r="Z4970">
        <v>151323</v>
      </c>
      <c r="AA4970">
        <v>15132260</v>
      </c>
    </row>
    <row r="4971" spans="1:27" hidden="1">
      <c r="A4971" t="s">
        <v>5164</v>
      </c>
      <c r="B4971" t="s">
        <v>51</v>
      </c>
      <c r="C4971" t="s">
        <v>51</v>
      </c>
      <c r="D4971">
        <v>1620</v>
      </c>
      <c r="E4971" s="12">
        <v>38084</v>
      </c>
      <c r="F4971" s="72">
        <f t="shared" si="836"/>
        <v>2004</v>
      </c>
      <c r="G4971" s="70">
        <f t="shared" si="837"/>
        <v>9273.5864197530864</v>
      </c>
      <c r="H4971" s="70" t="e" cm="1">
        <f t="array" ref="H4971">INDEX(magic_bricks_appreciation_pivot!$A$13:$K$20,MATCH(C4971,magic_bricks_appreciation_pivot!$A$13:$A$20,0),1+MATCH(F4971,INDEX(magic_bricks_appreciation_pivot!$B$13:$K$13,0),0))</f>
        <v>#N/A</v>
      </c>
      <c r="I4971" s="70"/>
      <c r="J4971">
        <v>185</v>
      </c>
      <c r="K4971">
        <v>2</v>
      </c>
      <c r="L4971">
        <v>1</v>
      </c>
      <c r="M4971">
        <v>4</v>
      </c>
      <c r="N4971" t="s">
        <v>184</v>
      </c>
      <c r="O4971" t="s">
        <v>155</v>
      </c>
      <c r="P4971" s="12">
        <v>27864</v>
      </c>
      <c r="Q4971" t="s">
        <v>156</v>
      </c>
      <c r="R4971" t="s">
        <v>177</v>
      </c>
      <c r="S4971" t="s">
        <v>162</v>
      </c>
      <c r="T4971" t="s">
        <v>163</v>
      </c>
      <c r="U4971">
        <v>2</v>
      </c>
      <c r="V4971">
        <v>2.9</v>
      </c>
      <c r="W4971">
        <v>3.7</v>
      </c>
      <c r="X4971">
        <v>2.92</v>
      </c>
      <c r="Y4971">
        <v>540836</v>
      </c>
      <c r="Z4971">
        <v>300464</v>
      </c>
      <c r="AA4971">
        <v>15023210</v>
      </c>
    </row>
    <row r="4972" spans="1:27">
      <c r="A4972" t="s">
        <v>5165</v>
      </c>
      <c r="B4972" t="s">
        <v>175</v>
      </c>
      <c r="C4972" t="s">
        <v>34</v>
      </c>
      <c r="D4972">
        <v>896</v>
      </c>
      <c r="E4972" s="12">
        <v>41608</v>
      </c>
      <c r="F4972" s="72">
        <f t="shared" si="836"/>
        <v>2013</v>
      </c>
      <c r="G4972" s="70">
        <f t="shared" si="837"/>
        <v>13393.359375</v>
      </c>
      <c r="H4972" s="70" cm="1">
        <f t="array" ref="H4972">INDEX(magic_bricks_appreciation_pivot!$A$13:$K$20,MATCH(C4972,magic_bricks_appreciation_pivot!$A$13:$A$20,0),1+MATCH(F4972,INDEX(magic_bricks_appreciation_pivot!$B$13:$K$13,0),0))</f>
        <v>0.11656080922135968</v>
      </c>
      <c r="I4972" s="70">
        <f t="shared" ref="I4972:I4980" si="844">G4972+G4972*H4972</f>
        <v>14954.500181942483</v>
      </c>
      <c r="J4972">
        <v>142</v>
      </c>
      <c r="K4972">
        <v>1</v>
      </c>
      <c r="L4972">
        <v>1</v>
      </c>
      <c r="M4972">
        <v>3</v>
      </c>
      <c r="N4972" t="s">
        <v>168</v>
      </c>
      <c r="O4972" t="s">
        <v>155</v>
      </c>
      <c r="P4972" s="12">
        <v>33213</v>
      </c>
      <c r="Q4972" t="s">
        <v>156</v>
      </c>
      <c r="R4972" t="s">
        <v>157</v>
      </c>
      <c r="S4972" t="s">
        <v>162</v>
      </c>
      <c r="T4972" t="s">
        <v>163</v>
      </c>
      <c r="U4972">
        <v>4.0999999999999996</v>
      </c>
      <c r="V4972">
        <v>2.1</v>
      </c>
      <c r="W4972">
        <v>4.4000000000000004</v>
      </c>
      <c r="X4972">
        <v>3.39</v>
      </c>
      <c r="Y4972">
        <v>312012</v>
      </c>
      <c r="Z4972">
        <v>120005</v>
      </c>
      <c r="AA4972">
        <v>12000450</v>
      </c>
    </row>
    <row r="4973" spans="1:27">
      <c r="A4973" t="s">
        <v>5166</v>
      </c>
      <c r="B4973" t="s">
        <v>23</v>
      </c>
      <c r="C4973" t="s">
        <v>23</v>
      </c>
      <c r="D4973">
        <v>1143</v>
      </c>
      <c r="E4973" s="12">
        <v>40200</v>
      </c>
      <c r="F4973" s="72">
        <f t="shared" si="836"/>
        <v>2010</v>
      </c>
      <c r="G4973" s="70">
        <f t="shared" si="837"/>
        <v>3678.0402449693788</v>
      </c>
      <c r="H4973" s="70" cm="1">
        <f t="array" ref="H4973">INDEX(magic_bricks_appreciation_pivot!$A$13:$K$20,MATCH(C4973,magic_bricks_appreciation_pivot!$A$13:$A$20,0),1+MATCH(F4973,INDEX(magic_bricks_appreciation_pivot!$B$13:$K$13,0),0))</f>
        <v>0.49881786187527283</v>
      </c>
      <c r="I4973" s="70">
        <f t="shared" si="844"/>
        <v>5512.7124158562092</v>
      </c>
      <c r="J4973">
        <v>118</v>
      </c>
      <c r="K4973">
        <v>1</v>
      </c>
      <c r="L4973">
        <v>1</v>
      </c>
      <c r="M4973">
        <v>3</v>
      </c>
      <c r="N4973" t="s">
        <v>168</v>
      </c>
      <c r="O4973" t="s">
        <v>161</v>
      </c>
      <c r="P4973" s="12">
        <v>21950</v>
      </c>
      <c r="Q4973" t="s">
        <v>194</v>
      </c>
      <c r="R4973" t="s">
        <v>157</v>
      </c>
      <c r="S4973" t="s">
        <v>158</v>
      </c>
      <c r="T4973" t="s">
        <v>159</v>
      </c>
      <c r="U4973">
        <v>2.7</v>
      </c>
      <c r="V4973">
        <v>4.2</v>
      </c>
      <c r="W4973">
        <v>4.0999999999999996</v>
      </c>
      <c r="X4973">
        <v>3.71</v>
      </c>
      <c r="Y4973">
        <v>138732</v>
      </c>
      <c r="Z4973">
        <v>96692</v>
      </c>
      <c r="AA4973">
        <v>4204000</v>
      </c>
    </row>
    <row r="4974" spans="1:27">
      <c r="A4974" t="s">
        <v>5167</v>
      </c>
      <c r="B4974" t="s">
        <v>175</v>
      </c>
      <c r="C4974" t="s">
        <v>34</v>
      </c>
      <c r="D4974">
        <v>1052</v>
      </c>
      <c r="E4974" s="12">
        <v>41135</v>
      </c>
      <c r="F4974" s="72">
        <f t="shared" si="836"/>
        <v>2012</v>
      </c>
      <c r="G4974" s="70">
        <f t="shared" si="837"/>
        <v>12141.064638783269</v>
      </c>
      <c r="H4974" s="70" cm="1">
        <f t="array" ref="H4974">INDEX(magic_bricks_appreciation_pivot!$A$13:$K$20,MATCH(C4974,magic_bricks_appreciation_pivot!$A$13:$A$20,0),1+MATCH(F4974,INDEX(magic_bricks_appreciation_pivot!$B$13:$K$13,0),0))</f>
        <v>0.22606337179266398</v>
      </c>
      <c r="I4974" s="70">
        <f t="shared" si="844"/>
        <v>14885.714648179297</v>
      </c>
      <c r="J4974">
        <v>78</v>
      </c>
      <c r="K4974">
        <v>1</v>
      </c>
      <c r="L4974">
        <v>1</v>
      </c>
      <c r="M4974">
        <v>3</v>
      </c>
      <c r="N4974" t="s">
        <v>184</v>
      </c>
      <c r="O4974" t="s">
        <v>155</v>
      </c>
      <c r="P4974" s="12">
        <v>30915</v>
      </c>
      <c r="Q4974" t="s">
        <v>156</v>
      </c>
      <c r="R4974" t="s">
        <v>165</v>
      </c>
      <c r="S4974" t="s">
        <v>158</v>
      </c>
      <c r="T4974" t="s">
        <v>163</v>
      </c>
      <c r="U4974">
        <v>3</v>
      </c>
      <c r="V4974">
        <v>4.2</v>
      </c>
      <c r="W4974">
        <v>4.4000000000000004</v>
      </c>
      <c r="X4974">
        <v>3.9</v>
      </c>
      <c r="Y4974">
        <v>370400</v>
      </c>
      <c r="Z4974">
        <v>217131</v>
      </c>
      <c r="AA4974">
        <v>12772400</v>
      </c>
    </row>
    <row r="4975" spans="1:27">
      <c r="A4975" t="s">
        <v>5168</v>
      </c>
      <c r="B4975" t="s">
        <v>56</v>
      </c>
      <c r="C4975" t="s">
        <v>56</v>
      </c>
      <c r="D4975">
        <v>676</v>
      </c>
      <c r="E4975" s="12">
        <v>40499</v>
      </c>
      <c r="F4975" s="72">
        <f t="shared" si="836"/>
        <v>2010</v>
      </c>
      <c r="G4975" s="70">
        <f t="shared" si="837"/>
        <v>9007.2041420118348</v>
      </c>
      <c r="H4975" s="70" cm="1">
        <f t="array" ref="H4975">INDEX(magic_bricks_appreciation_pivot!$A$13:$K$20,MATCH(C4975,magic_bricks_appreciation_pivot!$A$13:$A$20,0),1+MATCH(F4975,INDEX(magic_bricks_appreciation_pivot!$B$13:$K$13,0),0))</f>
        <v>0.62795711804515786</v>
      </c>
      <c r="I4975" s="70">
        <f t="shared" si="844"/>
        <v>14663.342096673994</v>
      </c>
      <c r="J4975">
        <v>192</v>
      </c>
      <c r="K4975">
        <v>1</v>
      </c>
      <c r="L4975">
        <v>1</v>
      </c>
      <c r="M4975">
        <v>2</v>
      </c>
      <c r="N4975" t="s">
        <v>176</v>
      </c>
      <c r="O4975" t="s">
        <v>161</v>
      </c>
      <c r="P4975" s="12">
        <v>33929</v>
      </c>
      <c r="Q4975" t="s">
        <v>194</v>
      </c>
      <c r="R4975" t="s">
        <v>177</v>
      </c>
      <c r="S4975" t="s">
        <v>178</v>
      </c>
      <c r="T4975" t="s">
        <v>166</v>
      </c>
      <c r="U4975">
        <v>3.3</v>
      </c>
      <c r="V4975">
        <v>2.7</v>
      </c>
      <c r="W4975">
        <v>2.5</v>
      </c>
      <c r="X4975">
        <v>2.78</v>
      </c>
      <c r="Y4975">
        <v>194844</v>
      </c>
      <c r="Z4975">
        <v>54800</v>
      </c>
      <c r="AA4975">
        <v>6088870</v>
      </c>
    </row>
    <row r="4976" spans="1:27">
      <c r="A4976" t="s">
        <v>5169</v>
      </c>
      <c r="B4976" t="s">
        <v>175</v>
      </c>
      <c r="C4976" t="s">
        <v>34</v>
      </c>
      <c r="D4976">
        <v>973</v>
      </c>
      <c r="E4976" s="12">
        <v>41783</v>
      </c>
      <c r="F4976" s="72">
        <f t="shared" si="836"/>
        <v>2014</v>
      </c>
      <c r="G4976" s="70">
        <f t="shared" si="837"/>
        <v>12460.226104830421</v>
      </c>
      <c r="H4976" s="70" cm="1">
        <f t="array" ref="H4976">INDEX(magic_bricks_appreciation_pivot!$A$13:$K$20,MATCH(C4976,magic_bricks_appreciation_pivot!$A$13:$A$20,0),1+MATCH(F4976,INDEX(magic_bricks_appreciation_pivot!$B$13:$K$13,0),0))</f>
        <v>5.1040744021257752E-2</v>
      </c>
      <c r="I4976" s="70">
        <f t="shared" si="844"/>
        <v>13096.205315894063</v>
      </c>
      <c r="J4976">
        <v>148</v>
      </c>
      <c r="K4976">
        <v>1</v>
      </c>
      <c r="L4976">
        <v>1</v>
      </c>
      <c r="M4976">
        <v>3</v>
      </c>
      <c r="N4976" t="s">
        <v>193</v>
      </c>
      <c r="O4976" t="s">
        <v>161</v>
      </c>
      <c r="P4976" s="12">
        <v>38863</v>
      </c>
      <c r="Q4976" t="s">
        <v>156</v>
      </c>
      <c r="R4976" t="s">
        <v>157</v>
      </c>
      <c r="S4976" t="s">
        <v>158</v>
      </c>
      <c r="T4976" t="s">
        <v>166</v>
      </c>
      <c r="U4976">
        <v>4.2</v>
      </c>
      <c r="V4976">
        <v>4.7</v>
      </c>
      <c r="W4976">
        <v>2</v>
      </c>
      <c r="X4976">
        <v>3.74</v>
      </c>
      <c r="Y4976">
        <v>375838</v>
      </c>
      <c r="Z4976">
        <v>133362</v>
      </c>
      <c r="AA4976">
        <v>12123800</v>
      </c>
    </row>
    <row r="4977" spans="1:27">
      <c r="A4977" t="s">
        <v>5170</v>
      </c>
      <c r="B4977" t="s">
        <v>175</v>
      </c>
      <c r="C4977" t="s">
        <v>34</v>
      </c>
      <c r="D4977">
        <v>1276</v>
      </c>
      <c r="E4977" s="12">
        <v>41317</v>
      </c>
      <c r="F4977" s="72">
        <f t="shared" si="836"/>
        <v>2013</v>
      </c>
      <c r="G4977" s="70">
        <f t="shared" si="837"/>
        <v>8782.970219435736</v>
      </c>
      <c r="H4977" s="70" cm="1">
        <f t="array" ref="H4977">INDEX(magic_bricks_appreciation_pivot!$A$13:$K$20,MATCH(C4977,magic_bricks_appreciation_pivot!$A$13:$A$20,0),1+MATCH(F4977,INDEX(magic_bricks_appreciation_pivot!$B$13:$K$13,0),0))</f>
        <v>0.11656080922135968</v>
      </c>
      <c r="I4977" s="70">
        <f t="shared" si="844"/>
        <v>9806.7203355802685</v>
      </c>
      <c r="J4977">
        <v>42</v>
      </c>
      <c r="K4977">
        <v>2</v>
      </c>
      <c r="L4977">
        <v>1</v>
      </c>
      <c r="M4977">
        <v>4</v>
      </c>
      <c r="N4977" t="s">
        <v>184</v>
      </c>
      <c r="O4977" t="s">
        <v>155</v>
      </c>
      <c r="P4977" s="12">
        <v>39492</v>
      </c>
      <c r="Q4977" t="s">
        <v>169</v>
      </c>
      <c r="R4977" t="s">
        <v>157</v>
      </c>
      <c r="S4977" t="s">
        <v>178</v>
      </c>
      <c r="T4977" t="s">
        <v>166</v>
      </c>
      <c r="U4977">
        <v>3.6</v>
      </c>
      <c r="V4977">
        <v>3.9</v>
      </c>
      <c r="W4977">
        <v>5</v>
      </c>
      <c r="X4977">
        <v>4.1399999999999997</v>
      </c>
      <c r="Y4977">
        <v>347419</v>
      </c>
      <c r="Z4977">
        <v>100864</v>
      </c>
      <c r="AA4977">
        <v>11207070</v>
      </c>
    </row>
    <row r="4978" spans="1:27">
      <c r="A4978" t="s">
        <v>5171</v>
      </c>
      <c r="B4978" t="s">
        <v>23</v>
      </c>
      <c r="C4978" t="s">
        <v>23</v>
      </c>
      <c r="D4978">
        <v>1549</v>
      </c>
      <c r="E4978" s="12">
        <v>40818</v>
      </c>
      <c r="F4978" s="72">
        <f t="shared" si="836"/>
        <v>2011</v>
      </c>
      <c r="G4978" s="70">
        <f t="shared" si="837"/>
        <v>5478.0503550677859</v>
      </c>
      <c r="H4978" s="70" cm="1">
        <f t="array" ref="H4978">INDEX(magic_bricks_appreciation_pivot!$A$13:$K$20,MATCH(C4978,magic_bricks_appreciation_pivot!$A$13:$A$20,0),1+MATCH(F4978,INDEX(magic_bricks_appreciation_pivot!$B$13:$K$13,0),0))</f>
        <v>0.30621792098525186</v>
      </c>
      <c r="I4978" s="70">
        <f t="shared" si="844"/>
        <v>7155.5275458491642</v>
      </c>
      <c r="J4978">
        <v>196</v>
      </c>
      <c r="K4978">
        <v>2</v>
      </c>
      <c r="L4978">
        <v>2</v>
      </c>
      <c r="M4978">
        <v>4</v>
      </c>
      <c r="N4978" t="s">
        <v>154</v>
      </c>
      <c r="O4978" t="s">
        <v>155</v>
      </c>
      <c r="P4978" s="12">
        <v>32058</v>
      </c>
      <c r="Q4978" t="s">
        <v>194</v>
      </c>
      <c r="R4978" t="s">
        <v>170</v>
      </c>
      <c r="S4978" t="s">
        <v>158</v>
      </c>
      <c r="T4978" t="s">
        <v>163</v>
      </c>
      <c r="U4978">
        <v>2</v>
      </c>
      <c r="V4978">
        <v>3.9</v>
      </c>
      <c r="W4978">
        <v>3.6</v>
      </c>
      <c r="X4978">
        <v>3.21</v>
      </c>
      <c r="Y4978">
        <v>296993</v>
      </c>
      <c r="Z4978">
        <v>76370</v>
      </c>
      <c r="AA4978">
        <v>8485500</v>
      </c>
    </row>
    <row r="4979" spans="1:27">
      <c r="A4979" t="s">
        <v>5172</v>
      </c>
      <c r="B4979" t="s">
        <v>51</v>
      </c>
      <c r="C4979" t="s">
        <v>51</v>
      </c>
      <c r="D4979">
        <v>1769</v>
      </c>
      <c r="E4979" s="12">
        <v>40202</v>
      </c>
      <c r="F4979" s="72">
        <f t="shared" si="836"/>
        <v>2010</v>
      </c>
      <c r="G4979" s="70">
        <f t="shared" si="837"/>
        <v>6110.8479366873944</v>
      </c>
      <c r="H4979" s="70" cm="1">
        <f t="array" ref="H4979">INDEX(magic_bricks_appreciation_pivot!$A$13:$K$20,MATCH(C4979,magic_bricks_appreciation_pivot!$A$13:$A$20,0),1+MATCH(F4979,INDEX(magic_bricks_appreciation_pivot!$B$13:$K$13,0),0))</f>
        <v>0.55311029796131728</v>
      </c>
      <c r="I4979" s="70">
        <f t="shared" si="844"/>
        <v>9490.8208597448611</v>
      </c>
      <c r="J4979">
        <v>31</v>
      </c>
      <c r="K4979">
        <v>2</v>
      </c>
      <c r="L4979">
        <v>1</v>
      </c>
      <c r="M4979">
        <v>4</v>
      </c>
      <c r="N4979" t="s">
        <v>193</v>
      </c>
      <c r="O4979" t="s">
        <v>155</v>
      </c>
      <c r="P4979" s="12">
        <v>24872</v>
      </c>
      <c r="Q4979" t="s">
        <v>169</v>
      </c>
      <c r="R4979" t="s">
        <v>177</v>
      </c>
      <c r="S4979" t="s">
        <v>162</v>
      </c>
      <c r="T4979" t="s">
        <v>163</v>
      </c>
      <c r="U4979">
        <v>3.9</v>
      </c>
      <c r="V4979">
        <v>2.5</v>
      </c>
      <c r="W4979">
        <v>2.4</v>
      </c>
      <c r="X4979">
        <v>2.82</v>
      </c>
      <c r="Y4979">
        <v>356733</v>
      </c>
      <c r="Z4979">
        <v>86481</v>
      </c>
      <c r="AA4979">
        <v>10810090</v>
      </c>
    </row>
    <row r="4980" spans="1:27">
      <c r="A4980" t="s">
        <v>5173</v>
      </c>
      <c r="B4980" t="s">
        <v>56</v>
      </c>
      <c r="C4980" t="s">
        <v>56</v>
      </c>
      <c r="D4980">
        <v>1294</v>
      </c>
      <c r="E4980" s="12">
        <v>40941</v>
      </c>
      <c r="F4980" s="72">
        <f t="shared" si="836"/>
        <v>2012</v>
      </c>
      <c r="G4980" s="70">
        <f t="shared" si="837"/>
        <v>6667.3068006182384</v>
      </c>
      <c r="H4980" s="70" cm="1">
        <f t="array" ref="H4980">INDEX(magic_bricks_appreciation_pivot!$A$13:$K$20,MATCH(C4980,magic_bricks_appreciation_pivot!$A$13:$A$20,0),1+MATCH(F4980,INDEX(magic_bricks_appreciation_pivot!$B$13:$K$13,0),0))</f>
        <v>0.4006045824602385</v>
      </c>
      <c r="I4980" s="70">
        <f t="shared" si="844"/>
        <v>9338.2604576142166</v>
      </c>
      <c r="J4980">
        <v>197</v>
      </c>
      <c r="K4980">
        <v>2</v>
      </c>
      <c r="L4980">
        <v>2</v>
      </c>
      <c r="M4980">
        <v>4</v>
      </c>
      <c r="N4980" t="s">
        <v>168</v>
      </c>
      <c r="O4980" t="s">
        <v>161</v>
      </c>
      <c r="P4980" s="12">
        <v>36196</v>
      </c>
      <c r="Q4980" t="s">
        <v>169</v>
      </c>
      <c r="R4980" t="s">
        <v>165</v>
      </c>
      <c r="S4980" t="s">
        <v>158</v>
      </c>
      <c r="T4980" t="s">
        <v>173</v>
      </c>
      <c r="U4980">
        <v>5</v>
      </c>
      <c r="V4980">
        <v>2.2999999999999998</v>
      </c>
      <c r="W4980">
        <v>3.8</v>
      </c>
      <c r="X4980">
        <v>3.86</v>
      </c>
      <c r="Y4980">
        <v>327845</v>
      </c>
      <c r="Z4980">
        <v>17255</v>
      </c>
      <c r="AA4980">
        <v>8627495</v>
      </c>
    </row>
    <row r="4981" spans="1:27" hidden="1">
      <c r="A4981" t="s">
        <v>5174</v>
      </c>
      <c r="B4981" t="s">
        <v>175</v>
      </c>
      <c r="C4981" t="s">
        <v>34</v>
      </c>
      <c r="D4981">
        <v>1284</v>
      </c>
      <c r="E4981" s="12">
        <v>39636</v>
      </c>
      <c r="F4981" s="72">
        <f t="shared" si="836"/>
        <v>2008</v>
      </c>
      <c r="G4981" s="70">
        <f t="shared" si="837"/>
        <v>6441.7445482866042</v>
      </c>
      <c r="H4981" s="70" t="e" cm="1">
        <f t="array" ref="H4981">INDEX(magic_bricks_appreciation_pivot!$A$13:$K$20,MATCH(C4981,magic_bricks_appreciation_pivot!$A$13:$A$20,0),1+MATCH(F4981,INDEX(magic_bricks_appreciation_pivot!$B$13:$K$13,0),0))</f>
        <v>#N/A</v>
      </c>
      <c r="I4981" s="70"/>
      <c r="J4981">
        <v>89</v>
      </c>
      <c r="K4981">
        <v>2</v>
      </c>
      <c r="L4981">
        <v>1</v>
      </c>
      <c r="M4981">
        <v>4</v>
      </c>
      <c r="N4981" t="s">
        <v>154</v>
      </c>
      <c r="O4981" t="s">
        <v>161</v>
      </c>
      <c r="P4981" s="12">
        <v>27956</v>
      </c>
      <c r="Q4981" t="s">
        <v>194</v>
      </c>
      <c r="R4981" t="s">
        <v>165</v>
      </c>
      <c r="S4981" t="s">
        <v>178</v>
      </c>
      <c r="T4981" t="s">
        <v>166</v>
      </c>
      <c r="U4981">
        <v>3.5</v>
      </c>
      <c r="V4981">
        <v>3.3</v>
      </c>
      <c r="W4981">
        <v>2.1</v>
      </c>
      <c r="X4981">
        <v>3</v>
      </c>
      <c r="Y4981">
        <v>272950</v>
      </c>
      <c r="Z4981">
        <v>115797</v>
      </c>
      <c r="AA4981">
        <v>8271200</v>
      </c>
    </row>
    <row r="4982" spans="1:27">
      <c r="A4982" t="s">
        <v>5175</v>
      </c>
      <c r="B4982" t="s">
        <v>23</v>
      </c>
      <c r="C4982" t="s">
        <v>23</v>
      </c>
      <c r="D4982">
        <v>877</v>
      </c>
      <c r="E4982" s="12">
        <v>40695</v>
      </c>
      <c r="F4982" s="72">
        <f t="shared" si="836"/>
        <v>2011</v>
      </c>
      <c r="G4982" s="70">
        <f t="shared" si="837"/>
        <v>9011.4025085518806</v>
      </c>
      <c r="H4982" s="70" cm="1">
        <f t="array" ref="H4982">INDEX(magic_bricks_appreciation_pivot!$A$13:$K$20,MATCH(C4982,magic_bricks_appreciation_pivot!$A$13:$A$20,0),1+MATCH(F4982,INDEX(magic_bricks_appreciation_pivot!$B$13:$K$13,0),0))</f>
        <v>0.30621792098525186</v>
      </c>
      <c r="I4982" s="70">
        <f t="shared" ref="I4982:I4985" si="845">G4982+G4982*H4982</f>
        <v>11770.855449881921</v>
      </c>
      <c r="J4982">
        <v>197</v>
      </c>
      <c r="K4982">
        <v>1</v>
      </c>
      <c r="L4982">
        <v>1</v>
      </c>
      <c r="M4982">
        <v>2</v>
      </c>
      <c r="N4982" t="s">
        <v>184</v>
      </c>
      <c r="O4982" t="s">
        <v>161</v>
      </c>
      <c r="P4982" s="12">
        <v>37775</v>
      </c>
      <c r="Q4982" t="s">
        <v>156</v>
      </c>
      <c r="R4982" t="s">
        <v>157</v>
      </c>
      <c r="S4982" t="s">
        <v>162</v>
      </c>
      <c r="T4982" t="s">
        <v>173</v>
      </c>
      <c r="U4982">
        <v>2</v>
      </c>
      <c r="V4982">
        <v>2.6</v>
      </c>
      <c r="W4982">
        <v>5</v>
      </c>
      <c r="X4982">
        <v>3.38</v>
      </c>
      <c r="Y4982">
        <v>324023</v>
      </c>
      <c r="Z4982">
        <v>118545</v>
      </c>
      <c r="AA4982">
        <v>7903000</v>
      </c>
    </row>
    <row r="4983" spans="1:27">
      <c r="A4983" t="s">
        <v>5176</v>
      </c>
      <c r="B4983" t="s">
        <v>175</v>
      </c>
      <c r="C4983" t="s">
        <v>34</v>
      </c>
      <c r="D4983">
        <v>829</v>
      </c>
      <c r="E4983" s="12">
        <v>41768</v>
      </c>
      <c r="F4983" s="72">
        <f t="shared" si="836"/>
        <v>2014</v>
      </c>
      <c r="G4983" s="70">
        <f t="shared" si="837"/>
        <v>14841.495778045839</v>
      </c>
      <c r="H4983" s="70" cm="1">
        <f t="array" ref="H4983">INDEX(magic_bricks_appreciation_pivot!$A$13:$K$20,MATCH(C4983,magic_bricks_appreciation_pivot!$A$13:$A$20,0),1+MATCH(F4983,INDEX(magic_bricks_appreciation_pivot!$B$13:$K$13,0),0))</f>
        <v>5.1040744021257752E-2</v>
      </c>
      <c r="I4983" s="70">
        <f t="shared" si="845"/>
        <v>15599.016764945654</v>
      </c>
      <c r="J4983">
        <v>173</v>
      </c>
      <c r="K4983">
        <v>1</v>
      </c>
      <c r="L4983">
        <v>1</v>
      </c>
      <c r="M4983">
        <v>3</v>
      </c>
      <c r="N4983" t="s">
        <v>184</v>
      </c>
      <c r="O4983" t="s">
        <v>155</v>
      </c>
      <c r="P4983" s="12">
        <v>33008</v>
      </c>
      <c r="Q4983" t="s">
        <v>156</v>
      </c>
      <c r="R4983" t="s">
        <v>165</v>
      </c>
      <c r="S4983" t="s">
        <v>158</v>
      </c>
      <c r="T4983" t="s">
        <v>182</v>
      </c>
      <c r="U4983">
        <v>2.2000000000000002</v>
      </c>
      <c r="V4983">
        <v>3.7</v>
      </c>
      <c r="W4983">
        <v>3.3</v>
      </c>
      <c r="X4983">
        <v>3.13</v>
      </c>
      <c r="Y4983">
        <v>406019</v>
      </c>
      <c r="Z4983">
        <v>110732</v>
      </c>
      <c r="AA4983">
        <v>12303600</v>
      </c>
    </row>
    <row r="4984" spans="1:27">
      <c r="A4984" t="s">
        <v>5177</v>
      </c>
      <c r="B4984" t="s">
        <v>75</v>
      </c>
      <c r="C4984" t="s">
        <v>75</v>
      </c>
      <c r="D4984">
        <v>1596</v>
      </c>
      <c r="E4984" s="12">
        <v>41184</v>
      </c>
      <c r="F4984" s="72">
        <f t="shared" si="836"/>
        <v>2012</v>
      </c>
      <c r="G4984" s="70">
        <f t="shared" si="837"/>
        <v>11839.786967418546</v>
      </c>
      <c r="H4984" s="70" cm="1">
        <f t="array" ref="H4984">INDEX(magic_bricks_appreciation_pivot!$A$13:$K$20,MATCH(C4984,magic_bricks_appreciation_pivot!$A$13:$A$20,0),1+MATCH(F4984,INDEX(magic_bricks_appreciation_pivot!$B$13:$K$13,0),0))</f>
        <v>0.4595405666106962</v>
      </c>
      <c r="I4984" s="70">
        <f t="shared" si="845"/>
        <v>17280.649378975999</v>
      </c>
      <c r="J4984">
        <v>89</v>
      </c>
      <c r="K4984">
        <v>1</v>
      </c>
      <c r="L4984">
        <v>1</v>
      </c>
      <c r="M4984">
        <v>4</v>
      </c>
      <c r="N4984" t="s">
        <v>193</v>
      </c>
      <c r="O4984" t="s">
        <v>161</v>
      </c>
      <c r="P4984" s="12">
        <v>37534</v>
      </c>
      <c r="Q4984" t="s">
        <v>156</v>
      </c>
      <c r="R4984" t="s">
        <v>170</v>
      </c>
      <c r="S4984" t="s">
        <v>162</v>
      </c>
      <c r="T4984" t="s">
        <v>166</v>
      </c>
      <c r="U4984">
        <v>2.8</v>
      </c>
      <c r="V4984">
        <v>4.2</v>
      </c>
      <c r="W4984">
        <v>2.4</v>
      </c>
      <c r="X4984">
        <v>2.97</v>
      </c>
      <c r="Y4984">
        <v>585785</v>
      </c>
      <c r="Z4984">
        <v>151170</v>
      </c>
      <c r="AA4984">
        <v>18896300</v>
      </c>
    </row>
    <row r="4985" spans="1:27">
      <c r="A4985" t="s">
        <v>5178</v>
      </c>
      <c r="B4985" t="s">
        <v>1319</v>
      </c>
      <c r="C4985" t="s">
        <v>34</v>
      </c>
      <c r="D4985">
        <v>1222</v>
      </c>
      <c r="E4985" s="12">
        <v>40986</v>
      </c>
      <c r="F4985" s="72">
        <f t="shared" si="836"/>
        <v>2012</v>
      </c>
      <c r="G4985" s="70">
        <f t="shared" si="837"/>
        <v>8589.6481178396079</v>
      </c>
      <c r="H4985" s="70" cm="1">
        <f t="array" ref="H4985">INDEX(magic_bricks_appreciation_pivot!$A$13:$K$20,MATCH(C4985,magic_bricks_appreciation_pivot!$A$13:$A$20,0),1+MATCH(F4985,INDEX(magic_bricks_appreciation_pivot!$B$13:$K$13,0),0))</f>
        <v>0.22606337179266398</v>
      </c>
      <c r="I4985" s="70">
        <f t="shared" si="845"/>
        <v>10531.45293387094</v>
      </c>
      <c r="J4985">
        <v>104</v>
      </c>
      <c r="K4985">
        <v>2</v>
      </c>
      <c r="L4985">
        <v>1</v>
      </c>
      <c r="M4985">
        <v>4</v>
      </c>
      <c r="N4985" t="s">
        <v>184</v>
      </c>
      <c r="O4985" t="s">
        <v>155</v>
      </c>
      <c r="P4985" s="12">
        <v>36241</v>
      </c>
      <c r="Q4985" t="s">
        <v>194</v>
      </c>
      <c r="R4985" t="s">
        <v>177</v>
      </c>
      <c r="S4985" t="s">
        <v>158</v>
      </c>
      <c r="T4985" t="s">
        <v>166</v>
      </c>
      <c r="U4985">
        <v>3.9</v>
      </c>
      <c r="V4985">
        <v>4.3</v>
      </c>
      <c r="W4985">
        <v>4.3</v>
      </c>
      <c r="X4985">
        <v>4.18</v>
      </c>
      <c r="Y4985">
        <v>335890</v>
      </c>
      <c r="Z4985">
        <v>157448</v>
      </c>
      <c r="AA4985">
        <v>10496550</v>
      </c>
    </row>
    <row r="4986" spans="1:27" hidden="1">
      <c r="A4986" t="s">
        <v>5179</v>
      </c>
      <c r="B4986" t="s">
        <v>201</v>
      </c>
      <c r="C4986" t="s">
        <v>201</v>
      </c>
      <c r="D4986">
        <v>2331</v>
      </c>
      <c r="E4986" s="12">
        <v>40134</v>
      </c>
      <c r="F4986" s="72">
        <f t="shared" si="836"/>
        <v>2009</v>
      </c>
      <c r="G4986" s="70">
        <f t="shared" si="837"/>
        <v>5502.4195624195627</v>
      </c>
      <c r="H4986" s="70" t="e" cm="1">
        <f t="array" ref="H4986">INDEX(magic_bricks_appreciation_pivot!$A$13:$K$20,MATCH(C4986,magic_bricks_appreciation_pivot!$A$13:$A$20,0),1+MATCH(F4986,INDEX(magic_bricks_appreciation_pivot!$B$13:$K$13,0),0))</f>
        <v>#N/A</v>
      </c>
      <c r="I4986" s="70"/>
      <c r="J4986">
        <v>159</v>
      </c>
      <c r="K4986">
        <v>4</v>
      </c>
      <c r="L4986">
        <v>2</v>
      </c>
      <c r="M4986">
        <v>6</v>
      </c>
      <c r="N4986" t="s">
        <v>193</v>
      </c>
      <c r="O4986" t="s">
        <v>155</v>
      </c>
      <c r="P4986" s="12">
        <v>33929</v>
      </c>
      <c r="Q4986" t="s">
        <v>194</v>
      </c>
      <c r="R4986" t="s">
        <v>177</v>
      </c>
      <c r="S4986" t="s">
        <v>158</v>
      </c>
      <c r="T4986" t="s">
        <v>182</v>
      </c>
      <c r="U4986">
        <v>2.4</v>
      </c>
      <c r="V4986">
        <v>2.8</v>
      </c>
      <c r="W4986">
        <v>4.4000000000000004</v>
      </c>
      <c r="X4986">
        <v>3.32</v>
      </c>
      <c r="Y4986">
        <v>525872</v>
      </c>
      <c r="Z4986">
        <v>269349</v>
      </c>
      <c r="AA4986">
        <v>12826140</v>
      </c>
    </row>
    <row r="4987" spans="1:27">
      <c r="A4987" t="s">
        <v>5180</v>
      </c>
      <c r="B4987" t="s">
        <v>23</v>
      </c>
      <c r="C4987" t="s">
        <v>23</v>
      </c>
      <c r="D4987">
        <v>1048</v>
      </c>
      <c r="E4987" s="12">
        <v>40393</v>
      </c>
      <c r="F4987" s="72">
        <f t="shared" si="836"/>
        <v>2010</v>
      </c>
      <c r="G4987" s="70">
        <f t="shared" si="837"/>
        <v>6212.7862595419847</v>
      </c>
      <c r="H4987" s="70" cm="1">
        <f t="array" ref="H4987">INDEX(magic_bricks_appreciation_pivot!$A$13:$K$20,MATCH(C4987,magic_bricks_appreciation_pivot!$A$13:$A$20,0),1+MATCH(F4987,INDEX(magic_bricks_appreciation_pivot!$B$13:$K$13,0),0))</f>
        <v>0.49881786187527283</v>
      </c>
      <c r="I4987" s="70">
        <f t="shared" ref="I4987:I4991" si="846">G4987+G4987*H4987</f>
        <v>9311.8350178147921</v>
      </c>
      <c r="J4987">
        <v>129</v>
      </c>
      <c r="K4987">
        <v>1</v>
      </c>
      <c r="L4987">
        <v>1</v>
      </c>
      <c r="M4987">
        <v>3</v>
      </c>
      <c r="N4987" t="s">
        <v>176</v>
      </c>
      <c r="O4987" t="s">
        <v>161</v>
      </c>
      <c r="P4987" s="12">
        <v>36013</v>
      </c>
      <c r="Q4987" t="s">
        <v>169</v>
      </c>
      <c r="R4987" t="s">
        <v>170</v>
      </c>
      <c r="S4987" t="s">
        <v>162</v>
      </c>
      <c r="T4987" t="s">
        <v>171</v>
      </c>
      <c r="U4987">
        <v>3.9</v>
      </c>
      <c r="V4987">
        <v>2.6</v>
      </c>
      <c r="W4987">
        <v>3.8</v>
      </c>
      <c r="X4987">
        <v>3.47</v>
      </c>
      <c r="Y4987">
        <v>227885</v>
      </c>
      <c r="Z4987">
        <v>97665</v>
      </c>
      <c r="AA4987">
        <v>6511000</v>
      </c>
    </row>
    <row r="4988" spans="1:27">
      <c r="A4988" t="s">
        <v>5181</v>
      </c>
      <c r="B4988" t="s">
        <v>23</v>
      </c>
      <c r="C4988" t="s">
        <v>23</v>
      </c>
      <c r="D4988">
        <v>903</v>
      </c>
      <c r="E4988" s="12">
        <v>40299</v>
      </c>
      <c r="F4988" s="72">
        <f t="shared" si="836"/>
        <v>2010</v>
      </c>
      <c r="G4988" s="70">
        <f t="shared" si="837"/>
        <v>11143.964562569214</v>
      </c>
      <c r="H4988" s="70" cm="1">
        <f t="array" ref="H4988">INDEX(magic_bricks_appreciation_pivot!$A$13:$K$20,MATCH(C4988,magic_bricks_appreciation_pivot!$A$13:$A$20,0),1+MATCH(F4988,INDEX(magic_bricks_appreciation_pivot!$B$13:$K$13,0),0))</f>
        <v>0.49881786187527283</v>
      </c>
      <c r="I4988" s="70">
        <f t="shared" si="846"/>
        <v>16702.773138483797</v>
      </c>
      <c r="J4988">
        <v>88</v>
      </c>
      <c r="K4988">
        <v>1</v>
      </c>
      <c r="L4988">
        <v>1</v>
      </c>
      <c r="M4988">
        <v>3</v>
      </c>
      <c r="N4988" t="s">
        <v>154</v>
      </c>
      <c r="O4988" t="s">
        <v>155</v>
      </c>
      <c r="P4988" s="12">
        <v>28619</v>
      </c>
      <c r="Q4988" t="s">
        <v>156</v>
      </c>
      <c r="R4988" t="s">
        <v>170</v>
      </c>
      <c r="S4988" t="s">
        <v>162</v>
      </c>
      <c r="T4988" t="s">
        <v>166</v>
      </c>
      <c r="U4988">
        <v>2.2999999999999998</v>
      </c>
      <c r="V4988">
        <v>4.9000000000000004</v>
      </c>
      <c r="W4988">
        <v>3.4</v>
      </c>
      <c r="X4988">
        <v>3.52</v>
      </c>
      <c r="Y4988">
        <v>301890</v>
      </c>
      <c r="Z4988">
        <v>191197</v>
      </c>
      <c r="AA4988">
        <v>10063000</v>
      </c>
    </row>
    <row r="4989" spans="1:27">
      <c r="A4989" t="s">
        <v>5182</v>
      </c>
      <c r="B4989" t="s">
        <v>23</v>
      </c>
      <c r="C4989" t="s">
        <v>23</v>
      </c>
      <c r="D4989">
        <v>1182</v>
      </c>
      <c r="E4989" s="12">
        <v>40590</v>
      </c>
      <c r="F4989" s="72">
        <f t="shared" si="836"/>
        <v>2011</v>
      </c>
      <c r="G4989" s="70">
        <f t="shared" si="837"/>
        <v>6408.6294416243654</v>
      </c>
      <c r="H4989" s="70" cm="1">
        <f t="array" ref="H4989">INDEX(magic_bricks_appreciation_pivot!$A$13:$K$20,MATCH(C4989,magic_bricks_appreciation_pivot!$A$13:$A$20,0),1+MATCH(F4989,INDEX(magic_bricks_appreciation_pivot!$B$13:$K$13,0),0))</f>
        <v>0.30621792098525186</v>
      </c>
      <c r="I4989" s="70">
        <f t="shared" si="846"/>
        <v>8371.0666256034547</v>
      </c>
      <c r="J4989">
        <v>118</v>
      </c>
      <c r="K4989">
        <v>1</v>
      </c>
      <c r="L4989">
        <v>1</v>
      </c>
      <c r="M4989">
        <v>3</v>
      </c>
      <c r="N4989" t="s">
        <v>176</v>
      </c>
      <c r="O4989" t="s">
        <v>155</v>
      </c>
      <c r="P4989" s="12">
        <v>37670</v>
      </c>
      <c r="Q4989" t="s">
        <v>194</v>
      </c>
      <c r="R4989" t="s">
        <v>170</v>
      </c>
      <c r="S4989" t="s">
        <v>162</v>
      </c>
      <c r="T4989" t="s">
        <v>171</v>
      </c>
      <c r="U4989">
        <v>3.4</v>
      </c>
      <c r="V4989">
        <v>5</v>
      </c>
      <c r="W4989">
        <v>3.6</v>
      </c>
      <c r="X4989">
        <v>3.96</v>
      </c>
      <c r="Y4989">
        <v>265125</v>
      </c>
      <c r="Z4989">
        <v>189375</v>
      </c>
      <c r="AA4989">
        <v>7575000</v>
      </c>
    </row>
    <row r="4990" spans="1:27">
      <c r="A4990" t="s">
        <v>5183</v>
      </c>
      <c r="B4990" t="s">
        <v>51</v>
      </c>
      <c r="C4990" t="s">
        <v>51</v>
      </c>
      <c r="D4990">
        <v>1591</v>
      </c>
      <c r="E4990" s="12">
        <v>40927</v>
      </c>
      <c r="F4990" s="72">
        <f t="shared" si="836"/>
        <v>2012</v>
      </c>
      <c r="G4990" s="70">
        <f t="shared" si="837"/>
        <v>4514.2426147077313</v>
      </c>
      <c r="H4990" s="70" cm="1">
        <f t="array" ref="H4990">INDEX(magic_bricks_appreciation_pivot!$A$13:$K$20,MATCH(C4990,magic_bricks_appreciation_pivot!$A$13:$A$20,0),1+MATCH(F4990,INDEX(magic_bricks_appreciation_pivot!$B$13:$K$13,0),0))</f>
        <v>0.25776818220303105</v>
      </c>
      <c r="I4990" s="70">
        <f t="shared" si="846"/>
        <v>5677.8707275244014</v>
      </c>
      <c r="J4990">
        <v>2</v>
      </c>
      <c r="K4990">
        <v>2</v>
      </c>
      <c r="L4990">
        <v>1</v>
      </c>
      <c r="M4990">
        <v>4</v>
      </c>
      <c r="N4990" t="s">
        <v>176</v>
      </c>
      <c r="O4990" t="s">
        <v>161</v>
      </c>
      <c r="P4990" s="12">
        <v>36182</v>
      </c>
      <c r="Q4990" t="s">
        <v>169</v>
      </c>
      <c r="R4990" t="s">
        <v>177</v>
      </c>
      <c r="S4990" t="s">
        <v>178</v>
      </c>
      <c r="T4990" t="s">
        <v>173</v>
      </c>
      <c r="U4990">
        <v>2.5</v>
      </c>
      <c r="V4990">
        <v>3.8</v>
      </c>
      <c r="W4990">
        <v>2.7</v>
      </c>
      <c r="X4990">
        <v>3.15</v>
      </c>
      <c r="Y4990">
        <v>229829</v>
      </c>
      <c r="Z4990">
        <v>122097</v>
      </c>
      <c r="AA4990">
        <v>7182160</v>
      </c>
    </row>
    <row r="4991" spans="1:27">
      <c r="A4991" t="s">
        <v>5184</v>
      </c>
      <c r="B4991" t="s">
        <v>23</v>
      </c>
      <c r="C4991" t="s">
        <v>23</v>
      </c>
      <c r="D4991">
        <v>829</v>
      </c>
      <c r="E4991" s="12">
        <v>40713</v>
      </c>
      <c r="F4991" s="72">
        <f t="shared" si="836"/>
        <v>2011</v>
      </c>
      <c r="G4991" s="70">
        <f t="shared" si="837"/>
        <v>4815.4402895054282</v>
      </c>
      <c r="H4991" s="70" cm="1">
        <f t="array" ref="H4991">INDEX(magic_bricks_appreciation_pivot!$A$13:$K$20,MATCH(C4991,magic_bricks_appreciation_pivot!$A$13:$A$20,0),1+MATCH(F4991,INDEX(magic_bricks_appreciation_pivot!$B$13:$K$13,0),0))</f>
        <v>0.30621792098525186</v>
      </c>
      <c r="I4991" s="70">
        <f t="shared" si="846"/>
        <v>6290.0144035863996</v>
      </c>
      <c r="J4991">
        <v>53</v>
      </c>
      <c r="K4991">
        <v>1</v>
      </c>
      <c r="L4991">
        <v>1</v>
      </c>
      <c r="M4991">
        <v>2</v>
      </c>
      <c r="N4991" t="s">
        <v>176</v>
      </c>
      <c r="O4991" t="s">
        <v>155</v>
      </c>
      <c r="P4991" s="12">
        <v>25383</v>
      </c>
      <c r="Q4991" t="s">
        <v>194</v>
      </c>
      <c r="R4991" t="s">
        <v>165</v>
      </c>
      <c r="S4991" t="s">
        <v>178</v>
      </c>
      <c r="T4991" t="s">
        <v>173</v>
      </c>
      <c r="U4991">
        <v>4.2</v>
      </c>
      <c r="V4991">
        <v>4</v>
      </c>
      <c r="W4991">
        <v>2.5</v>
      </c>
      <c r="X4991">
        <v>3.46</v>
      </c>
      <c r="Y4991">
        <v>159680</v>
      </c>
      <c r="Z4991">
        <v>43912</v>
      </c>
      <c r="AA4991">
        <v>3992000</v>
      </c>
    </row>
    <row r="4992" spans="1:27" hidden="1">
      <c r="A4992" t="s">
        <v>5185</v>
      </c>
      <c r="B4992" t="s">
        <v>56</v>
      </c>
      <c r="C4992" t="s">
        <v>56</v>
      </c>
      <c r="D4992">
        <v>1137</v>
      </c>
      <c r="E4992" s="12">
        <v>39990</v>
      </c>
      <c r="F4992" s="72">
        <f t="shared" si="836"/>
        <v>2009</v>
      </c>
      <c r="G4992" s="70">
        <f t="shared" si="837"/>
        <v>10931.60070360598</v>
      </c>
      <c r="H4992" s="70" t="e" cm="1">
        <f t="array" ref="H4992">INDEX(magic_bricks_appreciation_pivot!$A$13:$K$20,MATCH(C4992,magic_bricks_appreciation_pivot!$A$13:$A$20,0),1+MATCH(F4992,INDEX(magic_bricks_appreciation_pivot!$B$13:$K$13,0),0))</f>
        <v>#N/A</v>
      </c>
      <c r="I4992" s="70"/>
      <c r="J4992">
        <v>177</v>
      </c>
      <c r="K4992">
        <v>1</v>
      </c>
      <c r="L4992">
        <v>1</v>
      </c>
      <c r="M4992">
        <v>3</v>
      </c>
      <c r="N4992" t="s">
        <v>176</v>
      </c>
      <c r="O4992" t="s">
        <v>155</v>
      </c>
      <c r="P4992" s="12">
        <v>31960</v>
      </c>
      <c r="Q4992" t="s">
        <v>156</v>
      </c>
      <c r="R4992" t="s">
        <v>170</v>
      </c>
      <c r="S4992" t="s">
        <v>178</v>
      </c>
      <c r="T4992" t="s">
        <v>171</v>
      </c>
      <c r="U4992">
        <v>2</v>
      </c>
      <c r="V4992">
        <v>3.6</v>
      </c>
      <c r="W4992">
        <v>3.7</v>
      </c>
      <c r="X4992">
        <v>3.17</v>
      </c>
      <c r="Y4992">
        <v>397735</v>
      </c>
      <c r="Z4992">
        <v>99434</v>
      </c>
      <c r="AA4992">
        <v>12429230</v>
      </c>
    </row>
    <row r="4993" spans="1:27" hidden="1">
      <c r="A4993" t="s">
        <v>5186</v>
      </c>
      <c r="B4993" t="s">
        <v>39</v>
      </c>
      <c r="C4993" t="s">
        <v>39</v>
      </c>
      <c r="D4993">
        <v>1914</v>
      </c>
      <c r="E4993" s="12">
        <v>40090</v>
      </c>
      <c r="F4993" s="72">
        <f t="shared" si="836"/>
        <v>2009</v>
      </c>
      <c r="G4993" s="70">
        <f t="shared" si="837"/>
        <v>6789.2006269592475</v>
      </c>
      <c r="H4993" s="70" t="e" cm="1">
        <f t="array" ref="H4993">INDEX(magic_bricks_appreciation_pivot!$A$13:$K$20,MATCH(C4993,magic_bricks_appreciation_pivot!$A$13:$A$20,0),1+MATCH(F4993,INDEX(magic_bricks_appreciation_pivot!$B$13:$K$13,0),0))</f>
        <v>#N/A</v>
      </c>
      <c r="I4993" s="70"/>
      <c r="J4993">
        <v>136</v>
      </c>
      <c r="K4993">
        <v>2</v>
      </c>
      <c r="L4993">
        <v>1</v>
      </c>
      <c r="M4993">
        <v>5</v>
      </c>
      <c r="N4993" t="s">
        <v>176</v>
      </c>
      <c r="O4993" t="s">
        <v>161</v>
      </c>
      <c r="P4993" s="12">
        <v>33155</v>
      </c>
      <c r="Q4993" t="s">
        <v>194</v>
      </c>
      <c r="R4993" t="s">
        <v>165</v>
      </c>
      <c r="S4993" t="s">
        <v>158</v>
      </c>
      <c r="T4993" t="s">
        <v>182</v>
      </c>
      <c r="U4993">
        <v>4.3</v>
      </c>
      <c r="V4993">
        <v>2</v>
      </c>
      <c r="W4993">
        <v>3.2</v>
      </c>
      <c r="X4993">
        <v>3.2850000000000001</v>
      </c>
      <c r="Y4993">
        <v>337858</v>
      </c>
      <c r="Z4993">
        <v>64973</v>
      </c>
      <c r="AA4993">
        <v>12994530</v>
      </c>
    </row>
    <row r="4994" spans="1:27" hidden="1">
      <c r="A4994" t="s">
        <v>5187</v>
      </c>
      <c r="B4994" t="s">
        <v>51</v>
      </c>
      <c r="C4994" t="s">
        <v>51</v>
      </c>
      <c r="D4994">
        <v>1944</v>
      </c>
      <c r="E4994" s="12">
        <v>39024</v>
      </c>
      <c r="F4994" s="72">
        <f t="shared" si="836"/>
        <v>2006</v>
      </c>
      <c r="G4994" s="70">
        <f t="shared" si="837"/>
        <v>4545.76646090535</v>
      </c>
      <c r="H4994" s="70" t="e" cm="1">
        <f t="array" ref="H4994">INDEX(magic_bricks_appreciation_pivot!$A$13:$K$20,MATCH(C4994,magic_bricks_appreciation_pivot!$A$13:$A$20,0),1+MATCH(F4994,INDEX(magic_bricks_appreciation_pivot!$B$13:$K$13,0),0))</f>
        <v>#N/A</v>
      </c>
      <c r="I4994" s="70"/>
      <c r="J4994">
        <v>2</v>
      </c>
      <c r="K4994">
        <v>3</v>
      </c>
      <c r="L4994">
        <v>2</v>
      </c>
      <c r="M4994">
        <v>5</v>
      </c>
      <c r="N4994" t="s">
        <v>154</v>
      </c>
      <c r="O4994" t="s">
        <v>161</v>
      </c>
      <c r="P4994" s="12">
        <v>24059</v>
      </c>
      <c r="Q4994" t="s">
        <v>194</v>
      </c>
      <c r="R4994" t="s">
        <v>157</v>
      </c>
      <c r="S4994" t="s">
        <v>158</v>
      </c>
      <c r="T4994" t="s">
        <v>171</v>
      </c>
      <c r="U4994">
        <v>2.4</v>
      </c>
      <c r="V4994">
        <v>3.5</v>
      </c>
      <c r="W4994">
        <v>3.3</v>
      </c>
      <c r="X4994">
        <v>3.17</v>
      </c>
      <c r="Y4994">
        <v>309294</v>
      </c>
      <c r="Z4994">
        <v>132555</v>
      </c>
      <c r="AA4994">
        <v>8836970</v>
      </c>
    </row>
    <row r="4995" spans="1:27" hidden="1">
      <c r="A4995" t="s">
        <v>5188</v>
      </c>
      <c r="B4995" t="s">
        <v>51</v>
      </c>
      <c r="C4995" t="s">
        <v>51</v>
      </c>
      <c r="D4995">
        <v>1677</v>
      </c>
      <c r="E4995" s="12">
        <v>38597</v>
      </c>
      <c r="F4995" s="72">
        <f t="shared" ref="F4995:F5058" si="847">YEAR(E4995)</f>
        <v>2005</v>
      </c>
      <c r="G4995" s="70">
        <f t="shared" ref="G4995:G5058" si="848">AA4995/D4995</f>
        <v>5003.5837805605252</v>
      </c>
      <c r="H4995" s="70" t="e" cm="1">
        <f t="array" ref="H4995">INDEX(magic_bricks_appreciation_pivot!$A$13:$K$20,MATCH(C4995,magic_bricks_appreciation_pivot!$A$13:$A$20,0),1+MATCH(F4995,INDEX(magic_bricks_appreciation_pivot!$B$13:$K$13,0),0))</f>
        <v>#N/A</v>
      </c>
      <c r="I4995" s="70"/>
      <c r="J4995">
        <v>62</v>
      </c>
      <c r="K4995">
        <v>2</v>
      </c>
      <c r="L4995">
        <v>1</v>
      </c>
      <c r="M4995">
        <v>4</v>
      </c>
      <c r="N4995" t="s">
        <v>168</v>
      </c>
      <c r="O4995" t="s">
        <v>155</v>
      </c>
      <c r="P4995" s="12">
        <v>26552</v>
      </c>
      <c r="Q4995" t="s">
        <v>169</v>
      </c>
      <c r="R4995" t="s">
        <v>170</v>
      </c>
      <c r="S4995" t="s">
        <v>178</v>
      </c>
      <c r="T4995" t="s">
        <v>173</v>
      </c>
      <c r="U4995">
        <v>4.5</v>
      </c>
      <c r="V4995">
        <v>2.7</v>
      </c>
      <c r="W4995">
        <v>3.1</v>
      </c>
      <c r="X4995">
        <v>3.27</v>
      </c>
      <c r="Y4995">
        <v>310467</v>
      </c>
      <c r="Z4995">
        <v>167820</v>
      </c>
      <c r="AA4995">
        <v>8391010</v>
      </c>
    </row>
    <row r="4996" spans="1:27" hidden="1">
      <c r="A4996" t="s">
        <v>5189</v>
      </c>
      <c r="B4996" t="s">
        <v>4010</v>
      </c>
      <c r="C4996" t="s">
        <v>51</v>
      </c>
      <c r="D4996">
        <v>1933</v>
      </c>
      <c r="E4996" s="12">
        <v>38277</v>
      </c>
      <c r="F4996" s="72">
        <f t="shared" si="847"/>
        <v>2004</v>
      </c>
      <c r="G4996" s="70">
        <f t="shared" si="848"/>
        <v>4751.2312467666843</v>
      </c>
      <c r="H4996" s="70" t="e" cm="1">
        <f t="array" ref="H4996">INDEX(magic_bricks_appreciation_pivot!$A$13:$K$20,MATCH(C4996,magic_bricks_appreciation_pivot!$A$13:$A$20,0),1+MATCH(F4996,INDEX(magic_bricks_appreciation_pivot!$B$13:$K$13,0),0))</f>
        <v>#N/A</v>
      </c>
      <c r="I4996" s="70"/>
      <c r="J4996">
        <v>3</v>
      </c>
      <c r="K4996">
        <v>3</v>
      </c>
      <c r="L4996">
        <v>2</v>
      </c>
      <c r="M4996">
        <v>5</v>
      </c>
      <c r="N4996" t="s">
        <v>168</v>
      </c>
      <c r="O4996" t="s">
        <v>155</v>
      </c>
      <c r="P4996" s="12">
        <v>31342</v>
      </c>
      <c r="Q4996" t="s">
        <v>194</v>
      </c>
      <c r="R4996" t="s">
        <v>165</v>
      </c>
      <c r="S4996" t="s">
        <v>162</v>
      </c>
      <c r="T4996" t="s">
        <v>159</v>
      </c>
      <c r="U4996">
        <v>2.5</v>
      </c>
      <c r="V4996">
        <v>3.4</v>
      </c>
      <c r="W4996">
        <v>3.9</v>
      </c>
      <c r="X4996">
        <v>3.33</v>
      </c>
      <c r="Y4996">
        <v>330629</v>
      </c>
      <c r="Z4996">
        <v>119394</v>
      </c>
      <c r="AA4996">
        <v>9184130</v>
      </c>
    </row>
    <row r="4997" spans="1:27" hidden="1">
      <c r="A4997" t="s">
        <v>5190</v>
      </c>
      <c r="B4997" t="s">
        <v>201</v>
      </c>
      <c r="C4997" t="s">
        <v>201</v>
      </c>
      <c r="D4997">
        <v>2483</v>
      </c>
      <c r="E4997" s="12">
        <v>39552</v>
      </c>
      <c r="F4997" s="72">
        <f t="shared" si="847"/>
        <v>2008</v>
      </c>
      <c r="G4997" s="70">
        <f t="shared" si="848"/>
        <v>5585.0020136931134</v>
      </c>
      <c r="H4997" s="70" t="e" cm="1">
        <f t="array" ref="H4997">INDEX(magic_bricks_appreciation_pivot!$A$13:$K$20,MATCH(C4997,magic_bricks_appreciation_pivot!$A$13:$A$20,0),1+MATCH(F4997,INDEX(magic_bricks_appreciation_pivot!$B$13:$K$13,0),0))</f>
        <v>#N/A</v>
      </c>
      <c r="I4997" s="70"/>
      <c r="J4997">
        <v>87</v>
      </c>
      <c r="K4997">
        <v>4</v>
      </c>
      <c r="L4997">
        <v>2</v>
      </c>
      <c r="M4997">
        <v>6</v>
      </c>
      <c r="N4997" t="s">
        <v>184</v>
      </c>
      <c r="O4997" t="s">
        <v>155</v>
      </c>
      <c r="P4997" s="12">
        <v>36632</v>
      </c>
      <c r="Q4997" t="s">
        <v>194</v>
      </c>
      <c r="R4997" t="s">
        <v>170</v>
      </c>
      <c r="S4997" t="s">
        <v>158</v>
      </c>
      <c r="T4997" t="s">
        <v>182</v>
      </c>
      <c r="U4997">
        <v>4.0999999999999996</v>
      </c>
      <c r="V4997">
        <v>3</v>
      </c>
      <c r="W4997">
        <v>2.9</v>
      </c>
      <c r="X4997">
        <v>3.29</v>
      </c>
      <c r="Y4997">
        <v>457629</v>
      </c>
      <c r="Z4997">
        <v>305086</v>
      </c>
      <c r="AA4997">
        <v>13867560</v>
      </c>
    </row>
    <row r="4998" spans="1:27">
      <c r="A4998" t="s">
        <v>5191</v>
      </c>
      <c r="B4998" t="s">
        <v>39</v>
      </c>
      <c r="C4998" t="s">
        <v>39</v>
      </c>
      <c r="D4998">
        <v>1549</v>
      </c>
      <c r="E4998" s="12">
        <v>41268</v>
      </c>
      <c r="F4998" s="72">
        <f t="shared" si="847"/>
        <v>2012</v>
      </c>
      <c r="G4998" s="70">
        <f t="shared" si="848"/>
        <v>7660.5681084570688</v>
      </c>
      <c r="H4998" s="70" cm="1">
        <f t="array" ref="H4998">INDEX(magic_bricks_appreciation_pivot!$A$13:$K$20,MATCH(C4998,magic_bricks_appreciation_pivot!$A$13:$A$20,0),1+MATCH(F4998,INDEX(magic_bricks_appreciation_pivot!$B$13:$K$13,0),0))</f>
        <v>0.34576729802860456</v>
      </c>
      <c r="I4998" s="70">
        <f t="shared" ref="I4998:I5002" si="849">G4998+G4998*H4998</f>
        <v>10309.342044682367</v>
      </c>
      <c r="J4998">
        <v>65</v>
      </c>
      <c r="K4998">
        <v>1</v>
      </c>
      <c r="L4998">
        <v>1</v>
      </c>
      <c r="M4998">
        <v>4</v>
      </c>
      <c r="N4998" t="s">
        <v>176</v>
      </c>
      <c r="O4998" t="s">
        <v>161</v>
      </c>
      <c r="P4998" s="12">
        <v>39443</v>
      </c>
      <c r="Q4998" t="s">
        <v>169</v>
      </c>
      <c r="R4998" t="s">
        <v>165</v>
      </c>
      <c r="S4998" t="s">
        <v>162</v>
      </c>
      <c r="T4998" t="s">
        <v>163</v>
      </c>
      <c r="U4998">
        <v>2.4</v>
      </c>
      <c r="V4998">
        <v>3.9</v>
      </c>
      <c r="W4998">
        <v>4.2</v>
      </c>
      <c r="X4998">
        <v>3.4950000000000001</v>
      </c>
      <c r="Y4998">
        <v>415318</v>
      </c>
      <c r="Z4998">
        <v>71197</v>
      </c>
      <c r="AA4998">
        <v>11866220</v>
      </c>
    </row>
    <row r="4999" spans="1:27">
      <c r="A4999" t="s">
        <v>5192</v>
      </c>
      <c r="B4999" t="s">
        <v>39</v>
      </c>
      <c r="C4999" t="s">
        <v>39</v>
      </c>
      <c r="D4999">
        <v>1689</v>
      </c>
      <c r="E4999" s="12">
        <v>41909</v>
      </c>
      <c r="F4999" s="72">
        <f t="shared" si="847"/>
        <v>2014</v>
      </c>
      <c r="G4999" s="70">
        <f t="shared" si="848"/>
        <v>7416.7850799289517</v>
      </c>
      <c r="H4999" s="70" cm="1">
        <f t="array" ref="H4999">INDEX(magic_bricks_appreciation_pivot!$A$13:$K$20,MATCH(C4999,magic_bricks_appreciation_pivot!$A$13:$A$20,0),1+MATCH(F4999,INDEX(magic_bricks_appreciation_pivot!$B$13:$K$13,0),0))</f>
        <v>2.7142646408024784E-2</v>
      </c>
      <c r="I4999" s="70">
        <f t="shared" si="849"/>
        <v>7618.0962548377775</v>
      </c>
      <c r="J4999">
        <v>36</v>
      </c>
      <c r="K4999">
        <v>1</v>
      </c>
      <c r="L4999">
        <v>1</v>
      </c>
      <c r="M4999">
        <v>4</v>
      </c>
      <c r="N4999" t="s">
        <v>176</v>
      </c>
      <c r="O4999" t="s">
        <v>155</v>
      </c>
      <c r="P4999" s="12">
        <v>31324</v>
      </c>
      <c r="Q4999" t="s">
        <v>169</v>
      </c>
      <c r="R4999" t="s">
        <v>165</v>
      </c>
      <c r="S4999" t="s">
        <v>158</v>
      </c>
      <c r="T4999" t="s">
        <v>163</v>
      </c>
      <c r="U4999">
        <v>2.1</v>
      </c>
      <c r="V4999">
        <v>4.7</v>
      </c>
      <c r="W4999">
        <v>2.6</v>
      </c>
      <c r="X4999">
        <v>2.95</v>
      </c>
      <c r="Y4999">
        <v>463497</v>
      </c>
      <c r="Z4999">
        <v>75162</v>
      </c>
      <c r="AA4999">
        <v>12526950</v>
      </c>
    </row>
    <row r="5000" spans="1:27">
      <c r="A5000" t="s">
        <v>5193</v>
      </c>
      <c r="B5000" t="s">
        <v>39</v>
      </c>
      <c r="C5000" t="s">
        <v>39</v>
      </c>
      <c r="D5000">
        <v>1691</v>
      </c>
      <c r="E5000" s="12">
        <v>40767</v>
      </c>
      <c r="F5000" s="72">
        <f t="shared" si="847"/>
        <v>2011</v>
      </c>
      <c r="G5000" s="70">
        <f t="shared" si="848"/>
        <v>7958.1726788882315</v>
      </c>
      <c r="H5000" s="70" cm="1">
        <f t="array" ref="H5000">INDEX(magic_bricks_appreciation_pivot!$A$13:$K$20,MATCH(C5000,magic_bricks_appreciation_pivot!$A$13:$A$20,0),1+MATCH(F5000,INDEX(magic_bricks_appreciation_pivot!$B$13:$K$13,0),0))</f>
        <v>0.32133594787779113</v>
      </c>
      <c r="I5000" s="70">
        <f t="shared" si="849"/>
        <v>10515.419640033921</v>
      </c>
      <c r="J5000">
        <v>94</v>
      </c>
      <c r="K5000">
        <v>1</v>
      </c>
      <c r="L5000">
        <v>1</v>
      </c>
      <c r="M5000">
        <v>4</v>
      </c>
      <c r="N5000" t="s">
        <v>184</v>
      </c>
      <c r="O5000" t="s">
        <v>155</v>
      </c>
      <c r="P5000" s="12">
        <v>38577</v>
      </c>
      <c r="Q5000" t="s">
        <v>194</v>
      </c>
      <c r="R5000" t="s">
        <v>157</v>
      </c>
      <c r="S5000" t="s">
        <v>162</v>
      </c>
      <c r="T5000" t="s">
        <v>163</v>
      </c>
      <c r="U5000">
        <v>2.2000000000000002</v>
      </c>
      <c r="V5000">
        <v>3.5</v>
      </c>
      <c r="W5000">
        <v>4.5</v>
      </c>
      <c r="X5000">
        <v>3.4449999999999998</v>
      </c>
      <c r="Y5000">
        <v>484462</v>
      </c>
      <c r="Z5000">
        <v>67286</v>
      </c>
      <c r="AA5000">
        <v>13457270</v>
      </c>
    </row>
    <row r="5001" spans="1:27">
      <c r="A5001" t="s">
        <v>5194</v>
      </c>
      <c r="B5001" t="s">
        <v>23</v>
      </c>
      <c r="C5001" t="s">
        <v>23</v>
      </c>
      <c r="D5001">
        <v>1367</v>
      </c>
      <c r="E5001" s="12">
        <v>40398</v>
      </c>
      <c r="F5001" s="72">
        <f t="shared" si="847"/>
        <v>2010</v>
      </c>
      <c r="G5001" s="70">
        <f t="shared" si="848"/>
        <v>4421.6349670811996</v>
      </c>
      <c r="H5001" s="70" cm="1">
        <f t="array" ref="H5001">INDEX(magic_bricks_appreciation_pivot!$A$13:$K$20,MATCH(C5001,magic_bricks_appreciation_pivot!$A$13:$A$20,0),1+MATCH(F5001,INDEX(magic_bricks_appreciation_pivot!$B$13:$K$13,0),0))</f>
        <v>0.49881786187527283</v>
      </c>
      <c r="I5001" s="70">
        <f t="shared" si="849"/>
        <v>6627.2254673535863</v>
      </c>
      <c r="J5001">
        <v>171</v>
      </c>
      <c r="K5001">
        <v>2</v>
      </c>
      <c r="L5001">
        <v>2</v>
      </c>
      <c r="M5001">
        <v>4</v>
      </c>
      <c r="N5001" t="s">
        <v>193</v>
      </c>
      <c r="O5001" t="s">
        <v>161</v>
      </c>
      <c r="P5001" s="12">
        <v>33463</v>
      </c>
      <c r="Q5001" t="s">
        <v>169</v>
      </c>
      <c r="R5001" t="s">
        <v>157</v>
      </c>
      <c r="S5001" t="s">
        <v>158</v>
      </c>
      <c r="T5001" t="s">
        <v>159</v>
      </c>
      <c r="U5001">
        <v>3.6</v>
      </c>
      <c r="V5001">
        <v>4.7</v>
      </c>
      <c r="W5001">
        <v>3.3</v>
      </c>
      <c r="X5001">
        <v>3.81</v>
      </c>
      <c r="Y5001">
        <v>229686</v>
      </c>
      <c r="Z5001">
        <v>132976</v>
      </c>
      <c r="AA5001">
        <v>6044375</v>
      </c>
    </row>
    <row r="5002" spans="1:27">
      <c r="A5002" t="s">
        <v>5195</v>
      </c>
      <c r="B5002" t="s">
        <v>23</v>
      </c>
      <c r="C5002" t="s">
        <v>23</v>
      </c>
      <c r="D5002">
        <v>1345</v>
      </c>
      <c r="E5002" s="12">
        <v>40181</v>
      </c>
      <c r="F5002" s="72">
        <f t="shared" si="847"/>
        <v>2010</v>
      </c>
      <c r="G5002" s="70">
        <f t="shared" si="848"/>
        <v>6646.3754646840152</v>
      </c>
      <c r="H5002" s="70" cm="1">
        <f t="array" ref="H5002">INDEX(magic_bricks_appreciation_pivot!$A$13:$K$20,MATCH(C5002,magic_bricks_appreciation_pivot!$A$13:$A$20,0),1+MATCH(F5002,INDEX(magic_bricks_appreciation_pivot!$B$13:$K$13,0),0))</f>
        <v>0.49881786187527283</v>
      </c>
      <c r="I5002" s="70">
        <f t="shared" si="849"/>
        <v>9961.7062631979679</v>
      </c>
      <c r="J5002">
        <v>196</v>
      </c>
      <c r="K5002">
        <v>2</v>
      </c>
      <c r="L5002">
        <v>2</v>
      </c>
      <c r="M5002">
        <v>4</v>
      </c>
      <c r="N5002" t="s">
        <v>193</v>
      </c>
      <c r="O5002" t="s">
        <v>155</v>
      </c>
      <c r="P5002" s="12">
        <v>23391</v>
      </c>
      <c r="Q5002" t="s">
        <v>169</v>
      </c>
      <c r="R5002" t="s">
        <v>157</v>
      </c>
      <c r="S5002" t="s">
        <v>158</v>
      </c>
      <c r="T5002" t="s">
        <v>166</v>
      </c>
      <c r="U5002">
        <v>4.2</v>
      </c>
      <c r="V5002">
        <v>4.2</v>
      </c>
      <c r="W5002">
        <v>4.5</v>
      </c>
      <c r="X5002">
        <v>4.32</v>
      </c>
      <c r="Y5002">
        <v>321818</v>
      </c>
      <c r="Z5002">
        <v>80454</v>
      </c>
      <c r="AA5002">
        <v>8939375</v>
      </c>
    </row>
    <row r="5003" spans="1:27" hidden="1">
      <c r="A5003" t="s">
        <v>5196</v>
      </c>
      <c r="B5003" t="s">
        <v>39</v>
      </c>
      <c r="C5003" t="s">
        <v>39</v>
      </c>
      <c r="D5003">
        <v>1539</v>
      </c>
      <c r="E5003" s="12">
        <v>39779</v>
      </c>
      <c r="F5003" s="72">
        <f t="shared" si="847"/>
        <v>2008</v>
      </c>
      <c r="G5003" s="70">
        <f t="shared" si="848"/>
        <v>8115.9584145549061</v>
      </c>
      <c r="H5003" s="70" t="e" cm="1">
        <f t="array" ref="H5003">INDEX(magic_bricks_appreciation_pivot!$A$13:$K$20,MATCH(C5003,magic_bricks_appreciation_pivot!$A$13:$A$20,0),1+MATCH(F5003,INDEX(magic_bricks_appreciation_pivot!$B$13:$K$13,0),0))</f>
        <v>#N/A</v>
      </c>
      <c r="I5003" s="70"/>
      <c r="J5003">
        <v>119</v>
      </c>
      <c r="K5003">
        <v>1</v>
      </c>
      <c r="L5003">
        <v>1</v>
      </c>
      <c r="M5003">
        <v>4</v>
      </c>
      <c r="N5003" t="s">
        <v>168</v>
      </c>
      <c r="O5003" t="s">
        <v>155</v>
      </c>
      <c r="P5003" s="12">
        <v>35399</v>
      </c>
      <c r="Q5003" t="s">
        <v>169</v>
      </c>
      <c r="R5003" t="s">
        <v>170</v>
      </c>
      <c r="S5003" t="s">
        <v>178</v>
      </c>
      <c r="T5003" t="s">
        <v>166</v>
      </c>
      <c r="U5003">
        <v>2.5</v>
      </c>
      <c r="V5003">
        <v>2.4</v>
      </c>
      <c r="W5003">
        <v>3.4</v>
      </c>
      <c r="X5003">
        <v>2.835</v>
      </c>
      <c r="Y5003">
        <v>487128</v>
      </c>
      <c r="Z5003">
        <v>112414</v>
      </c>
      <c r="AA5003">
        <v>12490460</v>
      </c>
    </row>
    <row r="5004" spans="1:27">
      <c r="A5004" t="s">
        <v>5197</v>
      </c>
      <c r="B5004" t="s">
        <v>175</v>
      </c>
      <c r="C5004" t="s">
        <v>34</v>
      </c>
      <c r="D5004">
        <v>1214</v>
      </c>
      <c r="E5004" s="12">
        <v>41520</v>
      </c>
      <c r="F5004" s="72">
        <f t="shared" si="847"/>
        <v>2013</v>
      </c>
      <c r="G5004" s="70">
        <f t="shared" si="848"/>
        <v>7604.5716639209222</v>
      </c>
      <c r="H5004" s="70" cm="1">
        <f t="array" ref="H5004">INDEX(magic_bricks_appreciation_pivot!$A$13:$K$20,MATCH(C5004,magic_bricks_appreciation_pivot!$A$13:$A$20,0),1+MATCH(F5004,INDEX(magic_bricks_appreciation_pivot!$B$13:$K$13,0),0))</f>
        <v>0.11656080922135968</v>
      </c>
      <c r="I5004" s="70">
        <f>G5004+G5004*H5004</f>
        <v>8490.9666908493673</v>
      </c>
      <c r="J5004">
        <v>43</v>
      </c>
      <c r="K5004">
        <v>2</v>
      </c>
      <c r="L5004">
        <v>1</v>
      </c>
      <c r="M5004">
        <v>4</v>
      </c>
      <c r="N5004" t="s">
        <v>176</v>
      </c>
      <c r="O5004" t="s">
        <v>161</v>
      </c>
      <c r="P5004" s="12">
        <v>35315</v>
      </c>
      <c r="Q5004" t="s">
        <v>194</v>
      </c>
      <c r="R5004" t="s">
        <v>165</v>
      </c>
      <c r="S5004" t="s">
        <v>158</v>
      </c>
      <c r="T5004" t="s">
        <v>182</v>
      </c>
      <c r="U5004">
        <v>2.4</v>
      </c>
      <c r="V5004">
        <v>3.3</v>
      </c>
      <c r="W5004">
        <v>2.4</v>
      </c>
      <c r="X5004">
        <v>2.76</v>
      </c>
      <c r="Y5004">
        <v>258495</v>
      </c>
      <c r="Z5004">
        <v>110783</v>
      </c>
      <c r="AA5004">
        <v>9231950</v>
      </c>
    </row>
    <row r="5005" spans="1:27" hidden="1">
      <c r="A5005" t="s">
        <v>5198</v>
      </c>
      <c r="B5005" t="s">
        <v>201</v>
      </c>
      <c r="C5005" t="s">
        <v>201</v>
      </c>
      <c r="D5005">
        <v>2017</v>
      </c>
      <c r="E5005" s="12">
        <v>39819</v>
      </c>
      <c r="F5005" s="72">
        <f t="shared" si="847"/>
        <v>2009</v>
      </c>
      <c r="G5005" s="70">
        <f t="shared" si="848"/>
        <v>8672.6524541398121</v>
      </c>
      <c r="H5005" s="70" t="e" cm="1">
        <f t="array" ref="H5005">INDEX(magic_bricks_appreciation_pivot!$A$13:$K$20,MATCH(C5005,magic_bricks_appreciation_pivot!$A$13:$A$20,0),1+MATCH(F5005,INDEX(magic_bricks_appreciation_pivot!$B$13:$K$13,0),0))</f>
        <v>#N/A</v>
      </c>
      <c r="I5005" s="70"/>
      <c r="J5005">
        <v>198</v>
      </c>
      <c r="K5005">
        <v>3</v>
      </c>
      <c r="L5005">
        <v>2</v>
      </c>
      <c r="M5005">
        <v>5</v>
      </c>
      <c r="N5005" t="s">
        <v>154</v>
      </c>
      <c r="O5005" t="s">
        <v>155</v>
      </c>
      <c r="P5005" s="12">
        <v>29964</v>
      </c>
      <c r="Q5005" t="s">
        <v>156</v>
      </c>
      <c r="R5005" t="s">
        <v>157</v>
      </c>
      <c r="S5005" t="s">
        <v>162</v>
      </c>
      <c r="T5005" t="s">
        <v>166</v>
      </c>
      <c r="U5005">
        <v>4.9000000000000004</v>
      </c>
      <c r="V5005">
        <v>2.6</v>
      </c>
      <c r="W5005">
        <v>5</v>
      </c>
      <c r="X5005">
        <v>4.25</v>
      </c>
      <c r="Y5005">
        <v>629739</v>
      </c>
      <c r="Z5005">
        <v>437319</v>
      </c>
      <c r="AA5005">
        <v>17492740</v>
      </c>
    </row>
    <row r="5006" spans="1:27">
      <c r="A5006" t="s">
        <v>5199</v>
      </c>
      <c r="B5006" t="s">
        <v>75</v>
      </c>
      <c r="C5006" t="s">
        <v>75</v>
      </c>
      <c r="D5006">
        <v>1745</v>
      </c>
      <c r="E5006" s="12">
        <v>40312</v>
      </c>
      <c r="F5006" s="72">
        <f t="shared" si="847"/>
        <v>2010</v>
      </c>
      <c r="G5006" s="70">
        <f t="shared" si="848"/>
        <v>7960.3151862464183</v>
      </c>
      <c r="H5006" s="70" cm="1">
        <f t="array" ref="H5006">INDEX(magic_bricks_appreciation_pivot!$A$13:$K$20,MATCH(C5006,magic_bricks_appreciation_pivot!$A$13:$A$20,0),1+MATCH(F5006,INDEX(magic_bricks_appreciation_pivot!$B$13:$K$13,0),0))</f>
        <v>0.78146973215161719</v>
      </c>
      <c r="I5006" s="70">
        <f t="shared" ref="I5006:I5008" si="850">G5006+G5006*H5006</f>
        <v>14181.060562684857</v>
      </c>
      <c r="J5006">
        <v>91</v>
      </c>
      <c r="K5006">
        <v>1</v>
      </c>
      <c r="L5006">
        <v>1</v>
      </c>
      <c r="M5006">
        <v>4</v>
      </c>
      <c r="N5006" t="s">
        <v>168</v>
      </c>
      <c r="O5006" t="s">
        <v>161</v>
      </c>
      <c r="P5006" s="12">
        <v>38487</v>
      </c>
      <c r="Q5006" t="s">
        <v>169</v>
      </c>
      <c r="R5006" t="s">
        <v>177</v>
      </c>
      <c r="S5006" t="s">
        <v>158</v>
      </c>
      <c r="T5006" t="s">
        <v>182</v>
      </c>
      <c r="U5006">
        <v>4.9000000000000004</v>
      </c>
      <c r="V5006">
        <v>2.6</v>
      </c>
      <c r="W5006">
        <v>3.8</v>
      </c>
      <c r="X5006">
        <v>3.83</v>
      </c>
      <c r="Y5006">
        <v>402832</v>
      </c>
      <c r="Z5006">
        <v>180580</v>
      </c>
      <c r="AA5006">
        <v>13890750</v>
      </c>
    </row>
    <row r="5007" spans="1:27">
      <c r="A5007" t="s">
        <v>5200</v>
      </c>
      <c r="B5007" t="s">
        <v>75</v>
      </c>
      <c r="C5007" t="s">
        <v>75</v>
      </c>
      <c r="D5007">
        <v>1822</v>
      </c>
      <c r="E5007" s="12">
        <v>41042</v>
      </c>
      <c r="F5007" s="72">
        <f t="shared" si="847"/>
        <v>2012</v>
      </c>
      <c r="G5007" s="70">
        <f t="shared" si="848"/>
        <v>8307.7277716794724</v>
      </c>
      <c r="H5007" s="70" cm="1">
        <f t="array" ref="H5007">INDEX(magic_bricks_appreciation_pivot!$A$13:$K$20,MATCH(C5007,magic_bricks_appreciation_pivot!$A$13:$A$20,0),1+MATCH(F5007,INDEX(magic_bricks_appreciation_pivot!$B$13:$K$13,0),0))</f>
        <v>0.4595405666106962</v>
      </c>
      <c r="I5007" s="70">
        <f t="shared" si="850"/>
        <v>12125.465699124474</v>
      </c>
      <c r="J5007">
        <v>121</v>
      </c>
      <c r="K5007">
        <v>2</v>
      </c>
      <c r="L5007">
        <v>1</v>
      </c>
      <c r="M5007">
        <v>5</v>
      </c>
      <c r="N5007" t="s">
        <v>193</v>
      </c>
      <c r="O5007" t="s">
        <v>161</v>
      </c>
      <c r="P5007" s="12">
        <v>35202</v>
      </c>
      <c r="Q5007" t="s">
        <v>169</v>
      </c>
      <c r="R5007" t="s">
        <v>157</v>
      </c>
      <c r="S5007" t="s">
        <v>162</v>
      </c>
      <c r="T5007" t="s">
        <v>182</v>
      </c>
      <c r="U5007">
        <v>2.7</v>
      </c>
      <c r="V5007">
        <v>3.4</v>
      </c>
      <c r="W5007">
        <v>5</v>
      </c>
      <c r="X5007">
        <v>3.91</v>
      </c>
      <c r="Y5007">
        <v>378417</v>
      </c>
      <c r="Z5007">
        <v>287597</v>
      </c>
      <c r="AA5007">
        <v>15136680</v>
      </c>
    </row>
    <row r="5008" spans="1:27">
      <c r="A5008" t="s">
        <v>5201</v>
      </c>
      <c r="B5008" t="s">
        <v>51</v>
      </c>
      <c r="C5008" t="s">
        <v>51</v>
      </c>
      <c r="D5008">
        <v>1617</v>
      </c>
      <c r="E5008" s="12">
        <v>40872</v>
      </c>
      <c r="F5008" s="72">
        <f t="shared" si="847"/>
        <v>2011</v>
      </c>
      <c r="G5008" s="70">
        <f t="shared" si="848"/>
        <v>4589.1527520098953</v>
      </c>
      <c r="H5008" s="70" cm="1">
        <f t="array" ref="H5008">INDEX(magic_bricks_appreciation_pivot!$A$13:$K$20,MATCH(C5008,magic_bricks_appreciation_pivot!$A$13:$A$20,0),1+MATCH(F5008,INDEX(magic_bricks_appreciation_pivot!$B$13:$K$13,0),0))</f>
        <v>0.33442622950819673</v>
      </c>
      <c r="I5008" s="70">
        <f t="shared" si="850"/>
        <v>6123.8858035017292</v>
      </c>
      <c r="J5008">
        <v>18</v>
      </c>
      <c r="K5008">
        <v>2</v>
      </c>
      <c r="L5008">
        <v>1</v>
      </c>
      <c r="M5008">
        <v>4</v>
      </c>
      <c r="N5008" t="s">
        <v>154</v>
      </c>
      <c r="O5008" t="s">
        <v>161</v>
      </c>
      <c r="P5008" s="12">
        <v>23352</v>
      </c>
      <c r="Q5008" t="s">
        <v>169</v>
      </c>
      <c r="R5008" t="s">
        <v>177</v>
      </c>
      <c r="S5008" t="s">
        <v>178</v>
      </c>
      <c r="T5008" t="s">
        <v>171</v>
      </c>
      <c r="U5008">
        <v>2.9</v>
      </c>
      <c r="V5008">
        <v>2.8</v>
      </c>
      <c r="W5008">
        <v>2.9</v>
      </c>
      <c r="X5008">
        <v>2.86</v>
      </c>
      <c r="Y5008">
        <v>267144</v>
      </c>
      <c r="Z5008">
        <v>51945</v>
      </c>
      <c r="AA5008">
        <v>7420660</v>
      </c>
    </row>
    <row r="5009" spans="1:27" hidden="1">
      <c r="A5009" t="s">
        <v>5202</v>
      </c>
      <c r="B5009" t="s">
        <v>23</v>
      </c>
      <c r="C5009" t="s">
        <v>23</v>
      </c>
      <c r="D5009">
        <v>737</v>
      </c>
      <c r="E5009" s="12">
        <v>40147</v>
      </c>
      <c r="F5009" s="72">
        <f t="shared" si="847"/>
        <v>2009</v>
      </c>
      <c r="G5009" s="70">
        <f t="shared" si="848"/>
        <v>7665.1967435549523</v>
      </c>
      <c r="H5009" s="70" t="e" cm="1">
        <f t="array" ref="H5009">INDEX(magic_bricks_appreciation_pivot!$A$13:$K$20,MATCH(C5009,magic_bricks_appreciation_pivot!$A$13:$A$20,0),1+MATCH(F5009,INDEX(magic_bricks_appreciation_pivot!$B$13:$K$13,0),0))</f>
        <v>#N/A</v>
      </c>
      <c r="I5009" s="70"/>
      <c r="J5009">
        <v>2</v>
      </c>
      <c r="K5009">
        <v>1</v>
      </c>
      <c r="L5009">
        <v>1</v>
      </c>
      <c r="M5009">
        <v>2</v>
      </c>
      <c r="N5009" t="s">
        <v>193</v>
      </c>
      <c r="O5009" t="s">
        <v>161</v>
      </c>
      <c r="P5009" s="12">
        <v>25182</v>
      </c>
      <c r="Q5009" t="s">
        <v>194</v>
      </c>
      <c r="R5009" t="s">
        <v>170</v>
      </c>
      <c r="S5009" t="s">
        <v>158</v>
      </c>
      <c r="T5009" t="s">
        <v>166</v>
      </c>
      <c r="U5009">
        <v>3.7</v>
      </c>
      <c r="V5009">
        <v>3.2</v>
      </c>
      <c r="W5009">
        <v>4.7</v>
      </c>
      <c r="X5009">
        <v>3.95</v>
      </c>
      <c r="Y5009">
        <v>225970</v>
      </c>
      <c r="Z5009">
        <v>96037</v>
      </c>
      <c r="AA5009">
        <v>5649250</v>
      </c>
    </row>
    <row r="5010" spans="1:27" hidden="1">
      <c r="A5010" t="s">
        <v>5203</v>
      </c>
      <c r="B5010" t="s">
        <v>56</v>
      </c>
      <c r="C5010" t="s">
        <v>56</v>
      </c>
      <c r="D5010">
        <v>1261</v>
      </c>
      <c r="E5010" s="12">
        <v>39291</v>
      </c>
      <c r="F5010" s="72">
        <f t="shared" si="847"/>
        <v>2007</v>
      </c>
      <c r="G5010" s="70">
        <f t="shared" si="848"/>
        <v>10262.454401268835</v>
      </c>
      <c r="H5010" s="70" t="e" cm="1">
        <f t="array" ref="H5010">INDEX(magic_bricks_appreciation_pivot!$A$13:$K$20,MATCH(C5010,magic_bricks_appreciation_pivot!$A$13:$A$20,0),1+MATCH(F5010,INDEX(magic_bricks_appreciation_pivot!$B$13:$K$13,0),0))</f>
        <v>#N/A</v>
      </c>
      <c r="I5010" s="70"/>
      <c r="J5010">
        <v>172</v>
      </c>
      <c r="K5010">
        <v>2</v>
      </c>
      <c r="L5010">
        <v>2</v>
      </c>
      <c r="M5010">
        <v>4</v>
      </c>
      <c r="N5010" t="s">
        <v>168</v>
      </c>
      <c r="O5010" t="s">
        <v>161</v>
      </c>
      <c r="P5010" s="12">
        <v>33086</v>
      </c>
      <c r="Q5010" t="s">
        <v>156</v>
      </c>
      <c r="R5010" t="s">
        <v>157</v>
      </c>
      <c r="S5010" t="s">
        <v>162</v>
      </c>
      <c r="T5010" t="s">
        <v>159</v>
      </c>
      <c r="U5010">
        <v>4.5</v>
      </c>
      <c r="V5010">
        <v>5</v>
      </c>
      <c r="W5010">
        <v>4.0999999999999996</v>
      </c>
      <c r="X5010">
        <v>4.4000000000000004</v>
      </c>
      <c r="Y5010">
        <v>504697</v>
      </c>
      <c r="Z5010">
        <v>194114</v>
      </c>
      <c r="AA5010">
        <v>12940955</v>
      </c>
    </row>
    <row r="5011" spans="1:27" hidden="1">
      <c r="A5011" t="s">
        <v>5204</v>
      </c>
      <c r="B5011" t="s">
        <v>175</v>
      </c>
      <c r="C5011" t="s">
        <v>34</v>
      </c>
      <c r="D5011">
        <v>1238</v>
      </c>
      <c r="E5011" s="12">
        <v>39492</v>
      </c>
      <c r="F5011" s="72">
        <f t="shared" si="847"/>
        <v>2008</v>
      </c>
      <c r="G5011" s="70">
        <f t="shared" si="848"/>
        <v>10177.221324717286</v>
      </c>
      <c r="H5011" s="70" t="e" cm="1">
        <f t="array" ref="H5011">INDEX(magic_bricks_appreciation_pivot!$A$13:$K$20,MATCH(C5011,magic_bricks_appreciation_pivot!$A$13:$A$20,0),1+MATCH(F5011,INDEX(magic_bricks_appreciation_pivot!$B$13:$K$13,0),0))</f>
        <v>#N/A</v>
      </c>
      <c r="I5011" s="70"/>
      <c r="J5011">
        <v>88</v>
      </c>
      <c r="K5011">
        <v>2</v>
      </c>
      <c r="L5011">
        <v>1</v>
      </c>
      <c r="M5011">
        <v>4</v>
      </c>
      <c r="N5011" t="s">
        <v>168</v>
      </c>
      <c r="O5011" t="s">
        <v>161</v>
      </c>
      <c r="P5011" s="12">
        <v>33652</v>
      </c>
      <c r="Q5011" t="s">
        <v>156</v>
      </c>
      <c r="R5011" t="s">
        <v>170</v>
      </c>
      <c r="S5011" t="s">
        <v>178</v>
      </c>
      <c r="T5011" t="s">
        <v>163</v>
      </c>
      <c r="U5011">
        <v>3.4</v>
      </c>
      <c r="V5011">
        <v>4.0999999999999996</v>
      </c>
      <c r="W5011">
        <v>2.1</v>
      </c>
      <c r="X5011">
        <v>3.29</v>
      </c>
      <c r="Y5011">
        <v>390581</v>
      </c>
      <c r="Z5011">
        <v>163792</v>
      </c>
      <c r="AA5011">
        <v>12599400</v>
      </c>
    </row>
    <row r="5012" spans="1:27">
      <c r="A5012" t="s">
        <v>5205</v>
      </c>
      <c r="B5012" t="s">
        <v>201</v>
      </c>
      <c r="C5012" t="s">
        <v>201</v>
      </c>
      <c r="D5012">
        <v>1477</v>
      </c>
      <c r="E5012" s="12">
        <v>40891</v>
      </c>
      <c r="F5012" s="72">
        <f t="shared" si="847"/>
        <v>2011</v>
      </c>
      <c r="G5012" s="70">
        <f t="shared" si="848"/>
        <v>6790.3046716316858</v>
      </c>
      <c r="H5012" s="70" cm="1">
        <f t="array" ref="H5012">INDEX(magic_bricks_appreciation_pivot!$A$13:$K$20,MATCH(C5012,magic_bricks_appreciation_pivot!$A$13:$A$20,0),1+MATCH(F5012,INDEX(magic_bricks_appreciation_pivot!$B$13:$K$13,0),0))</f>
        <v>0.57884713052310821</v>
      </c>
      <c r="I5012" s="70">
        <f>G5012+G5012*H5012</f>
        <v>10720.853046183343</v>
      </c>
      <c r="J5012">
        <v>145</v>
      </c>
      <c r="K5012">
        <v>2</v>
      </c>
      <c r="L5012">
        <v>1</v>
      </c>
      <c r="M5012">
        <v>4</v>
      </c>
      <c r="N5012" t="s">
        <v>154</v>
      </c>
      <c r="O5012" t="s">
        <v>161</v>
      </c>
      <c r="P5012" s="12">
        <v>34686</v>
      </c>
      <c r="Q5012" t="s">
        <v>169</v>
      </c>
      <c r="R5012" t="s">
        <v>170</v>
      </c>
      <c r="S5012" t="s">
        <v>158</v>
      </c>
      <c r="T5012" t="s">
        <v>182</v>
      </c>
      <c r="U5012">
        <v>3</v>
      </c>
      <c r="V5012">
        <v>5</v>
      </c>
      <c r="W5012">
        <v>4.9000000000000004</v>
      </c>
      <c r="X5012">
        <v>4.3600000000000003</v>
      </c>
      <c r="Y5012">
        <v>421230</v>
      </c>
      <c r="Z5012">
        <v>90264</v>
      </c>
      <c r="AA5012">
        <v>10029280</v>
      </c>
    </row>
    <row r="5013" spans="1:27" hidden="1">
      <c r="A5013" t="s">
        <v>5206</v>
      </c>
      <c r="B5013" t="s">
        <v>175</v>
      </c>
      <c r="C5013" t="s">
        <v>34</v>
      </c>
      <c r="D5013">
        <v>993</v>
      </c>
      <c r="E5013" s="12">
        <v>40095</v>
      </c>
      <c r="F5013" s="72">
        <f t="shared" si="847"/>
        <v>2009</v>
      </c>
      <c r="G5013" s="70">
        <f t="shared" si="848"/>
        <v>11174.269889224572</v>
      </c>
      <c r="H5013" s="70" t="e" cm="1">
        <f t="array" ref="H5013">INDEX(magic_bricks_appreciation_pivot!$A$13:$K$20,MATCH(C5013,magic_bricks_appreciation_pivot!$A$13:$A$20,0),1+MATCH(F5013,INDEX(magic_bricks_appreciation_pivot!$B$13:$K$13,0),0))</f>
        <v>#N/A</v>
      </c>
      <c r="I5013" s="70"/>
      <c r="J5013">
        <v>63</v>
      </c>
      <c r="K5013">
        <v>1</v>
      </c>
      <c r="L5013">
        <v>1</v>
      </c>
      <c r="M5013">
        <v>3</v>
      </c>
      <c r="N5013" t="s">
        <v>193</v>
      </c>
      <c r="O5013" t="s">
        <v>161</v>
      </c>
      <c r="P5013" s="12">
        <v>30240</v>
      </c>
      <c r="Q5013" t="s">
        <v>156</v>
      </c>
      <c r="R5013" t="s">
        <v>165</v>
      </c>
      <c r="S5013" t="s">
        <v>178</v>
      </c>
      <c r="T5013" t="s">
        <v>166</v>
      </c>
      <c r="U5013">
        <v>4.8</v>
      </c>
      <c r="V5013">
        <v>4.5999999999999996</v>
      </c>
      <c r="W5013">
        <v>3.6</v>
      </c>
      <c r="X5013">
        <v>4.3600000000000003</v>
      </c>
      <c r="Y5013">
        <v>321785</v>
      </c>
      <c r="Z5013">
        <v>33288</v>
      </c>
      <c r="AA5013">
        <v>11096050</v>
      </c>
    </row>
    <row r="5014" spans="1:27">
      <c r="A5014" t="s">
        <v>5207</v>
      </c>
      <c r="B5014" t="s">
        <v>39</v>
      </c>
      <c r="C5014" t="s">
        <v>39</v>
      </c>
      <c r="D5014">
        <v>1637</v>
      </c>
      <c r="E5014" s="12">
        <v>41254</v>
      </c>
      <c r="F5014" s="72">
        <f t="shared" si="847"/>
        <v>2012</v>
      </c>
      <c r="G5014" s="70">
        <f t="shared" si="848"/>
        <v>8234.2761148442278</v>
      </c>
      <c r="H5014" s="70" cm="1">
        <f t="array" ref="H5014">INDEX(magic_bricks_appreciation_pivot!$A$13:$K$20,MATCH(C5014,magic_bricks_appreciation_pivot!$A$13:$A$20,0),1+MATCH(F5014,INDEX(magic_bricks_appreciation_pivot!$B$13:$K$13,0),0))</f>
        <v>0.34576729802860456</v>
      </c>
      <c r="I5014" s="70">
        <f t="shared" ref="I5014:I5016" si="851">G5014+G5014*H5014</f>
        <v>11081.419518295392</v>
      </c>
      <c r="J5014">
        <v>182</v>
      </c>
      <c r="K5014">
        <v>1</v>
      </c>
      <c r="L5014">
        <v>1</v>
      </c>
      <c r="M5014">
        <v>4</v>
      </c>
      <c r="N5014" t="s">
        <v>184</v>
      </c>
      <c r="O5014" t="s">
        <v>161</v>
      </c>
      <c r="P5014" s="12">
        <v>28479</v>
      </c>
      <c r="Q5014" t="s">
        <v>169</v>
      </c>
      <c r="R5014" t="s">
        <v>157</v>
      </c>
      <c r="S5014" t="s">
        <v>158</v>
      </c>
      <c r="T5014" t="s">
        <v>182</v>
      </c>
      <c r="U5014">
        <v>4</v>
      </c>
      <c r="V5014">
        <v>2.6</v>
      </c>
      <c r="W5014">
        <v>3.9</v>
      </c>
      <c r="X5014">
        <v>3.61</v>
      </c>
      <c r="Y5014">
        <v>471783</v>
      </c>
      <c r="Z5014">
        <v>175234</v>
      </c>
      <c r="AA5014">
        <v>13479510</v>
      </c>
    </row>
    <row r="5015" spans="1:27">
      <c r="A5015" t="s">
        <v>5208</v>
      </c>
      <c r="B5015" t="s">
        <v>175</v>
      </c>
      <c r="C5015" t="s">
        <v>34</v>
      </c>
      <c r="D5015">
        <v>1163</v>
      </c>
      <c r="E5015" s="12">
        <v>40972</v>
      </c>
      <c r="F5015" s="72">
        <f t="shared" si="847"/>
        <v>2012</v>
      </c>
      <c r="G5015" s="70">
        <f t="shared" si="848"/>
        <v>9358.5554600171963</v>
      </c>
      <c r="H5015" s="70" cm="1">
        <f t="array" ref="H5015">INDEX(magic_bricks_appreciation_pivot!$A$13:$K$20,MATCH(C5015,magic_bricks_appreciation_pivot!$A$13:$A$20,0),1+MATCH(F5015,INDEX(magic_bricks_appreciation_pivot!$B$13:$K$13,0),0))</f>
        <v>0.22606337179266398</v>
      </c>
      <c r="I5015" s="70">
        <f t="shared" si="851"/>
        <v>11474.182062417329</v>
      </c>
      <c r="J5015">
        <v>136</v>
      </c>
      <c r="K5015">
        <v>1</v>
      </c>
      <c r="L5015">
        <v>1</v>
      </c>
      <c r="M5015">
        <v>3</v>
      </c>
      <c r="N5015" t="s">
        <v>168</v>
      </c>
      <c r="O5015" t="s">
        <v>155</v>
      </c>
      <c r="P5015" s="12">
        <v>35132</v>
      </c>
      <c r="Q5015" t="s">
        <v>194</v>
      </c>
      <c r="R5015" t="s">
        <v>170</v>
      </c>
      <c r="S5015" t="s">
        <v>162</v>
      </c>
      <c r="T5015" t="s">
        <v>182</v>
      </c>
      <c r="U5015">
        <v>3.8</v>
      </c>
      <c r="V5015">
        <v>4.9000000000000004</v>
      </c>
      <c r="W5015">
        <v>2.1</v>
      </c>
      <c r="X5015">
        <v>3.73</v>
      </c>
      <c r="Y5015">
        <v>304752</v>
      </c>
      <c r="Z5015">
        <v>119724</v>
      </c>
      <c r="AA5015">
        <v>10884000</v>
      </c>
    </row>
    <row r="5016" spans="1:27">
      <c r="A5016" t="s">
        <v>5209</v>
      </c>
      <c r="B5016" t="s">
        <v>23</v>
      </c>
      <c r="C5016" t="s">
        <v>23</v>
      </c>
      <c r="D5016">
        <v>1399</v>
      </c>
      <c r="E5016" s="12">
        <v>40272</v>
      </c>
      <c r="F5016" s="72">
        <f t="shared" si="847"/>
        <v>2010</v>
      </c>
      <c r="G5016" s="70">
        <f t="shared" si="848"/>
        <v>7768.763402430307</v>
      </c>
      <c r="H5016" s="70" cm="1">
        <f t="array" ref="H5016">INDEX(magic_bricks_appreciation_pivot!$A$13:$K$20,MATCH(C5016,magic_bricks_appreciation_pivot!$A$13:$A$20,0),1+MATCH(F5016,INDEX(magic_bricks_appreciation_pivot!$B$13:$K$13,0),0))</f>
        <v>0.49881786187527283</v>
      </c>
      <c r="I5016" s="70">
        <f t="shared" si="851"/>
        <v>11643.961352245462</v>
      </c>
      <c r="J5016">
        <v>175</v>
      </c>
      <c r="K5016">
        <v>2</v>
      </c>
      <c r="L5016">
        <v>2</v>
      </c>
      <c r="M5016">
        <v>4</v>
      </c>
      <c r="N5016" t="s">
        <v>184</v>
      </c>
      <c r="O5016" t="s">
        <v>161</v>
      </c>
      <c r="P5016" s="12">
        <v>26402</v>
      </c>
      <c r="Q5016" t="s">
        <v>156</v>
      </c>
      <c r="R5016" t="s">
        <v>157</v>
      </c>
      <c r="S5016" t="s">
        <v>178</v>
      </c>
      <c r="T5016" t="s">
        <v>166</v>
      </c>
      <c r="U5016">
        <v>3.6</v>
      </c>
      <c r="V5016">
        <v>3.7</v>
      </c>
      <c r="W5016">
        <v>4.3</v>
      </c>
      <c r="X5016">
        <v>3.91</v>
      </c>
      <c r="Y5016">
        <v>347792</v>
      </c>
      <c r="Z5016">
        <v>86948</v>
      </c>
      <c r="AA5016">
        <v>10868500</v>
      </c>
    </row>
    <row r="5017" spans="1:27" hidden="1">
      <c r="A5017" t="s">
        <v>5210</v>
      </c>
      <c r="B5017" t="s">
        <v>201</v>
      </c>
      <c r="C5017" t="s">
        <v>201</v>
      </c>
      <c r="D5017">
        <v>2218</v>
      </c>
      <c r="E5017" s="12">
        <v>39518</v>
      </c>
      <c r="F5017" s="72">
        <f t="shared" si="847"/>
        <v>2008</v>
      </c>
      <c r="G5017" s="70">
        <f t="shared" si="848"/>
        <v>8097.8899909828679</v>
      </c>
      <c r="H5017" s="70" t="e" cm="1">
        <f t="array" ref="H5017">INDEX(magic_bricks_appreciation_pivot!$A$13:$K$20,MATCH(C5017,magic_bricks_appreciation_pivot!$A$13:$A$20,0),1+MATCH(F5017,INDEX(magic_bricks_appreciation_pivot!$B$13:$K$13,0),0))</f>
        <v>#N/A</v>
      </c>
      <c r="I5017" s="70"/>
      <c r="J5017">
        <v>92</v>
      </c>
      <c r="K5017">
        <v>3</v>
      </c>
      <c r="L5017">
        <v>2</v>
      </c>
      <c r="M5017">
        <v>5</v>
      </c>
      <c r="N5017" t="s">
        <v>168</v>
      </c>
      <c r="O5017" t="s">
        <v>161</v>
      </c>
      <c r="P5017" s="12">
        <v>33678</v>
      </c>
      <c r="Q5017" t="s">
        <v>156</v>
      </c>
      <c r="R5017" t="s">
        <v>177</v>
      </c>
      <c r="S5017" t="s">
        <v>162</v>
      </c>
      <c r="T5017" t="s">
        <v>182</v>
      </c>
      <c r="U5017">
        <v>2.9</v>
      </c>
      <c r="V5017">
        <v>2.2999999999999998</v>
      </c>
      <c r="W5017">
        <v>4.0999999999999996</v>
      </c>
      <c r="X5017">
        <v>3.2</v>
      </c>
      <c r="Y5017">
        <v>880095</v>
      </c>
      <c r="Z5017">
        <v>377184</v>
      </c>
      <c r="AA5017">
        <v>17961120</v>
      </c>
    </row>
    <row r="5018" spans="1:27" hidden="1">
      <c r="A5018" t="s">
        <v>5211</v>
      </c>
      <c r="B5018" t="s">
        <v>201</v>
      </c>
      <c r="C5018" t="s">
        <v>201</v>
      </c>
      <c r="D5018">
        <v>1817</v>
      </c>
      <c r="E5018" s="12">
        <v>40178</v>
      </c>
      <c r="F5018" s="72">
        <f t="shared" si="847"/>
        <v>2009</v>
      </c>
      <c r="G5018" s="70">
        <f t="shared" si="848"/>
        <v>6407.2647220693452</v>
      </c>
      <c r="H5018" s="70" t="e" cm="1">
        <f t="array" ref="H5018">INDEX(magic_bricks_appreciation_pivot!$A$13:$K$20,MATCH(C5018,magic_bricks_appreciation_pivot!$A$13:$A$20,0),1+MATCH(F5018,INDEX(magic_bricks_appreciation_pivot!$B$13:$K$13,0),0))</f>
        <v>#N/A</v>
      </c>
      <c r="I5018" s="70"/>
      <c r="J5018">
        <v>86</v>
      </c>
      <c r="K5018">
        <v>3</v>
      </c>
      <c r="L5018">
        <v>2</v>
      </c>
      <c r="M5018">
        <v>5</v>
      </c>
      <c r="N5018" t="s">
        <v>154</v>
      </c>
      <c r="O5018" t="s">
        <v>155</v>
      </c>
      <c r="P5018" s="12">
        <v>35433</v>
      </c>
      <c r="Q5018" t="s">
        <v>169</v>
      </c>
      <c r="R5018" t="s">
        <v>157</v>
      </c>
      <c r="S5018" t="s">
        <v>162</v>
      </c>
      <c r="T5018" t="s">
        <v>163</v>
      </c>
      <c r="U5018">
        <v>2</v>
      </c>
      <c r="V5018">
        <v>4.2</v>
      </c>
      <c r="W5018">
        <v>4.3</v>
      </c>
      <c r="X5018">
        <v>3.58</v>
      </c>
      <c r="Y5018">
        <v>395828</v>
      </c>
      <c r="Z5018">
        <v>151346</v>
      </c>
      <c r="AA5018">
        <v>11642000</v>
      </c>
    </row>
    <row r="5019" spans="1:27">
      <c r="A5019" t="s">
        <v>5212</v>
      </c>
      <c r="B5019" t="s">
        <v>201</v>
      </c>
      <c r="C5019" t="s">
        <v>201</v>
      </c>
      <c r="D5019">
        <v>1931</v>
      </c>
      <c r="E5019" s="12">
        <v>40605</v>
      </c>
      <c r="F5019" s="72">
        <f t="shared" si="847"/>
        <v>2011</v>
      </c>
      <c r="G5019" s="70">
        <f t="shared" si="848"/>
        <v>8021.0978767477991</v>
      </c>
      <c r="H5019" s="70" cm="1">
        <f t="array" ref="H5019">INDEX(magic_bricks_appreciation_pivot!$A$13:$K$20,MATCH(C5019,magic_bricks_appreciation_pivot!$A$13:$A$20,0),1+MATCH(F5019,INDEX(magic_bricks_appreciation_pivot!$B$13:$K$13,0),0))</f>
        <v>0.57884713052310821</v>
      </c>
      <c r="I5019" s="70">
        <f t="shared" ref="I5019:I5021" si="852">G5019+G5019*H5019</f>
        <v>12664.08736634826</v>
      </c>
      <c r="J5019">
        <v>153</v>
      </c>
      <c r="K5019">
        <v>3</v>
      </c>
      <c r="L5019">
        <v>2</v>
      </c>
      <c r="M5019">
        <v>5</v>
      </c>
      <c r="N5019" t="s">
        <v>168</v>
      </c>
      <c r="O5019" t="s">
        <v>161</v>
      </c>
      <c r="P5019" s="12">
        <v>38050</v>
      </c>
      <c r="Q5019" t="s">
        <v>156</v>
      </c>
      <c r="R5019" t="s">
        <v>170</v>
      </c>
      <c r="S5019" t="s">
        <v>158</v>
      </c>
      <c r="T5019" t="s">
        <v>166</v>
      </c>
      <c r="U5019">
        <v>2.2000000000000002</v>
      </c>
      <c r="V5019">
        <v>2.1</v>
      </c>
      <c r="W5019">
        <v>3.5</v>
      </c>
      <c r="X5019">
        <v>2.69</v>
      </c>
      <c r="Y5019">
        <v>511128</v>
      </c>
      <c r="Z5019">
        <v>263309</v>
      </c>
      <c r="AA5019">
        <v>15488740</v>
      </c>
    </row>
    <row r="5020" spans="1:27">
      <c r="A5020" t="s">
        <v>5213</v>
      </c>
      <c r="B5020" t="s">
        <v>56</v>
      </c>
      <c r="C5020" t="s">
        <v>56</v>
      </c>
      <c r="D5020">
        <v>891</v>
      </c>
      <c r="E5020" s="12">
        <v>40218</v>
      </c>
      <c r="F5020" s="72">
        <f t="shared" si="847"/>
        <v>2010</v>
      </c>
      <c r="G5020" s="70">
        <f t="shared" si="848"/>
        <v>8852.6711560044896</v>
      </c>
      <c r="H5020" s="70" cm="1">
        <f t="array" ref="H5020">INDEX(magic_bricks_appreciation_pivot!$A$13:$K$20,MATCH(C5020,magic_bricks_appreciation_pivot!$A$13:$A$20,0),1+MATCH(F5020,INDEX(magic_bricks_appreciation_pivot!$B$13:$K$13,0),0))</f>
        <v>0.62795711804515786</v>
      </c>
      <c r="I5020" s="70">
        <f t="shared" si="852"/>
        <v>14411.769022130564</v>
      </c>
      <c r="J5020">
        <v>112</v>
      </c>
      <c r="K5020">
        <v>1</v>
      </c>
      <c r="L5020">
        <v>1</v>
      </c>
      <c r="M5020">
        <v>3</v>
      </c>
      <c r="N5020" t="s">
        <v>176</v>
      </c>
      <c r="O5020" t="s">
        <v>161</v>
      </c>
      <c r="P5020" s="12">
        <v>32188</v>
      </c>
      <c r="Q5020" t="s">
        <v>194</v>
      </c>
      <c r="R5020" t="s">
        <v>157</v>
      </c>
      <c r="S5020" t="s">
        <v>162</v>
      </c>
      <c r="T5020" t="s">
        <v>163</v>
      </c>
      <c r="U5020">
        <v>4.0999999999999996</v>
      </c>
      <c r="V5020">
        <v>2.7</v>
      </c>
      <c r="W5020">
        <v>4.5</v>
      </c>
      <c r="X5020">
        <v>4.0199999999999996</v>
      </c>
      <c r="Y5020">
        <v>268183</v>
      </c>
      <c r="Z5020">
        <v>31551</v>
      </c>
      <c r="AA5020">
        <v>7887730</v>
      </c>
    </row>
    <row r="5021" spans="1:27">
      <c r="A5021" t="s">
        <v>5214</v>
      </c>
      <c r="B5021" t="s">
        <v>39</v>
      </c>
      <c r="C5021" t="s">
        <v>39</v>
      </c>
      <c r="D5021">
        <v>1985</v>
      </c>
      <c r="E5021" s="12">
        <v>41257</v>
      </c>
      <c r="F5021" s="72">
        <f t="shared" si="847"/>
        <v>2012</v>
      </c>
      <c r="G5021" s="70">
        <f t="shared" si="848"/>
        <v>6168.5340050377836</v>
      </c>
      <c r="H5021" s="70" cm="1">
        <f t="array" ref="H5021">INDEX(magic_bricks_appreciation_pivot!$A$13:$K$20,MATCH(C5021,magic_bricks_appreciation_pivot!$A$13:$A$20,0),1+MATCH(F5021,INDEX(magic_bricks_appreciation_pivot!$B$13:$K$13,0),0))</f>
        <v>0.34576729802860456</v>
      </c>
      <c r="I5021" s="70">
        <f t="shared" si="852"/>
        <v>8301.411340757264</v>
      </c>
      <c r="J5021">
        <v>39</v>
      </c>
      <c r="K5021">
        <v>2</v>
      </c>
      <c r="L5021">
        <v>1</v>
      </c>
      <c r="M5021">
        <v>5</v>
      </c>
      <c r="N5021" t="s">
        <v>176</v>
      </c>
      <c r="O5021" t="s">
        <v>161</v>
      </c>
      <c r="P5021" s="12">
        <v>31402</v>
      </c>
      <c r="Q5021" t="s">
        <v>194</v>
      </c>
      <c r="R5021" t="s">
        <v>157</v>
      </c>
      <c r="S5021" t="s">
        <v>178</v>
      </c>
      <c r="T5021" t="s">
        <v>166</v>
      </c>
      <c r="U5021">
        <v>3.1</v>
      </c>
      <c r="V5021">
        <v>3.9</v>
      </c>
      <c r="W5021">
        <v>3.6</v>
      </c>
      <c r="X5021">
        <v>3.5</v>
      </c>
      <c r="Y5021">
        <v>489782</v>
      </c>
      <c r="Z5021">
        <v>73467</v>
      </c>
      <c r="AA5021">
        <v>12244540</v>
      </c>
    </row>
    <row r="5022" spans="1:27" hidden="1">
      <c r="A5022" t="s">
        <v>5215</v>
      </c>
      <c r="B5022" t="s">
        <v>201</v>
      </c>
      <c r="C5022" t="s">
        <v>201</v>
      </c>
      <c r="D5022">
        <v>1721</v>
      </c>
      <c r="E5022" s="12">
        <v>40017</v>
      </c>
      <c r="F5022" s="72">
        <f t="shared" si="847"/>
        <v>2009</v>
      </c>
      <c r="G5022" s="70">
        <f t="shared" si="848"/>
        <v>6198.6751888436957</v>
      </c>
      <c r="H5022" s="70" t="e" cm="1">
        <f t="array" ref="H5022">INDEX(magic_bricks_appreciation_pivot!$A$13:$K$20,MATCH(C5022,magic_bricks_appreciation_pivot!$A$13:$A$20,0),1+MATCH(F5022,INDEX(magic_bricks_appreciation_pivot!$B$13:$K$13,0),0))</f>
        <v>#N/A</v>
      </c>
      <c r="I5022" s="70"/>
      <c r="J5022">
        <v>5</v>
      </c>
      <c r="K5022">
        <v>2</v>
      </c>
      <c r="L5022">
        <v>1</v>
      </c>
      <c r="M5022">
        <v>4</v>
      </c>
      <c r="N5022" t="s">
        <v>154</v>
      </c>
      <c r="O5022" t="s">
        <v>161</v>
      </c>
      <c r="P5022" s="12">
        <v>37827</v>
      </c>
      <c r="Q5022" t="s">
        <v>194</v>
      </c>
      <c r="R5022" t="s">
        <v>170</v>
      </c>
      <c r="S5022" t="s">
        <v>162</v>
      </c>
      <c r="T5022" t="s">
        <v>182</v>
      </c>
      <c r="U5022">
        <v>2.9</v>
      </c>
      <c r="V5022">
        <v>3.6</v>
      </c>
      <c r="W5022">
        <v>2.7</v>
      </c>
      <c r="X5022">
        <v>3.03</v>
      </c>
      <c r="Y5022">
        <v>416049</v>
      </c>
      <c r="Z5022">
        <v>128015</v>
      </c>
      <c r="AA5022">
        <v>10667920</v>
      </c>
    </row>
    <row r="5023" spans="1:27">
      <c r="A5023" t="s">
        <v>5216</v>
      </c>
      <c r="B5023" t="s">
        <v>56</v>
      </c>
      <c r="C5023" t="s">
        <v>56</v>
      </c>
      <c r="D5023">
        <v>1171</v>
      </c>
      <c r="E5023" s="12">
        <v>40908</v>
      </c>
      <c r="F5023" s="72">
        <f t="shared" si="847"/>
        <v>2011</v>
      </c>
      <c r="G5023" s="70">
        <f t="shared" si="848"/>
        <v>7635.1750640478222</v>
      </c>
      <c r="H5023" s="70" cm="1">
        <f t="array" ref="H5023">INDEX(magic_bricks_appreciation_pivot!$A$13:$K$20,MATCH(C5023,magic_bricks_appreciation_pivot!$A$13:$A$20,0),1+MATCH(F5023,INDEX(magic_bricks_appreciation_pivot!$B$13:$K$13,0),0))</f>
        <v>0.33228770983948047</v>
      </c>
      <c r="I5023" s="70">
        <f>G5023+G5023*H5023</f>
        <v>10172.249900303781</v>
      </c>
      <c r="J5023">
        <v>51</v>
      </c>
      <c r="K5023">
        <v>1</v>
      </c>
      <c r="L5023">
        <v>1</v>
      </c>
      <c r="M5023">
        <v>3</v>
      </c>
      <c r="N5023" t="s">
        <v>168</v>
      </c>
      <c r="O5023" t="s">
        <v>161</v>
      </c>
      <c r="P5023" s="12">
        <v>38718</v>
      </c>
      <c r="Q5023" t="s">
        <v>169</v>
      </c>
      <c r="R5023" t="s">
        <v>157</v>
      </c>
      <c r="S5023" t="s">
        <v>178</v>
      </c>
      <c r="T5023" t="s">
        <v>163</v>
      </c>
      <c r="U5023">
        <v>4.5</v>
      </c>
      <c r="V5023">
        <v>2.5</v>
      </c>
      <c r="W5023">
        <v>3</v>
      </c>
      <c r="X5023">
        <v>3.35</v>
      </c>
      <c r="Y5023">
        <v>286105</v>
      </c>
      <c r="Z5023">
        <v>89408</v>
      </c>
      <c r="AA5023">
        <v>8940790</v>
      </c>
    </row>
    <row r="5024" spans="1:27" hidden="1">
      <c r="A5024" t="s">
        <v>5217</v>
      </c>
      <c r="B5024" t="s">
        <v>23</v>
      </c>
      <c r="C5024" t="s">
        <v>23</v>
      </c>
      <c r="D5024">
        <v>1479</v>
      </c>
      <c r="E5024" s="12">
        <v>40109</v>
      </c>
      <c r="F5024" s="72">
        <f t="shared" si="847"/>
        <v>2009</v>
      </c>
      <c r="G5024" s="70">
        <f t="shared" si="848"/>
        <v>5525.5240027045302</v>
      </c>
      <c r="H5024" s="70" t="e" cm="1">
        <f t="array" ref="H5024">INDEX(magic_bricks_appreciation_pivot!$A$13:$K$20,MATCH(C5024,magic_bricks_appreciation_pivot!$A$13:$A$20,0),1+MATCH(F5024,INDEX(magic_bricks_appreciation_pivot!$B$13:$K$13,0),0))</f>
        <v>#N/A</v>
      </c>
      <c r="I5024" s="70"/>
      <c r="J5024">
        <v>156</v>
      </c>
      <c r="K5024">
        <v>2</v>
      </c>
      <c r="L5024">
        <v>2</v>
      </c>
      <c r="M5024">
        <v>4</v>
      </c>
      <c r="N5024" t="s">
        <v>154</v>
      </c>
      <c r="O5024" t="s">
        <v>155</v>
      </c>
      <c r="P5024" s="12">
        <v>36824</v>
      </c>
      <c r="Q5024" t="s">
        <v>194</v>
      </c>
      <c r="R5024" t="s">
        <v>157</v>
      </c>
      <c r="S5024" t="s">
        <v>1361</v>
      </c>
      <c r="T5024" t="s">
        <v>163</v>
      </c>
      <c r="U5024">
        <v>4.2</v>
      </c>
      <c r="V5024">
        <v>2.9</v>
      </c>
      <c r="W5024">
        <v>4.4000000000000004</v>
      </c>
      <c r="X5024">
        <v>3.89</v>
      </c>
      <c r="Y5024">
        <v>367751</v>
      </c>
      <c r="Z5024">
        <v>147101</v>
      </c>
      <c r="AA5024">
        <v>8172250</v>
      </c>
    </row>
    <row r="5025" spans="1:27">
      <c r="A5025" t="s">
        <v>5218</v>
      </c>
      <c r="B5025" t="s">
        <v>23</v>
      </c>
      <c r="C5025" t="s">
        <v>23</v>
      </c>
      <c r="D5025">
        <v>1313</v>
      </c>
      <c r="E5025" s="12">
        <v>40192</v>
      </c>
      <c r="F5025" s="72">
        <f t="shared" si="847"/>
        <v>2010</v>
      </c>
      <c r="G5025" s="70">
        <f t="shared" si="848"/>
        <v>5066.3556740289414</v>
      </c>
      <c r="H5025" s="70" cm="1">
        <f t="array" ref="H5025">INDEX(magic_bricks_appreciation_pivot!$A$13:$K$20,MATCH(C5025,magic_bricks_appreciation_pivot!$A$13:$A$20,0),1+MATCH(F5025,INDEX(magic_bricks_appreciation_pivot!$B$13:$K$13,0),0))</f>
        <v>0.49881786187527283</v>
      </c>
      <c r="I5025" s="70">
        <f t="shared" ref="I5025:I5027" si="853">G5025+G5025*H5025</f>
        <v>7593.5443788477151</v>
      </c>
      <c r="J5025">
        <v>51</v>
      </c>
      <c r="K5025">
        <v>1</v>
      </c>
      <c r="L5025">
        <v>1</v>
      </c>
      <c r="M5025">
        <v>3</v>
      </c>
      <c r="N5025" t="s">
        <v>193</v>
      </c>
      <c r="O5025" t="s">
        <v>155</v>
      </c>
      <c r="P5025" s="12">
        <v>37637</v>
      </c>
      <c r="Q5025" t="s">
        <v>169</v>
      </c>
      <c r="R5025" t="s">
        <v>165</v>
      </c>
      <c r="S5025" t="s">
        <v>158</v>
      </c>
      <c r="T5025" t="s">
        <v>159</v>
      </c>
      <c r="U5025">
        <v>2.4</v>
      </c>
      <c r="V5025">
        <v>4.3</v>
      </c>
      <c r="W5025">
        <v>3.1</v>
      </c>
      <c r="X5025">
        <v>3.25</v>
      </c>
      <c r="Y5025">
        <v>332606</v>
      </c>
      <c r="Z5025">
        <v>152999</v>
      </c>
      <c r="AA5025">
        <v>6652125</v>
      </c>
    </row>
    <row r="5026" spans="1:27">
      <c r="A5026" t="s">
        <v>5219</v>
      </c>
      <c r="B5026" t="s">
        <v>39</v>
      </c>
      <c r="C5026" t="s">
        <v>39</v>
      </c>
      <c r="D5026">
        <v>1890</v>
      </c>
      <c r="E5026" s="12">
        <v>41180</v>
      </c>
      <c r="F5026" s="72">
        <f t="shared" si="847"/>
        <v>2012</v>
      </c>
      <c r="G5026" s="70">
        <f t="shared" si="848"/>
        <v>7645.3015873015875</v>
      </c>
      <c r="H5026" s="70" cm="1">
        <f t="array" ref="H5026">INDEX(magic_bricks_appreciation_pivot!$A$13:$K$20,MATCH(C5026,magic_bricks_appreciation_pivot!$A$13:$A$20,0),1+MATCH(F5026,INDEX(magic_bricks_appreciation_pivot!$B$13:$K$13,0),0))</f>
        <v>0.34576729802860456</v>
      </c>
      <c r="I5026" s="70">
        <f t="shared" si="853"/>
        <v>10288.79685975666</v>
      </c>
      <c r="J5026">
        <v>39</v>
      </c>
      <c r="K5026">
        <v>2</v>
      </c>
      <c r="L5026">
        <v>1</v>
      </c>
      <c r="M5026">
        <v>5</v>
      </c>
      <c r="N5026" t="s">
        <v>154</v>
      </c>
      <c r="O5026" t="s">
        <v>155</v>
      </c>
      <c r="P5026" s="12">
        <v>28040</v>
      </c>
      <c r="Q5026" t="s">
        <v>169</v>
      </c>
      <c r="R5026" t="s">
        <v>165</v>
      </c>
      <c r="S5026" t="s">
        <v>158</v>
      </c>
      <c r="T5026" t="s">
        <v>166</v>
      </c>
      <c r="U5026">
        <v>2.6</v>
      </c>
      <c r="V5026">
        <v>2.2000000000000002</v>
      </c>
      <c r="W5026">
        <v>4.4000000000000004</v>
      </c>
      <c r="X5026">
        <v>3.22</v>
      </c>
      <c r="Y5026">
        <v>534636</v>
      </c>
      <c r="Z5026">
        <v>231194</v>
      </c>
      <c r="AA5026">
        <v>14449620</v>
      </c>
    </row>
    <row r="5027" spans="1:27">
      <c r="A5027" t="s">
        <v>5220</v>
      </c>
      <c r="B5027" t="s">
        <v>175</v>
      </c>
      <c r="C5027" t="s">
        <v>34</v>
      </c>
      <c r="D5027">
        <v>1067</v>
      </c>
      <c r="E5027" s="12">
        <v>40452</v>
      </c>
      <c r="F5027" s="72">
        <f t="shared" si="847"/>
        <v>2010</v>
      </c>
      <c r="G5027" s="70">
        <f t="shared" si="848"/>
        <v>8050.7029053420802</v>
      </c>
      <c r="H5027" s="70" cm="1">
        <f t="array" ref="H5027">INDEX(magic_bricks_appreciation_pivot!$A$13:$K$20,MATCH(C5027,magic_bricks_appreciation_pivot!$A$13:$A$20,0),1+MATCH(F5027,INDEX(magic_bricks_appreciation_pivot!$B$13:$K$13,0),0))</f>
        <v>0.46848170778869208</v>
      </c>
      <c r="I5027" s="70">
        <f t="shared" si="853"/>
        <v>11822.309951336123</v>
      </c>
      <c r="J5027">
        <v>97</v>
      </c>
      <c r="K5027">
        <v>1</v>
      </c>
      <c r="L5027">
        <v>1</v>
      </c>
      <c r="M5027">
        <v>3</v>
      </c>
      <c r="N5027" t="s">
        <v>193</v>
      </c>
      <c r="O5027" t="s">
        <v>161</v>
      </c>
      <c r="P5027" s="12">
        <v>28042</v>
      </c>
      <c r="Q5027" t="s">
        <v>194</v>
      </c>
      <c r="R5027" t="s">
        <v>170</v>
      </c>
      <c r="S5027" t="s">
        <v>162</v>
      </c>
      <c r="T5027" t="s">
        <v>166</v>
      </c>
      <c r="U5027">
        <v>2.8</v>
      </c>
      <c r="V5027">
        <v>2.1</v>
      </c>
      <c r="W5027">
        <v>3.5</v>
      </c>
      <c r="X5027">
        <v>2.73</v>
      </c>
      <c r="Y5027">
        <v>240523</v>
      </c>
      <c r="Z5027">
        <v>42951</v>
      </c>
      <c r="AA5027">
        <v>8590100</v>
      </c>
    </row>
    <row r="5028" spans="1:27" hidden="1">
      <c r="A5028" t="s">
        <v>5221</v>
      </c>
      <c r="B5028" t="s">
        <v>56</v>
      </c>
      <c r="C5028" t="s">
        <v>56</v>
      </c>
      <c r="D5028">
        <v>1275</v>
      </c>
      <c r="E5028" s="12">
        <v>39330</v>
      </c>
      <c r="F5028" s="72">
        <f t="shared" si="847"/>
        <v>2007</v>
      </c>
      <c r="G5028" s="70">
        <f t="shared" si="848"/>
        <v>7439.6117647058827</v>
      </c>
      <c r="H5028" s="70" t="e" cm="1">
        <f t="array" ref="H5028">INDEX(magic_bricks_appreciation_pivot!$A$13:$K$20,MATCH(C5028,magic_bricks_appreciation_pivot!$A$13:$A$20,0),1+MATCH(F5028,INDEX(magic_bricks_appreciation_pivot!$B$13:$K$13,0),0))</f>
        <v>#N/A</v>
      </c>
      <c r="I5028" s="70"/>
      <c r="J5028">
        <v>196</v>
      </c>
      <c r="K5028">
        <v>2</v>
      </c>
      <c r="L5028">
        <v>2</v>
      </c>
      <c r="M5028">
        <v>4</v>
      </c>
      <c r="N5028" t="s">
        <v>184</v>
      </c>
      <c r="O5028" t="s">
        <v>155</v>
      </c>
      <c r="P5028" s="12">
        <v>29475</v>
      </c>
      <c r="Q5028" t="s">
        <v>194</v>
      </c>
      <c r="R5028" t="s">
        <v>165</v>
      </c>
      <c r="S5028" t="s">
        <v>162</v>
      </c>
      <c r="T5028" t="s">
        <v>173</v>
      </c>
      <c r="U5028">
        <v>3.1</v>
      </c>
      <c r="V5028">
        <v>4.8</v>
      </c>
      <c r="W5028">
        <v>2.9</v>
      </c>
      <c r="X5028">
        <v>3.34</v>
      </c>
      <c r="Y5028">
        <v>379420</v>
      </c>
      <c r="Z5028">
        <v>9486</v>
      </c>
      <c r="AA5028">
        <v>9485505</v>
      </c>
    </row>
    <row r="5029" spans="1:27">
      <c r="A5029" t="s">
        <v>5222</v>
      </c>
      <c r="B5029" t="s">
        <v>201</v>
      </c>
      <c r="C5029" t="s">
        <v>201</v>
      </c>
      <c r="D5029">
        <v>2283</v>
      </c>
      <c r="E5029" s="12">
        <v>40402</v>
      </c>
      <c r="F5029" s="72">
        <f t="shared" si="847"/>
        <v>2010</v>
      </c>
      <c r="G5029" s="70">
        <f t="shared" si="848"/>
        <v>5001.1563731931665</v>
      </c>
      <c r="H5029" s="70" cm="1">
        <f t="array" ref="H5029">INDEX(magic_bricks_appreciation_pivot!$A$13:$K$20,MATCH(C5029,magic_bricks_appreciation_pivot!$A$13:$A$20,0),1+MATCH(F5029,INDEX(magic_bricks_appreciation_pivot!$B$13:$K$13,0),0))</f>
        <v>0.62790190260080292</v>
      </c>
      <c r="I5029" s="70">
        <f>G5029+G5029*H5029</f>
        <v>8141.391975125287</v>
      </c>
      <c r="J5029">
        <v>164</v>
      </c>
      <c r="K5029">
        <v>4</v>
      </c>
      <c r="L5029">
        <v>2</v>
      </c>
      <c r="M5029">
        <v>6</v>
      </c>
      <c r="N5029" t="s">
        <v>168</v>
      </c>
      <c r="O5029" t="s">
        <v>155</v>
      </c>
      <c r="P5029" s="12">
        <v>36022</v>
      </c>
      <c r="Q5029" t="s">
        <v>194</v>
      </c>
      <c r="R5029" t="s">
        <v>177</v>
      </c>
      <c r="S5029" t="s">
        <v>158</v>
      </c>
      <c r="T5029" t="s">
        <v>163</v>
      </c>
      <c r="U5029">
        <v>4.3</v>
      </c>
      <c r="V5029">
        <v>2.4</v>
      </c>
      <c r="W5029">
        <v>3.2</v>
      </c>
      <c r="X5029">
        <v>3.29</v>
      </c>
      <c r="Y5029">
        <v>548047</v>
      </c>
      <c r="Z5029">
        <v>274023</v>
      </c>
      <c r="AA5029">
        <v>11417640</v>
      </c>
    </row>
    <row r="5030" spans="1:27" hidden="1">
      <c r="A5030" t="s">
        <v>5223</v>
      </c>
      <c r="B5030" t="s">
        <v>201</v>
      </c>
      <c r="C5030" t="s">
        <v>201</v>
      </c>
      <c r="D5030">
        <v>1630</v>
      </c>
      <c r="E5030" s="12">
        <v>39752</v>
      </c>
      <c r="F5030" s="72">
        <f t="shared" si="847"/>
        <v>2008</v>
      </c>
      <c r="G5030" s="70">
        <f t="shared" si="848"/>
        <v>8432.6625766871166</v>
      </c>
      <c r="H5030" s="70" t="e" cm="1">
        <f t="array" ref="H5030">INDEX(magic_bricks_appreciation_pivot!$A$13:$K$20,MATCH(C5030,magic_bricks_appreciation_pivot!$A$13:$A$20,0),1+MATCH(F5030,INDEX(magic_bricks_appreciation_pivot!$B$13:$K$13,0),0))</f>
        <v>#N/A</v>
      </c>
      <c r="I5030" s="70"/>
      <c r="J5030">
        <v>148</v>
      </c>
      <c r="K5030">
        <v>2</v>
      </c>
      <c r="L5030">
        <v>1</v>
      </c>
      <c r="M5030">
        <v>4</v>
      </c>
      <c r="N5030" t="s">
        <v>154</v>
      </c>
      <c r="O5030" t="s">
        <v>161</v>
      </c>
      <c r="P5030" s="12">
        <v>35372</v>
      </c>
      <c r="Q5030" t="s">
        <v>156</v>
      </c>
      <c r="R5030" t="s">
        <v>170</v>
      </c>
      <c r="S5030" t="s">
        <v>158</v>
      </c>
      <c r="T5030" t="s">
        <v>166</v>
      </c>
      <c r="U5030">
        <v>4.3</v>
      </c>
      <c r="V5030">
        <v>2.7</v>
      </c>
      <c r="W5030">
        <v>2</v>
      </c>
      <c r="X5030">
        <v>2.9</v>
      </c>
      <c r="Y5030">
        <v>508574</v>
      </c>
      <c r="Z5030">
        <v>192433</v>
      </c>
      <c r="AA5030">
        <v>13745240</v>
      </c>
    </row>
    <row r="5031" spans="1:27">
      <c r="A5031" t="s">
        <v>5224</v>
      </c>
      <c r="B5031" t="s">
        <v>56</v>
      </c>
      <c r="C5031" t="s">
        <v>56</v>
      </c>
      <c r="D5031">
        <v>1275</v>
      </c>
      <c r="E5031" s="12">
        <v>40917</v>
      </c>
      <c r="F5031" s="72">
        <f t="shared" si="847"/>
        <v>2012</v>
      </c>
      <c r="G5031" s="70">
        <f t="shared" si="848"/>
        <v>6947.5764705882357</v>
      </c>
      <c r="H5031" s="70" cm="1">
        <f t="array" ref="H5031">INDEX(magic_bricks_appreciation_pivot!$A$13:$K$20,MATCH(C5031,magic_bricks_appreciation_pivot!$A$13:$A$20,0),1+MATCH(F5031,INDEX(magic_bricks_appreciation_pivot!$B$13:$K$13,0),0))</f>
        <v>0.4006045824602385</v>
      </c>
      <c r="I5031" s="70">
        <f>G5031+G5031*H5031</f>
        <v>9730.8074416988129</v>
      </c>
      <c r="J5031">
        <v>120</v>
      </c>
      <c r="K5031">
        <v>2</v>
      </c>
      <c r="L5031">
        <v>2</v>
      </c>
      <c r="M5031">
        <v>4</v>
      </c>
      <c r="N5031" t="s">
        <v>154</v>
      </c>
      <c r="O5031" t="s">
        <v>155</v>
      </c>
      <c r="P5031" s="12">
        <v>32157</v>
      </c>
      <c r="Q5031" t="s">
        <v>169</v>
      </c>
      <c r="R5031" t="s">
        <v>165</v>
      </c>
      <c r="S5031" t="s">
        <v>158</v>
      </c>
      <c r="T5031" t="s">
        <v>159</v>
      </c>
      <c r="U5031">
        <v>3.2</v>
      </c>
      <c r="V5031">
        <v>3.4</v>
      </c>
      <c r="W5031">
        <v>4.4000000000000004</v>
      </c>
      <c r="X5031">
        <v>3.84</v>
      </c>
      <c r="Y5031">
        <v>301177</v>
      </c>
      <c r="Z5031">
        <v>115156</v>
      </c>
      <c r="AA5031">
        <v>8858160</v>
      </c>
    </row>
    <row r="5032" spans="1:27" hidden="1">
      <c r="A5032" t="s">
        <v>5225</v>
      </c>
      <c r="B5032" t="s">
        <v>175</v>
      </c>
      <c r="C5032" t="s">
        <v>34</v>
      </c>
      <c r="D5032">
        <v>812</v>
      </c>
      <c r="E5032" s="12">
        <v>39412</v>
      </c>
      <c r="F5032" s="72">
        <f t="shared" si="847"/>
        <v>2007</v>
      </c>
      <c r="G5032" s="70">
        <f t="shared" si="848"/>
        <v>9959.2980295566504</v>
      </c>
      <c r="H5032" s="70" t="e" cm="1">
        <f t="array" ref="H5032">INDEX(magic_bricks_appreciation_pivot!$A$13:$K$20,MATCH(C5032,magic_bricks_appreciation_pivot!$A$13:$A$20,0),1+MATCH(F5032,INDEX(magic_bricks_appreciation_pivot!$B$13:$K$13,0),0))</f>
        <v>#N/A</v>
      </c>
      <c r="I5032" s="70"/>
      <c r="J5032">
        <v>2</v>
      </c>
      <c r="K5032">
        <v>1</v>
      </c>
      <c r="L5032">
        <v>1</v>
      </c>
      <c r="M5032">
        <v>3</v>
      </c>
      <c r="N5032" t="s">
        <v>168</v>
      </c>
      <c r="O5032" t="s">
        <v>155</v>
      </c>
      <c r="P5032" s="12">
        <v>30287</v>
      </c>
      <c r="Q5032" t="s">
        <v>194</v>
      </c>
      <c r="R5032" t="s">
        <v>177</v>
      </c>
      <c r="S5032" t="s">
        <v>158</v>
      </c>
      <c r="T5032" t="s">
        <v>166</v>
      </c>
      <c r="U5032">
        <v>4.5</v>
      </c>
      <c r="V5032">
        <v>2.5</v>
      </c>
      <c r="W5032">
        <v>2.4</v>
      </c>
      <c r="X5032">
        <v>3.07</v>
      </c>
      <c r="Y5032">
        <v>258782</v>
      </c>
      <c r="Z5032">
        <v>56609</v>
      </c>
      <c r="AA5032">
        <v>8086950</v>
      </c>
    </row>
    <row r="5033" spans="1:27">
      <c r="A5033" t="s">
        <v>5226</v>
      </c>
      <c r="B5033" t="s">
        <v>175</v>
      </c>
      <c r="C5033" t="s">
        <v>34</v>
      </c>
      <c r="D5033">
        <v>917</v>
      </c>
      <c r="E5033" s="12">
        <v>40938</v>
      </c>
      <c r="F5033" s="72">
        <f t="shared" si="847"/>
        <v>2012</v>
      </c>
      <c r="G5033" s="70">
        <f t="shared" si="848"/>
        <v>9276.2159214830972</v>
      </c>
      <c r="H5033" s="70" cm="1">
        <f t="array" ref="H5033">INDEX(magic_bricks_appreciation_pivot!$A$13:$K$20,MATCH(C5033,magic_bricks_appreciation_pivot!$A$13:$A$20,0),1+MATCH(F5033,INDEX(magic_bricks_appreciation_pivot!$B$13:$K$13,0),0))</f>
        <v>0.22606337179266398</v>
      </c>
      <c r="I5033" s="70">
        <f>G5033+G5033*H5033</f>
        <v>11373.228570170359</v>
      </c>
      <c r="J5033">
        <v>42</v>
      </c>
      <c r="K5033">
        <v>1</v>
      </c>
      <c r="L5033">
        <v>1</v>
      </c>
      <c r="M5033">
        <v>3</v>
      </c>
      <c r="N5033" t="s">
        <v>176</v>
      </c>
      <c r="O5033" t="s">
        <v>155</v>
      </c>
      <c r="P5033" s="12">
        <v>26338</v>
      </c>
      <c r="Q5033" t="s">
        <v>169</v>
      </c>
      <c r="R5033" t="s">
        <v>177</v>
      </c>
      <c r="S5033" t="s">
        <v>162</v>
      </c>
      <c r="T5033" t="s">
        <v>163</v>
      </c>
      <c r="U5033">
        <v>3</v>
      </c>
      <c r="V5033">
        <v>4.0999999999999996</v>
      </c>
      <c r="W5033">
        <v>3.1</v>
      </c>
      <c r="X5033">
        <v>3.47</v>
      </c>
      <c r="Y5033">
        <v>221164</v>
      </c>
      <c r="Z5033">
        <v>42531</v>
      </c>
      <c r="AA5033">
        <v>8506290</v>
      </c>
    </row>
    <row r="5034" spans="1:27" hidden="1">
      <c r="A5034" t="s">
        <v>5227</v>
      </c>
      <c r="B5034" t="s">
        <v>56</v>
      </c>
      <c r="C5034" t="s">
        <v>56</v>
      </c>
      <c r="D5034">
        <v>1191</v>
      </c>
      <c r="E5034" s="12">
        <v>39415</v>
      </c>
      <c r="F5034" s="72">
        <f t="shared" si="847"/>
        <v>2007</v>
      </c>
      <c r="G5034" s="70">
        <f t="shared" si="848"/>
        <v>10784.261125104953</v>
      </c>
      <c r="H5034" s="70" t="e" cm="1">
        <f t="array" ref="H5034">INDEX(magic_bricks_appreciation_pivot!$A$13:$K$20,MATCH(C5034,magic_bricks_appreciation_pivot!$A$13:$A$20,0),1+MATCH(F5034,INDEX(magic_bricks_appreciation_pivot!$B$13:$K$13,0),0))</f>
        <v>#N/A</v>
      </c>
      <c r="I5034" s="70"/>
      <c r="J5034">
        <v>177</v>
      </c>
      <c r="K5034">
        <v>1</v>
      </c>
      <c r="L5034">
        <v>1</v>
      </c>
      <c r="M5034">
        <v>3</v>
      </c>
      <c r="N5034" t="s">
        <v>184</v>
      </c>
      <c r="O5034" t="s">
        <v>161</v>
      </c>
      <c r="P5034" s="12">
        <v>25910</v>
      </c>
      <c r="Q5034" t="s">
        <v>156</v>
      </c>
      <c r="R5034" t="s">
        <v>165</v>
      </c>
      <c r="S5034" t="s">
        <v>178</v>
      </c>
      <c r="T5034" t="s">
        <v>163</v>
      </c>
      <c r="U5034">
        <v>5</v>
      </c>
      <c r="V5034">
        <v>2.9</v>
      </c>
      <c r="W5034">
        <v>4.5999999999999996</v>
      </c>
      <c r="X5034">
        <v>4.38</v>
      </c>
      <c r="Y5034">
        <v>449542</v>
      </c>
      <c r="Z5034">
        <v>128441</v>
      </c>
      <c r="AA5034">
        <v>12844055</v>
      </c>
    </row>
    <row r="5035" spans="1:27">
      <c r="A5035" t="s">
        <v>5228</v>
      </c>
      <c r="B5035" t="s">
        <v>175</v>
      </c>
      <c r="C5035" t="s">
        <v>34</v>
      </c>
      <c r="D5035">
        <v>757</v>
      </c>
      <c r="E5035" s="12">
        <v>40238</v>
      </c>
      <c r="F5035" s="72">
        <f t="shared" si="847"/>
        <v>2010</v>
      </c>
      <c r="G5035" s="70">
        <f t="shared" si="848"/>
        <v>7929.4583883751648</v>
      </c>
      <c r="H5035" s="70" cm="1">
        <f t="array" ref="H5035">INDEX(magic_bricks_appreciation_pivot!$A$13:$K$20,MATCH(C5035,magic_bricks_appreciation_pivot!$A$13:$A$20,0),1+MATCH(F5035,INDEX(magic_bricks_appreciation_pivot!$B$13:$K$13,0),0))</f>
        <v>0.46848170778869208</v>
      </c>
      <c r="I5035" s="70">
        <f t="shared" ref="I5035:I5040" si="854">G5035+G5035*H5035</f>
        <v>11644.264596000532</v>
      </c>
      <c r="J5035">
        <v>156</v>
      </c>
      <c r="K5035">
        <v>1</v>
      </c>
      <c r="L5035">
        <v>1</v>
      </c>
      <c r="M5035">
        <v>2</v>
      </c>
      <c r="N5035" t="s">
        <v>176</v>
      </c>
      <c r="O5035" t="s">
        <v>161</v>
      </c>
      <c r="P5035" s="12">
        <v>28558</v>
      </c>
      <c r="Q5035" t="s">
        <v>194</v>
      </c>
      <c r="R5035" t="s">
        <v>170</v>
      </c>
      <c r="S5035" t="s">
        <v>158</v>
      </c>
      <c r="T5035" t="s">
        <v>163</v>
      </c>
      <c r="U5035">
        <v>3.6</v>
      </c>
      <c r="V5035">
        <v>2.5</v>
      </c>
      <c r="W5035">
        <v>3.4</v>
      </c>
      <c r="X5035">
        <v>3.1</v>
      </c>
      <c r="Y5035">
        <v>198086</v>
      </c>
      <c r="Z5035">
        <v>42018</v>
      </c>
      <c r="AA5035">
        <v>6002600</v>
      </c>
    </row>
    <row r="5036" spans="1:27">
      <c r="A5036" t="s">
        <v>5229</v>
      </c>
      <c r="B5036" t="s">
        <v>75</v>
      </c>
      <c r="C5036" t="s">
        <v>75</v>
      </c>
      <c r="D5036">
        <v>1713</v>
      </c>
      <c r="E5036" s="12">
        <v>40511</v>
      </c>
      <c r="F5036" s="72">
        <f t="shared" si="847"/>
        <v>2010</v>
      </c>
      <c r="G5036" s="70">
        <f t="shared" si="848"/>
        <v>7353.5960303561005</v>
      </c>
      <c r="H5036" s="70" cm="1">
        <f t="array" ref="H5036">INDEX(magic_bricks_appreciation_pivot!$A$13:$K$20,MATCH(C5036,magic_bricks_appreciation_pivot!$A$13:$A$20,0),1+MATCH(F5036,INDEX(magic_bricks_appreciation_pivot!$B$13:$K$13,0),0))</f>
        <v>0.78146973215161719</v>
      </c>
      <c r="I5036" s="70">
        <f t="shared" si="854"/>
        <v>13100.208750549678</v>
      </c>
      <c r="J5036">
        <v>99</v>
      </c>
      <c r="K5036">
        <v>1</v>
      </c>
      <c r="L5036">
        <v>1</v>
      </c>
      <c r="M5036">
        <v>4</v>
      </c>
      <c r="N5036" t="s">
        <v>168</v>
      </c>
      <c r="O5036" t="s">
        <v>155</v>
      </c>
      <c r="P5036" s="12">
        <v>32846</v>
      </c>
      <c r="Q5036" t="s">
        <v>169</v>
      </c>
      <c r="R5036" t="s">
        <v>170</v>
      </c>
      <c r="S5036" t="s">
        <v>178</v>
      </c>
      <c r="T5036" t="s">
        <v>163</v>
      </c>
      <c r="U5036">
        <v>2.1</v>
      </c>
      <c r="V5036">
        <v>2.4</v>
      </c>
      <c r="W5036">
        <v>3.6</v>
      </c>
      <c r="X5036">
        <v>2.85</v>
      </c>
      <c r="Y5036">
        <v>503868</v>
      </c>
      <c r="Z5036">
        <v>88177</v>
      </c>
      <c r="AA5036">
        <v>12596710</v>
      </c>
    </row>
    <row r="5037" spans="1:27">
      <c r="A5037" t="s">
        <v>5230</v>
      </c>
      <c r="B5037" t="s">
        <v>39</v>
      </c>
      <c r="C5037" t="s">
        <v>39</v>
      </c>
      <c r="D5037">
        <v>1542</v>
      </c>
      <c r="E5037" s="12">
        <v>41178</v>
      </c>
      <c r="F5037" s="72">
        <f t="shared" si="847"/>
        <v>2012</v>
      </c>
      <c r="G5037" s="70">
        <f t="shared" si="848"/>
        <v>11415.79766536965</v>
      </c>
      <c r="H5037" s="70" cm="1">
        <f t="array" ref="H5037">INDEX(magic_bricks_appreciation_pivot!$A$13:$K$20,MATCH(C5037,magic_bricks_appreciation_pivot!$A$13:$A$20,0),1+MATCH(F5037,INDEX(magic_bricks_appreciation_pivot!$B$13:$K$13,0),0))</f>
        <v>0.34576729802860456</v>
      </c>
      <c r="I5037" s="70">
        <f t="shared" si="854"/>
        <v>15363.007178965765</v>
      </c>
      <c r="J5037">
        <v>23</v>
      </c>
      <c r="K5037">
        <v>1</v>
      </c>
      <c r="L5037">
        <v>1</v>
      </c>
      <c r="M5037">
        <v>4</v>
      </c>
      <c r="N5037" t="s">
        <v>184</v>
      </c>
      <c r="O5037" t="s">
        <v>161</v>
      </c>
      <c r="P5037" s="12">
        <v>27308</v>
      </c>
      <c r="Q5037" t="s">
        <v>156</v>
      </c>
      <c r="R5037" t="s">
        <v>157</v>
      </c>
      <c r="S5037" t="s">
        <v>162</v>
      </c>
      <c r="T5037" t="s">
        <v>163</v>
      </c>
      <c r="U5037">
        <v>2.6</v>
      </c>
      <c r="V5037">
        <v>2.6</v>
      </c>
      <c r="W5037">
        <v>2.5</v>
      </c>
      <c r="X5037">
        <v>2.56</v>
      </c>
      <c r="Y5037">
        <v>598507</v>
      </c>
      <c r="Z5037">
        <v>193635</v>
      </c>
      <c r="AA5037">
        <v>17603160</v>
      </c>
    </row>
    <row r="5038" spans="1:27">
      <c r="A5038" t="s">
        <v>5231</v>
      </c>
      <c r="B5038" t="s">
        <v>56</v>
      </c>
      <c r="C5038" t="s">
        <v>56</v>
      </c>
      <c r="D5038">
        <v>682</v>
      </c>
      <c r="E5038" s="12">
        <v>40419</v>
      </c>
      <c r="F5038" s="72">
        <f t="shared" si="847"/>
        <v>2010</v>
      </c>
      <c r="G5038" s="70">
        <f t="shared" si="848"/>
        <v>11149.860703812317</v>
      </c>
      <c r="H5038" s="70" cm="1">
        <f t="array" ref="H5038">INDEX(magic_bricks_appreciation_pivot!$A$13:$K$20,MATCH(C5038,magic_bricks_appreciation_pivot!$A$13:$A$20,0),1+MATCH(F5038,INDEX(magic_bricks_appreciation_pivot!$B$13:$K$13,0),0))</f>
        <v>0.62795711804515786</v>
      </c>
      <c r="I5038" s="70">
        <f t="shared" si="854"/>
        <v>18151.495097983257</v>
      </c>
      <c r="J5038">
        <v>59</v>
      </c>
      <c r="K5038">
        <v>1</v>
      </c>
      <c r="L5038">
        <v>1</v>
      </c>
      <c r="M5038">
        <v>2</v>
      </c>
      <c r="N5038" t="s">
        <v>168</v>
      </c>
      <c r="O5038" t="s">
        <v>161</v>
      </c>
      <c r="P5038" s="12">
        <v>37864</v>
      </c>
      <c r="Q5038" t="s">
        <v>169</v>
      </c>
      <c r="R5038" t="s">
        <v>170</v>
      </c>
      <c r="S5038" t="s">
        <v>162</v>
      </c>
      <c r="T5038" t="s">
        <v>163</v>
      </c>
      <c r="U5038">
        <v>2.5</v>
      </c>
      <c r="V5038">
        <v>3.1</v>
      </c>
      <c r="W5038">
        <v>4.0999999999999996</v>
      </c>
      <c r="X5038">
        <v>3.42</v>
      </c>
      <c r="Y5038">
        <v>304168</v>
      </c>
      <c r="Z5038">
        <v>45625</v>
      </c>
      <c r="AA5038">
        <v>7604205</v>
      </c>
    </row>
    <row r="5039" spans="1:27">
      <c r="A5039" t="s">
        <v>5232</v>
      </c>
      <c r="B5039" t="s">
        <v>51</v>
      </c>
      <c r="C5039" t="s">
        <v>51</v>
      </c>
      <c r="D5039">
        <v>1609</v>
      </c>
      <c r="E5039" s="12">
        <v>40944</v>
      </c>
      <c r="F5039" s="72">
        <f t="shared" si="847"/>
        <v>2012</v>
      </c>
      <c r="G5039" s="70">
        <f t="shared" si="848"/>
        <v>5798.9185829707894</v>
      </c>
      <c r="H5039" s="70" cm="1">
        <f t="array" ref="H5039">INDEX(magic_bricks_appreciation_pivot!$A$13:$K$20,MATCH(C5039,magic_bricks_appreciation_pivot!$A$13:$A$20,0),1+MATCH(F5039,INDEX(magic_bricks_appreciation_pivot!$B$13:$K$13,0),0))</f>
        <v>0.25776818220303105</v>
      </c>
      <c r="I5039" s="70">
        <f t="shared" si="854"/>
        <v>7293.6952848465462</v>
      </c>
      <c r="J5039">
        <v>29</v>
      </c>
      <c r="K5039">
        <v>2</v>
      </c>
      <c r="L5039">
        <v>1</v>
      </c>
      <c r="M5039">
        <v>4</v>
      </c>
      <c r="N5039" t="s">
        <v>184</v>
      </c>
      <c r="O5039" t="s">
        <v>155</v>
      </c>
      <c r="P5039" s="12">
        <v>21599</v>
      </c>
      <c r="Q5039" t="s">
        <v>169</v>
      </c>
      <c r="R5039" t="s">
        <v>165</v>
      </c>
      <c r="S5039" t="s">
        <v>158</v>
      </c>
      <c r="T5039" t="s">
        <v>171</v>
      </c>
      <c r="U5039">
        <v>4.9000000000000004</v>
      </c>
      <c r="V5039">
        <v>3</v>
      </c>
      <c r="W5039">
        <v>3.7</v>
      </c>
      <c r="X5039">
        <v>3.69</v>
      </c>
      <c r="Y5039">
        <v>307905</v>
      </c>
      <c r="Z5039">
        <v>102635</v>
      </c>
      <c r="AA5039">
        <v>9330460</v>
      </c>
    </row>
    <row r="5040" spans="1:27">
      <c r="A5040" t="s">
        <v>5233</v>
      </c>
      <c r="B5040" t="s">
        <v>51</v>
      </c>
      <c r="C5040" t="s">
        <v>51</v>
      </c>
      <c r="D5040">
        <v>1976</v>
      </c>
      <c r="E5040" s="12">
        <v>40337</v>
      </c>
      <c r="F5040" s="72">
        <f t="shared" si="847"/>
        <v>2010</v>
      </c>
      <c r="G5040" s="70">
        <f t="shared" si="848"/>
        <v>4192.1103238866399</v>
      </c>
      <c r="H5040" s="70" cm="1">
        <f t="array" ref="H5040">INDEX(magic_bricks_appreciation_pivot!$A$13:$K$20,MATCH(C5040,magic_bricks_appreciation_pivot!$A$13:$A$20,0),1+MATCH(F5040,INDEX(magic_bricks_appreciation_pivot!$B$13:$K$13,0),0))</f>
        <v>0.55311029796131728</v>
      </c>
      <c r="I5040" s="70">
        <f t="shared" si="854"/>
        <v>6510.8097142182942</v>
      </c>
      <c r="J5040">
        <v>39</v>
      </c>
      <c r="K5040">
        <v>3</v>
      </c>
      <c r="L5040">
        <v>2</v>
      </c>
      <c r="M5040">
        <v>5</v>
      </c>
      <c r="N5040" t="s">
        <v>193</v>
      </c>
      <c r="O5040" t="s">
        <v>161</v>
      </c>
      <c r="P5040" s="12">
        <v>33767</v>
      </c>
      <c r="Q5040" t="s">
        <v>194</v>
      </c>
      <c r="R5040" t="s">
        <v>157</v>
      </c>
      <c r="S5040" t="s">
        <v>158</v>
      </c>
      <c r="T5040" t="s">
        <v>159</v>
      </c>
      <c r="U5040">
        <v>4.5999999999999996</v>
      </c>
      <c r="V5040">
        <v>3.7</v>
      </c>
      <c r="W5040">
        <v>2.2000000000000002</v>
      </c>
      <c r="X5040">
        <v>3.48</v>
      </c>
      <c r="Y5040">
        <v>314777</v>
      </c>
      <c r="Z5040">
        <v>99403</v>
      </c>
      <c r="AA5040">
        <v>8283610</v>
      </c>
    </row>
    <row r="5041" spans="1:27" hidden="1">
      <c r="A5041" t="s">
        <v>5234</v>
      </c>
      <c r="B5041" t="s">
        <v>175</v>
      </c>
      <c r="C5041" t="s">
        <v>34</v>
      </c>
      <c r="D5041">
        <v>827</v>
      </c>
      <c r="E5041" s="12">
        <v>39780</v>
      </c>
      <c r="F5041" s="72">
        <f t="shared" si="847"/>
        <v>2008</v>
      </c>
      <c r="G5041" s="70">
        <f t="shared" si="848"/>
        <v>9009.7944377267231</v>
      </c>
      <c r="H5041" s="70" t="e" cm="1">
        <f t="array" ref="H5041">INDEX(magic_bricks_appreciation_pivot!$A$13:$K$20,MATCH(C5041,magic_bricks_appreciation_pivot!$A$13:$A$20,0),1+MATCH(F5041,INDEX(magic_bricks_appreciation_pivot!$B$13:$K$13,0),0))</f>
        <v>#N/A</v>
      </c>
      <c r="I5041" s="70"/>
      <c r="J5041">
        <v>185</v>
      </c>
      <c r="K5041">
        <v>1</v>
      </c>
      <c r="L5041">
        <v>1</v>
      </c>
      <c r="M5041">
        <v>3</v>
      </c>
      <c r="N5041" t="s">
        <v>154</v>
      </c>
      <c r="O5041" t="s">
        <v>161</v>
      </c>
      <c r="P5041" s="12">
        <v>36130</v>
      </c>
      <c r="Q5041" t="s">
        <v>194</v>
      </c>
      <c r="R5041" t="s">
        <v>165</v>
      </c>
      <c r="S5041" t="s">
        <v>178</v>
      </c>
      <c r="T5041" t="s">
        <v>182</v>
      </c>
      <c r="U5041">
        <v>3.2</v>
      </c>
      <c r="V5041">
        <v>2.7</v>
      </c>
      <c r="W5041">
        <v>3.2</v>
      </c>
      <c r="X5041">
        <v>3</v>
      </c>
      <c r="Y5041">
        <v>208631</v>
      </c>
      <c r="Z5041">
        <v>126669</v>
      </c>
      <c r="AA5041">
        <v>7451100</v>
      </c>
    </row>
    <row r="5042" spans="1:27" hidden="1">
      <c r="A5042" t="s">
        <v>5235</v>
      </c>
      <c r="B5042" t="s">
        <v>175</v>
      </c>
      <c r="C5042" t="s">
        <v>34</v>
      </c>
      <c r="D5042">
        <v>1182</v>
      </c>
      <c r="E5042" s="12">
        <v>39218</v>
      </c>
      <c r="F5042" s="72">
        <f t="shared" si="847"/>
        <v>2007</v>
      </c>
      <c r="G5042" s="70">
        <f t="shared" si="848"/>
        <v>11704.906937394248</v>
      </c>
      <c r="H5042" s="70" t="e" cm="1">
        <f t="array" ref="H5042">INDEX(magic_bricks_appreciation_pivot!$A$13:$K$20,MATCH(C5042,magic_bricks_appreciation_pivot!$A$13:$A$20,0),1+MATCH(F5042,INDEX(magic_bricks_appreciation_pivot!$B$13:$K$13,0),0))</f>
        <v>#N/A</v>
      </c>
      <c r="I5042" s="70"/>
      <c r="J5042">
        <v>188</v>
      </c>
      <c r="K5042">
        <v>1</v>
      </c>
      <c r="L5042">
        <v>1</v>
      </c>
      <c r="M5042">
        <v>3</v>
      </c>
      <c r="N5042" t="s">
        <v>193</v>
      </c>
      <c r="O5042" t="s">
        <v>161</v>
      </c>
      <c r="P5042" s="12">
        <v>28998</v>
      </c>
      <c r="Q5042" t="s">
        <v>156</v>
      </c>
      <c r="R5042" t="s">
        <v>170</v>
      </c>
      <c r="S5042" t="s">
        <v>158</v>
      </c>
      <c r="T5042" t="s">
        <v>182</v>
      </c>
      <c r="U5042">
        <v>4.9000000000000004</v>
      </c>
      <c r="V5042">
        <v>3.5</v>
      </c>
      <c r="W5042">
        <v>2.6</v>
      </c>
      <c r="X5042">
        <v>3.65</v>
      </c>
      <c r="Y5042">
        <v>442726</v>
      </c>
      <c r="Z5042">
        <v>55341</v>
      </c>
      <c r="AA5042">
        <v>13835200</v>
      </c>
    </row>
    <row r="5043" spans="1:27" hidden="1">
      <c r="A5043" t="s">
        <v>5236</v>
      </c>
      <c r="B5043" t="s">
        <v>175</v>
      </c>
      <c r="C5043" t="s">
        <v>34</v>
      </c>
      <c r="D5043">
        <v>1078</v>
      </c>
      <c r="E5043" s="12">
        <v>39609</v>
      </c>
      <c r="F5043" s="72">
        <f t="shared" si="847"/>
        <v>2008</v>
      </c>
      <c r="G5043" s="70">
        <f t="shared" si="848"/>
        <v>8019.7124304267163</v>
      </c>
      <c r="H5043" s="70" t="e" cm="1">
        <f t="array" ref="H5043">INDEX(magic_bricks_appreciation_pivot!$A$13:$K$20,MATCH(C5043,magic_bricks_appreciation_pivot!$A$13:$A$20,0),1+MATCH(F5043,INDEX(magic_bricks_appreciation_pivot!$B$13:$K$13,0),0))</f>
        <v>#N/A</v>
      </c>
      <c r="I5043" s="70"/>
      <c r="J5043">
        <v>109</v>
      </c>
      <c r="K5043">
        <v>1</v>
      </c>
      <c r="L5043">
        <v>1</v>
      </c>
      <c r="M5043">
        <v>3</v>
      </c>
      <c r="N5043" t="s">
        <v>168</v>
      </c>
      <c r="O5043" t="s">
        <v>161</v>
      </c>
      <c r="P5043" s="12">
        <v>37054</v>
      </c>
      <c r="Q5043" t="s">
        <v>194</v>
      </c>
      <c r="R5043" t="s">
        <v>157</v>
      </c>
      <c r="S5043" t="s">
        <v>178</v>
      </c>
      <c r="T5043" t="s">
        <v>182</v>
      </c>
      <c r="U5043">
        <v>3.3</v>
      </c>
      <c r="V5043">
        <v>2.6</v>
      </c>
      <c r="W5043">
        <v>2.4</v>
      </c>
      <c r="X5043">
        <v>2.75</v>
      </c>
      <c r="Y5043">
        <v>285293</v>
      </c>
      <c r="Z5043">
        <v>138324</v>
      </c>
      <c r="AA5043">
        <v>8645250</v>
      </c>
    </row>
    <row r="5044" spans="1:27">
      <c r="A5044" t="s">
        <v>5237</v>
      </c>
      <c r="B5044" t="s">
        <v>39</v>
      </c>
      <c r="C5044" t="s">
        <v>39</v>
      </c>
      <c r="D5044">
        <v>1991</v>
      </c>
      <c r="E5044" s="12">
        <v>40781</v>
      </c>
      <c r="F5044" s="72">
        <f t="shared" si="847"/>
        <v>2011</v>
      </c>
      <c r="G5044" s="70">
        <f t="shared" si="848"/>
        <v>7306.4992466097438</v>
      </c>
      <c r="H5044" s="70" cm="1">
        <f t="array" ref="H5044">INDEX(magic_bricks_appreciation_pivot!$A$13:$K$20,MATCH(C5044,magic_bricks_appreciation_pivot!$A$13:$A$20,0),1+MATCH(F5044,INDEX(magic_bricks_appreciation_pivot!$B$13:$K$13,0),0))</f>
        <v>0.32133594787779113</v>
      </c>
      <c r="I5044" s="70">
        <f>G5044+G5044*H5044</f>
        <v>9654.3401076874525</v>
      </c>
      <c r="J5044">
        <v>106</v>
      </c>
      <c r="K5044">
        <v>2</v>
      </c>
      <c r="L5044">
        <v>1</v>
      </c>
      <c r="M5044">
        <v>5</v>
      </c>
      <c r="N5044" t="s">
        <v>184</v>
      </c>
      <c r="O5044" t="s">
        <v>155</v>
      </c>
      <c r="P5044" s="12">
        <v>28736</v>
      </c>
      <c r="Q5044" t="s">
        <v>169</v>
      </c>
      <c r="R5044" t="s">
        <v>157</v>
      </c>
      <c r="S5044" t="s">
        <v>178</v>
      </c>
      <c r="T5044" t="s">
        <v>163</v>
      </c>
      <c r="U5044">
        <v>4.7</v>
      </c>
      <c r="V5044">
        <v>4.5999999999999996</v>
      </c>
      <c r="W5044">
        <v>3.4</v>
      </c>
      <c r="X5044">
        <v>4.1550000000000002</v>
      </c>
      <c r="Y5044">
        <v>465512</v>
      </c>
      <c r="Z5044">
        <v>116378</v>
      </c>
      <c r="AA5044">
        <v>14547240</v>
      </c>
    </row>
    <row r="5045" spans="1:27" hidden="1">
      <c r="A5045" t="s">
        <v>5238</v>
      </c>
      <c r="B5045" t="s">
        <v>201</v>
      </c>
      <c r="C5045" t="s">
        <v>201</v>
      </c>
      <c r="D5045">
        <v>1578</v>
      </c>
      <c r="E5045" s="12">
        <v>39934</v>
      </c>
      <c r="F5045" s="72">
        <f t="shared" si="847"/>
        <v>2009</v>
      </c>
      <c r="G5045" s="70">
        <f t="shared" si="848"/>
        <v>6611.2674271229407</v>
      </c>
      <c r="H5045" s="70" t="e" cm="1">
        <f t="array" ref="H5045">INDEX(magic_bricks_appreciation_pivot!$A$13:$K$20,MATCH(C5045,magic_bricks_appreciation_pivot!$A$13:$A$20,0),1+MATCH(F5045,INDEX(magic_bricks_appreciation_pivot!$B$13:$K$13,0),0))</f>
        <v>#N/A</v>
      </c>
      <c r="I5045" s="70"/>
      <c r="J5045">
        <v>99</v>
      </c>
      <c r="K5045">
        <v>2</v>
      </c>
      <c r="L5045">
        <v>1</v>
      </c>
      <c r="M5045">
        <v>4</v>
      </c>
      <c r="N5045" t="s">
        <v>176</v>
      </c>
      <c r="O5045" t="s">
        <v>155</v>
      </c>
      <c r="P5045" s="12">
        <v>32269</v>
      </c>
      <c r="Q5045" t="s">
        <v>169</v>
      </c>
      <c r="R5045" t="s">
        <v>157</v>
      </c>
      <c r="S5045" t="s">
        <v>158</v>
      </c>
      <c r="T5045" t="s">
        <v>166</v>
      </c>
      <c r="U5045">
        <v>2.7</v>
      </c>
      <c r="V5045">
        <v>4.4000000000000004</v>
      </c>
      <c r="W5045">
        <v>3.8</v>
      </c>
      <c r="X5045">
        <v>3.65</v>
      </c>
      <c r="Y5045">
        <v>396438</v>
      </c>
      <c r="Z5045">
        <v>229517</v>
      </c>
      <c r="AA5045">
        <v>10432580</v>
      </c>
    </row>
    <row r="5046" spans="1:27">
      <c r="A5046" t="s">
        <v>5239</v>
      </c>
      <c r="B5046" t="s">
        <v>175</v>
      </c>
      <c r="C5046" t="s">
        <v>34</v>
      </c>
      <c r="D5046">
        <v>1119</v>
      </c>
      <c r="E5046" s="12">
        <v>40298</v>
      </c>
      <c r="F5046" s="72">
        <f t="shared" si="847"/>
        <v>2010</v>
      </c>
      <c r="G5046" s="70">
        <f t="shared" si="848"/>
        <v>8394.5040214477212</v>
      </c>
      <c r="H5046" s="70" cm="1">
        <f t="array" ref="H5046">INDEX(magic_bricks_appreciation_pivot!$A$13:$K$20,MATCH(C5046,magic_bricks_appreciation_pivot!$A$13:$A$20,0),1+MATCH(F5046,INDEX(magic_bricks_appreciation_pivot!$B$13:$K$13,0),0))</f>
        <v>0.46848170778869208</v>
      </c>
      <c r="I5046" s="70">
        <f t="shared" ref="I5046:I5050" si="855">G5046+G5046*H5046</f>
        <v>12327.175601454594</v>
      </c>
      <c r="J5046">
        <v>160</v>
      </c>
      <c r="K5046">
        <v>1</v>
      </c>
      <c r="L5046">
        <v>1</v>
      </c>
      <c r="M5046">
        <v>3</v>
      </c>
      <c r="N5046" t="s">
        <v>176</v>
      </c>
      <c r="O5046" t="s">
        <v>161</v>
      </c>
      <c r="P5046" s="12">
        <v>34823</v>
      </c>
      <c r="Q5046" t="s">
        <v>194</v>
      </c>
      <c r="R5046" t="s">
        <v>165</v>
      </c>
      <c r="S5046" t="s">
        <v>162</v>
      </c>
      <c r="T5046" t="s">
        <v>182</v>
      </c>
      <c r="U5046">
        <v>2.8</v>
      </c>
      <c r="V5046">
        <v>4.0999999999999996</v>
      </c>
      <c r="W5046">
        <v>3.8</v>
      </c>
      <c r="X5046">
        <v>3.62</v>
      </c>
      <c r="Y5046">
        <v>263017</v>
      </c>
      <c r="Z5046">
        <v>150295</v>
      </c>
      <c r="AA5046">
        <v>9393450</v>
      </c>
    </row>
    <row r="5047" spans="1:27">
      <c r="A5047" t="s">
        <v>5240</v>
      </c>
      <c r="B5047" t="s">
        <v>175</v>
      </c>
      <c r="C5047" t="s">
        <v>34</v>
      </c>
      <c r="D5047">
        <v>859</v>
      </c>
      <c r="E5047" s="12">
        <v>40721</v>
      </c>
      <c r="F5047" s="72">
        <f t="shared" si="847"/>
        <v>2011</v>
      </c>
      <c r="G5047" s="70">
        <f t="shared" si="848"/>
        <v>14198.777648428406</v>
      </c>
      <c r="H5047" s="70" cm="1">
        <f t="array" ref="H5047">INDEX(magic_bricks_appreciation_pivot!$A$13:$K$20,MATCH(C5047,magic_bricks_appreciation_pivot!$A$13:$A$20,0),1+MATCH(F5047,INDEX(magic_bricks_appreciation_pivot!$B$13:$K$13,0),0))</f>
        <v>0.22839026915113872</v>
      </c>
      <c r="I5047" s="70">
        <f t="shared" si="855"/>
        <v>17441.640297170143</v>
      </c>
      <c r="J5047">
        <v>145</v>
      </c>
      <c r="K5047">
        <v>1</v>
      </c>
      <c r="L5047">
        <v>1</v>
      </c>
      <c r="M5047">
        <v>3</v>
      </c>
      <c r="N5047" t="s">
        <v>168</v>
      </c>
      <c r="O5047" t="s">
        <v>155</v>
      </c>
      <c r="P5047" s="12">
        <v>33056</v>
      </c>
      <c r="Q5047" t="s">
        <v>156</v>
      </c>
      <c r="R5047" t="s">
        <v>170</v>
      </c>
      <c r="S5047" t="s">
        <v>162</v>
      </c>
      <c r="T5047" t="s">
        <v>166</v>
      </c>
      <c r="U5047">
        <v>3.3</v>
      </c>
      <c r="V5047">
        <v>2.5</v>
      </c>
      <c r="W5047">
        <v>2.8</v>
      </c>
      <c r="X5047">
        <v>2.83</v>
      </c>
      <c r="Y5047">
        <v>402493</v>
      </c>
      <c r="Z5047">
        <v>134164</v>
      </c>
      <c r="AA5047">
        <v>12196750</v>
      </c>
    </row>
    <row r="5048" spans="1:27">
      <c r="A5048" t="s">
        <v>5241</v>
      </c>
      <c r="B5048" t="s">
        <v>51</v>
      </c>
      <c r="C5048" t="s">
        <v>51</v>
      </c>
      <c r="D5048">
        <v>1682</v>
      </c>
      <c r="E5048" s="12">
        <v>40517</v>
      </c>
      <c r="F5048" s="72">
        <f t="shared" si="847"/>
        <v>2010</v>
      </c>
      <c r="G5048" s="70">
        <f t="shared" si="848"/>
        <v>5008.7098692033296</v>
      </c>
      <c r="H5048" s="70" cm="1">
        <f t="array" ref="H5048">INDEX(magic_bricks_appreciation_pivot!$A$13:$K$20,MATCH(C5048,magic_bricks_appreciation_pivot!$A$13:$A$20,0),1+MATCH(F5048,INDEX(magic_bricks_appreciation_pivot!$B$13:$K$13,0),0))</f>
        <v>0.55311029796131728</v>
      </c>
      <c r="I5048" s="70">
        <f t="shared" si="855"/>
        <v>7779.0788773601744</v>
      </c>
      <c r="J5048">
        <v>166</v>
      </c>
      <c r="K5048">
        <v>2</v>
      </c>
      <c r="L5048">
        <v>1</v>
      </c>
      <c r="M5048">
        <v>4</v>
      </c>
      <c r="N5048" t="s">
        <v>184</v>
      </c>
      <c r="O5048" t="s">
        <v>161</v>
      </c>
      <c r="P5048" s="12">
        <v>27742</v>
      </c>
      <c r="Q5048" t="s">
        <v>194</v>
      </c>
      <c r="R5048" t="s">
        <v>157</v>
      </c>
      <c r="S5048" t="s">
        <v>158</v>
      </c>
      <c r="T5048" t="s">
        <v>171</v>
      </c>
      <c r="U5048">
        <v>4.5</v>
      </c>
      <c r="V5048">
        <v>3</v>
      </c>
      <c r="W5048">
        <v>2.9</v>
      </c>
      <c r="X5048">
        <v>3.35</v>
      </c>
      <c r="Y5048">
        <v>320137</v>
      </c>
      <c r="Z5048">
        <v>151644</v>
      </c>
      <c r="AA5048">
        <v>8424650</v>
      </c>
    </row>
    <row r="5049" spans="1:27">
      <c r="A5049" t="s">
        <v>5242</v>
      </c>
      <c r="B5049" t="s">
        <v>23</v>
      </c>
      <c r="C5049" t="s">
        <v>23</v>
      </c>
      <c r="D5049">
        <v>1451</v>
      </c>
      <c r="E5049" s="12">
        <v>40818</v>
      </c>
      <c r="F5049" s="72">
        <f t="shared" si="847"/>
        <v>2011</v>
      </c>
      <c r="G5049" s="70">
        <f t="shared" si="848"/>
        <v>7214.5072363886975</v>
      </c>
      <c r="H5049" s="70" cm="1">
        <f t="array" ref="H5049">INDEX(magic_bricks_appreciation_pivot!$A$13:$K$20,MATCH(C5049,magic_bricks_appreciation_pivot!$A$13:$A$20,0),1+MATCH(F5049,INDEX(magic_bricks_appreciation_pivot!$B$13:$K$13,0),0))</f>
        <v>0.30621792098525186</v>
      </c>
      <c r="I5049" s="70">
        <f t="shared" si="855"/>
        <v>9423.7186432486997</v>
      </c>
      <c r="J5049">
        <v>105</v>
      </c>
      <c r="K5049">
        <v>2</v>
      </c>
      <c r="L5049">
        <v>2</v>
      </c>
      <c r="M5049">
        <v>4</v>
      </c>
      <c r="N5049" t="s">
        <v>184</v>
      </c>
      <c r="O5049" t="s">
        <v>161</v>
      </c>
      <c r="P5049" s="12">
        <v>29503</v>
      </c>
      <c r="Q5049" t="s">
        <v>156</v>
      </c>
      <c r="R5049" t="s">
        <v>177</v>
      </c>
      <c r="S5049" t="s">
        <v>158</v>
      </c>
      <c r="T5049" t="s">
        <v>171</v>
      </c>
      <c r="U5049">
        <v>5</v>
      </c>
      <c r="V5049">
        <v>3.5</v>
      </c>
      <c r="W5049">
        <v>4.7</v>
      </c>
      <c r="X5049">
        <v>4.43</v>
      </c>
      <c r="Y5049">
        <v>471071</v>
      </c>
      <c r="Z5049">
        <v>219833</v>
      </c>
      <c r="AA5049">
        <v>10468250</v>
      </c>
    </row>
    <row r="5050" spans="1:27">
      <c r="A5050" t="s">
        <v>5243</v>
      </c>
      <c r="B5050" t="s">
        <v>201</v>
      </c>
      <c r="C5050" t="s">
        <v>201</v>
      </c>
      <c r="D5050">
        <v>2258</v>
      </c>
      <c r="E5050" s="12">
        <v>40521</v>
      </c>
      <c r="F5050" s="72">
        <f t="shared" si="847"/>
        <v>2010</v>
      </c>
      <c r="G5050" s="70">
        <f t="shared" si="848"/>
        <v>6365.7484499557131</v>
      </c>
      <c r="H5050" s="70" cm="1">
        <f t="array" ref="H5050">INDEX(magic_bricks_appreciation_pivot!$A$13:$K$20,MATCH(C5050,magic_bricks_appreciation_pivot!$A$13:$A$20,0),1+MATCH(F5050,INDEX(magic_bricks_appreciation_pivot!$B$13:$K$13,0),0))</f>
        <v>0.62790190260080292</v>
      </c>
      <c r="I5050" s="70">
        <f t="shared" si="855"/>
        <v>10362.814013161018</v>
      </c>
      <c r="J5050">
        <v>77</v>
      </c>
      <c r="K5050">
        <v>4</v>
      </c>
      <c r="L5050">
        <v>2</v>
      </c>
      <c r="M5050">
        <v>6</v>
      </c>
      <c r="N5050" t="s">
        <v>193</v>
      </c>
      <c r="O5050" t="s">
        <v>155</v>
      </c>
      <c r="P5050" s="12">
        <v>38696</v>
      </c>
      <c r="Q5050" t="s">
        <v>169</v>
      </c>
      <c r="R5050" t="s">
        <v>170</v>
      </c>
      <c r="S5050" t="s">
        <v>162</v>
      </c>
      <c r="T5050" t="s">
        <v>182</v>
      </c>
      <c r="U5050">
        <v>3.9</v>
      </c>
      <c r="V5050">
        <v>2.9</v>
      </c>
      <c r="W5050">
        <v>2.1</v>
      </c>
      <c r="X5050">
        <v>2.88</v>
      </c>
      <c r="Y5050">
        <v>718693</v>
      </c>
      <c r="Z5050">
        <v>359347</v>
      </c>
      <c r="AA5050">
        <v>14373860</v>
      </c>
    </row>
    <row r="5051" spans="1:27" hidden="1">
      <c r="A5051" t="s">
        <v>5244</v>
      </c>
      <c r="B5051" t="s">
        <v>56</v>
      </c>
      <c r="C5051" t="s">
        <v>56</v>
      </c>
      <c r="D5051">
        <v>860</v>
      </c>
      <c r="E5051" s="12">
        <v>39880</v>
      </c>
      <c r="F5051" s="72">
        <f t="shared" si="847"/>
        <v>2009</v>
      </c>
      <c r="G5051" s="70">
        <f t="shared" si="848"/>
        <v>12239.581395348838</v>
      </c>
      <c r="H5051" s="70" t="e" cm="1">
        <f t="array" ref="H5051">INDEX(magic_bricks_appreciation_pivot!$A$13:$K$20,MATCH(C5051,magic_bricks_appreciation_pivot!$A$13:$A$20,0),1+MATCH(F5051,INDEX(magic_bricks_appreciation_pivot!$B$13:$K$13,0),0))</f>
        <v>#N/A</v>
      </c>
      <c r="I5051" s="70"/>
      <c r="J5051">
        <v>106</v>
      </c>
      <c r="K5051">
        <v>1</v>
      </c>
      <c r="L5051">
        <v>1</v>
      </c>
      <c r="M5051">
        <v>3</v>
      </c>
      <c r="N5051" t="s">
        <v>193</v>
      </c>
      <c r="O5051" t="s">
        <v>161</v>
      </c>
      <c r="P5051" s="12">
        <v>26740</v>
      </c>
      <c r="Q5051" t="s">
        <v>156</v>
      </c>
      <c r="R5051" t="s">
        <v>170</v>
      </c>
      <c r="S5051" t="s">
        <v>158</v>
      </c>
      <c r="T5051" t="s">
        <v>163</v>
      </c>
      <c r="U5051">
        <v>3.4</v>
      </c>
      <c r="V5051">
        <v>2.1</v>
      </c>
      <c r="W5051">
        <v>2.7</v>
      </c>
      <c r="X5051">
        <v>2.79</v>
      </c>
      <c r="Y5051">
        <v>378937</v>
      </c>
      <c r="Z5051">
        <v>10526</v>
      </c>
      <c r="AA5051">
        <v>10526040</v>
      </c>
    </row>
    <row r="5052" spans="1:27">
      <c r="A5052" t="s">
        <v>5245</v>
      </c>
      <c r="B5052" t="s">
        <v>23</v>
      </c>
      <c r="C5052" t="s">
        <v>23</v>
      </c>
      <c r="D5052">
        <v>649</v>
      </c>
      <c r="E5052" s="12">
        <v>40305</v>
      </c>
      <c r="F5052" s="72">
        <f t="shared" si="847"/>
        <v>2010</v>
      </c>
      <c r="G5052" s="70">
        <f t="shared" si="848"/>
        <v>6162.1725731895222</v>
      </c>
      <c r="H5052" s="70" cm="1">
        <f t="array" ref="H5052">INDEX(magic_bricks_appreciation_pivot!$A$13:$K$20,MATCH(C5052,magic_bricks_appreciation_pivot!$A$13:$A$20,0),1+MATCH(F5052,INDEX(magic_bricks_appreciation_pivot!$B$13:$K$13,0),0))</f>
        <v>0.49881786187527283</v>
      </c>
      <c r="I5052" s="70">
        <f>G5052+G5052*H5052</f>
        <v>9235.9743206543681</v>
      </c>
      <c r="J5052">
        <v>9</v>
      </c>
      <c r="K5052">
        <v>1</v>
      </c>
      <c r="L5052">
        <v>1</v>
      </c>
      <c r="M5052">
        <v>2</v>
      </c>
      <c r="N5052" t="s">
        <v>168</v>
      </c>
      <c r="O5052" t="s">
        <v>161</v>
      </c>
      <c r="P5052" s="12">
        <v>23150</v>
      </c>
      <c r="Q5052" t="s">
        <v>156</v>
      </c>
      <c r="R5052" t="s">
        <v>157</v>
      </c>
      <c r="S5052" t="s">
        <v>178</v>
      </c>
      <c r="T5052" t="s">
        <v>159</v>
      </c>
      <c r="U5052">
        <v>3.8</v>
      </c>
      <c r="V5052">
        <v>4.5999999999999996</v>
      </c>
      <c r="W5052">
        <v>4.3</v>
      </c>
      <c r="X5052">
        <v>4.24</v>
      </c>
      <c r="Y5052">
        <v>171968</v>
      </c>
      <c r="Z5052">
        <v>43992</v>
      </c>
      <c r="AA5052">
        <v>3999250</v>
      </c>
    </row>
    <row r="5053" spans="1:27" hidden="1">
      <c r="A5053" t="s">
        <v>5246</v>
      </c>
      <c r="B5053" t="s">
        <v>51</v>
      </c>
      <c r="C5053" t="s">
        <v>51</v>
      </c>
      <c r="D5053">
        <v>1924</v>
      </c>
      <c r="E5053" s="12">
        <v>39159</v>
      </c>
      <c r="F5053" s="72">
        <f t="shared" si="847"/>
        <v>2007</v>
      </c>
      <c r="G5053" s="70">
        <f t="shared" si="848"/>
        <v>6779.2723492723489</v>
      </c>
      <c r="H5053" s="70" t="e" cm="1">
        <f t="array" ref="H5053">INDEX(magic_bricks_appreciation_pivot!$A$13:$K$20,MATCH(C5053,magic_bricks_appreciation_pivot!$A$13:$A$20,0),1+MATCH(F5053,INDEX(magic_bricks_appreciation_pivot!$B$13:$K$13,0),0))</f>
        <v>#N/A</v>
      </c>
      <c r="I5053" s="70"/>
      <c r="J5053">
        <v>182</v>
      </c>
      <c r="K5053">
        <v>3</v>
      </c>
      <c r="L5053">
        <v>2</v>
      </c>
      <c r="M5053">
        <v>5</v>
      </c>
      <c r="N5053" t="s">
        <v>168</v>
      </c>
      <c r="O5053" t="s">
        <v>161</v>
      </c>
      <c r="P5053" s="12">
        <v>22369</v>
      </c>
      <c r="Q5053" t="s">
        <v>156</v>
      </c>
      <c r="R5053" t="s">
        <v>177</v>
      </c>
      <c r="S5053" t="s">
        <v>158</v>
      </c>
      <c r="T5053" t="s">
        <v>159</v>
      </c>
      <c r="U5053">
        <v>3.7</v>
      </c>
      <c r="V5053">
        <v>4.5</v>
      </c>
      <c r="W5053">
        <v>3.3</v>
      </c>
      <c r="X5053">
        <v>3.94</v>
      </c>
      <c r="Y5053">
        <v>456516</v>
      </c>
      <c r="Z5053">
        <v>156520</v>
      </c>
      <c r="AA5053">
        <v>13043320</v>
      </c>
    </row>
    <row r="5054" spans="1:27">
      <c r="A5054" t="s">
        <v>5247</v>
      </c>
      <c r="B5054" t="s">
        <v>75</v>
      </c>
      <c r="C5054" t="s">
        <v>75</v>
      </c>
      <c r="D5054">
        <v>1868</v>
      </c>
      <c r="E5054" s="12">
        <v>41909</v>
      </c>
      <c r="F5054" s="72">
        <f t="shared" si="847"/>
        <v>2014</v>
      </c>
      <c r="G5054" s="70">
        <f t="shared" si="848"/>
        <v>7673.1638115631695</v>
      </c>
      <c r="H5054" s="70" cm="1">
        <f t="array" ref="H5054">INDEX(magic_bricks_appreciation_pivot!$A$13:$K$20,MATCH(C5054,magic_bricks_appreciation_pivot!$A$13:$A$20,0),1+MATCH(F5054,INDEX(magic_bricks_appreciation_pivot!$B$13:$K$13,0),0))</f>
        <v>0.20839433870180576</v>
      </c>
      <c r="I5054" s="70">
        <f>G5054+G5054*H5054</f>
        <v>9272.2077098245027</v>
      </c>
      <c r="J5054">
        <v>160</v>
      </c>
      <c r="K5054">
        <v>2</v>
      </c>
      <c r="L5054">
        <v>1</v>
      </c>
      <c r="M5054">
        <v>5</v>
      </c>
      <c r="N5054" t="s">
        <v>154</v>
      </c>
      <c r="O5054" t="s">
        <v>161</v>
      </c>
      <c r="P5054" s="12">
        <v>31324</v>
      </c>
      <c r="Q5054" t="s">
        <v>169</v>
      </c>
      <c r="R5054" t="s">
        <v>170</v>
      </c>
      <c r="S5054" t="s">
        <v>162</v>
      </c>
      <c r="T5054" t="s">
        <v>166</v>
      </c>
      <c r="U5054">
        <v>3.8</v>
      </c>
      <c r="V5054">
        <v>2.2000000000000002</v>
      </c>
      <c r="W5054">
        <v>4.9000000000000004</v>
      </c>
      <c r="X5054">
        <v>3.895</v>
      </c>
      <c r="Y5054">
        <v>415671</v>
      </c>
      <c r="Z5054">
        <v>143335</v>
      </c>
      <c r="AA5054">
        <v>14333470</v>
      </c>
    </row>
    <row r="5055" spans="1:27" hidden="1">
      <c r="A5055" t="s">
        <v>5248</v>
      </c>
      <c r="B5055" t="s">
        <v>56</v>
      </c>
      <c r="C5055" t="s">
        <v>56</v>
      </c>
      <c r="D5055">
        <v>1121</v>
      </c>
      <c r="E5055" s="12">
        <v>39525</v>
      </c>
      <c r="F5055" s="72">
        <f t="shared" si="847"/>
        <v>2008</v>
      </c>
      <c r="G5055" s="70">
        <f t="shared" si="848"/>
        <v>7434.727921498662</v>
      </c>
      <c r="H5055" s="70" t="e" cm="1">
        <f t="array" ref="H5055">INDEX(magic_bricks_appreciation_pivot!$A$13:$K$20,MATCH(C5055,magic_bricks_appreciation_pivot!$A$13:$A$20,0),1+MATCH(F5055,INDEX(magic_bricks_appreciation_pivot!$B$13:$K$13,0),0))</f>
        <v>#N/A</v>
      </c>
      <c r="I5055" s="70"/>
      <c r="J5055">
        <v>186</v>
      </c>
      <c r="K5055">
        <v>1</v>
      </c>
      <c r="L5055">
        <v>1</v>
      </c>
      <c r="M5055">
        <v>3</v>
      </c>
      <c r="N5055" t="s">
        <v>154</v>
      </c>
      <c r="O5055" t="s">
        <v>161</v>
      </c>
      <c r="P5055" s="12">
        <v>31495</v>
      </c>
      <c r="Q5055" t="s">
        <v>169</v>
      </c>
      <c r="R5055" t="s">
        <v>177</v>
      </c>
      <c r="S5055" t="s">
        <v>158</v>
      </c>
      <c r="T5055" t="s">
        <v>171</v>
      </c>
      <c r="U5055">
        <v>3.8</v>
      </c>
      <c r="V5055">
        <v>2.4</v>
      </c>
      <c r="W5055">
        <v>3.4</v>
      </c>
      <c r="X5055">
        <v>3.32</v>
      </c>
      <c r="Y5055">
        <v>333373</v>
      </c>
      <c r="Z5055">
        <v>83343</v>
      </c>
      <c r="AA5055">
        <v>8334330</v>
      </c>
    </row>
    <row r="5056" spans="1:27">
      <c r="A5056" t="s">
        <v>5249</v>
      </c>
      <c r="B5056" t="s">
        <v>201</v>
      </c>
      <c r="C5056" t="s">
        <v>201</v>
      </c>
      <c r="D5056">
        <v>2358</v>
      </c>
      <c r="E5056" s="12">
        <v>40722</v>
      </c>
      <c r="F5056" s="72">
        <f t="shared" si="847"/>
        <v>2011</v>
      </c>
      <c r="G5056" s="70">
        <f t="shared" si="848"/>
        <v>6053.5114503816794</v>
      </c>
      <c r="H5056" s="70" cm="1">
        <f t="array" ref="H5056">INDEX(magic_bricks_appreciation_pivot!$A$13:$K$20,MATCH(C5056,magic_bricks_appreciation_pivot!$A$13:$A$20,0),1+MATCH(F5056,INDEX(magic_bricks_appreciation_pivot!$B$13:$K$13,0),0))</f>
        <v>0.57884713052310821</v>
      </c>
      <c r="I5056" s="70">
        <f t="shared" ref="I5056:I5059" si="856">G5056+G5056*H5056</f>
        <v>9557.5691830238939</v>
      </c>
      <c r="J5056">
        <v>80</v>
      </c>
      <c r="K5056">
        <v>4</v>
      </c>
      <c r="L5056">
        <v>2</v>
      </c>
      <c r="M5056">
        <v>6</v>
      </c>
      <c r="N5056" t="s">
        <v>184</v>
      </c>
      <c r="O5056" t="s">
        <v>155</v>
      </c>
      <c r="P5056" s="12">
        <v>33057</v>
      </c>
      <c r="Q5056" t="s">
        <v>169</v>
      </c>
      <c r="R5056" t="s">
        <v>170</v>
      </c>
      <c r="S5056" t="s">
        <v>158</v>
      </c>
      <c r="T5056" t="s">
        <v>182</v>
      </c>
      <c r="U5056">
        <v>3.5</v>
      </c>
      <c r="V5056">
        <v>4.3</v>
      </c>
      <c r="W5056">
        <v>2.7</v>
      </c>
      <c r="X5056">
        <v>3.42</v>
      </c>
      <c r="Y5056">
        <v>570967</v>
      </c>
      <c r="Z5056">
        <v>328306</v>
      </c>
      <c r="AA5056">
        <v>14274180</v>
      </c>
    </row>
    <row r="5057" spans="1:27">
      <c r="A5057" t="s">
        <v>5250</v>
      </c>
      <c r="B5057" t="s">
        <v>51</v>
      </c>
      <c r="C5057" t="s">
        <v>51</v>
      </c>
      <c r="D5057">
        <v>1836</v>
      </c>
      <c r="E5057" s="12">
        <v>40390</v>
      </c>
      <c r="F5057" s="72">
        <f t="shared" si="847"/>
        <v>2010</v>
      </c>
      <c r="G5057" s="70">
        <f t="shared" si="848"/>
        <v>4800.2450980392159</v>
      </c>
      <c r="H5057" s="70" cm="1">
        <f t="array" ref="H5057">INDEX(magic_bricks_appreciation_pivot!$A$13:$K$20,MATCH(C5057,magic_bricks_appreciation_pivot!$A$13:$A$20,0),1+MATCH(F5057,INDEX(magic_bricks_appreciation_pivot!$B$13:$K$13,0),0))</f>
        <v>0.55311029796131728</v>
      </c>
      <c r="I5057" s="70">
        <f t="shared" si="856"/>
        <v>7455.3100945030392</v>
      </c>
      <c r="J5057">
        <v>86</v>
      </c>
      <c r="K5057">
        <v>3</v>
      </c>
      <c r="L5057">
        <v>2</v>
      </c>
      <c r="M5057">
        <v>5</v>
      </c>
      <c r="N5057" t="s">
        <v>184</v>
      </c>
      <c r="O5057" t="s">
        <v>161</v>
      </c>
      <c r="P5057" s="12">
        <v>23965</v>
      </c>
      <c r="Q5057" t="s">
        <v>194</v>
      </c>
      <c r="R5057" t="s">
        <v>157</v>
      </c>
      <c r="S5057" t="s">
        <v>162</v>
      </c>
      <c r="T5057" t="s">
        <v>173</v>
      </c>
      <c r="U5057">
        <v>4.7</v>
      </c>
      <c r="V5057">
        <v>4.4000000000000004</v>
      </c>
      <c r="W5057">
        <v>3.1</v>
      </c>
      <c r="X5057">
        <v>4.09</v>
      </c>
      <c r="Y5057">
        <v>282024</v>
      </c>
      <c r="Z5057">
        <v>70506</v>
      </c>
      <c r="AA5057">
        <v>8813250</v>
      </c>
    </row>
    <row r="5058" spans="1:27">
      <c r="A5058" t="s">
        <v>5251</v>
      </c>
      <c r="B5058" t="s">
        <v>201</v>
      </c>
      <c r="C5058" t="s">
        <v>201</v>
      </c>
      <c r="D5058">
        <v>1398</v>
      </c>
      <c r="E5058" s="12">
        <v>40363</v>
      </c>
      <c r="F5058" s="72">
        <f t="shared" si="847"/>
        <v>2010</v>
      </c>
      <c r="G5058" s="70">
        <f t="shared" si="848"/>
        <v>9910.6008583690982</v>
      </c>
      <c r="H5058" s="70" cm="1">
        <f t="array" ref="H5058">INDEX(magic_bricks_appreciation_pivot!$A$13:$K$20,MATCH(C5058,magic_bricks_appreciation_pivot!$A$13:$A$20,0),1+MATCH(F5058,INDEX(magic_bricks_appreciation_pivot!$B$13:$K$13,0),0))</f>
        <v>0.62790190260080292</v>
      </c>
      <c r="I5058" s="70">
        <f t="shared" si="856"/>
        <v>16133.485993256207</v>
      </c>
      <c r="J5058">
        <v>57</v>
      </c>
      <c r="K5058">
        <v>2</v>
      </c>
      <c r="L5058">
        <v>1</v>
      </c>
      <c r="M5058">
        <v>4</v>
      </c>
      <c r="N5058" t="s">
        <v>184</v>
      </c>
      <c r="O5058" t="s">
        <v>155</v>
      </c>
      <c r="P5058" s="12">
        <v>36348</v>
      </c>
      <c r="Q5058" t="s">
        <v>156</v>
      </c>
      <c r="R5058" t="s">
        <v>177</v>
      </c>
      <c r="S5058" t="s">
        <v>158</v>
      </c>
      <c r="T5058" t="s">
        <v>166</v>
      </c>
      <c r="U5058">
        <v>3.6</v>
      </c>
      <c r="V5058">
        <v>4.5999999999999996</v>
      </c>
      <c r="W5058">
        <v>4.9000000000000004</v>
      </c>
      <c r="X5058">
        <v>4.42</v>
      </c>
      <c r="Y5058">
        <v>526491</v>
      </c>
      <c r="Z5058">
        <v>249390</v>
      </c>
      <c r="AA5058">
        <v>13855020</v>
      </c>
    </row>
    <row r="5059" spans="1:27">
      <c r="A5059" t="s">
        <v>5252</v>
      </c>
      <c r="B5059" t="s">
        <v>23</v>
      </c>
      <c r="C5059" t="s">
        <v>23</v>
      </c>
      <c r="D5059">
        <v>1359</v>
      </c>
      <c r="E5059" s="12">
        <v>40307</v>
      </c>
      <c r="F5059" s="72">
        <f t="shared" ref="F5059:F5122" si="857">YEAR(E5059)</f>
        <v>2010</v>
      </c>
      <c r="G5059" s="70">
        <f t="shared" ref="G5059:G5122" si="858">AA5059/D5059</f>
        <v>6797.9212656364971</v>
      </c>
      <c r="H5059" s="70" cm="1">
        <f t="array" ref="H5059">INDEX(magic_bricks_appreciation_pivot!$A$13:$K$20,MATCH(C5059,magic_bricks_appreciation_pivot!$A$13:$A$20,0),1+MATCH(F5059,INDEX(magic_bricks_appreciation_pivot!$B$13:$K$13,0),0))</f>
        <v>0.49881786187527283</v>
      </c>
      <c r="I5059" s="70">
        <f t="shared" si="856"/>
        <v>10188.845816557743</v>
      </c>
      <c r="J5059">
        <v>153</v>
      </c>
      <c r="K5059">
        <v>2</v>
      </c>
      <c r="L5059">
        <v>2</v>
      </c>
      <c r="M5059">
        <v>4</v>
      </c>
      <c r="N5059" t="s">
        <v>176</v>
      </c>
      <c r="O5059" t="s">
        <v>155</v>
      </c>
      <c r="P5059" s="12">
        <v>28992</v>
      </c>
      <c r="Q5059" t="s">
        <v>169</v>
      </c>
      <c r="R5059" t="s">
        <v>170</v>
      </c>
      <c r="S5059" t="s">
        <v>162</v>
      </c>
      <c r="T5059" t="s">
        <v>166</v>
      </c>
      <c r="U5059">
        <v>2.2999999999999998</v>
      </c>
      <c r="V5059">
        <v>2.2000000000000002</v>
      </c>
      <c r="W5059">
        <v>2.2999999999999998</v>
      </c>
      <c r="X5059">
        <v>2.27</v>
      </c>
      <c r="Y5059">
        <v>406489</v>
      </c>
      <c r="Z5059">
        <v>129337</v>
      </c>
      <c r="AA5059">
        <v>9238375</v>
      </c>
    </row>
    <row r="5060" spans="1:27" hidden="1">
      <c r="A5060" t="s">
        <v>5253</v>
      </c>
      <c r="B5060" t="s">
        <v>175</v>
      </c>
      <c r="C5060" t="s">
        <v>34</v>
      </c>
      <c r="D5060">
        <v>1126</v>
      </c>
      <c r="E5060" s="12">
        <v>39128</v>
      </c>
      <c r="F5060" s="72">
        <f t="shared" si="857"/>
        <v>2007</v>
      </c>
      <c r="G5060" s="70">
        <f t="shared" si="858"/>
        <v>9023.8010657193608</v>
      </c>
      <c r="H5060" s="70" t="e" cm="1">
        <f t="array" ref="H5060">INDEX(magic_bricks_appreciation_pivot!$A$13:$K$20,MATCH(C5060,magic_bricks_appreciation_pivot!$A$13:$A$20,0),1+MATCH(F5060,INDEX(magic_bricks_appreciation_pivot!$B$13:$K$13,0),0))</f>
        <v>#N/A</v>
      </c>
      <c r="I5060" s="70"/>
      <c r="J5060">
        <v>121</v>
      </c>
      <c r="K5060">
        <v>1</v>
      </c>
      <c r="L5060">
        <v>1</v>
      </c>
      <c r="M5060">
        <v>3</v>
      </c>
      <c r="N5060" t="s">
        <v>154</v>
      </c>
      <c r="O5060" t="s">
        <v>155</v>
      </c>
      <c r="P5060" s="12">
        <v>31828</v>
      </c>
      <c r="Q5060" t="s">
        <v>194</v>
      </c>
      <c r="R5060" t="s">
        <v>170</v>
      </c>
      <c r="S5060" t="s">
        <v>162</v>
      </c>
      <c r="T5060" t="s">
        <v>166</v>
      </c>
      <c r="U5060">
        <v>4.2</v>
      </c>
      <c r="V5060">
        <v>3.7</v>
      </c>
      <c r="W5060">
        <v>4</v>
      </c>
      <c r="X5060">
        <v>3.94</v>
      </c>
      <c r="Y5060">
        <v>325146</v>
      </c>
      <c r="Z5060">
        <v>50804</v>
      </c>
      <c r="AA5060">
        <v>10160800</v>
      </c>
    </row>
    <row r="5061" spans="1:27" hidden="1">
      <c r="A5061" t="s">
        <v>5254</v>
      </c>
      <c r="B5061" t="s">
        <v>175</v>
      </c>
      <c r="C5061" t="s">
        <v>34</v>
      </c>
      <c r="D5061">
        <v>1038</v>
      </c>
      <c r="E5061" s="12">
        <v>39953</v>
      </c>
      <c r="F5061" s="72">
        <f t="shared" si="857"/>
        <v>2009</v>
      </c>
      <c r="G5061" s="70">
        <f t="shared" si="858"/>
        <v>9746.2042389210019</v>
      </c>
      <c r="H5061" s="70" t="e" cm="1">
        <f t="array" ref="H5061">INDEX(magic_bricks_appreciation_pivot!$A$13:$K$20,MATCH(C5061,magic_bricks_appreciation_pivot!$A$13:$A$20,0),1+MATCH(F5061,INDEX(magic_bricks_appreciation_pivot!$B$13:$K$13,0),0))</f>
        <v>#N/A</v>
      </c>
      <c r="I5061" s="70"/>
      <c r="J5061">
        <v>51</v>
      </c>
      <c r="K5061">
        <v>1</v>
      </c>
      <c r="L5061">
        <v>1</v>
      </c>
      <c r="M5061">
        <v>3</v>
      </c>
      <c r="N5061" t="s">
        <v>154</v>
      </c>
      <c r="O5061" t="s">
        <v>155</v>
      </c>
      <c r="P5061" s="12">
        <v>34843</v>
      </c>
      <c r="Q5061" t="s">
        <v>169</v>
      </c>
      <c r="R5061" t="s">
        <v>157</v>
      </c>
      <c r="S5061" t="s">
        <v>178</v>
      </c>
      <c r="T5061" t="s">
        <v>182</v>
      </c>
      <c r="U5061">
        <v>3.8</v>
      </c>
      <c r="V5061">
        <v>3.5</v>
      </c>
      <c r="W5061">
        <v>3.2</v>
      </c>
      <c r="X5061">
        <v>3.5</v>
      </c>
      <c r="Y5061">
        <v>252914</v>
      </c>
      <c r="Z5061">
        <v>151748</v>
      </c>
      <c r="AA5061">
        <v>10116560</v>
      </c>
    </row>
    <row r="5062" spans="1:27" hidden="1">
      <c r="A5062" t="s">
        <v>5255</v>
      </c>
      <c r="B5062" t="s">
        <v>51</v>
      </c>
      <c r="C5062" t="s">
        <v>51</v>
      </c>
      <c r="D5062">
        <v>1907</v>
      </c>
      <c r="E5062" s="12">
        <v>39833</v>
      </c>
      <c r="F5062" s="72">
        <f t="shared" si="857"/>
        <v>2009</v>
      </c>
      <c r="G5062" s="70">
        <f t="shared" si="858"/>
        <v>7111.8720503408495</v>
      </c>
      <c r="H5062" s="70" t="e" cm="1">
        <f t="array" ref="H5062">INDEX(magic_bricks_appreciation_pivot!$A$13:$K$20,MATCH(C5062,magic_bricks_appreciation_pivot!$A$13:$A$20,0),1+MATCH(F5062,INDEX(magic_bricks_appreciation_pivot!$B$13:$K$13,0),0))</f>
        <v>#N/A</v>
      </c>
      <c r="I5062" s="70"/>
      <c r="J5062">
        <v>141</v>
      </c>
      <c r="K5062">
        <v>3</v>
      </c>
      <c r="L5062">
        <v>2</v>
      </c>
      <c r="M5062">
        <v>5</v>
      </c>
      <c r="N5062" t="s">
        <v>176</v>
      </c>
      <c r="O5062" t="s">
        <v>161</v>
      </c>
      <c r="P5062" s="12">
        <v>24503</v>
      </c>
      <c r="Q5062" t="s">
        <v>156</v>
      </c>
      <c r="R5062" t="s">
        <v>170</v>
      </c>
      <c r="S5062" t="s">
        <v>158</v>
      </c>
      <c r="T5062" t="s">
        <v>173</v>
      </c>
      <c r="U5062">
        <v>3</v>
      </c>
      <c r="V5062">
        <v>4</v>
      </c>
      <c r="W5062">
        <v>5</v>
      </c>
      <c r="X5062">
        <v>4.05</v>
      </c>
      <c r="Y5062">
        <v>474682</v>
      </c>
      <c r="Z5062">
        <v>230560</v>
      </c>
      <c r="AA5062">
        <v>13562340</v>
      </c>
    </row>
    <row r="5063" spans="1:27">
      <c r="A5063" t="s">
        <v>5256</v>
      </c>
      <c r="B5063" t="s">
        <v>175</v>
      </c>
      <c r="C5063" t="s">
        <v>34</v>
      </c>
      <c r="D5063">
        <v>950</v>
      </c>
      <c r="E5063" s="12">
        <v>41815</v>
      </c>
      <c r="F5063" s="72">
        <f t="shared" si="857"/>
        <v>2014</v>
      </c>
      <c r="G5063" s="70">
        <f t="shared" si="858"/>
        <v>8628.894736842105</v>
      </c>
      <c r="H5063" s="70" cm="1">
        <f t="array" ref="H5063">INDEX(magic_bricks_appreciation_pivot!$A$13:$K$20,MATCH(C5063,magic_bricks_appreciation_pivot!$A$13:$A$20,0),1+MATCH(F5063,INDEX(magic_bricks_appreciation_pivot!$B$13:$K$13,0),0))</f>
        <v>5.1040744021257752E-2</v>
      </c>
      <c r="I5063" s="70">
        <f>G5063+G5063*H5063</f>
        <v>9069.3199442916411</v>
      </c>
      <c r="J5063">
        <v>157</v>
      </c>
      <c r="K5063">
        <v>1</v>
      </c>
      <c r="L5063">
        <v>1</v>
      </c>
      <c r="M5063">
        <v>3</v>
      </c>
      <c r="N5063" t="s">
        <v>184</v>
      </c>
      <c r="O5063" t="s">
        <v>161</v>
      </c>
      <c r="P5063" s="12">
        <v>36340</v>
      </c>
      <c r="Q5063" t="s">
        <v>194</v>
      </c>
      <c r="R5063" t="s">
        <v>165</v>
      </c>
      <c r="S5063" t="s">
        <v>178</v>
      </c>
      <c r="T5063" t="s">
        <v>182</v>
      </c>
      <c r="U5063">
        <v>3.7</v>
      </c>
      <c r="V5063">
        <v>3.9</v>
      </c>
      <c r="W5063">
        <v>2.2000000000000002</v>
      </c>
      <c r="X5063">
        <v>3.33</v>
      </c>
      <c r="Y5063">
        <v>254121</v>
      </c>
      <c r="Z5063">
        <v>81975</v>
      </c>
      <c r="AA5063">
        <v>8197450</v>
      </c>
    </row>
    <row r="5064" spans="1:27" hidden="1">
      <c r="A5064" t="s">
        <v>5257</v>
      </c>
      <c r="B5064" t="s">
        <v>51</v>
      </c>
      <c r="C5064" t="s">
        <v>51</v>
      </c>
      <c r="D5064">
        <v>1662</v>
      </c>
      <c r="E5064" s="12">
        <v>38828</v>
      </c>
      <c r="F5064" s="72">
        <f t="shared" si="857"/>
        <v>2006</v>
      </c>
      <c r="G5064" s="70">
        <f t="shared" si="858"/>
        <v>4135.6257521058969</v>
      </c>
      <c r="H5064" s="70" t="e" cm="1">
        <f t="array" ref="H5064">INDEX(magic_bricks_appreciation_pivot!$A$13:$K$20,MATCH(C5064,magic_bricks_appreciation_pivot!$A$13:$A$20,0),1+MATCH(F5064,INDEX(magic_bricks_appreciation_pivot!$B$13:$K$13,0),0))</f>
        <v>#N/A</v>
      </c>
      <c r="I5064" s="70"/>
      <c r="J5064">
        <v>99</v>
      </c>
      <c r="K5064">
        <v>2</v>
      </c>
      <c r="L5064">
        <v>1</v>
      </c>
      <c r="M5064">
        <v>4</v>
      </c>
      <c r="N5064" t="s">
        <v>193</v>
      </c>
      <c r="O5064" t="s">
        <v>161</v>
      </c>
      <c r="P5064" s="12">
        <v>30433</v>
      </c>
      <c r="Q5064" t="s">
        <v>194</v>
      </c>
      <c r="R5064" t="s">
        <v>165</v>
      </c>
      <c r="S5064" t="s">
        <v>178</v>
      </c>
      <c r="T5064" t="s">
        <v>173</v>
      </c>
      <c r="U5064">
        <v>4.7</v>
      </c>
      <c r="V5064">
        <v>5</v>
      </c>
      <c r="W5064">
        <v>3.4</v>
      </c>
      <c r="X5064">
        <v>4.45</v>
      </c>
      <c r="Y5064">
        <v>247443</v>
      </c>
      <c r="Z5064">
        <v>137468</v>
      </c>
      <c r="AA5064">
        <v>6873410</v>
      </c>
    </row>
    <row r="5065" spans="1:27">
      <c r="A5065" t="s">
        <v>5258</v>
      </c>
      <c r="B5065" t="s">
        <v>51</v>
      </c>
      <c r="C5065" t="s">
        <v>51</v>
      </c>
      <c r="D5065">
        <v>1837</v>
      </c>
      <c r="E5065" s="12">
        <v>40224</v>
      </c>
      <c r="F5065" s="72">
        <f t="shared" si="857"/>
        <v>2010</v>
      </c>
      <c r="G5065" s="70">
        <f t="shared" si="858"/>
        <v>5784.8720740337503</v>
      </c>
      <c r="H5065" s="70" cm="1">
        <f t="array" ref="H5065">INDEX(magic_bricks_appreciation_pivot!$A$13:$K$20,MATCH(C5065,magic_bricks_appreciation_pivot!$A$13:$A$20,0),1+MATCH(F5065,INDEX(magic_bricks_appreciation_pivot!$B$13:$K$13,0),0))</f>
        <v>0.55311029796131728</v>
      </c>
      <c r="I5065" s="70">
        <f>G5065+G5065*H5065</f>
        <v>8984.5443905706616</v>
      </c>
      <c r="J5065">
        <v>52</v>
      </c>
      <c r="K5065">
        <v>3</v>
      </c>
      <c r="L5065">
        <v>2</v>
      </c>
      <c r="M5065">
        <v>5</v>
      </c>
      <c r="N5065" t="s">
        <v>176</v>
      </c>
      <c r="O5065" t="s">
        <v>155</v>
      </c>
      <c r="P5065" s="12">
        <v>30004</v>
      </c>
      <c r="Q5065" t="s">
        <v>169</v>
      </c>
      <c r="R5065" t="s">
        <v>177</v>
      </c>
      <c r="S5065" t="s">
        <v>178</v>
      </c>
      <c r="T5065" t="s">
        <v>166</v>
      </c>
      <c r="U5065">
        <v>2</v>
      </c>
      <c r="V5065">
        <v>4.5999999999999996</v>
      </c>
      <c r="W5065">
        <v>3.3</v>
      </c>
      <c r="X5065">
        <v>3.56</v>
      </c>
      <c r="Y5065">
        <v>329431</v>
      </c>
      <c r="Z5065">
        <v>95641</v>
      </c>
      <c r="AA5065">
        <v>10626810</v>
      </c>
    </row>
    <row r="5066" spans="1:27" hidden="1">
      <c r="A5066" t="s">
        <v>5259</v>
      </c>
      <c r="B5066" t="s">
        <v>175</v>
      </c>
      <c r="C5066" t="s">
        <v>34</v>
      </c>
      <c r="D5066">
        <v>1038</v>
      </c>
      <c r="E5066" s="12">
        <v>39983</v>
      </c>
      <c r="F5066" s="72">
        <f t="shared" si="857"/>
        <v>2009</v>
      </c>
      <c r="G5066" s="70">
        <f t="shared" si="858"/>
        <v>9116.425818882466</v>
      </c>
      <c r="H5066" s="70" t="e" cm="1">
        <f t="array" ref="H5066">INDEX(magic_bricks_appreciation_pivot!$A$13:$K$20,MATCH(C5066,magic_bricks_appreciation_pivot!$A$13:$A$20,0),1+MATCH(F5066,INDEX(magic_bricks_appreciation_pivot!$B$13:$K$13,0),0))</f>
        <v>#N/A</v>
      </c>
      <c r="I5066" s="70"/>
      <c r="J5066">
        <v>163</v>
      </c>
      <c r="K5066">
        <v>1</v>
      </c>
      <c r="L5066">
        <v>1</v>
      </c>
      <c r="M5066">
        <v>3</v>
      </c>
      <c r="N5066" t="s">
        <v>184</v>
      </c>
      <c r="O5066" t="s">
        <v>161</v>
      </c>
      <c r="P5066" s="12">
        <v>25748</v>
      </c>
      <c r="Q5066" t="s">
        <v>194</v>
      </c>
      <c r="R5066" t="s">
        <v>157</v>
      </c>
      <c r="S5066" t="s">
        <v>162</v>
      </c>
      <c r="T5066" t="s">
        <v>182</v>
      </c>
      <c r="U5066">
        <v>2.9</v>
      </c>
      <c r="V5066">
        <v>2.8</v>
      </c>
      <c r="W5066">
        <v>3.6</v>
      </c>
      <c r="X5066">
        <v>3.07</v>
      </c>
      <c r="Y5066">
        <v>264960</v>
      </c>
      <c r="Z5066">
        <v>113554</v>
      </c>
      <c r="AA5066">
        <v>9462850</v>
      </c>
    </row>
    <row r="5067" spans="1:27">
      <c r="A5067" t="s">
        <v>5260</v>
      </c>
      <c r="B5067" t="s">
        <v>75</v>
      </c>
      <c r="C5067" t="s">
        <v>75</v>
      </c>
      <c r="D5067">
        <v>1572</v>
      </c>
      <c r="E5067" s="12">
        <v>40482</v>
      </c>
      <c r="F5067" s="72">
        <f t="shared" si="857"/>
        <v>2010</v>
      </c>
      <c r="G5067" s="70">
        <f t="shared" si="858"/>
        <v>11600.483460559797</v>
      </c>
      <c r="H5067" s="70" cm="1">
        <f t="array" ref="H5067">INDEX(magic_bricks_appreciation_pivot!$A$13:$K$20,MATCH(C5067,magic_bricks_appreciation_pivot!$A$13:$A$20,0),1+MATCH(F5067,INDEX(magic_bricks_appreciation_pivot!$B$13:$K$13,0),0))</f>
        <v>0.78146973215161719</v>
      </c>
      <c r="I5067" s="70">
        <f t="shared" ref="I5067:I5070" si="859">G5067+G5067*H5067</f>
        <v>20665.910163312728</v>
      </c>
      <c r="J5067">
        <v>170</v>
      </c>
      <c r="K5067">
        <v>1</v>
      </c>
      <c r="L5067">
        <v>1</v>
      </c>
      <c r="M5067">
        <v>4</v>
      </c>
      <c r="N5067" t="s">
        <v>168</v>
      </c>
      <c r="O5067" t="s">
        <v>161</v>
      </c>
      <c r="P5067" s="12">
        <v>32087</v>
      </c>
      <c r="Q5067" t="s">
        <v>156</v>
      </c>
      <c r="R5067" t="s">
        <v>165</v>
      </c>
      <c r="S5067" t="s">
        <v>158</v>
      </c>
      <c r="T5067" t="s">
        <v>182</v>
      </c>
      <c r="U5067">
        <v>4.3</v>
      </c>
      <c r="V5067">
        <v>2.1</v>
      </c>
      <c r="W5067">
        <v>3.9</v>
      </c>
      <c r="X5067">
        <v>3.57</v>
      </c>
      <c r="Y5067">
        <v>492371</v>
      </c>
      <c r="Z5067">
        <v>91180</v>
      </c>
      <c r="AA5067">
        <v>18235960</v>
      </c>
    </row>
    <row r="5068" spans="1:27">
      <c r="A5068" t="s">
        <v>5261</v>
      </c>
      <c r="B5068" t="s">
        <v>175</v>
      </c>
      <c r="C5068" t="s">
        <v>34</v>
      </c>
      <c r="D5068">
        <v>1163</v>
      </c>
      <c r="E5068" s="12">
        <v>40536</v>
      </c>
      <c r="F5068" s="72">
        <f t="shared" si="857"/>
        <v>2010</v>
      </c>
      <c r="G5068" s="70">
        <f t="shared" si="858"/>
        <v>9667.506448839209</v>
      </c>
      <c r="H5068" s="70" cm="1">
        <f t="array" ref="H5068">INDEX(magic_bricks_appreciation_pivot!$A$13:$K$20,MATCH(C5068,magic_bricks_appreciation_pivot!$A$13:$A$20,0),1+MATCH(F5068,INDEX(magic_bricks_appreciation_pivot!$B$13:$K$13,0),0))</f>
        <v>0.46848170778869208</v>
      </c>
      <c r="I5068" s="70">
        <f t="shared" si="859"/>
        <v>14196.556380049595</v>
      </c>
      <c r="J5068">
        <v>89</v>
      </c>
      <c r="K5068">
        <v>1</v>
      </c>
      <c r="L5068">
        <v>1</v>
      </c>
      <c r="M5068">
        <v>3</v>
      </c>
      <c r="N5068" t="s">
        <v>154</v>
      </c>
      <c r="O5068" t="s">
        <v>155</v>
      </c>
      <c r="P5068" s="12">
        <v>34696</v>
      </c>
      <c r="Q5068" t="s">
        <v>169</v>
      </c>
      <c r="R5068" t="s">
        <v>157</v>
      </c>
      <c r="S5068" t="s">
        <v>158</v>
      </c>
      <c r="T5068" t="s">
        <v>182</v>
      </c>
      <c r="U5068">
        <v>2.2000000000000002</v>
      </c>
      <c r="V5068">
        <v>4.9000000000000004</v>
      </c>
      <c r="W5068">
        <v>3.5</v>
      </c>
      <c r="X5068">
        <v>3.67</v>
      </c>
      <c r="Y5068">
        <v>337299</v>
      </c>
      <c r="Z5068">
        <v>157406</v>
      </c>
      <c r="AA5068">
        <v>11243310</v>
      </c>
    </row>
    <row r="5069" spans="1:27">
      <c r="A5069" t="s">
        <v>5262</v>
      </c>
      <c r="B5069" t="s">
        <v>23</v>
      </c>
      <c r="C5069" t="s">
        <v>23</v>
      </c>
      <c r="D5069">
        <v>869</v>
      </c>
      <c r="E5069" s="12">
        <v>40875</v>
      </c>
      <c r="F5069" s="72">
        <f t="shared" si="857"/>
        <v>2011</v>
      </c>
      <c r="G5069" s="70">
        <f t="shared" si="858"/>
        <v>7229.142692750288</v>
      </c>
      <c r="H5069" s="70" cm="1">
        <f t="array" ref="H5069">INDEX(magic_bricks_appreciation_pivot!$A$13:$K$20,MATCH(C5069,magic_bricks_appreciation_pivot!$A$13:$A$20,0),1+MATCH(F5069,INDEX(magic_bricks_appreciation_pivot!$B$13:$K$13,0),0))</f>
        <v>0.30621792098525186</v>
      </c>
      <c r="I5069" s="70">
        <f t="shared" si="859"/>
        <v>9442.8357386300067</v>
      </c>
      <c r="J5069">
        <v>197</v>
      </c>
      <c r="K5069">
        <v>1</v>
      </c>
      <c r="L5069">
        <v>1</v>
      </c>
      <c r="M5069">
        <v>2</v>
      </c>
      <c r="N5069" t="s">
        <v>184</v>
      </c>
      <c r="O5069" t="s">
        <v>161</v>
      </c>
      <c r="P5069" s="12">
        <v>24450</v>
      </c>
      <c r="Q5069" t="s">
        <v>169</v>
      </c>
      <c r="R5069" t="s">
        <v>177</v>
      </c>
      <c r="S5069" t="s">
        <v>158</v>
      </c>
      <c r="T5069" t="s">
        <v>166</v>
      </c>
      <c r="U5069">
        <v>2.4</v>
      </c>
      <c r="V5069">
        <v>3.5</v>
      </c>
      <c r="W5069">
        <v>2.2999999999999998</v>
      </c>
      <c r="X5069">
        <v>2.69</v>
      </c>
      <c r="Y5069">
        <v>226157</v>
      </c>
      <c r="Z5069">
        <v>62821</v>
      </c>
      <c r="AA5069">
        <v>6282125</v>
      </c>
    </row>
    <row r="5070" spans="1:27">
      <c r="A5070" t="s">
        <v>5263</v>
      </c>
      <c r="B5070" t="s">
        <v>201</v>
      </c>
      <c r="C5070" t="s">
        <v>201</v>
      </c>
      <c r="D5070">
        <v>2375</v>
      </c>
      <c r="E5070" s="12">
        <v>40387</v>
      </c>
      <c r="F5070" s="72">
        <f t="shared" si="857"/>
        <v>2010</v>
      </c>
      <c r="G5070" s="70">
        <f t="shared" si="858"/>
        <v>8017.3978947368423</v>
      </c>
      <c r="H5070" s="70" cm="1">
        <f t="array" ref="H5070">INDEX(magic_bricks_appreciation_pivot!$A$13:$K$20,MATCH(C5070,magic_bricks_appreciation_pivot!$A$13:$A$20,0),1+MATCH(F5070,INDEX(magic_bricks_appreciation_pivot!$B$13:$K$13,0),0))</f>
        <v>0.62790190260080292</v>
      </c>
      <c r="I5070" s="70">
        <f t="shared" si="859"/>
        <v>13051.537286749777</v>
      </c>
      <c r="J5070">
        <v>58</v>
      </c>
      <c r="K5070">
        <v>4</v>
      </c>
      <c r="L5070">
        <v>2</v>
      </c>
      <c r="M5070">
        <v>6</v>
      </c>
      <c r="N5070" t="s">
        <v>193</v>
      </c>
      <c r="O5070" t="s">
        <v>155</v>
      </c>
      <c r="P5070" s="12">
        <v>34547</v>
      </c>
      <c r="Q5070" t="s">
        <v>156</v>
      </c>
      <c r="R5070" t="s">
        <v>177</v>
      </c>
      <c r="S5070" t="s">
        <v>158</v>
      </c>
      <c r="T5070" t="s">
        <v>166</v>
      </c>
      <c r="U5070">
        <v>3.5</v>
      </c>
      <c r="V5070">
        <v>3.3</v>
      </c>
      <c r="W5070">
        <v>3.9</v>
      </c>
      <c r="X5070">
        <v>3.6</v>
      </c>
      <c r="Y5070">
        <v>761653</v>
      </c>
      <c r="Z5070">
        <v>399868</v>
      </c>
      <c r="AA5070">
        <v>19041320</v>
      </c>
    </row>
    <row r="5071" spans="1:27" hidden="1">
      <c r="A5071" t="s">
        <v>5264</v>
      </c>
      <c r="B5071" t="s">
        <v>175</v>
      </c>
      <c r="C5071" t="s">
        <v>34</v>
      </c>
      <c r="D5071">
        <v>1128</v>
      </c>
      <c r="E5071" s="12">
        <v>40098</v>
      </c>
      <c r="F5071" s="72">
        <f t="shared" si="857"/>
        <v>2009</v>
      </c>
      <c r="G5071" s="70">
        <f t="shared" si="858"/>
        <v>8999.911347517731</v>
      </c>
      <c r="H5071" s="70" t="e" cm="1">
        <f t="array" ref="H5071">INDEX(magic_bricks_appreciation_pivot!$A$13:$K$20,MATCH(C5071,magic_bricks_appreciation_pivot!$A$13:$A$20,0),1+MATCH(F5071,INDEX(magic_bricks_appreciation_pivot!$B$13:$K$13,0),0))</f>
        <v>#N/A</v>
      </c>
      <c r="I5071" s="70"/>
      <c r="J5071">
        <v>151</v>
      </c>
      <c r="K5071">
        <v>1</v>
      </c>
      <c r="L5071">
        <v>1</v>
      </c>
      <c r="M5071">
        <v>3</v>
      </c>
      <c r="N5071" t="s">
        <v>193</v>
      </c>
      <c r="O5071" t="s">
        <v>155</v>
      </c>
      <c r="P5071" s="12">
        <v>32068</v>
      </c>
      <c r="Q5071" t="s">
        <v>194</v>
      </c>
      <c r="R5071" t="s">
        <v>157</v>
      </c>
      <c r="S5071" t="s">
        <v>162</v>
      </c>
      <c r="T5071" t="s">
        <v>166</v>
      </c>
      <c r="U5071">
        <v>3</v>
      </c>
      <c r="V5071">
        <v>2.2999999999999998</v>
      </c>
      <c r="W5071">
        <v>2.8</v>
      </c>
      <c r="X5071">
        <v>2.66</v>
      </c>
      <c r="Y5071">
        <v>253798</v>
      </c>
      <c r="Z5071">
        <v>50760</v>
      </c>
      <c r="AA5071">
        <v>10151900</v>
      </c>
    </row>
    <row r="5072" spans="1:27">
      <c r="A5072" t="s">
        <v>5265</v>
      </c>
      <c r="B5072" t="s">
        <v>23</v>
      </c>
      <c r="C5072" t="s">
        <v>23</v>
      </c>
      <c r="D5072">
        <v>1657</v>
      </c>
      <c r="E5072" s="12">
        <v>40650</v>
      </c>
      <c r="F5072" s="72">
        <f t="shared" si="857"/>
        <v>2011</v>
      </c>
      <c r="G5072" s="70">
        <f t="shared" si="858"/>
        <v>7699.6077248038628</v>
      </c>
      <c r="H5072" s="70" cm="1">
        <f t="array" ref="H5072">INDEX(magic_bricks_appreciation_pivot!$A$13:$K$20,MATCH(C5072,magic_bricks_appreciation_pivot!$A$13:$A$20,0),1+MATCH(F5072,INDEX(magic_bricks_appreciation_pivot!$B$13:$K$13,0),0))</f>
        <v>0.30621792098525186</v>
      </c>
      <c r="I5072" s="70">
        <f t="shared" ref="I5072:I5075" si="860">G5072+G5072*H5072</f>
        <v>10057.365594695286</v>
      </c>
      <c r="J5072">
        <v>76</v>
      </c>
      <c r="K5072">
        <v>2</v>
      </c>
      <c r="L5072">
        <v>2</v>
      </c>
      <c r="M5072">
        <v>4</v>
      </c>
      <c r="N5072" t="s">
        <v>176</v>
      </c>
      <c r="O5072" t="s">
        <v>155</v>
      </c>
      <c r="P5072" s="12">
        <v>33715</v>
      </c>
      <c r="Q5072" t="s">
        <v>156</v>
      </c>
      <c r="R5072" t="s">
        <v>177</v>
      </c>
      <c r="S5072" t="s">
        <v>158</v>
      </c>
      <c r="T5072" t="s">
        <v>163</v>
      </c>
      <c r="U5072">
        <v>2.6</v>
      </c>
      <c r="V5072">
        <v>5</v>
      </c>
      <c r="W5072">
        <v>4.8</v>
      </c>
      <c r="X5072">
        <v>4.2</v>
      </c>
      <c r="Y5072">
        <v>446539</v>
      </c>
      <c r="Z5072">
        <v>293440</v>
      </c>
      <c r="AA5072">
        <v>12758250</v>
      </c>
    </row>
    <row r="5073" spans="1:27">
      <c r="A5073" t="s">
        <v>5266</v>
      </c>
      <c r="B5073" t="s">
        <v>23</v>
      </c>
      <c r="C5073" t="s">
        <v>23</v>
      </c>
      <c r="D5073">
        <v>1078</v>
      </c>
      <c r="E5073" s="12">
        <v>40760</v>
      </c>
      <c r="F5073" s="72">
        <f t="shared" si="857"/>
        <v>2011</v>
      </c>
      <c r="G5073" s="70">
        <f t="shared" si="858"/>
        <v>6915.5844155844152</v>
      </c>
      <c r="H5073" s="70" cm="1">
        <f t="array" ref="H5073">INDEX(magic_bricks_appreciation_pivot!$A$13:$K$20,MATCH(C5073,magic_bricks_appreciation_pivot!$A$13:$A$20,0),1+MATCH(F5073,INDEX(magic_bricks_appreciation_pivot!$B$13:$K$13,0),0))</f>
        <v>0.30621792098525186</v>
      </c>
      <c r="I5073" s="70">
        <f t="shared" si="860"/>
        <v>9033.2602977226834</v>
      </c>
      <c r="J5073">
        <v>90</v>
      </c>
      <c r="K5073">
        <v>1</v>
      </c>
      <c r="L5073">
        <v>1</v>
      </c>
      <c r="M5073">
        <v>3</v>
      </c>
      <c r="N5073" t="s">
        <v>154</v>
      </c>
      <c r="O5073" t="s">
        <v>161</v>
      </c>
      <c r="P5073" s="12">
        <v>36015</v>
      </c>
      <c r="Q5073" t="s">
        <v>169</v>
      </c>
      <c r="R5073" t="s">
        <v>157</v>
      </c>
      <c r="S5073" t="s">
        <v>158</v>
      </c>
      <c r="T5073" t="s">
        <v>166</v>
      </c>
      <c r="U5073">
        <v>3</v>
      </c>
      <c r="V5073">
        <v>2.2999999999999998</v>
      </c>
      <c r="W5073">
        <v>2.1</v>
      </c>
      <c r="X5073">
        <v>2.4300000000000002</v>
      </c>
      <c r="Y5073">
        <v>275835</v>
      </c>
      <c r="Z5073">
        <v>111825</v>
      </c>
      <c r="AA5073">
        <v>7455000</v>
      </c>
    </row>
    <row r="5074" spans="1:27">
      <c r="A5074" t="s">
        <v>5267</v>
      </c>
      <c r="B5074" t="s">
        <v>201</v>
      </c>
      <c r="C5074" t="s">
        <v>201</v>
      </c>
      <c r="D5074">
        <v>1500</v>
      </c>
      <c r="E5074" s="12">
        <v>40536</v>
      </c>
      <c r="F5074" s="72">
        <f t="shared" si="857"/>
        <v>2010</v>
      </c>
      <c r="G5074" s="70">
        <f t="shared" si="858"/>
        <v>8839.5333333333328</v>
      </c>
      <c r="H5074" s="70" cm="1">
        <f t="array" ref="H5074">INDEX(magic_bricks_appreciation_pivot!$A$13:$K$20,MATCH(C5074,magic_bricks_appreciation_pivot!$A$13:$A$20,0),1+MATCH(F5074,INDEX(magic_bricks_appreciation_pivot!$B$13:$K$13,0),0))</f>
        <v>0.62790190260080292</v>
      </c>
      <c r="I5074" s="70">
        <f t="shared" si="860"/>
        <v>14389.893131436551</v>
      </c>
      <c r="J5074">
        <v>48</v>
      </c>
      <c r="K5074">
        <v>2</v>
      </c>
      <c r="L5074">
        <v>1</v>
      </c>
      <c r="M5074">
        <v>4</v>
      </c>
      <c r="N5074" t="s">
        <v>184</v>
      </c>
      <c r="O5074" t="s">
        <v>161</v>
      </c>
      <c r="P5074" s="12">
        <v>35061</v>
      </c>
      <c r="Q5074" t="s">
        <v>156</v>
      </c>
      <c r="R5074" t="s">
        <v>177</v>
      </c>
      <c r="S5074" t="s">
        <v>158</v>
      </c>
      <c r="T5074" t="s">
        <v>166</v>
      </c>
      <c r="U5074">
        <v>4.7</v>
      </c>
      <c r="V5074">
        <v>3</v>
      </c>
      <c r="W5074">
        <v>3</v>
      </c>
      <c r="X5074">
        <v>3.51</v>
      </c>
      <c r="Y5074">
        <v>530372</v>
      </c>
      <c r="Z5074">
        <v>132593</v>
      </c>
      <c r="AA5074">
        <v>13259300</v>
      </c>
    </row>
    <row r="5075" spans="1:27">
      <c r="A5075" t="s">
        <v>5268</v>
      </c>
      <c r="B5075" t="s">
        <v>56</v>
      </c>
      <c r="C5075" t="s">
        <v>56</v>
      </c>
      <c r="D5075">
        <v>834</v>
      </c>
      <c r="E5075" s="12">
        <v>40954</v>
      </c>
      <c r="F5075" s="72">
        <f t="shared" si="857"/>
        <v>2012</v>
      </c>
      <c r="G5075" s="70">
        <f t="shared" si="858"/>
        <v>7331.2889688249397</v>
      </c>
      <c r="H5075" s="70" cm="1">
        <f t="array" ref="H5075">INDEX(magic_bricks_appreciation_pivot!$A$13:$K$20,MATCH(C5075,magic_bricks_appreciation_pivot!$A$13:$A$20,0),1+MATCH(F5075,INDEX(magic_bricks_appreciation_pivot!$B$13:$K$13,0),0))</f>
        <v>0.4006045824602385</v>
      </c>
      <c r="I5075" s="70">
        <f t="shared" si="860"/>
        <v>10268.236925076408</v>
      </c>
      <c r="J5075">
        <v>167</v>
      </c>
      <c r="K5075">
        <v>1</v>
      </c>
      <c r="L5075">
        <v>1</v>
      </c>
      <c r="M5075">
        <v>3</v>
      </c>
      <c r="N5075" t="s">
        <v>154</v>
      </c>
      <c r="O5075" t="s">
        <v>155</v>
      </c>
      <c r="P5075" s="12">
        <v>28909</v>
      </c>
      <c r="Q5075" t="s">
        <v>169</v>
      </c>
      <c r="R5075" t="s">
        <v>170</v>
      </c>
      <c r="S5075" t="s">
        <v>178</v>
      </c>
      <c r="T5075" t="s">
        <v>159</v>
      </c>
      <c r="U5075">
        <v>3.4</v>
      </c>
      <c r="V5075">
        <v>2.2000000000000002</v>
      </c>
      <c r="W5075">
        <v>4.9000000000000004</v>
      </c>
      <c r="X5075">
        <v>3.91</v>
      </c>
      <c r="Y5075">
        <v>189543</v>
      </c>
      <c r="Z5075">
        <v>61143</v>
      </c>
      <c r="AA5075">
        <v>6114295</v>
      </c>
    </row>
    <row r="5076" spans="1:27" hidden="1">
      <c r="A5076" t="s">
        <v>5269</v>
      </c>
      <c r="B5076" t="s">
        <v>39</v>
      </c>
      <c r="C5076" t="s">
        <v>39</v>
      </c>
      <c r="D5076">
        <v>1838</v>
      </c>
      <c r="E5076" s="12">
        <v>39209</v>
      </c>
      <c r="F5076" s="72">
        <f t="shared" si="857"/>
        <v>2007</v>
      </c>
      <c r="G5076" s="70">
        <f t="shared" si="858"/>
        <v>10825.582154515778</v>
      </c>
      <c r="H5076" s="70" t="e" cm="1">
        <f t="array" ref="H5076">INDEX(magic_bricks_appreciation_pivot!$A$13:$K$20,MATCH(C5076,magic_bricks_appreciation_pivot!$A$13:$A$20,0),1+MATCH(F5076,INDEX(magic_bricks_appreciation_pivot!$B$13:$K$13,0),0))</f>
        <v>#N/A</v>
      </c>
      <c r="I5076" s="70"/>
      <c r="J5076">
        <v>31</v>
      </c>
      <c r="K5076">
        <v>2</v>
      </c>
      <c r="L5076">
        <v>1</v>
      </c>
      <c r="M5076">
        <v>5</v>
      </c>
      <c r="N5076" t="s">
        <v>184</v>
      </c>
      <c r="O5076" t="s">
        <v>155</v>
      </c>
      <c r="P5076" s="12">
        <v>26069</v>
      </c>
      <c r="Q5076" t="s">
        <v>156</v>
      </c>
      <c r="R5076" t="s">
        <v>165</v>
      </c>
      <c r="S5076" t="s">
        <v>178</v>
      </c>
      <c r="T5076" t="s">
        <v>163</v>
      </c>
      <c r="U5076">
        <v>2.7</v>
      </c>
      <c r="V5076">
        <v>3.7</v>
      </c>
      <c r="W5076">
        <v>3.2</v>
      </c>
      <c r="X5076">
        <v>3.15</v>
      </c>
      <c r="Y5076">
        <v>537230</v>
      </c>
      <c r="Z5076">
        <v>298461</v>
      </c>
      <c r="AA5076">
        <v>19897420</v>
      </c>
    </row>
    <row r="5077" spans="1:27" hidden="1">
      <c r="A5077" t="s">
        <v>5270</v>
      </c>
      <c r="B5077" t="s">
        <v>175</v>
      </c>
      <c r="C5077" t="s">
        <v>34</v>
      </c>
      <c r="D5077">
        <v>726</v>
      </c>
      <c r="E5077" s="12">
        <v>39348</v>
      </c>
      <c r="F5077" s="72">
        <f t="shared" si="857"/>
        <v>2007</v>
      </c>
      <c r="G5077" s="70">
        <f t="shared" si="858"/>
        <v>14300.757575757576</v>
      </c>
      <c r="H5077" s="70" t="e" cm="1">
        <f t="array" ref="H5077">INDEX(magic_bricks_appreciation_pivot!$A$13:$K$20,MATCH(C5077,magic_bricks_appreciation_pivot!$A$13:$A$20,0),1+MATCH(F5077,INDEX(magic_bricks_appreciation_pivot!$B$13:$K$13,0),0))</f>
        <v>#N/A</v>
      </c>
      <c r="I5077" s="70"/>
      <c r="J5077">
        <v>177</v>
      </c>
      <c r="K5077">
        <v>1</v>
      </c>
      <c r="L5077">
        <v>1</v>
      </c>
      <c r="M5077">
        <v>2</v>
      </c>
      <c r="N5077" t="s">
        <v>154</v>
      </c>
      <c r="O5077" t="s">
        <v>155</v>
      </c>
      <c r="P5077" s="12">
        <v>30223</v>
      </c>
      <c r="Q5077" t="s">
        <v>156</v>
      </c>
      <c r="R5077" t="s">
        <v>177</v>
      </c>
      <c r="S5077" t="s">
        <v>162</v>
      </c>
      <c r="T5077" t="s">
        <v>163</v>
      </c>
      <c r="U5077">
        <v>4.7</v>
      </c>
      <c r="V5077">
        <v>2.2000000000000002</v>
      </c>
      <c r="W5077">
        <v>2.4</v>
      </c>
      <c r="X5077">
        <v>3.01</v>
      </c>
      <c r="Y5077">
        <v>290706</v>
      </c>
      <c r="Z5077">
        <v>41529</v>
      </c>
      <c r="AA5077">
        <v>10382350</v>
      </c>
    </row>
    <row r="5078" spans="1:27" hidden="1">
      <c r="A5078" t="s">
        <v>5271</v>
      </c>
      <c r="B5078" t="s">
        <v>51</v>
      </c>
      <c r="C5078" t="s">
        <v>51</v>
      </c>
      <c r="D5078">
        <v>1531</v>
      </c>
      <c r="E5078" s="12">
        <v>40007</v>
      </c>
      <c r="F5078" s="72">
        <f t="shared" si="857"/>
        <v>2009</v>
      </c>
      <c r="G5078" s="70">
        <f t="shared" si="858"/>
        <v>9791.4630960156755</v>
      </c>
      <c r="H5078" s="70" t="e" cm="1">
        <f t="array" ref="H5078">INDEX(magic_bricks_appreciation_pivot!$A$13:$K$20,MATCH(C5078,magic_bricks_appreciation_pivot!$A$13:$A$20,0),1+MATCH(F5078,INDEX(magic_bricks_appreciation_pivot!$B$13:$K$13,0),0))</f>
        <v>#N/A</v>
      </c>
      <c r="I5078" s="70"/>
      <c r="J5078">
        <v>180</v>
      </c>
      <c r="K5078">
        <v>2</v>
      </c>
      <c r="L5078">
        <v>1</v>
      </c>
      <c r="M5078">
        <v>4</v>
      </c>
      <c r="N5078" t="s">
        <v>193</v>
      </c>
      <c r="O5078" t="s">
        <v>155</v>
      </c>
      <c r="P5078" s="12">
        <v>20297</v>
      </c>
      <c r="Q5078" t="s">
        <v>156</v>
      </c>
      <c r="R5078" t="s">
        <v>177</v>
      </c>
      <c r="S5078" t="s">
        <v>162</v>
      </c>
      <c r="T5078" t="s">
        <v>182</v>
      </c>
      <c r="U5078">
        <v>5</v>
      </c>
      <c r="V5078">
        <v>4.5</v>
      </c>
      <c r="W5078">
        <v>3.8</v>
      </c>
      <c r="X5078">
        <v>4.42</v>
      </c>
      <c r="Y5078">
        <v>449722</v>
      </c>
      <c r="Z5078">
        <v>299815</v>
      </c>
      <c r="AA5078">
        <v>14990730</v>
      </c>
    </row>
    <row r="5079" spans="1:27" hidden="1">
      <c r="A5079" t="s">
        <v>5272</v>
      </c>
      <c r="B5079" t="s">
        <v>51</v>
      </c>
      <c r="C5079" t="s">
        <v>51</v>
      </c>
      <c r="D5079">
        <v>1559</v>
      </c>
      <c r="E5079" s="12">
        <v>38492</v>
      </c>
      <c r="F5079" s="72">
        <f t="shared" si="857"/>
        <v>2005</v>
      </c>
      <c r="G5079" s="70">
        <f t="shared" si="858"/>
        <v>4759.0827453495831</v>
      </c>
      <c r="H5079" s="70" t="e" cm="1">
        <f t="array" ref="H5079">INDEX(magic_bricks_appreciation_pivot!$A$13:$K$20,MATCH(C5079,magic_bricks_appreciation_pivot!$A$13:$A$20,0),1+MATCH(F5079,INDEX(magic_bricks_appreciation_pivot!$B$13:$K$13,0),0))</f>
        <v>#N/A</v>
      </c>
      <c r="I5079" s="70"/>
      <c r="J5079">
        <v>110</v>
      </c>
      <c r="K5079">
        <v>2</v>
      </c>
      <c r="L5079">
        <v>1</v>
      </c>
      <c r="M5079">
        <v>4</v>
      </c>
      <c r="N5079" t="s">
        <v>176</v>
      </c>
      <c r="O5079" t="s">
        <v>161</v>
      </c>
      <c r="P5079" s="12">
        <v>20972</v>
      </c>
      <c r="Q5079" t="s">
        <v>169</v>
      </c>
      <c r="R5079" t="s">
        <v>157</v>
      </c>
      <c r="S5079" t="s">
        <v>158</v>
      </c>
      <c r="T5079" t="s">
        <v>173</v>
      </c>
      <c r="U5079">
        <v>4.2</v>
      </c>
      <c r="V5079">
        <v>5</v>
      </c>
      <c r="W5079">
        <v>3.3</v>
      </c>
      <c r="X5079">
        <v>4.29</v>
      </c>
      <c r="Y5079">
        <v>296776</v>
      </c>
      <c r="Z5079">
        <v>74194</v>
      </c>
      <c r="AA5079">
        <v>7419410</v>
      </c>
    </row>
    <row r="5080" spans="1:27" hidden="1">
      <c r="A5080" t="s">
        <v>5273</v>
      </c>
      <c r="B5080" t="s">
        <v>201</v>
      </c>
      <c r="C5080" t="s">
        <v>201</v>
      </c>
      <c r="D5080">
        <v>2395</v>
      </c>
      <c r="E5080" s="12">
        <v>40062</v>
      </c>
      <c r="F5080" s="72">
        <f t="shared" si="857"/>
        <v>2009</v>
      </c>
      <c r="G5080" s="70">
        <f t="shared" si="858"/>
        <v>5538.672233820459</v>
      </c>
      <c r="H5080" s="70" t="e" cm="1">
        <f t="array" ref="H5080">INDEX(magic_bricks_appreciation_pivot!$A$13:$K$20,MATCH(C5080,magic_bricks_appreciation_pivot!$A$13:$A$20,0),1+MATCH(F5080,INDEX(magic_bricks_appreciation_pivot!$B$13:$K$13,0),0))</f>
        <v>#N/A</v>
      </c>
      <c r="I5080" s="70"/>
      <c r="J5080">
        <v>142</v>
      </c>
      <c r="K5080">
        <v>4</v>
      </c>
      <c r="L5080">
        <v>2</v>
      </c>
      <c r="M5080">
        <v>6</v>
      </c>
      <c r="N5080" t="s">
        <v>193</v>
      </c>
      <c r="O5080" t="s">
        <v>161</v>
      </c>
      <c r="P5080" s="12">
        <v>36047</v>
      </c>
      <c r="Q5080" t="s">
        <v>169</v>
      </c>
      <c r="R5080" t="s">
        <v>157</v>
      </c>
      <c r="S5080" t="s">
        <v>162</v>
      </c>
      <c r="T5080" t="s">
        <v>166</v>
      </c>
      <c r="U5080">
        <v>3.3</v>
      </c>
      <c r="V5080">
        <v>3.4</v>
      </c>
      <c r="W5080">
        <v>3.4</v>
      </c>
      <c r="X5080">
        <v>3.37</v>
      </c>
      <c r="Y5080">
        <v>397954</v>
      </c>
      <c r="Z5080">
        <v>198977</v>
      </c>
      <c r="AA5080">
        <v>13265120</v>
      </c>
    </row>
    <row r="5081" spans="1:27">
      <c r="A5081" t="s">
        <v>5274</v>
      </c>
      <c r="B5081" t="s">
        <v>56</v>
      </c>
      <c r="C5081" t="s">
        <v>56</v>
      </c>
      <c r="D5081">
        <v>853</v>
      </c>
      <c r="E5081" s="12">
        <v>40517</v>
      </c>
      <c r="F5081" s="72">
        <f t="shared" si="857"/>
        <v>2010</v>
      </c>
      <c r="G5081" s="70">
        <f t="shared" si="858"/>
        <v>6017.9718640093788</v>
      </c>
      <c r="H5081" s="70" cm="1">
        <f t="array" ref="H5081">INDEX(magic_bricks_appreciation_pivot!$A$13:$K$20,MATCH(C5081,magic_bricks_appreciation_pivot!$A$13:$A$20,0),1+MATCH(F5081,INDEX(magic_bricks_appreciation_pivot!$B$13:$K$13,0),0))</f>
        <v>0.62795711804515786</v>
      </c>
      <c r="I5081" s="70">
        <f>G5081+G5081*H5081</f>
        <v>9797.0001322095559</v>
      </c>
      <c r="J5081">
        <v>112</v>
      </c>
      <c r="K5081">
        <v>1</v>
      </c>
      <c r="L5081">
        <v>1</v>
      </c>
      <c r="M5081">
        <v>3</v>
      </c>
      <c r="N5081" t="s">
        <v>168</v>
      </c>
      <c r="O5081" t="s">
        <v>161</v>
      </c>
      <c r="P5081" s="12">
        <v>32487</v>
      </c>
      <c r="Q5081" t="s">
        <v>169</v>
      </c>
      <c r="R5081" t="s">
        <v>177</v>
      </c>
      <c r="S5081" t="s">
        <v>178</v>
      </c>
      <c r="T5081" t="s">
        <v>159</v>
      </c>
      <c r="U5081">
        <v>4.8</v>
      </c>
      <c r="V5081">
        <v>3.3</v>
      </c>
      <c r="W5081">
        <v>3.6</v>
      </c>
      <c r="X5081">
        <v>3.9</v>
      </c>
      <c r="Y5081">
        <v>189933</v>
      </c>
      <c r="Z5081">
        <v>77000</v>
      </c>
      <c r="AA5081">
        <v>5133330</v>
      </c>
    </row>
    <row r="5082" spans="1:27" hidden="1">
      <c r="A5082" t="s">
        <v>5275</v>
      </c>
      <c r="B5082" t="s">
        <v>51</v>
      </c>
      <c r="C5082" t="s">
        <v>51</v>
      </c>
      <c r="D5082">
        <v>1879</v>
      </c>
      <c r="E5082" s="12">
        <v>38902</v>
      </c>
      <c r="F5082" s="72">
        <f t="shared" si="857"/>
        <v>2006</v>
      </c>
      <c r="G5082" s="70">
        <f t="shared" si="858"/>
        <v>5811.7243214475784</v>
      </c>
      <c r="H5082" s="70" t="e" cm="1">
        <f t="array" ref="H5082">INDEX(magic_bricks_appreciation_pivot!$A$13:$K$20,MATCH(C5082,magic_bricks_appreciation_pivot!$A$13:$A$20,0),1+MATCH(F5082,INDEX(magic_bricks_appreciation_pivot!$B$13:$K$13,0),0))</f>
        <v>#N/A</v>
      </c>
      <c r="I5082" s="70"/>
      <c r="J5082">
        <v>145</v>
      </c>
      <c r="K5082">
        <v>3</v>
      </c>
      <c r="L5082">
        <v>2</v>
      </c>
      <c r="M5082">
        <v>5</v>
      </c>
      <c r="N5082" t="s">
        <v>154</v>
      </c>
      <c r="O5082" t="s">
        <v>155</v>
      </c>
      <c r="P5082" s="12">
        <v>26492</v>
      </c>
      <c r="Q5082" t="s">
        <v>194</v>
      </c>
      <c r="R5082" t="s">
        <v>157</v>
      </c>
      <c r="S5082" t="s">
        <v>178</v>
      </c>
      <c r="T5082" t="s">
        <v>182</v>
      </c>
      <c r="U5082">
        <v>4.5999999999999996</v>
      </c>
      <c r="V5082">
        <v>3.7</v>
      </c>
      <c r="W5082">
        <v>3.3</v>
      </c>
      <c r="X5082">
        <v>3.81</v>
      </c>
      <c r="Y5082">
        <v>349447</v>
      </c>
      <c r="Z5082">
        <v>76442</v>
      </c>
      <c r="AA5082">
        <v>10920230</v>
      </c>
    </row>
    <row r="5083" spans="1:27" hidden="1">
      <c r="A5083" t="s">
        <v>5276</v>
      </c>
      <c r="B5083" t="s">
        <v>56</v>
      </c>
      <c r="C5083" t="s">
        <v>56</v>
      </c>
      <c r="D5083">
        <v>636</v>
      </c>
      <c r="E5083" s="12">
        <v>39153</v>
      </c>
      <c r="F5083" s="72">
        <f t="shared" si="857"/>
        <v>2007</v>
      </c>
      <c r="G5083" s="70">
        <f t="shared" si="858"/>
        <v>10512.696540880503</v>
      </c>
      <c r="H5083" s="70" t="e" cm="1">
        <f t="array" ref="H5083">INDEX(magic_bricks_appreciation_pivot!$A$13:$K$20,MATCH(C5083,magic_bricks_appreciation_pivot!$A$13:$A$20,0),1+MATCH(F5083,INDEX(magic_bricks_appreciation_pivot!$B$13:$K$13,0),0))</f>
        <v>#N/A</v>
      </c>
      <c r="I5083" s="70"/>
      <c r="J5083">
        <v>52</v>
      </c>
      <c r="K5083">
        <v>1</v>
      </c>
      <c r="L5083">
        <v>1</v>
      </c>
      <c r="M5083">
        <v>2</v>
      </c>
      <c r="N5083" t="s">
        <v>154</v>
      </c>
      <c r="O5083" t="s">
        <v>155</v>
      </c>
      <c r="P5083" s="12">
        <v>37328</v>
      </c>
      <c r="Q5083" t="s">
        <v>194</v>
      </c>
      <c r="R5083" t="s">
        <v>157</v>
      </c>
      <c r="S5083" t="s">
        <v>158</v>
      </c>
      <c r="T5083" t="s">
        <v>173</v>
      </c>
      <c r="U5083">
        <v>4.9000000000000004</v>
      </c>
      <c r="V5083">
        <v>4.4000000000000004</v>
      </c>
      <c r="W5083">
        <v>4.5999999999999996</v>
      </c>
      <c r="X5083">
        <v>4.6500000000000004</v>
      </c>
      <c r="Y5083">
        <v>267443</v>
      </c>
      <c r="Z5083">
        <v>46803</v>
      </c>
      <c r="AA5083">
        <v>6686075</v>
      </c>
    </row>
    <row r="5084" spans="1:27" hidden="1">
      <c r="A5084" t="s">
        <v>5277</v>
      </c>
      <c r="B5084" t="s">
        <v>56</v>
      </c>
      <c r="C5084" t="s">
        <v>56</v>
      </c>
      <c r="D5084">
        <v>658</v>
      </c>
      <c r="E5084" s="12">
        <v>39244</v>
      </c>
      <c r="F5084" s="72">
        <f t="shared" si="857"/>
        <v>2007</v>
      </c>
      <c r="G5084" s="70">
        <f t="shared" si="858"/>
        <v>7513.1914893617022</v>
      </c>
      <c r="H5084" s="70" t="e" cm="1">
        <f t="array" ref="H5084">INDEX(magic_bricks_appreciation_pivot!$A$13:$K$20,MATCH(C5084,magic_bricks_appreciation_pivot!$A$13:$A$20,0),1+MATCH(F5084,INDEX(magic_bricks_appreciation_pivot!$B$13:$K$13,0),0))</f>
        <v>#N/A</v>
      </c>
      <c r="I5084" s="70"/>
      <c r="J5084">
        <v>67</v>
      </c>
      <c r="K5084">
        <v>1</v>
      </c>
      <c r="L5084">
        <v>1</v>
      </c>
      <c r="M5084">
        <v>2</v>
      </c>
      <c r="N5084" t="s">
        <v>176</v>
      </c>
      <c r="O5084" t="s">
        <v>161</v>
      </c>
      <c r="P5084" s="12">
        <v>34864</v>
      </c>
      <c r="Q5084" t="s">
        <v>194</v>
      </c>
      <c r="R5084" t="s">
        <v>165</v>
      </c>
      <c r="S5084" t="s">
        <v>158</v>
      </c>
      <c r="T5084" t="s">
        <v>173</v>
      </c>
      <c r="U5084">
        <v>2.1</v>
      </c>
      <c r="V5084">
        <v>5</v>
      </c>
      <c r="W5084">
        <v>4.4000000000000004</v>
      </c>
      <c r="X5084">
        <v>3.83</v>
      </c>
      <c r="Y5084">
        <v>192804</v>
      </c>
      <c r="Z5084">
        <v>24718</v>
      </c>
      <c r="AA5084">
        <v>4943680</v>
      </c>
    </row>
    <row r="5085" spans="1:27" hidden="1">
      <c r="A5085" t="s">
        <v>5278</v>
      </c>
      <c r="B5085" t="s">
        <v>56</v>
      </c>
      <c r="C5085" t="s">
        <v>56</v>
      </c>
      <c r="D5085">
        <v>600</v>
      </c>
      <c r="E5085" s="12">
        <v>39228</v>
      </c>
      <c r="F5085" s="72">
        <f t="shared" si="857"/>
        <v>2007</v>
      </c>
      <c r="G5085" s="70">
        <f t="shared" si="858"/>
        <v>13421.5</v>
      </c>
      <c r="H5085" s="70" t="e" cm="1">
        <f t="array" ref="H5085">INDEX(magic_bricks_appreciation_pivot!$A$13:$K$20,MATCH(C5085,magic_bricks_appreciation_pivot!$A$13:$A$20,0),1+MATCH(F5085,INDEX(magic_bricks_appreciation_pivot!$B$13:$K$13,0),0))</f>
        <v>#N/A</v>
      </c>
      <c r="I5085" s="70"/>
      <c r="J5085">
        <v>162</v>
      </c>
      <c r="K5085">
        <v>1</v>
      </c>
      <c r="L5085">
        <v>1</v>
      </c>
      <c r="M5085">
        <v>2</v>
      </c>
      <c r="N5085" t="s">
        <v>193</v>
      </c>
      <c r="O5085" t="s">
        <v>155</v>
      </c>
      <c r="P5085" s="12">
        <v>24628</v>
      </c>
      <c r="Q5085" t="s">
        <v>194</v>
      </c>
      <c r="R5085" t="s">
        <v>170</v>
      </c>
      <c r="S5085" t="s">
        <v>162</v>
      </c>
      <c r="T5085" t="s">
        <v>166</v>
      </c>
      <c r="U5085">
        <v>2.6</v>
      </c>
      <c r="V5085">
        <v>3.5</v>
      </c>
      <c r="W5085">
        <v>3.5</v>
      </c>
      <c r="X5085">
        <v>3.23</v>
      </c>
      <c r="Y5085">
        <v>289904</v>
      </c>
      <c r="Z5085">
        <v>24159</v>
      </c>
      <c r="AA5085">
        <v>8052900</v>
      </c>
    </row>
    <row r="5086" spans="1:27">
      <c r="A5086" t="s">
        <v>5279</v>
      </c>
      <c r="B5086" t="s">
        <v>23</v>
      </c>
      <c r="C5086" t="s">
        <v>23</v>
      </c>
      <c r="D5086">
        <v>1686</v>
      </c>
      <c r="E5086" s="12">
        <v>40943</v>
      </c>
      <c r="F5086" s="72">
        <f t="shared" si="857"/>
        <v>2012</v>
      </c>
      <c r="G5086" s="70">
        <f t="shared" si="858"/>
        <v>3920.2253855278768</v>
      </c>
      <c r="H5086" s="70" cm="1">
        <f t="array" ref="H5086">INDEX(magic_bricks_appreciation_pivot!$A$13:$K$20,MATCH(C5086,magic_bricks_appreciation_pivot!$A$13:$A$20,0),1+MATCH(F5086,INDEX(magic_bricks_appreciation_pivot!$B$13:$K$13,0),0))</f>
        <v>0.26292059267573231</v>
      </c>
      <c r="I5086" s="70">
        <f t="shared" ref="I5086:I5095" si="861">G5086+G5086*H5086</f>
        <v>4950.9333673133169</v>
      </c>
      <c r="J5086">
        <v>72</v>
      </c>
      <c r="K5086">
        <v>2</v>
      </c>
      <c r="L5086">
        <v>2</v>
      </c>
      <c r="M5086">
        <v>4</v>
      </c>
      <c r="N5086" t="s">
        <v>168</v>
      </c>
      <c r="O5086" t="s">
        <v>155</v>
      </c>
      <c r="P5086" s="12">
        <v>22693</v>
      </c>
      <c r="Q5086" t="s">
        <v>194</v>
      </c>
      <c r="R5086" t="s">
        <v>170</v>
      </c>
      <c r="S5086" t="s">
        <v>178</v>
      </c>
      <c r="T5086" t="s">
        <v>173</v>
      </c>
      <c r="U5086">
        <v>4.7</v>
      </c>
      <c r="V5086">
        <v>3.4</v>
      </c>
      <c r="W5086">
        <v>4.9000000000000004</v>
      </c>
      <c r="X5086">
        <v>4.3899999999999997</v>
      </c>
      <c r="Y5086">
        <v>264380</v>
      </c>
      <c r="Z5086">
        <v>66095</v>
      </c>
      <c r="AA5086">
        <v>6609500</v>
      </c>
    </row>
    <row r="5087" spans="1:27">
      <c r="A5087" t="s">
        <v>5280</v>
      </c>
      <c r="B5087" t="s">
        <v>75</v>
      </c>
      <c r="C5087" t="s">
        <v>75</v>
      </c>
      <c r="D5087">
        <v>1548</v>
      </c>
      <c r="E5087" s="12">
        <v>41756</v>
      </c>
      <c r="F5087" s="72">
        <f t="shared" si="857"/>
        <v>2014</v>
      </c>
      <c r="G5087" s="70">
        <f t="shared" si="858"/>
        <v>7031.9961240310076</v>
      </c>
      <c r="H5087" s="70" cm="1">
        <f t="array" ref="H5087">INDEX(magic_bricks_appreciation_pivot!$A$13:$K$20,MATCH(C5087,magic_bricks_appreciation_pivot!$A$13:$A$20,0),1+MATCH(F5087,INDEX(magic_bricks_appreciation_pivot!$B$13:$K$13,0),0))</f>
        <v>0.20839433870180576</v>
      </c>
      <c r="I5087" s="70">
        <f t="shared" si="861"/>
        <v>8497.4243060521112</v>
      </c>
      <c r="J5087">
        <v>21</v>
      </c>
      <c r="K5087">
        <v>1</v>
      </c>
      <c r="L5087">
        <v>1</v>
      </c>
      <c r="M5087">
        <v>4</v>
      </c>
      <c r="N5087" t="s">
        <v>168</v>
      </c>
      <c r="O5087" t="s">
        <v>161</v>
      </c>
      <c r="P5087" s="12">
        <v>26426</v>
      </c>
      <c r="Q5087" t="s">
        <v>169</v>
      </c>
      <c r="R5087" t="s">
        <v>165</v>
      </c>
      <c r="S5087" t="s">
        <v>178</v>
      </c>
      <c r="T5087" t="s">
        <v>166</v>
      </c>
      <c r="U5087">
        <v>3.8</v>
      </c>
      <c r="V5087">
        <v>4.5999999999999996</v>
      </c>
      <c r="W5087">
        <v>2.1</v>
      </c>
      <c r="X5087">
        <v>3.2349999999999999</v>
      </c>
      <c r="Y5087">
        <v>424536</v>
      </c>
      <c r="Z5087">
        <v>206825</v>
      </c>
      <c r="AA5087">
        <v>10885530</v>
      </c>
    </row>
    <row r="5088" spans="1:27">
      <c r="A5088" t="s">
        <v>5281</v>
      </c>
      <c r="B5088" t="s">
        <v>201</v>
      </c>
      <c r="C5088" t="s">
        <v>201</v>
      </c>
      <c r="D5088">
        <v>1474</v>
      </c>
      <c r="E5088" s="12">
        <v>40719</v>
      </c>
      <c r="F5088" s="72">
        <f t="shared" si="857"/>
        <v>2011</v>
      </c>
      <c r="G5088" s="70">
        <f t="shared" si="858"/>
        <v>9242.8358208955233</v>
      </c>
      <c r="H5088" s="70" cm="1">
        <f t="array" ref="H5088">INDEX(magic_bricks_appreciation_pivot!$A$13:$K$20,MATCH(C5088,magic_bricks_appreciation_pivot!$A$13:$A$20,0),1+MATCH(F5088,INDEX(magic_bricks_appreciation_pivot!$B$13:$K$13,0),0))</f>
        <v>0.57884713052310821</v>
      </c>
      <c r="I5088" s="70">
        <f t="shared" si="861"/>
        <v>14593.024813717095</v>
      </c>
      <c r="J5088">
        <v>173</v>
      </c>
      <c r="K5088">
        <v>2</v>
      </c>
      <c r="L5088">
        <v>1</v>
      </c>
      <c r="M5088">
        <v>4</v>
      </c>
      <c r="N5088" t="s">
        <v>193</v>
      </c>
      <c r="O5088" t="s">
        <v>155</v>
      </c>
      <c r="P5088" s="12">
        <v>30864</v>
      </c>
      <c r="Q5088" t="s">
        <v>156</v>
      </c>
      <c r="R5088" t="s">
        <v>170</v>
      </c>
      <c r="S5088" t="s">
        <v>158</v>
      </c>
      <c r="T5088" t="s">
        <v>166</v>
      </c>
      <c r="U5088">
        <v>3</v>
      </c>
      <c r="V5088">
        <v>3.7</v>
      </c>
      <c r="W5088">
        <v>2.4</v>
      </c>
      <c r="X5088">
        <v>2.97</v>
      </c>
      <c r="Y5088">
        <v>476838</v>
      </c>
      <c r="Z5088">
        <v>177111</v>
      </c>
      <c r="AA5088">
        <v>13623940</v>
      </c>
    </row>
    <row r="5089" spans="1:27">
      <c r="A5089" t="s">
        <v>5282</v>
      </c>
      <c r="B5089" t="s">
        <v>175</v>
      </c>
      <c r="C5089" t="s">
        <v>34</v>
      </c>
      <c r="D5089">
        <v>1016</v>
      </c>
      <c r="E5089" s="12">
        <v>41123</v>
      </c>
      <c r="F5089" s="72">
        <f t="shared" si="857"/>
        <v>2012</v>
      </c>
      <c r="G5089" s="70">
        <f t="shared" si="858"/>
        <v>10480.236220472441</v>
      </c>
      <c r="H5089" s="70" cm="1">
        <f t="array" ref="H5089">INDEX(magic_bricks_appreciation_pivot!$A$13:$K$20,MATCH(C5089,magic_bricks_appreciation_pivot!$A$13:$A$20,0),1+MATCH(F5089,INDEX(magic_bricks_appreciation_pivot!$B$13:$K$13,0),0))</f>
        <v>0.22606337179266398</v>
      </c>
      <c r="I5089" s="70">
        <f t="shared" si="861"/>
        <v>12849.433757656047</v>
      </c>
      <c r="J5089">
        <v>105</v>
      </c>
      <c r="K5089">
        <v>1</v>
      </c>
      <c r="M5089">
        <v>3</v>
      </c>
      <c r="N5089" t="s">
        <v>154</v>
      </c>
      <c r="O5089" t="s">
        <v>155</v>
      </c>
      <c r="P5089" s="12">
        <v>29443</v>
      </c>
      <c r="Q5089" t="s">
        <v>169</v>
      </c>
      <c r="R5089" t="s">
        <v>170</v>
      </c>
      <c r="S5089" t="s">
        <v>162</v>
      </c>
      <c r="T5089" t="s">
        <v>182</v>
      </c>
      <c r="U5089">
        <v>3.2</v>
      </c>
      <c r="V5089">
        <v>4.2</v>
      </c>
      <c r="W5089">
        <v>2</v>
      </c>
      <c r="X5089">
        <v>3.24</v>
      </c>
      <c r="Y5089">
        <v>330086</v>
      </c>
      <c r="Z5089">
        <v>106479</v>
      </c>
      <c r="AA5089">
        <v>10647920</v>
      </c>
    </row>
    <row r="5090" spans="1:27">
      <c r="A5090" t="s">
        <v>5283</v>
      </c>
      <c r="B5090" t="s">
        <v>201</v>
      </c>
      <c r="C5090" t="s">
        <v>201</v>
      </c>
      <c r="D5090">
        <v>1825</v>
      </c>
      <c r="E5090" s="12">
        <v>40885</v>
      </c>
      <c r="F5090" s="72">
        <f t="shared" si="857"/>
        <v>2011</v>
      </c>
      <c r="G5090" s="70">
        <f t="shared" si="858"/>
        <v>6225.6657534246579</v>
      </c>
      <c r="H5090" s="70" cm="1">
        <f t="array" ref="H5090">INDEX(magic_bricks_appreciation_pivot!$A$13:$K$20,MATCH(C5090,magic_bricks_appreciation_pivot!$A$13:$A$20,0),1+MATCH(F5090,INDEX(magic_bricks_appreciation_pivot!$B$13:$K$13,0),0))</f>
        <v>0.57884713052310821</v>
      </c>
      <c r="I5090" s="70">
        <f t="shared" si="861"/>
        <v>9829.3745103905057</v>
      </c>
      <c r="J5090">
        <v>152</v>
      </c>
      <c r="K5090">
        <v>3</v>
      </c>
      <c r="L5090">
        <v>2</v>
      </c>
      <c r="M5090">
        <v>5</v>
      </c>
      <c r="N5090" t="s">
        <v>168</v>
      </c>
      <c r="O5090" t="s">
        <v>155</v>
      </c>
      <c r="P5090" s="12">
        <v>34680</v>
      </c>
      <c r="Q5090" t="s">
        <v>169</v>
      </c>
      <c r="R5090" t="s">
        <v>170</v>
      </c>
      <c r="S5090" t="s">
        <v>162</v>
      </c>
      <c r="T5090" t="s">
        <v>163</v>
      </c>
      <c r="U5090">
        <v>3</v>
      </c>
      <c r="V5090">
        <v>3.2</v>
      </c>
      <c r="W5090">
        <v>4.7</v>
      </c>
      <c r="X5090">
        <v>3.74</v>
      </c>
      <c r="Y5090">
        <v>568092</v>
      </c>
      <c r="Z5090">
        <v>238599</v>
      </c>
      <c r="AA5090">
        <v>11361840</v>
      </c>
    </row>
    <row r="5091" spans="1:27">
      <c r="A5091" t="s">
        <v>5284</v>
      </c>
      <c r="B5091" t="s">
        <v>23</v>
      </c>
      <c r="C5091" t="s">
        <v>23</v>
      </c>
      <c r="D5091">
        <v>1030</v>
      </c>
      <c r="E5091" s="12">
        <v>40989</v>
      </c>
      <c r="F5091" s="72">
        <f t="shared" si="857"/>
        <v>2012</v>
      </c>
      <c r="G5091" s="70">
        <f t="shared" si="858"/>
        <v>6840.5339805825242</v>
      </c>
      <c r="H5091" s="70" cm="1">
        <f t="array" ref="H5091">INDEX(magic_bricks_appreciation_pivot!$A$13:$K$20,MATCH(C5091,magic_bricks_appreciation_pivot!$A$13:$A$20,0),1+MATCH(F5091,INDEX(magic_bricks_appreciation_pivot!$B$13:$K$13,0),0))</f>
        <v>0.26292059267573231</v>
      </c>
      <c r="I5091" s="70">
        <f t="shared" si="861"/>
        <v>8639.051228975768</v>
      </c>
      <c r="J5091">
        <v>34</v>
      </c>
      <c r="K5091">
        <v>1</v>
      </c>
      <c r="L5091">
        <v>1</v>
      </c>
      <c r="M5091">
        <v>3</v>
      </c>
      <c r="N5091" t="s">
        <v>184</v>
      </c>
      <c r="O5091" t="s">
        <v>161</v>
      </c>
      <c r="P5091" s="12">
        <v>33324</v>
      </c>
      <c r="Q5091" t="s">
        <v>156</v>
      </c>
      <c r="R5091" t="s">
        <v>165</v>
      </c>
      <c r="S5091" t="s">
        <v>158</v>
      </c>
      <c r="T5091" t="s">
        <v>159</v>
      </c>
      <c r="U5091">
        <v>2.1</v>
      </c>
      <c r="V5091">
        <v>2</v>
      </c>
      <c r="W5091">
        <v>4.5</v>
      </c>
      <c r="X5091">
        <v>3.03</v>
      </c>
      <c r="Y5091">
        <v>310013</v>
      </c>
      <c r="Z5091">
        <v>56366</v>
      </c>
      <c r="AA5091">
        <v>7045750</v>
      </c>
    </row>
    <row r="5092" spans="1:27">
      <c r="A5092" t="s">
        <v>5285</v>
      </c>
      <c r="B5092" t="s">
        <v>23</v>
      </c>
      <c r="C5092" t="s">
        <v>23</v>
      </c>
      <c r="D5092">
        <v>1030</v>
      </c>
      <c r="E5092" s="12">
        <v>40199</v>
      </c>
      <c r="F5092" s="72">
        <f t="shared" si="857"/>
        <v>2010</v>
      </c>
      <c r="G5092" s="70">
        <f t="shared" si="858"/>
        <v>4244.9029126213591</v>
      </c>
      <c r="H5092" s="70" cm="1">
        <f t="array" ref="H5092">INDEX(magic_bricks_appreciation_pivot!$A$13:$K$20,MATCH(C5092,magic_bricks_appreciation_pivot!$A$13:$A$20,0),1+MATCH(F5092,INDEX(magic_bricks_appreciation_pivot!$B$13:$K$13,0),0))</f>
        <v>0.49881786187527283</v>
      </c>
      <c r="I5092" s="70">
        <f t="shared" si="861"/>
        <v>6362.3363073632636</v>
      </c>
      <c r="J5092">
        <v>195</v>
      </c>
      <c r="K5092">
        <v>1</v>
      </c>
      <c r="L5092">
        <v>1</v>
      </c>
      <c r="M5092">
        <v>3</v>
      </c>
      <c r="N5092" t="s">
        <v>176</v>
      </c>
      <c r="O5092" t="s">
        <v>161</v>
      </c>
      <c r="P5092" s="12">
        <v>31439</v>
      </c>
      <c r="Q5092" t="s">
        <v>169</v>
      </c>
      <c r="R5092" t="s">
        <v>165</v>
      </c>
      <c r="S5092" t="s">
        <v>178</v>
      </c>
      <c r="T5092" t="s">
        <v>173</v>
      </c>
      <c r="U5092">
        <v>3.1</v>
      </c>
      <c r="V5092">
        <v>4</v>
      </c>
      <c r="W5092">
        <v>4.9000000000000004</v>
      </c>
      <c r="X5092">
        <v>4.09</v>
      </c>
      <c r="Y5092">
        <v>183635</v>
      </c>
      <c r="Z5092">
        <v>104934</v>
      </c>
      <c r="AA5092">
        <v>4372250</v>
      </c>
    </row>
    <row r="5093" spans="1:27">
      <c r="A5093" t="s">
        <v>5286</v>
      </c>
      <c r="B5093" t="s">
        <v>201</v>
      </c>
      <c r="C5093" t="s">
        <v>201</v>
      </c>
      <c r="D5093">
        <v>1479</v>
      </c>
      <c r="E5093" s="12">
        <v>40672</v>
      </c>
      <c r="F5093" s="72">
        <f t="shared" si="857"/>
        <v>2011</v>
      </c>
      <c r="G5093" s="70">
        <f t="shared" si="858"/>
        <v>6287.2616632860045</v>
      </c>
      <c r="H5093" s="70" cm="1">
        <f t="array" ref="H5093">INDEX(magic_bricks_appreciation_pivot!$A$13:$K$20,MATCH(C5093,magic_bricks_appreciation_pivot!$A$13:$A$20,0),1+MATCH(F5093,INDEX(magic_bricks_appreciation_pivot!$B$13:$K$13,0),0))</f>
        <v>0.57884713052310821</v>
      </c>
      <c r="I5093" s="70">
        <f t="shared" si="861"/>
        <v>9926.6250359270525</v>
      </c>
      <c r="J5093">
        <v>37</v>
      </c>
      <c r="K5093">
        <v>2</v>
      </c>
      <c r="L5093">
        <v>1</v>
      </c>
      <c r="M5093">
        <v>4</v>
      </c>
      <c r="N5093" t="s">
        <v>193</v>
      </c>
      <c r="O5093" t="s">
        <v>161</v>
      </c>
      <c r="P5093" s="12">
        <v>31912</v>
      </c>
      <c r="Q5093" t="s">
        <v>169</v>
      </c>
      <c r="R5093" t="s">
        <v>170</v>
      </c>
      <c r="S5093" t="s">
        <v>158</v>
      </c>
      <c r="T5093" t="s">
        <v>166</v>
      </c>
      <c r="U5093">
        <v>4.5999999999999996</v>
      </c>
      <c r="V5093">
        <v>2.7</v>
      </c>
      <c r="W5093">
        <v>4.7</v>
      </c>
      <c r="X5093">
        <v>4.07</v>
      </c>
      <c r="Y5093">
        <v>399851</v>
      </c>
      <c r="Z5093">
        <v>213874</v>
      </c>
      <c r="AA5093">
        <v>9298860</v>
      </c>
    </row>
    <row r="5094" spans="1:27">
      <c r="A5094" t="s">
        <v>5287</v>
      </c>
      <c r="B5094" t="s">
        <v>39</v>
      </c>
      <c r="C5094" t="s">
        <v>39</v>
      </c>
      <c r="D5094">
        <v>1635</v>
      </c>
      <c r="E5094" s="12">
        <v>40409</v>
      </c>
      <c r="F5094" s="72">
        <f t="shared" si="857"/>
        <v>2010</v>
      </c>
      <c r="G5094" s="70">
        <f t="shared" si="858"/>
        <v>7409.4250764525996</v>
      </c>
      <c r="H5094" s="70" cm="1">
        <f t="array" ref="H5094">INDEX(magic_bricks_appreciation_pivot!$A$13:$K$20,MATCH(C5094,magic_bricks_appreciation_pivot!$A$13:$A$20,0),1+MATCH(F5094,INDEX(magic_bricks_appreciation_pivot!$B$13:$K$13,0),0))</f>
        <v>0.44211253020365898</v>
      </c>
      <c r="I5094" s="70">
        <f t="shared" si="861"/>
        <v>10685.224744357498</v>
      </c>
      <c r="J5094">
        <v>118</v>
      </c>
      <c r="K5094">
        <v>1</v>
      </c>
      <c r="L5094">
        <v>1</v>
      </c>
      <c r="M5094">
        <v>4</v>
      </c>
      <c r="N5094" t="s">
        <v>154</v>
      </c>
      <c r="O5094" t="s">
        <v>161</v>
      </c>
      <c r="P5094" s="12">
        <v>33839</v>
      </c>
      <c r="Q5094" t="s">
        <v>194</v>
      </c>
      <c r="R5094" t="s">
        <v>165</v>
      </c>
      <c r="S5094" t="s">
        <v>158</v>
      </c>
      <c r="T5094" t="s">
        <v>182</v>
      </c>
      <c r="U5094">
        <v>4.5999999999999996</v>
      </c>
      <c r="V5094">
        <v>4.5</v>
      </c>
      <c r="W5094">
        <v>2.8</v>
      </c>
      <c r="X5094">
        <v>3.855</v>
      </c>
      <c r="Y5094">
        <v>339203</v>
      </c>
      <c r="Z5094">
        <v>205945</v>
      </c>
      <c r="AA5094">
        <v>12114410</v>
      </c>
    </row>
    <row r="5095" spans="1:27">
      <c r="A5095" t="s">
        <v>5288</v>
      </c>
      <c r="B5095" t="s">
        <v>201</v>
      </c>
      <c r="C5095" t="s">
        <v>201</v>
      </c>
      <c r="D5095">
        <v>1814</v>
      </c>
      <c r="E5095" s="12">
        <v>40537</v>
      </c>
      <c r="F5095" s="72">
        <f t="shared" si="857"/>
        <v>2010</v>
      </c>
      <c r="G5095" s="70">
        <f t="shared" si="858"/>
        <v>5187.045203969129</v>
      </c>
      <c r="H5095" s="70" cm="1">
        <f t="array" ref="H5095">INDEX(magic_bricks_appreciation_pivot!$A$13:$K$20,MATCH(C5095,magic_bricks_appreciation_pivot!$A$13:$A$20,0),1+MATCH(F5095,INDEX(magic_bricks_appreciation_pivot!$B$13:$K$13,0),0))</f>
        <v>0.62790190260080292</v>
      </c>
      <c r="I5095" s="70">
        <f t="shared" si="861"/>
        <v>8444.000756417714</v>
      </c>
      <c r="J5095">
        <v>35</v>
      </c>
      <c r="K5095">
        <v>3</v>
      </c>
      <c r="L5095">
        <v>2</v>
      </c>
      <c r="M5095">
        <v>5</v>
      </c>
      <c r="N5095" t="s">
        <v>176</v>
      </c>
      <c r="O5095" t="s">
        <v>161</v>
      </c>
      <c r="P5095" s="12">
        <v>38712</v>
      </c>
      <c r="Q5095" t="s">
        <v>194</v>
      </c>
      <c r="R5095" t="s">
        <v>177</v>
      </c>
      <c r="S5095" t="s">
        <v>162</v>
      </c>
      <c r="T5095" t="s">
        <v>163</v>
      </c>
      <c r="U5095">
        <v>2.2000000000000002</v>
      </c>
      <c r="V5095">
        <v>3.1</v>
      </c>
      <c r="W5095">
        <v>2.9</v>
      </c>
      <c r="X5095">
        <v>2.75</v>
      </c>
      <c r="Y5095">
        <v>451646</v>
      </c>
      <c r="Z5095">
        <v>169367</v>
      </c>
      <c r="AA5095">
        <v>9409300</v>
      </c>
    </row>
    <row r="5096" spans="1:27" hidden="1">
      <c r="A5096" t="s">
        <v>5289</v>
      </c>
      <c r="B5096" t="s">
        <v>51</v>
      </c>
      <c r="C5096" t="s">
        <v>51</v>
      </c>
      <c r="D5096">
        <v>1725</v>
      </c>
      <c r="E5096" s="12">
        <v>38142</v>
      </c>
      <c r="F5096" s="72">
        <f t="shared" si="857"/>
        <v>2004</v>
      </c>
      <c r="G5096" s="70">
        <f t="shared" si="858"/>
        <v>4751.2405797101446</v>
      </c>
      <c r="H5096" s="70" t="e" cm="1">
        <f t="array" ref="H5096">INDEX(magic_bricks_appreciation_pivot!$A$13:$K$20,MATCH(C5096,magic_bricks_appreciation_pivot!$A$13:$A$20,0),1+MATCH(F5096,INDEX(magic_bricks_appreciation_pivot!$B$13:$K$13,0),0))</f>
        <v>#N/A</v>
      </c>
      <c r="I5096" s="70"/>
      <c r="J5096">
        <v>117</v>
      </c>
      <c r="K5096">
        <v>2</v>
      </c>
      <c r="L5096">
        <v>1</v>
      </c>
      <c r="M5096">
        <v>4</v>
      </c>
      <c r="N5096" t="s">
        <v>184</v>
      </c>
      <c r="O5096" t="s">
        <v>161</v>
      </c>
      <c r="P5096" s="12">
        <v>22812</v>
      </c>
      <c r="Q5096" t="s">
        <v>194</v>
      </c>
      <c r="R5096" t="s">
        <v>170</v>
      </c>
      <c r="S5096" t="s">
        <v>178</v>
      </c>
      <c r="T5096" t="s">
        <v>163</v>
      </c>
      <c r="U5096">
        <v>3.7</v>
      </c>
      <c r="V5096">
        <v>2.4</v>
      </c>
      <c r="W5096">
        <v>3.5</v>
      </c>
      <c r="X5096">
        <v>3.06</v>
      </c>
      <c r="Y5096">
        <v>319640</v>
      </c>
      <c r="Z5096">
        <v>114742</v>
      </c>
      <c r="AA5096">
        <v>8195890</v>
      </c>
    </row>
    <row r="5097" spans="1:27" hidden="1">
      <c r="A5097" t="s">
        <v>5290</v>
      </c>
      <c r="B5097" t="s">
        <v>56</v>
      </c>
      <c r="C5097" t="s">
        <v>56</v>
      </c>
      <c r="D5097">
        <v>826</v>
      </c>
      <c r="E5097" s="12">
        <v>39456</v>
      </c>
      <c r="F5097" s="72">
        <f t="shared" si="857"/>
        <v>2008</v>
      </c>
      <c r="G5097" s="70">
        <f t="shared" si="858"/>
        <v>9902.6513317191275</v>
      </c>
      <c r="H5097" s="70" t="e" cm="1">
        <f t="array" ref="H5097">INDEX(magic_bricks_appreciation_pivot!$A$13:$K$20,MATCH(C5097,magic_bricks_appreciation_pivot!$A$13:$A$20,0),1+MATCH(F5097,INDEX(magic_bricks_appreciation_pivot!$B$13:$K$13,0),0))</f>
        <v>#N/A</v>
      </c>
      <c r="I5097" s="70"/>
      <c r="J5097">
        <v>116</v>
      </c>
      <c r="K5097">
        <v>1</v>
      </c>
      <c r="L5097">
        <v>1</v>
      </c>
      <c r="M5097">
        <v>3</v>
      </c>
      <c r="N5097" t="s">
        <v>184</v>
      </c>
      <c r="O5097" t="s">
        <v>161</v>
      </c>
      <c r="P5097" s="12">
        <v>37266</v>
      </c>
      <c r="Q5097" t="s">
        <v>169</v>
      </c>
      <c r="R5097" t="s">
        <v>165</v>
      </c>
      <c r="S5097" t="s">
        <v>178</v>
      </c>
      <c r="T5097" t="s">
        <v>166</v>
      </c>
      <c r="U5097">
        <v>4.4000000000000004</v>
      </c>
      <c r="V5097">
        <v>3.3</v>
      </c>
      <c r="W5097">
        <v>2.7</v>
      </c>
      <c r="X5097">
        <v>3.33</v>
      </c>
      <c r="Y5097">
        <v>310824</v>
      </c>
      <c r="Z5097">
        <v>114514</v>
      </c>
      <c r="AA5097">
        <v>8179590</v>
      </c>
    </row>
    <row r="5098" spans="1:27">
      <c r="A5098" t="s">
        <v>5291</v>
      </c>
      <c r="B5098" t="s">
        <v>175</v>
      </c>
      <c r="C5098" t="s">
        <v>34</v>
      </c>
      <c r="D5098">
        <v>1082</v>
      </c>
      <c r="E5098" s="12">
        <v>40823</v>
      </c>
      <c r="F5098" s="72">
        <f t="shared" si="857"/>
        <v>2011</v>
      </c>
      <c r="G5098" s="70">
        <f t="shared" si="858"/>
        <v>8391.820702402958</v>
      </c>
      <c r="H5098" s="70" cm="1">
        <f t="array" ref="H5098">INDEX(magic_bricks_appreciation_pivot!$A$13:$K$20,MATCH(C5098,magic_bricks_appreciation_pivot!$A$13:$A$20,0),1+MATCH(F5098,INDEX(magic_bricks_appreciation_pivot!$B$13:$K$13,0),0))</f>
        <v>0.22839026915113872</v>
      </c>
      <c r="I5098" s="70">
        <f>G5098+G5098*H5098</f>
        <v>10308.430891292868</v>
      </c>
      <c r="J5098">
        <v>81</v>
      </c>
      <c r="K5098">
        <v>1</v>
      </c>
      <c r="L5098">
        <v>1</v>
      </c>
      <c r="M5098">
        <v>3</v>
      </c>
      <c r="N5098" t="s">
        <v>168</v>
      </c>
      <c r="O5098" t="s">
        <v>155</v>
      </c>
      <c r="P5098" s="12">
        <v>28778</v>
      </c>
      <c r="Q5098" t="s">
        <v>194</v>
      </c>
      <c r="R5098" t="s">
        <v>170</v>
      </c>
      <c r="S5098" t="s">
        <v>178</v>
      </c>
      <c r="T5098" t="s">
        <v>182</v>
      </c>
      <c r="U5098">
        <v>4</v>
      </c>
      <c r="V5098">
        <v>2.2999999999999998</v>
      </c>
      <c r="W5098">
        <v>2.5</v>
      </c>
      <c r="X5098">
        <v>2.87</v>
      </c>
      <c r="Y5098">
        <v>245159</v>
      </c>
      <c r="Z5098">
        <v>81720</v>
      </c>
      <c r="AA5098">
        <v>9079950</v>
      </c>
    </row>
    <row r="5099" spans="1:27" hidden="1">
      <c r="A5099" t="s">
        <v>5292</v>
      </c>
      <c r="B5099" t="s">
        <v>23</v>
      </c>
      <c r="C5099" t="s">
        <v>23</v>
      </c>
      <c r="D5099">
        <v>1468</v>
      </c>
      <c r="E5099" s="12">
        <v>40035</v>
      </c>
      <c r="F5099" s="72">
        <f t="shared" si="857"/>
        <v>2009</v>
      </c>
      <c r="G5099" s="70">
        <f t="shared" si="858"/>
        <v>7312.5</v>
      </c>
      <c r="H5099" s="70" t="e" cm="1">
        <f t="array" ref="H5099">INDEX(magic_bricks_appreciation_pivot!$A$13:$K$20,MATCH(C5099,magic_bricks_appreciation_pivot!$A$13:$A$20,0),1+MATCH(F5099,INDEX(magic_bricks_appreciation_pivot!$B$13:$K$13,0),0))</f>
        <v>#N/A</v>
      </c>
      <c r="I5099" s="70"/>
      <c r="J5099">
        <v>82</v>
      </c>
      <c r="K5099">
        <v>2</v>
      </c>
      <c r="L5099">
        <v>2</v>
      </c>
      <c r="M5099">
        <v>4</v>
      </c>
      <c r="N5099" t="s">
        <v>168</v>
      </c>
      <c r="O5099" t="s">
        <v>155</v>
      </c>
      <c r="P5099" s="12">
        <v>29450</v>
      </c>
      <c r="Q5099" t="s">
        <v>156</v>
      </c>
      <c r="R5099" t="s">
        <v>157</v>
      </c>
      <c r="S5099" t="s">
        <v>178</v>
      </c>
      <c r="T5099" t="s">
        <v>171</v>
      </c>
      <c r="U5099">
        <v>4.5999999999999996</v>
      </c>
      <c r="V5099">
        <v>2.2000000000000002</v>
      </c>
      <c r="W5099">
        <v>3.3</v>
      </c>
      <c r="X5099">
        <v>3.36</v>
      </c>
      <c r="Y5099">
        <v>483064</v>
      </c>
      <c r="Z5099">
        <v>246899</v>
      </c>
      <c r="AA5099">
        <v>10734750</v>
      </c>
    </row>
    <row r="5100" spans="1:27">
      <c r="A5100" t="s">
        <v>5293</v>
      </c>
      <c r="B5100" t="s">
        <v>23</v>
      </c>
      <c r="C5100" t="s">
        <v>23</v>
      </c>
      <c r="D5100">
        <v>1226</v>
      </c>
      <c r="E5100" s="12">
        <v>40741</v>
      </c>
      <c r="F5100" s="72">
        <f t="shared" si="857"/>
        <v>2011</v>
      </c>
      <c r="G5100" s="70">
        <f t="shared" si="858"/>
        <v>4662.5203915171287</v>
      </c>
      <c r="H5100" s="70" cm="1">
        <f t="array" ref="H5100">INDEX(magic_bricks_appreciation_pivot!$A$13:$K$20,MATCH(C5100,magic_bricks_appreciation_pivot!$A$13:$A$20,0),1+MATCH(F5100,INDEX(magic_bricks_appreciation_pivot!$B$13:$K$13,0),0))</f>
        <v>0.30621792098525186</v>
      </c>
      <c r="I5100" s="70">
        <f>G5100+G5100*H5100</f>
        <v>6090.267692358846</v>
      </c>
      <c r="J5100">
        <v>66</v>
      </c>
      <c r="K5100">
        <v>1</v>
      </c>
      <c r="L5100">
        <v>1</v>
      </c>
      <c r="M5100">
        <v>3</v>
      </c>
      <c r="N5100" t="s">
        <v>193</v>
      </c>
      <c r="O5100" t="s">
        <v>161</v>
      </c>
      <c r="P5100" s="12">
        <v>28331</v>
      </c>
      <c r="Q5100" t="s">
        <v>169</v>
      </c>
      <c r="R5100" t="s">
        <v>170</v>
      </c>
      <c r="S5100" t="s">
        <v>178</v>
      </c>
      <c r="T5100" t="s">
        <v>171</v>
      </c>
      <c r="U5100">
        <v>3.2</v>
      </c>
      <c r="V5100">
        <v>4.4000000000000004</v>
      </c>
      <c r="W5100">
        <v>3.1</v>
      </c>
      <c r="X5100">
        <v>3.52</v>
      </c>
      <c r="Y5100">
        <v>188636</v>
      </c>
      <c r="Z5100">
        <v>114325</v>
      </c>
      <c r="AA5100">
        <v>5716250</v>
      </c>
    </row>
    <row r="5101" spans="1:27" hidden="1">
      <c r="A5101" t="s">
        <v>5294</v>
      </c>
      <c r="B5101" t="s">
        <v>175</v>
      </c>
      <c r="C5101" t="s">
        <v>34</v>
      </c>
      <c r="D5101">
        <v>1108</v>
      </c>
      <c r="E5101" s="12">
        <v>39643</v>
      </c>
      <c r="F5101" s="72">
        <f t="shared" si="857"/>
        <v>2008</v>
      </c>
      <c r="G5101" s="70">
        <f t="shared" si="858"/>
        <v>8881.3718411552345</v>
      </c>
      <c r="H5101" s="70" t="e" cm="1">
        <f t="array" ref="H5101">INDEX(magic_bricks_appreciation_pivot!$A$13:$K$20,MATCH(C5101,magic_bricks_appreciation_pivot!$A$13:$A$20,0),1+MATCH(F5101,INDEX(magic_bricks_appreciation_pivot!$B$13:$K$13,0),0))</f>
        <v>#N/A</v>
      </c>
      <c r="I5101" s="70"/>
      <c r="J5101">
        <v>0</v>
      </c>
      <c r="K5101">
        <v>1</v>
      </c>
      <c r="L5101">
        <v>1</v>
      </c>
      <c r="M5101">
        <v>3</v>
      </c>
      <c r="N5101" t="s">
        <v>168</v>
      </c>
      <c r="O5101" t="s">
        <v>155</v>
      </c>
      <c r="P5101" s="12">
        <v>29423</v>
      </c>
      <c r="Q5101" t="s">
        <v>169</v>
      </c>
      <c r="R5101" t="s">
        <v>165</v>
      </c>
      <c r="S5101" t="s">
        <v>178</v>
      </c>
      <c r="T5101" t="s">
        <v>182</v>
      </c>
      <c r="U5101">
        <v>3.7</v>
      </c>
      <c r="V5101">
        <v>4.3</v>
      </c>
      <c r="W5101">
        <v>4</v>
      </c>
      <c r="X5101">
        <v>4.03</v>
      </c>
      <c r="Y5101">
        <v>255855</v>
      </c>
      <c r="Z5101">
        <v>167290</v>
      </c>
      <c r="AA5101">
        <v>9840560</v>
      </c>
    </row>
    <row r="5102" spans="1:27" hidden="1">
      <c r="A5102" t="s">
        <v>5295</v>
      </c>
      <c r="B5102" t="s">
        <v>39</v>
      </c>
      <c r="C5102" t="s">
        <v>39</v>
      </c>
      <c r="D5102">
        <v>1614</v>
      </c>
      <c r="E5102" s="12">
        <v>39570</v>
      </c>
      <c r="F5102" s="72">
        <f t="shared" si="857"/>
        <v>2008</v>
      </c>
      <c r="G5102" s="70">
        <f t="shared" si="858"/>
        <v>7068.2837670384142</v>
      </c>
      <c r="H5102" s="70" t="e" cm="1">
        <f t="array" ref="H5102">INDEX(magic_bricks_appreciation_pivot!$A$13:$K$20,MATCH(C5102,magic_bricks_appreciation_pivot!$A$13:$A$20,0),1+MATCH(F5102,INDEX(magic_bricks_appreciation_pivot!$B$13:$K$13,0),0))</f>
        <v>#N/A</v>
      </c>
      <c r="I5102" s="70"/>
      <c r="J5102">
        <v>162</v>
      </c>
      <c r="K5102">
        <v>1</v>
      </c>
      <c r="L5102">
        <v>1</v>
      </c>
      <c r="M5102">
        <v>4</v>
      </c>
      <c r="N5102" t="s">
        <v>193</v>
      </c>
      <c r="O5102" t="s">
        <v>155</v>
      </c>
      <c r="P5102" s="12">
        <v>27525</v>
      </c>
      <c r="Q5102" t="s">
        <v>194</v>
      </c>
      <c r="R5102" t="s">
        <v>165</v>
      </c>
      <c r="S5102" t="s">
        <v>158</v>
      </c>
      <c r="T5102" t="s">
        <v>163</v>
      </c>
      <c r="U5102">
        <v>3</v>
      </c>
      <c r="V5102">
        <v>2.2999999999999998</v>
      </c>
      <c r="W5102">
        <v>3</v>
      </c>
      <c r="X5102">
        <v>2.8250000000000002</v>
      </c>
      <c r="Y5102">
        <v>308022</v>
      </c>
      <c r="Z5102">
        <v>68449</v>
      </c>
      <c r="AA5102">
        <v>11408210</v>
      </c>
    </row>
    <row r="5103" spans="1:27">
      <c r="A5103" t="s">
        <v>5296</v>
      </c>
      <c r="B5103" t="s">
        <v>23</v>
      </c>
      <c r="C5103" t="s">
        <v>23</v>
      </c>
      <c r="D5103">
        <v>756</v>
      </c>
      <c r="E5103" s="12">
        <v>40651</v>
      </c>
      <c r="F5103" s="72">
        <f t="shared" si="857"/>
        <v>2011</v>
      </c>
      <c r="G5103" s="70">
        <f t="shared" si="858"/>
        <v>10678.240740740741</v>
      </c>
      <c r="H5103" s="70" cm="1">
        <f t="array" ref="H5103">INDEX(magic_bricks_appreciation_pivot!$A$13:$K$20,MATCH(C5103,magic_bricks_appreciation_pivot!$A$13:$A$20,0),1+MATCH(F5103,INDEX(magic_bricks_appreciation_pivot!$B$13:$K$13,0),0))</f>
        <v>0.30621792098525186</v>
      </c>
      <c r="I5103" s="70">
        <f t="shared" ref="I5103:I5104" si="862">G5103+G5103*H5103</f>
        <v>13948.109420150387</v>
      </c>
      <c r="J5103">
        <v>71</v>
      </c>
      <c r="K5103">
        <v>1</v>
      </c>
      <c r="L5103">
        <v>1</v>
      </c>
      <c r="M5103">
        <v>2</v>
      </c>
      <c r="N5103" t="s">
        <v>184</v>
      </c>
      <c r="O5103" t="s">
        <v>161</v>
      </c>
      <c r="P5103" s="12">
        <v>30066</v>
      </c>
      <c r="Q5103" t="s">
        <v>156</v>
      </c>
      <c r="R5103" t="s">
        <v>170</v>
      </c>
      <c r="S5103" t="s">
        <v>162</v>
      </c>
      <c r="T5103" t="s">
        <v>163</v>
      </c>
      <c r="U5103">
        <v>4.3</v>
      </c>
      <c r="V5103">
        <v>4.5</v>
      </c>
      <c r="W5103">
        <v>3.8</v>
      </c>
      <c r="X5103">
        <v>4.16</v>
      </c>
      <c r="Y5103">
        <v>395565</v>
      </c>
      <c r="Z5103">
        <v>104946</v>
      </c>
      <c r="AA5103">
        <v>8072750</v>
      </c>
    </row>
    <row r="5104" spans="1:27">
      <c r="A5104" t="s">
        <v>5297</v>
      </c>
      <c r="B5104" t="s">
        <v>175</v>
      </c>
      <c r="C5104" t="s">
        <v>34</v>
      </c>
      <c r="D5104">
        <v>936</v>
      </c>
      <c r="E5104" s="12">
        <v>41575</v>
      </c>
      <c r="F5104" s="72">
        <f t="shared" si="857"/>
        <v>2013</v>
      </c>
      <c r="G5104" s="70">
        <f t="shared" si="858"/>
        <v>8100.7692307692305</v>
      </c>
      <c r="H5104" s="70" cm="1">
        <f t="array" ref="H5104">INDEX(magic_bricks_appreciation_pivot!$A$13:$K$20,MATCH(C5104,magic_bricks_appreciation_pivot!$A$13:$A$20,0),1+MATCH(F5104,INDEX(magic_bricks_appreciation_pivot!$B$13:$K$13,0),0))</f>
        <v>0.11656080922135968</v>
      </c>
      <c r="I5104" s="70">
        <f t="shared" si="862"/>
        <v>9045.0014476231827</v>
      </c>
      <c r="J5104">
        <v>139</v>
      </c>
      <c r="K5104">
        <v>1</v>
      </c>
      <c r="L5104">
        <v>1</v>
      </c>
      <c r="M5104">
        <v>3</v>
      </c>
      <c r="N5104" t="s">
        <v>176</v>
      </c>
      <c r="O5104" t="s">
        <v>155</v>
      </c>
      <c r="P5104" s="12">
        <v>28435</v>
      </c>
      <c r="Q5104" t="s">
        <v>169</v>
      </c>
      <c r="R5104" t="s">
        <v>177</v>
      </c>
      <c r="S5104" t="s">
        <v>178</v>
      </c>
      <c r="T5104" t="s">
        <v>163</v>
      </c>
      <c r="U5104">
        <v>3.5</v>
      </c>
      <c r="V5104">
        <v>4.5999999999999996</v>
      </c>
      <c r="W5104">
        <v>2.6</v>
      </c>
      <c r="X5104">
        <v>3.67</v>
      </c>
      <c r="Y5104">
        <v>219887</v>
      </c>
      <c r="Z5104">
        <v>121317</v>
      </c>
      <c r="AA5104">
        <v>7582320</v>
      </c>
    </row>
    <row r="5105" spans="1:27" hidden="1">
      <c r="A5105" t="s">
        <v>5298</v>
      </c>
      <c r="B5105" t="s">
        <v>56</v>
      </c>
      <c r="C5105" t="s">
        <v>56</v>
      </c>
      <c r="D5105">
        <v>1112</v>
      </c>
      <c r="E5105" s="12">
        <v>39590</v>
      </c>
      <c r="F5105" s="72">
        <f t="shared" si="857"/>
        <v>2008</v>
      </c>
      <c r="G5105" s="70">
        <f t="shared" si="858"/>
        <v>13298.529676258993</v>
      </c>
      <c r="H5105" s="70" t="e" cm="1">
        <f t="array" ref="H5105">INDEX(magic_bricks_appreciation_pivot!$A$13:$K$20,MATCH(C5105,magic_bricks_appreciation_pivot!$A$13:$A$20,0),1+MATCH(F5105,INDEX(magic_bricks_appreciation_pivot!$B$13:$K$13,0),0))</f>
        <v>#N/A</v>
      </c>
      <c r="I5105" s="70"/>
      <c r="J5105">
        <v>90</v>
      </c>
      <c r="K5105">
        <v>1</v>
      </c>
      <c r="L5105">
        <v>1</v>
      </c>
      <c r="M5105">
        <v>3</v>
      </c>
      <c r="N5105" t="s">
        <v>184</v>
      </c>
      <c r="O5105" t="s">
        <v>155</v>
      </c>
      <c r="P5105" s="12">
        <v>35575</v>
      </c>
      <c r="Q5105" t="s">
        <v>156</v>
      </c>
      <c r="R5105" t="s">
        <v>177</v>
      </c>
      <c r="S5105" t="s">
        <v>162</v>
      </c>
      <c r="T5105" t="s">
        <v>163</v>
      </c>
      <c r="U5105">
        <v>3.3</v>
      </c>
      <c r="V5105">
        <v>3.9</v>
      </c>
      <c r="W5105">
        <v>3.4</v>
      </c>
      <c r="X5105">
        <v>3.47</v>
      </c>
      <c r="Y5105">
        <v>502791</v>
      </c>
      <c r="Z5105">
        <v>88728</v>
      </c>
      <c r="AA5105">
        <v>14787965</v>
      </c>
    </row>
    <row r="5106" spans="1:27" hidden="1">
      <c r="A5106" t="s">
        <v>5299</v>
      </c>
      <c r="B5106" t="s">
        <v>175</v>
      </c>
      <c r="C5106" t="s">
        <v>34</v>
      </c>
      <c r="D5106">
        <v>1022</v>
      </c>
      <c r="E5106" s="12">
        <v>39383</v>
      </c>
      <c r="F5106" s="72">
        <f t="shared" si="857"/>
        <v>2007</v>
      </c>
      <c r="G5106" s="70">
        <f t="shared" si="858"/>
        <v>13248.679060665361</v>
      </c>
      <c r="H5106" s="70" t="e" cm="1">
        <f t="array" ref="H5106">INDEX(magic_bricks_appreciation_pivot!$A$13:$K$20,MATCH(C5106,magic_bricks_appreciation_pivot!$A$13:$A$20,0),1+MATCH(F5106,INDEX(magic_bricks_appreciation_pivot!$B$13:$K$13,0),0))</f>
        <v>#N/A</v>
      </c>
      <c r="I5106" s="70"/>
      <c r="J5106">
        <v>170</v>
      </c>
      <c r="K5106">
        <v>1</v>
      </c>
      <c r="L5106">
        <v>1</v>
      </c>
      <c r="M5106">
        <v>3</v>
      </c>
      <c r="N5106" t="s">
        <v>184</v>
      </c>
      <c r="O5106" t="s">
        <v>155</v>
      </c>
      <c r="P5106" s="12">
        <v>33178</v>
      </c>
      <c r="Q5106" t="s">
        <v>156</v>
      </c>
      <c r="R5106" t="s">
        <v>170</v>
      </c>
      <c r="S5106" t="s">
        <v>178</v>
      </c>
      <c r="T5106" t="s">
        <v>182</v>
      </c>
      <c r="U5106">
        <v>2.8</v>
      </c>
      <c r="V5106">
        <v>4.5</v>
      </c>
      <c r="W5106">
        <v>3.8</v>
      </c>
      <c r="Y5106">
        <v>338504</v>
      </c>
      <c r="Z5106">
        <v>81241</v>
      </c>
      <c r="AA5106">
        <v>13540150</v>
      </c>
    </row>
    <row r="5107" spans="1:27">
      <c r="A5107" t="s">
        <v>5300</v>
      </c>
      <c r="B5107" t="s">
        <v>39</v>
      </c>
      <c r="C5107" t="s">
        <v>39</v>
      </c>
      <c r="D5107">
        <v>1803</v>
      </c>
      <c r="E5107" s="12">
        <v>41462</v>
      </c>
      <c r="F5107" s="72">
        <f t="shared" si="857"/>
        <v>2013</v>
      </c>
      <c r="G5107" s="70">
        <f t="shared" si="858"/>
        <v>6541.164725457571</v>
      </c>
      <c r="H5107" s="70" cm="1">
        <f t="array" ref="H5107">INDEX(magic_bricks_appreciation_pivot!$A$13:$K$20,MATCH(C5107,magic_bricks_appreciation_pivot!$A$13:$A$20,0),1+MATCH(F5107,INDEX(magic_bricks_appreciation_pivot!$B$13:$K$13,0),0))</f>
        <v>4.727764965406598E-2</v>
      </c>
      <c r="I5107" s="70">
        <f>G5107+G5107*H5107</f>
        <v>6850.4156196772883</v>
      </c>
      <c r="J5107">
        <v>75</v>
      </c>
      <c r="K5107">
        <v>2</v>
      </c>
      <c r="L5107">
        <v>1</v>
      </c>
      <c r="M5107">
        <v>5</v>
      </c>
      <c r="N5107" t="s">
        <v>176</v>
      </c>
      <c r="O5107" t="s">
        <v>161</v>
      </c>
      <c r="P5107" s="12">
        <v>28322</v>
      </c>
      <c r="Q5107" t="s">
        <v>194</v>
      </c>
      <c r="R5107" t="s">
        <v>177</v>
      </c>
      <c r="S5107" t="s">
        <v>178</v>
      </c>
      <c r="T5107" t="s">
        <v>182</v>
      </c>
      <c r="U5107">
        <v>4.2</v>
      </c>
      <c r="V5107">
        <v>5</v>
      </c>
      <c r="W5107">
        <v>4.3</v>
      </c>
      <c r="X5107">
        <v>4.4400000000000004</v>
      </c>
      <c r="Y5107">
        <v>365605</v>
      </c>
      <c r="Z5107">
        <v>224081</v>
      </c>
      <c r="AA5107">
        <v>11793720</v>
      </c>
    </row>
    <row r="5108" spans="1:27" hidden="1">
      <c r="A5108" t="s">
        <v>5301</v>
      </c>
      <c r="B5108" t="s">
        <v>56</v>
      </c>
      <c r="C5108" t="s">
        <v>56</v>
      </c>
      <c r="D5108">
        <v>1001</v>
      </c>
      <c r="E5108" s="12">
        <v>39342</v>
      </c>
      <c r="F5108" s="72">
        <f t="shared" si="857"/>
        <v>2007</v>
      </c>
      <c r="G5108" s="70">
        <f t="shared" si="858"/>
        <v>11099.065934065935</v>
      </c>
      <c r="H5108" s="70" t="e" cm="1">
        <f t="array" ref="H5108">INDEX(magic_bricks_appreciation_pivot!$A$13:$K$20,MATCH(C5108,magic_bricks_appreciation_pivot!$A$13:$A$20,0),1+MATCH(F5108,INDEX(magic_bricks_appreciation_pivot!$B$13:$K$13,0),0))</f>
        <v>#N/A</v>
      </c>
      <c r="I5108" s="70"/>
      <c r="J5108">
        <v>61</v>
      </c>
      <c r="K5108">
        <v>1</v>
      </c>
      <c r="L5108">
        <v>1</v>
      </c>
      <c r="M5108">
        <v>3</v>
      </c>
      <c r="N5108" t="s">
        <v>193</v>
      </c>
      <c r="O5108" t="s">
        <v>161</v>
      </c>
      <c r="P5108" s="12">
        <v>28027</v>
      </c>
      <c r="Q5108" t="s">
        <v>156</v>
      </c>
      <c r="R5108" t="s">
        <v>170</v>
      </c>
      <c r="S5108" t="s">
        <v>162</v>
      </c>
      <c r="T5108" t="s">
        <v>173</v>
      </c>
      <c r="U5108">
        <v>3.7</v>
      </c>
      <c r="V5108">
        <v>2.5</v>
      </c>
      <c r="W5108">
        <v>4.3</v>
      </c>
      <c r="X5108">
        <v>3.76</v>
      </c>
      <c r="Y5108">
        <v>399966</v>
      </c>
      <c r="Z5108">
        <v>144432</v>
      </c>
      <c r="AA5108">
        <v>11110165</v>
      </c>
    </row>
    <row r="5109" spans="1:27" hidden="1">
      <c r="A5109" t="s">
        <v>5302</v>
      </c>
      <c r="B5109" t="s">
        <v>51</v>
      </c>
      <c r="C5109" t="s">
        <v>51</v>
      </c>
      <c r="D5109">
        <v>1636</v>
      </c>
      <c r="E5109" s="12">
        <v>39731</v>
      </c>
      <c r="F5109" s="72">
        <f t="shared" si="857"/>
        <v>2008</v>
      </c>
      <c r="G5109" s="70">
        <f t="shared" si="858"/>
        <v>8229.908312958436</v>
      </c>
      <c r="H5109" s="70" t="e" cm="1">
        <f t="array" ref="H5109">INDEX(magic_bricks_appreciation_pivot!$A$13:$K$20,MATCH(C5109,magic_bricks_appreciation_pivot!$A$13:$A$20,0),1+MATCH(F5109,INDEX(magic_bricks_appreciation_pivot!$B$13:$K$13,0),0))</f>
        <v>#N/A</v>
      </c>
      <c r="I5109" s="70"/>
      <c r="J5109">
        <v>109</v>
      </c>
      <c r="K5109">
        <v>2</v>
      </c>
      <c r="L5109">
        <v>1</v>
      </c>
      <c r="M5109">
        <v>4</v>
      </c>
      <c r="N5109" t="s">
        <v>154</v>
      </c>
      <c r="O5109" t="s">
        <v>161</v>
      </c>
      <c r="P5109" s="12">
        <v>20021</v>
      </c>
      <c r="Q5109" t="s">
        <v>156</v>
      </c>
      <c r="R5109" t="s">
        <v>170</v>
      </c>
      <c r="S5109" t="s">
        <v>162</v>
      </c>
      <c r="T5109" t="s">
        <v>163</v>
      </c>
      <c r="U5109">
        <v>3.6</v>
      </c>
      <c r="V5109">
        <v>4.5</v>
      </c>
      <c r="W5109">
        <v>2.1</v>
      </c>
      <c r="X5109">
        <v>3.56</v>
      </c>
      <c r="Y5109">
        <v>484709</v>
      </c>
      <c r="Z5109">
        <v>188498</v>
      </c>
      <c r="AA5109">
        <v>13464130</v>
      </c>
    </row>
    <row r="5110" spans="1:27">
      <c r="A5110" t="s">
        <v>5303</v>
      </c>
      <c r="B5110" t="s">
        <v>23</v>
      </c>
      <c r="C5110" t="s">
        <v>23</v>
      </c>
      <c r="D5110">
        <v>1068</v>
      </c>
      <c r="E5110" s="12">
        <v>40909</v>
      </c>
      <c r="F5110" s="72">
        <f t="shared" si="857"/>
        <v>2012</v>
      </c>
      <c r="G5110" s="70">
        <f t="shared" si="858"/>
        <v>6515.6835205992511</v>
      </c>
      <c r="H5110" s="70" cm="1">
        <f t="array" ref="H5110">INDEX(magic_bricks_appreciation_pivot!$A$13:$K$20,MATCH(C5110,magic_bricks_appreciation_pivot!$A$13:$A$20,0),1+MATCH(F5110,INDEX(magic_bricks_appreciation_pivot!$B$13:$K$13,0),0))</f>
        <v>0.26292059267573231</v>
      </c>
      <c r="I5110" s="70">
        <f>G5110+G5110*H5110</f>
        <v>8228.7908935227078</v>
      </c>
      <c r="J5110">
        <v>171</v>
      </c>
      <c r="K5110">
        <v>1</v>
      </c>
      <c r="L5110">
        <v>1</v>
      </c>
      <c r="M5110">
        <v>3</v>
      </c>
      <c r="N5110" t="s">
        <v>168</v>
      </c>
      <c r="O5110" t="s">
        <v>161</v>
      </c>
      <c r="P5110" s="12">
        <v>31054</v>
      </c>
      <c r="Q5110" t="s">
        <v>169</v>
      </c>
      <c r="R5110" t="s">
        <v>165</v>
      </c>
      <c r="S5110" t="s">
        <v>158</v>
      </c>
      <c r="T5110" t="s">
        <v>166</v>
      </c>
      <c r="U5110">
        <v>4.2</v>
      </c>
      <c r="V5110">
        <v>3.3</v>
      </c>
      <c r="W5110">
        <v>4.2</v>
      </c>
      <c r="X5110">
        <v>3.93</v>
      </c>
      <c r="Y5110">
        <v>347938</v>
      </c>
      <c r="Z5110">
        <v>146134</v>
      </c>
      <c r="AA5110">
        <v>6958750</v>
      </c>
    </row>
    <row r="5111" spans="1:27" hidden="1">
      <c r="A5111" t="s">
        <v>5304</v>
      </c>
      <c r="B5111" t="s">
        <v>201</v>
      </c>
      <c r="C5111" t="s">
        <v>201</v>
      </c>
      <c r="D5111">
        <v>1646</v>
      </c>
      <c r="E5111" s="12">
        <v>40114</v>
      </c>
      <c r="F5111" s="72">
        <f t="shared" si="857"/>
        <v>2009</v>
      </c>
      <c r="G5111" s="70">
        <f t="shared" si="858"/>
        <v>5822.2357229647632</v>
      </c>
      <c r="H5111" s="70" t="e" cm="1">
        <f t="array" ref="H5111">INDEX(magic_bricks_appreciation_pivot!$A$13:$K$20,MATCH(C5111,magic_bricks_appreciation_pivot!$A$13:$A$20,0),1+MATCH(F5111,INDEX(magic_bricks_appreciation_pivot!$B$13:$K$13,0),0))</f>
        <v>#N/A</v>
      </c>
      <c r="I5111" s="70"/>
      <c r="J5111">
        <v>60</v>
      </c>
      <c r="K5111">
        <v>2</v>
      </c>
      <c r="L5111">
        <v>1</v>
      </c>
      <c r="M5111">
        <v>4</v>
      </c>
      <c r="N5111" t="s">
        <v>168</v>
      </c>
      <c r="O5111" t="s">
        <v>161</v>
      </c>
      <c r="P5111" s="12">
        <v>29164</v>
      </c>
      <c r="Q5111" t="s">
        <v>194</v>
      </c>
      <c r="R5111" t="s">
        <v>157</v>
      </c>
      <c r="S5111" t="s">
        <v>158</v>
      </c>
      <c r="T5111" t="s">
        <v>182</v>
      </c>
      <c r="U5111">
        <v>3.4</v>
      </c>
      <c r="V5111">
        <v>3.6</v>
      </c>
      <c r="W5111">
        <v>4.5</v>
      </c>
      <c r="X5111">
        <v>3.9</v>
      </c>
      <c r="Y5111">
        <v>479170</v>
      </c>
      <c r="Z5111">
        <v>115001</v>
      </c>
      <c r="AA5111">
        <v>9583400</v>
      </c>
    </row>
    <row r="5112" spans="1:27" hidden="1">
      <c r="A5112" t="s">
        <v>5305</v>
      </c>
      <c r="B5112" t="s">
        <v>75</v>
      </c>
      <c r="D5112">
        <v>1762</v>
      </c>
      <c r="E5112" s="12">
        <v>39732</v>
      </c>
      <c r="F5112" s="72">
        <f t="shared" si="857"/>
        <v>2008</v>
      </c>
      <c r="G5112" s="70">
        <f t="shared" si="858"/>
        <v>7830.6867196367766</v>
      </c>
      <c r="H5112" s="70" t="e" cm="1">
        <f t="array" ref="H5112">INDEX(magic_bricks_appreciation_pivot!$A$13:$K$20,MATCH(C5112,magic_bricks_appreciation_pivot!$A$13:$A$20,0),1+MATCH(F5112,INDEX(magic_bricks_appreciation_pivot!$B$13:$K$13,0),0))</f>
        <v>#N/A</v>
      </c>
      <c r="I5112" s="70"/>
      <c r="J5112">
        <v>188</v>
      </c>
      <c r="K5112">
        <v>1</v>
      </c>
      <c r="L5112">
        <v>1</v>
      </c>
      <c r="M5112">
        <v>4</v>
      </c>
      <c r="N5112" t="s">
        <v>176</v>
      </c>
      <c r="O5112" t="s">
        <v>155</v>
      </c>
      <c r="P5112" s="12">
        <v>33162</v>
      </c>
      <c r="Q5112" t="s">
        <v>169</v>
      </c>
      <c r="R5112" t="s">
        <v>165</v>
      </c>
      <c r="S5112" t="s">
        <v>178</v>
      </c>
      <c r="T5112" t="s">
        <v>182</v>
      </c>
      <c r="U5112">
        <v>3.7</v>
      </c>
      <c r="V5112">
        <v>2.2999999999999998</v>
      </c>
      <c r="W5112">
        <v>3</v>
      </c>
      <c r="X5112">
        <v>3.0350000000000001</v>
      </c>
      <c r="Y5112">
        <v>413930</v>
      </c>
      <c r="Z5112">
        <v>220763</v>
      </c>
      <c r="AA5112">
        <v>13797670</v>
      </c>
    </row>
    <row r="5113" spans="1:27" hidden="1">
      <c r="A5113" t="s">
        <v>5306</v>
      </c>
      <c r="B5113" t="s">
        <v>39</v>
      </c>
      <c r="C5113" t="s">
        <v>39</v>
      </c>
      <c r="D5113">
        <v>1887</v>
      </c>
      <c r="E5113" s="12">
        <v>39553</v>
      </c>
      <c r="F5113" s="72">
        <f t="shared" si="857"/>
        <v>2008</v>
      </c>
      <c r="G5113" s="70">
        <f t="shared" si="858"/>
        <v>10886.481187069423</v>
      </c>
      <c r="H5113" s="70" t="e" cm="1">
        <f t="array" ref="H5113">INDEX(magic_bricks_appreciation_pivot!$A$13:$K$20,MATCH(C5113,magic_bricks_appreciation_pivot!$A$13:$A$20,0),1+MATCH(F5113,INDEX(magic_bricks_appreciation_pivot!$B$13:$K$13,0),0))</f>
        <v>#N/A</v>
      </c>
      <c r="I5113" s="70"/>
      <c r="J5113">
        <v>82</v>
      </c>
      <c r="K5113">
        <v>2</v>
      </c>
      <c r="L5113">
        <v>1</v>
      </c>
      <c r="M5113">
        <v>5</v>
      </c>
      <c r="N5113" t="s">
        <v>154</v>
      </c>
      <c r="O5113" t="s">
        <v>155</v>
      </c>
      <c r="P5113" s="12">
        <v>36998</v>
      </c>
      <c r="Q5113" t="s">
        <v>156</v>
      </c>
      <c r="R5113" t="s">
        <v>165</v>
      </c>
      <c r="S5113" t="s">
        <v>178</v>
      </c>
      <c r="T5113" t="s">
        <v>163</v>
      </c>
      <c r="U5113">
        <v>3.7</v>
      </c>
      <c r="V5113">
        <v>4.4000000000000004</v>
      </c>
      <c r="W5113">
        <v>3.1</v>
      </c>
      <c r="X5113">
        <v>3.6349999999999998</v>
      </c>
      <c r="Y5113">
        <v>760083</v>
      </c>
      <c r="Z5113">
        <v>246513</v>
      </c>
      <c r="AA5113">
        <v>20542790</v>
      </c>
    </row>
    <row r="5114" spans="1:27" hidden="1">
      <c r="A5114" t="s">
        <v>5307</v>
      </c>
      <c r="B5114" t="s">
        <v>51</v>
      </c>
      <c r="C5114" t="s">
        <v>51</v>
      </c>
      <c r="D5114">
        <v>1536</v>
      </c>
      <c r="E5114" s="12">
        <v>39063</v>
      </c>
      <c r="F5114" s="72">
        <f t="shared" si="857"/>
        <v>2006</v>
      </c>
      <c r="G5114" s="70">
        <f t="shared" si="858"/>
        <v>4879.576822916667</v>
      </c>
      <c r="H5114" s="70" t="e" cm="1">
        <f t="array" ref="H5114">INDEX(magic_bricks_appreciation_pivot!$A$13:$K$20,MATCH(C5114,magic_bricks_appreciation_pivot!$A$13:$A$20,0),1+MATCH(F5114,INDEX(magic_bricks_appreciation_pivot!$B$13:$K$13,0),0))</f>
        <v>#N/A</v>
      </c>
      <c r="I5114" s="70"/>
      <c r="J5114">
        <v>65</v>
      </c>
      <c r="K5114">
        <v>2</v>
      </c>
      <c r="L5114">
        <v>1</v>
      </c>
      <c r="M5114">
        <v>4</v>
      </c>
      <c r="N5114" t="s">
        <v>184</v>
      </c>
      <c r="O5114" t="s">
        <v>161</v>
      </c>
      <c r="P5114" s="12">
        <v>21178</v>
      </c>
      <c r="Q5114" t="s">
        <v>194</v>
      </c>
      <c r="R5114" t="s">
        <v>165</v>
      </c>
      <c r="S5114" t="s">
        <v>178</v>
      </c>
      <c r="T5114" t="s">
        <v>163</v>
      </c>
      <c r="U5114">
        <v>5</v>
      </c>
      <c r="V5114">
        <v>4.7</v>
      </c>
      <c r="W5114">
        <v>4.3</v>
      </c>
      <c r="X5114">
        <v>4.66</v>
      </c>
      <c r="Y5114">
        <v>232346</v>
      </c>
      <c r="Z5114">
        <v>67455</v>
      </c>
      <c r="AA5114">
        <v>7495030</v>
      </c>
    </row>
    <row r="5115" spans="1:27">
      <c r="A5115" t="s">
        <v>5308</v>
      </c>
      <c r="B5115" t="s">
        <v>175</v>
      </c>
      <c r="C5115" t="s">
        <v>34</v>
      </c>
      <c r="D5115">
        <v>986</v>
      </c>
      <c r="E5115" s="12">
        <v>41367</v>
      </c>
      <c r="F5115" s="72">
        <f t="shared" si="857"/>
        <v>2013</v>
      </c>
      <c r="G5115" s="70">
        <f t="shared" si="858"/>
        <v>8202.8397565922915</v>
      </c>
      <c r="H5115" s="70" cm="1">
        <f t="array" ref="H5115">INDEX(magic_bricks_appreciation_pivot!$A$13:$K$20,MATCH(C5115,magic_bricks_appreciation_pivot!$A$13:$A$20,0),1+MATCH(F5115,INDEX(magic_bricks_appreciation_pivot!$B$13:$K$13,0),0))</f>
        <v>0.11656080922135968</v>
      </c>
      <c r="I5115" s="70">
        <f t="shared" ref="I5115:I5116" si="863">G5115+G5115*H5115</f>
        <v>9158.9693965338301</v>
      </c>
      <c r="J5115">
        <v>21</v>
      </c>
      <c r="K5115">
        <v>1</v>
      </c>
      <c r="L5115">
        <v>1</v>
      </c>
      <c r="M5115">
        <v>3</v>
      </c>
      <c r="N5115" t="s">
        <v>184</v>
      </c>
      <c r="O5115" t="s">
        <v>161</v>
      </c>
      <c r="P5115" s="12">
        <v>28227</v>
      </c>
      <c r="Q5115" t="s">
        <v>194</v>
      </c>
      <c r="R5115" t="s">
        <v>170</v>
      </c>
      <c r="S5115" t="s">
        <v>178</v>
      </c>
      <c r="T5115" t="s">
        <v>182</v>
      </c>
      <c r="U5115">
        <v>3.2</v>
      </c>
      <c r="V5115">
        <v>2.6</v>
      </c>
      <c r="W5115">
        <v>3.1</v>
      </c>
      <c r="X5115">
        <v>2.93</v>
      </c>
      <c r="Y5115">
        <v>234552</v>
      </c>
      <c r="Z5115">
        <v>32352</v>
      </c>
      <c r="AA5115">
        <v>8088000</v>
      </c>
    </row>
    <row r="5116" spans="1:27">
      <c r="A5116" t="s">
        <v>5309</v>
      </c>
      <c r="B5116" t="s">
        <v>175</v>
      </c>
      <c r="C5116" t="s">
        <v>34</v>
      </c>
      <c r="D5116">
        <v>1108</v>
      </c>
      <c r="E5116" s="12">
        <v>40578</v>
      </c>
      <c r="F5116" s="72">
        <f t="shared" si="857"/>
        <v>2011</v>
      </c>
      <c r="G5116" s="70">
        <f t="shared" si="858"/>
        <v>11316.380866425992</v>
      </c>
      <c r="H5116" s="70" cm="1">
        <f t="array" ref="H5116">INDEX(magic_bricks_appreciation_pivot!$A$13:$K$20,MATCH(C5116,magic_bricks_appreciation_pivot!$A$13:$A$20,0),1+MATCH(F5116,INDEX(magic_bricks_appreciation_pivot!$B$13:$K$13,0),0))</f>
        <v>0.22839026915113872</v>
      </c>
      <c r="I5116" s="70">
        <f t="shared" si="863"/>
        <v>13900.932138325821</v>
      </c>
      <c r="J5116">
        <v>30</v>
      </c>
      <c r="K5116">
        <v>1</v>
      </c>
      <c r="L5116">
        <v>1</v>
      </c>
      <c r="M5116">
        <v>3</v>
      </c>
      <c r="N5116" t="s">
        <v>154</v>
      </c>
      <c r="O5116" t="s">
        <v>161</v>
      </c>
      <c r="P5116" s="12">
        <v>34373</v>
      </c>
      <c r="Q5116" t="s">
        <v>156</v>
      </c>
      <c r="R5116" t="s">
        <v>177</v>
      </c>
      <c r="S5116" t="s">
        <v>162</v>
      </c>
      <c r="T5116" t="s">
        <v>163</v>
      </c>
      <c r="U5116">
        <v>2.1</v>
      </c>
      <c r="V5116">
        <v>4.4000000000000004</v>
      </c>
      <c r="W5116">
        <v>2.2999999999999998</v>
      </c>
      <c r="X5116">
        <v>3.08</v>
      </c>
      <c r="Y5116">
        <v>351079</v>
      </c>
      <c r="Z5116">
        <v>163001</v>
      </c>
      <c r="AA5116">
        <v>12538550</v>
      </c>
    </row>
    <row r="5117" spans="1:27" hidden="1">
      <c r="A5117" t="s">
        <v>5310</v>
      </c>
      <c r="B5117" t="s">
        <v>175</v>
      </c>
      <c r="C5117" t="s">
        <v>34</v>
      </c>
      <c r="D5117">
        <v>1002</v>
      </c>
      <c r="E5117" s="12">
        <v>39881</v>
      </c>
      <c r="F5117" s="72">
        <f t="shared" si="857"/>
        <v>2009</v>
      </c>
      <c r="G5117" s="70">
        <f t="shared" si="858"/>
        <v>12394.660678642715</v>
      </c>
      <c r="H5117" s="70" t="e" cm="1">
        <f t="array" ref="H5117">INDEX(magic_bricks_appreciation_pivot!$A$13:$K$20,MATCH(C5117,magic_bricks_appreciation_pivot!$A$13:$A$20,0),1+MATCH(F5117,INDEX(magic_bricks_appreciation_pivot!$B$13:$K$13,0),0))</f>
        <v>#N/A</v>
      </c>
      <c r="I5117" s="70"/>
      <c r="J5117">
        <v>39</v>
      </c>
      <c r="K5117">
        <v>1</v>
      </c>
      <c r="L5117">
        <v>1</v>
      </c>
      <c r="M5117">
        <v>3</v>
      </c>
      <c r="N5117" t="s">
        <v>154</v>
      </c>
      <c r="O5117" t="s">
        <v>155</v>
      </c>
      <c r="P5117" s="12">
        <v>25646</v>
      </c>
      <c r="Q5117" t="s">
        <v>156</v>
      </c>
      <c r="R5117" t="s">
        <v>165</v>
      </c>
      <c r="S5117" t="s">
        <v>178</v>
      </c>
      <c r="T5117" t="s">
        <v>182</v>
      </c>
      <c r="U5117">
        <v>3.9</v>
      </c>
      <c r="V5117">
        <v>2.8</v>
      </c>
      <c r="W5117">
        <v>3.2</v>
      </c>
      <c r="X5117">
        <v>3.25</v>
      </c>
      <c r="Y5117">
        <v>409842</v>
      </c>
      <c r="Z5117">
        <v>161453</v>
      </c>
      <c r="AA5117">
        <v>12419450</v>
      </c>
    </row>
    <row r="5118" spans="1:27" hidden="1">
      <c r="A5118" t="s">
        <v>5311</v>
      </c>
      <c r="B5118" t="s">
        <v>175</v>
      </c>
      <c r="C5118" t="s">
        <v>34</v>
      </c>
      <c r="D5118">
        <v>906</v>
      </c>
      <c r="E5118" s="12">
        <v>39177</v>
      </c>
      <c r="F5118" s="72">
        <f t="shared" si="857"/>
        <v>2007</v>
      </c>
      <c r="G5118" s="70">
        <f t="shared" si="858"/>
        <v>8436.5894039735103</v>
      </c>
      <c r="H5118" s="70" t="e" cm="1">
        <f t="array" ref="H5118">INDEX(magic_bricks_appreciation_pivot!$A$13:$K$20,MATCH(C5118,magic_bricks_appreciation_pivot!$A$13:$A$20,0),1+MATCH(F5118,INDEX(magic_bricks_appreciation_pivot!$B$13:$K$13,0),0))</f>
        <v>#N/A</v>
      </c>
      <c r="I5118" s="70"/>
      <c r="J5118">
        <v>6</v>
      </c>
      <c r="K5118">
        <v>1</v>
      </c>
      <c r="L5118">
        <v>1</v>
      </c>
      <c r="M5118">
        <v>3</v>
      </c>
      <c r="N5118" t="s">
        <v>176</v>
      </c>
      <c r="O5118" t="s">
        <v>161</v>
      </c>
      <c r="P5118" s="12">
        <v>25672</v>
      </c>
      <c r="Q5118" t="s">
        <v>194</v>
      </c>
      <c r="R5118" t="s">
        <v>165</v>
      </c>
      <c r="S5118" t="s">
        <v>162</v>
      </c>
      <c r="T5118" t="s">
        <v>166</v>
      </c>
      <c r="U5118">
        <v>3.9</v>
      </c>
      <c r="V5118">
        <v>4.8</v>
      </c>
      <c r="W5118">
        <v>4.3</v>
      </c>
      <c r="X5118">
        <v>4.38</v>
      </c>
      <c r="Y5118">
        <v>229307</v>
      </c>
      <c r="Z5118">
        <v>114653</v>
      </c>
      <c r="AA5118">
        <v>7643550</v>
      </c>
    </row>
    <row r="5119" spans="1:27">
      <c r="A5119" t="s">
        <v>5312</v>
      </c>
      <c r="B5119" t="s">
        <v>23</v>
      </c>
      <c r="C5119" t="s">
        <v>23</v>
      </c>
      <c r="D5119">
        <v>1438</v>
      </c>
      <c r="E5119" s="12">
        <v>40624</v>
      </c>
      <c r="F5119" s="72">
        <f t="shared" si="857"/>
        <v>2011</v>
      </c>
      <c r="G5119" s="70">
        <f t="shared" si="858"/>
        <v>4880.9109874826145</v>
      </c>
      <c r="H5119" s="70" cm="1">
        <f t="array" ref="H5119">INDEX(magic_bricks_appreciation_pivot!$A$13:$K$20,MATCH(C5119,magic_bricks_appreciation_pivot!$A$13:$A$20,0),1+MATCH(F5119,INDEX(magic_bricks_appreciation_pivot!$B$13:$K$13,0),0))</f>
        <v>0.30621792098525186</v>
      </c>
      <c r="I5119" s="70">
        <f t="shared" ref="I5119:I5121" si="864">G5119+G5119*H5119</f>
        <v>6375.5334025836128</v>
      </c>
      <c r="J5119">
        <v>161</v>
      </c>
      <c r="K5119">
        <v>2</v>
      </c>
      <c r="L5119">
        <v>2</v>
      </c>
      <c r="M5119">
        <v>4</v>
      </c>
      <c r="N5119" t="s">
        <v>176</v>
      </c>
      <c r="O5119" t="s">
        <v>155</v>
      </c>
      <c r="P5119" s="12">
        <v>25659</v>
      </c>
      <c r="Q5119" t="s">
        <v>194</v>
      </c>
      <c r="R5119" t="s">
        <v>165</v>
      </c>
      <c r="S5119" t="s">
        <v>178</v>
      </c>
      <c r="T5119" t="s">
        <v>163</v>
      </c>
      <c r="U5119">
        <v>4.5999999999999996</v>
      </c>
      <c r="V5119">
        <v>4.5999999999999996</v>
      </c>
      <c r="W5119">
        <v>3.9</v>
      </c>
      <c r="X5119">
        <v>4.32</v>
      </c>
      <c r="Y5119">
        <v>217581</v>
      </c>
      <c r="Z5119">
        <v>168450</v>
      </c>
      <c r="AA5119">
        <v>7018750</v>
      </c>
    </row>
    <row r="5120" spans="1:27">
      <c r="A5120" t="s">
        <v>5313</v>
      </c>
      <c r="B5120" t="s">
        <v>201</v>
      </c>
      <c r="C5120" t="s">
        <v>201</v>
      </c>
      <c r="D5120">
        <v>1416</v>
      </c>
      <c r="E5120" s="12">
        <v>40203</v>
      </c>
      <c r="F5120" s="72">
        <f t="shared" si="857"/>
        <v>2010</v>
      </c>
      <c r="G5120" s="70">
        <f t="shared" si="858"/>
        <v>5964.6610169491523</v>
      </c>
      <c r="H5120" s="70" cm="1">
        <f t="array" ref="H5120">INDEX(magic_bricks_appreciation_pivot!$A$13:$K$20,MATCH(C5120,magic_bricks_appreciation_pivot!$A$13:$A$20,0),1+MATCH(F5120,INDEX(magic_bricks_appreciation_pivot!$B$13:$K$13,0),0))</f>
        <v>0.62790190260080292</v>
      </c>
      <c r="I5120" s="70">
        <f t="shared" si="864"/>
        <v>9709.8830178603657</v>
      </c>
      <c r="J5120">
        <v>157</v>
      </c>
      <c r="K5120">
        <v>2</v>
      </c>
      <c r="L5120">
        <v>1</v>
      </c>
      <c r="M5120">
        <v>4</v>
      </c>
      <c r="N5120" t="s">
        <v>193</v>
      </c>
      <c r="O5120" t="s">
        <v>161</v>
      </c>
      <c r="P5120" s="12">
        <v>37283</v>
      </c>
      <c r="Q5120" t="s">
        <v>194</v>
      </c>
      <c r="R5120" t="s">
        <v>177</v>
      </c>
      <c r="S5120" t="s">
        <v>162</v>
      </c>
      <c r="T5120" t="s">
        <v>163</v>
      </c>
      <c r="U5120">
        <v>3.4</v>
      </c>
      <c r="V5120">
        <v>2.1</v>
      </c>
      <c r="W5120">
        <v>2.7</v>
      </c>
      <c r="X5120">
        <v>2.73</v>
      </c>
      <c r="Y5120">
        <v>329392</v>
      </c>
      <c r="Z5120">
        <v>202703</v>
      </c>
      <c r="AA5120">
        <v>8445960</v>
      </c>
    </row>
    <row r="5121" spans="1:27">
      <c r="A5121" t="s">
        <v>5314</v>
      </c>
      <c r="B5121" t="s">
        <v>201</v>
      </c>
      <c r="C5121" t="s">
        <v>201</v>
      </c>
      <c r="D5121">
        <v>2349</v>
      </c>
      <c r="E5121" s="12">
        <v>40342</v>
      </c>
      <c r="F5121" s="72">
        <f t="shared" si="857"/>
        <v>2010</v>
      </c>
      <c r="G5121" s="70">
        <f t="shared" si="858"/>
        <v>4443.4653043848448</v>
      </c>
      <c r="H5121" s="70" cm="1">
        <f t="array" ref="H5121">INDEX(magic_bricks_appreciation_pivot!$A$13:$K$20,MATCH(C5121,magic_bricks_appreciation_pivot!$A$13:$A$20,0),1+MATCH(F5121,INDEX(magic_bricks_appreciation_pivot!$B$13:$K$13,0),0))</f>
        <v>0.62790190260080292</v>
      </c>
      <c r="I5121" s="70">
        <f t="shared" si="864"/>
        <v>7233.5256231487447</v>
      </c>
      <c r="J5121">
        <v>59</v>
      </c>
      <c r="K5121">
        <v>4</v>
      </c>
      <c r="L5121">
        <v>2</v>
      </c>
      <c r="M5121">
        <v>6</v>
      </c>
      <c r="N5121" t="s">
        <v>168</v>
      </c>
      <c r="O5121" t="s">
        <v>161</v>
      </c>
      <c r="P5121" s="12">
        <v>31217</v>
      </c>
      <c r="Q5121" t="s">
        <v>194</v>
      </c>
      <c r="R5121" t="s">
        <v>170</v>
      </c>
      <c r="S5121" t="s">
        <v>158</v>
      </c>
      <c r="T5121" t="s">
        <v>163</v>
      </c>
      <c r="U5121">
        <v>3.5</v>
      </c>
      <c r="V5121">
        <v>3</v>
      </c>
      <c r="W5121">
        <v>2.4</v>
      </c>
      <c r="X5121">
        <v>2.91</v>
      </c>
      <c r="Y5121">
        <v>417508</v>
      </c>
      <c r="Z5121">
        <v>104377</v>
      </c>
      <c r="AA5121">
        <v>10437700</v>
      </c>
    </row>
    <row r="5122" spans="1:27" hidden="1">
      <c r="A5122" t="s">
        <v>5315</v>
      </c>
      <c r="B5122" t="s">
        <v>39</v>
      </c>
      <c r="C5122" t="s">
        <v>39</v>
      </c>
      <c r="D5122">
        <v>1850</v>
      </c>
      <c r="E5122" s="12">
        <v>39521</v>
      </c>
      <c r="F5122" s="72">
        <f t="shared" si="857"/>
        <v>2008</v>
      </c>
      <c r="G5122" s="70">
        <f t="shared" si="858"/>
        <v>7294.3675675675677</v>
      </c>
      <c r="H5122" s="70" t="e" cm="1">
        <f t="array" ref="H5122">INDEX(magic_bricks_appreciation_pivot!$A$13:$K$20,MATCH(C5122,magic_bricks_appreciation_pivot!$A$13:$A$20,0),1+MATCH(F5122,INDEX(magic_bricks_appreciation_pivot!$B$13:$K$13,0),0))</f>
        <v>#N/A</v>
      </c>
      <c r="I5122" s="70"/>
      <c r="J5122">
        <v>10</v>
      </c>
      <c r="K5122">
        <v>2</v>
      </c>
      <c r="L5122">
        <v>1</v>
      </c>
      <c r="M5122">
        <v>5</v>
      </c>
      <c r="N5122" t="s">
        <v>168</v>
      </c>
      <c r="O5122" t="s">
        <v>155</v>
      </c>
      <c r="P5122" s="12">
        <v>25286</v>
      </c>
      <c r="Q5122" t="s">
        <v>169</v>
      </c>
      <c r="R5122" t="s">
        <v>165</v>
      </c>
      <c r="S5122" t="s">
        <v>178</v>
      </c>
      <c r="T5122" t="s">
        <v>166</v>
      </c>
      <c r="U5122">
        <v>3.1</v>
      </c>
      <c r="V5122">
        <v>4.9000000000000004</v>
      </c>
      <c r="W5122">
        <v>3.3</v>
      </c>
      <c r="X5122">
        <v>3.63</v>
      </c>
      <c r="Y5122">
        <v>485805</v>
      </c>
      <c r="Z5122">
        <v>175430</v>
      </c>
      <c r="AA5122">
        <v>13494580</v>
      </c>
    </row>
    <row r="5123" spans="1:27" hidden="1">
      <c r="A5123" t="s">
        <v>5316</v>
      </c>
      <c r="B5123" t="s">
        <v>56</v>
      </c>
      <c r="C5123" t="s">
        <v>56</v>
      </c>
      <c r="D5123">
        <v>909</v>
      </c>
      <c r="E5123" s="12">
        <v>39760</v>
      </c>
      <c r="F5123" s="72">
        <f t="shared" ref="F5123:F5186" si="865">YEAR(E5123)</f>
        <v>2008</v>
      </c>
      <c r="G5123" s="70">
        <f t="shared" ref="G5123:G5186" si="866">AA5123/D5123</f>
        <v>9129.4939493949387</v>
      </c>
      <c r="H5123" s="70" t="e" cm="1">
        <f t="array" ref="H5123">INDEX(magic_bricks_appreciation_pivot!$A$13:$K$20,MATCH(C5123,magic_bricks_appreciation_pivot!$A$13:$A$20,0),1+MATCH(F5123,INDEX(magic_bricks_appreciation_pivot!$B$13:$K$13,0),0))</f>
        <v>#N/A</v>
      </c>
      <c r="I5123" s="70"/>
      <c r="J5123">
        <v>32</v>
      </c>
      <c r="K5123">
        <v>1</v>
      </c>
      <c r="L5123">
        <v>1</v>
      </c>
      <c r="M5123">
        <v>3</v>
      </c>
      <c r="N5123" t="s">
        <v>193</v>
      </c>
      <c r="O5123" t="s">
        <v>155</v>
      </c>
      <c r="P5123" s="12">
        <v>27350</v>
      </c>
      <c r="Q5123" t="s">
        <v>169</v>
      </c>
      <c r="R5123" t="s">
        <v>170</v>
      </c>
      <c r="S5123" t="s">
        <v>158</v>
      </c>
      <c r="T5123" t="s">
        <v>171</v>
      </c>
      <c r="U5123">
        <v>3.3</v>
      </c>
      <c r="V5123">
        <v>4</v>
      </c>
      <c r="W5123">
        <v>3.1</v>
      </c>
      <c r="X5123">
        <v>3.34</v>
      </c>
      <c r="Y5123">
        <v>265559</v>
      </c>
      <c r="Z5123">
        <v>16597</v>
      </c>
      <c r="AA5123">
        <v>8298710</v>
      </c>
    </row>
    <row r="5124" spans="1:27" hidden="1">
      <c r="A5124" t="s">
        <v>5317</v>
      </c>
      <c r="B5124" t="s">
        <v>201</v>
      </c>
      <c r="C5124" t="s">
        <v>201</v>
      </c>
      <c r="D5124">
        <v>1874</v>
      </c>
      <c r="E5124" s="12">
        <v>39890</v>
      </c>
      <c r="F5124" s="72">
        <f t="shared" si="865"/>
        <v>2009</v>
      </c>
      <c r="G5124" s="70">
        <f t="shared" si="866"/>
        <v>5660.4162219850587</v>
      </c>
      <c r="H5124" s="70" t="e" cm="1">
        <f t="array" ref="H5124">INDEX(magic_bricks_appreciation_pivot!$A$13:$K$20,MATCH(C5124,magic_bricks_appreciation_pivot!$A$13:$A$20,0),1+MATCH(F5124,INDEX(magic_bricks_appreciation_pivot!$B$13:$K$13,0),0))</f>
        <v>#N/A</v>
      </c>
      <c r="I5124" s="70"/>
      <c r="J5124">
        <v>91</v>
      </c>
      <c r="K5124">
        <v>3</v>
      </c>
      <c r="L5124">
        <v>2</v>
      </c>
      <c r="M5124">
        <v>5</v>
      </c>
      <c r="N5124" t="s">
        <v>168</v>
      </c>
      <c r="O5124" t="s">
        <v>155</v>
      </c>
      <c r="P5124" s="12">
        <v>32225</v>
      </c>
      <c r="Q5124" t="s">
        <v>194</v>
      </c>
      <c r="R5124" t="s">
        <v>177</v>
      </c>
      <c r="S5124" t="s">
        <v>158</v>
      </c>
      <c r="T5124" t="s">
        <v>166</v>
      </c>
      <c r="U5124">
        <v>4.9000000000000004</v>
      </c>
      <c r="V5124">
        <v>3.1</v>
      </c>
      <c r="W5124">
        <v>2.5</v>
      </c>
      <c r="X5124">
        <v>3.4</v>
      </c>
      <c r="Y5124">
        <v>498558</v>
      </c>
      <c r="Z5124">
        <v>233368</v>
      </c>
      <c r="AA5124">
        <v>10607620</v>
      </c>
    </row>
    <row r="5125" spans="1:27">
      <c r="A5125" t="s">
        <v>5318</v>
      </c>
      <c r="B5125" t="s">
        <v>23</v>
      </c>
      <c r="C5125" t="s">
        <v>23</v>
      </c>
      <c r="D5125">
        <v>1084</v>
      </c>
      <c r="E5125" s="12">
        <v>40670</v>
      </c>
      <c r="F5125" s="72">
        <f t="shared" si="865"/>
        <v>2011</v>
      </c>
      <c r="G5125" s="70">
        <f t="shared" si="866"/>
        <v>5678.7361623616234</v>
      </c>
      <c r="H5125" s="70" cm="1">
        <f t="array" ref="H5125">INDEX(magic_bricks_appreciation_pivot!$A$13:$K$20,MATCH(C5125,magic_bricks_appreciation_pivot!$A$13:$A$20,0),1+MATCH(F5125,INDEX(magic_bricks_appreciation_pivot!$B$13:$K$13,0),0))</f>
        <v>0.30621792098525186</v>
      </c>
      <c r="I5125" s="70">
        <f>G5125+G5125*H5125</f>
        <v>7417.6669438237677</v>
      </c>
      <c r="J5125">
        <v>34</v>
      </c>
      <c r="K5125">
        <v>1</v>
      </c>
      <c r="L5125">
        <v>1</v>
      </c>
      <c r="M5125">
        <v>3</v>
      </c>
      <c r="N5125" t="s">
        <v>176</v>
      </c>
      <c r="O5125" t="s">
        <v>161</v>
      </c>
      <c r="P5125" s="12">
        <v>34465</v>
      </c>
      <c r="Q5125" t="s">
        <v>194</v>
      </c>
      <c r="R5125" t="s">
        <v>170</v>
      </c>
      <c r="S5125" t="s">
        <v>158</v>
      </c>
      <c r="T5125" t="s">
        <v>163</v>
      </c>
      <c r="U5125">
        <v>4.2</v>
      </c>
      <c r="V5125">
        <v>3.4</v>
      </c>
      <c r="W5125">
        <v>2.7</v>
      </c>
      <c r="X5125">
        <v>3.36</v>
      </c>
      <c r="Y5125">
        <v>190828</v>
      </c>
      <c r="Z5125">
        <v>86181</v>
      </c>
      <c r="AA5125">
        <v>6155750</v>
      </c>
    </row>
    <row r="5126" spans="1:27" hidden="1">
      <c r="A5126" t="s">
        <v>5319</v>
      </c>
      <c r="B5126" t="s">
        <v>56</v>
      </c>
      <c r="C5126" t="s">
        <v>56</v>
      </c>
      <c r="D5126">
        <v>807</v>
      </c>
      <c r="E5126" s="12">
        <v>39236</v>
      </c>
      <c r="F5126" s="72">
        <f t="shared" si="865"/>
        <v>2007</v>
      </c>
      <c r="G5126" s="70">
        <f t="shared" si="866"/>
        <v>10776.177199504336</v>
      </c>
      <c r="H5126" s="70" t="e" cm="1">
        <f t="array" ref="H5126">INDEX(magic_bricks_appreciation_pivot!$A$13:$K$20,MATCH(C5126,magic_bricks_appreciation_pivot!$A$13:$A$20,0),1+MATCH(F5126,INDEX(magic_bricks_appreciation_pivot!$B$13:$K$13,0),0))</f>
        <v>#N/A</v>
      </c>
      <c r="I5126" s="70"/>
      <c r="J5126">
        <v>185</v>
      </c>
      <c r="K5126">
        <v>1</v>
      </c>
      <c r="L5126">
        <v>1</v>
      </c>
      <c r="M5126">
        <v>3</v>
      </c>
      <c r="N5126" t="s">
        <v>176</v>
      </c>
      <c r="O5126" t="s">
        <v>155</v>
      </c>
      <c r="P5126" s="12">
        <v>30111</v>
      </c>
      <c r="Q5126" t="s">
        <v>169</v>
      </c>
      <c r="R5126" t="s">
        <v>177</v>
      </c>
      <c r="S5126" t="s">
        <v>178</v>
      </c>
      <c r="T5126" t="s">
        <v>182</v>
      </c>
      <c r="U5126">
        <v>2.2000000000000002</v>
      </c>
      <c r="V5126">
        <v>4.5999999999999996</v>
      </c>
      <c r="W5126">
        <v>2.2999999999999998</v>
      </c>
      <c r="X5126">
        <v>2.73</v>
      </c>
      <c r="Y5126">
        <v>295677</v>
      </c>
      <c r="Z5126">
        <v>52178</v>
      </c>
      <c r="AA5126">
        <v>8696375</v>
      </c>
    </row>
    <row r="5127" spans="1:27">
      <c r="A5127" t="s">
        <v>5320</v>
      </c>
      <c r="B5127" t="s">
        <v>175</v>
      </c>
      <c r="C5127" t="s">
        <v>34</v>
      </c>
      <c r="D5127">
        <v>1272</v>
      </c>
      <c r="E5127" s="12">
        <v>41836</v>
      </c>
      <c r="F5127" s="72">
        <f t="shared" si="865"/>
        <v>2014</v>
      </c>
      <c r="G5127" s="70">
        <f t="shared" si="866"/>
        <v>7380.1886792452833</v>
      </c>
      <c r="H5127" s="70" cm="1">
        <f t="array" ref="H5127">INDEX(magic_bricks_appreciation_pivot!$A$13:$K$20,MATCH(C5127,magic_bricks_appreciation_pivot!$A$13:$A$20,0),1+MATCH(F5127,INDEX(magic_bricks_appreciation_pivot!$B$13:$K$13,0),0))</f>
        <v>5.1040744021257752E-2</v>
      </c>
      <c r="I5127" s="70">
        <f>G5127+G5127*H5127</f>
        <v>7756.8790004512266</v>
      </c>
      <c r="J5127">
        <v>59</v>
      </c>
      <c r="K5127">
        <v>2</v>
      </c>
      <c r="L5127">
        <v>1</v>
      </c>
      <c r="M5127">
        <v>4</v>
      </c>
      <c r="N5127" t="s">
        <v>176</v>
      </c>
      <c r="O5127" t="s">
        <v>155</v>
      </c>
      <c r="P5127" s="12">
        <v>33076</v>
      </c>
      <c r="Q5127" t="s">
        <v>194</v>
      </c>
      <c r="R5127" t="s">
        <v>157</v>
      </c>
      <c r="S5127" t="s">
        <v>158</v>
      </c>
      <c r="T5127" t="s">
        <v>163</v>
      </c>
      <c r="U5127">
        <v>2.9</v>
      </c>
      <c r="V5127">
        <v>3.1</v>
      </c>
      <c r="W5127">
        <v>2.1</v>
      </c>
      <c r="X5127">
        <v>2.74</v>
      </c>
      <c r="Y5127">
        <v>262853</v>
      </c>
      <c r="Z5127">
        <v>56326</v>
      </c>
      <c r="AA5127">
        <v>9387600</v>
      </c>
    </row>
    <row r="5128" spans="1:27" hidden="1">
      <c r="A5128" t="s">
        <v>5321</v>
      </c>
      <c r="B5128" t="s">
        <v>56</v>
      </c>
      <c r="C5128" t="s">
        <v>56</v>
      </c>
      <c r="D5128">
        <v>944</v>
      </c>
      <c r="E5128" s="12">
        <v>39465</v>
      </c>
      <c r="F5128" s="72">
        <f t="shared" si="865"/>
        <v>2008</v>
      </c>
      <c r="G5128" s="70">
        <f t="shared" si="866"/>
        <v>10356.366525423729</v>
      </c>
      <c r="H5128" s="70" t="e" cm="1">
        <f t="array" ref="H5128">INDEX(magic_bricks_appreciation_pivot!$A$13:$K$20,MATCH(C5128,magic_bricks_appreciation_pivot!$A$13:$A$20,0),1+MATCH(F5128,INDEX(magic_bricks_appreciation_pivot!$B$13:$K$13,0),0))</f>
        <v>#N/A</v>
      </c>
      <c r="I5128" s="70"/>
      <c r="J5128">
        <v>38</v>
      </c>
      <c r="K5128">
        <v>1</v>
      </c>
      <c r="L5128">
        <v>1</v>
      </c>
      <c r="M5128">
        <v>3</v>
      </c>
      <c r="N5128" t="s">
        <v>154</v>
      </c>
      <c r="O5128" t="s">
        <v>161</v>
      </c>
      <c r="P5128" s="12">
        <v>34355</v>
      </c>
      <c r="Q5128" t="s">
        <v>194</v>
      </c>
      <c r="R5128" t="s">
        <v>157</v>
      </c>
      <c r="S5128" t="s">
        <v>162</v>
      </c>
      <c r="T5128" t="s">
        <v>182</v>
      </c>
      <c r="U5128">
        <v>4.3</v>
      </c>
      <c r="V5128">
        <v>4.2</v>
      </c>
      <c r="W5128">
        <v>3.3</v>
      </c>
      <c r="X5128">
        <v>3.78</v>
      </c>
      <c r="Y5128">
        <v>381280</v>
      </c>
      <c r="Z5128">
        <v>68435</v>
      </c>
      <c r="AA5128">
        <v>9776410</v>
      </c>
    </row>
    <row r="5129" spans="1:27">
      <c r="A5129" t="s">
        <v>5322</v>
      </c>
      <c r="B5129" t="s">
        <v>175</v>
      </c>
      <c r="C5129" t="s">
        <v>34</v>
      </c>
      <c r="D5129">
        <v>1289</v>
      </c>
      <c r="E5129" s="12">
        <v>40605</v>
      </c>
      <c r="F5129" s="72">
        <f t="shared" si="865"/>
        <v>2011</v>
      </c>
      <c r="G5129" s="70">
        <f t="shared" si="866"/>
        <v>8200.0620636152053</v>
      </c>
      <c r="H5129" s="70" cm="1">
        <f t="array" ref="H5129">INDEX(magic_bricks_appreciation_pivot!$A$13:$K$20,MATCH(C5129,magic_bricks_appreciation_pivot!$A$13:$A$20,0),1+MATCH(F5129,INDEX(magic_bricks_appreciation_pivot!$B$13:$K$13,0),0))</f>
        <v>0.22839026915113872</v>
      </c>
      <c r="I5129" s="70">
        <f>G5129+G5129*H5129</f>
        <v>10072.876445380323</v>
      </c>
      <c r="J5129">
        <v>106</v>
      </c>
      <c r="K5129">
        <v>2</v>
      </c>
      <c r="L5129">
        <v>1</v>
      </c>
      <c r="M5129">
        <v>4</v>
      </c>
      <c r="N5129" t="s">
        <v>184</v>
      </c>
      <c r="O5129" t="s">
        <v>161</v>
      </c>
      <c r="P5129" s="12">
        <v>27100</v>
      </c>
      <c r="Q5129" t="s">
        <v>169</v>
      </c>
      <c r="R5129" t="s">
        <v>165</v>
      </c>
      <c r="S5129" t="s">
        <v>158</v>
      </c>
      <c r="T5129" t="s">
        <v>182</v>
      </c>
      <c r="U5129">
        <v>3.5</v>
      </c>
      <c r="V5129">
        <v>3.3</v>
      </c>
      <c r="W5129">
        <v>4.9000000000000004</v>
      </c>
      <c r="X5129">
        <v>3.84</v>
      </c>
      <c r="Y5129">
        <v>264247</v>
      </c>
      <c r="Z5129">
        <v>116269</v>
      </c>
      <c r="AA5129">
        <v>10569880</v>
      </c>
    </row>
    <row r="5130" spans="1:27" hidden="1">
      <c r="A5130" t="s">
        <v>5323</v>
      </c>
      <c r="B5130" t="s">
        <v>175</v>
      </c>
      <c r="C5130" t="s">
        <v>34</v>
      </c>
      <c r="D5130">
        <v>1222</v>
      </c>
      <c r="E5130" s="12">
        <v>39991</v>
      </c>
      <c r="F5130" s="72">
        <f t="shared" si="865"/>
        <v>2009</v>
      </c>
      <c r="G5130" s="70">
        <f t="shared" si="866"/>
        <v>9567.0949263502462</v>
      </c>
      <c r="H5130" s="70" t="e" cm="1">
        <f t="array" ref="H5130">INDEX(magic_bricks_appreciation_pivot!$A$13:$K$20,MATCH(C5130,magic_bricks_appreciation_pivot!$A$13:$A$20,0),1+MATCH(F5130,INDEX(magic_bricks_appreciation_pivot!$B$13:$K$13,0),0))</f>
        <v>#N/A</v>
      </c>
      <c r="I5130" s="70"/>
      <c r="J5130">
        <v>73</v>
      </c>
      <c r="K5130">
        <v>2</v>
      </c>
      <c r="L5130">
        <v>1</v>
      </c>
      <c r="M5130">
        <v>4</v>
      </c>
      <c r="N5130" t="s">
        <v>168</v>
      </c>
      <c r="O5130" t="s">
        <v>155</v>
      </c>
      <c r="P5130" s="12">
        <v>34516</v>
      </c>
      <c r="Q5130" t="s">
        <v>169</v>
      </c>
      <c r="R5130" t="s">
        <v>165</v>
      </c>
      <c r="S5130" t="s">
        <v>162</v>
      </c>
      <c r="T5130" t="s">
        <v>182</v>
      </c>
      <c r="U5130">
        <v>3.2</v>
      </c>
      <c r="V5130">
        <v>2.1</v>
      </c>
      <c r="W5130">
        <v>4.5999999999999996</v>
      </c>
      <c r="X5130">
        <v>3.18</v>
      </c>
      <c r="Y5130">
        <v>374112</v>
      </c>
      <c r="Z5130">
        <v>140292</v>
      </c>
      <c r="AA5130">
        <v>11690990</v>
      </c>
    </row>
    <row r="5131" spans="1:27">
      <c r="A5131" t="s">
        <v>5324</v>
      </c>
      <c r="B5131" t="s">
        <v>51</v>
      </c>
      <c r="C5131" t="s">
        <v>51</v>
      </c>
      <c r="D5131">
        <v>1781</v>
      </c>
      <c r="E5131" s="12">
        <v>40920</v>
      </c>
      <c r="F5131" s="72">
        <f t="shared" si="865"/>
        <v>2012</v>
      </c>
      <c r="G5131" s="70">
        <f t="shared" si="866"/>
        <v>5703.7057832678274</v>
      </c>
      <c r="H5131" s="70" cm="1">
        <f t="array" ref="H5131">INDEX(magic_bricks_appreciation_pivot!$A$13:$K$20,MATCH(C5131,magic_bricks_appreciation_pivot!$A$13:$A$20,0),1+MATCH(F5131,INDEX(magic_bricks_appreciation_pivot!$B$13:$K$13,0),0))</f>
        <v>0.25776818220303105</v>
      </c>
      <c r="I5131" s="70">
        <f t="shared" ref="I5131:I5134" si="867">G5131+G5131*H5131</f>
        <v>7173.9396548416908</v>
      </c>
      <c r="J5131">
        <v>173</v>
      </c>
      <c r="K5131">
        <v>2</v>
      </c>
      <c r="L5131">
        <v>1</v>
      </c>
      <c r="M5131">
        <v>4</v>
      </c>
      <c r="N5131" t="s">
        <v>168</v>
      </c>
      <c r="O5131" t="s">
        <v>155</v>
      </c>
      <c r="P5131" s="12">
        <v>22670</v>
      </c>
      <c r="Q5131" t="s">
        <v>194</v>
      </c>
      <c r="R5131" t="s">
        <v>157</v>
      </c>
      <c r="S5131" t="s">
        <v>158</v>
      </c>
      <c r="T5131" t="s">
        <v>166</v>
      </c>
      <c r="U5131">
        <v>4.8</v>
      </c>
      <c r="V5131">
        <v>2.6</v>
      </c>
      <c r="W5131">
        <v>4.2</v>
      </c>
      <c r="X5131">
        <v>3.63</v>
      </c>
      <c r="Y5131">
        <v>335224</v>
      </c>
      <c r="Z5131">
        <v>152375</v>
      </c>
      <c r="AA5131">
        <v>10158300</v>
      </c>
    </row>
    <row r="5132" spans="1:27">
      <c r="A5132" t="s">
        <v>5325</v>
      </c>
      <c r="B5132" t="s">
        <v>75</v>
      </c>
      <c r="C5132" t="s">
        <v>75</v>
      </c>
      <c r="D5132">
        <v>1944</v>
      </c>
      <c r="E5132" s="12">
        <v>41450</v>
      </c>
      <c r="F5132" s="72">
        <f t="shared" si="865"/>
        <v>2013</v>
      </c>
      <c r="G5132" s="70">
        <f t="shared" si="866"/>
        <v>7583.0452674897124</v>
      </c>
      <c r="H5132" s="70" cm="1">
        <f t="array" ref="H5132">INDEX(magic_bricks_appreciation_pivot!$A$13:$K$20,MATCH(C5132,magic_bricks_appreciation_pivot!$A$13:$A$20,0),1+MATCH(F5132,INDEX(magic_bricks_appreciation_pivot!$B$13:$K$13,0),0))</f>
        <v>0.18373644522676402</v>
      </c>
      <c r="I5132" s="70">
        <f t="shared" si="867"/>
        <v>8976.3270489319075</v>
      </c>
      <c r="J5132">
        <v>161</v>
      </c>
      <c r="K5132">
        <v>2</v>
      </c>
      <c r="L5132">
        <v>1</v>
      </c>
      <c r="M5132">
        <v>5</v>
      </c>
      <c r="N5132" t="s">
        <v>184</v>
      </c>
      <c r="O5132" t="s">
        <v>161</v>
      </c>
      <c r="P5132" s="12">
        <v>37435</v>
      </c>
      <c r="Q5132" t="s">
        <v>169</v>
      </c>
      <c r="R5132" t="s">
        <v>177</v>
      </c>
      <c r="S5132" t="s">
        <v>158</v>
      </c>
      <c r="T5132" t="s">
        <v>166</v>
      </c>
      <c r="U5132">
        <v>4.3</v>
      </c>
      <c r="V5132">
        <v>2.7</v>
      </c>
      <c r="W5132">
        <v>2.9</v>
      </c>
      <c r="X5132">
        <v>3.27</v>
      </c>
      <c r="Y5132">
        <v>456985</v>
      </c>
      <c r="Z5132">
        <v>235863</v>
      </c>
      <c r="AA5132">
        <v>14741440</v>
      </c>
    </row>
    <row r="5133" spans="1:27">
      <c r="A5133" t="s">
        <v>5326</v>
      </c>
      <c r="B5133" t="s">
        <v>39</v>
      </c>
      <c r="C5133" t="s">
        <v>39</v>
      </c>
      <c r="D5133">
        <v>1822</v>
      </c>
      <c r="E5133" s="12">
        <v>41839</v>
      </c>
      <c r="F5133" s="72">
        <f t="shared" si="865"/>
        <v>2014</v>
      </c>
      <c r="G5133" s="70">
        <f t="shared" si="866"/>
        <v>7387.7716794731068</v>
      </c>
      <c r="H5133" s="70" cm="1">
        <f t="array" ref="H5133">INDEX(magic_bricks_appreciation_pivot!$A$13:$K$20,MATCH(C5133,magic_bricks_appreciation_pivot!$A$13:$A$20,0),1+MATCH(F5133,INDEX(magic_bricks_appreciation_pivot!$B$13:$K$13,0),0))</f>
        <v>2.7142646408024784E-2</v>
      </c>
      <c r="I5133" s="70">
        <f t="shared" si="867"/>
        <v>7588.2953539122645</v>
      </c>
      <c r="J5133">
        <v>195</v>
      </c>
      <c r="K5133">
        <v>2</v>
      </c>
      <c r="L5133">
        <v>1</v>
      </c>
      <c r="M5133">
        <v>5</v>
      </c>
      <c r="N5133" t="s">
        <v>176</v>
      </c>
      <c r="O5133" t="s">
        <v>161</v>
      </c>
      <c r="P5133" s="12">
        <v>27969</v>
      </c>
      <c r="Q5133" t="s">
        <v>169</v>
      </c>
      <c r="R5133" t="s">
        <v>170</v>
      </c>
      <c r="S5133" t="s">
        <v>162</v>
      </c>
      <c r="T5133" t="s">
        <v>166</v>
      </c>
      <c r="U5133">
        <v>4.7</v>
      </c>
      <c r="V5133">
        <v>3.3</v>
      </c>
      <c r="W5133">
        <v>2.2000000000000002</v>
      </c>
      <c r="X5133">
        <v>3.35</v>
      </c>
      <c r="Y5133">
        <v>363434</v>
      </c>
      <c r="Z5133">
        <v>94224</v>
      </c>
      <c r="AA5133">
        <v>13460520</v>
      </c>
    </row>
    <row r="5134" spans="1:27">
      <c r="A5134" t="s">
        <v>5327</v>
      </c>
      <c r="B5134" t="s">
        <v>201</v>
      </c>
      <c r="C5134" t="s">
        <v>201</v>
      </c>
      <c r="D5134">
        <v>1550</v>
      </c>
      <c r="E5134" s="12">
        <v>40235</v>
      </c>
      <c r="F5134" s="72">
        <f t="shared" si="865"/>
        <v>2010</v>
      </c>
      <c r="G5134" s="70">
        <f t="shared" si="866"/>
        <v>8920.7483870967735</v>
      </c>
      <c r="H5134" s="70" cm="1">
        <f t="array" ref="H5134">INDEX(magic_bricks_appreciation_pivot!$A$13:$K$20,MATCH(C5134,magic_bricks_appreciation_pivot!$A$13:$A$20,0),1+MATCH(F5134,INDEX(magic_bricks_appreciation_pivot!$B$13:$K$13,0),0))</f>
        <v>0.62790190260080292</v>
      </c>
      <c r="I5134" s="70">
        <f t="shared" si="867"/>
        <v>14522.103271977881</v>
      </c>
      <c r="J5134">
        <v>157</v>
      </c>
      <c r="K5134">
        <v>2</v>
      </c>
      <c r="L5134">
        <v>1</v>
      </c>
      <c r="M5134">
        <v>4</v>
      </c>
      <c r="N5134" t="s">
        <v>154</v>
      </c>
      <c r="O5134" t="s">
        <v>155</v>
      </c>
      <c r="P5134" s="12">
        <v>37315</v>
      </c>
      <c r="Q5134" t="s">
        <v>1752</v>
      </c>
      <c r="R5134" t="s">
        <v>170</v>
      </c>
      <c r="S5134" t="s">
        <v>158</v>
      </c>
      <c r="T5134" t="s">
        <v>163</v>
      </c>
      <c r="U5134">
        <v>4</v>
      </c>
      <c r="V5134">
        <v>4.7</v>
      </c>
      <c r="W5134">
        <v>2.2000000000000002</v>
      </c>
      <c r="X5134">
        <v>3.49</v>
      </c>
      <c r="Y5134">
        <v>594568</v>
      </c>
      <c r="Z5134">
        <v>262716</v>
      </c>
      <c r="AA5134">
        <v>13827160</v>
      </c>
    </row>
    <row r="5135" spans="1:27" hidden="1">
      <c r="A5135" t="s">
        <v>5328</v>
      </c>
      <c r="B5135" t="s">
        <v>175</v>
      </c>
      <c r="C5135" t="s">
        <v>34</v>
      </c>
      <c r="D5135">
        <v>1091</v>
      </c>
      <c r="E5135" s="12">
        <v>39704</v>
      </c>
      <c r="F5135" s="72">
        <f t="shared" si="865"/>
        <v>2008</v>
      </c>
      <c r="G5135" s="70">
        <f t="shared" si="866"/>
        <v>10512.694775435381</v>
      </c>
      <c r="H5135" s="70" t="e" cm="1">
        <f t="array" ref="H5135">INDEX(magic_bricks_appreciation_pivot!$A$13:$K$20,MATCH(C5135,magic_bricks_appreciation_pivot!$A$13:$A$20,0),1+MATCH(F5135,INDEX(magic_bricks_appreciation_pivot!$B$13:$K$13,0),0))</f>
        <v>#N/A</v>
      </c>
      <c r="I5135" s="70"/>
      <c r="J5135">
        <v>65</v>
      </c>
      <c r="K5135">
        <v>1</v>
      </c>
      <c r="L5135">
        <v>1</v>
      </c>
      <c r="M5135">
        <v>3</v>
      </c>
      <c r="N5135" t="s">
        <v>154</v>
      </c>
      <c r="O5135" t="s">
        <v>161</v>
      </c>
      <c r="P5135" s="12">
        <v>32039</v>
      </c>
      <c r="Q5135" t="s">
        <v>156</v>
      </c>
      <c r="R5135" t="s">
        <v>170</v>
      </c>
      <c r="S5135" t="s">
        <v>178</v>
      </c>
      <c r="T5135" t="s">
        <v>163</v>
      </c>
      <c r="U5135">
        <v>4.8</v>
      </c>
      <c r="V5135">
        <v>3.3</v>
      </c>
      <c r="W5135">
        <v>4.9000000000000004</v>
      </c>
      <c r="X5135">
        <v>4.2300000000000004</v>
      </c>
      <c r="Y5135">
        <v>298203</v>
      </c>
      <c r="Z5135">
        <v>103224</v>
      </c>
      <c r="AA5135">
        <v>11469350</v>
      </c>
    </row>
    <row r="5136" spans="1:27">
      <c r="A5136" t="s">
        <v>5329</v>
      </c>
      <c r="B5136" t="s">
        <v>75</v>
      </c>
      <c r="C5136" t="s">
        <v>75</v>
      </c>
      <c r="D5136">
        <v>1515</v>
      </c>
      <c r="E5136" s="12">
        <v>41918</v>
      </c>
      <c r="F5136" s="72">
        <f t="shared" si="865"/>
        <v>2014</v>
      </c>
      <c r="G5136" s="70">
        <f t="shared" si="866"/>
        <v>7047.1353135313529</v>
      </c>
      <c r="H5136" s="70" cm="1">
        <f t="array" ref="H5136">INDEX(magic_bricks_appreciation_pivot!$A$13:$K$20,MATCH(C5136,magic_bricks_appreciation_pivot!$A$13:$A$20,0),1+MATCH(F5136,INDEX(magic_bricks_appreciation_pivot!$B$13:$K$13,0),0))</f>
        <v>0.20839433870180576</v>
      </c>
      <c r="I5136" s="70">
        <f>G5136+G5136*H5136</f>
        <v>8515.7184169368611</v>
      </c>
      <c r="J5136">
        <v>135</v>
      </c>
      <c r="K5136">
        <v>1</v>
      </c>
      <c r="L5136">
        <v>1</v>
      </c>
      <c r="M5136">
        <v>4</v>
      </c>
      <c r="N5136" t="s">
        <v>193</v>
      </c>
      <c r="O5136" t="s">
        <v>155</v>
      </c>
      <c r="P5136" s="12">
        <v>31698</v>
      </c>
      <c r="Q5136" t="s">
        <v>194</v>
      </c>
      <c r="R5136" t="s">
        <v>165</v>
      </c>
      <c r="S5136" t="s">
        <v>178</v>
      </c>
      <c r="T5136" t="s">
        <v>163</v>
      </c>
      <c r="U5136">
        <v>3.5</v>
      </c>
      <c r="V5136">
        <v>3.5</v>
      </c>
      <c r="W5136">
        <v>3.8</v>
      </c>
      <c r="X5136">
        <v>3.6349999999999998</v>
      </c>
      <c r="Y5136">
        <v>373674</v>
      </c>
      <c r="Z5136">
        <v>170823</v>
      </c>
      <c r="AA5136">
        <v>10676410</v>
      </c>
    </row>
    <row r="5137" spans="1:27" hidden="1">
      <c r="A5137" t="s">
        <v>5330</v>
      </c>
      <c r="B5137" t="s">
        <v>56</v>
      </c>
      <c r="C5137" t="s">
        <v>56</v>
      </c>
      <c r="D5137">
        <v>893</v>
      </c>
      <c r="E5137" s="12">
        <v>40134</v>
      </c>
      <c r="F5137" s="72">
        <f t="shared" si="865"/>
        <v>2009</v>
      </c>
      <c r="G5137" s="70">
        <f t="shared" si="866"/>
        <v>9294.4624860022395</v>
      </c>
      <c r="H5137" s="70" t="e" cm="1">
        <f t="array" ref="H5137">INDEX(magic_bricks_appreciation_pivot!$A$13:$K$20,MATCH(C5137,magic_bricks_appreciation_pivot!$A$13:$A$20,0),1+MATCH(F5137,INDEX(magic_bricks_appreciation_pivot!$B$13:$K$13,0),0))</f>
        <v>#N/A</v>
      </c>
      <c r="I5137" s="70"/>
      <c r="J5137">
        <v>162</v>
      </c>
      <c r="K5137">
        <v>1</v>
      </c>
      <c r="L5137">
        <v>1</v>
      </c>
      <c r="M5137">
        <v>3</v>
      </c>
      <c r="N5137" t="s">
        <v>193</v>
      </c>
      <c r="O5137" t="s">
        <v>155</v>
      </c>
      <c r="P5137" s="12">
        <v>33929</v>
      </c>
      <c r="Q5137" t="s">
        <v>169</v>
      </c>
      <c r="R5137" t="s">
        <v>165</v>
      </c>
      <c r="S5137" t="s">
        <v>158</v>
      </c>
      <c r="T5137" t="s">
        <v>171</v>
      </c>
      <c r="U5137">
        <v>2.4</v>
      </c>
      <c r="V5137">
        <v>3</v>
      </c>
      <c r="W5137">
        <v>3.2</v>
      </c>
      <c r="X5137">
        <v>2.92</v>
      </c>
      <c r="Y5137">
        <v>315398</v>
      </c>
      <c r="Z5137">
        <v>74700</v>
      </c>
      <c r="AA5137">
        <v>8299955</v>
      </c>
    </row>
    <row r="5138" spans="1:27" hidden="1">
      <c r="A5138" t="s">
        <v>5331</v>
      </c>
      <c r="B5138" t="s">
        <v>175</v>
      </c>
      <c r="C5138" t="s">
        <v>34</v>
      </c>
      <c r="D5138">
        <v>930</v>
      </c>
      <c r="E5138" s="12">
        <v>40115</v>
      </c>
      <c r="F5138" s="72">
        <f t="shared" si="865"/>
        <v>2009</v>
      </c>
      <c r="G5138" s="70">
        <f t="shared" si="866"/>
        <v>7344.7311827956992</v>
      </c>
      <c r="H5138" s="70" t="e" cm="1">
        <f t="array" ref="H5138">INDEX(magic_bricks_appreciation_pivot!$A$13:$K$20,MATCH(C5138,magic_bricks_appreciation_pivot!$A$13:$A$20,0),1+MATCH(F5138,INDEX(magic_bricks_appreciation_pivot!$B$13:$K$13,0),0))</f>
        <v>#N/A</v>
      </c>
      <c r="I5138" s="70"/>
      <c r="J5138">
        <v>28</v>
      </c>
      <c r="K5138">
        <v>1</v>
      </c>
      <c r="L5138">
        <v>1</v>
      </c>
      <c r="M5138">
        <v>3</v>
      </c>
      <c r="N5138" t="s">
        <v>154</v>
      </c>
      <c r="O5138" t="s">
        <v>161</v>
      </c>
      <c r="P5138" s="12">
        <v>27705</v>
      </c>
      <c r="Q5138" t="s">
        <v>169</v>
      </c>
      <c r="R5138" t="s">
        <v>170</v>
      </c>
      <c r="S5138" t="s">
        <v>178</v>
      </c>
      <c r="T5138" t="s">
        <v>163</v>
      </c>
      <c r="U5138">
        <v>2.7</v>
      </c>
      <c r="V5138">
        <v>2.4</v>
      </c>
      <c r="W5138">
        <v>2.4</v>
      </c>
      <c r="X5138">
        <v>2.4900000000000002</v>
      </c>
      <c r="Y5138">
        <v>170765</v>
      </c>
      <c r="Z5138">
        <v>88798</v>
      </c>
      <c r="AA5138">
        <v>6830600</v>
      </c>
    </row>
    <row r="5139" spans="1:27" hidden="1">
      <c r="A5139" t="s">
        <v>5332</v>
      </c>
      <c r="B5139" t="s">
        <v>175</v>
      </c>
      <c r="C5139" t="s">
        <v>34</v>
      </c>
      <c r="D5139">
        <v>715</v>
      </c>
      <c r="E5139" s="12">
        <v>39653</v>
      </c>
      <c r="F5139" s="72">
        <f t="shared" si="865"/>
        <v>2008</v>
      </c>
      <c r="G5139" s="70">
        <f t="shared" si="866"/>
        <v>9734.2657342657349</v>
      </c>
      <c r="H5139" s="70" t="e" cm="1">
        <f t="array" ref="H5139">INDEX(magic_bricks_appreciation_pivot!$A$13:$K$20,MATCH(C5139,magic_bricks_appreciation_pivot!$A$13:$A$20,0),1+MATCH(F5139,INDEX(magic_bricks_appreciation_pivot!$B$13:$K$13,0),0))</f>
        <v>#N/A</v>
      </c>
      <c r="I5139" s="70"/>
      <c r="J5139">
        <v>178</v>
      </c>
      <c r="K5139">
        <v>1</v>
      </c>
      <c r="L5139">
        <v>1</v>
      </c>
      <c r="M5139">
        <v>2</v>
      </c>
      <c r="N5139" t="s">
        <v>176</v>
      </c>
      <c r="O5139" t="s">
        <v>155</v>
      </c>
      <c r="P5139" s="12">
        <v>33813</v>
      </c>
      <c r="Q5139" t="s">
        <v>194</v>
      </c>
      <c r="R5139" t="s">
        <v>177</v>
      </c>
      <c r="S5139" t="s">
        <v>178</v>
      </c>
      <c r="T5139" t="s">
        <v>166</v>
      </c>
      <c r="U5139">
        <v>2.5</v>
      </c>
      <c r="V5139">
        <v>2.5</v>
      </c>
      <c r="W5139">
        <v>2.1</v>
      </c>
      <c r="X5139">
        <v>2.38</v>
      </c>
      <c r="Y5139">
        <v>201840</v>
      </c>
      <c r="Z5139">
        <v>41760</v>
      </c>
      <c r="AA5139">
        <v>6960000</v>
      </c>
    </row>
    <row r="5140" spans="1:27" hidden="1">
      <c r="A5140" t="s">
        <v>5333</v>
      </c>
      <c r="B5140" t="s">
        <v>175</v>
      </c>
      <c r="C5140" t="s">
        <v>34</v>
      </c>
      <c r="D5140">
        <v>1211</v>
      </c>
      <c r="E5140" s="12">
        <v>39903</v>
      </c>
      <c r="F5140" s="72">
        <f t="shared" si="865"/>
        <v>2009</v>
      </c>
      <c r="G5140" s="70">
        <f t="shared" si="866"/>
        <v>8808.0264244426089</v>
      </c>
      <c r="H5140" s="70" t="e" cm="1">
        <f t="array" ref="H5140">INDEX(magic_bricks_appreciation_pivot!$A$13:$K$20,MATCH(C5140,magic_bricks_appreciation_pivot!$A$13:$A$20,0),1+MATCH(F5140,INDEX(magic_bricks_appreciation_pivot!$B$13:$K$13,0),0))</f>
        <v>#N/A</v>
      </c>
      <c r="I5140" s="70"/>
      <c r="J5140">
        <v>128</v>
      </c>
      <c r="K5140">
        <v>2</v>
      </c>
      <c r="L5140">
        <v>1</v>
      </c>
      <c r="M5140">
        <v>4</v>
      </c>
      <c r="N5140" t="s">
        <v>184</v>
      </c>
      <c r="O5140" t="s">
        <v>155</v>
      </c>
      <c r="P5140" s="12">
        <v>27128</v>
      </c>
      <c r="Q5140" t="s">
        <v>169</v>
      </c>
      <c r="R5140" t="s">
        <v>170</v>
      </c>
      <c r="S5140" t="s">
        <v>162</v>
      </c>
      <c r="T5140" t="s">
        <v>163</v>
      </c>
      <c r="U5140">
        <v>4.0999999999999996</v>
      </c>
      <c r="V5140">
        <v>3.8</v>
      </c>
      <c r="W5140">
        <v>2.1</v>
      </c>
      <c r="X5140">
        <v>3.38</v>
      </c>
      <c r="Y5140">
        <v>266663</v>
      </c>
      <c r="Z5140">
        <v>63999</v>
      </c>
      <c r="AA5140">
        <v>10666520</v>
      </c>
    </row>
    <row r="5141" spans="1:27" hidden="1">
      <c r="A5141" t="s">
        <v>5334</v>
      </c>
      <c r="B5141" t="s">
        <v>56</v>
      </c>
      <c r="C5141" t="s">
        <v>56</v>
      </c>
      <c r="D5141">
        <v>1158</v>
      </c>
      <c r="E5141" s="12">
        <v>39541</v>
      </c>
      <c r="F5141" s="72">
        <f t="shared" si="865"/>
        <v>2008</v>
      </c>
      <c r="G5141" s="70">
        <f t="shared" si="866"/>
        <v>7708.1131260794473</v>
      </c>
      <c r="H5141" s="70" t="e" cm="1">
        <f t="array" ref="H5141">INDEX(magic_bricks_appreciation_pivot!$A$13:$K$20,MATCH(C5141,magic_bricks_appreciation_pivot!$A$13:$A$20,0),1+MATCH(F5141,INDEX(magic_bricks_appreciation_pivot!$B$13:$K$13,0),0))</f>
        <v>#N/A</v>
      </c>
      <c r="I5141" s="70"/>
      <c r="J5141">
        <v>154</v>
      </c>
      <c r="K5141">
        <v>1</v>
      </c>
      <c r="L5141">
        <v>1</v>
      </c>
      <c r="M5141">
        <v>3</v>
      </c>
      <c r="N5141" t="s">
        <v>176</v>
      </c>
      <c r="O5141" t="s">
        <v>161</v>
      </c>
      <c r="P5141" s="12">
        <v>34796</v>
      </c>
      <c r="Q5141" t="s">
        <v>169</v>
      </c>
      <c r="R5141" t="s">
        <v>177</v>
      </c>
      <c r="S5141" t="s">
        <v>162</v>
      </c>
      <c r="T5141" t="s">
        <v>171</v>
      </c>
      <c r="U5141">
        <v>4.0999999999999996</v>
      </c>
      <c r="V5141">
        <v>4.2</v>
      </c>
      <c r="W5141">
        <v>3.6</v>
      </c>
      <c r="X5141">
        <v>3.87</v>
      </c>
      <c r="Y5141">
        <v>312410</v>
      </c>
      <c r="Z5141">
        <v>124964</v>
      </c>
      <c r="AA5141">
        <v>8925995</v>
      </c>
    </row>
    <row r="5142" spans="1:27">
      <c r="A5142" t="s">
        <v>5335</v>
      </c>
      <c r="B5142" t="s">
        <v>39</v>
      </c>
      <c r="C5142" t="s">
        <v>39</v>
      </c>
      <c r="D5142">
        <v>1836</v>
      </c>
      <c r="E5142" s="12">
        <v>40555</v>
      </c>
      <c r="F5142" s="72">
        <f t="shared" si="865"/>
        <v>2011</v>
      </c>
      <c r="G5142" s="70">
        <f t="shared" si="866"/>
        <v>6477.4291938997821</v>
      </c>
      <c r="H5142" s="70" cm="1">
        <f t="array" ref="H5142">INDEX(magic_bricks_appreciation_pivot!$A$13:$K$20,MATCH(C5142,magic_bricks_appreciation_pivot!$A$13:$A$20,0),1+MATCH(F5142,INDEX(magic_bricks_appreciation_pivot!$B$13:$K$13,0),0))</f>
        <v>0.32133594787779113</v>
      </c>
      <c r="I5142" s="70">
        <f t="shared" ref="I5142:I5147" si="868">G5142+G5142*H5142</f>
        <v>8558.860043732846</v>
      </c>
      <c r="J5142">
        <v>111</v>
      </c>
      <c r="K5142">
        <v>2</v>
      </c>
      <c r="L5142">
        <v>1</v>
      </c>
      <c r="M5142">
        <v>5</v>
      </c>
      <c r="N5142" t="s">
        <v>168</v>
      </c>
      <c r="O5142" t="s">
        <v>161</v>
      </c>
      <c r="P5142" s="12">
        <v>33985</v>
      </c>
      <c r="Q5142" t="s">
        <v>194</v>
      </c>
      <c r="R5142" t="s">
        <v>170</v>
      </c>
      <c r="S5142" t="s">
        <v>178</v>
      </c>
      <c r="T5142" t="s">
        <v>166</v>
      </c>
      <c r="U5142">
        <v>4.5</v>
      </c>
      <c r="V5142">
        <v>4.9000000000000004</v>
      </c>
      <c r="W5142">
        <v>3</v>
      </c>
      <c r="X5142">
        <v>4</v>
      </c>
      <c r="Y5142">
        <v>380562</v>
      </c>
      <c r="Z5142">
        <v>107033</v>
      </c>
      <c r="AA5142">
        <v>11892560</v>
      </c>
    </row>
    <row r="5143" spans="1:27">
      <c r="A5143" t="s">
        <v>5336</v>
      </c>
      <c r="B5143" t="s">
        <v>429</v>
      </c>
      <c r="C5143" t="s">
        <v>34</v>
      </c>
      <c r="D5143">
        <v>807</v>
      </c>
      <c r="E5143" s="12">
        <v>41918</v>
      </c>
      <c r="F5143" s="72">
        <f t="shared" si="865"/>
        <v>2014</v>
      </c>
      <c r="G5143" s="70">
        <f t="shared" si="866"/>
        <v>9797.1375464684006</v>
      </c>
      <c r="H5143" s="70" cm="1">
        <f t="array" ref="H5143">INDEX(magic_bricks_appreciation_pivot!$A$13:$K$20,MATCH(C5143,magic_bricks_appreciation_pivot!$A$13:$A$20,0),1+MATCH(F5143,INDEX(magic_bricks_appreciation_pivot!$B$13:$K$13,0),0))</f>
        <v>5.1040744021257752E-2</v>
      </c>
      <c r="I5143" s="70">
        <f t="shared" si="868"/>
        <v>10297.190736118748</v>
      </c>
      <c r="J5143">
        <v>188</v>
      </c>
      <c r="K5143">
        <v>1</v>
      </c>
      <c r="L5143">
        <v>1</v>
      </c>
      <c r="M5143">
        <v>3</v>
      </c>
      <c r="N5143" t="s">
        <v>184</v>
      </c>
      <c r="O5143" t="s">
        <v>161</v>
      </c>
      <c r="P5143" s="12">
        <v>29508</v>
      </c>
      <c r="Q5143" t="s">
        <v>169</v>
      </c>
      <c r="R5143" t="s">
        <v>177</v>
      </c>
      <c r="S5143" t="s">
        <v>178</v>
      </c>
      <c r="T5143" t="s">
        <v>182</v>
      </c>
      <c r="U5143">
        <v>4.2</v>
      </c>
      <c r="V5143">
        <v>3.5</v>
      </c>
      <c r="W5143">
        <v>4.9000000000000004</v>
      </c>
      <c r="X5143">
        <v>4.13</v>
      </c>
      <c r="Y5143">
        <v>221376</v>
      </c>
      <c r="Z5143">
        <v>55344</v>
      </c>
      <c r="AA5143">
        <v>7906290</v>
      </c>
    </row>
    <row r="5144" spans="1:27">
      <c r="A5144" t="s">
        <v>5337</v>
      </c>
      <c r="B5144" t="s">
        <v>56</v>
      </c>
      <c r="C5144" t="s">
        <v>56</v>
      </c>
      <c r="D5144">
        <v>1129</v>
      </c>
      <c r="E5144" s="12">
        <v>40721</v>
      </c>
      <c r="F5144" s="72">
        <f t="shared" si="865"/>
        <v>2011</v>
      </c>
      <c r="G5144" s="70">
        <f t="shared" si="866"/>
        <v>5827.4534986713907</v>
      </c>
      <c r="H5144" s="70" cm="1">
        <f t="array" ref="H5144">INDEX(magic_bricks_appreciation_pivot!$A$13:$K$20,MATCH(C5144,magic_bricks_appreciation_pivot!$A$13:$A$20,0),1+MATCH(F5144,INDEX(magic_bricks_appreciation_pivot!$B$13:$K$13,0),0))</f>
        <v>0.33228770983948047</v>
      </c>
      <c r="I5144" s="70">
        <f t="shared" si="868"/>
        <v>7763.8446759409753</v>
      </c>
      <c r="J5144">
        <v>28</v>
      </c>
      <c r="K5144">
        <v>1</v>
      </c>
      <c r="L5144">
        <v>1</v>
      </c>
      <c r="M5144">
        <v>3</v>
      </c>
      <c r="N5144" t="s">
        <v>193</v>
      </c>
      <c r="O5144" t="s">
        <v>161</v>
      </c>
      <c r="P5144" s="12">
        <v>35976</v>
      </c>
      <c r="Q5144" t="s">
        <v>169</v>
      </c>
      <c r="R5144" t="s">
        <v>165</v>
      </c>
      <c r="S5144" t="s">
        <v>178</v>
      </c>
      <c r="T5144" t="s">
        <v>159</v>
      </c>
      <c r="U5144">
        <v>3.1</v>
      </c>
      <c r="V5144">
        <v>3.5</v>
      </c>
      <c r="W5144">
        <v>2.8</v>
      </c>
      <c r="X5144">
        <v>3.03</v>
      </c>
      <c r="Y5144">
        <v>263168</v>
      </c>
      <c r="Z5144">
        <v>13158</v>
      </c>
      <c r="AA5144">
        <v>6579195</v>
      </c>
    </row>
    <row r="5145" spans="1:27">
      <c r="A5145" t="s">
        <v>5338</v>
      </c>
      <c r="B5145" t="s">
        <v>175</v>
      </c>
      <c r="C5145" t="s">
        <v>34</v>
      </c>
      <c r="D5145">
        <v>1000</v>
      </c>
      <c r="E5145" s="12">
        <v>40461</v>
      </c>
      <c r="F5145" s="72">
        <f t="shared" si="865"/>
        <v>2010</v>
      </c>
      <c r="G5145" s="70">
        <f t="shared" si="866"/>
        <v>11701.75</v>
      </c>
      <c r="H5145" s="70" cm="1">
        <f t="array" ref="H5145">INDEX(magic_bricks_appreciation_pivot!$A$13:$K$20,MATCH(C5145,magic_bricks_appreciation_pivot!$A$13:$A$20,0),1+MATCH(F5145,INDEX(magic_bricks_appreciation_pivot!$B$13:$K$13,0),0))</f>
        <v>0.46848170778869208</v>
      </c>
      <c r="I5145" s="70">
        <f t="shared" si="868"/>
        <v>17183.805824116327</v>
      </c>
      <c r="J5145">
        <v>121</v>
      </c>
      <c r="K5145">
        <v>1</v>
      </c>
      <c r="L5145">
        <v>1</v>
      </c>
      <c r="M5145">
        <v>3</v>
      </c>
      <c r="N5145" t="s">
        <v>176</v>
      </c>
      <c r="O5145" t="s">
        <v>155</v>
      </c>
      <c r="P5145" s="12">
        <v>26956</v>
      </c>
      <c r="Q5145" t="s">
        <v>156</v>
      </c>
      <c r="R5145" t="s">
        <v>177</v>
      </c>
      <c r="S5145" t="s">
        <v>178</v>
      </c>
      <c r="T5145" t="s">
        <v>166</v>
      </c>
      <c r="U5145">
        <v>2.5</v>
      </c>
      <c r="V5145">
        <v>4.0999999999999996</v>
      </c>
      <c r="W5145">
        <v>4.7</v>
      </c>
      <c r="X5145">
        <v>3.8</v>
      </c>
      <c r="Y5145">
        <v>374456</v>
      </c>
      <c r="Z5145">
        <v>58509</v>
      </c>
      <c r="AA5145">
        <v>11701750</v>
      </c>
    </row>
    <row r="5146" spans="1:27">
      <c r="A5146" t="s">
        <v>5339</v>
      </c>
      <c r="B5146" t="s">
        <v>175</v>
      </c>
      <c r="C5146" t="s">
        <v>34</v>
      </c>
      <c r="D5146">
        <v>844</v>
      </c>
      <c r="E5146" s="12">
        <v>40566</v>
      </c>
      <c r="F5146" s="72">
        <f t="shared" si="865"/>
        <v>2011</v>
      </c>
      <c r="G5146" s="70">
        <f t="shared" si="866"/>
        <v>11572.310426540284</v>
      </c>
      <c r="H5146" s="70" cm="1">
        <f t="array" ref="H5146">INDEX(magic_bricks_appreciation_pivot!$A$13:$K$20,MATCH(C5146,magic_bricks_appreciation_pivot!$A$13:$A$20,0),1+MATCH(F5146,INDEX(magic_bricks_appreciation_pivot!$B$13:$K$13,0),0))</f>
        <v>0.22839026915113872</v>
      </c>
      <c r="I5146" s="70">
        <f t="shared" si="868"/>
        <v>14215.313519558347</v>
      </c>
      <c r="J5146">
        <v>116</v>
      </c>
      <c r="K5146">
        <v>1</v>
      </c>
      <c r="L5146">
        <v>1</v>
      </c>
      <c r="M5146">
        <v>3</v>
      </c>
      <c r="N5146" t="s">
        <v>176</v>
      </c>
      <c r="O5146" t="s">
        <v>155</v>
      </c>
      <c r="P5146" s="12">
        <v>32901</v>
      </c>
      <c r="Q5146" t="s">
        <v>169</v>
      </c>
      <c r="R5146" t="s">
        <v>177</v>
      </c>
      <c r="S5146" t="s">
        <v>162</v>
      </c>
      <c r="T5146" t="s">
        <v>182</v>
      </c>
      <c r="U5146">
        <v>3.2</v>
      </c>
      <c r="V5146">
        <v>4.0999999999999996</v>
      </c>
      <c r="W5146">
        <v>3</v>
      </c>
      <c r="X5146">
        <v>3.5</v>
      </c>
      <c r="Y5146">
        <v>322312</v>
      </c>
      <c r="Z5146">
        <v>156272</v>
      </c>
      <c r="AA5146">
        <v>9767030</v>
      </c>
    </row>
    <row r="5147" spans="1:27">
      <c r="A5147" t="s">
        <v>5340</v>
      </c>
      <c r="B5147" t="s">
        <v>75</v>
      </c>
      <c r="C5147" t="s">
        <v>75</v>
      </c>
      <c r="D5147">
        <v>1601</v>
      </c>
      <c r="E5147" s="12">
        <v>41967</v>
      </c>
      <c r="F5147" s="72">
        <f t="shared" si="865"/>
        <v>2014</v>
      </c>
      <c r="G5147" s="70">
        <f t="shared" si="866"/>
        <v>7637.4141161773887</v>
      </c>
      <c r="H5147" s="70" cm="1">
        <f t="array" ref="H5147">INDEX(magic_bricks_appreciation_pivot!$A$13:$K$20,MATCH(C5147,magic_bricks_appreciation_pivot!$A$13:$A$20,0),1+MATCH(F5147,INDEX(magic_bricks_appreciation_pivot!$B$13:$K$13,0),0))</f>
        <v>0.20839433870180576</v>
      </c>
      <c r="I5147" s="70">
        <f t="shared" si="868"/>
        <v>9229.0079803100125</v>
      </c>
      <c r="J5147">
        <v>75</v>
      </c>
      <c r="K5147">
        <v>1</v>
      </c>
      <c r="L5147">
        <v>1</v>
      </c>
      <c r="M5147">
        <v>4</v>
      </c>
      <c r="N5147" t="s">
        <v>168</v>
      </c>
      <c r="O5147" t="s">
        <v>155</v>
      </c>
      <c r="P5147" s="12">
        <v>37952</v>
      </c>
      <c r="Q5147" t="s">
        <v>169</v>
      </c>
      <c r="R5147" t="s">
        <v>177</v>
      </c>
      <c r="S5147" t="s">
        <v>178</v>
      </c>
      <c r="T5147" t="s">
        <v>163</v>
      </c>
      <c r="U5147">
        <v>4.0999999999999996</v>
      </c>
      <c r="V5147">
        <v>2.7</v>
      </c>
      <c r="W5147">
        <v>4.2</v>
      </c>
      <c r="X5147">
        <v>3.7949999999999999</v>
      </c>
      <c r="Y5147">
        <v>391280</v>
      </c>
      <c r="Z5147">
        <v>122275</v>
      </c>
      <c r="AA5147">
        <v>12227500</v>
      </c>
    </row>
    <row r="5148" spans="1:27" hidden="1">
      <c r="A5148" t="s">
        <v>5341</v>
      </c>
      <c r="B5148" t="s">
        <v>23</v>
      </c>
      <c r="C5148" t="s">
        <v>23</v>
      </c>
      <c r="D5148">
        <v>835</v>
      </c>
      <c r="E5148" s="12">
        <v>40067</v>
      </c>
      <c r="F5148" s="72">
        <f t="shared" si="865"/>
        <v>2009</v>
      </c>
      <c r="G5148" s="70">
        <f t="shared" si="866"/>
        <v>7677.6946107784433</v>
      </c>
      <c r="H5148" s="70" t="e" cm="1">
        <f t="array" ref="H5148">INDEX(magic_bricks_appreciation_pivot!$A$13:$K$20,MATCH(C5148,magic_bricks_appreciation_pivot!$A$13:$A$20,0),1+MATCH(F5148,INDEX(magic_bricks_appreciation_pivot!$B$13:$K$13,0),0))</f>
        <v>#N/A</v>
      </c>
      <c r="I5148" s="70"/>
      <c r="J5148">
        <v>115</v>
      </c>
      <c r="K5148">
        <v>1</v>
      </c>
      <c r="L5148">
        <v>1</v>
      </c>
      <c r="M5148">
        <v>2</v>
      </c>
      <c r="N5148" t="s">
        <v>154</v>
      </c>
      <c r="O5148" t="s">
        <v>155</v>
      </c>
      <c r="P5148" s="12">
        <v>24372</v>
      </c>
      <c r="Q5148" t="s">
        <v>169</v>
      </c>
      <c r="R5148" t="s">
        <v>177</v>
      </c>
      <c r="S5148" t="s">
        <v>178</v>
      </c>
      <c r="T5148" t="s">
        <v>166</v>
      </c>
      <c r="U5148">
        <v>3.5</v>
      </c>
      <c r="V5148">
        <v>4.4000000000000004</v>
      </c>
      <c r="W5148">
        <v>3.7</v>
      </c>
      <c r="X5148">
        <v>3.85</v>
      </c>
      <c r="Y5148">
        <v>211559</v>
      </c>
      <c r="Z5148">
        <v>160272</v>
      </c>
      <c r="AA5148">
        <v>6410875</v>
      </c>
    </row>
    <row r="5149" spans="1:27" hidden="1">
      <c r="A5149" t="s">
        <v>5342</v>
      </c>
      <c r="B5149" t="s">
        <v>51</v>
      </c>
      <c r="C5149" t="s">
        <v>51</v>
      </c>
      <c r="D5149">
        <v>1809</v>
      </c>
      <c r="E5149" s="12">
        <v>39034</v>
      </c>
      <c r="F5149" s="72">
        <f t="shared" si="865"/>
        <v>2006</v>
      </c>
      <c r="G5149" s="70">
        <f t="shared" si="866"/>
        <v>6122.8745163073518</v>
      </c>
      <c r="H5149" s="70" t="e" cm="1">
        <f t="array" ref="H5149">INDEX(magic_bricks_appreciation_pivot!$A$13:$K$20,MATCH(C5149,magic_bricks_appreciation_pivot!$A$13:$A$20,0),1+MATCH(F5149,INDEX(magic_bricks_appreciation_pivot!$B$13:$K$13,0),0))</f>
        <v>#N/A</v>
      </c>
      <c r="I5149" s="70"/>
      <c r="J5149">
        <v>90</v>
      </c>
      <c r="K5149">
        <v>3</v>
      </c>
      <c r="L5149">
        <v>2</v>
      </c>
      <c r="M5149">
        <v>5</v>
      </c>
      <c r="N5149" t="s">
        <v>184</v>
      </c>
      <c r="O5149" t="s">
        <v>161</v>
      </c>
      <c r="P5149" s="12">
        <v>22974</v>
      </c>
      <c r="Q5149" t="s">
        <v>169</v>
      </c>
      <c r="R5149" t="s">
        <v>177</v>
      </c>
      <c r="S5149" t="s">
        <v>162</v>
      </c>
      <c r="T5149" t="s">
        <v>166</v>
      </c>
      <c r="U5149">
        <v>4.9000000000000004</v>
      </c>
      <c r="V5149">
        <v>4</v>
      </c>
      <c r="W5149">
        <v>4.2</v>
      </c>
      <c r="X5149">
        <v>4.29</v>
      </c>
      <c r="Y5149">
        <v>354441</v>
      </c>
      <c r="Z5149">
        <v>232602</v>
      </c>
      <c r="AA5149">
        <v>11076280</v>
      </c>
    </row>
    <row r="5150" spans="1:27">
      <c r="A5150" t="s">
        <v>5343</v>
      </c>
      <c r="B5150" t="s">
        <v>175</v>
      </c>
      <c r="C5150" t="s">
        <v>34</v>
      </c>
      <c r="D5150">
        <v>1074</v>
      </c>
      <c r="E5150" s="12">
        <v>40669</v>
      </c>
      <c r="F5150" s="72">
        <f t="shared" si="865"/>
        <v>2011</v>
      </c>
      <c r="G5150" s="70">
        <f t="shared" si="866"/>
        <v>8652.1415270018624</v>
      </c>
      <c r="H5150" s="70" cm="1">
        <f t="array" ref="H5150">INDEX(magic_bricks_appreciation_pivot!$A$13:$K$20,MATCH(C5150,magic_bricks_appreciation_pivot!$A$13:$A$20,0),1+MATCH(F5150,INDEX(magic_bricks_appreciation_pivot!$B$13:$K$13,0),0))</f>
        <v>0.22839026915113872</v>
      </c>
      <c r="I5150" s="70">
        <f>G5150+G5150*H5150</f>
        <v>10628.206459087562</v>
      </c>
      <c r="J5150">
        <v>6</v>
      </c>
      <c r="K5150">
        <v>1</v>
      </c>
      <c r="L5150">
        <v>1</v>
      </c>
      <c r="M5150">
        <v>3</v>
      </c>
      <c r="N5150" t="s">
        <v>184</v>
      </c>
      <c r="O5150" t="s">
        <v>155</v>
      </c>
      <c r="P5150" s="12">
        <v>36289</v>
      </c>
      <c r="Q5150" t="s">
        <v>194</v>
      </c>
      <c r="R5150" t="s">
        <v>170</v>
      </c>
      <c r="S5150" t="s">
        <v>158</v>
      </c>
      <c r="T5150" t="s">
        <v>163</v>
      </c>
      <c r="U5150">
        <v>3</v>
      </c>
      <c r="V5150">
        <v>3.7</v>
      </c>
      <c r="W5150">
        <v>3.9</v>
      </c>
      <c r="X5150">
        <v>3.55</v>
      </c>
      <c r="Y5150">
        <v>278772</v>
      </c>
      <c r="Z5150">
        <v>102216</v>
      </c>
      <c r="AA5150">
        <v>9292400</v>
      </c>
    </row>
    <row r="5151" spans="1:27" hidden="1">
      <c r="A5151" t="s">
        <v>5344</v>
      </c>
      <c r="B5151" t="s">
        <v>51</v>
      </c>
      <c r="C5151" t="s">
        <v>51</v>
      </c>
      <c r="D5151">
        <v>1782</v>
      </c>
      <c r="E5151" s="12">
        <v>38825</v>
      </c>
      <c r="F5151" s="72">
        <f t="shared" si="865"/>
        <v>2006</v>
      </c>
      <c r="G5151" s="70">
        <f t="shared" si="866"/>
        <v>6251.3075196408527</v>
      </c>
      <c r="H5151" s="70" t="e" cm="1">
        <f t="array" ref="H5151">INDEX(magic_bricks_appreciation_pivot!$A$13:$K$20,MATCH(C5151,magic_bricks_appreciation_pivot!$A$13:$A$20,0),1+MATCH(F5151,INDEX(magic_bricks_appreciation_pivot!$B$13:$K$13,0),0))</f>
        <v>#N/A</v>
      </c>
      <c r="I5151" s="70"/>
      <c r="J5151">
        <v>88</v>
      </c>
      <c r="K5151">
        <v>2</v>
      </c>
      <c r="L5151">
        <v>1</v>
      </c>
      <c r="M5151">
        <v>4</v>
      </c>
      <c r="N5151" t="s">
        <v>176</v>
      </c>
      <c r="O5151" t="s">
        <v>161</v>
      </c>
      <c r="P5151" s="12">
        <v>31890</v>
      </c>
      <c r="Q5151" t="s">
        <v>169</v>
      </c>
      <c r="R5151" t="s">
        <v>177</v>
      </c>
      <c r="S5151" t="s">
        <v>162</v>
      </c>
      <c r="T5151" t="s">
        <v>182</v>
      </c>
      <c r="U5151">
        <v>4.2</v>
      </c>
      <c r="V5151">
        <v>2.1</v>
      </c>
      <c r="W5151">
        <v>2.7</v>
      </c>
      <c r="X5151">
        <v>2.81</v>
      </c>
      <c r="Y5151">
        <v>378754</v>
      </c>
      <c r="Z5151">
        <v>100258</v>
      </c>
      <c r="AA5151">
        <v>11139830</v>
      </c>
    </row>
    <row r="5152" spans="1:27" hidden="1">
      <c r="A5152" t="s">
        <v>5345</v>
      </c>
      <c r="B5152" t="s">
        <v>51</v>
      </c>
      <c r="C5152" t="s">
        <v>51</v>
      </c>
      <c r="D5152">
        <v>1706</v>
      </c>
      <c r="E5152" s="12">
        <v>39710</v>
      </c>
      <c r="F5152" s="72">
        <f t="shared" si="865"/>
        <v>2008</v>
      </c>
      <c r="G5152" s="70">
        <f t="shared" si="866"/>
        <v>9372.813599062134</v>
      </c>
      <c r="H5152" s="70" t="e" cm="1">
        <f t="array" ref="H5152">INDEX(magic_bricks_appreciation_pivot!$A$13:$K$20,MATCH(C5152,magic_bricks_appreciation_pivot!$A$13:$A$20,0),1+MATCH(F5152,INDEX(magic_bricks_appreciation_pivot!$B$13:$K$13,0),0))</f>
        <v>#N/A</v>
      </c>
      <c r="I5152" s="70"/>
      <c r="J5152">
        <v>105</v>
      </c>
      <c r="K5152">
        <v>2</v>
      </c>
      <c r="L5152">
        <v>1</v>
      </c>
      <c r="M5152">
        <v>4</v>
      </c>
      <c r="N5152" t="s">
        <v>193</v>
      </c>
      <c r="O5152" t="s">
        <v>155</v>
      </c>
      <c r="P5152" s="12">
        <v>22920</v>
      </c>
      <c r="Q5152" t="s">
        <v>156</v>
      </c>
      <c r="R5152" t="s">
        <v>165</v>
      </c>
      <c r="S5152" t="s">
        <v>162</v>
      </c>
      <c r="T5152" t="s">
        <v>182</v>
      </c>
      <c r="U5152">
        <v>3.2</v>
      </c>
      <c r="V5152">
        <v>3.2</v>
      </c>
      <c r="W5152">
        <v>2.9</v>
      </c>
      <c r="X5152">
        <v>3.11</v>
      </c>
      <c r="Y5152">
        <v>543661</v>
      </c>
      <c r="Z5152">
        <v>175890</v>
      </c>
      <c r="AA5152">
        <v>15990020</v>
      </c>
    </row>
    <row r="5153" spans="1:27">
      <c r="A5153" t="s">
        <v>5346</v>
      </c>
      <c r="B5153" t="s">
        <v>23</v>
      </c>
      <c r="C5153" t="s">
        <v>23</v>
      </c>
      <c r="D5153">
        <v>572</v>
      </c>
      <c r="E5153" s="12">
        <v>40402</v>
      </c>
      <c r="F5153" s="72">
        <f t="shared" si="865"/>
        <v>2010</v>
      </c>
      <c r="G5153" s="70">
        <f t="shared" si="866"/>
        <v>13262.237762237763</v>
      </c>
      <c r="H5153" s="70" cm="1">
        <f t="array" ref="H5153">INDEX(magic_bricks_appreciation_pivot!$A$13:$K$20,MATCH(C5153,magic_bricks_appreciation_pivot!$A$13:$A$20,0),1+MATCH(F5153,INDEX(magic_bricks_appreciation_pivot!$B$13:$K$13,0),0))</f>
        <v>0.49881786187527283</v>
      </c>
      <c r="I5153" s="70">
        <f t="shared" ref="I5153:I5155" si="869">G5153+G5153*H5153</f>
        <v>19877.678846478706</v>
      </c>
      <c r="J5153">
        <v>86</v>
      </c>
      <c r="K5153">
        <v>1</v>
      </c>
      <c r="L5153">
        <v>1</v>
      </c>
      <c r="M5153">
        <v>2</v>
      </c>
      <c r="N5153" t="s">
        <v>154</v>
      </c>
      <c r="O5153" t="s">
        <v>155</v>
      </c>
      <c r="P5153" s="12">
        <v>22882</v>
      </c>
      <c r="Q5153" t="s">
        <v>156</v>
      </c>
      <c r="R5153" t="s">
        <v>157</v>
      </c>
      <c r="S5153" t="s">
        <v>162</v>
      </c>
      <c r="T5153" t="s">
        <v>163</v>
      </c>
      <c r="U5153">
        <v>3.9</v>
      </c>
      <c r="V5153">
        <v>4.7</v>
      </c>
      <c r="W5153">
        <v>3.6</v>
      </c>
      <c r="X5153">
        <v>4.0199999999999996</v>
      </c>
      <c r="Y5153">
        <v>348956</v>
      </c>
      <c r="Z5153">
        <v>151720</v>
      </c>
      <c r="AA5153">
        <v>7586000</v>
      </c>
    </row>
    <row r="5154" spans="1:27">
      <c r="A5154" t="s">
        <v>5347</v>
      </c>
      <c r="B5154" t="s">
        <v>175</v>
      </c>
      <c r="C5154" t="s">
        <v>34</v>
      </c>
      <c r="D5154">
        <v>831</v>
      </c>
      <c r="E5154" s="12">
        <v>41797</v>
      </c>
      <c r="F5154" s="72">
        <f t="shared" si="865"/>
        <v>2014</v>
      </c>
      <c r="G5154" s="70">
        <f t="shared" si="866"/>
        <v>13121.660649819494</v>
      </c>
      <c r="H5154" s="70" cm="1">
        <f t="array" ref="H5154">INDEX(magic_bricks_appreciation_pivot!$A$13:$K$20,MATCH(C5154,magic_bricks_appreciation_pivot!$A$13:$A$20,0),1+MATCH(F5154,INDEX(magic_bricks_appreciation_pivot!$B$13:$K$13,0),0))</f>
        <v>5.1040744021257752E-2</v>
      </c>
      <c r="I5154" s="70">
        <f t="shared" si="869"/>
        <v>13791.399972180741</v>
      </c>
      <c r="J5154">
        <v>54</v>
      </c>
      <c r="K5154">
        <v>1</v>
      </c>
      <c r="L5154">
        <v>1</v>
      </c>
      <c r="M5154">
        <v>3</v>
      </c>
      <c r="N5154" t="s">
        <v>176</v>
      </c>
      <c r="O5154" t="s">
        <v>155</v>
      </c>
      <c r="P5154" s="12">
        <v>39607</v>
      </c>
      <c r="Q5154" t="s">
        <v>156</v>
      </c>
      <c r="R5154" t="s">
        <v>165</v>
      </c>
      <c r="S5154" t="s">
        <v>178</v>
      </c>
      <c r="T5154" t="s">
        <v>166</v>
      </c>
      <c r="U5154">
        <v>2.2999999999999998</v>
      </c>
      <c r="V5154">
        <v>4.5</v>
      </c>
      <c r="W5154">
        <v>3.7</v>
      </c>
      <c r="X5154">
        <v>3.6</v>
      </c>
      <c r="Y5154">
        <v>359835</v>
      </c>
      <c r="Z5154">
        <v>98137</v>
      </c>
      <c r="AA5154">
        <v>10904100</v>
      </c>
    </row>
    <row r="5155" spans="1:27">
      <c r="A5155" t="s">
        <v>5348</v>
      </c>
      <c r="B5155" t="s">
        <v>201</v>
      </c>
      <c r="C5155" t="s">
        <v>201</v>
      </c>
      <c r="D5155">
        <v>2112</v>
      </c>
      <c r="E5155" s="12">
        <v>40881</v>
      </c>
      <c r="F5155" s="72">
        <f t="shared" si="865"/>
        <v>2011</v>
      </c>
      <c r="G5155" s="70">
        <f t="shared" si="866"/>
        <v>8281.107954545454</v>
      </c>
      <c r="H5155" s="70" cm="1">
        <f t="array" ref="H5155">INDEX(magic_bricks_appreciation_pivot!$A$13:$K$20,MATCH(C5155,magic_bricks_appreciation_pivot!$A$13:$A$20,0),1+MATCH(F5155,INDEX(magic_bricks_appreciation_pivot!$B$13:$K$13,0),0))</f>
        <v>0.57884713052310821</v>
      </c>
      <c r="I5155" s="70">
        <f t="shared" si="869"/>
        <v>13074.603531586177</v>
      </c>
      <c r="J5155">
        <v>99</v>
      </c>
      <c r="K5155">
        <v>3</v>
      </c>
      <c r="L5155">
        <v>2</v>
      </c>
      <c r="M5155">
        <v>5</v>
      </c>
      <c r="N5155" t="s">
        <v>193</v>
      </c>
      <c r="O5155" t="s">
        <v>161</v>
      </c>
      <c r="P5155" s="12">
        <v>31756</v>
      </c>
      <c r="Q5155" t="s">
        <v>156</v>
      </c>
      <c r="R5155" t="s">
        <v>177</v>
      </c>
      <c r="S5155" t="s">
        <v>162</v>
      </c>
      <c r="T5155" t="s">
        <v>182</v>
      </c>
      <c r="U5155">
        <v>4.8</v>
      </c>
      <c r="V5155">
        <v>4.3</v>
      </c>
      <c r="W5155">
        <v>4.5999999999999996</v>
      </c>
      <c r="X5155">
        <v>4.57</v>
      </c>
      <c r="Y5155">
        <v>717078</v>
      </c>
      <c r="Z5155">
        <v>157407</v>
      </c>
      <c r="AA5155">
        <v>17489700</v>
      </c>
    </row>
    <row r="5156" spans="1:27" hidden="1">
      <c r="A5156" t="s">
        <v>5349</v>
      </c>
      <c r="B5156" t="s">
        <v>51</v>
      </c>
      <c r="C5156" t="s">
        <v>51</v>
      </c>
      <c r="D5156">
        <v>1960</v>
      </c>
      <c r="E5156" s="12">
        <v>39062</v>
      </c>
      <c r="F5156" s="72">
        <f t="shared" si="865"/>
        <v>2006</v>
      </c>
      <c r="G5156" s="70">
        <f t="shared" si="866"/>
        <v>5816.9540816326535</v>
      </c>
      <c r="H5156" s="70" t="e" cm="1">
        <f t="array" ref="H5156">INDEX(magic_bricks_appreciation_pivot!$A$13:$K$20,MATCH(C5156,magic_bricks_appreciation_pivot!$A$13:$A$20,0),1+MATCH(F5156,INDEX(magic_bricks_appreciation_pivot!$B$13:$K$13,0),0))</f>
        <v>#N/A</v>
      </c>
      <c r="I5156" s="70"/>
      <c r="J5156">
        <v>8</v>
      </c>
      <c r="K5156">
        <v>3</v>
      </c>
      <c r="L5156">
        <v>2</v>
      </c>
      <c r="M5156">
        <v>5</v>
      </c>
      <c r="N5156" t="s">
        <v>184</v>
      </c>
      <c r="O5156" t="s">
        <v>161</v>
      </c>
      <c r="P5156" s="12">
        <v>30302</v>
      </c>
      <c r="Q5156" t="s">
        <v>194</v>
      </c>
      <c r="R5156" t="s">
        <v>157</v>
      </c>
      <c r="S5156" t="s">
        <v>162</v>
      </c>
      <c r="T5156" t="s">
        <v>166</v>
      </c>
      <c r="U5156">
        <v>5</v>
      </c>
      <c r="V5156">
        <v>4.9000000000000004</v>
      </c>
      <c r="W5156">
        <v>4.9000000000000004</v>
      </c>
      <c r="X5156">
        <v>4.93</v>
      </c>
      <c r="Y5156">
        <v>387642</v>
      </c>
      <c r="Z5156">
        <v>114012</v>
      </c>
      <c r="AA5156">
        <v>11401230</v>
      </c>
    </row>
    <row r="5157" spans="1:27" hidden="1">
      <c r="A5157" t="s">
        <v>5350</v>
      </c>
      <c r="B5157" t="s">
        <v>39</v>
      </c>
      <c r="C5157" t="s">
        <v>39</v>
      </c>
      <c r="D5157">
        <v>1776</v>
      </c>
      <c r="E5157" s="12">
        <v>39998</v>
      </c>
      <c r="F5157" s="72">
        <f t="shared" si="865"/>
        <v>2009</v>
      </c>
      <c r="G5157" s="70">
        <f t="shared" si="866"/>
        <v>6966.8918918918916</v>
      </c>
      <c r="H5157" s="70" t="e" cm="1">
        <f t="array" ref="H5157">INDEX(magic_bricks_appreciation_pivot!$A$13:$K$20,MATCH(C5157,magic_bricks_appreciation_pivot!$A$13:$A$20,0),1+MATCH(F5157,INDEX(magic_bricks_appreciation_pivot!$B$13:$K$13,0),0))</f>
        <v>#N/A</v>
      </c>
      <c r="I5157" s="70"/>
      <c r="J5157">
        <v>41</v>
      </c>
      <c r="K5157">
        <v>1</v>
      </c>
      <c r="L5157">
        <v>1</v>
      </c>
      <c r="M5157">
        <v>4</v>
      </c>
      <c r="N5157" t="s">
        <v>176</v>
      </c>
      <c r="O5157" t="s">
        <v>155</v>
      </c>
      <c r="P5157" s="12">
        <v>26858</v>
      </c>
      <c r="Q5157" t="s">
        <v>169</v>
      </c>
      <c r="R5157" t="s">
        <v>177</v>
      </c>
      <c r="S5157" t="s">
        <v>178</v>
      </c>
      <c r="T5157" t="s">
        <v>163</v>
      </c>
      <c r="U5157">
        <v>4</v>
      </c>
      <c r="V5157">
        <v>4.8</v>
      </c>
      <c r="W5157">
        <v>3.1</v>
      </c>
      <c r="X5157">
        <v>3.84</v>
      </c>
      <c r="Y5157">
        <v>309330</v>
      </c>
      <c r="Z5157">
        <v>136105</v>
      </c>
      <c r="AA5157">
        <v>12373200</v>
      </c>
    </row>
    <row r="5158" spans="1:27">
      <c r="A5158" t="s">
        <v>5351</v>
      </c>
      <c r="B5158" t="s">
        <v>23</v>
      </c>
      <c r="C5158" t="s">
        <v>23</v>
      </c>
      <c r="D5158">
        <v>1050</v>
      </c>
      <c r="E5158" s="12">
        <v>40807</v>
      </c>
      <c r="F5158" s="72">
        <f t="shared" si="865"/>
        <v>2011</v>
      </c>
      <c r="G5158" s="70">
        <f t="shared" si="866"/>
        <v>7502.1428571428569</v>
      </c>
      <c r="H5158" s="70" cm="1">
        <f t="array" ref="H5158">INDEX(magic_bricks_appreciation_pivot!$A$13:$K$20,MATCH(C5158,magic_bricks_appreciation_pivot!$A$13:$A$20,0),1+MATCH(F5158,INDEX(magic_bricks_appreciation_pivot!$B$13:$K$13,0),0))</f>
        <v>0.30621792098525186</v>
      </c>
      <c r="I5158" s="70">
        <f>G5158+G5158*H5158</f>
        <v>9799.4334457914993</v>
      </c>
      <c r="J5158">
        <v>189</v>
      </c>
      <c r="K5158">
        <v>1</v>
      </c>
      <c r="L5158">
        <v>1</v>
      </c>
      <c r="M5158">
        <v>3</v>
      </c>
      <c r="N5158" t="s">
        <v>184</v>
      </c>
      <c r="O5158" t="s">
        <v>155</v>
      </c>
      <c r="P5158" s="12">
        <v>31317</v>
      </c>
      <c r="Q5158" t="s">
        <v>169</v>
      </c>
      <c r="R5158" t="s">
        <v>157</v>
      </c>
      <c r="S5158" t="s">
        <v>158</v>
      </c>
      <c r="T5158" t="s">
        <v>163</v>
      </c>
      <c r="U5158">
        <v>2.2999999999999998</v>
      </c>
      <c r="V5158">
        <v>2</v>
      </c>
      <c r="W5158">
        <v>3.2</v>
      </c>
      <c r="X5158">
        <v>2.57</v>
      </c>
      <c r="Y5158">
        <v>267827</v>
      </c>
      <c r="Z5158">
        <v>70895</v>
      </c>
      <c r="AA5158">
        <v>7877250</v>
      </c>
    </row>
    <row r="5159" spans="1:27" hidden="1">
      <c r="A5159" t="s">
        <v>5352</v>
      </c>
      <c r="B5159" t="s">
        <v>51</v>
      </c>
      <c r="C5159" t="s">
        <v>51</v>
      </c>
      <c r="D5159">
        <v>1725</v>
      </c>
      <c r="E5159" s="12">
        <v>39866</v>
      </c>
      <c r="F5159" s="72">
        <f t="shared" si="865"/>
        <v>2009</v>
      </c>
      <c r="G5159" s="70">
        <f t="shared" si="866"/>
        <v>5662.0985507246378</v>
      </c>
      <c r="H5159" s="70" t="e" cm="1">
        <f t="array" ref="H5159">INDEX(magic_bricks_appreciation_pivot!$A$13:$K$20,MATCH(C5159,magic_bricks_appreciation_pivot!$A$13:$A$20,0),1+MATCH(F5159,INDEX(magic_bricks_appreciation_pivot!$B$13:$K$13,0),0))</f>
        <v>#N/A</v>
      </c>
      <c r="I5159" s="70"/>
      <c r="J5159">
        <v>177</v>
      </c>
      <c r="K5159">
        <v>2</v>
      </c>
      <c r="L5159">
        <v>1</v>
      </c>
      <c r="M5159">
        <v>4</v>
      </c>
      <c r="N5159" t="s">
        <v>168</v>
      </c>
      <c r="O5159" t="s">
        <v>155</v>
      </c>
      <c r="P5159" s="12">
        <v>28551</v>
      </c>
      <c r="Q5159" t="s">
        <v>194</v>
      </c>
      <c r="R5159" t="s">
        <v>157</v>
      </c>
      <c r="S5159" t="s">
        <v>158</v>
      </c>
      <c r="T5159" t="s">
        <v>163</v>
      </c>
      <c r="U5159">
        <v>2.8</v>
      </c>
      <c r="V5159">
        <v>3.4</v>
      </c>
      <c r="W5159">
        <v>4.4000000000000004</v>
      </c>
      <c r="X5159">
        <v>3.55</v>
      </c>
      <c r="Y5159">
        <v>361383</v>
      </c>
      <c r="Z5159">
        <v>68370</v>
      </c>
      <c r="AA5159">
        <v>9767120</v>
      </c>
    </row>
    <row r="5160" spans="1:27" hidden="1">
      <c r="A5160" t="s">
        <v>5353</v>
      </c>
      <c r="B5160" t="s">
        <v>175</v>
      </c>
      <c r="C5160" t="s">
        <v>34</v>
      </c>
      <c r="D5160">
        <v>878</v>
      </c>
      <c r="E5160" s="12">
        <v>39158</v>
      </c>
      <c r="F5160" s="72">
        <f t="shared" si="865"/>
        <v>2007</v>
      </c>
      <c r="G5160" s="70">
        <f t="shared" si="866"/>
        <v>10544.476082004556</v>
      </c>
      <c r="H5160" s="70" t="e" cm="1">
        <f t="array" ref="H5160">INDEX(magic_bricks_appreciation_pivot!$A$13:$K$20,MATCH(C5160,magic_bricks_appreciation_pivot!$A$13:$A$20,0),1+MATCH(F5160,INDEX(magic_bricks_appreciation_pivot!$B$13:$K$13,0),0))</f>
        <v>#N/A</v>
      </c>
      <c r="I5160" s="70"/>
      <c r="J5160">
        <v>191</v>
      </c>
      <c r="K5160">
        <v>1</v>
      </c>
      <c r="L5160">
        <v>1</v>
      </c>
      <c r="M5160">
        <v>3</v>
      </c>
      <c r="N5160" t="s">
        <v>176</v>
      </c>
      <c r="O5160" t="s">
        <v>161</v>
      </c>
      <c r="P5160" s="12">
        <v>29303</v>
      </c>
      <c r="Q5160" t="s">
        <v>156</v>
      </c>
      <c r="R5160" t="s">
        <v>165</v>
      </c>
      <c r="S5160" t="s">
        <v>178</v>
      </c>
      <c r="T5160" t="s">
        <v>163</v>
      </c>
      <c r="U5160">
        <v>4.5</v>
      </c>
      <c r="V5160">
        <v>4</v>
      </c>
      <c r="W5160">
        <v>2</v>
      </c>
      <c r="X5160">
        <v>3.55</v>
      </c>
      <c r="Y5160">
        <v>259225</v>
      </c>
      <c r="Z5160">
        <v>74064</v>
      </c>
      <c r="AA5160">
        <v>9258050</v>
      </c>
    </row>
    <row r="5161" spans="1:27">
      <c r="A5161" t="s">
        <v>5354</v>
      </c>
      <c r="B5161" t="s">
        <v>56</v>
      </c>
      <c r="C5161" t="s">
        <v>56</v>
      </c>
      <c r="D5161">
        <v>1018</v>
      </c>
      <c r="E5161" s="12">
        <v>40350</v>
      </c>
      <c r="F5161" s="72">
        <f t="shared" si="865"/>
        <v>2010</v>
      </c>
      <c r="G5161" s="70">
        <f t="shared" si="866"/>
        <v>7992.7750491159131</v>
      </c>
      <c r="H5161" s="70" cm="1">
        <f t="array" ref="H5161">INDEX(magic_bricks_appreciation_pivot!$A$13:$K$20,MATCH(C5161,magic_bricks_appreciation_pivot!$A$13:$A$20,0),1+MATCH(F5161,INDEX(magic_bricks_appreciation_pivot!$B$13:$K$13,0),0))</f>
        <v>0.62795711804515786</v>
      </c>
      <c r="I5161" s="70">
        <f t="shared" ref="I5161:I5162" si="870">G5161+G5161*H5161</f>
        <v>13011.895034141988</v>
      </c>
      <c r="J5161">
        <v>151</v>
      </c>
      <c r="K5161">
        <v>1</v>
      </c>
      <c r="L5161">
        <v>1</v>
      </c>
      <c r="M5161">
        <v>3</v>
      </c>
      <c r="N5161" t="s">
        <v>154</v>
      </c>
      <c r="O5161" t="s">
        <v>155</v>
      </c>
      <c r="P5161" s="12">
        <v>31955</v>
      </c>
      <c r="Q5161" t="s">
        <v>194</v>
      </c>
      <c r="R5161" t="s">
        <v>177</v>
      </c>
      <c r="S5161" t="s">
        <v>162</v>
      </c>
      <c r="T5161" t="s">
        <v>173</v>
      </c>
      <c r="U5161">
        <v>4.5999999999999996</v>
      </c>
      <c r="V5161">
        <v>2.1</v>
      </c>
      <c r="W5161">
        <v>3.4</v>
      </c>
      <c r="X5161">
        <v>3.5</v>
      </c>
      <c r="Y5161">
        <v>325466</v>
      </c>
      <c r="Z5161">
        <v>32547</v>
      </c>
      <c r="AA5161">
        <v>8136645</v>
      </c>
    </row>
    <row r="5162" spans="1:27">
      <c r="A5162" t="s">
        <v>5355</v>
      </c>
      <c r="B5162" t="s">
        <v>175</v>
      </c>
      <c r="C5162" t="s">
        <v>34</v>
      </c>
      <c r="D5162">
        <v>1011</v>
      </c>
      <c r="E5162" s="12">
        <v>40811</v>
      </c>
      <c r="F5162" s="72">
        <f t="shared" si="865"/>
        <v>2011</v>
      </c>
      <c r="G5162" s="70">
        <f t="shared" si="866"/>
        <v>7913.1058358061327</v>
      </c>
      <c r="H5162" s="70" cm="1">
        <f t="array" ref="H5162">INDEX(magic_bricks_appreciation_pivot!$A$13:$K$20,MATCH(C5162,magic_bricks_appreciation_pivot!$A$13:$A$20,0),1+MATCH(F5162,INDEX(magic_bricks_appreciation_pivot!$B$13:$K$13,0),0))</f>
        <v>0.22839026915113872</v>
      </c>
      <c r="I5162" s="70">
        <f t="shared" si="870"/>
        <v>9720.3822074673426</v>
      </c>
      <c r="J5162">
        <v>184</v>
      </c>
      <c r="K5162">
        <v>1</v>
      </c>
      <c r="L5162">
        <v>1</v>
      </c>
      <c r="M5162">
        <v>3</v>
      </c>
      <c r="N5162" t="s">
        <v>168</v>
      </c>
      <c r="O5162" t="s">
        <v>155</v>
      </c>
      <c r="P5162" s="12">
        <v>36066</v>
      </c>
      <c r="Q5162" t="s">
        <v>194</v>
      </c>
      <c r="R5162" t="s">
        <v>170</v>
      </c>
      <c r="S5162" t="s">
        <v>178</v>
      </c>
      <c r="T5162" t="s">
        <v>163</v>
      </c>
      <c r="U5162">
        <v>3.5</v>
      </c>
      <c r="V5162">
        <v>3.6</v>
      </c>
      <c r="W5162">
        <v>3.1</v>
      </c>
      <c r="X5162">
        <v>3.42</v>
      </c>
      <c r="Y5162">
        <v>264005</v>
      </c>
      <c r="Z5162">
        <v>128002</v>
      </c>
      <c r="AA5162">
        <v>8000150</v>
      </c>
    </row>
    <row r="5163" spans="1:27" hidden="1">
      <c r="A5163" t="s">
        <v>5356</v>
      </c>
      <c r="B5163" t="s">
        <v>201</v>
      </c>
      <c r="C5163" t="s">
        <v>201</v>
      </c>
      <c r="D5163">
        <v>1307</v>
      </c>
      <c r="E5163" s="12">
        <v>40150</v>
      </c>
      <c r="F5163" s="72">
        <f t="shared" si="865"/>
        <v>2009</v>
      </c>
      <c r="G5163" s="70">
        <f t="shared" si="866"/>
        <v>6394.8890589135426</v>
      </c>
      <c r="H5163" s="70" t="e" cm="1">
        <f t="array" ref="H5163">INDEX(magic_bricks_appreciation_pivot!$A$13:$K$20,MATCH(C5163,magic_bricks_appreciation_pivot!$A$13:$A$20,0),1+MATCH(F5163,INDEX(magic_bricks_appreciation_pivot!$B$13:$K$13,0),0))</f>
        <v>#N/A</v>
      </c>
      <c r="I5163" s="70"/>
      <c r="J5163">
        <v>39</v>
      </c>
      <c r="K5163">
        <v>1</v>
      </c>
      <c r="L5163">
        <v>1</v>
      </c>
      <c r="M5163">
        <v>3</v>
      </c>
      <c r="N5163" t="s">
        <v>168</v>
      </c>
      <c r="O5163" t="s">
        <v>161</v>
      </c>
      <c r="P5163" s="12">
        <v>29565</v>
      </c>
      <c r="Q5163" t="s">
        <v>169</v>
      </c>
      <c r="R5163" t="s">
        <v>157</v>
      </c>
      <c r="S5163" t="s">
        <v>162</v>
      </c>
      <c r="T5163" t="s">
        <v>163</v>
      </c>
      <c r="U5163">
        <v>2.2999999999999998</v>
      </c>
      <c r="V5163">
        <v>3.9</v>
      </c>
      <c r="W5163">
        <v>4.5</v>
      </c>
      <c r="X5163">
        <v>3.66</v>
      </c>
      <c r="Y5163">
        <v>359399</v>
      </c>
      <c r="Z5163">
        <v>75223</v>
      </c>
      <c r="AA5163">
        <v>8358120</v>
      </c>
    </row>
    <row r="5164" spans="1:27" hidden="1">
      <c r="A5164" t="s">
        <v>5357</v>
      </c>
      <c r="B5164" t="s">
        <v>51</v>
      </c>
      <c r="C5164" t="s">
        <v>51</v>
      </c>
      <c r="D5164">
        <v>1835</v>
      </c>
      <c r="E5164" s="12">
        <v>39649</v>
      </c>
      <c r="F5164" s="72">
        <f t="shared" si="865"/>
        <v>2008</v>
      </c>
      <c r="G5164" s="70">
        <f t="shared" si="866"/>
        <v>6623.1171662125344</v>
      </c>
      <c r="H5164" s="70" t="e" cm="1">
        <f t="array" ref="H5164">INDEX(magic_bricks_appreciation_pivot!$A$13:$K$20,MATCH(C5164,magic_bricks_appreciation_pivot!$A$13:$A$20,0),1+MATCH(F5164,INDEX(magic_bricks_appreciation_pivot!$B$13:$K$13,0),0))</f>
        <v>#N/A</v>
      </c>
      <c r="I5164" s="70"/>
      <c r="J5164">
        <v>90</v>
      </c>
      <c r="K5164">
        <v>3</v>
      </c>
      <c r="L5164">
        <v>2</v>
      </c>
      <c r="M5164">
        <v>5</v>
      </c>
      <c r="N5164" t="s">
        <v>193</v>
      </c>
      <c r="O5164" t="s">
        <v>155</v>
      </c>
      <c r="P5164" s="12">
        <v>28334</v>
      </c>
      <c r="Q5164" t="s">
        <v>169</v>
      </c>
      <c r="R5164" t="s">
        <v>177</v>
      </c>
      <c r="S5164" t="s">
        <v>158</v>
      </c>
      <c r="T5164" t="s">
        <v>182</v>
      </c>
      <c r="U5164">
        <v>4.2</v>
      </c>
      <c r="V5164">
        <v>4.0999999999999996</v>
      </c>
      <c r="W5164">
        <v>4.2</v>
      </c>
      <c r="X5164">
        <v>4.16</v>
      </c>
      <c r="Y5164">
        <v>364603</v>
      </c>
      <c r="Z5164">
        <v>157994</v>
      </c>
      <c r="AA5164">
        <v>12153420</v>
      </c>
    </row>
    <row r="5165" spans="1:27" hidden="1">
      <c r="A5165" t="s">
        <v>5358</v>
      </c>
      <c r="B5165" t="s">
        <v>23</v>
      </c>
      <c r="C5165" t="s">
        <v>23</v>
      </c>
      <c r="D5165">
        <v>1262</v>
      </c>
      <c r="E5165" s="12">
        <v>40019</v>
      </c>
      <c r="F5165" s="72">
        <f t="shared" si="865"/>
        <v>2009</v>
      </c>
      <c r="G5165" s="70">
        <f t="shared" si="866"/>
        <v>3854.7939778129953</v>
      </c>
      <c r="H5165" s="70" t="e" cm="1">
        <f t="array" ref="H5165">INDEX(magic_bricks_appreciation_pivot!$A$13:$K$20,MATCH(C5165,magic_bricks_appreciation_pivot!$A$13:$A$20,0),1+MATCH(F5165,INDEX(magic_bricks_appreciation_pivot!$B$13:$K$13,0),0))</f>
        <v>#N/A</v>
      </c>
      <c r="I5165" s="70"/>
      <c r="J5165">
        <v>34</v>
      </c>
      <c r="K5165">
        <v>1</v>
      </c>
      <c r="L5165">
        <v>1</v>
      </c>
      <c r="M5165">
        <v>3</v>
      </c>
      <c r="N5165" t="s">
        <v>154</v>
      </c>
      <c r="O5165" t="s">
        <v>161</v>
      </c>
      <c r="P5165" s="12">
        <v>22134</v>
      </c>
      <c r="Q5165" t="s">
        <v>194</v>
      </c>
      <c r="R5165" t="s">
        <v>177</v>
      </c>
      <c r="S5165" t="s">
        <v>162</v>
      </c>
      <c r="T5165" t="s">
        <v>159</v>
      </c>
      <c r="U5165">
        <v>3.7</v>
      </c>
      <c r="V5165">
        <v>2.7</v>
      </c>
      <c r="W5165">
        <v>3.8</v>
      </c>
      <c r="X5165">
        <v>3.44</v>
      </c>
      <c r="Y5165">
        <v>204320</v>
      </c>
      <c r="Z5165">
        <v>111889</v>
      </c>
      <c r="AA5165">
        <v>4864750</v>
      </c>
    </row>
    <row r="5166" spans="1:27">
      <c r="A5166" t="s">
        <v>5359</v>
      </c>
      <c r="B5166" t="s">
        <v>23</v>
      </c>
      <c r="C5166" t="s">
        <v>23</v>
      </c>
      <c r="D5166">
        <v>698</v>
      </c>
      <c r="E5166" s="12">
        <v>40724</v>
      </c>
      <c r="F5166" s="72">
        <f t="shared" si="865"/>
        <v>2011</v>
      </c>
      <c r="G5166" s="70">
        <f t="shared" si="866"/>
        <v>5325.5730659025785</v>
      </c>
      <c r="H5166" s="70" cm="1">
        <f t="array" ref="H5166">INDEX(magic_bricks_appreciation_pivot!$A$13:$K$20,MATCH(C5166,magic_bricks_appreciation_pivot!$A$13:$A$20,0),1+MATCH(F5166,INDEX(magic_bricks_appreciation_pivot!$B$13:$K$13,0),0))</f>
        <v>0.30621792098525186</v>
      </c>
      <c r="I5166" s="70">
        <f>G5166+G5166*H5166</f>
        <v>6956.3589781983201</v>
      </c>
      <c r="J5166">
        <v>89</v>
      </c>
      <c r="K5166">
        <v>1</v>
      </c>
      <c r="L5166">
        <v>1</v>
      </c>
      <c r="M5166">
        <v>2</v>
      </c>
      <c r="N5166" t="s">
        <v>184</v>
      </c>
      <c r="O5166" t="s">
        <v>161</v>
      </c>
      <c r="P5166" s="12">
        <v>23569</v>
      </c>
      <c r="Q5166" t="s">
        <v>194</v>
      </c>
      <c r="R5166" t="s">
        <v>165</v>
      </c>
      <c r="S5166" t="s">
        <v>158</v>
      </c>
      <c r="T5166" t="s">
        <v>173</v>
      </c>
      <c r="U5166">
        <v>3.9</v>
      </c>
      <c r="V5166">
        <v>2.2999999999999998</v>
      </c>
      <c r="W5166">
        <v>4.2</v>
      </c>
      <c r="X5166">
        <v>3.54</v>
      </c>
      <c r="Y5166">
        <v>167276</v>
      </c>
      <c r="Z5166">
        <v>78062</v>
      </c>
      <c r="AA5166">
        <v>3717250</v>
      </c>
    </row>
    <row r="5167" spans="1:27" hidden="1">
      <c r="A5167" t="s">
        <v>5360</v>
      </c>
      <c r="B5167" t="s">
        <v>175</v>
      </c>
      <c r="C5167" t="s">
        <v>34</v>
      </c>
      <c r="D5167">
        <v>1087</v>
      </c>
      <c r="E5167" s="12">
        <v>40095</v>
      </c>
      <c r="F5167" s="72">
        <f t="shared" si="865"/>
        <v>2009</v>
      </c>
      <c r="G5167" s="70">
        <f t="shared" si="866"/>
        <v>12732.198712051519</v>
      </c>
      <c r="H5167" s="70" t="e" cm="1">
        <f t="array" ref="H5167">INDEX(magic_bricks_appreciation_pivot!$A$13:$K$20,MATCH(C5167,magic_bricks_appreciation_pivot!$A$13:$A$20,0),1+MATCH(F5167,INDEX(magic_bricks_appreciation_pivot!$B$13:$K$13,0),0))</f>
        <v>#N/A</v>
      </c>
      <c r="I5167" s="70"/>
      <c r="J5167">
        <v>67</v>
      </c>
      <c r="K5167">
        <v>1</v>
      </c>
      <c r="L5167">
        <v>1</v>
      </c>
      <c r="M5167">
        <v>3</v>
      </c>
      <c r="N5167" t="s">
        <v>184</v>
      </c>
      <c r="O5167" t="s">
        <v>155</v>
      </c>
      <c r="P5167" s="12">
        <v>34985</v>
      </c>
      <c r="Q5167" t="s">
        <v>156</v>
      </c>
      <c r="R5167" t="s">
        <v>165</v>
      </c>
      <c r="S5167" t="s">
        <v>178</v>
      </c>
      <c r="T5167" t="s">
        <v>182</v>
      </c>
      <c r="U5167">
        <v>2.5</v>
      </c>
      <c r="V5167">
        <v>3.6</v>
      </c>
      <c r="W5167">
        <v>2.9</v>
      </c>
      <c r="X5167">
        <v>3.06</v>
      </c>
      <c r="Y5167">
        <v>456717</v>
      </c>
      <c r="Z5167">
        <v>207599</v>
      </c>
      <c r="AA5167">
        <v>13839900</v>
      </c>
    </row>
    <row r="5168" spans="1:27">
      <c r="A5168" t="s">
        <v>5361</v>
      </c>
      <c r="B5168" t="s">
        <v>51</v>
      </c>
      <c r="C5168" t="s">
        <v>51</v>
      </c>
      <c r="D5168">
        <v>1923</v>
      </c>
      <c r="E5168" s="12">
        <v>40657</v>
      </c>
      <c r="F5168" s="72">
        <f t="shared" si="865"/>
        <v>2011</v>
      </c>
      <c r="G5168" s="70">
        <f t="shared" si="866"/>
        <v>5987.8575143005719</v>
      </c>
      <c r="H5168" s="70" cm="1">
        <f t="array" ref="H5168">INDEX(magic_bricks_appreciation_pivot!$A$13:$K$20,MATCH(C5168,magic_bricks_appreciation_pivot!$A$13:$A$20,0),1+MATCH(F5168,INDEX(magic_bricks_appreciation_pivot!$B$13:$K$13,0),0))</f>
        <v>0.33442622950819673</v>
      </c>
      <c r="I5168" s="70">
        <f t="shared" ref="I5168:I5170" si="871">G5168+G5168*H5168</f>
        <v>7990.3541256404351</v>
      </c>
      <c r="J5168">
        <v>105</v>
      </c>
      <c r="K5168">
        <v>3</v>
      </c>
      <c r="L5168">
        <v>2</v>
      </c>
      <c r="M5168">
        <v>5</v>
      </c>
      <c r="N5168" t="s">
        <v>184</v>
      </c>
      <c r="O5168" t="s">
        <v>155</v>
      </c>
      <c r="P5168" s="12">
        <v>29707</v>
      </c>
      <c r="Q5168" t="s">
        <v>194</v>
      </c>
      <c r="R5168" t="s">
        <v>157</v>
      </c>
      <c r="S5168" t="s">
        <v>158</v>
      </c>
      <c r="T5168" t="s">
        <v>166</v>
      </c>
      <c r="U5168">
        <v>2.2999999999999998</v>
      </c>
      <c r="V5168">
        <v>4</v>
      </c>
      <c r="W5168">
        <v>3.6</v>
      </c>
      <c r="X5168">
        <v>3.46</v>
      </c>
      <c r="Y5168">
        <v>460586</v>
      </c>
      <c r="Z5168">
        <v>80603</v>
      </c>
      <c r="AA5168">
        <v>11514650</v>
      </c>
    </row>
    <row r="5169" spans="1:27">
      <c r="A5169" t="s">
        <v>5362</v>
      </c>
      <c r="B5169" t="s">
        <v>175</v>
      </c>
      <c r="C5169" t="s">
        <v>34</v>
      </c>
      <c r="D5169">
        <v>780</v>
      </c>
      <c r="E5169" s="12">
        <v>41562</v>
      </c>
      <c r="F5169" s="72">
        <f t="shared" si="865"/>
        <v>2013</v>
      </c>
      <c r="G5169" s="70">
        <f t="shared" si="866"/>
        <v>9611.6666666666661</v>
      </c>
      <c r="H5169" s="70" cm="1">
        <f t="array" ref="H5169">INDEX(magic_bricks_appreciation_pivot!$A$13:$K$20,MATCH(C5169,magic_bricks_appreciation_pivot!$A$13:$A$20,0),1+MATCH(F5169,INDEX(magic_bricks_appreciation_pivot!$B$13:$K$13,0),0))</f>
        <v>0.11656080922135968</v>
      </c>
      <c r="I5169" s="70">
        <f t="shared" si="871"/>
        <v>10732.010311299302</v>
      </c>
      <c r="J5169">
        <v>101</v>
      </c>
      <c r="K5169">
        <v>1</v>
      </c>
      <c r="L5169">
        <v>1</v>
      </c>
      <c r="M5169">
        <v>2</v>
      </c>
      <c r="N5169" t="s">
        <v>168</v>
      </c>
      <c r="O5169" t="s">
        <v>155</v>
      </c>
      <c r="P5169" s="12">
        <v>27692</v>
      </c>
      <c r="Q5169" t="s">
        <v>194</v>
      </c>
      <c r="R5169" t="s">
        <v>177</v>
      </c>
      <c r="S5169" t="s">
        <v>162</v>
      </c>
      <c r="T5169" t="s">
        <v>163</v>
      </c>
      <c r="U5169">
        <v>3.2</v>
      </c>
      <c r="V5169">
        <v>3.3</v>
      </c>
      <c r="W5169">
        <v>2.1</v>
      </c>
      <c r="X5169">
        <v>2.91</v>
      </c>
      <c r="Y5169">
        <v>232410</v>
      </c>
      <c r="Z5169">
        <v>37486</v>
      </c>
      <c r="AA5169">
        <v>7497100</v>
      </c>
    </row>
    <row r="5170" spans="1:27">
      <c r="A5170" t="s">
        <v>5363</v>
      </c>
      <c r="B5170" t="s">
        <v>175</v>
      </c>
      <c r="C5170" t="s">
        <v>34</v>
      </c>
      <c r="D5170">
        <v>973</v>
      </c>
      <c r="E5170" s="12">
        <v>40237</v>
      </c>
      <c r="F5170" s="72">
        <f t="shared" si="865"/>
        <v>2010</v>
      </c>
      <c r="G5170" s="70">
        <f t="shared" si="866"/>
        <v>8547.1736896197326</v>
      </c>
      <c r="H5170" s="70" cm="1">
        <f t="array" ref="H5170">INDEX(magic_bricks_appreciation_pivot!$A$13:$K$20,MATCH(C5170,magic_bricks_appreciation_pivot!$A$13:$A$20,0),1+MATCH(F5170,INDEX(magic_bricks_appreciation_pivot!$B$13:$K$13,0),0))</f>
        <v>0.46848170778869208</v>
      </c>
      <c r="I5170" s="70">
        <f t="shared" si="871"/>
        <v>12551.368216499362</v>
      </c>
      <c r="J5170">
        <v>17</v>
      </c>
      <c r="K5170">
        <v>1</v>
      </c>
      <c r="L5170">
        <v>1</v>
      </c>
      <c r="M5170">
        <v>3</v>
      </c>
      <c r="N5170" t="s">
        <v>176</v>
      </c>
      <c r="O5170" t="s">
        <v>161</v>
      </c>
      <c r="P5170" s="12">
        <v>34397</v>
      </c>
      <c r="Q5170" t="s">
        <v>194</v>
      </c>
      <c r="R5170" t="s">
        <v>165</v>
      </c>
      <c r="S5170" t="s">
        <v>158</v>
      </c>
      <c r="T5170" t="s">
        <v>182</v>
      </c>
      <c r="U5170">
        <v>3.3</v>
      </c>
      <c r="V5170">
        <v>3.7</v>
      </c>
      <c r="W5170">
        <v>3.7</v>
      </c>
      <c r="X5170">
        <v>3.58</v>
      </c>
      <c r="Y5170">
        <v>207910</v>
      </c>
      <c r="Z5170">
        <v>91480</v>
      </c>
      <c r="AA5170">
        <v>8316400</v>
      </c>
    </row>
    <row r="5171" spans="1:27" hidden="1">
      <c r="A5171" t="s">
        <v>5364</v>
      </c>
      <c r="B5171" t="s">
        <v>23</v>
      </c>
      <c r="C5171" t="s">
        <v>23</v>
      </c>
      <c r="D5171">
        <v>679</v>
      </c>
      <c r="E5171" s="12">
        <v>40046</v>
      </c>
      <c r="F5171" s="72">
        <f t="shared" si="865"/>
        <v>2009</v>
      </c>
      <c r="G5171" s="70">
        <f t="shared" si="866"/>
        <v>7712.9970544918997</v>
      </c>
      <c r="H5171" s="70" t="e" cm="1">
        <f t="array" ref="H5171">INDEX(magic_bricks_appreciation_pivot!$A$13:$K$20,MATCH(C5171,magic_bricks_appreciation_pivot!$A$13:$A$20,0),1+MATCH(F5171,INDEX(magic_bricks_appreciation_pivot!$B$13:$K$13,0),0))</f>
        <v>#N/A</v>
      </c>
      <c r="I5171" s="70"/>
      <c r="J5171">
        <v>51</v>
      </c>
      <c r="K5171">
        <v>1</v>
      </c>
      <c r="L5171">
        <v>1</v>
      </c>
      <c r="M5171">
        <v>2</v>
      </c>
      <c r="N5171" t="s">
        <v>184</v>
      </c>
      <c r="O5171" t="s">
        <v>155</v>
      </c>
      <c r="P5171" s="12">
        <v>28366</v>
      </c>
      <c r="Q5171" t="s">
        <v>169</v>
      </c>
      <c r="R5171" t="s">
        <v>177</v>
      </c>
      <c r="S5171" t="s">
        <v>162</v>
      </c>
      <c r="T5171" t="s">
        <v>159</v>
      </c>
      <c r="U5171">
        <v>4.5999999999999996</v>
      </c>
      <c r="V5171">
        <v>4.7</v>
      </c>
      <c r="W5171">
        <v>2.6</v>
      </c>
      <c r="X5171">
        <v>3.83</v>
      </c>
      <c r="Y5171">
        <v>199011</v>
      </c>
      <c r="Z5171">
        <v>68083</v>
      </c>
      <c r="AA5171">
        <v>5237125</v>
      </c>
    </row>
    <row r="5172" spans="1:27" hidden="1">
      <c r="A5172" t="s">
        <v>5365</v>
      </c>
      <c r="B5172" t="s">
        <v>175</v>
      </c>
      <c r="C5172" t="s">
        <v>34</v>
      </c>
      <c r="D5172">
        <v>964</v>
      </c>
      <c r="E5172" s="12">
        <v>39049</v>
      </c>
      <c r="F5172" s="72">
        <f t="shared" si="865"/>
        <v>2006</v>
      </c>
      <c r="G5172" s="70">
        <f t="shared" si="866"/>
        <v>8776.4004149377597</v>
      </c>
      <c r="H5172" s="70" t="e" cm="1">
        <f t="array" ref="H5172">INDEX(magic_bricks_appreciation_pivot!$A$13:$K$20,MATCH(C5172,magic_bricks_appreciation_pivot!$A$13:$A$20,0),1+MATCH(F5172,INDEX(magic_bricks_appreciation_pivot!$B$13:$K$13,0),0))</f>
        <v>#N/A</v>
      </c>
      <c r="I5172" s="70"/>
      <c r="J5172">
        <v>150</v>
      </c>
      <c r="K5172">
        <v>1</v>
      </c>
      <c r="L5172">
        <v>1</v>
      </c>
      <c r="M5172">
        <v>3</v>
      </c>
      <c r="N5172" t="s">
        <v>154</v>
      </c>
      <c r="O5172" t="s">
        <v>155</v>
      </c>
      <c r="P5172" s="12">
        <v>24814</v>
      </c>
      <c r="Q5172" t="s">
        <v>194</v>
      </c>
      <c r="R5172" t="s">
        <v>177</v>
      </c>
      <c r="S5172" t="s">
        <v>162</v>
      </c>
      <c r="T5172" t="s">
        <v>163</v>
      </c>
      <c r="U5172">
        <v>4.2</v>
      </c>
      <c r="V5172">
        <v>4.7</v>
      </c>
      <c r="W5172">
        <v>2.5</v>
      </c>
      <c r="X5172">
        <v>3.89</v>
      </c>
      <c r="Y5172">
        <v>270734</v>
      </c>
      <c r="Z5172">
        <v>143828</v>
      </c>
      <c r="AA5172">
        <v>8460450</v>
      </c>
    </row>
    <row r="5173" spans="1:27">
      <c r="A5173" t="s">
        <v>5366</v>
      </c>
      <c r="B5173" t="s">
        <v>23</v>
      </c>
      <c r="C5173" t="s">
        <v>23</v>
      </c>
      <c r="D5173">
        <v>640</v>
      </c>
      <c r="E5173" s="12">
        <v>40723</v>
      </c>
      <c r="F5173" s="72">
        <f t="shared" si="865"/>
        <v>2011</v>
      </c>
      <c r="G5173" s="70">
        <f t="shared" si="866"/>
        <v>11606.640625</v>
      </c>
      <c r="H5173" s="70" cm="1">
        <f t="array" ref="H5173">INDEX(magic_bricks_appreciation_pivot!$A$13:$K$20,MATCH(C5173,magic_bricks_appreciation_pivot!$A$13:$A$20,0),1+MATCH(F5173,INDEX(magic_bricks_appreciation_pivot!$B$13:$K$13,0),0))</f>
        <v>0.30621792098525186</v>
      </c>
      <c r="I5173" s="70">
        <f>G5173+G5173*H5173</f>
        <v>15160.801986810464</v>
      </c>
      <c r="J5173">
        <v>100</v>
      </c>
      <c r="K5173">
        <v>1</v>
      </c>
      <c r="L5173">
        <v>1</v>
      </c>
      <c r="M5173">
        <v>2</v>
      </c>
      <c r="N5173" t="s">
        <v>154</v>
      </c>
      <c r="O5173" t="s">
        <v>155</v>
      </c>
      <c r="P5173" s="12">
        <v>35248</v>
      </c>
      <c r="Q5173" t="s">
        <v>156</v>
      </c>
      <c r="R5173" t="s">
        <v>157</v>
      </c>
      <c r="S5173" t="s">
        <v>178</v>
      </c>
      <c r="T5173" t="s">
        <v>163</v>
      </c>
      <c r="U5173">
        <v>4.7</v>
      </c>
      <c r="V5173">
        <v>3.7</v>
      </c>
      <c r="W5173">
        <v>5</v>
      </c>
      <c r="X5173">
        <v>4.5199999999999996</v>
      </c>
      <c r="Y5173">
        <v>274845</v>
      </c>
      <c r="Z5173">
        <v>103996</v>
      </c>
      <c r="AA5173">
        <v>7428250</v>
      </c>
    </row>
    <row r="5174" spans="1:27" hidden="1">
      <c r="A5174" t="s">
        <v>5367</v>
      </c>
      <c r="B5174" t="s">
        <v>175</v>
      </c>
      <c r="C5174" t="s">
        <v>34</v>
      </c>
      <c r="D5174">
        <v>850</v>
      </c>
      <c r="E5174" s="12">
        <v>40053</v>
      </c>
      <c r="F5174" s="72">
        <f t="shared" si="865"/>
        <v>2009</v>
      </c>
      <c r="G5174" s="70">
        <f t="shared" si="866"/>
        <v>9658.7647058823532</v>
      </c>
      <c r="H5174" s="70" t="e" cm="1">
        <f t="array" ref="H5174">INDEX(magic_bricks_appreciation_pivot!$A$13:$K$20,MATCH(C5174,magic_bricks_appreciation_pivot!$A$13:$A$20,0),1+MATCH(F5174,INDEX(magic_bricks_appreciation_pivot!$B$13:$K$13,0),0))</f>
        <v>#N/A</v>
      </c>
      <c r="I5174" s="70"/>
      <c r="J5174">
        <v>30</v>
      </c>
      <c r="K5174">
        <v>1</v>
      </c>
      <c r="L5174">
        <v>1</v>
      </c>
      <c r="M5174">
        <v>3</v>
      </c>
      <c r="N5174" t="s">
        <v>184</v>
      </c>
      <c r="O5174" t="s">
        <v>161</v>
      </c>
      <c r="P5174" s="12">
        <v>38228</v>
      </c>
      <c r="Q5174" t="s">
        <v>194</v>
      </c>
      <c r="R5174" t="s">
        <v>157</v>
      </c>
      <c r="S5174" t="s">
        <v>162</v>
      </c>
      <c r="T5174" t="s">
        <v>163</v>
      </c>
      <c r="U5174">
        <v>2.8</v>
      </c>
      <c r="V5174">
        <v>4.2</v>
      </c>
      <c r="W5174">
        <v>4.2</v>
      </c>
      <c r="X5174">
        <v>3.78</v>
      </c>
      <c r="Y5174">
        <v>221669</v>
      </c>
      <c r="Z5174">
        <v>73890</v>
      </c>
      <c r="AA5174">
        <v>8209950</v>
      </c>
    </row>
    <row r="5175" spans="1:27">
      <c r="A5175" t="s">
        <v>5368</v>
      </c>
      <c r="B5175" t="s">
        <v>39</v>
      </c>
      <c r="C5175" t="s">
        <v>39</v>
      </c>
      <c r="D5175">
        <v>1970</v>
      </c>
      <c r="E5175" s="12">
        <v>41768</v>
      </c>
      <c r="F5175" s="72">
        <f t="shared" si="865"/>
        <v>2014</v>
      </c>
      <c r="G5175" s="70">
        <f t="shared" si="866"/>
        <v>6668.7411167512691</v>
      </c>
      <c r="H5175" s="70" cm="1">
        <f t="array" ref="H5175">INDEX(magic_bricks_appreciation_pivot!$A$13:$K$20,MATCH(C5175,magic_bricks_appreciation_pivot!$A$13:$A$20,0),1+MATCH(F5175,INDEX(magic_bricks_appreciation_pivot!$B$13:$K$13,0),0))</f>
        <v>2.7142646408024784E-2</v>
      </c>
      <c r="I5175" s="70">
        <f t="shared" ref="I5175:I5177" si="872">G5175+G5175*H5175</f>
        <v>6849.748398869905</v>
      </c>
      <c r="J5175">
        <v>97</v>
      </c>
      <c r="K5175">
        <v>2</v>
      </c>
      <c r="L5175">
        <v>1</v>
      </c>
      <c r="M5175">
        <v>5</v>
      </c>
      <c r="N5175" t="s">
        <v>154</v>
      </c>
      <c r="O5175" t="s">
        <v>155</v>
      </c>
      <c r="P5175" s="12">
        <v>30453</v>
      </c>
      <c r="Q5175" t="s">
        <v>194</v>
      </c>
      <c r="R5175" t="s">
        <v>165</v>
      </c>
      <c r="S5175" t="s">
        <v>158</v>
      </c>
      <c r="T5175" t="s">
        <v>163</v>
      </c>
      <c r="U5175">
        <v>4.2</v>
      </c>
      <c r="V5175">
        <v>5</v>
      </c>
      <c r="W5175">
        <v>2.9</v>
      </c>
      <c r="X5175">
        <v>3.88</v>
      </c>
      <c r="Y5175">
        <v>472947</v>
      </c>
      <c r="Z5175">
        <v>223336</v>
      </c>
      <c r="AA5175">
        <v>13137420</v>
      </c>
    </row>
    <row r="5176" spans="1:27">
      <c r="A5176" t="s">
        <v>5369</v>
      </c>
      <c r="B5176" t="s">
        <v>201</v>
      </c>
      <c r="C5176" t="s">
        <v>201</v>
      </c>
      <c r="D5176">
        <v>1470</v>
      </c>
      <c r="E5176" s="12">
        <v>40434</v>
      </c>
      <c r="F5176" s="72">
        <f t="shared" si="865"/>
        <v>2010</v>
      </c>
      <c r="G5176" s="70">
        <f t="shared" si="866"/>
        <v>7284.7482993197282</v>
      </c>
      <c r="H5176" s="70" cm="1">
        <f t="array" ref="H5176">INDEX(magic_bricks_appreciation_pivot!$A$13:$K$20,MATCH(C5176,magic_bricks_appreciation_pivot!$A$13:$A$20,0),1+MATCH(F5176,INDEX(magic_bricks_appreciation_pivot!$B$13:$K$13,0),0))</f>
        <v>0.62790190260080292</v>
      </c>
      <c r="I5176" s="70">
        <f t="shared" si="872"/>
        <v>11858.855616430548</v>
      </c>
      <c r="J5176">
        <v>152</v>
      </c>
      <c r="K5176">
        <v>2</v>
      </c>
      <c r="L5176">
        <v>1</v>
      </c>
      <c r="M5176">
        <v>4</v>
      </c>
      <c r="N5176" t="s">
        <v>168</v>
      </c>
      <c r="O5176" t="s">
        <v>155</v>
      </c>
      <c r="P5176" s="12">
        <v>37149</v>
      </c>
      <c r="Q5176" t="s">
        <v>169</v>
      </c>
      <c r="R5176" t="s">
        <v>177</v>
      </c>
      <c r="S5176" t="s">
        <v>162</v>
      </c>
      <c r="T5176" t="s">
        <v>166</v>
      </c>
      <c r="U5176">
        <v>3.1</v>
      </c>
      <c r="V5176">
        <v>4.4000000000000004</v>
      </c>
      <c r="W5176">
        <v>2.8</v>
      </c>
      <c r="X5176">
        <v>3.37</v>
      </c>
      <c r="Y5176">
        <v>492595</v>
      </c>
      <c r="Z5176">
        <v>192754</v>
      </c>
      <c r="AA5176">
        <v>10708580</v>
      </c>
    </row>
    <row r="5177" spans="1:27">
      <c r="A5177" t="s">
        <v>5370</v>
      </c>
      <c r="B5177" t="s">
        <v>175</v>
      </c>
      <c r="C5177" t="s">
        <v>34</v>
      </c>
      <c r="D5177">
        <v>1105</v>
      </c>
      <c r="E5177" s="12">
        <v>41137</v>
      </c>
      <c r="F5177" s="72">
        <f t="shared" si="865"/>
        <v>2012</v>
      </c>
      <c r="G5177" s="70">
        <f t="shared" si="866"/>
        <v>11762.533936651584</v>
      </c>
      <c r="H5177" s="70" cm="1">
        <f t="array" ref="H5177">INDEX(magic_bricks_appreciation_pivot!$A$13:$K$20,MATCH(C5177,magic_bricks_appreciation_pivot!$A$13:$A$20,0),1+MATCH(F5177,INDEX(magic_bricks_appreciation_pivot!$B$13:$K$13,0),0))</f>
        <v>0.22606337179266398</v>
      </c>
      <c r="I5177" s="70">
        <f t="shared" si="872"/>
        <v>14421.612019196678</v>
      </c>
      <c r="J5177">
        <v>179</v>
      </c>
      <c r="K5177">
        <v>1</v>
      </c>
      <c r="L5177">
        <v>1</v>
      </c>
      <c r="M5177">
        <v>3</v>
      </c>
      <c r="N5177" t="s">
        <v>168</v>
      </c>
      <c r="O5177" t="s">
        <v>161</v>
      </c>
      <c r="P5177" s="12">
        <v>30917</v>
      </c>
      <c r="Q5177" t="s">
        <v>156</v>
      </c>
      <c r="R5177" t="s">
        <v>177</v>
      </c>
      <c r="S5177" t="s">
        <v>158</v>
      </c>
      <c r="T5177" t="s">
        <v>182</v>
      </c>
      <c r="U5177">
        <v>4.2</v>
      </c>
      <c r="V5177">
        <v>2.7</v>
      </c>
      <c r="W5177">
        <v>3.7</v>
      </c>
      <c r="X5177">
        <v>3.45</v>
      </c>
      <c r="Y5177">
        <v>376930</v>
      </c>
      <c r="Z5177">
        <v>181966</v>
      </c>
      <c r="AA5177">
        <v>12997600</v>
      </c>
    </row>
    <row r="5178" spans="1:27" hidden="1">
      <c r="A5178" t="s">
        <v>5371</v>
      </c>
      <c r="B5178" t="s">
        <v>201</v>
      </c>
      <c r="C5178" t="s">
        <v>201</v>
      </c>
      <c r="D5178">
        <v>2198</v>
      </c>
      <c r="E5178" s="12">
        <v>39598</v>
      </c>
      <c r="F5178" s="72">
        <f t="shared" si="865"/>
        <v>2008</v>
      </c>
      <c r="G5178" s="70">
        <f t="shared" si="866"/>
        <v>5142.1838034576886</v>
      </c>
      <c r="H5178" s="70" t="e" cm="1">
        <f t="array" ref="H5178">INDEX(magic_bricks_appreciation_pivot!$A$13:$K$20,MATCH(C5178,magic_bricks_appreciation_pivot!$A$13:$A$20,0),1+MATCH(F5178,INDEX(magic_bricks_appreciation_pivot!$B$13:$K$13,0),0))</f>
        <v>#N/A</v>
      </c>
      <c r="I5178" s="70"/>
      <c r="J5178">
        <v>153</v>
      </c>
      <c r="K5178">
        <v>3</v>
      </c>
      <c r="L5178">
        <v>2</v>
      </c>
      <c r="M5178">
        <v>5</v>
      </c>
      <c r="N5178" t="s">
        <v>176</v>
      </c>
      <c r="O5178" t="s">
        <v>161</v>
      </c>
      <c r="P5178" s="12">
        <v>37408</v>
      </c>
      <c r="Q5178" t="s">
        <v>194</v>
      </c>
      <c r="R5178" t="s">
        <v>170</v>
      </c>
      <c r="S5178" t="s">
        <v>158</v>
      </c>
      <c r="T5178" t="s">
        <v>182</v>
      </c>
      <c r="U5178">
        <v>2.9</v>
      </c>
      <c r="V5178">
        <v>2.9</v>
      </c>
      <c r="W5178">
        <v>2.7</v>
      </c>
      <c r="X5178">
        <v>2.82</v>
      </c>
      <c r="Y5178">
        <v>361681</v>
      </c>
      <c r="Z5178">
        <v>214748</v>
      </c>
      <c r="AA5178">
        <v>11302520</v>
      </c>
    </row>
    <row r="5179" spans="1:27" hidden="1">
      <c r="A5179" t="s">
        <v>5372</v>
      </c>
      <c r="B5179" t="s">
        <v>23</v>
      </c>
      <c r="C5179" t="s">
        <v>23</v>
      </c>
      <c r="D5179">
        <v>675</v>
      </c>
      <c r="E5179" s="12">
        <v>40039</v>
      </c>
      <c r="F5179" s="72">
        <f t="shared" si="865"/>
        <v>2009</v>
      </c>
      <c r="G5179" s="70">
        <f t="shared" si="866"/>
        <v>6877.0370370370374</v>
      </c>
      <c r="H5179" s="70" t="e" cm="1">
        <f t="array" ref="H5179">INDEX(magic_bricks_appreciation_pivot!$A$13:$K$20,MATCH(C5179,magic_bricks_appreciation_pivot!$A$13:$A$20,0),1+MATCH(F5179,INDEX(magic_bricks_appreciation_pivot!$B$13:$K$13,0),0))</f>
        <v>#N/A</v>
      </c>
      <c r="I5179" s="70"/>
      <c r="J5179">
        <v>123</v>
      </c>
      <c r="K5179">
        <v>1</v>
      </c>
      <c r="L5179">
        <v>1</v>
      </c>
      <c r="M5179">
        <v>2</v>
      </c>
      <c r="N5179" t="s">
        <v>168</v>
      </c>
      <c r="O5179" t="s">
        <v>161</v>
      </c>
      <c r="P5179" s="12">
        <v>33469</v>
      </c>
      <c r="Q5179" t="s">
        <v>194</v>
      </c>
      <c r="R5179" t="s">
        <v>157</v>
      </c>
      <c r="S5179" t="s">
        <v>162</v>
      </c>
      <c r="T5179" t="s">
        <v>173</v>
      </c>
      <c r="U5179">
        <v>5</v>
      </c>
      <c r="V5179">
        <v>3.7</v>
      </c>
      <c r="W5179">
        <v>2.1</v>
      </c>
      <c r="X5179">
        <v>3.45</v>
      </c>
      <c r="Y5179">
        <v>222816</v>
      </c>
      <c r="Z5179">
        <v>97482</v>
      </c>
      <c r="AA5179">
        <v>4642000</v>
      </c>
    </row>
    <row r="5180" spans="1:27" hidden="1">
      <c r="A5180" t="s">
        <v>5373</v>
      </c>
      <c r="B5180" t="s">
        <v>201</v>
      </c>
      <c r="C5180" t="s">
        <v>201</v>
      </c>
      <c r="D5180">
        <v>1326</v>
      </c>
      <c r="E5180" s="12">
        <v>40049</v>
      </c>
      <c r="F5180" s="72">
        <f t="shared" si="865"/>
        <v>2009</v>
      </c>
      <c r="G5180" s="70">
        <f t="shared" si="866"/>
        <v>7737.556561085973</v>
      </c>
      <c r="H5180" s="70" t="e" cm="1">
        <f t="array" ref="H5180">INDEX(magic_bricks_appreciation_pivot!$A$13:$K$20,MATCH(C5180,magic_bricks_appreciation_pivot!$A$13:$A$20,0),1+MATCH(F5180,INDEX(magic_bricks_appreciation_pivot!$B$13:$K$13,0),0))</f>
        <v>#N/A</v>
      </c>
      <c r="I5180" s="70"/>
      <c r="J5180">
        <v>176</v>
      </c>
      <c r="K5180">
        <v>1</v>
      </c>
      <c r="L5180">
        <v>1</v>
      </c>
      <c r="M5180">
        <v>3</v>
      </c>
      <c r="N5180" t="s">
        <v>154</v>
      </c>
      <c r="O5180" t="s">
        <v>155</v>
      </c>
      <c r="P5180" s="12">
        <v>36399</v>
      </c>
      <c r="Q5180" t="s">
        <v>194</v>
      </c>
      <c r="R5180" t="s">
        <v>177</v>
      </c>
      <c r="S5180" t="s">
        <v>162</v>
      </c>
      <c r="T5180" t="s">
        <v>182</v>
      </c>
      <c r="U5180">
        <v>2</v>
      </c>
      <c r="V5180">
        <v>2.9</v>
      </c>
      <c r="W5180">
        <v>4</v>
      </c>
      <c r="X5180">
        <v>3.07</v>
      </c>
      <c r="Y5180">
        <v>482220</v>
      </c>
      <c r="Z5180">
        <v>102600</v>
      </c>
      <c r="AA5180">
        <v>10260000</v>
      </c>
    </row>
    <row r="5181" spans="1:27">
      <c r="A5181" t="s">
        <v>5374</v>
      </c>
      <c r="B5181" t="s">
        <v>175</v>
      </c>
      <c r="C5181" t="s">
        <v>34</v>
      </c>
      <c r="D5181">
        <v>932</v>
      </c>
      <c r="E5181" s="12">
        <v>41243</v>
      </c>
      <c r="F5181" s="72">
        <f t="shared" si="865"/>
        <v>2012</v>
      </c>
      <c r="G5181" s="70">
        <f t="shared" si="866"/>
        <v>8713.3047210300429</v>
      </c>
      <c r="H5181" s="70" cm="1">
        <f t="array" ref="H5181">INDEX(magic_bricks_appreciation_pivot!$A$13:$K$20,MATCH(C5181,magic_bricks_appreciation_pivot!$A$13:$A$20,0),1+MATCH(F5181,INDEX(magic_bricks_appreciation_pivot!$B$13:$K$13,0),0))</f>
        <v>0.22606337179266398</v>
      </c>
      <c r="I5181" s="70">
        <f t="shared" ref="I5181:I5182" si="873">G5181+G5181*H5181</f>
        <v>10683.063765723033</v>
      </c>
      <c r="J5181">
        <v>99</v>
      </c>
      <c r="K5181">
        <v>1</v>
      </c>
      <c r="L5181">
        <v>1</v>
      </c>
      <c r="M5181">
        <v>3</v>
      </c>
      <c r="N5181" t="s">
        <v>184</v>
      </c>
      <c r="O5181" t="s">
        <v>161</v>
      </c>
      <c r="P5181" s="12">
        <v>31023</v>
      </c>
      <c r="Q5181" t="s">
        <v>194</v>
      </c>
      <c r="R5181" t="s">
        <v>157</v>
      </c>
      <c r="S5181" t="s">
        <v>158</v>
      </c>
      <c r="T5181" t="s">
        <v>166</v>
      </c>
      <c r="U5181">
        <v>2.8</v>
      </c>
      <c r="V5181">
        <v>2.4</v>
      </c>
      <c r="W5181">
        <v>3.4</v>
      </c>
      <c r="X5181">
        <v>2.82</v>
      </c>
      <c r="Y5181">
        <v>259866</v>
      </c>
      <c r="Z5181">
        <v>138054</v>
      </c>
      <c r="AA5181">
        <v>8120800</v>
      </c>
    </row>
    <row r="5182" spans="1:27">
      <c r="A5182" t="s">
        <v>5375</v>
      </c>
      <c r="B5182" t="s">
        <v>23</v>
      </c>
      <c r="C5182" t="s">
        <v>23</v>
      </c>
      <c r="D5182">
        <v>501</v>
      </c>
      <c r="E5182" s="12">
        <v>40646</v>
      </c>
      <c r="F5182" s="72">
        <f t="shared" si="865"/>
        <v>2011</v>
      </c>
      <c r="G5182" s="70">
        <f t="shared" si="866"/>
        <v>11224.051896207584</v>
      </c>
      <c r="H5182" s="70" cm="1">
        <f t="array" ref="H5182">INDEX(magic_bricks_appreciation_pivot!$A$13:$K$20,MATCH(C5182,magic_bricks_appreciation_pivot!$A$13:$A$20,0),1+MATCH(F5182,INDEX(magic_bricks_appreciation_pivot!$B$13:$K$13,0),0))</f>
        <v>0.30621792098525186</v>
      </c>
      <c r="I5182" s="70">
        <f t="shared" si="873"/>
        <v>14661.057732894844</v>
      </c>
      <c r="J5182">
        <v>168</v>
      </c>
      <c r="K5182">
        <v>1</v>
      </c>
      <c r="L5182">
        <v>1</v>
      </c>
      <c r="M5182">
        <v>2</v>
      </c>
      <c r="N5182" t="s">
        <v>193</v>
      </c>
      <c r="O5182" t="s">
        <v>161</v>
      </c>
      <c r="P5182" s="12">
        <v>33711</v>
      </c>
      <c r="Q5182" t="s">
        <v>156</v>
      </c>
      <c r="R5182" t="s">
        <v>157</v>
      </c>
      <c r="S5182" t="s">
        <v>158</v>
      </c>
      <c r="T5182" t="s">
        <v>171</v>
      </c>
      <c r="U5182">
        <v>3.5</v>
      </c>
      <c r="V5182">
        <v>4.4000000000000004</v>
      </c>
      <c r="W5182">
        <v>3.7</v>
      </c>
      <c r="X5182">
        <v>3.85</v>
      </c>
      <c r="Y5182">
        <v>247423</v>
      </c>
      <c r="Z5182">
        <v>118088</v>
      </c>
      <c r="AA5182">
        <v>5623250</v>
      </c>
    </row>
    <row r="5183" spans="1:27" hidden="1">
      <c r="A5183" t="s">
        <v>5376</v>
      </c>
      <c r="B5183" t="s">
        <v>56</v>
      </c>
      <c r="C5183" t="s">
        <v>56</v>
      </c>
      <c r="D5183">
        <v>1072</v>
      </c>
      <c r="E5183" s="12">
        <v>39755</v>
      </c>
      <c r="F5183" s="72">
        <f t="shared" si="865"/>
        <v>2008</v>
      </c>
      <c r="G5183" s="70">
        <f t="shared" si="866"/>
        <v>9590.2985074626868</v>
      </c>
      <c r="H5183" s="70" t="e" cm="1">
        <f t="array" ref="H5183">INDEX(magic_bricks_appreciation_pivot!$A$13:$K$20,MATCH(C5183,magic_bricks_appreciation_pivot!$A$13:$A$20,0),1+MATCH(F5183,INDEX(magic_bricks_appreciation_pivot!$B$13:$K$13,0),0))</f>
        <v>#N/A</v>
      </c>
      <c r="I5183" s="70"/>
      <c r="J5183">
        <v>152</v>
      </c>
      <c r="K5183">
        <v>1</v>
      </c>
      <c r="L5183">
        <v>1</v>
      </c>
      <c r="M5183">
        <v>3</v>
      </c>
      <c r="N5183" t="s">
        <v>184</v>
      </c>
      <c r="O5183" t="s">
        <v>161</v>
      </c>
      <c r="P5183" s="12">
        <v>25155</v>
      </c>
      <c r="Q5183" t="s">
        <v>169</v>
      </c>
      <c r="R5183" t="s">
        <v>157</v>
      </c>
      <c r="S5183" t="s">
        <v>158</v>
      </c>
      <c r="T5183" t="s">
        <v>182</v>
      </c>
      <c r="U5183">
        <v>5</v>
      </c>
      <c r="V5183">
        <v>2.5</v>
      </c>
      <c r="W5183">
        <v>2.8</v>
      </c>
      <c r="X5183">
        <v>3.4</v>
      </c>
      <c r="Y5183">
        <v>318705</v>
      </c>
      <c r="Z5183">
        <v>143931</v>
      </c>
      <c r="AA5183">
        <v>10280800</v>
      </c>
    </row>
    <row r="5184" spans="1:27">
      <c r="A5184" t="s">
        <v>5377</v>
      </c>
      <c r="B5184" t="s">
        <v>23</v>
      </c>
      <c r="C5184" t="s">
        <v>23</v>
      </c>
      <c r="D5184">
        <v>1648</v>
      </c>
      <c r="E5184" s="12">
        <v>40969</v>
      </c>
      <c r="F5184" s="72">
        <f t="shared" si="865"/>
        <v>2012</v>
      </c>
      <c r="G5184" s="70">
        <f t="shared" si="866"/>
        <v>3518.5072815533981</v>
      </c>
      <c r="H5184" s="70" cm="1">
        <f t="array" ref="H5184">INDEX(magic_bricks_appreciation_pivot!$A$13:$K$20,MATCH(C5184,magic_bricks_appreciation_pivot!$A$13:$A$20,0),1+MATCH(F5184,INDEX(magic_bricks_appreciation_pivot!$B$13:$K$13,0),0))</f>
        <v>0.26292059267573231</v>
      </c>
      <c r="I5184" s="70">
        <f t="shared" ref="I5184:I5185" si="874">G5184+G5184*H5184</f>
        <v>4443.5953013532971</v>
      </c>
      <c r="J5184">
        <v>93</v>
      </c>
      <c r="K5184">
        <v>2</v>
      </c>
      <c r="L5184">
        <v>2</v>
      </c>
      <c r="M5184">
        <v>4</v>
      </c>
      <c r="N5184" t="s">
        <v>154</v>
      </c>
      <c r="O5184" t="s">
        <v>155</v>
      </c>
      <c r="P5184" s="12">
        <v>22719</v>
      </c>
      <c r="Q5184" t="s">
        <v>194</v>
      </c>
      <c r="R5184" t="s">
        <v>177</v>
      </c>
      <c r="S5184" t="s">
        <v>178</v>
      </c>
      <c r="T5184" t="s">
        <v>159</v>
      </c>
      <c r="U5184">
        <v>2.9</v>
      </c>
      <c r="V5184">
        <v>4.2</v>
      </c>
      <c r="W5184">
        <v>4.2</v>
      </c>
      <c r="X5184">
        <v>3.81</v>
      </c>
      <c r="Y5184">
        <v>185552</v>
      </c>
      <c r="Z5184">
        <v>133366</v>
      </c>
      <c r="AA5184">
        <v>5798500</v>
      </c>
    </row>
    <row r="5185" spans="1:27">
      <c r="A5185" t="s">
        <v>5378</v>
      </c>
      <c r="B5185" t="s">
        <v>75</v>
      </c>
      <c r="C5185" t="s">
        <v>75</v>
      </c>
      <c r="D5185">
        <v>1745</v>
      </c>
      <c r="E5185" s="12">
        <v>40751</v>
      </c>
      <c r="F5185" s="72">
        <f t="shared" si="865"/>
        <v>2011</v>
      </c>
      <c r="G5185" s="70">
        <f t="shared" si="866"/>
        <v>6990.2464183381089</v>
      </c>
      <c r="H5185" s="70" cm="1">
        <f t="array" ref="H5185">INDEX(magic_bricks_appreciation_pivot!$A$13:$K$20,MATCH(C5185,magic_bricks_appreciation_pivot!$A$13:$A$20,0),1+MATCH(F5185,INDEX(magic_bricks_appreciation_pivot!$B$13:$K$13,0),0))</f>
        <v>0.51504700450575736</v>
      </c>
      <c r="I5185" s="70">
        <f t="shared" si="874"/>
        <v>10590.551896860252</v>
      </c>
      <c r="J5185">
        <v>189</v>
      </c>
      <c r="K5185">
        <v>1</v>
      </c>
      <c r="L5185">
        <v>1</v>
      </c>
      <c r="M5185">
        <v>4</v>
      </c>
      <c r="N5185" t="s">
        <v>168</v>
      </c>
      <c r="O5185" t="s">
        <v>161</v>
      </c>
      <c r="P5185" s="12">
        <v>33816</v>
      </c>
      <c r="Q5185" t="s">
        <v>169</v>
      </c>
      <c r="R5185" t="s">
        <v>165</v>
      </c>
      <c r="S5185" t="s">
        <v>158</v>
      </c>
      <c r="T5185" t="s">
        <v>163</v>
      </c>
      <c r="U5185">
        <v>2.2000000000000002</v>
      </c>
      <c r="V5185">
        <v>2.7</v>
      </c>
      <c r="W5185">
        <v>3.2</v>
      </c>
      <c r="X5185">
        <v>2.7749999999999999</v>
      </c>
      <c r="Y5185">
        <v>378137</v>
      </c>
      <c r="Z5185">
        <v>219564</v>
      </c>
      <c r="AA5185">
        <v>12197980</v>
      </c>
    </row>
    <row r="5186" spans="1:27" hidden="1">
      <c r="A5186" t="s">
        <v>5379</v>
      </c>
      <c r="B5186" t="s">
        <v>75</v>
      </c>
      <c r="D5186">
        <v>1616</v>
      </c>
      <c r="E5186" s="12">
        <v>39828</v>
      </c>
      <c r="F5186" s="72">
        <f t="shared" si="865"/>
        <v>2009</v>
      </c>
      <c r="G5186" s="70">
        <f t="shared" si="866"/>
        <v>8811.2004950495048</v>
      </c>
      <c r="H5186" s="70" t="e" cm="1">
        <f t="array" ref="H5186">INDEX(magic_bricks_appreciation_pivot!$A$13:$K$20,MATCH(C5186,magic_bricks_appreciation_pivot!$A$13:$A$20,0),1+MATCH(F5186,INDEX(magic_bricks_appreciation_pivot!$B$13:$K$13,0),0))</f>
        <v>#N/A</v>
      </c>
      <c r="I5186" s="70"/>
      <c r="J5186">
        <v>44</v>
      </c>
      <c r="K5186">
        <v>1</v>
      </c>
      <c r="L5186">
        <v>1</v>
      </c>
      <c r="M5186">
        <v>4</v>
      </c>
      <c r="N5186" t="s">
        <v>184</v>
      </c>
      <c r="O5186" t="s">
        <v>155</v>
      </c>
      <c r="P5186" s="12">
        <v>30338</v>
      </c>
      <c r="Q5186" t="s">
        <v>169</v>
      </c>
      <c r="R5186" t="s">
        <v>165</v>
      </c>
      <c r="S5186" t="s">
        <v>162</v>
      </c>
      <c r="T5186" t="s">
        <v>166</v>
      </c>
      <c r="U5186">
        <v>2.6</v>
      </c>
      <c r="V5186">
        <v>4.3</v>
      </c>
      <c r="W5186">
        <v>3.9</v>
      </c>
      <c r="X5186">
        <v>3.61</v>
      </c>
      <c r="Y5186">
        <v>441406</v>
      </c>
      <c r="Z5186">
        <v>99672</v>
      </c>
      <c r="AA5186">
        <v>14238900</v>
      </c>
    </row>
    <row r="5187" spans="1:27">
      <c r="A5187" t="s">
        <v>5380</v>
      </c>
      <c r="B5187" t="s">
        <v>201</v>
      </c>
      <c r="C5187" t="s">
        <v>201</v>
      </c>
      <c r="D5187">
        <v>1605</v>
      </c>
      <c r="E5187" s="12">
        <v>40394</v>
      </c>
      <c r="F5187" s="72">
        <f t="shared" ref="F5187:F5250" si="875">YEAR(E5187)</f>
        <v>2010</v>
      </c>
      <c r="G5187" s="70">
        <f t="shared" ref="G5187:G5250" si="876">AA5187/D5187</f>
        <v>6420.8722741433021</v>
      </c>
      <c r="H5187" s="70" cm="1">
        <f t="array" ref="H5187">INDEX(magic_bricks_appreciation_pivot!$A$13:$K$20,MATCH(C5187,magic_bricks_appreciation_pivot!$A$13:$A$20,0),1+MATCH(F5187,INDEX(magic_bricks_appreciation_pivot!$B$13:$K$13,0),0))</f>
        <v>0.62790190260080292</v>
      </c>
      <c r="I5187" s="70">
        <f t="shared" ref="I5187:I5190" si="877">G5187+G5187*H5187</f>
        <v>10452.550191434626</v>
      </c>
      <c r="J5187">
        <v>179</v>
      </c>
      <c r="K5187">
        <v>2</v>
      </c>
      <c r="L5187">
        <v>1</v>
      </c>
      <c r="M5187">
        <v>4</v>
      </c>
      <c r="N5187" t="s">
        <v>176</v>
      </c>
      <c r="O5187" t="s">
        <v>161</v>
      </c>
      <c r="P5187" s="12">
        <v>33094</v>
      </c>
      <c r="Q5187" t="s">
        <v>169</v>
      </c>
      <c r="R5187" t="s">
        <v>177</v>
      </c>
      <c r="S5187" t="s">
        <v>162</v>
      </c>
      <c r="T5187" t="s">
        <v>182</v>
      </c>
      <c r="U5187">
        <v>3.7</v>
      </c>
      <c r="V5187">
        <v>2.4</v>
      </c>
      <c r="W5187">
        <v>2.1</v>
      </c>
      <c r="X5187">
        <v>2.67</v>
      </c>
      <c r="Y5187">
        <v>453442</v>
      </c>
      <c r="Z5187">
        <v>257638</v>
      </c>
      <c r="AA5187">
        <v>10305500</v>
      </c>
    </row>
    <row r="5188" spans="1:27">
      <c r="A5188" t="s">
        <v>5381</v>
      </c>
      <c r="B5188" t="s">
        <v>175</v>
      </c>
      <c r="C5188" t="s">
        <v>34</v>
      </c>
      <c r="D5188">
        <v>1094</v>
      </c>
      <c r="E5188" s="12">
        <v>41993</v>
      </c>
      <c r="F5188" s="72">
        <f t="shared" si="875"/>
        <v>2014</v>
      </c>
      <c r="G5188" s="70">
        <f t="shared" si="876"/>
        <v>8594.5612431444242</v>
      </c>
      <c r="H5188" s="70" cm="1">
        <f t="array" ref="H5188">INDEX(magic_bricks_appreciation_pivot!$A$13:$K$20,MATCH(C5188,magic_bricks_appreciation_pivot!$A$13:$A$20,0),1+MATCH(F5188,INDEX(magic_bricks_appreciation_pivot!$B$13:$K$13,0),0))</f>
        <v>5.1040744021257752E-2</v>
      </c>
      <c r="I5188" s="70">
        <f t="shared" si="877"/>
        <v>9033.2340435307815</v>
      </c>
      <c r="J5188">
        <v>108</v>
      </c>
      <c r="K5188">
        <v>1</v>
      </c>
      <c r="L5188">
        <v>1</v>
      </c>
      <c r="M5188">
        <v>3</v>
      </c>
      <c r="N5188" t="s">
        <v>154</v>
      </c>
      <c r="O5188" t="s">
        <v>155</v>
      </c>
      <c r="P5188" s="12">
        <v>39438</v>
      </c>
      <c r="Q5188" t="s">
        <v>194</v>
      </c>
      <c r="R5188" t="s">
        <v>165</v>
      </c>
      <c r="S5188" t="s">
        <v>162</v>
      </c>
      <c r="T5188" t="s">
        <v>163</v>
      </c>
      <c r="U5188">
        <v>3.8</v>
      </c>
      <c r="V5188">
        <v>2.7</v>
      </c>
      <c r="W5188">
        <v>3</v>
      </c>
      <c r="X5188">
        <v>3.12</v>
      </c>
      <c r="Y5188">
        <v>291476</v>
      </c>
      <c r="Z5188">
        <v>150439</v>
      </c>
      <c r="AA5188">
        <v>9402450</v>
      </c>
    </row>
    <row r="5189" spans="1:27">
      <c r="A5189" t="s">
        <v>5382</v>
      </c>
      <c r="B5189" t="s">
        <v>23</v>
      </c>
      <c r="C5189" t="s">
        <v>23</v>
      </c>
      <c r="D5189">
        <v>834</v>
      </c>
      <c r="E5189" s="12">
        <v>40554</v>
      </c>
      <c r="F5189" s="72">
        <f t="shared" si="875"/>
        <v>2011</v>
      </c>
      <c r="G5189" s="70">
        <f t="shared" si="876"/>
        <v>10416.366906474821</v>
      </c>
      <c r="H5189" s="70" cm="1">
        <f t="array" ref="H5189">INDEX(magic_bricks_appreciation_pivot!$A$13:$K$20,MATCH(C5189,magic_bricks_appreciation_pivot!$A$13:$A$20,0),1+MATCH(F5189,INDEX(magic_bricks_appreciation_pivot!$B$13:$K$13,0),0))</f>
        <v>0.30621792098525186</v>
      </c>
      <c r="I5189" s="70">
        <f t="shared" si="877"/>
        <v>13606.045124795121</v>
      </c>
      <c r="J5189">
        <v>186</v>
      </c>
      <c r="K5189">
        <v>1</v>
      </c>
      <c r="L5189">
        <v>1</v>
      </c>
      <c r="M5189">
        <v>2</v>
      </c>
      <c r="N5189" t="s">
        <v>154</v>
      </c>
      <c r="O5189" t="s">
        <v>155</v>
      </c>
      <c r="P5189" s="12">
        <v>33619</v>
      </c>
      <c r="Q5189" t="s">
        <v>156</v>
      </c>
      <c r="R5189" t="s">
        <v>170</v>
      </c>
      <c r="S5189" t="s">
        <v>162</v>
      </c>
      <c r="T5189" t="s">
        <v>171</v>
      </c>
      <c r="U5189">
        <v>4.8</v>
      </c>
      <c r="V5189">
        <v>4.8</v>
      </c>
      <c r="W5189">
        <v>2.4</v>
      </c>
      <c r="X5189">
        <v>3.84</v>
      </c>
      <c r="Y5189">
        <v>260618</v>
      </c>
      <c r="Z5189">
        <v>217181</v>
      </c>
      <c r="AA5189">
        <v>8687250</v>
      </c>
    </row>
    <row r="5190" spans="1:27">
      <c r="A5190" t="s">
        <v>5383</v>
      </c>
      <c r="B5190" t="s">
        <v>175</v>
      </c>
      <c r="C5190" t="s">
        <v>34</v>
      </c>
      <c r="D5190">
        <v>898</v>
      </c>
      <c r="E5190" s="12">
        <v>40705</v>
      </c>
      <c r="F5190" s="72">
        <f t="shared" si="875"/>
        <v>2011</v>
      </c>
      <c r="G5190" s="70">
        <f t="shared" si="876"/>
        <v>9384.9109131403111</v>
      </c>
      <c r="H5190" s="70" cm="1">
        <f t="array" ref="H5190">INDEX(magic_bricks_appreciation_pivot!$A$13:$K$20,MATCH(C5190,magic_bricks_appreciation_pivot!$A$13:$A$20,0),1+MATCH(F5190,INDEX(magic_bricks_appreciation_pivot!$B$13:$K$13,0),0))</f>
        <v>0.22839026915113872</v>
      </c>
      <c r="I5190" s="70">
        <f t="shared" si="877"/>
        <v>11528.333242551886</v>
      </c>
      <c r="J5190">
        <v>20</v>
      </c>
      <c r="K5190">
        <v>1</v>
      </c>
      <c r="L5190">
        <v>1</v>
      </c>
      <c r="M5190">
        <v>3</v>
      </c>
      <c r="N5190" t="s">
        <v>193</v>
      </c>
      <c r="O5190" t="s">
        <v>161</v>
      </c>
      <c r="P5190" s="12">
        <v>35230</v>
      </c>
      <c r="Q5190" t="s">
        <v>194</v>
      </c>
      <c r="R5190" t="s">
        <v>170</v>
      </c>
      <c r="S5190" t="s">
        <v>158</v>
      </c>
      <c r="T5190" t="s">
        <v>182</v>
      </c>
      <c r="U5190">
        <v>2.2000000000000002</v>
      </c>
      <c r="V5190">
        <v>2.7</v>
      </c>
      <c r="W5190">
        <v>3.9</v>
      </c>
      <c r="X5190">
        <v>2.91</v>
      </c>
      <c r="Y5190">
        <v>219119</v>
      </c>
      <c r="Z5190">
        <v>143270</v>
      </c>
      <c r="AA5190">
        <v>8427650</v>
      </c>
    </row>
    <row r="5191" spans="1:27" hidden="1">
      <c r="A5191" t="s">
        <v>5384</v>
      </c>
      <c r="B5191" t="s">
        <v>201</v>
      </c>
      <c r="C5191" t="s">
        <v>201</v>
      </c>
      <c r="D5191">
        <v>1864</v>
      </c>
      <c r="E5191" s="12">
        <v>40051</v>
      </c>
      <c r="F5191" s="72">
        <f t="shared" si="875"/>
        <v>2009</v>
      </c>
      <c r="G5191" s="70">
        <f t="shared" si="876"/>
        <v>5109.8390557939911</v>
      </c>
      <c r="H5191" s="70" t="e" cm="1">
        <f t="array" ref="H5191">INDEX(magic_bricks_appreciation_pivot!$A$13:$K$20,MATCH(C5191,magic_bricks_appreciation_pivot!$A$13:$A$20,0),1+MATCH(F5191,INDEX(magic_bricks_appreciation_pivot!$B$13:$K$13,0),0))</f>
        <v>#N/A</v>
      </c>
      <c r="I5191" s="70"/>
      <c r="J5191">
        <v>59</v>
      </c>
      <c r="K5191">
        <v>3</v>
      </c>
      <c r="L5191">
        <v>2</v>
      </c>
      <c r="M5191">
        <v>5</v>
      </c>
      <c r="N5191" t="s">
        <v>176</v>
      </c>
      <c r="O5191" t="s">
        <v>161</v>
      </c>
      <c r="P5191" s="12">
        <v>30196</v>
      </c>
      <c r="Q5191" t="s">
        <v>194</v>
      </c>
      <c r="R5191" t="s">
        <v>170</v>
      </c>
      <c r="S5191" t="s">
        <v>158</v>
      </c>
      <c r="T5191" t="s">
        <v>166</v>
      </c>
      <c r="U5191">
        <v>4.2</v>
      </c>
      <c r="V5191">
        <v>4.7</v>
      </c>
      <c r="W5191">
        <v>4.4000000000000004</v>
      </c>
      <c r="X5191">
        <v>4.43</v>
      </c>
      <c r="Y5191">
        <v>466712</v>
      </c>
      <c r="Z5191">
        <v>85723</v>
      </c>
      <c r="AA5191">
        <v>9524740</v>
      </c>
    </row>
    <row r="5192" spans="1:27">
      <c r="A5192" t="s">
        <v>5385</v>
      </c>
      <c r="B5192" t="s">
        <v>201</v>
      </c>
      <c r="C5192" t="s">
        <v>201</v>
      </c>
      <c r="D5192">
        <v>2097</v>
      </c>
      <c r="E5192" s="12">
        <v>40303</v>
      </c>
      <c r="F5192" s="72">
        <f t="shared" si="875"/>
        <v>2010</v>
      </c>
      <c r="G5192" s="70">
        <f t="shared" si="876"/>
        <v>4682.4129709108247</v>
      </c>
      <c r="H5192" s="70" cm="1">
        <f t="array" ref="H5192">INDEX(magic_bricks_appreciation_pivot!$A$13:$K$20,MATCH(C5192,magic_bricks_appreciation_pivot!$A$13:$A$20,0),1+MATCH(F5192,INDEX(magic_bricks_appreciation_pivot!$B$13:$K$13,0),0))</f>
        <v>0.62790190260080292</v>
      </c>
      <c r="I5192" s="70">
        <f t="shared" ref="I5192:I5194" si="878">G5192+G5192*H5192</f>
        <v>7622.50898410841</v>
      </c>
      <c r="J5192">
        <v>91</v>
      </c>
      <c r="K5192">
        <v>3</v>
      </c>
      <c r="L5192">
        <v>2</v>
      </c>
      <c r="M5192">
        <v>5</v>
      </c>
      <c r="N5192" t="s">
        <v>154</v>
      </c>
      <c r="O5192" t="s">
        <v>161</v>
      </c>
      <c r="P5192" s="12">
        <v>32638</v>
      </c>
      <c r="Q5192" t="s">
        <v>194</v>
      </c>
      <c r="R5192" t="s">
        <v>177</v>
      </c>
      <c r="S5192" t="s">
        <v>158</v>
      </c>
      <c r="T5192" t="s">
        <v>163</v>
      </c>
      <c r="U5192">
        <v>4.7</v>
      </c>
      <c r="V5192">
        <v>4.7</v>
      </c>
      <c r="W5192">
        <v>3.1</v>
      </c>
      <c r="X5192">
        <v>4.0599999999999996</v>
      </c>
      <c r="Y5192">
        <v>363304</v>
      </c>
      <c r="Z5192">
        <v>235656</v>
      </c>
      <c r="AA5192">
        <v>9819020</v>
      </c>
    </row>
    <row r="5193" spans="1:27">
      <c r="A5193" t="s">
        <v>5386</v>
      </c>
      <c r="B5193" t="s">
        <v>23</v>
      </c>
      <c r="C5193" t="s">
        <v>23</v>
      </c>
      <c r="D5193">
        <v>1459</v>
      </c>
      <c r="E5193" s="12">
        <v>40394</v>
      </c>
      <c r="F5193" s="72">
        <f t="shared" si="875"/>
        <v>2010</v>
      </c>
      <c r="G5193" s="70">
        <f t="shared" si="876"/>
        <v>6180.6031528444137</v>
      </c>
      <c r="H5193" s="70" cm="1">
        <f t="array" ref="H5193">INDEX(magic_bricks_appreciation_pivot!$A$13:$K$20,MATCH(C5193,magic_bricks_appreciation_pivot!$A$13:$A$20,0),1+MATCH(F5193,INDEX(magic_bricks_appreciation_pivot!$B$13:$K$13,0),0))</f>
        <v>0.49881786187527283</v>
      </c>
      <c r="I5193" s="70">
        <f t="shared" si="878"/>
        <v>9263.5984026458336</v>
      </c>
      <c r="J5193">
        <v>35</v>
      </c>
      <c r="K5193">
        <v>2</v>
      </c>
      <c r="L5193">
        <v>2</v>
      </c>
      <c r="M5193">
        <v>4</v>
      </c>
      <c r="N5193" t="s">
        <v>176</v>
      </c>
      <c r="O5193" t="s">
        <v>155</v>
      </c>
      <c r="P5193" s="12">
        <v>37474</v>
      </c>
      <c r="Q5193" t="s">
        <v>194</v>
      </c>
      <c r="R5193" t="s">
        <v>157</v>
      </c>
      <c r="S5193" t="s">
        <v>162</v>
      </c>
      <c r="T5193" t="s">
        <v>163</v>
      </c>
      <c r="U5193">
        <v>2</v>
      </c>
      <c r="V5193">
        <v>3</v>
      </c>
      <c r="W5193">
        <v>4.4000000000000004</v>
      </c>
      <c r="X5193">
        <v>3.26</v>
      </c>
      <c r="Y5193">
        <v>333648</v>
      </c>
      <c r="Z5193">
        <v>207403</v>
      </c>
      <c r="AA5193">
        <v>9017500</v>
      </c>
    </row>
    <row r="5194" spans="1:27">
      <c r="A5194" t="s">
        <v>5387</v>
      </c>
      <c r="B5194" t="s">
        <v>23</v>
      </c>
      <c r="C5194" t="s">
        <v>23</v>
      </c>
      <c r="D5194">
        <v>1459</v>
      </c>
      <c r="E5194" s="12">
        <v>40819</v>
      </c>
      <c r="F5194" s="72">
        <f t="shared" si="875"/>
        <v>2011</v>
      </c>
      <c r="G5194" s="70">
        <f t="shared" si="876"/>
        <v>6099.6401644962307</v>
      </c>
      <c r="H5194" s="70" cm="1">
        <f t="array" ref="H5194">INDEX(magic_bricks_appreciation_pivot!$A$13:$K$20,MATCH(C5194,magic_bricks_appreciation_pivot!$A$13:$A$20,0),1+MATCH(F5194,INDEX(magic_bricks_appreciation_pivot!$B$13:$K$13,0),0))</f>
        <v>0.30621792098525186</v>
      </c>
      <c r="I5194" s="70">
        <f t="shared" si="878"/>
        <v>7967.4592944264059</v>
      </c>
      <c r="J5194">
        <v>10</v>
      </c>
      <c r="K5194">
        <v>2</v>
      </c>
      <c r="L5194">
        <v>2</v>
      </c>
      <c r="M5194">
        <v>4</v>
      </c>
      <c r="N5194" t="s">
        <v>184</v>
      </c>
      <c r="O5194" t="s">
        <v>155</v>
      </c>
      <c r="P5194" s="12">
        <v>28774</v>
      </c>
      <c r="Q5194" t="s">
        <v>169</v>
      </c>
      <c r="R5194" t="s">
        <v>177</v>
      </c>
      <c r="S5194" t="s">
        <v>178</v>
      </c>
      <c r="T5194" t="s">
        <v>166</v>
      </c>
      <c r="U5194">
        <v>2.8</v>
      </c>
      <c r="V5194">
        <v>2.9</v>
      </c>
      <c r="W5194">
        <v>5</v>
      </c>
      <c r="X5194">
        <v>3.71</v>
      </c>
      <c r="Y5194">
        <v>444969</v>
      </c>
      <c r="Z5194">
        <v>222484</v>
      </c>
      <c r="AA5194">
        <v>8899375</v>
      </c>
    </row>
    <row r="5195" spans="1:27" hidden="1">
      <c r="A5195" t="s">
        <v>5388</v>
      </c>
      <c r="B5195" t="s">
        <v>51</v>
      </c>
      <c r="C5195" t="s">
        <v>51</v>
      </c>
      <c r="D5195">
        <v>1912</v>
      </c>
      <c r="E5195" s="12">
        <v>38139</v>
      </c>
      <c r="F5195" s="72">
        <f t="shared" si="875"/>
        <v>2004</v>
      </c>
      <c r="G5195" s="70">
        <f t="shared" si="876"/>
        <v>5170.7949790794983</v>
      </c>
      <c r="H5195" s="70" t="e" cm="1">
        <f t="array" ref="H5195">INDEX(magic_bricks_appreciation_pivot!$A$13:$K$20,MATCH(C5195,magic_bricks_appreciation_pivot!$A$13:$A$20,0),1+MATCH(F5195,INDEX(magic_bricks_appreciation_pivot!$B$13:$K$13,0),0))</f>
        <v>#N/A</v>
      </c>
      <c r="I5195" s="70"/>
      <c r="J5195">
        <v>1</v>
      </c>
      <c r="K5195">
        <v>3</v>
      </c>
      <c r="L5195">
        <v>2</v>
      </c>
      <c r="M5195">
        <v>5</v>
      </c>
      <c r="N5195" t="s">
        <v>176</v>
      </c>
      <c r="O5195" t="s">
        <v>161</v>
      </c>
      <c r="P5195" s="12">
        <v>33394</v>
      </c>
      <c r="Q5195" t="s">
        <v>194</v>
      </c>
      <c r="R5195" t="s">
        <v>165</v>
      </c>
      <c r="S5195" t="s">
        <v>158</v>
      </c>
      <c r="T5195" t="s">
        <v>166</v>
      </c>
      <c r="U5195">
        <v>2.8</v>
      </c>
      <c r="V5195">
        <v>3.4</v>
      </c>
      <c r="W5195">
        <v>4</v>
      </c>
      <c r="X5195">
        <v>3.43</v>
      </c>
      <c r="Y5195">
        <v>355916</v>
      </c>
      <c r="Z5195">
        <v>177958</v>
      </c>
      <c r="AA5195">
        <v>9886560</v>
      </c>
    </row>
    <row r="5196" spans="1:27">
      <c r="A5196" t="s">
        <v>5389</v>
      </c>
      <c r="B5196" t="s">
        <v>39</v>
      </c>
      <c r="C5196" t="s">
        <v>39</v>
      </c>
      <c r="D5196">
        <v>1842</v>
      </c>
      <c r="E5196" s="12">
        <v>41366</v>
      </c>
      <c r="F5196" s="72">
        <f t="shared" si="875"/>
        <v>2013</v>
      </c>
      <c r="G5196" s="70">
        <f t="shared" si="876"/>
        <v>7146.8078175895762</v>
      </c>
      <c r="H5196" s="70" cm="1">
        <f t="array" ref="H5196">INDEX(magic_bricks_appreciation_pivot!$A$13:$K$20,MATCH(C5196,magic_bricks_appreciation_pivot!$A$13:$A$20,0),1+MATCH(F5196,INDEX(magic_bricks_appreciation_pivot!$B$13:$K$13,0),0))</f>
        <v>4.727764965406598E-2</v>
      </c>
      <c r="I5196" s="70">
        <f t="shared" ref="I5196:I5202" si="879">G5196+G5196*H5196</f>
        <v>7484.6920937345158</v>
      </c>
      <c r="J5196">
        <v>14</v>
      </c>
      <c r="K5196">
        <v>2</v>
      </c>
      <c r="L5196">
        <v>1</v>
      </c>
      <c r="M5196">
        <v>5</v>
      </c>
      <c r="N5196" t="s">
        <v>168</v>
      </c>
      <c r="O5196" t="s">
        <v>155</v>
      </c>
      <c r="P5196" s="12">
        <v>31876</v>
      </c>
      <c r="Q5196" t="s">
        <v>194</v>
      </c>
      <c r="R5196" t="s">
        <v>177</v>
      </c>
      <c r="S5196" t="s">
        <v>178</v>
      </c>
      <c r="T5196" t="s">
        <v>182</v>
      </c>
      <c r="U5196">
        <v>3.4</v>
      </c>
      <c r="V5196">
        <v>2.8</v>
      </c>
      <c r="W5196">
        <v>2.9</v>
      </c>
      <c r="X5196">
        <v>3.05</v>
      </c>
      <c r="Y5196">
        <v>329111</v>
      </c>
      <c r="Z5196">
        <v>210631</v>
      </c>
      <c r="AA5196">
        <v>13164420</v>
      </c>
    </row>
    <row r="5197" spans="1:27">
      <c r="A5197" t="s">
        <v>5390</v>
      </c>
      <c r="B5197" t="s">
        <v>51</v>
      </c>
      <c r="C5197" t="s">
        <v>51</v>
      </c>
      <c r="D5197">
        <v>1627</v>
      </c>
      <c r="E5197" s="12">
        <v>40900</v>
      </c>
      <c r="F5197" s="72">
        <f t="shared" si="875"/>
        <v>2011</v>
      </c>
      <c r="G5197" s="70">
        <f t="shared" si="876"/>
        <v>9500.0921942224959</v>
      </c>
      <c r="H5197" s="70" cm="1">
        <f t="array" ref="H5197">INDEX(magic_bricks_appreciation_pivot!$A$13:$K$20,MATCH(C5197,magic_bricks_appreciation_pivot!$A$13:$A$20,0),1+MATCH(F5197,INDEX(magic_bricks_appreciation_pivot!$B$13:$K$13,0),0))</f>
        <v>0.33442622950819673</v>
      </c>
      <c r="I5197" s="70">
        <f t="shared" si="879"/>
        <v>12677.172206716576</v>
      </c>
      <c r="J5197">
        <v>148</v>
      </c>
      <c r="K5197">
        <v>2</v>
      </c>
      <c r="L5197">
        <v>1</v>
      </c>
      <c r="M5197">
        <v>4</v>
      </c>
      <c r="N5197" t="s">
        <v>154</v>
      </c>
      <c r="O5197" t="s">
        <v>155</v>
      </c>
      <c r="P5197" s="12">
        <v>35425</v>
      </c>
      <c r="Q5197" t="s">
        <v>156</v>
      </c>
      <c r="R5197" t="s">
        <v>157</v>
      </c>
      <c r="S5197" t="s">
        <v>158</v>
      </c>
      <c r="T5197" t="s">
        <v>166</v>
      </c>
      <c r="U5197">
        <v>4.5999999999999996</v>
      </c>
      <c r="V5197">
        <v>4.7</v>
      </c>
      <c r="W5197">
        <v>4.4000000000000004</v>
      </c>
      <c r="X5197">
        <v>4.59</v>
      </c>
      <c r="Y5197">
        <v>540983</v>
      </c>
      <c r="Z5197">
        <v>200936</v>
      </c>
      <c r="AA5197">
        <v>15456650</v>
      </c>
    </row>
    <row r="5198" spans="1:27">
      <c r="A5198" t="s">
        <v>5391</v>
      </c>
      <c r="B5198" t="s">
        <v>23</v>
      </c>
      <c r="C5198" t="s">
        <v>23</v>
      </c>
      <c r="D5198">
        <v>1014</v>
      </c>
      <c r="E5198" s="12">
        <v>40605</v>
      </c>
      <c r="F5198" s="72">
        <f t="shared" si="875"/>
        <v>2011</v>
      </c>
      <c r="G5198" s="70">
        <f t="shared" si="876"/>
        <v>8281.0650887573956</v>
      </c>
      <c r="H5198" s="70" cm="1">
        <f t="array" ref="H5198">INDEX(magic_bricks_appreciation_pivot!$A$13:$K$20,MATCH(C5198,magic_bricks_appreciation_pivot!$A$13:$A$20,0),1+MATCH(F5198,INDEX(magic_bricks_appreciation_pivot!$B$13:$K$13,0),0))</f>
        <v>0.30621792098525186</v>
      </c>
      <c r="I5198" s="70">
        <f t="shared" si="879"/>
        <v>10816.875623780235</v>
      </c>
      <c r="J5198">
        <v>112</v>
      </c>
      <c r="K5198">
        <v>1</v>
      </c>
      <c r="L5198">
        <v>1</v>
      </c>
      <c r="M5198">
        <v>3</v>
      </c>
      <c r="N5198" t="s">
        <v>154</v>
      </c>
      <c r="O5198" t="s">
        <v>155</v>
      </c>
      <c r="P5198" s="12">
        <v>27100</v>
      </c>
      <c r="Q5198" t="s">
        <v>169</v>
      </c>
      <c r="R5198" t="s">
        <v>170</v>
      </c>
      <c r="S5198" t="s">
        <v>162</v>
      </c>
      <c r="T5198" t="s">
        <v>166</v>
      </c>
      <c r="U5198">
        <v>2.6</v>
      </c>
      <c r="V5198">
        <v>4.5</v>
      </c>
      <c r="W5198">
        <v>4.0999999999999996</v>
      </c>
      <c r="X5198">
        <v>3.77</v>
      </c>
      <c r="Y5198">
        <v>386262</v>
      </c>
      <c r="Z5198">
        <v>75573</v>
      </c>
      <c r="AA5198">
        <v>8397000</v>
      </c>
    </row>
    <row r="5199" spans="1:27">
      <c r="A5199" t="s">
        <v>5392</v>
      </c>
      <c r="B5199" t="s">
        <v>51</v>
      </c>
      <c r="C5199" t="s">
        <v>51</v>
      </c>
      <c r="D5199">
        <v>1537</v>
      </c>
      <c r="E5199" s="12">
        <v>40759</v>
      </c>
      <c r="F5199" s="72">
        <f t="shared" si="875"/>
        <v>2011</v>
      </c>
      <c r="G5199" s="70">
        <f t="shared" si="876"/>
        <v>4961.7501626545218</v>
      </c>
      <c r="H5199" s="70" cm="1">
        <f t="array" ref="H5199">INDEX(magic_bricks_appreciation_pivot!$A$13:$K$20,MATCH(C5199,magic_bricks_appreciation_pivot!$A$13:$A$20,0),1+MATCH(F5199,INDEX(magic_bricks_appreciation_pivot!$B$13:$K$13,0),0))</f>
        <v>0.33442622950819673</v>
      </c>
      <c r="I5199" s="70">
        <f t="shared" si="879"/>
        <v>6621.089561312755</v>
      </c>
      <c r="J5199">
        <v>116</v>
      </c>
      <c r="K5199">
        <v>2</v>
      </c>
      <c r="L5199">
        <v>1</v>
      </c>
      <c r="M5199">
        <v>4</v>
      </c>
      <c r="N5199" t="s">
        <v>184</v>
      </c>
      <c r="O5199" t="s">
        <v>161</v>
      </c>
      <c r="P5199" s="12">
        <v>32364</v>
      </c>
      <c r="Q5199" t="s">
        <v>169</v>
      </c>
      <c r="R5199" t="s">
        <v>170</v>
      </c>
      <c r="S5199" t="s">
        <v>158</v>
      </c>
      <c r="T5199" t="s">
        <v>159</v>
      </c>
      <c r="U5199">
        <v>2.7</v>
      </c>
      <c r="V5199">
        <v>3.1</v>
      </c>
      <c r="W5199">
        <v>3.8</v>
      </c>
      <c r="X5199">
        <v>3.21</v>
      </c>
      <c r="Y5199">
        <v>282170</v>
      </c>
      <c r="Z5199">
        <v>68636</v>
      </c>
      <c r="AA5199">
        <v>7626210</v>
      </c>
    </row>
    <row r="5200" spans="1:27">
      <c r="A5200" t="s">
        <v>5393</v>
      </c>
      <c r="B5200" t="s">
        <v>39</v>
      </c>
      <c r="C5200" t="s">
        <v>39</v>
      </c>
      <c r="D5200">
        <v>1614</v>
      </c>
      <c r="E5200" s="12">
        <v>41618</v>
      </c>
      <c r="F5200" s="72">
        <f t="shared" si="875"/>
        <v>2013</v>
      </c>
      <c r="G5200" s="70">
        <f t="shared" si="876"/>
        <v>7431.3073110285004</v>
      </c>
      <c r="H5200" s="70" cm="1">
        <f t="array" ref="H5200">INDEX(magic_bricks_appreciation_pivot!$A$13:$K$20,MATCH(C5200,magic_bricks_appreciation_pivot!$A$13:$A$20,0),1+MATCH(F5200,INDEX(magic_bricks_appreciation_pivot!$B$13:$K$13,0),0))</f>
        <v>4.727764965406598E-2</v>
      </c>
      <c r="I5200" s="70">
        <f t="shared" si="879"/>
        <v>7782.6420545510045</v>
      </c>
      <c r="J5200">
        <v>119</v>
      </c>
      <c r="K5200">
        <v>1</v>
      </c>
      <c r="L5200">
        <v>1</v>
      </c>
      <c r="M5200">
        <v>4</v>
      </c>
      <c r="N5200" t="s">
        <v>176</v>
      </c>
      <c r="O5200" t="s">
        <v>155</v>
      </c>
      <c r="P5200" s="12">
        <v>25923</v>
      </c>
      <c r="Q5200" t="s">
        <v>169</v>
      </c>
      <c r="R5200" t="s">
        <v>165</v>
      </c>
      <c r="S5200" t="s">
        <v>158</v>
      </c>
      <c r="T5200" t="s">
        <v>163</v>
      </c>
      <c r="U5200">
        <v>4.5</v>
      </c>
      <c r="V5200">
        <v>3.2</v>
      </c>
      <c r="W5200">
        <v>3.6</v>
      </c>
      <c r="X5200">
        <v>3.8149999999999999</v>
      </c>
      <c r="Y5200">
        <v>443783</v>
      </c>
      <c r="Z5200">
        <v>143930</v>
      </c>
      <c r="AA5200">
        <v>11994130</v>
      </c>
    </row>
    <row r="5201" spans="1:27">
      <c r="A5201" t="s">
        <v>5394</v>
      </c>
      <c r="B5201" t="s">
        <v>23</v>
      </c>
      <c r="C5201" t="s">
        <v>23</v>
      </c>
      <c r="D5201">
        <v>1516</v>
      </c>
      <c r="E5201" s="12">
        <v>40388</v>
      </c>
      <c r="F5201" s="72">
        <f t="shared" si="875"/>
        <v>2010</v>
      </c>
      <c r="G5201" s="70">
        <f t="shared" si="876"/>
        <v>7614.6108179419525</v>
      </c>
      <c r="H5201" s="70" cm="1">
        <f t="array" ref="H5201">INDEX(magic_bricks_appreciation_pivot!$A$13:$K$20,MATCH(C5201,magic_bricks_appreciation_pivot!$A$13:$A$20,0),1+MATCH(F5201,INDEX(magic_bricks_appreciation_pivot!$B$13:$K$13,0),0))</f>
        <v>0.49881786187527283</v>
      </c>
      <c r="I5201" s="70">
        <f t="shared" si="879"/>
        <v>11412.914705160079</v>
      </c>
      <c r="J5201">
        <v>62</v>
      </c>
      <c r="K5201">
        <v>2</v>
      </c>
      <c r="L5201">
        <v>2</v>
      </c>
      <c r="M5201">
        <v>4</v>
      </c>
      <c r="N5201" t="s">
        <v>168</v>
      </c>
      <c r="O5201" t="s">
        <v>155</v>
      </c>
      <c r="P5201" s="12">
        <v>32723</v>
      </c>
      <c r="Q5201" t="s">
        <v>156</v>
      </c>
      <c r="R5201" t="s">
        <v>170</v>
      </c>
      <c r="S5201" t="s">
        <v>162</v>
      </c>
      <c r="T5201" t="s">
        <v>173</v>
      </c>
      <c r="U5201">
        <v>4.2</v>
      </c>
      <c r="V5201">
        <v>2.5</v>
      </c>
      <c r="W5201">
        <v>3.2</v>
      </c>
      <c r="X5201">
        <v>3.29</v>
      </c>
      <c r="Y5201">
        <v>346313</v>
      </c>
      <c r="Z5201">
        <v>253963</v>
      </c>
      <c r="AA5201">
        <v>11543750</v>
      </c>
    </row>
    <row r="5202" spans="1:27">
      <c r="A5202" t="s">
        <v>5395</v>
      </c>
      <c r="B5202" t="s">
        <v>23</v>
      </c>
      <c r="C5202" t="s">
        <v>23</v>
      </c>
      <c r="D5202">
        <v>806</v>
      </c>
      <c r="E5202" s="12">
        <v>40321</v>
      </c>
      <c r="F5202" s="72">
        <f t="shared" si="875"/>
        <v>2010</v>
      </c>
      <c r="G5202" s="70">
        <f t="shared" si="876"/>
        <v>10735.732009925558</v>
      </c>
      <c r="H5202" s="70" cm="1">
        <f t="array" ref="H5202">INDEX(magic_bricks_appreciation_pivot!$A$13:$K$20,MATCH(C5202,magic_bricks_appreciation_pivot!$A$13:$A$20,0),1+MATCH(F5202,INDEX(magic_bricks_appreciation_pivot!$B$13:$K$13,0),0))</f>
        <v>0.49881786187527283</v>
      </c>
      <c r="I5202" s="70">
        <f t="shared" si="879"/>
        <v>16090.90689678255</v>
      </c>
      <c r="J5202">
        <v>131</v>
      </c>
      <c r="K5202">
        <v>1</v>
      </c>
      <c r="L5202">
        <v>1</v>
      </c>
      <c r="M5202">
        <v>2</v>
      </c>
      <c r="N5202" t="s">
        <v>193</v>
      </c>
      <c r="O5202" t="s">
        <v>161</v>
      </c>
      <c r="P5202" s="12">
        <v>30101</v>
      </c>
      <c r="Q5202" t="s">
        <v>156</v>
      </c>
      <c r="R5202" t="s">
        <v>170</v>
      </c>
      <c r="S5202" t="s">
        <v>158</v>
      </c>
      <c r="T5202" t="s">
        <v>182</v>
      </c>
      <c r="U5202">
        <v>3.9</v>
      </c>
      <c r="V5202">
        <v>4.7</v>
      </c>
      <c r="W5202">
        <v>2.9</v>
      </c>
      <c r="X5202">
        <v>3.74</v>
      </c>
      <c r="Y5202">
        <v>354773</v>
      </c>
      <c r="Z5202">
        <v>155754</v>
      </c>
      <c r="AA5202">
        <v>8653000</v>
      </c>
    </row>
    <row r="5203" spans="1:27" hidden="1">
      <c r="A5203" t="s">
        <v>5396</v>
      </c>
      <c r="B5203" t="s">
        <v>175</v>
      </c>
      <c r="C5203" t="s">
        <v>34</v>
      </c>
      <c r="D5203">
        <v>1129</v>
      </c>
      <c r="E5203" s="12">
        <v>39050</v>
      </c>
      <c r="F5203" s="72">
        <f t="shared" si="875"/>
        <v>2006</v>
      </c>
      <c r="G5203" s="70">
        <f t="shared" si="876"/>
        <v>8907.8387953941547</v>
      </c>
      <c r="H5203" s="70" t="e" cm="1">
        <f t="array" ref="H5203">INDEX(magic_bricks_appreciation_pivot!$A$13:$K$20,MATCH(C5203,magic_bricks_appreciation_pivot!$A$13:$A$20,0),1+MATCH(F5203,INDEX(magic_bricks_appreciation_pivot!$B$13:$K$13,0),0))</f>
        <v>#N/A</v>
      </c>
      <c r="I5203" s="70"/>
      <c r="J5203">
        <v>198</v>
      </c>
      <c r="K5203">
        <v>1</v>
      </c>
      <c r="L5203">
        <v>1</v>
      </c>
      <c r="M5203">
        <v>3</v>
      </c>
      <c r="N5203" t="s">
        <v>193</v>
      </c>
      <c r="O5203" t="s">
        <v>155</v>
      </c>
      <c r="P5203" s="12">
        <v>32845</v>
      </c>
      <c r="Q5203" t="s">
        <v>194</v>
      </c>
      <c r="R5203" t="s">
        <v>177</v>
      </c>
      <c r="S5203" t="s">
        <v>162</v>
      </c>
      <c r="T5203" t="s">
        <v>166</v>
      </c>
      <c r="U5203">
        <v>2.8</v>
      </c>
      <c r="V5203">
        <v>2.1</v>
      </c>
      <c r="W5203">
        <v>4.8</v>
      </c>
      <c r="X5203">
        <v>3.12</v>
      </c>
      <c r="Y5203">
        <v>321822</v>
      </c>
      <c r="Z5203">
        <v>140797</v>
      </c>
      <c r="AA5203">
        <v>10056950</v>
      </c>
    </row>
    <row r="5204" spans="1:27">
      <c r="A5204" t="s">
        <v>5397</v>
      </c>
      <c r="B5204" t="s">
        <v>56</v>
      </c>
      <c r="C5204" t="s">
        <v>56</v>
      </c>
      <c r="D5204">
        <v>941</v>
      </c>
      <c r="E5204" s="12">
        <v>40201</v>
      </c>
      <c r="F5204" s="72">
        <f t="shared" si="875"/>
        <v>2010</v>
      </c>
      <c r="G5204" s="70">
        <f t="shared" si="876"/>
        <v>5798.0499468650369</v>
      </c>
      <c r="H5204" s="70" cm="1">
        <f t="array" ref="H5204">INDEX(magic_bricks_appreciation_pivot!$A$13:$K$20,MATCH(C5204,magic_bricks_appreciation_pivot!$A$13:$A$20,0),1+MATCH(F5204,INDEX(magic_bricks_appreciation_pivot!$B$13:$K$13,0),0))</f>
        <v>0.62795711804515786</v>
      </c>
      <c r="I5204" s="70">
        <f t="shared" ref="I5204:I5205" si="880">G5204+G5204*H5204</f>
        <v>9438.9766817802865</v>
      </c>
      <c r="J5204">
        <v>154</v>
      </c>
      <c r="K5204">
        <v>1</v>
      </c>
      <c r="L5204">
        <v>1</v>
      </c>
      <c r="M5204">
        <v>3</v>
      </c>
      <c r="N5204" t="s">
        <v>176</v>
      </c>
      <c r="O5204" t="s">
        <v>161</v>
      </c>
      <c r="P5204" s="12">
        <v>28886</v>
      </c>
      <c r="Q5204" t="s">
        <v>194</v>
      </c>
      <c r="R5204" t="s">
        <v>157</v>
      </c>
      <c r="S5204" t="s">
        <v>158</v>
      </c>
      <c r="T5204" t="s">
        <v>159</v>
      </c>
      <c r="U5204">
        <v>2.6</v>
      </c>
      <c r="V5204">
        <v>2.2999999999999998</v>
      </c>
      <c r="W5204">
        <v>4</v>
      </c>
      <c r="X5204">
        <v>3.24</v>
      </c>
      <c r="Y5204">
        <v>207327</v>
      </c>
      <c r="Z5204">
        <v>54560</v>
      </c>
      <c r="AA5204">
        <v>5455965</v>
      </c>
    </row>
    <row r="5205" spans="1:27">
      <c r="A5205" t="s">
        <v>5398</v>
      </c>
      <c r="B5205" t="s">
        <v>23</v>
      </c>
      <c r="C5205" t="s">
        <v>23</v>
      </c>
      <c r="D5205">
        <v>1166</v>
      </c>
      <c r="E5205" s="12">
        <v>40988</v>
      </c>
      <c r="F5205" s="72">
        <f t="shared" si="875"/>
        <v>2012</v>
      </c>
      <c r="G5205" s="70">
        <f t="shared" si="876"/>
        <v>4008.5763293310465</v>
      </c>
      <c r="H5205" s="70" cm="1">
        <f t="array" ref="H5205">INDEX(magic_bricks_appreciation_pivot!$A$13:$K$20,MATCH(C5205,magic_bricks_appreciation_pivot!$A$13:$A$20,0),1+MATCH(F5205,INDEX(magic_bricks_appreciation_pivot!$B$13:$K$13,0),0))</f>
        <v>0.26292059267573231</v>
      </c>
      <c r="I5205" s="70">
        <f t="shared" si="880"/>
        <v>5062.513593624677</v>
      </c>
      <c r="J5205">
        <v>147</v>
      </c>
      <c r="K5205">
        <v>1</v>
      </c>
      <c r="L5205">
        <v>1</v>
      </c>
      <c r="M5205">
        <v>3</v>
      </c>
      <c r="N5205" t="s">
        <v>176</v>
      </c>
      <c r="O5205" t="s">
        <v>155</v>
      </c>
      <c r="P5205" s="12">
        <v>26388</v>
      </c>
      <c r="Q5205" t="s">
        <v>194</v>
      </c>
      <c r="R5205" t="s">
        <v>157</v>
      </c>
      <c r="S5205" t="s">
        <v>178</v>
      </c>
      <c r="T5205" t="s">
        <v>159</v>
      </c>
      <c r="U5205">
        <v>2.6</v>
      </c>
      <c r="V5205">
        <v>4.0999999999999996</v>
      </c>
      <c r="W5205">
        <v>3.7</v>
      </c>
      <c r="X5205">
        <v>3.49</v>
      </c>
      <c r="Y5205">
        <v>186960</v>
      </c>
      <c r="Z5205">
        <v>74784</v>
      </c>
      <c r="AA5205">
        <v>4674000</v>
      </c>
    </row>
    <row r="5206" spans="1:27" hidden="1">
      <c r="A5206" t="s">
        <v>5399</v>
      </c>
      <c r="B5206" t="s">
        <v>201</v>
      </c>
      <c r="C5206" t="s">
        <v>201</v>
      </c>
      <c r="D5206">
        <v>2241</v>
      </c>
      <c r="E5206" s="12">
        <v>39771</v>
      </c>
      <c r="F5206" s="72">
        <f t="shared" si="875"/>
        <v>2008</v>
      </c>
      <c r="G5206" s="70">
        <f t="shared" si="876"/>
        <v>5217.3136992414102</v>
      </c>
      <c r="H5206" s="70" t="e" cm="1">
        <f t="array" ref="H5206">INDEX(magic_bricks_appreciation_pivot!$A$13:$K$20,MATCH(C5206,magic_bricks_appreciation_pivot!$A$13:$A$20,0),1+MATCH(F5206,INDEX(magic_bricks_appreciation_pivot!$B$13:$K$13,0),0))</f>
        <v>#N/A</v>
      </c>
      <c r="I5206" s="70"/>
      <c r="J5206">
        <v>123</v>
      </c>
      <c r="K5206">
        <v>4</v>
      </c>
      <c r="L5206">
        <v>2</v>
      </c>
      <c r="M5206">
        <v>6</v>
      </c>
      <c r="N5206" t="s">
        <v>168</v>
      </c>
      <c r="O5206" t="s">
        <v>155</v>
      </c>
      <c r="P5206" s="12">
        <v>36121</v>
      </c>
      <c r="Q5206" t="s">
        <v>194</v>
      </c>
      <c r="R5206" t="s">
        <v>157</v>
      </c>
      <c r="S5206" t="s">
        <v>158</v>
      </c>
      <c r="T5206" t="s">
        <v>163</v>
      </c>
      <c r="U5206">
        <v>4.0999999999999996</v>
      </c>
      <c r="V5206">
        <v>4.8</v>
      </c>
      <c r="W5206">
        <v>4.4000000000000004</v>
      </c>
      <c r="X5206">
        <v>4.43</v>
      </c>
      <c r="Y5206">
        <v>385836</v>
      </c>
      <c r="Z5206">
        <v>257224</v>
      </c>
      <c r="AA5206">
        <v>11692000</v>
      </c>
    </row>
    <row r="5207" spans="1:27" hidden="1">
      <c r="A5207" t="s">
        <v>5400</v>
      </c>
      <c r="B5207" t="s">
        <v>56</v>
      </c>
      <c r="C5207" t="s">
        <v>56</v>
      </c>
      <c r="D5207">
        <v>1300</v>
      </c>
      <c r="E5207" s="12">
        <v>39969</v>
      </c>
      <c r="F5207" s="72">
        <f t="shared" si="875"/>
        <v>2009</v>
      </c>
      <c r="G5207" s="70">
        <f t="shared" si="876"/>
        <v>8300.5923076923082</v>
      </c>
      <c r="H5207" s="70" t="e" cm="1">
        <f t="array" ref="H5207">INDEX(magic_bricks_appreciation_pivot!$A$13:$K$20,MATCH(C5207,magic_bricks_appreciation_pivot!$A$13:$A$20,0),1+MATCH(F5207,INDEX(magic_bricks_appreciation_pivot!$B$13:$K$13,0),0))</f>
        <v>#N/A</v>
      </c>
      <c r="I5207" s="70"/>
      <c r="J5207">
        <v>70</v>
      </c>
      <c r="K5207">
        <v>2</v>
      </c>
      <c r="L5207">
        <v>2</v>
      </c>
      <c r="M5207">
        <v>4</v>
      </c>
      <c r="N5207" t="s">
        <v>184</v>
      </c>
      <c r="O5207" t="s">
        <v>155</v>
      </c>
      <c r="P5207" s="12">
        <v>33399</v>
      </c>
      <c r="Q5207" t="s">
        <v>194</v>
      </c>
      <c r="R5207" t="s">
        <v>157</v>
      </c>
      <c r="S5207" t="s">
        <v>178</v>
      </c>
      <c r="T5207" t="s">
        <v>166</v>
      </c>
      <c r="U5207">
        <v>4.5</v>
      </c>
      <c r="V5207">
        <v>2.1</v>
      </c>
      <c r="W5207">
        <v>3.4</v>
      </c>
      <c r="X5207">
        <v>3.47</v>
      </c>
      <c r="Y5207">
        <v>388468</v>
      </c>
      <c r="Z5207">
        <v>140280</v>
      </c>
      <c r="AA5207">
        <v>10790770</v>
      </c>
    </row>
    <row r="5208" spans="1:27">
      <c r="A5208" t="s">
        <v>5401</v>
      </c>
      <c r="B5208" t="s">
        <v>175</v>
      </c>
      <c r="C5208" t="s">
        <v>34</v>
      </c>
      <c r="D5208">
        <v>1145</v>
      </c>
      <c r="E5208" s="12">
        <v>41606</v>
      </c>
      <c r="F5208" s="72">
        <f t="shared" si="875"/>
        <v>2013</v>
      </c>
      <c r="G5208" s="70">
        <f t="shared" si="876"/>
        <v>7767.6855895196504</v>
      </c>
      <c r="H5208" s="70" cm="1">
        <f t="array" ref="H5208">INDEX(magic_bricks_appreciation_pivot!$A$13:$K$20,MATCH(C5208,magic_bricks_appreciation_pivot!$A$13:$A$20,0),1+MATCH(F5208,INDEX(magic_bricks_appreciation_pivot!$B$13:$K$13,0),0))</f>
        <v>0.11656080922135968</v>
      </c>
      <c r="I5208" s="70">
        <f t="shared" ref="I5208:I5211" si="881">G5208+G5208*H5208</f>
        <v>8673.093307611156</v>
      </c>
      <c r="J5208">
        <v>49</v>
      </c>
      <c r="K5208">
        <v>1</v>
      </c>
      <c r="L5208">
        <v>1</v>
      </c>
      <c r="M5208">
        <v>3</v>
      </c>
      <c r="N5208" t="s">
        <v>154</v>
      </c>
      <c r="O5208" t="s">
        <v>155</v>
      </c>
      <c r="P5208" s="12">
        <v>28466</v>
      </c>
      <c r="Q5208" t="s">
        <v>194</v>
      </c>
      <c r="R5208" t="s">
        <v>157</v>
      </c>
      <c r="S5208" t="s">
        <v>158</v>
      </c>
      <c r="T5208" t="s">
        <v>163</v>
      </c>
      <c r="U5208">
        <v>4.8</v>
      </c>
      <c r="V5208">
        <v>2.2999999999999998</v>
      </c>
      <c r="W5208">
        <v>3.6</v>
      </c>
      <c r="X5208">
        <v>3.44</v>
      </c>
      <c r="Y5208">
        <v>275714</v>
      </c>
      <c r="Z5208">
        <v>106728</v>
      </c>
      <c r="AA5208">
        <v>8894000</v>
      </c>
    </row>
    <row r="5209" spans="1:27">
      <c r="A5209" t="s">
        <v>5402</v>
      </c>
      <c r="B5209" t="s">
        <v>75</v>
      </c>
      <c r="C5209" t="s">
        <v>75</v>
      </c>
      <c r="D5209">
        <v>1865</v>
      </c>
      <c r="E5209" s="12">
        <v>41255</v>
      </c>
      <c r="F5209" s="72">
        <f t="shared" si="875"/>
        <v>2012</v>
      </c>
      <c r="G5209" s="70">
        <f t="shared" si="876"/>
        <v>7647.7319034852544</v>
      </c>
      <c r="H5209" s="70" cm="1">
        <f t="array" ref="H5209">INDEX(magic_bricks_appreciation_pivot!$A$13:$K$20,MATCH(C5209,magic_bricks_appreciation_pivot!$A$13:$A$20,0),1+MATCH(F5209,INDEX(magic_bricks_appreciation_pivot!$B$13:$K$13,0),0))</f>
        <v>0.4595405666106962</v>
      </c>
      <c r="I5209" s="70">
        <f t="shared" si="881"/>
        <v>11162.174955699567</v>
      </c>
      <c r="J5209">
        <v>131</v>
      </c>
      <c r="K5209">
        <v>2</v>
      </c>
      <c r="L5209">
        <v>1</v>
      </c>
      <c r="M5209">
        <v>5</v>
      </c>
      <c r="N5209" t="s">
        <v>154</v>
      </c>
      <c r="O5209" t="s">
        <v>155</v>
      </c>
      <c r="P5209" s="12">
        <v>37240</v>
      </c>
      <c r="Q5209" t="s">
        <v>194</v>
      </c>
      <c r="R5209" t="s">
        <v>177</v>
      </c>
      <c r="S5209" t="s">
        <v>162</v>
      </c>
      <c r="T5209" t="s">
        <v>166</v>
      </c>
      <c r="U5209">
        <v>2.2000000000000002</v>
      </c>
      <c r="V5209">
        <v>2.8</v>
      </c>
      <c r="W5209">
        <v>3.6</v>
      </c>
      <c r="X5209">
        <v>2.98</v>
      </c>
      <c r="Y5209">
        <v>385102</v>
      </c>
      <c r="Z5209">
        <v>99841</v>
      </c>
      <c r="AA5209">
        <v>14263020</v>
      </c>
    </row>
    <row r="5210" spans="1:27">
      <c r="A5210" t="s">
        <v>5403</v>
      </c>
      <c r="B5210" t="s">
        <v>175</v>
      </c>
      <c r="C5210" t="s">
        <v>34</v>
      </c>
      <c r="D5210">
        <v>1168</v>
      </c>
      <c r="E5210" s="12">
        <v>40361</v>
      </c>
      <c r="F5210" s="72">
        <f t="shared" si="875"/>
        <v>2010</v>
      </c>
      <c r="G5210" s="70">
        <f t="shared" si="876"/>
        <v>10413.227739726028</v>
      </c>
      <c r="H5210" s="70" cm="1">
        <f t="array" ref="H5210">INDEX(magic_bricks_appreciation_pivot!$A$13:$K$20,MATCH(C5210,magic_bricks_appreciation_pivot!$A$13:$A$20,0),1+MATCH(F5210,INDEX(magic_bricks_appreciation_pivot!$B$13:$K$13,0),0))</f>
        <v>0.46848170778869208</v>
      </c>
      <c r="I5210" s="70">
        <f t="shared" si="881"/>
        <v>15291.63445482546</v>
      </c>
      <c r="J5210">
        <v>80</v>
      </c>
      <c r="K5210">
        <v>1</v>
      </c>
      <c r="L5210">
        <v>1</v>
      </c>
      <c r="M5210">
        <v>3</v>
      </c>
      <c r="N5210" t="s">
        <v>168</v>
      </c>
      <c r="O5210" t="s">
        <v>161</v>
      </c>
      <c r="P5210" s="12">
        <v>37806</v>
      </c>
      <c r="Q5210" t="s">
        <v>156</v>
      </c>
      <c r="R5210" t="s">
        <v>170</v>
      </c>
      <c r="S5210" t="s">
        <v>178</v>
      </c>
      <c r="T5210" t="s">
        <v>163</v>
      </c>
      <c r="U5210">
        <v>2.4</v>
      </c>
      <c r="V5210">
        <v>4.5</v>
      </c>
      <c r="W5210">
        <v>3.6</v>
      </c>
      <c r="X5210">
        <v>3.6</v>
      </c>
      <c r="Y5210">
        <v>304066</v>
      </c>
      <c r="Z5210">
        <v>206765</v>
      </c>
      <c r="AA5210">
        <v>12162650</v>
      </c>
    </row>
    <row r="5211" spans="1:27">
      <c r="A5211" t="s">
        <v>5404</v>
      </c>
      <c r="B5211" t="s">
        <v>175</v>
      </c>
      <c r="C5211" t="s">
        <v>34</v>
      </c>
      <c r="D5211">
        <v>827</v>
      </c>
      <c r="E5211" s="12">
        <v>40240</v>
      </c>
      <c r="F5211" s="72">
        <f t="shared" si="875"/>
        <v>2010</v>
      </c>
      <c r="G5211" s="70">
        <f t="shared" si="876"/>
        <v>11945.574365175333</v>
      </c>
      <c r="H5211" s="70" cm="1">
        <f t="array" ref="H5211">INDEX(magic_bricks_appreciation_pivot!$A$13:$K$20,MATCH(C5211,magic_bricks_appreciation_pivot!$A$13:$A$20,0),1+MATCH(F5211,INDEX(magic_bricks_appreciation_pivot!$B$13:$K$13,0),0))</f>
        <v>0.46848170778869208</v>
      </c>
      <c r="I5211" s="70">
        <f t="shared" si="881"/>
        <v>17541.857444289493</v>
      </c>
      <c r="J5211">
        <v>27</v>
      </c>
      <c r="K5211">
        <v>1</v>
      </c>
      <c r="L5211">
        <v>1</v>
      </c>
      <c r="M5211">
        <v>3</v>
      </c>
      <c r="N5211" t="s">
        <v>154</v>
      </c>
      <c r="O5211" t="s">
        <v>155</v>
      </c>
      <c r="P5211" s="12">
        <v>38780</v>
      </c>
      <c r="Q5211" t="s">
        <v>169</v>
      </c>
      <c r="R5211" t="s">
        <v>157</v>
      </c>
      <c r="S5211" t="s">
        <v>158</v>
      </c>
      <c r="T5211" t="s">
        <v>182</v>
      </c>
      <c r="U5211">
        <v>3.3</v>
      </c>
      <c r="V5211">
        <v>2.1</v>
      </c>
      <c r="W5211">
        <v>2.2999999999999998</v>
      </c>
      <c r="X5211">
        <v>2.52</v>
      </c>
      <c r="Y5211">
        <v>246975</v>
      </c>
      <c r="Z5211">
        <v>118548</v>
      </c>
      <c r="AA5211">
        <v>9878990</v>
      </c>
    </row>
    <row r="5212" spans="1:27" hidden="1">
      <c r="A5212" t="s">
        <v>5405</v>
      </c>
      <c r="B5212" t="s">
        <v>56</v>
      </c>
      <c r="C5212" t="s">
        <v>56</v>
      </c>
      <c r="D5212">
        <v>1185</v>
      </c>
      <c r="E5212" s="12">
        <v>39288</v>
      </c>
      <c r="F5212" s="72">
        <f t="shared" si="875"/>
        <v>2007</v>
      </c>
      <c r="G5212" s="70">
        <f t="shared" si="876"/>
        <v>7982.679324894515</v>
      </c>
      <c r="H5212" s="70" t="e" cm="1">
        <f t="array" ref="H5212">INDEX(magic_bricks_appreciation_pivot!$A$13:$K$20,MATCH(C5212,magic_bricks_appreciation_pivot!$A$13:$A$20,0),1+MATCH(F5212,INDEX(magic_bricks_appreciation_pivot!$B$13:$K$13,0),0))</f>
        <v>#N/A</v>
      </c>
      <c r="I5212" s="70"/>
      <c r="J5212">
        <v>130</v>
      </c>
      <c r="K5212">
        <v>1</v>
      </c>
      <c r="L5212">
        <v>1</v>
      </c>
      <c r="M5212">
        <v>3</v>
      </c>
      <c r="N5212" t="s">
        <v>176</v>
      </c>
      <c r="O5212" t="s">
        <v>161</v>
      </c>
      <c r="P5212" s="12">
        <v>30163</v>
      </c>
      <c r="Q5212" t="s">
        <v>169</v>
      </c>
      <c r="R5212" t="s">
        <v>177</v>
      </c>
      <c r="S5212" t="s">
        <v>162</v>
      </c>
      <c r="T5212" t="s">
        <v>163</v>
      </c>
      <c r="U5212">
        <v>2.9</v>
      </c>
      <c r="V5212">
        <v>3.2</v>
      </c>
      <c r="W5212">
        <v>4.7</v>
      </c>
      <c r="X5212">
        <v>3.86</v>
      </c>
      <c r="Y5212">
        <v>312163</v>
      </c>
      <c r="Z5212">
        <v>37838</v>
      </c>
      <c r="AA5212">
        <v>9459475</v>
      </c>
    </row>
    <row r="5213" spans="1:27">
      <c r="A5213" t="s">
        <v>5406</v>
      </c>
      <c r="B5213" t="s">
        <v>56</v>
      </c>
      <c r="C5213" t="s">
        <v>56</v>
      </c>
      <c r="D5213">
        <v>1151</v>
      </c>
      <c r="E5213" s="12">
        <v>40885</v>
      </c>
      <c r="F5213" s="72">
        <f t="shared" si="875"/>
        <v>2011</v>
      </c>
      <c r="G5213" s="70">
        <f t="shared" si="876"/>
        <v>9849.9869678540399</v>
      </c>
      <c r="H5213" s="70" cm="1">
        <f t="array" ref="H5213">INDEX(magic_bricks_appreciation_pivot!$A$13:$K$20,MATCH(C5213,magic_bricks_appreciation_pivot!$A$13:$A$20,0),1+MATCH(F5213,INDEX(magic_bricks_appreciation_pivot!$B$13:$K$13,0),0))</f>
        <v>0.33228770983948047</v>
      </c>
      <c r="I5213" s="70">
        <f>G5213+G5213*H5213</f>
        <v>13123.016579350988</v>
      </c>
      <c r="J5213">
        <v>104</v>
      </c>
      <c r="K5213">
        <v>1</v>
      </c>
      <c r="L5213">
        <v>1</v>
      </c>
      <c r="M5213">
        <v>3</v>
      </c>
      <c r="N5213" t="s">
        <v>184</v>
      </c>
      <c r="O5213" t="s">
        <v>155</v>
      </c>
      <c r="P5213" s="12">
        <v>30300</v>
      </c>
      <c r="Q5213" t="s">
        <v>169</v>
      </c>
      <c r="R5213" t="s">
        <v>165</v>
      </c>
      <c r="S5213" t="s">
        <v>162</v>
      </c>
      <c r="T5213" t="s">
        <v>166</v>
      </c>
      <c r="U5213">
        <v>2.8</v>
      </c>
      <c r="V5213">
        <v>3</v>
      </c>
      <c r="W5213">
        <v>2.4</v>
      </c>
      <c r="X5213">
        <v>2.64</v>
      </c>
      <c r="Y5213">
        <v>362795</v>
      </c>
      <c r="Z5213">
        <v>45349</v>
      </c>
      <c r="AA5213">
        <v>11337335</v>
      </c>
    </row>
    <row r="5214" spans="1:27" hidden="1">
      <c r="A5214" t="s">
        <v>5407</v>
      </c>
      <c r="B5214" t="s">
        <v>56</v>
      </c>
      <c r="C5214" t="s">
        <v>56</v>
      </c>
      <c r="D5214">
        <v>616</v>
      </c>
      <c r="E5214" s="12">
        <v>39632</v>
      </c>
      <c r="F5214" s="72">
        <f t="shared" si="875"/>
        <v>2008</v>
      </c>
      <c r="G5214" s="70">
        <f t="shared" si="876"/>
        <v>8606.9074675324682</v>
      </c>
      <c r="H5214" s="70" t="e" cm="1">
        <f t="array" ref="H5214">INDEX(magic_bricks_appreciation_pivot!$A$13:$K$20,MATCH(C5214,magic_bricks_appreciation_pivot!$A$13:$A$20,0),1+MATCH(F5214,INDEX(magic_bricks_appreciation_pivot!$B$13:$K$13,0),0))</f>
        <v>#N/A</v>
      </c>
      <c r="I5214" s="70"/>
      <c r="J5214">
        <v>86</v>
      </c>
      <c r="K5214">
        <v>1</v>
      </c>
      <c r="L5214">
        <v>1</v>
      </c>
      <c r="M5214">
        <v>2</v>
      </c>
      <c r="N5214" t="s">
        <v>168</v>
      </c>
      <c r="O5214" t="s">
        <v>161</v>
      </c>
      <c r="P5214" s="12">
        <v>26127</v>
      </c>
      <c r="Q5214" t="s">
        <v>169</v>
      </c>
      <c r="R5214" t="s">
        <v>177</v>
      </c>
      <c r="S5214" t="s">
        <v>162</v>
      </c>
      <c r="T5214" t="s">
        <v>173</v>
      </c>
      <c r="U5214">
        <v>2.1</v>
      </c>
      <c r="V5214">
        <v>3.1</v>
      </c>
      <c r="W5214">
        <v>2.7</v>
      </c>
      <c r="X5214">
        <v>2.6</v>
      </c>
      <c r="Y5214">
        <v>212074</v>
      </c>
      <c r="Z5214">
        <v>37113</v>
      </c>
      <c r="AA5214">
        <v>5301855</v>
      </c>
    </row>
    <row r="5215" spans="1:27">
      <c r="A5215" t="s">
        <v>5408</v>
      </c>
      <c r="B5215" t="s">
        <v>175</v>
      </c>
      <c r="C5215" t="s">
        <v>34</v>
      </c>
      <c r="D5215">
        <v>700</v>
      </c>
      <c r="E5215" s="12">
        <v>41226</v>
      </c>
      <c r="F5215" s="72">
        <f t="shared" si="875"/>
        <v>2012</v>
      </c>
      <c r="G5215" s="70">
        <f t="shared" si="876"/>
        <v>14518.714285714286</v>
      </c>
      <c r="H5215" s="70" cm="1">
        <f t="array" ref="H5215">INDEX(magic_bricks_appreciation_pivot!$A$13:$K$20,MATCH(C5215,magic_bricks_appreciation_pivot!$A$13:$A$20,0),1+MATCH(F5215,INDEX(magic_bricks_appreciation_pivot!$B$13:$K$13,0),0))</f>
        <v>0.22606337179266398</v>
      </c>
      <c r="I5215" s="70">
        <f>G5215+G5215*H5215</f>
        <v>17800.863791237178</v>
      </c>
      <c r="J5215">
        <v>172</v>
      </c>
      <c r="K5215">
        <v>1</v>
      </c>
      <c r="L5215">
        <v>1</v>
      </c>
      <c r="M5215">
        <v>2</v>
      </c>
      <c r="N5215" t="s">
        <v>168</v>
      </c>
      <c r="O5215" t="s">
        <v>155</v>
      </c>
      <c r="P5215" s="12">
        <v>31736</v>
      </c>
      <c r="Q5215" t="s">
        <v>156</v>
      </c>
      <c r="R5215" t="s">
        <v>177</v>
      </c>
      <c r="S5215" t="s">
        <v>178</v>
      </c>
      <c r="T5215" t="s">
        <v>182</v>
      </c>
      <c r="U5215">
        <v>2.7</v>
      </c>
      <c r="V5215">
        <v>2.7</v>
      </c>
      <c r="W5215">
        <v>2.1</v>
      </c>
      <c r="X5215">
        <v>2.52</v>
      </c>
      <c r="Y5215">
        <v>335382</v>
      </c>
      <c r="Z5215">
        <v>121957</v>
      </c>
      <c r="AA5215">
        <v>10163100</v>
      </c>
    </row>
    <row r="5216" spans="1:27" hidden="1">
      <c r="A5216" t="s">
        <v>5409</v>
      </c>
      <c r="B5216" t="s">
        <v>56</v>
      </c>
      <c r="C5216" t="s">
        <v>56</v>
      </c>
      <c r="D5216">
        <v>922</v>
      </c>
      <c r="E5216" s="12">
        <v>39928</v>
      </c>
      <c r="F5216" s="72">
        <f t="shared" si="875"/>
        <v>2009</v>
      </c>
      <c r="G5216" s="70">
        <f t="shared" si="876"/>
        <v>10729.463123644251</v>
      </c>
      <c r="H5216" s="70" t="e" cm="1">
        <f t="array" ref="H5216">INDEX(magic_bricks_appreciation_pivot!$A$13:$K$20,MATCH(C5216,magic_bricks_appreciation_pivot!$A$13:$A$20,0),1+MATCH(F5216,INDEX(magic_bricks_appreciation_pivot!$B$13:$K$13,0),0))</f>
        <v>#N/A</v>
      </c>
      <c r="I5216" s="70"/>
      <c r="J5216">
        <v>59</v>
      </c>
      <c r="K5216">
        <v>1</v>
      </c>
      <c r="L5216">
        <v>1</v>
      </c>
      <c r="M5216">
        <v>3</v>
      </c>
      <c r="N5216" t="s">
        <v>176</v>
      </c>
      <c r="O5216" t="s">
        <v>155</v>
      </c>
      <c r="P5216" s="12">
        <v>28613</v>
      </c>
      <c r="Q5216" t="s">
        <v>156</v>
      </c>
      <c r="R5216" t="s">
        <v>177</v>
      </c>
      <c r="S5216" t="s">
        <v>178</v>
      </c>
      <c r="T5216" t="s">
        <v>173</v>
      </c>
      <c r="U5216">
        <v>2.7</v>
      </c>
      <c r="V5216">
        <v>3.7</v>
      </c>
      <c r="W5216">
        <v>4.9000000000000004</v>
      </c>
      <c r="X5216">
        <v>4</v>
      </c>
      <c r="Y5216">
        <v>385810</v>
      </c>
      <c r="Z5216">
        <v>19785</v>
      </c>
      <c r="AA5216">
        <v>9892565</v>
      </c>
    </row>
    <row r="5217" spans="1:27" hidden="1">
      <c r="A5217" t="s">
        <v>5410</v>
      </c>
      <c r="B5217" t="s">
        <v>201</v>
      </c>
      <c r="C5217" t="s">
        <v>201</v>
      </c>
      <c r="D5217">
        <v>1505</v>
      </c>
      <c r="E5217" s="12">
        <v>39852</v>
      </c>
      <c r="F5217" s="72">
        <f t="shared" si="875"/>
        <v>2009</v>
      </c>
      <c r="G5217" s="70">
        <f t="shared" si="876"/>
        <v>9802.8704318936871</v>
      </c>
      <c r="H5217" s="70" t="e" cm="1">
        <f t="array" ref="H5217">INDEX(magic_bricks_appreciation_pivot!$A$13:$K$20,MATCH(C5217,magic_bricks_appreciation_pivot!$A$13:$A$20,0),1+MATCH(F5217,INDEX(magic_bricks_appreciation_pivot!$B$13:$K$13,0),0))</f>
        <v>#N/A</v>
      </c>
      <c r="I5217" s="70"/>
      <c r="J5217">
        <v>70</v>
      </c>
      <c r="K5217">
        <v>2</v>
      </c>
      <c r="L5217">
        <v>1</v>
      </c>
      <c r="M5217">
        <v>4</v>
      </c>
      <c r="N5217" t="s">
        <v>184</v>
      </c>
      <c r="O5217" t="s">
        <v>155</v>
      </c>
      <c r="P5217" s="12">
        <v>34012</v>
      </c>
      <c r="Q5217" t="s">
        <v>156</v>
      </c>
      <c r="R5217" t="s">
        <v>177</v>
      </c>
      <c r="S5217" t="s">
        <v>162</v>
      </c>
      <c r="T5217" t="s">
        <v>166</v>
      </c>
      <c r="U5217">
        <v>3.6</v>
      </c>
      <c r="V5217">
        <v>2.8</v>
      </c>
      <c r="W5217">
        <v>3.6</v>
      </c>
      <c r="X5217">
        <v>3.36</v>
      </c>
      <c r="Y5217">
        <v>708159</v>
      </c>
      <c r="Z5217">
        <v>368833</v>
      </c>
      <c r="AA5217">
        <v>14753320</v>
      </c>
    </row>
    <row r="5218" spans="1:27" hidden="1">
      <c r="A5218" t="s">
        <v>5411</v>
      </c>
      <c r="B5218" t="s">
        <v>56</v>
      </c>
      <c r="C5218" t="s">
        <v>56</v>
      </c>
      <c r="D5218">
        <v>1208</v>
      </c>
      <c r="E5218" s="12">
        <v>39451</v>
      </c>
      <c r="F5218" s="72">
        <f t="shared" si="875"/>
        <v>2008</v>
      </c>
      <c r="G5218" s="70">
        <f t="shared" si="876"/>
        <v>5908.8576158940396</v>
      </c>
      <c r="H5218" s="70" t="e" cm="1">
        <f t="array" ref="H5218">INDEX(magic_bricks_appreciation_pivot!$A$13:$K$20,MATCH(C5218,magic_bricks_appreciation_pivot!$A$13:$A$20,0),1+MATCH(F5218,INDEX(magic_bricks_appreciation_pivot!$B$13:$K$13,0),0))</f>
        <v>#N/A</v>
      </c>
      <c r="I5218" s="70"/>
      <c r="J5218">
        <v>183</v>
      </c>
      <c r="K5218">
        <v>2</v>
      </c>
      <c r="L5218">
        <v>2</v>
      </c>
      <c r="M5218">
        <v>4</v>
      </c>
      <c r="N5218" t="s">
        <v>154</v>
      </c>
      <c r="O5218" t="s">
        <v>161</v>
      </c>
      <c r="P5218" s="12">
        <v>32151</v>
      </c>
      <c r="Q5218" t="s">
        <v>194</v>
      </c>
      <c r="R5218" t="s">
        <v>157</v>
      </c>
      <c r="S5218" t="s">
        <v>158</v>
      </c>
      <c r="T5218" t="s">
        <v>159</v>
      </c>
      <c r="U5218">
        <v>3.8</v>
      </c>
      <c r="V5218">
        <v>4.5999999999999996</v>
      </c>
      <c r="W5218">
        <v>2.4</v>
      </c>
      <c r="X5218">
        <v>3.26</v>
      </c>
      <c r="Y5218">
        <v>221275</v>
      </c>
      <c r="Z5218">
        <v>85655</v>
      </c>
      <c r="AA5218">
        <v>7137900</v>
      </c>
    </row>
    <row r="5219" spans="1:27">
      <c r="A5219" t="s">
        <v>5412</v>
      </c>
      <c r="B5219" t="s">
        <v>201</v>
      </c>
      <c r="C5219" t="s">
        <v>201</v>
      </c>
      <c r="D5219">
        <v>1400</v>
      </c>
      <c r="E5219" s="12">
        <v>40856</v>
      </c>
      <c r="F5219" s="72">
        <f t="shared" si="875"/>
        <v>2011</v>
      </c>
      <c r="G5219" s="70">
        <f t="shared" si="876"/>
        <v>6535.9142857142861</v>
      </c>
      <c r="H5219" s="70" cm="1">
        <f t="array" ref="H5219">INDEX(magic_bricks_appreciation_pivot!$A$13:$K$20,MATCH(C5219,magic_bricks_appreciation_pivot!$A$13:$A$20,0),1+MATCH(F5219,INDEX(magic_bricks_appreciation_pivot!$B$13:$K$13,0),0))</f>
        <v>0.57884713052310821</v>
      </c>
      <c r="I5219" s="70">
        <f>G5219+G5219*H5219</f>
        <v>10319.209515344992</v>
      </c>
      <c r="J5219">
        <v>143</v>
      </c>
      <c r="K5219">
        <v>2</v>
      </c>
      <c r="L5219">
        <v>1</v>
      </c>
      <c r="M5219">
        <v>4</v>
      </c>
      <c r="N5219" t="s">
        <v>193</v>
      </c>
      <c r="O5219" t="s">
        <v>161</v>
      </c>
      <c r="P5219" s="12">
        <v>35746</v>
      </c>
      <c r="Q5219" t="s">
        <v>169</v>
      </c>
      <c r="R5219" t="s">
        <v>157</v>
      </c>
      <c r="S5219" t="s">
        <v>162</v>
      </c>
      <c r="T5219" t="s">
        <v>163</v>
      </c>
      <c r="U5219">
        <v>2.2000000000000002</v>
      </c>
      <c r="V5219">
        <v>2.2000000000000002</v>
      </c>
      <c r="W5219">
        <v>4.4000000000000004</v>
      </c>
      <c r="X5219">
        <v>3.08</v>
      </c>
      <c r="Y5219">
        <v>375161</v>
      </c>
      <c r="Z5219">
        <v>100653</v>
      </c>
      <c r="AA5219">
        <v>9150280</v>
      </c>
    </row>
    <row r="5220" spans="1:27" hidden="1">
      <c r="A5220" t="s">
        <v>5413</v>
      </c>
      <c r="B5220" t="s">
        <v>175</v>
      </c>
      <c r="C5220" t="s">
        <v>34</v>
      </c>
      <c r="D5220">
        <v>1205</v>
      </c>
      <c r="E5220" s="12">
        <v>40092</v>
      </c>
      <c r="F5220" s="72">
        <f t="shared" si="875"/>
        <v>2009</v>
      </c>
      <c r="G5220" s="70">
        <f t="shared" si="876"/>
        <v>7574.5643153526971</v>
      </c>
      <c r="H5220" s="70" t="e" cm="1">
        <f t="array" ref="H5220">INDEX(magic_bricks_appreciation_pivot!$A$13:$K$20,MATCH(C5220,magic_bricks_appreciation_pivot!$A$13:$A$20,0),1+MATCH(F5220,INDEX(magic_bricks_appreciation_pivot!$B$13:$K$13,0),0))</f>
        <v>#N/A</v>
      </c>
      <c r="I5220" s="70"/>
      <c r="J5220">
        <v>39</v>
      </c>
      <c r="K5220">
        <v>2</v>
      </c>
      <c r="L5220">
        <v>1</v>
      </c>
      <c r="M5220">
        <v>4</v>
      </c>
      <c r="N5220" t="s">
        <v>193</v>
      </c>
      <c r="O5220" t="s">
        <v>161</v>
      </c>
      <c r="P5220" s="12">
        <v>30602</v>
      </c>
      <c r="Q5220" t="s">
        <v>169</v>
      </c>
      <c r="R5220" t="s">
        <v>157</v>
      </c>
      <c r="S5220" t="s">
        <v>178</v>
      </c>
      <c r="T5220" t="s">
        <v>166</v>
      </c>
      <c r="U5220">
        <v>3.3</v>
      </c>
      <c r="V5220">
        <v>4.0999999999999996</v>
      </c>
      <c r="W5220">
        <v>2.4</v>
      </c>
      <c r="X5220">
        <v>3.35</v>
      </c>
      <c r="Y5220">
        <v>228184</v>
      </c>
      <c r="Z5220">
        <v>63891</v>
      </c>
      <c r="AA5220">
        <v>9127350</v>
      </c>
    </row>
    <row r="5221" spans="1:27">
      <c r="A5221" t="s">
        <v>5414</v>
      </c>
      <c r="B5221" t="s">
        <v>175</v>
      </c>
      <c r="C5221" t="s">
        <v>34</v>
      </c>
      <c r="D5221">
        <v>818</v>
      </c>
      <c r="E5221" s="12">
        <v>42040</v>
      </c>
      <c r="F5221" s="72">
        <f t="shared" si="875"/>
        <v>2015</v>
      </c>
      <c r="G5221" s="70">
        <f t="shared" si="876"/>
        <v>9147.0171149144262</v>
      </c>
      <c r="H5221" s="70" cm="1">
        <f t="array" ref="H5221">INDEX(magic_bricks_appreciation_pivot!$A$13:$K$20,MATCH(C5221,magic_bricks_appreciation_pivot!$A$13:$A$20,0),1+MATCH(F5221,INDEX(magic_bricks_appreciation_pivot!$B$13:$K$13,0),0))</f>
        <v>-3.6830357142857144E-2</v>
      </c>
      <c r="I5221" s="70">
        <f>G5221+G5221*H5221</f>
        <v>8810.1292077803009</v>
      </c>
      <c r="J5221">
        <v>118</v>
      </c>
      <c r="K5221">
        <v>1</v>
      </c>
      <c r="L5221">
        <v>1</v>
      </c>
      <c r="M5221">
        <v>3</v>
      </c>
      <c r="N5221" t="s">
        <v>168</v>
      </c>
      <c r="O5221" t="s">
        <v>161</v>
      </c>
      <c r="P5221" s="12">
        <v>37660</v>
      </c>
      <c r="Q5221" t="s">
        <v>169</v>
      </c>
      <c r="R5221" t="s">
        <v>157</v>
      </c>
      <c r="S5221" t="s">
        <v>158</v>
      </c>
      <c r="T5221" t="s">
        <v>163</v>
      </c>
      <c r="U5221">
        <v>2.2999999999999998</v>
      </c>
      <c r="V5221">
        <v>4.5999999999999996</v>
      </c>
      <c r="W5221">
        <v>3.4</v>
      </c>
      <c r="X5221">
        <v>3.55</v>
      </c>
      <c r="Y5221">
        <v>246915</v>
      </c>
      <c r="Z5221">
        <v>74823</v>
      </c>
      <c r="AA5221">
        <v>7482260</v>
      </c>
    </row>
    <row r="5222" spans="1:27" hidden="1">
      <c r="A5222" t="s">
        <v>5415</v>
      </c>
      <c r="B5222" t="s">
        <v>51</v>
      </c>
      <c r="C5222" t="s">
        <v>51</v>
      </c>
      <c r="D5222">
        <v>1789</v>
      </c>
      <c r="E5222" s="12">
        <v>40123</v>
      </c>
      <c r="F5222" s="72">
        <f t="shared" si="875"/>
        <v>2009</v>
      </c>
      <c r="G5222" s="70">
        <f t="shared" si="876"/>
        <v>4829.5751816657348</v>
      </c>
      <c r="H5222" s="70" t="e" cm="1">
        <f t="array" ref="H5222">INDEX(magic_bricks_appreciation_pivot!$A$13:$K$20,MATCH(C5222,magic_bricks_appreciation_pivot!$A$13:$A$20,0),1+MATCH(F5222,INDEX(magic_bricks_appreciation_pivot!$B$13:$K$13,0),0))</f>
        <v>#N/A</v>
      </c>
      <c r="I5222" s="70"/>
      <c r="J5222">
        <v>145</v>
      </c>
      <c r="K5222">
        <v>2</v>
      </c>
      <c r="L5222">
        <v>1</v>
      </c>
      <c r="M5222">
        <v>4</v>
      </c>
      <c r="N5222" t="s">
        <v>176</v>
      </c>
      <c r="O5222" t="s">
        <v>155</v>
      </c>
      <c r="P5222" s="12">
        <v>24428</v>
      </c>
      <c r="Q5222" t="s">
        <v>194</v>
      </c>
      <c r="R5222" t="s">
        <v>165</v>
      </c>
      <c r="S5222" t="s">
        <v>178</v>
      </c>
      <c r="T5222" t="s">
        <v>163</v>
      </c>
      <c r="U5222">
        <v>3.6</v>
      </c>
      <c r="V5222">
        <v>3.5</v>
      </c>
      <c r="W5222">
        <v>4</v>
      </c>
      <c r="X5222">
        <v>3.68</v>
      </c>
      <c r="Y5222">
        <v>285124</v>
      </c>
      <c r="Z5222">
        <v>146882</v>
      </c>
      <c r="AA5222">
        <v>8640110</v>
      </c>
    </row>
    <row r="5223" spans="1:27" hidden="1">
      <c r="A5223" t="s">
        <v>5416</v>
      </c>
      <c r="B5223" t="s">
        <v>175</v>
      </c>
      <c r="C5223" t="s">
        <v>34</v>
      </c>
      <c r="D5223">
        <v>1098</v>
      </c>
      <c r="E5223" s="12">
        <v>39996</v>
      </c>
      <c r="F5223" s="72">
        <f t="shared" si="875"/>
        <v>2009</v>
      </c>
      <c r="G5223" s="70">
        <f t="shared" si="876"/>
        <v>7521.8670309653917</v>
      </c>
      <c r="H5223" s="70" t="e" cm="1">
        <f t="array" ref="H5223">INDEX(magic_bricks_appreciation_pivot!$A$13:$K$20,MATCH(C5223,magic_bricks_appreciation_pivot!$A$13:$A$20,0),1+MATCH(F5223,INDEX(magic_bricks_appreciation_pivot!$B$13:$K$13,0),0))</f>
        <v>#N/A</v>
      </c>
      <c r="I5223" s="70"/>
      <c r="J5223">
        <v>115</v>
      </c>
      <c r="K5223">
        <v>1</v>
      </c>
      <c r="L5223">
        <v>1</v>
      </c>
      <c r="M5223">
        <v>3</v>
      </c>
      <c r="N5223" t="s">
        <v>154</v>
      </c>
      <c r="O5223" t="s">
        <v>161</v>
      </c>
      <c r="P5223" s="12">
        <v>27951</v>
      </c>
      <c r="Q5223" t="s">
        <v>169</v>
      </c>
      <c r="R5223" t="s">
        <v>170</v>
      </c>
      <c r="S5223" t="s">
        <v>178</v>
      </c>
      <c r="T5223" t="s">
        <v>166</v>
      </c>
      <c r="U5223">
        <v>3</v>
      </c>
      <c r="V5223">
        <v>4</v>
      </c>
      <c r="W5223">
        <v>2</v>
      </c>
      <c r="X5223">
        <v>3.1</v>
      </c>
      <c r="Y5223">
        <v>247770</v>
      </c>
      <c r="Z5223">
        <v>66072</v>
      </c>
      <c r="AA5223">
        <v>8259010</v>
      </c>
    </row>
    <row r="5224" spans="1:27">
      <c r="A5224" t="s">
        <v>5417</v>
      </c>
      <c r="B5224" t="s">
        <v>201</v>
      </c>
      <c r="C5224" t="s">
        <v>201</v>
      </c>
      <c r="D5224">
        <v>2035</v>
      </c>
      <c r="E5224" s="12">
        <v>40476</v>
      </c>
      <c r="F5224" s="72">
        <f t="shared" si="875"/>
        <v>2010</v>
      </c>
      <c r="G5224" s="70">
        <f t="shared" si="876"/>
        <v>5847.5970515970512</v>
      </c>
      <c r="H5224" s="70" cm="1">
        <f t="array" ref="H5224">INDEX(magic_bricks_appreciation_pivot!$A$13:$K$20,MATCH(C5224,magic_bricks_appreciation_pivot!$A$13:$A$20,0),1+MATCH(F5224,INDEX(magic_bricks_appreciation_pivot!$B$13:$K$13,0),0))</f>
        <v>0.62790190260080292</v>
      </c>
      <c r="I5224" s="70">
        <f t="shared" ref="I5224:I5228" si="882">G5224+G5224*H5224</f>
        <v>9519.3143659376856</v>
      </c>
      <c r="J5224">
        <v>94</v>
      </c>
      <c r="K5224">
        <v>3</v>
      </c>
      <c r="L5224">
        <v>2</v>
      </c>
      <c r="M5224">
        <v>5</v>
      </c>
      <c r="N5224" t="s">
        <v>184</v>
      </c>
      <c r="O5224" t="s">
        <v>161</v>
      </c>
      <c r="P5224" s="12">
        <v>37556</v>
      </c>
      <c r="Q5224" t="s">
        <v>169</v>
      </c>
      <c r="R5224" t="s">
        <v>157</v>
      </c>
      <c r="S5224" t="s">
        <v>158</v>
      </c>
      <c r="T5224" t="s">
        <v>166</v>
      </c>
      <c r="U5224">
        <v>4.3</v>
      </c>
      <c r="V5224">
        <v>2.5</v>
      </c>
      <c r="W5224">
        <v>3.8</v>
      </c>
      <c r="X5224">
        <v>3.56</v>
      </c>
      <c r="Y5224">
        <v>499794</v>
      </c>
      <c r="Z5224">
        <v>190398</v>
      </c>
      <c r="AA5224">
        <v>11899860</v>
      </c>
    </row>
    <row r="5225" spans="1:27">
      <c r="A5225" t="s">
        <v>5418</v>
      </c>
      <c r="B5225" t="s">
        <v>23</v>
      </c>
      <c r="C5225" t="s">
        <v>23</v>
      </c>
      <c r="D5225">
        <v>1243</v>
      </c>
      <c r="E5225" s="12">
        <v>40520</v>
      </c>
      <c r="F5225" s="72">
        <f t="shared" si="875"/>
        <v>2010</v>
      </c>
      <c r="G5225" s="70">
        <f t="shared" si="876"/>
        <v>4282.5824617860017</v>
      </c>
      <c r="H5225" s="70" cm="1">
        <f t="array" ref="H5225">INDEX(magic_bricks_appreciation_pivot!$A$13:$K$20,MATCH(C5225,magic_bricks_appreciation_pivot!$A$13:$A$20,0),1+MATCH(F5225,INDEX(magic_bricks_appreciation_pivot!$B$13:$K$13,0),0))</f>
        <v>0.49881786187527283</v>
      </c>
      <c r="I5225" s="70">
        <f t="shared" si="882"/>
        <v>6418.8110886786371</v>
      </c>
      <c r="J5225">
        <v>147</v>
      </c>
      <c r="K5225">
        <v>1</v>
      </c>
      <c r="L5225">
        <v>1</v>
      </c>
      <c r="M5225">
        <v>3</v>
      </c>
      <c r="N5225" t="s">
        <v>176</v>
      </c>
      <c r="O5225" t="s">
        <v>155</v>
      </c>
      <c r="P5225" s="12">
        <v>34315</v>
      </c>
      <c r="Q5225" t="s">
        <v>194</v>
      </c>
      <c r="R5225" t="s">
        <v>157</v>
      </c>
      <c r="S5225" t="s">
        <v>178</v>
      </c>
      <c r="T5225" t="s">
        <v>159</v>
      </c>
      <c r="U5225">
        <v>4</v>
      </c>
      <c r="V5225">
        <v>4.2</v>
      </c>
      <c r="W5225">
        <v>3.5</v>
      </c>
      <c r="X5225">
        <v>3.86</v>
      </c>
      <c r="Y5225">
        <v>207607</v>
      </c>
      <c r="Z5225">
        <v>63879</v>
      </c>
      <c r="AA5225">
        <v>5323250</v>
      </c>
    </row>
    <row r="5226" spans="1:27">
      <c r="A5226" t="s">
        <v>5419</v>
      </c>
      <c r="B5226" t="s">
        <v>23</v>
      </c>
      <c r="C5226" t="s">
        <v>23</v>
      </c>
      <c r="D5226">
        <v>844</v>
      </c>
      <c r="E5226" s="12">
        <v>40982</v>
      </c>
      <c r="F5226" s="72">
        <f t="shared" si="875"/>
        <v>2012</v>
      </c>
      <c r="G5226" s="70">
        <f t="shared" si="876"/>
        <v>7836.4928909952605</v>
      </c>
      <c r="H5226" s="70" cm="1">
        <f t="array" ref="H5226">INDEX(magic_bricks_appreciation_pivot!$A$13:$K$20,MATCH(C5226,magic_bricks_appreciation_pivot!$A$13:$A$20,0),1+MATCH(F5226,INDEX(magic_bricks_appreciation_pivot!$B$13:$K$13,0),0))</f>
        <v>0.26292059267573231</v>
      </c>
      <c r="I5226" s="70">
        <f t="shared" si="882"/>
        <v>9896.8682463948971</v>
      </c>
      <c r="J5226">
        <v>101</v>
      </c>
      <c r="K5226">
        <v>1</v>
      </c>
      <c r="L5226">
        <v>1</v>
      </c>
      <c r="M5226">
        <v>2</v>
      </c>
      <c r="N5226" t="s">
        <v>168</v>
      </c>
      <c r="O5226" t="s">
        <v>161</v>
      </c>
      <c r="P5226" s="12">
        <v>36602</v>
      </c>
      <c r="Q5226" t="s">
        <v>156</v>
      </c>
      <c r="R5226" t="s">
        <v>170</v>
      </c>
      <c r="S5226" t="s">
        <v>162</v>
      </c>
      <c r="T5226" t="s">
        <v>159</v>
      </c>
      <c r="U5226">
        <v>4</v>
      </c>
      <c r="V5226">
        <v>2.9</v>
      </c>
      <c r="W5226">
        <v>4.7</v>
      </c>
      <c r="X5226">
        <v>3.95</v>
      </c>
      <c r="Y5226">
        <v>231490</v>
      </c>
      <c r="Z5226">
        <v>152122</v>
      </c>
      <c r="AA5226">
        <v>6614000</v>
      </c>
    </row>
    <row r="5227" spans="1:27">
      <c r="A5227" t="s">
        <v>5420</v>
      </c>
      <c r="B5227" t="s">
        <v>23</v>
      </c>
      <c r="C5227" t="s">
        <v>23</v>
      </c>
      <c r="D5227">
        <v>615</v>
      </c>
      <c r="E5227" s="12">
        <v>40657</v>
      </c>
      <c r="F5227" s="72">
        <f t="shared" si="875"/>
        <v>2011</v>
      </c>
      <c r="G5227" s="70">
        <f t="shared" si="876"/>
        <v>5186.1788617886177</v>
      </c>
      <c r="H5227" s="70" cm="1">
        <f t="array" ref="H5227">INDEX(magic_bricks_appreciation_pivot!$A$13:$K$20,MATCH(C5227,magic_bricks_appreciation_pivot!$A$13:$A$20,0),1+MATCH(F5227,INDEX(magic_bricks_appreciation_pivot!$B$13:$K$13,0),0))</f>
        <v>0.30621792098525186</v>
      </c>
      <c r="I5227" s="70">
        <f t="shared" si="882"/>
        <v>6774.2797707031878</v>
      </c>
      <c r="J5227">
        <v>18</v>
      </c>
      <c r="K5227">
        <v>1</v>
      </c>
      <c r="L5227">
        <v>1</v>
      </c>
      <c r="M5227">
        <v>2</v>
      </c>
      <c r="N5227" t="s">
        <v>193</v>
      </c>
      <c r="O5227" t="s">
        <v>155</v>
      </c>
      <c r="P5227" s="12">
        <v>23137</v>
      </c>
      <c r="Q5227" t="s">
        <v>194</v>
      </c>
      <c r="R5227" t="s">
        <v>170</v>
      </c>
      <c r="S5227" t="s">
        <v>178</v>
      </c>
      <c r="T5227" t="s">
        <v>159</v>
      </c>
      <c r="U5227">
        <v>3.2</v>
      </c>
      <c r="V5227">
        <v>2.4</v>
      </c>
      <c r="W5227">
        <v>5</v>
      </c>
      <c r="X5227">
        <v>3.68</v>
      </c>
      <c r="Y5227">
        <v>121201</v>
      </c>
      <c r="Z5227">
        <v>54222</v>
      </c>
      <c r="AA5227">
        <v>3189500</v>
      </c>
    </row>
    <row r="5228" spans="1:27">
      <c r="A5228" t="s">
        <v>5421</v>
      </c>
      <c r="B5228" t="s">
        <v>39</v>
      </c>
      <c r="C5228" t="s">
        <v>39</v>
      </c>
      <c r="D5228">
        <v>1854</v>
      </c>
      <c r="E5228" s="12">
        <v>41945</v>
      </c>
      <c r="F5228" s="72">
        <f t="shared" si="875"/>
        <v>2014</v>
      </c>
      <c r="G5228" s="70">
        <f t="shared" si="876"/>
        <v>7518.1984897518878</v>
      </c>
      <c r="H5228" s="70" cm="1">
        <f t="array" ref="H5228">INDEX(magic_bricks_appreciation_pivot!$A$13:$K$20,MATCH(C5228,magic_bricks_appreciation_pivot!$A$13:$A$20,0),1+MATCH(F5228,INDEX(magic_bricks_appreciation_pivot!$B$13:$K$13,0),0))</f>
        <v>2.7142646408024784E-2</v>
      </c>
      <c r="I5228" s="70">
        <f t="shared" si="882"/>
        <v>7722.2622929845693</v>
      </c>
      <c r="J5228">
        <v>120</v>
      </c>
      <c r="K5228">
        <v>2</v>
      </c>
      <c r="L5228">
        <v>1</v>
      </c>
      <c r="M5228">
        <v>5</v>
      </c>
      <c r="N5228" t="s">
        <v>193</v>
      </c>
      <c r="O5228" t="s">
        <v>155</v>
      </c>
      <c r="P5228" s="12">
        <v>34280</v>
      </c>
      <c r="Q5228" t="s">
        <v>169</v>
      </c>
      <c r="R5228" t="s">
        <v>165</v>
      </c>
      <c r="S5228" t="s">
        <v>178</v>
      </c>
      <c r="T5228" t="s">
        <v>166</v>
      </c>
      <c r="U5228">
        <v>2.2999999999999998</v>
      </c>
      <c r="V5228">
        <v>3.3</v>
      </c>
      <c r="W5228">
        <v>2.8</v>
      </c>
      <c r="X5228">
        <v>2.75</v>
      </c>
      <c r="Y5228">
        <v>404223</v>
      </c>
      <c r="Z5228">
        <v>236959</v>
      </c>
      <c r="AA5228">
        <v>13938740</v>
      </c>
    </row>
    <row r="5229" spans="1:27" hidden="1">
      <c r="A5229" t="s">
        <v>5422</v>
      </c>
      <c r="B5229" t="s">
        <v>175</v>
      </c>
      <c r="C5229" t="s">
        <v>34</v>
      </c>
      <c r="D5229">
        <v>888</v>
      </c>
      <c r="E5229" s="12">
        <v>39203</v>
      </c>
      <c r="F5229" s="72">
        <f t="shared" si="875"/>
        <v>2007</v>
      </c>
      <c r="G5229" s="70">
        <f t="shared" si="876"/>
        <v>9305.7432432432433</v>
      </c>
      <c r="H5229" s="70" t="e" cm="1">
        <f t="array" ref="H5229">INDEX(magic_bricks_appreciation_pivot!$A$13:$K$20,MATCH(C5229,magic_bricks_appreciation_pivot!$A$13:$A$20,0),1+MATCH(F5229,INDEX(magic_bricks_appreciation_pivot!$B$13:$K$13,0),0))</f>
        <v>#N/A</v>
      </c>
      <c r="I5229" s="70"/>
      <c r="J5229">
        <v>144</v>
      </c>
      <c r="K5229">
        <v>1</v>
      </c>
      <c r="L5229">
        <v>1</v>
      </c>
      <c r="M5229">
        <v>3</v>
      </c>
      <c r="N5229" t="s">
        <v>168</v>
      </c>
      <c r="O5229" t="s">
        <v>155</v>
      </c>
      <c r="P5229" s="12">
        <v>25333</v>
      </c>
      <c r="Q5229" t="s">
        <v>194</v>
      </c>
      <c r="R5229" t="s">
        <v>157</v>
      </c>
      <c r="S5229" t="s">
        <v>162</v>
      </c>
      <c r="T5229" t="s">
        <v>163</v>
      </c>
      <c r="U5229">
        <v>4.7</v>
      </c>
      <c r="V5229">
        <v>2.2999999999999998</v>
      </c>
      <c r="W5229">
        <v>2.6</v>
      </c>
      <c r="X5229">
        <v>3.11</v>
      </c>
      <c r="Y5229">
        <v>247905</v>
      </c>
      <c r="Z5229">
        <v>74372</v>
      </c>
      <c r="AA5229">
        <v>8263500</v>
      </c>
    </row>
    <row r="5230" spans="1:27" hidden="1">
      <c r="A5230" t="s">
        <v>5423</v>
      </c>
      <c r="B5230" t="s">
        <v>56</v>
      </c>
      <c r="C5230" t="s">
        <v>56</v>
      </c>
      <c r="D5230">
        <v>657</v>
      </c>
      <c r="E5230" s="12">
        <v>39850</v>
      </c>
      <c r="F5230" s="72">
        <f t="shared" si="875"/>
        <v>2009</v>
      </c>
      <c r="G5230" s="70">
        <f t="shared" si="876"/>
        <v>7514.4977168949772</v>
      </c>
      <c r="H5230" s="70" t="e" cm="1">
        <f t="array" ref="H5230">INDEX(magic_bricks_appreciation_pivot!$A$13:$K$20,MATCH(C5230,magic_bricks_appreciation_pivot!$A$13:$A$20,0),1+MATCH(F5230,INDEX(magic_bricks_appreciation_pivot!$B$13:$K$13,0),0))</f>
        <v>#N/A</v>
      </c>
      <c r="I5230" s="70"/>
      <c r="J5230">
        <v>177</v>
      </c>
      <c r="K5230">
        <v>1</v>
      </c>
      <c r="L5230">
        <v>1</v>
      </c>
      <c r="M5230">
        <v>2</v>
      </c>
      <c r="N5230" t="s">
        <v>184</v>
      </c>
      <c r="O5230" t="s">
        <v>161</v>
      </c>
      <c r="P5230" s="12">
        <v>34375</v>
      </c>
      <c r="Q5230" t="s">
        <v>194</v>
      </c>
      <c r="R5230" t="s">
        <v>165</v>
      </c>
      <c r="S5230" t="s">
        <v>158</v>
      </c>
      <c r="T5230" t="s">
        <v>159</v>
      </c>
      <c r="U5230">
        <v>4.5999999999999996</v>
      </c>
      <c r="V5230">
        <v>3.5</v>
      </c>
      <c r="W5230">
        <v>3.5</v>
      </c>
      <c r="X5230">
        <v>3.83</v>
      </c>
      <c r="Y5230">
        <v>192544</v>
      </c>
      <c r="Z5230">
        <v>69118</v>
      </c>
      <c r="AA5230">
        <v>4937025</v>
      </c>
    </row>
    <row r="5231" spans="1:27" hidden="1">
      <c r="A5231" t="s">
        <v>5424</v>
      </c>
      <c r="B5231" t="s">
        <v>175</v>
      </c>
      <c r="C5231" t="s">
        <v>34</v>
      </c>
      <c r="D5231">
        <v>1283</v>
      </c>
      <c r="E5231" s="12">
        <v>39819</v>
      </c>
      <c r="F5231" s="72">
        <f t="shared" si="875"/>
        <v>2009</v>
      </c>
      <c r="G5231" s="70">
        <f t="shared" si="876"/>
        <v>9744.972720187061</v>
      </c>
      <c r="H5231" s="70" t="e" cm="1">
        <f t="array" ref="H5231">INDEX(magic_bricks_appreciation_pivot!$A$13:$K$20,MATCH(C5231,magic_bricks_appreciation_pivot!$A$13:$A$20,0),1+MATCH(F5231,INDEX(magic_bricks_appreciation_pivot!$B$13:$K$13,0),0))</f>
        <v>#N/A</v>
      </c>
      <c r="I5231" s="70"/>
      <c r="J5231">
        <v>126</v>
      </c>
      <c r="K5231">
        <v>2</v>
      </c>
      <c r="L5231">
        <v>1</v>
      </c>
      <c r="M5231">
        <v>4</v>
      </c>
      <c r="N5231" t="s">
        <v>193</v>
      </c>
      <c r="O5231" t="s">
        <v>161</v>
      </c>
      <c r="P5231" s="12">
        <v>26679</v>
      </c>
      <c r="Q5231" t="s">
        <v>156</v>
      </c>
      <c r="R5231" t="s">
        <v>177</v>
      </c>
      <c r="S5231" t="s">
        <v>178</v>
      </c>
      <c r="T5231" t="s">
        <v>163</v>
      </c>
      <c r="U5231">
        <v>3.3</v>
      </c>
      <c r="V5231">
        <v>2.2000000000000002</v>
      </c>
      <c r="W5231">
        <v>2.4</v>
      </c>
      <c r="X5231">
        <v>2.59</v>
      </c>
      <c r="Y5231">
        <v>375084</v>
      </c>
      <c r="Z5231">
        <v>87520</v>
      </c>
      <c r="AA5231">
        <v>12502800</v>
      </c>
    </row>
    <row r="5232" spans="1:27">
      <c r="A5232" t="s">
        <v>5425</v>
      </c>
      <c r="B5232" t="s">
        <v>75</v>
      </c>
      <c r="C5232" t="s">
        <v>75</v>
      </c>
      <c r="D5232">
        <v>1715</v>
      </c>
      <c r="E5232" s="12">
        <v>41143</v>
      </c>
      <c r="F5232" s="72">
        <f t="shared" si="875"/>
        <v>2012</v>
      </c>
      <c r="G5232" s="70">
        <f t="shared" si="876"/>
        <v>7903.4810495626825</v>
      </c>
      <c r="H5232" s="70" cm="1">
        <f t="array" ref="H5232">INDEX(magic_bricks_appreciation_pivot!$A$13:$K$20,MATCH(C5232,magic_bricks_appreciation_pivot!$A$13:$A$20,0),1+MATCH(F5232,INDEX(magic_bricks_appreciation_pivot!$B$13:$K$13,0),0))</f>
        <v>0.4595405666106962</v>
      </c>
      <c r="I5232" s="70">
        <f t="shared" ref="I5232:I5234" si="883">G5232+G5232*H5232</f>
        <v>11535.451209275618</v>
      </c>
      <c r="J5232">
        <v>27</v>
      </c>
      <c r="K5232">
        <v>1</v>
      </c>
      <c r="L5232">
        <v>1</v>
      </c>
      <c r="M5232">
        <v>4</v>
      </c>
      <c r="N5232" t="s">
        <v>184</v>
      </c>
      <c r="O5232" t="s">
        <v>155</v>
      </c>
      <c r="P5232" s="12">
        <v>28003</v>
      </c>
      <c r="Q5232" t="s">
        <v>194</v>
      </c>
      <c r="R5232" t="s">
        <v>170</v>
      </c>
      <c r="S5232" t="s">
        <v>162</v>
      </c>
      <c r="T5232" t="s">
        <v>166</v>
      </c>
      <c r="U5232">
        <v>3.2</v>
      </c>
      <c r="V5232">
        <v>3</v>
      </c>
      <c r="W5232">
        <v>2.7</v>
      </c>
      <c r="X5232">
        <v>2.9249999999999998</v>
      </c>
      <c r="Y5232">
        <v>433743</v>
      </c>
      <c r="Z5232">
        <v>216872</v>
      </c>
      <c r="AA5232">
        <v>13554470</v>
      </c>
    </row>
    <row r="5233" spans="1:27">
      <c r="A5233" t="s">
        <v>5426</v>
      </c>
      <c r="B5233" t="s">
        <v>23</v>
      </c>
      <c r="C5233" t="s">
        <v>23</v>
      </c>
      <c r="D5233">
        <v>1655</v>
      </c>
      <c r="E5233" s="12">
        <v>40745</v>
      </c>
      <c r="F5233" s="72">
        <f t="shared" si="875"/>
        <v>2011</v>
      </c>
      <c r="G5233" s="70">
        <f t="shared" si="876"/>
        <v>5647.7341389728099</v>
      </c>
      <c r="H5233" s="70" cm="1">
        <f t="array" ref="H5233">INDEX(magic_bricks_appreciation_pivot!$A$13:$K$20,MATCH(C5233,magic_bricks_appreciation_pivot!$A$13:$A$20,0),1+MATCH(F5233,INDEX(magic_bricks_appreciation_pivot!$B$13:$K$13,0),0))</f>
        <v>0.30621792098525186</v>
      </c>
      <c r="I5233" s="70">
        <f t="shared" si="883"/>
        <v>7377.1715452864955</v>
      </c>
      <c r="J5233">
        <v>97</v>
      </c>
      <c r="K5233">
        <v>2</v>
      </c>
      <c r="L5233">
        <v>2</v>
      </c>
      <c r="M5233">
        <v>4</v>
      </c>
      <c r="N5233" t="s">
        <v>193</v>
      </c>
      <c r="O5233" t="s">
        <v>155</v>
      </c>
      <c r="P5233" s="12">
        <v>31255</v>
      </c>
      <c r="Q5233" t="s">
        <v>194</v>
      </c>
      <c r="R5233" t="s">
        <v>177</v>
      </c>
      <c r="S5233" t="s">
        <v>158</v>
      </c>
      <c r="T5233" t="s">
        <v>166</v>
      </c>
      <c r="U5233">
        <v>4.7</v>
      </c>
      <c r="V5233">
        <v>3.7</v>
      </c>
      <c r="W5233">
        <v>4.8</v>
      </c>
      <c r="X5233">
        <v>4.4400000000000004</v>
      </c>
      <c r="Y5233">
        <v>317798</v>
      </c>
      <c r="Z5233">
        <v>149552</v>
      </c>
      <c r="AA5233">
        <v>9347000</v>
      </c>
    </row>
    <row r="5234" spans="1:27">
      <c r="A5234" t="s">
        <v>5427</v>
      </c>
      <c r="B5234" t="s">
        <v>23</v>
      </c>
      <c r="C5234" t="s">
        <v>23</v>
      </c>
      <c r="D5234">
        <v>1013</v>
      </c>
      <c r="E5234" s="12">
        <v>40906</v>
      </c>
      <c r="F5234" s="72">
        <f t="shared" si="875"/>
        <v>2011</v>
      </c>
      <c r="G5234" s="70">
        <f t="shared" si="876"/>
        <v>5748.0256663376113</v>
      </c>
      <c r="H5234" s="70" cm="1">
        <f t="array" ref="H5234">INDEX(magic_bricks_appreciation_pivot!$A$13:$K$20,MATCH(C5234,magic_bricks_appreciation_pivot!$A$13:$A$20,0),1+MATCH(F5234,INDEX(magic_bricks_appreciation_pivot!$B$13:$K$13,0),0))</f>
        <v>0.30621792098525186</v>
      </c>
      <c r="I5234" s="70">
        <f t="shared" si="883"/>
        <v>7508.1741356533821</v>
      </c>
      <c r="J5234">
        <v>53</v>
      </c>
      <c r="K5234">
        <v>1</v>
      </c>
      <c r="L5234">
        <v>1</v>
      </c>
      <c r="M5234">
        <v>3</v>
      </c>
      <c r="N5234" t="s">
        <v>176</v>
      </c>
      <c r="O5234" t="s">
        <v>155</v>
      </c>
      <c r="P5234" s="12">
        <v>38351</v>
      </c>
      <c r="Q5234" t="s">
        <v>194</v>
      </c>
      <c r="R5234" t="s">
        <v>177</v>
      </c>
      <c r="S5234" t="s">
        <v>158</v>
      </c>
      <c r="T5234" t="s">
        <v>173</v>
      </c>
      <c r="U5234">
        <v>2.9</v>
      </c>
      <c r="V5234">
        <v>4.0999999999999996</v>
      </c>
      <c r="W5234">
        <v>2.7</v>
      </c>
      <c r="X5234">
        <v>3.18</v>
      </c>
      <c r="Y5234">
        <v>262024</v>
      </c>
      <c r="Z5234">
        <v>98987</v>
      </c>
      <c r="AA5234">
        <v>5822750</v>
      </c>
    </row>
    <row r="5235" spans="1:27" hidden="1">
      <c r="A5235" t="s">
        <v>5428</v>
      </c>
      <c r="B5235" t="s">
        <v>175</v>
      </c>
      <c r="C5235" t="s">
        <v>34</v>
      </c>
      <c r="D5235">
        <v>763</v>
      </c>
      <c r="E5235" s="12">
        <v>39706</v>
      </c>
      <c r="F5235" s="72">
        <f t="shared" si="875"/>
        <v>2008</v>
      </c>
      <c r="G5235" s="70">
        <f t="shared" si="876"/>
        <v>15369.003931847968</v>
      </c>
      <c r="H5235" s="70" t="e" cm="1">
        <f t="array" ref="H5235">INDEX(magic_bricks_appreciation_pivot!$A$13:$K$20,MATCH(C5235,magic_bricks_appreciation_pivot!$A$13:$A$20,0),1+MATCH(F5235,INDEX(magic_bricks_appreciation_pivot!$B$13:$K$13,0),0))</f>
        <v>#N/A</v>
      </c>
      <c r="I5235" s="70"/>
      <c r="J5235">
        <v>124</v>
      </c>
      <c r="K5235">
        <v>1</v>
      </c>
      <c r="L5235">
        <v>1</v>
      </c>
      <c r="M5235">
        <v>2</v>
      </c>
      <c r="N5235" t="s">
        <v>176</v>
      </c>
      <c r="O5235" t="s">
        <v>155</v>
      </c>
      <c r="P5235" s="12">
        <v>34961</v>
      </c>
      <c r="Q5235" t="s">
        <v>156</v>
      </c>
      <c r="R5235" t="s">
        <v>157</v>
      </c>
      <c r="S5235" t="s">
        <v>158</v>
      </c>
      <c r="T5235" t="s">
        <v>182</v>
      </c>
      <c r="U5235">
        <v>3.1</v>
      </c>
      <c r="V5235">
        <v>4.8</v>
      </c>
      <c r="W5235">
        <v>4.4000000000000004</v>
      </c>
      <c r="X5235">
        <v>4.17</v>
      </c>
      <c r="Y5235">
        <v>351797</v>
      </c>
      <c r="Z5235">
        <v>117266</v>
      </c>
      <c r="AA5235">
        <v>11726550</v>
      </c>
    </row>
    <row r="5236" spans="1:27" hidden="1">
      <c r="A5236" t="s">
        <v>5429</v>
      </c>
      <c r="B5236" t="s">
        <v>75</v>
      </c>
      <c r="D5236">
        <v>1881</v>
      </c>
      <c r="E5236" s="12">
        <v>39953</v>
      </c>
      <c r="F5236" s="72">
        <f t="shared" si="875"/>
        <v>2009</v>
      </c>
      <c r="G5236" s="70">
        <f t="shared" si="876"/>
        <v>12060.781499202552</v>
      </c>
      <c r="H5236" s="70" t="e" cm="1">
        <f t="array" ref="H5236">INDEX(magic_bricks_appreciation_pivot!$A$13:$K$20,MATCH(C5236,magic_bricks_appreciation_pivot!$A$13:$A$20,0),1+MATCH(F5236,INDEX(magic_bricks_appreciation_pivot!$B$13:$K$13,0),0))</f>
        <v>#N/A</v>
      </c>
      <c r="I5236" s="70"/>
      <c r="J5236">
        <v>14</v>
      </c>
      <c r="K5236">
        <v>2</v>
      </c>
      <c r="L5236">
        <v>1</v>
      </c>
      <c r="M5236">
        <v>5</v>
      </c>
      <c r="N5236" t="s">
        <v>193</v>
      </c>
      <c r="O5236" t="s">
        <v>155</v>
      </c>
      <c r="P5236" s="12">
        <v>33018</v>
      </c>
      <c r="Q5236" t="s">
        <v>156</v>
      </c>
      <c r="R5236" t="s">
        <v>165</v>
      </c>
      <c r="S5236" t="s">
        <v>162</v>
      </c>
      <c r="T5236" t="s">
        <v>182</v>
      </c>
      <c r="U5236">
        <v>2.4</v>
      </c>
      <c r="V5236">
        <v>4.5</v>
      </c>
      <c r="W5236">
        <v>2.8</v>
      </c>
      <c r="X5236">
        <v>3.105</v>
      </c>
      <c r="Y5236">
        <v>839394</v>
      </c>
      <c r="Z5236">
        <v>317609</v>
      </c>
      <c r="AA5236">
        <v>22686330</v>
      </c>
    </row>
    <row r="5237" spans="1:27" hidden="1">
      <c r="A5237" t="s">
        <v>5430</v>
      </c>
      <c r="B5237" t="s">
        <v>175</v>
      </c>
      <c r="C5237" t="s">
        <v>34</v>
      </c>
      <c r="D5237">
        <v>928</v>
      </c>
      <c r="E5237" s="12">
        <v>40124</v>
      </c>
      <c r="F5237" s="72">
        <f t="shared" si="875"/>
        <v>2009</v>
      </c>
      <c r="G5237" s="70">
        <f t="shared" si="876"/>
        <v>12283.028017241379</v>
      </c>
      <c r="H5237" s="70" t="e" cm="1">
        <f t="array" ref="H5237">INDEX(magic_bricks_appreciation_pivot!$A$13:$K$20,MATCH(C5237,magic_bricks_appreciation_pivot!$A$13:$A$20,0),1+MATCH(F5237,INDEX(magic_bricks_appreciation_pivot!$B$13:$K$13,0),0))</f>
        <v>#N/A</v>
      </c>
      <c r="I5237" s="70"/>
      <c r="J5237">
        <v>178</v>
      </c>
      <c r="K5237">
        <v>1</v>
      </c>
      <c r="L5237">
        <v>1</v>
      </c>
      <c r="M5237">
        <v>3</v>
      </c>
      <c r="N5237" t="s">
        <v>168</v>
      </c>
      <c r="O5237" t="s">
        <v>161</v>
      </c>
      <c r="P5237" s="12">
        <v>37569</v>
      </c>
      <c r="Q5237" t="s">
        <v>156</v>
      </c>
      <c r="R5237" t="s">
        <v>177</v>
      </c>
      <c r="S5237" t="s">
        <v>178</v>
      </c>
      <c r="T5237" t="s">
        <v>182</v>
      </c>
      <c r="U5237">
        <v>2.2999999999999998</v>
      </c>
      <c r="V5237">
        <v>3.5</v>
      </c>
      <c r="W5237">
        <v>3.3</v>
      </c>
      <c r="X5237">
        <v>3.08</v>
      </c>
      <c r="Y5237">
        <v>376155</v>
      </c>
      <c r="Z5237">
        <v>91189</v>
      </c>
      <c r="AA5237">
        <v>11398650</v>
      </c>
    </row>
    <row r="5238" spans="1:27">
      <c r="A5238" t="s">
        <v>5431</v>
      </c>
      <c r="B5238" t="s">
        <v>23</v>
      </c>
      <c r="C5238" t="s">
        <v>23</v>
      </c>
      <c r="D5238">
        <v>1149</v>
      </c>
      <c r="E5238" s="12">
        <v>40336</v>
      </c>
      <c r="F5238" s="72">
        <f t="shared" si="875"/>
        <v>2010</v>
      </c>
      <c r="G5238" s="70">
        <f t="shared" si="876"/>
        <v>5346.1705831157524</v>
      </c>
      <c r="H5238" s="70" cm="1">
        <f t="array" ref="H5238">INDEX(magic_bricks_appreciation_pivot!$A$13:$K$20,MATCH(C5238,magic_bricks_appreciation_pivot!$A$13:$A$20,0),1+MATCH(F5238,INDEX(magic_bricks_appreciation_pivot!$B$13:$K$13,0),0))</f>
        <v>0.49881786187527283</v>
      </c>
      <c r="I5238" s="70">
        <f t="shared" ref="I5238:I5240" si="884">G5238+G5238*H5238</f>
        <v>8012.9359626060323</v>
      </c>
      <c r="J5238">
        <v>21</v>
      </c>
      <c r="K5238">
        <v>1</v>
      </c>
      <c r="L5238">
        <v>1</v>
      </c>
      <c r="M5238">
        <v>3</v>
      </c>
      <c r="N5238" t="s">
        <v>168</v>
      </c>
      <c r="O5238" t="s">
        <v>161</v>
      </c>
      <c r="P5238" s="12">
        <v>30481</v>
      </c>
      <c r="Q5238" t="s">
        <v>194</v>
      </c>
      <c r="R5238" t="s">
        <v>165</v>
      </c>
      <c r="S5238" t="s">
        <v>158</v>
      </c>
      <c r="T5238" t="s">
        <v>163</v>
      </c>
      <c r="U5238">
        <v>4</v>
      </c>
      <c r="V5238">
        <v>4.0999999999999996</v>
      </c>
      <c r="W5238">
        <v>3.3</v>
      </c>
      <c r="X5238">
        <v>3.75</v>
      </c>
      <c r="Y5238">
        <v>276424</v>
      </c>
      <c r="Z5238">
        <v>135141</v>
      </c>
      <c r="AA5238">
        <v>6142750</v>
      </c>
    </row>
    <row r="5239" spans="1:27">
      <c r="A5239" t="s">
        <v>5432</v>
      </c>
      <c r="B5239" t="s">
        <v>23</v>
      </c>
      <c r="C5239" t="s">
        <v>23</v>
      </c>
      <c r="D5239">
        <v>1255</v>
      </c>
      <c r="E5239" s="12">
        <v>40928</v>
      </c>
      <c r="F5239" s="72">
        <f t="shared" si="875"/>
        <v>2012</v>
      </c>
      <c r="G5239" s="70">
        <f t="shared" si="876"/>
        <v>4796.9123505976095</v>
      </c>
      <c r="H5239" s="70" cm="1">
        <f t="array" ref="H5239">INDEX(magic_bricks_appreciation_pivot!$A$13:$K$20,MATCH(C5239,magic_bricks_appreciation_pivot!$A$13:$A$20,0),1+MATCH(F5239,INDEX(magic_bricks_appreciation_pivot!$B$13:$K$13,0),0))</f>
        <v>0.26292059267573231</v>
      </c>
      <c r="I5239" s="70">
        <f t="shared" si="884"/>
        <v>6058.1193888302732</v>
      </c>
      <c r="J5239">
        <v>200</v>
      </c>
      <c r="K5239">
        <v>1</v>
      </c>
      <c r="L5239">
        <v>1</v>
      </c>
      <c r="M5239">
        <v>3</v>
      </c>
      <c r="N5239" t="s">
        <v>154</v>
      </c>
      <c r="O5239" t="s">
        <v>161</v>
      </c>
      <c r="P5239" s="12">
        <v>26328</v>
      </c>
      <c r="Q5239" t="s">
        <v>169</v>
      </c>
      <c r="R5239" t="s">
        <v>165</v>
      </c>
      <c r="S5239" t="s">
        <v>162</v>
      </c>
      <c r="T5239" t="s">
        <v>173</v>
      </c>
      <c r="U5239">
        <v>3.9</v>
      </c>
      <c r="V5239">
        <v>4.3</v>
      </c>
      <c r="W5239">
        <v>2.4</v>
      </c>
      <c r="X5239">
        <v>3.42</v>
      </c>
      <c r="Y5239">
        <v>276926</v>
      </c>
      <c r="Z5239">
        <v>114382</v>
      </c>
      <c r="AA5239">
        <v>6020125</v>
      </c>
    </row>
    <row r="5240" spans="1:27">
      <c r="A5240" t="s">
        <v>5433</v>
      </c>
      <c r="B5240" t="s">
        <v>56</v>
      </c>
      <c r="C5240" t="s">
        <v>56</v>
      </c>
      <c r="D5240">
        <v>1160</v>
      </c>
      <c r="E5240" s="12">
        <v>40842</v>
      </c>
      <c r="F5240" s="72">
        <f t="shared" si="875"/>
        <v>2011</v>
      </c>
      <c r="G5240" s="70">
        <f t="shared" si="876"/>
        <v>8800.3965517241377</v>
      </c>
      <c r="H5240" s="70" cm="1">
        <f t="array" ref="H5240">INDEX(magic_bricks_appreciation_pivot!$A$13:$K$20,MATCH(C5240,magic_bricks_appreciation_pivot!$A$13:$A$20,0),1+MATCH(F5240,INDEX(magic_bricks_appreciation_pivot!$B$13:$K$13,0),0))</f>
        <v>0.33228770983948047</v>
      </c>
      <c r="I5240" s="70">
        <f t="shared" si="884"/>
        <v>11724.660167575812</v>
      </c>
      <c r="J5240">
        <v>27</v>
      </c>
      <c r="K5240">
        <v>1</v>
      </c>
      <c r="L5240">
        <v>1</v>
      </c>
      <c r="M5240">
        <v>3</v>
      </c>
      <c r="N5240" t="s">
        <v>193</v>
      </c>
      <c r="O5240" t="s">
        <v>155</v>
      </c>
      <c r="P5240" s="12">
        <v>32082</v>
      </c>
      <c r="Q5240" t="s">
        <v>194</v>
      </c>
      <c r="R5240" t="s">
        <v>157</v>
      </c>
      <c r="S5240" t="s">
        <v>178</v>
      </c>
      <c r="T5240" t="s">
        <v>182</v>
      </c>
      <c r="U5240">
        <v>2.2000000000000002</v>
      </c>
      <c r="V5240">
        <v>4.3</v>
      </c>
      <c r="W5240">
        <v>2.1</v>
      </c>
      <c r="X5240">
        <v>2.57</v>
      </c>
      <c r="Y5240">
        <v>336879</v>
      </c>
      <c r="Z5240">
        <v>112293</v>
      </c>
      <c r="AA5240">
        <v>10208460</v>
      </c>
    </row>
    <row r="5241" spans="1:27" hidden="1">
      <c r="A5241" t="s">
        <v>5434</v>
      </c>
      <c r="B5241" t="s">
        <v>51</v>
      </c>
      <c r="C5241" t="s">
        <v>51</v>
      </c>
      <c r="D5241">
        <v>1544</v>
      </c>
      <c r="E5241" s="12">
        <v>39209</v>
      </c>
      <c r="F5241" s="72">
        <f t="shared" si="875"/>
        <v>2007</v>
      </c>
      <c r="G5241" s="70">
        <f t="shared" si="876"/>
        <v>7904.5660621761654</v>
      </c>
      <c r="H5241" s="70" t="e" cm="1">
        <f t="array" ref="H5241">INDEX(magic_bricks_appreciation_pivot!$A$13:$K$20,MATCH(C5241,magic_bricks_appreciation_pivot!$A$13:$A$20,0),1+MATCH(F5241,INDEX(magic_bricks_appreciation_pivot!$B$13:$K$13,0),0))</f>
        <v>#N/A</v>
      </c>
      <c r="I5241" s="70"/>
      <c r="J5241">
        <v>196</v>
      </c>
      <c r="K5241">
        <v>2</v>
      </c>
      <c r="L5241">
        <v>1</v>
      </c>
      <c r="M5241">
        <v>4</v>
      </c>
      <c r="N5241" t="s">
        <v>168</v>
      </c>
      <c r="O5241" t="s">
        <v>155</v>
      </c>
      <c r="P5241" s="12">
        <v>30084</v>
      </c>
      <c r="Q5241" t="s">
        <v>156</v>
      </c>
      <c r="R5241" t="s">
        <v>157</v>
      </c>
      <c r="S5241" t="s">
        <v>178</v>
      </c>
      <c r="T5241" t="s">
        <v>173</v>
      </c>
      <c r="U5241">
        <v>3.1</v>
      </c>
      <c r="V5241">
        <v>4.8</v>
      </c>
      <c r="W5241">
        <v>3.1</v>
      </c>
      <c r="X5241">
        <v>3.87</v>
      </c>
      <c r="Y5241">
        <v>378344</v>
      </c>
      <c r="Z5241">
        <v>158660</v>
      </c>
      <c r="AA5241">
        <v>12204650</v>
      </c>
    </row>
    <row r="5242" spans="1:27">
      <c r="A5242" t="s">
        <v>5435</v>
      </c>
      <c r="B5242" t="s">
        <v>23</v>
      </c>
      <c r="C5242" t="s">
        <v>23</v>
      </c>
      <c r="D5242">
        <v>1058</v>
      </c>
      <c r="E5242" s="12">
        <v>40738</v>
      </c>
      <c r="F5242" s="72">
        <f t="shared" si="875"/>
        <v>2011</v>
      </c>
      <c r="G5242" s="70">
        <f t="shared" si="876"/>
        <v>6966.2098298676747</v>
      </c>
      <c r="H5242" s="70" cm="1">
        <f t="array" ref="H5242">INDEX(magic_bricks_appreciation_pivot!$A$13:$K$20,MATCH(C5242,magic_bricks_appreciation_pivot!$A$13:$A$20,0),1+MATCH(F5242,INDEX(magic_bricks_appreciation_pivot!$B$13:$K$13,0),0))</f>
        <v>0.30621792098525186</v>
      </c>
      <c r="I5242" s="70">
        <f t="shared" ref="I5242:I5245" si="885">G5242+G5242*H5242</f>
        <v>9099.3881211167791</v>
      </c>
      <c r="J5242">
        <v>132</v>
      </c>
      <c r="K5242">
        <v>1</v>
      </c>
      <c r="L5242">
        <v>1</v>
      </c>
      <c r="M5242">
        <v>3</v>
      </c>
      <c r="N5242" t="s">
        <v>154</v>
      </c>
      <c r="O5242" t="s">
        <v>161</v>
      </c>
      <c r="P5242" s="12">
        <v>32343</v>
      </c>
      <c r="Q5242" t="s">
        <v>194</v>
      </c>
      <c r="R5242" t="s">
        <v>170</v>
      </c>
      <c r="S5242" t="s">
        <v>162</v>
      </c>
      <c r="T5242" t="s">
        <v>166</v>
      </c>
      <c r="U5242">
        <v>4.5</v>
      </c>
      <c r="V5242">
        <v>4.5999999999999996</v>
      </c>
      <c r="W5242">
        <v>2.2999999999999998</v>
      </c>
      <c r="X5242">
        <v>3.65</v>
      </c>
      <c r="Y5242">
        <v>235848</v>
      </c>
      <c r="Z5242">
        <v>132665</v>
      </c>
      <c r="AA5242">
        <v>7370250</v>
      </c>
    </row>
    <row r="5243" spans="1:27">
      <c r="A5243" t="s">
        <v>5436</v>
      </c>
      <c r="B5243" t="s">
        <v>51</v>
      </c>
      <c r="C5243" t="s">
        <v>51</v>
      </c>
      <c r="D5243">
        <v>1765</v>
      </c>
      <c r="E5243" s="12">
        <v>40242</v>
      </c>
      <c r="F5243" s="72">
        <f t="shared" si="875"/>
        <v>2010</v>
      </c>
      <c r="G5243" s="70">
        <f t="shared" si="876"/>
        <v>5446.9915014164308</v>
      </c>
      <c r="H5243" s="70" cm="1">
        <f t="array" ref="H5243">INDEX(magic_bricks_appreciation_pivot!$A$13:$K$20,MATCH(C5243,magic_bricks_appreciation_pivot!$A$13:$A$20,0),1+MATCH(F5243,INDEX(magic_bricks_appreciation_pivot!$B$13:$K$13,0),0))</f>
        <v>0.55311029796131728</v>
      </c>
      <c r="I5243" s="70">
        <f t="shared" si="885"/>
        <v>8459.7785937576355</v>
      </c>
      <c r="J5243">
        <v>38</v>
      </c>
      <c r="K5243">
        <v>2</v>
      </c>
      <c r="L5243">
        <v>1</v>
      </c>
      <c r="M5243">
        <v>4</v>
      </c>
      <c r="N5243" t="s">
        <v>184</v>
      </c>
      <c r="O5243" t="s">
        <v>161</v>
      </c>
      <c r="P5243" s="12">
        <v>37687</v>
      </c>
      <c r="Q5243" t="s">
        <v>169</v>
      </c>
      <c r="R5243" t="s">
        <v>165</v>
      </c>
      <c r="S5243" t="s">
        <v>162</v>
      </c>
      <c r="T5243" t="s">
        <v>173</v>
      </c>
      <c r="U5243">
        <v>3.4</v>
      </c>
      <c r="V5243">
        <v>3.3</v>
      </c>
      <c r="W5243">
        <v>2.9</v>
      </c>
      <c r="X5243">
        <v>3.21</v>
      </c>
      <c r="Y5243">
        <v>374944</v>
      </c>
      <c r="Z5243">
        <v>67298</v>
      </c>
      <c r="AA5243">
        <v>9613940</v>
      </c>
    </row>
    <row r="5244" spans="1:27">
      <c r="A5244" t="s">
        <v>5437</v>
      </c>
      <c r="B5244" t="s">
        <v>56</v>
      </c>
      <c r="C5244" t="s">
        <v>56</v>
      </c>
      <c r="D5244">
        <v>864</v>
      </c>
      <c r="E5244" s="12">
        <v>40515</v>
      </c>
      <c r="F5244" s="72">
        <f t="shared" si="875"/>
        <v>2010</v>
      </c>
      <c r="G5244" s="70">
        <f t="shared" si="876"/>
        <v>12078.836805555555</v>
      </c>
      <c r="H5244" s="70" cm="1">
        <f t="array" ref="H5244">INDEX(magic_bricks_appreciation_pivot!$A$13:$K$20,MATCH(C5244,magic_bricks_appreciation_pivot!$A$13:$A$20,0),1+MATCH(F5244,INDEX(magic_bricks_appreciation_pivot!$B$13:$K$13,0),0))</f>
        <v>0.62795711804515786</v>
      </c>
      <c r="I5244" s="70">
        <f t="shared" si="885"/>
        <v>19663.828355310001</v>
      </c>
      <c r="J5244">
        <v>144</v>
      </c>
      <c r="K5244">
        <v>1</v>
      </c>
      <c r="L5244">
        <v>1</v>
      </c>
      <c r="M5244">
        <v>3</v>
      </c>
      <c r="N5244" t="s">
        <v>184</v>
      </c>
      <c r="O5244" t="s">
        <v>155</v>
      </c>
      <c r="P5244" s="12">
        <v>32850</v>
      </c>
      <c r="Q5244" t="s">
        <v>156</v>
      </c>
      <c r="R5244" t="s">
        <v>157</v>
      </c>
      <c r="S5244" t="s">
        <v>178</v>
      </c>
      <c r="T5244" t="s">
        <v>173</v>
      </c>
      <c r="U5244">
        <v>4.5</v>
      </c>
      <c r="V5244">
        <v>4.0999999999999996</v>
      </c>
      <c r="W5244">
        <v>2</v>
      </c>
      <c r="X5244">
        <v>3.17</v>
      </c>
      <c r="Y5244">
        <v>375700</v>
      </c>
      <c r="Z5244">
        <v>83489</v>
      </c>
      <c r="AA5244">
        <v>10436115</v>
      </c>
    </row>
    <row r="5245" spans="1:27">
      <c r="A5245" t="s">
        <v>5438</v>
      </c>
      <c r="B5245" t="s">
        <v>23</v>
      </c>
      <c r="C5245" t="s">
        <v>23</v>
      </c>
      <c r="D5245">
        <v>1374</v>
      </c>
      <c r="E5245" s="12">
        <v>40952</v>
      </c>
      <c r="F5245" s="72">
        <f t="shared" si="875"/>
        <v>2012</v>
      </c>
      <c r="G5245" s="70">
        <f t="shared" si="876"/>
        <v>8615.3566229985445</v>
      </c>
      <c r="H5245" s="70" cm="1">
        <f t="array" ref="H5245">INDEX(magic_bricks_appreciation_pivot!$A$13:$K$20,MATCH(C5245,magic_bricks_appreciation_pivot!$A$13:$A$20,0),1+MATCH(F5245,INDEX(magic_bricks_appreciation_pivot!$B$13:$K$13,0),0))</f>
        <v>0.26292059267573231</v>
      </c>
      <c r="I5245" s="70">
        <f t="shared" si="885"/>
        <v>10880.511292430117</v>
      </c>
      <c r="J5245">
        <v>28</v>
      </c>
      <c r="K5245">
        <v>2</v>
      </c>
      <c r="L5245">
        <v>2</v>
      </c>
      <c r="M5245">
        <v>4</v>
      </c>
      <c r="N5245" t="s">
        <v>193</v>
      </c>
      <c r="O5245" t="s">
        <v>155</v>
      </c>
      <c r="P5245" s="12">
        <v>27082</v>
      </c>
      <c r="Q5245" t="s">
        <v>156</v>
      </c>
      <c r="R5245" t="s">
        <v>170</v>
      </c>
      <c r="S5245" t="s">
        <v>162</v>
      </c>
      <c r="T5245" t="s">
        <v>163</v>
      </c>
      <c r="U5245">
        <v>3.4</v>
      </c>
      <c r="V5245">
        <v>3.1</v>
      </c>
      <c r="W5245">
        <v>3.9</v>
      </c>
      <c r="X5245">
        <v>3.51</v>
      </c>
      <c r="Y5245">
        <v>414313</v>
      </c>
      <c r="Z5245">
        <v>224913</v>
      </c>
      <c r="AA5245">
        <v>11837500</v>
      </c>
    </row>
    <row r="5246" spans="1:27" hidden="1">
      <c r="A5246" t="s">
        <v>5439</v>
      </c>
      <c r="B5246" t="s">
        <v>175</v>
      </c>
      <c r="C5246" t="s">
        <v>34</v>
      </c>
      <c r="D5246">
        <v>1072</v>
      </c>
      <c r="E5246" s="12">
        <v>39820</v>
      </c>
      <c r="F5246" s="72">
        <f t="shared" si="875"/>
        <v>2009</v>
      </c>
      <c r="G5246" s="70">
        <f t="shared" si="876"/>
        <v>7253.7220149253735</v>
      </c>
      <c r="H5246" s="70" t="e" cm="1">
        <f t="array" ref="H5246">INDEX(magic_bricks_appreciation_pivot!$A$13:$K$20,MATCH(C5246,magic_bricks_appreciation_pivot!$A$13:$A$20,0),1+MATCH(F5246,INDEX(magic_bricks_appreciation_pivot!$B$13:$K$13,0),0))</f>
        <v>#N/A</v>
      </c>
      <c r="I5246" s="70"/>
      <c r="J5246">
        <v>77</v>
      </c>
      <c r="K5246">
        <v>1</v>
      </c>
      <c r="L5246">
        <v>1</v>
      </c>
      <c r="M5246">
        <v>3</v>
      </c>
      <c r="N5246" t="s">
        <v>168</v>
      </c>
      <c r="O5246" t="s">
        <v>161</v>
      </c>
      <c r="P5246" s="12">
        <v>33615</v>
      </c>
      <c r="Q5246" t="s">
        <v>169</v>
      </c>
      <c r="R5246" t="s">
        <v>170</v>
      </c>
      <c r="S5246" t="s">
        <v>178</v>
      </c>
      <c r="T5246" t="s">
        <v>163</v>
      </c>
      <c r="U5246">
        <v>3.6</v>
      </c>
      <c r="V5246">
        <v>3.9</v>
      </c>
      <c r="W5246">
        <v>2.8</v>
      </c>
      <c r="X5246">
        <v>3.48</v>
      </c>
      <c r="Y5246">
        <v>202176</v>
      </c>
      <c r="Z5246">
        <v>108864</v>
      </c>
      <c r="AA5246">
        <v>7775990</v>
      </c>
    </row>
    <row r="5247" spans="1:27">
      <c r="A5247" t="s">
        <v>5440</v>
      </c>
      <c r="B5247" t="s">
        <v>175</v>
      </c>
      <c r="C5247" t="s">
        <v>34</v>
      </c>
      <c r="D5247">
        <v>1087</v>
      </c>
      <c r="E5247" s="12">
        <v>41999</v>
      </c>
      <c r="F5247" s="72">
        <f t="shared" si="875"/>
        <v>2014</v>
      </c>
      <c r="G5247" s="70">
        <f t="shared" si="876"/>
        <v>11332.61269549218</v>
      </c>
      <c r="H5247" s="70" cm="1">
        <f t="array" ref="H5247">INDEX(magic_bricks_appreciation_pivot!$A$13:$K$20,MATCH(C5247,magic_bricks_appreciation_pivot!$A$13:$A$20,0),1+MATCH(F5247,INDEX(magic_bricks_appreciation_pivot!$B$13:$K$13,0),0))</f>
        <v>5.1040744021257752E-2</v>
      </c>
      <c r="I5247" s="70">
        <f>G5247+G5247*H5247</f>
        <v>11911.037679174853</v>
      </c>
      <c r="J5247">
        <v>141</v>
      </c>
      <c r="K5247">
        <v>1</v>
      </c>
      <c r="L5247">
        <v>1</v>
      </c>
      <c r="M5247">
        <v>3</v>
      </c>
      <c r="N5247" t="s">
        <v>168</v>
      </c>
      <c r="O5247" t="s">
        <v>155</v>
      </c>
      <c r="P5247" s="12">
        <v>34334</v>
      </c>
      <c r="Q5247" t="s">
        <v>156</v>
      </c>
      <c r="R5247" t="s">
        <v>170</v>
      </c>
      <c r="S5247" t="s">
        <v>178</v>
      </c>
      <c r="T5247" t="s">
        <v>163</v>
      </c>
      <c r="U5247">
        <v>4.4000000000000004</v>
      </c>
      <c r="V5247">
        <v>2.7</v>
      </c>
      <c r="W5247">
        <v>4.9000000000000004</v>
      </c>
      <c r="X5247">
        <v>3.87</v>
      </c>
      <c r="Y5247">
        <v>357238</v>
      </c>
      <c r="Z5247">
        <v>160141</v>
      </c>
      <c r="AA5247">
        <v>12318550</v>
      </c>
    </row>
    <row r="5248" spans="1:27" hidden="1">
      <c r="A5248" t="s">
        <v>5441</v>
      </c>
      <c r="B5248" t="s">
        <v>39</v>
      </c>
      <c r="C5248" t="s">
        <v>39</v>
      </c>
      <c r="D5248">
        <v>1645</v>
      </c>
      <c r="E5248" s="12">
        <v>39623</v>
      </c>
      <c r="F5248" s="72">
        <f t="shared" si="875"/>
        <v>2008</v>
      </c>
      <c r="G5248" s="70">
        <f t="shared" si="876"/>
        <v>6102.510638297872</v>
      </c>
      <c r="H5248" s="70" t="e" cm="1">
        <f t="array" ref="H5248">INDEX(magic_bricks_appreciation_pivot!$A$13:$K$20,MATCH(C5248,magic_bricks_appreciation_pivot!$A$13:$A$20,0),1+MATCH(F5248,INDEX(magic_bricks_appreciation_pivot!$B$13:$K$13,0),0))</f>
        <v>#N/A</v>
      </c>
      <c r="I5248" s="70"/>
      <c r="J5248">
        <v>193</v>
      </c>
      <c r="K5248">
        <v>1</v>
      </c>
      <c r="L5248">
        <v>1</v>
      </c>
      <c r="M5248">
        <v>4</v>
      </c>
      <c r="N5248" t="s">
        <v>168</v>
      </c>
      <c r="O5248" t="s">
        <v>161</v>
      </c>
      <c r="P5248" s="12">
        <v>25388</v>
      </c>
      <c r="Q5248" t="s">
        <v>194</v>
      </c>
      <c r="R5248" t="s">
        <v>157</v>
      </c>
      <c r="S5248" t="s">
        <v>178</v>
      </c>
      <c r="T5248" t="s">
        <v>163</v>
      </c>
      <c r="U5248">
        <v>3.4</v>
      </c>
      <c r="V5248">
        <v>2.1</v>
      </c>
      <c r="W5248">
        <v>4.8</v>
      </c>
      <c r="X5248">
        <v>3.6349999999999998</v>
      </c>
      <c r="Y5248">
        <v>341313</v>
      </c>
      <c r="Z5248">
        <v>90348</v>
      </c>
      <c r="AA5248">
        <v>10038630</v>
      </c>
    </row>
    <row r="5249" spans="1:27">
      <c r="A5249" t="s">
        <v>5442</v>
      </c>
      <c r="B5249" t="s">
        <v>23</v>
      </c>
      <c r="C5249" t="s">
        <v>23</v>
      </c>
      <c r="D5249">
        <v>895</v>
      </c>
      <c r="E5249" s="12">
        <v>40284</v>
      </c>
      <c r="F5249" s="72">
        <f t="shared" si="875"/>
        <v>2010</v>
      </c>
      <c r="G5249" s="70">
        <f t="shared" si="876"/>
        <v>9325.1396648044702</v>
      </c>
      <c r="H5249" s="70" cm="1">
        <f t="array" ref="H5249">INDEX(magic_bricks_appreciation_pivot!$A$13:$K$20,MATCH(C5249,magic_bricks_appreciation_pivot!$A$13:$A$20,0),1+MATCH(F5249,INDEX(magic_bricks_appreciation_pivot!$B$13:$K$13,0),0))</f>
        <v>0.49881786187527283</v>
      </c>
      <c r="I5249" s="70">
        <f>G5249+G5249*H5249</f>
        <v>13976.685894090533</v>
      </c>
      <c r="J5249">
        <v>42</v>
      </c>
      <c r="K5249">
        <v>1</v>
      </c>
      <c r="L5249">
        <v>1</v>
      </c>
      <c r="M5249">
        <v>3</v>
      </c>
      <c r="N5249" t="s">
        <v>193</v>
      </c>
      <c r="O5249" t="s">
        <v>155</v>
      </c>
      <c r="P5249" s="12">
        <v>31524</v>
      </c>
      <c r="Q5249" t="s">
        <v>156</v>
      </c>
      <c r="R5249" t="s">
        <v>170</v>
      </c>
      <c r="S5249" t="s">
        <v>162</v>
      </c>
      <c r="T5249" t="s">
        <v>173</v>
      </c>
      <c r="U5249">
        <v>4.9000000000000004</v>
      </c>
      <c r="V5249">
        <v>2</v>
      </c>
      <c r="W5249">
        <v>2.2999999999999998</v>
      </c>
      <c r="X5249">
        <v>2.99</v>
      </c>
      <c r="Y5249">
        <v>300456</v>
      </c>
      <c r="Z5249">
        <v>100152</v>
      </c>
      <c r="AA5249">
        <v>8346000</v>
      </c>
    </row>
    <row r="5250" spans="1:27" hidden="1">
      <c r="A5250" t="s">
        <v>5443</v>
      </c>
      <c r="B5250" t="s">
        <v>39</v>
      </c>
      <c r="C5250" t="s">
        <v>39</v>
      </c>
      <c r="D5250">
        <v>1587</v>
      </c>
      <c r="E5250" s="12">
        <v>39896</v>
      </c>
      <c r="F5250" s="72">
        <f t="shared" si="875"/>
        <v>2009</v>
      </c>
      <c r="G5250" s="70">
        <f t="shared" si="876"/>
        <v>7290.3024574669189</v>
      </c>
      <c r="H5250" s="70" t="e" cm="1">
        <f t="array" ref="H5250">INDEX(magic_bricks_appreciation_pivot!$A$13:$K$20,MATCH(C5250,magic_bricks_appreciation_pivot!$A$13:$A$20,0),1+MATCH(F5250,INDEX(magic_bricks_appreciation_pivot!$B$13:$K$13,0),0))</f>
        <v>#N/A</v>
      </c>
      <c r="I5250" s="70"/>
      <c r="J5250">
        <v>190</v>
      </c>
      <c r="K5250">
        <v>1</v>
      </c>
      <c r="L5250">
        <v>1</v>
      </c>
      <c r="M5250">
        <v>4</v>
      </c>
      <c r="N5250" t="s">
        <v>193</v>
      </c>
      <c r="O5250" t="s">
        <v>161</v>
      </c>
      <c r="P5250" s="12">
        <v>27121</v>
      </c>
      <c r="Q5250" t="s">
        <v>169</v>
      </c>
      <c r="R5250" t="s">
        <v>170</v>
      </c>
      <c r="S5250" t="s">
        <v>178</v>
      </c>
      <c r="T5250" t="s">
        <v>166</v>
      </c>
      <c r="U5250">
        <v>4.2</v>
      </c>
      <c r="V5250">
        <v>3.8</v>
      </c>
      <c r="W5250">
        <v>3.4</v>
      </c>
      <c r="X5250">
        <v>3.78</v>
      </c>
      <c r="Y5250">
        <v>428079</v>
      </c>
      <c r="Z5250">
        <v>127267</v>
      </c>
      <c r="AA5250">
        <v>11569710</v>
      </c>
    </row>
    <row r="5251" spans="1:27" hidden="1">
      <c r="A5251" t="s">
        <v>5444</v>
      </c>
      <c r="B5251" t="s">
        <v>51</v>
      </c>
      <c r="C5251" t="s">
        <v>51</v>
      </c>
      <c r="D5251">
        <v>1531</v>
      </c>
      <c r="E5251" s="12">
        <v>39183</v>
      </c>
      <c r="F5251" s="72">
        <f t="shared" ref="F5251:F5314" si="886">YEAR(E5251)</f>
        <v>2007</v>
      </c>
      <c r="G5251" s="70">
        <f t="shared" ref="G5251:G5314" si="887">AA5251/D5251</f>
        <v>5664.2717178314824</v>
      </c>
      <c r="H5251" s="70" t="e" cm="1">
        <f t="array" ref="H5251">INDEX(magic_bricks_appreciation_pivot!$A$13:$K$20,MATCH(C5251,magic_bricks_appreciation_pivot!$A$13:$A$20,0),1+MATCH(F5251,INDEX(magic_bricks_appreciation_pivot!$B$13:$K$13,0),0))</f>
        <v>#N/A</v>
      </c>
      <c r="I5251" s="70"/>
      <c r="J5251">
        <v>134</v>
      </c>
      <c r="K5251">
        <v>2</v>
      </c>
      <c r="L5251">
        <v>1</v>
      </c>
      <c r="M5251">
        <v>4</v>
      </c>
      <c r="N5251" t="s">
        <v>154</v>
      </c>
      <c r="O5251" t="s">
        <v>161</v>
      </c>
      <c r="P5251" s="12">
        <v>19108</v>
      </c>
      <c r="Q5251" t="s">
        <v>194</v>
      </c>
      <c r="R5251" t="s">
        <v>177</v>
      </c>
      <c r="S5251" t="s">
        <v>162</v>
      </c>
      <c r="T5251" t="s">
        <v>166</v>
      </c>
      <c r="U5251">
        <v>4</v>
      </c>
      <c r="V5251">
        <v>3.8</v>
      </c>
      <c r="W5251">
        <v>2.6</v>
      </c>
      <c r="X5251">
        <v>3.49</v>
      </c>
      <c r="Y5251">
        <v>268832</v>
      </c>
      <c r="Z5251">
        <v>130080</v>
      </c>
      <c r="AA5251">
        <v>8672000</v>
      </c>
    </row>
    <row r="5252" spans="1:27">
      <c r="A5252" t="s">
        <v>5445</v>
      </c>
      <c r="B5252" t="s">
        <v>201</v>
      </c>
      <c r="C5252" t="s">
        <v>201</v>
      </c>
      <c r="D5252">
        <v>1689</v>
      </c>
      <c r="E5252" s="12">
        <v>40302</v>
      </c>
      <c r="F5252" s="72">
        <f t="shared" si="886"/>
        <v>2010</v>
      </c>
      <c r="G5252" s="70">
        <f t="shared" si="887"/>
        <v>6641.7643576080518</v>
      </c>
      <c r="H5252" s="70" cm="1">
        <f t="array" ref="H5252">INDEX(magic_bricks_appreciation_pivot!$A$13:$K$20,MATCH(C5252,magic_bricks_appreciation_pivot!$A$13:$A$20,0),1+MATCH(F5252,INDEX(magic_bricks_appreciation_pivot!$B$13:$K$13,0),0))</f>
        <v>0.62790190260080292</v>
      </c>
      <c r="I5252" s="70">
        <f>G5252+G5252*H5252</f>
        <v>10812.140834376347</v>
      </c>
      <c r="J5252">
        <v>36</v>
      </c>
      <c r="K5252">
        <v>2</v>
      </c>
      <c r="L5252">
        <v>1</v>
      </c>
      <c r="M5252">
        <v>4</v>
      </c>
      <c r="N5252" t="s">
        <v>176</v>
      </c>
      <c r="O5252" t="s">
        <v>155</v>
      </c>
      <c r="P5252" s="12">
        <v>33732</v>
      </c>
      <c r="Q5252" t="s">
        <v>169</v>
      </c>
      <c r="R5252" t="s">
        <v>177</v>
      </c>
      <c r="S5252" t="s">
        <v>158</v>
      </c>
      <c r="T5252" t="s">
        <v>182</v>
      </c>
      <c r="U5252">
        <v>3.9</v>
      </c>
      <c r="V5252">
        <v>4.5999999999999996</v>
      </c>
      <c r="W5252">
        <v>2.9</v>
      </c>
      <c r="X5252">
        <v>3.71</v>
      </c>
      <c r="Y5252">
        <v>538461</v>
      </c>
      <c r="Z5252">
        <v>157051</v>
      </c>
      <c r="AA5252">
        <v>11217940</v>
      </c>
    </row>
    <row r="5253" spans="1:27" hidden="1">
      <c r="A5253" t="s">
        <v>5446</v>
      </c>
      <c r="B5253" t="s">
        <v>23</v>
      </c>
      <c r="C5253" t="s">
        <v>23</v>
      </c>
      <c r="D5253">
        <v>613</v>
      </c>
      <c r="E5253" s="12">
        <v>40008</v>
      </c>
      <c r="F5253" s="72">
        <f t="shared" si="886"/>
        <v>2009</v>
      </c>
      <c r="G5253" s="70">
        <f t="shared" si="887"/>
        <v>8850.3262642740629</v>
      </c>
      <c r="H5253" s="70" t="e" cm="1">
        <f t="array" ref="H5253">INDEX(magic_bricks_appreciation_pivot!$A$13:$K$20,MATCH(C5253,magic_bricks_appreciation_pivot!$A$13:$A$20,0),1+MATCH(F5253,INDEX(magic_bricks_appreciation_pivot!$B$13:$K$13,0),0))</f>
        <v>#N/A</v>
      </c>
      <c r="I5253" s="70"/>
      <c r="J5253">
        <v>163</v>
      </c>
      <c r="K5253">
        <v>1</v>
      </c>
      <c r="L5253">
        <v>1</v>
      </c>
      <c r="M5253">
        <v>2</v>
      </c>
      <c r="N5253" t="s">
        <v>154</v>
      </c>
      <c r="O5253" t="s">
        <v>161</v>
      </c>
      <c r="P5253" s="12">
        <v>27963</v>
      </c>
      <c r="Q5253" t="s">
        <v>194</v>
      </c>
      <c r="R5253" t="s">
        <v>157</v>
      </c>
      <c r="S5253" t="s">
        <v>162</v>
      </c>
      <c r="T5253" t="s">
        <v>163</v>
      </c>
      <c r="U5253">
        <v>3.5</v>
      </c>
      <c r="V5253">
        <v>2.6</v>
      </c>
      <c r="W5253">
        <v>2.8</v>
      </c>
      <c r="X5253">
        <v>2.95</v>
      </c>
      <c r="Y5253">
        <v>238711</v>
      </c>
      <c r="Z5253">
        <v>103080</v>
      </c>
      <c r="AA5253">
        <v>5425250</v>
      </c>
    </row>
    <row r="5254" spans="1:27" hidden="1">
      <c r="A5254" t="s">
        <v>5447</v>
      </c>
      <c r="B5254" t="s">
        <v>201</v>
      </c>
      <c r="C5254" t="s">
        <v>201</v>
      </c>
      <c r="D5254">
        <v>2494</v>
      </c>
      <c r="E5254" s="12">
        <v>40082</v>
      </c>
      <c r="F5254" s="72">
        <f t="shared" si="886"/>
        <v>2009</v>
      </c>
      <c r="G5254" s="70">
        <f t="shared" si="887"/>
        <v>5352.0288692862869</v>
      </c>
      <c r="H5254" s="70" t="e" cm="1">
        <f t="array" ref="H5254">INDEX(magic_bricks_appreciation_pivot!$A$13:$K$20,MATCH(C5254,magic_bricks_appreciation_pivot!$A$13:$A$20,0),1+MATCH(F5254,INDEX(magic_bricks_appreciation_pivot!$B$13:$K$13,0),0))</f>
        <v>#N/A</v>
      </c>
      <c r="I5254" s="70"/>
      <c r="J5254">
        <v>161</v>
      </c>
      <c r="K5254">
        <v>4</v>
      </c>
      <c r="L5254">
        <v>2</v>
      </c>
      <c r="M5254">
        <v>6</v>
      </c>
      <c r="N5254" t="s">
        <v>193</v>
      </c>
      <c r="O5254" t="s">
        <v>155</v>
      </c>
      <c r="P5254" s="12">
        <v>34972</v>
      </c>
      <c r="Q5254" t="s">
        <v>169</v>
      </c>
      <c r="R5254" t="s">
        <v>170</v>
      </c>
      <c r="S5254" t="s">
        <v>158</v>
      </c>
      <c r="T5254" t="s">
        <v>163</v>
      </c>
      <c r="U5254">
        <v>4</v>
      </c>
      <c r="V5254">
        <v>3.3</v>
      </c>
      <c r="W5254">
        <v>4.0999999999999996</v>
      </c>
      <c r="X5254">
        <v>3.83</v>
      </c>
      <c r="Y5254">
        <v>507222</v>
      </c>
      <c r="Z5254">
        <v>213567</v>
      </c>
      <c r="AA5254">
        <v>13347960</v>
      </c>
    </row>
    <row r="5255" spans="1:27" hidden="1">
      <c r="A5255" t="s">
        <v>5448</v>
      </c>
      <c r="B5255" t="s">
        <v>51</v>
      </c>
      <c r="C5255" t="s">
        <v>51</v>
      </c>
      <c r="D5255">
        <v>1545</v>
      </c>
      <c r="E5255" s="12">
        <v>40049</v>
      </c>
      <c r="F5255" s="72">
        <f t="shared" si="886"/>
        <v>2009</v>
      </c>
      <c r="G5255" s="70">
        <f t="shared" si="887"/>
        <v>4291.0614886731391</v>
      </c>
      <c r="H5255" s="70" t="e" cm="1">
        <f t="array" ref="H5255">INDEX(magic_bricks_appreciation_pivot!$A$13:$K$20,MATCH(C5255,magic_bricks_appreciation_pivot!$A$13:$A$20,0),1+MATCH(F5255,INDEX(magic_bricks_appreciation_pivot!$B$13:$K$13,0),0))</f>
        <v>#N/A</v>
      </c>
      <c r="I5255" s="70"/>
      <c r="J5255">
        <v>49</v>
      </c>
      <c r="K5255">
        <v>2</v>
      </c>
      <c r="L5255">
        <v>1</v>
      </c>
      <c r="M5255">
        <v>4</v>
      </c>
      <c r="N5255" t="s">
        <v>193</v>
      </c>
      <c r="O5255" t="s">
        <v>161</v>
      </c>
      <c r="P5255" s="12">
        <v>33844</v>
      </c>
      <c r="Q5255" t="s">
        <v>194</v>
      </c>
      <c r="R5255" t="s">
        <v>165</v>
      </c>
      <c r="S5255" t="s">
        <v>178</v>
      </c>
      <c r="T5255" t="s">
        <v>173</v>
      </c>
      <c r="U5255">
        <v>4.7</v>
      </c>
      <c r="V5255">
        <v>4.5999999999999996</v>
      </c>
      <c r="W5255">
        <v>3.8</v>
      </c>
      <c r="X5255">
        <v>4.3899999999999997</v>
      </c>
      <c r="Y5255">
        <v>232039</v>
      </c>
      <c r="Z5255">
        <v>53038</v>
      </c>
      <c r="AA5255">
        <v>6629690</v>
      </c>
    </row>
    <row r="5256" spans="1:27" hidden="1">
      <c r="A5256" t="s">
        <v>5449</v>
      </c>
      <c r="B5256" t="s">
        <v>51</v>
      </c>
      <c r="C5256" t="s">
        <v>51</v>
      </c>
      <c r="D5256">
        <v>1550</v>
      </c>
      <c r="E5256" s="12">
        <v>39246</v>
      </c>
      <c r="F5256" s="72">
        <f t="shared" si="886"/>
        <v>2007</v>
      </c>
      <c r="G5256" s="70">
        <f t="shared" si="887"/>
        <v>6940.6322580645165</v>
      </c>
      <c r="H5256" s="70" t="e" cm="1">
        <f t="array" ref="H5256">INDEX(magic_bricks_appreciation_pivot!$A$13:$K$20,MATCH(C5256,magic_bricks_appreciation_pivot!$A$13:$A$20,0),1+MATCH(F5256,INDEX(magic_bricks_appreciation_pivot!$B$13:$K$13,0),0))</f>
        <v>#N/A</v>
      </c>
      <c r="I5256" s="70"/>
      <c r="J5256">
        <v>57</v>
      </c>
      <c r="K5256">
        <v>2</v>
      </c>
      <c r="L5256">
        <v>1</v>
      </c>
      <c r="M5256">
        <v>4</v>
      </c>
      <c r="N5256" t="s">
        <v>193</v>
      </c>
      <c r="O5256" t="s">
        <v>155</v>
      </c>
      <c r="P5256" s="12">
        <v>23186</v>
      </c>
      <c r="Q5256" t="s">
        <v>169</v>
      </c>
      <c r="R5256" t="s">
        <v>170</v>
      </c>
      <c r="S5256" t="s">
        <v>162</v>
      </c>
      <c r="T5256" t="s">
        <v>166</v>
      </c>
      <c r="U5256">
        <v>3.8</v>
      </c>
      <c r="V5256">
        <v>3.8</v>
      </c>
      <c r="W5256">
        <v>2</v>
      </c>
      <c r="X5256">
        <v>3.26</v>
      </c>
      <c r="Y5256">
        <v>365771</v>
      </c>
      <c r="Z5256">
        <v>96822</v>
      </c>
      <c r="AA5256">
        <v>10757980</v>
      </c>
    </row>
    <row r="5257" spans="1:27" hidden="1">
      <c r="A5257" t="s">
        <v>5450</v>
      </c>
      <c r="B5257" t="s">
        <v>201</v>
      </c>
      <c r="C5257" t="s">
        <v>201</v>
      </c>
      <c r="D5257">
        <v>2318</v>
      </c>
      <c r="E5257" s="12">
        <v>40171</v>
      </c>
      <c r="F5257" s="72">
        <f t="shared" si="886"/>
        <v>2009</v>
      </c>
      <c r="G5257" s="70">
        <f t="shared" si="887"/>
        <v>8063.0198446937011</v>
      </c>
      <c r="H5257" s="70" t="e" cm="1">
        <f t="array" ref="H5257">INDEX(magic_bricks_appreciation_pivot!$A$13:$K$20,MATCH(C5257,magic_bricks_appreciation_pivot!$A$13:$A$20,0),1+MATCH(F5257,INDEX(magic_bricks_appreciation_pivot!$B$13:$K$13,0),0))</f>
        <v>#N/A</v>
      </c>
      <c r="I5257" s="70"/>
      <c r="J5257">
        <v>17</v>
      </c>
      <c r="K5257">
        <v>4</v>
      </c>
      <c r="L5257">
        <v>2</v>
      </c>
      <c r="M5257">
        <v>6</v>
      </c>
      <c r="N5257" t="s">
        <v>225</v>
      </c>
      <c r="O5257" t="s">
        <v>155</v>
      </c>
      <c r="P5257" s="12">
        <v>35061</v>
      </c>
      <c r="Q5257" t="s">
        <v>156</v>
      </c>
      <c r="R5257" t="s">
        <v>177</v>
      </c>
      <c r="S5257" t="s">
        <v>158</v>
      </c>
      <c r="T5257" t="s">
        <v>166</v>
      </c>
      <c r="U5257">
        <v>3.1</v>
      </c>
      <c r="V5257">
        <v>3.3</v>
      </c>
      <c r="W5257">
        <v>3.2</v>
      </c>
      <c r="X5257">
        <v>3.2</v>
      </c>
      <c r="Y5257">
        <v>616773</v>
      </c>
      <c r="Z5257">
        <v>149521</v>
      </c>
      <c r="AA5257">
        <v>18690080</v>
      </c>
    </row>
    <row r="5258" spans="1:27">
      <c r="A5258" t="s">
        <v>5451</v>
      </c>
      <c r="B5258" t="s">
        <v>201</v>
      </c>
      <c r="C5258" t="s">
        <v>201</v>
      </c>
      <c r="D5258">
        <v>2481</v>
      </c>
      <c r="E5258" s="12">
        <v>40765</v>
      </c>
      <c r="F5258" s="72">
        <f t="shared" si="886"/>
        <v>2011</v>
      </c>
      <c r="G5258" s="70">
        <f t="shared" si="887"/>
        <v>5497.3397823458281</v>
      </c>
      <c r="H5258" s="70" cm="1">
        <f t="array" ref="H5258">INDEX(magic_bricks_appreciation_pivot!$A$13:$K$20,MATCH(C5258,magic_bricks_appreciation_pivot!$A$13:$A$20,0),1+MATCH(F5258,INDEX(magic_bricks_appreciation_pivot!$B$13:$K$13,0),0))</f>
        <v>0.57884713052310821</v>
      </c>
      <c r="I5258" s="70">
        <f>G5258+G5258*H5258</f>
        <v>8679.4591408672386</v>
      </c>
      <c r="J5258">
        <v>170</v>
      </c>
      <c r="K5258">
        <v>4</v>
      </c>
      <c r="L5258">
        <v>2</v>
      </c>
      <c r="M5258">
        <v>6</v>
      </c>
      <c r="N5258" t="s">
        <v>193</v>
      </c>
      <c r="O5258" t="s">
        <v>155</v>
      </c>
      <c r="P5258" s="12">
        <v>38940</v>
      </c>
      <c r="Q5258" t="s">
        <v>194</v>
      </c>
      <c r="R5258" t="s">
        <v>157</v>
      </c>
      <c r="S5258" t="s">
        <v>162</v>
      </c>
      <c r="T5258" t="s">
        <v>166</v>
      </c>
      <c r="U5258">
        <v>4.0999999999999996</v>
      </c>
      <c r="V5258">
        <v>2.9</v>
      </c>
      <c r="W5258">
        <v>3.8</v>
      </c>
      <c r="X5258">
        <v>3.62</v>
      </c>
      <c r="Y5258">
        <v>436445</v>
      </c>
      <c r="Z5258">
        <v>122750</v>
      </c>
      <c r="AA5258">
        <v>13638900</v>
      </c>
    </row>
    <row r="5259" spans="1:27" hidden="1">
      <c r="A5259" t="s">
        <v>5452</v>
      </c>
      <c r="B5259" t="s">
        <v>51</v>
      </c>
      <c r="C5259" t="s">
        <v>51</v>
      </c>
      <c r="D5259">
        <v>1552</v>
      </c>
      <c r="E5259" s="12">
        <v>39016</v>
      </c>
      <c r="F5259" s="72">
        <f t="shared" si="886"/>
        <v>2006</v>
      </c>
      <c r="G5259" s="70">
        <f t="shared" si="887"/>
        <v>7655.2899484536083</v>
      </c>
      <c r="H5259" s="70" t="e" cm="1">
        <f t="array" ref="H5259">INDEX(magic_bricks_appreciation_pivot!$A$13:$K$20,MATCH(C5259,magic_bricks_appreciation_pivot!$A$13:$A$20,0),1+MATCH(F5259,INDEX(magic_bricks_appreciation_pivot!$B$13:$K$13,0),0))</f>
        <v>#N/A</v>
      </c>
      <c r="I5259" s="70"/>
      <c r="J5259">
        <v>45</v>
      </c>
      <c r="K5259">
        <v>2</v>
      </c>
      <c r="L5259">
        <v>1</v>
      </c>
      <c r="M5259">
        <v>4</v>
      </c>
      <c r="N5259" t="s">
        <v>168</v>
      </c>
      <c r="O5259" t="s">
        <v>161</v>
      </c>
      <c r="P5259" s="12">
        <v>32446</v>
      </c>
      <c r="Q5259" t="s">
        <v>156</v>
      </c>
      <c r="R5259" t="s">
        <v>170</v>
      </c>
      <c r="S5259" t="s">
        <v>178</v>
      </c>
      <c r="T5259" t="s">
        <v>171</v>
      </c>
      <c r="U5259">
        <v>4.2</v>
      </c>
      <c r="V5259">
        <v>3.9</v>
      </c>
      <c r="W5259">
        <v>4.7</v>
      </c>
      <c r="X5259">
        <v>4.22</v>
      </c>
      <c r="Y5259">
        <v>475240</v>
      </c>
      <c r="Z5259">
        <v>166334</v>
      </c>
      <c r="AA5259">
        <v>11881010</v>
      </c>
    </row>
    <row r="5260" spans="1:27">
      <c r="A5260" t="s">
        <v>5453</v>
      </c>
      <c r="B5260" t="s">
        <v>23</v>
      </c>
      <c r="C5260" t="s">
        <v>23</v>
      </c>
      <c r="D5260">
        <v>943</v>
      </c>
      <c r="E5260" s="12">
        <v>40413</v>
      </c>
      <c r="F5260" s="72">
        <f t="shared" si="886"/>
        <v>2010</v>
      </c>
      <c r="G5260" s="70">
        <f t="shared" si="887"/>
        <v>10919.936373276776</v>
      </c>
      <c r="H5260" s="70" cm="1">
        <f t="array" ref="H5260">INDEX(magic_bricks_appreciation_pivot!$A$13:$K$20,MATCH(C5260,magic_bricks_appreciation_pivot!$A$13:$A$20,0),1+MATCH(F5260,INDEX(magic_bricks_appreciation_pivot!$B$13:$K$13,0),0))</f>
        <v>0.49881786187527283</v>
      </c>
      <c r="I5260" s="70">
        <f t="shared" ref="I5260:I5263" si="888">G5260+G5260*H5260</f>
        <v>16366.995686808717</v>
      </c>
      <c r="J5260">
        <v>73</v>
      </c>
      <c r="K5260">
        <v>1</v>
      </c>
      <c r="L5260">
        <v>1</v>
      </c>
      <c r="M5260">
        <v>3</v>
      </c>
      <c r="N5260" t="s">
        <v>176</v>
      </c>
      <c r="O5260" t="s">
        <v>155</v>
      </c>
      <c r="P5260" s="12">
        <v>36763</v>
      </c>
      <c r="Q5260" t="s">
        <v>156</v>
      </c>
      <c r="R5260" t="s">
        <v>165</v>
      </c>
      <c r="S5260" t="s">
        <v>162</v>
      </c>
      <c r="T5260" t="s">
        <v>166</v>
      </c>
      <c r="U5260">
        <v>5</v>
      </c>
      <c r="V5260">
        <v>3.1</v>
      </c>
      <c r="W5260">
        <v>3.3</v>
      </c>
      <c r="X5260">
        <v>3.75</v>
      </c>
      <c r="Y5260">
        <v>350115</v>
      </c>
      <c r="Z5260">
        <v>195653</v>
      </c>
      <c r="AA5260">
        <v>10297500</v>
      </c>
    </row>
    <row r="5261" spans="1:27">
      <c r="A5261" t="s">
        <v>5454</v>
      </c>
      <c r="B5261" t="s">
        <v>75</v>
      </c>
      <c r="C5261" t="s">
        <v>75</v>
      </c>
      <c r="D5261">
        <v>1635</v>
      </c>
      <c r="E5261" s="12">
        <v>40291</v>
      </c>
      <c r="F5261" s="72">
        <f t="shared" si="886"/>
        <v>2010</v>
      </c>
      <c r="G5261" s="70">
        <f t="shared" si="887"/>
        <v>7060.6299694189602</v>
      </c>
      <c r="H5261" s="70" cm="1">
        <f t="array" ref="H5261">INDEX(magic_bricks_appreciation_pivot!$A$13:$K$20,MATCH(C5261,magic_bricks_appreciation_pivot!$A$13:$A$20,0),1+MATCH(F5261,INDEX(magic_bricks_appreciation_pivot!$B$13:$K$13,0),0))</f>
        <v>0.78146973215161719</v>
      </c>
      <c r="I5261" s="70">
        <f t="shared" si="888"/>
        <v>12578.298580442475</v>
      </c>
      <c r="J5261">
        <v>190</v>
      </c>
      <c r="K5261">
        <v>1</v>
      </c>
      <c r="L5261">
        <v>1</v>
      </c>
      <c r="M5261">
        <v>4</v>
      </c>
      <c r="N5261" t="s">
        <v>154</v>
      </c>
      <c r="O5261" t="s">
        <v>161</v>
      </c>
      <c r="P5261" s="12">
        <v>35181</v>
      </c>
      <c r="Q5261" t="s">
        <v>194</v>
      </c>
      <c r="R5261" t="s">
        <v>177</v>
      </c>
      <c r="S5261" t="s">
        <v>162</v>
      </c>
      <c r="T5261" t="s">
        <v>163</v>
      </c>
      <c r="U5261">
        <v>2.9</v>
      </c>
      <c r="V5261">
        <v>3.2</v>
      </c>
      <c r="W5261">
        <v>3.7</v>
      </c>
      <c r="X5261">
        <v>3.335</v>
      </c>
      <c r="Y5261">
        <v>438677</v>
      </c>
      <c r="Z5261">
        <v>150074</v>
      </c>
      <c r="AA5261">
        <v>11544130</v>
      </c>
    </row>
    <row r="5262" spans="1:27">
      <c r="A5262" t="s">
        <v>5455</v>
      </c>
      <c r="B5262" t="s">
        <v>23</v>
      </c>
      <c r="C5262" t="s">
        <v>23</v>
      </c>
      <c r="D5262">
        <v>1121</v>
      </c>
      <c r="E5262" s="12">
        <v>40858</v>
      </c>
      <c r="F5262" s="72">
        <f t="shared" si="886"/>
        <v>2011</v>
      </c>
      <c r="G5262" s="70">
        <f t="shared" si="887"/>
        <v>7981.7127564674402</v>
      </c>
      <c r="H5262" s="70" cm="1">
        <f t="array" ref="H5262">INDEX(magic_bricks_appreciation_pivot!$A$13:$K$20,MATCH(C5262,magic_bricks_appreciation_pivot!$A$13:$A$20,0),1+MATCH(F5262,INDEX(magic_bricks_appreciation_pivot!$B$13:$K$13,0),0))</f>
        <v>0.30621792098525186</v>
      </c>
      <c r="I5262" s="70">
        <f t="shared" si="888"/>
        <v>10425.856242654363</v>
      </c>
      <c r="J5262">
        <v>77</v>
      </c>
      <c r="K5262">
        <v>1</v>
      </c>
      <c r="L5262">
        <v>1</v>
      </c>
      <c r="M5262">
        <v>3</v>
      </c>
      <c r="N5262" t="s">
        <v>193</v>
      </c>
      <c r="O5262" t="s">
        <v>155</v>
      </c>
      <c r="P5262" s="12">
        <v>35748</v>
      </c>
      <c r="Q5262" t="s">
        <v>156</v>
      </c>
      <c r="R5262" t="s">
        <v>165</v>
      </c>
      <c r="S5262" t="s">
        <v>158</v>
      </c>
      <c r="T5262" t="s">
        <v>173</v>
      </c>
      <c r="U5262">
        <v>3</v>
      </c>
      <c r="V5262">
        <v>4</v>
      </c>
      <c r="W5262">
        <v>2.7</v>
      </c>
      <c r="X5262">
        <v>3.18</v>
      </c>
      <c r="Y5262">
        <v>366848</v>
      </c>
      <c r="Z5262">
        <v>196845</v>
      </c>
      <c r="AA5262">
        <v>8947500</v>
      </c>
    </row>
    <row r="5263" spans="1:27">
      <c r="A5263" t="s">
        <v>5456</v>
      </c>
      <c r="B5263" t="s">
        <v>23</v>
      </c>
      <c r="C5263" t="s">
        <v>23</v>
      </c>
      <c r="D5263">
        <v>1241</v>
      </c>
      <c r="E5263" s="12">
        <v>40683</v>
      </c>
      <c r="F5263" s="72">
        <f t="shared" si="886"/>
        <v>2011</v>
      </c>
      <c r="G5263" s="70">
        <f t="shared" si="887"/>
        <v>5962.6309427880742</v>
      </c>
      <c r="H5263" s="70" cm="1">
        <f t="array" ref="H5263">INDEX(magic_bricks_appreciation_pivot!$A$13:$K$20,MATCH(C5263,magic_bricks_appreciation_pivot!$A$13:$A$20,0),1+MATCH(F5263,INDEX(magic_bricks_appreciation_pivot!$B$13:$K$13,0),0))</f>
        <v>0.30621792098525186</v>
      </c>
      <c r="I5263" s="70">
        <f t="shared" si="888"/>
        <v>7788.4953936909706</v>
      </c>
      <c r="J5263">
        <v>50</v>
      </c>
      <c r="K5263">
        <v>1</v>
      </c>
      <c r="L5263">
        <v>1</v>
      </c>
      <c r="M5263">
        <v>3</v>
      </c>
      <c r="N5263" t="s">
        <v>176</v>
      </c>
      <c r="O5263" t="s">
        <v>155</v>
      </c>
      <c r="P5263" s="12">
        <v>25718</v>
      </c>
      <c r="Q5263" t="s">
        <v>169</v>
      </c>
      <c r="R5263" t="s">
        <v>165</v>
      </c>
      <c r="S5263" t="s">
        <v>158</v>
      </c>
      <c r="T5263" t="s">
        <v>163</v>
      </c>
      <c r="U5263">
        <v>2</v>
      </c>
      <c r="V5263">
        <v>4.8</v>
      </c>
      <c r="W5263">
        <v>3.4</v>
      </c>
      <c r="X5263">
        <v>3.4</v>
      </c>
      <c r="Y5263">
        <v>332983</v>
      </c>
      <c r="Z5263">
        <v>140593</v>
      </c>
      <c r="AA5263">
        <v>7399625</v>
      </c>
    </row>
    <row r="5264" spans="1:27" hidden="1">
      <c r="A5264" t="s">
        <v>5457</v>
      </c>
      <c r="B5264" t="s">
        <v>51</v>
      </c>
      <c r="C5264" t="s">
        <v>51</v>
      </c>
      <c r="D5264">
        <v>1869</v>
      </c>
      <c r="E5264" s="12">
        <v>40149</v>
      </c>
      <c r="F5264" s="72">
        <f t="shared" si="886"/>
        <v>2009</v>
      </c>
      <c r="G5264" s="70">
        <f t="shared" si="887"/>
        <v>4716.7629748528625</v>
      </c>
      <c r="H5264" s="70" t="e" cm="1">
        <f t="array" ref="H5264">INDEX(magic_bricks_appreciation_pivot!$A$13:$K$20,MATCH(C5264,magic_bricks_appreciation_pivot!$A$13:$A$20,0),1+MATCH(F5264,INDEX(magic_bricks_appreciation_pivot!$B$13:$K$13,0),0))</f>
        <v>#N/A</v>
      </c>
      <c r="I5264" s="70"/>
      <c r="J5264">
        <v>173</v>
      </c>
      <c r="K5264">
        <v>3</v>
      </c>
      <c r="L5264">
        <v>2</v>
      </c>
      <c r="M5264">
        <v>5</v>
      </c>
      <c r="N5264" t="s">
        <v>193</v>
      </c>
      <c r="O5264" t="s">
        <v>155</v>
      </c>
      <c r="P5264" s="12">
        <v>24089</v>
      </c>
      <c r="Q5264" t="s">
        <v>194</v>
      </c>
      <c r="R5264" t="s">
        <v>177</v>
      </c>
      <c r="S5264" t="s">
        <v>162</v>
      </c>
      <c r="T5264" t="s">
        <v>159</v>
      </c>
      <c r="U5264">
        <v>4.5999999999999996</v>
      </c>
      <c r="V5264">
        <v>3.9</v>
      </c>
      <c r="W5264">
        <v>4.4000000000000004</v>
      </c>
      <c r="X5264">
        <v>4.2300000000000004</v>
      </c>
      <c r="Y5264">
        <v>352625</v>
      </c>
      <c r="Z5264">
        <v>167497</v>
      </c>
      <c r="AA5264">
        <v>8815630</v>
      </c>
    </row>
    <row r="5265" spans="1:27">
      <c r="A5265" t="s">
        <v>5458</v>
      </c>
      <c r="B5265" t="s">
        <v>175</v>
      </c>
      <c r="C5265" t="s">
        <v>34</v>
      </c>
      <c r="D5265">
        <v>1264</v>
      </c>
      <c r="E5265" s="12">
        <v>41496</v>
      </c>
      <c r="F5265" s="72">
        <f t="shared" si="886"/>
        <v>2013</v>
      </c>
      <c r="G5265" s="70">
        <f t="shared" si="887"/>
        <v>8684.6518987341769</v>
      </c>
      <c r="H5265" s="70" cm="1">
        <f t="array" ref="H5265">INDEX(magic_bricks_appreciation_pivot!$A$13:$K$20,MATCH(C5265,magic_bricks_appreciation_pivot!$A$13:$A$20,0),1+MATCH(F5265,INDEX(magic_bricks_appreciation_pivot!$B$13:$K$13,0),0))</f>
        <v>0.11656080922135968</v>
      </c>
      <c r="I5265" s="70">
        <f>G5265+G5265*H5265</f>
        <v>9696.94195185645</v>
      </c>
      <c r="J5265">
        <v>122</v>
      </c>
      <c r="K5265">
        <v>2</v>
      </c>
      <c r="L5265">
        <v>1</v>
      </c>
      <c r="M5265">
        <v>4</v>
      </c>
      <c r="N5265" t="s">
        <v>184</v>
      </c>
      <c r="O5265" t="s">
        <v>155</v>
      </c>
      <c r="P5265" s="12">
        <v>28356</v>
      </c>
      <c r="Q5265" t="s">
        <v>194</v>
      </c>
      <c r="R5265" t="s">
        <v>170</v>
      </c>
      <c r="S5265" t="s">
        <v>158</v>
      </c>
      <c r="T5265" t="s">
        <v>182</v>
      </c>
      <c r="U5265">
        <v>4.2</v>
      </c>
      <c r="V5265">
        <v>4.5</v>
      </c>
      <c r="W5265">
        <v>4</v>
      </c>
      <c r="X5265">
        <v>4.26</v>
      </c>
      <c r="Y5265">
        <v>285412</v>
      </c>
      <c r="Z5265">
        <v>131729</v>
      </c>
      <c r="AA5265">
        <v>10977400</v>
      </c>
    </row>
    <row r="5266" spans="1:27" hidden="1">
      <c r="A5266" t="s">
        <v>5459</v>
      </c>
      <c r="B5266" t="s">
        <v>51</v>
      </c>
      <c r="C5266" t="s">
        <v>51</v>
      </c>
      <c r="D5266">
        <v>1558</v>
      </c>
      <c r="E5266" s="12">
        <v>39439</v>
      </c>
      <c r="F5266" s="72">
        <f t="shared" si="886"/>
        <v>2007</v>
      </c>
      <c r="G5266" s="70">
        <f t="shared" si="887"/>
        <v>6078.8767650834407</v>
      </c>
      <c r="H5266" s="70" t="e" cm="1">
        <f t="array" ref="H5266">INDEX(magic_bricks_appreciation_pivot!$A$13:$K$20,MATCH(C5266,magic_bricks_appreciation_pivot!$A$13:$A$20,0),1+MATCH(F5266,INDEX(magic_bricks_appreciation_pivot!$B$13:$K$13,0),0))</f>
        <v>#N/A</v>
      </c>
      <c r="I5266" s="70"/>
      <c r="J5266">
        <v>35</v>
      </c>
      <c r="K5266">
        <v>2</v>
      </c>
      <c r="L5266">
        <v>1</v>
      </c>
      <c r="M5266">
        <v>4</v>
      </c>
      <c r="N5266" t="s">
        <v>168</v>
      </c>
      <c r="O5266" t="s">
        <v>155</v>
      </c>
      <c r="P5266" s="12">
        <v>36884</v>
      </c>
      <c r="Q5266" t="s">
        <v>194</v>
      </c>
      <c r="R5266" t="s">
        <v>170</v>
      </c>
      <c r="S5266" t="s">
        <v>162</v>
      </c>
      <c r="T5266" t="s">
        <v>171</v>
      </c>
      <c r="U5266">
        <v>4.9000000000000004</v>
      </c>
      <c r="V5266">
        <v>2.4</v>
      </c>
      <c r="W5266">
        <v>2.4</v>
      </c>
      <c r="X5266">
        <v>3.03</v>
      </c>
      <c r="Y5266">
        <v>312539</v>
      </c>
      <c r="Z5266">
        <v>104180</v>
      </c>
      <c r="AA5266">
        <v>9470890</v>
      </c>
    </row>
    <row r="5267" spans="1:27" hidden="1">
      <c r="A5267" t="s">
        <v>5460</v>
      </c>
      <c r="B5267" t="s">
        <v>175</v>
      </c>
      <c r="C5267" t="s">
        <v>34</v>
      </c>
      <c r="D5267">
        <v>765</v>
      </c>
      <c r="E5267" s="12">
        <v>40094</v>
      </c>
      <c r="F5267" s="72">
        <f t="shared" si="886"/>
        <v>2009</v>
      </c>
      <c r="G5267" s="70">
        <f t="shared" si="887"/>
        <v>14328.758169934641</v>
      </c>
      <c r="H5267" s="70" t="e" cm="1">
        <f t="array" ref="H5267">INDEX(magic_bricks_appreciation_pivot!$A$13:$K$20,MATCH(C5267,magic_bricks_appreciation_pivot!$A$13:$A$20,0),1+MATCH(F5267,INDEX(magic_bricks_appreciation_pivot!$B$13:$K$13,0),0))</f>
        <v>#N/A</v>
      </c>
      <c r="I5267" s="70"/>
      <c r="J5267">
        <v>172</v>
      </c>
      <c r="K5267">
        <v>1</v>
      </c>
      <c r="L5267">
        <v>1</v>
      </c>
      <c r="M5267">
        <v>2</v>
      </c>
      <c r="N5267" t="s">
        <v>193</v>
      </c>
      <c r="O5267" t="s">
        <v>155</v>
      </c>
      <c r="P5267" s="12">
        <v>27684</v>
      </c>
      <c r="Q5267" t="s">
        <v>156</v>
      </c>
      <c r="R5267" t="s">
        <v>157</v>
      </c>
      <c r="S5267" t="s">
        <v>158</v>
      </c>
      <c r="T5267" t="s">
        <v>166</v>
      </c>
      <c r="U5267">
        <v>4.3</v>
      </c>
      <c r="V5267">
        <v>2.5</v>
      </c>
      <c r="W5267">
        <v>4.5999999999999996</v>
      </c>
      <c r="X5267">
        <v>3.67</v>
      </c>
      <c r="Y5267">
        <v>350768</v>
      </c>
      <c r="Z5267">
        <v>186346</v>
      </c>
      <c r="AA5267">
        <v>10961500</v>
      </c>
    </row>
    <row r="5268" spans="1:27">
      <c r="A5268" t="s">
        <v>5461</v>
      </c>
      <c r="B5268" t="s">
        <v>175</v>
      </c>
      <c r="C5268" t="s">
        <v>34</v>
      </c>
      <c r="D5268">
        <v>950</v>
      </c>
      <c r="E5268" s="12">
        <v>41250</v>
      </c>
      <c r="F5268" s="72">
        <f t="shared" si="886"/>
        <v>2012</v>
      </c>
      <c r="G5268" s="70">
        <f t="shared" si="887"/>
        <v>10334.21052631579</v>
      </c>
      <c r="H5268" s="70" cm="1">
        <f t="array" ref="H5268">INDEX(magic_bricks_appreciation_pivot!$A$13:$K$20,MATCH(C5268,magic_bricks_appreciation_pivot!$A$13:$A$20,0),1+MATCH(F5268,INDEX(magic_bricks_appreciation_pivot!$B$13:$K$13,0),0))</f>
        <v>0.22606337179266398</v>
      </c>
      <c r="I5268" s="70">
        <f t="shared" ref="I5268:I5270" si="889">G5268+G5268*H5268</f>
        <v>12670.397002709979</v>
      </c>
      <c r="J5268">
        <v>156</v>
      </c>
      <c r="K5268">
        <v>1</v>
      </c>
      <c r="L5268">
        <v>1</v>
      </c>
      <c r="M5268">
        <v>3</v>
      </c>
      <c r="N5268" t="s">
        <v>193</v>
      </c>
      <c r="O5268" t="s">
        <v>155</v>
      </c>
      <c r="P5268" s="12">
        <v>27380</v>
      </c>
      <c r="Q5268" t="s">
        <v>194</v>
      </c>
      <c r="R5268" t="s">
        <v>170</v>
      </c>
      <c r="S5268" t="s">
        <v>162</v>
      </c>
      <c r="T5268" t="s">
        <v>182</v>
      </c>
      <c r="U5268">
        <v>4.5999999999999996</v>
      </c>
      <c r="V5268">
        <v>4.3</v>
      </c>
      <c r="W5268">
        <v>3.1</v>
      </c>
      <c r="X5268">
        <v>4.03</v>
      </c>
      <c r="Y5268">
        <v>294525</v>
      </c>
      <c r="Z5268">
        <v>127628</v>
      </c>
      <c r="AA5268">
        <v>9817500</v>
      </c>
    </row>
    <row r="5269" spans="1:27">
      <c r="A5269" t="s">
        <v>5462</v>
      </c>
      <c r="B5269" t="s">
        <v>175</v>
      </c>
      <c r="C5269" t="s">
        <v>34</v>
      </c>
      <c r="D5269">
        <v>1248</v>
      </c>
      <c r="E5269" s="12">
        <v>41207</v>
      </c>
      <c r="F5269" s="72">
        <f t="shared" si="886"/>
        <v>2012</v>
      </c>
      <c r="G5269" s="70">
        <f t="shared" si="887"/>
        <v>12175.600961538461</v>
      </c>
      <c r="H5269" s="70" cm="1">
        <f t="array" ref="H5269">INDEX(magic_bricks_appreciation_pivot!$A$13:$K$20,MATCH(C5269,magic_bricks_appreciation_pivot!$A$13:$A$20,0),1+MATCH(F5269,INDEX(magic_bricks_appreciation_pivot!$B$13:$K$13,0),0))</f>
        <v>0.22606337179266398</v>
      </c>
      <c r="I5269" s="70">
        <f t="shared" si="889"/>
        <v>14928.058368505848</v>
      </c>
      <c r="J5269">
        <v>123</v>
      </c>
      <c r="K5269">
        <v>2</v>
      </c>
      <c r="L5269">
        <v>1</v>
      </c>
      <c r="M5269">
        <v>4</v>
      </c>
      <c r="N5269" t="s">
        <v>168</v>
      </c>
      <c r="O5269" t="s">
        <v>155</v>
      </c>
      <c r="P5269" s="12">
        <v>39382</v>
      </c>
      <c r="Q5269" t="s">
        <v>156</v>
      </c>
      <c r="R5269" t="s">
        <v>157</v>
      </c>
      <c r="S5269" t="s">
        <v>158</v>
      </c>
      <c r="T5269" t="s">
        <v>166</v>
      </c>
      <c r="U5269">
        <v>2.1</v>
      </c>
      <c r="V5269">
        <v>3</v>
      </c>
      <c r="W5269">
        <v>4.4000000000000004</v>
      </c>
      <c r="X5269">
        <v>3.15</v>
      </c>
      <c r="Y5269">
        <v>501440</v>
      </c>
      <c r="Z5269">
        <v>75976</v>
      </c>
      <c r="AA5269">
        <v>15195150</v>
      </c>
    </row>
    <row r="5270" spans="1:27">
      <c r="A5270" t="s">
        <v>5463</v>
      </c>
      <c r="B5270" t="s">
        <v>23</v>
      </c>
      <c r="C5270" t="s">
        <v>23</v>
      </c>
      <c r="D5270">
        <v>901</v>
      </c>
      <c r="E5270" s="12">
        <v>40316</v>
      </c>
      <c r="F5270" s="72">
        <f t="shared" si="886"/>
        <v>2010</v>
      </c>
      <c r="G5270" s="70">
        <f t="shared" si="887"/>
        <v>5192.9800221975584</v>
      </c>
      <c r="H5270" s="70" cm="1">
        <f t="array" ref="H5270">INDEX(magic_bricks_appreciation_pivot!$A$13:$K$20,MATCH(C5270,magic_bricks_appreciation_pivot!$A$13:$A$20,0),1+MATCH(F5270,INDEX(magic_bricks_appreciation_pivot!$B$13:$K$13,0),0))</f>
        <v>0.49881786187527283</v>
      </c>
      <c r="I5270" s="70">
        <f t="shared" si="889"/>
        <v>7783.3312136311506</v>
      </c>
      <c r="J5270">
        <v>40</v>
      </c>
      <c r="K5270">
        <v>1</v>
      </c>
      <c r="L5270">
        <v>1</v>
      </c>
      <c r="M5270">
        <v>3</v>
      </c>
      <c r="N5270" t="s">
        <v>176</v>
      </c>
      <c r="O5270" t="s">
        <v>155</v>
      </c>
      <c r="P5270" s="12">
        <v>38126</v>
      </c>
      <c r="Q5270" t="s">
        <v>169</v>
      </c>
      <c r="R5270" t="s">
        <v>165</v>
      </c>
      <c r="S5270" t="s">
        <v>178</v>
      </c>
      <c r="T5270" t="s">
        <v>159</v>
      </c>
      <c r="U5270">
        <v>3</v>
      </c>
      <c r="V5270">
        <v>4.8</v>
      </c>
      <c r="W5270">
        <v>3.1</v>
      </c>
      <c r="X5270">
        <v>3.58</v>
      </c>
      <c r="Y5270">
        <v>145045</v>
      </c>
      <c r="Z5270">
        <v>79541</v>
      </c>
      <c r="AA5270">
        <v>4678875</v>
      </c>
    </row>
    <row r="5271" spans="1:27" hidden="1">
      <c r="A5271" t="s">
        <v>5464</v>
      </c>
      <c r="B5271" t="s">
        <v>23</v>
      </c>
      <c r="C5271" t="s">
        <v>23</v>
      </c>
      <c r="D5271">
        <v>1410</v>
      </c>
      <c r="E5271" s="12">
        <v>40174</v>
      </c>
      <c r="F5271" s="72">
        <f t="shared" si="886"/>
        <v>2009</v>
      </c>
      <c r="G5271" s="70">
        <f t="shared" si="887"/>
        <v>5656.7375886524824</v>
      </c>
      <c r="H5271" s="70" t="e" cm="1">
        <f t="array" ref="H5271">INDEX(magic_bricks_appreciation_pivot!$A$13:$K$20,MATCH(C5271,magic_bricks_appreciation_pivot!$A$13:$A$20,0),1+MATCH(F5271,INDEX(magic_bricks_appreciation_pivot!$B$13:$K$13,0),0))</f>
        <v>#N/A</v>
      </c>
      <c r="I5271" s="70"/>
      <c r="J5271">
        <v>164</v>
      </c>
      <c r="K5271">
        <v>2</v>
      </c>
      <c r="L5271">
        <v>2</v>
      </c>
      <c r="M5271">
        <v>4</v>
      </c>
      <c r="N5271" t="s">
        <v>193</v>
      </c>
      <c r="O5271" t="s">
        <v>161</v>
      </c>
      <c r="P5271" s="12">
        <v>35794</v>
      </c>
      <c r="Q5271" t="s">
        <v>194</v>
      </c>
      <c r="R5271" t="s">
        <v>170</v>
      </c>
      <c r="S5271" t="s">
        <v>162</v>
      </c>
      <c r="T5271" t="s">
        <v>163</v>
      </c>
      <c r="U5271">
        <v>4.3</v>
      </c>
      <c r="V5271">
        <v>3.3</v>
      </c>
      <c r="W5271">
        <v>3.3</v>
      </c>
      <c r="X5271">
        <v>3.6</v>
      </c>
      <c r="Y5271">
        <v>303088</v>
      </c>
      <c r="Z5271">
        <v>87736</v>
      </c>
      <c r="AA5271">
        <v>7976000</v>
      </c>
    </row>
    <row r="5272" spans="1:27">
      <c r="A5272" t="s">
        <v>5465</v>
      </c>
      <c r="B5272" t="s">
        <v>201</v>
      </c>
      <c r="C5272" t="s">
        <v>201</v>
      </c>
      <c r="D5272">
        <v>2263</v>
      </c>
      <c r="E5272" s="12">
        <v>40678</v>
      </c>
      <c r="F5272" s="72">
        <f t="shared" si="886"/>
        <v>2011</v>
      </c>
      <c r="G5272" s="70">
        <f t="shared" si="887"/>
        <v>5451.489173663279</v>
      </c>
      <c r="H5272" s="70" cm="1">
        <f t="array" ref="H5272">INDEX(magic_bricks_appreciation_pivot!$A$13:$K$20,MATCH(C5272,magic_bricks_appreciation_pivot!$A$13:$A$20,0),1+MATCH(F5272,INDEX(magic_bricks_appreciation_pivot!$B$13:$K$13,0),0))</f>
        <v>0.57884713052310821</v>
      </c>
      <c r="I5272" s="70">
        <f t="shared" ref="I5272:I5273" si="890">G5272+G5272*H5272</f>
        <v>8607.0680389160589</v>
      </c>
      <c r="J5272">
        <v>22</v>
      </c>
      <c r="K5272">
        <v>4</v>
      </c>
      <c r="L5272">
        <v>2</v>
      </c>
      <c r="M5272">
        <v>6</v>
      </c>
      <c r="N5272" t="s">
        <v>193</v>
      </c>
      <c r="O5272" t="s">
        <v>161</v>
      </c>
      <c r="P5272" s="12">
        <v>34838</v>
      </c>
      <c r="Q5272" t="s">
        <v>194</v>
      </c>
      <c r="R5272" t="s">
        <v>157</v>
      </c>
      <c r="S5272" t="s">
        <v>162</v>
      </c>
      <c r="T5272" t="s">
        <v>182</v>
      </c>
      <c r="U5272">
        <v>2.7</v>
      </c>
      <c r="V5272">
        <v>3.5</v>
      </c>
      <c r="W5272">
        <v>2.2000000000000002</v>
      </c>
      <c r="X5272">
        <v>2.74</v>
      </c>
      <c r="Y5272">
        <v>468795</v>
      </c>
      <c r="Z5272">
        <v>271408</v>
      </c>
      <c r="AA5272">
        <v>12336720</v>
      </c>
    </row>
    <row r="5273" spans="1:27">
      <c r="A5273" t="s">
        <v>5466</v>
      </c>
      <c r="B5273" t="s">
        <v>75</v>
      </c>
      <c r="C5273" t="s">
        <v>75</v>
      </c>
      <c r="D5273">
        <v>1745</v>
      </c>
      <c r="E5273" s="12">
        <v>40634</v>
      </c>
      <c r="F5273" s="72">
        <f t="shared" si="886"/>
        <v>2011</v>
      </c>
      <c r="G5273" s="70">
        <f t="shared" si="887"/>
        <v>7155.398280802292</v>
      </c>
      <c r="H5273" s="70" cm="1">
        <f t="array" ref="H5273">INDEX(magic_bricks_appreciation_pivot!$A$13:$K$20,MATCH(C5273,magic_bricks_appreciation_pivot!$A$13:$A$20,0),1+MATCH(F5273,INDEX(magic_bricks_appreciation_pivot!$B$13:$K$13,0),0))</f>
        <v>0.51504700450575736</v>
      </c>
      <c r="I5273" s="70">
        <f t="shared" si="890"/>
        <v>10840.764731375159</v>
      </c>
      <c r="J5273">
        <v>169</v>
      </c>
      <c r="K5273">
        <v>1</v>
      </c>
      <c r="L5273">
        <v>1</v>
      </c>
      <c r="M5273">
        <v>4</v>
      </c>
      <c r="N5273" t="s">
        <v>176</v>
      </c>
      <c r="O5273" t="s">
        <v>161</v>
      </c>
      <c r="P5273" s="12">
        <v>29319</v>
      </c>
      <c r="Q5273" t="s">
        <v>169</v>
      </c>
      <c r="R5273" t="s">
        <v>165</v>
      </c>
      <c r="S5273" t="s">
        <v>158</v>
      </c>
      <c r="T5273" t="s">
        <v>166</v>
      </c>
      <c r="U5273">
        <v>3.7</v>
      </c>
      <c r="V5273">
        <v>4.2</v>
      </c>
      <c r="W5273">
        <v>2.8</v>
      </c>
      <c r="X5273">
        <v>3.42</v>
      </c>
      <c r="Y5273">
        <v>337127</v>
      </c>
      <c r="Z5273">
        <v>224751</v>
      </c>
      <c r="AA5273">
        <v>12486170</v>
      </c>
    </row>
    <row r="5274" spans="1:27" hidden="1">
      <c r="A5274" t="s">
        <v>5467</v>
      </c>
      <c r="B5274" t="s">
        <v>201</v>
      </c>
      <c r="C5274" t="s">
        <v>201</v>
      </c>
      <c r="D5274">
        <v>2100</v>
      </c>
      <c r="E5274" s="12">
        <v>40075</v>
      </c>
      <c r="F5274" s="72">
        <f t="shared" si="886"/>
        <v>2009</v>
      </c>
      <c r="G5274" s="70">
        <f t="shared" si="887"/>
        <v>8143.609523809524</v>
      </c>
      <c r="H5274" s="70" t="e" cm="1">
        <f t="array" ref="H5274">INDEX(magic_bricks_appreciation_pivot!$A$13:$K$20,MATCH(C5274,magic_bricks_appreciation_pivot!$A$13:$A$20,0),1+MATCH(F5274,INDEX(magic_bricks_appreciation_pivot!$B$13:$K$13,0),0))</f>
        <v>#N/A</v>
      </c>
      <c r="I5274" s="70"/>
      <c r="J5274">
        <v>125</v>
      </c>
      <c r="K5274">
        <v>3</v>
      </c>
      <c r="L5274">
        <v>2</v>
      </c>
      <c r="M5274">
        <v>5</v>
      </c>
      <c r="N5274" t="s">
        <v>168</v>
      </c>
      <c r="O5274" t="s">
        <v>161</v>
      </c>
      <c r="P5274" s="12">
        <v>29490</v>
      </c>
      <c r="Q5274" t="s">
        <v>156</v>
      </c>
      <c r="R5274" t="s">
        <v>177</v>
      </c>
      <c r="S5274" t="s">
        <v>162</v>
      </c>
      <c r="T5274" t="s">
        <v>182</v>
      </c>
      <c r="U5274">
        <v>4.0999999999999996</v>
      </c>
      <c r="V5274">
        <v>3.5</v>
      </c>
      <c r="W5274">
        <v>3.5</v>
      </c>
      <c r="X5274">
        <v>3.68</v>
      </c>
      <c r="Y5274">
        <v>735368</v>
      </c>
      <c r="Z5274">
        <v>290727</v>
      </c>
      <c r="AA5274">
        <v>17101580</v>
      </c>
    </row>
    <row r="5275" spans="1:27" hidden="1">
      <c r="A5275" t="s">
        <v>5468</v>
      </c>
      <c r="B5275" t="s">
        <v>201</v>
      </c>
      <c r="C5275" t="s">
        <v>201</v>
      </c>
      <c r="D5275">
        <v>2414</v>
      </c>
      <c r="E5275" s="12">
        <v>40122</v>
      </c>
      <c r="F5275" s="72">
        <f t="shared" si="886"/>
        <v>2009</v>
      </c>
      <c r="G5275" s="70">
        <f t="shared" si="887"/>
        <v>8347.7961888980954</v>
      </c>
      <c r="H5275" s="70" t="e" cm="1">
        <f t="array" ref="H5275">INDEX(magic_bricks_appreciation_pivot!$A$13:$K$20,MATCH(C5275,magic_bricks_appreciation_pivot!$A$13:$A$20,0),1+MATCH(F5275,INDEX(magic_bricks_appreciation_pivot!$B$13:$K$13,0),0))</f>
        <v>#N/A</v>
      </c>
      <c r="I5275" s="70"/>
      <c r="J5275">
        <v>54</v>
      </c>
      <c r="K5275">
        <v>4</v>
      </c>
      <c r="L5275">
        <v>2</v>
      </c>
      <c r="M5275">
        <v>6</v>
      </c>
      <c r="N5275" t="s">
        <v>193</v>
      </c>
      <c r="O5275" t="s">
        <v>155</v>
      </c>
      <c r="P5275" s="12">
        <v>36837</v>
      </c>
      <c r="Q5275" t="s">
        <v>156</v>
      </c>
      <c r="R5275" t="s">
        <v>157</v>
      </c>
      <c r="S5275" t="s">
        <v>162</v>
      </c>
      <c r="T5275" t="s">
        <v>166</v>
      </c>
      <c r="U5275">
        <v>4.0999999999999996</v>
      </c>
      <c r="V5275">
        <v>4.8</v>
      </c>
      <c r="W5275">
        <v>2.8</v>
      </c>
      <c r="X5275">
        <v>3.79</v>
      </c>
      <c r="Y5275">
        <v>947124</v>
      </c>
      <c r="Z5275">
        <v>221667</v>
      </c>
      <c r="AA5275">
        <v>20151580</v>
      </c>
    </row>
    <row r="5276" spans="1:27" hidden="1">
      <c r="A5276" t="s">
        <v>5469</v>
      </c>
      <c r="B5276" t="s">
        <v>175</v>
      </c>
      <c r="C5276" t="s">
        <v>34</v>
      </c>
      <c r="D5276">
        <v>793</v>
      </c>
      <c r="E5276" s="12">
        <v>39126</v>
      </c>
      <c r="F5276" s="72">
        <f t="shared" si="886"/>
        <v>2007</v>
      </c>
      <c r="G5276" s="70">
        <f t="shared" si="887"/>
        <v>10974.161412358133</v>
      </c>
      <c r="H5276" s="70" t="e" cm="1">
        <f t="array" ref="H5276">INDEX(magic_bricks_appreciation_pivot!$A$13:$K$20,MATCH(C5276,magic_bricks_appreciation_pivot!$A$13:$A$20,0),1+MATCH(F5276,INDEX(magic_bricks_appreciation_pivot!$B$13:$K$13,0),0))</f>
        <v>#N/A</v>
      </c>
      <c r="I5276" s="70"/>
      <c r="J5276">
        <v>146</v>
      </c>
      <c r="K5276">
        <v>1</v>
      </c>
      <c r="L5276">
        <v>1</v>
      </c>
      <c r="M5276">
        <v>2</v>
      </c>
      <c r="N5276" t="s">
        <v>168</v>
      </c>
      <c r="O5276" t="s">
        <v>155</v>
      </c>
      <c r="P5276" s="12">
        <v>35476</v>
      </c>
      <c r="Q5276" t="s">
        <v>169</v>
      </c>
      <c r="R5276" t="s">
        <v>170</v>
      </c>
      <c r="S5276" t="s">
        <v>178</v>
      </c>
      <c r="T5276" t="s">
        <v>182</v>
      </c>
      <c r="U5276">
        <v>2.1</v>
      </c>
      <c r="V5276">
        <v>2</v>
      </c>
      <c r="W5276">
        <v>3.1</v>
      </c>
      <c r="X5276">
        <v>2.36</v>
      </c>
      <c r="Y5276">
        <v>217563</v>
      </c>
      <c r="Z5276">
        <v>95728</v>
      </c>
      <c r="AA5276">
        <v>8702510</v>
      </c>
    </row>
    <row r="5277" spans="1:27">
      <c r="A5277" t="s">
        <v>5470</v>
      </c>
      <c r="B5277" t="s">
        <v>39</v>
      </c>
      <c r="C5277" t="s">
        <v>39</v>
      </c>
      <c r="D5277">
        <v>1502</v>
      </c>
      <c r="E5277" s="12">
        <v>41122</v>
      </c>
      <c r="F5277" s="72">
        <f t="shared" si="886"/>
        <v>2012</v>
      </c>
      <c r="G5277" s="70">
        <f t="shared" si="887"/>
        <v>11901.917443408789</v>
      </c>
      <c r="H5277" s="70" cm="1">
        <f t="array" ref="H5277">INDEX(magic_bricks_appreciation_pivot!$A$13:$K$20,MATCH(C5277,magic_bricks_appreciation_pivot!$A$13:$A$20,0),1+MATCH(F5277,INDEX(magic_bricks_appreciation_pivot!$B$13:$K$13,0),0))</f>
        <v>0.34576729802860456</v>
      </c>
      <c r="I5277" s="70">
        <f t="shared" ref="I5277:I5278" si="891">G5277+G5277*H5277</f>
        <v>16017.211279175763</v>
      </c>
      <c r="J5277">
        <v>87</v>
      </c>
      <c r="K5277">
        <v>1</v>
      </c>
      <c r="L5277">
        <v>1</v>
      </c>
      <c r="M5277">
        <v>4</v>
      </c>
      <c r="N5277" t="s">
        <v>176</v>
      </c>
      <c r="O5277" t="s">
        <v>155</v>
      </c>
      <c r="P5277" s="12">
        <v>36012</v>
      </c>
      <c r="Q5277" t="s">
        <v>156</v>
      </c>
      <c r="R5277" t="s">
        <v>177</v>
      </c>
      <c r="S5277" t="s">
        <v>162</v>
      </c>
      <c r="T5277" t="s">
        <v>163</v>
      </c>
      <c r="U5277">
        <v>2.6</v>
      </c>
      <c r="V5277">
        <v>5</v>
      </c>
      <c r="W5277">
        <v>3</v>
      </c>
      <c r="X5277">
        <v>3.36</v>
      </c>
      <c r="Y5277">
        <v>607807</v>
      </c>
      <c r="Z5277">
        <v>339657</v>
      </c>
      <c r="AA5277">
        <v>17876680</v>
      </c>
    </row>
    <row r="5278" spans="1:27">
      <c r="A5278" t="s">
        <v>5471</v>
      </c>
      <c r="B5278" t="s">
        <v>23</v>
      </c>
      <c r="C5278" t="s">
        <v>23</v>
      </c>
      <c r="D5278">
        <v>748</v>
      </c>
      <c r="E5278" s="12">
        <v>40970</v>
      </c>
      <c r="F5278" s="72">
        <f t="shared" si="886"/>
        <v>2012</v>
      </c>
      <c r="G5278" s="70">
        <f t="shared" si="887"/>
        <v>6089.5721925133694</v>
      </c>
      <c r="H5278" s="70" cm="1">
        <f t="array" ref="H5278">INDEX(magic_bricks_appreciation_pivot!$A$13:$K$20,MATCH(C5278,magic_bricks_appreciation_pivot!$A$13:$A$20,0),1+MATCH(F5278,INDEX(magic_bricks_appreciation_pivot!$B$13:$K$13,0),0))</f>
        <v>0.26292059267573231</v>
      </c>
      <c r="I5278" s="70">
        <f t="shared" si="891"/>
        <v>7690.6461225106432</v>
      </c>
      <c r="J5278">
        <v>98</v>
      </c>
      <c r="K5278">
        <v>1</v>
      </c>
      <c r="L5278">
        <v>1</v>
      </c>
      <c r="M5278">
        <v>2</v>
      </c>
      <c r="N5278" t="s">
        <v>168</v>
      </c>
      <c r="O5278" t="s">
        <v>155</v>
      </c>
      <c r="P5278" s="12">
        <v>37320</v>
      </c>
      <c r="Q5278" t="s">
        <v>169</v>
      </c>
      <c r="R5278" t="s">
        <v>157</v>
      </c>
      <c r="S5278" t="s">
        <v>178</v>
      </c>
      <c r="T5278" t="s">
        <v>159</v>
      </c>
      <c r="U5278">
        <v>3.5</v>
      </c>
      <c r="V5278">
        <v>4.5999999999999996</v>
      </c>
      <c r="W5278">
        <v>3.9</v>
      </c>
      <c r="X5278">
        <v>3.99</v>
      </c>
      <c r="Y5278">
        <v>150315</v>
      </c>
      <c r="Z5278">
        <v>36440</v>
      </c>
      <c r="AA5278">
        <v>4555000</v>
      </c>
    </row>
    <row r="5279" spans="1:27" hidden="1">
      <c r="A5279" t="s">
        <v>5472</v>
      </c>
      <c r="B5279" t="s">
        <v>175</v>
      </c>
      <c r="C5279" t="s">
        <v>34</v>
      </c>
      <c r="D5279">
        <v>788</v>
      </c>
      <c r="E5279" s="12">
        <v>40080</v>
      </c>
      <c r="F5279" s="72">
        <f t="shared" si="886"/>
        <v>2009</v>
      </c>
      <c r="G5279" s="70">
        <f t="shared" si="887"/>
        <v>9048.7309644670058</v>
      </c>
      <c r="H5279" s="70" t="e" cm="1">
        <f t="array" ref="H5279">INDEX(magic_bricks_appreciation_pivot!$A$13:$K$20,MATCH(C5279,magic_bricks_appreciation_pivot!$A$13:$A$20,0),1+MATCH(F5279,INDEX(magic_bricks_appreciation_pivot!$B$13:$K$13,0),0))</f>
        <v>#N/A</v>
      </c>
      <c r="I5279" s="70"/>
      <c r="J5279">
        <v>39</v>
      </c>
      <c r="K5279">
        <v>1</v>
      </c>
      <c r="L5279">
        <v>1</v>
      </c>
      <c r="M5279">
        <v>2</v>
      </c>
      <c r="N5279" t="s">
        <v>176</v>
      </c>
      <c r="O5279" t="s">
        <v>161</v>
      </c>
      <c r="P5279" s="12">
        <v>28400</v>
      </c>
      <c r="Q5279" t="s">
        <v>194</v>
      </c>
      <c r="R5279" t="s">
        <v>177</v>
      </c>
      <c r="S5279" t="s">
        <v>162</v>
      </c>
      <c r="T5279" t="s">
        <v>166</v>
      </c>
      <c r="U5279">
        <v>3.5</v>
      </c>
      <c r="V5279">
        <v>2.2999999999999998</v>
      </c>
      <c r="W5279">
        <v>4.2</v>
      </c>
      <c r="X5279">
        <v>3.23</v>
      </c>
      <c r="Y5279">
        <v>213912</v>
      </c>
      <c r="Z5279">
        <v>99826</v>
      </c>
      <c r="AA5279">
        <v>7130400</v>
      </c>
    </row>
    <row r="5280" spans="1:27">
      <c r="A5280" t="s">
        <v>5473</v>
      </c>
      <c r="B5280" t="s">
        <v>23</v>
      </c>
      <c r="C5280" t="s">
        <v>23</v>
      </c>
      <c r="D5280">
        <v>1341</v>
      </c>
      <c r="E5280" s="12">
        <v>40588</v>
      </c>
      <c r="F5280" s="72">
        <f t="shared" si="886"/>
        <v>2011</v>
      </c>
      <c r="G5280" s="70">
        <f t="shared" si="887"/>
        <v>6315.8090976882922</v>
      </c>
      <c r="H5280" s="70" cm="1">
        <f t="array" ref="H5280">INDEX(magic_bricks_appreciation_pivot!$A$13:$K$20,MATCH(C5280,magic_bricks_appreciation_pivot!$A$13:$A$20,0),1+MATCH(F5280,INDEX(magic_bricks_appreciation_pivot!$B$13:$K$13,0),0))</f>
        <v>0.30621792098525186</v>
      </c>
      <c r="I5280" s="70">
        <f t="shared" ref="I5280:I5281" si="892">G5280+G5280*H5280</f>
        <v>8249.823028922141</v>
      </c>
      <c r="J5280">
        <v>165</v>
      </c>
      <c r="K5280">
        <v>2</v>
      </c>
      <c r="L5280">
        <v>2</v>
      </c>
      <c r="M5280">
        <v>4</v>
      </c>
      <c r="N5280" t="s">
        <v>154</v>
      </c>
      <c r="O5280" t="s">
        <v>161</v>
      </c>
      <c r="P5280" s="12">
        <v>26718</v>
      </c>
      <c r="Q5280" t="s">
        <v>156</v>
      </c>
      <c r="R5280" t="s">
        <v>157</v>
      </c>
      <c r="S5280" t="s">
        <v>178</v>
      </c>
      <c r="T5280" t="s">
        <v>173</v>
      </c>
      <c r="U5280">
        <v>4</v>
      </c>
      <c r="V5280">
        <v>4</v>
      </c>
      <c r="W5280">
        <v>4.2</v>
      </c>
      <c r="X5280">
        <v>4.08</v>
      </c>
      <c r="Y5280">
        <v>364189</v>
      </c>
      <c r="Z5280">
        <v>118573</v>
      </c>
      <c r="AA5280">
        <v>8469500</v>
      </c>
    </row>
    <row r="5281" spans="1:27">
      <c r="A5281" t="s">
        <v>5474</v>
      </c>
      <c r="B5281" t="s">
        <v>39</v>
      </c>
      <c r="C5281" t="s">
        <v>39</v>
      </c>
      <c r="D5281">
        <v>1571</v>
      </c>
      <c r="E5281" s="12">
        <v>41221</v>
      </c>
      <c r="F5281" s="72">
        <f t="shared" si="886"/>
        <v>2012</v>
      </c>
      <c r="G5281" s="70">
        <f t="shared" si="887"/>
        <v>7964.1565881604074</v>
      </c>
      <c r="H5281" s="70" cm="1">
        <f t="array" ref="H5281">INDEX(magic_bricks_appreciation_pivot!$A$13:$K$20,MATCH(C5281,magic_bricks_appreciation_pivot!$A$13:$A$20,0),1+MATCH(F5281,INDEX(magic_bricks_appreciation_pivot!$B$13:$K$13,0),0))</f>
        <v>0.34576729802860456</v>
      </c>
      <c r="I5281" s="70">
        <f t="shared" si="892"/>
        <v>10717.901492725341</v>
      </c>
      <c r="J5281">
        <v>41</v>
      </c>
      <c r="K5281">
        <v>1</v>
      </c>
      <c r="L5281">
        <v>1</v>
      </c>
      <c r="M5281">
        <v>4</v>
      </c>
      <c r="N5281" t="s">
        <v>193</v>
      </c>
      <c r="O5281" t="s">
        <v>155</v>
      </c>
      <c r="P5281" s="12">
        <v>29176</v>
      </c>
      <c r="Q5281" t="s">
        <v>169</v>
      </c>
      <c r="R5281" t="s">
        <v>170</v>
      </c>
      <c r="S5281" t="s">
        <v>178</v>
      </c>
      <c r="T5281" t="s">
        <v>166</v>
      </c>
      <c r="U5281">
        <v>4.4000000000000004</v>
      </c>
      <c r="V5281">
        <v>3.8</v>
      </c>
      <c r="W5281">
        <v>2.8</v>
      </c>
      <c r="X5281">
        <v>3.61</v>
      </c>
      <c r="Y5281">
        <v>412886</v>
      </c>
      <c r="Z5281">
        <v>112605</v>
      </c>
      <c r="AA5281">
        <v>12511690</v>
      </c>
    </row>
    <row r="5282" spans="1:27" hidden="1">
      <c r="A5282" t="s">
        <v>5475</v>
      </c>
      <c r="B5282" t="s">
        <v>56</v>
      </c>
      <c r="C5282" t="s">
        <v>56</v>
      </c>
      <c r="D5282">
        <v>944</v>
      </c>
      <c r="E5282" s="12">
        <v>39984</v>
      </c>
      <c r="F5282" s="72">
        <f t="shared" si="886"/>
        <v>2009</v>
      </c>
      <c r="G5282" s="70">
        <f t="shared" si="887"/>
        <v>11185.730932203391</v>
      </c>
      <c r="H5282" s="70" t="e" cm="1">
        <f t="array" ref="H5282">INDEX(magic_bricks_appreciation_pivot!$A$13:$K$20,MATCH(C5282,magic_bricks_appreciation_pivot!$A$13:$A$20,0),1+MATCH(F5282,INDEX(magic_bricks_appreciation_pivot!$B$13:$K$13,0),0))</f>
        <v>#N/A</v>
      </c>
      <c r="I5282" s="70"/>
      <c r="J5282">
        <v>63</v>
      </c>
      <c r="K5282">
        <v>1</v>
      </c>
      <c r="L5282">
        <v>1</v>
      </c>
      <c r="M5282">
        <v>3</v>
      </c>
      <c r="N5282" t="s">
        <v>154</v>
      </c>
      <c r="O5282" t="s">
        <v>155</v>
      </c>
      <c r="P5282" s="12">
        <v>31954</v>
      </c>
      <c r="Q5282" t="s">
        <v>156</v>
      </c>
      <c r="R5282" t="s">
        <v>177</v>
      </c>
      <c r="S5282" t="s">
        <v>178</v>
      </c>
      <c r="T5282" t="s">
        <v>173</v>
      </c>
      <c r="U5282">
        <v>3.7</v>
      </c>
      <c r="V5282">
        <v>4.0999999999999996</v>
      </c>
      <c r="W5282">
        <v>4.5</v>
      </c>
      <c r="X5282">
        <v>4.18</v>
      </c>
      <c r="Y5282">
        <v>337899</v>
      </c>
      <c r="Z5282">
        <v>147831</v>
      </c>
      <c r="AA5282">
        <v>10559330</v>
      </c>
    </row>
    <row r="5283" spans="1:27" hidden="1">
      <c r="A5283" t="s">
        <v>5476</v>
      </c>
      <c r="B5283" t="s">
        <v>175</v>
      </c>
      <c r="C5283" t="s">
        <v>34</v>
      </c>
      <c r="D5283">
        <v>1206</v>
      </c>
      <c r="E5283" s="12">
        <v>39940</v>
      </c>
      <c r="F5283" s="72">
        <f t="shared" si="886"/>
        <v>2009</v>
      </c>
      <c r="G5283" s="70">
        <f t="shared" si="887"/>
        <v>8040.2570480928689</v>
      </c>
      <c r="H5283" s="70" t="e" cm="1">
        <f t="array" ref="H5283">INDEX(magic_bricks_appreciation_pivot!$A$13:$K$20,MATCH(C5283,magic_bricks_appreciation_pivot!$A$13:$A$20,0),1+MATCH(F5283,INDEX(magic_bricks_appreciation_pivot!$B$13:$K$13,0),0))</f>
        <v>#N/A</v>
      </c>
      <c r="I5283" s="70"/>
      <c r="J5283">
        <v>62</v>
      </c>
      <c r="K5283">
        <v>2</v>
      </c>
      <c r="L5283">
        <v>1</v>
      </c>
      <c r="M5283">
        <v>4</v>
      </c>
      <c r="N5283" t="s">
        <v>193</v>
      </c>
      <c r="O5283" t="s">
        <v>161</v>
      </c>
      <c r="P5283" s="12">
        <v>35195</v>
      </c>
      <c r="Q5283" t="s">
        <v>194</v>
      </c>
      <c r="R5283" t="s">
        <v>177</v>
      </c>
      <c r="S5283" t="s">
        <v>158</v>
      </c>
      <c r="T5283" t="s">
        <v>182</v>
      </c>
      <c r="U5283">
        <v>4.3</v>
      </c>
      <c r="V5283">
        <v>3.2</v>
      </c>
      <c r="W5283">
        <v>3.8</v>
      </c>
      <c r="X5283">
        <v>3.71</v>
      </c>
      <c r="Y5283">
        <v>300593</v>
      </c>
      <c r="Z5283">
        <v>48483</v>
      </c>
      <c r="AA5283">
        <v>9696550</v>
      </c>
    </row>
    <row r="5284" spans="1:27">
      <c r="A5284" t="s">
        <v>5477</v>
      </c>
      <c r="B5284" t="s">
        <v>23</v>
      </c>
      <c r="C5284" t="s">
        <v>23</v>
      </c>
      <c r="D5284">
        <v>1465</v>
      </c>
      <c r="E5284" s="12">
        <v>40589</v>
      </c>
      <c r="F5284" s="72">
        <f t="shared" si="886"/>
        <v>2011</v>
      </c>
      <c r="G5284" s="70">
        <f t="shared" si="887"/>
        <v>7518.7713310580202</v>
      </c>
      <c r="H5284" s="70" cm="1">
        <f t="array" ref="H5284">INDEX(magic_bricks_appreciation_pivot!$A$13:$K$20,MATCH(C5284,magic_bricks_appreciation_pivot!$A$13:$A$20,0),1+MATCH(F5284,INDEX(magic_bricks_appreciation_pivot!$B$13:$K$13,0),0))</f>
        <v>0.30621792098525186</v>
      </c>
      <c r="I5284" s="70">
        <f>G5284+G5284*H5284</f>
        <v>9821.153856418121</v>
      </c>
      <c r="J5284">
        <v>26</v>
      </c>
      <c r="K5284">
        <v>2</v>
      </c>
      <c r="L5284">
        <v>2</v>
      </c>
      <c r="M5284">
        <v>4</v>
      </c>
      <c r="N5284" t="s">
        <v>193</v>
      </c>
      <c r="O5284" t="s">
        <v>161</v>
      </c>
      <c r="P5284" s="12">
        <v>23069</v>
      </c>
      <c r="Q5284" t="s">
        <v>156</v>
      </c>
      <c r="R5284" t="s">
        <v>177</v>
      </c>
      <c r="S5284" t="s">
        <v>162</v>
      </c>
      <c r="T5284" t="s">
        <v>163</v>
      </c>
      <c r="U5284">
        <v>3.3</v>
      </c>
      <c r="V5284">
        <v>3.1</v>
      </c>
      <c r="W5284">
        <v>4.5999999999999996</v>
      </c>
      <c r="X5284">
        <v>3.76</v>
      </c>
      <c r="Y5284">
        <v>495675</v>
      </c>
      <c r="Z5284">
        <v>220300</v>
      </c>
      <c r="AA5284">
        <v>11015000</v>
      </c>
    </row>
    <row r="5285" spans="1:27" hidden="1">
      <c r="A5285" t="s">
        <v>5478</v>
      </c>
      <c r="B5285" t="s">
        <v>175</v>
      </c>
      <c r="C5285" t="s">
        <v>34</v>
      </c>
      <c r="D5285">
        <v>707</v>
      </c>
      <c r="E5285" s="12">
        <v>39729</v>
      </c>
      <c r="F5285" s="72">
        <f t="shared" si="886"/>
        <v>2008</v>
      </c>
      <c r="G5285" s="70">
        <f t="shared" si="887"/>
        <v>10172.333804809052</v>
      </c>
      <c r="H5285" s="70" t="e" cm="1">
        <f t="array" ref="H5285">INDEX(magic_bricks_appreciation_pivot!$A$13:$K$20,MATCH(C5285,magic_bricks_appreciation_pivot!$A$13:$A$20,0),1+MATCH(F5285,INDEX(magic_bricks_appreciation_pivot!$B$13:$K$13,0),0))</f>
        <v>#N/A</v>
      </c>
      <c r="I5285" s="70"/>
      <c r="J5285">
        <v>148</v>
      </c>
      <c r="K5285">
        <v>1</v>
      </c>
      <c r="L5285">
        <v>1</v>
      </c>
      <c r="M5285">
        <v>2</v>
      </c>
      <c r="N5285" t="s">
        <v>154</v>
      </c>
      <c r="O5285" t="s">
        <v>155</v>
      </c>
      <c r="P5285" s="12">
        <v>35714</v>
      </c>
      <c r="Q5285" t="s">
        <v>169</v>
      </c>
      <c r="R5285" t="s">
        <v>177</v>
      </c>
      <c r="S5285" t="s">
        <v>178</v>
      </c>
      <c r="T5285" t="s">
        <v>163</v>
      </c>
      <c r="U5285">
        <v>4.7</v>
      </c>
      <c r="V5285">
        <v>3.8</v>
      </c>
      <c r="W5285">
        <v>3</v>
      </c>
      <c r="X5285">
        <v>3.83</v>
      </c>
      <c r="Y5285">
        <v>215755</v>
      </c>
      <c r="Z5285">
        <v>107878</v>
      </c>
      <c r="AA5285">
        <v>7191840</v>
      </c>
    </row>
    <row r="5286" spans="1:27" hidden="1">
      <c r="A5286" t="s">
        <v>5479</v>
      </c>
      <c r="B5286" t="s">
        <v>51</v>
      </c>
      <c r="C5286" t="s">
        <v>51</v>
      </c>
      <c r="D5286">
        <v>1968</v>
      </c>
      <c r="E5286" s="12">
        <v>38002</v>
      </c>
      <c r="F5286" s="72">
        <f t="shared" si="886"/>
        <v>2004</v>
      </c>
      <c r="G5286" s="70">
        <f t="shared" si="887"/>
        <v>4380.1575203252032</v>
      </c>
      <c r="H5286" s="70" t="e" cm="1">
        <f t="array" ref="H5286">INDEX(magic_bricks_appreciation_pivot!$A$13:$K$20,MATCH(C5286,magic_bricks_appreciation_pivot!$A$13:$A$20,0),1+MATCH(F5286,INDEX(magic_bricks_appreciation_pivot!$B$13:$K$13,0),0))</f>
        <v>#N/A</v>
      </c>
      <c r="I5286" s="70"/>
      <c r="J5286">
        <v>51</v>
      </c>
      <c r="K5286">
        <v>3</v>
      </c>
      <c r="L5286">
        <v>2</v>
      </c>
      <c r="M5286">
        <v>5</v>
      </c>
      <c r="N5286" t="s">
        <v>154</v>
      </c>
      <c r="O5286" t="s">
        <v>161</v>
      </c>
      <c r="P5286" s="12">
        <v>21577</v>
      </c>
      <c r="Q5286" t="s">
        <v>169</v>
      </c>
      <c r="R5286" t="s">
        <v>157</v>
      </c>
      <c r="S5286" t="s">
        <v>178</v>
      </c>
      <c r="T5286" t="s">
        <v>173</v>
      </c>
      <c r="U5286">
        <v>3.7</v>
      </c>
      <c r="V5286">
        <v>4.4000000000000004</v>
      </c>
      <c r="W5286">
        <v>4.7</v>
      </c>
      <c r="X5286">
        <v>4.32</v>
      </c>
      <c r="Y5286">
        <v>318946</v>
      </c>
      <c r="Z5286">
        <v>103442</v>
      </c>
      <c r="AA5286">
        <v>8620150</v>
      </c>
    </row>
    <row r="5287" spans="1:27" hidden="1">
      <c r="A5287" t="s">
        <v>5480</v>
      </c>
      <c r="B5287" t="s">
        <v>175</v>
      </c>
      <c r="C5287" t="s">
        <v>34</v>
      </c>
      <c r="D5287">
        <v>813</v>
      </c>
      <c r="E5287" s="12">
        <v>40153</v>
      </c>
      <c r="F5287" s="72">
        <f t="shared" si="886"/>
        <v>2009</v>
      </c>
      <c r="G5287" s="70">
        <f t="shared" si="887"/>
        <v>10868.769987699878</v>
      </c>
      <c r="H5287" s="70" t="e" cm="1">
        <f t="array" ref="H5287">INDEX(magic_bricks_appreciation_pivot!$A$13:$K$20,MATCH(C5287,magic_bricks_appreciation_pivot!$A$13:$A$20,0),1+MATCH(F5287,INDEX(magic_bricks_appreciation_pivot!$B$13:$K$13,0),0))</f>
        <v>#N/A</v>
      </c>
      <c r="I5287" s="70"/>
      <c r="J5287">
        <v>169</v>
      </c>
      <c r="K5287">
        <v>1</v>
      </c>
      <c r="L5287">
        <v>1</v>
      </c>
      <c r="M5287">
        <v>3</v>
      </c>
      <c r="N5287" t="s">
        <v>193</v>
      </c>
      <c r="O5287" t="s">
        <v>155</v>
      </c>
      <c r="P5287" s="12">
        <v>27743</v>
      </c>
      <c r="Q5287" t="s">
        <v>169</v>
      </c>
      <c r="R5287" t="s">
        <v>157</v>
      </c>
      <c r="S5287" t="s">
        <v>178</v>
      </c>
      <c r="T5287" t="s">
        <v>182</v>
      </c>
      <c r="U5287">
        <v>2.8</v>
      </c>
      <c r="V5287">
        <v>4</v>
      </c>
      <c r="W5287">
        <v>4.8</v>
      </c>
      <c r="X5287">
        <v>3.88</v>
      </c>
      <c r="Y5287">
        <v>291598</v>
      </c>
      <c r="Z5287">
        <v>88363</v>
      </c>
      <c r="AA5287">
        <v>8836310</v>
      </c>
    </row>
    <row r="5288" spans="1:27" hidden="1">
      <c r="A5288" t="s">
        <v>5481</v>
      </c>
      <c r="B5288" t="s">
        <v>23</v>
      </c>
      <c r="C5288" t="s">
        <v>23</v>
      </c>
      <c r="D5288">
        <v>586</v>
      </c>
      <c r="E5288" s="12">
        <v>40035</v>
      </c>
      <c r="F5288" s="72">
        <f t="shared" si="886"/>
        <v>2009</v>
      </c>
      <c r="G5288" s="70">
        <f t="shared" si="887"/>
        <v>9986.7747440273033</v>
      </c>
      <c r="H5288" s="70" t="e" cm="1">
        <f t="array" ref="H5288">INDEX(magic_bricks_appreciation_pivot!$A$13:$K$20,MATCH(C5288,magic_bricks_appreciation_pivot!$A$13:$A$20,0),1+MATCH(F5288,INDEX(magic_bricks_appreciation_pivot!$B$13:$K$13,0),0))</f>
        <v>#N/A</v>
      </c>
      <c r="I5288" s="70"/>
      <c r="J5288">
        <v>178</v>
      </c>
      <c r="K5288">
        <v>1</v>
      </c>
      <c r="L5288">
        <v>1</v>
      </c>
      <c r="M5288">
        <v>2</v>
      </c>
      <c r="N5288" t="s">
        <v>193</v>
      </c>
      <c r="O5288" t="s">
        <v>155</v>
      </c>
      <c r="P5288" s="12">
        <v>27260</v>
      </c>
      <c r="Q5288" t="s">
        <v>156</v>
      </c>
      <c r="R5288" t="s">
        <v>177</v>
      </c>
      <c r="S5288" t="s">
        <v>158</v>
      </c>
      <c r="T5288" t="s">
        <v>173</v>
      </c>
      <c r="U5288">
        <v>2.4</v>
      </c>
      <c r="V5288">
        <v>2.7</v>
      </c>
      <c r="W5288">
        <v>4.2</v>
      </c>
      <c r="X5288">
        <v>3.21</v>
      </c>
      <c r="Y5288">
        <v>292613</v>
      </c>
      <c r="Z5288">
        <v>122897</v>
      </c>
      <c r="AA5288">
        <v>5852250</v>
      </c>
    </row>
    <row r="5289" spans="1:27">
      <c r="A5289" t="s">
        <v>5482</v>
      </c>
      <c r="B5289" t="s">
        <v>23</v>
      </c>
      <c r="C5289" t="s">
        <v>23</v>
      </c>
      <c r="D5289">
        <v>1671</v>
      </c>
      <c r="E5289" s="12">
        <v>40312</v>
      </c>
      <c r="F5289" s="72">
        <f t="shared" si="886"/>
        <v>2010</v>
      </c>
      <c r="G5289" s="70">
        <f t="shared" si="887"/>
        <v>4095.1526032315978</v>
      </c>
      <c r="H5289" s="70" cm="1">
        <f t="array" ref="H5289">INDEX(magic_bricks_appreciation_pivot!$A$13:$K$20,MATCH(C5289,magic_bricks_appreciation_pivot!$A$13:$A$20,0),1+MATCH(F5289,INDEX(magic_bricks_appreciation_pivot!$B$13:$K$13,0),0))</f>
        <v>0.49881786187527283</v>
      </c>
      <c r="I5289" s="70">
        <f t="shared" ref="I5289:I5291" si="893">G5289+G5289*H5289</f>
        <v>6137.8878688285404</v>
      </c>
      <c r="J5289">
        <v>81</v>
      </c>
      <c r="K5289">
        <v>2</v>
      </c>
      <c r="L5289">
        <v>2</v>
      </c>
      <c r="M5289">
        <v>4</v>
      </c>
      <c r="N5289" t="s">
        <v>193</v>
      </c>
      <c r="O5289" t="s">
        <v>161</v>
      </c>
      <c r="P5289" s="12">
        <v>24982</v>
      </c>
      <c r="Q5289" t="s">
        <v>194</v>
      </c>
      <c r="R5289" t="s">
        <v>170</v>
      </c>
      <c r="S5289" t="s">
        <v>158</v>
      </c>
      <c r="T5289" t="s">
        <v>171</v>
      </c>
      <c r="U5289">
        <v>2.9</v>
      </c>
      <c r="V5289">
        <v>3.1</v>
      </c>
      <c r="W5289">
        <v>2.2999999999999998</v>
      </c>
      <c r="X5289">
        <v>2.72</v>
      </c>
      <c r="Y5289">
        <v>301092</v>
      </c>
      <c r="Z5289">
        <v>82116</v>
      </c>
      <c r="AA5289">
        <v>6843000</v>
      </c>
    </row>
    <row r="5290" spans="1:27">
      <c r="A5290" t="s">
        <v>5483</v>
      </c>
      <c r="B5290" t="s">
        <v>51</v>
      </c>
      <c r="C5290" t="s">
        <v>51</v>
      </c>
      <c r="D5290">
        <v>1740</v>
      </c>
      <c r="E5290" s="12">
        <v>40368</v>
      </c>
      <c r="F5290" s="72">
        <f t="shared" si="886"/>
        <v>2010</v>
      </c>
      <c r="G5290" s="70">
        <f t="shared" si="887"/>
        <v>9007.5172413793098</v>
      </c>
      <c r="H5290" s="70" cm="1">
        <f t="array" ref="H5290">INDEX(magic_bricks_appreciation_pivot!$A$13:$K$20,MATCH(C5290,magic_bricks_appreciation_pivot!$A$13:$A$20,0),1+MATCH(F5290,INDEX(magic_bricks_appreciation_pivot!$B$13:$K$13,0),0))</f>
        <v>0.55311029796131728</v>
      </c>
      <c r="I5290" s="70">
        <f t="shared" si="893"/>
        <v>13989.667786650323</v>
      </c>
      <c r="J5290">
        <v>14</v>
      </c>
      <c r="K5290">
        <v>2</v>
      </c>
      <c r="L5290">
        <v>1</v>
      </c>
      <c r="M5290">
        <v>4</v>
      </c>
      <c r="N5290" t="s">
        <v>154</v>
      </c>
      <c r="O5290" t="s">
        <v>155</v>
      </c>
      <c r="P5290" s="12">
        <v>35258</v>
      </c>
      <c r="Q5290" t="s">
        <v>156</v>
      </c>
      <c r="R5290" t="s">
        <v>165</v>
      </c>
      <c r="S5290" t="s">
        <v>178</v>
      </c>
      <c r="T5290" t="s">
        <v>182</v>
      </c>
      <c r="U5290">
        <v>2.5</v>
      </c>
      <c r="V5290">
        <v>3.9</v>
      </c>
      <c r="W5290">
        <v>4</v>
      </c>
      <c r="X5290">
        <v>3.58</v>
      </c>
      <c r="Y5290">
        <v>532885</v>
      </c>
      <c r="Z5290">
        <v>188077</v>
      </c>
      <c r="AA5290">
        <v>15673080</v>
      </c>
    </row>
    <row r="5291" spans="1:27">
      <c r="A5291" t="s">
        <v>5484</v>
      </c>
      <c r="B5291" t="s">
        <v>51</v>
      </c>
      <c r="C5291" t="s">
        <v>51</v>
      </c>
      <c r="D5291">
        <v>1633</v>
      </c>
      <c r="E5291" s="12">
        <v>40408</v>
      </c>
      <c r="F5291" s="72">
        <f t="shared" si="886"/>
        <v>2010</v>
      </c>
      <c r="G5291" s="70">
        <f t="shared" si="887"/>
        <v>8869.2039191671774</v>
      </c>
      <c r="H5291" s="70" cm="1">
        <f t="array" ref="H5291">INDEX(magic_bricks_appreciation_pivot!$A$13:$K$20,MATCH(C5291,magic_bricks_appreciation_pivot!$A$13:$A$20,0),1+MATCH(F5291,INDEX(magic_bricks_appreciation_pivot!$B$13:$K$13,0),0))</f>
        <v>0.55311029796131728</v>
      </c>
      <c r="I5291" s="70">
        <f t="shared" si="893"/>
        <v>13774.851941577417</v>
      </c>
      <c r="J5291">
        <v>12</v>
      </c>
      <c r="K5291">
        <v>2</v>
      </c>
      <c r="L5291">
        <v>1</v>
      </c>
      <c r="M5291">
        <v>4</v>
      </c>
      <c r="N5291" t="s">
        <v>193</v>
      </c>
      <c r="O5291" t="s">
        <v>155</v>
      </c>
      <c r="P5291" s="12">
        <v>22888</v>
      </c>
      <c r="Q5291" t="s">
        <v>156</v>
      </c>
      <c r="R5291" t="s">
        <v>165</v>
      </c>
      <c r="S5291" t="s">
        <v>178</v>
      </c>
      <c r="T5291" t="s">
        <v>182</v>
      </c>
      <c r="U5291">
        <v>4</v>
      </c>
      <c r="V5291">
        <v>4.9000000000000004</v>
      </c>
      <c r="W5291">
        <v>3.3</v>
      </c>
      <c r="X5291">
        <v>4.2</v>
      </c>
      <c r="Y5291">
        <v>564853</v>
      </c>
      <c r="Z5291">
        <v>130351</v>
      </c>
      <c r="AA5291">
        <v>14483410</v>
      </c>
    </row>
    <row r="5292" spans="1:27" hidden="1">
      <c r="A5292" t="s">
        <v>5485</v>
      </c>
      <c r="B5292" t="s">
        <v>23</v>
      </c>
      <c r="C5292" t="s">
        <v>23</v>
      </c>
      <c r="D5292">
        <v>550</v>
      </c>
      <c r="E5292" s="12">
        <v>40165</v>
      </c>
      <c r="F5292" s="72">
        <f t="shared" si="886"/>
        <v>2009</v>
      </c>
      <c r="G5292" s="70">
        <f t="shared" si="887"/>
        <v>12371.818181818182</v>
      </c>
      <c r="H5292" s="70" t="e" cm="1">
        <f t="array" ref="H5292">INDEX(magic_bricks_appreciation_pivot!$A$13:$K$20,MATCH(C5292,magic_bricks_appreciation_pivot!$A$13:$A$20,0),1+MATCH(F5292,INDEX(magic_bricks_appreciation_pivot!$B$13:$K$13,0),0))</f>
        <v>#N/A</v>
      </c>
      <c r="I5292" s="70"/>
      <c r="J5292">
        <v>4</v>
      </c>
      <c r="K5292">
        <v>1</v>
      </c>
      <c r="L5292">
        <v>1</v>
      </c>
      <c r="M5292">
        <v>2</v>
      </c>
      <c r="N5292" t="s">
        <v>184</v>
      </c>
      <c r="O5292" t="s">
        <v>155</v>
      </c>
      <c r="P5292" s="12">
        <v>28850</v>
      </c>
      <c r="Q5292" t="s">
        <v>169</v>
      </c>
      <c r="R5292" t="s">
        <v>170</v>
      </c>
      <c r="S5292" t="s">
        <v>158</v>
      </c>
      <c r="T5292" t="s">
        <v>166</v>
      </c>
      <c r="U5292">
        <v>2.2999999999999998</v>
      </c>
      <c r="V5292">
        <v>4</v>
      </c>
      <c r="W5292">
        <v>3.6</v>
      </c>
      <c r="X5292">
        <v>3.33</v>
      </c>
      <c r="Y5292">
        <v>299398</v>
      </c>
      <c r="Z5292">
        <v>115677</v>
      </c>
      <c r="AA5292">
        <v>6804500</v>
      </c>
    </row>
    <row r="5293" spans="1:27" hidden="1">
      <c r="A5293" t="s">
        <v>5486</v>
      </c>
      <c r="B5293" t="s">
        <v>56</v>
      </c>
      <c r="C5293" t="s">
        <v>56</v>
      </c>
      <c r="D5293">
        <v>1267</v>
      </c>
      <c r="E5293" s="12">
        <v>39290</v>
      </c>
      <c r="F5293" s="72">
        <f t="shared" si="886"/>
        <v>2007</v>
      </c>
      <c r="G5293" s="70">
        <f t="shared" si="887"/>
        <v>6614.6606156274665</v>
      </c>
      <c r="H5293" s="70" t="e" cm="1">
        <f t="array" ref="H5293">INDEX(magic_bricks_appreciation_pivot!$A$13:$K$20,MATCH(C5293,magic_bricks_appreciation_pivot!$A$13:$A$20,0),1+MATCH(F5293,INDEX(magic_bricks_appreciation_pivot!$B$13:$K$13,0),0))</f>
        <v>#N/A</v>
      </c>
      <c r="I5293" s="70"/>
      <c r="J5293">
        <v>49</v>
      </c>
      <c r="K5293">
        <v>2</v>
      </c>
      <c r="L5293">
        <v>2</v>
      </c>
      <c r="M5293">
        <v>4</v>
      </c>
      <c r="N5293" t="s">
        <v>193</v>
      </c>
      <c r="O5293" t="s">
        <v>155</v>
      </c>
      <c r="P5293" s="12">
        <v>37465</v>
      </c>
      <c r="Q5293" t="s">
        <v>194</v>
      </c>
      <c r="R5293" t="s">
        <v>165</v>
      </c>
      <c r="S5293" t="s">
        <v>178</v>
      </c>
      <c r="T5293" t="s">
        <v>173</v>
      </c>
      <c r="U5293">
        <v>2.8</v>
      </c>
      <c r="V5293">
        <v>3.9</v>
      </c>
      <c r="W5293">
        <v>3.8</v>
      </c>
      <c r="X5293">
        <v>3.52</v>
      </c>
      <c r="Y5293">
        <v>301708</v>
      </c>
      <c r="Z5293">
        <v>8381</v>
      </c>
      <c r="AA5293">
        <v>8380775</v>
      </c>
    </row>
    <row r="5294" spans="1:27" hidden="1">
      <c r="A5294" t="s">
        <v>5487</v>
      </c>
      <c r="B5294" t="s">
        <v>56</v>
      </c>
      <c r="C5294" t="s">
        <v>56</v>
      </c>
      <c r="D5294">
        <v>916</v>
      </c>
      <c r="E5294" s="12">
        <v>40154</v>
      </c>
      <c r="F5294" s="72">
        <f t="shared" si="886"/>
        <v>2009</v>
      </c>
      <c r="G5294" s="70">
        <f t="shared" si="887"/>
        <v>8914.0065502183406</v>
      </c>
      <c r="H5294" s="70" t="e" cm="1">
        <f t="array" ref="H5294">INDEX(magic_bricks_appreciation_pivot!$A$13:$K$20,MATCH(C5294,magic_bricks_appreciation_pivot!$A$13:$A$20,0),1+MATCH(F5294,INDEX(magic_bricks_appreciation_pivot!$B$13:$K$13,0),0))</f>
        <v>#N/A</v>
      </c>
      <c r="I5294" s="70"/>
      <c r="J5294">
        <v>114</v>
      </c>
      <c r="K5294">
        <v>1</v>
      </c>
      <c r="L5294">
        <v>1</v>
      </c>
      <c r="M5294">
        <v>3</v>
      </c>
      <c r="N5294" t="s">
        <v>176</v>
      </c>
      <c r="O5294" t="s">
        <v>155</v>
      </c>
      <c r="P5294" s="12">
        <v>32124</v>
      </c>
      <c r="Q5294" t="s">
        <v>169</v>
      </c>
      <c r="R5294" t="s">
        <v>170</v>
      </c>
      <c r="S5294" t="s">
        <v>178</v>
      </c>
      <c r="T5294" t="s">
        <v>163</v>
      </c>
      <c r="U5294">
        <v>2.8</v>
      </c>
      <c r="V5294">
        <v>3.1</v>
      </c>
      <c r="W5294">
        <v>3.3</v>
      </c>
      <c r="X5294">
        <v>3.11</v>
      </c>
      <c r="Y5294">
        <v>318444</v>
      </c>
      <c r="Z5294">
        <v>16330</v>
      </c>
      <c r="AA5294">
        <v>8165230</v>
      </c>
    </row>
    <row r="5295" spans="1:27" hidden="1">
      <c r="A5295" t="s">
        <v>5488</v>
      </c>
      <c r="B5295" t="s">
        <v>75</v>
      </c>
      <c r="D5295">
        <v>1872</v>
      </c>
      <c r="E5295" s="12">
        <v>39196</v>
      </c>
      <c r="F5295" s="72">
        <f t="shared" si="886"/>
        <v>2007</v>
      </c>
      <c r="G5295" s="70">
        <f t="shared" si="887"/>
        <v>11859.946581196582</v>
      </c>
      <c r="H5295" s="70" t="e" cm="1">
        <f t="array" ref="H5295">INDEX(magic_bricks_appreciation_pivot!$A$13:$K$20,MATCH(C5295,magic_bricks_appreciation_pivot!$A$13:$A$20,0),1+MATCH(F5295,INDEX(magic_bricks_appreciation_pivot!$B$13:$K$13,0),0))</f>
        <v>#N/A</v>
      </c>
      <c r="I5295" s="70"/>
      <c r="J5295">
        <v>194</v>
      </c>
      <c r="K5295">
        <v>2</v>
      </c>
      <c r="L5295">
        <v>1</v>
      </c>
      <c r="M5295">
        <v>5</v>
      </c>
      <c r="N5295" t="s">
        <v>168</v>
      </c>
      <c r="O5295" t="s">
        <v>155</v>
      </c>
      <c r="P5295" s="12">
        <v>37006</v>
      </c>
      <c r="Q5295" t="s">
        <v>156</v>
      </c>
      <c r="R5295" t="s">
        <v>165</v>
      </c>
      <c r="S5295" t="s">
        <v>158</v>
      </c>
      <c r="T5295" t="s">
        <v>182</v>
      </c>
      <c r="U5295">
        <v>4.8</v>
      </c>
      <c r="V5295">
        <v>2.7</v>
      </c>
      <c r="W5295">
        <v>3.5</v>
      </c>
      <c r="X5295">
        <v>3.69</v>
      </c>
      <c r="Y5295">
        <v>821467</v>
      </c>
      <c r="Z5295">
        <v>355229</v>
      </c>
      <c r="AA5295">
        <v>22201820</v>
      </c>
    </row>
    <row r="5296" spans="1:27">
      <c r="A5296" t="s">
        <v>5489</v>
      </c>
      <c r="B5296" t="s">
        <v>175</v>
      </c>
      <c r="C5296" t="s">
        <v>34</v>
      </c>
      <c r="D5296">
        <v>1148</v>
      </c>
      <c r="E5296" s="12">
        <v>40781</v>
      </c>
      <c r="F5296" s="72">
        <f t="shared" si="886"/>
        <v>2011</v>
      </c>
      <c r="G5296" s="70">
        <f t="shared" si="887"/>
        <v>8110.7142857142853</v>
      </c>
      <c r="H5296" s="70" cm="1">
        <f t="array" ref="H5296">INDEX(magic_bricks_appreciation_pivot!$A$13:$K$20,MATCH(C5296,magic_bricks_appreciation_pivot!$A$13:$A$20,0),1+MATCH(F5296,INDEX(magic_bricks_appreciation_pivot!$B$13:$K$13,0),0))</f>
        <v>0.22839026915113872</v>
      </c>
      <c r="I5296" s="70">
        <f>G5296+G5296*H5296</f>
        <v>9963.1225044365565</v>
      </c>
      <c r="J5296">
        <v>85</v>
      </c>
      <c r="K5296">
        <v>1</v>
      </c>
      <c r="L5296">
        <v>1</v>
      </c>
      <c r="M5296">
        <v>3</v>
      </c>
      <c r="N5296" t="s">
        <v>184</v>
      </c>
      <c r="O5296" t="s">
        <v>161</v>
      </c>
      <c r="P5296" s="12">
        <v>32751</v>
      </c>
      <c r="Q5296" t="s">
        <v>194</v>
      </c>
      <c r="R5296" t="s">
        <v>165</v>
      </c>
      <c r="S5296" t="s">
        <v>162</v>
      </c>
      <c r="T5296" t="s">
        <v>166</v>
      </c>
      <c r="U5296">
        <v>3.2</v>
      </c>
      <c r="V5296">
        <v>2.5</v>
      </c>
      <c r="W5296">
        <v>4.7</v>
      </c>
      <c r="X5296">
        <v>3.37</v>
      </c>
      <c r="Y5296">
        <v>260711</v>
      </c>
      <c r="Z5296">
        <v>55867</v>
      </c>
      <c r="AA5296">
        <v>9311100</v>
      </c>
    </row>
    <row r="5297" spans="1:27" hidden="1">
      <c r="A5297" t="s">
        <v>5490</v>
      </c>
      <c r="B5297" t="s">
        <v>201</v>
      </c>
      <c r="C5297" t="s">
        <v>201</v>
      </c>
      <c r="D5297">
        <v>1840</v>
      </c>
      <c r="E5297" s="12">
        <v>40174</v>
      </c>
      <c r="F5297" s="72">
        <f t="shared" si="886"/>
        <v>2009</v>
      </c>
      <c r="G5297" s="70">
        <f t="shared" si="887"/>
        <v>8900.6956521739139</v>
      </c>
      <c r="H5297" s="70" t="e" cm="1">
        <f t="array" ref="H5297">INDEX(magic_bricks_appreciation_pivot!$A$13:$K$20,MATCH(C5297,magic_bricks_appreciation_pivot!$A$13:$A$20,0),1+MATCH(F5297,INDEX(magic_bricks_appreciation_pivot!$B$13:$K$13,0),0))</f>
        <v>#N/A</v>
      </c>
      <c r="I5297" s="70"/>
      <c r="J5297">
        <v>16</v>
      </c>
      <c r="K5297">
        <v>3</v>
      </c>
      <c r="L5297">
        <v>2</v>
      </c>
      <c r="M5297">
        <v>5</v>
      </c>
      <c r="N5297" t="s">
        <v>184</v>
      </c>
      <c r="O5297" t="s">
        <v>161</v>
      </c>
      <c r="P5297" s="12">
        <v>35064</v>
      </c>
      <c r="Q5297" t="s">
        <v>156</v>
      </c>
      <c r="R5297" t="s">
        <v>177</v>
      </c>
      <c r="S5297" t="s">
        <v>162</v>
      </c>
      <c r="T5297" t="s">
        <v>182</v>
      </c>
      <c r="U5297">
        <v>3.7</v>
      </c>
      <c r="V5297">
        <v>3.6</v>
      </c>
      <c r="W5297">
        <v>2.8</v>
      </c>
      <c r="X5297">
        <v>3.31</v>
      </c>
      <c r="Y5297">
        <v>540450</v>
      </c>
      <c r="Z5297">
        <v>180150</v>
      </c>
      <c r="AA5297">
        <v>16377280</v>
      </c>
    </row>
    <row r="5298" spans="1:27">
      <c r="A5298" t="s">
        <v>5491</v>
      </c>
      <c r="B5298" t="s">
        <v>23</v>
      </c>
      <c r="C5298" t="s">
        <v>23</v>
      </c>
      <c r="D5298">
        <v>586</v>
      </c>
      <c r="E5298" s="12">
        <v>40799</v>
      </c>
      <c r="F5298" s="72">
        <f t="shared" si="886"/>
        <v>2011</v>
      </c>
      <c r="G5298" s="70">
        <f t="shared" si="887"/>
        <v>8084.0443686006829</v>
      </c>
      <c r="H5298" s="70" cm="1">
        <f t="array" ref="H5298">INDEX(magic_bricks_appreciation_pivot!$A$13:$K$20,MATCH(C5298,magic_bricks_appreciation_pivot!$A$13:$A$20,0),1+MATCH(F5298,INDEX(magic_bricks_appreciation_pivot!$B$13:$K$13,0),0))</f>
        <v>0.30621792098525186</v>
      </c>
      <c r="I5298" s="70">
        <f t="shared" ref="I5298:I5299" si="894">G5298+G5298*H5298</f>
        <v>10559.523628306117</v>
      </c>
      <c r="J5298">
        <v>45</v>
      </c>
      <c r="K5298">
        <v>1</v>
      </c>
      <c r="L5298">
        <v>1</v>
      </c>
      <c r="M5298">
        <v>2</v>
      </c>
      <c r="N5298" t="s">
        <v>154</v>
      </c>
      <c r="O5298" t="s">
        <v>161</v>
      </c>
      <c r="P5298" s="12">
        <v>25469</v>
      </c>
      <c r="Q5298" t="s">
        <v>169</v>
      </c>
      <c r="R5298" t="s">
        <v>170</v>
      </c>
      <c r="S5298" t="s">
        <v>158</v>
      </c>
      <c r="T5298" t="s">
        <v>163</v>
      </c>
      <c r="U5298">
        <v>3.3</v>
      </c>
      <c r="V5298">
        <v>3.4</v>
      </c>
      <c r="W5298">
        <v>2.2000000000000002</v>
      </c>
      <c r="X5298">
        <v>2.89</v>
      </c>
      <c r="Y5298">
        <v>203702</v>
      </c>
      <c r="Z5298">
        <v>71059</v>
      </c>
      <c r="AA5298">
        <v>4737250</v>
      </c>
    </row>
    <row r="5299" spans="1:27">
      <c r="A5299" t="s">
        <v>5492</v>
      </c>
      <c r="B5299" t="s">
        <v>23</v>
      </c>
      <c r="C5299" t="s">
        <v>23</v>
      </c>
      <c r="D5299">
        <v>1121</v>
      </c>
      <c r="E5299" s="12">
        <v>40209</v>
      </c>
      <c r="F5299" s="72">
        <f t="shared" si="886"/>
        <v>2010</v>
      </c>
      <c r="G5299" s="70">
        <f t="shared" si="887"/>
        <v>6642.2836752899193</v>
      </c>
      <c r="H5299" s="70" cm="1">
        <f t="array" ref="H5299">INDEX(magic_bricks_appreciation_pivot!$A$13:$K$20,MATCH(C5299,magic_bricks_appreciation_pivot!$A$13:$A$20,0),1+MATCH(F5299,INDEX(magic_bricks_appreciation_pivot!$B$13:$K$13,0),0))</f>
        <v>0.49881786187527283</v>
      </c>
      <c r="I5299" s="70">
        <f t="shared" si="894"/>
        <v>9955.5734161670662</v>
      </c>
      <c r="J5299">
        <v>26</v>
      </c>
      <c r="K5299">
        <v>1</v>
      </c>
      <c r="L5299">
        <v>1</v>
      </c>
      <c r="M5299">
        <v>3</v>
      </c>
      <c r="N5299" t="s">
        <v>193</v>
      </c>
      <c r="O5299" t="s">
        <v>161</v>
      </c>
      <c r="P5299" s="12">
        <v>37289</v>
      </c>
      <c r="Q5299" t="s">
        <v>156</v>
      </c>
      <c r="R5299" t="s">
        <v>177</v>
      </c>
      <c r="S5299" t="s">
        <v>178</v>
      </c>
      <c r="T5299" t="s">
        <v>173</v>
      </c>
      <c r="U5299">
        <v>2.5</v>
      </c>
      <c r="V5299">
        <v>2.4</v>
      </c>
      <c r="W5299">
        <v>2.5</v>
      </c>
      <c r="X5299">
        <v>2.4700000000000002</v>
      </c>
      <c r="Y5299">
        <v>253164</v>
      </c>
      <c r="Z5299">
        <v>74460</v>
      </c>
      <c r="AA5299">
        <v>7446000</v>
      </c>
    </row>
    <row r="5300" spans="1:27" hidden="1">
      <c r="A5300" t="s">
        <v>5493</v>
      </c>
      <c r="B5300" t="s">
        <v>201</v>
      </c>
      <c r="C5300" t="s">
        <v>201</v>
      </c>
      <c r="D5300">
        <v>2430</v>
      </c>
      <c r="E5300" s="12">
        <v>39944</v>
      </c>
      <c r="F5300" s="72">
        <f t="shared" si="886"/>
        <v>2009</v>
      </c>
      <c r="G5300" s="70">
        <f t="shared" si="887"/>
        <v>7635.4814814814818</v>
      </c>
      <c r="H5300" s="70" t="e" cm="1">
        <f t="array" ref="H5300">INDEX(magic_bricks_appreciation_pivot!$A$13:$K$20,MATCH(C5300,magic_bricks_appreciation_pivot!$A$13:$A$20,0),1+MATCH(F5300,INDEX(magic_bricks_appreciation_pivot!$B$13:$K$13,0),0))</f>
        <v>#N/A</v>
      </c>
      <c r="I5300" s="70"/>
      <c r="J5300">
        <v>115</v>
      </c>
      <c r="K5300">
        <v>4</v>
      </c>
      <c r="L5300">
        <v>2</v>
      </c>
      <c r="M5300">
        <v>6</v>
      </c>
      <c r="N5300" t="s">
        <v>193</v>
      </c>
      <c r="O5300" t="s">
        <v>161</v>
      </c>
      <c r="P5300" s="12">
        <v>35929</v>
      </c>
      <c r="Q5300" t="s">
        <v>156</v>
      </c>
      <c r="R5300" t="s">
        <v>157</v>
      </c>
      <c r="S5300" t="s">
        <v>162</v>
      </c>
      <c r="T5300" t="s">
        <v>163</v>
      </c>
      <c r="U5300">
        <v>2.7</v>
      </c>
      <c r="V5300">
        <v>4.5999999999999996</v>
      </c>
      <c r="W5300">
        <v>2.9</v>
      </c>
      <c r="X5300">
        <v>3.35</v>
      </c>
      <c r="Y5300">
        <v>853494</v>
      </c>
      <c r="Z5300">
        <v>352530</v>
      </c>
      <c r="AA5300">
        <v>18554220</v>
      </c>
    </row>
    <row r="5301" spans="1:27" hidden="1">
      <c r="A5301" t="s">
        <v>5494</v>
      </c>
      <c r="B5301" t="s">
        <v>201</v>
      </c>
      <c r="C5301" t="s">
        <v>201</v>
      </c>
      <c r="D5301">
        <v>2256</v>
      </c>
      <c r="E5301" s="12">
        <v>39829</v>
      </c>
      <c r="F5301" s="72">
        <f t="shared" si="886"/>
        <v>2009</v>
      </c>
      <c r="G5301" s="70">
        <f t="shared" si="887"/>
        <v>4671.2234042553191</v>
      </c>
      <c r="H5301" s="70" t="e" cm="1">
        <f t="array" ref="H5301">INDEX(magic_bricks_appreciation_pivot!$A$13:$K$20,MATCH(C5301,magic_bricks_appreciation_pivot!$A$13:$A$20,0),1+MATCH(F5301,INDEX(magic_bricks_appreciation_pivot!$B$13:$K$13,0),0))</f>
        <v>#N/A</v>
      </c>
      <c r="I5301" s="70"/>
      <c r="J5301">
        <v>39</v>
      </c>
      <c r="K5301">
        <v>4</v>
      </c>
      <c r="L5301">
        <v>2</v>
      </c>
      <c r="M5301">
        <v>6</v>
      </c>
      <c r="N5301" t="s">
        <v>176</v>
      </c>
      <c r="O5301" t="s">
        <v>161</v>
      </c>
      <c r="P5301" s="12">
        <v>31069</v>
      </c>
      <c r="Q5301" t="s">
        <v>194</v>
      </c>
      <c r="R5301" t="s">
        <v>170</v>
      </c>
      <c r="S5301" t="s">
        <v>162</v>
      </c>
      <c r="T5301" t="s">
        <v>163</v>
      </c>
      <c r="U5301">
        <v>4.5</v>
      </c>
      <c r="V5301">
        <v>2.2000000000000002</v>
      </c>
      <c r="W5301">
        <v>2.4</v>
      </c>
      <c r="X5301">
        <v>2.97</v>
      </c>
      <c r="Y5301">
        <v>463684</v>
      </c>
      <c r="Z5301">
        <v>231842</v>
      </c>
      <c r="AA5301">
        <v>10538280</v>
      </c>
    </row>
    <row r="5302" spans="1:27">
      <c r="A5302" t="s">
        <v>5495</v>
      </c>
      <c r="B5302" t="s">
        <v>175</v>
      </c>
      <c r="C5302" t="s">
        <v>34</v>
      </c>
      <c r="D5302">
        <v>1280</v>
      </c>
      <c r="E5302" s="12">
        <v>41849</v>
      </c>
      <c r="F5302" s="72">
        <f t="shared" si="886"/>
        <v>2014</v>
      </c>
      <c r="G5302" s="70">
        <f t="shared" si="887"/>
        <v>11303.3984375</v>
      </c>
      <c r="H5302" s="70" cm="1">
        <f t="array" ref="H5302">INDEX(magic_bricks_appreciation_pivot!$A$13:$K$20,MATCH(C5302,magic_bricks_appreciation_pivot!$A$13:$A$20,0),1+MATCH(F5302,INDEX(magic_bricks_appreciation_pivot!$B$13:$K$13,0),0))</f>
        <v>5.1040744021257752E-2</v>
      </c>
      <c r="I5302" s="70">
        <f t="shared" ref="I5302:I5303" si="895">G5302+G5302*H5302</f>
        <v>11880.332303718722</v>
      </c>
      <c r="J5302">
        <v>63</v>
      </c>
      <c r="K5302">
        <v>2</v>
      </c>
      <c r="L5302">
        <v>1</v>
      </c>
      <c r="M5302">
        <v>4</v>
      </c>
      <c r="N5302" t="s">
        <v>168</v>
      </c>
      <c r="O5302" t="s">
        <v>161</v>
      </c>
      <c r="P5302" s="12">
        <v>29804</v>
      </c>
      <c r="Q5302" t="s">
        <v>156</v>
      </c>
      <c r="R5302" t="s">
        <v>157</v>
      </c>
      <c r="S5302" t="s">
        <v>162</v>
      </c>
      <c r="T5302" t="s">
        <v>166</v>
      </c>
      <c r="U5302">
        <v>4.2</v>
      </c>
      <c r="V5302">
        <v>2.9</v>
      </c>
      <c r="W5302">
        <v>3.8</v>
      </c>
      <c r="X5302">
        <v>3.56</v>
      </c>
      <c r="Y5302">
        <v>477456</v>
      </c>
      <c r="Z5302">
        <v>130215</v>
      </c>
      <c r="AA5302">
        <v>14468350</v>
      </c>
    </row>
    <row r="5303" spans="1:27">
      <c r="A5303" t="s">
        <v>5496</v>
      </c>
      <c r="B5303" t="s">
        <v>175</v>
      </c>
      <c r="C5303" t="s">
        <v>34</v>
      </c>
      <c r="D5303">
        <v>1184</v>
      </c>
      <c r="E5303" s="12">
        <v>40909</v>
      </c>
      <c r="F5303" s="72">
        <f t="shared" si="886"/>
        <v>2012</v>
      </c>
      <c r="G5303" s="70">
        <f t="shared" si="887"/>
        <v>11851.351351351352</v>
      </c>
      <c r="H5303" s="70" cm="1">
        <f t="array" ref="H5303">INDEX(magic_bricks_appreciation_pivot!$A$13:$K$20,MATCH(C5303,magic_bricks_appreciation_pivot!$A$13:$A$20,0),1+MATCH(F5303,INDEX(magic_bricks_appreciation_pivot!$B$13:$K$13,0),0))</f>
        <v>0.22606337179266398</v>
      </c>
      <c r="I5303" s="70">
        <f t="shared" si="895"/>
        <v>14530.507798137383</v>
      </c>
      <c r="J5303">
        <v>63</v>
      </c>
      <c r="K5303">
        <v>1</v>
      </c>
      <c r="L5303">
        <v>1</v>
      </c>
      <c r="M5303">
        <v>3</v>
      </c>
      <c r="N5303" t="s">
        <v>168</v>
      </c>
      <c r="O5303" t="s">
        <v>155</v>
      </c>
      <c r="P5303" s="12">
        <v>27769</v>
      </c>
      <c r="Q5303" t="s">
        <v>156</v>
      </c>
      <c r="R5303" t="s">
        <v>157</v>
      </c>
      <c r="S5303" t="s">
        <v>158</v>
      </c>
      <c r="T5303" t="s">
        <v>166</v>
      </c>
      <c r="U5303">
        <v>3.6</v>
      </c>
      <c r="V5303">
        <v>2.2000000000000002</v>
      </c>
      <c r="W5303">
        <v>3.6</v>
      </c>
      <c r="X5303">
        <v>3.04</v>
      </c>
      <c r="Y5303">
        <v>406928</v>
      </c>
      <c r="Z5303">
        <v>182416</v>
      </c>
      <c r="AA5303">
        <v>14032000</v>
      </c>
    </row>
    <row r="5304" spans="1:27" hidden="1">
      <c r="A5304" t="s">
        <v>5497</v>
      </c>
      <c r="B5304" t="s">
        <v>39</v>
      </c>
      <c r="C5304" t="s">
        <v>39</v>
      </c>
      <c r="D5304">
        <v>1775</v>
      </c>
      <c r="E5304" s="12">
        <v>39268</v>
      </c>
      <c r="F5304" s="72">
        <f t="shared" si="886"/>
        <v>2007</v>
      </c>
      <c r="G5304" s="70">
        <f t="shared" si="887"/>
        <v>11578.321126760564</v>
      </c>
      <c r="H5304" s="70" t="e" cm="1">
        <f t="array" ref="H5304">INDEX(magic_bricks_appreciation_pivot!$A$13:$K$20,MATCH(C5304,magic_bricks_appreciation_pivot!$A$13:$A$20,0),1+MATCH(F5304,INDEX(magic_bricks_appreciation_pivot!$B$13:$K$13,0),0))</f>
        <v>#N/A</v>
      </c>
      <c r="I5304" s="70"/>
      <c r="J5304">
        <v>30</v>
      </c>
      <c r="K5304">
        <v>1</v>
      </c>
      <c r="L5304">
        <v>1</v>
      </c>
      <c r="M5304">
        <v>4</v>
      </c>
      <c r="N5304" t="s">
        <v>193</v>
      </c>
      <c r="O5304" t="s">
        <v>161</v>
      </c>
      <c r="P5304" s="12">
        <v>37078</v>
      </c>
      <c r="Q5304" t="s">
        <v>156</v>
      </c>
      <c r="R5304" t="s">
        <v>177</v>
      </c>
      <c r="S5304" t="s">
        <v>158</v>
      </c>
      <c r="T5304" t="s">
        <v>182</v>
      </c>
      <c r="U5304">
        <v>4.5999999999999996</v>
      </c>
      <c r="V5304">
        <v>4.2</v>
      </c>
      <c r="W5304">
        <v>4.7</v>
      </c>
      <c r="X5304">
        <v>4.54</v>
      </c>
      <c r="Y5304">
        <v>637097</v>
      </c>
      <c r="Z5304">
        <v>267170</v>
      </c>
      <c r="AA5304">
        <v>20551520</v>
      </c>
    </row>
    <row r="5305" spans="1:27" hidden="1">
      <c r="A5305" t="s">
        <v>5498</v>
      </c>
      <c r="B5305" t="s">
        <v>175</v>
      </c>
      <c r="C5305" t="s">
        <v>34</v>
      </c>
      <c r="D5305">
        <v>1062</v>
      </c>
      <c r="E5305" s="12">
        <v>39904</v>
      </c>
      <c r="F5305" s="72">
        <f t="shared" si="886"/>
        <v>2009</v>
      </c>
      <c r="G5305" s="70">
        <f t="shared" si="887"/>
        <v>8304.5574387947272</v>
      </c>
      <c r="H5305" s="70" t="e" cm="1">
        <f t="array" ref="H5305">INDEX(magic_bricks_appreciation_pivot!$A$13:$K$20,MATCH(C5305,magic_bricks_appreciation_pivot!$A$13:$A$20,0),1+MATCH(F5305,INDEX(magic_bricks_appreciation_pivot!$B$13:$K$13,0),0))</f>
        <v>#N/A</v>
      </c>
      <c r="I5305" s="70"/>
      <c r="J5305">
        <v>117</v>
      </c>
      <c r="K5305">
        <v>1</v>
      </c>
      <c r="L5305">
        <v>1</v>
      </c>
      <c r="M5305">
        <v>3</v>
      </c>
      <c r="N5305" t="s">
        <v>176</v>
      </c>
      <c r="O5305" t="s">
        <v>155</v>
      </c>
      <c r="P5305" s="12">
        <v>28954</v>
      </c>
      <c r="Q5305" t="s">
        <v>169</v>
      </c>
      <c r="R5305" t="s">
        <v>165</v>
      </c>
      <c r="S5305" t="s">
        <v>158</v>
      </c>
      <c r="T5305" t="s">
        <v>163</v>
      </c>
      <c r="U5305">
        <v>4.9000000000000004</v>
      </c>
      <c r="V5305">
        <v>2.8</v>
      </c>
      <c r="W5305">
        <v>4.8</v>
      </c>
      <c r="X5305">
        <v>4.03</v>
      </c>
      <c r="Y5305">
        <v>246944</v>
      </c>
      <c r="Z5305">
        <v>97014</v>
      </c>
      <c r="AA5305">
        <v>8819440</v>
      </c>
    </row>
    <row r="5306" spans="1:27" hidden="1">
      <c r="A5306" t="s">
        <v>5499</v>
      </c>
      <c r="B5306" t="s">
        <v>175</v>
      </c>
      <c r="C5306" t="s">
        <v>34</v>
      </c>
      <c r="D5306">
        <v>823</v>
      </c>
      <c r="E5306" s="12">
        <v>39781</v>
      </c>
      <c r="F5306" s="72">
        <f t="shared" si="886"/>
        <v>2008</v>
      </c>
      <c r="G5306" s="70">
        <f t="shared" si="887"/>
        <v>14502.004860267314</v>
      </c>
      <c r="H5306" s="70" t="e" cm="1">
        <f t="array" ref="H5306">INDEX(magic_bricks_appreciation_pivot!$A$13:$K$20,MATCH(C5306,magic_bricks_appreciation_pivot!$A$13:$A$20,0),1+MATCH(F5306,INDEX(magic_bricks_appreciation_pivot!$B$13:$K$13,0),0))</f>
        <v>#N/A</v>
      </c>
      <c r="I5306" s="70"/>
      <c r="J5306">
        <v>31</v>
      </c>
      <c r="K5306">
        <v>1</v>
      </c>
      <c r="L5306">
        <v>1</v>
      </c>
      <c r="M5306">
        <v>3</v>
      </c>
      <c r="N5306" t="s">
        <v>168</v>
      </c>
      <c r="O5306" t="s">
        <v>155</v>
      </c>
      <c r="P5306" s="12">
        <v>27736</v>
      </c>
      <c r="Q5306" t="s">
        <v>156</v>
      </c>
      <c r="R5306" t="s">
        <v>157</v>
      </c>
      <c r="S5306" t="s">
        <v>162</v>
      </c>
      <c r="T5306" t="s">
        <v>166</v>
      </c>
      <c r="U5306">
        <v>3.4</v>
      </c>
      <c r="V5306">
        <v>4.2</v>
      </c>
      <c r="W5306">
        <v>4.2</v>
      </c>
      <c r="X5306">
        <v>3.96</v>
      </c>
      <c r="Y5306">
        <v>334184</v>
      </c>
      <c r="Z5306">
        <v>47741</v>
      </c>
      <c r="AA5306">
        <v>11935150</v>
      </c>
    </row>
    <row r="5307" spans="1:27" hidden="1">
      <c r="A5307" t="s">
        <v>5500</v>
      </c>
      <c r="B5307" t="s">
        <v>51</v>
      </c>
      <c r="C5307" t="s">
        <v>51</v>
      </c>
      <c r="D5307">
        <v>1626</v>
      </c>
      <c r="E5307" s="12">
        <v>38965</v>
      </c>
      <c r="F5307" s="72">
        <f t="shared" si="886"/>
        <v>2006</v>
      </c>
      <c r="G5307" s="70">
        <f t="shared" si="887"/>
        <v>5592.0049200492003</v>
      </c>
      <c r="H5307" s="70" t="e" cm="1">
        <f t="array" ref="H5307">INDEX(magic_bricks_appreciation_pivot!$A$13:$K$20,MATCH(C5307,magic_bricks_appreciation_pivot!$A$13:$A$20,0),1+MATCH(F5307,INDEX(magic_bricks_appreciation_pivot!$B$13:$K$13,0),0))</f>
        <v>#N/A</v>
      </c>
      <c r="I5307" s="70"/>
      <c r="J5307">
        <v>37</v>
      </c>
      <c r="K5307">
        <v>2</v>
      </c>
      <c r="L5307">
        <v>1</v>
      </c>
      <c r="M5307">
        <v>4</v>
      </c>
      <c r="N5307" t="s">
        <v>168</v>
      </c>
      <c r="O5307" t="s">
        <v>155</v>
      </c>
      <c r="P5307" s="12">
        <v>24365</v>
      </c>
      <c r="Q5307" t="s">
        <v>169</v>
      </c>
      <c r="R5307" t="s">
        <v>165</v>
      </c>
      <c r="S5307" t="s">
        <v>162</v>
      </c>
      <c r="T5307" t="s">
        <v>173</v>
      </c>
      <c r="U5307">
        <v>3.4</v>
      </c>
      <c r="V5307">
        <v>4</v>
      </c>
      <c r="W5307">
        <v>3.2</v>
      </c>
      <c r="X5307">
        <v>3.61</v>
      </c>
      <c r="Y5307">
        <v>309148</v>
      </c>
      <c r="Z5307">
        <v>100019</v>
      </c>
      <c r="AA5307">
        <v>9092600</v>
      </c>
    </row>
    <row r="5308" spans="1:27">
      <c r="A5308" t="s">
        <v>5501</v>
      </c>
      <c r="B5308" t="s">
        <v>23</v>
      </c>
      <c r="C5308" t="s">
        <v>23</v>
      </c>
      <c r="D5308">
        <v>774</v>
      </c>
      <c r="E5308" s="12">
        <v>40720</v>
      </c>
      <c r="F5308" s="72">
        <f t="shared" si="886"/>
        <v>2011</v>
      </c>
      <c r="G5308" s="70">
        <f t="shared" si="887"/>
        <v>8255.8139534883721</v>
      </c>
      <c r="H5308" s="70" cm="1">
        <f t="array" ref="H5308">INDEX(magic_bricks_appreciation_pivot!$A$13:$K$20,MATCH(C5308,magic_bricks_appreciation_pivot!$A$13:$A$20,0),1+MATCH(F5308,INDEX(magic_bricks_appreciation_pivot!$B$13:$K$13,0),0))</f>
        <v>0.30621792098525186</v>
      </c>
      <c r="I5308" s="70">
        <f>G5308+G5308*H5308</f>
        <v>10783.892138366615</v>
      </c>
      <c r="J5308">
        <v>74</v>
      </c>
      <c r="K5308">
        <v>1</v>
      </c>
      <c r="L5308">
        <v>1</v>
      </c>
      <c r="M5308">
        <v>2</v>
      </c>
      <c r="N5308" t="s">
        <v>193</v>
      </c>
      <c r="O5308" t="s">
        <v>155</v>
      </c>
      <c r="P5308" s="12">
        <v>30500</v>
      </c>
      <c r="Q5308" t="s">
        <v>156</v>
      </c>
      <c r="R5308" t="s">
        <v>177</v>
      </c>
      <c r="S5308" t="s">
        <v>158</v>
      </c>
      <c r="T5308" t="s">
        <v>159</v>
      </c>
      <c r="U5308">
        <v>3.7</v>
      </c>
      <c r="V5308">
        <v>2.8</v>
      </c>
      <c r="W5308">
        <v>4.9000000000000004</v>
      </c>
      <c r="X5308">
        <v>3.91</v>
      </c>
      <c r="Y5308">
        <v>300330</v>
      </c>
      <c r="Z5308">
        <v>89460</v>
      </c>
      <c r="AA5308">
        <v>6390000</v>
      </c>
    </row>
    <row r="5309" spans="1:27" hidden="1">
      <c r="A5309" t="s">
        <v>5502</v>
      </c>
      <c r="B5309" t="s">
        <v>51</v>
      </c>
      <c r="C5309" t="s">
        <v>51</v>
      </c>
      <c r="D5309">
        <v>1627</v>
      </c>
      <c r="E5309" s="12">
        <v>39817</v>
      </c>
      <c r="F5309" s="72">
        <f t="shared" si="886"/>
        <v>2009</v>
      </c>
      <c r="G5309" s="70">
        <f t="shared" si="887"/>
        <v>6422.5568531038725</v>
      </c>
      <c r="H5309" s="70" t="e" cm="1">
        <f t="array" ref="H5309">INDEX(magic_bricks_appreciation_pivot!$A$13:$K$20,MATCH(C5309,magic_bricks_appreciation_pivot!$A$13:$A$20,0),1+MATCH(F5309,INDEX(magic_bricks_appreciation_pivot!$B$13:$K$13,0),0))</f>
        <v>#N/A</v>
      </c>
      <c r="I5309" s="70"/>
      <c r="J5309">
        <v>103</v>
      </c>
      <c r="K5309">
        <v>2</v>
      </c>
      <c r="L5309">
        <v>1</v>
      </c>
      <c r="M5309">
        <v>4</v>
      </c>
      <c r="N5309" t="s">
        <v>193</v>
      </c>
      <c r="O5309" t="s">
        <v>155</v>
      </c>
      <c r="P5309" s="12">
        <v>37992</v>
      </c>
      <c r="Q5309" t="s">
        <v>169</v>
      </c>
      <c r="R5309" t="s">
        <v>165</v>
      </c>
      <c r="S5309" t="s">
        <v>178</v>
      </c>
      <c r="T5309" t="s">
        <v>166</v>
      </c>
      <c r="U5309">
        <v>2.7</v>
      </c>
      <c r="V5309">
        <v>3.4</v>
      </c>
      <c r="W5309">
        <v>3.9</v>
      </c>
      <c r="X5309">
        <v>3.38</v>
      </c>
      <c r="Y5309">
        <v>344834</v>
      </c>
      <c r="Z5309">
        <v>114945</v>
      </c>
      <c r="AA5309">
        <v>10449500</v>
      </c>
    </row>
    <row r="5310" spans="1:27">
      <c r="A5310" t="s">
        <v>5503</v>
      </c>
      <c r="B5310" t="s">
        <v>201</v>
      </c>
      <c r="C5310" t="s">
        <v>201</v>
      </c>
      <c r="D5310">
        <v>2078</v>
      </c>
      <c r="E5310" s="12">
        <v>40857</v>
      </c>
      <c r="F5310" s="72">
        <f t="shared" si="886"/>
        <v>2011</v>
      </c>
      <c r="G5310" s="70">
        <f t="shared" si="887"/>
        <v>5843.3686236766125</v>
      </c>
      <c r="H5310" s="70" cm="1">
        <f t="array" ref="H5310">INDEX(magic_bricks_appreciation_pivot!$A$13:$K$20,MATCH(C5310,magic_bricks_appreciation_pivot!$A$13:$A$20,0),1+MATCH(F5310,INDEX(magic_bricks_appreciation_pivot!$B$13:$K$13,0),0))</f>
        <v>0.57884713052310821</v>
      </c>
      <c r="I5310" s="70">
        <f>G5310+G5310*H5310</f>
        <v>9225.7857840805846</v>
      </c>
      <c r="J5310">
        <v>150</v>
      </c>
      <c r="K5310">
        <v>3</v>
      </c>
      <c r="L5310">
        <v>2</v>
      </c>
      <c r="M5310">
        <v>5</v>
      </c>
      <c r="N5310" t="s">
        <v>154</v>
      </c>
      <c r="O5310" t="s">
        <v>155</v>
      </c>
      <c r="P5310" s="12">
        <v>38667</v>
      </c>
      <c r="Q5310" t="s">
        <v>194</v>
      </c>
      <c r="R5310" t="s">
        <v>177</v>
      </c>
      <c r="S5310" t="s">
        <v>162</v>
      </c>
      <c r="T5310" t="s">
        <v>166</v>
      </c>
      <c r="U5310">
        <v>2.2000000000000002</v>
      </c>
      <c r="V5310">
        <v>4.9000000000000004</v>
      </c>
      <c r="W5310">
        <v>4.5</v>
      </c>
      <c r="X5310">
        <v>3.93</v>
      </c>
      <c r="Y5310">
        <v>400703</v>
      </c>
      <c r="Z5310">
        <v>303563</v>
      </c>
      <c r="AA5310">
        <v>12142520</v>
      </c>
    </row>
    <row r="5311" spans="1:27" hidden="1">
      <c r="A5311" t="s">
        <v>5504</v>
      </c>
      <c r="B5311" t="s">
        <v>39</v>
      </c>
      <c r="C5311" t="s">
        <v>39</v>
      </c>
      <c r="D5311">
        <v>1740</v>
      </c>
      <c r="E5311" s="12">
        <v>40022</v>
      </c>
      <c r="F5311" s="72">
        <f t="shared" si="886"/>
        <v>2009</v>
      </c>
      <c r="G5311" s="70">
        <f t="shared" si="887"/>
        <v>6962.9885057471265</v>
      </c>
      <c r="H5311" s="70" t="e" cm="1">
        <f t="array" ref="H5311">INDEX(magic_bricks_appreciation_pivot!$A$13:$K$20,MATCH(C5311,magic_bricks_appreciation_pivot!$A$13:$A$20,0),1+MATCH(F5311,INDEX(magic_bricks_appreciation_pivot!$B$13:$K$13,0),0))</f>
        <v>#N/A</v>
      </c>
      <c r="I5311" s="70"/>
      <c r="J5311">
        <v>182</v>
      </c>
      <c r="K5311">
        <v>1</v>
      </c>
      <c r="L5311">
        <v>1</v>
      </c>
      <c r="M5311">
        <v>4</v>
      </c>
      <c r="N5311" t="s">
        <v>154</v>
      </c>
      <c r="O5311" t="s">
        <v>155</v>
      </c>
      <c r="P5311" s="12">
        <v>29072</v>
      </c>
      <c r="Q5311" t="s">
        <v>194</v>
      </c>
      <c r="R5311" t="s">
        <v>165</v>
      </c>
      <c r="S5311" t="s">
        <v>158</v>
      </c>
      <c r="T5311" t="s">
        <v>163</v>
      </c>
      <c r="U5311">
        <v>4.8</v>
      </c>
      <c r="V5311">
        <v>2.4</v>
      </c>
      <c r="W5311">
        <v>4.8</v>
      </c>
      <c r="X5311">
        <v>4.2</v>
      </c>
      <c r="Y5311">
        <v>375584</v>
      </c>
      <c r="Z5311">
        <v>145387</v>
      </c>
      <c r="AA5311">
        <v>12115600</v>
      </c>
    </row>
    <row r="5312" spans="1:27">
      <c r="A5312" t="s">
        <v>5505</v>
      </c>
      <c r="B5312" t="s">
        <v>56</v>
      </c>
      <c r="C5312" t="s">
        <v>56</v>
      </c>
      <c r="D5312">
        <v>630</v>
      </c>
      <c r="E5312" s="12">
        <v>40684</v>
      </c>
      <c r="F5312" s="72">
        <f t="shared" si="886"/>
        <v>2011</v>
      </c>
      <c r="G5312" s="70">
        <f t="shared" si="887"/>
        <v>14899.5</v>
      </c>
      <c r="H5312" s="70" cm="1">
        <f t="array" ref="H5312">INDEX(magic_bricks_appreciation_pivot!$A$13:$K$20,MATCH(C5312,magic_bricks_appreciation_pivot!$A$13:$A$20,0),1+MATCH(F5312,INDEX(magic_bricks_appreciation_pivot!$B$13:$K$13,0),0))</f>
        <v>0.33228770983948047</v>
      </c>
      <c r="I5312" s="70">
        <f t="shared" ref="I5312:I5313" si="896">G5312+G5312*H5312</f>
        <v>19850.42073275334</v>
      </c>
      <c r="J5312">
        <v>141</v>
      </c>
      <c r="K5312">
        <v>1</v>
      </c>
      <c r="L5312">
        <v>1</v>
      </c>
      <c r="M5312">
        <v>2</v>
      </c>
      <c r="N5312" t="s">
        <v>193</v>
      </c>
      <c r="O5312" t="s">
        <v>155</v>
      </c>
      <c r="P5312" s="12">
        <v>26449</v>
      </c>
      <c r="Q5312" t="s">
        <v>156</v>
      </c>
      <c r="R5312" t="s">
        <v>165</v>
      </c>
      <c r="S5312" t="s">
        <v>162</v>
      </c>
      <c r="T5312" t="s">
        <v>171</v>
      </c>
      <c r="U5312">
        <v>3.5</v>
      </c>
      <c r="V5312">
        <v>3.6</v>
      </c>
      <c r="W5312">
        <v>4.9000000000000004</v>
      </c>
      <c r="X5312">
        <v>4.22</v>
      </c>
      <c r="Y5312">
        <v>309761</v>
      </c>
      <c r="Z5312">
        <v>28160</v>
      </c>
      <c r="AA5312">
        <v>9386685</v>
      </c>
    </row>
    <row r="5313" spans="1:27">
      <c r="A5313" t="s">
        <v>5506</v>
      </c>
      <c r="B5313" t="s">
        <v>23</v>
      </c>
      <c r="C5313" t="s">
        <v>23</v>
      </c>
      <c r="D5313">
        <v>1474</v>
      </c>
      <c r="E5313" s="12">
        <v>40977</v>
      </c>
      <c r="F5313" s="72">
        <f t="shared" si="886"/>
        <v>2012</v>
      </c>
      <c r="G5313" s="70">
        <f t="shared" si="887"/>
        <v>7857.19131614654</v>
      </c>
      <c r="H5313" s="70" cm="1">
        <f t="array" ref="H5313">INDEX(magic_bricks_appreciation_pivot!$A$13:$K$20,MATCH(C5313,magic_bricks_appreciation_pivot!$A$13:$A$20,0),1+MATCH(F5313,INDEX(magic_bricks_appreciation_pivot!$B$13:$K$13,0),0))</f>
        <v>0.26292059267573231</v>
      </c>
      <c r="I5313" s="70">
        <f t="shared" si="896"/>
        <v>9923.0087137544051</v>
      </c>
      <c r="J5313">
        <v>90</v>
      </c>
      <c r="K5313">
        <v>2</v>
      </c>
      <c r="L5313">
        <v>2</v>
      </c>
      <c r="M5313">
        <v>4</v>
      </c>
      <c r="N5313" t="s">
        <v>193</v>
      </c>
      <c r="O5313" t="s">
        <v>155</v>
      </c>
      <c r="P5313" s="12">
        <v>38787</v>
      </c>
      <c r="Q5313" t="s">
        <v>156</v>
      </c>
      <c r="R5313" t="s">
        <v>177</v>
      </c>
      <c r="S5313" t="s">
        <v>178</v>
      </c>
      <c r="T5313" t="s">
        <v>163</v>
      </c>
      <c r="U5313">
        <v>4.5999999999999996</v>
      </c>
      <c r="V5313">
        <v>2.1</v>
      </c>
      <c r="W5313">
        <v>2</v>
      </c>
      <c r="X5313">
        <v>2.81</v>
      </c>
      <c r="Y5313">
        <v>393771</v>
      </c>
      <c r="Z5313">
        <v>115815</v>
      </c>
      <c r="AA5313">
        <v>11581500</v>
      </c>
    </row>
    <row r="5314" spans="1:27" hidden="1">
      <c r="A5314" t="s">
        <v>5507</v>
      </c>
      <c r="B5314" t="s">
        <v>175</v>
      </c>
      <c r="C5314" t="s">
        <v>34</v>
      </c>
      <c r="D5314">
        <v>1114</v>
      </c>
      <c r="E5314" s="12">
        <v>39583</v>
      </c>
      <c r="F5314" s="72">
        <f t="shared" si="886"/>
        <v>2008</v>
      </c>
      <c r="G5314" s="70">
        <f t="shared" si="887"/>
        <v>8789.6588868940762</v>
      </c>
      <c r="H5314" s="70" t="e" cm="1">
        <f t="array" ref="H5314">INDEX(magic_bricks_appreciation_pivot!$A$13:$K$20,MATCH(C5314,magic_bricks_appreciation_pivot!$A$13:$A$20,0),1+MATCH(F5314,INDEX(magic_bricks_appreciation_pivot!$B$13:$K$13,0),0))</f>
        <v>#N/A</v>
      </c>
      <c r="I5314" s="70"/>
      <c r="J5314">
        <v>194</v>
      </c>
      <c r="K5314">
        <v>1</v>
      </c>
      <c r="L5314">
        <v>1</v>
      </c>
      <c r="M5314">
        <v>3</v>
      </c>
      <c r="N5314" t="s">
        <v>154</v>
      </c>
      <c r="O5314" t="s">
        <v>161</v>
      </c>
      <c r="P5314" s="12">
        <v>31553</v>
      </c>
      <c r="Q5314" t="s">
        <v>169</v>
      </c>
      <c r="R5314" t="s">
        <v>157</v>
      </c>
      <c r="S5314" t="s">
        <v>162</v>
      </c>
      <c r="T5314" t="s">
        <v>166</v>
      </c>
      <c r="U5314">
        <v>4.2</v>
      </c>
      <c r="V5314">
        <v>4.2</v>
      </c>
      <c r="W5314">
        <v>2</v>
      </c>
      <c r="X5314">
        <v>3.54</v>
      </c>
      <c r="Y5314">
        <v>293750</v>
      </c>
      <c r="Z5314">
        <v>146875</v>
      </c>
      <c r="AA5314">
        <v>9791680</v>
      </c>
    </row>
    <row r="5315" spans="1:27">
      <c r="A5315" t="s">
        <v>5508</v>
      </c>
      <c r="B5315" t="s">
        <v>175</v>
      </c>
      <c r="C5315" t="s">
        <v>34</v>
      </c>
      <c r="D5315">
        <v>1188</v>
      </c>
      <c r="E5315" s="12">
        <v>41019</v>
      </c>
      <c r="F5315" s="72">
        <f t="shared" ref="F5315:F5378" si="897">YEAR(E5315)</f>
        <v>2012</v>
      </c>
      <c r="G5315" s="70">
        <f t="shared" ref="G5315:G5378" si="898">AA5315/D5315</f>
        <v>11064.015151515152</v>
      </c>
      <c r="H5315" s="70" cm="1">
        <f t="array" ref="H5315">INDEX(magic_bricks_appreciation_pivot!$A$13:$K$20,MATCH(C5315,magic_bricks_appreciation_pivot!$A$13:$A$20,0),1+MATCH(F5315,INDEX(magic_bricks_appreciation_pivot!$B$13:$K$13,0),0))</f>
        <v>0.22606337179266398</v>
      </c>
      <c r="I5315" s="70">
        <f t="shared" ref="I5315:I5318" si="899">G5315+G5315*H5315</f>
        <v>13565.183722231788</v>
      </c>
      <c r="J5315">
        <v>88</v>
      </c>
      <c r="K5315">
        <v>1</v>
      </c>
      <c r="L5315">
        <v>1</v>
      </c>
      <c r="M5315">
        <v>3</v>
      </c>
      <c r="N5315" t="s">
        <v>193</v>
      </c>
      <c r="O5315" t="s">
        <v>161</v>
      </c>
      <c r="P5315" s="12">
        <v>38464</v>
      </c>
      <c r="Q5315" t="s">
        <v>156</v>
      </c>
      <c r="R5315" t="s">
        <v>157</v>
      </c>
      <c r="S5315" t="s">
        <v>178</v>
      </c>
      <c r="T5315" t="s">
        <v>166</v>
      </c>
      <c r="U5315">
        <v>3.2</v>
      </c>
      <c r="V5315">
        <v>3.6</v>
      </c>
      <c r="W5315">
        <v>3.4</v>
      </c>
      <c r="X5315">
        <v>3.42</v>
      </c>
      <c r="Y5315">
        <v>354889</v>
      </c>
      <c r="Z5315">
        <v>39432</v>
      </c>
      <c r="AA5315">
        <v>13144050</v>
      </c>
    </row>
    <row r="5316" spans="1:27">
      <c r="A5316" t="s">
        <v>5509</v>
      </c>
      <c r="B5316" t="s">
        <v>175</v>
      </c>
      <c r="C5316" t="s">
        <v>34</v>
      </c>
      <c r="D5316">
        <v>1273</v>
      </c>
      <c r="E5316" s="12">
        <v>41628</v>
      </c>
      <c r="F5316" s="72">
        <f t="shared" si="897"/>
        <v>2013</v>
      </c>
      <c r="G5316" s="70">
        <f t="shared" si="898"/>
        <v>7292.4273369992143</v>
      </c>
      <c r="H5316" s="70" cm="1">
        <f t="array" ref="H5316">INDEX(magic_bricks_appreciation_pivot!$A$13:$K$20,MATCH(C5316,magic_bricks_appreciation_pivot!$A$13:$A$20,0),1+MATCH(F5316,INDEX(magic_bricks_appreciation_pivot!$B$13:$K$13,0),0))</f>
        <v>0.11656080922135968</v>
      </c>
      <c r="I5316" s="70">
        <f t="shared" si="899"/>
        <v>8142.4385685878078</v>
      </c>
      <c r="J5316">
        <v>91</v>
      </c>
      <c r="K5316">
        <v>2</v>
      </c>
      <c r="L5316">
        <v>1</v>
      </c>
      <c r="M5316">
        <v>4</v>
      </c>
      <c r="N5316" t="s">
        <v>154</v>
      </c>
      <c r="O5316" t="s">
        <v>161</v>
      </c>
      <c r="P5316" s="12">
        <v>33233</v>
      </c>
      <c r="Q5316" t="s">
        <v>169</v>
      </c>
      <c r="R5316" t="s">
        <v>177</v>
      </c>
      <c r="S5316" t="s">
        <v>178</v>
      </c>
      <c r="T5316" t="s">
        <v>166</v>
      </c>
      <c r="U5316">
        <v>3.6</v>
      </c>
      <c r="V5316">
        <v>4.8</v>
      </c>
      <c r="W5316">
        <v>3.5</v>
      </c>
      <c r="X5316">
        <v>4.05</v>
      </c>
      <c r="Y5316">
        <v>259931</v>
      </c>
      <c r="Z5316">
        <v>129966</v>
      </c>
      <c r="AA5316">
        <v>9283260</v>
      </c>
    </row>
    <row r="5317" spans="1:27">
      <c r="A5317" t="s">
        <v>5510</v>
      </c>
      <c r="B5317" t="s">
        <v>51</v>
      </c>
      <c r="C5317" t="s">
        <v>51</v>
      </c>
      <c r="D5317">
        <v>1884</v>
      </c>
      <c r="E5317" s="12">
        <v>40375</v>
      </c>
      <c r="F5317" s="72">
        <f t="shared" si="897"/>
        <v>2010</v>
      </c>
      <c r="G5317" s="70">
        <f t="shared" si="898"/>
        <v>8766.3906581740976</v>
      </c>
      <c r="H5317" s="70" cm="1">
        <f t="array" ref="H5317">INDEX(magic_bricks_appreciation_pivot!$A$13:$K$20,MATCH(C5317,magic_bricks_appreciation_pivot!$A$13:$A$20,0),1+MATCH(F5317,INDEX(magic_bricks_appreciation_pivot!$B$13:$K$13,0),0))</f>
        <v>0.55311029796131728</v>
      </c>
      <c r="I5317" s="70">
        <f t="shared" si="899"/>
        <v>13615.171607162081</v>
      </c>
      <c r="J5317">
        <v>199</v>
      </c>
      <c r="K5317">
        <v>3</v>
      </c>
      <c r="L5317">
        <v>2</v>
      </c>
      <c r="M5317">
        <v>5</v>
      </c>
      <c r="N5317" t="s">
        <v>154</v>
      </c>
      <c r="O5317" t="s">
        <v>155</v>
      </c>
      <c r="P5317" s="12">
        <v>33440</v>
      </c>
      <c r="Q5317" t="s">
        <v>156</v>
      </c>
      <c r="R5317" t="s">
        <v>165</v>
      </c>
      <c r="S5317" t="s">
        <v>178</v>
      </c>
      <c r="T5317" t="s">
        <v>182</v>
      </c>
      <c r="U5317">
        <v>2.8</v>
      </c>
      <c r="V5317">
        <v>4.2</v>
      </c>
      <c r="W5317">
        <v>2.2000000000000002</v>
      </c>
      <c r="X5317">
        <v>3.25</v>
      </c>
      <c r="Y5317">
        <v>511992</v>
      </c>
      <c r="Z5317">
        <v>297286</v>
      </c>
      <c r="AA5317">
        <v>16515880</v>
      </c>
    </row>
    <row r="5318" spans="1:27">
      <c r="A5318" t="s">
        <v>5511</v>
      </c>
      <c r="B5318" t="s">
        <v>23</v>
      </c>
      <c r="C5318" t="s">
        <v>23</v>
      </c>
      <c r="D5318">
        <v>1550</v>
      </c>
      <c r="E5318" s="12">
        <v>40875</v>
      </c>
      <c r="F5318" s="72">
        <f t="shared" si="897"/>
        <v>2011</v>
      </c>
      <c r="G5318" s="70">
        <f t="shared" si="898"/>
        <v>4567.5806451612907</v>
      </c>
      <c r="H5318" s="70" cm="1">
        <f t="array" ref="H5318">INDEX(magic_bricks_appreciation_pivot!$A$13:$K$20,MATCH(C5318,magic_bricks_appreciation_pivot!$A$13:$A$20,0),1+MATCH(F5318,INDEX(magic_bricks_appreciation_pivot!$B$13:$K$13,0),0))</f>
        <v>0.30621792098525186</v>
      </c>
      <c r="I5318" s="70">
        <f t="shared" si="899"/>
        <v>5966.2556942550564</v>
      </c>
      <c r="J5318">
        <v>165</v>
      </c>
      <c r="K5318">
        <v>2</v>
      </c>
      <c r="L5318">
        <v>2</v>
      </c>
      <c r="M5318">
        <v>4</v>
      </c>
      <c r="N5318" t="s">
        <v>176</v>
      </c>
      <c r="O5318" t="s">
        <v>155</v>
      </c>
      <c r="P5318" s="12">
        <v>22990</v>
      </c>
      <c r="Q5318" t="s">
        <v>194</v>
      </c>
      <c r="R5318" t="s">
        <v>165</v>
      </c>
      <c r="S5318" t="s">
        <v>162</v>
      </c>
      <c r="T5318" t="s">
        <v>173</v>
      </c>
      <c r="U5318">
        <v>5</v>
      </c>
      <c r="V5318">
        <v>2.9</v>
      </c>
      <c r="W5318">
        <v>4.3</v>
      </c>
      <c r="X5318">
        <v>4.09</v>
      </c>
      <c r="Y5318">
        <v>261951</v>
      </c>
      <c r="Z5318">
        <v>141595</v>
      </c>
      <c r="AA5318">
        <v>7079750</v>
      </c>
    </row>
    <row r="5319" spans="1:27" hidden="1">
      <c r="A5319" t="s">
        <v>5512</v>
      </c>
      <c r="B5319" t="s">
        <v>56</v>
      </c>
      <c r="C5319" t="s">
        <v>56</v>
      </c>
      <c r="D5319">
        <v>1208</v>
      </c>
      <c r="E5319" s="12">
        <v>40129</v>
      </c>
      <c r="F5319" s="72">
        <f t="shared" si="897"/>
        <v>2009</v>
      </c>
      <c r="G5319" s="70">
        <f t="shared" si="898"/>
        <v>8487.9221854304633</v>
      </c>
      <c r="H5319" s="70" t="e" cm="1">
        <f t="array" ref="H5319">INDEX(magic_bricks_appreciation_pivot!$A$13:$K$20,MATCH(C5319,magic_bricks_appreciation_pivot!$A$13:$A$20,0),1+MATCH(F5319,INDEX(magic_bricks_appreciation_pivot!$B$13:$K$13,0),0))</f>
        <v>#N/A</v>
      </c>
      <c r="I5319" s="70"/>
      <c r="J5319">
        <v>80</v>
      </c>
      <c r="K5319">
        <v>2</v>
      </c>
      <c r="L5319">
        <v>2</v>
      </c>
      <c r="M5319">
        <v>4</v>
      </c>
      <c r="N5319" t="s">
        <v>193</v>
      </c>
      <c r="O5319" t="s">
        <v>161</v>
      </c>
      <c r="P5319" s="12">
        <v>27719</v>
      </c>
      <c r="Q5319" t="s">
        <v>169</v>
      </c>
      <c r="R5319" t="s">
        <v>157</v>
      </c>
      <c r="S5319" t="s">
        <v>158</v>
      </c>
      <c r="T5319" t="s">
        <v>166</v>
      </c>
      <c r="U5319">
        <v>4.7</v>
      </c>
      <c r="V5319">
        <v>2.8</v>
      </c>
      <c r="W5319">
        <v>4.5999999999999996</v>
      </c>
      <c r="X5319">
        <v>4.2699999999999996</v>
      </c>
      <c r="Y5319">
        <v>317856</v>
      </c>
      <c r="Z5319">
        <v>10253</v>
      </c>
      <c r="AA5319">
        <v>10253410</v>
      </c>
    </row>
    <row r="5320" spans="1:27">
      <c r="A5320" t="s">
        <v>5513</v>
      </c>
      <c r="B5320" t="s">
        <v>175</v>
      </c>
      <c r="C5320" t="s">
        <v>34</v>
      </c>
      <c r="D5320">
        <v>1231</v>
      </c>
      <c r="E5320" s="12">
        <v>40283</v>
      </c>
      <c r="F5320" s="72">
        <f t="shared" si="897"/>
        <v>2010</v>
      </c>
      <c r="G5320" s="70">
        <f t="shared" si="898"/>
        <v>11580.909829406986</v>
      </c>
      <c r="H5320" s="70" cm="1">
        <f t="array" ref="H5320">INDEX(magic_bricks_appreciation_pivot!$A$13:$K$20,MATCH(C5320,magic_bricks_appreciation_pivot!$A$13:$A$20,0),1+MATCH(F5320,INDEX(magic_bricks_appreciation_pivot!$B$13:$K$13,0),0))</f>
        <v>0.46848170778869208</v>
      </c>
      <c r="I5320" s="70">
        <f t="shared" ref="I5320:I5323" si="900">G5320+G5320*H5320</f>
        <v>17006.354244034421</v>
      </c>
      <c r="J5320">
        <v>48</v>
      </c>
      <c r="K5320">
        <v>2</v>
      </c>
      <c r="L5320">
        <v>1</v>
      </c>
      <c r="M5320">
        <v>4</v>
      </c>
      <c r="N5320" t="s">
        <v>176</v>
      </c>
      <c r="O5320" t="s">
        <v>155</v>
      </c>
      <c r="P5320" s="12">
        <v>38093</v>
      </c>
      <c r="Q5320" t="s">
        <v>156</v>
      </c>
      <c r="R5320" t="s">
        <v>157</v>
      </c>
      <c r="S5320" t="s">
        <v>158</v>
      </c>
      <c r="T5320" t="s">
        <v>163</v>
      </c>
      <c r="U5320">
        <v>4</v>
      </c>
      <c r="V5320">
        <v>2.5</v>
      </c>
      <c r="W5320">
        <v>2.4</v>
      </c>
      <c r="X5320">
        <v>2.92</v>
      </c>
      <c r="Y5320">
        <v>456195</v>
      </c>
      <c r="Z5320">
        <v>156817</v>
      </c>
      <c r="AA5320">
        <v>14256100</v>
      </c>
    </row>
    <row r="5321" spans="1:27">
      <c r="A5321" t="s">
        <v>5514</v>
      </c>
      <c r="B5321" t="s">
        <v>175</v>
      </c>
      <c r="C5321" t="s">
        <v>34</v>
      </c>
      <c r="D5321">
        <v>914</v>
      </c>
      <c r="E5321" s="12">
        <v>41748</v>
      </c>
      <c r="F5321" s="72">
        <f t="shared" si="897"/>
        <v>2014</v>
      </c>
      <c r="G5321" s="70">
        <f t="shared" si="898"/>
        <v>13669.420131291028</v>
      </c>
      <c r="H5321" s="70" cm="1">
        <f t="array" ref="H5321">INDEX(magic_bricks_appreciation_pivot!$A$13:$K$20,MATCH(C5321,magic_bricks_appreciation_pivot!$A$13:$A$20,0),1+MATCH(F5321,INDEX(magic_bricks_appreciation_pivot!$B$13:$K$13,0),0))</f>
        <v>5.1040744021257752E-2</v>
      </c>
      <c r="I5321" s="70">
        <f t="shared" si="900"/>
        <v>14367.11750513128</v>
      </c>
      <c r="J5321">
        <v>29</v>
      </c>
      <c r="K5321">
        <v>1</v>
      </c>
      <c r="L5321">
        <v>1</v>
      </c>
      <c r="M5321">
        <v>3</v>
      </c>
      <c r="N5321" t="s">
        <v>184</v>
      </c>
      <c r="O5321" t="s">
        <v>161</v>
      </c>
      <c r="P5321" s="12">
        <v>37733</v>
      </c>
      <c r="Q5321" t="s">
        <v>156</v>
      </c>
      <c r="R5321" t="s">
        <v>157</v>
      </c>
      <c r="S5321" t="s">
        <v>158</v>
      </c>
      <c r="T5321" t="s">
        <v>182</v>
      </c>
      <c r="U5321">
        <v>4</v>
      </c>
      <c r="V5321">
        <v>2.2000000000000002</v>
      </c>
      <c r="W5321">
        <v>3.9</v>
      </c>
      <c r="X5321">
        <v>3.25</v>
      </c>
      <c r="Y5321">
        <v>374816</v>
      </c>
      <c r="Z5321">
        <v>37482</v>
      </c>
      <c r="AA5321">
        <v>12493850</v>
      </c>
    </row>
    <row r="5322" spans="1:27">
      <c r="A5322" t="s">
        <v>5515</v>
      </c>
      <c r="B5322" t="s">
        <v>51</v>
      </c>
      <c r="C5322" t="s">
        <v>51</v>
      </c>
      <c r="D5322">
        <v>1578</v>
      </c>
      <c r="E5322" s="12">
        <v>40548</v>
      </c>
      <c r="F5322" s="72">
        <f t="shared" si="897"/>
        <v>2011</v>
      </c>
      <c r="G5322" s="70">
        <f t="shared" si="898"/>
        <v>6013.4917617237006</v>
      </c>
      <c r="H5322" s="70" cm="1">
        <f t="array" ref="H5322">INDEX(magic_bricks_appreciation_pivot!$A$13:$K$20,MATCH(C5322,magic_bricks_appreciation_pivot!$A$13:$A$20,0),1+MATCH(F5322,INDEX(magic_bricks_appreciation_pivot!$B$13:$K$13,0),0))</f>
        <v>0.33442622950819673</v>
      </c>
      <c r="I5322" s="70">
        <f t="shared" si="900"/>
        <v>8024.5611377755613</v>
      </c>
      <c r="J5322">
        <v>57</v>
      </c>
      <c r="K5322">
        <v>2</v>
      </c>
      <c r="L5322">
        <v>1</v>
      </c>
      <c r="M5322">
        <v>4</v>
      </c>
      <c r="N5322" t="s">
        <v>184</v>
      </c>
      <c r="O5322" t="s">
        <v>155</v>
      </c>
      <c r="P5322" s="12">
        <v>30693</v>
      </c>
      <c r="Q5322" t="s">
        <v>194</v>
      </c>
      <c r="R5322" t="s">
        <v>165</v>
      </c>
      <c r="S5322" t="s">
        <v>162</v>
      </c>
      <c r="T5322" t="s">
        <v>171</v>
      </c>
      <c r="U5322">
        <v>4.8</v>
      </c>
      <c r="V5322">
        <v>2.1</v>
      </c>
      <c r="W5322">
        <v>4.5999999999999996</v>
      </c>
      <c r="X5322">
        <v>3.53</v>
      </c>
      <c r="Y5322">
        <v>379572</v>
      </c>
      <c r="Z5322">
        <v>132850</v>
      </c>
      <c r="AA5322">
        <v>9489290</v>
      </c>
    </row>
    <row r="5323" spans="1:27">
      <c r="A5323" t="s">
        <v>5516</v>
      </c>
      <c r="B5323" t="s">
        <v>175</v>
      </c>
      <c r="C5323" t="s">
        <v>34</v>
      </c>
      <c r="D5323">
        <v>938</v>
      </c>
      <c r="E5323" s="12">
        <v>41865</v>
      </c>
      <c r="F5323" s="72">
        <f t="shared" si="897"/>
        <v>2014</v>
      </c>
      <c r="G5323" s="70">
        <f t="shared" si="898"/>
        <v>9346.0554371002127</v>
      </c>
      <c r="H5323" s="70" cm="1">
        <f t="array" ref="H5323">INDEX(magic_bricks_appreciation_pivot!$A$13:$K$20,MATCH(C5323,magic_bricks_appreciation_pivot!$A$13:$A$20,0),1+MATCH(F5323,INDEX(magic_bricks_appreciation_pivot!$B$13:$K$13,0),0))</f>
        <v>5.1040744021257752E-2</v>
      </c>
      <c r="I5323" s="70">
        <f t="shared" si="900"/>
        <v>9823.0850602737282</v>
      </c>
      <c r="J5323">
        <v>74</v>
      </c>
      <c r="K5323">
        <v>1</v>
      </c>
      <c r="L5323">
        <v>1</v>
      </c>
      <c r="M5323">
        <v>3</v>
      </c>
      <c r="N5323" t="s">
        <v>184</v>
      </c>
      <c r="O5323" t="s">
        <v>155</v>
      </c>
      <c r="P5323" s="12">
        <v>36025</v>
      </c>
      <c r="Q5323" t="s">
        <v>194</v>
      </c>
      <c r="R5323" t="s">
        <v>170</v>
      </c>
      <c r="S5323" t="s">
        <v>178</v>
      </c>
      <c r="T5323" t="s">
        <v>166</v>
      </c>
      <c r="U5323">
        <v>4.2</v>
      </c>
      <c r="V5323">
        <v>3.2</v>
      </c>
      <c r="W5323">
        <v>5</v>
      </c>
      <c r="X5323">
        <v>4.04</v>
      </c>
      <c r="Y5323">
        <v>271765</v>
      </c>
      <c r="Z5323">
        <v>113966</v>
      </c>
      <c r="AA5323">
        <v>8766600</v>
      </c>
    </row>
    <row r="5324" spans="1:27" hidden="1">
      <c r="A5324" t="s">
        <v>5517</v>
      </c>
      <c r="B5324" t="s">
        <v>201</v>
      </c>
      <c r="C5324" t="s">
        <v>201</v>
      </c>
      <c r="D5324">
        <v>2240</v>
      </c>
      <c r="E5324" s="12">
        <v>39512</v>
      </c>
      <c r="F5324" s="72">
        <f t="shared" si="897"/>
        <v>2008</v>
      </c>
      <c r="G5324" s="70">
        <f t="shared" si="898"/>
        <v>5551.9107142857147</v>
      </c>
      <c r="H5324" s="70" t="e" cm="1">
        <f t="array" ref="H5324">INDEX(magic_bricks_appreciation_pivot!$A$13:$K$20,MATCH(C5324,magic_bricks_appreciation_pivot!$A$13:$A$20,0),1+MATCH(F5324,INDEX(magic_bricks_appreciation_pivot!$B$13:$K$13,0),0))</f>
        <v>#N/A</v>
      </c>
      <c r="I5324" s="70"/>
      <c r="J5324">
        <v>98</v>
      </c>
      <c r="K5324">
        <v>4</v>
      </c>
      <c r="L5324">
        <v>2</v>
      </c>
      <c r="M5324">
        <v>6</v>
      </c>
      <c r="N5324" t="s">
        <v>193</v>
      </c>
      <c r="O5324" t="s">
        <v>161</v>
      </c>
      <c r="P5324" s="12">
        <v>30752</v>
      </c>
      <c r="Q5324" t="s">
        <v>169</v>
      </c>
      <c r="R5324" t="s">
        <v>177</v>
      </c>
      <c r="S5324" t="s">
        <v>158</v>
      </c>
      <c r="T5324" t="s">
        <v>182</v>
      </c>
      <c r="U5324">
        <v>3.2</v>
      </c>
      <c r="V5324">
        <v>3.1</v>
      </c>
      <c r="W5324">
        <v>5</v>
      </c>
      <c r="X5324">
        <v>3.89</v>
      </c>
      <c r="Y5324">
        <v>547196</v>
      </c>
      <c r="Z5324">
        <v>99490</v>
      </c>
      <c r="AA5324">
        <v>12436280</v>
      </c>
    </row>
    <row r="5325" spans="1:27" hidden="1">
      <c r="A5325" t="s">
        <v>5518</v>
      </c>
      <c r="B5325" t="s">
        <v>75</v>
      </c>
      <c r="D5325">
        <v>1595</v>
      </c>
      <c r="E5325" s="12">
        <v>39371</v>
      </c>
      <c r="F5325" s="72">
        <f t="shared" si="897"/>
        <v>2007</v>
      </c>
      <c r="G5325" s="70">
        <f t="shared" si="898"/>
        <v>11707.579937304075</v>
      </c>
      <c r="H5325" s="70" t="e" cm="1">
        <f t="array" ref="H5325">INDEX(magic_bricks_appreciation_pivot!$A$13:$K$20,MATCH(C5325,magic_bricks_appreciation_pivot!$A$13:$A$20,0),1+MATCH(F5325,INDEX(magic_bricks_appreciation_pivot!$B$13:$K$13,0),0))</f>
        <v>#N/A</v>
      </c>
      <c r="I5325" s="70"/>
      <c r="J5325">
        <v>136</v>
      </c>
      <c r="K5325">
        <v>1</v>
      </c>
      <c r="L5325">
        <v>1</v>
      </c>
      <c r="M5325">
        <v>4</v>
      </c>
      <c r="N5325" t="s">
        <v>193</v>
      </c>
      <c r="O5325" t="s">
        <v>161</v>
      </c>
      <c r="P5325" s="12">
        <v>31341</v>
      </c>
      <c r="Q5325" t="s">
        <v>156</v>
      </c>
      <c r="R5325" t="s">
        <v>177</v>
      </c>
      <c r="S5325" t="s">
        <v>158</v>
      </c>
      <c r="T5325" t="s">
        <v>182</v>
      </c>
      <c r="U5325">
        <v>4.2</v>
      </c>
      <c r="V5325">
        <v>2</v>
      </c>
      <c r="W5325">
        <v>2.9</v>
      </c>
      <c r="X5325">
        <v>3.0649999999999999</v>
      </c>
      <c r="Y5325">
        <v>522861</v>
      </c>
      <c r="Z5325">
        <v>354798</v>
      </c>
      <c r="AA5325">
        <v>18673590</v>
      </c>
    </row>
    <row r="5326" spans="1:27" hidden="1">
      <c r="A5326" t="s">
        <v>5519</v>
      </c>
      <c r="B5326" t="s">
        <v>201</v>
      </c>
      <c r="C5326" t="s">
        <v>201</v>
      </c>
      <c r="D5326">
        <v>2438</v>
      </c>
      <c r="E5326" s="12">
        <v>39762</v>
      </c>
      <c r="F5326" s="72">
        <f t="shared" si="897"/>
        <v>2008</v>
      </c>
      <c r="G5326" s="70">
        <f t="shared" si="898"/>
        <v>7944.6431501230518</v>
      </c>
      <c r="H5326" s="70" t="e" cm="1">
        <f t="array" ref="H5326">INDEX(magic_bricks_appreciation_pivot!$A$13:$K$20,MATCH(C5326,magic_bricks_appreciation_pivot!$A$13:$A$20,0),1+MATCH(F5326,INDEX(magic_bricks_appreciation_pivot!$B$13:$K$13,0),0))</f>
        <v>#N/A</v>
      </c>
      <c r="I5326" s="70"/>
      <c r="J5326">
        <v>105</v>
      </c>
      <c r="K5326">
        <v>4</v>
      </c>
      <c r="L5326">
        <v>2</v>
      </c>
      <c r="M5326">
        <v>6</v>
      </c>
      <c r="N5326" t="s">
        <v>193</v>
      </c>
      <c r="O5326" t="s">
        <v>155</v>
      </c>
      <c r="P5326" s="12">
        <v>35382</v>
      </c>
      <c r="Q5326" t="s">
        <v>156</v>
      </c>
      <c r="R5326" t="s">
        <v>177</v>
      </c>
      <c r="S5326" t="s">
        <v>162</v>
      </c>
      <c r="T5326" t="s">
        <v>163</v>
      </c>
      <c r="U5326">
        <v>4.5999999999999996</v>
      </c>
      <c r="V5326">
        <v>4.5999999999999996</v>
      </c>
      <c r="W5326">
        <v>2.2000000000000002</v>
      </c>
      <c r="X5326">
        <v>3.64</v>
      </c>
      <c r="Y5326">
        <v>929714</v>
      </c>
      <c r="Z5326">
        <v>193690</v>
      </c>
      <c r="AA5326">
        <v>19369040</v>
      </c>
    </row>
    <row r="5327" spans="1:27">
      <c r="A5327" t="s">
        <v>5520</v>
      </c>
      <c r="B5327" t="s">
        <v>175</v>
      </c>
      <c r="C5327" t="s">
        <v>34</v>
      </c>
      <c r="D5327">
        <v>707</v>
      </c>
      <c r="E5327" s="12">
        <v>40895</v>
      </c>
      <c r="F5327" s="72">
        <f t="shared" si="897"/>
        <v>2011</v>
      </c>
      <c r="G5327" s="70">
        <f t="shared" si="898"/>
        <v>10725.374823196606</v>
      </c>
      <c r="H5327" s="70" cm="1">
        <f t="array" ref="H5327">INDEX(magic_bricks_appreciation_pivot!$A$13:$K$20,MATCH(C5327,magic_bricks_appreciation_pivot!$A$13:$A$20,0),1+MATCH(F5327,INDEX(magic_bricks_appreciation_pivot!$B$13:$K$13,0),0))</f>
        <v>0.22839026915113872</v>
      </c>
      <c r="I5327" s="70">
        <f>G5327+G5327*H5327</f>
        <v>13174.946065813325</v>
      </c>
      <c r="J5327">
        <v>108</v>
      </c>
      <c r="K5327">
        <v>1</v>
      </c>
      <c r="L5327">
        <v>1</v>
      </c>
      <c r="M5327">
        <v>2</v>
      </c>
      <c r="N5327" t="s">
        <v>193</v>
      </c>
      <c r="O5327" t="s">
        <v>161</v>
      </c>
      <c r="P5327" s="12">
        <v>29580</v>
      </c>
      <c r="Q5327" t="s">
        <v>169</v>
      </c>
      <c r="R5327" t="s">
        <v>165</v>
      </c>
      <c r="S5327" t="s">
        <v>158</v>
      </c>
      <c r="T5327" t="s">
        <v>182</v>
      </c>
      <c r="U5327">
        <v>3.2</v>
      </c>
      <c r="V5327">
        <v>3.2</v>
      </c>
      <c r="W5327">
        <v>3.8</v>
      </c>
      <c r="X5327">
        <v>3.38</v>
      </c>
      <c r="Y5327">
        <v>197154</v>
      </c>
      <c r="Z5327">
        <v>53080</v>
      </c>
      <c r="AA5327">
        <v>7582840</v>
      </c>
    </row>
    <row r="5328" spans="1:27" hidden="1">
      <c r="A5328" t="s">
        <v>5521</v>
      </c>
      <c r="B5328" t="s">
        <v>51</v>
      </c>
      <c r="C5328" t="s">
        <v>51</v>
      </c>
      <c r="D5328">
        <v>1697</v>
      </c>
      <c r="E5328" s="12">
        <v>38993</v>
      </c>
      <c r="F5328" s="72">
        <f t="shared" si="897"/>
        <v>2006</v>
      </c>
      <c r="G5328" s="70">
        <f t="shared" si="898"/>
        <v>6924.4018856806124</v>
      </c>
      <c r="H5328" s="70" t="e" cm="1">
        <f t="array" ref="H5328">INDEX(magic_bricks_appreciation_pivot!$A$13:$K$20,MATCH(C5328,magic_bricks_appreciation_pivot!$A$13:$A$20,0),1+MATCH(F5328,INDEX(magic_bricks_appreciation_pivot!$B$13:$K$13,0),0))</f>
        <v>#N/A</v>
      </c>
      <c r="I5328" s="70"/>
      <c r="J5328">
        <v>153</v>
      </c>
      <c r="K5328">
        <v>2</v>
      </c>
      <c r="L5328">
        <v>1</v>
      </c>
      <c r="M5328">
        <v>4</v>
      </c>
      <c r="N5328" t="s">
        <v>168</v>
      </c>
      <c r="O5328" t="s">
        <v>155</v>
      </c>
      <c r="P5328" s="12">
        <v>21473</v>
      </c>
      <c r="Q5328" t="s">
        <v>169</v>
      </c>
      <c r="R5328" t="s">
        <v>170</v>
      </c>
      <c r="S5328" t="s">
        <v>162</v>
      </c>
      <c r="T5328" t="s">
        <v>182</v>
      </c>
      <c r="U5328">
        <v>3.6</v>
      </c>
      <c r="V5328">
        <v>4.5999999999999996</v>
      </c>
      <c r="W5328">
        <v>4.8</v>
      </c>
      <c r="X5328">
        <v>4.41</v>
      </c>
      <c r="Y5328">
        <v>411275</v>
      </c>
      <c r="Z5328">
        <v>141009</v>
      </c>
      <c r="AA5328">
        <v>11750710</v>
      </c>
    </row>
    <row r="5329" spans="1:27">
      <c r="A5329" t="s">
        <v>5522</v>
      </c>
      <c r="B5329" t="s">
        <v>201</v>
      </c>
      <c r="C5329" t="s">
        <v>201</v>
      </c>
      <c r="D5329">
        <v>2049</v>
      </c>
      <c r="E5329" s="12">
        <v>40273</v>
      </c>
      <c r="F5329" s="72">
        <f t="shared" si="897"/>
        <v>2010</v>
      </c>
      <c r="G5329" s="70">
        <f t="shared" si="898"/>
        <v>7441.5910200097605</v>
      </c>
      <c r="H5329" s="70" cm="1">
        <f t="array" ref="H5329">INDEX(magic_bricks_appreciation_pivot!$A$13:$K$20,MATCH(C5329,magic_bricks_appreciation_pivot!$A$13:$A$20,0),1+MATCH(F5329,INDEX(magic_bricks_appreciation_pivot!$B$13:$K$13,0),0))</f>
        <v>0.62790190260080292</v>
      </c>
      <c r="I5329" s="70">
        <f t="shared" ref="I5329:I5331" si="901">G5329+G5329*H5329</f>
        <v>12114.180179850939</v>
      </c>
      <c r="J5329">
        <v>46</v>
      </c>
      <c r="K5329">
        <v>3</v>
      </c>
      <c r="L5329">
        <v>2</v>
      </c>
      <c r="M5329">
        <v>5</v>
      </c>
      <c r="N5329" t="s">
        <v>154</v>
      </c>
      <c r="O5329" t="s">
        <v>161</v>
      </c>
      <c r="P5329" s="12">
        <v>32608</v>
      </c>
      <c r="Q5329" t="s">
        <v>156</v>
      </c>
      <c r="R5329" t="s">
        <v>177</v>
      </c>
      <c r="S5329" t="s">
        <v>158</v>
      </c>
      <c r="T5329" t="s">
        <v>163</v>
      </c>
      <c r="U5329">
        <v>2.5</v>
      </c>
      <c r="V5329">
        <v>2.2999999999999998</v>
      </c>
      <c r="W5329">
        <v>2.2000000000000002</v>
      </c>
      <c r="X5329">
        <v>2.3199999999999998</v>
      </c>
      <c r="Y5329">
        <v>487930</v>
      </c>
      <c r="Z5329">
        <v>274461</v>
      </c>
      <c r="AA5329">
        <v>15247820</v>
      </c>
    </row>
    <row r="5330" spans="1:27">
      <c r="A5330" t="s">
        <v>5523</v>
      </c>
      <c r="B5330" t="s">
        <v>39</v>
      </c>
      <c r="C5330" t="s">
        <v>39</v>
      </c>
      <c r="D5330">
        <v>1775</v>
      </c>
      <c r="E5330" s="12">
        <v>41816</v>
      </c>
      <c r="F5330" s="72">
        <f t="shared" si="897"/>
        <v>2014</v>
      </c>
      <c r="G5330" s="70">
        <f t="shared" si="898"/>
        <v>8625.8028169014087</v>
      </c>
      <c r="H5330" s="70" cm="1">
        <f t="array" ref="H5330">INDEX(magic_bricks_appreciation_pivot!$A$13:$K$20,MATCH(C5330,magic_bricks_appreciation_pivot!$A$13:$A$20,0),1+MATCH(F5330,INDEX(magic_bricks_appreciation_pivot!$B$13:$K$13,0),0))</f>
        <v>2.7142646408024784E-2</v>
      </c>
      <c r="I5330" s="70">
        <f t="shared" si="901"/>
        <v>8859.9299327459084</v>
      </c>
      <c r="J5330">
        <v>101</v>
      </c>
      <c r="K5330">
        <v>1</v>
      </c>
      <c r="L5330">
        <v>1</v>
      </c>
      <c r="M5330">
        <v>4</v>
      </c>
      <c r="N5330" t="s">
        <v>184</v>
      </c>
      <c r="O5330" t="s">
        <v>155</v>
      </c>
      <c r="P5330" s="12">
        <v>29041</v>
      </c>
      <c r="Q5330" t="s">
        <v>169</v>
      </c>
      <c r="R5330" t="s">
        <v>165</v>
      </c>
      <c r="S5330" t="s">
        <v>162</v>
      </c>
      <c r="T5330" t="s">
        <v>182</v>
      </c>
      <c r="U5330">
        <v>3.4</v>
      </c>
      <c r="V5330">
        <v>2.5</v>
      </c>
      <c r="W5330">
        <v>3.8</v>
      </c>
      <c r="X5330">
        <v>3.335</v>
      </c>
      <c r="Y5330">
        <v>551189</v>
      </c>
      <c r="Z5330">
        <v>183730</v>
      </c>
      <c r="AA5330">
        <v>15310800</v>
      </c>
    </row>
    <row r="5331" spans="1:27">
      <c r="A5331" t="s">
        <v>5524</v>
      </c>
      <c r="B5331" t="s">
        <v>23</v>
      </c>
      <c r="C5331" t="s">
        <v>23</v>
      </c>
      <c r="D5331">
        <v>957</v>
      </c>
      <c r="E5331" s="12">
        <v>40274</v>
      </c>
      <c r="F5331" s="72">
        <f t="shared" si="897"/>
        <v>2010</v>
      </c>
      <c r="G5331" s="70">
        <f t="shared" si="898"/>
        <v>5412.7481713688612</v>
      </c>
      <c r="H5331" s="70" cm="1">
        <f t="array" ref="H5331">INDEX(magic_bricks_appreciation_pivot!$A$13:$K$20,MATCH(C5331,magic_bricks_appreciation_pivot!$A$13:$A$20,0),1+MATCH(F5331,INDEX(magic_bricks_appreciation_pivot!$B$13:$K$13,0),0))</f>
        <v>0.49881786187527283</v>
      </c>
      <c r="I5331" s="70">
        <f t="shared" si="901"/>
        <v>8112.7236410803689</v>
      </c>
      <c r="J5331">
        <v>2</v>
      </c>
      <c r="K5331">
        <v>1</v>
      </c>
      <c r="L5331">
        <v>1</v>
      </c>
      <c r="M5331">
        <v>3</v>
      </c>
      <c r="N5331" t="s">
        <v>184</v>
      </c>
      <c r="O5331" t="s">
        <v>161</v>
      </c>
      <c r="P5331" s="12">
        <v>36624</v>
      </c>
      <c r="Q5331" t="s">
        <v>194</v>
      </c>
      <c r="R5331" t="s">
        <v>177</v>
      </c>
      <c r="S5331" t="s">
        <v>162</v>
      </c>
      <c r="T5331" t="s">
        <v>159</v>
      </c>
      <c r="U5331">
        <v>3.3</v>
      </c>
      <c r="V5331">
        <v>3.5</v>
      </c>
      <c r="W5331">
        <v>4.5</v>
      </c>
      <c r="X5331">
        <v>3.84</v>
      </c>
      <c r="Y5331">
        <v>212380</v>
      </c>
      <c r="Z5331">
        <v>124320</v>
      </c>
      <c r="AA5331">
        <v>5180000</v>
      </c>
    </row>
    <row r="5332" spans="1:27" hidden="1">
      <c r="A5332" t="s">
        <v>5525</v>
      </c>
      <c r="B5332" t="s">
        <v>23</v>
      </c>
      <c r="C5332" t="s">
        <v>23</v>
      </c>
      <c r="D5332">
        <v>1592</v>
      </c>
      <c r="E5332" s="12">
        <v>40097</v>
      </c>
      <c r="F5332" s="72">
        <f t="shared" si="897"/>
        <v>2009</v>
      </c>
      <c r="G5332" s="70">
        <f t="shared" si="898"/>
        <v>5046.0113065326632</v>
      </c>
      <c r="H5332" s="70" t="e" cm="1">
        <f t="array" ref="H5332">INDEX(magic_bricks_appreciation_pivot!$A$13:$K$20,MATCH(C5332,magic_bricks_appreciation_pivot!$A$13:$A$20,0),1+MATCH(F5332,INDEX(magic_bricks_appreciation_pivot!$B$13:$K$13,0),0))</f>
        <v>#N/A</v>
      </c>
      <c r="I5332" s="70"/>
      <c r="J5332">
        <v>8</v>
      </c>
      <c r="K5332">
        <v>2</v>
      </c>
      <c r="L5332">
        <v>2</v>
      </c>
      <c r="M5332">
        <v>4</v>
      </c>
      <c r="N5332" t="s">
        <v>184</v>
      </c>
      <c r="O5332" t="s">
        <v>161</v>
      </c>
      <c r="P5332" s="12">
        <v>37542</v>
      </c>
      <c r="Q5332" t="s">
        <v>169</v>
      </c>
      <c r="R5332" t="s">
        <v>165</v>
      </c>
      <c r="S5332" t="s">
        <v>162</v>
      </c>
      <c r="T5332" t="s">
        <v>173</v>
      </c>
      <c r="U5332">
        <v>3.2</v>
      </c>
      <c r="V5332">
        <v>2.6</v>
      </c>
      <c r="W5332">
        <v>4.5999999999999996</v>
      </c>
      <c r="X5332">
        <v>3.58</v>
      </c>
      <c r="Y5332">
        <v>401663</v>
      </c>
      <c r="Z5332">
        <v>184765</v>
      </c>
      <c r="AA5332">
        <v>8033250</v>
      </c>
    </row>
    <row r="5333" spans="1:27">
      <c r="A5333" t="s">
        <v>5526</v>
      </c>
      <c r="B5333" t="s">
        <v>201</v>
      </c>
      <c r="C5333" t="s">
        <v>201</v>
      </c>
      <c r="D5333">
        <v>2317</v>
      </c>
      <c r="E5333" s="12">
        <v>40540</v>
      </c>
      <c r="F5333" s="72">
        <f t="shared" si="897"/>
        <v>2010</v>
      </c>
      <c r="G5333" s="70">
        <f t="shared" si="898"/>
        <v>5555.0453172205434</v>
      </c>
      <c r="H5333" s="70" cm="1">
        <f t="array" ref="H5333">INDEX(magic_bricks_appreciation_pivot!$A$13:$K$20,MATCH(C5333,magic_bricks_appreciation_pivot!$A$13:$A$20,0),1+MATCH(F5333,INDEX(magic_bricks_appreciation_pivot!$B$13:$K$13,0),0))</f>
        <v>0.62790190260080292</v>
      </c>
      <c r="I5333" s="70">
        <f t="shared" ref="I5333:I5334" si="902">G5333+G5333*H5333</f>
        <v>9043.0688409370032</v>
      </c>
      <c r="J5333">
        <v>137</v>
      </c>
      <c r="K5333">
        <v>4</v>
      </c>
      <c r="L5333">
        <v>2</v>
      </c>
      <c r="M5333">
        <v>6</v>
      </c>
      <c r="N5333" t="s">
        <v>184</v>
      </c>
      <c r="O5333" t="s">
        <v>161</v>
      </c>
      <c r="P5333" s="12">
        <v>35065</v>
      </c>
      <c r="Q5333" t="s">
        <v>169</v>
      </c>
      <c r="R5333" t="s">
        <v>157</v>
      </c>
      <c r="S5333" t="s">
        <v>158</v>
      </c>
      <c r="T5333" t="s">
        <v>166</v>
      </c>
      <c r="U5333">
        <v>5</v>
      </c>
      <c r="V5333">
        <v>3.6</v>
      </c>
      <c r="W5333">
        <v>4.5999999999999996</v>
      </c>
      <c r="X5333">
        <v>4.42</v>
      </c>
      <c r="Y5333">
        <v>566326</v>
      </c>
      <c r="Z5333">
        <v>244550</v>
      </c>
      <c r="AA5333">
        <v>12871040</v>
      </c>
    </row>
    <row r="5334" spans="1:27">
      <c r="A5334" t="s">
        <v>5527</v>
      </c>
      <c r="B5334" t="s">
        <v>175</v>
      </c>
      <c r="C5334" t="s">
        <v>34</v>
      </c>
      <c r="D5334">
        <v>742</v>
      </c>
      <c r="E5334" s="12">
        <v>41593</v>
      </c>
      <c r="F5334" s="72">
        <f t="shared" si="897"/>
        <v>2013</v>
      </c>
      <c r="G5334" s="70">
        <f t="shared" si="898"/>
        <v>7986.2398921832882</v>
      </c>
      <c r="H5334" s="70" cm="1">
        <f t="array" ref="H5334">INDEX(magic_bricks_appreciation_pivot!$A$13:$K$20,MATCH(C5334,magic_bricks_appreciation_pivot!$A$13:$A$20,0),1+MATCH(F5334,INDEX(magic_bricks_appreciation_pivot!$B$13:$K$13,0),0))</f>
        <v>0.11656080922135968</v>
      </c>
      <c r="I5334" s="70">
        <f t="shared" si="902"/>
        <v>8917.1224766520772</v>
      </c>
      <c r="J5334">
        <v>7</v>
      </c>
      <c r="K5334">
        <v>1</v>
      </c>
      <c r="L5334">
        <v>1</v>
      </c>
      <c r="M5334">
        <v>2</v>
      </c>
      <c r="N5334" t="s">
        <v>154</v>
      </c>
      <c r="O5334" t="s">
        <v>161</v>
      </c>
      <c r="P5334" s="12">
        <v>28818</v>
      </c>
      <c r="Q5334" t="s">
        <v>169</v>
      </c>
      <c r="R5334" t="s">
        <v>177</v>
      </c>
      <c r="S5334" t="s">
        <v>178</v>
      </c>
      <c r="T5334" t="s">
        <v>163</v>
      </c>
      <c r="U5334">
        <v>5</v>
      </c>
      <c r="V5334">
        <v>3.9</v>
      </c>
      <c r="W5334">
        <v>3.2</v>
      </c>
      <c r="X5334">
        <v>4.0199999999999996</v>
      </c>
      <c r="Y5334">
        <v>154071</v>
      </c>
      <c r="Z5334">
        <v>29629</v>
      </c>
      <c r="AA5334">
        <v>5925790</v>
      </c>
    </row>
    <row r="5335" spans="1:27" hidden="1">
      <c r="A5335" t="s">
        <v>5528</v>
      </c>
      <c r="B5335" t="s">
        <v>175</v>
      </c>
      <c r="C5335" t="s">
        <v>34</v>
      </c>
      <c r="D5335">
        <v>763</v>
      </c>
      <c r="E5335" s="12">
        <v>39616</v>
      </c>
      <c r="F5335" s="72">
        <f t="shared" si="897"/>
        <v>2008</v>
      </c>
      <c r="G5335" s="70">
        <f t="shared" si="898"/>
        <v>9222.0314547837479</v>
      </c>
      <c r="H5335" s="70" t="e" cm="1">
        <f t="array" ref="H5335">INDEX(magic_bricks_appreciation_pivot!$A$13:$K$20,MATCH(C5335,magic_bricks_appreciation_pivot!$A$13:$A$20,0),1+MATCH(F5335,INDEX(magic_bricks_appreciation_pivot!$B$13:$K$13,0),0))</f>
        <v>#N/A</v>
      </c>
      <c r="I5335" s="70"/>
      <c r="J5335">
        <v>13</v>
      </c>
      <c r="K5335">
        <v>1</v>
      </c>
      <c r="L5335">
        <v>1</v>
      </c>
      <c r="M5335">
        <v>2</v>
      </c>
      <c r="N5335" t="s">
        <v>168</v>
      </c>
      <c r="O5335" t="s">
        <v>161</v>
      </c>
      <c r="P5335" s="12">
        <v>31586</v>
      </c>
      <c r="Q5335" t="s">
        <v>169</v>
      </c>
      <c r="R5335" t="s">
        <v>157</v>
      </c>
      <c r="S5335" t="s">
        <v>158</v>
      </c>
      <c r="T5335" t="s">
        <v>163</v>
      </c>
      <c r="U5335">
        <v>3.8</v>
      </c>
      <c r="V5335">
        <v>4.5</v>
      </c>
      <c r="W5335">
        <v>4.5999999999999996</v>
      </c>
      <c r="X5335">
        <v>4.32</v>
      </c>
      <c r="Y5335">
        <v>182947</v>
      </c>
      <c r="Z5335">
        <v>49255</v>
      </c>
      <c r="AA5335">
        <v>7036410</v>
      </c>
    </row>
    <row r="5336" spans="1:27" hidden="1">
      <c r="A5336" t="s">
        <v>5529</v>
      </c>
      <c r="B5336" t="s">
        <v>51</v>
      </c>
      <c r="C5336" t="s">
        <v>51</v>
      </c>
      <c r="D5336">
        <v>1738</v>
      </c>
      <c r="E5336" s="12">
        <v>38774</v>
      </c>
      <c r="F5336" s="72">
        <f t="shared" si="897"/>
        <v>2006</v>
      </c>
      <c r="G5336" s="70">
        <f t="shared" si="898"/>
        <v>9020</v>
      </c>
      <c r="H5336" s="70" t="e" cm="1">
        <f t="array" ref="H5336">INDEX(magic_bricks_appreciation_pivot!$A$13:$K$20,MATCH(C5336,magic_bricks_appreciation_pivot!$A$13:$A$20,0),1+MATCH(F5336,INDEX(magic_bricks_appreciation_pivot!$B$13:$K$13,0),0))</f>
        <v>#N/A</v>
      </c>
      <c r="I5336" s="70"/>
      <c r="J5336">
        <v>195</v>
      </c>
      <c r="K5336">
        <v>2</v>
      </c>
      <c r="L5336">
        <v>1</v>
      </c>
      <c r="M5336">
        <v>4</v>
      </c>
      <c r="N5336" t="s">
        <v>154</v>
      </c>
      <c r="O5336" t="s">
        <v>155</v>
      </c>
      <c r="P5336" s="12">
        <v>34029</v>
      </c>
      <c r="Q5336" t="s">
        <v>156</v>
      </c>
      <c r="R5336" t="s">
        <v>165</v>
      </c>
      <c r="S5336" t="s">
        <v>162</v>
      </c>
      <c r="T5336" t="s">
        <v>163</v>
      </c>
      <c r="U5336">
        <v>4.9000000000000004</v>
      </c>
      <c r="V5336">
        <v>2.7</v>
      </c>
      <c r="W5336">
        <v>3.7</v>
      </c>
      <c r="X5336">
        <v>3.55</v>
      </c>
      <c r="Y5336">
        <v>548687</v>
      </c>
      <c r="Z5336">
        <v>235151</v>
      </c>
      <c r="AA5336">
        <v>15676760</v>
      </c>
    </row>
    <row r="5337" spans="1:27" hidden="1">
      <c r="A5337" t="s">
        <v>5530</v>
      </c>
      <c r="B5337" t="s">
        <v>175</v>
      </c>
      <c r="C5337" t="s">
        <v>34</v>
      </c>
      <c r="D5337">
        <v>791</v>
      </c>
      <c r="E5337" s="12">
        <v>39205</v>
      </c>
      <c r="F5337" s="72">
        <f t="shared" si="897"/>
        <v>2007</v>
      </c>
      <c r="G5337" s="70">
        <f t="shared" si="898"/>
        <v>10474.778761061947</v>
      </c>
      <c r="H5337" s="70" t="e" cm="1">
        <f t="array" ref="H5337">INDEX(magic_bricks_appreciation_pivot!$A$13:$K$20,MATCH(C5337,magic_bricks_appreciation_pivot!$A$13:$A$20,0),1+MATCH(F5337,INDEX(magic_bricks_appreciation_pivot!$B$13:$K$13,0),0))</f>
        <v>#N/A</v>
      </c>
      <c r="I5337" s="70"/>
      <c r="J5337">
        <v>156</v>
      </c>
      <c r="K5337">
        <v>1</v>
      </c>
      <c r="L5337">
        <v>1</v>
      </c>
      <c r="M5337">
        <v>2</v>
      </c>
      <c r="N5337" t="s">
        <v>193</v>
      </c>
      <c r="O5337" t="s">
        <v>155</v>
      </c>
      <c r="P5337" s="12">
        <v>31540</v>
      </c>
      <c r="Q5337" t="s">
        <v>194</v>
      </c>
      <c r="R5337" t="s">
        <v>170</v>
      </c>
      <c r="S5337" t="s">
        <v>178</v>
      </c>
      <c r="T5337" t="s">
        <v>182</v>
      </c>
      <c r="U5337">
        <v>2.7</v>
      </c>
      <c r="V5337">
        <v>5</v>
      </c>
      <c r="W5337">
        <v>2.8</v>
      </c>
      <c r="X5337">
        <v>3.65</v>
      </c>
      <c r="Y5337">
        <v>248567</v>
      </c>
      <c r="Z5337">
        <v>99427</v>
      </c>
      <c r="AA5337">
        <v>8285550</v>
      </c>
    </row>
    <row r="5338" spans="1:27">
      <c r="A5338" t="s">
        <v>5531</v>
      </c>
      <c r="B5338" t="s">
        <v>39</v>
      </c>
      <c r="C5338" t="s">
        <v>39</v>
      </c>
      <c r="D5338">
        <v>1662</v>
      </c>
      <c r="E5338" s="12">
        <v>40414</v>
      </c>
      <c r="F5338" s="72">
        <f t="shared" si="897"/>
        <v>2010</v>
      </c>
      <c r="G5338" s="70">
        <f t="shared" si="898"/>
        <v>11007.117930204573</v>
      </c>
      <c r="H5338" s="70" cm="1">
        <f t="array" ref="H5338">INDEX(magic_bricks_appreciation_pivot!$A$13:$K$20,MATCH(C5338,magic_bricks_appreciation_pivot!$A$13:$A$20,0),1+MATCH(F5338,INDEX(magic_bricks_appreciation_pivot!$B$13:$K$13,0),0))</f>
        <v>0.44211253020365898</v>
      </c>
      <c r="I5338" s="70">
        <f t="shared" ref="I5338:I5343" si="903">G5338+G5338*H5338</f>
        <v>15873.502688577379</v>
      </c>
      <c r="J5338">
        <v>152</v>
      </c>
      <c r="K5338">
        <v>1</v>
      </c>
      <c r="L5338">
        <v>1</v>
      </c>
      <c r="M5338">
        <v>4</v>
      </c>
      <c r="N5338" t="s">
        <v>193</v>
      </c>
      <c r="O5338" t="s">
        <v>161</v>
      </c>
      <c r="P5338" s="12">
        <v>28004</v>
      </c>
      <c r="Q5338" t="s">
        <v>156</v>
      </c>
      <c r="R5338" t="s">
        <v>165</v>
      </c>
      <c r="S5338" t="s">
        <v>178</v>
      </c>
      <c r="T5338" t="s">
        <v>182</v>
      </c>
      <c r="U5338">
        <v>4.7</v>
      </c>
      <c r="V5338">
        <v>4</v>
      </c>
      <c r="W5338">
        <v>2.1</v>
      </c>
      <c r="X5338">
        <v>3.4849999999999999</v>
      </c>
      <c r="Y5338">
        <v>548815</v>
      </c>
      <c r="Z5338">
        <v>292701</v>
      </c>
      <c r="AA5338">
        <v>18293830</v>
      </c>
    </row>
    <row r="5339" spans="1:27">
      <c r="A5339" t="s">
        <v>5532</v>
      </c>
      <c r="B5339" t="s">
        <v>39</v>
      </c>
      <c r="C5339" t="s">
        <v>39</v>
      </c>
      <c r="D5339">
        <v>1794</v>
      </c>
      <c r="E5339" s="12">
        <v>40205</v>
      </c>
      <c r="F5339" s="72">
        <f t="shared" si="897"/>
        <v>2010</v>
      </c>
      <c r="G5339" s="70">
        <f t="shared" si="898"/>
        <v>7735.0167224080269</v>
      </c>
      <c r="H5339" s="70" cm="1">
        <f t="array" ref="H5339">INDEX(magic_bricks_appreciation_pivot!$A$13:$K$20,MATCH(C5339,magic_bricks_appreciation_pivot!$A$13:$A$20,0),1+MATCH(F5339,INDEX(magic_bricks_appreciation_pivot!$B$13:$K$13,0),0))</f>
        <v>0.44211253020365898</v>
      </c>
      <c r="I5339" s="70">
        <f t="shared" si="903"/>
        <v>11154.764536719453</v>
      </c>
      <c r="J5339">
        <v>45</v>
      </c>
      <c r="K5339">
        <v>1</v>
      </c>
      <c r="L5339">
        <v>1</v>
      </c>
      <c r="M5339">
        <v>4</v>
      </c>
      <c r="N5339" t="s">
        <v>168</v>
      </c>
      <c r="O5339" t="s">
        <v>161</v>
      </c>
      <c r="P5339" s="12">
        <v>25605</v>
      </c>
      <c r="Q5339" t="s">
        <v>169</v>
      </c>
      <c r="R5339" t="s">
        <v>170</v>
      </c>
      <c r="S5339" t="s">
        <v>162</v>
      </c>
      <c r="T5339" t="s">
        <v>182</v>
      </c>
      <c r="U5339">
        <v>2.8</v>
      </c>
      <c r="V5339">
        <v>2</v>
      </c>
      <c r="W5339">
        <v>2.5</v>
      </c>
      <c r="X5339">
        <v>2.48</v>
      </c>
      <c r="Y5339">
        <v>541188</v>
      </c>
      <c r="Z5339">
        <v>249779</v>
      </c>
      <c r="AA5339">
        <v>13876620</v>
      </c>
    </row>
    <row r="5340" spans="1:27">
      <c r="A5340" t="s">
        <v>5533</v>
      </c>
      <c r="B5340" t="s">
        <v>175</v>
      </c>
      <c r="C5340" t="s">
        <v>34</v>
      </c>
      <c r="D5340">
        <v>841</v>
      </c>
      <c r="E5340" s="12">
        <v>41589</v>
      </c>
      <c r="F5340" s="72">
        <f t="shared" si="897"/>
        <v>2013</v>
      </c>
      <c r="G5340" s="70">
        <f t="shared" si="898"/>
        <v>9681.9857312722943</v>
      </c>
      <c r="H5340" s="70" cm="1">
        <f t="array" ref="H5340">INDEX(magic_bricks_appreciation_pivot!$A$13:$K$20,MATCH(C5340,magic_bricks_appreciation_pivot!$A$13:$A$20,0),1+MATCH(F5340,INDEX(magic_bricks_appreciation_pivot!$B$13:$K$13,0),0))</f>
        <v>0.11656080922135968</v>
      </c>
      <c r="I5340" s="70">
        <f t="shared" si="903"/>
        <v>10810.525822979051</v>
      </c>
      <c r="J5340">
        <v>183</v>
      </c>
      <c r="K5340">
        <v>1</v>
      </c>
      <c r="L5340">
        <v>1</v>
      </c>
      <c r="M5340">
        <v>3</v>
      </c>
      <c r="N5340" t="s">
        <v>193</v>
      </c>
      <c r="O5340" t="s">
        <v>161</v>
      </c>
      <c r="P5340" s="12">
        <v>32464</v>
      </c>
      <c r="Q5340" t="s">
        <v>194</v>
      </c>
      <c r="R5340" t="s">
        <v>157</v>
      </c>
      <c r="S5340" t="s">
        <v>162</v>
      </c>
      <c r="T5340" t="s">
        <v>166</v>
      </c>
      <c r="U5340">
        <v>4.4000000000000004</v>
      </c>
      <c r="V5340">
        <v>4.5</v>
      </c>
      <c r="W5340">
        <v>3</v>
      </c>
      <c r="X5340">
        <v>4.0199999999999996</v>
      </c>
      <c r="Y5340">
        <v>244277</v>
      </c>
      <c r="Z5340">
        <v>81426</v>
      </c>
      <c r="AA5340">
        <v>8142550</v>
      </c>
    </row>
    <row r="5341" spans="1:27">
      <c r="A5341" t="s">
        <v>5534</v>
      </c>
      <c r="B5341" t="s">
        <v>56</v>
      </c>
      <c r="C5341" t="s">
        <v>56</v>
      </c>
      <c r="D5341">
        <v>702</v>
      </c>
      <c r="E5341" s="12">
        <v>40271</v>
      </c>
      <c r="F5341" s="72">
        <f t="shared" si="897"/>
        <v>2010</v>
      </c>
      <c r="G5341" s="70">
        <f t="shared" si="898"/>
        <v>14748.311965811965</v>
      </c>
      <c r="H5341" s="70" cm="1">
        <f t="array" ref="H5341">INDEX(magic_bricks_appreciation_pivot!$A$13:$K$20,MATCH(C5341,magic_bricks_appreciation_pivot!$A$13:$A$20,0),1+MATCH(F5341,INDEX(magic_bricks_appreciation_pivot!$B$13:$K$13,0),0))</f>
        <v>0.62795711804515786</v>
      </c>
      <c r="I5341" s="70">
        <f t="shared" si="903"/>
        <v>24009.619443894164</v>
      </c>
      <c r="J5341">
        <v>51</v>
      </c>
      <c r="K5341">
        <v>1</v>
      </c>
      <c r="L5341">
        <v>1</v>
      </c>
      <c r="M5341">
        <v>2</v>
      </c>
      <c r="N5341" t="s">
        <v>184</v>
      </c>
      <c r="O5341" t="s">
        <v>155</v>
      </c>
      <c r="P5341" s="12">
        <v>32606</v>
      </c>
      <c r="Q5341" t="s">
        <v>156</v>
      </c>
      <c r="R5341" t="s">
        <v>157</v>
      </c>
      <c r="S5341" t="s">
        <v>178</v>
      </c>
      <c r="T5341" t="s">
        <v>163</v>
      </c>
      <c r="U5341">
        <v>3</v>
      </c>
      <c r="V5341">
        <v>2.7</v>
      </c>
      <c r="W5341">
        <v>4.7</v>
      </c>
      <c r="X5341">
        <v>3.79</v>
      </c>
      <c r="Y5341">
        <v>383073</v>
      </c>
      <c r="Z5341">
        <v>103533</v>
      </c>
      <c r="AA5341">
        <v>10353315</v>
      </c>
    </row>
    <row r="5342" spans="1:27">
      <c r="A5342" t="s">
        <v>5535</v>
      </c>
      <c r="B5342" t="s">
        <v>23</v>
      </c>
      <c r="C5342" t="s">
        <v>23</v>
      </c>
      <c r="D5342">
        <v>1009</v>
      </c>
      <c r="E5342" s="12">
        <v>40612</v>
      </c>
      <c r="F5342" s="72">
        <f t="shared" si="897"/>
        <v>2011</v>
      </c>
      <c r="G5342" s="70">
        <f t="shared" si="898"/>
        <v>6817.2695738354805</v>
      </c>
      <c r="H5342" s="70" cm="1">
        <f t="array" ref="H5342">INDEX(magic_bricks_appreciation_pivot!$A$13:$K$20,MATCH(C5342,magic_bricks_appreciation_pivot!$A$13:$A$20,0),1+MATCH(F5342,INDEX(magic_bricks_appreciation_pivot!$B$13:$K$13,0),0))</f>
        <v>0.30621792098525186</v>
      </c>
      <c r="I5342" s="70">
        <f t="shared" si="903"/>
        <v>8904.8396895313963</v>
      </c>
      <c r="J5342">
        <v>55</v>
      </c>
      <c r="K5342">
        <v>1</v>
      </c>
      <c r="L5342">
        <v>1</v>
      </c>
      <c r="M5342">
        <v>3</v>
      </c>
      <c r="N5342" t="s">
        <v>154</v>
      </c>
      <c r="O5342" t="s">
        <v>155</v>
      </c>
      <c r="P5342" s="12">
        <v>22727</v>
      </c>
      <c r="Q5342" t="s">
        <v>169</v>
      </c>
      <c r="R5342" t="s">
        <v>170</v>
      </c>
      <c r="S5342" t="s">
        <v>162</v>
      </c>
      <c r="T5342" t="s">
        <v>171</v>
      </c>
      <c r="U5342">
        <v>2</v>
      </c>
      <c r="V5342">
        <v>4</v>
      </c>
      <c r="W5342">
        <v>2.8</v>
      </c>
      <c r="X5342">
        <v>2.92</v>
      </c>
      <c r="Y5342">
        <v>233873</v>
      </c>
      <c r="Z5342">
        <v>103179</v>
      </c>
      <c r="AA5342">
        <v>6878625</v>
      </c>
    </row>
    <row r="5343" spans="1:27">
      <c r="A5343" t="s">
        <v>5536</v>
      </c>
      <c r="B5343" t="s">
        <v>201</v>
      </c>
      <c r="C5343" t="s">
        <v>201</v>
      </c>
      <c r="D5343">
        <v>1522</v>
      </c>
      <c r="E5343" s="12">
        <v>40692</v>
      </c>
      <c r="F5343" s="72">
        <f t="shared" si="897"/>
        <v>2011</v>
      </c>
      <c r="G5343" s="70">
        <f t="shared" si="898"/>
        <v>8841.4323258869899</v>
      </c>
      <c r="H5343" s="70" cm="1">
        <f t="array" ref="H5343">INDEX(magic_bricks_appreciation_pivot!$A$13:$K$20,MATCH(C5343,magic_bricks_appreciation_pivot!$A$13:$A$20,0),1+MATCH(F5343,INDEX(magic_bricks_appreciation_pivot!$B$13:$K$13,0),0))</f>
        <v>0.57884713052310821</v>
      </c>
      <c r="I5343" s="70">
        <f t="shared" si="903"/>
        <v>13959.270057440925</v>
      </c>
      <c r="J5343">
        <v>0</v>
      </c>
      <c r="K5343">
        <v>2</v>
      </c>
      <c r="L5343">
        <v>1</v>
      </c>
      <c r="M5343">
        <v>4</v>
      </c>
      <c r="N5343" t="s">
        <v>193</v>
      </c>
      <c r="O5343" t="s">
        <v>161</v>
      </c>
      <c r="P5343" s="12">
        <v>32297</v>
      </c>
      <c r="Q5343" t="s">
        <v>156</v>
      </c>
      <c r="R5343" t="s">
        <v>177</v>
      </c>
      <c r="S5343" t="s">
        <v>162</v>
      </c>
      <c r="T5343" t="s">
        <v>166</v>
      </c>
      <c r="U5343">
        <v>4.9000000000000004</v>
      </c>
      <c r="V5343">
        <v>2.2000000000000002</v>
      </c>
      <c r="W5343">
        <v>4.8</v>
      </c>
      <c r="X5343">
        <v>4.05</v>
      </c>
      <c r="Y5343">
        <v>430613</v>
      </c>
      <c r="Z5343">
        <v>134567</v>
      </c>
      <c r="AA5343">
        <v>13456660</v>
      </c>
    </row>
    <row r="5344" spans="1:27" hidden="1">
      <c r="A5344" t="s">
        <v>5537</v>
      </c>
      <c r="B5344" t="s">
        <v>56</v>
      </c>
      <c r="C5344" t="s">
        <v>56</v>
      </c>
      <c r="D5344">
        <v>1274</v>
      </c>
      <c r="E5344" s="12">
        <v>39359</v>
      </c>
      <c r="F5344" s="72">
        <f t="shared" si="897"/>
        <v>2007</v>
      </c>
      <c r="G5344" s="70">
        <f t="shared" si="898"/>
        <v>8311.2009419152273</v>
      </c>
      <c r="H5344" s="70" t="e" cm="1">
        <f t="array" ref="H5344">INDEX(magic_bricks_appreciation_pivot!$A$13:$K$20,MATCH(C5344,magic_bricks_appreciation_pivot!$A$13:$A$20,0),1+MATCH(F5344,INDEX(magic_bricks_appreciation_pivot!$B$13:$K$13,0),0))</f>
        <v>#N/A</v>
      </c>
      <c r="I5344" s="70"/>
      <c r="J5344">
        <v>79</v>
      </c>
      <c r="K5344">
        <v>2</v>
      </c>
      <c r="L5344">
        <v>2</v>
      </c>
      <c r="M5344">
        <v>4</v>
      </c>
      <c r="N5344" t="s">
        <v>193</v>
      </c>
      <c r="O5344" t="s">
        <v>161</v>
      </c>
      <c r="P5344" s="12">
        <v>32789</v>
      </c>
      <c r="Q5344" t="s">
        <v>169</v>
      </c>
      <c r="R5344" t="s">
        <v>170</v>
      </c>
      <c r="S5344" t="s">
        <v>178</v>
      </c>
      <c r="T5344" t="s">
        <v>182</v>
      </c>
      <c r="U5344">
        <v>2.5</v>
      </c>
      <c r="V5344">
        <v>3</v>
      </c>
      <c r="W5344">
        <v>3.7</v>
      </c>
      <c r="X5344">
        <v>3.2</v>
      </c>
      <c r="Y5344">
        <v>423539</v>
      </c>
      <c r="Z5344">
        <v>74119</v>
      </c>
      <c r="AA5344">
        <v>10588470</v>
      </c>
    </row>
    <row r="5345" spans="1:27">
      <c r="A5345" t="s">
        <v>5538</v>
      </c>
      <c r="B5345" t="s">
        <v>201</v>
      </c>
      <c r="C5345" t="s">
        <v>201</v>
      </c>
      <c r="D5345">
        <v>2175</v>
      </c>
      <c r="E5345" s="12">
        <v>40468</v>
      </c>
      <c r="F5345" s="72">
        <f t="shared" si="897"/>
        <v>2010</v>
      </c>
      <c r="G5345" s="70">
        <f t="shared" si="898"/>
        <v>5216.7816091954019</v>
      </c>
      <c r="H5345" s="70" cm="1">
        <f t="array" ref="H5345">INDEX(magic_bricks_appreciation_pivot!$A$13:$K$20,MATCH(C5345,magic_bricks_appreciation_pivot!$A$13:$A$20,0),1+MATCH(F5345,INDEX(magic_bricks_appreciation_pivot!$B$13:$K$13,0),0))</f>
        <v>0.62790190260080292</v>
      </c>
      <c r="I5345" s="70">
        <f t="shared" ref="I5345:I5346" si="904">G5345+G5345*H5345</f>
        <v>8492.4087070620735</v>
      </c>
      <c r="J5345">
        <v>72</v>
      </c>
      <c r="K5345">
        <v>3</v>
      </c>
      <c r="L5345">
        <v>2</v>
      </c>
      <c r="M5345">
        <v>5</v>
      </c>
      <c r="N5345" t="s">
        <v>154</v>
      </c>
      <c r="O5345" t="s">
        <v>161</v>
      </c>
      <c r="P5345" s="12">
        <v>31343</v>
      </c>
      <c r="Q5345" t="s">
        <v>194</v>
      </c>
      <c r="R5345" t="s">
        <v>157</v>
      </c>
      <c r="S5345" t="s">
        <v>162</v>
      </c>
      <c r="T5345" t="s">
        <v>166</v>
      </c>
      <c r="U5345">
        <v>4.9000000000000004</v>
      </c>
      <c r="V5345">
        <v>4.0999999999999996</v>
      </c>
      <c r="W5345">
        <v>4.4000000000000004</v>
      </c>
      <c r="X5345">
        <v>4.46</v>
      </c>
      <c r="Y5345">
        <v>544632</v>
      </c>
      <c r="Z5345">
        <v>90772</v>
      </c>
      <c r="AA5345">
        <v>11346500</v>
      </c>
    </row>
    <row r="5346" spans="1:27">
      <c r="A5346" t="s">
        <v>5539</v>
      </c>
      <c r="B5346" t="s">
        <v>201</v>
      </c>
      <c r="C5346" t="s">
        <v>201</v>
      </c>
      <c r="D5346">
        <v>2101</v>
      </c>
      <c r="E5346" s="12">
        <v>40287</v>
      </c>
      <c r="F5346" s="72">
        <f t="shared" si="897"/>
        <v>2010</v>
      </c>
      <c r="G5346" s="70">
        <f t="shared" si="898"/>
        <v>5541.2851023322228</v>
      </c>
      <c r="H5346" s="70" cm="1">
        <f t="array" ref="H5346">INDEX(magic_bricks_appreciation_pivot!$A$13:$K$20,MATCH(C5346,magic_bricks_appreciation_pivot!$A$13:$A$20,0),1+MATCH(F5346,INDEX(magic_bricks_appreciation_pivot!$B$13:$K$13,0),0))</f>
        <v>0.62790190260080292</v>
      </c>
      <c r="I5346" s="70">
        <f t="shared" si="904"/>
        <v>9020.6685609401102</v>
      </c>
      <c r="J5346">
        <v>69</v>
      </c>
      <c r="K5346">
        <v>3</v>
      </c>
      <c r="L5346">
        <v>2</v>
      </c>
      <c r="M5346">
        <v>5</v>
      </c>
      <c r="N5346" t="s">
        <v>176</v>
      </c>
      <c r="O5346" t="s">
        <v>155</v>
      </c>
      <c r="P5346" s="12">
        <v>32257</v>
      </c>
      <c r="Q5346" t="s">
        <v>194</v>
      </c>
      <c r="R5346" t="s">
        <v>177</v>
      </c>
      <c r="S5346" t="s">
        <v>162</v>
      </c>
      <c r="T5346" t="s">
        <v>166</v>
      </c>
      <c r="U5346">
        <v>3.6</v>
      </c>
      <c r="V5346">
        <v>3.8</v>
      </c>
      <c r="W5346">
        <v>5</v>
      </c>
      <c r="X5346">
        <v>4.22</v>
      </c>
      <c r="Y5346">
        <v>384194</v>
      </c>
      <c r="Z5346">
        <v>186276</v>
      </c>
      <c r="AA5346">
        <v>11642240</v>
      </c>
    </row>
    <row r="5347" spans="1:27" hidden="1">
      <c r="A5347" t="s">
        <v>5540</v>
      </c>
      <c r="B5347" t="s">
        <v>56</v>
      </c>
      <c r="C5347" t="s">
        <v>56</v>
      </c>
      <c r="D5347">
        <v>837</v>
      </c>
      <c r="E5347" s="12">
        <v>39570</v>
      </c>
      <c r="F5347" s="72">
        <f t="shared" si="897"/>
        <v>2008</v>
      </c>
      <c r="G5347" s="70">
        <f t="shared" si="898"/>
        <v>9564.2891278375155</v>
      </c>
      <c r="H5347" s="70" t="e" cm="1">
        <f t="array" ref="H5347">INDEX(magic_bricks_appreciation_pivot!$A$13:$K$20,MATCH(C5347,magic_bricks_appreciation_pivot!$A$13:$A$20,0),1+MATCH(F5347,INDEX(magic_bricks_appreciation_pivot!$B$13:$K$13,0),0))</f>
        <v>#N/A</v>
      </c>
      <c r="I5347" s="70"/>
      <c r="J5347">
        <v>2</v>
      </c>
      <c r="K5347">
        <v>1</v>
      </c>
      <c r="L5347">
        <v>1</v>
      </c>
      <c r="M5347">
        <v>3</v>
      </c>
      <c r="N5347" t="s">
        <v>193</v>
      </c>
      <c r="O5347" t="s">
        <v>161</v>
      </c>
      <c r="P5347" s="12">
        <v>27160</v>
      </c>
      <c r="Q5347" t="s">
        <v>169</v>
      </c>
      <c r="R5347" t="s">
        <v>177</v>
      </c>
      <c r="S5347" t="s">
        <v>158</v>
      </c>
      <c r="T5347" t="s">
        <v>166</v>
      </c>
      <c r="U5347">
        <v>3.4</v>
      </c>
      <c r="V5347">
        <v>2</v>
      </c>
      <c r="W5347">
        <v>2.2000000000000002</v>
      </c>
      <c r="X5347">
        <v>2.52</v>
      </c>
      <c r="Y5347">
        <v>256170</v>
      </c>
      <c r="Z5347">
        <v>48032</v>
      </c>
      <c r="AA5347">
        <v>8005310</v>
      </c>
    </row>
    <row r="5348" spans="1:27">
      <c r="A5348" t="s">
        <v>5541</v>
      </c>
      <c r="B5348" t="s">
        <v>39</v>
      </c>
      <c r="C5348" t="s">
        <v>39</v>
      </c>
      <c r="D5348">
        <v>1845</v>
      </c>
      <c r="E5348" s="12">
        <v>40885</v>
      </c>
      <c r="F5348" s="72">
        <f t="shared" si="897"/>
        <v>2011</v>
      </c>
      <c r="G5348" s="70">
        <f t="shared" si="898"/>
        <v>12259.875338753387</v>
      </c>
      <c r="H5348" s="70" cm="1">
        <f t="array" ref="H5348">INDEX(magic_bricks_appreciation_pivot!$A$13:$K$20,MATCH(C5348,magic_bricks_appreciation_pivot!$A$13:$A$20,0),1+MATCH(F5348,INDEX(magic_bricks_appreciation_pivot!$B$13:$K$13,0),0))</f>
        <v>0.32133594787779113</v>
      </c>
      <c r="I5348" s="70">
        <f>G5348+G5348*H5348</f>
        <v>16199.414001595262</v>
      </c>
      <c r="J5348">
        <v>183</v>
      </c>
      <c r="K5348">
        <v>2</v>
      </c>
      <c r="L5348">
        <v>1</v>
      </c>
      <c r="M5348">
        <v>5</v>
      </c>
      <c r="N5348" t="s">
        <v>154</v>
      </c>
      <c r="O5348" t="s">
        <v>155</v>
      </c>
      <c r="P5348" s="12">
        <v>38695</v>
      </c>
      <c r="Q5348" t="s">
        <v>156</v>
      </c>
      <c r="R5348" t="s">
        <v>165</v>
      </c>
      <c r="S5348" t="s">
        <v>162</v>
      </c>
      <c r="T5348" t="s">
        <v>182</v>
      </c>
      <c r="U5348">
        <v>3.5</v>
      </c>
      <c r="V5348">
        <v>4.8</v>
      </c>
      <c r="W5348">
        <v>4.4000000000000004</v>
      </c>
      <c r="X5348">
        <v>4.1849999999999996</v>
      </c>
      <c r="Y5348">
        <v>904779</v>
      </c>
      <c r="Z5348">
        <v>113097</v>
      </c>
      <c r="AA5348">
        <v>22619470</v>
      </c>
    </row>
    <row r="5349" spans="1:27" hidden="1">
      <c r="A5349" t="s">
        <v>5542</v>
      </c>
      <c r="B5349" t="s">
        <v>56</v>
      </c>
      <c r="C5349" t="s">
        <v>56</v>
      </c>
      <c r="D5349">
        <v>1245</v>
      </c>
      <c r="E5349" s="12">
        <v>39137</v>
      </c>
      <c r="F5349" s="72">
        <f t="shared" si="897"/>
        <v>2007</v>
      </c>
      <c r="G5349" s="70">
        <f t="shared" si="898"/>
        <v>6287.6345381526107</v>
      </c>
      <c r="H5349" s="70" t="e" cm="1">
        <f t="array" ref="H5349">INDEX(magic_bricks_appreciation_pivot!$A$13:$K$20,MATCH(C5349,magic_bricks_appreciation_pivot!$A$13:$A$20,0),1+MATCH(F5349,INDEX(magic_bricks_appreciation_pivot!$B$13:$K$13,0),0))</f>
        <v>#N/A</v>
      </c>
      <c r="I5349" s="70"/>
      <c r="J5349">
        <v>176</v>
      </c>
      <c r="K5349">
        <v>2</v>
      </c>
      <c r="L5349">
        <v>2</v>
      </c>
      <c r="M5349">
        <v>4</v>
      </c>
      <c r="N5349" t="s">
        <v>193</v>
      </c>
      <c r="O5349" t="s">
        <v>161</v>
      </c>
      <c r="P5349" s="12">
        <v>36582</v>
      </c>
      <c r="Q5349" t="s">
        <v>194</v>
      </c>
      <c r="R5349" t="s">
        <v>165</v>
      </c>
      <c r="S5349" t="s">
        <v>178</v>
      </c>
      <c r="T5349" t="s">
        <v>171</v>
      </c>
      <c r="U5349">
        <v>3.1</v>
      </c>
      <c r="V5349">
        <v>5</v>
      </c>
      <c r="W5349">
        <v>2.2000000000000002</v>
      </c>
      <c r="X5349">
        <v>3.03</v>
      </c>
      <c r="Y5349">
        <v>234843</v>
      </c>
      <c r="Z5349">
        <v>78281</v>
      </c>
      <c r="AA5349">
        <v>7828105</v>
      </c>
    </row>
    <row r="5350" spans="1:27" hidden="1">
      <c r="A5350" t="s">
        <v>5543</v>
      </c>
      <c r="B5350" t="s">
        <v>51</v>
      </c>
      <c r="C5350" t="s">
        <v>51</v>
      </c>
      <c r="D5350">
        <v>1510</v>
      </c>
      <c r="E5350" s="12">
        <v>38859</v>
      </c>
      <c r="F5350" s="72">
        <f t="shared" si="897"/>
        <v>2006</v>
      </c>
      <c r="G5350" s="70">
        <f t="shared" si="898"/>
        <v>7336.2715231788079</v>
      </c>
      <c r="H5350" s="70" t="e" cm="1">
        <f t="array" ref="H5350">INDEX(magic_bricks_appreciation_pivot!$A$13:$K$20,MATCH(C5350,magic_bricks_appreciation_pivot!$A$13:$A$20,0),1+MATCH(F5350,INDEX(magic_bricks_appreciation_pivot!$B$13:$K$13,0),0))</f>
        <v>#N/A</v>
      </c>
      <c r="I5350" s="70"/>
      <c r="J5350">
        <v>128</v>
      </c>
      <c r="K5350">
        <v>2</v>
      </c>
      <c r="L5350">
        <v>1</v>
      </c>
      <c r="M5350">
        <v>4</v>
      </c>
      <c r="N5350" t="s">
        <v>184</v>
      </c>
      <c r="O5350" t="s">
        <v>161</v>
      </c>
      <c r="P5350" s="12">
        <v>33019</v>
      </c>
      <c r="Q5350" t="s">
        <v>169</v>
      </c>
      <c r="R5350" t="s">
        <v>170</v>
      </c>
      <c r="S5350" t="s">
        <v>162</v>
      </c>
      <c r="T5350" t="s">
        <v>182</v>
      </c>
      <c r="U5350">
        <v>2.9</v>
      </c>
      <c r="V5350">
        <v>4.2</v>
      </c>
      <c r="W5350">
        <v>3.1</v>
      </c>
      <c r="X5350">
        <v>3.55</v>
      </c>
      <c r="Y5350">
        <v>332333</v>
      </c>
      <c r="Z5350">
        <v>210478</v>
      </c>
      <c r="AA5350">
        <v>11077770</v>
      </c>
    </row>
    <row r="5351" spans="1:27" hidden="1">
      <c r="A5351" t="s">
        <v>5544</v>
      </c>
      <c r="B5351" t="s">
        <v>51</v>
      </c>
      <c r="C5351" t="s">
        <v>51</v>
      </c>
      <c r="D5351">
        <v>1562</v>
      </c>
      <c r="E5351" s="12">
        <v>39480</v>
      </c>
      <c r="F5351" s="72">
        <f t="shared" si="897"/>
        <v>2008</v>
      </c>
      <c r="G5351" s="70">
        <f t="shared" si="898"/>
        <v>4855.3393085787447</v>
      </c>
      <c r="H5351" s="70" t="e" cm="1">
        <f t="array" ref="H5351">INDEX(magic_bricks_appreciation_pivot!$A$13:$K$20,MATCH(C5351,magic_bricks_appreciation_pivot!$A$13:$A$20,0),1+MATCH(F5351,INDEX(magic_bricks_appreciation_pivot!$B$13:$K$13,0),0))</f>
        <v>#N/A</v>
      </c>
      <c r="I5351" s="70"/>
      <c r="J5351">
        <v>20</v>
      </c>
      <c r="K5351">
        <v>2</v>
      </c>
      <c r="L5351">
        <v>1</v>
      </c>
      <c r="M5351">
        <v>4</v>
      </c>
      <c r="N5351" t="s">
        <v>193</v>
      </c>
      <c r="O5351" t="s">
        <v>155</v>
      </c>
      <c r="P5351" s="12">
        <v>20500</v>
      </c>
      <c r="Q5351" t="s">
        <v>194</v>
      </c>
      <c r="R5351" t="s">
        <v>177</v>
      </c>
      <c r="S5351" t="s">
        <v>158</v>
      </c>
      <c r="T5351" t="s">
        <v>173</v>
      </c>
      <c r="U5351">
        <v>2.5</v>
      </c>
      <c r="V5351">
        <v>3.7</v>
      </c>
      <c r="W5351">
        <v>2.7</v>
      </c>
      <c r="X5351">
        <v>3.1</v>
      </c>
      <c r="Y5351">
        <v>280609</v>
      </c>
      <c r="Z5351">
        <v>113761</v>
      </c>
      <c r="AA5351">
        <v>7584040</v>
      </c>
    </row>
    <row r="5352" spans="1:27">
      <c r="A5352" t="s">
        <v>5545</v>
      </c>
      <c r="B5352" t="s">
        <v>175</v>
      </c>
      <c r="C5352" t="s">
        <v>34</v>
      </c>
      <c r="D5352">
        <v>792</v>
      </c>
      <c r="E5352" s="12">
        <v>40216</v>
      </c>
      <c r="F5352" s="72">
        <f t="shared" si="897"/>
        <v>2010</v>
      </c>
      <c r="G5352" s="70">
        <f t="shared" si="898"/>
        <v>9327.7777777777774</v>
      </c>
      <c r="H5352" s="70" cm="1">
        <f t="array" ref="H5352">INDEX(magic_bricks_appreciation_pivot!$A$13:$K$20,MATCH(C5352,magic_bricks_appreciation_pivot!$A$13:$A$20,0),1+MATCH(F5352,INDEX(magic_bricks_appreciation_pivot!$B$13:$K$13,0),0))</f>
        <v>0.46848170778869208</v>
      </c>
      <c r="I5352" s="70">
        <f t="shared" ref="I5352:I5353" si="905">G5352+G5352*H5352</f>
        <v>13697.671040984522</v>
      </c>
      <c r="J5352">
        <v>16</v>
      </c>
      <c r="K5352">
        <v>1</v>
      </c>
      <c r="L5352">
        <v>1</v>
      </c>
      <c r="M5352">
        <v>2</v>
      </c>
      <c r="N5352" t="s">
        <v>193</v>
      </c>
      <c r="O5352" t="s">
        <v>161</v>
      </c>
      <c r="P5352" s="12">
        <v>34376</v>
      </c>
      <c r="Q5352" t="s">
        <v>194</v>
      </c>
      <c r="R5352" t="s">
        <v>170</v>
      </c>
      <c r="S5352" t="s">
        <v>178</v>
      </c>
      <c r="T5352" t="s">
        <v>182</v>
      </c>
      <c r="U5352">
        <v>2.7</v>
      </c>
      <c r="V5352">
        <v>4.8</v>
      </c>
      <c r="W5352">
        <v>3.3</v>
      </c>
      <c r="X5352">
        <v>3.72</v>
      </c>
      <c r="Y5352">
        <v>184690</v>
      </c>
      <c r="Z5352">
        <v>125589</v>
      </c>
      <c r="AA5352">
        <v>7387600</v>
      </c>
    </row>
    <row r="5353" spans="1:27">
      <c r="A5353" t="s">
        <v>5546</v>
      </c>
      <c r="B5353" t="s">
        <v>175</v>
      </c>
      <c r="C5353" t="s">
        <v>34</v>
      </c>
      <c r="D5353">
        <v>1124</v>
      </c>
      <c r="E5353" s="12">
        <v>41577</v>
      </c>
      <c r="F5353" s="72">
        <f t="shared" si="897"/>
        <v>2013</v>
      </c>
      <c r="G5353" s="70">
        <f t="shared" si="898"/>
        <v>11895.373665480427</v>
      </c>
      <c r="H5353" s="70" cm="1">
        <f t="array" ref="H5353">INDEX(magic_bricks_appreciation_pivot!$A$13:$K$20,MATCH(C5353,magic_bricks_appreciation_pivot!$A$13:$A$20,0),1+MATCH(F5353,INDEX(magic_bricks_appreciation_pivot!$B$13:$K$13,0),0))</f>
        <v>0.11656080922135968</v>
      </c>
      <c r="I5353" s="70">
        <f t="shared" si="905"/>
        <v>13281.908045919277</v>
      </c>
      <c r="J5353">
        <v>142</v>
      </c>
      <c r="K5353">
        <v>1</v>
      </c>
      <c r="L5353">
        <v>1</v>
      </c>
      <c r="M5353">
        <v>3</v>
      </c>
      <c r="N5353" t="s">
        <v>154</v>
      </c>
      <c r="O5353" t="s">
        <v>161</v>
      </c>
      <c r="P5353" s="12">
        <v>35737</v>
      </c>
      <c r="Q5353" t="s">
        <v>156</v>
      </c>
      <c r="R5353" t="s">
        <v>170</v>
      </c>
      <c r="S5353" t="s">
        <v>162</v>
      </c>
      <c r="T5353" t="s">
        <v>166</v>
      </c>
      <c r="U5353">
        <v>2.2999999999999998</v>
      </c>
      <c r="V5353">
        <v>3</v>
      </c>
      <c r="W5353">
        <v>2.6</v>
      </c>
      <c r="X5353">
        <v>2.67</v>
      </c>
      <c r="Y5353">
        <v>414482</v>
      </c>
      <c r="Z5353">
        <v>40111</v>
      </c>
      <c r="AA5353">
        <v>13370400</v>
      </c>
    </row>
    <row r="5354" spans="1:27" hidden="1">
      <c r="A5354" t="s">
        <v>5547</v>
      </c>
      <c r="B5354" t="s">
        <v>51</v>
      </c>
      <c r="C5354" t="s">
        <v>51</v>
      </c>
      <c r="D5354">
        <v>1917</v>
      </c>
      <c r="E5354" s="12">
        <v>39594</v>
      </c>
      <c r="F5354" s="72">
        <f t="shared" si="897"/>
        <v>2008</v>
      </c>
      <c r="G5354" s="70">
        <f t="shared" si="898"/>
        <v>8395.9259259259252</v>
      </c>
      <c r="H5354" s="70" t="e" cm="1">
        <f t="array" ref="H5354">INDEX(magic_bricks_appreciation_pivot!$A$13:$K$20,MATCH(C5354,magic_bricks_appreciation_pivot!$A$13:$A$20,0),1+MATCH(F5354,INDEX(magic_bricks_appreciation_pivot!$B$13:$K$13,0),0))</f>
        <v>#N/A</v>
      </c>
      <c r="I5354" s="70"/>
      <c r="J5354">
        <v>88</v>
      </c>
      <c r="K5354">
        <v>3</v>
      </c>
      <c r="L5354">
        <v>2</v>
      </c>
      <c r="M5354">
        <v>5</v>
      </c>
      <c r="N5354" t="s">
        <v>184</v>
      </c>
      <c r="O5354" t="s">
        <v>161</v>
      </c>
      <c r="P5354" s="12">
        <v>27914</v>
      </c>
      <c r="Q5354" t="s">
        <v>156</v>
      </c>
      <c r="R5354" t="s">
        <v>170</v>
      </c>
      <c r="S5354" t="s">
        <v>158</v>
      </c>
      <c r="T5354" t="s">
        <v>166</v>
      </c>
      <c r="U5354">
        <v>4.7</v>
      </c>
      <c r="V5354">
        <v>2.4</v>
      </c>
      <c r="W5354">
        <v>4.0999999999999996</v>
      </c>
      <c r="X5354">
        <v>3.49</v>
      </c>
      <c r="Y5354">
        <v>611610</v>
      </c>
      <c r="Z5354">
        <v>128760</v>
      </c>
      <c r="AA5354">
        <v>16094990</v>
      </c>
    </row>
    <row r="5355" spans="1:27" hidden="1">
      <c r="A5355" t="s">
        <v>5548</v>
      </c>
      <c r="B5355" t="s">
        <v>51</v>
      </c>
      <c r="C5355" t="s">
        <v>51</v>
      </c>
      <c r="D5355">
        <v>1910</v>
      </c>
      <c r="E5355" s="12">
        <v>39756</v>
      </c>
      <c r="F5355" s="72">
        <f t="shared" si="897"/>
        <v>2008</v>
      </c>
      <c r="G5355" s="70">
        <f t="shared" si="898"/>
        <v>7869.2827225130886</v>
      </c>
      <c r="H5355" s="70" t="e" cm="1">
        <f t="array" ref="H5355">INDEX(magic_bricks_appreciation_pivot!$A$13:$K$20,MATCH(C5355,magic_bricks_appreciation_pivot!$A$13:$A$20,0),1+MATCH(F5355,INDEX(magic_bricks_appreciation_pivot!$B$13:$K$13,0),0))</f>
        <v>#N/A</v>
      </c>
      <c r="I5355" s="70"/>
      <c r="J5355">
        <v>149</v>
      </c>
      <c r="K5355">
        <v>3</v>
      </c>
      <c r="L5355">
        <v>2</v>
      </c>
      <c r="M5355">
        <v>5</v>
      </c>
      <c r="N5355" t="s">
        <v>193</v>
      </c>
      <c r="O5355" t="s">
        <v>161</v>
      </c>
      <c r="P5355" s="12">
        <v>23696</v>
      </c>
      <c r="Q5355" t="s">
        <v>156</v>
      </c>
      <c r="R5355" t="s">
        <v>170</v>
      </c>
      <c r="S5355" t="s">
        <v>158</v>
      </c>
      <c r="T5355" t="s">
        <v>163</v>
      </c>
      <c r="U5355">
        <v>4.2</v>
      </c>
      <c r="V5355">
        <v>4.7</v>
      </c>
      <c r="W5355">
        <v>4.0999999999999996</v>
      </c>
      <c r="X5355">
        <v>4.4000000000000004</v>
      </c>
      <c r="Y5355">
        <v>450910</v>
      </c>
      <c r="Z5355">
        <v>315637</v>
      </c>
      <c r="AA5355">
        <v>15030330</v>
      </c>
    </row>
    <row r="5356" spans="1:27" hidden="1">
      <c r="A5356" t="s">
        <v>5549</v>
      </c>
      <c r="B5356" t="s">
        <v>56</v>
      </c>
      <c r="C5356" t="s">
        <v>56</v>
      </c>
      <c r="D5356">
        <v>1151</v>
      </c>
      <c r="E5356" s="12">
        <v>39641</v>
      </c>
      <c r="F5356" s="72">
        <f t="shared" si="897"/>
        <v>2008</v>
      </c>
      <c r="G5356" s="70">
        <f t="shared" si="898"/>
        <v>6661.146828844483</v>
      </c>
      <c r="H5356" s="70" t="e" cm="1">
        <f t="array" ref="H5356">INDEX(magic_bricks_appreciation_pivot!$A$13:$K$20,MATCH(C5356,magic_bricks_appreciation_pivot!$A$13:$A$20,0),1+MATCH(F5356,INDEX(magic_bricks_appreciation_pivot!$B$13:$K$13,0),0))</f>
        <v>#N/A</v>
      </c>
      <c r="I5356" s="70"/>
      <c r="J5356">
        <v>190</v>
      </c>
      <c r="K5356">
        <v>1</v>
      </c>
      <c r="L5356">
        <v>1</v>
      </c>
      <c r="M5356">
        <v>3</v>
      </c>
      <c r="N5356" t="s">
        <v>176</v>
      </c>
      <c r="O5356" t="s">
        <v>155</v>
      </c>
      <c r="P5356" s="12">
        <v>35261</v>
      </c>
      <c r="Q5356" t="s">
        <v>194</v>
      </c>
      <c r="R5356" t="s">
        <v>157</v>
      </c>
      <c r="S5356" t="s">
        <v>178</v>
      </c>
      <c r="T5356" t="s">
        <v>173</v>
      </c>
      <c r="U5356">
        <v>4.7</v>
      </c>
      <c r="V5356">
        <v>3</v>
      </c>
      <c r="W5356">
        <v>3.3</v>
      </c>
      <c r="X5356">
        <v>3.66</v>
      </c>
      <c r="Y5356">
        <v>245343</v>
      </c>
      <c r="Z5356">
        <v>53669</v>
      </c>
      <c r="AA5356">
        <v>7666980</v>
      </c>
    </row>
    <row r="5357" spans="1:27">
      <c r="A5357" t="s">
        <v>5550</v>
      </c>
      <c r="B5357" t="s">
        <v>201</v>
      </c>
      <c r="C5357" t="s">
        <v>201</v>
      </c>
      <c r="D5357">
        <v>2158</v>
      </c>
      <c r="E5357" s="12">
        <v>40295</v>
      </c>
      <c r="F5357" s="72">
        <f t="shared" si="897"/>
        <v>2010</v>
      </c>
      <c r="G5357" s="70">
        <f t="shared" si="898"/>
        <v>7840.1019462465247</v>
      </c>
      <c r="H5357" s="70" cm="1">
        <f t="array" ref="H5357">INDEX(magic_bricks_appreciation_pivot!$A$13:$K$20,MATCH(C5357,magic_bricks_appreciation_pivot!$A$13:$A$20,0),1+MATCH(F5357,INDEX(magic_bricks_appreciation_pivot!$B$13:$K$13,0),0))</f>
        <v>0.62790190260080292</v>
      </c>
      <c r="I5357" s="70">
        <f t="shared" ref="I5357:I5359" si="906">G5357+G5357*H5357</f>
        <v>12762.916874878974</v>
      </c>
      <c r="J5357">
        <v>27</v>
      </c>
      <c r="K5357">
        <v>3</v>
      </c>
      <c r="L5357">
        <v>2</v>
      </c>
      <c r="M5357">
        <v>5</v>
      </c>
      <c r="N5357" t="s">
        <v>168</v>
      </c>
      <c r="O5357" t="s">
        <v>161</v>
      </c>
      <c r="P5357" s="12">
        <v>37740</v>
      </c>
      <c r="Q5357" t="s">
        <v>156</v>
      </c>
      <c r="R5357" t="s">
        <v>170</v>
      </c>
      <c r="S5357" t="s">
        <v>158</v>
      </c>
      <c r="T5357" t="s">
        <v>166</v>
      </c>
      <c r="U5357">
        <v>4.7</v>
      </c>
      <c r="V5357">
        <v>3.7</v>
      </c>
      <c r="W5357">
        <v>4.4000000000000004</v>
      </c>
      <c r="X5357">
        <v>4.28</v>
      </c>
      <c r="Y5357">
        <v>845947</v>
      </c>
      <c r="Z5357">
        <v>287622</v>
      </c>
      <c r="AA5357">
        <v>16918940</v>
      </c>
    </row>
    <row r="5358" spans="1:27">
      <c r="A5358" t="s">
        <v>5551</v>
      </c>
      <c r="B5358" t="s">
        <v>23</v>
      </c>
      <c r="C5358" t="s">
        <v>23</v>
      </c>
      <c r="D5358">
        <v>1464</v>
      </c>
      <c r="E5358" s="12">
        <v>40301</v>
      </c>
      <c r="F5358" s="72">
        <f t="shared" si="897"/>
        <v>2010</v>
      </c>
      <c r="G5358" s="70">
        <f t="shared" si="898"/>
        <v>5281.9330601092897</v>
      </c>
      <c r="H5358" s="70" cm="1">
        <f t="array" ref="H5358">INDEX(magic_bricks_appreciation_pivot!$A$13:$K$20,MATCH(C5358,magic_bricks_appreciation_pivot!$A$13:$A$20,0),1+MATCH(F5358,INDEX(magic_bricks_appreciation_pivot!$B$13:$K$13,0),0))</f>
        <v>0.49881786187527283</v>
      </c>
      <c r="I5358" s="70">
        <f t="shared" si="906"/>
        <v>7916.6556157213226</v>
      </c>
      <c r="J5358">
        <v>39</v>
      </c>
      <c r="K5358">
        <v>2</v>
      </c>
      <c r="L5358">
        <v>2</v>
      </c>
      <c r="M5358">
        <v>4</v>
      </c>
      <c r="N5358" t="s">
        <v>176</v>
      </c>
      <c r="O5358" t="s">
        <v>155</v>
      </c>
      <c r="P5358" s="12">
        <v>22416</v>
      </c>
      <c r="Q5358" t="s">
        <v>194</v>
      </c>
      <c r="R5358" t="s">
        <v>157</v>
      </c>
      <c r="S5358" t="s">
        <v>178</v>
      </c>
      <c r="T5358" t="s">
        <v>166</v>
      </c>
      <c r="U5358">
        <v>2.5</v>
      </c>
      <c r="V5358">
        <v>4</v>
      </c>
      <c r="W5358">
        <v>3.3</v>
      </c>
      <c r="X5358">
        <v>3.27</v>
      </c>
      <c r="Y5358">
        <v>286112</v>
      </c>
      <c r="Z5358">
        <v>92793</v>
      </c>
      <c r="AA5358">
        <v>7732750</v>
      </c>
    </row>
    <row r="5359" spans="1:27">
      <c r="A5359" t="s">
        <v>5552</v>
      </c>
      <c r="B5359" t="s">
        <v>175</v>
      </c>
      <c r="C5359" t="s">
        <v>34</v>
      </c>
      <c r="D5359">
        <v>883</v>
      </c>
      <c r="E5359" s="12">
        <v>41109</v>
      </c>
      <c r="F5359" s="72">
        <f t="shared" si="897"/>
        <v>2012</v>
      </c>
      <c r="G5359" s="70">
        <f t="shared" si="898"/>
        <v>13852.491506228766</v>
      </c>
      <c r="H5359" s="70" cm="1">
        <f t="array" ref="H5359">INDEX(magic_bricks_appreciation_pivot!$A$13:$K$20,MATCH(C5359,magic_bricks_appreciation_pivot!$A$13:$A$20,0),1+MATCH(F5359,INDEX(magic_bricks_appreciation_pivot!$B$13:$K$13,0),0))</f>
        <v>0.22606337179266398</v>
      </c>
      <c r="I5359" s="70">
        <f t="shared" si="906"/>
        <v>16984.032443856078</v>
      </c>
      <c r="J5359">
        <v>163</v>
      </c>
      <c r="K5359">
        <v>1</v>
      </c>
      <c r="L5359">
        <v>1</v>
      </c>
      <c r="M5359">
        <v>3</v>
      </c>
      <c r="N5359" t="s">
        <v>3488</v>
      </c>
      <c r="O5359" t="s">
        <v>155</v>
      </c>
      <c r="P5359" s="12">
        <v>29064</v>
      </c>
      <c r="Q5359" t="s">
        <v>156</v>
      </c>
      <c r="R5359" t="s">
        <v>157</v>
      </c>
      <c r="S5359" t="s">
        <v>178</v>
      </c>
      <c r="T5359" t="s">
        <v>182</v>
      </c>
      <c r="U5359">
        <v>2.2000000000000002</v>
      </c>
      <c r="V5359">
        <v>3.9</v>
      </c>
      <c r="W5359">
        <v>2.6</v>
      </c>
      <c r="X5359">
        <v>3</v>
      </c>
      <c r="Y5359">
        <v>330257</v>
      </c>
      <c r="Z5359">
        <v>146781</v>
      </c>
      <c r="AA5359">
        <v>12231750</v>
      </c>
    </row>
    <row r="5360" spans="1:27" hidden="1">
      <c r="A5360" t="s">
        <v>5553</v>
      </c>
      <c r="B5360" t="s">
        <v>23</v>
      </c>
      <c r="C5360" t="s">
        <v>23</v>
      </c>
      <c r="D5360">
        <v>532</v>
      </c>
      <c r="E5360" s="12">
        <v>40062</v>
      </c>
      <c r="F5360" s="72">
        <f t="shared" si="897"/>
        <v>2009</v>
      </c>
      <c r="G5360" s="70">
        <f t="shared" si="898"/>
        <v>9930.9210526315783</v>
      </c>
      <c r="H5360" s="70" t="e" cm="1">
        <f t="array" ref="H5360">INDEX(magic_bricks_appreciation_pivot!$A$13:$K$20,MATCH(C5360,magic_bricks_appreciation_pivot!$A$13:$A$20,0),1+MATCH(F5360,INDEX(magic_bricks_appreciation_pivot!$B$13:$K$13,0),0))</f>
        <v>#N/A</v>
      </c>
      <c r="I5360" s="70"/>
      <c r="J5360">
        <v>78</v>
      </c>
      <c r="K5360">
        <v>1</v>
      </c>
      <c r="L5360">
        <v>1</v>
      </c>
      <c r="M5360">
        <v>2</v>
      </c>
      <c r="N5360" t="s">
        <v>154</v>
      </c>
      <c r="O5360" t="s">
        <v>161</v>
      </c>
      <c r="P5360" s="12">
        <v>30207</v>
      </c>
      <c r="Q5360" t="s">
        <v>194</v>
      </c>
      <c r="R5360" t="s">
        <v>170</v>
      </c>
      <c r="S5360" t="s">
        <v>178</v>
      </c>
      <c r="T5360" t="s">
        <v>182</v>
      </c>
      <c r="U5360">
        <v>3.3</v>
      </c>
      <c r="V5360">
        <v>3.5</v>
      </c>
      <c r="W5360">
        <v>2.8</v>
      </c>
      <c r="X5360">
        <v>3.16</v>
      </c>
      <c r="Y5360">
        <v>163781</v>
      </c>
      <c r="Z5360">
        <v>126798</v>
      </c>
      <c r="AA5360">
        <v>5283250</v>
      </c>
    </row>
    <row r="5361" spans="1:27" hidden="1">
      <c r="A5361" t="s">
        <v>5554</v>
      </c>
      <c r="B5361" t="s">
        <v>201</v>
      </c>
      <c r="C5361" t="s">
        <v>201</v>
      </c>
      <c r="D5361">
        <v>1925</v>
      </c>
      <c r="E5361" s="12">
        <v>39707</v>
      </c>
      <c r="F5361" s="72">
        <f t="shared" si="897"/>
        <v>2008</v>
      </c>
      <c r="G5361" s="70">
        <f t="shared" si="898"/>
        <v>4971.6987012987011</v>
      </c>
      <c r="H5361" s="70" t="e" cm="1">
        <f t="array" ref="H5361">INDEX(magic_bricks_appreciation_pivot!$A$13:$K$20,MATCH(C5361,magic_bricks_appreciation_pivot!$A$13:$A$20,0),1+MATCH(F5361,INDEX(magic_bricks_appreciation_pivot!$B$13:$K$13,0),0))</f>
        <v>#N/A</v>
      </c>
      <c r="I5361" s="70"/>
      <c r="J5361">
        <v>125</v>
      </c>
      <c r="K5361">
        <v>3</v>
      </c>
      <c r="L5361">
        <v>2</v>
      </c>
      <c r="M5361">
        <v>5</v>
      </c>
      <c r="N5361" t="s">
        <v>176</v>
      </c>
      <c r="O5361" t="s">
        <v>161</v>
      </c>
      <c r="P5361" s="12">
        <v>30217</v>
      </c>
      <c r="Q5361" t="s">
        <v>194</v>
      </c>
      <c r="R5361" t="s">
        <v>177</v>
      </c>
      <c r="S5361" t="s">
        <v>158</v>
      </c>
      <c r="T5361" t="s">
        <v>166</v>
      </c>
      <c r="U5361">
        <v>3.8</v>
      </c>
      <c r="V5361">
        <v>4.7</v>
      </c>
      <c r="W5361">
        <v>4.0999999999999996</v>
      </c>
      <c r="X5361">
        <v>4.1900000000000004</v>
      </c>
      <c r="Y5361">
        <v>478526</v>
      </c>
      <c r="Z5361">
        <v>191410</v>
      </c>
      <c r="AA5361">
        <v>9570520</v>
      </c>
    </row>
    <row r="5362" spans="1:27">
      <c r="A5362" t="s">
        <v>5555</v>
      </c>
      <c r="B5362" t="s">
        <v>175</v>
      </c>
      <c r="C5362" t="s">
        <v>34</v>
      </c>
      <c r="D5362">
        <v>1067</v>
      </c>
      <c r="E5362" s="12">
        <v>40616</v>
      </c>
      <c r="F5362" s="72">
        <f t="shared" si="897"/>
        <v>2011</v>
      </c>
      <c r="G5362" s="70">
        <f t="shared" si="898"/>
        <v>9224.2642924086231</v>
      </c>
      <c r="H5362" s="70" cm="1">
        <f t="array" ref="H5362">INDEX(magic_bricks_appreciation_pivot!$A$13:$K$20,MATCH(C5362,magic_bricks_appreciation_pivot!$A$13:$A$20,0),1+MATCH(F5362,INDEX(magic_bricks_appreciation_pivot!$B$13:$K$13,0),0))</f>
        <v>0.22839026915113872</v>
      </c>
      <c r="I5362" s="70">
        <f t="shared" ref="I5362:I5363" si="907">G5362+G5362*H5362</f>
        <v>11330.996496873067</v>
      </c>
      <c r="J5362">
        <v>4</v>
      </c>
      <c r="K5362">
        <v>1</v>
      </c>
      <c r="L5362">
        <v>1</v>
      </c>
      <c r="M5362">
        <v>3</v>
      </c>
      <c r="N5362" t="s">
        <v>176</v>
      </c>
      <c r="O5362" t="s">
        <v>155</v>
      </c>
      <c r="P5362" s="12">
        <v>28206</v>
      </c>
      <c r="Q5362" t="s">
        <v>169</v>
      </c>
      <c r="R5362" t="s">
        <v>165</v>
      </c>
      <c r="S5362" t="s">
        <v>162</v>
      </c>
      <c r="T5362" t="s">
        <v>166</v>
      </c>
      <c r="U5362">
        <v>2.8</v>
      </c>
      <c r="V5362">
        <v>5</v>
      </c>
      <c r="W5362">
        <v>2.6</v>
      </c>
      <c r="X5362">
        <v>3.62</v>
      </c>
      <c r="Y5362">
        <v>255900</v>
      </c>
      <c r="Z5362">
        <v>147634</v>
      </c>
      <c r="AA5362">
        <v>9842290</v>
      </c>
    </row>
    <row r="5363" spans="1:27">
      <c r="A5363" t="s">
        <v>5556</v>
      </c>
      <c r="B5363" t="s">
        <v>175</v>
      </c>
      <c r="C5363" t="s">
        <v>34</v>
      </c>
      <c r="D5363">
        <v>801</v>
      </c>
      <c r="E5363" s="12">
        <v>41378</v>
      </c>
      <c r="F5363" s="72">
        <f t="shared" si="897"/>
        <v>2013</v>
      </c>
      <c r="G5363" s="70">
        <f t="shared" si="898"/>
        <v>13813.420724094882</v>
      </c>
      <c r="H5363" s="70" cm="1">
        <f t="array" ref="H5363">INDEX(magic_bricks_appreciation_pivot!$A$13:$K$20,MATCH(C5363,magic_bricks_appreciation_pivot!$A$13:$A$20,0),1+MATCH(F5363,INDEX(magic_bricks_appreciation_pivot!$B$13:$K$13,0),0))</f>
        <v>0.11656080922135968</v>
      </c>
      <c r="I5363" s="70">
        <f t="shared" si="907"/>
        <v>15423.524221810481</v>
      </c>
      <c r="J5363">
        <v>106</v>
      </c>
      <c r="K5363">
        <v>1</v>
      </c>
      <c r="L5363">
        <v>1</v>
      </c>
      <c r="M5363">
        <v>3</v>
      </c>
      <c r="N5363" t="s">
        <v>184</v>
      </c>
      <c r="O5363" t="s">
        <v>161</v>
      </c>
      <c r="P5363" s="12">
        <v>32253</v>
      </c>
      <c r="Q5363" t="s">
        <v>156</v>
      </c>
      <c r="R5363" t="s">
        <v>177</v>
      </c>
      <c r="S5363" t="s">
        <v>162</v>
      </c>
      <c r="T5363" t="s">
        <v>166</v>
      </c>
      <c r="U5363">
        <v>4.3</v>
      </c>
      <c r="V5363">
        <v>3.1</v>
      </c>
      <c r="W5363">
        <v>3.6</v>
      </c>
      <c r="X5363">
        <v>3.61</v>
      </c>
      <c r="Y5363">
        <v>320872</v>
      </c>
      <c r="Z5363">
        <v>188097</v>
      </c>
      <c r="AA5363">
        <v>11064550</v>
      </c>
    </row>
    <row r="5364" spans="1:27" hidden="1">
      <c r="A5364" t="s">
        <v>5557</v>
      </c>
      <c r="B5364" t="s">
        <v>201</v>
      </c>
      <c r="C5364" t="s">
        <v>201</v>
      </c>
      <c r="D5364">
        <v>1536</v>
      </c>
      <c r="E5364" s="12">
        <v>39699</v>
      </c>
      <c r="F5364" s="72">
        <f t="shared" si="897"/>
        <v>2008</v>
      </c>
      <c r="G5364" s="70">
        <f t="shared" si="898"/>
        <v>6970.104166666667</v>
      </c>
      <c r="H5364" s="70" t="e" cm="1">
        <f t="array" ref="H5364">INDEX(magic_bricks_appreciation_pivot!$A$13:$K$20,MATCH(C5364,magic_bricks_appreciation_pivot!$A$13:$A$20,0),1+MATCH(F5364,INDEX(magic_bricks_appreciation_pivot!$B$13:$K$13,0),0))</f>
        <v>#N/A</v>
      </c>
      <c r="I5364" s="70"/>
      <c r="J5364">
        <v>122</v>
      </c>
      <c r="K5364">
        <v>2</v>
      </c>
      <c r="L5364">
        <v>1</v>
      </c>
      <c r="M5364">
        <v>4</v>
      </c>
      <c r="N5364" t="s">
        <v>193</v>
      </c>
      <c r="O5364" t="s">
        <v>155</v>
      </c>
      <c r="P5364" s="12">
        <v>36779</v>
      </c>
      <c r="Q5364" t="s">
        <v>169</v>
      </c>
      <c r="R5364" t="s">
        <v>157</v>
      </c>
      <c r="S5364" t="s">
        <v>162</v>
      </c>
      <c r="T5364" t="s">
        <v>163</v>
      </c>
      <c r="U5364">
        <v>2.2999999999999998</v>
      </c>
      <c r="V5364">
        <v>4.9000000000000004</v>
      </c>
      <c r="W5364">
        <v>2.4</v>
      </c>
      <c r="X5364">
        <v>3.12</v>
      </c>
      <c r="Y5364">
        <v>406831</v>
      </c>
      <c r="Z5364">
        <v>117767</v>
      </c>
      <c r="AA5364">
        <v>10706080</v>
      </c>
    </row>
    <row r="5365" spans="1:27" hidden="1">
      <c r="A5365" t="s">
        <v>5558</v>
      </c>
      <c r="B5365" t="s">
        <v>51</v>
      </c>
      <c r="C5365" t="s">
        <v>51</v>
      </c>
      <c r="D5365">
        <v>1505</v>
      </c>
      <c r="E5365" s="12">
        <v>39536</v>
      </c>
      <c r="F5365" s="72">
        <f t="shared" si="897"/>
        <v>2008</v>
      </c>
      <c r="G5365" s="70">
        <f t="shared" si="898"/>
        <v>6534.6245847176078</v>
      </c>
      <c r="H5365" s="70" t="e" cm="1">
        <f t="array" ref="H5365">INDEX(magic_bricks_appreciation_pivot!$A$13:$K$20,MATCH(C5365,magic_bricks_appreciation_pivot!$A$13:$A$20,0),1+MATCH(F5365,INDEX(magic_bricks_appreciation_pivot!$B$13:$K$13,0),0))</f>
        <v>#N/A</v>
      </c>
      <c r="I5365" s="70"/>
      <c r="J5365">
        <v>123</v>
      </c>
      <c r="K5365">
        <v>2</v>
      </c>
      <c r="L5365">
        <v>1</v>
      </c>
      <c r="M5365">
        <v>4</v>
      </c>
      <c r="N5365" t="s">
        <v>184</v>
      </c>
      <c r="O5365" t="s">
        <v>155</v>
      </c>
      <c r="P5365" s="12">
        <v>22016</v>
      </c>
      <c r="Q5365" t="s">
        <v>169</v>
      </c>
      <c r="R5365" t="s">
        <v>157</v>
      </c>
      <c r="S5365" t="s">
        <v>178</v>
      </c>
      <c r="T5365" t="s">
        <v>166</v>
      </c>
      <c r="U5365">
        <v>4.4000000000000004</v>
      </c>
      <c r="V5365">
        <v>2.6</v>
      </c>
      <c r="W5365">
        <v>3.9</v>
      </c>
      <c r="X5365">
        <v>3.44</v>
      </c>
      <c r="Y5365">
        <v>383550</v>
      </c>
      <c r="Z5365">
        <v>118015</v>
      </c>
      <c r="AA5365">
        <v>9834610</v>
      </c>
    </row>
    <row r="5366" spans="1:27" hidden="1">
      <c r="A5366" t="s">
        <v>5559</v>
      </c>
      <c r="B5366" t="s">
        <v>175</v>
      </c>
      <c r="C5366" t="s">
        <v>34</v>
      </c>
      <c r="D5366">
        <v>849</v>
      </c>
      <c r="E5366" s="12">
        <v>40137</v>
      </c>
      <c r="F5366" s="72">
        <f t="shared" si="897"/>
        <v>2009</v>
      </c>
      <c r="G5366" s="70">
        <f t="shared" si="898"/>
        <v>12933.038869257951</v>
      </c>
      <c r="H5366" s="70" t="e" cm="1">
        <f t="array" ref="H5366">INDEX(magic_bricks_appreciation_pivot!$A$13:$K$20,MATCH(C5366,magic_bricks_appreciation_pivot!$A$13:$A$20,0),1+MATCH(F5366,INDEX(magic_bricks_appreciation_pivot!$B$13:$K$13,0),0))</f>
        <v>#N/A</v>
      </c>
      <c r="I5366" s="70"/>
      <c r="J5366">
        <v>120</v>
      </c>
      <c r="K5366">
        <v>1</v>
      </c>
      <c r="L5366">
        <v>1</v>
      </c>
      <c r="M5366">
        <v>3</v>
      </c>
      <c r="N5366" t="s">
        <v>154</v>
      </c>
      <c r="O5366" t="s">
        <v>161</v>
      </c>
      <c r="P5366" s="12">
        <v>35392</v>
      </c>
      <c r="Q5366" t="s">
        <v>156</v>
      </c>
      <c r="R5366" t="s">
        <v>157</v>
      </c>
      <c r="S5366" t="s">
        <v>178</v>
      </c>
      <c r="T5366" t="s">
        <v>182</v>
      </c>
      <c r="U5366">
        <v>2.4</v>
      </c>
      <c r="V5366">
        <v>3.6</v>
      </c>
      <c r="W5366">
        <v>2.1</v>
      </c>
      <c r="X5366">
        <v>2.79</v>
      </c>
      <c r="Y5366">
        <v>285484</v>
      </c>
      <c r="Z5366">
        <v>65881</v>
      </c>
      <c r="AA5366">
        <v>10980150</v>
      </c>
    </row>
    <row r="5367" spans="1:27">
      <c r="A5367" t="s">
        <v>5560</v>
      </c>
      <c r="B5367" t="s">
        <v>51</v>
      </c>
      <c r="C5367" t="s">
        <v>51</v>
      </c>
      <c r="D5367">
        <v>1514</v>
      </c>
      <c r="E5367" s="12">
        <v>40625</v>
      </c>
      <c r="F5367" s="72">
        <f t="shared" si="897"/>
        <v>2011</v>
      </c>
      <c r="G5367" s="70">
        <f t="shared" si="898"/>
        <v>5902.1796565389695</v>
      </c>
      <c r="H5367" s="70" cm="1">
        <f t="array" ref="H5367">INDEX(magic_bricks_appreciation_pivot!$A$13:$K$20,MATCH(C5367,magic_bricks_appreciation_pivot!$A$13:$A$20,0),1+MATCH(F5367,INDEX(magic_bricks_appreciation_pivot!$B$13:$K$13,0),0))</f>
        <v>0.33442622950819673</v>
      </c>
      <c r="I5367" s="70">
        <f t="shared" ref="I5367:I5371" si="908">G5367+G5367*H5367</f>
        <v>7876.0233449552807</v>
      </c>
      <c r="J5367">
        <v>100</v>
      </c>
      <c r="K5367">
        <v>2</v>
      </c>
      <c r="L5367">
        <v>1</v>
      </c>
      <c r="M5367">
        <v>4</v>
      </c>
      <c r="N5367" t="s">
        <v>176</v>
      </c>
      <c r="O5367" t="s">
        <v>161</v>
      </c>
      <c r="P5367" s="12">
        <v>26025</v>
      </c>
      <c r="Q5367" t="s">
        <v>169</v>
      </c>
      <c r="R5367" t="s">
        <v>170</v>
      </c>
      <c r="S5367" t="s">
        <v>162</v>
      </c>
      <c r="T5367" t="s">
        <v>163</v>
      </c>
      <c r="U5367">
        <v>2.2000000000000002</v>
      </c>
      <c r="V5367">
        <v>4.8</v>
      </c>
      <c r="W5367">
        <v>4.9000000000000004</v>
      </c>
      <c r="X5367">
        <v>4.18</v>
      </c>
      <c r="Y5367">
        <v>330628</v>
      </c>
      <c r="Z5367">
        <v>151910</v>
      </c>
      <c r="AA5367">
        <v>8935900</v>
      </c>
    </row>
    <row r="5368" spans="1:27">
      <c r="A5368" t="s">
        <v>5561</v>
      </c>
      <c r="B5368" t="s">
        <v>175</v>
      </c>
      <c r="C5368" t="s">
        <v>34</v>
      </c>
      <c r="D5368">
        <v>1181</v>
      </c>
      <c r="E5368" s="12">
        <v>40279</v>
      </c>
      <c r="F5368" s="72">
        <f t="shared" si="897"/>
        <v>2010</v>
      </c>
      <c r="G5368" s="70">
        <f t="shared" si="898"/>
        <v>10236.325148179509</v>
      </c>
      <c r="H5368" s="70" cm="1">
        <f t="array" ref="H5368">INDEX(magic_bricks_appreciation_pivot!$A$13:$K$20,MATCH(C5368,magic_bricks_appreciation_pivot!$A$13:$A$20,0),1+MATCH(F5368,INDEX(magic_bricks_appreciation_pivot!$B$13:$K$13,0),0))</f>
        <v>0.46848170778869208</v>
      </c>
      <c r="I5368" s="70">
        <f t="shared" si="908"/>
        <v>15031.856235078982</v>
      </c>
      <c r="J5368">
        <v>14</v>
      </c>
      <c r="K5368">
        <v>1</v>
      </c>
      <c r="L5368">
        <v>1</v>
      </c>
      <c r="M5368">
        <v>3</v>
      </c>
      <c r="N5368" t="s">
        <v>154</v>
      </c>
      <c r="O5368" t="s">
        <v>161</v>
      </c>
      <c r="P5368" s="12">
        <v>30789</v>
      </c>
      <c r="Q5368" t="s">
        <v>156</v>
      </c>
      <c r="R5368" t="s">
        <v>157</v>
      </c>
      <c r="S5368" t="s">
        <v>178</v>
      </c>
      <c r="T5368" t="s">
        <v>163</v>
      </c>
      <c r="U5368">
        <v>3.5</v>
      </c>
      <c r="V5368">
        <v>3.5</v>
      </c>
      <c r="W5368">
        <v>2.9</v>
      </c>
      <c r="X5368">
        <v>3.32</v>
      </c>
      <c r="Y5368">
        <v>350584</v>
      </c>
      <c r="Z5368">
        <v>120891</v>
      </c>
      <c r="AA5368">
        <v>12089100</v>
      </c>
    </row>
    <row r="5369" spans="1:27">
      <c r="A5369" t="s">
        <v>5562</v>
      </c>
      <c r="B5369" t="s">
        <v>75</v>
      </c>
      <c r="C5369" t="s">
        <v>75</v>
      </c>
      <c r="D5369">
        <v>1773</v>
      </c>
      <c r="E5369" s="12">
        <v>40242</v>
      </c>
      <c r="F5369" s="72">
        <f t="shared" si="897"/>
        <v>2010</v>
      </c>
      <c r="G5369" s="70">
        <f t="shared" si="898"/>
        <v>6749.4077834179361</v>
      </c>
      <c r="H5369" s="70" cm="1">
        <f t="array" ref="H5369">INDEX(magic_bricks_appreciation_pivot!$A$13:$K$20,MATCH(C5369,magic_bricks_appreciation_pivot!$A$13:$A$20,0),1+MATCH(F5369,INDEX(magic_bricks_appreciation_pivot!$B$13:$K$13,0),0))</f>
        <v>0.78146973215161719</v>
      </c>
      <c r="I5369" s="70">
        <f t="shared" si="908"/>
        <v>12023.865676107591</v>
      </c>
      <c r="J5369">
        <v>131</v>
      </c>
      <c r="K5369">
        <v>1</v>
      </c>
      <c r="L5369">
        <v>1</v>
      </c>
      <c r="M5369">
        <v>4</v>
      </c>
      <c r="N5369" t="s">
        <v>176</v>
      </c>
      <c r="O5369" t="s">
        <v>161</v>
      </c>
      <c r="P5369" s="12">
        <v>29292</v>
      </c>
      <c r="Q5369" t="s">
        <v>194</v>
      </c>
      <c r="R5369" t="s">
        <v>177</v>
      </c>
      <c r="S5369" t="s">
        <v>162</v>
      </c>
      <c r="T5369" t="s">
        <v>166</v>
      </c>
      <c r="U5369">
        <v>2.1</v>
      </c>
      <c r="V5369">
        <v>2.2000000000000002</v>
      </c>
      <c r="W5369">
        <v>2.6</v>
      </c>
      <c r="X5369">
        <v>2.35</v>
      </c>
      <c r="Y5369">
        <v>442768</v>
      </c>
      <c r="Z5369">
        <v>215401</v>
      </c>
      <c r="AA5369">
        <v>11966700</v>
      </c>
    </row>
    <row r="5370" spans="1:27">
      <c r="A5370" t="s">
        <v>5563</v>
      </c>
      <c r="B5370" t="s">
        <v>39</v>
      </c>
      <c r="C5370" t="s">
        <v>39</v>
      </c>
      <c r="D5370">
        <v>1906</v>
      </c>
      <c r="E5370" s="12">
        <v>40807</v>
      </c>
      <c r="F5370" s="72">
        <f t="shared" si="897"/>
        <v>2011</v>
      </c>
      <c r="G5370" s="70">
        <f t="shared" si="898"/>
        <v>6692.0828961175239</v>
      </c>
      <c r="H5370" s="70" cm="1">
        <f t="array" ref="H5370">INDEX(magic_bricks_appreciation_pivot!$A$13:$K$20,MATCH(C5370,magic_bricks_appreciation_pivot!$A$13:$A$20,0),1+MATCH(F5370,INDEX(magic_bricks_appreciation_pivot!$B$13:$K$13,0),0))</f>
        <v>0.32133594787779113</v>
      </c>
      <c r="I5370" s="70">
        <f t="shared" si="908"/>
        <v>8842.489696818202</v>
      </c>
      <c r="J5370">
        <v>29</v>
      </c>
      <c r="K5370">
        <v>2</v>
      </c>
      <c r="L5370">
        <v>1</v>
      </c>
      <c r="M5370">
        <v>5</v>
      </c>
      <c r="N5370" t="s">
        <v>176</v>
      </c>
      <c r="O5370" t="s">
        <v>161</v>
      </c>
      <c r="P5370" s="12">
        <v>26937</v>
      </c>
      <c r="Q5370" t="s">
        <v>194</v>
      </c>
      <c r="R5370" t="s">
        <v>170</v>
      </c>
      <c r="S5370" t="s">
        <v>162</v>
      </c>
      <c r="T5370" t="s">
        <v>166</v>
      </c>
      <c r="U5370">
        <v>3.7</v>
      </c>
      <c r="V5370">
        <v>4.5999999999999996</v>
      </c>
      <c r="W5370">
        <v>4.3</v>
      </c>
      <c r="X5370">
        <v>4.165</v>
      </c>
      <c r="Y5370">
        <v>459184</v>
      </c>
      <c r="Z5370">
        <v>89286</v>
      </c>
      <c r="AA5370">
        <v>12755110</v>
      </c>
    </row>
    <row r="5371" spans="1:27">
      <c r="A5371" t="s">
        <v>5564</v>
      </c>
      <c r="B5371" t="s">
        <v>175</v>
      </c>
      <c r="C5371" t="s">
        <v>34</v>
      </c>
      <c r="D5371">
        <v>1061</v>
      </c>
      <c r="E5371" s="12">
        <v>40256</v>
      </c>
      <c r="F5371" s="72">
        <f t="shared" si="897"/>
        <v>2010</v>
      </c>
      <c r="G5371" s="70">
        <f t="shared" si="898"/>
        <v>11892.271442035815</v>
      </c>
      <c r="H5371" s="70" cm="1">
        <f t="array" ref="H5371">INDEX(magic_bricks_appreciation_pivot!$A$13:$K$20,MATCH(C5371,magic_bricks_appreciation_pivot!$A$13:$A$20,0),1+MATCH(F5371,INDEX(magic_bricks_appreciation_pivot!$B$13:$K$13,0),0))</f>
        <v>0.46848170778869208</v>
      </c>
      <c r="I5371" s="70">
        <f t="shared" si="908"/>
        <v>17463.583076687446</v>
      </c>
      <c r="J5371">
        <v>31</v>
      </c>
      <c r="K5371">
        <v>1</v>
      </c>
      <c r="L5371">
        <v>1</v>
      </c>
      <c r="M5371">
        <v>3</v>
      </c>
      <c r="N5371" t="s">
        <v>168</v>
      </c>
      <c r="O5371" t="s">
        <v>161</v>
      </c>
      <c r="P5371" s="12">
        <v>26386</v>
      </c>
      <c r="Q5371" t="s">
        <v>1752</v>
      </c>
      <c r="R5371" t="s">
        <v>170</v>
      </c>
      <c r="S5371" t="s">
        <v>158</v>
      </c>
      <c r="T5371" t="s">
        <v>182</v>
      </c>
      <c r="U5371">
        <v>2.2999999999999998</v>
      </c>
      <c r="V5371">
        <v>4.5999999999999996</v>
      </c>
      <c r="W5371">
        <v>3.7</v>
      </c>
      <c r="X5371">
        <v>3.64</v>
      </c>
      <c r="Y5371">
        <v>416384</v>
      </c>
      <c r="Z5371">
        <v>50471</v>
      </c>
      <c r="AA5371">
        <v>12617700</v>
      </c>
    </row>
    <row r="5372" spans="1:27" hidden="1">
      <c r="A5372" t="s">
        <v>5565</v>
      </c>
      <c r="B5372" t="s">
        <v>51</v>
      </c>
      <c r="C5372" t="s">
        <v>51</v>
      </c>
      <c r="D5372">
        <v>1520</v>
      </c>
      <c r="E5372" s="12">
        <v>40125</v>
      </c>
      <c r="F5372" s="72">
        <f t="shared" si="897"/>
        <v>2009</v>
      </c>
      <c r="G5372" s="70">
        <f t="shared" si="898"/>
        <v>7810.9736842105267</v>
      </c>
      <c r="H5372" s="70" t="e" cm="1">
        <f t="array" ref="H5372">INDEX(magic_bricks_appreciation_pivot!$A$13:$K$20,MATCH(C5372,magic_bricks_appreciation_pivot!$A$13:$A$20,0),1+MATCH(F5372,INDEX(magic_bricks_appreciation_pivot!$B$13:$K$13,0),0))</f>
        <v>#N/A</v>
      </c>
      <c r="I5372" s="70"/>
      <c r="J5372">
        <v>6</v>
      </c>
      <c r="K5372">
        <v>2</v>
      </c>
      <c r="L5372">
        <v>1</v>
      </c>
      <c r="M5372">
        <v>4</v>
      </c>
      <c r="N5372" t="s">
        <v>154</v>
      </c>
      <c r="O5372" t="s">
        <v>155</v>
      </c>
      <c r="P5372" s="12">
        <v>29540</v>
      </c>
      <c r="Q5372" t="s">
        <v>156</v>
      </c>
      <c r="R5372" t="s">
        <v>177</v>
      </c>
      <c r="S5372" t="s">
        <v>158</v>
      </c>
      <c r="T5372" t="s">
        <v>159</v>
      </c>
      <c r="U5372">
        <v>2.5</v>
      </c>
      <c r="V5372">
        <v>3.7</v>
      </c>
      <c r="W5372">
        <v>3.4</v>
      </c>
      <c r="X5372">
        <v>3.31</v>
      </c>
      <c r="Y5372">
        <v>391798</v>
      </c>
      <c r="Z5372">
        <v>106854</v>
      </c>
      <c r="AA5372">
        <v>11872680</v>
      </c>
    </row>
    <row r="5373" spans="1:27">
      <c r="A5373" t="s">
        <v>5566</v>
      </c>
      <c r="B5373" t="s">
        <v>201</v>
      </c>
      <c r="C5373" t="s">
        <v>201</v>
      </c>
      <c r="D5373">
        <v>1564</v>
      </c>
      <c r="E5373" s="12">
        <v>40643</v>
      </c>
      <c r="F5373" s="72">
        <f t="shared" si="897"/>
        <v>2011</v>
      </c>
      <c r="G5373" s="70">
        <f t="shared" si="898"/>
        <v>8674.5140664961637</v>
      </c>
      <c r="H5373" s="70" cm="1">
        <f t="array" ref="H5373">INDEX(magic_bricks_appreciation_pivot!$A$13:$K$20,MATCH(C5373,magic_bricks_appreciation_pivot!$A$13:$A$20,0),1+MATCH(F5373,INDEX(magic_bricks_appreciation_pivot!$B$13:$K$13,0),0))</f>
        <v>0.57884713052310821</v>
      </c>
      <c r="I5373" s="70">
        <f>G5373+G5373*H5373</f>
        <v>13695.731642569806</v>
      </c>
      <c r="J5373">
        <v>187</v>
      </c>
      <c r="K5373">
        <v>2</v>
      </c>
      <c r="L5373">
        <v>1</v>
      </c>
      <c r="M5373">
        <v>4</v>
      </c>
      <c r="N5373" t="s">
        <v>168</v>
      </c>
      <c r="O5373" t="s">
        <v>155</v>
      </c>
      <c r="P5373" s="12">
        <v>30788</v>
      </c>
      <c r="Q5373" t="s">
        <v>156</v>
      </c>
      <c r="R5373" t="s">
        <v>157</v>
      </c>
      <c r="S5373" t="s">
        <v>158</v>
      </c>
      <c r="T5373" t="s">
        <v>163</v>
      </c>
      <c r="U5373">
        <v>4.9000000000000004</v>
      </c>
      <c r="V5373">
        <v>3.8</v>
      </c>
      <c r="W5373">
        <v>2.9</v>
      </c>
      <c r="X5373">
        <v>3.77</v>
      </c>
      <c r="Y5373">
        <v>556245</v>
      </c>
      <c r="Z5373">
        <v>203504</v>
      </c>
      <c r="AA5373">
        <v>13566940</v>
      </c>
    </row>
    <row r="5374" spans="1:27" hidden="1">
      <c r="A5374" t="s">
        <v>5567</v>
      </c>
      <c r="B5374" t="s">
        <v>51</v>
      </c>
      <c r="C5374" t="s">
        <v>51</v>
      </c>
      <c r="D5374">
        <v>1900</v>
      </c>
      <c r="E5374" s="12">
        <v>38041</v>
      </c>
      <c r="F5374" s="72">
        <f t="shared" si="897"/>
        <v>2004</v>
      </c>
      <c r="G5374" s="70">
        <f t="shared" si="898"/>
        <v>5305.6684210526319</v>
      </c>
      <c r="H5374" s="70" t="e" cm="1">
        <f t="array" ref="H5374">INDEX(magic_bricks_appreciation_pivot!$A$13:$K$20,MATCH(C5374,magic_bricks_appreciation_pivot!$A$13:$A$20,0),1+MATCH(F5374,INDEX(magic_bricks_appreciation_pivot!$B$13:$K$13,0),0))</f>
        <v>#N/A</v>
      </c>
      <c r="I5374" s="70"/>
      <c r="J5374">
        <v>4</v>
      </c>
      <c r="K5374">
        <v>3</v>
      </c>
      <c r="L5374">
        <v>2</v>
      </c>
      <c r="M5374">
        <v>5</v>
      </c>
      <c r="N5374" t="s">
        <v>168</v>
      </c>
      <c r="O5374" t="s">
        <v>155</v>
      </c>
      <c r="P5374" s="12">
        <v>21251</v>
      </c>
      <c r="Q5374" t="s">
        <v>169</v>
      </c>
      <c r="R5374" t="s">
        <v>165</v>
      </c>
      <c r="S5374" t="s">
        <v>162</v>
      </c>
      <c r="T5374" t="s">
        <v>173</v>
      </c>
      <c r="U5374">
        <v>3.9</v>
      </c>
      <c r="V5374">
        <v>4.4000000000000004</v>
      </c>
      <c r="W5374">
        <v>3.6</v>
      </c>
      <c r="X5374">
        <v>4.04</v>
      </c>
      <c r="Y5374">
        <v>372988</v>
      </c>
      <c r="Z5374">
        <v>181454</v>
      </c>
      <c r="AA5374">
        <v>10080770</v>
      </c>
    </row>
    <row r="5375" spans="1:27" hidden="1">
      <c r="A5375" t="s">
        <v>5568</v>
      </c>
      <c r="B5375" t="s">
        <v>175</v>
      </c>
      <c r="C5375" t="s">
        <v>34</v>
      </c>
      <c r="D5375">
        <v>1120</v>
      </c>
      <c r="E5375" s="12">
        <v>39819</v>
      </c>
      <c r="F5375" s="72">
        <f t="shared" si="897"/>
        <v>2009</v>
      </c>
      <c r="G5375" s="70">
        <f t="shared" si="898"/>
        <v>8852.3660714285706</v>
      </c>
      <c r="H5375" s="70" t="e" cm="1">
        <f t="array" ref="H5375">INDEX(magic_bricks_appreciation_pivot!$A$13:$K$20,MATCH(C5375,magic_bricks_appreciation_pivot!$A$13:$A$20,0),1+MATCH(F5375,INDEX(magic_bricks_appreciation_pivot!$B$13:$K$13,0),0))</f>
        <v>#N/A</v>
      </c>
      <c r="I5375" s="70"/>
      <c r="J5375">
        <v>5</v>
      </c>
      <c r="K5375">
        <v>1</v>
      </c>
      <c r="L5375">
        <v>1</v>
      </c>
      <c r="M5375">
        <v>3</v>
      </c>
      <c r="N5375" t="s">
        <v>193</v>
      </c>
      <c r="O5375" t="s">
        <v>155</v>
      </c>
      <c r="P5375" s="12">
        <v>37264</v>
      </c>
      <c r="Q5375" t="s">
        <v>169</v>
      </c>
      <c r="R5375" t="s">
        <v>170</v>
      </c>
      <c r="S5375" t="s">
        <v>158</v>
      </c>
      <c r="T5375" t="s">
        <v>163</v>
      </c>
      <c r="U5375">
        <v>3.6</v>
      </c>
      <c r="V5375">
        <v>3.2</v>
      </c>
      <c r="W5375">
        <v>4.8</v>
      </c>
      <c r="X5375">
        <v>3.8</v>
      </c>
      <c r="Y5375">
        <v>297440</v>
      </c>
      <c r="Z5375">
        <v>99147</v>
      </c>
      <c r="AA5375">
        <v>9914650</v>
      </c>
    </row>
    <row r="5376" spans="1:27" hidden="1">
      <c r="A5376" t="s">
        <v>5569</v>
      </c>
      <c r="B5376" t="s">
        <v>23</v>
      </c>
      <c r="C5376" t="s">
        <v>23</v>
      </c>
      <c r="D5376">
        <v>1147</v>
      </c>
      <c r="E5376" s="12">
        <v>40149</v>
      </c>
      <c r="F5376" s="72">
        <f t="shared" si="897"/>
        <v>2009</v>
      </c>
      <c r="G5376" s="70">
        <f t="shared" si="898"/>
        <v>4666.8482999128164</v>
      </c>
      <c r="H5376" s="70" t="e" cm="1">
        <f t="array" ref="H5376">INDEX(magic_bricks_appreciation_pivot!$A$13:$K$20,MATCH(C5376,magic_bricks_appreciation_pivot!$A$13:$A$20,0),1+MATCH(F5376,INDEX(magic_bricks_appreciation_pivot!$B$13:$K$13,0),0))</f>
        <v>#N/A</v>
      </c>
      <c r="I5376" s="70"/>
      <c r="J5376">
        <v>93</v>
      </c>
      <c r="K5376">
        <v>1</v>
      </c>
      <c r="L5376">
        <v>1</v>
      </c>
      <c r="M5376">
        <v>3</v>
      </c>
      <c r="N5376" t="s">
        <v>168</v>
      </c>
      <c r="O5376" t="s">
        <v>161</v>
      </c>
      <c r="P5376" s="12">
        <v>31754</v>
      </c>
      <c r="Q5376" t="s">
        <v>169</v>
      </c>
      <c r="R5376" t="s">
        <v>165</v>
      </c>
      <c r="S5376" t="s">
        <v>158</v>
      </c>
      <c r="T5376" t="s">
        <v>173</v>
      </c>
      <c r="U5376">
        <v>2.5</v>
      </c>
      <c r="V5376">
        <v>2.4</v>
      </c>
      <c r="W5376">
        <v>3.5</v>
      </c>
      <c r="X5376">
        <v>2.87</v>
      </c>
      <c r="Y5376">
        <v>230174</v>
      </c>
      <c r="Z5376">
        <v>90999</v>
      </c>
      <c r="AA5376">
        <v>5352875</v>
      </c>
    </row>
    <row r="5377" spans="1:27">
      <c r="A5377" t="s">
        <v>5570</v>
      </c>
      <c r="B5377" t="s">
        <v>175</v>
      </c>
      <c r="C5377" t="s">
        <v>34</v>
      </c>
      <c r="D5377">
        <v>1087</v>
      </c>
      <c r="E5377" s="12">
        <v>41821</v>
      </c>
      <c r="F5377" s="72">
        <f t="shared" si="897"/>
        <v>2014</v>
      </c>
      <c r="G5377" s="70">
        <f t="shared" si="898"/>
        <v>7819.3192272309107</v>
      </c>
      <c r="H5377" s="70" cm="1">
        <f t="array" ref="H5377">INDEX(magic_bricks_appreciation_pivot!$A$13:$K$20,MATCH(C5377,magic_bricks_appreciation_pivot!$A$13:$A$20,0),1+MATCH(F5377,INDEX(magic_bricks_appreciation_pivot!$B$13:$K$13,0),0))</f>
        <v>5.1040744021257752E-2</v>
      </c>
      <c r="I5377" s="70">
        <f t="shared" ref="I5377:I5379" si="909">G5377+G5377*H5377</f>
        <v>8218.4230983285033</v>
      </c>
      <c r="J5377">
        <v>41</v>
      </c>
      <c r="K5377">
        <v>1</v>
      </c>
      <c r="L5377">
        <v>1</v>
      </c>
      <c r="M5377">
        <v>3</v>
      </c>
      <c r="N5377" t="s">
        <v>193</v>
      </c>
      <c r="O5377" t="s">
        <v>161</v>
      </c>
      <c r="P5377" s="12">
        <v>34521</v>
      </c>
      <c r="Q5377" t="s">
        <v>194</v>
      </c>
      <c r="R5377" t="s">
        <v>170</v>
      </c>
      <c r="S5377" t="s">
        <v>178</v>
      </c>
      <c r="T5377" t="s">
        <v>182</v>
      </c>
      <c r="U5377">
        <v>4.3</v>
      </c>
      <c r="V5377">
        <v>3.3</v>
      </c>
      <c r="W5377">
        <v>2.5</v>
      </c>
      <c r="X5377">
        <v>3.36</v>
      </c>
      <c r="Y5377">
        <v>263488</v>
      </c>
      <c r="Z5377">
        <v>110495</v>
      </c>
      <c r="AA5377">
        <v>8499600</v>
      </c>
    </row>
    <row r="5378" spans="1:27">
      <c r="A5378" t="s">
        <v>5571</v>
      </c>
      <c r="B5378" t="s">
        <v>23</v>
      </c>
      <c r="C5378" t="s">
        <v>23</v>
      </c>
      <c r="D5378">
        <v>955</v>
      </c>
      <c r="E5378" s="12">
        <v>40926</v>
      </c>
      <c r="F5378" s="72">
        <f t="shared" si="897"/>
        <v>2012</v>
      </c>
      <c r="G5378" s="70">
        <f t="shared" si="898"/>
        <v>6514.1361256544506</v>
      </c>
      <c r="H5378" s="70" cm="1">
        <f t="array" ref="H5378">INDEX(magic_bricks_appreciation_pivot!$A$13:$K$20,MATCH(C5378,magic_bricks_appreciation_pivot!$A$13:$A$20,0),1+MATCH(F5378,INDEX(magic_bricks_appreciation_pivot!$B$13:$K$13,0),0))</f>
        <v>0.26292059267573231</v>
      </c>
      <c r="I5378" s="70">
        <f t="shared" si="909"/>
        <v>8226.8366565819179</v>
      </c>
      <c r="J5378">
        <v>40</v>
      </c>
      <c r="K5378">
        <v>1</v>
      </c>
      <c r="L5378">
        <v>1</v>
      </c>
      <c r="M5378">
        <v>3</v>
      </c>
      <c r="N5378" t="s">
        <v>176</v>
      </c>
      <c r="O5378" t="s">
        <v>155</v>
      </c>
      <c r="P5378" s="12">
        <v>34356</v>
      </c>
      <c r="Q5378" t="s">
        <v>194</v>
      </c>
      <c r="R5378" t="s">
        <v>157</v>
      </c>
      <c r="S5378" t="s">
        <v>178</v>
      </c>
      <c r="T5378" t="s">
        <v>163</v>
      </c>
      <c r="U5378">
        <v>2</v>
      </c>
      <c r="V5378">
        <v>2.6</v>
      </c>
      <c r="W5378">
        <v>2.1</v>
      </c>
      <c r="X5378">
        <v>2.2200000000000002</v>
      </c>
      <c r="Y5378">
        <v>199072</v>
      </c>
      <c r="Z5378">
        <v>93315</v>
      </c>
      <c r="AA5378">
        <v>6221000</v>
      </c>
    </row>
    <row r="5379" spans="1:27">
      <c r="A5379" t="s">
        <v>5572</v>
      </c>
      <c r="B5379" t="s">
        <v>23</v>
      </c>
      <c r="C5379" t="s">
        <v>23</v>
      </c>
      <c r="D5379">
        <v>545</v>
      </c>
      <c r="E5379" s="12">
        <v>40499</v>
      </c>
      <c r="F5379" s="72">
        <f t="shared" ref="F5379:F5442" si="910">YEAR(E5379)</f>
        <v>2010</v>
      </c>
      <c r="G5379" s="70">
        <f t="shared" ref="G5379:G5442" si="911">AA5379/D5379</f>
        <v>8425.4587155963309</v>
      </c>
      <c r="H5379" s="70" cm="1">
        <f t="array" ref="H5379">INDEX(magic_bricks_appreciation_pivot!$A$13:$K$20,MATCH(C5379,magic_bricks_appreciation_pivot!$A$13:$A$20,0),1+MATCH(F5379,INDEX(magic_bricks_appreciation_pivot!$B$13:$K$13,0),0))</f>
        <v>0.49881786187527283</v>
      </c>
      <c r="I5379" s="70">
        <f t="shared" si="909"/>
        <v>12628.228017428475</v>
      </c>
      <c r="J5379">
        <v>121</v>
      </c>
      <c r="K5379">
        <v>1</v>
      </c>
      <c r="L5379">
        <v>1</v>
      </c>
      <c r="M5379">
        <v>2</v>
      </c>
      <c r="N5379" t="s">
        <v>193</v>
      </c>
      <c r="O5379" t="s">
        <v>161</v>
      </c>
      <c r="P5379" s="12">
        <v>36119</v>
      </c>
      <c r="Q5379" t="s">
        <v>180</v>
      </c>
      <c r="R5379" t="s">
        <v>170</v>
      </c>
      <c r="S5379" t="s">
        <v>162</v>
      </c>
      <c r="T5379" t="s">
        <v>173</v>
      </c>
      <c r="U5379">
        <v>3.4</v>
      </c>
      <c r="V5379">
        <v>3.6</v>
      </c>
      <c r="W5379">
        <v>3.1</v>
      </c>
      <c r="X5379">
        <v>3.34</v>
      </c>
      <c r="Y5379">
        <v>179083</v>
      </c>
      <c r="Z5379">
        <v>105613</v>
      </c>
      <c r="AA5379">
        <v>4591875</v>
      </c>
    </row>
    <row r="5380" spans="1:27" hidden="1">
      <c r="A5380" t="s">
        <v>5573</v>
      </c>
      <c r="B5380" t="s">
        <v>201</v>
      </c>
      <c r="C5380" t="s">
        <v>201</v>
      </c>
      <c r="D5380">
        <v>1494</v>
      </c>
      <c r="E5380" s="12">
        <v>39667</v>
      </c>
      <c r="F5380" s="72">
        <f t="shared" si="910"/>
        <v>2008</v>
      </c>
      <c r="G5380" s="70">
        <f t="shared" si="911"/>
        <v>8923.6813922356087</v>
      </c>
      <c r="H5380" s="70" t="e" cm="1">
        <f t="array" ref="H5380">INDEX(magic_bricks_appreciation_pivot!$A$13:$K$20,MATCH(C5380,magic_bricks_appreciation_pivot!$A$13:$A$20,0),1+MATCH(F5380,INDEX(magic_bricks_appreciation_pivot!$B$13:$K$13,0),0))</f>
        <v>#N/A</v>
      </c>
      <c r="I5380" s="70"/>
      <c r="J5380">
        <v>169</v>
      </c>
      <c r="K5380">
        <v>2</v>
      </c>
      <c r="L5380">
        <v>1</v>
      </c>
      <c r="M5380">
        <v>4</v>
      </c>
      <c r="N5380" t="s">
        <v>154</v>
      </c>
      <c r="O5380" t="s">
        <v>161</v>
      </c>
      <c r="P5380" s="12">
        <v>29082</v>
      </c>
      <c r="Q5380" t="s">
        <v>156</v>
      </c>
      <c r="R5380" t="s">
        <v>157</v>
      </c>
      <c r="S5380" t="s">
        <v>162</v>
      </c>
      <c r="T5380" t="s">
        <v>166</v>
      </c>
      <c r="U5380">
        <v>3.4</v>
      </c>
      <c r="V5380">
        <v>4.5</v>
      </c>
      <c r="W5380">
        <v>2.6</v>
      </c>
      <c r="X5380">
        <v>3.41</v>
      </c>
      <c r="Y5380">
        <v>493283</v>
      </c>
      <c r="Z5380">
        <v>199980</v>
      </c>
      <c r="AA5380">
        <v>13331980</v>
      </c>
    </row>
    <row r="5381" spans="1:27">
      <c r="A5381" t="s">
        <v>5574</v>
      </c>
      <c r="B5381" t="s">
        <v>23</v>
      </c>
      <c r="C5381" t="s">
        <v>23</v>
      </c>
      <c r="D5381">
        <v>1649</v>
      </c>
      <c r="E5381" s="12">
        <v>40809</v>
      </c>
      <c r="F5381" s="72">
        <f t="shared" si="910"/>
        <v>2011</v>
      </c>
      <c r="G5381" s="70">
        <f t="shared" si="911"/>
        <v>8043.6628259551244</v>
      </c>
      <c r="H5381" s="70" cm="1">
        <f t="array" ref="H5381">INDEX(magic_bricks_appreciation_pivot!$A$13:$K$20,MATCH(C5381,magic_bricks_appreciation_pivot!$A$13:$A$20,0),1+MATCH(F5381,INDEX(magic_bricks_appreciation_pivot!$B$13:$K$13,0),0))</f>
        <v>0.30621792098525186</v>
      </c>
      <c r="I5381" s="70">
        <f t="shared" ref="I5381:I5391" si="912">G5381+G5381*H5381</f>
        <v>10506.776533625458</v>
      </c>
      <c r="J5381">
        <v>200</v>
      </c>
      <c r="K5381">
        <v>2</v>
      </c>
      <c r="L5381">
        <v>2</v>
      </c>
      <c r="M5381">
        <v>4</v>
      </c>
      <c r="N5381" t="s">
        <v>176</v>
      </c>
      <c r="O5381" t="s">
        <v>155</v>
      </c>
      <c r="P5381" s="12">
        <v>33509</v>
      </c>
      <c r="Q5381" t="s">
        <v>156</v>
      </c>
      <c r="R5381" t="s">
        <v>170</v>
      </c>
      <c r="S5381" t="s">
        <v>158</v>
      </c>
      <c r="T5381" t="s">
        <v>166</v>
      </c>
      <c r="U5381">
        <v>3.8</v>
      </c>
      <c r="V5381">
        <v>2.2000000000000002</v>
      </c>
      <c r="W5381">
        <v>2.1</v>
      </c>
      <c r="X5381">
        <v>2.64</v>
      </c>
      <c r="Y5381">
        <v>464240</v>
      </c>
      <c r="Z5381">
        <v>185696</v>
      </c>
      <c r="AA5381">
        <v>13264000</v>
      </c>
    </row>
    <row r="5382" spans="1:27">
      <c r="A5382" t="s">
        <v>5575</v>
      </c>
      <c r="B5382" t="s">
        <v>56</v>
      </c>
      <c r="C5382" t="s">
        <v>56</v>
      </c>
      <c r="D5382">
        <v>1297</v>
      </c>
      <c r="E5382" s="12">
        <v>40804</v>
      </c>
      <c r="F5382" s="72">
        <f t="shared" si="910"/>
        <v>2011</v>
      </c>
      <c r="G5382" s="70">
        <f t="shared" si="911"/>
        <v>12818.111025443332</v>
      </c>
      <c r="H5382" s="70" cm="1">
        <f t="array" ref="H5382">INDEX(magic_bricks_appreciation_pivot!$A$13:$K$20,MATCH(C5382,magic_bricks_appreciation_pivot!$A$13:$A$20,0),1+MATCH(F5382,INDEX(magic_bricks_appreciation_pivot!$B$13:$K$13,0),0))</f>
        <v>0.33228770983948047</v>
      </c>
      <c r="I5382" s="70">
        <f t="shared" si="912"/>
        <v>17077.41178255609</v>
      </c>
      <c r="J5382">
        <v>120</v>
      </c>
      <c r="K5382">
        <v>2</v>
      </c>
      <c r="L5382">
        <v>2</v>
      </c>
      <c r="M5382">
        <v>4</v>
      </c>
      <c r="N5382" t="s">
        <v>168</v>
      </c>
      <c r="O5382" t="s">
        <v>155</v>
      </c>
      <c r="P5382" s="12">
        <v>38614</v>
      </c>
      <c r="Q5382" t="s">
        <v>156</v>
      </c>
      <c r="R5382" t="s">
        <v>177</v>
      </c>
      <c r="S5382" t="s">
        <v>158</v>
      </c>
      <c r="T5382" t="s">
        <v>182</v>
      </c>
      <c r="U5382">
        <v>3.5</v>
      </c>
      <c r="V5382">
        <v>3.7</v>
      </c>
      <c r="W5382">
        <v>2.1</v>
      </c>
      <c r="X5382">
        <v>2.84</v>
      </c>
      <c r="Y5382">
        <v>532003</v>
      </c>
      <c r="Z5382">
        <v>182876</v>
      </c>
      <c r="AA5382">
        <v>16625090</v>
      </c>
    </row>
    <row r="5383" spans="1:27">
      <c r="A5383" t="s">
        <v>5576</v>
      </c>
      <c r="B5383" t="s">
        <v>23</v>
      </c>
      <c r="C5383" t="s">
        <v>23</v>
      </c>
      <c r="D5383">
        <v>676</v>
      </c>
      <c r="E5383" s="12">
        <v>40853</v>
      </c>
      <c r="F5383" s="72">
        <f t="shared" si="910"/>
        <v>2011</v>
      </c>
      <c r="G5383" s="70">
        <f t="shared" si="911"/>
        <v>5534.3934911242604</v>
      </c>
      <c r="H5383" s="70" cm="1">
        <f t="array" ref="H5383">INDEX(magic_bricks_appreciation_pivot!$A$13:$K$20,MATCH(C5383,magic_bricks_appreciation_pivot!$A$13:$A$20,0),1+MATCH(F5383,INDEX(magic_bricks_appreciation_pivot!$B$13:$K$13,0),0))</f>
        <v>0.30621792098525186</v>
      </c>
      <c r="I5383" s="70">
        <f t="shared" si="912"/>
        <v>7229.1239598906413</v>
      </c>
      <c r="J5383">
        <v>156</v>
      </c>
      <c r="K5383">
        <v>1</v>
      </c>
      <c r="L5383">
        <v>1</v>
      </c>
      <c r="M5383">
        <v>2</v>
      </c>
      <c r="N5383" t="s">
        <v>168</v>
      </c>
      <c r="O5383" t="s">
        <v>161</v>
      </c>
      <c r="P5383" s="12">
        <v>30268</v>
      </c>
      <c r="Q5383" t="s">
        <v>169</v>
      </c>
      <c r="R5383" t="s">
        <v>165</v>
      </c>
      <c r="S5383" t="s">
        <v>162</v>
      </c>
      <c r="T5383" t="s">
        <v>159</v>
      </c>
      <c r="U5383">
        <v>3.8</v>
      </c>
      <c r="V5383">
        <v>2.9</v>
      </c>
      <c r="W5383">
        <v>2.2000000000000002</v>
      </c>
      <c r="X5383">
        <v>2.89</v>
      </c>
      <c r="Y5383">
        <v>153391</v>
      </c>
      <c r="Z5383">
        <v>63601</v>
      </c>
      <c r="AA5383">
        <v>3741250</v>
      </c>
    </row>
    <row r="5384" spans="1:27">
      <c r="A5384" t="s">
        <v>5577</v>
      </c>
      <c r="B5384" t="s">
        <v>39</v>
      </c>
      <c r="C5384" t="s">
        <v>39</v>
      </c>
      <c r="D5384">
        <v>1523</v>
      </c>
      <c r="E5384" s="12">
        <v>40831</v>
      </c>
      <c r="F5384" s="72">
        <f t="shared" si="910"/>
        <v>2011</v>
      </c>
      <c r="G5384" s="70">
        <f t="shared" si="911"/>
        <v>7886.3164806303348</v>
      </c>
      <c r="H5384" s="70" cm="1">
        <f t="array" ref="H5384">INDEX(magic_bricks_appreciation_pivot!$A$13:$K$20,MATCH(C5384,magic_bricks_appreciation_pivot!$A$13:$A$20,0),1+MATCH(F5384,INDEX(magic_bricks_appreciation_pivot!$B$13:$K$13,0),0))</f>
        <v>0.32133594787779113</v>
      </c>
      <c r="I5384" s="70">
        <f t="shared" si="912"/>
        <v>10420.47346219793</v>
      </c>
      <c r="J5384">
        <v>181</v>
      </c>
      <c r="K5384">
        <v>1</v>
      </c>
      <c r="L5384">
        <v>1</v>
      </c>
      <c r="M5384">
        <v>4</v>
      </c>
      <c r="N5384" t="s">
        <v>168</v>
      </c>
      <c r="O5384" t="s">
        <v>155</v>
      </c>
      <c r="P5384" s="12">
        <v>30611</v>
      </c>
      <c r="Q5384" t="s">
        <v>194</v>
      </c>
      <c r="R5384" t="s">
        <v>157</v>
      </c>
      <c r="S5384" t="s">
        <v>178</v>
      </c>
      <c r="T5384" t="s">
        <v>182</v>
      </c>
      <c r="U5384">
        <v>4.7</v>
      </c>
      <c r="V5384">
        <v>4.0999999999999996</v>
      </c>
      <c r="W5384">
        <v>3</v>
      </c>
      <c r="X5384">
        <v>3.87</v>
      </c>
      <c r="Y5384">
        <v>420380</v>
      </c>
      <c r="Z5384">
        <v>168152</v>
      </c>
      <c r="AA5384">
        <v>12010860</v>
      </c>
    </row>
    <row r="5385" spans="1:27">
      <c r="A5385" t="s">
        <v>5578</v>
      </c>
      <c r="B5385" t="s">
        <v>39</v>
      </c>
      <c r="C5385" t="s">
        <v>39</v>
      </c>
      <c r="D5385">
        <v>1704</v>
      </c>
      <c r="E5385" s="12">
        <v>40930</v>
      </c>
      <c r="F5385" s="72">
        <f t="shared" si="910"/>
        <v>2012</v>
      </c>
      <c r="G5385" s="70">
        <f t="shared" si="911"/>
        <v>7295.833333333333</v>
      </c>
      <c r="H5385" s="70" cm="1">
        <f t="array" ref="H5385">INDEX(magic_bricks_appreciation_pivot!$A$13:$K$20,MATCH(C5385,magic_bricks_appreciation_pivot!$A$13:$A$20,0),1+MATCH(F5385,INDEX(magic_bricks_appreciation_pivot!$B$13:$K$13,0),0))</f>
        <v>0.34576729802860456</v>
      </c>
      <c r="I5385" s="70">
        <f t="shared" si="912"/>
        <v>9818.4939118670263</v>
      </c>
      <c r="J5385">
        <v>126</v>
      </c>
      <c r="K5385">
        <v>1</v>
      </c>
      <c r="L5385">
        <v>1</v>
      </c>
      <c r="M5385">
        <v>4</v>
      </c>
      <c r="N5385" t="s">
        <v>193</v>
      </c>
      <c r="O5385" t="s">
        <v>161</v>
      </c>
      <c r="P5385" s="12">
        <v>37645</v>
      </c>
      <c r="Q5385" t="s">
        <v>169</v>
      </c>
      <c r="R5385" t="s">
        <v>165</v>
      </c>
      <c r="S5385" t="s">
        <v>178</v>
      </c>
      <c r="T5385" t="s">
        <v>166</v>
      </c>
      <c r="U5385">
        <v>3</v>
      </c>
      <c r="V5385">
        <v>2.6</v>
      </c>
      <c r="W5385">
        <v>4.9000000000000004</v>
      </c>
      <c r="X5385">
        <v>3.66</v>
      </c>
      <c r="Y5385">
        <v>335667</v>
      </c>
      <c r="Z5385">
        <v>186482</v>
      </c>
      <c r="AA5385">
        <v>12432100</v>
      </c>
    </row>
    <row r="5386" spans="1:27">
      <c r="A5386" t="s">
        <v>5579</v>
      </c>
      <c r="B5386" t="s">
        <v>23</v>
      </c>
      <c r="C5386" t="s">
        <v>23</v>
      </c>
      <c r="D5386">
        <v>827</v>
      </c>
      <c r="E5386" s="12">
        <v>40252</v>
      </c>
      <c r="F5386" s="72">
        <f t="shared" si="910"/>
        <v>2010</v>
      </c>
      <c r="G5386" s="70">
        <f t="shared" si="911"/>
        <v>7764.3591293833133</v>
      </c>
      <c r="H5386" s="70" cm="1">
        <f t="array" ref="H5386">INDEX(magic_bricks_appreciation_pivot!$A$13:$K$20,MATCH(C5386,magic_bricks_appreciation_pivot!$A$13:$A$20,0),1+MATCH(F5386,INDEX(magic_bricks_appreciation_pivot!$B$13:$K$13,0),0))</f>
        <v>0.49881786187527283</v>
      </c>
      <c r="I5386" s="70">
        <f t="shared" si="912"/>
        <v>11637.360149134052</v>
      </c>
      <c r="J5386">
        <v>105</v>
      </c>
      <c r="K5386">
        <v>1</v>
      </c>
      <c r="L5386">
        <v>1</v>
      </c>
      <c r="M5386">
        <v>2</v>
      </c>
      <c r="N5386" t="s">
        <v>176</v>
      </c>
      <c r="O5386" t="s">
        <v>155</v>
      </c>
      <c r="P5386" s="12">
        <v>38062</v>
      </c>
      <c r="Q5386" t="s">
        <v>169</v>
      </c>
      <c r="R5386" t="s">
        <v>157</v>
      </c>
      <c r="S5386" t="s">
        <v>178</v>
      </c>
      <c r="T5386" t="s">
        <v>163</v>
      </c>
      <c r="U5386">
        <v>2.4</v>
      </c>
      <c r="V5386">
        <v>3.9</v>
      </c>
      <c r="W5386">
        <v>3.1</v>
      </c>
      <c r="X5386">
        <v>3.13</v>
      </c>
      <c r="Y5386">
        <v>314635</v>
      </c>
      <c r="Z5386">
        <v>77054</v>
      </c>
      <c r="AA5386">
        <v>6421125</v>
      </c>
    </row>
    <row r="5387" spans="1:27">
      <c r="A5387" t="s">
        <v>5580</v>
      </c>
      <c r="B5387" t="s">
        <v>175</v>
      </c>
      <c r="C5387" t="s">
        <v>34</v>
      </c>
      <c r="D5387">
        <v>897</v>
      </c>
      <c r="E5387" s="12">
        <v>41221</v>
      </c>
      <c r="F5387" s="72">
        <f t="shared" si="910"/>
        <v>2012</v>
      </c>
      <c r="G5387" s="70">
        <f t="shared" si="911"/>
        <v>8528.2051282051289</v>
      </c>
      <c r="H5387" s="70" cm="1">
        <f t="array" ref="H5387">INDEX(magic_bricks_appreciation_pivot!$A$13:$K$20,MATCH(C5387,magic_bricks_appreciation_pivot!$A$13:$A$20,0),1+MATCH(F5387,INDEX(magic_bricks_appreciation_pivot!$B$13:$K$13,0),0))</f>
        <v>0.22606337179266398</v>
      </c>
      <c r="I5387" s="70">
        <f t="shared" si="912"/>
        <v>10456.119934826669</v>
      </c>
      <c r="J5387">
        <v>126</v>
      </c>
      <c r="K5387">
        <v>1</v>
      </c>
      <c r="L5387">
        <v>1</v>
      </c>
      <c r="M5387">
        <v>3</v>
      </c>
      <c r="N5387" t="s">
        <v>184</v>
      </c>
      <c r="O5387" t="s">
        <v>161</v>
      </c>
      <c r="P5387" s="12">
        <v>39761</v>
      </c>
      <c r="Q5387" t="s">
        <v>194</v>
      </c>
      <c r="R5387" t="s">
        <v>165</v>
      </c>
      <c r="S5387" t="s">
        <v>178</v>
      </c>
      <c r="T5387" t="s">
        <v>166</v>
      </c>
      <c r="U5387">
        <v>2.5</v>
      </c>
      <c r="V5387">
        <v>4.7</v>
      </c>
      <c r="W5387">
        <v>4.5999999999999996</v>
      </c>
      <c r="X5387">
        <v>4.01</v>
      </c>
      <c r="Y5387">
        <v>229494</v>
      </c>
      <c r="Z5387">
        <v>76498</v>
      </c>
      <c r="AA5387">
        <v>7649800</v>
      </c>
    </row>
    <row r="5388" spans="1:27">
      <c r="A5388" t="s">
        <v>5581</v>
      </c>
      <c r="B5388" t="s">
        <v>23</v>
      </c>
      <c r="C5388" t="s">
        <v>23</v>
      </c>
      <c r="D5388">
        <v>1024</v>
      </c>
      <c r="E5388" s="12">
        <v>40181</v>
      </c>
      <c r="F5388" s="72">
        <f t="shared" si="910"/>
        <v>2010</v>
      </c>
      <c r="G5388" s="70">
        <f t="shared" si="911"/>
        <v>6952.1484375</v>
      </c>
      <c r="H5388" s="70" cm="1">
        <f t="array" ref="H5388">INDEX(magic_bricks_appreciation_pivot!$A$13:$K$20,MATCH(C5388,magic_bricks_appreciation_pivot!$A$13:$A$20,0),1+MATCH(F5388,INDEX(magic_bricks_appreciation_pivot!$B$13:$K$13,0),0))</f>
        <v>0.49881786187527283</v>
      </c>
      <c r="I5388" s="70">
        <f t="shared" si="912"/>
        <v>10420.00425653327</v>
      </c>
      <c r="J5388">
        <v>134</v>
      </c>
      <c r="K5388">
        <v>1</v>
      </c>
      <c r="L5388">
        <v>1</v>
      </c>
      <c r="M5388">
        <v>3</v>
      </c>
      <c r="N5388" t="s">
        <v>193</v>
      </c>
      <c r="O5388" t="s">
        <v>155</v>
      </c>
      <c r="P5388" s="12">
        <v>34341</v>
      </c>
      <c r="Q5388" t="s">
        <v>194</v>
      </c>
      <c r="R5388" t="s">
        <v>165</v>
      </c>
      <c r="S5388" t="s">
        <v>158</v>
      </c>
      <c r="T5388" t="s">
        <v>163</v>
      </c>
      <c r="U5388">
        <v>4.5</v>
      </c>
      <c r="V5388">
        <v>2.8</v>
      </c>
      <c r="W5388">
        <v>3.8</v>
      </c>
      <c r="X5388">
        <v>3.71</v>
      </c>
      <c r="Y5388">
        <v>234927</v>
      </c>
      <c r="Z5388">
        <v>177975</v>
      </c>
      <c r="AA5388">
        <v>7119000</v>
      </c>
    </row>
    <row r="5389" spans="1:27">
      <c r="A5389" t="s">
        <v>5582</v>
      </c>
      <c r="B5389" t="s">
        <v>201</v>
      </c>
      <c r="C5389" t="s">
        <v>201</v>
      </c>
      <c r="D5389">
        <v>1707</v>
      </c>
      <c r="E5389" s="12">
        <v>40996</v>
      </c>
      <c r="F5389" s="72">
        <f t="shared" si="910"/>
        <v>2012</v>
      </c>
      <c r="G5389" s="70">
        <f t="shared" si="911"/>
        <v>6554.1300527240774</v>
      </c>
      <c r="H5389" s="70" cm="1">
        <f t="array" ref="H5389">INDEX(magic_bricks_appreciation_pivot!$A$13:$K$20,MATCH(C5389,magic_bricks_appreciation_pivot!$A$13:$A$20,0),1+MATCH(F5389,INDEX(magic_bricks_appreciation_pivot!$B$13:$K$13,0),0))</f>
        <v>0.26292059267573231</v>
      </c>
      <c r="I5389" s="70">
        <f t="shared" si="912"/>
        <v>8277.3458106601211</v>
      </c>
      <c r="J5389">
        <v>101</v>
      </c>
      <c r="K5389">
        <v>2</v>
      </c>
      <c r="L5389">
        <v>1</v>
      </c>
      <c r="M5389">
        <v>4</v>
      </c>
      <c r="N5389" t="s">
        <v>176</v>
      </c>
      <c r="O5389" t="s">
        <v>155</v>
      </c>
      <c r="P5389" s="12">
        <v>34426</v>
      </c>
      <c r="Q5389" t="s">
        <v>169</v>
      </c>
      <c r="R5389" t="s">
        <v>177</v>
      </c>
      <c r="S5389" t="s">
        <v>158</v>
      </c>
      <c r="T5389" t="s">
        <v>182</v>
      </c>
      <c r="U5389">
        <v>2.4</v>
      </c>
      <c r="V5389">
        <v>4.0999999999999996</v>
      </c>
      <c r="W5389">
        <v>2.2000000000000002</v>
      </c>
      <c r="X5389">
        <v>2.83</v>
      </c>
      <c r="Y5389">
        <v>369201</v>
      </c>
      <c r="Z5389">
        <v>156631</v>
      </c>
      <c r="AA5389">
        <v>11187900</v>
      </c>
    </row>
    <row r="5390" spans="1:27">
      <c r="A5390" t="s">
        <v>5583</v>
      </c>
      <c r="B5390" t="s">
        <v>75</v>
      </c>
      <c r="C5390" t="s">
        <v>75</v>
      </c>
      <c r="D5390">
        <v>1838</v>
      </c>
      <c r="E5390" s="12">
        <v>41503</v>
      </c>
      <c r="F5390" s="72">
        <f t="shared" si="910"/>
        <v>2013</v>
      </c>
      <c r="G5390" s="70">
        <f t="shared" si="911"/>
        <v>6895.1904243743202</v>
      </c>
      <c r="H5390" s="70" cm="1">
        <f t="array" ref="H5390">INDEX(magic_bricks_appreciation_pivot!$A$13:$K$20,MATCH(C5390,magic_bricks_appreciation_pivot!$A$13:$A$20,0),1+MATCH(F5390,INDEX(magic_bricks_appreciation_pivot!$B$13:$K$13,0),0))</f>
        <v>0.18373644522676402</v>
      </c>
      <c r="I5390" s="70">
        <f t="shared" si="912"/>
        <v>8162.0882021104808</v>
      </c>
      <c r="J5390">
        <v>75</v>
      </c>
      <c r="K5390">
        <v>2</v>
      </c>
      <c r="L5390">
        <v>1</v>
      </c>
      <c r="M5390">
        <v>5</v>
      </c>
      <c r="N5390" t="s">
        <v>154</v>
      </c>
      <c r="O5390" t="s">
        <v>155</v>
      </c>
      <c r="P5390" s="12">
        <v>29458</v>
      </c>
      <c r="Q5390" t="s">
        <v>194</v>
      </c>
      <c r="R5390" t="s">
        <v>165</v>
      </c>
      <c r="S5390" t="s">
        <v>178</v>
      </c>
      <c r="T5390" t="s">
        <v>166</v>
      </c>
      <c r="U5390">
        <v>3.6</v>
      </c>
      <c r="V5390">
        <v>3.4</v>
      </c>
      <c r="W5390">
        <v>4.4000000000000004</v>
      </c>
      <c r="X5390">
        <v>3.91</v>
      </c>
      <c r="Y5390">
        <v>316834</v>
      </c>
      <c r="Z5390">
        <v>215447</v>
      </c>
      <c r="AA5390">
        <v>12673360</v>
      </c>
    </row>
    <row r="5391" spans="1:27">
      <c r="A5391" t="s">
        <v>5584</v>
      </c>
      <c r="B5391" t="s">
        <v>23</v>
      </c>
      <c r="C5391" t="s">
        <v>23</v>
      </c>
      <c r="D5391">
        <v>1680</v>
      </c>
      <c r="E5391" s="12">
        <v>40846</v>
      </c>
      <c r="F5391" s="72">
        <f t="shared" si="910"/>
        <v>2011</v>
      </c>
      <c r="G5391" s="70">
        <f t="shared" si="911"/>
        <v>4686.0119047619046</v>
      </c>
      <c r="H5391" s="70" cm="1">
        <f t="array" ref="H5391">INDEX(magic_bricks_appreciation_pivot!$A$13:$K$20,MATCH(C5391,magic_bricks_appreciation_pivot!$A$13:$A$20,0),1+MATCH(F5391,INDEX(magic_bricks_appreciation_pivot!$B$13:$K$13,0),0))</f>
        <v>0.30621792098525186</v>
      </c>
      <c r="I5391" s="70">
        <f t="shared" si="912"/>
        <v>6120.9527279502345</v>
      </c>
      <c r="J5391">
        <v>86</v>
      </c>
      <c r="K5391">
        <v>2</v>
      </c>
      <c r="L5391">
        <v>2</v>
      </c>
      <c r="M5391">
        <v>4</v>
      </c>
      <c r="N5391" t="s">
        <v>168</v>
      </c>
      <c r="O5391" t="s">
        <v>161</v>
      </c>
      <c r="P5391" s="12">
        <v>25516</v>
      </c>
      <c r="Q5391" t="s">
        <v>169</v>
      </c>
      <c r="R5391" t="s">
        <v>165</v>
      </c>
      <c r="S5391" t="s">
        <v>158</v>
      </c>
      <c r="T5391" t="s">
        <v>163</v>
      </c>
      <c r="U5391">
        <v>2.8</v>
      </c>
      <c r="V5391">
        <v>3.9</v>
      </c>
      <c r="W5391">
        <v>3</v>
      </c>
      <c r="X5391">
        <v>3.21</v>
      </c>
      <c r="Y5391">
        <v>275538</v>
      </c>
      <c r="Z5391">
        <v>94470</v>
      </c>
      <c r="AA5391">
        <v>7872500</v>
      </c>
    </row>
    <row r="5392" spans="1:27" hidden="1">
      <c r="A5392" t="s">
        <v>5585</v>
      </c>
      <c r="B5392" t="s">
        <v>39</v>
      </c>
      <c r="C5392" t="s">
        <v>39</v>
      </c>
      <c r="D5392">
        <v>1617</v>
      </c>
      <c r="E5392" s="12">
        <v>39406</v>
      </c>
      <c r="F5392" s="72">
        <f t="shared" si="910"/>
        <v>2007</v>
      </c>
      <c r="G5392" s="70">
        <f t="shared" si="911"/>
        <v>8729.5423623995048</v>
      </c>
      <c r="H5392" s="70" t="e" cm="1">
        <f t="array" ref="H5392">INDEX(magic_bricks_appreciation_pivot!$A$13:$K$20,MATCH(C5392,magic_bricks_appreciation_pivot!$A$13:$A$20,0),1+MATCH(F5392,INDEX(magic_bricks_appreciation_pivot!$B$13:$K$13,0),0))</f>
        <v>#N/A</v>
      </c>
      <c r="I5392" s="70"/>
      <c r="J5392">
        <v>58</v>
      </c>
      <c r="K5392">
        <v>1</v>
      </c>
      <c r="L5392">
        <v>1</v>
      </c>
      <c r="M5392">
        <v>4</v>
      </c>
      <c r="N5392" t="s">
        <v>184</v>
      </c>
      <c r="O5392" t="s">
        <v>155</v>
      </c>
      <c r="P5392" s="12">
        <v>37216</v>
      </c>
      <c r="Q5392" t="s">
        <v>194</v>
      </c>
      <c r="R5392" t="s">
        <v>165</v>
      </c>
      <c r="S5392" t="s">
        <v>162</v>
      </c>
      <c r="T5392" t="s">
        <v>182</v>
      </c>
      <c r="U5392">
        <v>3.9</v>
      </c>
      <c r="V5392">
        <v>4.4000000000000004</v>
      </c>
      <c r="W5392">
        <v>3</v>
      </c>
      <c r="X5392">
        <v>3.665</v>
      </c>
      <c r="Y5392">
        <v>367007</v>
      </c>
      <c r="Z5392">
        <v>211735</v>
      </c>
      <c r="AA5392">
        <v>14115670</v>
      </c>
    </row>
    <row r="5393" spans="1:27" hidden="1">
      <c r="A5393" t="s">
        <v>5586</v>
      </c>
      <c r="B5393" t="s">
        <v>175</v>
      </c>
      <c r="C5393" t="s">
        <v>34</v>
      </c>
      <c r="D5393">
        <v>927</v>
      </c>
      <c r="E5393" s="12">
        <v>40086</v>
      </c>
      <c r="F5393" s="72">
        <f t="shared" si="910"/>
        <v>2009</v>
      </c>
      <c r="G5393" s="70">
        <f t="shared" si="911"/>
        <v>9028.0366774541526</v>
      </c>
      <c r="H5393" s="70" t="e" cm="1">
        <f t="array" ref="H5393">INDEX(magic_bricks_appreciation_pivot!$A$13:$K$20,MATCH(C5393,magic_bricks_appreciation_pivot!$A$13:$A$20,0),1+MATCH(F5393,INDEX(magic_bricks_appreciation_pivot!$B$13:$K$13,0),0))</f>
        <v>#N/A</v>
      </c>
      <c r="I5393" s="70"/>
      <c r="J5393">
        <v>185</v>
      </c>
      <c r="K5393">
        <v>1</v>
      </c>
      <c r="L5393">
        <v>1</v>
      </c>
      <c r="M5393">
        <v>3</v>
      </c>
      <c r="N5393" t="s">
        <v>154</v>
      </c>
      <c r="O5393" t="s">
        <v>161</v>
      </c>
      <c r="P5393" s="12">
        <v>34246</v>
      </c>
      <c r="Q5393" t="s">
        <v>169</v>
      </c>
      <c r="R5393" t="s">
        <v>157</v>
      </c>
      <c r="S5393" t="s">
        <v>162</v>
      </c>
      <c r="T5393" t="s">
        <v>163</v>
      </c>
      <c r="U5393">
        <v>3.2</v>
      </c>
      <c r="V5393">
        <v>2</v>
      </c>
      <c r="W5393">
        <v>2.6</v>
      </c>
      <c r="X5393">
        <v>2.54</v>
      </c>
      <c r="Y5393">
        <v>276177</v>
      </c>
      <c r="Z5393">
        <v>100428</v>
      </c>
      <c r="AA5393">
        <v>8368990</v>
      </c>
    </row>
    <row r="5394" spans="1:27" hidden="1">
      <c r="A5394" t="s">
        <v>5587</v>
      </c>
      <c r="B5394" t="s">
        <v>56</v>
      </c>
      <c r="C5394" t="s">
        <v>56</v>
      </c>
      <c r="D5394">
        <v>873</v>
      </c>
      <c r="E5394" s="12">
        <v>39059</v>
      </c>
      <c r="F5394" s="72">
        <f t="shared" si="910"/>
        <v>2006</v>
      </c>
      <c r="G5394" s="70">
        <f t="shared" si="911"/>
        <v>13860.24627720504</v>
      </c>
      <c r="H5394" s="70" t="e" cm="1">
        <f t="array" ref="H5394">INDEX(magic_bricks_appreciation_pivot!$A$13:$K$20,MATCH(C5394,magic_bricks_appreciation_pivot!$A$13:$A$20,0),1+MATCH(F5394,INDEX(magic_bricks_appreciation_pivot!$B$13:$K$13,0),0))</f>
        <v>#N/A</v>
      </c>
      <c r="I5394" s="70"/>
      <c r="J5394">
        <v>67</v>
      </c>
      <c r="K5394">
        <v>1</v>
      </c>
      <c r="L5394">
        <v>1</v>
      </c>
      <c r="M5394">
        <v>3</v>
      </c>
      <c r="N5394" t="s">
        <v>176</v>
      </c>
      <c r="O5394" t="s">
        <v>161</v>
      </c>
      <c r="P5394" s="12">
        <v>27014</v>
      </c>
      <c r="Q5394" t="s">
        <v>156</v>
      </c>
      <c r="R5394" t="s">
        <v>165</v>
      </c>
      <c r="S5394" t="s">
        <v>162</v>
      </c>
      <c r="T5394" t="s">
        <v>182</v>
      </c>
      <c r="U5394">
        <v>4.3</v>
      </c>
      <c r="V5394">
        <v>3.9</v>
      </c>
      <c r="W5394">
        <v>4.7</v>
      </c>
      <c r="X5394">
        <v>4.42</v>
      </c>
      <c r="Y5394">
        <v>399300</v>
      </c>
      <c r="Z5394">
        <v>84700</v>
      </c>
      <c r="AA5394">
        <v>12099995</v>
      </c>
    </row>
    <row r="5395" spans="1:27">
      <c r="A5395" t="s">
        <v>5588</v>
      </c>
      <c r="B5395" t="s">
        <v>39</v>
      </c>
      <c r="C5395" t="s">
        <v>39</v>
      </c>
      <c r="D5395">
        <v>1841</v>
      </c>
      <c r="E5395" s="12">
        <v>40728</v>
      </c>
      <c r="F5395" s="72">
        <f t="shared" si="910"/>
        <v>2011</v>
      </c>
      <c r="G5395" s="70">
        <f t="shared" si="911"/>
        <v>11543.851167843563</v>
      </c>
      <c r="H5395" s="70" cm="1">
        <f t="array" ref="H5395">INDEX(magic_bricks_appreciation_pivot!$A$13:$K$20,MATCH(C5395,magic_bricks_appreciation_pivot!$A$13:$A$20,0),1+MATCH(F5395,INDEX(magic_bricks_appreciation_pivot!$B$13:$K$13,0),0))</f>
        <v>0.32133594787779113</v>
      </c>
      <c r="I5395" s="70">
        <f t="shared" ref="I5395:I5398" si="913">G5395+G5395*H5395</f>
        <v>15253.305525022719</v>
      </c>
      <c r="J5395">
        <v>16</v>
      </c>
      <c r="K5395">
        <v>2</v>
      </c>
      <c r="L5395">
        <v>1</v>
      </c>
      <c r="M5395">
        <v>5</v>
      </c>
      <c r="N5395" t="s">
        <v>176</v>
      </c>
      <c r="O5395" t="s">
        <v>155</v>
      </c>
      <c r="P5395" s="12">
        <v>37443</v>
      </c>
      <c r="Q5395" t="s">
        <v>156</v>
      </c>
      <c r="R5395" t="s">
        <v>157</v>
      </c>
      <c r="S5395" t="s">
        <v>178</v>
      </c>
      <c r="T5395" t="s">
        <v>182</v>
      </c>
      <c r="U5395">
        <v>3.3</v>
      </c>
      <c r="V5395">
        <v>2.4</v>
      </c>
      <c r="W5395">
        <v>2.4</v>
      </c>
      <c r="X5395">
        <v>2.7149999999999999</v>
      </c>
      <c r="Y5395">
        <v>765080</v>
      </c>
      <c r="Z5395">
        <v>297531</v>
      </c>
      <c r="AA5395">
        <v>21252230</v>
      </c>
    </row>
    <row r="5396" spans="1:27">
      <c r="A5396" t="s">
        <v>5589</v>
      </c>
      <c r="B5396" t="s">
        <v>23</v>
      </c>
      <c r="C5396" t="s">
        <v>23</v>
      </c>
      <c r="D5396">
        <v>712</v>
      </c>
      <c r="E5396" s="12">
        <v>40658</v>
      </c>
      <c r="F5396" s="72">
        <f t="shared" si="910"/>
        <v>2011</v>
      </c>
      <c r="G5396" s="70">
        <f t="shared" si="911"/>
        <v>5384.1292134831465</v>
      </c>
      <c r="H5396" s="70" cm="1">
        <f t="array" ref="H5396">INDEX(magic_bricks_appreciation_pivot!$A$13:$K$20,MATCH(C5396,magic_bricks_appreciation_pivot!$A$13:$A$20,0),1+MATCH(F5396,INDEX(magic_bricks_appreciation_pivot!$B$13:$K$13,0),0))</f>
        <v>0.30621792098525186</v>
      </c>
      <c r="I5396" s="70">
        <f t="shared" si="913"/>
        <v>7032.8460675519145</v>
      </c>
      <c r="J5396">
        <v>115</v>
      </c>
      <c r="K5396">
        <v>1</v>
      </c>
      <c r="L5396">
        <v>1</v>
      </c>
      <c r="M5396">
        <v>2</v>
      </c>
      <c r="N5396" t="s">
        <v>184</v>
      </c>
      <c r="O5396" t="s">
        <v>161</v>
      </c>
      <c r="P5396" s="12">
        <v>32628</v>
      </c>
      <c r="Q5396" t="s">
        <v>169</v>
      </c>
      <c r="R5396" t="s">
        <v>165</v>
      </c>
      <c r="S5396" t="s">
        <v>178</v>
      </c>
      <c r="T5396" t="s">
        <v>173</v>
      </c>
      <c r="U5396">
        <v>4.2</v>
      </c>
      <c r="V5396">
        <v>3</v>
      </c>
      <c r="W5396">
        <v>2.4</v>
      </c>
      <c r="X5396">
        <v>3.12</v>
      </c>
      <c r="Y5396">
        <v>164841</v>
      </c>
      <c r="Z5396">
        <v>84337</v>
      </c>
      <c r="AA5396">
        <v>3833500</v>
      </c>
    </row>
    <row r="5397" spans="1:27">
      <c r="A5397" t="s">
        <v>5590</v>
      </c>
      <c r="B5397" t="s">
        <v>39</v>
      </c>
      <c r="C5397" t="s">
        <v>39</v>
      </c>
      <c r="D5397">
        <v>1860</v>
      </c>
      <c r="E5397" s="12">
        <v>41096</v>
      </c>
      <c r="F5397" s="72">
        <f t="shared" si="910"/>
        <v>2012</v>
      </c>
      <c r="G5397" s="70">
        <f t="shared" si="911"/>
        <v>7238.3817204301076</v>
      </c>
      <c r="H5397" s="70" cm="1">
        <f t="array" ref="H5397">INDEX(magic_bricks_appreciation_pivot!$A$13:$K$20,MATCH(C5397,magic_bricks_appreciation_pivot!$A$13:$A$20,0),1+MATCH(F5397,INDEX(magic_bricks_appreciation_pivot!$B$13:$K$13,0),0))</f>
        <v>0.34576729802860456</v>
      </c>
      <c r="I5397" s="70">
        <f t="shared" si="913"/>
        <v>9741.1774100028688</v>
      </c>
      <c r="J5397">
        <v>200</v>
      </c>
      <c r="K5397">
        <v>2</v>
      </c>
      <c r="L5397">
        <v>1</v>
      </c>
      <c r="M5397">
        <v>5</v>
      </c>
      <c r="N5397" t="s">
        <v>168</v>
      </c>
      <c r="O5397" t="s">
        <v>155</v>
      </c>
      <c r="P5397" s="12">
        <v>25766</v>
      </c>
      <c r="Q5397" t="s">
        <v>169</v>
      </c>
      <c r="R5397" t="s">
        <v>165</v>
      </c>
      <c r="S5397" t="s">
        <v>178</v>
      </c>
      <c r="T5397" t="s">
        <v>166</v>
      </c>
      <c r="U5397">
        <v>3.3</v>
      </c>
      <c r="V5397">
        <v>3.8</v>
      </c>
      <c r="W5397">
        <v>3.3</v>
      </c>
      <c r="X5397">
        <v>3.4249999999999998</v>
      </c>
      <c r="Y5397">
        <v>525072</v>
      </c>
      <c r="Z5397">
        <v>201951</v>
      </c>
      <c r="AA5397">
        <v>13463390</v>
      </c>
    </row>
    <row r="5398" spans="1:27">
      <c r="A5398" t="s">
        <v>5591</v>
      </c>
      <c r="B5398" t="s">
        <v>51</v>
      </c>
      <c r="C5398" t="s">
        <v>51</v>
      </c>
      <c r="D5398">
        <v>1774</v>
      </c>
      <c r="E5398" s="12">
        <v>40695</v>
      </c>
      <c r="F5398" s="72">
        <f t="shared" si="910"/>
        <v>2011</v>
      </c>
      <c r="G5398" s="70">
        <f t="shared" si="911"/>
        <v>3646.0484780157835</v>
      </c>
      <c r="H5398" s="70" cm="1">
        <f t="array" ref="H5398">INDEX(magic_bricks_appreciation_pivot!$A$13:$K$20,MATCH(C5398,magic_bricks_appreciation_pivot!$A$13:$A$20,0),1+MATCH(F5398,INDEX(magic_bricks_appreciation_pivot!$B$13:$K$13,0),0))</f>
        <v>0.33442622950819673</v>
      </c>
      <c r="I5398" s="70">
        <f t="shared" si="913"/>
        <v>4865.3827231227015</v>
      </c>
      <c r="J5398">
        <v>149</v>
      </c>
      <c r="K5398">
        <v>2</v>
      </c>
      <c r="L5398">
        <v>1</v>
      </c>
      <c r="M5398">
        <v>4</v>
      </c>
      <c r="N5398" t="s">
        <v>184</v>
      </c>
      <c r="O5398" t="s">
        <v>4064</v>
      </c>
      <c r="P5398" s="12">
        <v>23540</v>
      </c>
      <c r="Q5398" t="s">
        <v>194</v>
      </c>
      <c r="R5398" t="s">
        <v>165</v>
      </c>
      <c r="S5398" t="s">
        <v>178</v>
      </c>
      <c r="T5398" t="s">
        <v>159</v>
      </c>
      <c r="U5398">
        <v>2.2000000000000002</v>
      </c>
      <c r="V5398">
        <v>4.7</v>
      </c>
      <c r="W5398">
        <v>5</v>
      </c>
      <c r="X5398">
        <v>4.17</v>
      </c>
      <c r="Y5398">
        <v>194043</v>
      </c>
      <c r="Z5398">
        <v>51745</v>
      </c>
      <c r="AA5398">
        <v>6468090</v>
      </c>
    </row>
    <row r="5399" spans="1:27" hidden="1">
      <c r="A5399" t="s">
        <v>5592</v>
      </c>
      <c r="B5399" t="s">
        <v>39</v>
      </c>
      <c r="C5399" t="s">
        <v>39</v>
      </c>
      <c r="D5399">
        <v>1781</v>
      </c>
      <c r="E5399" s="12">
        <v>39389</v>
      </c>
      <c r="F5399" s="72">
        <f t="shared" si="910"/>
        <v>2007</v>
      </c>
      <c r="G5399" s="70">
        <f t="shared" si="911"/>
        <v>12356.805165637283</v>
      </c>
      <c r="H5399" s="70" t="e" cm="1">
        <f t="array" ref="H5399">INDEX(magic_bricks_appreciation_pivot!$A$13:$K$20,MATCH(C5399,magic_bricks_appreciation_pivot!$A$13:$A$20,0),1+MATCH(F5399,INDEX(magic_bricks_appreciation_pivot!$B$13:$K$13,0),0))</f>
        <v>#N/A</v>
      </c>
      <c r="I5399" s="70"/>
      <c r="J5399">
        <v>102</v>
      </c>
      <c r="K5399">
        <v>1</v>
      </c>
      <c r="L5399">
        <v>1</v>
      </c>
      <c r="M5399">
        <v>4</v>
      </c>
      <c r="N5399" t="s">
        <v>193</v>
      </c>
      <c r="O5399" t="s">
        <v>155</v>
      </c>
      <c r="P5399" s="12">
        <v>35374</v>
      </c>
      <c r="Q5399" t="s">
        <v>156</v>
      </c>
      <c r="R5399" t="s">
        <v>170</v>
      </c>
      <c r="S5399" t="s">
        <v>162</v>
      </c>
      <c r="T5399" t="s">
        <v>182</v>
      </c>
      <c r="U5399">
        <v>5</v>
      </c>
      <c r="V5399">
        <v>2.9</v>
      </c>
      <c r="W5399">
        <v>2.4</v>
      </c>
      <c r="X5399">
        <v>3.4350000000000001</v>
      </c>
      <c r="Y5399">
        <v>704239</v>
      </c>
      <c r="Z5399">
        <v>132045</v>
      </c>
      <c r="AA5399">
        <v>22007470</v>
      </c>
    </row>
    <row r="5400" spans="1:27" hidden="1">
      <c r="A5400" t="s">
        <v>5593</v>
      </c>
      <c r="B5400" t="s">
        <v>201</v>
      </c>
      <c r="C5400" t="s">
        <v>201</v>
      </c>
      <c r="D5400">
        <v>1351</v>
      </c>
      <c r="E5400" s="12">
        <v>39571</v>
      </c>
      <c r="F5400" s="72">
        <f t="shared" si="910"/>
        <v>2008</v>
      </c>
      <c r="G5400" s="70">
        <f t="shared" si="911"/>
        <v>6872.0799407846043</v>
      </c>
      <c r="H5400" s="70" t="e" cm="1">
        <f t="array" ref="H5400">INDEX(magic_bricks_appreciation_pivot!$A$13:$K$20,MATCH(C5400,magic_bricks_appreciation_pivot!$A$13:$A$20,0),1+MATCH(F5400,INDEX(magic_bricks_appreciation_pivot!$B$13:$K$13,0),0))</f>
        <v>#N/A</v>
      </c>
      <c r="I5400" s="70"/>
      <c r="J5400">
        <v>192</v>
      </c>
      <c r="K5400">
        <v>2</v>
      </c>
      <c r="L5400">
        <v>1</v>
      </c>
      <c r="M5400">
        <v>4</v>
      </c>
      <c r="N5400" t="s">
        <v>193</v>
      </c>
      <c r="O5400" t="s">
        <v>155</v>
      </c>
      <c r="P5400" s="12">
        <v>32636</v>
      </c>
      <c r="Q5400" t="s">
        <v>194</v>
      </c>
      <c r="R5400" t="s">
        <v>170</v>
      </c>
      <c r="S5400" t="s">
        <v>162</v>
      </c>
      <c r="T5400" t="s">
        <v>163</v>
      </c>
      <c r="U5400">
        <v>4.0999999999999996</v>
      </c>
      <c r="V5400">
        <v>3.7</v>
      </c>
      <c r="W5400">
        <v>3.7</v>
      </c>
      <c r="X5400">
        <v>3.82</v>
      </c>
      <c r="Y5400">
        <v>417788</v>
      </c>
      <c r="Z5400">
        <v>102126</v>
      </c>
      <c r="AA5400">
        <v>9284180</v>
      </c>
    </row>
    <row r="5401" spans="1:27" hidden="1">
      <c r="A5401" t="s">
        <v>5594</v>
      </c>
      <c r="B5401" t="s">
        <v>201</v>
      </c>
      <c r="C5401" t="s">
        <v>201</v>
      </c>
      <c r="D5401">
        <v>2263</v>
      </c>
      <c r="E5401" s="12">
        <v>39848</v>
      </c>
      <c r="F5401" s="72">
        <f t="shared" si="910"/>
        <v>2009</v>
      </c>
      <c r="G5401" s="70">
        <f t="shared" si="911"/>
        <v>4883.1904551480338</v>
      </c>
      <c r="H5401" s="70" t="e" cm="1">
        <f t="array" ref="H5401">INDEX(magic_bricks_appreciation_pivot!$A$13:$K$20,MATCH(C5401,magic_bricks_appreciation_pivot!$A$13:$A$20,0),1+MATCH(F5401,INDEX(magic_bricks_appreciation_pivot!$B$13:$K$13,0),0))</f>
        <v>#N/A</v>
      </c>
      <c r="I5401" s="70"/>
      <c r="J5401">
        <v>87</v>
      </c>
      <c r="K5401">
        <v>4</v>
      </c>
      <c r="L5401">
        <v>2</v>
      </c>
      <c r="M5401">
        <v>6</v>
      </c>
      <c r="N5401" t="s">
        <v>176</v>
      </c>
      <c r="O5401" t="s">
        <v>161</v>
      </c>
      <c r="P5401" s="12">
        <v>35103</v>
      </c>
      <c r="Q5401" t="s">
        <v>194</v>
      </c>
      <c r="R5401" t="s">
        <v>157</v>
      </c>
      <c r="S5401" t="s">
        <v>158</v>
      </c>
      <c r="T5401" t="s">
        <v>166</v>
      </c>
      <c r="U5401">
        <v>3.2</v>
      </c>
      <c r="V5401">
        <v>4.4000000000000004</v>
      </c>
      <c r="W5401">
        <v>3.2</v>
      </c>
      <c r="X5401">
        <v>3.56</v>
      </c>
      <c r="Y5401">
        <v>408874</v>
      </c>
      <c r="Z5401">
        <v>110507</v>
      </c>
      <c r="AA5401">
        <v>11050660</v>
      </c>
    </row>
    <row r="5402" spans="1:27" hidden="1">
      <c r="A5402" t="s">
        <v>5595</v>
      </c>
      <c r="B5402" t="s">
        <v>201</v>
      </c>
      <c r="C5402" t="s">
        <v>201</v>
      </c>
      <c r="D5402">
        <v>1956</v>
      </c>
      <c r="E5402" s="12">
        <v>40092</v>
      </c>
      <c r="F5402" s="72">
        <f t="shared" si="910"/>
        <v>2009</v>
      </c>
      <c r="G5402" s="70">
        <f t="shared" si="911"/>
        <v>5947.7198364008182</v>
      </c>
      <c r="H5402" s="70" t="e" cm="1">
        <f t="array" ref="H5402">INDEX(magic_bricks_appreciation_pivot!$A$13:$K$20,MATCH(C5402,magic_bricks_appreciation_pivot!$A$13:$A$20,0),1+MATCH(F5402,INDEX(magic_bricks_appreciation_pivot!$B$13:$K$13,0),0))</f>
        <v>#N/A</v>
      </c>
      <c r="I5402" s="70"/>
      <c r="J5402">
        <v>155</v>
      </c>
      <c r="K5402">
        <v>3</v>
      </c>
      <c r="L5402">
        <v>2</v>
      </c>
      <c r="M5402">
        <v>5</v>
      </c>
      <c r="N5402" t="s">
        <v>154</v>
      </c>
      <c r="O5402" t="s">
        <v>161</v>
      </c>
      <c r="P5402" s="12">
        <v>32427</v>
      </c>
      <c r="Q5402" t="s">
        <v>169</v>
      </c>
      <c r="R5402" t="s">
        <v>157</v>
      </c>
      <c r="S5402" t="s">
        <v>158</v>
      </c>
      <c r="T5402" t="s">
        <v>182</v>
      </c>
      <c r="U5402">
        <v>3.7</v>
      </c>
      <c r="V5402">
        <v>4.3</v>
      </c>
      <c r="W5402">
        <v>2.6</v>
      </c>
      <c r="X5402">
        <v>3.44</v>
      </c>
      <c r="Y5402">
        <v>383913</v>
      </c>
      <c r="Z5402">
        <v>93070</v>
      </c>
      <c r="AA5402">
        <v>11633740</v>
      </c>
    </row>
    <row r="5403" spans="1:27">
      <c r="A5403" t="s">
        <v>5596</v>
      </c>
      <c r="B5403" t="s">
        <v>23</v>
      </c>
      <c r="C5403" t="s">
        <v>23</v>
      </c>
      <c r="D5403">
        <v>1199</v>
      </c>
      <c r="E5403" s="12">
        <v>40638</v>
      </c>
      <c r="F5403" s="72">
        <f t="shared" si="910"/>
        <v>2011</v>
      </c>
      <c r="G5403" s="70">
        <f t="shared" si="911"/>
        <v>6723.4153461217684</v>
      </c>
      <c r="H5403" s="70" cm="1">
        <f t="array" ref="H5403">INDEX(magic_bricks_appreciation_pivot!$A$13:$K$20,MATCH(C5403,magic_bricks_appreciation_pivot!$A$13:$A$20,0),1+MATCH(F5403,INDEX(magic_bricks_appreciation_pivot!$B$13:$K$13,0),0))</f>
        <v>0.30621792098525186</v>
      </c>
      <c r="I5403" s="70">
        <f t="shared" ref="I5403:I5404" si="914">G5403+G5403*H5403</f>
        <v>8782.2456153315143</v>
      </c>
      <c r="J5403">
        <v>122</v>
      </c>
      <c r="K5403">
        <v>1</v>
      </c>
      <c r="L5403">
        <v>1</v>
      </c>
      <c r="M5403">
        <v>3</v>
      </c>
      <c r="N5403" t="s">
        <v>168</v>
      </c>
      <c r="O5403" t="s">
        <v>155</v>
      </c>
      <c r="P5403" s="12">
        <v>24943</v>
      </c>
      <c r="Q5403" t="s">
        <v>169</v>
      </c>
      <c r="R5403" t="s">
        <v>165</v>
      </c>
      <c r="S5403" t="s">
        <v>178</v>
      </c>
      <c r="T5403" t="s">
        <v>182</v>
      </c>
      <c r="U5403">
        <v>4.9000000000000004</v>
      </c>
      <c r="V5403">
        <v>4.8</v>
      </c>
      <c r="W5403">
        <v>3</v>
      </c>
      <c r="X5403">
        <v>4.1100000000000003</v>
      </c>
      <c r="Y5403">
        <v>378885</v>
      </c>
      <c r="Z5403">
        <v>201534</v>
      </c>
      <c r="AA5403">
        <v>8061375</v>
      </c>
    </row>
    <row r="5404" spans="1:27">
      <c r="A5404" t="s">
        <v>5597</v>
      </c>
      <c r="B5404" t="s">
        <v>175</v>
      </c>
      <c r="C5404" t="s">
        <v>34</v>
      </c>
      <c r="D5404">
        <v>960</v>
      </c>
      <c r="E5404" s="12">
        <v>40880</v>
      </c>
      <c r="F5404" s="72">
        <f t="shared" si="910"/>
        <v>2011</v>
      </c>
      <c r="G5404" s="70">
        <f t="shared" si="911"/>
        <v>12651.822916666666</v>
      </c>
      <c r="H5404" s="70" cm="1">
        <f t="array" ref="H5404">INDEX(magic_bricks_appreciation_pivot!$A$13:$K$20,MATCH(C5404,magic_bricks_appreciation_pivot!$A$13:$A$20,0),1+MATCH(F5404,INDEX(magic_bricks_appreciation_pivot!$B$13:$K$13,0),0))</f>
        <v>0.22839026915113872</v>
      </c>
      <c r="I5404" s="70">
        <f t="shared" si="914"/>
        <v>15541.37615785671</v>
      </c>
      <c r="J5404">
        <v>151</v>
      </c>
      <c r="K5404">
        <v>1</v>
      </c>
      <c r="L5404">
        <v>1</v>
      </c>
      <c r="M5404">
        <v>3</v>
      </c>
      <c r="N5404" t="s">
        <v>193</v>
      </c>
      <c r="O5404" t="s">
        <v>155</v>
      </c>
      <c r="P5404" s="12">
        <v>34675</v>
      </c>
      <c r="Q5404" t="s">
        <v>156</v>
      </c>
      <c r="R5404" t="s">
        <v>170</v>
      </c>
      <c r="S5404" t="s">
        <v>178</v>
      </c>
      <c r="T5404" t="s">
        <v>166</v>
      </c>
      <c r="U5404">
        <v>4.7</v>
      </c>
      <c r="V5404">
        <v>2.6</v>
      </c>
      <c r="W5404">
        <v>4.4000000000000004</v>
      </c>
      <c r="X5404">
        <v>3.77</v>
      </c>
      <c r="Y5404">
        <v>315790</v>
      </c>
      <c r="Z5404">
        <v>97166</v>
      </c>
      <c r="AA5404">
        <v>12145750</v>
      </c>
    </row>
    <row r="5405" spans="1:27" hidden="1">
      <c r="A5405" t="s">
        <v>5598</v>
      </c>
      <c r="B5405" t="s">
        <v>23</v>
      </c>
      <c r="C5405" t="s">
        <v>23</v>
      </c>
      <c r="D5405">
        <v>1053</v>
      </c>
      <c r="E5405" s="12">
        <v>40156</v>
      </c>
      <c r="F5405" s="72">
        <f t="shared" si="910"/>
        <v>2009</v>
      </c>
      <c r="G5405" s="70">
        <f t="shared" si="911"/>
        <v>8756.885090218424</v>
      </c>
      <c r="H5405" s="70" t="e" cm="1">
        <f t="array" ref="H5405">INDEX(magic_bricks_appreciation_pivot!$A$13:$K$20,MATCH(C5405,magic_bricks_appreciation_pivot!$A$13:$A$20,0),1+MATCH(F5405,INDEX(magic_bricks_appreciation_pivot!$B$13:$K$13,0),0))</f>
        <v>#N/A</v>
      </c>
      <c r="I5405" s="70"/>
      <c r="J5405">
        <v>124</v>
      </c>
      <c r="K5405">
        <v>1</v>
      </c>
      <c r="L5405">
        <v>1</v>
      </c>
      <c r="M5405">
        <v>3</v>
      </c>
      <c r="N5405" t="s">
        <v>168</v>
      </c>
      <c r="O5405" t="s">
        <v>161</v>
      </c>
      <c r="P5405" s="12">
        <v>31396</v>
      </c>
      <c r="Q5405" t="s">
        <v>156</v>
      </c>
      <c r="R5405" t="s">
        <v>177</v>
      </c>
      <c r="S5405" t="s">
        <v>158</v>
      </c>
      <c r="T5405" t="s">
        <v>166</v>
      </c>
      <c r="U5405">
        <v>4.5999999999999996</v>
      </c>
      <c r="V5405">
        <v>3.2</v>
      </c>
      <c r="W5405">
        <v>2.8</v>
      </c>
      <c r="X5405">
        <v>3.46</v>
      </c>
      <c r="Y5405">
        <v>378061</v>
      </c>
      <c r="Z5405">
        <v>101431</v>
      </c>
      <c r="AA5405">
        <v>9221000</v>
      </c>
    </row>
    <row r="5406" spans="1:27">
      <c r="A5406" t="s">
        <v>5599</v>
      </c>
      <c r="B5406" t="s">
        <v>201</v>
      </c>
      <c r="C5406" t="s">
        <v>201</v>
      </c>
      <c r="D5406">
        <v>1944</v>
      </c>
      <c r="E5406" s="12">
        <v>40734</v>
      </c>
      <c r="F5406" s="72">
        <f t="shared" si="910"/>
        <v>2011</v>
      </c>
      <c r="G5406" s="70">
        <f t="shared" si="911"/>
        <v>8573.4053497942386</v>
      </c>
      <c r="H5406" s="70" cm="1">
        <f t="array" ref="H5406">INDEX(magic_bricks_appreciation_pivot!$A$13:$K$20,MATCH(C5406,magic_bricks_appreciation_pivot!$A$13:$A$20,0),1+MATCH(F5406,INDEX(magic_bricks_appreciation_pivot!$B$13:$K$13,0),0))</f>
        <v>0.57884713052310821</v>
      </c>
      <c r="I5406" s="70">
        <f>G5406+G5406*H5406</f>
        <v>13536.096435334099</v>
      </c>
      <c r="J5406">
        <v>173</v>
      </c>
      <c r="K5406">
        <v>3</v>
      </c>
      <c r="L5406">
        <v>2</v>
      </c>
      <c r="M5406">
        <v>5</v>
      </c>
      <c r="N5406" t="s">
        <v>168</v>
      </c>
      <c r="O5406" t="s">
        <v>155</v>
      </c>
      <c r="P5406" s="12">
        <v>35259</v>
      </c>
      <c r="Q5406" t="s">
        <v>156</v>
      </c>
      <c r="R5406" t="s">
        <v>157</v>
      </c>
      <c r="S5406" t="s">
        <v>158</v>
      </c>
      <c r="T5406" t="s">
        <v>166</v>
      </c>
      <c r="U5406">
        <v>4.2</v>
      </c>
      <c r="V5406">
        <v>3.2</v>
      </c>
      <c r="W5406">
        <v>4.5999999999999996</v>
      </c>
      <c r="X5406">
        <v>4.0599999999999996</v>
      </c>
      <c r="Y5406">
        <v>733335</v>
      </c>
      <c r="Z5406">
        <v>233334</v>
      </c>
      <c r="AA5406">
        <v>16666700</v>
      </c>
    </row>
    <row r="5407" spans="1:27" hidden="1">
      <c r="A5407" t="s">
        <v>5600</v>
      </c>
      <c r="B5407" t="s">
        <v>175</v>
      </c>
      <c r="C5407" t="s">
        <v>34</v>
      </c>
      <c r="D5407">
        <v>780</v>
      </c>
      <c r="E5407" s="12">
        <v>39859</v>
      </c>
      <c r="F5407" s="72">
        <f t="shared" si="910"/>
        <v>2009</v>
      </c>
      <c r="G5407" s="70">
        <f t="shared" si="911"/>
        <v>9852.6282051282051</v>
      </c>
      <c r="H5407" s="70" t="e" cm="1">
        <f t="array" ref="H5407">INDEX(magic_bricks_appreciation_pivot!$A$13:$K$20,MATCH(C5407,magic_bricks_appreciation_pivot!$A$13:$A$20,0),1+MATCH(F5407,INDEX(magic_bricks_appreciation_pivot!$B$13:$K$13,0),0))</f>
        <v>#N/A</v>
      </c>
      <c r="I5407" s="70"/>
      <c r="J5407">
        <v>41</v>
      </c>
      <c r="K5407">
        <v>1</v>
      </c>
      <c r="L5407">
        <v>1</v>
      </c>
      <c r="M5407">
        <v>2</v>
      </c>
      <c r="N5407" t="s">
        <v>184</v>
      </c>
      <c r="O5407" t="s">
        <v>161</v>
      </c>
      <c r="P5407" s="12">
        <v>30004</v>
      </c>
      <c r="Q5407" t="s">
        <v>169</v>
      </c>
      <c r="R5407" t="s">
        <v>177</v>
      </c>
      <c r="S5407" t="s">
        <v>178</v>
      </c>
      <c r="T5407" t="s">
        <v>182</v>
      </c>
      <c r="U5407">
        <v>2.5</v>
      </c>
      <c r="V5407">
        <v>2.1</v>
      </c>
      <c r="W5407">
        <v>4.0999999999999996</v>
      </c>
      <c r="X5407">
        <v>2.82</v>
      </c>
      <c r="Y5407">
        <v>222866</v>
      </c>
      <c r="Z5407">
        <v>69165</v>
      </c>
      <c r="AA5407">
        <v>7685050</v>
      </c>
    </row>
    <row r="5408" spans="1:27" hidden="1">
      <c r="A5408" t="s">
        <v>5601</v>
      </c>
      <c r="B5408" t="s">
        <v>51</v>
      </c>
      <c r="C5408" t="s">
        <v>51</v>
      </c>
      <c r="D5408">
        <v>1868</v>
      </c>
      <c r="E5408" s="12">
        <v>38768</v>
      </c>
      <c r="F5408" s="72">
        <f t="shared" si="910"/>
        <v>2006</v>
      </c>
      <c r="G5408" s="70">
        <f t="shared" si="911"/>
        <v>4919.0096359743038</v>
      </c>
      <c r="H5408" s="70" t="e" cm="1">
        <f t="array" ref="H5408">INDEX(magic_bricks_appreciation_pivot!$A$13:$K$20,MATCH(C5408,magic_bricks_appreciation_pivot!$A$13:$A$20,0),1+MATCH(F5408,INDEX(magic_bricks_appreciation_pivot!$B$13:$K$13,0),0))</f>
        <v>#N/A</v>
      </c>
      <c r="I5408" s="70"/>
      <c r="J5408">
        <v>59</v>
      </c>
      <c r="K5408">
        <v>3</v>
      </c>
      <c r="L5408">
        <v>2</v>
      </c>
      <c r="M5408">
        <v>5</v>
      </c>
      <c r="N5408" t="s">
        <v>154</v>
      </c>
      <c r="O5408" t="s">
        <v>155</v>
      </c>
      <c r="P5408" s="12">
        <v>23073</v>
      </c>
      <c r="Q5408" t="s">
        <v>169</v>
      </c>
      <c r="R5408" t="s">
        <v>170</v>
      </c>
      <c r="S5408" t="s">
        <v>158</v>
      </c>
      <c r="T5408" t="s">
        <v>159</v>
      </c>
      <c r="U5408">
        <v>4.4000000000000004</v>
      </c>
      <c r="V5408">
        <v>3.5</v>
      </c>
      <c r="W5408">
        <v>3</v>
      </c>
      <c r="X5408">
        <v>3.58</v>
      </c>
      <c r="Y5408">
        <v>321605</v>
      </c>
      <c r="Z5408">
        <v>91887</v>
      </c>
      <c r="AA5408">
        <v>9188710</v>
      </c>
    </row>
    <row r="5409" spans="1:27">
      <c r="A5409" t="s">
        <v>5602</v>
      </c>
      <c r="B5409" t="s">
        <v>23</v>
      </c>
      <c r="C5409" t="s">
        <v>23</v>
      </c>
      <c r="D5409">
        <v>511</v>
      </c>
      <c r="E5409" s="12">
        <v>40626</v>
      </c>
      <c r="F5409" s="72">
        <f t="shared" si="910"/>
        <v>2011</v>
      </c>
      <c r="G5409" s="70">
        <f t="shared" si="911"/>
        <v>12680.528375733855</v>
      </c>
      <c r="H5409" s="70" cm="1">
        <f t="array" ref="H5409">INDEX(magic_bricks_appreciation_pivot!$A$13:$K$20,MATCH(C5409,magic_bricks_appreciation_pivot!$A$13:$A$20,0),1+MATCH(F5409,INDEX(magic_bricks_appreciation_pivot!$B$13:$K$13,0),0))</f>
        <v>0.30621792098525186</v>
      </c>
      <c r="I5409" s="70">
        <f t="shared" ref="I5409:I5411" si="915">G5409+G5409*H5409</f>
        <v>16563.533411945569</v>
      </c>
      <c r="J5409">
        <v>49</v>
      </c>
      <c r="K5409">
        <v>1</v>
      </c>
      <c r="L5409">
        <v>1</v>
      </c>
      <c r="M5409">
        <v>2</v>
      </c>
      <c r="N5409" t="s">
        <v>176</v>
      </c>
      <c r="O5409" t="s">
        <v>155</v>
      </c>
      <c r="P5409" s="12">
        <v>35151</v>
      </c>
      <c r="Q5409" t="s">
        <v>194</v>
      </c>
      <c r="R5409" t="s">
        <v>157</v>
      </c>
      <c r="S5409" t="s">
        <v>178</v>
      </c>
      <c r="T5409" t="s">
        <v>182</v>
      </c>
      <c r="U5409">
        <v>3.4</v>
      </c>
      <c r="V5409">
        <v>5</v>
      </c>
      <c r="W5409">
        <v>4.5999999999999996</v>
      </c>
      <c r="X5409">
        <v>4.3600000000000003</v>
      </c>
      <c r="Y5409">
        <v>311028</v>
      </c>
      <c r="Z5409">
        <v>136075</v>
      </c>
      <c r="AA5409">
        <v>6479750</v>
      </c>
    </row>
    <row r="5410" spans="1:27">
      <c r="A5410" t="s">
        <v>5603</v>
      </c>
      <c r="B5410" t="s">
        <v>56</v>
      </c>
      <c r="C5410" t="s">
        <v>56</v>
      </c>
      <c r="D5410">
        <v>951</v>
      </c>
      <c r="E5410" s="12">
        <v>40239</v>
      </c>
      <c r="F5410" s="72">
        <f t="shared" si="910"/>
        <v>2010</v>
      </c>
      <c r="G5410" s="70">
        <f t="shared" si="911"/>
        <v>11750.436382754995</v>
      </c>
      <c r="H5410" s="70" cm="1">
        <f t="array" ref="H5410">INDEX(magic_bricks_appreciation_pivot!$A$13:$K$20,MATCH(C5410,magic_bricks_appreciation_pivot!$A$13:$A$20,0),1+MATCH(F5410,INDEX(magic_bricks_appreciation_pivot!$B$13:$K$13,0),0))</f>
        <v>0.62795711804515786</v>
      </c>
      <c r="I5410" s="70">
        <f t="shared" si="915"/>
        <v>19129.206549442792</v>
      </c>
      <c r="J5410">
        <v>180</v>
      </c>
      <c r="K5410">
        <v>1</v>
      </c>
      <c r="L5410">
        <v>1</v>
      </c>
      <c r="M5410">
        <v>3</v>
      </c>
      <c r="N5410" t="s">
        <v>184</v>
      </c>
      <c r="O5410" t="s">
        <v>161</v>
      </c>
      <c r="P5410" s="12">
        <v>36224</v>
      </c>
      <c r="Q5410" t="s">
        <v>156</v>
      </c>
      <c r="R5410" t="s">
        <v>165</v>
      </c>
      <c r="S5410" t="s">
        <v>162</v>
      </c>
      <c r="T5410" t="s">
        <v>173</v>
      </c>
      <c r="U5410">
        <v>3.3</v>
      </c>
      <c r="V5410">
        <v>3.5</v>
      </c>
      <c r="W5410">
        <v>3.3</v>
      </c>
      <c r="X5410">
        <v>3.34</v>
      </c>
      <c r="Y5410">
        <v>435812</v>
      </c>
      <c r="Z5410">
        <v>44699</v>
      </c>
      <c r="AA5410">
        <v>11174665</v>
      </c>
    </row>
    <row r="5411" spans="1:27">
      <c r="A5411" t="s">
        <v>5604</v>
      </c>
      <c r="B5411" t="s">
        <v>175</v>
      </c>
      <c r="C5411" t="s">
        <v>34</v>
      </c>
      <c r="D5411">
        <v>1150</v>
      </c>
      <c r="E5411" s="12">
        <v>41579</v>
      </c>
      <c r="F5411" s="72">
        <f t="shared" si="910"/>
        <v>2013</v>
      </c>
      <c r="G5411" s="70">
        <f t="shared" si="911"/>
        <v>7930.652173913043</v>
      </c>
      <c r="H5411" s="70" cm="1">
        <f t="array" ref="H5411">INDEX(magic_bricks_appreciation_pivot!$A$13:$K$20,MATCH(C5411,magic_bricks_appreciation_pivot!$A$13:$A$20,0),1+MATCH(F5411,INDEX(magic_bricks_appreciation_pivot!$B$13:$K$13,0),0))</f>
        <v>0.11656080922135968</v>
      </c>
      <c r="I5411" s="70">
        <f t="shared" si="915"/>
        <v>8855.0554089574835</v>
      </c>
      <c r="J5411">
        <v>6</v>
      </c>
      <c r="K5411">
        <v>1</v>
      </c>
      <c r="L5411">
        <v>1</v>
      </c>
      <c r="M5411">
        <v>3</v>
      </c>
      <c r="N5411" t="s">
        <v>176</v>
      </c>
      <c r="O5411" t="s">
        <v>161</v>
      </c>
      <c r="P5411" s="12">
        <v>36104</v>
      </c>
      <c r="Q5411" t="s">
        <v>194</v>
      </c>
      <c r="R5411" t="s">
        <v>177</v>
      </c>
      <c r="S5411" t="s">
        <v>158</v>
      </c>
      <c r="T5411" t="s">
        <v>182</v>
      </c>
      <c r="U5411">
        <v>4.2</v>
      </c>
      <c r="V5411">
        <v>4.9000000000000004</v>
      </c>
      <c r="W5411">
        <v>3</v>
      </c>
      <c r="X5411">
        <v>4.12</v>
      </c>
      <c r="Y5411">
        <v>273608</v>
      </c>
      <c r="Z5411">
        <v>27361</v>
      </c>
      <c r="AA5411">
        <v>9120250</v>
      </c>
    </row>
    <row r="5412" spans="1:27" hidden="1">
      <c r="A5412" t="s">
        <v>5605</v>
      </c>
      <c r="B5412" t="s">
        <v>39</v>
      </c>
      <c r="C5412" t="s">
        <v>39</v>
      </c>
      <c r="D5412">
        <v>1758</v>
      </c>
      <c r="E5412" s="12">
        <v>39976</v>
      </c>
      <c r="F5412" s="72">
        <f t="shared" si="910"/>
        <v>2009</v>
      </c>
      <c r="G5412" s="70">
        <f t="shared" si="911"/>
        <v>8128.4072810011376</v>
      </c>
      <c r="H5412" s="70" t="e" cm="1">
        <f t="array" ref="H5412">INDEX(magic_bricks_appreciation_pivot!$A$13:$K$20,MATCH(C5412,magic_bricks_appreciation_pivot!$A$13:$A$20,0),1+MATCH(F5412,INDEX(magic_bricks_appreciation_pivot!$B$13:$K$13,0),0))</f>
        <v>#N/A</v>
      </c>
      <c r="I5412" s="70"/>
      <c r="J5412">
        <v>4</v>
      </c>
      <c r="K5412">
        <v>1</v>
      </c>
      <c r="L5412">
        <v>1</v>
      </c>
      <c r="M5412">
        <v>4</v>
      </c>
      <c r="N5412" t="s">
        <v>193</v>
      </c>
      <c r="O5412" t="s">
        <v>155</v>
      </c>
      <c r="P5412" s="12">
        <v>35596</v>
      </c>
      <c r="Q5412" t="s">
        <v>194</v>
      </c>
      <c r="R5412" t="s">
        <v>165</v>
      </c>
      <c r="S5412" t="s">
        <v>162</v>
      </c>
      <c r="T5412" t="s">
        <v>182</v>
      </c>
      <c r="U5412">
        <v>4.4000000000000004</v>
      </c>
      <c r="V5412">
        <v>3.4</v>
      </c>
      <c r="W5412">
        <v>4</v>
      </c>
      <c r="X5412">
        <v>3.99</v>
      </c>
      <c r="Y5412">
        <v>514431</v>
      </c>
      <c r="Z5412">
        <v>185767</v>
      </c>
      <c r="AA5412">
        <v>14289740</v>
      </c>
    </row>
    <row r="5413" spans="1:27">
      <c r="A5413" t="s">
        <v>5606</v>
      </c>
      <c r="B5413" t="s">
        <v>23</v>
      </c>
      <c r="C5413" t="s">
        <v>23</v>
      </c>
      <c r="D5413">
        <v>703</v>
      </c>
      <c r="E5413" s="12">
        <v>40879</v>
      </c>
      <c r="F5413" s="72">
        <f t="shared" si="910"/>
        <v>2011</v>
      </c>
      <c r="G5413" s="70">
        <f t="shared" si="911"/>
        <v>10299.431009957325</v>
      </c>
      <c r="H5413" s="70" cm="1">
        <f t="array" ref="H5413">INDEX(magic_bricks_appreciation_pivot!$A$13:$K$20,MATCH(C5413,magic_bricks_appreciation_pivot!$A$13:$A$20,0),1+MATCH(F5413,INDEX(magic_bricks_appreciation_pivot!$B$13:$K$13,0),0))</f>
        <v>0.30621792098525186</v>
      </c>
      <c r="I5413" s="70">
        <f t="shared" ref="I5413:I5414" si="916">G5413+G5413*H5413</f>
        <v>13453.30136115749</v>
      </c>
      <c r="J5413">
        <v>171</v>
      </c>
      <c r="K5413">
        <v>1</v>
      </c>
      <c r="L5413">
        <v>1</v>
      </c>
      <c r="M5413">
        <v>2</v>
      </c>
      <c r="N5413" t="s">
        <v>184</v>
      </c>
      <c r="O5413" t="s">
        <v>155</v>
      </c>
      <c r="P5413" s="12">
        <v>37959</v>
      </c>
      <c r="Q5413" t="s">
        <v>194</v>
      </c>
      <c r="R5413" t="s">
        <v>165</v>
      </c>
      <c r="S5413" t="s">
        <v>162</v>
      </c>
      <c r="T5413" t="s">
        <v>163</v>
      </c>
      <c r="U5413">
        <v>4.3</v>
      </c>
      <c r="V5413">
        <v>3.8</v>
      </c>
      <c r="W5413">
        <v>4</v>
      </c>
      <c r="X5413">
        <v>4.03</v>
      </c>
      <c r="Y5413">
        <v>318582</v>
      </c>
      <c r="Z5413">
        <v>101367</v>
      </c>
      <c r="AA5413">
        <v>7240500</v>
      </c>
    </row>
    <row r="5414" spans="1:27">
      <c r="A5414" t="s">
        <v>5607</v>
      </c>
      <c r="B5414" t="s">
        <v>175</v>
      </c>
      <c r="C5414" t="s">
        <v>34</v>
      </c>
      <c r="D5414">
        <v>973</v>
      </c>
      <c r="E5414" s="12">
        <v>41682</v>
      </c>
      <c r="F5414" s="72">
        <f t="shared" si="910"/>
        <v>2014</v>
      </c>
      <c r="G5414" s="70">
        <f t="shared" si="911"/>
        <v>8155.549845837616</v>
      </c>
      <c r="H5414" s="70" cm="1">
        <f t="array" ref="H5414">INDEX(magic_bricks_appreciation_pivot!$A$13:$K$20,MATCH(C5414,magic_bricks_appreciation_pivot!$A$13:$A$20,0),1+MATCH(F5414,INDEX(magic_bricks_appreciation_pivot!$B$13:$K$13,0),0))</f>
        <v>5.1040744021257752E-2</v>
      </c>
      <c r="I5414" s="70">
        <f t="shared" si="916"/>
        <v>8571.8151778716219</v>
      </c>
      <c r="J5414">
        <v>53</v>
      </c>
      <c r="K5414">
        <v>1</v>
      </c>
      <c r="L5414">
        <v>1</v>
      </c>
      <c r="M5414">
        <v>3</v>
      </c>
      <c r="N5414" t="s">
        <v>184</v>
      </c>
      <c r="O5414" t="s">
        <v>161</v>
      </c>
      <c r="P5414" s="12">
        <v>34017</v>
      </c>
      <c r="Q5414" t="s">
        <v>194</v>
      </c>
      <c r="R5414" t="s">
        <v>157</v>
      </c>
      <c r="S5414" t="s">
        <v>178</v>
      </c>
      <c r="T5414" t="s">
        <v>166</v>
      </c>
      <c r="U5414">
        <v>3.3</v>
      </c>
      <c r="V5414">
        <v>5</v>
      </c>
      <c r="W5414">
        <v>3.8</v>
      </c>
      <c r="X5414">
        <v>4.13</v>
      </c>
      <c r="Y5414">
        <v>206319</v>
      </c>
      <c r="Z5414">
        <v>71418</v>
      </c>
      <c r="AA5414">
        <v>7935350</v>
      </c>
    </row>
    <row r="5415" spans="1:27" hidden="1">
      <c r="A5415" t="s">
        <v>5608</v>
      </c>
      <c r="B5415" t="s">
        <v>56</v>
      </c>
      <c r="C5415" t="s">
        <v>56</v>
      </c>
      <c r="D5415">
        <v>1128</v>
      </c>
      <c r="E5415" s="12">
        <v>39845</v>
      </c>
      <c r="F5415" s="72">
        <f t="shared" si="910"/>
        <v>2009</v>
      </c>
      <c r="G5415" s="70">
        <f t="shared" si="911"/>
        <v>13380.886524822696</v>
      </c>
      <c r="H5415" s="70" t="e" cm="1">
        <f t="array" ref="H5415">INDEX(magic_bricks_appreciation_pivot!$A$13:$K$20,MATCH(C5415,magic_bricks_appreciation_pivot!$A$13:$A$20,0),1+MATCH(F5415,INDEX(magic_bricks_appreciation_pivot!$B$13:$K$13,0),0))</f>
        <v>#N/A</v>
      </c>
      <c r="I5415" s="70"/>
      <c r="J5415">
        <v>28</v>
      </c>
      <c r="K5415">
        <v>1</v>
      </c>
      <c r="L5415">
        <v>1</v>
      </c>
      <c r="M5415">
        <v>3</v>
      </c>
      <c r="N5415" t="s">
        <v>184</v>
      </c>
      <c r="O5415" t="s">
        <v>155</v>
      </c>
      <c r="P5415" s="12">
        <v>34005</v>
      </c>
      <c r="Q5415" t="s">
        <v>156</v>
      </c>
      <c r="R5415" t="s">
        <v>157</v>
      </c>
      <c r="S5415" t="s">
        <v>162</v>
      </c>
      <c r="T5415" t="s">
        <v>163</v>
      </c>
      <c r="U5415">
        <v>4.9000000000000004</v>
      </c>
      <c r="V5415">
        <v>2.2999999999999998</v>
      </c>
      <c r="W5415">
        <v>3.5</v>
      </c>
      <c r="X5415">
        <v>3.68</v>
      </c>
      <c r="Y5415">
        <v>588652</v>
      </c>
      <c r="Z5415">
        <v>30187</v>
      </c>
      <c r="AA5415">
        <v>15093640</v>
      </c>
    </row>
    <row r="5416" spans="1:27">
      <c r="A5416" t="s">
        <v>5609</v>
      </c>
      <c r="B5416" t="s">
        <v>23</v>
      </c>
      <c r="C5416" t="s">
        <v>23</v>
      </c>
      <c r="D5416">
        <v>578</v>
      </c>
      <c r="E5416" s="12">
        <v>40447</v>
      </c>
      <c r="F5416" s="72">
        <f t="shared" si="910"/>
        <v>2010</v>
      </c>
      <c r="G5416" s="70">
        <f t="shared" si="911"/>
        <v>9955.4498269896194</v>
      </c>
      <c r="H5416" s="70" cm="1">
        <f t="array" ref="H5416">INDEX(magic_bricks_appreciation_pivot!$A$13:$K$20,MATCH(C5416,magic_bricks_appreciation_pivot!$A$13:$A$20,0),1+MATCH(F5416,INDEX(magic_bricks_appreciation_pivot!$B$13:$K$13,0),0))</f>
        <v>0.49881786187527283</v>
      </c>
      <c r="I5416" s="70">
        <f t="shared" ref="I5416:I5421" si="917">G5416+G5416*H5416</f>
        <v>14921.406023695137</v>
      </c>
      <c r="J5416">
        <v>29</v>
      </c>
      <c r="K5416">
        <v>1</v>
      </c>
      <c r="L5416">
        <v>1</v>
      </c>
      <c r="M5416">
        <v>2</v>
      </c>
      <c r="N5416" t="s">
        <v>184</v>
      </c>
      <c r="O5416" t="s">
        <v>155</v>
      </c>
      <c r="P5416" s="12">
        <v>26212</v>
      </c>
      <c r="Q5416" t="s">
        <v>194</v>
      </c>
      <c r="R5416" t="s">
        <v>177</v>
      </c>
      <c r="S5416" t="s">
        <v>178</v>
      </c>
      <c r="T5416" t="s">
        <v>166</v>
      </c>
      <c r="U5416">
        <v>2.4</v>
      </c>
      <c r="V5416">
        <v>3.9</v>
      </c>
      <c r="W5416">
        <v>2.4</v>
      </c>
      <c r="X5416">
        <v>2.85</v>
      </c>
      <c r="Y5416">
        <v>270450</v>
      </c>
      <c r="Z5416">
        <v>92068</v>
      </c>
      <c r="AA5416">
        <v>5754250</v>
      </c>
    </row>
    <row r="5417" spans="1:27">
      <c r="A5417" t="s">
        <v>5610</v>
      </c>
      <c r="B5417" t="s">
        <v>75</v>
      </c>
      <c r="C5417" t="s">
        <v>75</v>
      </c>
      <c r="D5417">
        <v>1669</v>
      </c>
      <c r="E5417" s="12">
        <v>41432</v>
      </c>
      <c r="F5417" s="72">
        <f t="shared" si="910"/>
        <v>2013</v>
      </c>
      <c r="G5417" s="70">
        <f t="shared" si="911"/>
        <v>7203.0137807070105</v>
      </c>
      <c r="H5417" s="70" cm="1">
        <f t="array" ref="H5417">INDEX(magic_bricks_appreciation_pivot!$A$13:$K$20,MATCH(C5417,magic_bricks_appreciation_pivot!$A$13:$A$20,0),1+MATCH(F5417,INDEX(magic_bricks_appreciation_pivot!$B$13:$K$13,0),0))</f>
        <v>0.18373644522676402</v>
      </c>
      <c r="I5417" s="70">
        <f t="shared" si="917"/>
        <v>8526.4699276935098</v>
      </c>
      <c r="J5417">
        <v>193</v>
      </c>
      <c r="K5417">
        <v>1</v>
      </c>
      <c r="L5417">
        <v>1</v>
      </c>
      <c r="M5417">
        <v>4</v>
      </c>
      <c r="N5417" t="s">
        <v>176</v>
      </c>
      <c r="O5417" t="s">
        <v>161</v>
      </c>
      <c r="P5417" s="12">
        <v>36687</v>
      </c>
      <c r="Q5417" t="s">
        <v>169</v>
      </c>
      <c r="R5417" t="s">
        <v>177</v>
      </c>
      <c r="S5417" t="s">
        <v>178</v>
      </c>
      <c r="T5417" t="s">
        <v>166</v>
      </c>
      <c r="U5417">
        <v>3.4</v>
      </c>
      <c r="V5417">
        <v>4.5999999999999996</v>
      </c>
      <c r="W5417">
        <v>4.8</v>
      </c>
      <c r="X5417">
        <v>4.33</v>
      </c>
      <c r="Y5417">
        <v>324589</v>
      </c>
      <c r="Z5417">
        <v>84153</v>
      </c>
      <c r="AA5417">
        <v>12021830</v>
      </c>
    </row>
    <row r="5418" spans="1:27">
      <c r="A5418" t="s">
        <v>5611</v>
      </c>
      <c r="B5418" t="s">
        <v>56</v>
      </c>
      <c r="C5418" t="s">
        <v>56</v>
      </c>
      <c r="D5418">
        <v>1096</v>
      </c>
      <c r="E5418" s="12">
        <v>40319</v>
      </c>
      <c r="F5418" s="72">
        <f t="shared" si="910"/>
        <v>2010</v>
      </c>
      <c r="G5418" s="70">
        <f t="shared" si="911"/>
        <v>6877.7144160583939</v>
      </c>
      <c r="H5418" s="70" cm="1">
        <f t="array" ref="H5418">INDEX(magic_bricks_appreciation_pivot!$A$13:$K$20,MATCH(C5418,magic_bricks_appreciation_pivot!$A$13:$A$20,0),1+MATCH(F5418,INDEX(magic_bricks_appreciation_pivot!$B$13:$K$13,0),0))</f>
        <v>0.62795711804515786</v>
      </c>
      <c r="I5418" s="70">
        <f t="shared" si="917"/>
        <v>11196.62413950406</v>
      </c>
      <c r="J5418">
        <v>103</v>
      </c>
      <c r="K5418">
        <v>1</v>
      </c>
      <c r="L5418">
        <v>1</v>
      </c>
      <c r="M5418">
        <v>3</v>
      </c>
      <c r="N5418" t="s">
        <v>168</v>
      </c>
      <c r="O5418" t="s">
        <v>155</v>
      </c>
      <c r="P5418" s="12">
        <v>38494</v>
      </c>
      <c r="Q5418" t="s">
        <v>194</v>
      </c>
      <c r="R5418" t="s">
        <v>177</v>
      </c>
      <c r="S5418" t="s">
        <v>178</v>
      </c>
      <c r="T5418" t="s">
        <v>173</v>
      </c>
      <c r="U5418">
        <v>4.9000000000000004</v>
      </c>
      <c r="V5418">
        <v>2.6</v>
      </c>
      <c r="W5418">
        <v>4.0999999999999996</v>
      </c>
      <c r="X5418">
        <v>4.04</v>
      </c>
      <c r="Y5418">
        <v>233677</v>
      </c>
      <c r="Z5418">
        <v>30152</v>
      </c>
      <c r="AA5418">
        <v>7537975</v>
      </c>
    </row>
    <row r="5419" spans="1:27">
      <c r="A5419" t="s">
        <v>5612</v>
      </c>
      <c r="B5419" t="s">
        <v>39</v>
      </c>
      <c r="C5419" t="s">
        <v>39</v>
      </c>
      <c r="D5419">
        <v>1595</v>
      </c>
      <c r="E5419" s="12">
        <v>41325</v>
      </c>
      <c r="F5419" s="72">
        <f t="shared" si="910"/>
        <v>2013</v>
      </c>
      <c r="G5419" s="70">
        <f t="shared" si="911"/>
        <v>6805.0846394984328</v>
      </c>
      <c r="H5419" s="70" cm="1">
        <f t="array" ref="H5419">INDEX(magic_bricks_appreciation_pivot!$A$13:$K$20,MATCH(C5419,magic_bricks_appreciation_pivot!$A$13:$A$20,0),1+MATCH(F5419,INDEX(magic_bricks_appreciation_pivot!$B$13:$K$13,0),0))</f>
        <v>4.727764965406598E-2</v>
      </c>
      <c r="I5419" s="70">
        <f t="shared" si="917"/>
        <v>7126.813046950906</v>
      </c>
      <c r="J5419">
        <v>58</v>
      </c>
      <c r="K5419">
        <v>1</v>
      </c>
      <c r="L5419">
        <v>1</v>
      </c>
      <c r="M5419">
        <v>4</v>
      </c>
      <c r="N5419" t="s">
        <v>176</v>
      </c>
      <c r="O5419" t="s">
        <v>161</v>
      </c>
      <c r="P5419" s="12">
        <v>36580</v>
      </c>
      <c r="Q5419" t="s">
        <v>169</v>
      </c>
      <c r="R5419" t="s">
        <v>177</v>
      </c>
      <c r="S5419" t="s">
        <v>178</v>
      </c>
      <c r="T5419" t="s">
        <v>163</v>
      </c>
      <c r="U5419">
        <v>2.4</v>
      </c>
      <c r="V5419">
        <v>2.8</v>
      </c>
      <c r="W5419">
        <v>3.9</v>
      </c>
      <c r="X5419">
        <v>3.1</v>
      </c>
      <c r="Y5419">
        <v>379894</v>
      </c>
      <c r="Z5419">
        <v>141103</v>
      </c>
      <c r="AA5419">
        <v>10854110</v>
      </c>
    </row>
    <row r="5420" spans="1:27">
      <c r="A5420" t="s">
        <v>5613</v>
      </c>
      <c r="B5420" t="s">
        <v>4612</v>
      </c>
      <c r="C5420" t="s">
        <v>39</v>
      </c>
      <c r="D5420">
        <v>1825</v>
      </c>
      <c r="E5420" s="12">
        <v>41984</v>
      </c>
      <c r="F5420" s="72">
        <f t="shared" si="910"/>
        <v>2014</v>
      </c>
      <c r="G5420" s="70">
        <f t="shared" si="911"/>
        <v>8549.7753424657531</v>
      </c>
      <c r="H5420" s="70" cm="1">
        <f t="array" ref="H5420">INDEX(magic_bricks_appreciation_pivot!$A$13:$K$20,MATCH(C5420,magic_bricks_appreciation_pivot!$A$13:$A$20,0),1+MATCH(F5420,INDEX(magic_bricks_appreciation_pivot!$B$13:$K$13,0),0))</f>
        <v>2.7142646408024784E-2</v>
      </c>
      <c r="I5420" s="70">
        <f t="shared" si="917"/>
        <v>8781.8388714543507</v>
      </c>
      <c r="J5420">
        <v>77</v>
      </c>
      <c r="K5420">
        <v>2</v>
      </c>
      <c r="L5420">
        <v>1</v>
      </c>
      <c r="M5420">
        <v>5</v>
      </c>
      <c r="N5420" t="s">
        <v>154</v>
      </c>
      <c r="O5420" t="s">
        <v>155</v>
      </c>
      <c r="P5420" s="12">
        <v>33954</v>
      </c>
      <c r="Q5420" t="s">
        <v>169</v>
      </c>
      <c r="R5420" t="s">
        <v>177</v>
      </c>
      <c r="S5420" t="s">
        <v>162</v>
      </c>
      <c r="T5420" t="s">
        <v>182</v>
      </c>
      <c r="U5420">
        <v>2.2999999999999998</v>
      </c>
      <c r="V5420">
        <v>4</v>
      </c>
      <c r="W5420">
        <v>3.9</v>
      </c>
      <c r="X5420">
        <v>3.3650000000000002</v>
      </c>
      <c r="Y5420">
        <v>592927</v>
      </c>
      <c r="Z5420">
        <v>140430</v>
      </c>
      <c r="AA5420">
        <v>15603340</v>
      </c>
    </row>
    <row r="5421" spans="1:27">
      <c r="A5421" t="s">
        <v>5614</v>
      </c>
      <c r="B5421" t="s">
        <v>175</v>
      </c>
      <c r="C5421" t="s">
        <v>34</v>
      </c>
      <c r="D5421">
        <v>1298</v>
      </c>
      <c r="E5421" s="12">
        <v>41651</v>
      </c>
      <c r="F5421" s="72">
        <f t="shared" si="910"/>
        <v>2014</v>
      </c>
      <c r="G5421" s="70">
        <f t="shared" si="911"/>
        <v>8194.229583975346</v>
      </c>
      <c r="H5421" s="70" cm="1">
        <f t="array" ref="H5421">INDEX(magic_bricks_appreciation_pivot!$A$13:$K$20,MATCH(C5421,magic_bricks_appreciation_pivot!$A$13:$A$20,0),1+MATCH(F5421,INDEX(magic_bricks_appreciation_pivot!$B$13:$K$13,0),0))</f>
        <v>5.1040744021257752E-2</v>
      </c>
      <c r="I5421" s="70">
        <f t="shared" si="917"/>
        <v>8612.469158622449</v>
      </c>
      <c r="J5421">
        <v>157</v>
      </c>
      <c r="K5421">
        <v>2</v>
      </c>
      <c r="L5421">
        <v>1</v>
      </c>
      <c r="M5421">
        <v>4</v>
      </c>
      <c r="N5421" t="s">
        <v>168</v>
      </c>
      <c r="O5421" t="s">
        <v>155</v>
      </c>
      <c r="P5421" s="12">
        <v>36176</v>
      </c>
      <c r="Q5421" t="s">
        <v>169</v>
      </c>
      <c r="R5421" t="s">
        <v>157</v>
      </c>
      <c r="S5421" t="s">
        <v>178</v>
      </c>
      <c r="T5421" t="s">
        <v>166</v>
      </c>
      <c r="U5421">
        <v>3.6</v>
      </c>
      <c r="V5421">
        <v>2.4</v>
      </c>
      <c r="W5421">
        <v>4.9000000000000004</v>
      </c>
      <c r="X5421">
        <v>3.51</v>
      </c>
      <c r="Y5421">
        <v>350992</v>
      </c>
      <c r="Z5421">
        <v>170178</v>
      </c>
      <c r="AA5421">
        <v>10636110</v>
      </c>
    </row>
    <row r="5422" spans="1:27" hidden="1">
      <c r="A5422" t="s">
        <v>5615</v>
      </c>
      <c r="B5422" t="s">
        <v>75</v>
      </c>
      <c r="D5422">
        <v>1812</v>
      </c>
      <c r="E5422" s="12">
        <v>39334</v>
      </c>
      <c r="F5422" s="72">
        <f t="shared" si="910"/>
        <v>2007</v>
      </c>
      <c r="G5422" s="70">
        <f t="shared" si="911"/>
        <v>6425.5960264900659</v>
      </c>
      <c r="H5422" s="70" t="e" cm="1">
        <f t="array" ref="H5422">INDEX(magic_bricks_appreciation_pivot!$A$13:$K$20,MATCH(C5422,magic_bricks_appreciation_pivot!$A$13:$A$20,0),1+MATCH(F5422,INDEX(magic_bricks_appreciation_pivot!$B$13:$K$13,0),0))</f>
        <v>#N/A</v>
      </c>
      <c r="I5422" s="70"/>
      <c r="J5422">
        <v>82</v>
      </c>
      <c r="K5422">
        <v>2</v>
      </c>
      <c r="L5422">
        <v>1</v>
      </c>
      <c r="M5422">
        <v>5</v>
      </c>
      <c r="N5422" t="s">
        <v>193</v>
      </c>
      <c r="O5422" t="s">
        <v>161</v>
      </c>
      <c r="P5422" s="12">
        <v>23274</v>
      </c>
      <c r="Q5422" t="s">
        <v>194</v>
      </c>
      <c r="R5422" t="s">
        <v>170</v>
      </c>
      <c r="S5422" t="s">
        <v>178</v>
      </c>
      <c r="T5422" t="s">
        <v>166</v>
      </c>
      <c r="U5422">
        <v>4.8</v>
      </c>
      <c r="V5422">
        <v>3.6</v>
      </c>
      <c r="W5422">
        <v>5</v>
      </c>
      <c r="X5422">
        <v>4.59</v>
      </c>
      <c r="Y5422">
        <v>314366</v>
      </c>
      <c r="Z5422">
        <v>151361</v>
      </c>
      <c r="AA5422">
        <v>11643180</v>
      </c>
    </row>
    <row r="5423" spans="1:27">
      <c r="A5423" t="s">
        <v>5616</v>
      </c>
      <c r="B5423" t="s">
        <v>23</v>
      </c>
      <c r="C5423" t="s">
        <v>23</v>
      </c>
      <c r="D5423">
        <v>975</v>
      </c>
      <c r="E5423" s="12">
        <v>40787</v>
      </c>
      <c r="F5423" s="72">
        <f t="shared" si="910"/>
        <v>2011</v>
      </c>
      <c r="G5423" s="70">
        <f t="shared" si="911"/>
        <v>9822.5641025641035</v>
      </c>
      <c r="H5423" s="70" cm="1">
        <f t="array" ref="H5423">INDEX(magic_bricks_appreciation_pivot!$A$13:$K$20,MATCH(C5423,magic_bricks_appreciation_pivot!$A$13:$A$20,0),1+MATCH(F5423,INDEX(magic_bricks_appreciation_pivot!$B$13:$K$13,0),0))</f>
        <v>0.30621792098525186</v>
      </c>
      <c r="I5423" s="70">
        <f t="shared" ref="I5423:I5425" si="918">G5423+G5423*H5423</f>
        <v>12830.40926079565</v>
      </c>
      <c r="J5423">
        <v>166</v>
      </c>
      <c r="K5423">
        <v>1</v>
      </c>
      <c r="L5423">
        <v>1</v>
      </c>
      <c r="M5423">
        <v>3</v>
      </c>
      <c r="N5423" t="s">
        <v>184</v>
      </c>
      <c r="O5423" t="s">
        <v>155</v>
      </c>
      <c r="P5423" s="12">
        <v>27647</v>
      </c>
      <c r="Q5423" t="s">
        <v>156</v>
      </c>
      <c r="R5423" t="s">
        <v>157</v>
      </c>
      <c r="S5423" t="s">
        <v>178</v>
      </c>
      <c r="T5423" t="s">
        <v>166</v>
      </c>
      <c r="U5423">
        <v>4.0999999999999996</v>
      </c>
      <c r="V5423">
        <v>2</v>
      </c>
      <c r="W5423">
        <v>2.5</v>
      </c>
      <c r="X5423">
        <v>2.83</v>
      </c>
      <c r="Y5423">
        <v>383080</v>
      </c>
      <c r="Z5423">
        <v>124501</v>
      </c>
      <c r="AA5423">
        <v>9577000</v>
      </c>
    </row>
    <row r="5424" spans="1:27">
      <c r="A5424" t="s">
        <v>5617</v>
      </c>
      <c r="B5424" t="s">
        <v>201</v>
      </c>
      <c r="C5424" t="s">
        <v>201</v>
      </c>
      <c r="D5424">
        <v>1830</v>
      </c>
      <c r="E5424" s="12">
        <v>40891</v>
      </c>
      <c r="F5424" s="72">
        <f t="shared" si="910"/>
        <v>2011</v>
      </c>
      <c r="G5424" s="70">
        <f t="shared" si="911"/>
        <v>5965.2568306010926</v>
      </c>
      <c r="H5424" s="70" cm="1">
        <f t="array" ref="H5424">INDEX(magic_bricks_appreciation_pivot!$A$13:$K$20,MATCH(C5424,magic_bricks_appreciation_pivot!$A$13:$A$20,0),1+MATCH(F5424,INDEX(magic_bricks_appreciation_pivot!$B$13:$K$13,0),0))</f>
        <v>0.57884713052310821</v>
      </c>
      <c r="I5424" s="70">
        <f t="shared" si="918"/>
        <v>9418.2286298279068</v>
      </c>
      <c r="J5424">
        <v>76</v>
      </c>
      <c r="K5424">
        <v>3</v>
      </c>
      <c r="L5424">
        <v>2</v>
      </c>
      <c r="M5424">
        <v>5</v>
      </c>
      <c r="N5424" t="s">
        <v>154</v>
      </c>
      <c r="O5424" t="s">
        <v>161</v>
      </c>
      <c r="P5424" s="12">
        <v>33226</v>
      </c>
      <c r="Q5424" t="s">
        <v>194</v>
      </c>
      <c r="R5424" t="s">
        <v>157</v>
      </c>
      <c r="S5424" t="s">
        <v>162</v>
      </c>
      <c r="T5424" t="s">
        <v>182</v>
      </c>
      <c r="U5424">
        <v>2.2000000000000002</v>
      </c>
      <c r="V5424">
        <v>4.5</v>
      </c>
      <c r="W5424">
        <v>2.5</v>
      </c>
      <c r="X5424">
        <v>3.01</v>
      </c>
      <c r="Y5424">
        <v>447573</v>
      </c>
      <c r="Z5424">
        <v>196496</v>
      </c>
      <c r="AA5424">
        <v>10916420</v>
      </c>
    </row>
    <row r="5425" spans="1:27">
      <c r="A5425" t="s">
        <v>5618</v>
      </c>
      <c r="B5425" t="s">
        <v>23</v>
      </c>
      <c r="C5425" t="s">
        <v>23</v>
      </c>
      <c r="D5425">
        <v>1054</v>
      </c>
      <c r="E5425" s="12">
        <v>40711</v>
      </c>
      <c r="F5425" s="72">
        <f t="shared" si="910"/>
        <v>2011</v>
      </c>
      <c r="G5425" s="70">
        <f t="shared" si="911"/>
        <v>5916.0341555977229</v>
      </c>
      <c r="H5425" s="70" cm="1">
        <f t="array" ref="H5425">INDEX(magic_bricks_appreciation_pivot!$A$13:$K$20,MATCH(C5425,magic_bricks_appreciation_pivot!$A$13:$A$20,0),1+MATCH(F5425,INDEX(magic_bricks_appreciation_pivot!$B$13:$K$13,0),0))</f>
        <v>0.30621792098525186</v>
      </c>
      <c r="I5425" s="70">
        <f t="shared" si="918"/>
        <v>7727.6298352025979</v>
      </c>
      <c r="J5425">
        <v>34</v>
      </c>
      <c r="K5425">
        <v>1</v>
      </c>
      <c r="L5425">
        <v>1</v>
      </c>
      <c r="M5425">
        <v>3</v>
      </c>
      <c r="N5425" t="s">
        <v>168</v>
      </c>
      <c r="O5425" t="s">
        <v>161</v>
      </c>
      <c r="P5425" s="12">
        <v>29761</v>
      </c>
      <c r="Q5425" t="s">
        <v>156</v>
      </c>
      <c r="R5425" t="s">
        <v>170</v>
      </c>
      <c r="S5425" t="s">
        <v>178</v>
      </c>
      <c r="T5425" t="s">
        <v>159</v>
      </c>
      <c r="U5425">
        <v>2.8</v>
      </c>
      <c r="V5425">
        <v>4.3</v>
      </c>
      <c r="W5425">
        <v>3.3</v>
      </c>
      <c r="X5425">
        <v>3.45</v>
      </c>
      <c r="Y5425">
        <v>305540</v>
      </c>
      <c r="Z5425">
        <v>112239</v>
      </c>
      <c r="AA5425">
        <v>6235500</v>
      </c>
    </row>
    <row r="5426" spans="1:27" hidden="1">
      <c r="A5426" t="s">
        <v>5619</v>
      </c>
      <c r="B5426" t="s">
        <v>39</v>
      </c>
      <c r="C5426" t="s">
        <v>39</v>
      </c>
      <c r="D5426">
        <v>1852</v>
      </c>
      <c r="E5426" s="12">
        <v>39109</v>
      </c>
      <c r="F5426" s="72">
        <f t="shared" si="910"/>
        <v>2007</v>
      </c>
      <c r="G5426" s="70">
        <f t="shared" si="911"/>
        <v>6386.0961123110155</v>
      </c>
      <c r="H5426" s="70" t="e" cm="1">
        <f t="array" ref="H5426">INDEX(magic_bricks_appreciation_pivot!$A$13:$K$20,MATCH(C5426,magic_bricks_appreciation_pivot!$A$13:$A$20,0),1+MATCH(F5426,INDEX(magic_bricks_appreciation_pivot!$B$13:$K$13,0),0))</f>
        <v>#N/A</v>
      </c>
      <c r="I5426" s="70"/>
      <c r="J5426">
        <v>55</v>
      </c>
      <c r="K5426">
        <v>2</v>
      </c>
      <c r="L5426">
        <v>1</v>
      </c>
      <c r="M5426">
        <v>5</v>
      </c>
      <c r="N5426" t="s">
        <v>168</v>
      </c>
      <c r="O5426" t="s">
        <v>161</v>
      </c>
      <c r="P5426" s="12">
        <v>28159</v>
      </c>
      <c r="Q5426" t="s">
        <v>194</v>
      </c>
      <c r="R5426" t="s">
        <v>157</v>
      </c>
      <c r="S5426" t="s">
        <v>178</v>
      </c>
      <c r="T5426" t="s">
        <v>166</v>
      </c>
      <c r="U5426">
        <v>3.9</v>
      </c>
      <c r="V5426">
        <v>4.5999999999999996</v>
      </c>
      <c r="W5426">
        <v>3.1</v>
      </c>
      <c r="X5426">
        <v>3.7549999999999999</v>
      </c>
      <c r="Y5426">
        <v>366639</v>
      </c>
      <c r="Z5426">
        <v>201060</v>
      </c>
      <c r="AA5426">
        <v>11827050</v>
      </c>
    </row>
    <row r="5427" spans="1:27">
      <c r="A5427" t="s">
        <v>5620</v>
      </c>
      <c r="B5427" t="s">
        <v>175</v>
      </c>
      <c r="C5427" t="s">
        <v>34</v>
      </c>
      <c r="D5427">
        <v>1057</v>
      </c>
      <c r="E5427" s="12">
        <v>41800</v>
      </c>
      <c r="F5427" s="72">
        <f t="shared" si="910"/>
        <v>2014</v>
      </c>
      <c r="G5427" s="70">
        <f t="shared" si="911"/>
        <v>8449.479659413435</v>
      </c>
      <c r="H5427" s="70" cm="1">
        <f t="array" ref="H5427">INDEX(magic_bricks_appreciation_pivot!$A$13:$K$20,MATCH(C5427,magic_bricks_appreciation_pivot!$A$13:$A$20,0),1+MATCH(F5427,INDEX(magic_bricks_appreciation_pivot!$B$13:$K$13,0),0))</f>
        <v>5.1040744021257752E-2</v>
      </c>
      <c r="I5427" s="70">
        <f>G5427+G5427*H5427</f>
        <v>8880.7473878223809</v>
      </c>
      <c r="J5427">
        <v>76</v>
      </c>
      <c r="K5427">
        <v>1</v>
      </c>
      <c r="L5427">
        <v>1</v>
      </c>
      <c r="M5427">
        <v>3</v>
      </c>
      <c r="N5427" t="s">
        <v>193</v>
      </c>
      <c r="O5427" t="s">
        <v>155</v>
      </c>
      <c r="P5427" s="12">
        <v>32310</v>
      </c>
      <c r="Q5427" t="s">
        <v>194</v>
      </c>
      <c r="R5427" t="s">
        <v>165</v>
      </c>
      <c r="S5427" t="s">
        <v>162</v>
      </c>
      <c r="T5427" t="s">
        <v>163</v>
      </c>
      <c r="U5427">
        <v>4.7</v>
      </c>
      <c r="V5427">
        <v>2.2000000000000002</v>
      </c>
      <c r="W5427">
        <v>2.2999999999999998</v>
      </c>
      <c r="X5427">
        <v>2.98</v>
      </c>
      <c r="Y5427">
        <v>294726</v>
      </c>
      <c r="Z5427">
        <v>80380</v>
      </c>
      <c r="AA5427">
        <v>8931100</v>
      </c>
    </row>
    <row r="5428" spans="1:27" hidden="1">
      <c r="A5428" t="s">
        <v>5621</v>
      </c>
      <c r="B5428" t="s">
        <v>39</v>
      </c>
      <c r="C5428" t="s">
        <v>39</v>
      </c>
      <c r="D5428">
        <v>1616</v>
      </c>
      <c r="E5428" s="12">
        <v>39178</v>
      </c>
      <c r="F5428" s="72">
        <f t="shared" si="910"/>
        <v>2007</v>
      </c>
      <c r="G5428" s="70">
        <f t="shared" si="911"/>
        <v>8360.5383663366338</v>
      </c>
      <c r="H5428" s="70" t="e" cm="1">
        <f t="array" ref="H5428">INDEX(magic_bricks_appreciation_pivot!$A$13:$K$20,MATCH(C5428,magic_bricks_appreciation_pivot!$A$13:$A$20,0),1+MATCH(F5428,INDEX(magic_bricks_appreciation_pivot!$B$13:$K$13,0),0))</f>
        <v>#N/A</v>
      </c>
      <c r="I5428" s="70"/>
      <c r="J5428">
        <v>111</v>
      </c>
      <c r="K5428">
        <v>1</v>
      </c>
      <c r="L5428">
        <v>1</v>
      </c>
      <c r="M5428">
        <v>4</v>
      </c>
      <c r="N5428" t="s">
        <v>184</v>
      </c>
      <c r="O5428" t="s">
        <v>155</v>
      </c>
      <c r="P5428" s="12">
        <v>23118</v>
      </c>
      <c r="Q5428" t="s">
        <v>194</v>
      </c>
      <c r="R5428" t="s">
        <v>177</v>
      </c>
      <c r="S5428" t="s">
        <v>162</v>
      </c>
      <c r="T5428" t="s">
        <v>182</v>
      </c>
      <c r="U5428">
        <v>4.8</v>
      </c>
      <c r="V5428">
        <v>4.5</v>
      </c>
      <c r="W5428">
        <v>3.5</v>
      </c>
      <c r="X5428">
        <v>4.2050000000000001</v>
      </c>
      <c r="Y5428">
        <v>472872</v>
      </c>
      <c r="Z5428">
        <v>108085</v>
      </c>
      <c r="AA5428">
        <v>13510630</v>
      </c>
    </row>
    <row r="5429" spans="1:27">
      <c r="A5429" t="s">
        <v>5622</v>
      </c>
      <c r="B5429" t="s">
        <v>51</v>
      </c>
      <c r="C5429" t="s">
        <v>51</v>
      </c>
      <c r="D5429">
        <v>1500</v>
      </c>
      <c r="E5429" s="12">
        <v>40711</v>
      </c>
      <c r="F5429" s="72">
        <f t="shared" si="910"/>
        <v>2011</v>
      </c>
      <c r="G5429" s="70">
        <f t="shared" si="911"/>
        <v>5085.82</v>
      </c>
      <c r="H5429" s="70" cm="1">
        <f t="array" ref="H5429">INDEX(magic_bricks_appreciation_pivot!$A$13:$K$20,MATCH(C5429,magic_bricks_appreciation_pivot!$A$13:$A$20,0),1+MATCH(F5429,INDEX(magic_bricks_appreciation_pivot!$B$13:$K$13,0),0))</f>
        <v>0.33442622950819673</v>
      </c>
      <c r="I5429" s="70">
        <f>G5429+G5429*H5429</f>
        <v>6786.6516065573769</v>
      </c>
      <c r="J5429">
        <v>162</v>
      </c>
      <c r="K5429">
        <v>2</v>
      </c>
      <c r="L5429">
        <v>1</v>
      </c>
      <c r="M5429">
        <v>4</v>
      </c>
      <c r="N5429" t="s">
        <v>184</v>
      </c>
      <c r="O5429" t="s">
        <v>155</v>
      </c>
      <c r="P5429" s="12">
        <v>21001</v>
      </c>
      <c r="Q5429" t="s">
        <v>194</v>
      </c>
      <c r="R5429" t="s">
        <v>177</v>
      </c>
      <c r="S5429" t="s">
        <v>162</v>
      </c>
      <c r="T5429" t="s">
        <v>159</v>
      </c>
      <c r="U5429">
        <v>4.2</v>
      </c>
      <c r="V5429">
        <v>2.2999999999999998</v>
      </c>
      <c r="W5429">
        <v>4.0999999999999996</v>
      </c>
      <c r="X5429">
        <v>3.32</v>
      </c>
      <c r="Y5429">
        <v>228862</v>
      </c>
      <c r="Z5429">
        <v>122060</v>
      </c>
      <c r="AA5429">
        <v>7628730</v>
      </c>
    </row>
    <row r="5430" spans="1:27" hidden="1">
      <c r="A5430" t="s">
        <v>5623</v>
      </c>
      <c r="B5430" t="s">
        <v>175</v>
      </c>
      <c r="C5430" t="s">
        <v>34</v>
      </c>
      <c r="D5430">
        <v>750</v>
      </c>
      <c r="E5430" s="12">
        <v>39256</v>
      </c>
      <c r="F5430" s="72">
        <f t="shared" si="910"/>
        <v>2007</v>
      </c>
      <c r="G5430" s="70">
        <f t="shared" si="911"/>
        <v>11049.666666666666</v>
      </c>
      <c r="H5430" s="70" t="e" cm="1">
        <f t="array" ref="H5430">INDEX(magic_bricks_appreciation_pivot!$A$13:$K$20,MATCH(C5430,magic_bricks_appreciation_pivot!$A$13:$A$20,0),1+MATCH(F5430,INDEX(magic_bricks_appreciation_pivot!$B$13:$K$13,0),0))</f>
        <v>#N/A</v>
      </c>
      <c r="I5430" s="70"/>
      <c r="J5430">
        <v>85</v>
      </c>
      <c r="K5430">
        <v>1</v>
      </c>
      <c r="L5430">
        <v>1</v>
      </c>
      <c r="M5430">
        <v>2</v>
      </c>
      <c r="N5430" t="s">
        <v>193</v>
      </c>
      <c r="O5430" t="s">
        <v>161</v>
      </c>
      <c r="P5430" s="12">
        <v>25751</v>
      </c>
      <c r="Q5430" t="s">
        <v>169</v>
      </c>
      <c r="R5430" t="s">
        <v>177</v>
      </c>
      <c r="S5430" t="s">
        <v>162</v>
      </c>
      <c r="T5430" t="s">
        <v>182</v>
      </c>
      <c r="U5430">
        <v>4.0999999999999996</v>
      </c>
      <c r="V5430">
        <v>3.6</v>
      </c>
      <c r="W5430">
        <v>4.5999999999999996</v>
      </c>
      <c r="X5430">
        <v>4.05</v>
      </c>
      <c r="Y5430">
        <v>223756</v>
      </c>
      <c r="Z5430">
        <v>49724</v>
      </c>
      <c r="AA5430">
        <v>8287250</v>
      </c>
    </row>
    <row r="5431" spans="1:27" hidden="1">
      <c r="A5431" t="s">
        <v>5624</v>
      </c>
      <c r="B5431" t="s">
        <v>175</v>
      </c>
      <c r="C5431" t="s">
        <v>34</v>
      </c>
      <c r="D5431">
        <v>1262</v>
      </c>
      <c r="E5431" s="12">
        <v>39468</v>
      </c>
      <c r="F5431" s="72">
        <f t="shared" si="910"/>
        <v>2008</v>
      </c>
      <c r="G5431" s="70">
        <f t="shared" si="911"/>
        <v>8226.3391442155316</v>
      </c>
      <c r="H5431" s="70" t="e" cm="1">
        <f t="array" ref="H5431">INDEX(magic_bricks_appreciation_pivot!$A$13:$K$20,MATCH(C5431,magic_bricks_appreciation_pivot!$A$13:$A$20,0),1+MATCH(F5431,INDEX(magic_bricks_appreciation_pivot!$B$13:$K$13,0),0))</f>
        <v>#N/A</v>
      </c>
      <c r="I5431" s="70"/>
      <c r="J5431">
        <v>82</v>
      </c>
      <c r="K5431">
        <v>2</v>
      </c>
      <c r="L5431">
        <v>1</v>
      </c>
      <c r="M5431">
        <v>4</v>
      </c>
      <c r="N5431" t="s">
        <v>184</v>
      </c>
      <c r="O5431" t="s">
        <v>155</v>
      </c>
      <c r="P5431" s="12">
        <v>25598</v>
      </c>
      <c r="Q5431" t="s">
        <v>169</v>
      </c>
      <c r="R5431" t="s">
        <v>157</v>
      </c>
      <c r="S5431" t="s">
        <v>178</v>
      </c>
      <c r="T5431" t="s">
        <v>166</v>
      </c>
      <c r="U5431">
        <v>2</v>
      </c>
      <c r="V5431">
        <v>2.7</v>
      </c>
      <c r="W5431">
        <v>2.8</v>
      </c>
      <c r="X5431">
        <v>2.52</v>
      </c>
      <c r="Y5431">
        <v>280304</v>
      </c>
      <c r="Z5431">
        <v>31145</v>
      </c>
      <c r="AA5431">
        <v>10381640</v>
      </c>
    </row>
    <row r="5432" spans="1:27" hidden="1">
      <c r="A5432" t="s">
        <v>5625</v>
      </c>
      <c r="B5432" t="s">
        <v>39</v>
      </c>
      <c r="C5432" t="s">
        <v>39</v>
      </c>
      <c r="D5432">
        <v>1700</v>
      </c>
      <c r="E5432" s="12">
        <v>39650</v>
      </c>
      <c r="F5432" s="72">
        <f t="shared" si="910"/>
        <v>2008</v>
      </c>
      <c r="G5432" s="70">
        <f t="shared" si="911"/>
        <v>7385.9588235294113</v>
      </c>
      <c r="H5432" s="70" t="e" cm="1">
        <f t="array" ref="H5432">INDEX(magic_bricks_appreciation_pivot!$A$13:$K$20,MATCH(C5432,magic_bricks_appreciation_pivot!$A$13:$A$20,0),1+MATCH(F5432,INDEX(magic_bricks_appreciation_pivot!$B$13:$K$13,0),0))</f>
        <v>#N/A</v>
      </c>
      <c r="I5432" s="70"/>
      <c r="J5432">
        <v>111</v>
      </c>
      <c r="K5432">
        <v>1</v>
      </c>
      <c r="L5432">
        <v>1</v>
      </c>
      <c r="M5432">
        <v>4</v>
      </c>
      <c r="N5432" t="s">
        <v>193</v>
      </c>
      <c r="O5432" t="s">
        <v>155</v>
      </c>
      <c r="P5432" s="12">
        <v>27240</v>
      </c>
      <c r="Q5432" t="s">
        <v>169</v>
      </c>
      <c r="R5432" t="s">
        <v>157</v>
      </c>
      <c r="S5432" t="s">
        <v>178</v>
      </c>
      <c r="T5432" t="s">
        <v>163</v>
      </c>
      <c r="U5432">
        <v>2.7</v>
      </c>
      <c r="V5432">
        <v>2.2000000000000002</v>
      </c>
      <c r="W5432">
        <v>4</v>
      </c>
      <c r="X5432">
        <v>3.0950000000000002</v>
      </c>
      <c r="Y5432">
        <v>351572</v>
      </c>
      <c r="Z5432">
        <v>138117</v>
      </c>
      <c r="AA5432">
        <v>12556130</v>
      </c>
    </row>
    <row r="5433" spans="1:27" hidden="1">
      <c r="A5433" t="s">
        <v>5626</v>
      </c>
      <c r="B5433" t="s">
        <v>39</v>
      </c>
      <c r="C5433" t="s">
        <v>39</v>
      </c>
      <c r="D5433">
        <v>1605</v>
      </c>
      <c r="E5433" s="12">
        <v>39695</v>
      </c>
      <c r="F5433" s="72">
        <f t="shared" si="910"/>
        <v>2008</v>
      </c>
      <c r="G5433" s="70">
        <f t="shared" si="911"/>
        <v>12447.682242990653</v>
      </c>
      <c r="H5433" s="70" t="e" cm="1">
        <f t="array" ref="H5433">INDEX(magic_bricks_appreciation_pivot!$A$13:$K$20,MATCH(C5433,magic_bricks_appreciation_pivot!$A$13:$A$20,0),1+MATCH(F5433,INDEX(magic_bricks_appreciation_pivot!$B$13:$K$13,0),0))</f>
        <v>#N/A</v>
      </c>
      <c r="I5433" s="70"/>
      <c r="J5433">
        <v>8</v>
      </c>
      <c r="K5433">
        <v>1</v>
      </c>
      <c r="L5433">
        <v>1</v>
      </c>
      <c r="M5433">
        <v>4</v>
      </c>
      <c r="N5433" t="s">
        <v>184</v>
      </c>
      <c r="O5433" t="s">
        <v>155</v>
      </c>
      <c r="P5433" s="12">
        <v>36410</v>
      </c>
      <c r="Q5433" t="s">
        <v>156</v>
      </c>
      <c r="R5433" t="s">
        <v>157</v>
      </c>
      <c r="S5433" t="s">
        <v>178</v>
      </c>
      <c r="T5433" t="s">
        <v>182</v>
      </c>
      <c r="U5433">
        <v>4</v>
      </c>
      <c r="V5433">
        <v>3.7</v>
      </c>
      <c r="W5433">
        <v>3.9</v>
      </c>
      <c r="X5433">
        <v>3.8849999999999998</v>
      </c>
      <c r="Y5433">
        <v>679270</v>
      </c>
      <c r="Z5433">
        <v>199785</v>
      </c>
      <c r="AA5433">
        <v>19978530</v>
      </c>
    </row>
    <row r="5434" spans="1:27" hidden="1">
      <c r="A5434" t="s">
        <v>5627</v>
      </c>
      <c r="B5434" t="s">
        <v>175</v>
      </c>
      <c r="C5434" t="s">
        <v>34</v>
      </c>
      <c r="D5434">
        <v>1192</v>
      </c>
      <c r="E5434" s="12">
        <v>39806</v>
      </c>
      <c r="F5434" s="72">
        <f t="shared" si="910"/>
        <v>2008</v>
      </c>
      <c r="G5434" s="70">
        <f t="shared" si="911"/>
        <v>6177.5167785234898</v>
      </c>
      <c r="H5434" s="70" t="e" cm="1">
        <f t="array" ref="H5434">INDEX(magic_bricks_appreciation_pivot!$A$13:$K$20,MATCH(C5434,magic_bricks_appreciation_pivot!$A$13:$A$20,0),1+MATCH(F5434,INDEX(magic_bricks_appreciation_pivot!$B$13:$K$13,0),0))</f>
        <v>#N/A</v>
      </c>
      <c r="I5434" s="70"/>
      <c r="J5434">
        <v>60</v>
      </c>
      <c r="K5434">
        <v>1</v>
      </c>
      <c r="L5434">
        <v>1</v>
      </c>
      <c r="M5434">
        <v>3</v>
      </c>
      <c r="N5434" t="s">
        <v>176</v>
      </c>
      <c r="O5434" t="s">
        <v>161</v>
      </c>
      <c r="P5434" s="12">
        <v>32506</v>
      </c>
      <c r="Q5434" t="s">
        <v>194</v>
      </c>
      <c r="R5434" t="s">
        <v>170</v>
      </c>
      <c r="S5434" t="s">
        <v>178</v>
      </c>
      <c r="T5434" t="s">
        <v>163</v>
      </c>
      <c r="U5434">
        <v>2.1</v>
      </c>
      <c r="V5434">
        <v>2.2999999999999998</v>
      </c>
      <c r="W5434">
        <v>4.8</v>
      </c>
      <c r="X5434">
        <v>2.99</v>
      </c>
      <c r="Y5434">
        <v>235635</v>
      </c>
      <c r="Z5434">
        <v>81000</v>
      </c>
      <c r="AA5434">
        <v>7363600</v>
      </c>
    </row>
    <row r="5435" spans="1:27" hidden="1">
      <c r="A5435" t="s">
        <v>5628</v>
      </c>
      <c r="B5435" t="s">
        <v>175</v>
      </c>
      <c r="C5435" t="s">
        <v>34</v>
      </c>
      <c r="D5435">
        <v>1199</v>
      </c>
      <c r="E5435" s="12">
        <v>39901</v>
      </c>
      <c r="F5435" s="72">
        <f t="shared" si="910"/>
        <v>2009</v>
      </c>
      <c r="G5435" s="70">
        <f t="shared" si="911"/>
        <v>6471.3928273561305</v>
      </c>
      <c r="H5435" s="70" t="e" cm="1">
        <f t="array" ref="H5435">INDEX(magic_bricks_appreciation_pivot!$A$13:$K$20,MATCH(C5435,magic_bricks_appreciation_pivot!$A$13:$A$20,0),1+MATCH(F5435,INDEX(magic_bricks_appreciation_pivot!$B$13:$K$13,0),0))</f>
        <v>#N/A</v>
      </c>
      <c r="I5435" s="70"/>
      <c r="J5435">
        <v>56</v>
      </c>
      <c r="K5435">
        <v>1</v>
      </c>
      <c r="L5435">
        <v>1</v>
      </c>
      <c r="M5435">
        <v>3</v>
      </c>
      <c r="N5435" t="s">
        <v>176</v>
      </c>
      <c r="O5435" t="s">
        <v>161</v>
      </c>
      <c r="P5435" s="12">
        <v>25301</v>
      </c>
      <c r="Q5435" t="s">
        <v>194</v>
      </c>
      <c r="R5435" t="s">
        <v>157</v>
      </c>
      <c r="S5435" t="s">
        <v>178</v>
      </c>
      <c r="T5435" t="s">
        <v>166</v>
      </c>
      <c r="U5435">
        <v>4.8</v>
      </c>
      <c r="V5435">
        <v>2.4</v>
      </c>
      <c r="W5435">
        <v>2</v>
      </c>
      <c r="X5435">
        <v>3</v>
      </c>
      <c r="Y5435">
        <v>201739</v>
      </c>
      <c r="Z5435">
        <v>85351</v>
      </c>
      <c r="AA5435">
        <v>7759200</v>
      </c>
    </row>
    <row r="5436" spans="1:27" hidden="1">
      <c r="A5436" t="s">
        <v>5629</v>
      </c>
      <c r="B5436" t="s">
        <v>175</v>
      </c>
      <c r="C5436" t="s">
        <v>34</v>
      </c>
      <c r="D5436">
        <v>980</v>
      </c>
      <c r="E5436" s="12">
        <v>40010</v>
      </c>
      <c r="F5436" s="72">
        <f t="shared" si="910"/>
        <v>2009</v>
      </c>
      <c r="G5436" s="70">
        <f t="shared" si="911"/>
        <v>9347.0408163265311</v>
      </c>
      <c r="H5436" s="70" t="e" cm="1">
        <f t="array" ref="H5436">INDEX(magic_bricks_appreciation_pivot!$A$13:$K$20,MATCH(C5436,magic_bricks_appreciation_pivot!$A$13:$A$20,0),1+MATCH(F5436,INDEX(magic_bricks_appreciation_pivot!$B$13:$K$13,0),0))</f>
        <v>#N/A</v>
      </c>
      <c r="I5436" s="70"/>
      <c r="J5436">
        <v>94</v>
      </c>
      <c r="K5436">
        <v>1</v>
      </c>
      <c r="L5436">
        <v>1</v>
      </c>
      <c r="M5436">
        <v>3</v>
      </c>
      <c r="N5436" t="s">
        <v>193</v>
      </c>
      <c r="O5436" t="s">
        <v>161</v>
      </c>
      <c r="P5436" s="12">
        <v>34900</v>
      </c>
      <c r="Q5436" t="s">
        <v>169</v>
      </c>
      <c r="R5436" t="s">
        <v>177</v>
      </c>
      <c r="S5436" t="s">
        <v>162</v>
      </c>
      <c r="T5436" t="s">
        <v>166</v>
      </c>
      <c r="U5436">
        <v>3.5</v>
      </c>
      <c r="V5436">
        <v>3.2</v>
      </c>
      <c r="W5436">
        <v>4.5</v>
      </c>
      <c r="X5436">
        <v>3.68</v>
      </c>
      <c r="Y5436">
        <v>302283</v>
      </c>
      <c r="Z5436">
        <v>146562</v>
      </c>
      <c r="AA5436">
        <v>9160100</v>
      </c>
    </row>
    <row r="5437" spans="1:27" hidden="1">
      <c r="A5437" t="s">
        <v>5630</v>
      </c>
      <c r="B5437" t="s">
        <v>51</v>
      </c>
      <c r="C5437" t="s">
        <v>51</v>
      </c>
      <c r="D5437">
        <v>1539</v>
      </c>
      <c r="E5437" s="12">
        <v>39630</v>
      </c>
      <c r="F5437" s="72">
        <f t="shared" si="910"/>
        <v>2008</v>
      </c>
      <c r="G5437" s="70">
        <f t="shared" si="911"/>
        <v>9781.3580246913589</v>
      </c>
      <c r="H5437" s="70" t="e" cm="1">
        <f t="array" ref="H5437">INDEX(magic_bricks_appreciation_pivot!$A$13:$K$20,MATCH(C5437,magic_bricks_appreciation_pivot!$A$13:$A$20,0),1+MATCH(F5437,INDEX(magic_bricks_appreciation_pivot!$B$13:$K$13,0),0))</f>
        <v>#N/A</v>
      </c>
      <c r="I5437" s="70"/>
      <c r="J5437">
        <v>47</v>
      </c>
      <c r="K5437">
        <v>2</v>
      </c>
      <c r="L5437">
        <v>1</v>
      </c>
      <c r="M5437">
        <v>4</v>
      </c>
      <c r="N5437" t="s">
        <v>184</v>
      </c>
      <c r="O5437" t="s">
        <v>155</v>
      </c>
      <c r="P5437" s="12">
        <v>23935</v>
      </c>
      <c r="Q5437" t="s">
        <v>156</v>
      </c>
      <c r="R5437" t="s">
        <v>170</v>
      </c>
      <c r="S5437" t="s">
        <v>158</v>
      </c>
      <c r="T5437" t="s">
        <v>182</v>
      </c>
      <c r="U5437">
        <v>3.2</v>
      </c>
      <c r="V5437">
        <v>3.7</v>
      </c>
      <c r="W5437">
        <v>2.5</v>
      </c>
      <c r="X5437">
        <v>3.22</v>
      </c>
      <c r="Y5437">
        <v>511819</v>
      </c>
      <c r="Z5437">
        <v>210749</v>
      </c>
      <c r="AA5437">
        <v>15053510</v>
      </c>
    </row>
    <row r="5438" spans="1:27" hidden="1">
      <c r="A5438" t="s">
        <v>5631</v>
      </c>
      <c r="B5438" t="s">
        <v>175</v>
      </c>
      <c r="C5438" t="s">
        <v>34</v>
      </c>
      <c r="D5438">
        <v>824</v>
      </c>
      <c r="E5438" s="12">
        <v>39164</v>
      </c>
      <c r="F5438" s="72">
        <f t="shared" si="910"/>
        <v>2007</v>
      </c>
      <c r="G5438" s="70">
        <f t="shared" si="911"/>
        <v>15237.682038834952</v>
      </c>
      <c r="H5438" s="70" t="e" cm="1">
        <f t="array" ref="H5438">INDEX(magic_bricks_appreciation_pivot!$A$13:$K$20,MATCH(C5438,magic_bricks_appreciation_pivot!$A$13:$A$20,0),1+MATCH(F5438,INDEX(magic_bricks_appreciation_pivot!$B$13:$K$13,0),0))</f>
        <v>#N/A</v>
      </c>
      <c r="I5438" s="70"/>
      <c r="J5438">
        <v>0</v>
      </c>
      <c r="K5438">
        <v>1</v>
      </c>
      <c r="L5438">
        <v>1</v>
      </c>
      <c r="M5438">
        <v>3</v>
      </c>
      <c r="N5438" t="s">
        <v>184</v>
      </c>
      <c r="O5438" t="s">
        <v>155</v>
      </c>
      <c r="P5438" s="12">
        <v>32229</v>
      </c>
      <c r="Q5438" t="s">
        <v>156</v>
      </c>
      <c r="R5438" t="s">
        <v>157</v>
      </c>
      <c r="S5438" t="s">
        <v>162</v>
      </c>
      <c r="T5438" t="s">
        <v>166</v>
      </c>
      <c r="U5438">
        <v>3.9</v>
      </c>
      <c r="V5438">
        <v>3.5</v>
      </c>
      <c r="W5438">
        <v>2.5</v>
      </c>
      <c r="X5438">
        <v>3.32</v>
      </c>
      <c r="Y5438">
        <v>364120</v>
      </c>
      <c r="Z5438">
        <v>62779</v>
      </c>
      <c r="AA5438">
        <v>12555850</v>
      </c>
    </row>
    <row r="5439" spans="1:27">
      <c r="A5439" t="s">
        <v>5632</v>
      </c>
      <c r="B5439" t="s">
        <v>175</v>
      </c>
      <c r="C5439" t="s">
        <v>34</v>
      </c>
      <c r="D5439">
        <v>1124</v>
      </c>
      <c r="E5439" s="12">
        <v>41095</v>
      </c>
      <c r="F5439" s="72">
        <f t="shared" si="910"/>
        <v>2012</v>
      </c>
      <c r="G5439" s="70">
        <f t="shared" si="911"/>
        <v>7779.626334519573</v>
      </c>
      <c r="H5439" s="70" cm="1">
        <f t="array" ref="H5439">INDEX(magic_bricks_appreciation_pivot!$A$13:$K$20,MATCH(C5439,magic_bricks_appreciation_pivot!$A$13:$A$20,0),1+MATCH(F5439,INDEX(magic_bricks_appreciation_pivot!$B$13:$K$13,0),0))</f>
        <v>0.22606337179266398</v>
      </c>
      <c r="I5439" s="70">
        <f t="shared" ref="I5439:I5440" si="919">G5439+G5439*H5439</f>
        <v>9538.3148949880706</v>
      </c>
      <c r="J5439">
        <v>95</v>
      </c>
      <c r="K5439">
        <v>1</v>
      </c>
      <c r="L5439">
        <v>1</v>
      </c>
      <c r="M5439">
        <v>3</v>
      </c>
      <c r="N5439" t="s">
        <v>168</v>
      </c>
      <c r="O5439" t="s">
        <v>155</v>
      </c>
      <c r="P5439" s="12">
        <v>34525</v>
      </c>
      <c r="Q5439" t="s">
        <v>194</v>
      </c>
      <c r="R5439" t="s">
        <v>165</v>
      </c>
      <c r="S5439" t="s">
        <v>178</v>
      </c>
      <c r="T5439" t="s">
        <v>166</v>
      </c>
      <c r="U5439">
        <v>2.7</v>
      </c>
      <c r="V5439">
        <v>4</v>
      </c>
      <c r="W5439">
        <v>2.2999999999999998</v>
      </c>
      <c r="X5439">
        <v>3.1</v>
      </c>
      <c r="Y5439">
        <v>218608</v>
      </c>
      <c r="Z5439">
        <v>52466</v>
      </c>
      <c r="AA5439">
        <v>8744300</v>
      </c>
    </row>
    <row r="5440" spans="1:27">
      <c r="A5440" t="s">
        <v>5633</v>
      </c>
      <c r="B5440" t="s">
        <v>23</v>
      </c>
      <c r="C5440" t="s">
        <v>23</v>
      </c>
      <c r="D5440">
        <v>1397</v>
      </c>
      <c r="E5440" s="12">
        <v>40435</v>
      </c>
      <c r="F5440" s="72">
        <f t="shared" si="910"/>
        <v>2010</v>
      </c>
      <c r="G5440" s="70">
        <f t="shared" si="911"/>
        <v>8741.5891195418753</v>
      </c>
      <c r="H5440" s="70" cm="1">
        <f t="array" ref="H5440">INDEX(magic_bricks_appreciation_pivot!$A$13:$K$20,MATCH(C5440,magic_bricks_appreciation_pivot!$A$13:$A$20,0),1+MATCH(F5440,INDEX(magic_bricks_appreciation_pivot!$B$13:$K$13,0),0))</f>
        <v>0.49881786187527283</v>
      </c>
      <c r="I5440" s="70">
        <f t="shared" si="919"/>
        <v>13102.049913543902</v>
      </c>
      <c r="J5440">
        <v>38</v>
      </c>
      <c r="K5440">
        <v>2</v>
      </c>
      <c r="L5440">
        <v>2</v>
      </c>
      <c r="M5440">
        <v>4</v>
      </c>
      <c r="N5440" t="s">
        <v>184</v>
      </c>
      <c r="O5440" t="s">
        <v>161</v>
      </c>
      <c r="P5440" s="12">
        <v>37515</v>
      </c>
      <c r="Q5440" t="s">
        <v>156</v>
      </c>
      <c r="R5440" t="s">
        <v>165</v>
      </c>
      <c r="S5440" t="s">
        <v>162</v>
      </c>
      <c r="T5440" t="s">
        <v>166</v>
      </c>
      <c r="U5440">
        <v>3.6</v>
      </c>
      <c r="V5440">
        <v>4.5</v>
      </c>
      <c r="W5440">
        <v>2.6</v>
      </c>
      <c r="X5440">
        <v>3.47</v>
      </c>
      <c r="Y5440">
        <v>464056</v>
      </c>
      <c r="Z5440">
        <v>219816</v>
      </c>
      <c r="AA5440">
        <v>12212000</v>
      </c>
    </row>
    <row r="5441" spans="1:27" hidden="1">
      <c r="A5441" t="s">
        <v>5634</v>
      </c>
      <c r="B5441" t="s">
        <v>201</v>
      </c>
      <c r="C5441" t="s">
        <v>201</v>
      </c>
      <c r="D5441">
        <v>1419</v>
      </c>
      <c r="E5441" s="12">
        <v>39796</v>
      </c>
      <c r="F5441" s="72">
        <f t="shared" si="910"/>
        <v>2008</v>
      </c>
      <c r="G5441" s="70">
        <f t="shared" si="911"/>
        <v>6325.2572233967585</v>
      </c>
      <c r="H5441" s="70" t="e" cm="1">
        <f t="array" ref="H5441">INDEX(magic_bricks_appreciation_pivot!$A$13:$K$20,MATCH(C5441,magic_bricks_appreciation_pivot!$A$13:$A$20,0),1+MATCH(F5441,INDEX(magic_bricks_appreciation_pivot!$B$13:$K$13,0),0))</f>
        <v>#N/A</v>
      </c>
      <c r="I5441" s="70"/>
      <c r="J5441">
        <v>39</v>
      </c>
      <c r="K5441">
        <v>2</v>
      </c>
      <c r="L5441">
        <v>1</v>
      </c>
      <c r="M5441">
        <v>4</v>
      </c>
      <c r="N5441" t="s">
        <v>193</v>
      </c>
      <c r="O5441" t="s">
        <v>161</v>
      </c>
      <c r="P5441" s="12">
        <v>33591</v>
      </c>
      <c r="Q5441" t="s">
        <v>194</v>
      </c>
      <c r="R5441" t="s">
        <v>177</v>
      </c>
      <c r="S5441" t="s">
        <v>162</v>
      </c>
      <c r="T5441" t="s">
        <v>166</v>
      </c>
      <c r="U5441">
        <v>2.7</v>
      </c>
      <c r="V5441">
        <v>3.7</v>
      </c>
      <c r="W5441">
        <v>4.2</v>
      </c>
      <c r="X5441">
        <v>3.6</v>
      </c>
      <c r="Y5441">
        <v>439801</v>
      </c>
      <c r="Z5441">
        <v>116682</v>
      </c>
      <c r="AA5441">
        <v>8975540</v>
      </c>
    </row>
    <row r="5442" spans="1:27">
      <c r="A5442" t="s">
        <v>5635</v>
      </c>
      <c r="B5442" t="s">
        <v>23</v>
      </c>
      <c r="C5442" t="s">
        <v>23</v>
      </c>
      <c r="D5442">
        <v>1214</v>
      </c>
      <c r="E5442" s="12">
        <v>40664</v>
      </c>
      <c r="F5442" s="72">
        <f t="shared" si="910"/>
        <v>2011</v>
      </c>
      <c r="G5442" s="70">
        <f t="shared" si="911"/>
        <v>5067.9571663920924</v>
      </c>
      <c r="H5442" s="70" cm="1">
        <f t="array" ref="H5442">INDEX(magic_bricks_appreciation_pivot!$A$13:$K$20,MATCH(C5442,magic_bricks_appreciation_pivot!$A$13:$A$20,0),1+MATCH(F5442,INDEX(magic_bricks_appreciation_pivot!$B$13:$K$13,0),0))</f>
        <v>0.30621792098525186</v>
      </c>
      <c r="I5442" s="70">
        <f t="shared" ref="I5442:I5445" si="920">G5442+G5442*H5442</f>
        <v>6619.8564735269865</v>
      </c>
      <c r="J5442">
        <v>60</v>
      </c>
      <c r="K5442">
        <v>1</v>
      </c>
      <c r="L5442">
        <v>1</v>
      </c>
      <c r="M5442">
        <v>3</v>
      </c>
      <c r="N5442" t="s">
        <v>176</v>
      </c>
      <c r="O5442" t="s">
        <v>161</v>
      </c>
      <c r="P5442" s="12">
        <v>32269</v>
      </c>
      <c r="Q5442" t="s">
        <v>169</v>
      </c>
      <c r="R5442" t="s">
        <v>177</v>
      </c>
      <c r="S5442" t="s">
        <v>162</v>
      </c>
      <c r="T5442" t="s">
        <v>173</v>
      </c>
      <c r="U5442">
        <v>4.7</v>
      </c>
      <c r="V5442">
        <v>4.9000000000000004</v>
      </c>
      <c r="W5442">
        <v>3.6</v>
      </c>
      <c r="X5442">
        <v>4.32</v>
      </c>
      <c r="Y5442">
        <v>233795</v>
      </c>
      <c r="Z5442">
        <v>92288</v>
      </c>
      <c r="AA5442">
        <v>6152500</v>
      </c>
    </row>
    <row r="5443" spans="1:27">
      <c r="A5443" t="s">
        <v>5636</v>
      </c>
      <c r="B5443" t="s">
        <v>201</v>
      </c>
      <c r="C5443" t="s">
        <v>201</v>
      </c>
      <c r="D5443">
        <v>1512</v>
      </c>
      <c r="E5443" s="12">
        <v>40754</v>
      </c>
      <c r="F5443" s="72">
        <f t="shared" ref="F5443:F5506" si="921">YEAR(E5443)</f>
        <v>2011</v>
      </c>
      <c r="G5443" s="70">
        <f t="shared" ref="G5443:G5506" si="922">AA5443/D5443</f>
        <v>7163.8492063492067</v>
      </c>
      <c r="H5443" s="70" cm="1">
        <f t="array" ref="H5443">INDEX(magic_bricks_appreciation_pivot!$A$13:$K$20,MATCH(C5443,magic_bricks_appreciation_pivot!$A$13:$A$20,0),1+MATCH(F5443,INDEX(magic_bricks_appreciation_pivot!$B$13:$K$13,0),0))</f>
        <v>0.57884713052310821</v>
      </c>
      <c r="I5443" s="70">
        <f t="shared" si="920"/>
        <v>11310.622762944691</v>
      </c>
      <c r="J5443">
        <v>108</v>
      </c>
      <c r="K5443">
        <v>2</v>
      </c>
      <c r="L5443">
        <v>1</v>
      </c>
      <c r="M5443">
        <v>4</v>
      </c>
      <c r="N5443" t="s">
        <v>168</v>
      </c>
      <c r="O5443" t="s">
        <v>161</v>
      </c>
      <c r="P5443" s="12">
        <v>38929</v>
      </c>
      <c r="Q5443" t="s">
        <v>169</v>
      </c>
      <c r="R5443" t="s">
        <v>157</v>
      </c>
      <c r="S5443" t="s">
        <v>162</v>
      </c>
      <c r="T5443" t="s">
        <v>182</v>
      </c>
      <c r="U5443">
        <v>4.5999999999999996</v>
      </c>
      <c r="V5443">
        <v>2.6</v>
      </c>
      <c r="W5443">
        <v>4.7</v>
      </c>
      <c r="X5443">
        <v>4.04</v>
      </c>
      <c r="Y5443">
        <v>476597</v>
      </c>
      <c r="Z5443">
        <v>162476</v>
      </c>
      <c r="AA5443">
        <v>10831740</v>
      </c>
    </row>
    <row r="5444" spans="1:27">
      <c r="A5444" t="s">
        <v>5637</v>
      </c>
      <c r="B5444" t="s">
        <v>23</v>
      </c>
      <c r="C5444" t="s">
        <v>23</v>
      </c>
      <c r="D5444">
        <v>574</v>
      </c>
      <c r="E5444" s="12">
        <v>40380</v>
      </c>
      <c r="F5444" s="72">
        <f t="shared" si="921"/>
        <v>2010</v>
      </c>
      <c r="G5444" s="70">
        <f t="shared" si="922"/>
        <v>8059.6689895470381</v>
      </c>
      <c r="H5444" s="70" cm="1">
        <f t="array" ref="H5444">INDEX(magic_bricks_appreciation_pivot!$A$13:$K$20,MATCH(C5444,magic_bricks_appreciation_pivot!$A$13:$A$20,0),1+MATCH(F5444,INDEX(magic_bricks_appreciation_pivot!$B$13:$K$13,0),0))</f>
        <v>0.49881786187527283</v>
      </c>
      <c r="I5444" s="70">
        <f t="shared" si="920"/>
        <v>12079.975842335332</v>
      </c>
      <c r="J5444">
        <v>175</v>
      </c>
      <c r="K5444">
        <v>1</v>
      </c>
      <c r="L5444">
        <v>1</v>
      </c>
      <c r="M5444">
        <v>2</v>
      </c>
      <c r="N5444" t="s">
        <v>154</v>
      </c>
      <c r="O5444" t="s">
        <v>161</v>
      </c>
      <c r="P5444" s="12">
        <v>37460</v>
      </c>
      <c r="Q5444" t="s">
        <v>169</v>
      </c>
      <c r="R5444" t="s">
        <v>165</v>
      </c>
      <c r="S5444" t="s">
        <v>158</v>
      </c>
      <c r="T5444" t="s">
        <v>171</v>
      </c>
      <c r="U5444">
        <v>4.2</v>
      </c>
      <c r="V5444">
        <v>5</v>
      </c>
      <c r="W5444">
        <v>2.4</v>
      </c>
      <c r="X5444">
        <v>3.72</v>
      </c>
      <c r="Y5444">
        <v>171171</v>
      </c>
      <c r="Z5444">
        <v>64768</v>
      </c>
      <c r="AA5444">
        <v>4626250</v>
      </c>
    </row>
    <row r="5445" spans="1:27">
      <c r="A5445" t="s">
        <v>5638</v>
      </c>
      <c r="B5445" t="s">
        <v>23</v>
      </c>
      <c r="C5445" t="s">
        <v>23</v>
      </c>
      <c r="D5445">
        <v>1446</v>
      </c>
      <c r="E5445" s="12">
        <v>40505</v>
      </c>
      <c r="F5445" s="72">
        <f t="shared" si="921"/>
        <v>2010</v>
      </c>
      <c r="G5445" s="70">
        <f t="shared" si="922"/>
        <v>6876.0373443983399</v>
      </c>
      <c r="H5445" s="70" cm="1">
        <f t="array" ref="H5445">INDEX(magic_bricks_appreciation_pivot!$A$13:$K$20,MATCH(C5445,magic_bricks_appreciation_pivot!$A$13:$A$20,0),1+MATCH(F5445,INDEX(magic_bricks_appreciation_pivot!$B$13:$K$13,0),0))</f>
        <v>0.49881786187527283</v>
      </c>
      <c r="I5445" s="70">
        <f t="shared" si="920"/>
        <v>10305.927590705649</v>
      </c>
      <c r="J5445">
        <v>24</v>
      </c>
      <c r="K5445">
        <v>2</v>
      </c>
      <c r="L5445">
        <v>2</v>
      </c>
      <c r="M5445">
        <v>4</v>
      </c>
      <c r="N5445" t="s">
        <v>193</v>
      </c>
      <c r="O5445" t="s">
        <v>161</v>
      </c>
      <c r="P5445" s="12">
        <v>38680</v>
      </c>
      <c r="Q5445" t="s">
        <v>156</v>
      </c>
      <c r="R5445" t="s">
        <v>177</v>
      </c>
      <c r="S5445" t="s">
        <v>158</v>
      </c>
      <c r="T5445" t="s">
        <v>173</v>
      </c>
      <c r="U5445">
        <v>3.2</v>
      </c>
      <c r="V5445">
        <v>4.8</v>
      </c>
      <c r="W5445">
        <v>3.1</v>
      </c>
      <c r="X5445">
        <v>3.64</v>
      </c>
      <c r="Y5445">
        <v>427538</v>
      </c>
      <c r="Z5445">
        <v>119313</v>
      </c>
      <c r="AA5445">
        <v>9942750</v>
      </c>
    </row>
    <row r="5446" spans="1:27" hidden="1">
      <c r="A5446" t="s">
        <v>5639</v>
      </c>
      <c r="B5446" t="s">
        <v>175</v>
      </c>
      <c r="C5446" t="s">
        <v>34</v>
      </c>
      <c r="D5446">
        <v>1138</v>
      </c>
      <c r="E5446" s="12">
        <v>39137</v>
      </c>
      <c r="F5446" s="72">
        <f t="shared" si="921"/>
        <v>2007</v>
      </c>
      <c r="G5446" s="70">
        <f t="shared" si="922"/>
        <v>11457.644991212654</v>
      </c>
      <c r="H5446" s="70" t="e" cm="1">
        <f t="array" ref="H5446">INDEX(magic_bricks_appreciation_pivot!$A$13:$K$20,MATCH(C5446,magic_bricks_appreciation_pivot!$A$13:$A$20,0),1+MATCH(F5446,INDEX(magic_bricks_appreciation_pivot!$B$13:$K$13,0),0))</f>
        <v>#N/A</v>
      </c>
      <c r="I5446" s="70"/>
      <c r="J5446">
        <v>150</v>
      </c>
      <c r="K5446">
        <v>1</v>
      </c>
      <c r="L5446">
        <v>1</v>
      </c>
      <c r="M5446">
        <v>3</v>
      </c>
      <c r="N5446" t="s">
        <v>154</v>
      </c>
      <c r="O5446" t="s">
        <v>155</v>
      </c>
      <c r="P5446" s="12">
        <v>36217</v>
      </c>
      <c r="Q5446" t="s">
        <v>156</v>
      </c>
      <c r="R5446" t="s">
        <v>157</v>
      </c>
      <c r="S5446" t="s">
        <v>178</v>
      </c>
      <c r="T5446" t="s">
        <v>163</v>
      </c>
      <c r="U5446">
        <v>2.1</v>
      </c>
      <c r="V5446">
        <v>2.2000000000000002</v>
      </c>
      <c r="W5446">
        <v>4.3</v>
      </c>
      <c r="X5446">
        <v>2.8</v>
      </c>
      <c r="Y5446">
        <v>365086</v>
      </c>
      <c r="Z5446">
        <v>182543</v>
      </c>
      <c r="AA5446">
        <v>13038800</v>
      </c>
    </row>
    <row r="5447" spans="1:27" hidden="1">
      <c r="A5447" t="s">
        <v>5640</v>
      </c>
      <c r="B5447" t="s">
        <v>75</v>
      </c>
      <c r="D5447">
        <v>1773</v>
      </c>
      <c r="E5447" s="12">
        <v>39850</v>
      </c>
      <c r="F5447" s="72">
        <f t="shared" si="921"/>
        <v>2009</v>
      </c>
      <c r="G5447" s="70">
        <f t="shared" si="922"/>
        <v>10979.836435420191</v>
      </c>
      <c r="H5447" s="70" t="e" cm="1">
        <f t="array" ref="H5447">INDEX(magic_bricks_appreciation_pivot!$A$13:$K$20,MATCH(C5447,magic_bricks_appreciation_pivot!$A$13:$A$20,0),1+MATCH(F5447,INDEX(magic_bricks_appreciation_pivot!$B$13:$K$13,0),0))</f>
        <v>#N/A</v>
      </c>
      <c r="I5447" s="70"/>
      <c r="J5447">
        <v>166</v>
      </c>
      <c r="K5447">
        <v>1</v>
      </c>
      <c r="L5447">
        <v>1</v>
      </c>
      <c r="M5447">
        <v>4</v>
      </c>
      <c r="N5447" t="s">
        <v>184</v>
      </c>
      <c r="O5447" t="s">
        <v>155</v>
      </c>
      <c r="P5447" s="12">
        <v>27075</v>
      </c>
      <c r="Q5447" t="s">
        <v>156</v>
      </c>
      <c r="R5447" t="s">
        <v>177</v>
      </c>
      <c r="S5447" t="s">
        <v>178</v>
      </c>
      <c r="T5447" t="s">
        <v>163</v>
      </c>
      <c r="U5447">
        <v>3.3</v>
      </c>
      <c r="V5447">
        <v>2.2000000000000002</v>
      </c>
      <c r="W5447">
        <v>4.0999999999999996</v>
      </c>
      <c r="X5447">
        <v>3.3849999999999998</v>
      </c>
      <c r="Y5447">
        <v>506149</v>
      </c>
      <c r="Z5447">
        <v>292009</v>
      </c>
      <c r="AA5447">
        <v>19467250</v>
      </c>
    </row>
    <row r="5448" spans="1:27">
      <c r="A5448" t="s">
        <v>5641</v>
      </c>
      <c r="B5448" t="s">
        <v>175</v>
      </c>
      <c r="C5448" t="s">
        <v>34</v>
      </c>
      <c r="D5448">
        <v>879</v>
      </c>
      <c r="E5448" s="12">
        <v>41225</v>
      </c>
      <c r="F5448" s="72">
        <f t="shared" si="921"/>
        <v>2012</v>
      </c>
      <c r="G5448" s="70">
        <f t="shared" si="922"/>
        <v>8027.6450511945395</v>
      </c>
      <c r="H5448" s="70" cm="1">
        <f t="array" ref="H5448">INDEX(magic_bricks_appreciation_pivot!$A$13:$K$20,MATCH(C5448,magic_bricks_appreciation_pivot!$A$13:$A$20,0),1+MATCH(F5448,INDEX(magic_bricks_appreciation_pivot!$B$13:$K$13,0),0))</f>
        <v>0.22606337179266398</v>
      </c>
      <c r="I5448" s="70">
        <f>G5448+G5448*H5448</f>
        <v>9842.4015590222698</v>
      </c>
      <c r="J5448">
        <v>19</v>
      </c>
      <c r="K5448">
        <v>1</v>
      </c>
      <c r="L5448">
        <v>1</v>
      </c>
      <c r="M5448">
        <v>3</v>
      </c>
      <c r="N5448" t="s">
        <v>168</v>
      </c>
      <c r="O5448" t="s">
        <v>161</v>
      </c>
      <c r="P5448" s="12">
        <v>33195</v>
      </c>
      <c r="Q5448" t="s">
        <v>194</v>
      </c>
      <c r="R5448" t="s">
        <v>157</v>
      </c>
      <c r="S5448" t="s">
        <v>178</v>
      </c>
      <c r="T5448" t="s">
        <v>166</v>
      </c>
      <c r="U5448">
        <v>4.7</v>
      </c>
      <c r="V5448">
        <v>2.2000000000000002</v>
      </c>
      <c r="W5448">
        <v>3.4</v>
      </c>
      <c r="X5448">
        <v>3.31</v>
      </c>
      <c r="Y5448">
        <v>176408</v>
      </c>
      <c r="Z5448">
        <v>70563</v>
      </c>
      <c r="AA5448">
        <v>7056300</v>
      </c>
    </row>
    <row r="5449" spans="1:27" hidden="1">
      <c r="A5449" t="s">
        <v>5642</v>
      </c>
      <c r="B5449" t="s">
        <v>51</v>
      </c>
      <c r="C5449" t="s">
        <v>51</v>
      </c>
      <c r="D5449">
        <v>1744</v>
      </c>
      <c r="E5449" s="12">
        <v>38024</v>
      </c>
      <c r="F5449" s="72">
        <f t="shared" si="921"/>
        <v>2004</v>
      </c>
      <c r="G5449" s="70">
        <f t="shared" si="922"/>
        <v>6851.1066513761471</v>
      </c>
      <c r="H5449" s="70" t="e" cm="1">
        <f t="array" ref="H5449">INDEX(magic_bricks_appreciation_pivot!$A$13:$K$20,MATCH(C5449,magic_bricks_appreciation_pivot!$A$13:$A$20,0),1+MATCH(F5449,INDEX(magic_bricks_appreciation_pivot!$B$13:$K$13,0),0))</f>
        <v>#N/A</v>
      </c>
      <c r="I5449" s="70"/>
      <c r="J5449">
        <v>69</v>
      </c>
      <c r="K5449">
        <v>2</v>
      </c>
      <c r="L5449">
        <v>1</v>
      </c>
      <c r="M5449">
        <v>4</v>
      </c>
      <c r="N5449" t="s">
        <v>154</v>
      </c>
      <c r="O5449" t="s">
        <v>155</v>
      </c>
      <c r="P5449" s="12">
        <v>20139</v>
      </c>
      <c r="Q5449" t="s">
        <v>169</v>
      </c>
      <c r="R5449" t="s">
        <v>170</v>
      </c>
      <c r="S5449" t="s">
        <v>162</v>
      </c>
      <c r="T5449" t="s">
        <v>182</v>
      </c>
      <c r="U5449">
        <v>2.2999999999999998</v>
      </c>
      <c r="V5449">
        <v>4.8</v>
      </c>
      <c r="W5449">
        <v>3.9</v>
      </c>
      <c r="X5449">
        <v>3.91</v>
      </c>
      <c r="Y5449">
        <v>477933</v>
      </c>
      <c r="Z5449">
        <v>238967</v>
      </c>
      <c r="AA5449">
        <v>11948330</v>
      </c>
    </row>
    <row r="5450" spans="1:27">
      <c r="A5450" t="s">
        <v>5643</v>
      </c>
      <c r="B5450" t="s">
        <v>201</v>
      </c>
      <c r="C5450" t="s">
        <v>201</v>
      </c>
      <c r="D5450">
        <v>1751</v>
      </c>
      <c r="E5450" s="12">
        <v>40763</v>
      </c>
      <c r="F5450" s="72">
        <f t="shared" si="921"/>
        <v>2011</v>
      </c>
      <c r="G5450" s="70">
        <f t="shared" si="922"/>
        <v>6088.1781838949173</v>
      </c>
      <c r="H5450" s="70" cm="1">
        <f t="array" ref="H5450">INDEX(magic_bricks_appreciation_pivot!$A$13:$K$20,MATCH(C5450,magic_bricks_appreciation_pivot!$A$13:$A$20,0),1+MATCH(F5450,INDEX(magic_bricks_appreciation_pivot!$B$13:$K$13,0),0))</f>
        <v>0.57884713052310821</v>
      </c>
      <c r="I5450" s="70">
        <f t="shared" ref="I5450:I5456" si="923">G5450+G5450*H5450</f>
        <v>9612.3026557558787</v>
      </c>
      <c r="J5450">
        <v>197</v>
      </c>
      <c r="K5450">
        <v>2</v>
      </c>
      <c r="L5450">
        <v>1</v>
      </c>
      <c r="M5450">
        <v>4</v>
      </c>
      <c r="N5450" t="s">
        <v>154</v>
      </c>
      <c r="O5450" t="s">
        <v>155</v>
      </c>
      <c r="P5450" s="12">
        <v>29813</v>
      </c>
      <c r="Q5450" t="s">
        <v>194</v>
      </c>
      <c r="R5450" t="s">
        <v>177</v>
      </c>
      <c r="S5450" t="s">
        <v>162</v>
      </c>
      <c r="T5450" t="s">
        <v>166</v>
      </c>
      <c r="U5450">
        <v>3.1</v>
      </c>
      <c r="V5450">
        <v>3.3</v>
      </c>
      <c r="W5450">
        <v>5</v>
      </c>
      <c r="X5450">
        <v>3.92</v>
      </c>
      <c r="Y5450">
        <v>362454</v>
      </c>
      <c r="Z5450">
        <v>223868</v>
      </c>
      <c r="AA5450">
        <v>10660400</v>
      </c>
    </row>
    <row r="5451" spans="1:27">
      <c r="A5451" t="s">
        <v>5644</v>
      </c>
      <c r="B5451" t="s">
        <v>23</v>
      </c>
      <c r="C5451" t="s">
        <v>23</v>
      </c>
      <c r="D5451">
        <v>1541</v>
      </c>
      <c r="E5451" s="12">
        <v>40847</v>
      </c>
      <c r="F5451" s="72">
        <f t="shared" si="921"/>
        <v>2011</v>
      </c>
      <c r="G5451" s="70">
        <f t="shared" si="922"/>
        <v>5426.1842959117457</v>
      </c>
      <c r="H5451" s="70" cm="1">
        <f t="array" ref="H5451">INDEX(magic_bricks_appreciation_pivot!$A$13:$K$20,MATCH(C5451,magic_bricks_appreciation_pivot!$A$13:$A$20,0),1+MATCH(F5451,INDEX(magic_bricks_appreciation_pivot!$B$13:$K$13,0),0))</f>
        <v>0.30621792098525186</v>
      </c>
      <c r="I5451" s="70">
        <f t="shared" si="923"/>
        <v>7087.7791698886631</v>
      </c>
      <c r="J5451">
        <v>192</v>
      </c>
      <c r="K5451">
        <v>2</v>
      </c>
      <c r="L5451">
        <v>2</v>
      </c>
      <c r="M5451">
        <v>4</v>
      </c>
      <c r="N5451" t="s">
        <v>193</v>
      </c>
      <c r="O5451" t="s">
        <v>155</v>
      </c>
      <c r="P5451" s="12">
        <v>32452</v>
      </c>
      <c r="Q5451" t="s">
        <v>194</v>
      </c>
      <c r="R5451" t="s">
        <v>165</v>
      </c>
      <c r="S5451" t="s">
        <v>178</v>
      </c>
      <c r="T5451" t="s">
        <v>166</v>
      </c>
      <c r="U5451">
        <v>2.4</v>
      </c>
      <c r="V5451">
        <v>3.1</v>
      </c>
      <c r="W5451">
        <v>4.5999999999999996</v>
      </c>
      <c r="X5451">
        <v>3.49</v>
      </c>
      <c r="Y5451">
        <v>351194</v>
      </c>
      <c r="Z5451">
        <v>167235</v>
      </c>
      <c r="AA5451">
        <v>8361750</v>
      </c>
    </row>
    <row r="5452" spans="1:27">
      <c r="A5452" t="s">
        <v>5645</v>
      </c>
      <c r="B5452" t="s">
        <v>23</v>
      </c>
      <c r="C5452" t="s">
        <v>23</v>
      </c>
      <c r="D5452">
        <v>1625</v>
      </c>
      <c r="E5452" s="12">
        <v>40373</v>
      </c>
      <c r="F5452" s="72">
        <f t="shared" si="921"/>
        <v>2010</v>
      </c>
      <c r="G5452" s="70">
        <f t="shared" si="922"/>
        <v>8108</v>
      </c>
      <c r="H5452" s="70" cm="1">
        <f t="array" ref="H5452">INDEX(magic_bricks_appreciation_pivot!$A$13:$K$20,MATCH(C5452,magic_bricks_appreciation_pivot!$A$13:$A$20,0),1+MATCH(F5452,INDEX(magic_bricks_appreciation_pivot!$B$13:$K$13,0),0))</f>
        <v>0.49881786187527283</v>
      </c>
      <c r="I5452" s="70">
        <f t="shared" si="923"/>
        <v>12152.415224084712</v>
      </c>
      <c r="J5452">
        <v>115</v>
      </c>
      <c r="K5452">
        <v>2</v>
      </c>
      <c r="L5452">
        <v>2</v>
      </c>
      <c r="M5452">
        <v>4</v>
      </c>
      <c r="N5452" t="s">
        <v>176</v>
      </c>
      <c r="O5452" t="s">
        <v>155</v>
      </c>
      <c r="P5452" s="12">
        <v>32343</v>
      </c>
      <c r="Q5452" t="s">
        <v>156</v>
      </c>
      <c r="R5452" t="s">
        <v>170</v>
      </c>
      <c r="S5452" t="s">
        <v>158</v>
      </c>
      <c r="T5452" t="s">
        <v>166</v>
      </c>
      <c r="U5452">
        <v>4.2</v>
      </c>
      <c r="V5452">
        <v>3.8</v>
      </c>
      <c r="W5452">
        <v>2.2999999999999998</v>
      </c>
      <c r="X5452">
        <v>3.32</v>
      </c>
      <c r="Y5452">
        <v>592898</v>
      </c>
      <c r="Z5452">
        <v>105404</v>
      </c>
      <c r="AA5452">
        <v>13175500</v>
      </c>
    </row>
    <row r="5453" spans="1:27">
      <c r="A5453" t="s">
        <v>5646</v>
      </c>
      <c r="B5453" t="s">
        <v>23</v>
      </c>
      <c r="C5453" t="s">
        <v>23</v>
      </c>
      <c r="D5453">
        <v>675</v>
      </c>
      <c r="E5453" s="12">
        <v>40428</v>
      </c>
      <c r="F5453" s="72">
        <f t="shared" si="921"/>
        <v>2010</v>
      </c>
      <c r="G5453" s="70">
        <f t="shared" si="922"/>
        <v>8935.5555555555547</v>
      </c>
      <c r="H5453" s="70" cm="1">
        <f t="array" ref="H5453">INDEX(magic_bricks_appreciation_pivot!$A$13:$K$20,MATCH(C5453,magic_bricks_appreciation_pivot!$A$13:$A$20,0),1+MATCH(F5453,INDEX(magic_bricks_appreciation_pivot!$B$13:$K$13,0),0))</f>
        <v>0.49881786187527283</v>
      </c>
      <c r="I5453" s="70">
        <f t="shared" si="923"/>
        <v>13392.770272445492</v>
      </c>
      <c r="J5453">
        <v>131</v>
      </c>
      <c r="K5453">
        <v>1</v>
      </c>
      <c r="L5453">
        <v>1</v>
      </c>
      <c r="M5453">
        <v>2</v>
      </c>
      <c r="N5453" t="s">
        <v>184</v>
      </c>
      <c r="O5453" t="s">
        <v>155</v>
      </c>
      <c r="P5453" s="12">
        <v>29478</v>
      </c>
      <c r="Q5453" t="s">
        <v>156</v>
      </c>
      <c r="R5453" t="s">
        <v>165</v>
      </c>
      <c r="S5453" t="s">
        <v>158</v>
      </c>
      <c r="T5453" t="s">
        <v>159</v>
      </c>
      <c r="U5453">
        <v>2.6</v>
      </c>
      <c r="V5453">
        <v>4.5999999999999996</v>
      </c>
      <c r="W5453">
        <v>2.8</v>
      </c>
      <c r="X5453">
        <v>3.28</v>
      </c>
      <c r="Y5453">
        <v>235229</v>
      </c>
      <c r="Z5453">
        <v>48252</v>
      </c>
      <c r="AA5453">
        <v>6031500</v>
      </c>
    </row>
    <row r="5454" spans="1:27">
      <c r="A5454" t="s">
        <v>5647</v>
      </c>
      <c r="B5454" t="s">
        <v>23</v>
      </c>
      <c r="C5454" t="s">
        <v>23</v>
      </c>
      <c r="D5454">
        <v>543</v>
      </c>
      <c r="E5454" s="12">
        <v>40357</v>
      </c>
      <c r="F5454" s="72">
        <f t="shared" si="921"/>
        <v>2010</v>
      </c>
      <c r="G5454" s="70">
        <f t="shared" si="922"/>
        <v>13773.020257826887</v>
      </c>
      <c r="H5454" s="70" cm="1">
        <f t="array" ref="H5454">INDEX(magic_bricks_appreciation_pivot!$A$13:$K$20,MATCH(C5454,magic_bricks_appreciation_pivot!$A$13:$A$20,0),1+MATCH(F5454,INDEX(magic_bricks_appreciation_pivot!$B$13:$K$13,0),0))</f>
        <v>0.49881786187527283</v>
      </c>
      <c r="I5454" s="70">
        <f t="shared" si="923"/>
        <v>20643.248774400912</v>
      </c>
      <c r="J5454">
        <v>112</v>
      </c>
      <c r="K5454">
        <v>1</v>
      </c>
      <c r="L5454">
        <v>1</v>
      </c>
      <c r="M5454">
        <v>2</v>
      </c>
      <c r="N5454" t="s">
        <v>176</v>
      </c>
      <c r="O5454" t="s">
        <v>155</v>
      </c>
      <c r="P5454" s="12">
        <v>29772</v>
      </c>
      <c r="Q5454" t="s">
        <v>156</v>
      </c>
      <c r="R5454" t="s">
        <v>157</v>
      </c>
      <c r="S5454" t="s">
        <v>162</v>
      </c>
      <c r="T5454" t="s">
        <v>163</v>
      </c>
      <c r="U5454">
        <v>2.8</v>
      </c>
      <c r="V5454">
        <v>2.9</v>
      </c>
      <c r="W5454">
        <v>3.3</v>
      </c>
      <c r="X5454">
        <v>3.03</v>
      </c>
      <c r="Y5454">
        <v>366459</v>
      </c>
      <c r="Z5454">
        <v>186969</v>
      </c>
      <c r="AA5454">
        <v>7478750</v>
      </c>
    </row>
    <row r="5455" spans="1:27">
      <c r="A5455" t="s">
        <v>5648</v>
      </c>
      <c r="B5455" t="s">
        <v>23</v>
      </c>
      <c r="C5455" t="s">
        <v>23</v>
      </c>
      <c r="D5455">
        <v>1087</v>
      </c>
      <c r="E5455" s="12">
        <v>40356</v>
      </c>
      <c r="F5455" s="72">
        <f t="shared" si="921"/>
        <v>2010</v>
      </c>
      <c r="G5455" s="70">
        <f t="shared" si="922"/>
        <v>8997.2401103955835</v>
      </c>
      <c r="H5455" s="70" cm="1">
        <f t="array" ref="H5455">INDEX(magic_bricks_appreciation_pivot!$A$13:$K$20,MATCH(C5455,magic_bricks_appreciation_pivot!$A$13:$A$20,0),1+MATCH(F5455,INDEX(magic_bricks_appreciation_pivot!$B$13:$K$13,0),0))</f>
        <v>0.49881786187527283</v>
      </c>
      <c r="I5455" s="70">
        <f t="shared" si="923"/>
        <v>13485.224185041552</v>
      </c>
      <c r="J5455">
        <v>132</v>
      </c>
      <c r="K5455">
        <v>1</v>
      </c>
      <c r="L5455">
        <v>1</v>
      </c>
      <c r="M5455">
        <v>3</v>
      </c>
      <c r="N5455" t="s">
        <v>154</v>
      </c>
      <c r="O5455" t="s">
        <v>155</v>
      </c>
      <c r="P5455" s="12">
        <v>30136</v>
      </c>
      <c r="Q5455" t="s">
        <v>156</v>
      </c>
      <c r="R5455" t="s">
        <v>177</v>
      </c>
      <c r="S5455" t="s">
        <v>178</v>
      </c>
      <c r="T5455" t="s">
        <v>166</v>
      </c>
      <c r="U5455">
        <v>3.7</v>
      </c>
      <c r="V5455">
        <v>3.3</v>
      </c>
      <c r="W5455">
        <v>3.4</v>
      </c>
      <c r="X5455">
        <v>3.46</v>
      </c>
      <c r="Y5455">
        <v>293400</v>
      </c>
      <c r="Z5455">
        <v>117360</v>
      </c>
      <c r="AA5455">
        <v>9780000</v>
      </c>
    </row>
    <row r="5456" spans="1:27">
      <c r="A5456" t="s">
        <v>5649</v>
      </c>
      <c r="B5456" t="s">
        <v>175</v>
      </c>
      <c r="C5456" t="s">
        <v>34</v>
      </c>
      <c r="D5456">
        <v>1083</v>
      </c>
      <c r="E5456" s="12">
        <v>41302</v>
      </c>
      <c r="F5456" s="72">
        <f t="shared" si="921"/>
        <v>2013</v>
      </c>
      <c r="G5456" s="70">
        <f t="shared" si="922"/>
        <v>7953.9704524469071</v>
      </c>
      <c r="H5456" s="70" cm="1">
        <f t="array" ref="H5456">INDEX(magic_bricks_appreciation_pivot!$A$13:$K$20,MATCH(C5456,magic_bricks_appreciation_pivot!$A$13:$A$20,0),1+MATCH(F5456,INDEX(magic_bricks_appreciation_pivot!$B$13:$K$13,0),0))</f>
        <v>0.11656080922135968</v>
      </c>
      <c r="I5456" s="70">
        <f t="shared" si="923"/>
        <v>8881.0916849069035</v>
      </c>
      <c r="J5456">
        <v>163</v>
      </c>
      <c r="K5456">
        <v>1</v>
      </c>
      <c r="L5456">
        <v>1</v>
      </c>
      <c r="M5456">
        <v>3</v>
      </c>
      <c r="N5456" t="s">
        <v>176</v>
      </c>
      <c r="O5456" t="s">
        <v>155</v>
      </c>
      <c r="P5456" s="12">
        <v>32177</v>
      </c>
      <c r="Q5456" t="s">
        <v>194</v>
      </c>
      <c r="R5456" t="s">
        <v>157</v>
      </c>
      <c r="S5456" t="s">
        <v>158</v>
      </c>
      <c r="T5456" t="s">
        <v>163</v>
      </c>
      <c r="U5456">
        <v>2.5</v>
      </c>
      <c r="V5456">
        <v>4.9000000000000004</v>
      </c>
      <c r="W5456">
        <v>2.2000000000000002</v>
      </c>
      <c r="X5456">
        <v>3.37</v>
      </c>
      <c r="Y5456">
        <v>241196</v>
      </c>
      <c r="Z5456">
        <v>94756</v>
      </c>
      <c r="AA5456">
        <v>8614150</v>
      </c>
    </row>
    <row r="5457" spans="1:27" hidden="1">
      <c r="A5457" t="s">
        <v>5650</v>
      </c>
      <c r="B5457" t="s">
        <v>201</v>
      </c>
      <c r="C5457" t="s">
        <v>201</v>
      </c>
      <c r="D5457">
        <v>2451</v>
      </c>
      <c r="E5457" s="12">
        <v>39518</v>
      </c>
      <c r="F5457" s="72">
        <f t="shared" si="921"/>
        <v>2008</v>
      </c>
      <c r="G5457" s="70">
        <f t="shared" si="922"/>
        <v>5284.7082823337414</v>
      </c>
      <c r="H5457" s="70" t="e" cm="1">
        <f t="array" ref="H5457">INDEX(magic_bricks_appreciation_pivot!$A$13:$K$20,MATCH(C5457,magic_bricks_appreciation_pivot!$A$13:$A$20,0),1+MATCH(F5457,INDEX(magic_bricks_appreciation_pivot!$B$13:$K$13,0),0))</f>
        <v>#N/A</v>
      </c>
      <c r="I5457" s="70"/>
      <c r="J5457">
        <v>57</v>
      </c>
      <c r="K5457">
        <v>4</v>
      </c>
      <c r="L5457">
        <v>2</v>
      </c>
      <c r="M5457">
        <v>6</v>
      </c>
      <c r="N5457" t="s">
        <v>154</v>
      </c>
      <c r="O5457" t="s">
        <v>161</v>
      </c>
      <c r="P5457" s="12">
        <v>28568</v>
      </c>
      <c r="Q5457" t="s">
        <v>169</v>
      </c>
      <c r="R5457" t="s">
        <v>177</v>
      </c>
      <c r="S5457" t="s">
        <v>158</v>
      </c>
      <c r="T5457" t="s">
        <v>182</v>
      </c>
      <c r="U5457">
        <v>3.5</v>
      </c>
      <c r="V5457">
        <v>4.7</v>
      </c>
      <c r="W5457">
        <v>3.1</v>
      </c>
      <c r="X5457">
        <v>3.7</v>
      </c>
      <c r="Y5457">
        <v>647641</v>
      </c>
      <c r="Z5457">
        <v>194292</v>
      </c>
      <c r="AA5457">
        <v>12952820</v>
      </c>
    </row>
    <row r="5458" spans="1:27" hidden="1">
      <c r="A5458" t="s">
        <v>5651</v>
      </c>
      <c r="B5458" t="s">
        <v>75</v>
      </c>
      <c r="D5458">
        <v>1562</v>
      </c>
      <c r="E5458" s="12">
        <v>39096</v>
      </c>
      <c r="F5458" s="72">
        <f t="shared" si="921"/>
        <v>2007</v>
      </c>
      <c r="G5458" s="70">
        <f t="shared" si="922"/>
        <v>7642.9577464788736</v>
      </c>
      <c r="H5458" s="70" t="e" cm="1">
        <f t="array" ref="H5458">INDEX(magic_bricks_appreciation_pivot!$A$13:$K$20,MATCH(C5458,magic_bricks_appreciation_pivot!$A$13:$A$20,0),1+MATCH(F5458,INDEX(magic_bricks_appreciation_pivot!$B$13:$K$13,0),0))</f>
        <v>#N/A</v>
      </c>
      <c r="I5458" s="70"/>
      <c r="J5458">
        <v>3</v>
      </c>
      <c r="K5458">
        <v>1</v>
      </c>
      <c r="L5458">
        <v>1</v>
      </c>
      <c r="M5458">
        <v>4</v>
      </c>
      <c r="N5458" t="s">
        <v>193</v>
      </c>
      <c r="O5458" t="s">
        <v>155</v>
      </c>
      <c r="P5458" s="12">
        <v>35446</v>
      </c>
      <c r="Q5458" t="s">
        <v>194</v>
      </c>
      <c r="R5458" t="s">
        <v>177</v>
      </c>
      <c r="S5458" t="s">
        <v>178</v>
      </c>
      <c r="T5458" t="s">
        <v>166</v>
      </c>
      <c r="U5458">
        <v>4.7</v>
      </c>
      <c r="V5458">
        <v>2.5</v>
      </c>
      <c r="W5458">
        <v>4.3</v>
      </c>
      <c r="X5458">
        <v>3.97</v>
      </c>
      <c r="Y5458">
        <v>441717</v>
      </c>
      <c r="Z5458">
        <v>131321</v>
      </c>
      <c r="AA5458">
        <v>11938300</v>
      </c>
    </row>
    <row r="5459" spans="1:27">
      <c r="A5459" t="s">
        <v>5652</v>
      </c>
      <c r="B5459" t="s">
        <v>201</v>
      </c>
      <c r="C5459" t="s">
        <v>201</v>
      </c>
      <c r="D5459">
        <v>1600</v>
      </c>
      <c r="E5459" s="12">
        <v>40541</v>
      </c>
      <c r="F5459" s="72">
        <f t="shared" si="921"/>
        <v>2010</v>
      </c>
      <c r="G5459" s="70">
        <f t="shared" si="922"/>
        <v>6838.9750000000004</v>
      </c>
      <c r="H5459" s="70" cm="1">
        <f t="array" ref="H5459">INDEX(magic_bricks_appreciation_pivot!$A$13:$K$20,MATCH(C5459,magic_bricks_appreciation_pivot!$A$13:$A$20,0),1+MATCH(F5459,INDEX(magic_bricks_appreciation_pivot!$B$13:$K$13,0),0))</f>
        <v>0.62790190260080292</v>
      </c>
      <c r="I5459" s="70">
        <f t="shared" ref="I5459:I5461" si="924">G5459+G5459*H5459</f>
        <v>11133.180414339327</v>
      </c>
      <c r="J5459">
        <v>35</v>
      </c>
      <c r="K5459">
        <v>2</v>
      </c>
      <c r="L5459">
        <v>1</v>
      </c>
      <c r="M5459">
        <v>4</v>
      </c>
      <c r="N5459" t="s">
        <v>193</v>
      </c>
      <c r="O5459" t="s">
        <v>155</v>
      </c>
      <c r="P5459" s="12">
        <v>33971</v>
      </c>
      <c r="Q5459" t="s">
        <v>169</v>
      </c>
      <c r="R5459" t="s">
        <v>157</v>
      </c>
      <c r="S5459" t="s">
        <v>158</v>
      </c>
      <c r="T5459" t="s">
        <v>166</v>
      </c>
      <c r="U5459">
        <v>4.7</v>
      </c>
      <c r="V5459">
        <v>3</v>
      </c>
      <c r="W5459">
        <v>4.9000000000000004</v>
      </c>
      <c r="X5459">
        <v>4.2699999999999996</v>
      </c>
      <c r="Y5459">
        <v>481464</v>
      </c>
      <c r="Z5459">
        <v>164135</v>
      </c>
      <c r="AA5459">
        <v>10942360</v>
      </c>
    </row>
    <row r="5460" spans="1:27">
      <c r="A5460" t="s">
        <v>5653</v>
      </c>
      <c r="B5460" t="s">
        <v>75</v>
      </c>
      <c r="C5460" t="s">
        <v>75</v>
      </c>
      <c r="D5460">
        <v>1624</v>
      </c>
      <c r="E5460" s="12">
        <v>40737</v>
      </c>
      <c r="F5460" s="72">
        <f t="shared" si="921"/>
        <v>2011</v>
      </c>
      <c r="G5460" s="70">
        <f t="shared" si="922"/>
        <v>12144.107142857143</v>
      </c>
      <c r="H5460" s="70" cm="1">
        <f t="array" ref="H5460">INDEX(magic_bricks_appreciation_pivot!$A$13:$K$20,MATCH(C5460,magic_bricks_appreciation_pivot!$A$13:$A$20,0),1+MATCH(F5460,INDEX(magic_bricks_appreciation_pivot!$B$13:$K$13,0),0))</f>
        <v>0.51504700450575736</v>
      </c>
      <c r="I5460" s="70">
        <f t="shared" si="924"/>
        <v>18398.893149182688</v>
      </c>
      <c r="J5460">
        <v>117</v>
      </c>
      <c r="K5460">
        <v>1</v>
      </c>
      <c r="L5460">
        <v>1</v>
      </c>
      <c r="M5460">
        <v>4</v>
      </c>
      <c r="N5460" t="s">
        <v>193</v>
      </c>
      <c r="O5460" t="s">
        <v>155</v>
      </c>
      <c r="P5460" s="12">
        <v>26502</v>
      </c>
      <c r="Q5460" t="s">
        <v>156</v>
      </c>
      <c r="R5460" t="s">
        <v>170</v>
      </c>
      <c r="S5460" t="s">
        <v>158</v>
      </c>
      <c r="T5460" t="s">
        <v>182</v>
      </c>
      <c r="U5460">
        <v>5</v>
      </c>
      <c r="V5460">
        <v>2.5</v>
      </c>
      <c r="W5460">
        <v>2.2000000000000002</v>
      </c>
      <c r="Y5460">
        <v>670549</v>
      </c>
      <c r="Z5460">
        <v>256386</v>
      </c>
      <c r="AA5460">
        <v>19722030</v>
      </c>
    </row>
    <row r="5461" spans="1:27">
      <c r="A5461" t="s">
        <v>5654</v>
      </c>
      <c r="B5461" t="s">
        <v>175</v>
      </c>
      <c r="C5461" t="s">
        <v>34</v>
      </c>
      <c r="D5461">
        <v>1216</v>
      </c>
      <c r="E5461" s="12">
        <v>41126</v>
      </c>
      <c r="F5461" s="72">
        <f t="shared" si="921"/>
        <v>2012</v>
      </c>
      <c r="G5461" s="70">
        <f t="shared" si="922"/>
        <v>11130.30427631579</v>
      </c>
      <c r="H5461" s="70" cm="1">
        <f t="array" ref="H5461">INDEX(magic_bricks_appreciation_pivot!$A$13:$K$20,MATCH(C5461,magic_bricks_appreciation_pivot!$A$13:$A$20,0),1+MATCH(F5461,INDEX(magic_bricks_appreciation_pivot!$B$13:$K$13,0),0))</f>
        <v>0.22606337179266398</v>
      </c>
      <c r="I5461" s="70">
        <f t="shared" si="924"/>
        <v>13646.458390098043</v>
      </c>
      <c r="J5461">
        <v>144</v>
      </c>
      <c r="K5461">
        <v>2</v>
      </c>
      <c r="L5461">
        <v>1</v>
      </c>
      <c r="M5461">
        <v>4</v>
      </c>
      <c r="N5461" t="s">
        <v>168</v>
      </c>
      <c r="O5461" t="s">
        <v>161</v>
      </c>
      <c r="P5461" s="12">
        <v>28351</v>
      </c>
      <c r="Q5461" t="s">
        <v>156</v>
      </c>
      <c r="R5461" t="s">
        <v>165</v>
      </c>
      <c r="S5461" t="s">
        <v>162</v>
      </c>
      <c r="T5461" t="s">
        <v>166</v>
      </c>
      <c r="U5461">
        <v>2.5</v>
      </c>
      <c r="V5461">
        <v>2.1</v>
      </c>
      <c r="W5461">
        <v>2.7</v>
      </c>
      <c r="X5461">
        <v>2.4</v>
      </c>
      <c r="Y5461">
        <v>338361</v>
      </c>
      <c r="Z5461">
        <v>162413</v>
      </c>
      <c r="AA5461">
        <v>13534450</v>
      </c>
    </row>
    <row r="5462" spans="1:27" hidden="1">
      <c r="A5462" t="s">
        <v>5655</v>
      </c>
      <c r="B5462" t="s">
        <v>201</v>
      </c>
      <c r="C5462" t="s">
        <v>201</v>
      </c>
      <c r="D5462">
        <v>1333</v>
      </c>
      <c r="E5462" s="12">
        <v>40160</v>
      </c>
      <c r="F5462" s="72">
        <f t="shared" si="921"/>
        <v>2009</v>
      </c>
      <c r="G5462" s="70">
        <f t="shared" si="922"/>
        <v>8032.7681920480118</v>
      </c>
      <c r="H5462" s="70" t="e" cm="1">
        <f t="array" ref="H5462">INDEX(magic_bricks_appreciation_pivot!$A$13:$K$20,MATCH(C5462,magic_bricks_appreciation_pivot!$A$13:$A$20,0),1+MATCH(F5462,INDEX(magic_bricks_appreciation_pivot!$B$13:$K$13,0),0))</f>
        <v>#N/A</v>
      </c>
      <c r="I5462" s="70"/>
      <c r="J5462">
        <v>78</v>
      </c>
      <c r="K5462">
        <v>2</v>
      </c>
      <c r="L5462">
        <v>1</v>
      </c>
      <c r="M5462">
        <v>4</v>
      </c>
      <c r="N5462" t="s">
        <v>184</v>
      </c>
      <c r="O5462" t="s">
        <v>155</v>
      </c>
      <c r="P5462" s="12">
        <v>35050</v>
      </c>
      <c r="Q5462" t="s">
        <v>194</v>
      </c>
      <c r="R5462" t="s">
        <v>177</v>
      </c>
      <c r="S5462" t="s">
        <v>162</v>
      </c>
      <c r="T5462" t="s">
        <v>182</v>
      </c>
      <c r="U5462">
        <v>4.2</v>
      </c>
      <c r="V5462">
        <v>3.1</v>
      </c>
      <c r="W5462">
        <v>3.1</v>
      </c>
      <c r="X5462">
        <v>3.43</v>
      </c>
      <c r="Y5462">
        <v>364061</v>
      </c>
      <c r="Z5462">
        <v>256984</v>
      </c>
      <c r="AA5462">
        <v>10707680</v>
      </c>
    </row>
    <row r="5463" spans="1:27">
      <c r="A5463" t="s">
        <v>5656</v>
      </c>
      <c r="B5463" t="s">
        <v>201</v>
      </c>
      <c r="C5463" t="s">
        <v>201</v>
      </c>
      <c r="D5463">
        <v>1564</v>
      </c>
      <c r="E5463" s="12">
        <v>40203</v>
      </c>
      <c r="F5463" s="72">
        <f t="shared" si="921"/>
        <v>2010</v>
      </c>
      <c r="G5463" s="70">
        <f t="shared" si="922"/>
        <v>6072.5447570332481</v>
      </c>
      <c r="H5463" s="70" cm="1">
        <f t="array" ref="H5463">INDEX(magic_bricks_appreciation_pivot!$A$13:$K$20,MATCH(C5463,magic_bricks_appreciation_pivot!$A$13:$A$20,0),1+MATCH(F5463,INDEX(magic_bricks_appreciation_pivot!$B$13:$K$13,0),0))</f>
        <v>0.62790190260080292</v>
      </c>
      <c r="I5463" s="70">
        <f t="shared" ref="I5463:I5464" si="925">G5463+G5463*H5463</f>
        <v>9885.5071636029552</v>
      </c>
      <c r="J5463">
        <v>49</v>
      </c>
      <c r="K5463">
        <v>2</v>
      </c>
      <c r="L5463">
        <v>1</v>
      </c>
      <c r="M5463">
        <v>4</v>
      </c>
      <c r="N5463" t="s">
        <v>154</v>
      </c>
      <c r="O5463" t="s">
        <v>161</v>
      </c>
      <c r="P5463" s="12">
        <v>35458</v>
      </c>
      <c r="Q5463" t="s">
        <v>194</v>
      </c>
      <c r="R5463" t="s">
        <v>177</v>
      </c>
      <c r="S5463" t="s">
        <v>158</v>
      </c>
      <c r="T5463" t="s">
        <v>182</v>
      </c>
      <c r="U5463">
        <v>4.5999999999999996</v>
      </c>
      <c r="V5463">
        <v>2.9</v>
      </c>
      <c r="W5463">
        <v>2.5</v>
      </c>
      <c r="X5463">
        <v>3.25</v>
      </c>
      <c r="Y5463">
        <v>351406</v>
      </c>
      <c r="Z5463">
        <v>180452</v>
      </c>
      <c r="AA5463">
        <v>9497460</v>
      </c>
    </row>
    <row r="5464" spans="1:27">
      <c r="A5464" t="s">
        <v>5657</v>
      </c>
      <c r="B5464" t="s">
        <v>201</v>
      </c>
      <c r="C5464" t="s">
        <v>201</v>
      </c>
      <c r="D5464">
        <v>1366</v>
      </c>
      <c r="E5464" s="12">
        <v>40871</v>
      </c>
      <c r="F5464" s="72">
        <f t="shared" si="921"/>
        <v>2011</v>
      </c>
      <c r="G5464" s="70">
        <f t="shared" si="922"/>
        <v>5545.6661786237191</v>
      </c>
      <c r="H5464" s="70" cm="1">
        <f t="array" ref="H5464">INDEX(magic_bricks_appreciation_pivot!$A$13:$K$20,MATCH(C5464,magic_bricks_appreciation_pivot!$A$13:$A$20,0),1+MATCH(F5464,INDEX(magic_bricks_appreciation_pivot!$B$13:$K$13,0),0))</f>
        <v>0.57884713052310821</v>
      </c>
      <c r="I5464" s="70">
        <f t="shared" si="925"/>
        <v>8755.7591329591087</v>
      </c>
      <c r="J5464">
        <v>195</v>
      </c>
      <c r="K5464">
        <v>2</v>
      </c>
      <c r="L5464">
        <v>1</v>
      </c>
      <c r="M5464">
        <v>4</v>
      </c>
      <c r="N5464" t="s">
        <v>176</v>
      </c>
      <c r="O5464" t="s">
        <v>161</v>
      </c>
      <c r="P5464" s="12">
        <v>30286</v>
      </c>
      <c r="Q5464" t="s">
        <v>194</v>
      </c>
      <c r="R5464" t="s">
        <v>177</v>
      </c>
      <c r="S5464" t="s">
        <v>162</v>
      </c>
      <c r="T5464" t="s">
        <v>163</v>
      </c>
      <c r="U5464">
        <v>2.9</v>
      </c>
      <c r="V5464">
        <v>3</v>
      </c>
      <c r="W5464">
        <v>2.1</v>
      </c>
      <c r="X5464">
        <v>2.61</v>
      </c>
      <c r="Y5464">
        <v>295440</v>
      </c>
      <c r="Z5464">
        <v>174234</v>
      </c>
      <c r="AA5464">
        <v>7575380</v>
      </c>
    </row>
    <row r="5465" spans="1:27" hidden="1">
      <c r="A5465" t="s">
        <v>5658</v>
      </c>
      <c r="B5465" t="s">
        <v>56</v>
      </c>
      <c r="C5465" t="s">
        <v>56</v>
      </c>
      <c r="D5465">
        <v>1277</v>
      </c>
      <c r="E5465" s="12">
        <v>39061</v>
      </c>
      <c r="F5465" s="72">
        <f t="shared" si="921"/>
        <v>2006</v>
      </c>
      <c r="G5465" s="70">
        <f t="shared" si="922"/>
        <v>6561.9185591229443</v>
      </c>
      <c r="H5465" s="70" t="e" cm="1">
        <f t="array" ref="H5465">INDEX(magic_bricks_appreciation_pivot!$A$13:$K$20,MATCH(C5465,magic_bricks_appreciation_pivot!$A$13:$A$20,0),1+MATCH(F5465,INDEX(magic_bricks_appreciation_pivot!$B$13:$K$13,0),0))</f>
        <v>#N/A</v>
      </c>
      <c r="I5465" s="70"/>
      <c r="J5465">
        <v>30</v>
      </c>
      <c r="K5465">
        <v>2</v>
      </c>
      <c r="L5465">
        <v>2</v>
      </c>
      <c r="M5465">
        <v>4</v>
      </c>
      <c r="N5465" t="s">
        <v>176</v>
      </c>
      <c r="O5465" t="s">
        <v>155</v>
      </c>
      <c r="P5465" s="12">
        <v>25191</v>
      </c>
      <c r="Q5465" t="s">
        <v>194</v>
      </c>
      <c r="R5465" t="s">
        <v>170</v>
      </c>
      <c r="S5465" t="s">
        <v>158</v>
      </c>
      <c r="T5465" t="s">
        <v>173</v>
      </c>
      <c r="U5465">
        <v>3.8</v>
      </c>
      <c r="V5465">
        <v>4.9000000000000004</v>
      </c>
      <c r="W5465">
        <v>4</v>
      </c>
      <c r="Y5465">
        <v>251387</v>
      </c>
      <c r="Z5465">
        <v>25139</v>
      </c>
      <c r="AA5465">
        <v>8379570</v>
      </c>
    </row>
    <row r="5466" spans="1:27">
      <c r="A5466" t="s">
        <v>5659</v>
      </c>
      <c r="B5466" t="s">
        <v>23</v>
      </c>
      <c r="C5466" t="s">
        <v>23</v>
      </c>
      <c r="D5466">
        <v>1245</v>
      </c>
      <c r="E5466" s="12">
        <v>40782</v>
      </c>
      <c r="F5466" s="72">
        <f t="shared" si="921"/>
        <v>2011</v>
      </c>
      <c r="G5466" s="70">
        <f t="shared" si="922"/>
        <v>6793.9759036144578</v>
      </c>
      <c r="H5466" s="70" cm="1">
        <f t="array" ref="H5466">INDEX(magic_bricks_appreciation_pivot!$A$13:$K$20,MATCH(C5466,magic_bricks_appreciation_pivot!$A$13:$A$20,0),1+MATCH(F5466,INDEX(magic_bricks_appreciation_pivot!$B$13:$K$13,0),0))</f>
        <v>0.30621792098525186</v>
      </c>
      <c r="I5466" s="70">
        <f t="shared" ref="I5466:I5470" si="926">G5466+G5466*H5466</f>
        <v>8874.413080043174</v>
      </c>
      <c r="J5466">
        <v>38</v>
      </c>
      <c r="K5466">
        <v>1</v>
      </c>
      <c r="L5466">
        <v>1</v>
      </c>
      <c r="M5466">
        <v>3</v>
      </c>
      <c r="N5466" t="s">
        <v>176</v>
      </c>
      <c r="O5466" t="s">
        <v>161</v>
      </c>
      <c r="P5466" s="12">
        <v>32752</v>
      </c>
      <c r="Q5466" t="s">
        <v>156</v>
      </c>
      <c r="R5466" t="s">
        <v>157</v>
      </c>
      <c r="S5466" t="s">
        <v>162</v>
      </c>
      <c r="T5466" t="s">
        <v>159</v>
      </c>
      <c r="U5466">
        <v>4.8</v>
      </c>
      <c r="V5466">
        <v>3.1</v>
      </c>
      <c r="W5466">
        <v>2.7</v>
      </c>
      <c r="X5466">
        <v>3.45</v>
      </c>
      <c r="Y5466">
        <v>389091</v>
      </c>
      <c r="Z5466">
        <v>211463</v>
      </c>
      <c r="AA5466">
        <v>8458500</v>
      </c>
    </row>
    <row r="5467" spans="1:27">
      <c r="A5467" t="s">
        <v>5660</v>
      </c>
      <c r="B5467" t="s">
        <v>23</v>
      </c>
      <c r="C5467" t="s">
        <v>23</v>
      </c>
      <c r="D5467">
        <v>1314</v>
      </c>
      <c r="E5467" s="12">
        <v>40931</v>
      </c>
      <c r="F5467" s="72">
        <f t="shared" si="921"/>
        <v>2012</v>
      </c>
      <c r="G5467" s="70">
        <f t="shared" si="922"/>
        <v>5803.0821917808216</v>
      </c>
      <c r="H5467" s="70" cm="1">
        <f t="array" ref="H5467">INDEX(magic_bricks_appreciation_pivot!$A$13:$K$20,MATCH(C5467,magic_bricks_appreciation_pivot!$A$13:$A$20,0),1+MATCH(F5467,INDEX(magic_bricks_appreciation_pivot!$B$13:$K$13,0),0))</f>
        <v>0.26292059267573231</v>
      </c>
      <c r="I5467" s="70">
        <f t="shared" si="926"/>
        <v>7328.8320009898234</v>
      </c>
      <c r="J5467">
        <v>199</v>
      </c>
      <c r="K5467">
        <v>1</v>
      </c>
      <c r="L5467">
        <v>1</v>
      </c>
      <c r="M5467">
        <v>3</v>
      </c>
      <c r="N5467" t="s">
        <v>168</v>
      </c>
      <c r="O5467" t="s">
        <v>161</v>
      </c>
      <c r="P5467" s="12">
        <v>29981</v>
      </c>
      <c r="Q5467" t="s">
        <v>169</v>
      </c>
      <c r="R5467" t="s">
        <v>165</v>
      </c>
      <c r="S5467" t="s">
        <v>178</v>
      </c>
      <c r="T5467" t="s">
        <v>182</v>
      </c>
      <c r="U5467">
        <v>4.0999999999999996</v>
      </c>
      <c r="V5467">
        <v>3.2</v>
      </c>
      <c r="W5467">
        <v>4.7</v>
      </c>
      <c r="X5467">
        <v>4.07</v>
      </c>
      <c r="Y5467">
        <v>343136</v>
      </c>
      <c r="Z5467">
        <v>99128</v>
      </c>
      <c r="AA5467">
        <v>7625250</v>
      </c>
    </row>
    <row r="5468" spans="1:27">
      <c r="A5468" t="s">
        <v>5661</v>
      </c>
      <c r="B5468" t="s">
        <v>175</v>
      </c>
      <c r="C5468" t="s">
        <v>34</v>
      </c>
      <c r="D5468">
        <v>967</v>
      </c>
      <c r="E5468" s="12">
        <v>41497</v>
      </c>
      <c r="F5468" s="72">
        <f t="shared" si="921"/>
        <v>2013</v>
      </c>
      <c r="G5468" s="70">
        <f t="shared" si="922"/>
        <v>12109.048603929679</v>
      </c>
      <c r="H5468" s="70" cm="1">
        <f t="array" ref="H5468">INDEX(magic_bricks_appreciation_pivot!$A$13:$K$20,MATCH(C5468,magic_bricks_appreciation_pivot!$A$13:$A$20,0),1+MATCH(F5468,INDEX(magic_bricks_appreciation_pivot!$B$13:$K$13,0),0))</f>
        <v>0.11656080922135968</v>
      </c>
      <c r="I5468" s="70">
        <f t="shared" si="926"/>
        <v>13520.489108104499</v>
      </c>
      <c r="J5468">
        <v>56</v>
      </c>
      <c r="K5468">
        <v>1</v>
      </c>
      <c r="L5468">
        <v>1</v>
      </c>
      <c r="M5468">
        <v>3</v>
      </c>
      <c r="N5468" t="s">
        <v>176</v>
      </c>
      <c r="O5468" t="s">
        <v>161</v>
      </c>
      <c r="P5468" s="12">
        <v>36022</v>
      </c>
      <c r="Q5468" t="s">
        <v>156</v>
      </c>
      <c r="R5468" t="s">
        <v>157</v>
      </c>
      <c r="S5468" t="s">
        <v>158</v>
      </c>
      <c r="T5468" t="s">
        <v>166</v>
      </c>
      <c r="U5468">
        <v>2.1</v>
      </c>
      <c r="V5468">
        <v>5</v>
      </c>
      <c r="W5468">
        <v>4.5999999999999996</v>
      </c>
      <c r="X5468">
        <v>4.01</v>
      </c>
      <c r="Y5468">
        <v>304446</v>
      </c>
      <c r="Z5468">
        <v>187351</v>
      </c>
      <c r="AA5468">
        <v>11709450</v>
      </c>
    </row>
    <row r="5469" spans="1:27">
      <c r="A5469" t="s">
        <v>5662</v>
      </c>
      <c r="B5469" t="s">
        <v>23</v>
      </c>
      <c r="C5469" t="s">
        <v>23</v>
      </c>
      <c r="D5469">
        <v>1511</v>
      </c>
      <c r="E5469" s="12">
        <v>40706</v>
      </c>
      <c r="F5469" s="72">
        <f t="shared" si="921"/>
        <v>2011</v>
      </c>
      <c r="G5469" s="70">
        <f t="shared" si="922"/>
        <v>4654.0370615486436</v>
      </c>
      <c r="H5469" s="70" cm="1">
        <f t="array" ref="H5469">INDEX(magic_bricks_appreciation_pivot!$A$13:$K$20,MATCH(C5469,magic_bricks_appreciation_pivot!$A$13:$A$20,0),1+MATCH(F5469,INDEX(magic_bricks_appreciation_pivot!$B$13:$K$13,0),0))</f>
        <v>0.30621792098525186</v>
      </c>
      <c r="I5469" s="70">
        <f t="shared" si="926"/>
        <v>6079.18661472438</v>
      </c>
      <c r="J5469">
        <v>88</v>
      </c>
      <c r="K5469">
        <v>2</v>
      </c>
      <c r="L5469">
        <v>2</v>
      </c>
      <c r="M5469">
        <v>4</v>
      </c>
      <c r="N5469" t="s">
        <v>193</v>
      </c>
      <c r="O5469" t="s">
        <v>161</v>
      </c>
      <c r="P5469" s="12">
        <v>22821</v>
      </c>
      <c r="Q5469" t="s">
        <v>194</v>
      </c>
      <c r="R5469" t="s">
        <v>157</v>
      </c>
      <c r="S5469" t="s">
        <v>178</v>
      </c>
      <c r="T5469" t="s">
        <v>166</v>
      </c>
      <c r="U5469">
        <v>3.4</v>
      </c>
      <c r="V5469">
        <v>2.9</v>
      </c>
      <c r="W5469">
        <v>2</v>
      </c>
      <c r="X5469">
        <v>2.69</v>
      </c>
      <c r="Y5469">
        <v>295355</v>
      </c>
      <c r="Z5469">
        <v>147677</v>
      </c>
      <c r="AA5469">
        <v>7032250</v>
      </c>
    </row>
    <row r="5470" spans="1:27">
      <c r="A5470" t="s">
        <v>5663</v>
      </c>
      <c r="B5470" t="s">
        <v>23</v>
      </c>
      <c r="C5470" t="s">
        <v>23</v>
      </c>
      <c r="D5470">
        <v>1067</v>
      </c>
      <c r="E5470" s="12">
        <v>40567</v>
      </c>
      <c r="F5470" s="72">
        <f t="shared" si="921"/>
        <v>2011</v>
      </c>
      <c r="G5470" s="70">
        <f t="shared" si="922"/>
        <v>7269.6813495782571</v>
      </c>
      <c r="H5470" s="70" cm="1">
        <f t="array" ref="H5470">INDEX(magic_bricks_appreciation_pivot!$A$13:$K$20,MATCH(C5470,magic_bricks_appreciation_pivot!$A$13:$A$20,0),1+MATCH(F5470,INDEX(magic_bricks_appreciation_pivot!$B$13:$K$13,0),0))</f>
        <v>0.30621792098525186</v>
      </c>
      <c r="I5470" s="70">
        <f t="shared" si="926"/>
        <v>9495.7880586713709</v>
      </c>
      <c r="J5470">
        <v>75</v>
      </c>
      <c r="K5470">
        <v>1</v>
      </c>
      <c r="L5470">
        <v>1</v>
      </c>
      <c r="M5470">
        <v>3</v>
      </c>
      <c r="N5470" t="s">
        <v>184</v>
      </c>
      <c r="O5470" t="s">
        <v>161</v>
      </c>
      <c r="P5470" s="12">
        <v>30712</v>
      </c>
      <c r="Q5470" t="s">
        <v>194</v>
      </c>
      <c r="R5470" t="s">
        <v>157</v>
      </c>
      <c r="S5470" t="s">
        <v>158</v>
      </c>
      <c r="T5470" t="s">
        <v>182</v>
      </c>
      <c r="U5470">
        <v>2.2999999999999998</v>
      </c>
      <c r="V5470">
        <v>3.9</v>
      </c>
      <c r="W5470">
        <v>3</v>
      </c>
      <c r="X5470">
        <v>3.06</v>
      </c>
      <c r="Y5470">
        <v>240459</v>
      </c>
      <c r="Z5470">
        <v>116351</v>
      </c>
      <c r="AA5470">
        <v>7756750</v>
      </c>
    </row>
    <row r="5471" spans="1:27" hidden="1">
      <c r="A5471" t="s">
        <v>5664</v>
      </c>
      <c r="B5471" t="s">
        <v>175</v>
      </c>
      <c r="C5471" t="s">
        <v>34</v>
      </c>
      <c r="D5471">
        <v>1005</v>
      </c>
      <c r="E5471" s="12">
        <v>39663</v>
      </c>
      <c r="F5471" s="72">
        <f t="shared" si="921"/>
        <v>2008</v>
      </c>
      <c r="G5471" s="70">
        <f t="shared" si="922"/>
        <v>10464.129353233831</v>
      </c>
      <c r="H5471" s="70" t="e" cm="1">
        <f t="array" ref="H5471">INDEX(magic_bricks_appreciation_pivot!$A$13:$K$20,MATCH(C5471,magic_bricks_appreciation_pivot!$A$13:$A$20,0),1+MATCH(F5471,INDEX(magic_bricks_appreciation_pivot!$B$13:$K$13,0),0))</f>
        <v>#N/A</v>
      </c>
      <c r="I5471" s="70"/>
      <c r="J5471">
        <v>21</v>
      </c>
      <c r="K5471">
        <v>1</v>
      </c>
      <c r="L5471">
        <v>1</v>
      </c>
      <c r="M5471">
        <v>3</v>
      </c>
      <c r="N5471" t="s">
        <v>168</v>
      </c>
      <c r="O5471" t="s">
        <v>155</v>
      </c>
      <c r="P5471" s="12">
        <v>36743</v>
      </c>
      <c r="Q5471" t="s">
        <v>169</v>
      </c>
      <c r="R5471" t="s">
        <v>157</v>
      </c>
      <c r="S5471" t="s">
        <v>158</v>
      </c>
      <c r="T5471" t="s">
        <v>182</v>
      </c>
      <c r="U5471">
        <v>3.8</v>
      </c>
      <c r="V5471">
        <v>2.2999999999999998</v>
      </c>
      <c r="W5471">
        <v>2.1</v>
      </c>
      <c r="X5471">
        <v>2.69</v>
      </c>
      <c r="Y5471">
        <v>347043</v>
      </c>
      <c r="Z5471">
        <v>168263</v>
      </c>
      <c r="AA5471">
        <v>10516450</v>
      </c>
    </row>
    <row r="5472" spans="1:27">
      <c r="A5472" t="s">
        <v>5665</v>
      </c>
      <c r="B5472" t="s">
        <v>23</v>
      </c>
      <c r="C5472" t="s">
        <v>23</v>
      </c>
      <c r="D5472">
        <v>1148</v>
      </c>
      <c r="E5472" s="12">
        <v>40933</v>
      </c>
      <c r="F5472" s="72">
        <f t="shared" si="921"/>
        <v>2012</v>
      </c>
      <c r="G5472" s="70">
        <f t="shared" si="922"/>
        <v>10307.05574912892</v>
      </c>
      <c r="H5472" s="70" cm="1">
        <f t="array" ref="H5472">INDEX(magic_bricks_appreciation_pivot!$A$13:$K$20,MATCH(C5472,magic_bricks_appreciation_pivot!$A$13:$A$20,0),1+MATCH(F5472,INDEX(magic_bricks_appreciation_pivot!$B$13:$K$13,0),0))</f>
        <v>0.26292059267573231</v>
      </c>
      <c r="I5472" s="70">
        <f t="shared" ref="I5472:I5474" si="927">G5472+G5472*H5472</f>
        <v>13016.99295543171</v>
      </c>
      <c r="J5472">
        <v>156</v>
      </c>
      <c r="K5472">
        <v>1</v>
      </c>
      <c r="L5472">
        <v>1</v>
      </c>
      <c r="M5472">
        <v>3</v>
      </c>
      <c r="N5472" t="s">
        <v>184</v>
      </c>
      <c r="O5472" t="s">
        <v>155</v>
      </c>
      <c r="P5472" s="12">
        <v>24143</v>
      </c>
      <c r="Q5472" t="s">
        <v>156</v>
      </c>
      <c r="R5472" t="s">
        <v>177</v>
      </c>
      <c r="S5472" t="s">
        <v>162</v>
      </c>
      <c r="T5472" t="s">
        <v>182</v>
      </c>
      <c r="U5472">
        <v>3.8</v>
      </c>
      <c r="V5472">
        <v>3.6</v>
      </c>
      <c r="W5472">
        <v>3.1</v>
      </c>
      <c r="X5472">
        <v>3.46</v>
      </c>
      <c r="Y5472">
        <v>437803</v>
      </c>
      <c r="Z5472">
        <v>153823</v>
      </c>
      <c r="AA5472">
        <v>11832500</v>
      </c>
    </row>
    <row r="5473" spans="1:27">
      <c r="A5473" t="s">
        <v>5666</v>
      </c>
      <c r="B5473" t="s">
        <v>51</v>
      </c>
      <c r="C5473" t="s">
        <v>51</v>
      </c>
      <c r="D5473">
        <v>1501</v>
      </c>
      <c r="E5473" s="12">
        <v>40840</v>
      </c>
      <c r="F5473" s="72">
        <f t="shared" si="921"/>
        <v>2011</v>
      </c>
      <c r="G5473" s="70">
        <f t="shared" si="922"/>
        <v>5443.2311792138571</v>
      </c>
      <c r="H5473" s="70" cm="1">
        <f t="array" ref="H5473">INDEX(magic_bricks_appreciation_pivot!$A$13:$K$20,MATCH(C5473,magic_bricks_appreciation_pivot!$A$13:$A$20,0),1+MATCH(F5473,INDEX(magic_bricks_appreciation_pivot!$B$13:$K$13,0),0))</f>
        <v>0.33442622950819673</v>
      </c>
      <c r="I5473" s="70">
        <f t="shared" si="927"/>
        <v>7263.5904588198027</v>
      </c>
      <c r="J5473">
        <v>117</v>
      </c>
      <c r="K5473">
        <v>2</v>
      </c>
      <c r="L5473">
        <v>1</v>
      </c>
      <c r="M5473">
        <v>4</v>
      </c>
      <c r="N5473" t="s">
        <v>168</v>
      </c>
      <c r="O5473" t="s">
        <v>155</v>
      </c>
      <c r="P5473" s="12">
        <v>36460</v>
      </c>
      <c r="Q5473" t="s">
        <v>169</v>
      </c>
      <c r="R5473" t="s">
        <v>170</v>
      </c>
      <c r="S5473" t="s">
        <v>178</v>
      </c>
      <c r="T5473" t="s">
        <v>173</v>
      </c>
      <c r="U5473">
        <v>2.8</v>
      </c>
      <c r="V5473">
        <v>3.4</v>
      </c>
      <c r="W5473">
        <v>3.1</v>
      </c>
      <c r="X5473">
        <v>3.16</v>
      </c>
      <c r="Y5473">
        <v>261449</v>
      </c>
      <c r="Z5473">
        <v>171576</v>
      </c>
      <c r="AA5473">
        <v>8170290</v>
      </c>
    </row>
    <row r="5474" spans="1:27">
      <c r="A5474" t="s">
        <v>5667</v>
      </c>
      <c r="B5474" t="s">
        <v>201</v>
      </c>
      <c r="C5474" t="s">
        <v>201</v>
      </c>
      <c r="D5474">
        <v>1559</v>
      </c>
      <c r="E5474" s="12">
        <v>40739</v>
      </c>
      <c r="F5474" s="72">
        <f t="shared" si="921"/>
        <v>2011</v>
      </c>
      <c r="G5474" s="70">
        <f t="shared" si="922"/>
        <v>8942.1552277100709</v>
      </c>
      <c r="H5474" s="70" cm="1">
        <f t="array" ref="H5474">INDEX(magic_bricks_appreciation_pivot!$A$13:$K$20,MATCH(C5474,magic_bricks_appreciation_pivot!$A$13:$A$20,0),1+MATCH(F5474,INDEX(magic_bricks_appreciation_pivot!$B$13:$K$13,0),0))</f>
        <v>0.57884713052310821</v>
      </c>
      <c r="I5474" s="70">
        <f t="shared" si="927"/>
        <v>14118.296121962256</v>
      </c>
      <c r="J5474">
        <v>139</v>
      </c>
      <c r="K5474">
        <v>2</v>
      </c>
      <c r="L5474">
        <v>1</v>
      </c>
      <c r="M5474">
        <v>4</v>
      </c>
      <c r="N5474" t="s">
        <v>176</v>
      </c>
      <c r="O5474" t="s">
        <v>161</v>
      </c>
      <c r="P5474" s="12">
        <v>33074</v>
      </c>
      <c r="Q5474" t="s">
        <v>156</v>
      </c>
      <c r="R5474" t="s">
        <v>177</v>
      </c>
      <c r="S5474" t="s">
        <v>162</v>
      </c>
      <c r="T5474" t="s">
        <v>182</v>
      </c>
      <c r="U5474">
        <v>5</v>
      </c>
      <c r="V5474">
        <v>3.9</v>
      </c>
      <c r="W5474">
        <v>2.2999999999999998</v>
      </c>
      <c r="X5474">
        <v>3.59</v>
      </c>
      <c r="Y5474">
        <v>655219</v>
      </c>
      <c r="Z5474">
        <v>111527</v>
      </c>
      <c r="AA5474">
        <v>13940820</v>
      </c>
    </row>
    <row r="5475" spans="1:27" hidden="1">
      <c r="A5475" t="s">
        <v>5668</v>
      </c>
      <c r="B5475" t="s">
        <v>39</v>
      </c>
      <c r="C5475" t="s">
        <v>39</v>
      </c>
      <c r="D5475">
        <v>1942</v>
      </c>
      <c r="E5475" s="12">
        <v>39337</v>
      </c>
      <c r="F5475" s="72">
        <f t="shared" si="921"/>
        <v>2007</v>
      </c>
      <c r="G5475" s="70">
        <f t="shared" si="922"/>
        <v>10498.280123583934</v>
      </c>
      <c r="H5475" s="70" t="e" cm="1">
        <f t="array" ref="H5475">INDEX(magic_bricks_appreciation_pivot!$A$13:$K$20,MATCH(C5475,magic_bricks_appreciation_pivot!$A$13:$A$20,0),1+MATCH(F5475,INDEX(magic_bricks_appreciation_pivot!$B$13:$K$13,0),0))</f>
        <v>#N/A</v>
      </c>
      <c r="I5475" s="70"/>
      <c r="J5475">
        <v>130</v>
      </c>
      <c r="K5475">
        <v>2</v>
      </c>
      <c r="L5475">
        <v>1</v>
      </c>
      <c r="M5475">
        <v>5</v>
      </c>
      <c r="N5475" t="s">
        <v>176</v>
      </c>
      <c r="O5475" t="s">
        <v>161</v>
      </c>
      <c r="P5475" s="12">
        <v>25467</v>
      </c>
      <c r="Q5475" t="s">
        <v>156</v>
      </c>
      <c r="R5475" t="s">
        <v>165</v>
      </c>
      <c r="S5475" t="s">
        <v>178</v>
      </c>
      <c r="T5475" t="s">
        <v>182</v>
      </c>
      <c r="U5475">
        <v>4.5999999999999996</v>
      </c>
      <c r="V5475">
        <v>4.8</v>
      </c>
      <c r="W5475">
        <v>3</v>
      </c>
      <c r="X5475">
        <v>4.01</v>
      </c>
      <c r="Y5475">
        <v>815506</v>
      </c>
      <c r="Z5475">
        <v>183489</v>
      </c>
      <c r="AA5475">
        <v>20387660</v>
      </c>
    </row>
    <row r="5476" spans="1:27">
      <c r="A5476" t="s">
        <v>5669</v>
      </c>
      <c r="B5476" t="s">
        <v>75</v>
      </c>
      <c r="C5476" t="s">
        <v>75</v>
      </c>
      <c r="D5476">
        <v>1536</v>
      </c>
      <c r="E5476" s="12">
        <v>41353</v>
      </c>
      <c r="F5476" s="72">
        <f t="shared" si="921"/>
        <v>2013</v>
      </c>
      <c r="G5476" s="70">
        <f t="shared" si="922"/>
        <v>7219.055989583333</v>
      </c>
      <c r="H5476" s="70" cm="1">
        <f t="array" ref="H5476">INDEX(magic_bricks_appreciation_pivot!$A$13:$K$20,MATCH(C5476,magic_bricks_appreciation_pivot!$A$13:$A$20,0),1+MATCH(F5476,INDEX(magic_bricks_appreciation_pivot!$B$13:$K$13,0),0))</f>
        <v>0.18373644522676402</v>
      </c>
      <c r="I5476" s="70">
        <f>G5476+G5476*H5476</f>
        <v>8545.4596750023538</v>
      </c>
      <c r="J5476">
        <v>6</v>
      </c>
      <c r="K5476">
        <v>1</v>
      </c>
      <c r="L5476">
        <v>1</v>
      </c>
      <c r="M5476">
        <v>4</v>
      </c>
      <c r="N5476" t="s">
        <v>168</v>
      </c>
      <c r="O5476" t="s">
        <v>161</v>
      </c>
      <c r="P5476" s="12">
        <v>33688</v>
      </c>
      <c r="Q5476" t="s">
        <v>194</v>
      </c>
      <c r="R5476" t="s">
        <v>170</v>
      </c>
      <c r="S5476" t="s">
        <v>178</v>
      </c>
      <c r="T5476" t="s">
        <v>182</v>
      </c>
      <c r="U5476">
        <v>2.1</v>
      </c>
      <c r="V5476">
        <v>4.2</v>
      </c>
      <c r="W5476">
        <v>3.9</v>
      </c>
      <c r="X5476">
        <v>3.4350000000000001</v>
      </c>
      <c r="Y5476">
        <v>310477</v>
      </c>
      <c r="Z5476">
        <v>133062</v>
      </c>
      <c r="AA5476">
        <v>11088470</v>
      </c>
    </row>
    <row r="5477" spans="1:27" hidden="1">
      <c r="A5477" t="s">
        <v>5670</v>
      </c>
      <c r="B5477" t="s">
        <v>51</v>
      </c>
      <c r="C5477" t="s">
        <v>51</v>
      </c>
      <c r="D5477">
        <v>1833</v>
      </c>
      <c r="E5477" s="12">
        <v>39073</v>
      </c>
      <c r="F5477" s="72">
        <f t="shared" si="921"/>
        <v>2006</v>
      </c>
      <c r="G5477" s="70">
        <f t="shared" si="922"/>
        <v>4836.8139661756686</v>
      </c>
      <c r="H5477" s="70" t="e" cm="1">
        <f t="array" ref="H5477">INDEX(magic_bricks_appreciation_pivot!$A$13:$K$20,MATCH(C5477,magic_bricks_appreciation_pivot!$A$13:$A$20,0),1+MATCH(F5477,INDEX(magic_bricks_appreciation_pivot!$B$13:$K$13,0),0))</f>
        <v>#N/A</v>
      </c>
      <c r="I5477" s="70"/>
      <c r="J5477">
        <v>89</v>
      </c>
      <c r="K5477">
        <v>3</v>
      </c>
      <c r="L5477">
        <v>2</v>
      </c>
      <c r="M5477">
        <v>5</v>
      </c>
      <c r="N5477" t="s">
        <v>154</v>
      </c>
      <c r="O5477" t="s">
        <v>155</v>
      </c>
      <c r="P5477" s="12">
        <v>23013</v>
      </c>
      <c r="Q5477" t="s">
        <v>169</v>
      </c>
      <c r="R5477" t="s">
        <v>177</v>
      </c>
      <c r="S5477" t="s">
        <v>178</v>
      </c>
      <c r="T5477" t="s">
        <v>173</v>
      </c>
      <c r="U5477">
        <v>3.8</v>
      </c>
      <c r="V5477">
        <v>3.5</v>
      </c>
      <c r="W5477">
        <v>3.8</v>
      </c>
      <c r="X5477">
        <v>3.67</v>
      </c>
      <c r="Y5477">
        <v>283708</v>
      </c>
      <c r="Z5477">
        <v>159586</v>
      </c>
      <c r="AA5477">
        <v>8865880</v>
      </c>
    </row>
    <row r="5478" spans="1:27" hidden="1">
      <c r="A5478" t="s">
        <v>5671</v>
      </c>
      <c r="B5478" t="s">
        <v>175</v>
      </c>
      <c r="C5478" t="s">
        <v>34</v>
      </c>
      <c r="D5478">
        <v>831</v>
      </c>
      <c r="E5478" s="12">
        <v>39590</v>
      </c>
      <c r="F5478" s="72">
        <f t="shared" si="921"/>
        <v>2008</v>
      </c>
      <c r="G5478" s="70">
        <f t="shared" si="922"/>
        <v>7512.9963898916967</v>
      </c>
      <c r="H5478" s="70" t="e" cm="1">
        <f t="array" ref="H5478">INDEX(magic_bricks_appreciation_pivot!$A$13:$K$20,MATCH(C5478,magic_bricks_appreciation_pivot!$A$13:$A$20,0),1+MATCH(F5478,INDEX(magic_bricks_appreciation_pivot!$B$13:$K$13,0),0))</f>
        <v>#N/A</v>
      </c>
      <c r="I5478" s="70"/>
      <c r="J5478">
        <v>187</v>
      </c>
      <c r="K5478">
        <v>1</v>
      </c>
      <c r="L5478">
        <v>1</v>
      </c>
      <c r="M5478">
        <v>3</v>
      </c>
      <c r="N5478" t="s">
        <v>193</v>
      </c>
      <c r="O5478" t="s">
        <v>161</v>
      </c>
      <c r="P5478" s="12">
        <v>34480</v>
      </c>
      <c r="Q5478" t="s">
        <v>194</v>
      </c>
      <c r="R5478" t="s">
        <v>165</v>
      </c>
      <c r="S5478" t="s">
        <v>178</v>
      </c>
      <c r="T5478" t="s">
        <v>163</v>
      </c>
      <c r="U5478">
        <v>2.8</v>
      </c>
      <c r="V5478">
        <v>4.7</v>
      </c>
      <c r="W5478">
        <v>2.6</v>
      </c>
      <c r="X5478">
        <v>3.5</v>
      </c>
      <c r="Y5478">
        <v>199786</v>
      </c>
      <c r="Z5478">
        <v>87406</v>
      </c>
      <c r="AA5478">
        <v>6243300</v>
      </c>
    </row>
    <row r="5479" spans="1:27">
      <c r="A5479" t="s">
        <v>5672</v>
      </c>
      <c r="B5479" t="s">
        <v>39</v>
      </c>
      <c r="C5479" t="s">
        <v>39</v>
      </c>
      <c r="D5479">
        <v>1785</v>
      </c>
      <c r="E5479" s="12">
        <v>41401</v>
      </c>
      <c r="F5479" s="72">
        <f t="shared" si="921"/>
        <v>2013</v>
      </c>
      <c r="G5479" s="70">
        <f t="shared" si="922"/>
        <v>8379.1708683473389</v>
      </c>
      <c r="H5479" s="70" cm="1">
        <f t="array" ref="H5479">INDEX(magic_bricks_appreciation_pivot!$A$13:$K$20,MATCH(C5479,magic_bricks_appreciation_pivot!$A$13:$A$20,0),1+MATCH(F5479,INDEX(magic_bricks_appreciation_pivot!$B$13:$K$13,0),0))</f>
        <v>4.727764965406598E-2</v>
      </c>
      <c r="I5479" s="70">
        <f t="shared" ref="I5479:I5480" si="928">G5479+G5479*H5479</f>
        <v>8775.3183730526198</v>
      </c>
      <c r="J5479">
        <v>162</v>
      </c>
      <c r="K5479">
        <v>1</v>
      </c>
      <c r="L5479">
        <v>1</v>
      </c>
      <c r="M5479">
        <v>4</v>
      </c>
      <c r="N5479" t="s">
        <v>154</v>
      </c>
      <c r="O5479" t="s">
        <v>155</v>
      </c>
      <c r="P5479" s="12">
        <v>39211</v>
      </c>
      <c r="Q5479" t="s">
        <v>169</v>
      </c>
      <c r="R5479" t="s">
        <v>177</v>
      </c>
      <c r="S5479" t="s">
        <v>162</v>
      </c>
      <c r="T5479" t="s">
        <v>166</v>
      </c>
      <c r="U5479">
        <v>2.2000000000000002</v>
      </c>
      <c r="V5479">
        <v>4.3</v>
      </c>
      <c r="W5479">
        <v>3.3</v>
      </c>
      <c r="X5479">
        <v>3.165</v>
      </c>
      <c r="Y5479">
        <v>388877</v>
      </c>
      <c r="Z5479">
        <v>239309</v>
      </c>
      <c r="AA5479">
        <v>14956820</v>
      </c>
    </row>
    <row r="5480" spans="1:27">
      <c r="A5480" t="s">
        <v>5673</v>
      </c>
      <c r="B5480" t="s">
        <v>175</v>
      </c>
      <c r="C5480" t="s">
        <v>34</v>
      </c>
      <c r="D5480">
        <v>935</v>
      </c>
      <c r="E5480" s="12">
        <v>41836</v>
      </c>
      <c r="F5480" s="72">
        <f t="shared" si="921"/>
        <v>2014</v>
      </c>
      <c r="G5480" s="70">
        <f t="shared" si="922"/>
        <v>10392.83422459893</v>
      </c>
      <c r="H5480" s="70" cm="1">
        <f t="array" ref="H5480">INDEX(magic_bricks_appreciation_pivot!$A$13:$K$20,MATCH(C5480,magic_bricks_appreciation_pivot!$A$13:$A$20,0),1+MATCH(F5480,INDEX(magic_bricks_appreciation_pivot!$B$13:$K$13,0),0))</f>
        <v>5.1040744021257752E-2</v>
      </c>
      <c r="I5480" s="70">
        <f t="shared" si="928"/>
        <v>10923.29221591205</v>
      </c>
      <c r="J5480">
        <v>108</v>
      </c>
      <c r="K5480">
        <v>1</v>
      </c>
      <c r="L5480">
        <v>1</v>
      </c>
      <c r="M5480">
        <v>3</v>
      </c>
      <c r="N5480" t="s">
        <v>168</v>
      </c>
      <c r="O5480" t="s">
        <v>155</v>
      </c>
      <c r="P5480" s="12">
        <v>35631</v>
      </c>
      <c r="Q5480" t="s">
        <v>169</v>
      </c>
      <c r="R5480" t="s">
        <v>177</v>
      </c>
      <c r="S5480" t="s">
        <v>162</v>
      </c>
      <c r="T5480" t="s">
        <v>166</v>
      </c>
      <c r="U5480">
        <v>2.2999999999999998</v>
      </c>
      <c r="V5480">
        <v>2.4</v>
      </c>
      <c r="W5480">
        <v>4.2</v>
      </c>
      <c r="X5480">
        <v>2.91</v>
      </c>
      <c r="Y5480">
        <v>310954</v>
      </c>
      <c r="Z5480">
        <v>106890</v>
      </c>
      <c r="AA5480">
        <v>9717300</v>
      </c>
    </row>
    <row r="5481" spans="1:27" hidden="1">
      <c r="A5481" t="s">
        <v>5674</v>
      </c>
      <c r="B5481" t="s">
        <v>201</v>
      </c>
      <c r="C5481" t="s">
        <v>201</v>
      </c>
      <c r="D5481">
        <v>2409</v>
      </c>
      <c r="E5481" s="12">
        <v>40096</v>
      </c>
      <c r="F5481" s="72">
        <f t="shared" si="921"/>
        <v>2009</v>
      </c>
      <c r="G5481" s="70">
        <f t="shared" si="922"/>
        <v>4912.5944375259442</v>
      </c>
      <c r="H5481" s="70" t="e" cm="1">
        <f t="array" ref="H5481">INDEX(magic_bricks_appreciation_pivot!$A$13:$K$20,MATCH(C5481,magic_bricks_appreciation_pivot!$A$13:$A$20,0),1+MATCH(F5481,INDEX(magic_bricks_appreciation_pivot!$B$13:$K$13,0),0))</f>
        <v>#N/A</v>
      </c>
      <c r="I5481" s="70"/>
      <c r="J5481">
        <v>115</v>
      </c>
      <c r="K5481">
        <v>4</v>
      </c>
      <c r="L5481">
        <v>2</v>
      </c>
      <c r="M5481">
        <v>6</v>
      </c>
      <c r="N5481" t="s">
        <v>168</v>
      </c>
      <c r="O5481" t="s">
        <v>161</v>
      </c>
      <c r="P5481" s="12">
        <v>35716</v>
      </c>
      <c r="Q5481" t="s">
        <v>194</v>
      </c>
      <c r="R5481" t="s">
        <v>177</v>
      </c>
      <c r="S5481" t="s">
        <v>162</v>
      </c>
      <c r="T5481" t="s">
        <v>166</v>
      </c>
      <c r="U5481">
        <v>2.5</v>
      </c>
      <c r="V5481">
        <v>2.2999999999999998</v>
      </c>
      <c r="W5481">
        <v>3.6</v>
      </c>
      <c r="X5481">
        <v>2.88</v>
      </c>
      <c r="Y5481">
        <v>568053</v>
      </c>
      <c r="Z5481">
        <v>189351</v>
      </c>
      <c r="AA5481">
        <v>11834440</v>
      </c>
    </row>
    <row r="5482" spans="1:27">
      <c r="A5482" t="s">
        <v>5675</v>
      </c>
      <c r="B5482" t="s">
        <v>51</v>
      </c>
      <c r="C5482" t="s">
        <v>51</v>
      </c>
      <c r="D5482">
        <v>1760</v>
      </c>
      <c r="E5482" s="12">
        <v>40325</v>
      </c>
      <c r="F5482" s="72">
        <f t="shared" si="921"/>
        <v>2010</v>
      </c>
      <c r="G5482" s="70">
        <f t="shared" si="922"/>
        <v>5641.477272727273</v>
      </c>
      <c r="H5482" s="70" cm="1">
        <f t="array" ref="H5482">INDEX(magic_bricks_appreciation_pivot!$A$13:$K$20,MATCH(C5482,magic_bricks_appreciation_pivot!$A$13:$A$20,0),1+MATCH(F5482,INDEX(magic_bricks_appreciation_pivot!$B$13:$K$13,0),0))</f>
        <v>0.55311029796131728</v>
      </c>
      <c r="I5482" s="70">
        <f t="shared" ref="I5482:I5483" si="929">G5482+G5482*H5482</f>
        <v>8761.8364479874544</v>
      </c>
      <c r="J5482">
        <v>56</v>
      </c>
      <c r="K5482">
        <v>2</v>
      </c>
      <c r="L5482">
        <v>1</v>
      </c>
      <c r="M5482">
        <v>4</v>
      </c>
      <c r="N5482" t="s">
        <v>193</v>
      </c>
      <c r="O5482" t="s">
        <v>155</v>
      </c>
      <c r="P5482" s="12">
        <v>20250</v>
      </c>
      <c r="Q5482" t="s">
        <v>194</v>
      </c>
      <c r="R5482" t="s">
        <v>165</v>
      </c>
      <c r="S5482" t="s">
        <v>158</v>
      </c>
      <c r="T5482" t="s">
        <v>166</v>
      </c>
      <c r="U5482">
        <v>4.3</v>
      </c>
      <c r="V5482">
        <v>4.0999999999999996</v>
      </c>
      <c r="W5482">
        <v>4.9000000000000004</v>
      </c>
      <c r="X5482">
        <v>4.3899999999999997</v>
      </c>
      <c r="Y5482">
        <v>367373</v>
      </c>
      <c r="Z5482">
        <v>99290</v>
      </c>
      <c r="AA5482">
        <v>9929000</v>
      </c>
    </row>
    <row r="5483" spans="1:27">
      <c r="A5483" t="s">
        <v>5676</v>
      </c>
      <c r="B5483" t="s">
        <v>75</v>
      </c>
      <c r="C5483" t="s">
        <v>75</v>
      </c>
      <c r="D5483">
        <v>1920</v>
      </c>
      <c r="E5483" s="12">
        <v>41714</v>
      </c>
      <c r="F5483" s="72">
        <f t="shared" si="921"/>
        <v>2014</v>
      </c>
      <c r="G5483" s="70">
        <f t="shared" si="922"/>
        <v>7316.21875</v>
      </c>
      <c r="H5483" s="70" cm="1">
        <f t="array" ref="H5483">INDEX(magic_bricks_appreciation_pivot!$A$13:$K$20,MATCH(C5483,magic_bricks_appreciation_pivot!$A$13:$A$20,0),1+MATCH(F5483,INDEX(magic_bricks_appreciation_pivot!$B$13:$K$13,0),0))</f>
        <v>0.20839433870180576</v>
      </c>
      <c r="I5483" s="70">
        <f t="shared" si="929"/>
        <v>8840.8773182040022</v>
      </c>
      <c r="J5483">
        <v>86</v>
      </c>
      <c r="K5483">
        <v>2</v>
      </c>
      <c r="L5483">
        <v>1</v>
      </c>
      <c r="M5483">
        <v>5</v>
      </c>
      <c r="N5483" t="s">
        <v>154</v>
      </c>
      <c r="O5483" t="s">
        <v>155</v>
      </c>
      <c r="P5483" s="12">
        <v>26384</v>
      </c>
      <c r="Q5483" t="s">
        <v>194</v>
      </c>
      <c r="R5483" t="s">
        <v>177</v>
      </c>
      <c r="S5483" t="s">
        <v>158</v>
      </c>
      <c r="T5483" t="s">
        <v>182</v>
      </c>
      <c r="U5483">
        <v>4.4000000000000004</v>
      </c>
      <c r="V5483">
        <v>3.1</v>
      </c>
      <c r="W5483">
        <v>2.2999999999999998</v>
      </c>
      <c r="X5483">
        <v>3.13</v>
      </c>
      <c r="Y5483">
        <v>407367</v>
      </c>
      <c r="Z5483">
        <v>126424</v>
      </c>
      <c r="AA5483">
        <v>14047140</v>
      </c>
    </row>
    <row r="5484" spans="1:27" hidden="1">
      <c r="A5484" t="s">
        <v>5677</v>
      </c>
      <c r="B5484" t="s">
        <v>23</v>
      </c>
      <c r="C5484" t="s">
        <v>23</v>
      </c>
      <c r="D5484">
        <v>1352</v>
      </c>
      <c r="E5484" s="12">
        <v>40121</v>
      </c>
      <c r="F5484" s="72">
        <f t="shared" si="921"/>
        <v>2009</v>
      </c>
      <c r="G5484" s="70">
        <f t="shared" si="922"/>
        <v>5311.205621301775</v>
      </c>
      <c r="H5484" s="70" t="e" cm="1">
        <f t="array" ref="H5484">INDEX(magic_bricks_appreciation_pivot!$A$13:$K$20,MATCH(C5484,magic_bricks_appreciation_pivot!$A$13:$A$20,0),1+MATCH(F5484,INDEX(magic_bricks_appreciation_pivot!$B$13:$K$13,0),0))</f>
        <v>#N/A</v>
      </c>
      <c r="I5484" s="70"/>
      <c r="J5484">
        <v>51</v>
      </c>
      <c r="K5484">
        <v>2</v>
      </c>
      <c r="L5484">
        <v>2</v>
      </c>
      <c r="M5484">
        <v>4</v>
      </c>
      <c r="N5484" t="s">
        <v>193</v>
      </c>
      <c r="O5484" t="s">
        <v>161</v>
      </c>
      <c r="P5484" s="12">
        <v>23696</v>
      </c>
      <c r="Q5484" t="s">
        <v>194</v>
      </c>
      <c r="R5484" t="s">
        <v>177</v>
      </c>
      <c r="S5484" t="s">
        <v>178</v>
      </c>
      <c r="T5484" t="s">
        <v>182</v>
      </c>
      <c r="U5484">
        <v>2.2000000000000002</v>
      </c>
      <c r="V5484">
        <v>4.4000000000000004</v>
      </c>
      <c r="W5484">
        <v>4.5999999999999996</v>
      </c>
      <c r="X5484">
        <v>3.82</v>
      </c>
      <c r="Y5484">
        <v>301592</v>
      </c>
      <c r="Z5484">
        <v>64627</v>
      </c>
      <c r="AA5484">
        <v>7180750</v>
      </c>
    </row>
    <row r="5485" spans="1:27">
      <c r="A5485" t="s">
        <v>5678</v>
      </c>
      <c r="B5485" t="s">
        <v>175</v>
      </c>
      <c r="C5485" t="s">
        <v>34</v>
      </c>
      <c r="D5485">
        <v>708</v>
      </c>
      <c r="E5485" s="12">
        <v>41638</v>
      </c>
      <c r="F5485" s="72">
        <f t="shared" si="921"/>
        <v>2013</v>
      </c>
      <c r="G5485" s="70">
        <f t="shared" si="922"/>
        <v>13449.449152542373</v>
      </c>
      <c r="H5485" s="70" cm="1">
        <f t="array" ref="H5485">INDEX(magic_bricks_appreciation_pivot!$A$13:$K$20,MATCH(C5485,magic_bricks_appreciation_pivot!$A$13:$A$20,0),1+MATCH(F5485,INDEX(magic_bricks_appreciation_pivot!$B$13:$K$13,0),0))</f>
        <v>0.11656080922135968</v>
      </c>
      <c r="I5485" s="70">
        <f>G5485+G5485*H5485</f>
        <v>15017.127829344241</v>
      </c>
      <c r="J5485">
        <v>186</v>
      </c>
      <c r="K5485">
        <v>1</v>
      </c>
      <c r="L5485">
        <v>1</v>
      </c>
      <c r="M5485">
        <v>2</v>
      </c>
      <c r="N5485" t="s">
        <v>193</v>
      </c>
      <c r="O5485" t="s">
        <v>155</v>
      </c>
      <c r="P5485" s="12">
        <v>33243</v>
      </c>
      <c r="Q5485" t="s">
        <v>169</v>
      </c>
      <c r="R5485" t="s">
        <v>157</v>
      </c>
      <c r="S5485" t="s">
        <v>162</v>
      </c>
      <c r="T5485" t="s">
        <v>182</v>
      </c>
      <c r="U5485">
        <v>4</v>
      </c>
      <c r="V5485">
        <v>2.9</v>
      </c>
      <c r="W5485">
        <v>3.2</v>
      </c>
      <c r="X5485">
        <v>3.32</v>
      </c>
      <c r="Y5485">
        <v>276144</v>
      </c>
      <c r="Z5485">
        <v>95222</v>
      </c>
      <c r="AA5485">
        <v>9522210</v>
      </c>
    </row>
    <row r="5486" spans="1:27" hidden="1">
      <c r="A5486" t="s">
        <v>5679</v>
      </c>
      <c r="B5486" t="s">
        <v>51</v>
      </c>
      <c r="C5486" t="s">
        <v>51</v>
      </c>
      <c r="D5486">
        <v>1798</v>
      </c>
      <c r="E5486" s="12">
        <v>39158</v>
      </c>
      <c r="F5486" s="72">
        <f t="shared" si="921"/>
        <v>2007</v>
      </c>
      <c r="G5486" s="70">
        <f t="shared" si="922"/>
        <v>4299.4827586206893</v>
      </c>
      <c r="H5486" s="70" t="e" cm="1">
        <f t="array" ref="H5486">INDEX(magic_bricks_appreciation_pivot!$A$13:$K$20,MATCH(C5486,magic_bricks_appreciation_pivot!$A$13:$A$20,0),1+MATCH(F5486,INDEX(magic_bricks_appreciation_pivot!$B$13:$K$13,0),0))</f>
        <v>#N/A</v>
      </c>
      <c r="I5486" s="70"/>
      <c r="J5486">
        <v>74</v>
      </c>
      <c r="K5486">
        <v>2</v>
      </c>
      <c r="L5486">
        <v>1</v>
      </c>
      <c r="M5486">
        <v>4</v>
      </c>
      <c r="N5486" t="s">
        <v>154</v>
      </c>
      <c r="O5486" t="s">
        <v>161</v>
      </c>
      <c r="P5486" s="12">
        <v>31493</v>
      </c>
      <c r="Q5486" t="s">
        <v>169</v>
      </c>
      <c r="R5486" t="s">
        <v>157</v>
      </c>
      <c r="S5486" t="s">
        <v>178</v>
      </c>
      <c r="T5486" t="s">
        <v>159</v>
      </c>
      <c r="U5486">
        <v>2.1</v>
      </c>
      <c r="V5486">
        <v>4.8</v>
      </c>
      <c r="W5486">
        <v>3.2</v>
      </c>
      <c r="X5486">
        <v>3.65</v>
      </c>
      <c r="Y5486">
        <v>247375</v>
      </c>
      <c r="Z5486">
        <v>108227</v>
      </c>
      <c r="AA5486">
        <v>7730470</v>
      </c>
    </row>
    <row r="5487" spans="1:27" hidden="1">
      <c r="A5487" t="s">
        <v>5680</v>
      </c>
      <c r="B5487" t="s">
        <v>175</v>
      </c>
      <c r="C5487" t="s">
        <v>34</v>
      </c>
      <c r="D5487">
        <v>901</v>
      </c>
      <c r="E5487" s="12">
        <v>39658</v>
      </c>
      <c r="F5487" s="72">
        <f t="shared" si="921"/>
        <v>2008</v>
      </c>
      <c r="G5487" s="70">
        <f t="shared" si="922"/>
        <v>9989.2563817980026</v>
      </c>
      <c r="H5487" s="70" t="e" cm="1">
        <f t="array" ref="H5487">INDEX(magic_bricks_appreciation_pivot!$A$13:$K$20,MATCH(C5487,magic_bricks_appreciation_pivot!$A$13:$A$20,0),1+MATCH(F5487,INDEX(magic_bricks_appreciation_pivot!$B$13:$K$13,0),0))</f>
        <v>#N/A</v>
      </c>
      <c r="I5487" s="70"/>
      <c r="J5487">
        <v>163</v>
      </c>
      <c r="K5487">
        <v>1</v>
      </c>
      <c r="L5487">
        <v>1</v>
      </c>
      <c r="M5487">
        <v>3</v>
      </c>
      <c r="N5487" t="s">
        <v>184</v>
      </c>
      <c r="O5487" t="s">
        <v>161</v>
      </c>
      <c r="P5487" s="12">
        <v>27613</v>
      </c>
      <c r="Q5487" t="s">
        <v>169</v>
      </c>
      <c r="R5487" t="s">
        <v>170</v>
      </c>
      <c r="S5487" t="s">
        <v>158</v>
      </c>
      <c r="T5487" t="s">
        <v>182</v>
      </c>
      <c r="U5487">
        <v>3.1</v>
      </c>
      <c r="V5487">
        <v>4.2</v>
      </c>
      <c r="W5487">
        <v>3.3</v>
      </c>
      <c r="X5487">
        <v>3.6</v>
      </c>
      <c r="Y5487">
        <v>252009</v>
      </c>
      <c r="Z5487">
        <v>45002</v>
      </c>
      <c r="AA5487">
        <v>9000320</v>
      </c>
    </row>
    <row r="5488" spans="1:27" hidden="1">
      <c r="A5488" t="s">
        <v>5681</v>
      </c>
      <c r="B5488" t="s">
        <v>175</v>
      </c>
      <c r="C5488" t="s">
        <v>34</v>
      </c>
      <c r="D5488">
        <v>1270</v>
      </c>
      <c r="E5488" s="12">
        <v>39959</v>
      </c>
      <c r="F5488" s="72">
        <f t="shared" si="921"/>
        <v>2009</v>
      </c>
      <c r="G5488" s="70">
        <f t="shared" si="922"/>
        <v>10550.590551181102</v>
      </c>
      <c r="H5488" s="70" t="e" cm="1">
        <f t="array" ref="H5488">INDEX(magic_bricks_appreciation_pivot!$A$13:$K$20,MATCH(C5488,magic_bricks_appreciation_pivot!$A$13:$A$20,0),1+MATCH(F5488,INDEX(magic_bricks_appreciation_pivot!$B$13:$K$13,0),0))</f>
        <v>#N/A</v>
      </c>
      <c r="I5488" s="70"/>
      <c r="J5488">
        <v>189</v>
      </c>
      <c r="K5488">
        <v>2</v>
      </c>
      <c r="L5488">
        <v>1</v>
      </c>
      <c r="M5488">
        <v>4</v>
      </c>
      <c r="N5488" t="s">
        <v>176</v>
      </c>
      <c r="O5488" t="s">
        <v>155</v>
      </c>
      <c r="P5488" s="12">
        <v>27184</v>
      </c>
      <c r="Q5488" t="s">
        <v>156</v>
      </c>
      <c r="R5488" t="s">
        <v>170</v>
      </c>
      <c r="S5488" t="s">
        <v>178</v>
      </c>
      <c r="T5488" t="s">
        <v>163</v>
      </c>
      <c r="U5488">
        <v>4.8</v>
      </c>
      <c r="V5488">
        <v>4.0999999999999996</v>
      </c>
      <c r="W5488">
        <v>2.6</v>
      </c>
      <c r="X5488">
        <v>3.86</v>
      </c>
      <c r="Y5488">
        <v>361780</v>
      </c>
      <c r="Z5488">
        <v>120593</v>
      </c>
      <c r="AA5488">
        <v>13399250</v>
      </c>
    </row>
    <row r="5489" spans="1:27" hidden="1">
      <c r="A5489" t="s">
        <v>5682</v>
      </c>
      <c r="B5489" t="s">
        <v>175</v>
      </c>
      <c r="C5489" t="s">
        <v>34</v>
      </c>
      <c r="D5489">
        <v>802</v>
      </c>
      <c r="E5489" s="12">
        <v>39154</v>
      </c>
      <c r="F5489" s="72">
        <f t="shared" si="921"/>
        <v>2007</v>
      </c>
      <c r="G5489" s="70">
        <f t="shared" si="922"/>
        <v>9128.2418952618445</v>
      </c>
      <c r="H5489" s="70" t="e" cm="1">
        <f t="array" ref="H5489">INDEX(magic_bricks_appreciation_pivot!$A$13:$K$20,MATCH(C5489,magic_bricks_appreciation_pivot!$A$13:$A$20,0),1+MATCH(F5489,INDEX(magic_bricks_appreciation_pivot!$B$13:$K$13,0),0))</f>
        <v>#N/A</v>
      </c>
      <c r="I5489" s="70"/>
      <c r="J5489">
        <v>163</v>
      </c>
      <c r="K5489">
        <v>1</v>
      </c>
      <c r="L5489">
        <v>1</v>
      </c>
      <c r="M5489">
        <v>3</v>
      </c>
      <c r="N5489" t="s">
        <v>193</v>
      </c>
      <c r="O5489" t="s">
        <v>155</v>
      </c>
      <c r="P5489" s="12">
        <v>36599</v>
      </c>
      <c r="Q5489" t="s">
        <v>194</v>
      </c>
      <c r="R5489" t="s">
        <v>165</v>
      </c>
      <c r="S5489" t="s">
        <v>178</v>
      </c>
      <c r="T5489" t="s">
        <v>163</v>
      </c>
      <c r="U5489">
        <v>4.0999999999999996</v>
      </c>
      <c r="V5489">
        <v>4.7</v>
      </c>
      <c r="W5489">
        <v>3.3</v>
      </c>
      <c r="X5489">
        <v>4.0999999999999996</v>
      </c>
      <c r="Y5489">
        <v>219626</v>
      </c>
      <c r="Z5489">
        <v>58567</v>
      </c>
      <c r="AA5489">
        <v>7320850</v>
      </c>
    </row>
    <row r="5490" spans="1:27">
      <c r="A5490" t="s">
        <v>5683</v>
      </c>
      <c r="B5490" t="s">
        <v>175</v>
      </c>
      <c r="C5490" t="s">
        <v>34</v>
      </c>
      <c r="D5490">
        <v>1094</v>
      </c>
      <c r="E5490" s="12">
        <v>41894</v>
      </c>
      <c r="F5490" s="72">
        <f t="shared" si="921"/>
        <v>2014</v>
      </c>
      <c r="G5490" s="70">
        <f t="shared" si="922"/>
        <v>11001.051188299818</v>
      </c>
      <c r="H5490" s="70" cm="1">
        <f t="array" ref="H5490">INDEX(magic_bricks_appreciation_pivot!$A$13:$K$20,MATCH(C5490,magic_bricks_appreciation_pivot!$A$13:$A$20,0),1+MATCH(F5490,INDEX(magic_bricks_appreciation_pivot!$B$13:$K$13,0),0))</f>
        <v>5.1040744021257752E-2</v>
      </c>
      <c r="I5490" s="70">
        <f>G5490+G5490*H5490</f>
        <v>11562.553025966583</v>
      </c>
      <c r="J5490">
        <v>112</v>
      </c>
      <c r="K5490">
        <v>1</v>
      </c>
      <c r="L5490">
        <v>1</v>
      </c>
      <c r="M5490">
        <v>3</v>
      </c>
      <c r="N5490" t="s">
        <v>193</v>
      </c>
      <c r="O5490" t="s">
        <v>161</v>
      </c>
      <c r="P5490" s="12">
        <v>31309</v>
      </c>
      <c r="Q5490" t="s">
        <v>156</v>
      </c>
      <c r="R5490" t="s">
        <v>157</v>
      </c>
      <c r="S5490" t="s">
        <v>158</v>
      </c>
      <c r="T5490" t="s">
        <v>163</v>
      </c>
      <c r="U5490">
        <v>3.2</v>
      </c>
      <c r="V5490">
        <v>4.9000000000000004</v>
      </c>
      <c r="W5490">
        <v>2.4</v>
      </c>
      <c r="X5490">
        <v>3.64</v>
      </c>
      <c r="Y5490">
        <v>349019</v>
      </c>
      <c r="Z5490">
        <v>132387</v>
      </c>
      <c r="AA5490">
        <v>12035150</v>
      </c>
    </row>
    <row r="5491" spans="1:27" hidden="1">
      <c r="A5491" t="s">
        <v>5684</v>
      </c>
      <c r="B5491" t="s">
        <v>23</v>
      </c>
      <c r="C5491" t="s">
        <v>23</v>
      </c>
      <c r="D5491">
        <v>666</v>
      </c>
      <c r="E5491" s="12">
        <v>40038</v>
      </c>
      <c r="F5491" s="72">
        <f t="shared" si="921"/>
        <v>2009</v>
      </c>
      <c r="G5491" s="70">
        <f t="shared" si="922"/>
        <v>6765.0150150150148</v>
      </c>
      <c r="H5491" s="70" t="e" cm="1">
        <f t="array" ref="H5491">INDEX(magic_bricks_appreciation_pivot!$A$13:$K$20,MATCH(C5491,magic_bricks_appreciation_pivot!$A$13:$A$20,0),1+MATCH(F5491,INDEX(magic_bricks_appreciation_pivot!$B$13:$K$13,0),0))</f>
        <v>#N/A</v>
      </c>
      <c r="I5491" s="70"/>
      <c r="J5491">
        <v>147</v>
      </c>
      <c r="K5491">
        <v>1</v>
      </c>
      <c r="L5491">
        <v>1</v>
      </c>
      <c r="M5491">
        <v>2</v>
      </c>
      <c r="N5491" t="s">
        <v>184</v>
      </c>
      <c r="O5491" t="s">
        <v>161</v>
      </c>
      <c r="P5491" s="12">
        <v>36753</v>
      </c>
      <c r="Q5491" t="s">
        <v>169</v>
      </c>
      <c r="R5491" t="s">
        <v>165</v>
      </c>
      <c r="S5491" t="s">
        <v>162</v>
      </c>
      <c r="T5491" t="s">
        <v>159</v>
      </c>
      <c r="U5491">
        <v>3.5</v>
      </c>
      <c r="V5491">
        <v>3.6</v>
      </c>
      <c r="W5491">
        <v>2.9</v>
      </c>
      <c r="X5491">
        <v>3.29</v>
      </c>
      <c r="Y5491">
        <v>148682</v>
      </c>
      <c r="Z5491">
        <v>108132</v>
      </c>
      <c r="AA5491">
        <v>4505500</v>
      </c>
    </row>
    <row r="5492" spans="1:27" hidden="1">
      <c r="A5492" t="s">
        <v>5685</v>
      </c>
      <c r="B5492" t="s">
        <v>51</v>
      </c>
      <c r="C5492" t="s">
        <v>51</v>
      </c>
      <c r="D5492">
        <v>1655</v>
      </c>
      <c r="E5492" s="12">
        <v>39170</v>
      </c>
      <c r="F5492" s="72">
        <f t="shared" si="921"/>
        <v>2007</v>
      </c>
      <c r="G5492" s="70">
        <f t="shared" si="922"/>
        <v>5128.3444108761332</v>
      </c>
      <c r="H5492" s="70" t="e" cm="1">
        <f t="array" ref="H5492">INDEX(magic_bricks_appreciation_pivot!$A$13:$K$20,MATCH(C5492,magic_bricks_appreciation_pivot!$A$13:$A$20,0),1+MATCH(F5492,INDEX(magic_bricks_appreciation_pivot!$B$13:$K$13,0),0))</f>
        <v>#N/A</v>
      </c>
      <c r="I5492" s="70"/>
      <c r="J5492">
        <v>112</v>
      </c>
      <c r="K5492">
        <v>2</v>
      </c>
      <c r="L5492">
        <v>1</v>
      </c>
      <c r="M5492">
        <v>4</v>
      </c>
      <c r="N5492" t="s">
        <v>168</v>
      </c>
      <c r="O5492" t="s">
        <v>155</v>
      </c>
      <c r="P5492" s="12">
        <v>23475</v>
      </c>
      <c r="Q5492" t="s">
        <v>194</v>
      </c>
      <c r="R5492" t="s">
        <v>165</v>
      </c>
      <c r="S5492" t="s">
        <v>158</v>
      </c>
      <c r="T5492" t="s">
        <v>171</v>
      </c>
      <c r="U5492">
        <v>2.2000000000000002</v>
      </c>
      <c r="V5492">
        <v>4.9000000000000004</v>
      </c>
      <c r="W5492">
        <v>3.5</v>
      </c>
      <c r="X5492">
        <v>3.81</v>
      </c>
      <c r="Y5492">
        <v>339496</v>
      </c>
      <c r="Z5492">
        <v>59412</v>
      </c>
      <c r="AA5492">
        <v>8487410</v>
      </c>
    </row>
    <row r="5493" spans="1:27" hidden="1">
      <c r="A5493" t="s">
        <v>5686</v>
      </c>
      <c r="B5493" t="s">
        <v>201</v>
      </c>
      <c r="C5493" t="s">
        <v>201</v>
      </c>
      <c r="D5493">
        <v>1622</v>
      </c>
      <c r="E5493" s="12">
        <v>40019</v>
      </c>
      <c r="F5493" s="72">
        <f t="shared" si="921"/>
        <v>2009</v>
      </c>
      <c r="G5493" s="70">
        <f t="shared" si="922"/>
        <v>7869.1122071516647</v>
      </c>
      <c r="H5493" s="70" t="e" cm="1">
        <f t="array" ref="H5493">INDEX(magic_bricks_appreciation_pivot!$A$13:$K$20,MATCH(C5493,magic_bricks_appreciation_pivot!$A$13:$A$20,0),1+MATCH(F5493,INDEX(magic_bricks_appreciation_pivot!$B$13:$K$13,0),0))</f>
        <v>#N/A</v>
      </c>
      <c r="I5493" s="70"/>
      <c r="J5493">
        <v>130</v>
      </c>
      <c r="K5493">
        <v>2</v>
      </c>
      <c r="L5493">
        <v>1</v>
      </c>
      <c r="M5493">
        <v>4</v>
      </c>
      <c r="N5493" t="s">
        <v>154</v>
      </c>
      <c r="O5493" t="s">
        <v>161</v>
      </c>
      <c r="P5493" s="12">
        <v>30894</v>
      </c>
      <c r="Q5493" t="s">
        <v>156</v>
      </c>
      <c r="R5493" t="s">
        <v>177</v>
      </c>
      <c r="S5493" t="s">
        <v>158</v>
      </c>
      <c r="T5493" t="s">
        <v>163</v>
      </c>
      <c r="U5493">
        <v>4.2</v>
      </c>
      <c r="V5493">
        <v>3.3</v>
      </c>
      <c r="W5493">
        <v>2.5</v>
      </c>
      <c r="X5493">
        <v>3.25</v>
      </c>
      <c r="Y5493">
        <v>497784</v>
      </c>
      <c r="Z5493">
        <v>140401</v>
      </c>
      <c r="AA5493">
        <v>12763700</v>
      </c>
    </row>
    <row r="5494" spans="1:27">
      <c r="A5494" t="s">
        <v>5687</v>
      </c>
      <c r="B5494" t="s">
        <v>201</v>
      </c>
      <c r="C5494" t="s">
        <v>201</v>
      </c>
      <c r="D5494">
        <v>2364</v>
      </c>
      <c r="E5494" s="12">
        <v>40836</v>
      </c>
      <c r="F5494" s="72">
        <f t="shared" si="921"/>
        <v>2011</v>
      </c>
      <c r="G5494" s="70">
        <f t="shared" si="922"/>
        <v>7844.2639593908625</v>
      </c>
      <c r="H5494" s="70" cm="1">
        <f t="array" ref="H5494">INDEX(magic_bricks_appreciation_pivot!$A$13:$K$20,MATCH(C5494,magic_bricks_appreciation_pivot!$A$13:$A$20,0),1+MATCH(F5494,INDEX(magic_bricks_appreciation_pivot!$B$13:$K$13,0),0))</f>
        <v>0.57884713052310821</v>
      </c>
      <c r="I5494" s="70">
        <f>G5494+G5494*H5494</f>
        <v>12384.893643350099</v>
      </c>
      <c r="J5494">
        <v>140</v>
      </c>
      <c r="K5494">
        <v>4</v>
      </c>
      <c r="L5494">
        <v>2</v>
      </c>
      <c r="M5494">
        <v>6</v>
      </c>
      <c r="N5494" t="s">
        <v>168</v>
      </c>
      <c r="O5494" t="s">
        <v>161</v>
      </c>
      <c r="P5494" s="12">
        <v>32806</v>
      </c>
      <c r="Q5494" t="s">
        <v>156</v>
      </c>
      <c r="R5494" t="s">
        <v>157</v>
      </c>
      <c r="S5494" t="s">
        <v>158</v>
      </c>
      <c r="T5494" t="s">
        <v>182</v>
      </c>
      <c r="U5494">
        <v>2.8</v>
      </c>
      <c r="V5494">
        <v>2.7</v>
      </c>
      <c r="W5494">
        <v>4.5999999999999996</v>
      </c>
      <c r="X5494">
        <v>3.49</v>
      </c>
      <c r="Y5494">
        <v>853017</v>
      </c>
      <c r="Z5494">
        <v>426508</v>
      </c>
      <c r="AA5494">
        <v>18543840</v>
      </c>
    </row>
    <row r="5495" spans="1:27" hidden="1">
      <c r="A5495" t="s">
        <v>5688</v>
      </c>
      <c r="B5495" t="s">
        <v>23</v>
      </c>
      <c r="C5495" t="s">
        <v>23</v>
      </c>
      <c r="D5495">
        <v>1442</v>
      </c>
      <c r="E5495" s="12">
        <v>40169</v>
      </c>
      <c r="F5495" s="72">
        <f t="shared" si="921"/>
        <v>2009</v>
      </c>
      <c r="G5495" s="70">
        <f t="shared" si="922"/>
        <v>6217.5797503467402</v>
      </c>
      <c r="H5495" s="70" t="e" cm="1">
        <f t="array" ref="H5495">INDEX(magic_bricks_appreciation_pivot!$A$13:$K$20,MATCH(C5495,magic_bricks_appreciation_pivot!$A$13:$A$20,0),1+MATCH(F5495,INDEX(magic_bricks_appreciation_pivot!$B$13:$K$13,0),0))</f>
        <v>#N/A</v>
      </c>
      <c r="I5495" s="70"/>
      <c r="J5495">
        <v>37</v>
      </c>
      <c r="K5495">
        <v>2</v>
      </c>
      <c r="L5495">
        <v>2</v>
      </c>
      <c r="M5495">
        <v>4</v>
      </c>
      <c r="N5495" t="s">
        <v>168</v>
      </c>
      <c r="O5495" t="s">
        <v>155</v>
      </c>
      <c r="P5495" s="12">
        <v>22649</v>
      </c>
      <c r="Q5495" t="s">
        <v>169</v>
      </c>
      <c r="R5495" t="s">
        <v>157</v>
      </c>
      <c r="S5495" t="s">
        <v>158</v>
      </c>
      <c r="T5495" t="s">
        <v>166</v>
      </c>
      <c r="U5495">
        <v>2.1</v>
      </c>
      <c r="V5495">
        <v>4.3</v>
      </c>
      <c r="W5495">
        <v>2.9</v>
      </c>
      <c r="X5495">
        <v>3.08</v>
      </c>
      <c r="Y5495">
        <v>322767</v>
      </c>
      <c r="Z5495">
        <v>206212</v>
      </c>
      <c r="AA5495">
        <v>8965750</v>
      </c>
    </row>
    <row r="5496" spans="1:27" hidden="1">
      <c r="A5496" t="s">
        <v>5689</v>
      </c>
      <c r="B5496" t="s">
        <v>201</v>
      </c>
      <c r="C5496" t="s">
        <v>201</v>
      </c>
      <c r="D5496">
        <v>1614</v>
      </c>
      <c r="E5496" s="12">
        <v>39527</v>
      </c>
      <c r="F5496" s="72">
        <f t="shared" si="921"/>
        <v>2008</v>
      </c>
      <c r="G5496" s="70">
        <f t="shared" si="922"/>
        <v>8289.1078066914506</v>
      </c>
      <c r="H5496" s="70" t="e" cm="1">
        <f t="array" ref="H5496">INDEX(magic_bricks_appreciation_pivot!$A$13:$K$20,MATCH(C5496,magic_bricks_appreciation_pivot!$A$13:$A$20,0),1+MATCH(F5496,INDEX(magic_bricks_appreciation_pivot!$B$13:$K$13,0),0))</f>
        <v>#N/A</v>
      </c>
      <c r="I5496" s="70"/>
      <c r="J5496">
        <v>140</v>
      </c>
      <c r="K5496">
        <v>2</v>
      </c>
      <c r="L5496">
        <v>1</v>
      </c>
      <c r="M5496">
        <v>4</v>
      </c>
      <c r="N5496" t="s">
        <v>176</v>
      </c>
      <c r="O5496" t="s">
        <v>161</v>
      </c>
      <c r="P5496" s="12">
        <v>35512</v>
      </c>
      <c r="Q5496" t="s">
        <v>156</v>
      </c>
      <c r="R5496" t="s">
        <v>170</v>
      </c>
      <c r="S5496" t="s">
        <v>162</v>
      </c>
      <c r="T5496" t="s">
        <v>163</v>
      </c>
      <c r="U5496">
        <v>4.8</v>
      </c>
      <c r="V5496">
        <v>4.7</v>
      </c>
      <c r="W5496">
        <v>2.6</v>
      </c>
      <c r="X5496">
        <v>3.89</v>
      </c>
      <c r="Y5496">
        <v>588659</v>
      </c>
      <c r="Z5496">
        <v>240815</v>
      </c>
      <c r="AA5496">
        <v>13378620</v>
      </c>
    </row>
    <row r="5497" spans="1:27" hidden="1">
      <c r="A5497" t="s">
        <v>5690</v>
      </c>
      <c r="B5497" t="s">
        <v>51</v>
      </c>
      <c r="C5497" t="s">
        <v>51</v>
      </c>
      <c r="D5497">
        <v>1567</v>
      </c>
      <c r="E5497" s="12">
        <v>40078</v>
      </c>
      <c r="F5497" s="72">
        <f t="shared" si="921"/>
        <v>2009</v>
      </c>
      <c r="G5497" s="70">
        <f t="shared" si="922"/>
        <v>8423.7077217613278</v>
      </c>
      <c r="H5497" s="70" t="e" cm="1">
        <f t="array" ref="H5497">INDEX(magic_bricks_appreciation_pivot!$A$13:$K$20,MATCH(C5497,magic_bricks_appreciation_pivot!$A$13:$A$20,0),1+MATCH(F5497,INDEX(magic_bricks_appreciation_pivot!$B$13:$K$13,0),0))</f>
        <v>#N/A</v>
      </c>
      <c r="I5497" s="70"/>
      <c r="J5497">
        <v>175</v>
      </c>
      <c r="K5497">
        <v>2</v>
      </c>
      <c r="L5497">
        <v>1</v>
      </c>
      <c r="M5497">
        <v>4</v>
      </c>
      <c r="N5497" t="s">
        <v>193</v>
      </c>
      <c r="O5497" t="s">
        <v>161</v>
      </c>
      <c r="P5497" s="12">
        <v>27303</v>
      </c>
      <c r="Q5497" t="s">
        <v>156</v>
      </c>
      <c r="R5497" t="s">
        <v>165</v>
      </c>
      <c r="S5497" t="s">
        <v>162</v>
      </c>
      <c r="T5497" t="s">
        <v>163</v>
      </c>
      <c r="U5497">
        <v>3.8</v>
      </c>
      <c r="V5497">
        <v>2.2999999999999998</v>
      </c>
      <c r="W5497">
        <v>3.3</v>
      </c>
      <c r="X5497">
        <v>2.98</v>
      </c>
      <c r="Y5497">
        <v>461998</v>
      </c>
      <c r="Z5497">
        <v>250799</v>
      </c>
      <c r="AA5497">
        <v>13199950</v>
      </c>
    </row>
    <row r="5498" spans="1:27">
      <c r="A5498" t="s">
        <v>5691</v>
      </c>
      <c r="B5498" t="s">
        <v>23</v>
      </c>
      <c r="C5498" t="s">
        <v>23</v>
      </c>
      <c r="D5498">
        <v>677</v>
      </c>
      <c r="E5498" s="12">
        <v>40983</v>
      </c>
      <c r="F5498" s="72">
        <f t="shared" si="921"/>
        <v>2012</v>
      </c>
      <c r="G5498" s="70">
        <f t="shared" si="922"/>
        <v>8320.9010339734123</v>
      </c>
      <c r="H5498" s="70" cm="1">
        <f t="array" ref="H5498">INDEX(magic_bricks_appreciation_pivot!$A$13:$K$20,MATCH(C5498,magic_bricks_appreciation_pivot!$A$13:$A$20,0),1+MATCH(F5498,INDEX(magic_bricks_appreciation_pivot!$B$13:$K$13,0),0))</f>
        <v>0.26292059267573231</v>
      </c>
      <c r="I5498" s="70">
        <f>G5498+G5498*H5498</f>
        <v>10508.637265421816</v>
      </c>
      <c r="J5498">
        <v>178</v>
      </c>
      <c r="K5498">
        <v>1</v>
      </c>
      <c r="L5498">
        <v>1</v>
      </c>
      <c r="M5498">
        <v>2</v>
      </c>
      <c r="N5498" t="s">
        <v>168</v>
      </c>
      <c r="O5498" t="s">
        <v>155</v>
      </c>
      <c r="P5498" s="12">
        <v>23828</v>
      </c>
      <c r="Q5498" t="s">
        <v>156</v>
      </c>
      <c r="R5498" t="s">
        <v>170</v>
      </c>
      <c r="S5498" t="s">
        <v>178</v>
      </c>
      <c r="T5498" t="s">
        <v>173</v>
      </c>
      <c r="U5498">
        <v>4.5999999999999996</v>
      </c>
      <c r="V5498">
        <v>4</v>
      </c>
      <c r="W5498">
        <v>4.5</v>
      </c>
      <c r="X5498">
        <v>4.38</v>
      </c>
      <c r="Y5498">
        <v>276029</v>
      </c>
      <c r="Z5498">
        <v>67599</v>
      </c>
      <c r="AA5498">
        <v>5633250</v>
      </c>
    </row>
    <row r="5499" spans="1:27" hidden="1">
      <c r="A5499" t="s">
        <v>5692</v>
      </c>
      <c r="B5499" t="s">
        <v>201</v>
      </c>
      <c r="C5499" t="s">
        <v>201</v>
      </c>
      <c r="D5499">
        <v>2333</v>
      </c>
      <c r="E5499" s="12">
        <v>40173</v>
      </c>
      <c r="F5499" s="72">
        <f t="shared" si="921"/>
        <v>2009</v>
      </c>
      <c r="G5499" s="70">
        <f t="shared" si="922"/>
        <v>6179.451350192885</v>
      </c>
      <c r="H5499" s="70" t="e" cm="1">
        <f t="array" ref="H5499">INDEX(magic_bricks_appreciation_pivot!$A$13:$K$20,MATCH(C5499,magic_bricks_appreciation_pivot!$A$13:$A$20,0),1+MATCH(F5499,INDEX(magic_bricks_appreciation_pivot!$B$13:$K$13,0),0))</f>
        <v>#N/A</v>
      </c>
      <c r="I5499" s="70"/>
      <c r="J5499">
        <v>18</v>
      </c>
      <c r="K5499">
        <v>4</v>
      </c>
      <c r="L5499">
        <v>2</v>
      </c>
      <c r="M5499">
        <v>6</v>
      </c>
      <c r="N5499" t="s">
        <v>154</v>
      </c>
      <c r="O5499" t="s">
        <v>155</v>
      </c>
      <c r="P5499" s="12">
        <v>32873</v>
      </c>
      <c r="Q5499" t="s">
        <v>169</v>
      </c>
      <c r="R5499" t="s">
        <v>170</v>
      </c>
      <c r="S5499" t="s">
        <v>162</v>
      </c>
      <c r="T5499" t="s">
        <v>182</v>
      </c>
      <c r="U5499">
        <v>4.2</v>
      </c>
      <c r="V5499">
        <v>3.8</v>
      </c>
      <c r="W5499">
        <v>4.0999999999999996</v>
      </c>
      <c r="X5499">
        <v>4.04</v>
      </c>
      <c r="Y5499">
        <v>533416</v>
      </c>
      <c r="Z5499">
        <v>259500</v>
      </c>
      <c r="AA5499">
        <v>14416660</v>
      </c>
    </row>
    <row r="5500" spans="1:27" hidden="1">
      <c r="A5500" t="s">
        <v>5693</v>
      </c>
      <c r="B5500" t="s">
        <v>23</v>
      </c>
      <c r="C5500" t="s">
        <v>23</v>
      </c>
      <c r="D5500">
        <v>1270</v>
      </c>
      <c r="E5500" s="12">
        <v>40047</v>
      </c>
      <c r="F5500" s="72">
        <f t="shared" si="921"/>
        <v>2009</v>
      </c>
      <c r="G5500" s="70">
        <f t="shared" si="922"/>
        <v>7418.8976377952758</v>
      </c>
      <c r="H5500" s="70" t="e" cm="1">
        <f t="array" ref="H5500">INDEX(magic_bricks_appreciation_pivot!$A$13:$K$20,MATCH(C5500,magic_bricks_appreciation_pivot!$A$13:$A$20,0),1+MATCH(F5500,INDEX(magic_bricks_appreciation_pivot!$B$13:$K$13,0),0))</f>
        <v>#N/A</v>
      </c>
      <c r="I5500" s="70"/>
      <c r="J5500">
        <v>171</v>
      </c>
      <c r="K5500">
        <v>1</v>
      </c>
      <c r="L5500">
        <v>1</v>
      </c>
      <c r="M5500">
        <v>3</v>
      </c>
      <c r="N5500" t="s">
        <v>193</v>
      </c>
      <c r="O5500" t="s">
        <v>155</v>
      </c>
      <c r="P5500" s="12">
        <v>35667</v>
      </c>
      <c r="Q5500" t="s">
        <v>156</v>
      </c>
      <c r="R5500" t="s">
        <v>157</v>
      </c>
      <c r="S5500" t="s">
        <v>178</v>
      </c>
      <c r="T5500" t="s">
        <v>173</v>
      </c>
      <c r="U5500">
        <v>3.6</v>
      </c>
      <c r="V5500">
        <v>2.1</v>
      </c>
      <c r="W5500">
        <v>3.5</v>
      </c>
      <c r="X5500">
        <v>3.11</v>
      </c>
      <c r="Y5500">
        <v>461678</v>
      </c>
      <c r="Z5500">
        <v>216706</v>
      </c>
      <c r="AA5500">
        <v>9422000</v>
      </c>
    </row>
    <row r="5501" spans="1:27">
      <c r="A5501" t="s">
        <v>5694</v>
      </c>
      <c r="B5501" t="s">
        <v>175</v>
      </c>
      <c r="C5501" t="s">
        <v>34</v>
      </c>
      <c r="D5501">
        <v>1022</v>
      </c>
      <c r="E5501" s="12">
        <v>41200</v>
      </c>
      <c r="F5501" s="72">
        <f t="shared" si="921"/>
        <v>2012</v>
      </c>
      <c r="G5501" s="70">
        <f t="shared" si="922"/>
        <v>8893.4833659491196</v>
      </c>
      <c r="H5501" s="70" cm="1">
        <f t="array" ref="H5501">INDEX(magic_bricks_appreciation_pivot!$A$13:$K$20,MATCH(C5501,magic_bricks_appreciation_pivot!$A$13:$A$20,0),1+MATCH(F5501,INDEX(magic_bricks_appreciation_pivot!$B$13:$K$13,0),0))</f>
        <v>0.22606337179266398</v>
      </c>
      <c r="I5501" s="70">
        <f>G5501+G5501*H5501</f>
        <v>10903.974202637548</v>
      </c>
      <c r="J5501">
        <v>68</v>
      </c>
      <c r="K5501">
        <v>1</v>
      </c>
      <c r="L5501">
        <v>1</v>
      </c>
      <c r="M5501">
        <v>3</v>
      </c>
      <c r="N5501" t="s">
        <v>193</v>
      </c>
      <c r="O5501" t="s">
        <v>161</v>
      </c>
      <c r="P5501" s="12">
        <v>29520</v>
      </c>
      <c r="Q5501" t="s">
        <v>169</v>
      </c>
      <c r="R5501" t="s">
        <v>165</v>
      </c>
      <c r="S5501" t="s">
        <v>158</v>
      </c>
      <c r="T5501" t="s">
        <v>182</v>
      </c>
      <c r="U5501">
        <v>2.9</v>
      </c>
      <c r="V5501">
        <v>4.7</v>
      </c>
      <c r="W5501">
        <v>3.7</v>
      </c>
      <c r="X5501">
        <v>3.86</v>
      </c>
      <c r="Y5501">
        <v>254496</v>
      </c>
      <c r="Z5501">
        <v>81802</v>
      </c>
      <c r="AA5501">
        <v>9089140</v>
      </c>
    </row>
    <row r="5502" spans="1:27" hidden="1">
      <c r="A5502" t="s">
        <v>5695</v>
      </c>
      <c r="B5502" t="s">
        <v>175</v>
      </c>
      <c r="C5502" t="s">
        <v>34</v>
      </c>
      <c r="D5502">
        <v>1000</v>
      </c>
      <c r="E5502" s="12">
        <v>39093</v>
      </c>
      <c r="F5502" s="72">
        <f t="shared" si="921"/>
        <v>2007</v>
      </c>
      <c r="G5502" s="70">
        <f t="shared" si="922"/>
        <v>9681.25</v>
      </c>
      <c r="H5502" s="70" t="e" cm="1">
        <f t="array" ref="H5502">INDEX(magic_bricks_appreciation_pivot!$A$13:$K$20,MATCH(C5502,magic_bricks_appreciation_pivot!$A$13:$A$20,0),1+MATCH(F5502,INDEX(magic_bricks_appreciation_pivot!$B$13:$K$13,0),0))</f>
        <v>#N/A</v>
      </c>
      <c r="I5502" s="70"/>
      <c r="J5502">
        <v>2</v>
      </c>
      <c r="K5502">
        <v>1</v>
      </c>
      <c r="L5502">
        <v>1</v>
      </c>
      <c r="M5502">
        <v>3</v>
      </c>
      <c r="N5502" t="s">
        <v>176</v>
      </c>
      <c r="O5502" t="s">
        <v>155</v>
      </c>
      <c r="P5502" s="12">
        <v>36538</v>
      </c>
      <c r="Q5502" t="s">
        <v>194</v>
      </c>
      <c r="R5502" t="s">
        <v>157</v>
      </c>
      <c r="S5502" t="s">
        <v>162</v>
      </c>
      <c r="T5502" t="s">
        <v>166</v>
      </c>
      <c r="U5502">
        <v>2.2000000000000002</v>
      </c>
      <c r="V5502">
        <v>3.3</v>
      </c>
      <c r="W5502">
        <v>2.6</v>
      </c>
      <c r="X5502">
        <v>2.76</v>
      </c>
      <c r="Y5502">
        <v>309800</v>
      </c>
      <c r="Z5502">
        <v>77450</v>
      </c>
      <c r="AA5502">
        <v>9681250</v>
      </c>
    </row>
    <row r="5503" spans="1:27">
      <c r="A5503" t="s">
        <v>5696</v>
      </c>
      <c r="B5503" t="s">
        <v>201</v>
      </c>
      <c r="C5503" t="s">
        <v>201</v>
      </c>
      <c r="D5503">
        <v>1429</v>
      </c>
      <c r="E5503" s="12">
        <v>40916</v>
      </c>
      <c r="F5503" s="72">
        <f t="shared" si="921"/>
        <v>2012</v>
      </c>
      <c r="G5503" s="70">
        <f t="shared" si="922"/>
        <v>6211.8684394681595</v>
      </c>
      <c r="H5503" s="70" cm="1">
        <f t="array" ref="H5503">INDEX(magic_bricks_appreciation_pivot!$A$13:$K$20,MATCH(C5503,magic_bricks_appreciation_pivot!$A$13:$A$20,0),1+MATCH(F5503,INDEX(magic_bricks_appreciation_pivot!$B$13:$K$13,0),0))</f>
        <v>0.26292059267573231</v>
      </c>
      <c r="I5503" s="70">
        <f t="shared" ref="I5503:I5511" si="930">G5503+G5503*H5503</f>
        <v>7845.0965711968047</v>
      </c>
      <c r="J5503">
        <v>194</v>
      </c>
      <c r="K5503">
        <v>2</v>
      </c>
      <c r="L5503">
        <v>1</v>
      </c>
      <c r="M5503">
        <v>4</v>
      </c>
      <c r="N5503" t="s">
        <v>168</v>
      </c>
      <c r="O5503" t="s">
        <v>161</v>
      </c>
      <c r="P5503" s="12">
        <v>33981</v>
      </c>
      <c r="Q5503" t="s">
        <v>169</v>
      </c>
      <c r="R5503" t="s">
        <v>170</v>
      </c>
      <c r="S5503" t="s">
        <v>162</v>
      </c>
      <c r="T5503" t="s">
        <v>163</v>
      </c>
      <c r="U5503">
        <v>3.3</v>
      </c>
      <c r="V5503">
        <v>2.7</v>
      </c>
      <c r="W5503">
        <v>3.3</v>
      </c>
      <c r="X5503">
        <v>3.12</v>
      </c>
      <c r="Y5503">
        <v>399454</v>
      </c>
      <c r="Z5503">
        <v>115398</v>
      </c>
      <c r="AA5503">
        <v>8876760</v>
      </c>
    </row>
    <row r="5504" spans="1:27">
      <c r="A5504" t="s">
        <v>5697</v>
      </c>
      <c r="B5504" t="s">
        <v>75</v>
      </c>
      <c r="C5504" t="s">
        <v>75</v>
      </c>
      <c r="D5504">
        <v>1515</v>
      </c>
      <c r="E5504" s="12">
        <v>40398</v>
      </c>
      <c r="F5504" s="72">
        <f t="shared" si="921"/>
        <v>2010</v>
      </c>
      <c r="G5504" s="70">
        <f t="shared" si="922"/>
        <v>13203.333333333334</v>
      </c>
      <c r="H5504" s="70" cm="1">
        <f t="array" ref="H5504">INDEX(magic_bricks_appreciation_pivot!$A$13:$K$20,MATCH(C5504,magic_bricks_appreciation_pivot!$A$13:$A$20,0),1+MATCH(F5504,INDEX(magic_bricks_appreciation_pivot!$B$13:$K$13,0),0))</f>
        <v>0.78146973215161719</v>
      </c>
      <c r="I5504" s="70">
        <f t="shared" si="930"/>
        <v>23521.338696841853</v>
      </c>
      <c r="J5504">
        <v>24</v>
      </c>
      <c r="K5504">
        <v>1</v>
      </c>
      <c r="L5504">
        <v>1</v>
      </c>
      <c r="M5504">
        <v>4</v>
      </c>
      <c r="N5504" t="s">
        <v>193</v>
      </c>
      <c r="O5504" t="s">
        <v>155</v>
      </c>
      <c r="P5504" s="12">
        <v>36748</v>
      </c>
      <c r="Q5504" t="s">
        <v>156</v>
      </c>
      <c r="R5504" t="s">
        <v>157</v>
      </c>
      <c r="S5504" t="s">
        <v>162</v>
      </c>
      <c r="T5504" t="s">
        <v>182</v>
      </c>
      <c r="U5504">
        <v>4</v>
      </c>
      <c r="V5504">
        <v>2.6</v>
      </c>
      <c r="W5504">
        <v>3.3</v>
      </c>
      <c r="X5504">
        <v>3.335</v>
      </c>
      <c r="Y5504">
        <v>580088</v>
      </c>
      <c r="Z5504">
        <v>340052</v>
      </c>
      <c r="AA5504">
        <v>20003050</v>
      </c>
    </row>
    <row r="5505" spans="1:27">
      <c r="A5505" t="s">
        <v>5698</v>
      </c>
      <c r="B5505" t="s">
        <v>56</v>
      </c>
      <c r="C5505" t="s">
        <v>56</v>
      </c>
      <c r="D5505">
        <v>888</v>
      </c>
      <c r="E5505" s="12">
        <v>40557</v>
      </c>
      <c r="F5505" s="72">
        <f t="shared" si="921"/>
        <v>2011</v>
      </c>
      <c r="G5505" s="70">
        <f t="shared" si="922"/>
        <v>13890.135135135135</v>
      </c>
      <c r="H5505" s="70" cm="1">
        <f t="array" ref="H5505">INDEX(magic_bricks_appreciation_pivot!$A$13:$K$20,MATCH(C5505,magic_bricks_appreciation_pivot!$A$13:$A$20,0),1+MATCH(F5505,INDEX(magic_bricks_appreciation_pivot!$B$13:$K$13,0),0))</f>
        <v>0.33228770983948047</v>
      </c>
      <c r="I5505" s="70">
        <f t="shared" si="930"/>
        <v>18505.656328550092</v>
      </c>
      <c r="J5505">
        <v>120</v>
      </c>
      <c r="K5505">
        <v>1</v>
      </c>
      <c r="L5505">
        <v>1</v>
      </c>
      <c r="M5505">
        <v>3</v>
      </c>
      <c r="N5505" t="s">
        <v>176</v>
      </c>
      <c r="O5505" t="s">
        <v>155</v>
      </c>
      <c r="P5505" s="12">
        <v>34717</v>
      </c>
      <c r="Q5505" t="s">
        <v>156</v>
      </c>
      <c r="R5505" t="s">
        <v>165</v>
      </c>
      <c r="S5505" t="s">
        <v>178</v>
      </c>
      <c r="T5505" t="s">
        <v>182</v>
      </c>
      <c r="U5505">
        <v>3.2</v>
      </c>
      <c r="V5505">
        <v>3</v>
      </c>
      <c r="W5505">
        <v>5</v>
      </c>
      <c r="X5505">
        <v>4.0599999999999996</v>
      </c>
      <c r="Y5505">
        <v>481043</v>
      </c>
      <c r="Z5505">
        <v>148013</v>
      </c>
      <c r="AA5505">
        <v>12334440</v>
      </c>
    </row>
    <row r="5506" spans="1:27">
      <c r="A5506" t="s">
        <v>5699</v>
      </c>
      <c r="B5506" t="s">
        <v>23</v>
      </c>
      <c r="C5506" t="s">
        <v>23</v>
      </c>
      <c r="D5506">
        <v>712</v>
      </c>
      <c r="E5506" s="12">
        <v>40292</v>
      </c>
      <c r="F5506" s="72">
        <f t="shared" si="921"/>
        <v>2010</v>
      </c>
      <c r="G5506" s="70">
        <f t="shared" si="922"/>
        <v>10615.168539325843</v>
      </c>
      <c r="H5506" s="70" cm="1">
        <f t="array" ref="H5506">INDEX(magic_bricks_appreciation_pivot!$A$13:$K$20,MATCH(C5506,magic_bricks_appreciation_pivot!$A$13:$A$20,0),1+MATCH(F5506,INDEX(magic_bricks_appreciation_pivot!$B$13:$K$13,0),0))</f>
        <v>0.49881786187527283</v>
      </c>
      <c r="I5506" s="70">
        <f t="shared" si="930"/>
        <v>15910.204213558023</v>
      </c>
      <c r="J5506">
        <v>200</v>
      </c>
      <c r="K5506">
        <v>1</v>
      </c>
      <c r="L5506">
        <v>1</v>
      </c>
      <c r="M5506">
        <v>2</v>
      </c>
      <c r="N5506" t="s">
        <v>176</v>
      </c>
      <c r="O5506" t="s">
        <v>161</v>
      </c>
      <c r="P5506" s="12">
        <v>32992</v>
      </c>
      <c r="Q5506" t="s">
        <v>156</v>
      </c>
      <c r="R5506" t="s">
        <v>157</v>
      </c>
      <c r="S5506" t="s">
        <v>158</v>
      </c>
      <c r="T5506" t="s">
        <v>166</v>
      </c>
      <c r="U5506">
        <v>2.7</v>
      </c>
      <c r="V5506">
        <v>3.8</v>
      </c>
      <c r="W5506">
        <v>3.2</v>
      </c>
      <c r="X5506">
        <v>3.23</v>
      </c>
      <c r="Y5506">
        <v>370342</v>
      </c>
      <c r="Z5506">
        <v>188950</v>
      </c>
      <c r="AA5506">
        <v>7558000</v>
      </c>
    </row>
    <row r="5507" spans="1:27">
      <c r="A5507" t="s">
        <v>5700</v>
      </c>
      <c r="B5507" t="s">
        <v>75</v>
      </c>
      <c r="C5507" t="s">
        <v>75</v>
      </c>
      <c r="D5507">
        <v>1685</v>
      </c>
      <c r="E5507" s="12">
        <v>41167</v>
      </c>
      <c r="F5507" s="72">
        <f t="shared" ref="F5507:F5570" si="931">YEAR(E5507)</f>
        <v>2012</v>
      </c>
      <c r="G5507" s="70">
        <f t="shared" ref="G5507:G5570" si="932">AA5507/D5507</f>
        <v>11773.922848664688</v>
      </c>
      <c r="H5507" s="70" cm="1">
        <f t="array" ref="H5507">INDEX(magic_bricks_appreciation_pivot!$A$13:$K$20,MATCH(C5507,magic_bricks_appreciation_pivot!$A$13:$A$20,0),1+MATCH(F5507,INDEX(magic_bricks_appreciation_pivot!$B$13:$K$13,0),0))</f>
        <v>0.4595405666106962</v>
      </c>
      <c r="I5507" s="70">
        <f t="shared" si="930"/>
        <v>17184.518025770682</v>
      </c>
      <c r="J5507">
        <v>20</v>
      </c>
      <c r="K5507">
        <v>1</v>
      </c>
      <c r="L5507">
        <v>1</v>
      </c>
      <c r="M5507">
        <v>4</v>
      </c>
      <c r="N5507" t="s">
        <v>184</v>
      </c>
      <c r="O5507" t="s">
        <v>155</v>
      </c>
      <c r="P5507" s="12">
        <v>25472</v>
      </c>
      <c r="Q5507" t="s">
        <v>156</v>
      </c>
      <c r="R5507" t="s">
        <v>170</v>
      </c>
      <c r="S5507" t="s">
        <v>158</v>
      </c>
      <c r="T5507" t="s">
        <v>166</v>
      </c>
      <c r="U5507">
        <v>2.1</v>
      </c>
      <c r="V5507">
        <v>3.1</v>
      </c>
      <c r="W5507">
        <v>2.7</v>
      </c>
      <c r="X5507">
        <v>2.62</v>
      </c>
      <c r="Y5507">
        <v>654689</v>
      </c>
      <c r="Z5507">
        <v>277747</v>
      </c>
      <c r="AA5507">
        <v>19839060</v>
      </c>
    </row>
    <row r="5508" spans="1:27">
      <c r="A5508" t="s">
        <v>5701</v>
      </c>
      <c r="B5508" t="s">
        <v>201</v>
      </c>
      <c r="C5508" t="s">
        <v>201</v>
      </c>
      <c r="D5508">
        <v>1483</v>
      </c>
      <c r="E5508" s="12">
        <v>40503</v>
      </c>
      <c r="F5508" s="72">
        <f t="shared" si="931"/>
        <v>2010</v>
      </c>
      <c r="G5508" s="70">
        <f t="shared" si="932"/>
        <v>9151.0047201618345</v>
      </c>
      <c r="H5508" s="70" cm="1">
        <f t="array" ref="H5508">INDEX(magic_bricks_appreciation_pivot!$A$13:$K$20,MATCH(C5508,magic_bricks_appreciation_pivot!$A$13:$A$20,0),1+MATCH(F5508,INDEX(magic_bricks_appreciation_pivot!$B$13:$K$13,0),0))</f>
        <v>0.62790190260080292</v>
      </c>
      <c r="I5508" s="70">
        <f t="shared" si="930"/>
        <v>14896.937994660379</v>
      </c>
      <c r="J5508">
        <v>10</v>
      </c>
      <c r="K5508">
        <v>2</v>
      </c>
      <c r="L5508">
        <v>1</v>
      </c>
      <c r="M5508">
        <v>4</v>
      </c>
      <c r="N5508" t="s">
        <v>154</v>
      </c>
      <c r="O5508" t="s">
        <v>161</v>
      </c>
      <c r="P5508" s="12">
        <v>37948</v>
      </c>
      <c r="Q5508" t="s">
        <v>156</v>
      </c>
      <c r="R5508" t="s">
        <v>157</v>
      </c>
      <c r="S5508" t="s">
        <v>162</v>
      </c>
      <c r="T5508" t="s">
        <v>166</v>
      </c>
      <c r="U5508">
        <v>2.2999999999999998</v>
      </c>
      <c r="V5508">
        <v>2.5</v>
      </c>
      <c r="W5508">
        <v>2</v>
      </c>
      <c r="X5508">
        <v>2.2400000000000002</v>
      </c>
      <c r="Y5508">
        <v>515696</v>
      </c>
      <c r="Z5508">
        <v>298561</v>
      </c>
      <c r="AA5508">
        <v>13570940</v>
      </c>
    </row>
    <row r="5509" spans="1:27">
      <c r="A5509" t="s">
        <v>5702</v>
      </c>
      <c r="B5509" t="s">
        <v>56</v>
      </c>
      <c r="C5509" t="s">
        <v>56</v>
      </c>
      <c r="D5509">
        <v>990</v>
      </c>
      <c r="E5509" s="12">
        <v>40801</v>
      </c>
      <c r="F5509" s="72">
        <f t="shared" si="931"/>
        <v>2011</v>
      </c>
      <c r="G5509" s="70">
        <f t="shared" si="932"/>
        <v>10446.070707070707</v>
      </c>
      <c r="H5509" s="70" cm="1">
        <f t="array" ref="H5509">INDEX(magic_bricks_appreciation_pivot!$A$13:$K$20,MATCH(C5509,magic_bricks_appreciation_pivot!$A$13:$A$20,0),1+MATCH(F5509,INDEX(magic_bricks_appreciation_pivot!$B$13:$K$13,0),0))</f>
        <v>0.33228770983948047</v>
      </c>
      <c r="I5509" s="70">
        <f t="shared" si="930"/>
        <v>13917.171619144514</v>
      </c>
      <c r="J5509">
        <v>191</v>
      </c>
      <c r="K5509">
        <v>1</v>
      </c>
      <c r="L5509">
        <v>1</v>
      </c>
      <c r="M5509">
        <v>3</v>
      </c>
      <c r="N5509" t="s">
        <v>154</v>
      </c>
      <c r="O5509" t="s">
        <v>161</v>
      </c>
      <c r="P5509" s="12">
        <v>28391</v>
      </c>
      <c r="Q5509" t="s">
        <v>156</v>
      </c>
      <c r="R5509" t="s">
        <v>170</v>
      </c>
      <c r="S5509" t="s">
        <v>158</v>
      </c>
      <c r="T5509" t="s">
        <v>173</v>
      </c>
      <c r="U5509">
        <v>2.9</v>
      </c>
      <c r="V5509">
        <v>3.5</v>
      </c>
      <c r="W5509">
        <v>2.8</v>
      </c>
      <c r="X5509">
        <v>2.97</v>
      </c>
      <c r="Y5509">
        <v>330932</v>
      </c>
      <c r="Z5509">
        <v>155124</v>
      </c>
      <c r="AA5509">
        <v>10341610</v>
      </c>
    </row>
    <row r="5510" spans="1:27">
      <c r="A5510" t="s">
        <v>5703</v>
      </c>
      <c r="B5510" t="s">
        <v>23</v>
      </c>
      <c r="C5510" t="s">
        <v>23</v>
      </c>
      <c r="D5510">
        <v>1157</v>
      </c>
      <c r="E5510" s="12">
        <v>40541</v>
      </c>
      <c r="F5510" s="72">
        <f t="shared" si="931"/>
        <v>2010</v>
      </c>
      <c r="G5510" s="70">
        <f t="shared" si="932"/>
        <v>6056.3958513396719</v>
      </c>
      <c r="H5510" s="70" cm="1">
        <f t="array" ref="H5510">INDEX(magic_bricks_appreciation_pivot!$A$13:$K$20,MATCH(C5510,magic_bricks_appreciation_pivot!$A$13:$A$20,0),1+MATCH(F5510,INDEX(magic_bricks_appreciation_pivot!$B$13:$K$13,0),0))</f>
        <v>0.49881786187527283</v>
      </c>
      <c r="I5510" s="70">
        <f t="shared" si="930"/>
        <v>9077.4342805752003</v>
      </c>
      <c r="J5510">
        <v>179</v>
      </c>
      <c r="K5510">
        <v>1</v>
      </c>
      <c r="L5510">
        <v>1</v>
      </c>
      <c r="M5510">
        <v>3</v>
      </c>
      <c r="N5510" t="s">
        <v>154</v>
      </c>
      <c r="O5510" t="s">
        <v>161</v>
      </c>
      <c r="P5510" s="12">
        <v>36526</v>
      </c>
      <c r="Q5510" t="s">
        <v>156</v>
      </c>
      <c r="R5510" t="s">
        <v>165</v>
      </c>
      <c r="S5510" t="s">
        <v>178</v>
      </c>
      <c r="T5510" t="s">
        <v>159</v>
      </c>
      <c r="U5510">
        <v>3.6</v>
      </c>
      <c r="V5510">
        <v>2.2999999999999998</v>
      </c>
      <c r="W5510">
        <v>4.9000000000000004</v>
      </c>
      <c r="X5510">
        <v>3.73</v>
      </c>
      <c r="Y5510">
        <v>210218</v>
      </c>
      <c r="Z5510">
        <v>112116</v>
      </c>
      <c r="AA5510">
        <v>7007250</v>
      </c>
    </row>
    <row r="5511" spans="1:27">
      <c r="A5511" t="s">
        <v>5704</v>
      </c>
      <c r="B5511" t="s">
        <v>23</v>
      </c>
      <c r="C5511" t="s">
        <v>23</v>
      </c>
      <c r="D5511">
        <v>1350</v>
      </c>
      <c r="E5511" s="12">
        <v>40643</v>
      </c>
      <c r="F5511" s="72">
        <f t="shared" si="931"/>
        <v>2011</v>
      </c>
      <c r="G5511" s="70">
        <f t="shared" si="932"/>
        <v>7383.5185185185182</v>
      </c>
      <c r="H5511" s="70" cm="1">
        <f t="array" ref="H5511">INDEX(magic_bricks_appreciation_pivot!$A$13:$K$20,MATCH(C5511,magic_bricks_appreciation_pivot!$A$13:$A$20,0),1+MATCH(F5511,INDEX(magic_bricks_appreciation_pivot!$B$13:$K$13,0),0))</f>
        <v>0.30621792098525186</v>
      </c>
      <c r="I5511" s="70">
        <f t="shared" si="930"/>
        <v>9644.4842088153655</v>
      </c>
      <c r="J5511">
        <v>144</v>
      </c>
      <c r="K5511">
        <v>2</v>
      </c>
      <c r="L5511">
        <v>2</v>
      </c>
      <c r="M5511">
        <v>4</v>
      </c>
      <c r="N5511" t="s">
        <v>193</v>
      </c>
      <c r="O5511" t="s">
        <v>161</v>
      </c>
      <c r="P5511" s="12">
        <v>38818</v>
      </c>
      <c r="Q5511" t="s">
        <v>156</v>
      </c>
      <c r="R5511" t="s">
        <v>165</v>
      </c>
      <c r="S5511" t="s">
        <v>158</v>
      </c>
      <c r="T5511" t="s">
        <v>171</v>
      </c>
      <c r="U5511">
        <v>2.2999999999999998</v>
      </c>
      <c r="V5511">
        <v>2</v>
      </c>
      <c r="W5511">
        <v>5</v>
      </c>
      <c r="X5511">
        <v>3.29</v>
      </c>
      <c r="Y5511">
        <v>348871</v>
      </c>
      <c r="Z5511">
        <v>219291</v>
      </c>
      <c r="AA5511">
        <v>9967750</v>
      </c>
    </row>
    <row r="5512" spans="1:27" hidden="1">
      <c r="A5512" t="s">
        <v>5705</v>
      </c>
      <c r="B5512" t="s">
        <v>201</v>
      </c>
      <c r="C5512" t="s">
        <v>201</v>
      </c>
      <c r="D5512">
        <v>1702</v>
      </c>
      <c r="E5512" s="12">
        <v>39760</v>
      </c>
      <c r="F5512" s="72">
        <f t="shared" si="931"/>
        <v>2008</v>
      </c>
      <c r="G5512" s="70">
        <f t="shared" si="932"/>
        <v>8649.6592244418334</v>
      </c>
      <c r="H5512" s="70" t="e" cm="1">
        <f t="array" ref="H5512">INDEX(magic_bricks_appreciation_pivot!$A$13:$K$20,MATCH(C5512,magic_bricks_appreciation_pivot!$A$13:$A$20,0),1+MATCH(F5512,INDEX(magic_bricks_appreciation_pivot!$B$13:$K$13,0),0))</f>
        <v>#N/A</v>
      </c>
      <c r="I5512" s="70"/>
      <c r="J5512">
        <v>104</v>
      </c>
      <c r="K5512">
        <v>2</v>
      </c>
      <c r="L5512">
        <v>1</v>
      </c>
      <c r="M5512">
        <v>4</v>
      </c>
      <c r="N5512" t="s">
        <v>184</v>
      </c>
      <c r="O5512" t="s">
        <v>161</v>
      </c>
      <c r="P5512" s="12">
        <v>30270</v>
      </c>
      <c r="Q5512" t="s">
        <v>156</v>
      </c>
      <c r="R5512" t="s">
        <v>177</v>
      </c>
      <c r="S5512" t="s">
        <v>158</v>
      </c>
      <c r="T5512" t="s">
        <v>182</v>
      </c>
      <c r="U5512">
        <v>2.8</v>
      </c>
      <c r="V5512">
        <v>2.2000000000000002</v>
      </c>
      <c r="W5512">
        <v>3.4</v>
      </c>
      <c r="X5512">
        <v>2.86</v>
      </c>
      <c r="Y5512">
        <v>677199</v>
      </c>
      <c r="Z5512">
        <v>323878</v>
      </c>
      <c r="AA5512">
        <v>14721720</v>
      </c>
    </row>
    <row r="5513" spans="1:27">
      <c r="A5513" t="s">
        <v>5706</v>
      </c>
      <c r="B5513" t="s">
        <v>75</v>
      </c>
      <c r="C5513" t="s">
        <v>75</v>
      </c>
      <c r="D5513">
        <v>1779</v>
      </c>
      <c r="E5513" s="12">
        <v>40978</v>
      </c>
      <c r="F5513" s="72">
        <f t="shared" si="931"/>
        <v>2012</v>
      </c>
      <c r="G5513" s="70">
        <f t="shared" si="932"/>
        <v>7899.0949971894324</v>
      </c>
      <c r="H5513" s="70" cm="1">
        <f t="array" ref="H5513">INDEX(magic_bricks_appreciation_pivot!$A$13:$K$20,MATCH(C5513,magic_bricks_appreciation_pivot!$A$13:$A$20,0),1+MATCH(F5513,INDEX(magic_bricks_appreciation_pivot!$B$13:$K$13,0),0))</f>
        <v>0.4595405666106962</v>
      </c>
      <c r="I5513" s="70">
        <f>G5513+G5513*H5513</f>
        <v>11529.04958790958</v>
      </c>
      <c r="J5513">
        <v>153</v>
      </c>
      <c r="K5513">
        <v>1</v>
      </c>
      <c r="L5513">
        <v>1</v>
      </c>
      <c r="M5513">
        <v>4</v>
      </c>
      <c r="N5513" t="s">
        <v>154</v>
      </c>
      <c r="O5513" t="s">
        <v>155</v>
      </c>
      <c r="P5513" s="12">
        <v>27838</v>
      </c>
      <c r="Q5513" t="s">
        <v>169</v>
      </c>
      <c r="R5513" t="s">
        <v>177</v>
      </c>
      <c r="S5513" t="s">
        <v>158</v>
      </c>
      <c r="T5513" t="s">
        <v>166</v>
      </c>
      <c r="U5513">
        <v>2.2000000000000002</v>
      </c>
      <c r="V5513">
        <v>4.8</v>
      </c>
      <c r="W5513">
        <v>4.8</v>
      </c>
      <c r="X5513">
        <v>4.0199999999999996</v>
      </c>
      <c r="Y5513">
        <v>407522</v>
      </c>
      <c r="Z5513">
        <v>98367</v>
      </c>
      <c r="AA5513">
        <v>14052490</v>
      </c>
    </row>
    <row r="5514" spans="1:27" hidden="1">
      <c r="A5514" t="s">
        <v>5707</v>
      </c>
      <c r="B5514" t="s">
        <v>23</v>
      </c>
      <c r="C5514" t="s">
        <v>23</v>
      </c>
      <c r="D5514">
        <v>1356</v>
      </c>
      <c r="E5514" s="12">
        <v>40138</v>
      </c>
      <c r="F5514" s="72">
        <f t="shared" si="931"/>
        <v>2009</v>
      </c>
      <c r="G5514" s="70">
        <f t="shared" si="932"/>
        <v>6030.4203539823011</v>
      </c>
      <c r="H5514" s="70" t="e" cm="1">
        <f t="array" ref="H5514">INDEX(magic_bricks_appreciation_pivot!$A$13:$K$20,MATCH(C5514,magic_bricks_appreciation_pivot!$A$13:$A$20,0),1+MATCH(F5514,INDEX(magic_bricks_appreciation_pivot!$B$13:$K$13,0),0))</f>
        <v>#N/A</v>
      </c>
      <c r="I5514" s="70"/>
      <c r="J5514">
        <v>85</v>
      </c>
      <c r="K5514">
        <v>2</v>
      </c>
      <c r="L5514">
        <v>2</v>
      </c>
      <c r="M5514">
        <v>4</v>
      </c>
      <c r="N5514" t="s">
        <v>184</v>
      </c>
      <c r="O5514" t="s">
        <v>155</v>
      </c>
      <c r="P5514" s="12">
        <v>28093</v>
      </c>
      <c r="Q5514" t="s">
        <v>169</v>
      </c>
      <c r="R5514" t="s">
        <v>157</v>
      </c>
      <c r="S5514" t="s">
        <v>158</v>
      </c>
      <c r="T5514" t="s">
        <v>171</v>
      </c>
      <c r="U5514">
        <v>4.8</v>
      </c>
      <c r="V5514">
        <v>2.7</v>
      </c>
      <c r="W5514">
        <v>2</v>
      </c>
      <c r="X5514">
        <v>3.05</v>
      </c>
      <c r="Y5514">
        <v>343445</v>
      </c>
      <c r="Z5514">
        <v>179900</v>
      </c>
      <c r="AA5514">
        <v>8177250</v>
      </c>
    </row>
    <row r="5515" spans="1:27" hidden="1">
      <c r="A5515" t="s">
        <v>5708</v>
      </c>
      <c r="B5515" t="s">
        <v>175</v>
      </c>
      <c r="C5515" t="s">
        <v>34</v>
      </c>
      <c r="D5515">
        <v>713</v>
      </c>
      <c r="E5515" s="12">
        <v>40106</v>
      </c>
      <c r="F5515" s="72">
        <f t="shared" si="931"/>
        <v>2009</v>
      </c>
      <c r="G5515" s="70">
        <f t="shared" si="932"/>
        <v>12921.809256661991</v>
      </c>
      <c r="H5515" s="70" t="e" cm="1">
        <f t="array" ref="H5515">INDEX(magic_bricks_appreciation_pivot!$A$13:$K$20,MATCH(C5515,magic_bricks_appreciation_pivot!$A$13:$A$20,0),1+MATCH(F5515,INDEX(magic_bricks_appreciation_pivot!$B$13:$K$13,0),0))</f>
        <v>#N/A</v>
      </c>
      <c r="I5515" s="70"/>
      <c r="J5515">
        <v>80</v>
      </c>
      <c r="K5515">
        <v>1</v>
      </c>
      <c r="L5515">
        <v>1</v>
      </c>
      <c r="M5515">
        <v>2</v>
      </c>
      <c r="N5515" t="s">
        <v>184</v>
      </c>
      <c r="O5515" t="s">
        <v>161</v>
      </c>
      <c r="P5515" s="12">
        <v>31711</v>
      </c>
      <c r="Q5515" t="s">
        <v>156</v>
      </c>
      <c r="R5515" t="s">
        <v>177</v>
      </c>
      <c r="S5515" t="s">
        <v>158</v>
      </c>
      <c r="T5515" t="s">
        <v>163</v>
      </c>
      <c r="U5515">
        <v>3.3</v>
      </c>
      <c r="V5515">
        <v>3.3</v>
      </c>
      <c r="W5515">
        <v>4.2</v>
      </c>
      <c r="X5515">
        <v>3.57</v>
      </c>
      <c r="Y5515">
        <v>248758</v>
      </c>
      <c r="Z5515">
        <v>119772</v>
      </c>
      <c r="AA5515">
        <v>9213250</v>
      </c>
    </row>
    <row r="5516" spans="1:27">
      <c r="A5516" t="s">
        <v>5709</v>
      </c>
      <c r="B5516" t="s">
        <v>56</v>
      </c>
      <c r="C5516" t="s">
        <v>56</v>
      </c>
      <c r="D5516">
        <v>969</v>
      </c>
      <c r="E5516" s="12">
        <v>40845</v>
      </c>
      <c r="F5516" s="72">
        <f t="shared" si="931"/>
        <v>2011</v>
      </c>
      <c r="G5516" s="70">
        <f t="shared" si="932"/>
        <v>11166.687306501548</v>
      </c>
      <c r="H5516" s="70" cm="1">
        <f t="array" ref="H5516">INDEX(magic_bricks_appreciation_pivot!$A$13:$K$20,MATCH(C5516,magic_bricks_appreciation_pivot!$A$13:$A$20,0),1+MATCH(F5516,INDEX(magic_bricks_appreciation_pivot!$B$13:$K$13,0),0))</f>
        <v>0.33228770983948047</v>
      </c>
      <c r="I5516" s="70">
        <f>G5516+G5516*H5516</f>
        <v>14877.240258072543</v>
      </c>
      <c r="J5516">
        <v>80</v>
      </c>
      <c r="K5516">
        <v>1</v>
      </c>
      <c r="L5516">
        <v>1</v>
      </c>
      <c r="M5516">
        <v>3</v>
      </c>
      <c r="N5516" t="s">
        <v>176</v>
      </c>
      <c r="O5516" t="s">
        <v>155</v>
      </c>
      <c r="P5516" s="12">
        <v>30625</v>
      </c>
      <c r="Q5516" t="s">
        <v>169</v>
      </c>
      <c r="R5516" t="s">
        <v>170</v>
      </c>
      <c r="S5516" t="s">
        <v>162</v>
      </c>
      <c r="T5516" t="s">
        <v>182</v>
      </c>
      <c r="U5516">
        <v>3.1</v>
      </c>
      <c r="V5516">
        <v>3.8</v>
      </c>
      <c r="W5516">
        <v>5</v>
      </c>
      <c r="X5516">
        <v>4.1900000000000004</v>
      </c>
      <c r="Y5516">
        <v>400359</v>
      </c>
      <c r="Z5516">
        <v>32462</v>
      </c>
      <c r="AA5516">
        <v>10820520</v>
      </c>
    </row>
    <row r="5517" spans="1:27" hidden="1">
      <c r="A5517" t="s">
        <v>5710</v>
      </c>
      <c r="B5517" t="s">
        <v>201</v>
      </c>
      <c r="C5517" t="s">
        <v>201</v>
      </c>
      <c r="D5517">
        <v>1324</v>
      </c>
      <c r="E5517" s="12">
        <v>39545</v>
      </c>
      <c r="F5517" s="72">
        <f t="shared" si="931"/>
        <v>2008</v>
      </c>
      <c r="G5517" s="70">
        <f t="shared" si="932"/>
        <v>6939.2447129909369</v>
      </c>
      <c r="H5517" s="70" t="e" cm="1">
        <f t="array" ref="H5517">INDEX(magic_bricks_appreciation_pivot!$A$13:$K$20,MATCH(C5517,magic_bricks_appreciation_pivot!$A$13:$A$20,0),1+MATCH(F5517,INDEX(magic_bricks_appreciation_pivot!$B$13:$K$13,0),0))</f>
        <v>#N/A</v>
      </c>
      <c r="I5517" s="70"/>
      <c r="J5517">
        <v>144</v>
      </c>
      <c r="K5517">
        <v>1</v>
      </c>
      <c r="L5517">
        <v>1</v>
      </c>
      <c r="M5517">
        <v>3</v>
      </c>
      <c r="N5517" t="s">
        <v>193</v>
      </c>
      <c r="O5517" t="s">
        <v>155</v>
      </c>
      <c r="P5517" s="12">
        <v>32975</v>
      </c>
      <c r="Q5517" t="s">
        <v>194</v>
      </c>
      <c r="R5517" t="s">
        <v>157</v>
      </c>
      <c r="S5517" t="s">
        <v>162</v>
      </c>
      <c r="T5517" t="s">
        <v>163</v>
      </c>
      <c r="U5517">
        <v>3.5</v>
      </c>
      <c r="V5517">
        <v>4.9000000000000004</v>
      </c>
      <c r="W5517">
        <v>2</v>
      </c>
      <c r="X5517">
        <v>3.32</v>
      </c>
      <c r="Y5517">
        <v>367502</v>
      </c>
      <c r="Z5517">
        <v>110251</v>
      </c>
      <c r="AA5517">
        <v>9187560</v>
      </c>
    </row>
    <row r="5518" spans="1:27">
      <c r="A5518" t="s">
        <v>5711</v>
      </c>
      <c r="B5518" t="s">
        <v>175</v>
      </c>
      <c r="C5518" t="s">
        <v>34</v>
      </c>
      <c r="D5518">
        <v>1156</v>
      </c>
      <c r="E5518" s="12">
        <v>41953</v>
      </c>
      <c r="F5518" s="72">
        <f t="shared" si="931"/>
        <v>2014</v>
      </c>
      <c r="G5518" s="70">
        <f t="shared" si="932"/>
        <v>12218.598615916955</v>
      </c>
      <c r="H5518" s="70" cm="1">
        <f t="array" ref="H5518">INDEX(magic_bricks_appreciation_pivot!$A$13:$K$20,MATCH(C5518,magic_bricks_appreciation_pivot!$A$13:$A$20,0),1+MATCH(F5518,INDEX(magic_bricks_appreciation_pivot!$B$13:$K$13,0),0))</f>
        <v>5.1040744021257752E-2</v>
      </c>
      <c r="I5518" s="70">
        <f t="shared" ref="I5518:I5519" si="933">G5518+G5518*H5518</f>
        <v>12842.244980170466</v>
      </c>
      <c r="J5518">
        <v>93</v>
      </c>
      <c r="K5518">
        <v>1</v>
      </c>
      <c r="L5518">
        <v>1</v>
      </c>
      <c r="M5518">
        <v>3</v>
      </c>
      <c r="N5518" t="s">
        <v>168</v>
      </c>
      <c r="O5518" t="s">
        <v>161</v>
      </c>
      <c r="P5518" s="12">
        <v>33923</v>
      </c>
      <c r="Q5518" t="s">
        <v>156</v>
      </c>
      <c r="R5518" t="s">
        <v>177</v>
      </c>
      <c r="S5518" t="s">
        <v>162</v>
      </c>
      <c r="T5518" t="s">
        <v>182</v>
      </c>
      <c r="U5518">
        <v>4.3</v>
      </c>
      <c r="V5518">
        <v>4.9000000000000004</v>
      </c>
      <c r="W5518">
        <v>5</v>
      </c>
      <c r="X5518">
        <v>4.75</v>
      </c>
      <c r="Y5518">
        <v>423741</v>
      </c>
      <c r="Z5518">
        <v>211871</v>
      </c>
      <c r="AA5518">
        <v>14124700</v>
      </c>
    </row>
    <row r="5519" spans="1:27">
      <c r="A5519" t="s">
        <v>5712</v>
      </c>
      <c r="B5519" t="s">
        <v>23</v>
      </c>
      <c r="C5519" t="s">
        <v>23</v>
      </c>
      <c r="D5519">
        <v>1327</v>
      </c>
      <c r="E5519" s="12">
        <v>40373</v>
      </c>
      <c r="F5519" s="72">
        <f t="shared" si="931"/>
        <v>2010</v>
      </c>
      <c r="G5519" s="70">
        <f t="shared" si="932"/>
        <v>7449.886963074604</v>
      </c>
      <c r="H5519" s="70" cm="1">
        <f t="array" ref="H5519">INDEX(magic_bricks_appreciation_pivot!$A$13:$K$20,MATCH(C5519,magic_bricks_appreciation_pivot!$A$13:$A$20,0),1+MATCH(F5519,INDEX(magic_bricks_appreciation_pivot!$B$13:$K$13,0),0))</f>
        <v>0.49881786187527283</v>
      </c>
      <c r="I5519" s="70">
        <f t="shared" si="933"/>
        <v>11166.023649207948</v>
      </c>
      <c r="J5519">
        <v>124</v>
      </c>
      <c r="K5519">
        <v>1</v>
      </c>
      <c r="L5519">
        <v>1</v>
      </c>
      <c r="M5519">
        <v>3</v>
      </c>
      <c r="N5519" t="s">
        <v>193</v>
      </c>
      <c r="O5519" t="s">
        <v>155</v>
      </c>
      <c r="P5519" s="12">
        <v>33073</v>
      </c>
      <c r="Q5519" t="s">
        <v>156</v>
      </c>
      <c r="R5519" t="s">
        <v>177</v>
      </c>
      <c r="S5519" t="s">
        <v>162</v>
      </c>
      <c r="T5519" t="s">
        <v>159</v>
      </c>
      <c r="U5519">
        <v>4.0999999999999996</v>
      </c>
      <c r="V5519">
        <v>4.0999999999999996</v>
      </c>
      <c r="W5519">
        <v>2</v>
      </c>
      <c r="X5519">
        <v>3.26</v>
      </c>
      <c r="Y5519">
        <v>415212</v>
      </c>
      <c r="Z5519">
        <v>247150</v>
      </c>
      <c r="AA5519">
        <v>9886000</v>
      </c>
    </row>
    <row r="5520" spans="1:27" hidden="1">
      <c r="A5520" t="s">
        <v>5713</v>
      </c>
      <c r="B5520" t="s">
        <v>23</v>
      </c>
      <c r="C5520" t="s">
        <v>23</v>
      </c>
      <c r="D5520">
        <v>1117</v>
      </c>
      <c r="E5520" s="12">
        <v>40115</v>
      </c>
      <c r="F5520" s="72">
        <f t="shared" si="931"/>
        <v>2009</v>
      </c>
      <c r="G5520" s="70">
        <f t="shared" si="932"/>
        <v>8505.147717099373</v>
      </c>
      <c r="H5520" s="70" t="e" cm="1">
        <f t="array" ref="H5520">INDEX(magic_bricks_appreciation_pivot!$A$13:$K$20,MATCH(C5520,magic_bricks_appreciation_pivot!$A$13:$A$20,0),1+MATCH(F5520,INDEX(magic_bricks_appreciation_pivot!$B$13:$K$13,0),0))</f>
        <v>#N/A</v>
      </c>
      <c r="I5520" s="70"/>
      <c r="J5520">
        <v>89</v>
      </c>
      <c r="K5520">
        <v>1</v>
      </c>
      <c r="L5520">
        <v>1</v>
      </c>
      <c r="M5520">
        <v>3</v>
      </c>
      <c r="N5520" t="s">
        <v>176</v>
      </c>
      <c r="O5520" t="s">
        <v>161</v>
      </c>
      <c r="P5520" s="12">
        <v>24420</v>
      </c>
      <c r="Q5520" t="s">
        <v>156</v>
      </c>
      <c r="R5520" t="s">
        <v>165</v>
      </c>
      <c r="S5520" t="s">
        <v>158</v>
      </c>
      <c r="T5520" t="s">
        <v>182</v>
      </c>
      <c r="U5520">
        <v>2</v>
      </c>
      <c r="V5520">
        <v>2</v>
      </c>
      <c r="W5520">
        <v>3.5</v>
      </c>
      <c r="X5520">
        <v>2.6</v>
      </c>
      <c r="Y5520">
        <v>294508</v>
      </c>
      <c r="Z5520">
        <v>104503</v>
      </c>
      <c r="AA5520">
        <v>9500250</v>
      </c>
    </row>
    <row r="5521" spans="1:27">
      <c r="A5521" t="s">
        <v>5714</v>
      </c>
      <c r="B5521" t="s">
        <v>175</v>
      </c>
      <c r="C5521" t="s">
        <v>34</v>
      </c>
      <c r="D5521">
        <v>1284</v>
      </c>
      <c r="E5521" s="12">
        <v>41254</v>
      </c>
      <c r="F5521" s="72">
        <f t="shared" si="931"/>
        <v>2012</v>
      </c>
      <c r="G5521" s="70">
        <f t="shared" si="932"/>
        <v>11452.102803738318</v>
      </c>
      <c r="H5521" s="70" cm="1">
        <f t="array" ref="H5521">INDEX(magic_bricks_appreciation_pivot!$A$13:$K$20,MATCH(C5521,magic_bricks_appreciation_pivot!$A$13:$A$20,0),1+MATCH(F5521,INDEX(magic_bricks_appreciation_pivot!$B$13:$K$13,0),0))</f>
        <v>0.22606337179266398</v>
      </c>
      <c r="I5521" s="70">
        <f t="shared" ref="I5521:I5523" si="934">G5521+G5521*H5521</f>
        <v>14041.003777667624</v>
      </c>
      <c r="J5521">
        <v>108</v>
      </c>
      <c r="K5521">
        <v>2</v>
      </c>
      <c r="L5521">
        <v>1</v>
      </c>
      <c r="M5521">
        <v>4</v>
      </c>
      <c r="N5521" t="s">
        <v>168</v>
      </c>
      <c r="O5521" t="s">
        <v>161</v>
      </c>
      <c r="P5521" s="12">
        <v>37604</v>
      </c>
      <c r="Q5521" t="s">
        <v>156</v>
      </c>
      <c r="R5521" t="s">
        <v>177</v>
      </c>
      <c r="S5521" t="s">
        <v>162</v>
      </c>
      <c r="T5521" t="s">
        <v>166</v>
      </c>
      <c r="U5521">
        <v>3.1</v>
      </c>
      <c r="V5521">
        <v>4.8</v>
      </c>
      <c r="W5521">
        <v>3.1</v>
      </c>
      <c r="X5521">
        <v>3.78</v>
      </c>
      <c r="Y5521">
        <v>470544</v>
      </c>
      <c r="Z5521">
        <v>161750</v>
      </c>
      <c r="AA5521">
        <v>14704500</v>
      </c>
    </row>
    <row r="5522" spans="1:27">
      <c r="A5522" t="s">
        <v>5715</v>
      </c>
      <c r="B5522" t="s">
        <v>39</v>
      </c>
      <c r="C5522" t="s">
        <v>39</v>
      </c>
      <c r="D5522">
        <v>1983</v>
      </c>
      <c r="E5522" s="12">
        <v>41176</v>
      </c>
      <c r="F5522" s="72">
        <f t="shared" si="931"/>
        <v>2012</v>
      </c>
      <c r="G5522" s="70">
        <f t="shared" si="932"/>
        <v>7683.8880484114979</v>
      </c>
      <c r="H5522" s="70" cm="1">
        <f t="array" ref="H5522">INDEX(magic_bricks_appreciation_pivot!$A$13:$K$20,MATCH(C5522,magic_bricks_appreciation_pivot!$A$13:$A$20,0),1+MATCH(F5522,INDEX(magic_bricks_appreciation_pivot!$B$13:$K$13,0),0))</f>
        <v>0.34576729802860456</v>
      </c>
      <c r="I5522" s="70">
        <f t="shared" si="934"/>
        <v>10340.725257265029</v>
      </c>
      <c r="J5522">
        <v>0</v>
      </c>
      <c r="K5522">
        <v>2</v>
      </c>
      <c r="L5522">
        <v>1</v>
      </c>
      <c r="M5522">
        <v>5</v>
      </c>
      <c r="N5522" t="s">
        <v>184</v>
      </c>
      <c r="O5522" t="s">
        <v>155</v>
      </c>
      <c r="P5522" s="12">
        <v>28401</v>
      </c>
      <c r="Q5522" t="s">
        <v>194</v>
      </c>
      <c r="R5522" t="s">
        <v>177</v>
      </c>
      <c r="S5522" t="s">
        <v>162</v>
      </c>
      <c r="T5522" t="s">
        <v>182</v>
      </c>
      <c r="U5522">
        <v>4.9000000000000004</v>
      </c>
      <c r="V5522">
        <v>2.8</v>
      </c>
      <c r="W5522">
        <v>2.2999999999999998</v>
      </c>
      <c r="X5522">
        <v>3.335</v>
      </c>
      <c r="Y5522">
        <v>472352</v>
      </c>
      <c r="Z5522">
        <v>167609</v>
      </c>
      <c r="AA5522">
        <v>15237150</v>
      </c>
    </row>
    <row r="5523" spans="1:27">
      <c r="A5523" t="s">
        <v>5716</v>
      </c>
      <c r="B5523" t="s">
        <v>175</v>
      </c>
      <c r="C5523" t="s">
        <v>34</v>
      </c>
      <c r="D5523">
        <v>1264</v>
      </c>
      <c r="E5523" s="12">
        <v>41292</v>
      </c>
      <c r="F5523" s="72">
        <f t="shared" si="931"/>
        <v>2013</v>
      </c>
      <c r="G5523" s="70">
        <f t="shared" si="932"/>
        <v>7110.6012658227846</v>
      </c>
      <c r="H5523" s="70" cm="1">
        <f t="array" ref="H5523">INDEX(magic_bricks_appreciation_pivot!$A$13:$K$20,MATCH(C5523,magic_bricks_appreciation_pivot!$A$13:$A$20,0),1+MATCH(F5523,INDEX(magic_bricks_appreciation_pivot!$B$13:$K$13,0),0))</f>
        <v>0.11656080922135968</v>
      </c>
      <c r="I5523" s="70">
        <f t="shared" si="934"/>
        <v>7939.4187034175129</v>
      </c>
      <c r="J5523">
        <v>145</v>
      </c>
      <c r="K5523">
        <v>2</v>
      </c>
      <c r="L5523">
        <v>1</v>
      </c>
      <c r="M5523">
        <v>4</v>
      </c>
      <c r="N5523" t="s">
        <v>168</v>
      </c>
      <c r="O5523" t="s">
        <v>161</v>
      </c>
      <c r="P5523" s="12">
        <v>32532</v>
      </c>
      <c r="Q5523" t="s">
        <v>194</v>
      </c>
      <c r="R5523" t="s">
        <v>177</v>
      </c>
      <c r="S5523" t="s">
        <v>158</v>
      </c>
      <c r="T5523" t="s">
        <v>166</v>
      </c>
      <c r="U5523">
        <v>4.7</v>
      </c>
      <c r="V5523">
        <v>3.3</v>
      </c>
      <c r="W5523">
        <v>3.3</v>
      </c>
      <c r="X5523">
        <v>3.72</v>
      </c>
      <c r="Y5523">
        <v>269634</v>
      </c>
      <c r="Z5523">
        <v>143805</v>
      </c>
      <c r="AA5523">
        <v>8987800</v>
      </c>
    </row>
    <row r="5524" spans="1:27" hidden="1">
      <c r="A5524" t="s">
        <v>5717</v>
      </c>
      <c r="B5524" t="s">
        <v>51</v>
      </c>
      <c r="C5524" t="s">
        <v>51</v>
      </c>
      <c r="D5524">
        <v>1649</v>
      </c>
      <c r="E5524" s="12">
        <v>39044</v>
      </c>
      <c r="F5524" s="72">
        <f t="shared" si="931"/>
        <v>2006</v>
      </c>
      <c r="G5524" s="70">
        <f t="shared" si="932"/>
        <v>7877.9987871437233</v>
      </c>
      <c r="H5524" s="70" t="e" cm="1">
        <f t="array" ref="H5524">INDEX(magic_bricks_appreciation_pivot!$A$13:$K$20,MATCH(C5524,magic_bricks_appreciation_pivot!$A$13:$A$20,0),1+MATCH(F5524,INDEX(magic_bricks_appreciation_pivot!$B$13:$K$13,0),0))</f>
        <v>#N/A</v>
      </c>
      <c r="I5524" s="70"/>
      <c r="J5524">
        <v>121</v>
      </c>
      <c r="K5524">
        <v>2</v>
      </c>
      <c r="L5524">
        <v>1</v>
      </c>
      <c r="M5524">
        <v>4</v>
      </c>
      <c r="N5524" t="s">
        <v>176</v>
      </c>
      <c r="O5524" t="s">
        <v>155</v>
      </c>
      <c r="P5524" s="12">
        <v>29554</v>
      </c>
      <c r="Q5524" t="s">
        <v>156</v>
      </c>
      <c r="R5524" t="s">
        <v>177</v>
      </c>
      <c r="S5524" t="s">
        <v>162</v>
      </c>
      <c r="T5524" t="s">
        <v>159</v>
      </c>
      <c r="U5524">
        <v>5</v>
      </c>
      <c r="V5524">
        <v>3.8</v>
      </c>
      <c r="W5524">
        <v>2.9</v>
      </c>
      <c r="X5524">
        <v>3.83</v>
      </c>
      <c r="Y5524">
        <v>428697</v>
      </c>
      <c r="Z5524">
        <v>181871</v>
      </c>
      <c r="AA5524">
        <v>12990820</v>
      </c>
    </row>
    <row r="5525" spans="1:27" hidden="1">
      <c r="A5525" t="s">
        <v>5718</v>
      </c>
      <c r="B5525" t="s">
        <v>175</v>
      </c>
      <c r="C5525" t="s">
        <v>34</v>
      </c>
      <c r="D5525">
        <v>1245</v>
      </c>
      <c r="E5525" s="12">
        <v>39541</v>
      </c>
      <c r="F5525" s="72">
        <f t="shared" si="931"/>
        <v>2008</v>
      </c>
      <c r="G5525" s="70">
        <f t="shared" si="932"/>
        <v>8885.1405622489965</v>
      </c>
      <c r="H5525" s="70" t="e" cm="1">
        <f t="array" ref="H5525">INDEX(magic_bricks_appreciation_pivot!$A$13:$K$20,MATCH(C5525,magic_bricks_appreciation_pivot!$A$13:$A$20,0),1+MATCH(F5525,INDEX(magic_bricks_appreciation_pivot!$B$13:$K$13,0),0))</f>
        <v>#N/A</v>
      </c>
      <c r="I5525" s="70"/>
      <c r="J5525">
        <v>177</v>
      </c>
      <c r="K5525">
        <v>2</v>
      </c>
      <c r="L5525">
        <v>1</v>
      </c>
      <c r="M5525">
        <v>4</v>
      </c>
      <c r="N5525" t="s">
        <v>154</v>
      </c>
      <c r="O5525" t="s">
        <v>155</v>
      </c>
      <c r="P5525" s="12">
        <v>38081</v>
      </c>
      <c r="Q5525" t="s">
        <v>194</v>
      </c>
      <c r="R5525" t="s">
        <v>170</v>
      </c>
      <c r="S5525" t="s">
        <v>158</v>
      </c>
      <c r="T5525" t="s">
        <v>182</v>
      </c>
      <c r="U5525">
        <v>2.8</v>
      </c>
      <c r="V5525">
        <v>4.5</v>
      </c>
      <c r="W5525">
        <v>2.4</v>
      </c>
      <c r="X5525">
        <v>3.36</v>
      </c>
      <c r="Y5525">
        <v>353984</v>
      </c>
      <c r="Z5525">
        <v>121682</v>
      </c>
      <c r="AA5525">
        <v>11062000</v>
      </c>
    </row>
    <row r="5526" spans="1:27" hidden="1">
      <c r="A5526" t="s">
        <v>5719</v>
      </c>
      <c r="B5526" t="s">
        <v>201</v>
      </c>
      <c r="C5526" t="s">
        <v>201</v>
      </c>
      <c r="D5526">
        <v>1422</v>
      </c>
      <c r="E5526" s="12">
        <v>40110</v>
      </c>
      <c r="F5526" s="72">
        <f t="shared" si="931"/>
        <v>2009</v>
      </c>
      <c r="G5526" s="70">
        <f t="shared" si="932"/>
        <v>9474.5428973277067</v>
      </c>
      <c r="H5526" s="70" t="e" cm="1">
        <f t="array" ref="H5526">INDEX(magic_bricks_appreciation_pivot!$A$13:$K$20,MATCH(C5526,magic_bricks_appreciation_pivot!$A$13:$A$20,0),1+MATCH(F5526,INDEX(magic_bricks_appreciation_pivot!$B$13:$K$13,0),0))</f>
        <v>#N/A</v>
      </c>
      <c r="I5526" s="70"/>
      <c r="J5526">
        <v>117</v>
      </c>
      <c r="K5526">
        <v>2</v>
      </c>
      <c r="L5526">
        <v>1</v>
      </c>
      <c r="M5526">
        <v>4</v>
      </c>
      <c r="N5526" t="s">
        <v>184</v>
      </c>
      <c r="O5526" t="s">
        <v>155</v>
      </c>
      <c r="P5526" s="12">
        <v>29160</v>
      </c>
      <c r="Q5526" t="s">
        <v>156</v>
      </c>
      <c r="R5526" t="s">
        <v>177</v>
      </c>
      <c r="S5526" t="s">
        <v>158</v>
      </c>
      <c r="T5526" t="s">
        <v>166</v>
      </c>
      <c r="U5526">
        <v>3</v>
      </c>
      <c r="V5526">
        <v>3.2</v>
      </c>
      <c r="W5526">
        <v>2.5</v>
      </c>
      <c r="X5526">
        <v>2.86</v>
      </c>
      <c r="Y5526">
        <v>552385</v>
      </c>
      <c r="Z5526">
        <v>336820</v>
      </c>
      <c r="AA5526">
        <v>13472800</v>
      </c>
    </row>
    <row r="5527" spans="1:27">
      <c r="A5527" t="s">
        <v>5720</v>
      </c>
      <c r="B5527" t="s">
        <v>56</v>
      </c>
      <c r="C5527" t="s">
        <v>56</v>
      </c>
      <c r="D5527">
        <v>634</v>
      </c>
      <c r="E5527" s="12">
        <v>40549</v>
      </c>
      <c r="F5527" s="72">
        <f t="shared" si="931"/>
        <v>2011</v>
      </c>
      <c r="G5527" s="70">
        <f t="shared" si="932"/>
        <v>13820.339116719242</v>
      </c>
      <c r="H5527" s="70" cm="1">
        <f t="array" ref="H5527">INDEX(magic_bricks_appreciation_pivot!$A$13:$K$20,MATCH(C5527,magic_bricks_appreciation_pivot!$A$13:$A$20,0),1+MATCH(F5527,INDEX(magic_bricks_appreciation_pivot!$B$13:$K$13,0),0))</f>
        <v>0.33228770983948047</v>
      </c>
      <c r="I5527" s="70">
        <f>G5527+G5527*H5527</f>
        <v>18412.66795101887</v>
      </c>
      <c r="J5527">
        <v>185</v>
      </c>
      <c r="K5527">
        <v>1</v>
      </c>
      <c r="L5527">
        <v>1</v>
      </c>
      <c r="M5527">
        <v>2</v>
      </c>
      <c r="N5527" t="s">
        <v>176</v>
      </c>
      <c r="O5527" t="s">
        <v>161</v>
      </c>
      <c r="P5527" s="12">
        <v>28504</v>
      </c>
      <c r="Q5527" t="s">
        <v>156</v>
      </c>
      <c r="R5527" t="s">
        <v>165</v>
      </c>
      <c r="S5527" t="s">
        <v>158</v>
      </c>
      <c r="T5527" t="s">
        <v>166</v>
      </c>
      <c r="U5527">
        <v>2.4</v>
      </c>
      <c r="V5527">
        <v>4.3</v>
      </c>
      <c r="W5527">
        <v>2.2999999999999998</v>
      </c>
      <c r="X5527">
        <v>2.73</v>
      </c>
      <c r="Y5527">
        <v>350484</v>
      </c>
      <c r="Z5527">
        <v>113907</v>
      </c>
      <c r="AA5527">
        <v>8762095</v>
      </c>
    </row>
    <row r="5528" spans="1:27" hidden="1">
      <c r="A5528" t="s">
        <v>5721</v>
      </c>
      <c r="B5528" t="s">
        <v>201</v>
      </c>
      <c r="C5528" t="s">
        <v>201</v>
      </c>
      <c r="D5528">
        <v>2052</v>
      </c>
      <c r="E5528" s="12">
        <v>39917</v>
      </c>
      <c r="F5528" s="72">
        <f t="shared" si="931"/>
        <v>2009</v>
      </c>
      <c r="G5528" s="70">
        <f t="shared" si="932"/>
        <v>5047.7192982456145</v>
      </c>
      <c r="H5528" s="70" t="e" cm="1">
        <f t="array" ref="H5528">INDEX(magic_bricks_appreciation_pivot!$A$13:$K$20,MATCH(C5528,magic_bricks_appreciation_pivot!$A$13:$A$20,0),1+MATCH(F5528,INDEX(magic_bricks_appreciation_pivot!$B$13:$K$13,0),0))</f>
        <v>#N/A</v>
      </c>
      <c r="I5528" s="70"/>
      <c r="J5528">
        <v>47</v>
      </c>
      <c r="K5528">
        <v>3</v>
      </c>
      <c r="L5528">
        <v>2</v>
      </c>
      <c r="M5528">
        <v>5</v>
      </c>
      <c r="N5528" t="s">
        <v>176</v>
      </c>
      <c r="O5528" t="s">
        <v>161</v>
      </c>
      <c r="P5528" s="12">
        <v>31157</v>
      </c>
      <c r="Q5528" t="s">
        <v>169</v>
      </c>
      <c r="R5528" t="s">
        <v>170</v>
      </c>
      <c r="S5528" t="s">
        <v>158</v>
      </c>
      <c r="T5528" t="s">
        <v>163</v>
      </c>
      <c r="U5528">
        <v>4.0999999999999996</v>
      </c>
      <c r="V5528">
        <v>4.7</v>
      </c>
      <c r="W5528">
        <v>4.3</v>
      </c>
      <c r="X5528">
        <v>4.3600000000000003</v>
      </c>
      <c r="Y5528">
        <v>414317</v>
      </c>
      <c r="Z5528">
        <v>227874</v>
      </c>
      <c r="AA5528">
        <v>10357920</v>
      </c>
    </row>
    <row r="5529" spans="1:27" hidden="1">
      <c r="A5529" t="s">
        <v>5722</v>
      </c>
      <c r="B5529" t="s">
        <v>175</v>
      </c>
      <c r="C5529" t="s">
        <v>34</v>
      </c>
      <c r="D5529">
        <v>984</v>
      </c>
      <c r="E5529" s="12">
        <v>39870</v>
      </c>
      <c r="F5529" s="72">
        <f t="shared" si="931"/>
        <v>2009</v>
      </c>
      <c r="G5529" s="70">
        <f t="shared" si="932"/>
        <v>8754.4004065040644</v>
      </c>
      <c r="H5529" s="70" t="e" cm="1">
        <f t="array" ref="H5529">INDEX(magic_bricks_appreciation_pivot!$A$13:$K$20,MATCH(C5529,magic_bricks_appreciation_pivot!$A$13:$A$20,0),1+MATCH(F5529,INDEX(magic_bricks_appreciation_pivot!$B$13:$K$13,0),0))</f>
        <v>#N/A</v>
      </c>
      <c r="I5529" s="70"/>
      <c r="J5529">
        <v>51</v>
      </c>
      <c r="K5529">
        <v>1</v>
      </c>
      <c r="L5529">
        <v>1</v>
      </c>
      <c r="M5529">
        <v>3</v>
      </c>
      <c r="N5529" t="s">
        <v>176</v>
      </c>
      <c r="O5529" t="s">
        <v>161</v>
      </c>
      <c r="P5529" s="12">
        <v>25635</v>
      </c>
      <c r="Q5529" t="s">
        <v>169</v>
      </c>
      <c r="R5529" t="s">
        <v>157</v>
      </c>
      <c r="S5529" t="s">
        <v>162</v>
      </c>
      <c r="T5529" t="s">
        <v>166</v>
      </c>
      <c r="U5529">
        <v>3.6</v>
      </c>
      <c r="V5529">
        <v>2.9</v>
      </c>
      <c r="W5529">
        <v>2.2999999999999998</v>
      </c>
      <c r="X5529">
        <v>2.93</v>
      </c>
      <c r="Y5529">
        <v>232587</v>
      </c>
      <c r="Z5529">
        <v>51686</v>
      </c>
      <c r="AA5529">
        <v>8614330</v>
      </c>
    </row>
    <row r="5530" spans="1:27">
      <c r="A5530" t="s">
        <v>5723</v>
      </c>
      <c r="B5530" t="s">
        <v>39</v>
      </c>
      <c r="C5530" t="s">
        <v>39</v>
      </c>
      <c r="D5530">
        <v>1808</v>
      </c>
      <c r="E5530" s="12">
        <v>41434</v>
      </c>
      <c r="F5530" s="72">
        <f t="shared" si="931"/>
        <v>2013</v>
      </c>
      <c r="G5530" s="70">
        <f t="shared" si="932"/>
        <v>7453.4679203539827</v>
      </c>
      <c r="H5530" s="70" cm="1">
        <f t="array" ref="H5530">INDEX(magic_bricks_appreciation_pivot!$A$13:$K$20,MATCH(C5530,magic_bricks_appreciation_pivot!$A$13:$A$20,0),1+MATCH(F5530,INDEX(magic_bricks_appreciation_pivot!$B$13:$K$13,0),0))</f>
        <v>4.727764965406598E-2</v>
      </c>
      <c r="I5530" s="70">
        <f t="shared" ref="I5530:I5532" si="935">G5530+G5530*H5530</f>
        <v>7805.850365400298</v>
      </c>
      <c r="J5530">
        <v>130</v>
      </c>
      <c r="K5530">
        <v>2</v>
      </c>
      <c r="L5530">
        <v>1</v>
      </c>
      <c r="M5530">
        <v>5</v>
      </c>
      <c r="N5530" t="s">
        <v>193</v>
      </c>
      <c r="O5530" t="s">
        <v>155</v>
      </c>
      <c r="P5530" s="12">
        <v>29024</v>
      </c>
      <c r="Q5530" t="s">
        <v>169</v>
      </c>
      <c r="R5530" t="s">
        <v>165</v>
      </c>
      <c r="S5530" t="s">
        <v>178</v>
      </c>
      <c r="T5530" t="s">
        <v>166</v>
      </c>
      <c r="U5530">
        <v>2.9</v>
      </c>
      <c r="V5530">
        <v>2.2000000000000002</v>
      </c>
      <c r="W5530">
        <v>3.1</v>
      </c>
      <c r="X5530">
        <v>2.8050000000000002</v>
      </c>
      <c r="Y5530">
        <v>525559</v>
      </c>
      <c r="Z5530">
        <v>215614</v>
      </c>
      <c r="AA5530">
        <v>13475870</v>
      </c>
    </row>
    <row r="5531" spans="1:27">
      <c r="A5531" t="s">
        <v>5724</v>
      </c>
      <c r="B5531" t="s">
        <v>175</v>
      </c>
      <c r="C5531" t="s">
        <v>34</v>
      </c>
      <c r="D5531">
        <v>1266</v>
      </c>
      <c r="E5531" s="12">
        <v>41417</v>
      </c>
      <c r="F5531" s="72">
        <f t="shared" si="931"/>
        <v>2013</v>
      </c>
      <c r="G5531" s="70">
        <f t="shared" si="932"/>
        <v>7172.6303317535549</v>
      </c>
      <c r="H5531" s="70" cm="1">
        <f t="array" ref="H5531">INDEX(magic_bricks_appreciation_pivot!$A$13:$K$20,MATCH(C5531,magic_bricks_appreciation_pivot!$A$13:$A$20,0),1+MATCH(F5531,INDEX(magic_bricks_appreciation_pivot!$B$13:$K$13,0),0))</f>
        <v>0.11656080922135968</v>
      </c>
      <c r="I5531" s="70">
        <f t="shared" si="935"/>
        <v>8008.6779274684186</v>
      </c>
      <c r="J5531">
        <v>165</v>
      </c>
      <c r="K5531">
        <v>2</v>
      </c>
      <c r="L5531">
        <v>1</v>
      </c>
      <c r="M5531">
        <v>4</v>
      </c>
      <c r="N5531" t="s">
        <v>154</v>
      </c>
      <c r="O5531" t="s">
        <v>161</v>
      </c>
      <c r="P5531" s="12">
        <v>39592</v>
      </c>
      <c r="Q5531" t="s">
        <v>194</v>
      </c>
      <c r="R5531" t="s">
        <v>157</v>
      </c>
      <c r="S5531" t="s">
        <v>158</v>
      </c>
      <c r="T5531" t="s">
        <v>163</v>
      </c>
      <c r="U5531">
        <v>4.4000000000000004</v>
      </c>
      <c r="V5531">
        <v>4.8</v>
      </c>
      <c r="W5531">
        <v>2.7</v>
      </c>
      <c r="X5531">
        <v>4.05</v>
      </c>
      <c r="Y5531">
        <v>227014</v>
      </c>
      <c r="Z5531">
        <v>118047</v>
      </c>
      <c r="AA5531">
        <v>9080550</v>
      </c>
    </row>
    <row r="5532" spans="1:27">
      <c r="A5532" t="s">
        <v>5725</v>
      </c>
      <c r="B5532" t="s">
        <v>75</v>
      </c>
      <c r="C5532" t="s">
        <v>75</v>
      </c>
      <c r="D5532">
        <v>1910</v>
      </c>
      <c r="E5532" s="12">
        <v>40228</v>
      </c>
      <c r="F5532" s="72">
        <f t="shared" si="931"/>
        <v>2010</v>
      </c>
      <c r="G5532" s="70">
        <f t="shared" si="932"/>
        <v>11272.712041884817</v>
      </c>
      <c r="H5532" s="70" cm="1">
        <f t="array" ref="H5532">INDEX(magic_bricks_appreciation_pivot!$A$13:$K$20,MATCH(C5532,magic_bricks_appreciation_pivot!$A$13:$A$20,0),1+MATCH(F5532,INDEX(magic_bricks_appreciation_pivot!$B$13:$K$13,0),0))</f>
        <v>0.78146973215161719</v>
      </c>
      <c r="I5532" s="70">
        <f t="shared" si="935"/>
        <v>20081.995301878855</v>
      </c>
      <c r="J5532">
        <v>111</v>
      </c>
      <c r="K5532">
        <v>2</v>
      </c>
      <c r="L5532">
        <v>1</v>
      </c>
      <c r="M5532">
        <v>5</v>
      </c>
      <c r="N5532" t="s">
        <v>193</v>
      </c>
      <c r="O5532" t="s">
        <v>155</v>
      </c>
      <c r="P5532" s="12">
        <v>25993</v>
      </c>
      <c r="Q5532" t="s">
        <v>156</v>
      </c>
      <c r="R5532" t="s">
        <v>177</v>
      </c>
      <c r="S5532" t="s">
        <v>158</v>
      </c>
      <c r="T5532" t="s">
        <v>166</v>
      </c>
      <c r="U5532">
        <v>4.5999999999999996</v>
      </c>
      <c r="V5532">
        <v>3.3</v>
      </c>
      <c r="W5532">
        <v>2.9</v>
      </c>
      <c r="X5532">
        <v>3.51</v>
      </c>
      <c r="Y5532">
        <v>839704</v>
      </c>
      <c r="Z5532">
        <v>409087</v>
      </c>
      <c r="AA5532">
        <v>21530880</v>
      </c>
    </row>
    <row r="5533" spans="1:27" hidden="1">
      <c r="A5533" t="s">
        <v>5726</v>
      </c>
      <c r="B5533" t="s">
        <v>51</v>
      </c>
      <c r="C5533" t="s">
        <v>51</v>
      </c>
      <c r="D5533">
        <v>1527</v>
      </c>
      <c r="E5533" s="12">
        <v>39749</v>
      </c>
      <c r="F5533" s="72">
        <f t="shared" si="931"/>
        <v>2008</v>
      </c>
      <c r="G5533" s="70">
        <f t="shared" si="932"/>
        <v>5842.0432220039293</v>
      </c>
      <c r="H5533" s="70" t="e" cm="1">
        <f t="array" ref="H5533">INDEX(magic_bricks_appreciation_pivot!$A$13:$K$20,MATCH(C5533,magic_bricks_appreciation_pivot!$A$13:$A$20,0),1+MATCH(F5533,INDEX(magic_bricks_appreciation_pivot!$B$13:$K$13,0),0))</f>
        <v>#N/A</v>
      </c>
      <c r="I5533" s="70"/>
      <c r="J5533">
        <v>43</v>
      </c>
      <c r="K5533">
        <v>2</v>
      </c>
      <c r="L5533">
        <v>1</v>
      </c>
      <c r="M5533">
        <v>4</v>
      </c>
      <c r="N5533" t="s">
        <v>168</v>
      </c>
      <c r="O5533" t="s">
        <v>155</v>
      </c>
      <c r="P5533" s="12">
        <v>30624</v>
      </c>
      <c r="Q5533" t="s">
        <v>169</v>
      </c>
      <c r="R5533" t="s">
        <v>165</v>
      </c>
      <c r="S5533" t="s">
        <v>162</v>
      </c>
      <c r="T5533" t="s">
        <v>173</v>
      </c>
      <c r="U5533">
        <v>3.6</v>
      </c>
      <c r="V5533">
        <v>2.2999999999999998</v>
      </c>
      <c r="W5533">
        <v>2.1</v>
      </c>
      <c r="X5533">
        <v>2.57</v>
      </c>
      <c r="Y5533">
        <v>330070</v>
      </c>
      <c r="Z5533">
        <v>89208</v>
      </c>
      <c r="AA5533">
        <v>8920800</v>
      </c>
    </row>
    <row r="5534" spans="1:27" hidden="1">
      <c r="A5534" t="s">
        <v>5727</v>
      </c>
      <c r="B5534" t="s">
        <v>56</v>
      </c>
      <c r="C5534" t="s">
        <v>56</v>
      </c>
      <c r="D5534">
        <v>1124</v>
      </c>
      <c r="E5534" s="12">
        <v>39452</v>
      </c>
      <c r="F5534" s="72">
        <f t="shared" si="931"/>
        <v>2008</v>
      </c>
      <c r="G5534" s="70">
        <f t="shared" si="932"/>
        <v>7002.3887900355876</v>
      </c>
      <c r="H5534" s="70" t="e" cm="1">
        <f t="array" ref="H5534">INDEX(magic_bricks_appreciation_pivot!$A$13:$K$20,MATCH(C5534,magic_bricks_appreciation_pivot!$A$13:$A$20,0),1+MATCH(F5534,INDEX(magic_bricks_appreciation_pivot!$B$13:$K$13,0),0))</f>
        <v>#N/A</v>
      </c>
      <c r="I5534" s="70"/>
      <c r="J5534">
        <v>180</v>
      </c>
      <c r="K5534">
        <v>1</v>
      </c>
      <c r="L5534">
        <v>1</v>
      </c>
      <c r="M5534">
        <v>3</v>
      </c>
      <c r="N5534" t="s">
        <v>154</v>
      </c>
      <c r="O5534" t="s">
        <v>161</v>
      </c>
      <c r="P5534" s="12">
        <v>32517</v>
      </c>
      <c r="Q5534" t="s">
        <v>194</v>
      </c>
      <c r="R5534" t="s">
        <v>157</v>
      </c>
      <c r="S5534" t="s">
        <v>162</v>
      </c>
      <c r="T5534" t="s">
        <v>173</v>
      </c>
      <c r="U5534">
        <v>4.2</v>
      </c>
      <c r="V5534">
        <v>2.2000000000000002</v>
      </c>
      <c r="W5534">
        <v>3.5</v>
      </c>
      <c r="X5534">
        <v>3.45</v>
      </c>
      <c r="Y5534">
        <v>306957</v>
      </c>
      <c r="Z5534">
        <v>31483</v>
      </c>
      <c r="AA5534">
        <v>7870685</v>
      </c>
    </row>
    <row r="5535" spans="1:27">
      <c r="A5535" t="s">
        <v>5728</v>
      </c>
      <c r="B5535" t="s">
        <v>51</v>
      </c>
      <c r="C5535" t="s">
        <v>51</v>
      </c>
      <c r="D5535">
        <v>1654</v>
      </c>
      <c r="E5535" s="12">
        <v>40566</v>
      </c>
      <c r="F5535" s="72">
        <f t="shared" si="931"/>
        <v>2011</v>
      </c>
      <c r="G5535" s="70">
        <f t="shared" si="932"/>
        <v>6194.7762998790813</v>
      </c>
      <c r="H5535" s="70" cm="1">
        <f t="array" ref="H5535">INDEX(magic_bricks_appreciation_pivot!$A$13:$K$20,MATCH(C5535,magic_bricks_appreciation_pivot!$A$13:$A$20,0),1+MATCH(F5535,INDEX(magic_bricks_appreciation_pivot!$B$13:$K$13,0),0))</f>
        <v>0.33442622950819673</v>
      </c>
      <c r="I5535" s="70">
        <f>G5535+G5535*H5535</f>
        <v>8266.4719804943816</v>
      </c>
      <c r="J5535">
        <v>8</v>
      </c>
      <c r="K5535">
        <v>2</v>
      </c>
      <c r="L5535">
        <v>1</v>
      </c>
      <c r="M5535">
        <v>4</v>
      </c>
      <c r="N5535" t="s">
        <v>184</v>
      </c>
      <c r="O5535" t="s">
        <v>155</v>
      </c>
      <c r="P5535" s="12">
        <v>35821</v>
      </c>
      <c r="Q5535" t="s">
        <v>169</v>
      </c>
      <c r="R5535" t="s">
        <v>177</v>
      </c>
      <c r="S5535" t="s">
        <v>158</v>
      </c>
      <c r="T5535" t="s">
        <v>171</v>
      </c>
      <c r="U5535">
        <v>2.5</v>
      </c>
      <c r="V5535">
        <v>3.3</v>
      </c>
      <c r="W5535">
        <v>3.5</v>
      </c>
      <c r="X5535">
        <v>3.16</v>
      </c>
      <c r="Y5535">
        <v>338123</v>
      </c>
      <c r="Z5535">
        <v>143446</v>
      </c>
      <c r="AA5535">
        <v>10246160</v>
      </c>
    </row>
    <row r="5536" spans="1:27" hidden="1">
      <c r="A5536" t="s">
        <v>5729</v>
      </c>
      <c r="B5536" t="s">
        <v>51</v>
      </c>
      <c r="C5536" t="s">
        <v>51</v>
      </c>
      <c r="D5536">
        <v>1722</v>
      </c>
      <c r="E5536" s="12">
        <v>38354</v>
      </c>
      <c r="F5536" s="72">
        <f t="shared" si="931"/>
        <v>2005</v>
      </c>
      <c r="G5536" s="70">
        <f t="shared" si="932"/>
        <v>7675.6968641114981</v>
      </c>
      <c r="H5536" s="70" t="e" cm="1">
        <f t="array" ref="H5536">INDEX(magic_bricks_appreciation_pivot!$A$13:$K$20,MATCH(C5536,magic_bricks_appreciation_pivot!$A$13:$A$20,0),1+MATCH(F5536,INDEX(magic_bricks_appreciation_pivot!$B$13:$K$13,0),0))</f>
        <v>#N/A</v>
      </c>
      <c r="I5536" s="70"/>
      <c r="J5536">
        <v>34</v>
      </c>
      <c r="K5536">
        <v>2</v>
      </c>
      <c r="L5536">
        <v>1</v>
      </c>
      <c r="M5536">
        <v>4</v>
      </c>
      <c r="N5536" t="s">
        <v>168</v>
      </c>
      <c r="O5536" t="s">
        <v>155</v>
      </c>
      <c r="P5536" s="12">
        <v>29229</v>
      </c>
      <c r="Q5536" t="s">
        <v>156</v>
      </c>
      <c r="R5536" t="s">
        <v>170</v>
      </c>
      <c r="S5536" t="s">
        <v>158</v>
      </c>
      <c r="T5536" t="s">
        <v>159</v>
      </c>
      <c r="U5536">
        <v>4.7</v>
      </c>
      <c r="V5536">
        <v>2.6</v>
      </c>
      <c r="W5536">
        <v>4.7</v>
      </c>
      <c r="X5536">
        <v>3.76</v>
      </c>
      <c r="Y5536">
        <v>449397</v>
      </c>
      <c r="Z5536">
        <v>211481</v>
      </c>
      <c r="AA5536">
        <v>13217550</v>
      </c>
    </row>
    <row r="5537" spans="1:27" hidden="1">
      <c r="A5537" t="s">
        <v>5730</v>
      </c>
      <c r="B5537" t="s">
        <v>175</v>
      </c>
      <c r="C5537" t="s">
        <v>34</v>
      </c>
      <c r="D5537">
        <v>833</v>
      </c>
      <c r="E5537" s="12">
        <v>39050</v>
      </c>
      <c r="F5537" s="72">
        <f t="shared" si="931"/>
        <v>2006</v>
      </c>
      <c r="G5537" s="70">
        <f t="shared" si="932"/>
        <v>13524.36974789916</v>
      </c>
      <c r="H5537" s="70" t="e" cm="1">
        <f t="array" ref="H5537">INDEX(magic_bricks_appreciation_pivot!$A$13:$K$20,MATCH(C5537,magic_bricks_appreciation_pivot!$A$13:$A$20,0),1+MATCH(F5537,INDEX(magic_bricks_appreciation_pivot!$B$13:$K$13,0),0))</f>
        <v>#N/A</v>
      </c>
      <c r="I5537" s="70"/>
      <c r="J5537">
        <v>194</v>
      </c>
      <c r="K5537">
        <v>1</v>
      </c>
      <c r="L5537">
        <v>1</v>
      </c>
      <c r="M5537">
        <v>3</v>
      </c>
      <c r="N5537" t="s">
        <v>193</v>
      </c>
      <c r="O5537" t="s">
        <v>155</v>
      </c>
      <c r="P5537" s="12">
        <v>25910</v>
      </c>
      <c r="Q5537" t="s">
        <v>156</v>
      </c>
      <c r="R5537" t="s">
        <v>165</v>
      </c>
      <c r="S5537" t="s">
        <v>178</v>
      </c>
      <c r="T5537" t="s">
        <v>182</v>
      </c>
      <c r="U5537">
        <v>3.3</v>
      </c>
      <c r="V5537">
        <v>3.2</v>
      </c>
      <c r="W5537">
        <v>4.8</v>
      </c>
      <c r="X5537">
        <v>3.71</v>
      </c>
      <c r="Y5537">
        <v>360506</v>
      </c>
      <c r="Z5537">
        <v>112658</v>
      </c>
      <c r="AA5537">
        <v>11265800</v>
      </c>
    </row>
    <row r="5538" spans="1:27">
      <c r="A5538" t="s">
        <v>5731</v>
      </c>
      <c r="B5538" t="s">
        <v>23</v>
      </c>
      <c r="C5538" t="s">
        <v>23</v>
      </c>
      <c r="D5538">
        <v>529</v>
      </c>
      <c r="E5538" s="12">
        <v>40700</v>
      </c>
      <c r="F5538" s="72">
        <f t="shared" si="931"/>
        <v>2011</v>
      </c>
      <c r="G5538" s="70">
        <f t="shared" si="932"/>
        <v>7880.1984877126652</v>
      </c>
      <c r="H5538" s="70" cm="1">
        <f t="array" ref="H5538">INDEX(magic_bricks_appreciation_pivot!$A$13:$K$20,MATCH(C5538,magic_bricks_appreciation_pivot!$A$13:$A$20,0),1+MATCH(F5538,INDEX(magic_bricks_appreciation_pivot!$B$13:$K$13,0),0))</f>
        <v>0.30621792098525186</v>
      </c>
      <c r="I5538" s="70">
        <f>G5538+G5538*H5538</f>
        <v>10293.256485571163</v>
      </c>
      <c r="J5538">
        <v>6</v>
      </c>
      <c r="K5538">
        <v>1</v>
      </c>
      <c r="L5538">
        <v>1</v>
      </c>
      <c r="M5538">
        <v>2</v>
      </c>
      <c r="N5538" t="s">
        <v>154</v>
      </c>
      <c r="O5538" t="s">
        <v>155</v>
      </c>
      <c r="P5538" s="12">
        <v>25735</v>
      </c>
      <c r="Q5538" t="s">
        <v>169</v>
      </c>
      <c r="R5538" t="s">
        <v>165</v>
      </c>
      <c r="S5538" t="s">
        <v>162</v>
      </c>
      <c r="T5538" t="s">
        <v>159</v>
      </c>
      <c r="U5538">
        <v>2.6</v>
      </c>
      <c r="V5538">
        <v>2.6</v>
      </c>
      <c r="W5538">
        <v>3.5</v>
      </c>
      <c r="X5538">
        <v>2.96</v>
      </c>
      <c r="Y5538">
        <v>187588</v>
      </c>
      <c r="Z5538">
        <v>33349</v>
      </c>
      <c r="AA5538">
        <v>4168625</v>
      </c>
    </row>
    <row r="5539" spans="1:27" hidden="1">
      <c r="A5539" t="s">
        <v>5732</v>
      </c>
      <c r="B5539" t="s">
        <v>23</v>
      </c>
      <c r="C5539" t="s">
        <v>23</v>
      </c>
      <c r="D5539">
        <v>1640</v>
      </c>
      <c r="E5539" s="12">
        <v>40140</v>
      </c>
      <c r="F5539" s="72">
        <f t="shared" si="931"/>
        <v>2009</v>
      </c>
      <c r="G5539" s="70">
        <f t="shared" si="932"/>
        <v>6708.3841463414637</v>
      </c>
      <c r="H5539" s="70" t="e" cm="1">
        <f t="array" ref="H5539">INDEX(magic_bricks_appreciation_pivot!$A$13:$K$20,MATCH(C5539,magic_bricks_appreciation_pivot!$A$13:$A$20,0),1+MATCH(F5539,INDEX(magic_bricks_appreciation_pivot!$B$13:$K$13,0),0))</f>
        <v>#N/A</v>
      </c>
      <c r="I5539" s="70"/>
      <c r="J5539">
        <v>3</v>
      </c>
      <c r="K5539">
        <v>2</v>
      </c>
      <c r="L5539">
        <v>2</v>
      </c>
      <c r="M5539">
        <v>4</v>
      </c>
      <c r="N5539" t="s">
        <v>154</v>
      </c>
      <c r="O5539" t="s">
        <v>161</v>
      </c>
      <c r="P5539" s="12">
        <v>32475</v>
      </c>
      <c r="Q5539" t="s">
        <v>156</v>
      </c>
      <c r="R5539" t="s">
        <v>165</v>
      </c>
      <c r="S5539" t="s">
        <v>162</v>
      </c>
      <c r="T5539" t="s">
        <v>173</v>
      </c>
      <c r="U5539">
        <v>3.7</v>
      </c>
      <c r="V5539">
        <v>3</v>
      </c>
      <c r="W5539">
        <v>2.1</v>
      </c>
      <c r="X5539">
        <v>2.85</v>
      </c>
      <c r="Y5539">
        <v>418067</v>
      </c>
      <c r="Z5539">
        <v>88014</v>
      </c>
      <c r="AA5539">
        <v>11001750</v>
      </c>
    </row>
    <row r="5540" spans="1:27">
      <c r="A5540" t="s">
        <v>5733</v>
      </c>
      <c r="B5540" t="s">
        <v>56</v>
      </c>
      <c r="C5540" t="s">
        <v>56</v>
      </c>
      <c r="D5540">
        <v>1271</v>
      </c>
      <c r="E5540" s="12">
        <v>40617</v>
      </c>
      <c r="F5540" s="72">
        <f t="shared" si="931"/>
        <v>2011</v>
      </c>
      <c r="G5540" s="70">
        <f t="shared" si="932"/>
        <v>7258.9929189614477</v>
      </c>
      <c r="H5540" s="70" cm="1">
        <f t="array" ref="H5540">INDEX(magic_bricks_appreciation_pivot!$A$13:$K$20,MATCH(C5540,magic_bricks_appreciation_pivot!$A$13:$A$20,0),1+MATCH(F5540,INDEX(magic_bricks_appreciation_pivot!$B$13:$K$13,0),0))</f>
        <v>0.33228770983948047</v>
      </c>
      <c r="I5540" s="70">
        <f>G5540+G5540*H5540</f>
        <v>9671.0670517441522</v>
      </c>
      <c r="J5540">
        <v>95</v>
      </c>
      <c r="K5540">
        <v>2</v>
      </c>
      <c r="L5540">
        <v>2</v>
      </c>
      <c r="M5540">
        <v>4</v>
      </c>
      <c r="N5540" t="s">
        <v>154</v>
      </c>
      <c r="O5540" t="s">
        <v>161</v>
      </c>
      <c r="P5540" s="12">
        <v>36237</v>
      </c>
      <c r="Q5540" t="s">
        <v>169</v>
      </c>
      <c r="R5540" t="s">
        <v>177</v>
      </c>
      <c r="S5540" t="s">
        <v>162</v>
      </c>
      <c r="T5540" t="s">
        <v>173</v>
      </c>
      <c r="U5540">
        <v>2</v>
      </c>
      <c r="V5540">
        <v>2.6</v>
      </c>
      <c r="W5540">
        <v>5</v>
      </c>
      <c r="X5540">
        <v>3.62</v>
      </c>
      <c r="Y5540">
        <v>322916</v>
      </c>
      <c r="Z5540">
        <v>129167</v>
      </c>
      <c r="AA5540">
        <v>9226180</v>
      </c>
    </row>
    <row r="5541" spans="1:27" hidden="1">
      <c r="A5541" t="s">
        <v>5734</v>
      </c>
      <c r="B5541" t="s">
        <v>51</v>
      </c>
      <c r="C5541" t="s">
        <v>51</v>
      </c>
      <c r="D5541">
        <v>1628</v>
      </c>
      <c r="E5541" s="12">
        <v>39099</v>
      </c>
      <c r="F5541" s="72">
        <f t="shared" si="931"/>
        <v>2007</v>
      </c>
      <c r="G5541" s="70">
        <f t="shared" si="932"/>
        <v>4419.8710073710072</v>
      </c>
      <c r="H5541" s="70" t="e" cm="1">
        <f t="array" ref="H5541">INDEX(magic_bricks_appreciation_pivot!$A$13:$K$20,MATCH(C5541,magic_bricks_appreciation_pivot!$A$13:$A$20,0),1+MATCH(F5541,INDEX(magic_bricks_appreciation_pivot!$B$13:$K$13,0),0))</f>
        <v>#N/A</v>
      </c>
      <c r="I5541" s="70"/>
      <c r="J5541">
        <v>2</v>
      </c>
      <c r="K5541">
        <v>2</v>
      </c>
      <c r="L5541">
        <v>1</v>
      </c>
      <c r="M5541">
        <v>4</v>
      </c>
      <c r="N5541" t="s">
        <v>184</v>
      </c>
      <c r="O5541" t="s">
        <v>161</v>
      </c>
      <c r="P5541" s="12">
        <v>29974</v>
      </c>
      <c r="Q5541" t="s">
        <v>194</v>
      </c>
      <c r="R5541" t="s">
        <v>157</v>
      </c>
      <c r="S5541" t="s">
        <v>178</v>
      </c>
      <c r="T5541" t="s">
        <v>173</v>
      </c>
      <c r="U5541">
        <v>4.3</v>
      </c>
      <c r="V5541">
        <v>2.6</v>
      </c>
      <c r="W5541">
        <v>2.7</v>
      </c>
      <c r="X5541">
        <v>3.06</v>
      </c>
      <c r="Y5541">
        <v>259040</v>
      </c>
      <c r="Z5541">
        <v>115129</v>
      </c>
      <c r="AA5541">
        <v>7195550</v>
      </c>
    </row>
    <row r="5542" spans="1:27">
      <c r="A5542" t="s">
        <v>5735</v>
      </c>
      <c r="B5542" t="s">
        <v>75</v>
      </c>
      <c r="C5542" t="s">
        <v>75</v>
      </c>
      <c r="D5542">
        <v>1553</v>
      </c>
      <c r="E5542" s="12">
        <v>41333</v>
      </c>
      <c r="F5542" s="72">
        <f t="shared" si="931"/>
        <v>2013</v>
      </c>
      <c r="G5542" s="70">
        <f t="shared" si="932"/>
        <v>11825.769478428847</v>
      </c>
      <c r="H5542" s="70" cm="1">
        <f t="array" ref="H5542">INDEX(magic_bricks_appreciation_pivot!$A$13:$K$20,MATCH(C5542,magic_bricks_appreciation_pivot!$A$13:$A$20,0),1+MATCH(F5542,INDEX(magic_bricks_appreciation_pivot!$B$13:$K$13,0),0))</f>
        <v>0.18373644522676402</v>
      </c>
      <c r="I5542" s="70">
        <f t="shared" ref="I5542:I5543" si="936">G5542+G5542*H5542</f>
        <v>13998.594324466527</v>
      </c>
      <c r="J5542">
        <v>139</v>
      </c>
      <c r="K5542">
        <v>1</v>
      </c>
      <c r="L5542">
        <v>1</v>
      </c>
      <c r="M5542">
        <v>4</v>
      </c>
      <c r="N5542" t="s">
        <v>193</v>
      </c>
      <c r="O5542" t="s">
        <v>155</v>
      </c>
      <c r="P5542" s="12">
        <v>35493</v>
      </c>
      <c r="Q5542" t="s">
        <v>156</v>
      </c>
      <c r="R5542" t="s">
        <v>157</v>
      </c>
      <c r="S5542" t="s">
        <v>158</v>
      </c>
      <c r="T5542" t="s">
        <v>163</v>
      </c>
      <c r="U5542">
        <v>3.4</v>
      </c>
      <c r="V5542">
        <v>2.1</v>
      </c>
      <c r="W5542">
        <v>2.1</v>
      </c>
      <c r="X5542">
        <v>2.4900000000000002</v>
      </c>
      <c r="Y5542">
        <v>587693</v>
      </c>
      <c r="Z5542">
        <v>348943</v>
      </c>
      <c r="AA5542">
        <v>18365420</v>
      </c>
    </row>
    <row r="5543" spans="1:27">
      <c r="A5543" t="s">
        <v>5736</v>
      </c>
      <c r="B5543" t="s">
        <v>23</v>
      </c>
      <c r="C5543" t="s">
        <v>23</v>
      </c>
      <c r="D5543">
        <v>633</v>
      </c>
      <c r="E5543" s="12">
        <v>40754</v>
      </c>
      <c r="F5543" s="72">
        <f t="shared" si="931"/>
        <v>2011</v>
      </c>
      <c r="G5543" s="70">
        <f t="shared" si="932"/>
        <v>8922.5908372827798</v>
      </c>
      <c r="H5543" s="70" cm="1">
        <f t="array" ref="H5543">INDEX(magic_bricks_appreciation_pivot!$A$13:$K$20,MATCH(C5543,magic_bricks_appreciation_pivot!$A$13:$A$20,0),1+MATCH(F5543,INDEX(magic_bricks_appreciation_pivot!$B$13:$K$13,0),0))</f>
        <v>0.30621792098525186</v>
      </c>
      <c r="I5543" s="70">
        <f t="shared" si="936"/>
        <v>11654.84805327757</v>
      </c>
      <c r="J5543">
        <v>10</v>
      </c>
      <c r="K5543">
        <v>1</v>
      </c>
      <c r="L5543">
        <v>1</v>
      </c>
      <c r="M5543">
        <v>2</v>
      </c>
      <c r="N5543" t="s">
        <v>193</v>
      </c>
      <c r="O5543" t="s">
        <v>161</v>
      </c>
      <c r="P5543" s="12">
        <v>23234</v>
      </c>
      <c r="Q5543" t="s">
        <v>156</v>
      </c>
      <c r="R5543" t="s">
        <v>170</v>
      </c>
      <c r="S5543" t="s">
        <v>178</v>
      </c>
      <c r="T5543" t="s">
        <v>163</v>
      </c>
      <c r="U5543">
        <v>4</v>
      </c>
      <c r="V5543">
        <v>2.9</v>
      </c>
      <c r="W5543">
        <v>4.8</v>
      </c>
      <c r="X5543">
        <v>3.99</v>
      </c>
      <c r="Y5543">
        <v>248512</v>
      </c>
      <c r="Z5543">
        <v>118608</v>
      </c>
      <c r="AA5543">
        <v>5648000</v>
      </c>
    </row>
    <row r="5544" spans="1:27" hidden="1">
      <c r="A5544" t="s">
        <v>5737</v>
      </c>
      <c r="B5544" t="s">
        <v>175</v>
      </c>
      <c r="C5544" t="s">
        <v>34</v>
      </c>
      <c r="D5544">
        <v>796</v>
      </c>
      <c r="E5544" s="12">
        <v>39397</v>
      </c>
      <c r="F5544" s="72">
        <f t="shared" si="931"/>
        <v>2007</v>
      </c>
      <c r="G5544" s="70">
        <f t="shared" si="932"/>
        <v>11297.13567839196</v>
      </c>
      <c r="H5544" s="70" t="e" cm="1">
        <f t="array" ref="H5544">INDEX(magic_bricks_appreciation_pivot!$A$13:$K$20,MATCH(C5544,magic_bricks_appreciation_pivot!$A$13:$A$20,0),1+MATCH(F5544,INDEX(magic_bricks_appreciation_pivot!$B$13:$K$13,0),0))</f>
        <v>#N/A</v>
      </c>
      <c r="I5544" s="70"/>
      <c r="J5544">
        <v>148</v>
      </c>
      <c r="K5544">
        <v>1</v>
      </c>
      <c r="L5544">
        <v>1</v>
      </c>
      <c r="M5544">
        <v>2</v>
      </c>
      <c r="N5544" t="s">
        <v>193</v>
      </c>
      <c r="O5544" t="s">
        <v>155</v>
      </c>
      <c r="P5544" s="12">
        <v>33557</v>
      </c>
      <c r="Q5544" t="s">
        <v>169</v>
      </c>
      <c r="R5544" t="s">
        <v>157</v>
      </c>
      <c r="S5544" t="s">
        <v>158</v>
      </c>
      <c r="T5544" t="s">
        <v>166</v>
      </c>
      <c r="U5544">
        <v>4.3</v>
      </c>
      <c r="V5544">
        <v>3.3</v>
      </c>
      <c r="W5544">
        <v>4.8</v>
      </c>
      <c r="X5544">
        <v>4.05</v>
      </c>
      <c r="Y5544">
        <v>242798</v>
      </c>
      <c r="Z5544">
        <v>116903</v>
      </c>
      <c r="AA5544">
        <v>8992520</v>
      </c>
    </row>
    <row r="5545" spans="1:27" hidden="1">
      <c r="A5545" t="s">
        <v>5738</v>
      </c>
      <c r="B5545" t="s">
        <v>51</v>
      </c>
      <c r="C5545" t="s">
        <v>51</v>
      </c>
      <c r="D5545">
        <v>1794</v>
      </c>
      <c r="E5545" s="12">
        <v>39019</v>
      </c>
      <c r="F5545" s="72">
        <f t="shared" si="931"/>
        <v>2006</v>
      </c>
      <c r="G5545" s="70">
        <f t="shared" si="932"/>
        <v>5844.7491638795991</v>
      </c>
      <c r="H5545" s="70" t="e" cm="1">
        <f t="array" ref="H5545">INDEX(magic_bricks_appreciation_pivot!$A$13:$K$20,MATCH(C5545,magic_bricks_appreciation_pivot!$A$13:$A$20,0),1+MATCH(F5545,INDEX(magic_bricks_appreciation_pivot!$B$13:$K$13,0),0))</f>
        <v>#N/A</v>
      </c>
      <c r="I5545" s="70"/>
      <c r="J5545">
        <v>158</v>
      </c>
      <c r="K5545">
        <v>2</v>
      </c>
      <c r="L5545">
        <v>1</v>
      </c>
      <c r="M5545">
        <v>4</v>
      </c>
      <c r="N5545" t="s">
        <v>184</v>
      </c>
      <c r="O5545" t="s">
        <v>161</v>
      </c>
      <c r="P5545" s="12">
        <v>28434</v>
      </c>
      <c r="Q5545" t="s">
        <v>169</v>
      </c>
      <c r="R5545" t="s">
        <v>165</v>
      </c>
      <c r="S5545" t="s">
        <v>162</v>
      </c>
      <c r="T5545" t="s">
        <v>163</v>
      </c>
      <c r="U5545">
        <v>3.8</v>
      </c>
      <c r="V5545">
        <v>4.4000000000000004</v>
      </c>
      <c r="W5545">
        <v>2.1</v>
      </c>
      <c r="X5545">
        <v>3.56</v>
      </c>
      <c r="Y5545">
        <v>314564</v>
      </c>
      <c r="Z5545">
        <v>167768</v>
      </c>
      <c r="AA5545">
        <v>10485480</v>
      </c>
    </row>
    <row r="5546" spans="1:27" hidden="1">
      <c r="A5546" t="s">
        <v>5739</v>
      </c>
      <c r="B5546" t="s">
        <v>51</v>
      </c>
      <c r="C5546" t="s">
        <v>51</v>
      </c>
      <c r="D5546">
        <v>1726</v>
      </c>
      <c r="E5546" s="12">
        <v>39052</v>
      </c>
      <c r="F5546" s="72">
        <f t="shared" si="931"/>
        <v>2006</v>
      </c>
      <c r="G5546" s="70">
        <f t="shared" si="932"/>
        <v>4635.9269988412516</v>
      </c>
      <c r="H5546" s="70" t="e" cm="1">
        <f t="array" ref="H5546">INDEX(magic_bricks_appreciation_pivot!$A$13:$K$20,MATCH(C5546,magic_bricks_appreciation_pivot!$A$13:$A$20,0),1+MATCH(F5546,INDEX(magic_bricks_appreciation_pivot!$B$13:$K$13,0),0))</f>
        <v>#N/A</v>
      </c>
      <c r="I5546" s="70"/>
      <c r="J5546">
        <v>29</v>
      </c>
      <c r="K5546">
        <v>2</v>
      </c>
      <c r="L5546">
        <v>1</v>
      </c>
      <c r="M5546">
        <v>4</v>
      </c>
      <c r="N5546" t="s">
        <v>154</v>
      </c>
      <c r="O5546" t="s">
        <v>155</v>
      </c>
      <c r="P5546" s="12">
        <v>32482</v>
      </c>
      <c r="Q5546" t="s">
        <v>194</v>
      </c>
      <c r="R5546" t="s">
        <v>165</v>
      </c>
      <c r="S5546" t="s">
        <v>178</v>
      </c>
      <c r="T5546" t="s">
        <v>173</v>
      </c>
      <c r="U5546">
        <v>4.0999999999999996</v>
      </c>
      <c r="V5546">
        <v>2.4</v>
      </c>
      <c r="W5546">
        <v>3.9</v>
      </c>
      <c r="X5546">
        <v>3.28</v>
      </c>
      <c r="Y5546">
        <v>312063</v>
      </c>
      <c r="Z5546">
        <v>144029</v>
      </c>
      <c r="AA5546">
        <v>8001610</v>
      </c>
    </row>
    <row r="5547" spans="1:27" hidden="1">
      <c r="A5547" t="s">
        <v>5740</v>
      </c>
      <c r="B5547" t="s">
        <v>51</v>
      </c>
      <c r="C5547" t="s">
        <v>51</v>
      </c>
      <c r="D5547">
        <v>1644</v>
      </c>
      <c r="E5547" s="12">
        <v>39821</v>
      </c>
      <c r="F5547" s="72">
        <f t="shared" si="931"/>
        <v>2009</v>
      </c>
      <c r="G5547" s="70">
        <f t="shared" si="932"/>
        <v>6167.0012165450125</v>
      </c>
      <c r="H5547" s="70" t="e" cm="1">
        <f t="array" ref="H5547">INDEX(magic_bricks_appreciation_pivot!$A$13:$K$20,MATCH(C5547,magic_bricks_appreciation_pivot!$A$13:$A$20,0),1+MATCH(F5547,INDEX(magic_bricks_appreciation_pivot!$B$13:$K$13,0),0))</f>
        <v>#N/A</v>
      </c>
      <c r="I5547" s="70"/>
      <c r="J5547">
        <v>70</v>
      </c>
      <c r="K5547">
        <v>2</v>
      </c>
      <c r="L5547">
        <v>1</v>
      </c>
      <c r="M5547">
        <v>4</v>
      </c>
      <c r="N5547" t="s">
        <v>193</v>
      </c>
      <c r="O5547" t="s">
        <v>155</v>
      </c>
      <c r="P5547" s="12">
        <v>28871</v>
      </c>
      <c r="Q5547" t="s">
        <v>194</v>
      </c>
      <c r="R5547" t="s">
        <v>157</v>
      </c>
      <c r="S5547" t="s">
        <v>178</v>
      </c>
      <c r="T5547" t="s">
        <v>182</v>
      </c>
      <c r="U5547">
        <v>2.5</v>
      </c>
      <c r="V5547">
        <v>3.8</v>
      </c>
      <c r="W5547">
        <v>2.7</v>
      </c>
      <c r="X5547">
        <v>3.15</v>
      </c>
      <c r="Y5547">
        <v>405542</v>
      </c>
      <c r="Z5547">
        <v>202771</v>
      </c>
      <c r="AA5547">
        <v>10138550</v>
      </c>
    </row>
    <row r="5548" spans="1:27">
      <c r="A5548" t="s">
        <v>5741</v>
      </c>
      <c r="B5548" t="s">
        <v>201</v>
      </c>
      <c r="C5548" t="s">
        <v>201</v>
      </c>
      <c r="D5548">
        <v>2471</v>
      </c>
      <c r="E5548" s="12">
        <v>40660</v>
      </c>
      <c r="F5548" s="72">
        <f t="shared" si="931"/>
        <v>2011</v>
      </c>
      <c r="G5548" s="70">
        <f t="shared" si="932"/>
        <v>5070.5139619587208</v>
      </c>
      <c r="H5548" s="70" cm="1">
        <f t="array" ref="H5548">INDEX(magic_bricks_appreciation_pivot!$A$13:$K$20,MATCH(C5548,magic_bricks_appreciation_pivot!$A$13:$A$20,0),1+MATCH(F5548,INDEX(magic_bricks_appreciation_pivot!$B$13:$K$13,0),0))</f>
        <v>0.57884713052310821</v>
      </c>
      <c r="I5548" s="70">
        <f t="shared" ref="I5548:I5551" si="937">G5548+G5548*H5548</f>
        <v>8005.566419115883</v>
      </c>
      <c r="J5548">
        <v>15</v>
      </c>
      <c r="K5548">
        <v>4</v>
      </c>
      <c r="L5548">
        <v>2</v>
      </c>
      <c r="M5548">
        <v>6</v>
      </c>
      <c r="N5548" t="s">
        <v>184</v>
      </c>
      <c r="O5548" t="s">
        <v>161</v>
      </c>
      <c r="P5548" s="12">
        <v>32630</v>
      </c>
      <c r="Q5548" t="s">
        <v>194</v>
      </c>
      <c r="R5548" t="s">
        <v>157</v>
      </c>
      <c r="S5548" t="s">
        <v>162</v>
      </c>
      <c r="T5548" t="s">
        <v>166</v>
      </c>
      <c r="U5548">
        <v>2.2999999999999998</v>
      </c>
      <c r="V5548">
        <v>2.6</v>
      </c>
      <c r="W5548">
        <v>3.2</v>
      </c>
      <c r="X5548">
        <v>2.75</v>
      </c>
      <c r="Y5548">
        <v>538757</v>
      </c>
      <c r="Z5548">
        <v>313231</v>
      </c>
      <c r="AA5548">
        <v>12529240</v>
      </c>
    </row>
    <row r="5549" spans="1:27">
      <c r="A5549" t="s">
        <v>5742</v>
      </c>
      <c r="B5549" t="s">
        <v>23</v>
      </c>
      <c r="C5549" t="s">
        <v>23</v>
      </c>
      <c r="D5549">
        <v>1122</v>
      </c>
      <c r="E5549" s="12">
        <v>40841</v>
      </c>
      <c r="F5549" s="72">
        <f t="shared" si="931"/>
        <v>2011</v>
      </c>
      <c r="G5549" s="70">
        <f t="shared" si="932"/>
        <v>7936.4973262032081</v>
      </c>
      <c r="H5549" s="70" cm="1">
        <f t="array" ref="H5549">INDEX(magic_bricks_appreciation_pivot!$A$13:$K$20,MATCH(C5549,magic_bricks_appreciation_pivot!$A$13:$A$20,0),1+MATCH(F5549,INDEX(magic_bricks_appreciation_pivot!$B$13:$K$13,0),0))</f>
        <v>0.30621792098525186</v>
      </c>
      <c r="I5549" s="70">
        <f t="shared" si="937"/>
        <v>10366.795037338165</v>
      </c>
      <c r="J5549">
        <v>199</v>
      </c>
      <c r="K5549">
        <v>1</v>
      </c>
      <c r="L5549">
        <v>1</v>
      </c>
      <c r="M5549">
        <v>3</v>
      </c>
      <c r="N5549" t="s">
        <v>168</v>
      </c>
      <c r="O5549" t="s">
        <v>155</v>
      </c>
      <c r="P5549" s="12">
        <v>35001</v>
      </c>
      <c r="Q5549" t="s">
        <v>169</v>
      </c>
      <c r="R5549" t="s">
        <v>165</v>
      </c>
      <c r="S5549" t="s">
        <v>158</v>
      </c>
      <c r="T5549" t="s">
        <v>182</v>
      </c>
      <c r="U5549">
        <v>4.5999999999999996</v>
      </c>
      <c r="V5549">
        <v>4.7</v>
      </c>
      <c r="W5549">
        <v>2.6</v>
      </c>
      <c r="X5549">
        <v>3.83</v>
      </c>
      <c r="Y5549">
        <v>267143</v>
      </c>
      <c r="Z5549">
        <v>178095</v>
      </c>
      <c r="AA5549">
        <v>8904750</v>
      </c>
    </row>
    <row r="5550" spans="1:27">
      <c r="A5550" t="s">
        <v>5743</v>
      </c>
      <c r="B5550" t="s">
        <v>39</v>
      </c>
      <c r="C5550" t="s">
        <v>39</v>
      </c>
      <c r="D5550">
        <v>1906</v>
      </c>
      <c r="E5550" s="12">
        <v>41771</v>
      </c>
      <c r="F5550" s="72">
        <f t="shared" si="931"/>
        <v>2014</v>
      </c>
      <c r="G5550" s="70">
        <f t="shared" si="932"/>
        <v>7732.2770199370407</v>
      </c>
      <c r="H5550" s="70" cm="1">
        <f t="array" ref="H5550">INDEX(magic_bricks_appreciation_pivot!$A$13:$K$20,MATCH(C5550,magic_bricks_appreciation_pivot!$A$13:$A$20,0),1+MATCH(F5550,INDEX(magic_bricks_appreciation_pivot!$B$13:$K$13,0),0))</f>
        <v>2.7142646408024784E-2</v>
      </c>
      <c r="I5550" s="70">
        <f t="shared" si="937"/>
        <v>7942.151481018087</v>
      </c>
      <c r="J5550">
        <v>46</v>
      </c>
      <c r="K5550">
        <v>2</v>
      </c>
      <c r="L5550">
        <v>1</v>
      </c>
      <c r="M5550">
        <v>5</v>
      </c>
      <c r="N5550" t="s">
        <v>176</v>
      </c>
      <c r="O5550" t="s">
        <v>155</v>
      </c>
      <c r="P5550" s="12">
        <v>35566</v>
      </c>
      <c r="Q5550" t="s">
        <v>169</v>
      </c>
      <c r="R5550" t="s">
        <v>170</v>
      </c>
      <c r="S5550" t="s">
        <v>162</v>
      </c>
      <c r="T5550" t="s">
        <v>163</v>
      </c>
      <c r="U5550">
        <v>4.9000000000000004</v>
      </c>
      <c r="V5550">
        <v>3.7</v>
      </c>
      <c r="W5550">
        <v>4</v>
      </c>
      <c r="X5550">
        <v>4.24</v>
      </c>
      <c r="Y5550">
        <v>589509</v>
      </c>
      <c r="Z5550">
        <v>103164</v>
      </c>
      <c r="AA5550">
        <v>14737720</v>
      </c>
    </row>
    <row r="5551" spans="1:27">
      <c r="A5551" t="s">
        <v>5744</v>
      </c>
      <c r="B5551" t="s">
        <v>201</v>
      </c>
      <c r="C5551" t="s">
        <v>201</v>
      </c>
      <c r="D5551">
        <v>1420</v>
      </c>
      <c r="E5551" s="12">
        <v>40950</v>
      </c>
      <c r="F5551" s="72">
        <f t="shared" si="931"/>
        <v>2012</v>
      </c>
      <c r="G5551" s="70">
        <f t="shared" si="932"/>
        <v>9717.1830985915494</v>
      </c>
      <c r="H5551" s="70" cm="1">
        <f t="array" ref="H5551">INDEX(magic_bricks_appreciation_pivot!$A$13:$K$20,MATCH(C5551,magic_bricks_appreciation_pivot!$A$13:$A$20,0),1+MATCH(F5551,INDEX(magic_bricks_appreciation_pivot!$B$13:$K$13,0),0))</f>
        <v>0.26292059267573231</v>
      </c>
      <c r="I5551" s="70">
        <f t="shared" si="937"/>
        <v>12272.030638011849</v>
      </c>
      <c r="J5551">
        <v>161</v>
      </c>
      <c r="K5551">
        <v>2</v>
      </c>
      <c r="L5551">
        <v>1</v>
      </c>
      <c r="M5551">
        <v>4</v>
      </c>
      <c r="N5551" t="s">
        <v>193</v>
      </c>
      <c r="O5551" t="s">
        <v>161</v>
      </c>
      <c r="P5551" s="12">
        <v>33650</v>
      </c>
      <c r="Q5551" t="s">
        <v>156</v>
      </c>
      <c r="R5551" t="s">
        <v>157</v>
      </c>
      <c r="S5551" t="s">
        <v>162</v>
      </c>
      <c r="T5551" t="s">
        <v>182</v>
      </c>
      <c r="U5551">
        <v>4.4000000000000004</v>
      </c>
      <c r="V5551">
        <v>4</v>
      </c>
      <c r="W5551">
        <v>4.0999999999999996</v>
      </c>
      <c r="X5551">
        <v>4.16</v>
      </c>
      <c r="Y5551">
        <v>607130</v>
      </c>
      <c r="Z5551">
        <v>234573</v>
      </c>
      <c r="AA5551">
        <v>13798400</v>
      </c>
    </row>
    <row r="5552" spans="1:27" hidden="1">
      <c r="A5552" t="s">
        <v>5745</v>
      </c>
      <c r="B5552" t="s">
        <v>51</v>
      </c>
      <c r="C5552" t="s">
        <v>51</v>
      </c>
      <c r="D5552">
        <v>1755</v>
      </c>
      <c r="E5552" s="12">
        <v>39078</v>
      </c>
      <c r="F5552" s="72">
        <f t="shared" si="931"/>
        <v>2006</v>
      </c>
      <c r="G5552" s="70">
        <f t="shared" si="932"/>
        <v>8328.0341880341875</v>
      </c>
      <c r="H5552" s="70" t="e" cm="1">
        <f t="array" ref="H5552">INDEX(magic_bricks_appreciation_pivot!$A$13:$K$20,MATCH(C5552,magic_bricks_appreciation_pivot!$A$13:$A$20,0),1+MATCH(F5552,INDEX(magic_bricks_appreciation_pivot!$B$13:$K$13,0),0))</f>
        <v>#N/A</v>
      </c>
      <c r="I5552" s="70"/>
      <c r="J5552">
        <v>78</v>
      </c>
      <c r="K5552">
        <v>2</v>
      </c>
      <c r="L5552">
        <v>1</v>
      </c>
      <c r="M5552">
        <v>4</v>
      </c>
      <c r="N5552" t="s">
        <v>184</v>
      </c>
      <c r="O5552" t="s">
        <v>155</v>
      </c>
      <c r="P5552" s="12">
        <v>33603</v>
      </c>
      <c r="Q5552" t="s">
        <v>156</v>
      </c>
      <c r="R5552" t="s">
        <v>157</v>
      </c>
      <c r="S5552" t="s">
        <v>162</v>
      </c>
      <c r="T5552" t="s">
        <v>159</v>
      </c>
      <c r="U5552">
        <v>4.7</v>
      </c>
      <c r="V5552">
        <v>2.2999999999999998</v>
      </c>
      <c r="W5552">
        <v>3.1</v>
      </c>
      <c r="X5552">
        <v>3.14</v>
      </c>
      <c r="Y5552">
        <v>511550</v>
      </c>
      <c r="Z5552">
        <v>102310</v>
      </c>
      <c r="AA5552">
        <v>14615700</v>
      </c>
    </row>
    <row r="5553" spans="1:27" hidden="1">
      <c r="A5553" t="s">
        <v>5746</v>
      </c>
      <c r="B5553" t="s">
        <v>51</v>
      </c>
      <c r="C5553" t="s">
        <v>51</v>
      </c>
      <c r="D5553">
        <v>1686</v>
      </c>
      <c r="E5553" s="12">
        <v>39792</v>
      </c>
      <c r="F5553" s="72">
        <f t="shared" si="931"/>
        <v>2008</v>
      </c>
      <c r="G5553" s="70">
        <f t="shared" si="932"/>
        <v>8004.2230130486359</v>
      </c>
      <c r="H5553" s="70" t="e" cm="1">
        <f t="array" ref="H5553">INDEX(magic_bricks_appreciation_pivot!$A$13:$K$20,MATCH(C5553,magic_bricks_appreciation_pivot!$A$13:$A$20,0),1+MATCH(F5553,INDEX(magic_bricks_appreciation_pivot!$B$13:$K$13,0),0))</f>
        <v>#N/A</v>
      </c>
      <c r="I5553" s="70"/>
      <c r="J5553">
        <v>177</v>
      </c>
      <c r="K5553">
        <v>2</v>
      </c>
      <c r="L5553">
        <v>1</v>
      </c>
      <c r="M5553">
        <v>4</v>
      </c>
      <c r="N5553" t="s">
        <v>176</v>
      </c>
      <c r="O5553" t="s">
        <v>161</v>
      </c>
      <c r="P5553" s="12">
        <v>30302</v>
      </c>
      <c r="Q5553" t="s">
        <v>156</v>
      </c>
      <c r="R5553" t="s">
        <v>170</v>
      </c>
      <c r="S5553" t="s">
        <v>178</v>
      </c>
      <c r="T5553" t="s">
        <v>166</v>
      </c>
      <c r="U5553">
        <v>3.3</v>
      </c>
      <c r="V5553">
        <v>4.0999999999999996</v>
      </c>
      <c r="W5553">
        <v>4.3</v>
      </c>
      <c r="X5553">
        <v>3.96</v>
      </c>
      <c r="Y5553">
        <v>499319</v>
      </c>
      <c r="Z5553">
        <v>161941</v>
      </c>
      <c r="AA5553">
        <v>13495120</v>
      </c>
    </row>
    <row r="5554" spans="1:27">
      <c r="A5554" t="s">
        <v>5747</v>
      </c>
      <c r="B5554" t="s">
        <v>201</v>
      </c>
      <c r="C5554" t="s">
        <v>201</v>
      </c>
      <c r="D5554">
        <v>2053</v>
      </c>
      <c r="E5554" s="12">
        <v>40353</v>
      </c>
      <c r="F5554" s="72">
        <f t="shared" si="931"/>
        <v>2010</v>
      </c>
      <c r="G5554" s="70">
        <f t="shared" si="932"/>
        <v>5861.6658548465657</v>
      </c>
      <c r="H5554" s="70" cm="1">
        <f t="array" ref="H5554">INDEX(magic_bricks_appreciation_pivot!$A$13:$K$20,MATCH(C5554,magic_bricks_appreciation_pivot!$A$13:$A$20,0),1+MATCH(F5554,INDEX(magic_bricks_appreciation_pivot!$B$13:$K$13,0),0))</f>
        <v>0.62790190260080292</v>
      </c>
      <c r="I5554" s="70">
        <f t="shared" ref="I5554:I5556" si="938">G5554+G5554*H5554</f>
        <v>9542.2169975148863</v>
      </c>
      <c r="J5554">
        <v>53</v>
      </c>
      <c r="K5554">
        <v>3</v>
      </c>
      <c r="L5554">
        <v>2</v>
      </c>
      <c r="M5554">
        <v>5</v>
      </c>
      <c r="N5554" t="s">
        <v>193</v>
      </c>
      <c r="O5554" t="s">
        <v>161</v>
      </c>
      <c r="P5554" s="12">
        <v>34148</v>
      </c>
      <c r="Q5554" t="s">
        <v>169</v>
      </c>
      <c r="R5554" t="s">
        <v>157</v>
      </c>
      <c r="S5554" t="s">
        <v>158</v>
      </c>
      <c r="T5554" t="s">
        <v>182</v>
      </c>
      <c r="U5554">
        <v>3</v>
      </c>
      <c r="V5554">
        <v>2</v>
      </c>
      <c r="W5554">
        <v>4.4000000000000004</v>
      </c>
      <c r="X5554">
        <v>3.26</v>
      </c>
      <c r="Y5554">
        <v>373054</v>
      </c>
      <c r="Z5554">
        <v>252714</v>
      </c>
      <c r="AA5554">
        <v>12034000</v>
      </c>
    </row>
    <row r="5555" spans="1:27">
      <c r="A5555" t="s">
        <v>5748</v>
      </c>
      <c r="B5555" t="s">
        <v>39</v>
      </c>
      <c r="C5555" t="s">
        <v>39</v>
      </c>
      <c r="D5555">
        <v>1772</v>
      </c>
      <c r="E5555" s="12">
        <v>40621</v>
      </c>
      <c r="F5555" s="72">
        <f t="shared" si="931"/>
        <v>2011</v>
      </c>
      <c r="G5555" s="70">
        <f t="shared" si="932"/>
        <v>11475.558690744921</v>
      </c>
      <c r="H5555" s="70" cm="1">
        <f t="array" ref="H5555">INDEX(magic_bricks_appreciation_pivot!$A$13:$K$20,MATCH(C5555,magic_bricks_appreciation_pivot!$A$13:$A$20,0),1+MATCH(F5555,INDEX(magic_bricks_appreciation_pivot!$B$13:$K$13,0),0))</f>
        <v>0.32133594787779113</v>
      </c>
      <c r="I5555" s="70">
        <f t="shared" si="938"/>
        <v>15163.068220062665</v>
      </c>
      <c r="J5555">
        <v>57</v>
      </c>
      <c r="K5555">
        <v>1</v>
      </c>
      <c r="L5555">
        <v>1</v>
      </c>
      <c r="M5555">
        <v>4</v>
      </c>
      <c r="N5555" t="s">
        <v>184</v>
      </c>
      <c r="O5555" t="s">
        <v>161</v>
      </c>
      <c r="P5555" s="12">
        <v>30766</v>
      </c>
      <c r="Q5555" t="s">
        <v>156</v>
      </c>
      <c r="R5555" t="s">
        <v>165</v>
      </c>
      <c r="S5555" t="s">
        <v>158</v>
      </c>
      <c r="T5555" t="s">
        <v>182</v>
      </c>
      <c r="U5555">
        <v>3.5</v>
      </c>
      <c r="V5555">
        <v>4.4000000000000004</v>
      </c>
      <c r="W5555">
        <v>3.9</v>
      </c>
      <c r="X5555">
        <v>3.8849999999999998</v>
      </c>
      <c r="Y5555">
        <v>508367</v>
      </c>
      <c r="Z5555">
        <v>203347</v>
      </c>
      <c r="AA5555">
        <v>20334690</v>
      </c>
    </row>
    <row r="5556" spans="1:27">
      <c r="A5556" t="s">
        <v>5749</v>
      </c>
      <c r="B5556" t="s">
        <v>175</v>
      </c>
      <c r="C5556" t="s">
        <v>34</v>
      </c>
      <c r="D5556">
        <v>918</v>
      </c>
      <c r="E5556" s="12">
        <v>40301</v>
      </c>
      <c r="F5556" s="72">
        <f t="shared" si="931"/>
        <v>2010</v>
      </c>
      <c r="G5556" s="70">
        <f t="shared" si="932"/>
        <v>11744.33551198257</v>
      </c>
      <c r="H5556" s="70" cm="1">
        <f t="array" ref="H5556">INDEX(magic_bricks_appreciation_pivot!$A$13:$K$20,MATCH(C5556,magic_bricks_appreciation_pivot!$A$13:$A$20,0),1+MATCH(F5556,INDEX(magic_bricks_appreciation_pivot!$B$13:$K$13,0),0))</f>
        <v>0.46848170778869208</v>
      </c>
      <c r="I5556" s="70">
        <f t="shared" si="938"/>
        <v>17246.341869479547</v>
      </c>
      <c r="J5556">
        <v>189</v>
      </c>
      <c r="K5556">
        <v>1</v>
      </c>
      <c r="L5556">
        <v>1</v>
      </c>
      <c r="M5556">
        <v>3</v>
      </c>
      <c r="N5556" t="s">
        <v>176</v>
      </c>
      <c r="O5556" t="s">
        <v>161</v>
      </c>
      <c r="P5556" s="12">
        <v>36651</v>
      </c>
      <c r="Q5556" t="s">
        <v>156</v>
      </c>
      <c r="R5556" t="s">
        <v>157</v>
      </c>
      <c r="S5556" t="s">
        <v>158</v>
      </c>
      <c r="T5556" t="s">
        <v>163</v>
      </c>
      <c r="U5556">
        <v>4.7</v>
      </c>
      <c r="V5556">
        <v>2.4</v>
      </c>
      <c r="W5556">
        <v>4.4000000000000004</v>
      </c>
      <c r="X5556">
        <v>3.69</v>
      </c>
      <c r="Y5556">
        <v>280314</v>
      </c>
      <c r="Z5556">
        <v>97032</v>
      </c>
      <c r="AA5556">
        <v>10781300</v>
      </c>
    </row>
    <row r="5557" spans="1:27" hidden="1">
      <c r="A5557" t="s">
        <v>5750</v>
      </c>
      <c r="B5557" t="s">
        <v>175</v>
      </c>
      <c r="C5557" t="s">
        <v>34</v>
      </c>
      <c r="D5557">
        <v>861</v>
      </c>
      <c r="E5557" s="12">
        <v>39111</v>
      </c>
      <c r="F5557" s="72">
        <f t="shared" si="931"/>
        <v>2007</v>
      </c>
      <c r="G5557" s="70">
        <f t="shared" si="932"/>
        <v>11048.257839721255</v>
      </c>
      <c r="H5557" s="70" t="e" cm="1">
        <f t="array" ref="H5557">INDEX(magic_bricks_appreciation_pivot!$A$13:$K$20,MATCH(C5557,magic_bricks_appreciation_pivot!$A$13:$A$20,0),1+MATCH(F5557,INDEX(magic_bricks_appreciation_pivot!$B$13:$K$13,0),0))</f>
        <v>#N/A</v>
      </c>
      <c r="I5557" s="70"/>
      <c r="J5557">
        <v>148</v>
      </c>
      <c r="K5557">
        <v>1</v>
      </c>
      <c r="L5557">
        <v>1</v>
      </c>
      <c r="M5557">
        <v>3</v>
      </c>
      <c r="N5557" t="s">
        <v>154</v>
      </c>
      <c r="O5557" t="s">
        <v>155</v>
      </c>
      <c r="P5557" s="12">
        <v>37286</v>
      </c>
      <c r="Q5557" t="s">
        <v>194</v>
      </c>
      <c r="R5557" t="s">
        <v>157</v>
      </c>
      <c r="S5557" t="s">
        <v>162</v>
      </c>
      <c r="T5557" t="s">
        <v>166</v>
      </c>
      <c r="U5557">
        <v>4.7</v>
      </c>
      <c r="V5557">
        <v>4</v>
      </c>
      <c r="W5557">
        <v>2</v>
      </c>
      <c r="X5557">
        <v>3.61</v>
      </c>
      <c r="Y5557">
        <v>247326</v>
      </c>
      <c r="Z5557">
        <v>114151</v>
      </c>
      <c r="AA5557">
        <v>9512550</v>
      </c>
    </row>
    <row r="5558" spans="1:27">
      <c r="A5558" t="s">
        <v>5751</v>
      </c>
      <c r="B5558" t="s">
        <v>23</v>
      </c>
      <c r="C5558" t="s">
        <v>23</v>
      </c>
      <c r="D5558">
        <v>1091</v>
      </c>
      <c r="E5558" s="12">
        <v>40768</v>
      </c>
      <c r="F5558" s="72">
        <f t="shared" si="931"/>
        <v>2011</v>
      </c>
      <c r="G5558" s="70">
        <f t="shared" si="932"/>
        <v>8244.271310724107</v>
      </c>
      <c r="H5558" s="70" cm="1">
        <f t="array" ref="H5558">INDEX(magic_bricks_appreciation_pivot!$A$13:$K$20,MATCH(C5558,magic_bricks_appreciation_pivot!$A$13:$A$20,0),1+MATCH(F5558,INDEX(magic_bricks_appreciation_pivot!$B$13:$K$13,0),0))</f>
        <v>0.30621792098525186</v>
      </c>
      <c r="I5558" s="70">
        <f t="shared" ref="I5558:I5559" si="939">G5558+G5558*H5558</f>
        <v>10768.814931532401</v>
      </c>
      <c r="J5558">
        <v>31</v>
      </c>
      <c r="K5558">
        <v>1</v>
      </c>
      <c r="L5558">
        <v>1</v>
      </c>
      <c r="M5558">
        <v>3</v>
      </c>
      <c r="N5558" t="s">
        <v>184</v>
      </c>
      <c r="O5558" t="s">
        <v>161</v>
      </c>
      <c r="P5558" s="12">
        <v>28358</v>
      </c>
      <c r="Q5558" t="s">
        <v>156</v>
      </c>
      <c r="R5558" t="s">
        <v>177</v>
      </c>
      <c r="S5558" t="s">
        <v>162</v>
      </c>
      <c r="T5558" t="s">
        <v>171</v>
      </c>
      <c r="U5558">
        <v>2.6</v>
      </c>
      <c r="V5558">
        <v>4.8</v>
      </c>
      <c r="W5558">
        <v>3.8</v>
      </c>
      <c r="X5558">
        <v>3.74</v>
      </c>
      <c r="Y5558">
        <v>422742</v>
      </c>
      <c r="Z5558">
        <v>71956</v>
      </c>
      <c r="AA5558">
        <v>8994500</v>
      </c>
    </row>
    <row r="5559" spans="1:27">
      <c r="A5559" t="s">
        <v>5752</v>
      </c>
      <c r="B5559" t="s">
        <v>175</v>
      </c>
      <c r="C5559" t="s">
        <v>34</v>
      </c>
      <c r="D5559">
        <v>1093</v>
      </c>
      <c r="E5559" s="12">
        <v>40715</v>
      </c>
      <c r="F5559" s="72">
        <f t="shared" si="931"/>
        <v>2011</v>
      </c>
      <c r="G5559" s="70">
        <f t="shared" si="932"/>
        <v>8558.9204025617564</v>
      </c>
      <c r="H5559" s="70" cm="1">
        <f t="array" ref="H5559">INDEX(magic_bricks_appreciation_pivot!$A$13:$K$20,MATCH(C5559,magic_bricks_appreciation_pivot!$A$13:$A$20,0),1+MATCH(F5559,INDEX(magic_bricks_appreciation_pivot!$B$13:$K$13,0),0))</f>
        <v>0.22839026915113872</v>
      </c>
      <c r="I5559" s="70">
        <f t="shared" si="939"/>
        <v>10513.694536946008</v>
      </c>
      <c r="J5559">
        <v>53</v>
      </c>
      <c r="K5559">
        <v>1</v>
      </c>
      <c r="L5559">
        <v>1</v>
      </c>
      <c r="M5559">
        <v>3</v>
      </c>
      <c r="N5559" t="s">
        <v>176</v>
      </c>
      <c r="O5559" t="s">
        <v>155</v>
      </c>
      <c r="P5559" s="12">
        <v>28305</v>
      </c>
      <c r="Q5559" t="s">
        <v>194</v>
      </c>
      <c r="R5559" t="s">
        <v>165</v>
      </c>
      <c r="S5559" t="s">
        <v>162</v>
      </c>
      <c r="T5559" t="s">
        <v>166</v>
      </c>
      <c r="U5559">
        <v>2.7</v>
      </c>
      <c r="V5559">
        <v>4.5</v>
      </c>
      <c r="W5559">
        <v>4.0999999999999996</v>
      </c>
      <c r="X5559">
        <v>3.84</v>
      </c>
      <c r="Y5559">
        <v>261937</v>
      </c>
      <c r="Z5559">
        <v>84194</v>
      </c>
      <c r="AA5559">
        <v>9354900</v>
      </c>
    </row>
    <row r="5560" spans="1:27" hidden="1">
      <c r="A5560" t="s">
        <v>5753</v>
      </c>
      <c r="B5560" t="s">
        <v>51</v>
      </c>
      <c r="C5560" t="s">
        <v>51</v>
      </c>
      <c r="D5560">
        <v>1860</v>
      </c>
      <c r="E5560" s="12">
        <v>38018</v>
      </c>
      <c r="F5560" s="72">
        <f t="shared" si="931"/>
        <v>2004</v>
      </c>
      <c r="G5560" s="70">
        <f t="shared" si="932"/>
        <v>7973.4354838709678</v>
      </c>
      <c r="H5560" s="70" t="e" cm="1">
        <f t="array" ref="H5560">INDEX(magic_bricks_appreciation_pivot!$A$13:$K$20,MATCH(C5560,magic_bricks_appreciation_pivot!$A$13:$A$20,0),1+MATCH(F5560,INDEX(magic_bricks_appreciation_pivot!$B$13:$K$13,0),0))</f>
        <v>#N/A</v>
      </c>
      <c r="I5560" s="70"/>
      <c r="J5560">
        <v>57</v>
      </c>
      <c r="K5560">
        <v>3</v>
      </c>
      <c r="L5560">
        <v>2</v>
      </c>
      <c r="M5560">
        <v>5</v>
      </c>
      <c r="N5560" t="s">
        <v>176</v>
      </c>
      <c r="O5560" t="s">
        <v>155</v>
      </c>
      <c r="P5560" s="12">
        <v>35463</v>
      </c>
      <c r="Q5560" t="s">
        <v>156</v>
      </c>
      <c r="R5560" t="s">
        <v>170</v>
      </c>
      <c r="S5560" t="s">
        <v>162</v>
      </c>
      <c r="T5560" t="s">
        <v>159</v>
      </c>
      <c r="U5560">
        <v>2.6</v>
      </c>
      <c r="V5560">
        <v>4.3</v>
      </c>
      <c r="W5560">
        <v>3.7</v>
      </c>
      <c r="X5560">
        <v>3.7</v>
      </c>
      <c r="Y5560">
        <v>459748</v>
      </c>
      <c r="Z5560">
        <v>133475</v>
      </c>
      <c r="AA5560">
        <v>14830590</v>
      </c>
    </row>
    <row r="5561" spans="1:27" hidden="1">
      <c r="A5561" t="s">
        <v>5754</v>
      </c>
      <c r="B5561" t="s">
        <v>51</v>
      </c>
      <c r="C5561" t="s">
        <v>51</v>
      </c>
      <c r="D5561">
        <v>1908</v>
      </c>
      <c r="E5561" s="12">
        <v>39329</v>
      </c>
      <c r="F5561" s="72">
        <f t="shared" si="931"/>
        <v>2007</v>
      </c>
      <c r="G5561" s="70">
        <f t="shared" si="932"/>
        <v>5343.453878406709</v>
      </c>
      <c r="H5561" s="70" t="e" cm="1">
        <f t="array" ref="H5561">INDEX(magic_bricks_appreciation_pivot!$A$13:$K$20,MATCH(C5561,magic_bricks_appreciation_pivot!$A$13:$A$20,0),1+MATCH(F5561,INDEX(magic_bricks_appreciation_pivot!$B$13:$K$13,0),0))</f>
        <v>#N/A</v>
      </c>
      <c r="I5561" s="70"/>
      <c r="J5561">
        <v>187</v>
      </c>
      <c r="K5561">
        <v>3</v>
      </c>
      <c r="L5561">
        <v>2</v>
      </c>
      <c r="M5561">
        <v>5</v>
      </c>
      <c r="N5561" t="s">
        <v>176</v>
      </c>
      <c r="O5561" t="s">
        <v>161</v>
      </c>
      <c r="P5561" s="12">
        <v>19984</v>
      </c>
      <c r="Q5561" t="s">
        <v>169</v>
      </c>
      <c r="R5561" t="s">
        <v>170</v>
      </c>
      <c r="S5561" t="s">
        <v>162</v>
      </c>
      <c r="T5561" t="s">
        <v>163</v>
      </c>
      <c r="U5561">
        <v>4.8</v>
      </c>
      <c r="V5561">
        <v>4.9000000000000004</v>
      </c>
      <c r="W5561">
        <v>3.7</v>
      </c>
      <c r="X5561">
        <v>4.5199999999999996</v>
      </c>
      <c r="Y5561">
        <v>346641</v>
      </c>
      <c r="Z5561">
        <v>112148</v>
      </c>
      <c r="AA5561">
        <v>10195310</v>
      </c>
    </row>
    <row r="5562" spans="1:27">
      <c r="A5562" t="s">
        <v>5755</v>
      </c>
      <c r="B5562" t="s">
        <v>51</v>
      </c>
      <c r="C5562" t="s">
        <v>51</v>
      </c>
      <c r="D5562">
        <v>1555</v>
      </c>
      <c r="E5562" s="12">
        <v>40858</v>
      </c>
      <c r="F5562" s="72">
        <f t="shared" si="931"/>
        <v>2011</v>
      </c>
      <c r="G5562" s="70">
        <f t="shared" si="932"/>
        <v>8377.5048231511246</v>
      </c>
      <c r="H5562" s="70" cm="1">
        <f t="array" ref="H5562">INDEX(magic_bricks_appreciation_pivot!$A$13:$K$20,MATCH(C5562,magic_bricks_appreciation_pivot!$A$13:$A$20,0),1+MATCH(F5562,INDEX(magic_bricks_appreciation_pivot!$B$13:$K$13,0),0))</f>
        <v>0.33442622950819673</v>
      </c>
      <c r="I5562" s="70">
        <f>G5562+G5562*H5562</f>
        <v>11179.162173844288</v>
      </c>
      <c r="J5562">
        <v>59</v>
      </c>
      <c r="K5562">
        <v>2</v>
      </c>
      <c r="L5562">
        <v>1</v>
      </c>
      <c r="M5562">
        <v>4</v>
      </c>
      <c r="N5562" t="s">
        <v>193</v>
      </c>
      <c r="O5562" t="s">
        <v>161</v>
      </c>
      <c r="P5562" s="12">
        <v>31368</v>
      </c>
      <c r="Q5562" t="s">
        <v>156</v>
      </c>
      <c r="R5562" t="s">
        <v>157</v>
      </c>
      <c r="S5562" t="s">
        <v>178</v>
      </c>
      <c r="T5562" t="s">
        <v>166</v>
      </c>
      <c r="U5562">
        <v>4.0999999999999996</v>
      </c>
      <c r="V5562">
        <v>2.5</v>
      </c>
      <c r="W5562">
        <v>3</v>
      </c>
      <c r="X5562">
        <v>3.05</v>
      </c>
      <c r="Y5562">
        <v>429892</v>
      </c>
      <c r="Z5562">
        <v>221459</v>
      </c>
      <c r="AA5562">
        <v>13027020</v>
      </c>
    </row>
    <row r="5563" spans="1:27" hidden="1">
      <c r="A5563" t="s">
        <v>5756</v>
      </c>
      <c r="B5563" t="s">
        <v>175</v>
      </c>
      <c r="C5563" t="s">
        <v>34</v>
      </c>
      <c r="D5563">
        <v>1139</v>
      </c>
      <c r="E5563" s="12">
        <v>39210</v>
      </c>
      <c r="F5563" s="72">
        <f t="shared" si="931"/>
        <v>2007</v>
      </c>
      <c r="G5563" s="70">
        <f t="shared" si="932"/>
        <v>7552.4846356453027</v>
      </c>
      <c r="H5563" s="70" t="e" cm="1">
        <f t="array" ref="H5563">INDEX(magic_bricks_appreciation_pivot!$A$13:$K$20,MATCH(C5563,magic_bricks_appreciation_pivot!$A$13:$A$20,0),1+MATCH(F5563,INDEX(magic_bricks_appreciation_pivot!$B$13:$K$13,0),0))</f>
        <v>#N/A</v>
      </c>
      <c r="I5563" s="70"/>
      <c r="J5563">
        <v>180</v>
      </c>
      <c r="K5563">
        <v>1</v>
      </c>
      <c r="L5563">
        <v>1</v>
      </c>
      <c r="M5563">
        <v>3</v>
      </c>
      <c r="N5563" t="s">
        <v>168</v>
      </c>
      <c r="O5563" t="s">
        <v>161</v>
      </c>
      <c r="P5563" s="12">
        <v>33735</v>
      </c>
      <c r="Q5563" t="s">
        <v>169</v>
      </c>
      <c r="R5563" t="s">
        <v>165</v>
      </c>
      <c r="S5563" t="s">
        <v>158</v>
      </c>
      <c r="T5563" t="s">
        <v>163</v>
      </c>
      <c r="U5563">
        <v>5</v>
      </c>
      <c r="V5563">
        <v>3.2</v>
      </c>
      <c r="W5563">
        <v>4.8</v>
      </c>
      <c r="X5563">
        <v>4.22</v>
      </c>
      <c r="Y5563">
        <v>240864</v>
      </c>
      <c r="Z5563">
        <v>111830</v>
      </c>
      <c r="AA5563">
        <v>8602280</v>
      </c>
    </row>
    <row r="5564" spans="1:27" hidden="1">
      <c r="A5564" t="s">
        <v>5757</v>
      </c>
      <c r="B5564" t="s">
        <v>56</v>
      </c>
      <c r="C5564" t="s">
        <v>56</v>
      </c>
      <c r="D5564">
        <v>982</v>
      </c>
      <c r="E5564" s="12">
        <v>39547</v>
      </c>
      <c r="F5564" s="72">
        <f t="shared" si="931"/>
        <v>2008</v>
      </c>
      <c r="G5564" s="70">
        <f t="shared" si="932"/>
        <v>6634.4653767820773</v>
      </c>
      <c r="H5564" s="70" t="e" cm="1">
        <f t="array" ref="H5564">INDEX(magic_bricks_appreciation_pivot!$A$13:$K$20,MATCH(C5564,magic_bricks_appreciation_pivot!$A$13:$A$20,0),1+MATCH(F5564,INDEX(magic_bricks_appreciation_pivot!$B$13:$K$13,0),0))</f>
        <v>#N/A</v>
      </c>
      <c r="I5564" s="70"/>
      <c r="J5564">
        <v>151</v>
      </c>
      <c r="K5564">
        <v>1</v>
      </c>
      <c r="L5564">
        <v>1</v>
      </c>
      <c r="M5564">
        <v>3</v>
      </c>
      <c r="N5564" t="s">
        <v>176</v>
      </c>
      <c r="O5564" t="s">
        <v>155</v>
      </c>
      <c r="P5564" s="12">
        <v>31152</v>
      </c>
      <c r="Q5564" t="s">
        <v>194</v>
      </c>
      <c r="R5564" t="s">
        <v>177</v>
      </c>
      <c r="S5564" t="s">
        <v>178</v>
      </c>
      <c r="T5564" t="s">
        <v>173</v>
      </c>
      <c r="U5564">
        <v>2.9</v>
      </c>
      <c r="V5564">
        <v>2.1</v>
      </c>
      <c r="W5564">
        <v>4.0999999999999996</v>
      </c>
      <c r="X5564">
        <v>3.34</v>
      </c>
      <c r="Y5564">
        <v>247572</v>
      </c>
      <c r="Z5564">
        <v>45605</v>
      </c>
      <c r="AA5564">
        <v>6515045</v>
      </c>
    </row>
    <row r="5565" spans="1:27">
      <c r="A5565" t="s">
        <v>5758</v>
      </c>
      <c r="B5565" t="s">
        <v>175</v>
      </c>
      <c r="C5565" t="s">
        <v>34</v>
      </c>
      <c r="D5565">
        <v>875</v>
      </c>
      <c r="E5565" s="12">
        <v>41573</v>
      </c>
      <c r="F5565" s="72">
        <f t="shared" si="931"/>
        <v>2013</v>
      </c>
      <c r="G5565" s="70">
        <f t="shared" si="932"/>
        <v>11141.714285714286</v>
      </c>
      <c r="H5565" s="70" cm="1">
        <f t="array" ref="H5565">INDEX(magic_bricks_appreciation_pivot!$A$13:$K$20,MATCH(C5565,magic_bricks_appreciation_pivot!$A$13:$A$20,0),1+MATCH(F5565,INDEX(magic_bricks_appreciation_pivot!$B$13:$K$13,0),0))</f>
        <v>0.11656080922135968</v>
      </c>
      <c r="I5565" s="70">
        <f t="shared" ref="I5565:I5567" si="940">G5565+G5565*H5565</f>
        <v>12440.401518970328</v>
      </c>
      <c r="J5565">
        <v>55</v>
      </c>
      <c r="K5565">
        <v>1</v>
      </c>
      <c r="L5565">
        <v>1</v>
      </c>
      <c r="M5565">
        <v>3</v>
      </c>
      <c r="N5565" t="s">
        <v>154</v>
      </c>
      <c r="O5565" t="s">
        <v>155</v>
      </c>
      <c r="P5565" s="12">
        <v>32813</v>
      </c>
      <c r="Q5565" t="s">
        <v>194</v>
      </c>
      <c r="R5565" t="s">
        <v>157</v>
      </c>
      <c r="S5565" t="s">
        <v>162</v>
      </c>
      <c r="T5565" t="s">
        <v>182</v>
      </c>
      <c r="U5565">
        <v>2</v>
      </c>
      <c r="V5565">
        <v>2.7</v>
      </c>
      <c r="W5565">
        <v>3.6</v>
      </c>
      <c r="X5565">
        <v>2.76</v>
      </c>
      <c r="Y5565">
        <v>263223</v>
      </c>
      <c r="Z5565">
        <v>77992</v>
      </c>
      <c r="AA5565">
        <v>9749000</v>
      </c>
    </row>
    <row r="5566" spans="1:27">
      <c r="A5566" t="s">
        <v>5759</v>
      </c>
      <c r="B5566" t="s">
        <v>23</v>
      </c>
      <c r="C5566" t="s">
        <v>23</v>
      </c>
      <c r="D5566">
        <v>1631</v>
      </c>
      <c r="E5566" s="12">
        <v>40776</v>
      </c>
      <c r="F5566" s="72">
        <f t="shared" si="931"/>
        <v>2011</v>
      </c>
      <c r="G5566" s="70">
        <f t="shared" si="932"/>
        <v>5523.9117106069898</v>
      </c>
      <c r="H5566" s="70" cm="1">
        <f t="array" ref="H5566">INDEX(magic_bricks_appreciation_pivot!$A$13:$K$20,MATCH(C5566,magic_bricks_appreciation_pivot!$A$13:$A$20,0),1+MATCH(F5566,INDEX(magic_bricks_appreciation_pivot!$B$13:$K$13,0),0))</f>
        <v>0.30621792098525186</v>
      </c>
      <c r="I5566" s="70">
        <f t="shared" si="940"/>
        <v>7215.4324703351485</v>
      </c>
      <c r="J5566">
        <v>1</v>
      </c>
      <c r="K5566">
        <v>2</v>
      </c>
      <c r="L5566">
        <v>2</v>
      </c>
      <c r="M5566">
        <v>4</v>
      </c>
      <c r="N5566" t="s">
        <v>154</v>
      </c>
      <c r="O5566" t="s">
        <v>155</v>
      </c>
      <c r="P5566" s="12">
        <v>30556</v>
      </c>
      <c r="Q5566" t="s">
        <v>194</v>
      </c>
      <c r="R5566" t="s">
        <v>165</v>
      </c>
      <c r="S5566" t="s">
        <v>162</v>
      </c>
      <c r="T5566" t="s">
        <v>163</v>
      </c>
      <c r="U5566">
        <v>4.2</v>
      </c>
      <c r="V5566">
        <v>3.5</v>
      </c>
      <c r="W5566">
        <v>2.8</v>
      </c>
      <c r="X5566">
        <v>3.43</v>
      </c>
      <c r="Y5566">
        <v>396418</v>
      </c>
      <c r="Z5566">
        <v>117124</v>
      </c>
      <c r="AA5566">
        <v>9009500</v>
      </c>
    </row>
    <row r="5567" spans="1:27">
      <c r="A5567" t="s">
        <v>5760</v>
      </c>
      <c r="B5567" t="s">
        <v>51</v>
      </c>
      <c r="C5567" t="s">
        <v>51</v>
      </c>
      <c r="D5567">
        <v>1615</v>
      </c>
      <c r="E5567" s="12">
        <v>40498</v>
      </c>
      <c r="F5567" s="72">
        <f t="shared" si="931"/>
        <v>2010</v>
      </c>
      <c r="G5567" s="70">
        <f t="shared" si="932"/>
        <v>6733.0526315789475</v>
      </c>
      <c r="H5567" s="70" cm="1">
        <f t="array" ref="H5567">INDEX(magic_bricks_appreciation_pivot!$A$13:$K$20,MATCH(C5567,magic_bricks_appreciation_pivot!$A$13:$A$20,0),1+MATCH(F5567,INDEX(magic_bricks_appreciation_pivot!$B$13:$K$13,0),0))</f>
        <v>0.55311029796131728</v>
      </c>
      <c r="I5567" s="70">
        <f t="shared" si="940"/>
        <v>10457.173378820811</v>
      </c>
      <c r="J5567">
        <v>168</v>
      </c>
      <c r="K5567">
        <v>2</v>
      </c>
      <c r="L5567">
        <v>1</v>
      </c>
      <c r="M5567">
        <v>4</v>
      </c>
      <c r="N5567" t="s">
        <v>168</v>
      </c>
      <c r="O5567" t="s">
        <v>155</v>
      </c>
      <c r="P5567" s="12">
        <v>37213</v>
      </c>
      <c r="Q5567" t="s">
        <v>169</v>
      </c>
      <c r="R5567" t="s">
        <v>165</v>
      </c>
      <c r="S5567" t="s">
        <v>162</v>
      </c>
      <c r="T5567" t="s">
        <v>163</v>
      </c>
      <c r="U5567">
        <v>3.4</v>
      </c>
      <c r="V5567">
        <v>4.9000000000000004</v>
      </c>
      <c r="W5567">
        <v>4.3</v>
      </c>
      <c r="X5567">
        <v>4.3499999999999996</v>
      </c>
      <c r="Y5567">
        <v>369712</v>
      </c>
      <c r="Z5567">
        <v>206604</v>
      </c>
      <c r="AA5567">
        <v>10873880</v>
      </c>
    </row>
    <row r="5568" spans="1:27" hidden="1">
      <c r="A5568" t="s">
        <v>5761</v>
      </c>
      <c r="B5568" t="s">
        <v>175</v>
      </c>
      <c r="C5568" t="s">
        <v>34</v>
      </c>
      <c r="D5568">
        <v>942</v>
      </c>
      <c r="E5568" s="12">
        <v>39941</v>
      </c>
      <c r="F5568" s="72">
        <f t="shared" si="931"/>
        <v>2009</v>
      </c>
      <c r="G5568" s="70">
        <f t="shared" si="932"/>
        <v>8510.9872611464962</v>
      </c>
      <c r="H5568" s="70" t="e" cm="1">
        <f t="array" ref="H5568">INDEX(magic_bricks_appreciation_pivot!$A$13:$K$20,MATCH(C5568,magic_bricks_appreciation_pivot!$A$13:$A$20,0),1+MATCH(F5568,INDEX(magic_bricks_appreciation_pivot!$B$13:$K$13,0),0))</f>
        <v>#N/A</v>
      </c>
      <c r="I5568" s="70"/>
      <c r="J5568">
        <v>94</v>
      </c>
      <c r="K5568">
        <v>1</v>
      </c>
      <c r="L5568">
        <v>1</v>
      </c>
      <c r="M5568">
        <v>3</v>
      </c>
      <c r="N5568" t="s">
        <v>154</v>
      </c>
      <c r="O5568" t="s">
        <v>161</v>
      </c>
      <c r="P5568" s="12">
        <v>38116</v>
      </c>
      <c r="Q5568" t="s">
        <v>194</v>
      </c>
      <c r="R5568" t="s">
        <v>165</v>
      </c>
      <c r="S5568" t="s">
        <v>178</v>
      </c>
      <c r="T5568" t="s">
        <v>182</v>
      </c>
      <c r="U5568">
        <v>3.4</v>
      </c>
      <c r="V5568">
        <v>4.0999999999999996</v>
      </c>
      <c r="W5568">
        <v>2.4</v>
      </c>
      <c r="X5568">
        <v>3.38</v>
      </c>
      <c r="Y5568">
        <v>216468</v>
      </c>
      <c r="Z5568">
        <v>48104</v>
      </c>
      <c r="AA5568">
        <v>8017350</v>
      </c>
    </row>
    <row r="5569" spans="1:27">
      <c r="A5569" t="s">
        <v>5762</v>
      </c>
      <c r="B5569" t="s">
        <v>23</v>
      </c>
      <c r="C5569" t="s">
        <v>23</v>
      </c>
      <c r="D5569">
        <v>1537</v>
      </c>
      <c r="E5569" s="12">
        <v>40761</v>
      </c>
      <c r="F5569" s="72">
        <f t="shared" si="931"/>
        <v>2011</v>
      </c>
      <c r="G5569" s="70">
        <f t="shared" si="932"/>
        <v>5513.5003253090435</v>
      </c>
      <c r="H5569" s="70" cm="1">
        <f t="array" ref="H5569">INDEX(magic_bricks_appreciation_pivot!$A$13:$K$20,MATCH(C5569,magic_bricks_appreciation_pivot!$A$13:$A$20,0),1+MATCH(F5569,INDEX(magic_bricks_appreciation_pivot!$B$13:$K$13,0),0))</f>
        <v>0.30621792098525186</v>
      </c>
      <c r="I5569" s="70">
        <f>G5569+G5569*H5569</f>
        <v>7201.8329322766886</v>
      </c>
      <c r="J5569">
        <v>146</v>
      </c>
      <c r="K5569">
        <v>2</v>
      </c>
      <c r="L5569">
        <v>2</v>
      </c>
      <c r="M5569">
        <v>4</v>
      </c>
      <c r="N5569" t="s">
        <v>184</v>
      </c>
      <c r="O5569" t="s">
        <v>161</v>
      </c>
      <c r="P5569" s="12">
        <v>22876</v>
      </c>
      <c r="Q5569" t="s">
        <v>194</v>
      </c>
      <c r="R5569" t="s">
        <v>170</v>
      </c>
      <c r="S5569" t="s">
        <v>162</v>
      </c>
      <c r="T5569" t="s">
        <v>166</v>
      </c>
      <c r="U5569">
        <v>4.5999999999999996</v>
      </c>
      <c r="V5569">
        <v>2.6</v>
      </c>
      <c r="W5569">
        <v>2.6</v>
      </c>
      <c r="X5569">
        <v>3.2</v>
      </c>
      <c r="Y5569">
        <v>254228</v>
      </c>
      <c r="Z5569">
        <v>84743</v>
      </c>
      <c r="AA5569">
        <v>8474250</v>
      </c>
    </row>
    <row r="5570" spans="1:27" hidden="1">
      <c r="A5570" t="s">
        <v>5763</v>
      </c>
      <c r="B5570" t="s">
        <v>56</v>
      </c>
      <c r="C5570" t="s">
        <v>56</v>
      </c>
      <c r="D5570">
        <v>961</v>
      </c>
      <c r="E5570" s="12">
        <v>39672</v>
      </c>
      <c r="F5570" s="72">
        <f t="shared" si="931"/>
        <v>2008</v>
      </c>
      <c r="G5570" s="70">
        <f t="shared" si="932"/>
        <v>13012.944849115505</v>
      </c>
      <c r="H5570" s="70" t="e" cm="1">
        <f t="array" ref="H5570">INDEX(magic_bricks_appreciation_pivot!$A$13:$K$20,MATCH(C5570,magic_bricks_appreciation_pivot!$A$13:$A$20,0),1+MATCH(F5570,INDEX(magic_bricks_appreciation_pivot!$B$13:$K$13,0),0))</f>
        <v>#N/A</v>
      </c>
      <c r="I5570" s="70"/>
      <c r="J5570">
        <v>111</v>
      </c>
      <c r="K5570">
        <v>1</v>
      </c>
      <c r="L5570">
        <v>1</v>
      </c>
      <c r="M5570">
        <v>3</v>
      </c>
      <c r="N5570" t="s">
        <v>193</v>
      </c>
      <c r="O5570" t="s">
        <v>161</v>
      </c>
      <c r="P5570" s="12">
        <v>26532</v>
      </c>
      <c r="Q5570" t="s">
        <v>156</v>
      </c>
      <c r="R5570" t="s">
        <v>177</v>
      </c>
      <c r="S5570" t="s">
        <v>162</v>
      </c>
      <c r="T5570" t="s">
        <v>166</v>
      </c>
      <c r="U5570">
        <v>3.9</v>
      </c>
      <c r="V5570">
        <v>4.3</v>
      </c>
      <c r="W5570">
        <v>4.4000000000000004</v>
      </c>
      <c r="X5570">
        <v>4.2300000000000004</v>
      </c>
      <c r="Y5570">
        <v>487712</v>
      </c>
      <c r="Z5570">
        <v>112549</v>
      </c>
      <c r="AA5570">
        <v>12505440</v>
      </c>
    </row>
    <row r="5571" spans="1:27" hidden="1">
      <c r="A5571" t="s">
        <v>5764</v>
      </c>
      <c r="B5571" t="s">
        <v>51</v>
      </c>
      <c r="C5571" t="s">
        <v>51</v>
      </c>
      <c r="D5571">
        <v>1901</v>
      </c>
      <c r="E5571" s="12">
        <v>38557</v>
      </c>
      <c r="F5571" s="72">
        <f t="shared" ref="F5571:F5634" si="941">YEAR(E5571)</f>
        <v>2005</v>
      </c>
      <c r="G5571" s="70">
        <f t="shared" ref="G5571:G5634" si="942">AA5571/D5571</f>
        <v>4506.6017885323517</v>
      </c>
      <c r="H5571" s="70" t="e" cm="1">
        <f t="array" ref="H5571">INDEX(magic_bricks_appreciation_pivot!$A$13:$K$20,MATCH(C5571,magic_bricks_appreciation_pivot!$A$13:$A$20,0),1+MATCH(F5571,INDEX(magic_bricks_appreciation_pivot!$B$13:$K$13,0),0))</f>
        <v>#N/A</v>
      </c>
      <c r="I5571" s="70"/>
      <c r="J5571">
        <v>93</v>
      </c>
      <c r="K5571">
        <v>3</v>
      </c>
      <c r="L5571">
        <v>2</v>
      </c>
      <c r="M5571">
        <v>5</v>
      </c>
      <c r="N5571" t="s">
        <v>176</v>
      </c>
      <c r="O5571" t="s">
        <v>155</v>
      </c>
      <c r="P5571" s="12">
        <v>34907</v>
      </c>
      <c r="Q5571" t="s">
        <v>194</v>
      </c>
      <c r="R5571" t="s">
        <v>165</v>
      </c>
      <c r="S5571" t="s">
        <v>158</v>
      </c>
      <c r="T5571" t="s">
        <v>159</v>
      </c>
      <c r="U5571">
        <v>2.2999999999999998</v>
      </c>
      <c r="V5571">
        <v>3</v>
      </c>
      <c r="W5571">
        <v>3.7</v>
      </c>
      <c r="X5571">
        <v>3.04</v>
      </c>
      <c r="Y5571">
        <v>282713</v>
      </c>
      <c r="Z5571">
        <v>145640</v>
      </c>
      <c r="AA5571">
        <v>8567050</v>
      </c>
    </row>
    <row r="5572" spans="1:27">
      <c r="A5572" t="s">
        <v>5765</v>
      </c>
      <c r="B5572" t="s">
        <v>23</v>
      </c>
      <c r="C5572" t="s">
        <v>23</v>
      </c>
      <c r="D5572">
        <v>641</v>
      </c>
      <c r="E5572" s="12">
        <v>40945</v>
      </c>
      <c r="F5572" s="72">
        <f t="shared" si="941"/>
        <v>2012</v>
      </c>
      <c r="G5572" s="70">
        <f t="shared" si="942"/>
        <v>6640.015600624025</v>
      </c>
      <c r="H5572" s="70" cm="1">
        <f t="array" ref="H5572">INDEX(magic_bricks_appreciation_pivot!$A$13:$K$20,MATCH(C5572,magic_bricks_appreciation_pivot!$A$13:$A$20,0),1+MATCH(F5572,INDEX(magic_bricks_appreciation_pivot!$B$13:$K$13,0),0))</f>
        <v>0.26292059267573231</v>
      </c>
      <c r="I5572" s="70">
        <f t="shared" ref="I5572:I5575" si="943">G5572+G5572*H5572</f>
        <v>8385.8124377162021</v>
      </c>
      <c r="J5572">
        <v>121</v>
      </c>
      <c r="K5572">
        <v>1</v>
      </c>
      <c r="L5572">
        <v>1</v>
      </c>
      <c r="M5572">
        <v>2</v>
      </c>
      <c r="N5572" t="s">
        <v>168</v>
      </c>
      <c r="O5572" t="s">
        <v>161</v>
      </c>
      <c r="P5572" s="12">
        <v>39120</v>
      </c>
      <c r="Q5572" t="s">
        <v>194</v>
      </c>
      <c r="R5572" t="s">
        <v>157</v>
      </c>
      <c r="S5572" t="s">
        <v>178</v>
      </c>
      <c r="T5572" t="s">
        <v>171</v>
      </c>
      <c r="U5572">
        <v>2.5</v>
      </c>
      <c r="V5572">
        <v>4.2</v>
      </c>
      <c r="W5572">
        <v>3.9</v>
      </c>
      <c r="X5572">
        <v>3.57</v>
      </c>
      <c r="Y5572">
        <v>191531</v>
      </c>
      <c r="Z5572">
        <v>93638</v>
      </c>
      <c r="AA5572">
        <v>4256250</v>
      </c>
    </row>
    <row r="5573" spans="1:27">
      <c r="A5573" t="s">
        <v>5766</v>
      </c>
      <c r="B5573" t="s">
        <v>51</v>
      </c>
      <c r="C5573" t="s">
        <v>51</v>
      </c>
      <c r="D5573">
        <v>1538</v>
      </c>
      <c r="E5573" s="12">
        <v>40860</v>
      </c>
      <c r="F5573" s="72">
        <f t="shared" si="941"/>
        <v>2011</v>
      </c>
      <c r="G5573" s="70">
        <f t="shared" si="942"/>
        <v>7238.9076723016906</v>
      </c>
      <c r="H5573" s="70" cm="1">
        <f t="array" ref="H5573">INDEX(magic_bricks_appreciation_pivot!$A$13:$K$20,MATCH(C5573,magic_bricks_appreciation_pivot!$A$13:$A$20,0),1+MATCH(F5573,INDEX(magic_bricks_appreciation_pivot!$B$13:$K$13,0),0))</f>
        <v>0.33442622950819673</v>
      </c>
      <c r="I5573" s="70">
        <f t="shared" si="943"/>
        <v>9659.788270907502</v>
      </c>
      <c r="J5573">
        <v>124</v>
      </c>
      <c r="K5573">
        <v>2</v>
      </c>
      <c r="L5573">
        <v>1</v>
      </c>
      <c r="M5573">
        <v>4</v>
      </c>
      <c r="N5573" t="s">
        <v>168</v>
      </c>
      <c r="O5573" t="s">
        <v>161</v>
      </c>
      <c r="P5573" s="12">
        <v>32830</v>
      </c>
      <c r="Q5573" t="s">
        <v>156</v>
      </c>
      <c r="R5573" t="s">
        <v>170</v>
      </c>
      <c r="S5573" t="s">
        <v>178</v>
      </c>
      <c r="T5573" t="s">
        <v>173</v>
      </c>
      <c r="U5573">
        <v>2.9</v>
      </c>
      <c r="V5573">
        <v>4.3</v>
      </c>
      <c r="W5573">
        <v>4.8</v>
      </c>
      <c r="X5573">
        <v>4.0999999999999996</v>
      </c>
      <c r="Y5573">
        <v>411937</v>
      </c>
      <c r="Z5573">
        <v>167002</v>
      </c>
      <c r="AA5573">
        <v>11133440</v>
      </c>
    </row>
    <row r="5574" spans="1:27">
      <c r="A5574" t="s">
        <v>5767</v>
      </c>
      <c r="B5574" t="s">
        <v>175</v>
      </c>
      <c r="C5574" t="s">
        <v>34</v>
      </c>
      <c r="D5574">
        <v>1188</v>
      </c>
      <c r="E5574" s="12">
        <v>41415</v>
      </c>
      <c r="F5574" s="72">
        <f t="shared" si="941"/>
        <v>2013</v>
      </c>
      <c r="G5574" s="70">
        <f t="shared" si="942"/>
        <v>8320.4966329966337</v>
      </c>
      <c r="H5574" s="70" cm="1">
        <f t="array" ref="H5574">INDEX(magic_bricks_appreciation_pivot!$A$13:$K$20,MATCH(C5574,magic_bricks_appreciation_pivot!$A$13:$A$20,0),1+MATCH(F5574,INDEX(magic_bricks_appreciation_pivot!$B$13:$K$13,0),0))</f>
        <v>0.11656080922135968</v>
      </c>
      <c r="I5574" s="70">
        <f t="shared" si="943"/>
        <v>9290.3404536623202</v>
      </c>
      <c r="J5574">
        <v>141</v>
      </c>
      <c r="K5574">
        <v>1</v>
      </c>
      <c r="L5574">
        <v>1</v>
      </c>
      <c r="M5574">
        <v>3</v>
      </c>
      <c r="N5574" t="s">
        <v>168</v>
      </c>
      <c r="O5574" t="s">
        <v>155</v>
      </c>
      <c r="P5574" s="12">
        <v>39590</v>
      </c>
      <c r="Q5574" t="s">
        <v>194</v>
      </c>
      <c r="R5574" t="s">
        <v>165</v>
      </c>
      <c r="S5574" t="s">
        <v>178</v>
      </c>
      <c r="T5574" t="s">
        <v>182</v>
      </c>
      <c r="U5574">
        <v>2.9</v>
      </c>
      <c r="V5574">
        <v>4.9000000000000004</v>
      </c>
      <c r="W5574">
        <v>2.4</v>
      </c>
      <c r="X5574">
        <v>3.55</v>
      </c>
      <c r="Y5574">
        <v>266888</v>
      </c>
      <c r="Z5574">
        <v>59309</v>
      </c>
      <c r="AA5574">
        <v>9884750</v>
      </c>
    </row>
    <row r="5575" spans="1:27">
      <c r="A5575" t="s">
        <v>5768</v>
      </c>
      <c r="B5575" t="s">
        <v>175</v>
      </c>
      <c r="C5575" t="s">
        <v>34</v>
      </c>
      <c r="D5575">
        <v>1068</v>
      </c>
      <c r="E5575" s="12">
        <v>41352</v>
      </c>
      <c r="F5575" s="72">
        <f t="shared" si="941"/>
        <v>2013</v>
      </c>
      <c r="G5575" s="70">
        <f t="shared" si="942"/>
        <v>11651.498127340825</v>
      </c>
      <c r="H5575" s="70" cm="1">
        <f t="array" ref="H5575">INDEX(magic_bricks_appreciation_pivot!$A$13:$K$20,MATCH(C5575,magic_bricks_appreciation_pivot!$A$13:$A$20,0),1+MATCH(F5575,INDEX(magic_bricks_appreciation_pivot!$B$13:$K$13,0),0))</f>
        <v>0.11656080922135968</v>
      </c>
      <c r="I5575" s="70">
        <f t="shared" si="943"/>
        <v>13009.606177704829</v>
      </c>
      <c r="J5575">
        <v>9</v>
      </c>
      <c r="K5575">
        <v>1</v>
      </c>
      <c r="L5575">
        <v>1</v>
      </c>
      <c r="M5575">
        <v>3</v>
      </c>
      <c r="N5575" t="s">
        <v>154</v>
      </c>
      <c r="O5575" t="s">
        <v>161</v>
      </c>
      <c r="P5575" s="12">
        <v>36972</v>
      </c>
      <c r="Q5575" t="s">
        <v>156</v>
      </c>
      <c r="R5575" t="s">
        <v>165</v>
      </c>
      <c r="S5575" t="s">
        <v>178</v>
      </c>
      <c r="T5575" t="s">
        <v>182</v>
      </c>
      <c r="U5575">
        <v>3.6</v>
      </c>
      <c r="V5575">
        <v>3.7</v>
      </c>
      <c r="W5575">
        <v>3.3</v>
      </c>
      <c r="X5575">
        <v>3.55</v>
      </c>
      <c r="Y5575">
        <v>410645</v>
      </c>
      <c r="Z5575">
        <v>136882</v>
      </c>
      <c r="AA5575">
        <v>12443800</v>
      </c>
    </row>
    <row r="5576" spans="1:27" hidden="1">
      <c r="A5576" t="s">
        <v>5769</v>
      </c>
      <c r="B5576" t="s">
        <v>175</v>
      </c>
      <c r="C5576" t="s">
        <v>34</v>
      </c>
      <c r="D5576">
        <v>1034</v>
      </c>
      <c r="E5576" s="12">
        <v>39399</v>
      </c>
      <c r="F5576" s="72">
        <f t="shared" si="941"/>
        <v>2007</v>
      </c>
      <c r="G5576" s="70">
        <f t="shared" si="942"/>
        <v>8167.7466150870405</v>
      </c>
      <c r="H5576" s="70" t="e" cm="1">
        <f t="array" ref="H5576">INDEX(magic_bricks_appreciation_pivot!$A$13:$K$20,MATCH(C5576,magic_bricks_appreciation_pivot!$A$13:$A$20,0),1+MATCH(F5576,INDEX(magic_bricks_appreciation_pivot!$B$13:$K$13,0),0))</f>
        <v>#N/A</v>
      </c>
      <c r="I5576" s="70"/>
      <c r="J5576">
        <v>170</v>
      </c>
      <c r="K5576">
        <v>1</v>
      </c>
      <c r="L5576">
        <v>1</v>
      </c>
      <c r="M5576">
        <v>3</v>
      </c>
      <c r="N5576" t="s">
        <v>154</v>
      </c>
      <c r="O5576" t="s">
        <v>155</v>
      </c>
      <c r="P5576" s="12">
        <v>26624</v>
      </c>
      <c r="Q5576" t="s">
        <v>194</v>
      </c>
      <c r="R5576" t="s">
        <v>157</v>
      </c>
      <c r="S5576" t="s">
        <v>158</v>
      </c>
      <c r="T5576" t="s">
        <v>163</v>
      </c>
      <c r="U5576">
        <v>4.7</v>
      </c>
      <c r="V5576">
        <v>2.2999999999999998</v>
      </c>
      <c r="W5576">
        <v>2.2000000000000002</v>
      </c>
      <c r="X5576">
        <v>2.99</v>
      </c>
      <c r="Y5576">
        <v>261809</v>
      </c>
      <c r="Z5576">
        <v>76009</v>
      </c>
      <c r="AA5576">
        <v>8445450</v>
      </c>
    </row>
    <row r="5577" spans="1:27" hidden="1">
      <c r="A5577" t="s">
        <v>5770</v>
      </c>
      <c r="B5577" t="s">
        <v>56</v>
      </c>
      <c r="C5577" t="s">
        <v>56</v>
      </c>
      <c r="D5577">
        <v>619</v>
      </c>
      <c r="E5577" s="12">
        <v>39623</v>
      </c>
      <c r="F5577" s="72">
        <f t="shared" si="941"/>
        <v>2008</v>
      </c>
      <c r="G5577" s="70">
        <f t="shared" si="942"/>
        <v>11934.773828756059</v>
      </c>
      <c r="H5577" s="70" t="e" cm="1">
        <f t="array" ref="H5577">INDEX(magic_bricks_appreciation_pivot!$A$13:$K$20,MATCH(C5577,magic_bricks_appreciation_pivot!$A$13:$A$20,0),1+MATCH(F5577,INDEX(magic_bricks_appreciation_pivot!$B$13:$K$13,0),0))</f>
        <v>#N/A</v>
      </c>
      <c r="I5577" s="70"/>
      <c r="J5577">
        <v>140</v>
      </c>
      <c r="K5577">
        <v>1</v>
      </c>
      <c r="L5577">
        <v>1</v>
      </c>
      <c r="M5577">
        <v>2</v>
      </c>
      <c r="N5577" t="s">
        <v>193</v>
      </c>
      <c r="O5577" t="s">
        <v>155</v>
      </c>
      <c r="P5577" s="12">
        <v>26848</v>
      </c>
      <c r="Q5577" t="s">
        <v>169</v>
      </c>
      <c r="R5577" t="s">
        <v>165</v>
      </c>
      <c r="S5577" t="s">
        <v>178</v>
      </c>
      <c r="T5577" t="s">
        <v>166</v>
      </c>
      <c r="U5577">
        <v>4.0999999999999996</v>
      </c>
      <c r="V5577">
        <v>4.2</v>
      </c>
      <c r="W5577">
        <v>4.7</v>
      </c>
      <c r="X5577">
        <v>4.42</v>
      </c>
      <c r="Y5577">
        <v>288117</v>
      </c>
      <c r="Z5577">
        <v>51713</v>
      </c>
      <c r="AA5577">
        <v>7387625</v>
      </c>
    </row>
    <row r="5578" spans="1:27">
      <c r="A5578" t="s">
        <v>5771</v>
      </c>
      <c r="B5578" t="s">
        <v>75</v>
      </c>
      <c r="C5578" t="s">
        <v>75</v>
      </c>
      <c r="D5578">
        <v>1762</v>
      </c>
      <c r="E5578" s="12">
        <v>40362</v>
      </c>
      <c r="F5578" s="72">
        <f t="shared" si="941"/>
        <v>2010</v>
      </c>
      <c r="G5578" s="70">
        <f t="shared" si="942"/>
        <v>11264.568671963678</v>
      </c>
      <c r="H5578" s="70" cm="1">
        <f t="array" ref="H5578">INDEX(magic_bricks_appreciation_pivot!$A$13:$K$20,MATCH(C5578,magic_bricks_appreciation_pivot!$A$13:$A$20,0),1+MATCH(F5578,INDEX(magic_bricks_appreciation_pivot!$B$13:$K$13,0),0))</f>
        <v>0.78146973215161719</v>
      </c>
      <c r="I5578" s="70">
        <f>G5578+G5578*H5578</f>
        <v>20067.48813484663</v>
      </c>
      <c r="J5578">
        <v>46</v>
      </c>
      <c r="K5578">
        <v>1</v>
      </c>
      <c r="L5578">
        <v>1</v>
      </c>
      <c r="M5578">
        <v>4</v>
      </c>
      <c r="N5578" t="s">
        <v>184</v>
      </c>
      <c r="O5578" t="s">
        <v>161</v>
      </c>
      <c r="P5578" s="12">
        <v>38172</v>
      </c>
      <c r="Q5578" t="s">
        <v>156</v>
      </c>
      <c r="R5578" t="s">
        <v>157</v>
      </c>
      <c r="S5578" t="s">
        <v>178</v>
      </c>
      <c r="T5578" t="s">
        <v>166</v>
      </c>
      <c r="U5578">
        <v>4.9000000000000004</v>
      </c>
      <c r="V5578">
        <v>3.5</v>
      </c>
      <c r="W5578">
        <v>3.4</v>
      </c>
      <c r="X5578">
        <v>3.875</v>
      </c>
      <c r="Y5578">
        <v>654990</v>
      </c>
      <c r="Z5578">
        <v>317571</v>
      </c>
      <c r="AA5578">
        <v>19848170</v>
      </c>
    </row>
    <row r="5579" spans="1:27" hidden="1">
      <c r="A5579" t="s">
        <v>5772</v>
      </c>
      <c r="B5579" t="s">
        <v>175</v>
      </c>
      <c r="C5579" t="s">
        <v>34</v>
      </c>
      <c r="D5579">
        <v>1100</v>
      </c>
      <c r="E5579" s="12">
        <v>39367</v>
      </c>
      <c r="F5579" s="72">
        <f t="shared" si="941"/>
        <v>2007</v>
      </c>
      <c r="G5579" s="70">
        <f t="shared" si="942"/>
        <v>7476.363636363636</v>
      </c>
      <c r="H5579" s="70" t="e" cm="1">
        <f t="array" ref="H5579">INDEX(magic_bricks_appreciation_pivot!$A$13:$K$20,MATCH(C5579,magic_bricks_appreciation_pivot!$A$13:$A$20,0),1+MATCH(F5579,INDEX(magic_bricks_appreciation_pivot!$B$13:$K$13,0),0))</f>
        <v>#N/A</v>
      </c>
      <c r="I5579" s="70"/>
      <c r="J5579">
        <v>142</v>
      </c>
      <c r="K5579">
        <v>1</v>
      </c>
      <c r="L5579">
        <v>1</v>
      </c>
      <c r="M5579">
        <v>3</v>
      </c>
      <c r="N5579" t="s">
        <v>176</v>
      </c>
      <c r="O5579" t="s">
        <v>155</v>
      </c>
      <c r="P5579" s="12">
        <v>36447</v>
      </c>
      <c r="Q5579" t="s">
        <v>194</v>
      </c>
      <c r="R5579" t="s">
        <v>170</v>
      </c>
      <c r="S5579" t="s">
        <v>178</v>
      </c>
      <c r="T5579" t="s">
        <v>163</v>
      </c>
      <c r="U5579">
        <v>2.4</v>
      </c>
      <c r="V5579">
        <v>3.8</v>
      </c>
      <c r="W5579">
        <v>2.2000000000000002</v>
      </c>
      <c r="X5579">
        <v>2.9</v>
      </c>
      <c r="Y5579">
        <v>271392</v>
      </c>
      <c r="Z5579">
        <v>139808</v>
      </c>
      <c r="AA5579">
        <v>8224000</v>
      </c>
    </row>
    <row r="5580" spans="1:27" hidden="1">
      <c r="A5580" t="s">
        <v>5773</v>
      </c>
      <c r="B5580" t="s">
        <v>51</v>
      </c>
      <c r="C5580" t="s">
        <v>51</v>
      </c>
      <c r="D5580">
        <v>1860</v>
      </c>
      <c r="E5580" s="12">
        <v>39643</v>
      </c>
      <c r="F5580" s="72">
        <f t="shared" si="941"/>
        <v>2008</v>
      </c>
      <c r="G5580" s="70">
        <f t="shared" si="942"/>
        <v>7243.9516129032254</v>
      </c>
      <c r="H5580" s="70" t="e" cm="1">
        <f t="array" ref="H5580">INDEX(magic_bricks_appreciation_pivot!$A$13:$K$20,MATCH(C5580,magic_bricks_appreciation_pivot!$A$13:$A$20,0),1+MATCH(F5580,INDEX(magic_bricks_appreciation_pivot!$B$13:$K$13,0),0))</f>
        <v>#N/A</v>
      </c>
      <c r="I5580" s="70"/>
      <c r="J5580">
        <v>29</v>
      </c>
      <c r="K5580">
        <v>3</v>
      </c>
      <c r="L5580">
        <v>2</v>
      </c>
      <c r="M5580">
        <v>5</v>
      </c>
      <c r="N5580" t="s">
        <v>193</v>
      </c>
      <c r="O5580" t="s">
        <v>155</v>
      </c>
      <c r="P5580" s="12">
        <v>19568</v>
      </c>
      <c r="Q5580" t="s">
        <v>156</v>
      </c>
      <c r="R5580" t="s">
        <v>177</v>
      </c>
      <c r="S5580" t="s">
        <v>178</v>
      </c>
      <c r="T5580" t="s">
        <v>173</v>
      </c>
      <c r="U5580">
        <v>4.0999999999999996</v>
      </c>
      <c r="V5580">
        <v>3</v>
      </c>
      <c r="W5580">
        <v>2.8</v>
      </c>
      <c r="X5580">
        <v>3.22</v>
      </c>
      <c r="Y5580">
        <v>444634</v>
      </c>
      <c r="Z5580">
        <v>121264</v>
      </c>
      <c r="AA5580">
        <v>13473750</v>
      </c>
    </row>
    <row r="5581" spans="1:27" hidden="1">
      <c r="A5581" t="s">
        <v>5774</v>
      </c>
      <c r="B5581" t="s">
        <v>56</v>
      </c>
      <c r="C5581" t="s">
        <v>56</v>
      </c>
      <c r="D5581">
        <v>753</v>
      </c>
      <c r="E5581" s="12">
        <v>39790</v>
      </c>
      <c r="F5581" s="72">
        <f t="shared" si="941"/>
        <v>2008</v>
      </c>
      <c r="G5581" s="70">
        <f t="shared" si="942"/>
        <v>11591.812749003984</v>
      </c>
      <c r="H5581" s="70" t="e" cm="1">
        <f t="array" ref="H5581">INDEX(magic_bricks_appreciation_pivot!$A$13:$K$20,MATCH(C5581,magic_bricks_appreciation_pivot!$A$13:$A$20,0),1+MATCH(F5581,INDEX(magic_bricks_appreciation_pivot!$B$13:$K$13,0),0))</f>
        <v>#N/A</v>
      </c>
      <c r="I5581" s="70"/>
      <c r="J5581">
        <v>55</v>
      </c>
      <c r="K5581">
        <v>1</v>
      </c>
      <c r="L5581">
        <v>1</v>
      </c>
      <c r="M5581">
        <v>2</v>
      </c>
      <c r="N5581" t="s">
        <v>184</v>
      </c>
      <c r="O5581" t="s">
        <v>155</v>
      </c>
      <c r="P5581" s="12">
        <v>36505</v>
      </c>
      <c r="Q5581" t="s">
        <v>169</v>
      </c>
      <c r="R5581" t="s">
        <v>177</v>
      </c>
      <c r="S5581" t="s">
        <v>162</v>
      </c>
      <c r="T5581" t="s">
        <v>171</v>
      </c>
      <c r="U5581">
        <v>3.5</v>
      </c>
      <c r="V5581">
        <v>4.4000000000000004</v>
      </c>
      <c r="W5581">
        <v>4.3</v>
      </c>
      <c r="X5581">
        <v>4.08</v>
      </c>
      <c r="Y5581">
        <v>270588</v>
      </c>
      <c r="Z5581">
        <v>26186</v>
      </c>
      <c r="AA5581">
        <v>8728635</v>
      </c>
    </row>
    <row r="5582" spans="1:27">
      <c r="A5582" t="s">
        <v>5775</v>
      </c>
      <c r="B5582" t="s">
        <v>39</v>
      </c>
      <c r="C5582" t="s">
        <v>39</v>
      </c>
      <c r="D5582">
        <v>1636</v>
      </c>
      <c r="E5582" s="12">
        <v>40901</v>
      </c>
      <c r="F5582" s="72">
        <f t="shared" si="941"/>
        <v>2011</v>
      </c>
      <c r="G5582" s="70">
        <f t="shared" si="942"/>
        <v>7201.1308068459657</v>
      </c>
      <c r="H5582" s="70" cm="1">
        <f t="array" ref="H5582">INDEX(magic_bricks_appreciation_pivot!$A$13:$K$20,MATCH(C5582,magic_bricks_appreciation_pivot!$A$13:$A$20,0),1+MATCH(F5582,INDEX(magic_bricks_appreciation_pivot!$B$13:$K$13,0),0))</f>
        <v>0.32133594787779113</v>
      </c>
      <c r="I5582" s="70">
        <f>G5582+G5582*H5582</f>
        <v>9515.1130004557763</v>
      </c>
      <c r="J5582">
        <v>71</v>
      </c>
      <c r="K5582">
        <v>1</v>
      </c>
      <c r="L5582">
        <v>1</v>
      </c>
      <c r="M5582">
        <v>4</v>
      </c>
      <c r="N5582" t="s">
        <v>176</v>
      </c>
      <c r="O5582" t="s">
        <v>155</v>
      </c>
      <c r="P5582" s="12">
        <v>26301</v>
      </c>
      <c r="Q5582" t="s">
        <v>194</v>
      </c>
      <c r="R5582" t="s">
        <v>170</v>
      </c>
      <c r="S5582" t="s">
        <v>162</v>
      </c>
      <c r="T5582" t="s">
        <v>163</v>
      </c>
      <c r="U5582">
        <v>4.9000000000000004</v>
      </c>
      <c r="V5582">
        <v>4</v>
      </c>
      <c r="W5582">
        <v>2.1</v>
      </c>
      <c r="X5582">
        <v>3.5550000000000002</v>
      </c>
      <c r="Y5582">
        <v>400556</v>
      </c>
      <c r="Z5582">
        <v>164935</v>
      </c>
      <c r="AA5582">
        <v>11781050</v>
      </c>
    </row>
    <row r="5583" spans="1:27" hidden="1">
      <c r="A5583" t="s">
        <v>5776</v>
      </c>
      <c r="B5583" t="s">
        <v>201</v>
      </c>
      <c r="C5583" t="s">
        <v>201</v>
      </c>
      <c r="D5583">
        <v>2074</v>
      </c>
      <c r="E5583" s="12">
        <v>39772</v>
      </c>
      <c r="F5583" s="72">
        <f t="shared" si="941"/>
        <v>2008</v>
      </c>
      <c r="G5583" s="70">
        <f t="shared" si="942"/>
        <v>5660.4339440694312</v>
      </c>
      <c r="H5583" s="70" t="e" cm="1">
        <f t="array" ref="H5583">INDEX(magic_bricks_appreciation_pivot!$A$13:$K$20,MATCH(C5583,magic_bricks_appreciation_pivot!$A$13:$A$20,0),1+MATCH(F5583,INDEX(magic_bricks_appreciation_pivot!$B$13:$K$13,0),0))</f>
        <v>#N/A</v>
      </c>
      <c r="I5583" s="70"/>
      <c r="J5583">
        <v>68</v>
      </c>
      <c r="K5583">
        <v>3</v>
      </c>
      <c r="L5583">
        <v>2</v>
      </c>
      <c r="M5583">
        <v>5</v>
      </c>
      <c r="N5583" t="s">
        <v>193</v>
      </c>
      <c r="O5583" t="s">
        <v>155</v>
      </c>
      <c r="P5583" s="12">
        <v>29917</v>
      </c>
      <c r="Q5583" t="s">
        <v>194</v>
      </c>
      <c r="R5583" t="s">
        <v>177</v>
      </c>
      <c r="S5583" t="s">
        <v>162</v>
      </c>
      <c r="T5583" t="s">
        <v>166</v>
      </c>
      <c r="U5583">
        <v>4.9000000000000004</v>
      </c>
      <c r="V5583">
        <v>4.5</v>
      </c>
      <c r="W5583">
        <v>2.2000000000000002</v>
      </c>
      <c r="X5583">
        <v>3.7</v>
      </c>
      <c r="Y5583">
        <v>422631</v>
      </c>
      <c r="Z5583">
        <v>176096</v>
      </c>
      <c r="AA5583">
        <v>11739740</v>
      </c>
    </row>
    <row r="5584" spans="1:27">
      <c r="A5584" t="s">
        <v>5777</v>
      </c>
      <c r="B5584" t="s">
        <v>75</v>
      </c>
      <c r="C5584" t="s">
        <v>75</v>
      </c>
      <c r="D5584">
        <v>1533</v>
      </c>
      <c r="E5584" s="12">
        <v>40533</v>
      </c>
      <c r="F5584" s="72">
        <f t="shared" si="941"/>
        <v>2010</v>
      </c>
      <c r="G5584" s="70">
        <f t="shared" si="942"/>
        <v>8227.9256360078271</v>
      </c>
      <c r="H5584" s="70" cm="1">
        <f t="array" ref="H5584">INDEX(magic_bricks_appreciation_pivot!$A$13:$K$20,MATCH(C5584,magic_bricks_appreciation_pivot!$A$13:$A$20,0),1+MATCH(F5584,INDEX(magic_bricks_appreciation_pivot!$B$13:$K$13,0),0))</f>
        <v>0.78146973215161719</v>
      </c>
      <c r="I5584" s="70">
        <f t="shared" ref="I5584:I5586" si="944">G5584+G5584*H5584</f>
        <v>14657.800478942288</v>
      </c>
      <c r="J5584">
        <v>107</v>
      </c>
      <c r="K5584">
        <v>1</v>
      </c>
      <c r="L5584">
        <v>1</v>
      </c>
      <c r="M5584">
        <v>4</v>
      </c>
      <c r="N5584" t="s">
        <v>184</v>
      </c>
      <c r="O5584" t="s">
        <v>161</v>
      </c>
      <c r="P5584" s="12">
        <v>32868</v>
      </c>
      <c r="Q5584" t="s">
        <v>169</v>
      </c>
      <c r="R5584" t="s">
        <v>170</v>
      </c>
      <c r="S5584" t="s">
        <v>178</v>
      </c>
      <c r="T5584" t="s">
        <v>182</v>
      </c>
      <c r="U5584">
        <v>4.7</v>
      </c>
      <c r="V5584">
        <v>2.4</v>
      </c>
      <c r="W5584">
        <v>3</v>
      </c>
      <c r="X5584">
        <v>3.36</v>
      </c>
      <c r="Y5584">
        <v>504536</v>
      </c>
      <c r="Z5584">
        <v>176588</v>
      </c>
      <c r="AA5584">
        <v>12613410</v>
      </c>
    </row>
    <row r="5585" spans="1:27">
      <c r="A5585" t="s">
        <v>5778</v>
      </c>
      <c r="B5585" t="s">
        <v>51</v>
      </c>
      <c r="C5585" t="s">
        <v>51</v>
      </c>
      <c r="D5585">
        <v>1530</v>
      </c>
      <c r="E5585" s="12">
        <v>40741</v>
      </c>
      <c r="F5585" s="72">
        <f t="shared" si="941"/>
        <v>2011</v>
      </c>
      <c r="G5585" s="70">
        <f t="shared" si="942"/>
        <v>8272.2810457516334</v>
      </c>
      <c r="H5585" s="70" cm="1">
        <f t="array" ref="H5585">INDEX(magic_bricks_appreciation_pivot!$A$13:$K$20,MATCH(C5585,magic_bricks_appreciation_pivot!$A$13:$A$20,0),1+MATCH(F5585,INDEX(magic_bricks_appreciation_pivot!$B$13:$K$13,0),0))</f>
        <v>0.33442622950819673</v>
      </c>
      <c r="I5585" s="70">
        <f t="shared" si="944"/>
        <v>11038.748805314475</v>
      </c>
      <c r="J5585">
        <v>115</v>
      </c>
      <c r="K5585">
        <v>2</v>
      </c>
      <c r="L5585">
        <v>1</v>
      </c>
      <c r="M5585">
        <v>4</v>
      </c>
      <c r="N5585" t="s">
        <v>184</v>
      </c>
      <c r="O5585" t="s">
        <v>161</v>
      </c>
      <c r="P5585" s="12">
        <v>32711</v>
      </c>
      <c r="Q5585" t="s">
        <v>156</v>
      </c>
      <c r="R5585" t="s">
        <v>170</v>
      </c>
      <c r="S5585" t="s">
        <v>158</v>
      </c>
      <c r="T5585" t="s">
        <v>171</v>
      </c>
      <c r="U5585">
        <v>2</v>
      </c>
      <c r="V5585">
        <v>3.1</v>
      </c>
      <c r="W5585">
        <v>3.9</v>
      </c>
      <c r="X5585">
        <v>3.07</v>
      </c>
      <c r="Y5585">
        <v>417667</v>
      </c>
      <c r="Z5585">
        <v>101253</v>
      </c>
      <c r="AA5585">
        <v>12656590</v>
      </c>
    </row>
    <row r="5586" spans="1:27">
      <c r="A5586" t="s">
        <v>5779</v>
      </c>
      <c r="B5586" t="s">
        <v>175</v>
      </c>
      <c r="C5586" t="s">
        <v>34</v>
      </c>
      <c r="D5586">
        <v>825</v>
      </c>
      <c r="E5586" s="12">
        <v>40212</v>
      </c>
      <c r="F5586" s="72">
        <f t="shared" si="941"/>
        <v>2010</v>
      </c>
      <c r="G5586" s="70">
        <f t="shared" si="942"/>
        <v>14042.424242424242</v>
      </c>
      <c r="H5586" s="70" cm="1">
        <f t="array" ref="H5586">INDEX(magic_bricks_appreciation_pivot!$A$13:$K$20,MATCH(C5586,magic_bricks_appreciation_pivot!$A$13:$A$20,0),1+MATCH(F5586,INDEX(magic_bricks_appreciation_pivot!$B$13:$K$13,0),0))</f>
        <v>0.46848170778869208</v>
      </c>
      <c r="I5586" s="70">
        <f t="shared" si="944"/>
        <v>20621.043133008483</v>
      </c>
      <c r="J5586">
        <v>73</v>
      </c>
      <c r="K5586">
        <v>1</v>
      </c>
      <c r="L5586">
        <v>1</v>
      </c>
      <c r="M5586">
        <v>3</v>
      </c>
      <c r="N5586" t="s">
        <v>176</v>
      </c>
      <c r="O5586" t="s">
        <v>155</v>
      </c>
      <c r="P5586" s="12">
        <v>28532</v>
      </c>
      <c r="Q5586" t="s">
        <v>156</v>
      </c>
      <c r="R5586" t="s">
        <v>177</v>
      </c>
      <c r="S5586" t="s">
        <v>162</v>
      </c>
      <c r="T5586" t="s">
        <v>166</v>
      </c>
      <c r="U5586">
        <v>3.2</v>
      </c>
      <c r="V5586">
        <v>4.8</v>
      </c>
      <c r="W5586">
        <v>3.8</v>
      </c>
      <c r="X5586">
        <v>4.0199999999999996</v>
      </c>
      <c r="Y5586">
        <v>382305</v>
      </c>
      <c r="Z5586">
        <v>81095</v>
      </c>
      <c r="AA5586">
        <v>11585000</v>
      </c>
    </row>
    <row r="5587" spans="1:27" hidden="1">
      <c r="A5587" t="s">
        <v>5780</v>
      </c>
      <c r="B5587" t="s">
        <v>51</v>
      </c>
      <c r="C5587" t="s">
        <v>51</v>
      </c>
      <c r="D5587">
        <v>1794</v>
      </c>
      <c r="E5587" s="12">
        <v>39196</v>
      </c>
      <c r="F5587" s="72">
        <f t="shared" si="941"/>
        <v>2007</v>
      </c>
      <c r="G5587" s="70">
        <f t="shared" si="942"/>
        <v>4724.0356744704568</v>
      </c>
      <c r="H5587" s="70" t="e" cm="1">
        <f t="array" ref="H5587">INDEX(magic_bricks_appreciation_pivot!$A$13:$K$20,MATCH(C5587,magic_bricks_appreciation_pivot!$A$13:$A$20,0),1+MATCH(F5587,INDEX(magic_bricks_appreciation_pivot!$B$13:$K$13,0),0))</f>
        <v>#N/A</v>
      </c>
      <c r="I5587" s="70"/>
      <c r="J5587">
        <v>109</v>
      </c>
      <c r="K5587">
        <v>2</v>
      </c>
      <c r="L5587">
        <v>1</v>
      </c>
      <c r="M5587">
        <v>4</v>
      </c>
      <c r="N5587" t="s">
        <v>168</v>
      </c>
      <c r="O5587" t="s">
        <v>161</v>
      </c>
      <c r="P5587" s="12">
        <v>35181</v>
      </c>
      <c r="Q5587" t="s">
        <v>194</v>
      </c>
      <c r="R5587" t="s">
        <v>165</v>
      </c>
      <c r="S5587" t="s">
        <v>158</v>
      </c>
      <c r="T5587" t="s">
        <v>171</v>
      </c>
      <c r="U5587">
        <v>2.2999999999999998</v>
      </c>
      <c r="V5587">
        <v>3.7</v>
      </c>
      <c r="W5587">
        <v>4.0999999999999996</v>
      </c>
      <c r="X5587">
        <v>3.47</v>
      </c>
      <c r="Y5587">
        <v>313572</v>
      </c>
      <c r="Z5587">
        <v>152549</v>
      </c>
      <c r="AA5587">
        <v>8474920</v>
      </c>
    </row>
    <row r="5588" spans="1:27">
      <c r="A5588" t="s">
        <v>5781</v>
      </c>
      <c r="B5588" t="s">
        <v>23</v>
      </c>
      <c r="C5588" t="s">
        <v>23</v>
      </c>
      <c r="D5588">
        <v>1267</v>
      </c>
      <c r="E5588" s="12">
        <v>40996</v>
      </c>
      <c r="F5588" s="72">
        <f t="shared" si="941"/>
        <v>2012</v>
      </c>
      <c r="G5588" s="70">
        <f t="shared" si="942"/>
        <v>7076.1641673243885</v>
      </c>
      <c r="H5588" s="70" cm="1">
        <f t="array" ref="H5588">INDEX(magic_bricks_appreciation_pivot!$A$13:$K$20,MATCH(C5588,magic_bricks_appreciation_pivot!$A$13:$A$20,0),1+MATCH(F5588,INDEX(magic_bricks_appreciation_pivot!$B$13:$K$13,0),0))</f>
        <v>0.26292059267573231</v>
      </c>
      <c r="I5588" s="70">
        <f>G5588+G5588*H5588</f>
        <v>8936.6334440680967</v>
      </c>
      <c r="J5588">
        <v>87</v>
      </c>
      <c r="K5588">
        <v>1</v>
      </c>
      <c r="L5588">
        <v>1</v>
      </c>
      <c r="M5588">
        <v>3</v>
      </c>
      <c r="N5588" t="s">
        <v>176</v>
      </c>
      <c r="O5588" t="s">
        <v>155</v>
      </c>
      <c r="P5588" s="12">
        <v>34426</v>
      </c>
      <c r="Q5588" t="s">
        <v>156</v>
      </c>
      <c r="R5588" t="s">
        <v>170</v>
      </c>
      <c r="S5588" t="s">
        <v>178</v>
      </c>
      <c r="T5588" t="s">
        <v>173</v>
      </c>
      <c r="U5588">
        <v>2.8</v>
      </c>
      <c r="V5588">
        <v>2.5</v>
      </c>
      <c r="W5588">
        <v>4.5</v>
      </c>
      <c r="X5588">
        <v>3.39</v>
      </c>
      <c r="Y5588">
        <v>421379</v>
      </c>
      <c r="Z5588">
        <v>179310</v>
      </c>
      <c r="AA5588">
        <v>8965500</v>
      </c>
    </row>
    <row r="5589" spans="1:27" hidden="1">
      <c r="A5589" t="s">
        <v>5782</v>
      </c>
      <c r="B5589" t="s">
        <v>201</v>
      </c>
      <c r="C5589" t="s">
        <v>201</v>
      </c>
      <c r="D5589">
        <v>1891</v>
      </c>
      <c r="E5589" s="12">
        <v>40100</v>
      </c>
      <c r="F5589" s="72">
        <f t="shared" si="941"/>
        <v>2009</v>
      </c>
      <c r="G5589" s="70">
        <f t="shared" si="942"/>
        <v>8501.9037546271811</v>
      </c>
      <c r="H5589" s="70" t="e" cm="1">
        <f t="array" ref="H5589">INDEX(magic_bricks_appreciation_pivot!$A$13:$K$20,MATCH(C5589,magic_bricks_appreciation_pivot!$A$13:$A$20,0),1+MATCH(F5589,INDEX(magic_bricks_appreciation_pivot!$B$13:$K$13,0),0))</f>
        <v>#N/A</v>
      </c>
      <c r="I5589" s="70"/>
      <c r="J5589">
        <v>170</v>
      </c>
      <c r="K5589">
        <v>3</v>
      </c>
      <c r="L5589">
        <v>2</v>
      </c>
      <c r="M5589">
        <v>5</v>
      </c>
      <c r="N5589" t="s">
        <v>168</v>
      </c>
      <c r="O5589" t="s">
        <v>155</v>
      </c>
      <c r="P5589" s="12">
        <v>30975</v>
      </c>
      <c r="Q5589" t="s">
        <v>156</v>
      </c>
      <c r="R5589" t="s">
        <v>157</v>
      </c>
      <c r="S5589" t="s">
        <v>162</v>
      </c>
      <c r="T5589" t="s">
        <v>163</v>
      </c>
      <c r="U5589">
        <v>4.7</v>
      </c>
      <c r="V5589">
        <v>2.5</v>
      </c>
      <c r="W5589">
        <v>4.8</v>
      </c>
      <c r="X5589">
        <v>4.08</v>
      </c>
      <c r="Y5589">
        <v>739547</v>
      </c>
      <c r="Z5589">
        <v>353696</v>
      </c>
      <c r="AA5589">
        <v>16077100</v>
      </c>
    </row>
    <row r="5590" spans="1:27" hidden="1">
      <c r="A5590" t="s">
        <v>5783</v>
      </c>
      <c r="B5590" t="s">
        <v>39</v>
      </c>
      <c r="C5590" t="s">
        <v>39</v>
      </c>
      <c r="D5590">
        <v>1896</v>
      </c>
      <c r="E5590" s="12">
        <v>39787</v>
      </c>
      <c r="F5590" s="72">
        <f t="shared" si="941"/>
        <v>2008</v>
      </c>
      <c r="G5590" s="70">
        <f t="shared" si="942"/>
        <v>11471.835443037975</v>
      </c>
      <c r="H5590" s="70" t="e" cm="1">
        <f t="array" ref="H5590">INDEX(magic_bricks_appreciation_pivot!$A$13:$K$20,MATCH(C5590,magic_bricks_appreciation_pivot!$A$13:$A$20,0),1+MATCH(F5590,INDEX(magic_bricks_appreciation_pivot!$B$13:$K$13,0),0))</f>
        <v>#N/A</v>
      </c>
      <c r="I5590" s="70"/>
      <c r="J5590">
        <v>134</v>
      </c>
      <c r="K5590">
        <v>2</v>
      </c>
      <c r="L5590">
        <v>1</v>
      </c>
      <c r="M5590">
        <v>5</v>
      </c>
      <c r="N5590" t="s">
        <v>193</v>
      </c>
      <c r="O5590" t="s">
        <v>155</v>
      </c>
      <c r="P5590" s="12">
        <v>37962</v>
      </c>
      <c r="Q5590" t="s">
        <v>156</v>
      </c>
      <c r="R5590" t="s">
        <v>165</v>
      </c>
      <c r="S5590" t="s">
        <v>162</v>
      </c>
      <c r="T5590" t="s">
        <v>163</v>
      </c>
      <c r="U5590">
        <v>2.7</v>
      </c>
      <c r="V5590">
        <v>4.5</v>
      </c>
      <c r="W5590">
        <v>3.1</v>
      </c>
      <c r="X5590">
        <v>3.31</v>
      </c>
      <c r="Y5590">
        <v>870024</v>
      </c>
      <c r="Z5590">
        <v>217506</v>
      </c>
      <c r="AA5590">
        <v>21750600</v>
      </c>
    </row>
    <row r="5591" spans="1:27">
      <c r="A5591" t="s">
        <v>5784</v>
      </c>
      <c r="B5591" t="s">
        <v>175</v>
      </c>
      <c r="C5591" t="s">
        <v>34</v>
      </c>
      <c r="D5591">
        <v>1223</v>
      </c>
      <c r="E5591" s="12">
        <v>40427</v>
      </c>
      <c r="F5591" s="72">
        <f t="shared" si="941"/>
        <v>2010</v>
      </c>
      <c r="G5591" s="70">
        <f t="shared" si="942"/>
        <v>8027.8086672117743</v>
      </c>
      <c r="H5591" s="70" cm="1">
        <f t="array" ref="H5591">INDEX(magic_bricks_appreciation_pivot!$A$13:$K$20,MATCH(C5591,magic_bricks_appreciation_pivot!$A$13:$A$20,0),1+MATCH(F5591,INDEX(magic_bricks_appreciation_pivot!$B$13:$K$13,0),0))</f>
        <v>0.46848170778869208</v>
      </c>
      <c r="I5591" s="70">
        <f>G5591+G5591*H5591</f>
        <v>11788.69018142801</v>
      </c>
      <c r="J5591">
        <v>161</v>
      </c>
      <c r="K5591">
        <v>2</v>
      </c>
      <c r="L5591">
        <v>1</v>
      </c>
      <c r="M5591">
        <v>4</v>
      </c>
      <c r="N5591" t="s">
        <v>154</v>
      </c>
      <c r="O5591" t="s">
        <v>161</v>
      </c>
      <c r="P5591" s="12">
        <v>32397</v>
      </c>
      <c r="Q5591" t="s">
        <v>169</v>
      </c>
      <c r="R5591" t="s">
        <v>157</v>
      </c>
      <c r="S5591" t="s">
        <v>178</v>
      </c>
      <c r="T5591" t="s">
        <v>182</v>
      </c>
      <c r="U5591">
        <v>2.2999999999999998</v>
      </c>
      <c r="V5591">
        <v>2.2000000000000002</v>
      </c>
      <c r="W5591">
        <v>4.4000000000000004</v>
      </c>
      <c r="X5591">
        <v>2.89</v>
      </c>
      <c r="Y5591">
        <v>265086</v>
      </c>
      <c r="Z5591">
        <v>68726</v>
      </c>
      <c r="AA5591">
        <v>9818010</v>
      </c>
    </row>
    <row r="5592" spans="1:27" hidden="1">
      <c r="A5592" t="s">
        <v>5785</v>
      </c>
      <c r="B5592" t="s">
        <v>201</v>
      </c>
      <c r="C5592" t="s">
        <v>201</v>
      </c>
      <c r="D5592">
        <v>1724</v>
      </c>
      <c r="E5592" s="12">
        <v>39680</v>
      </c>
      <c r="F5592" s="72">
        <f t="shared" si="941"/>
        <v>2008</v>
      </c>
      <c r="G5592" s="70">
        <f t="shared" si="942"/>
        <v>9394.8723897911841</v>
      </c>
      <c r="H5592" s="70" t="e" cm="1">
        <f t="array" ref="H5592">INDEX(magic_bricks_appreciation_pivot!$A$13:$K$20,MATCH(C5592,magic_bricks_appreciation_pivot!$A$13:$A$20,0),1+MATCH(F5592,INDEX(magic_bricks_appreciation_pivot!$B$13:$K$13,0),0))</f>
        <v>#N/A</v>
      </c>
      <c r="I5592" s="70"/>
      <c r="J5592">
        <v>197</v>
      </c>
      <c r="K5592">
        <v>2</v>
      </c>
      <c r="L5592">
        <v>1</v>
      </c>
      <c r="M5592">
        <v>4</v>
      </c>
      <c r="N5592" t="s">
        <v>168</v>
      </c>
      <c r="O5592" t="s">
        <v>155</v>
      </c>
      <c r="P5592" s="12">
        <v>33110</v>
      </c>
      <c r="Q5592" t="s">
        <v>156</v>
      </c>
      <c r="R5592" t="s">
        <v>170</v>
      </c>
      <c r="S5592" t="s">
        <v>162</v>
      </c>
      <c r="T5592" t="s">
        <v>182</v>
      </c>
      <c r="U5592">
        <v>4.0999999999999996</v>
      </c>
      <c r="V5592">
        <v>2.5</v>
      </c>
      <c r="W5592">
        <v>3.8</v>
      </c>
      <c r="X5592">
        <v>3.5</v>
      </c>
      <c r="Y5592">
        <v>534493</v>
      </c>
      <c r="Z5592">
        <v>372525</v>
      </c>
      <c r="AA5592">
        <v>16196760</v>
      </c>
    </row>
    <row r="5593" spans="1:27" hidden="1">
      <c r="A5593" t="s">
        <v>5786</v>
      </c>
      <c r="B5593" t="s">
        <v>56</v>
      </c>
      <c r="C5593" t="s">
        <v>56</v>
      </c>
      <c r="D5593">
        <v>1072</v>
      </c>
      <c r="E5593" s="12">
        <v>39649</v>
      </c>
      <c r="F5593" s="72">
        <f t="shared" si="941"/>
        <v>2008</v>
      </c>
      <c r="G5593" s="70">
        <f t="shared" si="942"/>
        <v>10772.327425373134</v>
      </c>
      <c r="H5593" s="70" t="e" cm="1">
        <f t="array" ref="H5593">INDEX(magic_bricks_appreciation_pivot!$A$13:$K$20,MATCH(C5593,magic_bricks_appreciation_pivot!$A$13:$A$20,0),1+MATCH(F5593,INDEX(magic_bricks_appreciation_pivot!$B$13:$K$13,0),0))</f>
        <v>#N/A</v>
      </c>
      <c r="I5593" s="70"/>
      <c r="J5593">
        <v>192</v>
      </c>
      <c r="K5593">
        <v>1</v>
      </c>
      <c r="L5593">
        <v>1</v>
      </c>
      <c r="M5593">
        <v>3</v>
      </c>
      <c r="N5593" t="s">
        <v>168</v>
      </c>
      <c r="O5593" t="s">
        <v>155</v>
      </c>
      <c r="P5593" s="12">
        <v>36364</v>
      </c>
      <c r="Q5593" t="s">
        <v>156</v>
      </c>
      <c r="R5593" t="s">
        <v>165</v>
      </c>
      <c r="S5593" t="s">
        <v>178</v>
      </c>
      <c r="T5593" t="s">
        <v>173</v>
      </c>
      <c r="U5593">
        <v>2.6</v>
      </c>
      <c r="V5593">
        <v>2.2999999999999998</v>
      </c>
      <c r="W5593">
        <v>4.7</v>
      </c>
      <c r="X5593">
        <v>3.59</v>
      </c>
      <c r="Y5593">
        <v>415726</v>
      </c>
      <c r="Z5593">
        <v>92383</v>
      </c>
      <c r="AA5593">
        <v>11547935</v>
      </c>
    </row>
    <row r="5594" spans="1:27" hidden="1">
      <c r="A5594" t="s">
        <v>5787</v>
      </c>
      <c r="B5594" t="s">
        <v>56</v>
      </c>
      <c r="C5594" t="s">
        <v>56</v>
      </c>
      <c r="D5594">
        <v>634</v>
      </c>
      <c r="E5594" s="12">
        <v>39488</v>
      </c>
      <c r="F5594" s="72">
        <f t="shared" si="941"/>
        <v>2008</v>
      </c>
      <c r="G5594" s="70">
        <f t="shared" si="942"/>
        <v>10553.186119873817</v>
      </c>
      <c r="H5594" s="70" t="e" cm="1">
        <f t="array" ref="H5594">INDEX(magic_bricks_appreciation_pivot!$A$13:$K$20,MATCH(C5594,magic_bricks_appreciation_pivot!$A$13:$A$20,0),1+MATCH(F5594,INDEX(magic_bricks_appreciation_pivot!$B$13:$K$13,0),0))</f>
        <v>#N/A</v>
      </c>
      <c r="I5594" s="70"/>
      <c r="J5594">
        <v>191</v>
      </c>
      <c r="K5594">
        <v>1</v>
      </c>
      <c r="L5594">
        <v>1</v>
      </c>
      <c r="M5594">
        <v>2</v>
      </c>
      <c r="N5594" t="s">
        <v>184</v>
      </c>
      <c r="O5594" t="s">
        <v>161</v>
      </c>
      <c r="P5594" s="12">
        <v>29268</v>
      </c>
      <c r="Q5594" t="s">
        <v>194</v>
      </c>
      <c r="R5594" t="s">
        <v>170</v>
      </c>
      <c r="S5594" t="s">
        <v>178</v>
      </c>
      <c r="T5594" t="s">
        <v>166</v>
      </c>
      <c r="U5594">
        <v>3</v>
      </c>
      <c r="V5594">
        <v>5</v>
      </c>
      <c r="W5594">
        <v>4.5</v>
      </c>
      <c r="X5594">
        <v>4.1500000000000004</v>
      </c>
      <c r="Y5594">
        <v>214103</v>
      </c>
      <c r="Z5594">
        <v>40144</v>
      </c>
      <c r="AA5594">
        <v>6690720</v>
      </c>
    </row>
    <row r="5595" spans="1:27" hidden="1">
      <c r="A5595" t="s">
        <v>5788</v>
      </c>
      <c r="B5595" t="s">
        <v>51</v>
      </c>
      <c r="C5595" t="s">
        <v>51</v>
      </c>
      <c r="D5595">
        <v>1767</v>
      </c>
      <c r="E5595" s="12">
        <v>39346</v>
      </c>
      <c r="F5595" s="72">
        <f t="shared" si="941"/>
        <v>2007</v>
      </c>
      <c r="G5595" s="70">
        <f t="shared" si="942"/>
        <v>5520.8319185059427</v>
      </c>
      <c r="H5595" s="70" t="e" cm="1">
        <f t="array" ref="H5595">INDEX(magic_bricks_appreciation_pivot!$A$13:$K$20,MATCH(C5595,magic_bricks_appreciation_pivot!$A$13:$A$20,0),1+MATCH(F5595,INDEX(magic_bricks_appreciation_pivot!$B$13:$K$13,0),0))</f>
        <v>#N/A</v>
      </c>
      <c r="I5595" s="70"/>
      <c r="J5595">
        <v>26</v>
      </c>
      <c r="K5595">
        <v>2</v>
      </c>
      <c r="L5595">
        <v>1</v>
      </c>
      <c r="M5595">
        <v>4</v>
      </c>
      <c r="N5595" t="s">
        <v>176</v>
      </c>
      <c r="O5595" t="s">
        <v>155</v>
      </c>
      <c r="P5595" s="12">
        <v>21826</v>
      </c>
      <c r="Q5595" t="s">
        <v>194</v>
      </c>
      <c r="R5595" t="s">
        <v>177</v>
      </c>
      <c r="S5595" t="s">
        <v>162</v>
      </c>
      <c r="T5595" t="s">
        <v>163</v>
      </c>
      <c r="U5595">
        <v>4.9000000000000004</v>
      </c>
      <c r="V5595">
        <v>4.8</v>
      </c>
      <c r="W5595">
        <v>3</v>
      </c>
      <c r="X5595">
        <v>4.29</v>
      </c>
      <c r="Y5595">
        <v>292659</v>
      </c>
      <c r="Z5595">
        <v>87798</v>
      </c>
      <c r="AA5595">
        <v>9755310</v>
      </c>
    </row>
    <row r="5596" spans="1:27">
      <c r="A5596" t="s">
        <v>5789</v>
      </c>
      <c r="B5596" t="s">
        <v>175</v>
      </c>
      <c r="C5596" t="s">
        <v>34</v>
      </c>
      <c r="D5596">
        <v>1273</v>
      </c>
      <c r="E5596" s="12">
        <v>41909</v>
      </c>
      <c r="F5596" s="72">
        <f t="shared" si="941"/>
        <v>2014</v>
      </c>
      <c r="G5596" s="70">
        <f t="shared" si="942"/>
        <v>7848.7902592301652</v>
      </c>
      <c r="H5596" s="70" cm="1">
        <f t="array" ref="H5596">INDEX(magic_bricks_appreciation_pivot!$A$13:$K$20,MATCH(C5596,magic_bricks_appreciation_pivot!$A$13:$A$20,0),1+MATCH(F5596,INDEX(magic_bricks_appreciation_pivot!$B$13:$K$13,0),0))</f>
        <v>5.1040744021257752E-2</v>
      </c>
      <c r="I5596" s="70">
        <f t="shared" ref="I5596:I5598" si="945">G5596+G5596*H5596</f>
        <v>8249.3983537280728</v>
      </c>
      <c r="J5596">
        <v>86</v>
      </c>
      <c r="K5596">
        <v>2</v>
      </c>
      <c r="L5596">
        <v>1</v>
      </c>
      <c r="M5596">
        <v>4</v>
      </c>
      <c r="N5596" t="s">
        <v>176</v>
      </c>
      <c r="O5596" t="s">
        <v>161</v>
      </c>
      <c r="P5596" s="12">
        <v>28039</v>
      </c>
      <c r="Q5596" t="s">
        <v>169</v>
      </c>
      <c r="R5596" t="s">
        <v>170</v>
      </c>
      <c r="S5596" t="s">
        <v>158</v>
      </c>
      <c r="T5596" t="s">
        <v>182</v>
      </c>
      <c r="U5596">
        <v>3.4</v>
      </c>
      <c r="V5596">
        <v>3.1</v>
      </c>
      <c r="W5596">
        <v>2.2000000000000002</v>
      </c>
      <c r="X5596">
        <v>2.92</v>
      </c>
      <c r="Y5596">
        <v>249788</v>
      </c>
      <c r="Z5596">
        <v>89924</v>
      </c>
      <c r="AA5596">
        <v>9991510</v>
      </c>
    </row>
    <row r="5597" spans="1:27">
      <c r="A5597" t="s">
        <v>5790</v>
      </c>
      <c r="B5597" t="s">
        <v>23</v>
      </c>
      <c r="C5597" t="s">
        <v>23</v>
      </c>
      <c r="D5597">
        <v>1275</v>
      </c>
      <c r="E5597" s="12">
        <v>40255</v>
      </c>
      <c r="F5597" s="72">
        <f t="shared" si="941"/>
        <v>2010</v>
      </c>
      <c r="G5597" s="70">
        <f t="shared" si="942"/>
        <v>5418.9215686274511</v>
      </c>
      <c r="H5597" s="70" cm="1">
        <f t="array" ref="H5597">INDEX(magic_bricks_appreciation_pivot!$A$13:$K$20,MATCH(C5597,magic_bricks_appreciation_pivot!$A$13:$A$20,0),1+MATCH(F5597,INDEX(magic_bricks_appreciation_pivot!$B$13:$K$13,0),0))</f>
        <v>0.49881786187527283</v>
      </c>
      <c r="I5597" s="70">
        <f t="shared" si="945"/>
        <v>8121.9764391599956</v>
      </c>
      <c r="J5597">
        <v>91</v>
      </c>
      <c r="K5597">
        <v>1</v>
      </c>
      <c r="L5597">
        <v>1</v>
      </c>
      <c r="M5597">
        <v>3</v>
      </c>
      <c r="N5597" t="s">
        <v>168</v>
      </c>
      <c r="O5597" t="s">
        <v>155</v>
      </c>
      <c r="P5597" s="12">
        <v>33685</v>
      </c>
      <c r="Q5597" t="s">
        <v>169</v>
      </c>
      <c r="R5597" t="s">
        <v>177</v>
      </c>
      <c r="S5597" t="s">
        <v>158</v>
      </c>
      <c r="T5597" t="s">
        <v>173</v>
      </c>
      <c r="U5597">
        <v>2.6</v>
      </c>
      <c r="V5597">
        <v>2.2000000000000002</v>
      </c>
      <c r="W5597">
        <v>4.5</v>
      </c>
      <c r="X5597">
        <v>3.24</v>
      </c>
      <c r="Y5597">
        <v>317820</v>
      </c>
      <c r="Z5597">
        <v>158910</v>
      </c>
      <c r="AA5597">
        <v>6909125</v>
      </c>
    </row>
    <row r="5598" spans="1:27">
      <c r="A5598" t="s">
        <v>5791</v>
      </c>
      <c r="B5598" t="s">
        <v>23</v>
      </c>
      <c r="C5598" t="s">
        <v>23</v>
      </c>
      <c r="D5598">
        <v>1047</v>
      </c>
      <c r="E5598" s="12">
        <v>40283</v>
      </c>
      <c r="F5598" s="72">
        <f t="shared" si="941"/>
        <v>2010</v>
      </c>
      <c r="G5598" s="70">
        <f t="shared" si="942"/>
        <v>6747.8510028653291</v>
      </c>
      <c r="H5598" s="70" cm="1">
        <f t="array" ref="H5598">INDEX(magic_bricks_appreciation_pivot!$A$13:$K$20,MATCH(C5598,magic_bricks_appreciation_pivot!$A$13:$A$20,0),1+MATCH(F5598,INDEX(magic_bricks_appreciation_pivot!$B$13:$K$13,0),0))</f>
        <v>0.49881786187527283</v>
      </c>
      <c r="I5598" s="70">
        <f t="shared" si="945"/>
        <v>10113.799612367528</v>
      </c>
      <c r="J5598">
        <v>148</v>
      </c>
      <c r="K5598">
        <v>1</v>
      </c>
      <c r="L5598">
        <v>1</v>
      </c>
      <c r="M5598">
        <v>3</v>
      </c>
      <c r="N5598" t="s">
        <v>154</v>
      </c>
      <c r="O5598" t="s">
        <v>155</v>
      </c>
      <c r="P5598" s="12">
        <v>28603</v>
      </c>
      <c r="Q5598" t="s">
        <v>156</v>
      </c>
      <c r="R5598" t="s">
        <v>177</v>
      </c>
      <c r="S5598" t="s">
        <v>178</v>
      </c>
      <c r="T5598" t="s">
        <v>159</v>
      </c>
      <c r="U5598">
        <v>4</v>
      </c>
      <c r="V5598">
        <v>2</v>
      </c>
      <c r="W5598">
        <v>3.1</v>
      </c>
      <c r="X5598">
        <v>3.04</v>
      </c>
      <c r="Y5598">
        <v>332055</v>
      </c>
      <c r="Z5598">
        <v>169560</v>
      </c>
      <c r="AA5598">
        <v>7065000</v>
      </c>
    </row>
    <row r="5599" spans="1:27" hidden="1">
      <c r="A5599" t="s">
        <v>5792</v>
      </c>
      <c r="B5599" t="s">
        <v>39</v>
      </c>
      <c r="C5599" t="s">
        <v>39</v>
      </c>
      <c r="D5599">
        <v>1597</v>
      </c>
      <c r="E5599" s="12">
        <v>39585</v>
      </c>
      <c r="F5599" s="72">
        <f t="shared" si="941"/>
        <v>2008</v>
      </c>
      <c r="G5599" s="70">
        <f t="shared" si="942"/>
        <v>7835.9862241703195</v>
      </c>
      <c r="H5599" s="70" t="e" cm="1">
        <f t="array" ref="H5599">INDEX(magic_bricks_appreciation_pivot!$A$13:$K$20,MATCH(C5599,magic_bricks_appreciation_pivot!$A$13:$A$20,0),1+MATCH(F5599,INDEX(magic_bricks_appreciation_pivot!$B$13:$K$13,0),0))</f>
        <v>#N/A</v>
      </c>
      <c r="I5599" s="70"/>
      <c r="J5599">
        <v>187</v>
      </c>
      <c r="K5599">
        <v>1</v>
      </c>
      <c r="L5599">
        <v>1</v>
      </c>
      <c r="M5599">
        <v>4</v>
      </c>
      <c r="N5599" t="s">
        <v>176</v>
      </c>
      <c r="O5599" t="s">
        <v>155</v>
      </c>
      <c r="P5599" s="12">
        <v>31920</v>
      </c>
      <c r="Q5599" t="s">
        <v>194</v>
      </c>
      <c r="R5599" t="s">
        <v>165</v>
      </c>
      <c r="S5599" t="s">
        <v>158</v>
      </c>
      <c r="T5599" t="s">
        <v>182</v>
      </c>
      <c r="U5599">
        <v>3.3</v>
      </c>
      <c r="V5599">
        <v>4.8</v>
      </c>
      <c r="W5599">
        <v>2.2999999999999998</v>
      </c>
      <c r="X5599">
        <v>3.2749999999999999</v>
      </c>
      <c r="Y5599">
        <v>500563</v>
      </c>
      <c r="Z5599">
        <v>75084</v>
      </c>
      <c r="AA5599">
        <v>12514070</v>
      </c>
    </row>
    <row r="5600" spans="1:27">
      <c r="A5600" t="s">
        <v>5793</v>
      </c>
      <c r="B5600" t="s">
        <v>23</v>
      </c>
      <c r="C5600" t="s">
        <v>23</v>
      </c>
      <c r="D5600">
        <v>1586</v>
      </c>
      <c r="E5600" s="12">
        <v>40621</v>
      </c>
      <c r="F5600" s="72">
        <f t="shared" si="941"/>
        <v>2011</v>
      </c>
      <c r="G5600" s="70">
        <f t="shared" si="942"/>
        <v>6166.2988650693569</v>
      </c>
      <c r="H5600" s="70" cm="1">
        <f t="array" ref="H5600">INDEX(magic_bricks_appreciation_pivot!$A$13:$K$20,MATCH(C5600,magic_bricks_appreciation_pivot!$A$13:$A$20,0),1+MATCH(F5600,INDEX(magic_bricks_appreciation_pivot!$B$13:$K$13,0),0))</f>
        <v>0.30621792098525186</v>
      </c>
      <c r="I5600" s="70">
        <f>G5600+G5600*H5600</f>
        <v>8054.5300837046134</v>
      </c>
      <c r="J5600">
        <v>100</v>
      </c>
      <c r="K5600">
        <v>2</v>
      </c>
      <c r="L5600">
        <v>2</v>
      </c>
      <c r="M5600">
        <v>4</v>
      </c>
      <c r="N5600" t="s">
        <v>193</v>
      </c>
      <c r="O5600" t="s">
        <v>155</v>
      </c>
      <c r="P5600" s="12">
        <v>31861</v>
      </c>
      <c r="Q5600" t="s">
        <v>169</v>
      </c>
      <c r="R5600" t="s">
        <v>177</v>
      </c>
      <c r="S5600" t="s">
        <v>162</v>
      </c>
      <c r="T5600" t="s">
        <v>163</v>
      </c>
      <c r="U5600">
        <v>5</v>
      </c>
      <c r="V5600">
        <v>4.5999999999999996</v>
      </c>
      <c r="W5600">
        <v>4.5</v>
      </c>
      <c r="X5600">
        <v>4.68</v>
      </c>
      <c r="Y5600">
        <v>391190</v>
      </c>
      <c r="Z5600">
        <v>107577</v>
      </c>
      <c r="AA5600">
        <v>9779750</v>
      </c>
    </row>
    <row r="5601" spans="1:27" hidden="1">
      <c r="A5601" t="s">
        <v>5794</v>
      </c>
      <c r="B5601" t="s">
        <v>201</v>
      </c>
      <c r="C5601" t="s">
        <v>201</v>
      </c>
      <c r="D5601">
        <v>2327</v>
      </c>
      <c r="E5601" s="12">
        <v>39796</v>
      </c>
      <c r="F5601" s="72">
        <f t="shared" si="941"/>
        <v>2008</v>
      </c>
      <c r="G5601" s="70">
        <f t="shared" si="942"/>
        <v>7997.6622260421145</v>
      </c>
      <c r="H5601" s="70" t="e" cm="1">
        <f t="array" ref="H5601">INDEX(magic_bricks_appreciation_pivot!$A$13:$K$20,MATCH(C5601,magic_bricks_appreciation_pivot!$A$13:$A$20,0),1+MATCH(F5601,INDEX(magic_bricks_appreciation_pivot!$B$13:$K$13,0),0))</f>
        <v>#N/A</v>
      </c>
      <c r="I5601" s="70"/>
      <c r="J5601">
        <v>183</v>
      </c>
      <c r="K5601">
        <v>4</v>
      </c>
      <c r="L5601">
        <v>2</v>
      </c>
      <c r="M5601">
        <v>6</v>
      </c>
      <c r="N5601" t="s">
        <v>168</v>
      </c>
      <c r="O5601" t="s">
        <v>155</v>
      </c>
      <c r="P5601" s="12">
        <v>33226</v>
      </c>
      <c r="Q5601" t="s">
        <v>156</v>
      </c>
      <c r="R5601" t="s">
        <v>170</v>
      </c>
      <c r="S5601" t="s">
        <v>162</v>
      </c>
      <c r="T5601" t="s">
        <v>163</v>
      </c>
      <c r="U5601">
        <v>4.7</v>
      </c>
      <c r="V5601">
        <v>3.6</v>
      </c>
      <c r="W5601">
        <v>3.2</v>
      </c>
      <c r="X5601">
        <v>3.77</v>
      </c>
      <c r="Y5601">
        <v>874696</v>
      </c>
      <c r="Z5601">
        <v>409432</v>
      </c>
      <c r="AA5601">
        <v>18610560</v>
      </c>
    </row>
    <row r="5602" spans="1:27" hidden="1">
      <c r="A5602" t="s">
        <v>5795</v>
      </c>
      <c r="B5602" t="s">
        <v>201</v>
      </c>
      <c r="C5602" t="s">
        <v>201</v>
      </c>
      <c r="D5602">
        <v>2008</v>
      </c>
      <c r="E5602" s="12">
        <v>39772</v>
      </c>
      <c r="F5602" s="72">
        <f t="shared" si="941"/>
        <v>2008</v>
      </c>
      <c r="G5602" s="70">
        <f t="shared" si="942"/>
        <v>8206.6533864541834</v>
      </c>
      <c r="H5602" s="70" t="e" cm="1">
        <f t="array" ref="H5602">INDEX(magic_bricks_appreciation_pivot!$A$13:$K$20,MATCH(C5602,magic_bricks_appreciation_pivot!$A$13:$A$20,0),1+MATCH(F5602,INDEX(magic_bricks_appreciation_pivot!$B$13:$K$13,0),0))</f>
        <v>#N/A</v>
      </c>
      <c r="I5602" s="70"/>
      <c r="J5602">
        <v>23</v>
      </c>
      <c r="K5602">
        <v>3</v>
      </c>
      <c r="L5602">
        <v>2</v>
      </c>
      <c r="M5602">
        <v>5</v>
      </c>
      <c r="N5602" t="s">
        <v>184</v>
      </c>
      <c r="O5602" t="s">
        <v>161</v>
      </c>
      <c r="P5602" s="12">
        <v>36852</v>
      </c>
      <c r="Q5602" t="s">
        <v>156</v>
      </c>
      <c r="R5602" t="s">
        <v>157</v>
      </c>
      <c r="S5602" t="s">
        <v>162</v>
      </c>
      <c r="T5602" t="s">
        <v>163</v>
      </c>
      <c r="U5602">
        <v>2.6</v>
      </c>
      <c r="V5602">
        <v>3.8</v>
      </c>
      <c r="W5602">
        <v>3.9</v>
      </c>
      <c r="X5602">
        <v>3.48</v>
      </c>
      <c r="Y5602">
        <v>790990</v>
      </c>
      <c r="Z5602">
        <v>280142</v>
      </c>
      <c r="AA5602">
        <v>16478960</v>
      </c>
    </row>
    <row r="5603" spans="1:27">
      <c r="A5603" t="s">
        <v>5796</v>
      </c>
      <c r="B5603" t="s">
        <v>201</v>
      </c>
      <c r="C5603" t="s">
        <v>201</v>
      </c>
      <c r="D5603">
        <v>1303</v>
      </c>
      <c r="E5603" s="12">
        <v>40261</v>
      </c>
      <c r="F5603" s="72">
        <f t="shared" si="941"/>
        <v>2010</v>
      </c>
      <c r="G5603" s="70">
        <f t="shared" si="942"/>
        <v>7180.3683806600156</v>
      </c>
      <c r="H5603" s="70" cm="1">
        <f t="array" ref="H5603">INDEX(magic_bricks_appreciation_pivot!$A$13:$K$20,MATCH(C5603,magic_bricks_appreciation_pivot!$A$13:$A$20,0),1+MATCH(F5603,INDEX(magic_bricks_appreciation_pivot!$B$13:$K$13,0),0))</f>
        <v>0.62790190260080292</v>
      </c>
      <c r="I5603" s="70">
        <f t="shared" ref="I5603:I5605" si="946">G5603+G5603*H5603</f>
        <v>11688.935348251085</v>
      </c>
      <c r="J5603">
        <v>74</v>
      </c>
      <c r="K5603">
        <v>1</v>
      </c>
      <c r="L5603">
        <v>1</v>
      </c>
      <c r="M5603">
        <v>3</v>
      </c>
      <c r="N5603" t="s">
        <v>168</v>
      </c>
      <c r="O5603" t="s">
        <v>155</v>
      </c>
      <c r="P5603" s="12">
        <v>33691</v>
      </c>
      <c r="Q5603" t="s">
        <v>169</v>
      </c>
      <c r="R5603" t="s">
        <v>177</v>
      </c>
      <c r="S5603" t="s">
        <v>162</v>
      </c>
      <c r="T5603" t="s">
        <v>163</v>
      </c>
      <c r="U5603">
        <v>3.4</v>
      </c>
      <c r="V5603">
        <v>4.5999999999999996</v>
      </c>
      <c r="W5603">
        <v>4.2</v>
      </c>
      <c r="X5603">
        <v>4.08</v>
      </c>
      <c r="Y5603">
        <v>364885</v>
      </c>
      <c r="Z5603">
        <v>215188</v>
      </c>
      <c r="AA5603">
        <v>9356020</v>
      </c>
    </row>
    <row r="5604" spans="1:27">
      <c r="A5604" t="s">
        <v>5797</v>
      </c>
      <c r="B5604" t="s">
        <v>56</v>
      </c>
      <c r="C5604" t="s">
        <v>56</v>
      </c>
      <c r="D5604">
        <v>846</v>
      </c>
      <c r="E5604" s="12">
        <v>40795</v>
      </c>
      <c r="F5604" s="72">
        <f t="shared" si="941"/>
        <v>2011</v>
      </c>
      <c r="G5604" s="70">
        <f t="shared" si="942"/>
        <v>6591.6784869976364</v>
      </c>
      <c r="H5604" s="70" cm="1">
        <f t="array" ref="H5604">INDEX(magic_bricks_appreciation_pivot!$A$13:$K$20,MATCH(C5604,magic_bricks_appreciation_pivot!$A$13:$A$20,0),1+MATCH(F5604,INDEX(magic_bricks_appreciation_pivot!$B$13:$K$13,0),0))</f>
        <v>0.33228770983948047</v>
      </c>
      <c r="I5604" s="70">
        <f t="shared" si="946"/>
        <v>8782.012235440252</v>
      </c>
      <c r="J5604">
        <v>80</v>
      </c>
      <c r="K5604">
        <v>1</v>
      </c>
      <c r="L5604">
        <v>1</v>
      </c>
      <c r="M5604">
        <v>3</v>
      </c>
      <c r="N5604" t="s">
        <v>168</v>
      </c>
      <c r="O5604" t="s">
        <v>161</v>
      </c>
      <c r="P5604" s="12">
        <v>32035</v>
      </c>
      <c r="Q5604" t="s">
        <v>169</v>
      </c>
      <c r="R5604" t="s">
        <v>165</v>
      </c>
      <c r="S5604" t="s">
        <v>178</v>
      </c>
      <c r="T5604" t="s">
        <v>173</v>
      </c>
      <c r="U5604">
        <v>2.2999999999999998</v>
      </c>
      <c r="V5604">
        <v>4.9000000000000004</v>
      </c>
      <c r="W5604">
        <v>3.5</v>
      </c>
      <c r="X5604">
        <v>3.42</v>
      </c>
      <c r="Y5604">
        <v>217486</v>
      </c>
      <c r="Z5604">
        <v>66919</v>
      </c>
      <c r="AA5604">
        <v>5576560</v>
      </c>
    </row>
    <row r="5605" spans="1:27">
      <c r="A5605" t="s">
        <v>5798</v>
      </c>
      <c r="B5605" t="s">
        <v>23</v>
      </c>
      <c r="C5605" t="s">
        <v>23</v>
      </c>
      <c r="D5605">
        <v>1428</v>
      </c>
      <c r="E5605" s="12">
        <v>40215</v>
      </c>
      <c r="F5605" s="72">
        <f t="shared" si="941"/>
        <v>2010</v>
      </c>
      <c r="G5605" s="70">
        <f t="shared" si="942"/>
        <v>7153.1862745098042</v>
      </c>
      <c r="H5605" s="70" cm="1">
        <f t="array" ref="H5605">INDEX(magic_bricks_appreciation_pivot!$A$13:$K$20,MATCH(C5605,magic_bricks_appreciation_pivot!$A$13:$A$20,0),1+MATCH(F5605,INDEX(magic_bricks_appreciation_pivot!$B$13:$K$13,0),0))</f>
        <v>0.49881786187527283</v>
      </c>
      <c r="I5605" s="70">
        <f t="shared" si="946"/>
        <v>10721.323357556334</v>
      </c>
      <c r="J5605">
        <v>123</v>
      </c>
      <c r="K5605">
        <v>2</v>
      </c>
      <c r="L5605">
        <v>2</v>
      </c>
      <c r="M5605">
        <v>4</v>
      </c>
      <c r="N5605" t="s">
        <v>184</v>
      </c>
      <c r="O5605" t="s">
        <v>155</v>
      </c>
      <c r="P5605" s="12">
        <v>28170</v>
      </c>
      <c r="Q5605" t="s">
        <v>156</v>
      </c>
      <c r="R5605" t="s">
        <v>157</v>
      </c>
      <c r="S5605" t="s">
        <v>178</v>
      </c>
      <c r="T5605" t="s">
        <v>173</v>
      </c>
      <c r="U5605">
        <v>3</v>
      </c>
      <c r="V5605">
        <v>4.0999999999999996</v>
      </c>
      <c r="W5605">
        <v>2.2000000000000002</v>
      </c>
      <c r="X5605">
        <v>3.01</v>
      </c>
      <c r="Y5605">
        <v>388161</v>
      </c>
      <c r="Z5605">
        <v>102148</v>
      </c>
      <c r="AA5605">
        <v>10214750</v>
      </c>
    </row>
    <row r="5606" spans="1:27" hidden="1">
      <c r="A5606" t="s">
        <v>5799</v>
      </c>
      <c r="B5606" t="s">
        <v>175</v>
      </c>
      <c r="C5606" t="s">
        <v>34</v>
      </c>
      <c r="D5606">
        <v>877</v>
      </c>
      <c r="E5606" s="12">
        <v>40086</v>
      </c>
      <c r="F5606" s="72">
        <f t="shared" si="941"/>
        <v>2009</v>
      </c>
      <c r="G5606" s="70">
        <f t="shared" si="942"/>
        <v>12596.009122006841</v>
      </c>
      <c r="H5606" s="70" t="e" cm="1">
        <f t="array" ref="H5606">INDEX(magic_bricks_appreciation_pivot!$A$13:$K$20,MATCH(C5606,magic_bricks_appreciation_pivot!$A$13:$A$20,0),1+MATCH(F5606,INDEX(magic_bricks_appreciation_pivot!$B$13:$K$13,0),0))</f>
        <v>#N/A</v>
      </c>
      <c r="I5606" s="70"/>
      <c r="J5606">
        <v>39</v>
      </c>
      <c r="K5606">
        <v>1</v>
      </c>
      <c r="L5606">
        <v>1</v>
      </c>
      <c r="M5606">
        <v>3</v>
      </c>
      <c r="N5606" t="s">
        <v>193</v>
      </c>
      <c r="O5606" t="s">
        <v>161</v>
      </c>
      <c r="P5606" s="12">
        <v>37896</v>
      </c>
      <c r="Q5606" t="s">
        <v>156</v>
      </c>
      <c r="R5606" t="s">
        <v>165</v>
      </c>
      <c r="S5606" t="s">
        <v>158</v>
      </c>
      <c r="T5606" t="s">
        <v>166</v>
      </c>
      <c r="U5606">
        <v>3.9</v>
      </c>
      <c r="V5606">
        <v>2.4</v>
      </c>
      <c r="W5606">
        <v>2.4</v>
      </c>
      <c r="X5606">
        <v>2.85</v>
      </c>
      <c r="Y5606">
        <v>364541</v>
      </c>
      <c r="Z5606">
        <v>66280</v>
      </c>
      <c r="AA5606">
        <v>11046700</v>
      </c>
    </row>
    <row r="5607" spans="1:27" hidden="1">
      <c r="A5607" t="s">
        <v>5800</v>
      </c>
      <c r="B5607" t="s">
        <v>51</v>
      </c>
      <c r="C5607" t="s">
        <v>51</v>
      </c>
      <c r="D5607">
        <v>1751</v>
      </c>
      <c r="E5607" s="12">
        <v>38032</v>
      </c>
      <c r="F5607" s="72">
        <f t="shared" si="941"/>
        <v>2004</v>
      </c>
      <c r="G5607" s="70">
        <f t="shared" si="942"/>
        <v>6141.4734437464303</v>
      </c>
      <c r="H5607" s="70" t="e" cm="1">
        <f t="array" ref="H5607">INDEX(magic_bricks_appreciation_pivot!$A$13:$K$20,MATCH(C5607,magic_bricks_appreciation_pivot!$A$13:$A$20,0),1+MATCH(F5607,INDEX(magic_bricks_appreciation_pivot!$B$13:$K$13,0),0))</f>
        <v>#N/A</v>
      </c>
      <c r="I5607" s="70"/>
      <c r="J5607">
        <v>148</v>
      </c>
      <c r="K5607">
        <v>2</v>
      </c>
      <c r="L5607">
        <v>1</v>
      </c>
      <c r="M5607">
        <v>4</v>
      </c>
      <c r="N5607" t="s">
        <v>154</v>
      </c>
      <c r="O5607" t="s">
        <v>155</v>
      </c>
      <c r="P5607" s="12">
        <v>24892</v>
      </c>
      <c r="Q5607" t="s">
        <v>194</v>
      </c>
      <c r="R5607" t="s">
        <v>165</v>
      </c>
      <c r="S5607" t="s">
        <v>158</v>
      </c>
      <c r="T5607" t="s">
        <v>182</v>
      </c>
      <c r="U5607">
        <v>2.7</v>
      </c>
      <c r="V5607">
        <v>4.0999999999999996</v>
      </c>
      <c r="W5607">
        <v>4.5999999999999996</v>
      </c>
      <c r="X5607">
        <v>3.9</v>
      </c>
      <c r="Y5607">
        <v>333365</v>
      </c>
      <c r="Z5607">
        <v>86030</v>
      </c>
      <c r="AA5607">
        <v>10753720</v>
      </c>
    </row>
    <row r="5608" spans="1:27">
      <c r="A5608" t="s">
        <v>5801</v>
      </c>
      <c r="B5608" t="s">
        <v>39</v>
      </c>
      <c r="C5608" t="s">
        <v>39</v>
      </c>
      <c r="D5608">
        <v>1738</v>
      </c>
      <c r="E5608" s="12">
        <v>40584</v>
      </c>
      <c r="F5608" s="72">
        <f t="shared" si="941"/>
        <v>2011</v>
      </c>
      <c r="G5608" s="70">
        <f t="shared" si="942"/>
        <v>11070.724971231301</v>
      </c>
      <c r="H5608" s="70" cm="1">
        <f t="array" ref="H5608">INDEX(magic_bricks_appreciation_pivot!$A$13:$K$20,MATCH(C5608,magic_bricks_appreciation_pivot!$A$13:$A$20,0),1+MATCH(F5608,INDEX(magic_bricks_appreciation_pivot!$B$13:$K$13,0),0))</f>
        <v>0.32133594787779113</v>
      </c>
      <c r="I5608" s="70">
        <f>G5608+G5608*H5608</f>
        <v>14628.146873556243</v>
      </c>
      <c r="J5608">
        <v>170</v>
      </c>
      <c r="K5608">
        <v>1</v>
      </c>
      <c r="L5608">
        <v>1</v>
      </c>
      <c r="M5608">
        <v>4</v>
      </c>
      <c r="N5608" t="s">
        <v>193</v>
      </c>
      <c r="O5608" t="s">
        <v>155</v>
      </c>
      <c r="P5608" s="12">
        <v>27444</v>
      </c>
      <c r="Q5608" t="s">
        <v>156</v>
      </c>
      <c r="R5608" t="s">
        <v>177</v>
      </c>
      <c r="S5608" t="s">
        <v>158</v>
      </c>
      <c r="T5608" t="s">
        <v>163</v>
      </c>
      <c r="U5608">
        <v>3.1</v>
      </c>
      <c r="V5608">
        <v>2.2999999999999998</v>
      </c>
      <c r="W5608">
        <v>3.1</v>
      </c>
      <c r="X5608">
        <v>2.9</v>
      </c>
      <c r="Y5608">
        <v>692673</v>
      </c>
      <c r="Z5608">
        <v>211650</v>
      </c>
      <c r="AA5608">
        <v>19240920</v>
      </c>
    </row>
    <row r="5609" spans="1:27" hidden="1">
      <c r="A5609" t="s">
        <v>5802</v>
      </c>
      <c r="B5609" t="s">
        <v>56</v>
      </c>
      <c r="C5609" t="s">
        <v>56</v>
      </c>
      <c r="D5609">
        <v>985</v>
      </c>
      <c r="E5609" s="12">
        <v>40072</v>
      </c>
      <c r="F5609" s="72">
        <f t="shared" si="941"/>
        <v>2009</v>
      </c>
      <c r="G5609" s="70">
        <f t="shared" si="942"/>
        <v>9863.7563451776641</v>
      </c>
      <c r="H5609" s="70" t="e" cm="1">
        <f t="array" ref="H5609">INDEX(magic_bricks_appreciation_pivot!$A$13:$K$20,MATCH(C5609,magic_bricks_appreciation_pivot!$A$13:$A$20,0),1+MATCH(F5609,INDEX(magic_bricks_appreciation_pivot!$B$13:$K$13,0),0))</f>
        <v>#N/A</v>
      </c>
      <c r="I5609" s="70"/>
      <c r="J5609">
        <v>73</v>
      </c>
      <c r="K5609">
        <v>1</v>
      </c>
      <c r="L5609">
        <v>1</v>
      </c>
      <c r="M5609">
        <v>3</v>
      </c>
      <c r="N5609" t="s">
        <v>176</v>
      </c>
      <c r="O5609" t="s">
        <v>155</v>
      </c>
      <c r="P5609" s="12">
        <v>32772</v>
      </c>
      <c r="Q5609" t="s">
        <v>194</v>
      </c>
      <c r="R5609" t="s">
        <v>165</v>
      </c>
      <c r="S5609" t="s">
        <v>158</v>
      </c>
      <c r="T5609" t="s">
        <v>182</v>
      </c>
      <c r="U5609">
        <v>2.6</v>
      </c>
      <c r="V5609">
        <v>4.5999999999999996</v>
      </c>
      <c r="W5609">
        <v>4.3</v>
      </c>
      <c r="X5609">
        <v>3.85</v>
      </c>
      <c r="Y5609">
        <v>291474</v>
      </c>
      <c r="Z5609">
        <v>38863</v>
      </c>
      <c r="AA5609">
        <v>9715800</v>
      </c>
    </row>
    <row r="5610" spans="1:27" hidden="1">
      <c r="A5610" t="s">
        <v>5803</v>
      </c>
      <c r="B5610" t="s">
        <v>56</v>
      </c>
      <c r="C5610" t="s">
        <v>56</v>
      </c>
      <c r="D5610">
        <v>766</v>
      </c>
      <c r="E5610" s="12">
        <v>39455</v>
      </c>
      <c r="F5610" s="72">
        <f t="shared" si="941"/>
        <v>2008</v>
      </c>
      <c r="G5610" s="70">
        <f t="shared" si="942"/>
        <v>9971.9321148825056</v>
      </c>
      <c r="H5610" s="70" t="e" cm="1">
        <f t="array" ref="H5610">INDEX(magic_bricks_appreciation_pivot!$A$13:$K$20,MATCH(C5610,magic_bricks_appreciation_pivot!$A$13:$A$20,0),1+MATCH(F5610,INDEX(magic_bricks_appreciation_pivot!$B$13:$K$13,0),0))</f>
        <v>#N/A</v>
      </c>
      <c r="I5610" s="70"/>
      <c r="J5610">
        <v>81</v>
      </c>
      <c r="K5610">
        <v>1</v>
      </c>
      <c r="L5610">
        <v>1</v>
      </c>
      <c r="M5610">
        <v>2</v>
      </c>
      <c r="N5610" t="s">
        <v>154</v>
      </c>
      <c r="O5610" t="s">
        <v>155</v>
      </c>
      <c r="P5610" s="12">
        <v>32155</v>
      </c>
      <c r="Q5610" t="s">
        <v>194</v>
      </c>
      <c r="R5610" t="s">
        <v>177</v>
      </c>
      <c r="S5610" t="s">
        <v>162</v>
      </c>
      <c r="T5610" t="s">
        <v>171</v>
      </c>
      <c r="U5610">
        <v>2.9</v>
      </c>
      <c r="V5610">
        <v>2.5</v>
      </c>
      <c r="W5610">
        <v>3.1</v>
      </c>
      <c r="X5610">
        <v>2.92</v>
      </c>
      <c r="Y5610">
        <v>244432</v>
      </c>
      <c r="Z5610">
        <v>7639</v>
      </c>
      <c r="AA5610">
        <v>7638500</v>
      </c>
    </row>
    <row r="5611" spans="1:27">
      <c r="A5611" t="s">
        <v>5804</v>
      </c>
      <c r="B5611" t="s">
        <v>23</v>
      </c>
      <c r="C5611" t="s">
        <v>23</v>
      </c>
      <c r="D5611">
        <v>1196</v>
      </c>
      <c r="E5611" s="12">
        <v>40470</v>
      </c>
      <c r="F5611" s="72">
        <f t="shared" si="941"/>
        <v>2010</v>
      </c>
      <c r="G5611" s="70">
        <f t="shared" si="942"/>
        <v>6651.5468227424753</v>
      </c>
      <c r="H5611" s="70" cm="1">
        <f t="array" ref="H5611">INDEX(magic_bricks_appreciation_pivot!$A$13:$K$20,MATCH(C5611,magic_bricks_appreciation_pivot!$A$13:$A$20,0),1+MATCH(F5611,INDEX(magic_bricks_appreciation_pivot!$B$13:$K$13,0),0))</f>
        <v>0.49881786187527283</v>
      </c>
      <c r="I5611" s="70">
        <f>G5611+G5611*H5611</f>
        <v>9969.4571870261407</v>
      </c>
      <c r="J5611">
        <v>18</v>
      </c>
      <c r="K5611">
        <v>1</v>
      </c>
      <c r="L5611">
        <v>1</v>
      </c>
      <c r="M5611">
        <v>3</v>
      </c>
      <c r="N5611" t="s">
        <v>193</v>
      </c>
      <c r="O5611" t="s">
        <v>155</v>
      </c>
      <c r="P5611" s="12">
        <v>22585</v>
      </c>
      <c r="Q5611" t="s">
        <v>180</v>
      </c>
      <c r="R5611" t="s">
        <v>165</v>
      </c>
      <c r="S5611" t="s">
        <v>162</v>
      </c>
      <c r="T5611" t="s">
        <v>163</v>
      </c>
      <c r="U5611">
        <v>3.3</v>
      </c>
      <c r="V5611">
        <v>4.2</v>
      </c>
      <c r="W5611">
        <v>3.9</v>
      </c>
      <c r="X5611">
        <v>3.81</v>
      </c>
      <c r="Y5611">
        <v>350031</v>
      </c>
      <c r="Z5611">
        <v>159105</v>
      </c>
      <c r="AA5611">
        <v>7955250</v>
      </c>
    </row>
    <row r="5612" spans="1:27" hidden="1">
      <c r="A5612" t="s">
        <v>5805</v>
      </c>
      <c r="B5612" t="s">
        <v>175</v>
      </c>
      <c r="C5612" t="s">
        <v>34</v>
      </c>
      <c r="D5612">
        <v>1128</v>
      </c>
      <c r="E5612" s="12">
        <v>39912</v>
      </c>
      <c r="F5612" s="72">
        <f t="shared" si="941"/>
        <v>2009</v>
      </c>
      <c r="G5612" s="70">
        <f t="shared" si="942"/>
        <v>9661.0904255319147</v>
      </c>
      <c r="H5612" s="70" t="e" cm="1">
        <f t="array" ref="H5612">INDEX(magic_bricks_appreciation_pivot!$A$13:$K$20,MATCH(C5612,magic_bricks_appreciation_pivot!$A$13:$A$20,0),1+MATCH(F5612,INDEX(magic_bricks_appreciation_pivot!$B$13:$K$13,0),0))</f>
        <v>#N/A</v>
      </c>
      <c r="I5612" s="70"/>
      <c r="J5612">
        <v>141</v>
      </c>
      <c r="K5612">
        <v>1</v>
      </c>
      <c r="L5612">
        <v>1</v>
      </c>
      <c r="M5612">
        <v>3</v>
      </c>
      <c r="N5612" t="s">
        <v>168</v>
      </c>
      <c r="O5612" t="s">
        <v>155</v>
      </c>
      <c r="P5612" s="12">
        <v>36627</v>
      </c>
      <c r="Q5612" t="s">
        <v>169</v>
      </c>
      <c r="R5612" t="s">
        <v>170</v>
      </c>
      <c r="S5612" t="s">
        <v>162</v>
      </c>
      <c r="T5612" t="s">
        <v>166</v>
      </c>
      <c r="U5612">
        <v>3.6</v>
      </c>
      <c r="V5612">
        <v>3.7</v>
      </c>
      <c r="W5612">
        <v>3.6</v>
      </c>
      <c r="X5612">
        <v>3.64</v>
      </c>
      <c r="Y5612">
        <v>359624</v>
      </c>
      <c r="Z5612">
        <v>163466</v>
      </c>
      <c r="AA5612">
        <v>10897710</v>
      </c>
    </row>
    <row r="5613" spans="1:27">
      <c r="A5613" t="s">
        <v>5806</v>
      </c>
      <c r="B5613" t="s">
        <v>175</v>
      </c>
      <c r="C5613" t="s">
        <v>34</v>
      </c>
      <c r="D5613">
        <v>1092</v>
      </c>
      <c r="E5613" s="12">
        <v>40367</v>
      </c>
      <c r="F5613" s="72">
        <f t="shared" si="941"/>
        <v>2010</v>
      </c>
      <c r="G5613" s="70">
        <f t="shared" si="942"/>
        <v>7213.635531135531</v>
      </c>
      <c r="H5613" s="70" cm="1">
        <f t="array" ref="H5613">INDEX(magic_bricks_appreciation_pivot!$A$13:$K$20,MATCH(C5613,magic_bricks_appreciation_pivot!$A$13:$A$20,0),1+MATCH(F5613,INDEX(magic_bricks_appreciation_pivot!$B$13:$K$13,0),0))</f>
        <v>0.46848170778869208</v>
      </c>
      <c r="I5613" s="70">
        <f>G5613+G5613*H5613</f>
        <v>10593.091824127094</v>
      </c>
      <c r="J5613">
        <v>179</v>
      </c>
      <c r="K5613">
        <v>1</v>
      </c>
      <c r="L5613">
        <v>1</v>
      </c>
      <c r="M5613">
        <v>3</v>
      </c>
      <c r="N5613" t="s">
        <v>176</v>
      </c>
      <c r="O5613" t="s">
        <v>161</v>
      </c>
      <c r="P5613" s="12">
        <v>29052</v>
      </c>
      <c r="Q5613" t="s">
        <v>169</v>
      </c>
      <c r="R5613" t="s">
        <v>165</v>
      </c>
      <c r="S5613" t="s">
        <v>178</v>
      </c>
      <c r="T5613" t="s">
        <v>166</v>
      </c>
      <c r="U5613">
        <v>4.4000000000000004</v>
      </c>
      <c r="V5613">
        <v>2.7</v>
      </c>
      <c r="W5613">
        <v>3.1</v>
      </c>
      <c r="X5613">
        <v>3.33</v>
      </c>
      <c r="Y5613">
        <v>252073</v>
      </c>
      <c r="Z5613">
        <v>63018</v>
      </c>
      <c r="AA5613">
        <v>7877290</v>
      </c>
    </row>
    <row r="5614" spans="1:27" hidden="1">
      <c r="A5614" t="s">
        <v>5807</v>
      </c>
      <c r="B5614" t="s">
        <v>201</v>
      </c>
      <c r="C5614" t="s">
        <v>201</v>
      </c>
      <c r="D5614">
        <v>1973</v>
      </c>
      <c r="E5614" s="12">
        <v>39681</v>
      </c>
      <c r="F5614" s="72">
        <f t="shared" si="941"/>
        <v>2008</v>
      </c>
      <c r="G5614" s="70">
        <f t="shared" si="942"/>
        <v>6478.1550937658385</v>
      </c>
      <c r="H5614" s="70" t="e" cm="1">
        <f t="array" ref="H5614">INDEX(magic_bricks_appreciation_pivot!$A$13:$K$20,MATCH(C5614,magic_bricks_appreciation_pivot!$A$13:$A$20,0),1+MATCH(F5614,INDEX(magic_bricks_appreciation_pivot!$B$13:$K$13,0),0))</f>
        <v>#N/A</v>
      </c>
      <c r="I5614" s="70"/>
      <c r="J5614">
        <v>58</v>
      </c>
      <c r="K5614">
        <v>3</v>
      </c>
      <c r="L5614">
        <v>2</v>
      </c>
      <c r="M5614">
        <v>5</v>
      </c>
      <c r="N5614" t="s">
        <v>176</v>
      </c>
      <c r="O5614" t="s">
        <v>155</v>
      </c>
      <c r="P5614" s="12">
        <v>33476</v>
      </c>
      <c r="Q5614" t="s">
        <v>169</v>
      </c>
      <c r="R5614" t="s">
        <v>170</v>
      </c>
      <c r="S5614" t="s">
        <v>162</v>
      </c>
      <c r="T5614" t="s">
        <v>182</v>
      </c>
      <c r="U5614">
        <v>3.3</v>
      </c>
      <c r="V5614">
        <v>2.4</v>
      </c>
      <c r="W5614">
        <v>2.5</v>
      </c>
      <c r="X5614">
        <v>2.71</v>
      </c>
      <c r="Y5614">
        <v>626289</v>
      </c>
      <c r="Z5614">
        <v>204502</v>
      </c>
      <c r="AA5614">
        <v>12781400</v>
      </c>
    </row>
    <row r="5615" spans="1:27">
      <c r="A5615" t="s">
        <v>5808</v>
      </c>
      <c r="B5615" t="s">
        <v>201</v>
      </c>
      <c r="C5615" t="s">
        <v>201</v>
      </c>
      <c r="D5615">
        <v>2447</v>
      </c>
      <c r="E5615" s="12">
        <v>40557</v>
      </c>
      <c r="F5615" s="72">
        <f t="shared" si="941"/>
        <v>2011</v>
      </c>
      <c r="G5615" s="70">
        <f t="shared" si="942"/>
        <v>5546.7266040049044</v>
      </c>
      <c r="H5615" s="70" cm="1">
        <f t="array" ref="H5615">INDEX(magic_bricks_appreciation_pivot!$A$13:$K$20,MATCH(C5615,magic_bricks_appreciation_pivot!$A$13:$A$20,0),1+MATCH(F5615,INDEX(magic_bricks_appreciation_pivot!$B$13:$K$13,0),0))</f>
        <v>0.57884713052310821</v>
      </c>
      <c r="I5615" s="70">
        <f t="shared" ref="I5615:I5616" si="947">G5615+G5615*H5615</f>
        <v>8757.4333825293288</v>
      </c>
      <c r="J5615">
        <v>113</v>
      </c>
      <c r="K5615">
        <v>4</v>
      </c>
      <c r="L5615">
        <v>2</v>
      </c>
      <c r="M5615">
        <v>6</v>
      </c>
      <c r="N5615" t="s">
        <v>193</v>
      </c>
      <c r="O5615" t="s">
        <v>155</v>
      </c>
      <c r="P5615" s="12">
        <v>31432</v>
      </c>
      <c r="Q5615" t="s">
        <v>169</v>
      </c>
      <c r="R5615" t="s">
        <v>177</v>
      </c>
      <c r="S5615" t="s">
        <v>158</v>
      </c>
      <c r="T5615" t="s">
        <v>166</v>
      </c>
      <c r="U5615">
        <v>4.9000000000000004</v>
      </c>
      <c r="V5615">
        <v>4.8</v>
      </c>
      <c r="W5615">
        <v>4.8</v>
      </c>
      <c r="X5615">
        <v>4.83</v>
      </c>
      <c r="Y5615">
        <v>407185</v>
      </c>
      <c r="Z5615">
        <v>244311</v>
      </c>
      <c r="AA5615">
        <v>13572840</v>
      </c>
    </row>
    <row r="5616" spans="1:27">
      <c r="A5616" t="s">
        <v>5809</v>
      </c>
      <c r="B5616" t="s">
        <v>51</v>
      </c>
      <c r="C5616" t="s">
        <v>51</v>
      </c>
      <c r="D5616">
        <v>1736</v>
      </c>
      <c r="E5616" s="12">
        <v>40196</v>
      </c>
      <c r="F5616" s="72">
        <f t="shared" si="941"/>
        <v>2010</v>
      </c>
      <c r="G5616" s="70">
        <f t="shared" si="942"/>
        <v>5215.0345622119812</v>
      </c>
      <c r="H5616" s="70" cm="1">
        <f t="array" ref="H5616">INDEX(magic_bricks_appreciation_pivot!$A$13:$K$20,MATCH(C5616,magic_bricks_appreciation_pivot!$A$13:$A$20,0),1+MATCH(F5616,INDEX(magic_bricks_appreciation_pivot!$B$13:$K$13,0),0))</f>
        <v>0.55311029796131728</v>
      </c>
      <c r="I5616" s="70">
        <f t="shared" si="947"/>
        <v>8099.5238827956182</v>
      </c>
      <c r="J5616">
        <v>164</v>
      </c>
      <c r="K5616">
        <v>2</v>
      </c>
      <c r="L5616">
        <v>1</v>
      </c>
      <c r="M5616">
        <v>4</v>
      </c>
      <c r="N5616" t="s">
        <v>193</v>
      </c>
      <c r="O5616" t="s">
        <v>161</v>
      </c>
      <c r="P5616" s="12">
        <v>23771</v>
      </c>
      <c r="Q5616" t="s">
        <v>169</v>
      </c>
      <c r="R5616" t="s">
        <v>177</v>
      </c>
      <c r="S5616" t="s">
        <v>178</v>
      </c>
      <c r="T5616" t="s">
        <v>166</v>
      </c>
      <c r="U5616">
        <v>2.2999999999999998</v>
      </c>
      <c r="V5616">
        <v>3.1</v>
      </c>
      <c r="W5616">
        <v>2.5</v>
      </c>
      <c r="X5616">
        <v>2.72</v>
      </c>
      <c r="Y5616">
        <v>307812</v>
      </c>
      <c r="Z5616">
        <v>172013</v>
      </c>
      <c r="AA5616">
        <v>9053300</v>
      </c>
    </row>
    <row r="5617" spans="1:27" hidden="1">
      <c r="A5617" t="s">
        <v>5810</v>
      </c>
      <c r="B5617" t="s">
        <v>51</v>
      </c>
      <c r="C5617" t="s">
        <v>51</v>
      </c>
      <c r="D5617">
        <v>1559</v>
      </c>
      <c r="E5617" s="12">
        <v>38969</v>
      </c>
      <c r="F5617" s="72">
        <f t="shared" si="941"/>
        <v>2006</v>
      </c>
      <c r="G5617" s="70">
        <f t="shared" si="942"/>
        <v>8338.3322642719686</v>
      </c>
      <c r="H5617" s="70" t="e" cm="1">
        <f t="array" ref="H5617">INDEX(magic_bricks_appreciation_pivot!$A$13:$K$20,MATCH(C5617,magic_bricks_appreciation_pivot!$A$13:$A$20,0),1+MATCH(F5617,INDEX(magic_bricks_appreciation_pivot!$B$13:$K$13,0),0))</f>
        <v>#N/A</v>
      </c>
      <c r="I5617" s="70"/>
      <c r="J5617">
        <v>107</v>
      </c>
      <c r="K5617">
        <v>2</v>
      </c>
      <c r="L5617">
        <v>1</v>
      </c>
      <c r="M5617">
        <v>4</v>
      </c>
      <c r="N5617" t="s">
        <v>184</v>
      </c>
      <c r="O5617" t="s">
        <v>155</v>
      </c>
      <c r="P5617" s="12">
        <v>21449</v>
      </c>
      <c r="Q5617" t="s">
        <v>156</v>
      </c>
      <c r="R5617" t="s">
        <v>157</v>
      </c>
      <c r="S5617" t="s">
        <v>158</v>
      </c>
      <c r="T5617" t="s">
        <v>173</v>
      </c>
      <c r="U5617">
        <v>2.5</v>
      </c>
      <c r="V5617">
        <v>4.7</v>
      </c>
      <c r="W5617">
        <v>4.7</v>
      </c>
      <c r="X5617">
        <v>4.1500000000000004</v>
      </c>
      <c r="Y5617">
        <v>415983</v>
      </c>
      <c r="Z5617">
        <v>181992</v>
      </c>
      <c r="AA5617">
        <v>12999460</v>
      </c>
    </row>
    <row r="5618" spans="1:27">
      <c r="A5618" t="s">
        <v>5811</v>
      </c>
      <c r="B5618" t="s">
        <v>39</v>
      </c>
      <c r="C5618" t="s">
        <v>39</v>
      </c>
      <c r="D5618">
        <v>1708</v>
      </c>
      <c r="E5618" s="12">
        <v>40602</v>
      </c>
      <c r="F5618" s="72">
        <f t="shared" si="941"/>
        <v>2011</v>
      </c>
      <c r="G5618" s="70">
        <f t="shared" si="942"/>
        <v>7371.6334894613583</v>
      </c>
      <c r="H5618" s="70" cm="1">
        <f t="array" ref="H5618">INDEX(magic_bricks_appreciation_pivot!$A$13:$K$20,MATCH(C5618,magic_bricks_appreciation_pivot!$A$13:$A$20,0),1+MATCH(F5618,INDEX(magic_bricks_appreciation_pivot!$B$13:$K$13,0),0))</f>
        <v>0.32133594787779113</v>
      </c>
      <c r="I5618" s="70">
        <f t="shared" ref="I5618:I5622" si="948">G5618+G5618*H5618</f>
        <v>9740.4043242050939</v>
      </c>
      <c r="J5618">
        <v>76</v>
      </c>
      <c r="K5618">
        <v>1</v>
      </c>
      <c r="L5618">
        <v>1</v>
      </c>
      <c r="M5618">
        <v>4</v>
      </c>
      <c r="N5618" t="s">
        <v>184</v>
      </c>
      <c r="O5618" t="s">
        <v>155</v>
      </c>
      <c r="P5618" s="12">
        <v>35127</v>
      </c>
      <c r="Q5618" t="s">
        <v>194</v>
      </c>
      <c r="R5618" t="s">
        <v>177</v>
      </c>
      <c r="S5618" t="s">
        <v>158</v>
      </c>
      <c r="T5618" t="s">
        <v>163</v>
      </c>
      <c r="U5618">
        <v>2.9</v>
      </c>
      <c r="V5618">
        <v>3.6</v>
      </c>
      <c r="W5618">
        <v>3.3</v>
      </c>
      <c r="X5618">
        <v>3.2349999999999999</v>
      </c>
      <c r="Y5618">
        <v>491039</v>
      </c>
      <c r="Z5618">
        <v>239224</v>
      </c>
      <c r="AA5618">
        <v>12590750</v>
      </c>
    </row>
    <row r="5619" spans="1:27">
      <c r="A5619" t="s">
        <v>5812</v>
      </c>
      <c r="B5619" t="s">
        <v>23</v>
      </c>
      <c r="C5619" t="s">
        <v>23</v>
      </c>
      <c r="D5619">
        <v>517</v>
      </c>
      <c r="E5619" s="12">
        <v>40926</v>
      </c>
      <c r="F5619" s="72">
        <f t="shared" si="941"/>
        <v>2012</v>
      </c>
      <c r="G5619" s="70">
        <f t="shared" si="942"/>
        <v>13210.83172147002</v>
      </c>
      <c r="H5619" s="70" cm="1">
        <f t="array" ref="H5619">INDEX(magic_bricks_appreciation_pivot!$A$13:$K$20,MATCH(C5619,magic_bricks_appreciation_pivot!$A$13:$A$20,0),1+MATCH(F5619,INDEX(magic_bricks_appreciation_pivot!$B$13:$K$13,0),0))</f>
        <v>0.26292059267573231</v>
      </c>
      <c r="I5619" s="70">
        <f t="shared" si="948"/>
        <v>16684.231427418283</v>
      </c>
      <c r="J5619">
        <v>13</v>
      </c>
      <c r="K5619">
        <v>1</v>
      </c>
      <c r="L5619">
        <v>1</v>
      </c>
      <c r="M5619">
        <v>2</v>
      </c>
      <c r="N5619" t="s">
        <v>168</v>
      </c>
      <c r="O5619" t="s">
        <v>161</v>
      </c>
      <c r="P5619" s="12">
        <v>26326</v>
      </c>
      <c r="Q5619" t="s">
        <v>156</v>
      </c>
      <c r="R5619" t="s">
        <v>170</v>
      </c>
      <c r="S5619" t="s">
        <v>158</v>
      </c>
      <c r="T5619" t="s">
        <v>182</v>
      </c>
      <c r="U5619">
        <v>2.1</v>
      </c>
      <c r="V5619">
        <v>4.8</v>
      </c>
      <c r="W5619">
        <v>2.5</v>
      </c>
      <c r="X5619">
        <v>3.07</v>
      </c>
      <c r="Y5619">
        <v>300520</v>
      </c>
      <c r="Z5619">
        <v>61470</v>
      </c>
      <c r="AA5619">
        <v>6830000</v>
      </c>
    </row>
    <row r="5620" spans="1:27">
      <c r="A5620" t="s">
        <v>5813</v>
      </c>
      <c r="B5620" t="s">
        <v>23</v>
      </c>
      <c r="C5620" t="s">
        <v>23</v>
      </c>
      <c r="D5620">
        <v>1403</v>
      </c>
      <c r="E5620" s="12">
        <v>40569</v>
      </c>
      <c r="F5620" s="72">
        <f t="shared" si="941"/>
        <v>2011</v>
      </c>
      <c r="G5620" s="70">
        <f t="shared" si="942"/>
        <v>8532.4305060584466</v>
      </c>
      <c r="H5620" s="70" cm="1">
        <f t="array" ref="H5620">INDEX(magic_bricks_appreciation_pivot!$A$13:$K$20,MATCH(C5620,magic_bricks_appreciation_pivot!$A$13:$A$20,0),1+MATCH(F5620,INDEX(magic_bricks_appreciation_pivot!$B$13:$K$13,0),0))</f>
        <v>0.30621792098525186</v>
      </c>
      <c r="I5620" s="70">
        <f t="shared" si="948"/>
        <v>11145.213636574805</v>
      </c>
      <c r="J5620">
        <v>144</v>
      </c>
      <c r="K5620">
        <v>2</v>
      </c>
      <c r="L5620">
        <v>2</v>
      </c>
      <c r="M5620">
        <v>4</v>
      </c>
      <c r="N5620" t="s">
        <v>154</v>
      </c>
      <c r="O5620" t="s">
        <v>161</v>
      </c>
      <c r="P5620" s="12">
        <v>36189</v>
      </c>
      <c r="Q5620" t="s">
        <v>156</v>
      </c>
      <c r="R5620" t="s">
        <v>170</v>
      </c>
      <c r="S5620" t="s">
        <v>162</v>
      </c>
      <c r="T5620" t="s">
        <v>166</v>
      </c>
      <c r="U5620">
        <v>2.7</v>
      </c>
      <c r="V5620">
        <v>2.2000000000000002</v>
      </c>
      <c r="W5620">
        <v>3.7</v>
      </c>
      <c r="X5620">
        <v>2.95</v>
      </c>
      <c r="Y5620">
        <v>383072</v>
      </c>
      <c r="Z5620">
        <v>251391</v>
      </c>
      <c r="AA5620">
        <v>11971000</v>
      </c>
    </row>
    <row r="5621" spans="1:27">
      <c r="A5621" t="s">
        <v>5814</v>
      </c>
      <c r="B5621" t="s">
        <v>23</v>
      </c>
      <c r="C5621" t="s">
        <v>23</v>
      </c>
      <c r="D5621">
        <v>1085</v>
      </c>
      <c r="E5621" s="12">
        <v>40627</v>
      </c>
      <c r="F5621" s="72">
        <f t="shared" si="941"/>
        <v>2011</v>
      </c>
      <c r="G5621" s="70">
        <f t="shared" si="942"/>
        <v>9062.442396313365</v>
      </c>
      <c r="H5621" s="70" cm="1">
        <f t="array" ref="H5621">INDEX(magic_bricks_appreciation_pivot!$A$13:$K$20,MATCH(C5621,magic_bricks_appreciation_pivot!$A$13:$A$20,0),1+MATCH(F5621,INDEX(magic_bricks_appreciation_pivot!$B$13:$K$13,0),0))</f>
        <v>0.30621792098525186</v>
      </c>
      <c r="I5621" s="70">
        <f t="shared" si="948"/>
        <v>11837.524665961048</v>
      </c>
      <c r="J5621">
        <v>84</v>
      </c>
      <c r="K5621">
        <v>1</v>
      </c>
      <c r="L5621">
        <v>1</v>
      </c>
      <c r="M5621">
        <v>3</v>
      </c>
      <c r="N5621" t="s">
        <v>168</v>
      </c>
      <c r="O5621" t="s">
        <v>155</v>
      </c>
      <c r="P5621" s="12">
        <v>34422</v>
      </c>
      <c r="Q5621" t="s">
        <v>156</v>
      </c>
      <c r="R5621" t="s">
        <v>165</v>
      </c>
      <c r="S5621" t="s">
        <v>158</v>
      </c>
      <c r="T5621" t="s">
        <v>163</v>
      </c>
      <c r="U5621">
        <v>3.8</v>
      </c>
      <c r="V5621">
        <v>4</v>
      </c>
      <c r="W5621">
        <v>2.4</v>
      </c>
      <c r="X5621">
        <v>3.3</v>
      </c>
      <c r="Y5621">
        <v>403143</v>
      </c>
      <c r="Z5621">
        <v>235986</v>
      </c>
      <c r="AA5621">
        <v>9832750</v>
      </c>
    </row>
    <row r="5622" spans="1:27">
      <c r="A5622" t="s">
        <v>5815</v>
      </c>
      <c r="B5622" t="s">
        <v>23</v>
      </c>
      <c r="C5622" t="s">
        <v>23</v>
      </c>
      <c r="D5622">
        <v>510</v>
      </c>
      <c r="E5622" s="12">
        <v>40797</v>
      </c>
      <c r="F5622" s="72">
        <f t="shared" si="941"/>
        <v>2011</v>
      </c>
      <c r="G5622" s="70">
        <f t="shared" si="942"/>
        <v>12253.921568627451</v>
      </c>
      <c r="H5622" s="70" cm="1">
        <f t="array" ref="H5622">INDEX(magic_bricks_appreciation_pivot!$A$13:$K$20,MATCH(C5622,magic_bricks_appreciation_pivot!$A$13:$A$20,0),1+MATCH(F5622,INDEX(magic_bricks_appreciation_pivot!$B$13:$K$13,0),0))</f>
        <v>0.30621792098525186</v>
      </c>
      <c r="I5622" s="70">
        <f t="shared" si="948"/>
        <v>16006.291955288885</v>
      </c>
      <c r="J5622">
        <v>39</v>
      </c>
      <c r="K5622">
        <v>1</v>
      </c>
      <c r="L5622">
        <v>1</v>
      </c>
      <c r="M5622">
        <v>2</v>
      </c>
      <c r="N5622" t="s">
        <v>184</v>
      </c>
      <c r="O5622" t="s">
        <v>161</v>
      </c>
      <c r="P5622" s="12">
        <v>32402</v>
      </c>
      <c r="Q5622" t="s">
        <v>169</v>
      </c>
      <c r="R5622" t="s">
        <v>177</v>
      </c>
      <c r="S5622" t="s">
        <v>158</v>
      </c>
      <c r="T5622" t="s">
        <v>182</v>
      </c>
      <c r="U5622">
        <v>2.6</v>
      </c>
      <c r="V5622">
        <v>3.5</v>
      </c>
      <c r="W5622">
        <v>2.1</v>
      </c>
      <c r="X5622">
        <v>2.67</v>
      </c>
      <c r="Y5622">
        <v>199984</v>
      </c>
      <c r="Z5622">
        <v>106242</v>
      </c>
      <c r="AA5622">
        <v>6249500</v>
      </c>
    </row>
    <row r="5623" spans="1:27" hidden="1">
      <c r="A5623" t="s">
        <v>5816</v>
      </c>
      <c r="B5623" t="s">
        <v>175</v>
      </c>
      <c r="C5623" t="s">
        <v>34</v>
      </c>
      <c r="D5623">
        <v>1291</v>
      </c>
      <c r="E5623" s="12">
        <v>39741</v>
      </c>
      <c r="F5623" s="72">
        <f t="shared" si="941"/>
        <v>2008</v>
      </c>
      <c r="G5623" s="70">
        <f t="shared" si="942"/>
        <v>7205.5925639039506</v>
      </c>
      <c r="H5623" s="70" t="e" cm="1">
        <f t="array" ref="H5623">INDEX(magic_bricks_appreciation_pivot!$A$13:$K$20,MATCH(C5623,magic_bricks_appreciation_pivot!$A$13:$A$20,0),1+MATCH(F5623,INDEX(magic_bricks_appreciation_pivot!$B$13:$K$13,0),0))</f>
        <v>#N/A</v>
      </c>
      <c r="I5623" s="70"/>
      <c r="J5623">
        <v>0</v>
      </c>
      <c r="K5623">
        <v>2</v>
      </c>
      <c r="L5623">
        <v>1</v>
      </c>
      <c r="M5623">
        <v>4</v>
      </c>
      <c r="N5623" t="s">
        <v>176</v>
      </c>
      <c r="O5623" t="s">
        <v>161</v>
      </c>
      <c r="P5623" s="12">
        <v>26236</v>
      </c>
      <c r="Q5623" t="s">
        <v>169</v>
      </c>
      <c r="R5623" t="s">
        <v>177</v>
      </c>
      <c r="S5623" t="s">
        <v>158</v>
      </c>
      <c r="T5623" t="s">
        <v>166</v>
      </c>
      <c r="U5623">
        <v>2.8</v>
      </c>
      <c r="V5623">
        <v>2</v>
      </c>
      <c r="W5623">
        <v>2.5</v>
      </c>
      <c r="X5623">
        <v>2.39</v>
      </c>
      <c r="Y5623">
        <v>232561</v>
      </c>
      <c r="Z5623">
        <v>83722</v>
      </c>
      <c r="AA5623">
        <v>9302420</v>
      </c>
    </row>
    <row r="5624" spans="1:27" hidden="1">
      <c r="A5624" t="s">
        <v>5817</v>
      </c>
      <c r="B5624" t="s">
        <v>51</v>
      </c>
      <c r="C5624" t="s">
        <v>51</v>
      </c>
      <c r="D5624">
        <v>1961</v>
      </c>
      <c r="E5624" s="12">
        <v>38400</v>
      </c>
      <c r="F5624" s="72">
        <f t="shared" si="941"/>
        <v>2005</v>
      </c>
      <c r="G5624" s="70">
        <f t="shared" si="942"/>
        <v>8124.3294237633863</v>
      </c>
      <c r="H5624" s="70" t="e" cm="1">
        <f t="array" ref="H5624">INDEX(magic_bricks_appreciation_pivot!$A$13:$K$20,MATCH(C5624,magic_bricks_appreciation_pivot!$A$13:$A$20,0),1+MATCH(F5624,INDEX(magic_bricks_appreciation_pivot!$B$13:$K$13,0),0))</f>
        <v>#N/A</v>
      </c>
      <c r="I5624" s="70"/>
      <c r="J5624">
        <v>34</v>
      </c>
      <c r="K5624">
        <v>3</v>
      </c>
      <c r="L5624">
        <v>2</v>
      </c>
      <c r="M5624">
        <v>5</v>
      </c>
      <c r="N5624" t="s">
        <v>154</v>
      </c>
      <c r="O5624" t="s">
        <v>155</v>
      </c>
      <c r="P5624" s="12">
        <v>19055</v>
      </c>
      <c r="Q5624" t="s">
        <v>156</v>
      </c>
      <c r="R5624" t="s">
        <v>170</v>
      </c>
      <c r="S5624" t="s">
        <v>162</v>
      </c>
      <c r="T5624" t="s">
        <v>171</v>
      </c>
      <c r="U5624">
        <v>3.3</v>
      </c>
      <c r="V5624">
        <v>2.2000000000000002</v>
      </c>
      <c r="W5624">
        <v>4.7</v>
      </c>
      <c r="X5624">
        <v>3.23</v>
      </c>
      <c r="Y5624">
        <v>525750</v>
      </c>
      <c r="Z5624">
        <v>254909</v>
      </c>
      <c r="AA5624">
        <v>15931810</v>
      </c>
    </row>
    <row r="5625" spans="1:27" hidden="1">
      <c r="A5625" t="s">
        <v>5818</v>
      </c>
      <c r="B5625" t="s">
        <v>56</v>
      </c>
      <c r="C5625" t="s">
        <v>56</v>
      </c>
      <c r="D5625">
        <v>766</v>
      </c>
      <c r="E5625" s="12">
        <v>40024</v>
      </c>
      <c r="F5625" s="72">
        <f t="shared" si="941"/>
        <v>2009</v>
      </c>
      <c r="G5625" s="70">
        <f t="shared" si="942"/>
        <v>13845.887728459529</v>
      </c>
      <c r="H5625" s="70" t="e" cm="1">
        <f t="array" ref="H5625">INDEX(magic_bricks_appreciation_pivot!$A$13:$K$20,MATCH(C5625,magic_bricks_appreciation_pivot!$A$13:$A$20,0),1+MATCH(F5625,INDEX(magic_bricks_appreciation_pivot!$B$13:$K$13,0),0))</f>
        <v>#N/A</v>
      </c>
      <c r="I5625" s="70"/>
      <c r="J5625">
        <v>179</v>
      </c>
      <c r="K5625">
        <v>1</v>
      </c>
      <c r="L5625">
        <v>1</v>
      </c>
      <c r="M5625">
        <v>2</v>
      </c>
      <c r="N5625" t="s">
        <v>176</v>
      </c>
      <c r="O5625" t="s">
        <v>161</v>
      </c>
      <c r="P5625" s="12">
        <v>36374</v>
      </c>
      <c r="Q5625" t="s">
        <v>156</v>
      </c>
      <c r="R5625" t="s">
        <v>157</v>
      </c>
      <c r="S5625" t="s">
        <v>158</v>
      </c>
      <c r="T5625" t="s">
        <v>166</v>
      </c>
      <c r="U5625">
        <v>4.3</v>
      </c>
      <c r="V5625">
        <v>2.2000000000000002</v>
      </c>
      <c r="W5625">
        <v>3.3</v>
      </c>
      <c r="X5625">
        <v>3.38</v>
      </c>
      <c r="Y5625">
        <v>360602</v>
      </c>
      <c r="Z5625">
        <v>137877</v>
      </c>
      <c r="AA5625">
        <v>10605950</v>
      </c>
    </row>
    <row r="5626" spans="1:27" hidden="1">
      <c r="A5626" t="s">
        <v>5819</v>
      </c>
      <c r="B5626" t="s">
        <v>56</v>
      </c>
      <c r="C5626" t="s">
        <v>56</v>
      </c>
      <c r="D5626">
        <v>1169</v>
      </c>
      <c r="E5626" s="12">
        <v>39399</v>
      </c>
      <c r="F5626" s="72">
        <f t="shared" si="941"/>
        <v>2007</v>
      </c>
      <c r="G5626" s="70">
        <f t="shared" si="942"/>
        <v>12908.297690333618</v>
      </c>
      <c r="H5626" s="70" t="e" cm="1">
        <f t="array" ref="H5626">INDEX(magic_bricks_appreciation_pivot!$A$13:$K$20,MATCH(C5626,magic_bricks_appreciation_pivot!$A$13:$A$20,0),1+MATCH(F5626,INDEX(magic_bricks_appreciation_pivot!$B$13:$K$13,0),0))</f>
        <v>#N/A</v>
      </c>
      <c r="I5626" s="70"/>
      <c r="J5626">
        <v>145</v>
      </c>
      <c r="K5626">
        <v>1</v>
      </c>
      <c r="L5626">
        <v>1</v>
      </c>
      <c r="M5626">
        <v>3</v>
      </c>
      <c r="N5626" t="s">
        <v>154</v>
      </c>
      <c r="O5626" t="s">
        <v>155</v>
      </c>
      <c r="P5626" s="12">
        <v>24799</v>
      </c>
      <c r="Q5626" t="s">
        <v>156</v>
      </c>
      <c r="R5626" t="s">
        <v>170</v>
      </c>
      <c r="S5626" t="s">
        <v>162</v>
      </c>
      <c r="T5626" t="s">
        <v>166</v>
      </c>
      <c r="U5626">
        <v>3.7</v>
      </c>
      <c r="V5626">
        <v>2.2999999999999998</v>
      </c>
      <c r="W5626">
        <v>3.5</v>
      </c>
      <c r="X5626">
        <v>3.32</v>
      </c>
      <c r="Y5626">
        <v>558323</v>
      </c>
      <c r="Z5626">
        <v>135808</v>
      </c>
      <c r="AA5626">
        <v>15089800</v>
      </c>
    </row>
    <row r="5627" spans="1:27">
      <c r="A5627" t="s">
        <v>5820</v>
      </c>
      <c r="B5627" t="s">
        <v>23</v>
      </c>
      <c r="C5627" t="s">
        <v>23</v>
      </c>
      <c r="D5627">
        <v>1401</v>
      </c>
      <c r="E5627" s="12">
        <v>40897</v>
      </c>
      <c r="F5627" s="72">
        <f t="shared" si="941"/>
        <v>2011</v>
      </c>
      <c r="G5627" s="70">
        <f t="shared" si="942"/>
        <v>6282.8336902212704</v>
      </c>
      <c r="H5627" s="70" cm="1">
        <f t="array" ref="H5627">INDEX(magic_bricks_appreciation_pivot!$A$13:$K$20,MATCH(C5627,magic_bricks_appreciation_pivot!$A$13:$A$20,0),1+MATCH(F5627,INDEX(magic_bricks_appreciation_pivot!$B$13:$K$13,0),0))</f>
        <v>0.30621792098525186</v>
      </c>
      <c r="I5627" s="70">
        <f>G5627+G5627*H5627</f>
        <v>8206.7499607369264</v>
      </c>
      <c r="J5627">
        <v>77</v>
      </c>
      <c r="K5627">
        <v>2</v>
      </c>
      <c r="L5627">
        <v>2</v>
      </c>
      <c r="M5627">
        <v>4</v>
      </c>
      <c r="N5627" t="s">
        <v>176</v>
      </c>
      <c r="O5627" t="s">
        <v>155</v>
      </c>
      <c r="P5627" s="12">
        <v>37612</v>
      </c>
      <c r="Q5627" t="s">
        <v>194</v>
      </c>
      <c r="R5627" t="s">
        <v>170</v>
      </c>
      <c r="S5627" t="s">
        <v>162</v>
      </c>
      <c r="T5627" t="s">
        <v>163</v>
      </c>
      <c r="U5627">
        <v>2.5</v>
      </c>
      <c r="V5627">
        <v>4.0999999999999996</v>
      </c>
      <c r="W5627">
        <v>4.9000000000000004</v>
      </c>
      <c r="X5627">
        <v>3.94</v>
      </c>
      <c r="Y5627">
        <v>360892</v>
      </c>
      <c r="Z5627">
        <v>149638</v>
      </c>
      <c r="AA5627">
        <v>8802250</v>
      </c>
    </row>
    <row r="5628" spans="1:27" hidden="1">
      <c r="A5628" t="s">
        <v>5821</v>
      </c>
      <c r="B5628" t="s">
        <v>175</v>
      </c>
      <c r="C5628" t="s">
        <v>34</v>
      </c>
      <c r="D5628">
        <v>946</v>
      </c>
      <c r="E5628" s="12">
        <v>39870</v>
      </c>
      <c r="F5628" s="72">
        <f t="shared" si="941"/>
        <v>2009</v>
      </c>
      <c r="G5628" s="70">
        <f t="shared" si="942"/>
        <v>12325.422832980972</v>
      </c>
      <c r="H5628" s="70" t="e" cm="1">
        <f t="array" ref="H5628">INDEX(magic_bricks_appreciation_pivot!$A$13:$K$20,MATCH(C5628,magic_bricks_appreciation_pivot!$A$13:$A$20,0),1+MATCH(F5628,INDEX(magic_bricks_appreciation_pivot!$B$13:$K$13,0),0))</f>
        <v>#N/A</v>
      </c>
      <c r="I5628" s="70"/>
      <c r="J5628">
        <v>47</v>
      </c>
      <c r="K5628">
        <v>1</v>
      </c>
      <c r="L5628">
        <v>1</v>
      </c>
      <c r="M5628">
        <v>3</v>
      </c>
      <c r="N5628" t="s">
        <v>154</v>
      </c>
      <c r="O5628" t="s">
        <v>161</v>
      </c>
      <c r="P5628" s="12">
        <v>37315</v>
      </c>
      <c r="Q5628" t="s">
        <v>156</v>
      </c>
      <c r="R5628" t="s">
        <v>170</v>
      </c>
      <c r="S5628" t="s">
        <v>158</v>
      </c>
      <c r="T5628" t="s">
        <v>166</v>
      </c>
      <c r="U5628">
        <v>2.4</v>
      </c>
      <c r="V5628">
        <v>2.6</v>
      </c>
      <c r="W5628">
        <v>2.2999999999999998</v>
      </c>
      <c r="X5628">
        <v>2.4500000000000002</v>
      </c>
      <c r="Y5628">
        <v>349796</v>
      </c>
      <c r="Z5628">
        <v>163238</v>
      </c>
      <c r="AA5628">
        <v>11659850</v>
      </c>
    </row>
    <row r="5629" spans="1:27">
      <c r="A5629" t="s">
        <v>5822</v>
      </c>
      <c r="B5629" t="s">
        <v>56</v>
      </c>
      <c r="C5629" t="s">
        <v>56</v>
      </c>
      <c r="D5629">
        <v>829</v>
      </c>
      <c r="E5629" s="12">
        <v>40729</v>
      </c>
      <c r="F5629" s="72">
        <f t="shared" si="941"/>
        <v>2011</v>
      </c>
      <c r="G5629" s="70">
        <f t="shared" si="942"/>
        <v>10510.820265379976</v>
      </c>
      <c r="H5629" s="70" cm="1">
        <f t="array" ref="H5629">INDEX(magic_bricks_appreciation_pivot!$A$13:$K$20,MATCH(C5629,magic_bricks_appreciation_pivot!$A$13:$A$20,0),1+MATCH(F5629,INDEX(magic_bricks_appreciation_pivot!$B$13:$K$13,0),0))</f>
        <v>0.33228770983948047</v>
      </c>
      <c r="I5629" s="70">
        <f>G5629+G5629*H5629</f>
        <v>14003.436659897488</v>
      </c>
      <c r="J5629">
        <v>144</v>
      </c>
      <c r="K5629">
        <v>1</v>
      </c>
      <c r="L5629">
        <v>1</v>
      </c>
      <c r="M5629">
        <v>3</v>
      </c>
      <c r="N5629" t="s">
        <v>184</v>
      </c>
      <c r="O5629" t="s">
        <v>155</v>
      </c>
      <c r="P5629" s="12">
        <v>26859</v>
      </c>
      <c r="Q5629" t="s">
        <v>169</v>
      </c>
      <c r="R5629" t="s">
        <v>165</v>
      </c>
      <c r="S5629" t="s">
        <v>178</v>
      </c>
      <c r="T5629" t="s">
        <v>166</v>
      </c>
      <c r="U5629">
        <v>4.5</v>
      </c>
      <c r="V5629">
        <v>3.6</v>
      </c>
      <c r="W5629">
        <v>4.2</v>
      </c>
      <c r="X5629">
        <v>4.17</v>
      </c>
      <c r="Y5629">
        <v>287545</v>
      </c>
      <c r="Z5629">
        <v>52281</v>
      </c>
      <c r="AA5629">
        <v>8713470</v>
      </c>
    </row>
    <row r="5630" spans="1:27" hidden="1">
      <c r="A5630" t="s">
        <v>5823</v>
      </c>
      <c r="B5630" t="s">
        <v>201</v>
      </c>
      <c r="C5630" t="s">
        <v>201</v>
      </c>
      <c r="D5630">
        <v>2276</v>
      </c>
      <c r="E5630" s="12">
        <v>39926</v>
      </c>
      <c r="F5630" s="72">
        <f t="shared" si="941"/>
        <v>2009</v>
      </c>
      <c r="G5630" s="70">
        <f t="shared" si="942"/>
        <v>7656.8101933216167</v>
      </c>
      <c r="H5630" s="70" t="e" cm="1">
        <f t="array" ref="H5630">INDEX(magic_bricks_appreciation_pivot!$A$13:$K$20,MATCH(C5630,magic_bricks_appreciation_pivot!$A$13:$A$20,0),1+MATCH(F5630,INDEX(magic_bricks_appreciation_pivot!$B$13:$K$13,0),0))</f>
        <v>#N/A</v>
      </c>
      <c r="I5630" s="70"/>
      <c r="J5630">
        <v>30</v>
      </c>
      <c r="K5630">
        <v>4</v>
      </c>
      <c r="L5630">
        <v>2</v>
      </c>
      <c r="M5630">
        <v>6</v>
      </c>
      <c r="N5630" t="s">
        <v>168</v>
      </c>
      <c r="O5630" t="s">
        <v>161</v>
      </c>
      <c r="P5630" s="12">
        <v>34451</v>
      </c>
      <c r="Q5630" t="s">
        <v>156</v>
      </c>
      <c r="R5630" t="s">
        <v>170</v>
      </c>
      <c r="S5630" t="s">
        <v>158</v>
      </c>
      <c r="T5630" t="s">
        <v>166</v>
      </c>
      <c r="U5630">
        <v>3</v>
      </c>
      <c r="V5630">
        <v>2.9</v>
      </c>
      <c r="W5630">
        <v>3.5</v>
      </c>
      <c r="X5630">
        <v>3.17</v>
      </c>
      <c r="Y5630">
        <v>731930</v>
      </c>
      <c r="Z5630">
        <v>139415</v>
      </c>
      <c r="AA5630">
        <v>17426900</v>
      </c>
    </row>
    <row r="5631" spans="1:27" hidden="1">
      <c r="A5631" t="s">
        <v>5824</v>
      </c>
      <c r="B5631" t="s">
        <v>75</v>
      </c>
      <c r="D5631">
        <v>1861</v>
      </c>
      <c r="E5631" s="12">
        <v>40038</v>
      </c>
      <c r="F5631" s="72">
        <f t="shared" si="941"/>
        <v>2009</v>
      </c>
      <c r="G5631" s="70">
        <f t="shared" si="942"/>
        <v>7780.8490059108008</v>
      </c>
      <c r="H5631" s="70" t="e" cm="1">
        <f t="array" ref="H5631">INDEX(magic_bricks_appreciation_pivot!$A$13:$K$20,MATCH(C5631,magic_bricks_appreciation_pivot!$A$13:$A$20,0),1+MATCH(F5631,INDEX(magic_bricks_appreciation_pivot!$B$13:$K$13,0),0))</f>
        <v>#N/A</v>
      </c>
      <c r="I5631" s="70"/>
      <c r="J5631">
        <v>132</v>
      </c>
      <c r="K5631">
        <v>2</v>
      </c>
      <c r="L5631">
        <v>1</v>
      </c>
      <c r="M5631">
        <v>5</v>
      </c>
      <c r="N5631" t="s">
        <v>154</v>
      </c>
      <c r="O5631" t="s">
        <v>161</v>
      </c>
      <c r="P5631" s="12">
        <v>34928</v>
      </c>
      <c r="Q5631" t="s">
        <v>169</v>
      </c>
      <c r="R5631" t="s">
        <v>165</v>
      </c>
      <c r="S5631" t="s">
        <v>158</v>
      </c>
      <c r="T5631" t="s">
        <v>182</v>
      </c>
      <c r="U5631">
        <v>2.1</v>
      </c>
      <c r="V5631">
        <v>4</v>
      </c>
      <c r="W5631">
        <v>4.0999999999999996</v>
      </c>
      <c r="X5631">
        <v>3.4750000000000001</v>
      </c>
      <c r="Y5631">
        <v>506806</v>
      </c>
      <c r="Z5631">
        <v>275123</v>
      </c>
      <c r="AA5631">
        <v>14480160</v>
      </c>
    </row>
    <row r="5632" spans="1:27" hidden="1">
      <c r="A5632" t="s">
        <v>5825</v>
      </c>
      <c r="B5632" t="s">
        <v>51</v>
      </c>
      <c r="C5632" t="s">
        <v>51</v>
      </c>
      <c r="D5632">
        <v>1616</v>
      </c>
      <c r="E5632" s="12">
        <v>39247</v>
      </c>
      <c r="F5632" s="72">
        <f t="shared" si="941"/>
        <v>2007</v>
      </c>
      <c r="G5632" s="70">
        <f t="shared" si="942"/>
        <v>5482.7475247524753</v>
      </c>
      <c r="H5632" s="70" t="e" cm="1">
        <f t="array" ref="H5632">INDEX(magic_bricks_appreciation_pivot!$A$13:$K$20,MATCH(C5632,magic_bricks_appreciation_pivot!$A$13:$A$20,0),1+MATCH(F5632,INDEX(magic_bricks_appreciation_pivot!$B$13:$K$13,0),0))</f>
        <v>#N/A</v>
      </c>
      <c r="I5632" s="70"/>
      <c r="J5632">
        <v>67</v>
      </c>
      <c r="K5632">
        <v>2</v>
      </c>
      <c r="L5632">
        <v>1</v>
      </c>
      <c r="M5632">
        <v>4</v>
      </c>
      <c r="N5632" t="s">
        <v>154</v>
      </c>
      <c r="O5632" t="s">
        <v>155</v>
      </c>
      <c r="P5632" s="12">
        <v>20632</v>
      </c>
      <c r="Q5632" t="s">
        <v>194</v>
      </c>
      <c r="R5632" t="s">
        <v>165</v>
      </c>
      <c r="S5632" t="s">
        <v>158</v>
      </c>
      <c r="T5632" t="s">
        <v>163</v>
      </c>
      <c r="U5632">
        <v>5</v>
      </c>
      <c r="V5632">
        <v>3</v>
      </c>
      <c r="W5632">
        <v>2.7</v>
      </c>
      <c r="X5632">
        <v>3.41</v>
      </c>
      <c r="Y5632">
        <v>301244</v>
      </c>
      <c r="Z5632">
        <v>106321</v>
      </c>
      <c r="AA5632">
        <v>8860120</v>
      </c>
    </row>
    <row r="5633" spans="1:27">
      <c r="A5633" t="s">
        <v>5826</v>
      </c>
      <c r="B5633" t="s">
        <v>23</v>
      </c>
      <c r="C5633" t="s">
        <v>23</v>
      </c>
      <c r="D5633">
        <v>1505</v>
      </c>
      <c r="E5633" s="12">
        <v>40843</v>
      </c>
      <c r="F5633" s="72">
        <f t="shared" si="941"/>
        <v>2011</v>
      </c>
      <c r="G5633" s="70">
        <f t="shared" si="942"/>
        <v>5622.4252491694351</v>
      </c>
      <c r="H5633" s="70" cm="1">
        <f t="array" ref="H5633">INDEX(magic_bricks_appreciation_pivot!$A$13:$K$20,MATCH(C5633,magic_bricks_appreciation_pivot!$A$13:$A$20,0),1+MATCH(F5633,INDEX(magic_bricks_appreciation_pivot!$B$13:$K$13,0),0))</f>
        <v>0.30621792098525186</v>
      </c>
      <c r="I5633" s="70">
        <f t="shared" ref="I5633:I5636" si="949">G5633+G5633*H5633</f>
        <v>7344.1126198650863</v>
      </c>
      <c r="J5633">
        <v>7</v>
      </c>
      <c r="K5633">
        <v>2</v>
      </c>
      <c r="L5633">
        <v>2</v>
      </c>
      <c r="M5633">
        <v>4</v>
      </c>
      <c r="N5633" t="s">
        <v>184</v>
      </c>
      <c r="O5633" t="s">
        <v>161</v>
      </c>
      <c r="P5633" s="12">
        <v>35368</v>
      </c>
      <c r="Q5633" t="s">
        <v>194</v>
      </c>
      <c r="R5633" t="s">
        <v>170</v>
      </c>
      <c r="S5633" t="s">
        <v>178</v>
      </c>
      <c r="T5633" t="s">
        <v>182</v>
      </c>
      <c r="U5633">
        <v>3.8</v>
      </c>
      <c r="V5633">
        <v>3.3</v>
      </c>
      <c r="W5633">
        <v>2.6</v>
      </c>
      <c r="X5633">
        <v>3.17</v>
      </c>
      <c r="Y5633">
        <v>262314</v>
      </c>
      <c r="Z5633">
        <v>194620</v>
      </c>
      <c r="AA5633">
        <v>8461750</v>
      </c>
    </row>
    <row r="5634" spans="1:27">
      <c r="A5634" t="s">
        <v>5827</v>
      </c>
      <c r="B5634" t="s">
        <v>23</v>
      </c>
      <c r="C5634" t="s">
        <v>23</v>
      </c>
      <c r="D5634">
        <v>1072</v>
      </c>
      <c r="E5634" s="12">
        <v>40965</v>
      </c>
      <c r="F5634" s="72">
        <f t="shared" si="941"/>
        <v>2012</v>
      </c>
      <c r="G5634" s="70">
        <f t="shared" si="942"/>
        <v>6228.5447761194027</v>
      </c>
      <c r="H5634" s="70" cm="1">
        <f t="array" ref="H5634">INDEX(magic_bricks_appreciation_pivot!$A$13:$K$20,MATCH(C5634,magic_bricks_appreciation_pivot!$A$13:$A$20,0),1+MATCH(F5634,INDEX(magic_bricks_appreciation_pivot!$B$13:$K$13,0),0))</f>
        <v>0.26292059267573231</v>
      </c>
      <c r="I5634" s="70">
        <f t="shared" si="949"/>
        <v>7866.1574601640523</v>
      </c>
      <c r="J5634">
        <v>67</v>
      </c>
      <c r="K5634">
        <v>1</v>
      </c>
      <c r="L5634">
        <v>1</v>
      </c>
      <c r="M5634">
        <v>3</v>
      </c>
      <c r="N5634" t="s">
        <v>168</v>
      </c>
      <c r="O5634" t="s">
        <v>155</v>
      </c>
      <c r="P5634" s="12">
        <v>26365</v>
      </c>
      <c r="Q5634" t="s">
        <v>194</v>
      </c>
      <c r="R5634" t="s">
        <v>165</v>
      </c>
      <c r="S5634" t="s">
        <v>178</v>
      </c>
      <c r="T5634" t="s">
        <v>166</v>
      </c>
      <c r="U5634">
        <v>4.7</v>
      </c>
      <c r="V5634">
        <v>3</v>
      </c>
      <c r="W5634">
        <v>2.7</v>
      </c>
      <c r="X5634">
        <v>3.39</v>
      </c>
      <c r="Y5634">
        <v>247049</v>
      </c>
      <c r="Z5634">
        <v>86801</v>
      </c>
      <c r="AA5634">
        <v>6677000</v>
      </c>
    </row>
    <row r="5635" spans="1:27">
      <c r="A5635" t="s">
        <v>5828</v>
      </c>
      <c r="B5635" t="s">
        <v>23</v>
      </c>
      <c r="C5635" t="s">
        <v>23</v>
      </c>
      <c r="D5635">
        <v>1253</v>
      </c>
      <c r="E5635" s="12">
        <v>40942</v>
      </c>
      <c r="F5635" s="72">
        <f t="shared" ref="F5635:F5698" si="950">YEAR(E5635)</f>
        <v>2012</v>
      </c>
      <c r="G5635" s="70">
        <f t="shared" ref="G5635:G5698" si="951">AA5635/D5635</f>
        <v>7156.9233838786913</v>
      </c>
      <c r="H5635" s="70" cm="1">
        <f t="array" ref="H5635">INDEX(magic_bricks_appreciation_pivot!$A$13:$K$20,MATCH(C5635,magic_bricks_appreciation_pivot!$A$13:$A$20,0),1+MATCH(F5635,INDEX(magic_bricks_appreciation_pivot!$B$13:$K$13,0),0))</f>
        <v>0.26292059267573231</v>
      </c>
      <c r="I5635" s="70">
        <f t="shared" si="949"/>
        <v>9038.6259217028837</v>
      </c>
      <c r="J5635">
        <v>60</v>
      </c>
      <c r="K5635">
        <v>1</v>
      </c>
      <c r="L5635">
        <v>1</v>
      </c>
      <c r="M5635">
        <v>3</v>
      </c>
      <c r="N5635" t="s">
        <v>176</v>
      </c>
      <c r="O5635" t="s">
        <v>161</v>
      </c>
      <c r="P5635" s="12">
        <v>35467</v>
      </c>
      <c r="Q5635" t="s">
        <v>169</v>
      </c>
      <c r="R5635" t="s">
        <v>157</v>
      </c>
      <c r="S5635" t="s">
        <v>162</v>
      </c>
      <c r="T5635" t="s">
        <v>182</v>
      </c>
      <c r="U5635">
        <v>3.8</v>
      </c>
      <c r="V5635">
        <v>3.7</v>
      </c>
      <c r="W5635">
        <v>3.1</v>
      </c>
      <c r="X5635">
        <v>3.49</v>
      </c>
      <c r="Y5635">
        <v>403543</v>
      </c>
      <c r="Z5635">
        <v>161417</v>
      </c>
      <c r="AA5635">
        <v>8967625</v>
      </c>
    </row>
    <row r="5636" spans="1:27">
      <c r="A5636" t="s">
        <v>5829</v>
      </c>
      <c r="B5636" t="s">
        <v>51</v>
      </c>
      <c r="C5636" t="s">
        <v>51</v>
      </c>
      <c r="D5636">
        <v>1859</v>
      </c>
      <c r="E5636" s="12">
        <v>40282</v>
      </c>
      <c r="F5636" s="72">
        <f t="shared" si="950"/>
        <v>2010</v>
      </c>
      <c r="G5636" s="70">
        <f t="shared" si="951"/>
        <v>6103.8407746100056</v>
      </c>
      <c r="H5636" s="70" cm="1">
        <f t="array" ref="H5636">INDEX(magic_bricks_appreciation_pivot!$A$13:$K$20,MATCH(C5636,magic_bricks_appreciation_pivot!$A$13:$A$20,0),1+MATCH(F5636,INDEX(magic_bricks_appreciation_pivot!$B$13:$K$13,0),0))</f>
        <v>0.55311029796131728</v>
      </c>
      <c r="I5636" s="70">
        <f t="shared" si="949"/>
        <v>9479.9379641629839</v>
      </c>
      <c r="J5636">
        <v>184</v>
      </c>
      <c r="K5636">
        <v>3</v>
      </c>
      <c r="L5636">
        <v>2</v>
      </c>
      <c r="M5636">
        <v>5</v>
      </c>
      <c r="N5636" t="s">
        <v>184</v>
      </c>
      <c r="O5636" t="s">
        <v>161</v>
      </c>
      <c r="P5636" s="12">
        <v>32252</v>
      </c>
      <c r="Q5636" t="s">
        <v>194</v>
      </c>
      <c r="R5636" t="s">
        <v>177</v>
      </c>
      <c r="S5636" t="s">
        <v>162</v>
      </c>
      <c r="T5636" t="s">
        <v>182</v>
      </c>
      <c r="U5636">
        <v>4</v>
      </c>
      <c r="V5636">
        <v>3.6</v>
      </c>
      <c r="W5636">
        <v>3.8</v>
      </c>
      <c r="X5636">
        <v>3.76</v>
      </c>
      <c r="Y5636">
        <v>408493</v>
      </c>
      <c r="Z5636">
        <v>158859</v>
      </c>
      <c r="AA5636">
        <v>11347040</v>
      </c>
    </row>
    <row r="5637" spans="1:27" hidden="1">
      <c r="A5637" t="s">
        <v>5830</v>
      </c>
      <c r="B5637" t="s">
        <v>51</v>
      </c>
      <c r="C5637" t="s">
        <v>51</v>
      </c>
      <c r="D5637">
        <v>1805</v>
      </c>
      <c r="E5637" s="12">
        <v>38746</v>
      </c>
      <c r="F5637" s="72">
        <f t="shared" si="950"/>
        <v>2006</v>
      </c>
      <c r="G5637" s="70">
        <f t="shared" si="951"/>
        <v>7457.9168975069251</v>
      </c>
      <c r="H5637" s="70" t="e" cm="1">
        <f t="array" ref="H5637">INDEX(magic_bricks_appreciation_pivot!$A$13:$K$20,MATCH(C5637,magic_bricks_appreciation_pivot!$A$13:$A$20,0),1+MATCH(F5637,INDEX(magic_bricks_appreciation_pivot!$B$13:$K$13,0),0))</f>
        <v>#N/A</v>
      </c>
      <c r="I5637" s="70"/>
      <c r="J5637">
        <v>81</v>
      </c>
      <c r="K5637">
        <v>3</v>
      </c>
      <c r="L5637">
        <v>2</v>
      </c>
      <c r="M5637">
        <v>5</v>
      </c>
      <c r="N5637" t="s">
        <v>154</v>
      </c>
      <c r="O5637" t="s">
        <v>161</v>
      </c>
      <c r="P5637" s="12">
        <v>23416</v>
      </c>
      <c r="Q5637" t="s">
        <v>156</v>
      </c>
      <c r="R5637" t="s">
        <v>177</v>
      </c>
      <c r="S5637" t="s">
        <v>178</v>
      </c>
      <c r="T5637" t="s">
        <v>163</v>
      </c>
      <c r="U5637">
        <v>2.2000000000000002</v>
      </c>
      <c r="V5637">
        <v>3.6</v>
      </c>
      <c r="W5637">
        <v>2</v>
      </c>
      <c r="X5637">
        <v>2.77</v>
      </c>
      <c r="Y5637">
        <v>471154</v>
      </c>
      <c r="Z5637">
        <v>228846</v>
      </c>
      <c r="AA5637">
        <v>13461540</v>
      </c>
    </row>
    <row r="5638" spans="1:27" hidden="1">
      <c r="A5638" t="s">
        <v>5831</v>
      </c>
      <c r="B5638" t="s">
        <v>175</v>
      </c>
      <c r="C5638" t="s">
        <v>34</v>
      </c>
      <c r="D5638">
        <v>1274</v>
      </c>
      <c r="E5638" s="12">
        <v>39010</v>
      </c>
      <c r="F5638" s="72">
        <f t="shared" si="950"/>
        <v>2006</v>
      </c>
      <c r="G5638" s="70">
        <f t="shared" si="951"/>
        <v>8861.7582417582416</v>
      </c>
      <c r="H5638" s="70" t="e" cm="1">
        <f t="array" ref="H5638">INDEX(magic_bricks_appreciation_pivot!$A$13:$K$20,MATCH(C5638,magic_bricks_appreciation_pivot!$A$13:$A$20,0),1+MATCH(F5638,INDEX(magic_bricks_appreciation_pivot!$B$13:$K$13,0),0))</f>
        <v>#N/A</v>
      </c>
      <c r="I5638" s="70"/>
      <c r="J5638">
        <v>195</v>
      </c>
      <c r="K5638">
        <v>2</v>
      </c>
      <c r="L5638">
        <v>1</v>
      </c>
      <c r="M5638">
        <v>4</v>
      </c>
      <c r="N5638" t="s">
        <v>176</v>
      </c>
      <c r="O5638" t="s">
        <v>161</v>
      </c>
      <c r="P5638" s="12">
        <v>36820</v>
      </c>
      <c r="Q5638" t="s">
        <v>169</v>
      </c>
      <c r="R5638" t="s">
        <v>157</v>
      </c>
      <c r="S5638" t="s">
        <v>162</v>
      </c>
      <c r="T5638" t="s">
        <v>182</v>
      </c>
      <c r="U5638">
        <v>4.8</v>
      </c>
      <c r="V5638">
        <v>2.7</v>
      </c>
      <c r="W5638">
        <v>4.4000000000000004</v>
      </c>
      <c r="X5638">
        <v>3.84</v>
      </c>
      <c r="Y5638">
        <v>349986</v>
      </c>
      <c r="Z5638">
        <v>67739</v>
      </c>
      <c r="AA5638">
        <v>11289880</v>
      </c>
    </row>
    <row r="5639" spans="1:27" hidden="1">
      <c r="A5639" t="s">
        <v>5832</v>
      </c>
      <c r="B5639" t="s">
        <v>75</v>
      </c>
      <c r="D5639">
        <v>1709</v>
      </c>
      <c r="E5639" s="12">
        <v>39142</v>
      </c>
      <c r="F5639" s="72">
        <f t="shared" si="950"/>
        <v>2007</v>
      </c>
      <c r="G5639" s="70">
        <f t="shared" si="951"/>
        <v>11678.794616734933</v>
      </c>
      <c r="H5639" s="70" t="e" cm="1">
        <f t="array" ref="H5639">INDEX(magic_bricks_appreciation_pivot!$A$13:$K$20,MATCH(C5639,magic_bricks_appreciation_pivot!$A$13:$A$20,0),1+MATCH(F5639,INDEX(magic_bricks_appreciation_pivot!$B$13:$K$13,0),0))</f>
        <v>#N/A</v>
      </c>
      <c r="I5639" s="70"/>
      <c r="J5639">
        <v>140</v>
      </c>
      <c r="K5639">
        <v>1</v>
      </c>
      <c r="L5639">
        <v>1</v>
      </c>
      <c r="M5639">
        <v>4</v>
      </c>
      <c r="N5639" t="s">
        <v>154</v>
      </c>
      <c r="O5639" t="s">
        <v>161</v>
      </c>
      <c r="P5639" s="12">
        <v>32572</v>
      </c>
      <c r="Q5639" t="s">
        <v>156</v>
      </c>
      <c r="R5639" t="s">
        <v>157</v>
      </c>
      <c r="S5639" t="s">
        <v>158</v>
      </c>
      <c r="T5639" t="s">
        <v>182</v>
      </c>
      <c r="U5639">
        <v>3.5</v>
      </c>
      <c r="V5639">
        <v>2.6</v>
      </c>
      <c r="W5639">
        <v>3.8</v>
      </c>
      <c r="X5639">
        <v>3.41</v>
      </c>
      <c r="Y5639">
        <v>538895</v>
      </c>
      <c r="Z5639">
        <v>139713</v>
      </c>
      <c r="AA5639">
        <v>19959060</v>
      </c>
    </row>
    <row r="5640" spans="1:27">
      <c r="A5640" t="s">
        <v>5833</v>
      </c>
      <c r="B5640" t="s">
        <v>39</v>
      </c>
      <c r="C5640" t="s">
        <v>39</v>
      </c>
      <c r="D5640">
        <v>1909</v>
      </c>
      <c r="E5640" s="12">
        <v>41447</v>
      </c>
      <c r="F5640" s="72">
        <f t="shared" si="950"/>
        <v>2013</v>
      </c>
      <c r="G5640" s="70">
        <f t="shared" si="951"/>
        <v>7009.7066526977478</v>
      </c>
      <c r="H5640" s="70" cm="1">
        <f t="array" ref="H5640">INDEX(magic_bricks_appreciation_pivot!$A$13:$K$20,MATCH(C5640,magic_bricks_appreciation_pivot!$A$13:$A$20,0),1+MATCH(F5640,INDEX(magic_bricks_appreciation_pivot!$B$13:$K$13,0),0))</f>
        <v>4.727764965406598E-2</v>
      </c>
      <c r="I5640" s="70">
        <f t="shared" ref="I5640:I5641" si="952">G5640+G5640*H5640</f>
        <v>7341.1091080017677</v>
      </c>
      <c r="J5640">
        <v>151</v>
      </c>
      <c r="K5640">
        <v>2</v>
      </c>
      <c r="L5640">
        <v>1</v>
      </c>
      <c r="M5640">
        <v>5</v>
      </c>
      <c r="N5640" t="s">
        <v>176</v>
      </c>
      <c r="O5640" t="s">
        <v>161</v>
      </c>
      <c r="P5640" s="12">
        <v>38162</v>
      </c>
      <c r="Q5640" t="s">
        <v>194</v>
      </c>
      <c r="R5640" t="s">
        <v>170</v>
      </c>
      <c r="S5640" t="s">
        <v>158</v>
      </c>
      <c r="T5640" t="s">
        <v>182</v>
      </c>
      <c r="U5640">
        <v>4</v>
      </c>
      <c r="V5640">
        <v>4.5</v>
      </c>
      <c r="W5640">
        <v>2.7</v>
      </c>
      <c r="X5640">
        <v>3.605</v>
      </c>
      <c r="Y5640">
        <v>414827</v>
      </c>
      <c r="Z5640">
        <v>187341</v>
      </c>
      <c r="AA5640">
        <v>13381530</v>
      </c>
    </row>
    <row r="5641" spans="1:27">
      <c r="A5641" t="s">
        <v>5834</v>
      </c>
      <c r="B5641" t="s">
        <v>51</v>
      </c>
      <c r="C5641" t="s">
        <v>51</v>
      </c>
      <c r="D5641">
        <v>1591</v>
      </c>
      <c r="E5641" s="12">
        <v>40769</v>
      </c>
      <c r="F5641" s="72">
        <f t="shared" si="950"/>
        <v>2011</v>
      </c>
      <c r="G5641" s="70">
        <f t="shared" si="951"/>
        <v>8499.3148962916403</v>
      </c>
      <c r="H5641" s="70" cm="1">
        <f t="array" ref="H5641">INDEX(magic_bricks_appreciation_pivot!$A$13:$K$20,MATCH(C5641,magic_bricks_appreciation_pivot!$A$13:$A$20,0),1+MATCH(F5641,INDEX(magic_bricks_appreciation_pivot!$B$13:$K$13,0),0))</f>
        <v>0.33442622950819673</v>
      </c>
      <c r="I5641" s="70">
        <f t="shared" si="952"/>
        <v>11341.708730461303</v>
      </c>
      <c r="J5641">
        <v>154</v>
      </c>
      <c r="K5641">
        <v>2</v>
      </c>
      <c r="L5641">
        <v>1</v>
      </c>
      <c r="M5641">
        <v>4</v>
      </c>
      <c r="N5641" t="s">
        <v>176</v>
      </c>
      <c r="O5641" t="s">
        <v>161</v>
      </c>
      <c r="P5641" s="12">
        <v>26899</v>
      </c>
      <c r="Q5641" t="s">
        <v>156</v>
      </c>
      <c r="R5641" t="s">
        <v>165</v>
      </c>
      <c r="S5641" t="s">
        <v>162</v>
      </c>
      <c r="T5641" t="s">
        <v>166</v>
      </c>
      <c r="U5641">
        <v>2</v>
      </c>
      <c r="V5641">
        <v>3.1</v>
      </c>
      <c r="W5641">
        <v>2.4</v>
      </c>
      <c r="X5641">
        <v>2.62</v>
      </c>
      <c r="Y5641">
        <v>527374</v>
      </c>
      <c r="Z5641">
        <v>135224</v>
      </c>
      <c r="AA5641">
        <v>13522410</v>
      </c>
    </row>
    <row r="5642" spans="1:27" hidden="1">
      <c r="A5642" t="s">
        <v>5835</v>
      </c>
      <c r="B5642" t="s">
        <v>51</v>
      </c>
      <c r="C5642" t="s">
        <v>51</v>
      </c>
      <c r="D5642">
        <v>1674</v>
      </c>
      <c r="E5642" s="12">
        <v>39513</v>
      </c>
      <c r="F5642" s="72">
        <f t="shared" si="950"/>
        <v>2008</v>
      </c>
      <c r="G5642" s="70">
        <f t="shared" si="951"/>
        <v>8588.3273596176823</v>
      </c>
      <c r="H5642" s="70" t="e" cm="1">
        <f t="array" ref="H5642">INDEX(magic_bricks_appreciation_pivot!$A$13:$K$20,MATCH(C5642,magic_bricks_appreciation_pivot!$A$13:$A$20,0),1+MATCH(F5642,INDEX(magic_bricks_appreciation_pivot!$B$13:$K$13,0),0))</f>
        <v>#N/A</v>
      </c>
      <c r="I5642" s="70"/>
      <c r="J5642">
        <v>103</v>
      </c>
      <c r="K5642">
        <v>2</v>
      </c>
      <c r="L5642">
        <v>1</v>
      </c>
      <c r="M5642">
        <v>4</v>
      </c>
      <c r="N5642" t="s">
        <v>154</v>
      </c>
      <c r="O5642" t="s">
        <v>155</v>
      </c>
      <c r="P5642" s="12">
        <v>32943</v>
      </c>
      <c r="Q5642" t="s">
        <v>156</v>
      </c>
      <c r="R5642" t="s">
        <v>170</v>
      </c>
      <c r="S5642" t="s">
        <v>158</v>
      </c>
      <c r="T5642" t="s">
        <v>171</v>
      </c>
      <c r="U5642">
        <v>4.4000000000000004</v>
      </c>
      <c r="V5642">
        <v>4.5999999999999996</v>
      </c>
      <c r="W5642">
        <v>3.6</v>
      </c>
      <c r="X5642">
        <v>4.25</v>
      </c>
      <c r="Y5642">
        <v>503190</v>
      </c>
      <c r="Z5642">
        <v>273160</v>
      </c>
      <c r="AA5642">
        <v>14376860</v>
      </c>
    </row>
    <row r="5643" spans="1:27">
      <c r="A5643" t="s">
        <v>5836</v>
      </c>
      <c r="B5643" t="s">
        <v>39</v>
      </c>
      <c r="C5643" t="s">
        <v>39</v>
      </c>
      <c r="D5643">
        <v>1730</v>
      </c>
      <c r="E5643" s="12">
        <v>41446</v>
      </c>
      <c r="F5643" s="72">
        <f t="shared" si="950"/>
        <v>2013</v>
      </c>
      <c r="G5643" s="70">
        <f t="shared" si="951"/>
        <v>8056.6011560693642</v>
      </c>
      <c r="H5643" s="70" cm="1">
        <f t="array" ref="H5643">INDEX(magic_bricks_appreciation_pivot!$A$13:$K$20,MATCH(C5643,magic_bricks_appreciation_pivot!$A$13:$A$20,0),1+MATCH(F5643,INDEX(magic_bricks_appreciation_pivot!$B$13:$K$13,0),0))</f>
        <v>4.727764965406598E-2</v>
      </c>
      <c r="I5643" s="70">
        <f t="shared" ref="I5643:I5644" si="953">G5643+G5643*H5643</f>
        <v>8437.4983229285554</v>
      </c>
      <c r="J5643">
        <v>138</v>
      </c>
      <c r="K5643">
        <v>1</v>
      </c>
      <c r="L5643">
        <v>1</v>
      </c>
      <c r="M5643">
        <v>4</v>
      </c>
      <c r="N5643" t="s">
        <v>168</v>
      </c>
      <c r="O5643" t="s">
        <v>161</v>
      </c>
      <c r="P5643" s="12">
        <v>35606</v>
      </c>
      <c r="Q5643" t="s">
        <v>169</v>
      </c>
      <c r="R5643" t="s">
        <v>165</v>
      </c>
      <c r="S5643" t="s">
        <v>162</v>
      </c>
      <c r="T5643" t="s">
        <v>182</v>
      </c>
      <c r="U5643">
        <v>4.4000000000000004</v>
      </c>
      <c r="V5643">
        <v>3.8</v>
      </c>
      <c r="W5643">
        <v>2.2000000000000002</v>
      </c>
      <c r="X5643">
        <v>3.37</v>
      </c>
      <c r="Y5643">
        <v>390262</v>
      </c>
      <c r="Z5643">
        <v>83628</v>
      </c>
      <c r="AA5643">
        <v>13937920</v>
      </c>
    </row>
    <row r="5644" spans="1:27">
      <c r="A5644" t="s">
        <v>5837</v>
      </c>
      <c r="B5644" t="s">
        <v>23</v>
      </c>
      <c r="C5644" t="s">
        <v>23</v>
      </c>
      <c r="D5644">
        <v>838</v>
      </c>
      <c r="E5644" s="12">
        <v>40808</v>
      </c>
      <c r="F5644" s="72">
        <f t="shared" si="950"/>
        <v>2011</v>
      </c>
      <c r="G5644" s="70">
        <f t="shared" si="951"/>
        <v>6502.0883054892602</v>
      </c>
      <c r="H5644" s="70" cm="1">
        <f t="array" ref="H5644">INDEX(magic_bricks_appreciation_pivot!$A$13:$K$20,MATCH(C5644,magic_bricks_appreciation_pivot!$A$13:$A$20,0),1+MATCH(F5644,INDEX(magic_bricks_appreciation_pivot!$B$13:$K$13,0),0))</f>
        <v>0.30621792098525186</v>
      </c>
      <c r="I5644" s="70">
        <f t="shared" si="953"/>
        <v>8493.1442684587</v>
      </c>
      <c r="J5644">
        <v>132</v>
      </c>
      <c r="K5644">
        <v>1</v>
      </c>
      <c r="L5644">
        <v>1</v>
      </c>
      <c r="M5644">
        <v>2</v>
      </c>
      <c r="N5644" t="s">
        <v>154</v>
      </c>
      <c r="O5644" t="s">
        <v>155</v>
      </c>
      <c r="P5644" s="12">
        <v>32778</v>
      </c>
      <c r="Q5644" t="s">
        <v>169</v>
      </c>
      <c r="R5644" t="s">
        <v>177</v>
      </c>
      <c r="S5644" t="s">
        <v>162</v>
      </c>
      <c r="T5644" t="s">
        <v>159</v>
      </c>
      <c r="U5644">
        <v>3.4</v>
      </c>
      <c r="V5644">
        <v>2.1</v>
      </c>
      <c r="W5644">
        <v>2.9</v>
      </c>
      <c r="X5644">
        <v>2.81</v>
      </c>
      <c r="Y5644">
        <v>174360</v>
      </c>
      <c r="Z5644">
        <v>43590</v>
      </c>
      <c r="AA5644">
        <v>5448750</v>
      </c>
    </row>
    <row r="5645" spans="1:27" hidden="1">
      <c r="A5645" t="s">
        <v>5838</v>
      </c>
      <c r="B5645" t="s">
        <v>51</v>
      </c>
      <c r="C5645" t="s">
        <v>51</v>
      </c>
      <c r="D5645">
        <v>1718</v>
      </c>
      <c r="E5645" s="12">
        <v>39197</v>
      </c>
      <c r="F5645" s="72">
        <f t="shared" si="950"/>
        <v>2007</v>
      </c>
      <c r="G5645" s="70">
        <f t="shared" si="951"/>
        <v>9456.3853317811408</v>
      </c>
      <c r="H5645" s="70" t="e" cm="1">
        <f t="array" ref="H5645">INDEX(magic_bricks_appreciation_pivot!$A$13:$K$20,MATCH(C5645,magic_bricks_appreciation_pivot!$A$13:$A$20,0),1+MATCH(F5645,INDEX(magic_bricks_appreciation_pivot!$B$13:$K$13,0),0))</f>
        <v>#N/A</v>
      </c>
      <c r="I5645" s="70"/>
      <c r="J5645">
        <v>2</v>
      </c>
      <c r="K5645">
        <v>2</v>
      </c>
      <c r="L5645">
        <v>1</v>
      </c>
      <c r="M5645">
        <v>4</v>
      </c>
      <c r="N5645" t="s">
        <v>193</v>
      </c>
      <c r="O5645" t="s">
        <v>155</v>
      </c>
      <c r="P5645" s="12">
        <v>35182</v>
      </c>
      <c r="Q5645" t="s">
        <v>156</v>
      </c>
      <c r="R5645" t="s">
        <v>177</v>
      </c>
      <c r="S5645" t="s">
        <v>162</v>
      </c>
      <c r="T5645" t="s">
        <v>166</v>
      </c>
      <c r="U5645">
        <v>4.8</v>
      </c>
      <c r="V5645">
        <v>3.3</v>
      </c>
      <c r="W5645">
        <v>2.5</v>
      </c>
      <c r="X5645">
        <v>3.44</v>
      </c>
      <c r="Y5645">
        <v>519874</v>
      </c>
      <c r="Z5645">
        <v>162461</v>
      </c>
      <c r="AA5645">
        <v>16246070</v>
      </c>
    </row>
    <row r="5646" spans="1:27" hidden="1">
      <c r="A5646" t="s">
        <v>5839</v>
      </c>
      <c r="B5646" t="s">
        <v>51</v>
      </c>
      <c r="C5646" t="s">
        <v>51</v>
      </c>
      <c r="D5646">
        <v>1863</v>
      </c>
      <c r="E5646" s="12">
        <v>39449</v>
      </c>
      <c r="F5646" s="72">
        <f t="shared" si="950"/>
        <v>2008</v>
      </c>
      <c r="G5646" s="70">
        <f t="shared" si="951"/>
        <v>5946.033279656468</v>
      </c>
      <c r="H5646" s="70" t="e" cm="1">
        <f t="array" ref="H5646">INDEX(magic_bricks_appreciation_pivot!$A$13:$K$20,MATCH(C5646,magic_bricks_appreciation_pivot!$A$13:$A$20,0),1+MATCH(F5646,INDEX(magic_bricks_appreciation_pivot!$B$13:$K$13,0),0))</f>
        <v>#N/A</v>
      </c>
      <c r="I5646" s="70"/>
      <c r="J5646">
        <v>21</v>
      </c>
      <c r="K5646">
        <v>3</v>
      </c>
      <c r="L5646">
        <v>2</v>
      </c>
      <c r="M5646">
        <v>5</v>
      </c>
      <c r="N5646" t="s">
        <v>168</v>
      </c>
      <c r="O5646" t="s">
        <v>155</v>
      </c>
      <c r="P5646" s="12">
        <v>21929</v>
      </c>
      <c r="Q5646" t="s">
        <v>169</v>
      </c>
      <c r="R5646" t="s">
        <v>165</v>
      </c>
      <c r="S5646" t="s">
        <v>158</v>
      </c>
      <c r="T5646" t="s">
        <v>166</v>
      </c>
      <c r="U5646">
        <v>3.9</v>
      </c>
      <c r="V5646">
        <v>3.4</v>
      </c>
      <c r="W5646">
        <v>3.2</v>
      </c>
      <c r="X5646">
        <v>3.47</v>
      </c>
      <c r="Y5646">
        <v>365556</v>
      </c>
      <c r="Z5646">
        <v>77542</v>
      </c>
      <c r="AA5646">
        <v>11077460</v>
      </c>
    </row>
    <row r="5647" spans="1:27" hidden="1">
      <c r="A5647" t="s">
        <v>5840</v>
      </c>
      <c r="B5647" t="s">
        <v>175</v>
      </c>
      <c r="C5647" t="s">
        <v>34</v>
      </c>
      <c r="D5647">
        <v>746</v>
      </c>
      <c r="E5647" s="12">
        <v>39606</v>
      </c>
      <c r="F5647" s="72">
        <f t="shared" si="950"/>
        <v>2008</v>
      </c>
      <c r="G5647" s="70">
        <f t="shared" si="951"/>
        <v>11842.1581769437</v>
      </c>
      <c r="H5647" s="70" t="e" cm="1">
        <f t="array" ref="H5647">INDEX(magic_bricks_appreciation_pivot!$A$13:$K$20,MATCH(C5647,magic_bricks_appreciation_pivot!$A$13:$A$20,0),1+MATCH(F5647,INDEX(magic_bricks_appreciation_pivot!$B$13:$K$13,0),0))</f>
        <v>#N/A</v>
      </c>
      <c r="I5647" s="70"/>
      <c r="J5647">
        <v>128</v>
      </c>
      <c r="K5647">
        <v>1</v>
      </c>
      <c r="L5647">
        <v>1</v>
      </c>
      <c r="M5647">
        <v>2</v>
      </c>
      <c r="N5647" t="s">
        <v>184</v>
      </c>
      <c r="O5647" t="s">
        <v>155</v>
      </c>
      <c r="P5647" s="12">
        <v>32671</v>
      </c>
      <c r="Q5647" t="s">
        <v>194</v>
      </c>
      <c r="R5647" t="s">
        <v>177</v>
      </c>
      <c r="S5647" t="s">
        <v>158</v>
      </c>
      <c r="T5647" t="s">
        <v>182</v>
      </c>
      <c r="U5647">
        <v>2.1</v>
      </c>
      <c r="V5647">
        <v>2.5</v>
      </c>
      <c r="W5647">
        <v>3.2</v>
      </c>
      <c r="X5647">
        <v>2.59</v>
      </c>
      <c r="Y5647">
        <v>238525</v>
      </c>
      <c r="Z5647">
        <v>35337</v>
      </c>
      <c r="AA5647">
        <v>8834250</v>
      </c>
    </row>
    <row r="5648" spans="1:27">
      <c r="A5648" t="s">
        <v>5841</v>
      </c>
      <c r="B5648" t="s">
        <v>175</v>
      </c>
      <c r="C5648" t="s">
        <v>34</v>
      </c>
      <c r="D5648">
        <v>940</v>
      </c>
      <c r="E5648" s="12">
        <v>40357</v>
      </c>
      <c r="F5648" s="72">
        <f t="shared" si="950"/>
        <v>2010</v>
      </c>
      <c r="G5648" s="70">
        <f t="shared" si="951"/>
        <v>10049.148936170213</v>
      </c>
      <c r="H5648" s="70" cm="1">
        <f t="array" ref="H5648">INDEX(magic_bricks_appreciation_pivot!$A$13:$K$20,MATCH(C5648,magic_bricks_appreciation_pivot!$A$13:$A$20,0),1+MATCH(F5648,INDEX(magic_bricks_appreciation_pivot!$B$13:$K$13,0),0))</f>
        <v>0.46848170778869208</v>
      </c>
      <c r="I5648" s="70">
        <f t="shared" ref="I5648:I5656" si="954">G5648+G5648*H5648</f>
        <v>14756.991391610154</v>
      </c>
      <c r="J5648">
        <v>106</v>
      </c>
      <c r="K5648">
        <v>1</v>
      </c>
      <c r="L5648">
        <v>1</v>
      </c>
      <c r="M5648">
        <v>3</v>
      </c>
      <c r="N5648" t="s">
        <v>184</v>
      </c>
      <c r="O5648" t="s">
        <v>161</v>
      </c>
      <c r="P5648" s="12">
        <v>34517</v>
      </c>
      <c r="Q5648" t="s">
        <v>194</v>
      </c>
      <c r="R5648" t="s">
        <v>170</v>
      </c>
      <c r="S5648" t="s">
        <v>162</v>
      </c>
      <c r="T5648" t="s">
        <v>182</v>
      </c>
      <c r="U5648">
        <v>3.4</v>
      </c>
      <c r="V5648">
        <v>3.7</v>
      </c>
      <c r="W5648">
        <v>3.7</v>
      </c>
      <c r="X5648">
        <v>3.61</v>
      </c>
      <c r="Y5648">
        <v>283386</v>
      </c>
      <c r="Z5648">
        <v>160585</v>
      </c>
      <c r="AA5648">
        <v>9446200</v>
      </c>
    </row>
    <row r="5649" spans="1:27">
      <c r="A5649" t="s">
        <v>5842</v>
      </c>
      <c r="B5649" t="s">
        <v>75</v>
      </c>
      <c r="C5649" t="s">
        <v>75</v>
      </c>
      <c r="D5649">
        <v>1569</v>
      </c>
      <c r="E5649" s="12">
        <v>40568</v>
      </c>
      <c r="F5649" s="72">
        <f t="shared" si="950"/>
        <v>2011</v>
      </c>
      <c r="G5649" s="70">
        <f t="shared" si="951"/>
        <v>7773.4289356277886</v>
      </c>
      <c r="H5649" s="70" cm="1">
        <f t="array" ref="H5649">INDEX(magic_bricks_appreciation_pivot!$A$13:$K$20,MATCH(C5649,magic_bricks_appreciation_pivot!$A$13:$A$20,0),1+MATCH(F5649,INDEX(magic_bricks_appreciation_pivot!$B$13:$K$13,0),0))</f>
        <v>0.51504700450575736</v>
      </c>
      <c r="I5649" s="70">
        <f t="shared" si="954"/>
        <v>11777.110223661259</v>
      </c>
      <c r="J5649">
        <v>97</v>
      </c>
      <c r="K5649">
        <v>1</v>
      </c>
      <c r="L5649">
        <v>1</v>
      </c>
      <c r="M5649">
        <v>4</v>
      </c>
      <c r="N5649" t="s">
        <v>176</v>
      </c>
      <c r="O5649" t="s">
        <v>161</v>
      </c>
      <c r="P5649" s="12">
        <v>36188</v>
      </c>
      <c r="Q5649" t="s">
        <v>169</v>
      </c>
      <c r="R5649" t="s">
        <v>157</v>
      </c>
      <c r="S5649" t="s">
        <v>162</v>
      </c>
      <c r="T5649" t="s">
        <v>163</v>
      </c>
      <c r="U5649">
        <v>3.3</v>
      </c>
      <c r="V5649">
        <v>4.5</v>
      </c>
      <c r="W5649">
        <v>3.3</v>
      </c>
      <c r="X5649">
        <v>3.6</v>
      </c>
      <c r="Y5649">
        <v>365895</v>
      </c>
      <c r="Z5649">
        <v>97572</v>
      </c>
      <c r="AA5649">
        <v>12196510</v>
      </c>
    </row>
    <row r="5650" spans="1:27">
      <c r="A5650" t="s">
        <v>5843</v>
      </c>
      <c r="B5650" t="s">
        <v>201</v>
      </c>
      <c r="C5650" t="s">
        <v>201</v>
      </c>
      <c r="D5650">
        <v>2219</v>
      </c>
      <c r="E5650" s="12">
        <v>40392</v>
      </c>
      <c r="F5650" s="72">
        <f t="shared" si="950"/>
        <v>2010</v>
      </c>
      <c r="G5650" s="70">
        <f t="shared" si="951"/>
        <v>5580.15322217215</v>
      </c>
      <c r="H5650" s="70" cm="1">
        <f t="array" ref="H5650">INDEX(magic_bricks_appreciation_pivot!$A$13:$K$20,MATCH(C5650,magic_bricks_appreciation_pivot!$A$13:$A$20,0),1+MATCH(F5650,INDEX(magic_bricks_appreciation_pivot!$B$13:$K$13,0),0))</f>
        <v>0.62790190260080292</v>
      </c>
      <c r="I5650" s="70">
        <f t="shared" si="954"/>
        <v>9083.9420471780431</v>
      </c>
      <c r="J5650">
        <v>94</v>
      </c>
      <c r="K5650">
        <v>3</v>
      </c>
      <c r="L5650">
        <v>2</v>
      </c>
      <c r="M5650">
        <v>5</v>
      </c>
      <c r="N5650" t="s">
        <v>176</v>
      </c>
      <c r="O5650" t="s">
        <v>155</v>
      </c>
      <c r="P5650" s="12">
        <v>37472</v>
      </c>
      <c r="Q5650" t="s">
        <v>194</v>
      </c>
      <c r="R5650" t="s">
        <v>170</v>
      </c>
      <c r="S5650" t="s">
        <v>162</v>
      </c>
      <c r="T5650" t="s">
        <v>166</v>
      </c>
      <c r="U5650">
        <v>5</v>
      </c>
      <c r="V5650">
        <v>4.8</v>
      </c>
      <c r="W5650">
        <v>3.8</v>
      </c>
      <c r="X5650">
        <v>4.46</v>
      </c>
      <c r="Y5650">
        <v>495294</v>
      </c>
      <c r="Z5650">
        <v>210500</v>
      </c>
      <c r="AA5650">
        <v>12382360</v>
      </c>
    </row>
    <row r="5651" spans="1:27">
      <c r="A5651" t="s">
        <v>5844</v>
      </c>
      <c r="B5651" t="s">
        <v>23</v>
      </c>
      <c r="C5651" t="s">
        <v>23</v>
      </c>
      <c r="D5651">
        <v>843</v>
      </c>
      <c r="E5651" s="12">
        <v>40713</v>
      </c>
      <c r="F5651" s="72">
        <f t="shared" si="950"/>
        <v>2011</v>
      </c>
      <c r="G5651" s="70">
        <f t="shared" si="951"/>
        <v>5950.919335705813</v>
      </c>
      <c r="H5651" s="70" cm="1">
        <f t="array" ref="H5651">INDEX(magic_bricks_appreciation_pivot!$A$13:$K$20,MATCH(C5651,magic_bricks_appreciation_pivot!$A$13:$A$20,0),1+MATCH(F5651,INDEX(magic_bricks_appreciation_pivot!$B$13:$K$13,0),0))</f>
        <v>0.30621792098525186</v>
      </c>
      <c r="I5651" s="70">
        <f t="shared" si="954"/>
        <v>7773.1974826365831</v>
      </c>
      <c r="J5651">
        <v>73</v>
      </c>
      <c r="K5651">
        <v>1</v>
      </c>
      <c r="L5651">
        <v>1</v>
      </c>
      <c r="M5651">
        <v>2</v>
      </c>
      <c r="N5651" t="s">
        <v>184</v>
      </c>
      <c r="O5651" t="s">
        <v>161</v>
      </c>
      <c r="P5651" s="12">
        <v>36333</v>
      </c>
      <c r="Q5651" t="s">
        <v>169</v>
      </c>
      <c r="R5651" t="s">
        <v>177</v>
      </c>
      <c r="S5651" t="s">
        <v>162</v>
      </c>
      <c r="T5651" t="s">
        <v>159</v>
      </c>
      <c r="U5651">
        <v>2.2999999999999998</v>
      </c>
      <c r="V5651">
        <v>4.7</v>
      </c>
      <c r="W5651">
        <v>2.9</v>
      </c>
      <c r="X5651">
        <v>3.26</v>
      </c>
      <c r="Y5651">
        <v>225748</v>
      </c>
      <c r="Z5651">
        <v>60200</v>
      </c>
      <c r="AA5651">
        <v>5016625</v>
      </c>
    </row>
    <row r="5652" spans="1:27">
      <c r="A5652" t="s">
        <v>5845</v>
      </c>
      <c r="B5652" t="s">
        <v>75</v>
      </c>
      <c r="C5652" t="s">
        <v>75</v>
      </c>
      <c r="D5652">
        <v>1779</v>
      </c>
      <c r="E5652" s="12">
        <v>40338</v>
      </c>
      <c r="F5652" s="72">
        <f t="shared" si="950"/>
        <v>2010</v>
      </c>
      <c r="G5652" s="70">
        <f t="shared" si="951"/>
        <v>7353.1309724564362</v>
      </c>
      <c r="H5652" s="70" cm="1">
        <f t="array" ref="H5652">INDEX(magic_bricks_appreciation_pivot!$A$13:$K$20,MATCH(C5652,magic_bricks_appreciation_pivot!$A$13:$A$20,0),1+MATCH(F5652,INDEX(magic_bricks_appreciation_pivot!$B$13:$K$13,0),0))</f>
        <v>0.78146973215161719</v>
      </c>
      <c r="I5652" s="70">
        <f t="shared" si="954"/>
        <v>13099.380263977728</v>
      </c>
      <c r="J5652">
        <v>44</v>
      </c>
      <c r="K5652">
        <v>1</v>
      </c>
      <c r="L5652">
        <v>1</v>
      </c>
      <c r="M5652">
        <v>4</v>
      </c>
      <c r="N5652" t="s">
        <v>168</v>
      </c>
      <c r="O5652" t="s">
        <v>161</v>
      </c>
      <c r="P5652" s="12">
        <v>33038</v>
      </c>
      <c r="Q5652" t="s">
        <v>169</v>
      </c>
      <c r="R5652" t="s">
        <v>165</v>
      </c>
      <c r="S5652" t="s">
        <v>178</v>
      </c>
      <c r="T5652" t="s">
        <v>182</v>
      </c>
      <c r="U5652">
        <v>4.0999999999999996</v>
      </c>
      <c r="V5652">
        <v>3.8</v>
      </c>
      <c r="W5652">
        <v>3.1</v>
      </c>
      <c r="X5652">
        <v>3.5750000000000002</v>
      </c>
      <c r="Y5652">
        <v>353193</v>
      </c>
      <c r="Z5652">
        <v>235462</v>
      </c>
      <c r="AA5652">
        <v>13081220</v>
      </c>
    </row>
    <row r="5653" spans="1:27">
      <c r="A5653" t="s">
        <v>5846</v>
      </c>
      <c r="B5653" t="s">
        <v>23</v>
      </c>
      <c r="C5653" t="s">
        <v>23</v>
      </c>
      <c r="D5653">
        <v>543</v>
      </c>
      <c r="E5653" s="12">
        <v>40373</v>
      </c>
      <c r="F5653" s="72">
        <f t="shared" si="950"/>
        <v>2010</v>
      </c>
      <c r="G5653" s="70">
        <f t="shared" si="951"/>
        <v>8326.8876611418054</v>
      </c>
      <c r="H5653" s="70" cm="1">
        <f t="array" ref="H5653">INDEX(magic_bricks_appreciation_pivot!$A$13:$K$20,MATCH(C5653,magic_bricks_appreciation_pivot!$A$13:$A$20,0),1+MATCH(F5653,INDEX(magic_bricks_appreciation_pivot!$B$13:$K$13,0),0))</f>
        <v>0.49881786187527283</v>
      </c>
      <c r="I5653" s="70">
        <f t="shared" si="954"/>
        <v>12480.487960348153</v>
      </c>
      <c r="J5653">
        <v>59</v>
      </c>
      <c r="K5653">
        <v>1</v>
      </c>
      <c r="L5653">
        <v>1</v>
      </c>
      <c r="M5653">
        <v>2</v>
      </c>
      <c r="N5653" t="s">
        <v>184</v>
      </c>
      <c r="O5653" t="s">
        <v>161</v>
      </c>
      <c r="P5653" s="12">
        <v>36723</v>
      </c>
      <c r="Q5653" t="s">
        <v>156</v>
      </c>
      <c r="R5653" t="s">
        <v>157</v>
      </c>
      <c r="S5653" t="s">
        <v>178</v>
      </c>
      <c r="T5653" t="s">
        <v>159</v>
      </c>
      <c r="U5653">
        <v>4.5999999999999996</v>
      </c>
      <c r="V5653">
        <v>4.9000000000000004</v>
      </c>
      <c r="W5653">
        <v>3.2</v>
      </c>
      <c r="X5653">
        <v>4.13</v>
      </c>
      <c r="Y5653">
        <v>203468</v>
      </c>
      <c r="Z5653">
        <v>81387</v>
      </c>
      <c r="AA5653">
        <v>4521500</v>
      </c>
    </row>
    <row r="5654" spans="1:27">
      <c r="A5654" t="s">
        <v>5847</v>
      </c>
      <c r="B5654" t="s">
        <v>201</v>
      </c>
      <c r="C5654" t="s">
        <v>201</v>
      </c>
      <c r="D5654">
        <v>2215</v>
      </c>
      <c r="E5654" s="12">
        <v>40229</v>
      </c>
      <c r="F5654" s="72">
        <f t="shared" si="950"/>
        <v>2010</v>
      </c>
      <c r="G5654" s="70">
        <f t="shared" si="951"/>
        <v>8041.5891647855533</v>
      </c>
      <c r="H5654" s="70" cm="1">
        <f t="array" ref="H5654">INDEX(magic_bricks_appreciation_pivot!$A$13:$K$20,MATCH(C5654,magic_bricks_appreciation_pivot!$A$13:$A$20,0),1+MATCH(F5654,INDEX(magic_bricks_appreciation_pivot!$B$13:$K$13,0),0))</f>
        <v>0.62790190260080292</v>
      </c>
      <c r="I5654" s="70">
        <f t="shared" si="954"/>
        <v>13090.918301288404</v>
      </c>
      <c r="J5654">
        <v>162</v>
      </c>
      <c r="K5654">
        <v>3</v>
      </c>
      <c r="L5654">
        <v>2</v>
      </c>
      <c r="M5654">
        <v>5</v>
      </c>
      <c r="N5654" t="s">
        <v>168</v>
      </c>
      <c r="O5654" t="s">
        <v>161</v>
      </c>
      <c r="P5654" s="12">
        <v>38039</v>
      </c>
      <c r="Q5654" t="s">
        <v>156</v>
      </c>
      <c r="R5654" t="s">
        <v>157</v>
      </c>
      <c r="S5654" t="s">
        <v>162</v>
      </c>
      <c r="T5654" t="s">
        <v>166</v>
      </c>
      <c r="U5654">
        <v>4.8</v>
      </c>
      <c r="V5654">
        <v>3.3</v>
      </c>
      <c r="W5654">
        <v>3</v>
      </c>
      <c r="X5654">
        <v>3.63</v>
      </c>
      <c r="Y5654">
        <v>712485</v>
      </c>
      <c r="Z5654">
        <v>391867</v>
      </c>
      <c r="AA5654">
        <v>17812120</v>
      </c>
    </row>
    <row r="5655" spans="1:27">
      <c r="A5655" t="s">
        <v>5848</v>
      </c>
      <c r="B5655" t="s">
        <v>23</v>
      </c>
      <c r="C5655" t="s">
        <v>23</v>
      </c>
      <c r="D5655">
        <v>551</v>
      </c>
      <c r="E5655" s="12">
        <v>40532</v>
      </c>
      <c r="F5655" s="72">
        <f t="shared" si="950"/>
        <v>2010</v>
      </c>
      <c r="G5655" s="70">
        <f t="shared" si="951"/>
        <v>9368.8747731397452</v>
      </c>
      <c r="H5655" s="70" cm="1">
        <f t="array" ref="H5655">INDEX(magic_bricks_appreciation_pivot!$A$13:$K$20,MATCH(C5655,magic_bricks_appreciation_pivot!$A$13:$A$20,0),1+MATCH(F5655,INDEX(magic_bricks_appreciation_pivot!$B$13:$K$13,0),0))</f>
        <v>0.49881786187527283</v>
      </c>
      <c r="I5655" s="70">
        <f t="shared" si="954"/>
        <v>14042.236855654493</v>
      </c>
      <c r="J5655">
        <v>141</v>
      </c>
      <c r="K5655">
        <v>1</v>
      </c>
      <c r="L5655">
        <v>1</v>
      </c>
      <c r="M5655">
        <v>2</v>
      </c>
      <c r="N5655" t="s">
        <v>168</v>
      </c>
      <c r="O5655" t="s">
        <v>155</v>
      </c>
      <c r="P5655" s="12">
        <v>26297</v>
      </c>
      <c r="Q5655" t="s">
        <v>156</v>
      </c>
      <c r="R5655" t="s">
        <v>157</v>
      </c>
      <c r="S5655" t="s">
        <v>158</v>
      </c>
      <c r="T5655" t="s">
        <v>159</v>
      </c>
      <c r="U5655">
        <v>4.3</v>
      </c>
      <c r="V5655">
        <v>2.6</v>
      </c>
      <c r="W5655">
        <v>3.1</v>
      </c>
      <c r="X5655">
        <v>3.31</v>
      </c>
      <c r="Y5655">
        <v>216815</v>
      </c>
      <c r="Z5655">
        <v>67109</v>
      </c>
      <c r="AA5655">
        <v>5162250</v>
      </c>
    </row>
    <row r="5656" spans="1:27">
      <c r="A5656" t="s">
        <v>5849</v>
      </c>
      <c r="B5656" t="s">
        <v>23</v>
      </c>
      <c r="C5656" t="s">
        <v>23</v>
      </c>
      <c r="D5656">
        <v>692</v>
      </c>
      <c r="E5656" s="12">
        <v>40510</v>
      </c>
      <c r="F5656" s="72">
        <f t="shared" si="950"/>
        <v>2010</v>
      </c>
      <c r="G5656" s="70">
        <f t="shared" si="951"/>
        <v>6482.2976878612717</v>
      </c>
      <c r="H5656" s="70" cm="1">
        <f t="array" ref="H5656">INDEX(magic_bricks_appreciation_pivot!$A$13:$K$20,MATCH(C5656,magic_bricks_appreciation_pivot!$A$13:$A$20,0),1+MATCH(F5656,INDEX(magic_bricks_appreciation_pivot!$B$13:$K$13,0),0))</f>
        <v>0.49881786187527283</v>
      </c>
      <c r="I5656" s="70">
        <f t="shared" si="954"/>
        <v>9715.7835605592554</v>
      </c>
      <c r="J5656">
        <v>13</v>
      </c>
      <c r="K5656">
        <v>1</v>
      </c>
      <c r="L5656">
        <v>1</v>
      </c>
      <c r="M5656">
        <v>2</v>
      </c>
      <c r="N5656" t="s">
        <v>176</v>
      </c>
      <c r="O5656" t="s">
        <v>155</v>
      </c>
      <c r="P5656" s="12">
        <v>28465</v>
      </c>
      <c r="Q5656" t="s">
        <v>194</v>
      </c>
      <c r="R5656" t="s">
        <v>177</v>
      </c>
      <c r="S5656" t="s">
        <v>158</v>
      </c>
      <c r="T5656" t="s">
        <v>173</v>
      </c>
      <c r="U5656">
        <v>3</v>
      </c>
      <c r="V5656">
        <v>3.6</v>
      </c>
      <c r="W5656">
        <v>4</v>
      </c>
      <c r="X5656">
        <v>3.58</v>
      </c>
      <c r="Y5656">
        <v>165973</v>
      </c>
      <c r="Z5656">
        <v>80744</v>
      </c>
      <c r="AA5656">
        <v>4485750</v>
      </c>
    </row>
    <row r="5657" spans="1:27" hidden="1">
      <c r="A5657" t="s">
        <v>5850</v>
      </c>
      <c r="B5657" t="s">
        <v>201</v>
      </c>
      <c r="C5657" t="s">
        <v>201</v>
      </c>
      <c r="D5657">
        <v>2432</v>
      </c>
      <c r="E5657" s="12">
        <v>39738</v>
      </c>
      <c r="F5657" s="72">
        <f t="shared" si="950"/>
        <v>2008</v>
      </c>
      <c r="G5657" s="70">
        <f t="shared" si="951"/>
        <v>5694.7039473684208</v>
      </c>
      <c r="H5657" s="70" t="e" cm="1">
        <f t="array" ref="H5657">INDEX(magic_bricks_appreciation_pivot!$A$13:$K$20,MATCH(C5657,magic_bricks_appreciation_pivot!$A$13:$A$20,0),1+MATCH(F5657,INDEX(magic_bricks_appreciation_pivot!$B$13:$K$13,0),0))</f>
        <v>#N/A</v>
      </c>
      <c r="I5657" s="70"/>
      <c r="J5657">
        <v>100</v>
      </c>
      <c r="K5657">
        <v>4</v>
      </c>
      <c r="L5657">
        <v>2</v>
      </c>
      <c r="M5657">
        <v>6</v>
      </c>
      <c r="N5657" t="s">
        <v>184</v>
      </c>
      <c r="O5657" t="s">
        <v>155</v>
      </c>
      <c r="P5657" s="12">
        <v>30978</v>
      </c>
      <c r="Q5657" t="s">
        <v>169</v>
      </c>
      <c r="R5657" t="s">
        <v>157</v>
      </c>
      <c r="S5657" t="s">
        <v>162</v>
      </c>
      <c r="T5657" t="s">
        <v>163</v>
      </c>
      <c r="U5657">
        <v>2.2999999999999998</v>
      </c>
      <c r="V5657">
        <v>3.1</v>
      </c>
      <c r="W5657">
        <v>4.0999999999999996</v>
      </c>
      <c r="X5657">
        <v>3.26</v>
      </c>
      <c r="Y5657">
        <v>678626</v>
      </c>
      <c r="Z5657">
        <v>318539</v>
      </c>
      <c r="AA5657">
        <v>13849520</v>
      </c>
    </row>
    <row r="5658" spans="1:27" hidden="1">
      <c r="A5658" t="s">
        <v>5851</v>
      </c>
      <c r="B5658" t="s">
        <v>175</v>
      </c>
      <c r="C5658" t="s">
        <v>34</v>
      </c>
      <c r="D5658">
        <v>892</v>
      </c>
      <c r="E5658" s="12">
        <v>39142</v>
      </c>
      <c r="F5658" s="72">
        <f t="shared" si="950"/>
        <v>2007</v>
      </c>
      <c r="G5658" s="70">
        <f t="shared" si="951"/>
        <v>12055.156950672646</v>
      </c>
      <c r="H5658" s="70" t="e" cm="1">
        <f t="array" ref="H5658">INDEX(magic_bricks_appreciation_pivot!$A$13:$K$20,MATCH(C5658,magic_bricks_appreciation_pivot!$A$13:$A$20,0),1+MATCH(F5658,INDEX(magic_bricks_appreciation_pivot!$B$13:$K$13,0),0))</f>
        <v>#N/A</v>
      </c>
      <c r="I5658" s="70"/>
      <c r="J5658">
        <v>97</v>
      </c>
      <c r="K5658">
        <v>1</v>
      </c>
      <c r="L5658">
        <v>1</v>
      </c>
      <c r="M5658">
        <v>3</v>
      </c>
      <c r="N5658" t="s">
        <v>193</v>
      </c>
      <c r="O5658" t="s">
        <v>161</v>
      </c>
      <c r="P5658" s="12">
        <v>27462</v>
      </c>
      <c r="Q5658" t="s">
        <v>156</v>
      </c>
      <c r="R5658" t="s">
        <v>170</v>
      </c>
      <c r="S5658" t="s">
        <v>162</v>
      </c>
      <c r="T5658" t="s">
        <v>163</v>
      </c>
      <c r="U5658">
        <v>2.8</v>
      </c>
      <c r="V5658">
        <v>2</v>
      </c>
      <c r="W5658">
        <v>4.2</v>
      </c>
      <c r="X5658">
        <v>2.9</v>
      </c>
      <c r="Y5658">
        <v>290336</v>
      </c>
      <c r="Z5658">
        <v>118285</v>
      </c>
      <c r="AA5658">
        <v>10753200</v>
      </c>
    </row>
    <row r="5659" spans="1:27">
      <c r="A5659" t="s">
        <v>5852</v>
      </c>
      <c r="B5659" t="s">
        <v>201</v>
      </c>
      <c r="C5659" t="s">
        <v>201</v>
      </c>
      <c r="D5659">
        <v>1734</v>
      </c>
      <c r="E5659" s="12">
        <v>40412</v>
      </c>
      <c r="F5659" s="72">
        <f t="shared" si="950"/>
        <v>2010</v>
      </c>
      <c r="G5659" s="70">
        <f t="shared" si="951"/>
        <v>9067.4048442906569</v>
      </c>
      <c r="H5659" s="70" cm="1">
        <f t="array" ref="H5659">INDEX(magic_bricks_appreciation_pivot!$A$13:$K$20,MATCH(C5659,magic_bricks_appreciation_pivot!$A$13:$A$20,0),1+MATCH(F5659,INDEX(magic_bricks_appreciation_pivot!$B$13:$K$13,0),0))</f>
        <v>0.62790190260080292</v>
      </c>
      <c r="I5659" s="70">
        <f>G5659+G5659*H5659</f>
        <v>14760.845597672498</v>
      </c>
      <c r="J5659">
        <v>61</v>
      </c>
      <c r="K5659">
        <v>2</v>
      </c>
      <c r="L5659">
        <v>1</v>
      </c>
      <c r="M5659">
        <v>4</v>
      </c>
      <c r="N5659" t="s">
        <v>193</v>
      </c>
      <c r="O5659" t="s">
        <v>155</v>
      </c>
      <c r="P5659" s="12">
        <v>31652</v>
      </c>
      <c r="Q5659" t="s">
        <v>156</v>
      </c>
      <c r="R5659" t="s">
        <v>177</v>
      </c>
      <c r="S5659" t="s">
        <v>158</v>
      </c>
      <c r="T5659" t="s">
        <v>182</v>
      </c>
      <c r="U5659">
        <v>4.0999999999999996</v>
      </c>
      <c r="V5659">
        <v>3.7</v>
      </c>
      <c r="W5659">
        <v>4.0999999999999996</v>
      </c>
      <c r="X5659">
        <v>3.98</v>
      </c>
      <c r="Y5659">
        <v>644638</v>
      </c>
      <c r="Z5659">
        <v>330180</v>
      </c>
      <c r="AA5659">
        <v>15722880</v>
      </c>
    </row>
    <row r="5660" spans="1:27" hidden="1">
      <c r="A5660" t="s">
        <v>5853</v>
      </c>
      <c r="B5660" t="s">
        <v>56</v>
      </c>
      <c r="C5660" t="s">
        <v>56</v>
      </c>
      <c r="D5660">
        <v>944</v>
      </c>
      <c r="E5660" s="12">
        <v>39150</v>
      </c>
      <c r="F5660" s="72">
        <f t="shared" si="950"/>
        <v>2007</v>
      </c>
      <c r="G5660" s="70">
        <f t="shared" si="951"/>
        <v>7445.9322033898306</v>
      </c>
      <c r="H5660" s="70" t="e" cm="1">
        <f t="array" ref="H5660">INDEX(magic_bricks_appreciation_pivot!$A$13:$K$20,MATCH(C5660,magic_bricks_appreciation_pivot!$A$13:$A$20,0),1+MATCH(F5660,INDEX(magic_bricks_appreciation_pivot!$B$13:$K$13,0),0))</f>
        <v>#N/A</v>
      </c>
      <c r="I5660" s="70"/>
      <c r="J5660">
        <v>97</v>
      </c>
      <c r="K5660">
        <v>1</v>
      </c>
      <c r="L5660">
        <v>1</v>
      </c>
      <c r="M5660">
        <v>3</v>
      </c>
      <c r="N5660" t="s">
        <v>154</v>
      </c>
      <c r="O5660" t="s">
        <v>161</v>
      </c>
      <c r="P5660" s="12">
        <v>30390</v>
      </c>
      <c r="Q5660" t="s">
        <v>169</v>
      </c>
      <c r="R5660" t="s">
        <v>157</v>
      </c>
      <c r="S5660" t="s">
        <v>178</v>
      </c>
      <c r="T5660" t="s">
        <v>171</v>
      </c>
      <c r="U5660">
        <v>2.2999999999999998</v>
      </c>
      <c r="V5660">
        <v>3.7</v>
      </c>
      <c r="W5660">
        <v>2.7</v>
      </c>
      <c r="X5660">
        <v>2.78</v>
      </c>
      <c r="Y5660">
        <v>246014</v>
      </c>
      <c r="Z5660">
        <v>91376</v>
      </c>
      <c r="AA5660">
        <v>7028960</v>
      </c>
    </row>
    <row r="5661" spans="1:27" hidden="1">
      <c r="A5661" t="s">
        <v>5854</v>
      </c>
      <c r="B5661" t="s">
        <v>51</v>
      </c>
      <c r="C5661" t="s">
        <v>51</v>
      </c>
      <c r="D5661">
        <v>1924</v>
      </c>
      <c r="E5661" s="12">
        <v>39900</v>
      </c>
      <c r="F5661" s="72">
        <f t="shared" si="950"/>
        <v>2009</v>
      </c>
      <c r="G5661" s="70">
        <f t="shared" si="951"/>
        <v>5767.0997920997925</v>
      </c>
      <c r="H5661" s="70" t="e" cm="1">
        <f t="array" ref="H5661">INDEX(magic_bricks_appreciation_pivot!$A$13:$K$20,MATCH(C5661,magic_bricks_appreciation_pivot!$A$13:$A$20,0),1+MATCH(F5661,INDEX(magic_bricks_appreciation_pivot!$B$13:$K$13,0),0))</f>
        <v>#N/A</v>
      </c>
      <c r="I5661" s="70"/>
      <c r="J5661">
        <v>121</v>
      </c>
      <c r="K5661">
        <v>3</v>
      </c>
      <c r="L5661">
        <v>2</v>
      </c>
      <c r="M5661">
        <v>5</v>
      </c>
      <c r="N5661" t="s">
        <v>193</v>
      </c>
      <c r="O5661" t="s">
        <v>155</v>
      </c>
      <c r="P5661" s="12">
        <v>30775</v>
      </c>
      <c r="Q5661" t="s">
        <v>194</v>
      </c>
      <c r="R5661" t="s">
        <v>170</v>
      </c>
      <c r="S5661" t="s">
        <v>158</v>
      </c>
      <c r="T5661" t="s">
        <v>166</v>
      </c>
      <c r="U5661">
        <v>3.4</v>
      </c>
      <c r="V5661">
        <v>2.2000000000000002</v>
      </c>
      <c r="W5661">
        <v>3</v>
      </c>
      <c r="X5661">
        <v>2.74</v>
      </c>
      <c r="Y5661">
        <v>443836</v>
      </c>
      <c r="Z5661">
        <v>233014</v>
      </c>
      <c r="AA5661">
        <v>11095900</v>
      </c>
    </row>
    <row r="5662" spans="1:27" hidden="1">
      <c r="A5662" t="s">
        <v>5855</v>
      </c>
      <c r="B5662" t="s">
        <v>39</v>
      </c>
      <c r="C5662" t="s">
        <v>39</v>
      </c>
      <c r="D5662">
        <v>1688</v>
      </c>
      <c r="E5662" s="12">
        <v>40159</v>
      </c>
      <c r="F5662" s="72">
        <f t="shared" si="950"/>
        <v>2009</v>
      </c>
      <c r="G5662" s="70">
        <f t="shared" si="951"/>
        <v>6256.0604265402844</v>
      </c>
      <c r="H5662" s="70" t="e" cm="1">
        <f t="array" ref="H5662">INDEX(magic_bricks_appreciation_pivot!$A$13:$K$20,MATCH(C5662,magic_bricks_appreciation_pivot!$A$13:$A$20,0),1+MATCH(F5662,INDEX(magic_bricks_appreciation_pivot!$B$13:$K$13,0),0))</f>
        <v>#N/A</v>
      </c>
      <c r="I5662" s="70"/>
      <c r="J5662">
        <v>167</v>
      </c>
      <c r="K5662">
        <v>1</v>
      </c>
      <c r="L5662">
        <v>1</v>
      </c>
      <c r="M5662">
        <v>4</v>
      </c>
      <c r="N5662" t="s">
        <v>176</v>
      </c>
      <c r="O5662" t="s">
        <v>161</v>
      </c>
      <c r="P5662" s="12">
        <v>25924</v>
      </c>
      <c r="Q5662" t="s">
        <v>194</v>
      </c>
      <c r="R5662" t="s">
        <v>170</v>
      </c>
      <c r="S5662" t="s">
        <v>158</v>
      </c>
      <c r="T5662" t="s">
        <v>163</v>
      </c>
      <c r="U5662">
        <v>5</v>
      </c>
      <c r="V5662">
        <v>3.3</v>
      </c>
      <c r="W5662">
        <v>3.4</v>
      </c>
      <c r="X5662">
        <v>3.9350000000000001</v>
      </c>
      <c r="Y5662">
        <v>369608</v>
      </c>
      <c r="Z5662">
        <v>116163</v>
      </c>
      <c r="AA5662">
        <v>10560230</v>
      </c>
    </row>
    <row r="5663" spans="1:27">
      <c r="A5663" t="s">
        <v>5856</v>
      </c>
      <c r="B5663" t="s">
        <v>201</v>
      </c>
      <c r="C5663" t="s">
        <v>201</v>
      </c>
      <c r="D5663">
        <v>1721</v>
      </c>
      <c r="E5663" s="12">
        <v>40822</v>
      </c>
      <c r="F5663" s="72">
        <f t="shared" si="950"/>
        <v>2011</v>
      </c>
      <c r="G5663" s="70">
        <f t="shared" si="951"/>
        <v>6234.0499709471242</v>
      </c>
      <c r="H5663" s="70" cm="1">
        <f t="array" ref="H5663">INDEX(magic_bricks_appreciation_pivot!$A$13:$K$20,MATCH(C5663,magic_bricks_appreciation_pivot!$A$13:$A$20,0),1+MATCH(F5663,INDEX(magic_bricks_appreciation_pivot!$B$13:$K$13,0),0))</f>
        <v>0.57884713052310821</v>
      </c>
      <c r="I5663" s="70">
        <f t="shared" ref="I5663:I5665" si="955">G5663+G5663*H5663</f>
        <v>9842.6119081675333</v>
      </c>
      <c r="J5663">
        <v>61</v>
      </c>
      <c r="K5663">
        <v>2</v>
      </c>
      <c r="L5663">
        <v>1</v>
      </c>
      <c r="M5663">
        <v>4</v>
      </c>
      <c r="N5663" t="s">
        <v>176</v>
      </c>
      <c r="O5663" t="s">
        <v>161</v>
      </c>
      <c r="P5663" s="12">
        <v>37537</v>
      </c>
      <c r="Q5663" t="s">
        <v>169</v>
      </c>
      <c r="R5663" t="s">
        <v>157</v>
      </c>
      <c r="S5663" t="s">
        <v>162</v>
      </c>
      <c r="T5663" t="s">
        <v>166</v>
      </c>
      <c r="U5663">
        <v>4.8</v>
      </c>
      <c r="V5663">
        <v>4.3</v>
      </c>
      <c r="W5663">
        <v>5</v>
      </c>
      <c r="X5663">
        <v>4.7300000000000004</v>
      </c>
      <c r="Y5663">
        <v>472067</v>
      </c>
      <c r="Z5663">
        <v>171661</v>
      </c>
      <c r="AA5663">
        <v>10728800</v>
      </c>
    </row>
    <row r="5664" spans="1:27">
      <c r="A5664" t="s">
        <v>5857</v>
      </c>
      <c r="B5664" t="s">
        <v>175</v>
      </c>
      <c r="C5664" t="s">
        <v>34</v>
      </c>
      <c r="D5664">
        <v>745</v>
      </c>
      <c r="E5664" s="12">
        <v>42041</v>
      </c>
      <c r="F5664" s="72">
        <f t="shared" si="950"/>
        <v>2015</v>
      </c>
      <c r="G5664" s="70">
        <f t="shared" si="951"/>
        <v>14240.872483221476</v>
      </c>
      <c r="H5664" s="70" cm="1">
        <f t="array" ref="H5664">INDEX(magic_bricks_appreciation_pivot!$A$13:$K$20,MATCH(C5664,magic_bricks_appreciation_pivot!$A$13:$A$20,0),1+MATCH(F5664,INDEX(magic_bricks_appreciation_pivot!$B$13:$K$13,0),0))</f>
        <v>-3.6830357142857144E-2</v>
      </c>
      <c r="I5664" s="70">
        <f t="shared" si="955"/>
        <v>13716.376063638541</v>
      </c>
      <c r="J5664">
        <v>109</v>
      </c>
      <c r="K5664">
        <v>1</v>
      </c>
      <c r="L5664">
        <v>1</v>
      </c>
      <c r="M5664">
        <v>2</v>
      </c>
      <c r="N5664" t="s">
        <v>184</v>
      </c>
      <c r="O5664" t="s">
        <v>155</v>
      </c>
      <c r="P5664" s="12">
        <v>27806</v>
      </c>
      <c r="Q5664" t="s">
        <v>156</v>
      </c>
      <c r="R5664" t="s">
        <v>177</v>
      </c>
      <c r="S5664" t="s">
        <v>162</v>
      </c>
      <c r="T5664" t="s">
        <v>163</v>
      </c>
      <c r="U5664">
        <v>2.9</v>
      </c>
      <c r="V5664">
        <v>3.8</v>
      </c>
      <c r="W5664">
        <v>2.1</v>
      </c>
      <c r="X5664">
        <v>3.02</v>
      </c>
      <c r="Y5664">
        <v>275846</v>
      </c>
      <c r="Z5664">
        <v>137923</v>
      </c>
      <c r="AA5664">
        <v>10609450</v>
      </c>
    </row>
    <row r="5665" spans="1:27">
      <c r="A5665" t="s">
        <v>5858</v>
      </c>
      <c r="B5665" t="s">
        <v>23</v>
      </c>
      <c r="C5665" t="s">
        <v>23</v>
      </c>
      <c r="D5665">
        <v>1590</v>
      </c>
      <c r="E5665" s="12">
        <v>40571</v>
      </c>
      <c r="F5665" s="72">
        <f t="shared" si="950"/>
        <v>2011</v>
      </c>
      <c r="G5665" s="70">
        <f t="shared" si="951"/>
        <v>7179.4025157232709</v>
      </c>
      <c r="H5665" s="70" cm="1">
        <f t="array" ref="H5665">INDEX(magic_bricks_appreciation_pivot!$A$13:$K$20,MATCH(C5665,magic_bricks_appreciation_pivot!$A$13:$A$20,0),1+MATCH(F5665,INDEX(magic_bricks_appreciation_pivot!$B$13:$K$13,0),0))</f>
        <v>0.30621792098525186</v>
      </c>
      <c r="I5665" s="70">
        <f t="shared" si="955"/>
        <v>9377.8642280043387</v>
      </c>
      <c r="J5665">
        <v>134</v>
      </c>
      <c r="K5665">
        <v>2</v>
      </c>
      <c r="L5665">
        <v>2</v>
      </c>
      <c r="M5665">
        <v>4</v>
      </c>
      <c r="N5665" t="s">
        <v>154</v>
      </c>
      <c r="O5665" t="s">
        <v>155</v>
      </c>
      <c r="P5665" s="12">
        <v>29256</v>
      </c>
      <c r="Q5665" t="s">
        <v>156</v>
      </c>
      <c r="R5665" t="s">
        <v>157</v>
      </c>
      <c r="S5665" t="s">
        <v>158</v>
      </c>
      <c r="T5665" t="s">
        <v>173</v>
      </c>
      <c r="U5665">
        <v>4.5</v>
      </c>
      <c r="V5665">
        <v>2.2000000000000002</v>
      </c>
      <c r="W5665">
        <v>4.5</v>
      </c>
      <c r="X5665">
        <v>3.81</v>
      </c>
      <c r="Y5665">
        <v>513686</v>
      </c>
      <c r="Z5665">
        <v>194059</v>
      </c>
      <c r="AA5665">
        <v>11415250</v>
      </c>
    </row>
    <row r="5666" spans="1:27" hidden="1">
      <c r="A5666" t="s">
        <v>5859</v>
      </c>
      <c r="B5666" t="s">
        <v>201</v>
      </c>
      <c r="C5666" t="s">
        <v>201</v>
      </c>
      <c r="D5666">
        <v>1719</v>
      </c>
      <c r="E5666" s="12">
        <v>39565</v>
      </c>
      <c r="F5666" s="72">
        <f t="shared" si="950"/>
        <v>2008</v>
      </c>
      <c r="G5666" s="70">
        <f t="shared" si="951"/>
        <v>9074.2292030250137</v>
      </c>
      <c r="H5666" s="70" t="e" cm="1">
        <f t="array" ref="H5666">INDEX(magic_bricks_appreciation_pivot!$A$13:$K$20,MATCH(C5666,magic_bricks_appreciation_pivot!$A$13:$A$20,0),1+MATCH(F5666,INDEX(magic_bricks_appreciation_pivot!$B$13:$K$13,0),0))</f>
        <v>#N/A</v>
      </c>
      <c r="I5666" s="70"/>
      <c r="J5666">
        <v>113</v>
      </c>
      <c r="K5666">
        <v>2</v>
      </c>
      <c r="L5666">
        <v>1</v>
      </c>
      <c r="M5666">
        <v>4</v>
      </c>
      <c r="N5666" t="s">
        <v>176</v>
      </c>
      <c r="O5666" t="s">
        <v>155</v>
      </c>
      <c r="P5666" s="12">
        <v>35915</v>
      </c>
      <c r="Q5666" t="s">
        <v>156</v>
      </c>
      <c r="R5666" t="s">
        <v>177</v>
      </c>
      <c r="S5666" t="s">
        <v>158</v>
      </c>
      <c r="T5666" t="s">
        <v>182</v>
      </c>
      <c r="U5666">
        <v>4</v>
      </c>
      <c r="V5666">
        <v>3.6</v>
      </c>
      <c r="W5666">
        <v>4.5999999999999996</v>
      </c>
      <c r="X5666">
        <v>4.12</v>
      </c>
      <c r="Y5666">
        <v>514754</v>
      </c>
      <c r="Z5666">
        <v>296373</v>
      </c>
      <c r="AA5666">
        <v>15598600</v>
      </c>
    </row>
    <row r="5667" spans="1:27" hidden="1">
      <c r="A5667" t="s">
        <v>5860</v>
      </c>
      <c r="B5667" t="s">
        <v>175</v>
      </c>
      <c r="C5667" t="s">
        <v>34</v>
      </c>
      <c r="D5667">
        <v>838</v>
      </c>
      <c r="E5667" s="12">
        <v>39580</v>
      </c>
      <c r="F5667" s="72">
        <f t="shared" si="950"/>
        <v>2008</v>
      </c>
      <c r="G5667" s="70">
        <f t="shared" si="951"/>
        <v>9323.2696897374699</v>
      </c>
      <c r="H5667" s="70" t="e" cm="1">
        <f t="array" ref="H5667">INDEX(magic_bricks_appreciation_pivot!$A$13:$K$20,MATCH(C5667,magic_bricks_appreciation_pivot!$A$13:$A$20,0),1+MATCH(F5667,INDEX(magic_bricks_appreciation_pivot!$B$13:$K$13,0),0))</f>
        <v>#N/A</v>
      </c>
      <c r="I5667" s="70"/>
      <c r="J5667">
        <v>53</v>
      </c>
      <c r="K5667">
        <v>1</v>
      </c>
      <c r="L5667">
        <v>1</v>
      </c>
      <c r="M5667">
        <v>3</v>
      </c>
      <c r="N5667" t="s">
        <v>176</v>
      </c>
      <c r="O5667" t="s">
        <v>155</v>
      </c>
      <c r="P5667" s="12">
        <v>37390</v>
      </c>
      <c r="Q5667" t="s">
        <v>194</v>
      </c>
      <c r="R5667" t="s">
        <v>177</v>
      </c>
      <c r="S5667" t="s">
        <v>158</v>
      </c>
      <c r="T5667" t="s">
        <v>163</v>
      </c>
      <c r="U5667">
        <v>2.2999999999999998</v>
      </c>
      <c r="V5667">
        <v>5</v>
      </c>
      <c r="W5667">
        <v>2.9</v>
      </c>
      <c r="X5667">
        <v>3.56</v>
      </c>
      <c r="Y5667">
        <v>250013</v>
      </c>
      <c r="Z5667">
        <v>125006</v>
      </c>
      <c r="AA5667">
        <v>7812900</v>
      </c>
    </row>
    <row r="5668" spans="1:27">
      <c r="A5668" t="s">
        <v>5861</v>
      </c>
      <c r="B5668" t="s">
        <v>201</v>
      </c>
      <c r="C5668" t="s">
        <v>201</v>
      </c>
      <c r="D5668">
        <v>1941</v>
      </c>
      <c r="E5668" s="12">
        <v>40278</v>
      </c>
      <c r="F5668" s="72">
        <f t="shared" si="950"/>
        <v>2010</v>
      </c>
      <c r="G5668" s="70">
        <f t="shared" si="951"/>
        <v>6205.6465739309633</v>
      </c>
      <c r="H5668" s="70" cm="1">
        <f t="array" ref="H5668">INDEX(magic_bricks_appreciation_pivot!$A$13:$K$20,MATCH(C5668,magic_bricks_appreciation_pivot!$A$13:$A$20,0),1+MATCH(F5668,INDEX(magic_bricks_appreciation_pivot!$B$13:$K$13,0),0))</f>
        <v>0.62790190260080292</v>
      </c>
      <c r="I5668" s="70">
        <f t="shared" ref="I5668:I5672" si="956">G5668+G5668*H5668</f>
        <v>10102.183864570368</v>
      </c>
      <c r="J5668">
        <v>174</v>
      </c>
      <c r="K5668">
        <v>3</v>
      </c>
      <c r="L5668">
        <v>2</v>
      </c>
      <c r="M5668">
        <v>5</v>
      </c>
      <c r="N5668" t="s">
        <v>154</v>
      </c>
      <c r="O5668" t="s">
        <v>161</v>
      </c>
      <c r="P5668" s="12">
        <v>37723</v>
      </c>
      <c r="Q5668" t="s">
        <v>169</v>
      </c>
      <c r="R5668" t="s">
        <v>177</v>
      </c>
      <c r="S5668" t="s">
        <v>162</v>
      </c>
      <c r="T5668" t="s">
        <v>182</v>
      </c>
      <c r="U5668">
        <v>2</v>
      </c>
      <c r="V5668">
        <v>3.4</v>
      </c>
      <c r="W5668">
        <v>2.9</v>
      </c>
      <c r="X5668">
        <v>2.78</v>
      </c>
      <c r="Y5668">
        <v>361355</v>
      </c>
      <c r="Z5668">
        <v>264994</v>
      </c>
      <c r="AA5668">
        <v>12045160</v>
      </c>
    </row>
    <row r="5669" spans="1:27">
      <c r="A5669" t="s">
        <v>5862</v>
      </c>
      <c r="B5669" t="s">
        <v>175</v>
      </c>
      <c r="C5669" t="s">
        <v>34</v>
      </c>
      <c r="D5669">
        <v>1215</v>
      </c>
      <c r="E5669" s="12">
        <v>41221</v>
      </c>
      <c r="F5669" s="72">
        <f t="shared" si="950"/>
        <v>2012</v>
      </c>
      <c r="G5669" s="70">
        <f t="shared" si="951"/>
        <v>8699.5061728395067</v>
      </c>
      <c r="H5669" s="70" cm="1">
        <f t="array" ref="H5669">INDEX(magic_bricks_appreciation_pivot!$A$13:$K$20,MATCH(C5669,magic_bricks_appreciation_pivot!$A$13:$A$20,0),1+MATCH(F5669,INDEX(magic_bricks_appreciation_pivot!$B$13:$K$13,0),0))</f>
        <v>0.22606337179266398</v>
      </c>
      <c r="I5669" s="70">
        <f t="shared" si="956"/>
        <v>10666.1458712027</v>
      </c>
      <c r="J5669">
        <v>30</v>
      </c>
      <c r="K5669">
        <v>2</v>
      </c>
      <c r="L5669">
        <v>1</v>
      </c>
      <c r="M5669">
        <v>4</v>
      </c>
      <c r="N5669" t="s">
        <v>168</v>
      </c>
      <c r="O5669" t="s">
        <v>161</v>
      </c>
      <c r="P5669" s="12">
        <v>37936</v>
      </c>
      <c r="Q5669" t="s">
        <v>169</v>
      </c>
      <c r="R5669" t="s">
        <v>157</v>
      </c>
      <c r="S5669" t="s">
        <v>158</v>
      </c>
      <c r="T5669" t="s">
        <v>182</v>
      </c>
      <c r="U5669">
        <v>4.0999999999999996</v>
      </c>
      <c r="V5669">
        <v>2.6</v>
      </c>
      <c r="W5669">
        <v>3.2</v>
      </c>
      <c r="X5669">
        <v>3.23</v>
      </c>
      <c r="Y5669">
        <v>264248</v>
      </c>
      <c r="Z5669">
        <v>147979</v>
      </c>
      <c r="AA5669">
        <v>10569900</v>
      </c>
    </row>
    <row r="5670" spans="1:27">
      <c r="A5670" t="s">
        <v>5863</v>
      </c>
      <c r="B5670" t="s">
        <v>23</v>
      </c>
      <c r="C5670" t="s">
        <v>23</v>
      </c>
      <c r="D5670">
        <v>926</v>
      </c>
      <c r="E5670" s="12">
        <v>40623</v>
      </c>
      <c r="F5670" s="72">
        <f t="shared" si="950"/>
        <v>2011</v>
      </c>
      <c r="G5670" s="70">
        <f t="shared" si="951"/>
        <v>6005.6695464362847</v>
      </c>
      <c r="H5670" s="70" cm="1">
        <f t="array" ref="H5670">INDEX(magic_bricks_appreciation_pivot!$A$13:$K$20,MATCH(C5670,magic_bricks_appreciation_pivot!$A$13:$A$20,0),1+MATCH(F5670,INDEX(magic_bricks_appreciation_pivot!$B$13:$K$13,0),0))</f>
        <v>0.30621792098525186</v>
      </c>
      <c r="I5670" s="70">
        <f t="shared" si="956"/>
        <v>7844.7131890704441</v>
      </c>
      <c r="J5670">
        <v>89</v>
      </c>
      <c r="K5670">
        <v>1</v>
      </c>
      <c r="L5670">
        <v>1</v>
      </c>
      <c r="M5670">
        <v>3</v>
      </c>
      <c r="N5670" t="s">
        <v>184</v>
      </c>
      <c r="O5670" t="s">
        <v>155</v>
      </c>
      <c r="P5670" s="12">
        <v>35148</v>
      </c>
      <c r="Q5670" t="s">
        <v>194</v>
      </c>
      <c r="R5670" t="s">
        <v>170</v>
      </c>
      <c r="S5670" t="s">
        <v>158</v>
      </c>
      <c r="T5670" t="s">
        <v>159</v>
      </c>
      <c r="U5670">
        <v>2.2999999999999998</v>
      </c>
      <c r="V5670">
        <v>4.5</v>
      </c>
      <c r="W5670">
        <v>4</v>
      </c>
      <c r="X5670">
        <v>3.64</v>
      </c>
      <c r="Y5670">
        <v>189083</v>
      </c>
      <c r="Z5670">
        <v>133470</v>
      </c>
      <c r="AA5670">
        <v>5561250</v>
      </c>
    </row>
    <row r="5671" spans="1:27">
      <c r="A5671" t="s">
        <v>5864</v>
      </c>
      <c r="B5671" t="s">
        <v>39</v>
      </c>
      <c r="C5671" t="s">
        <v>39</v>
      </c>
      <c r="D5671">
        <v>1609</v>
      </c>
      <c r="E5671" s="12">
        <v>41037</v>
      </c>
      <c r="F5671" s="72">
        <f t="shared" si="950"/>
        <v>2012</v>
      </c>
      <c r="G5671" s="70">
        <f t="shared" si="951"/>
        <v>7253.9838408949654</v>
      </c>
      <c r="H5671" s="70" cm="1">
        <f t="array" ref="H5671">INDEX(magic_bricks_appreciation_pivot!$A$13:$K$20,MATCH(C5671,magic_bricks_appreciation_pivot!$A$13:$A$20,0),1+MATCH(F5671,INDEX(magic_bricks_appreciation_pivot!$B$13:$K$13,0),0))</f>
        <v>0.34576729802860456</v>
      </c>
      <c r="I5671" s="70">
        <f t="shared" si="956"/>
        <v>9762.1742335043764</v>
      </c>
      <c r="J5671">
        <v>125</v>
      </c>
      <c r="K5671">
        <v>1</v>
      </c>
      <c r="L5671">
        <v>1</v>
      </c>
      <c r="M5671">
        <v>4</v>
      </c>
      <c r="N5671" t="s">
        <v>154</v>
      </c>
      <c r="O5671" t="s">
        <v>161</v>
      </c>
      <c r="P5671" s="12">
        <v>38482</v>
      </c>
      <c r="Q5671" t="s">
        <v>169</v>
      </c>
      <c r="R5671" t="s">
        <v>157</v>
      </c>
      <c r="S5671" t="s">
        <v>178</v>
      </c>
      <c r="T5671" t="s">
        <v>163</v>
      </c>
      <c r="U5671">
        <v>4.9000000000000004</v>
      </c>
      <c r="V5671">
        <v>2.4</v>
      </c>
      <c r="W5671">
        <v>3.6</v>
      </c>
      <c r="X5671">
        <v>3.7549999999999999</v>
      </c>
      <c r="Y5671">
        <v>408508</v>
      </c>
      <c r="Z5671">
        <v>186747</v>
      </c>
      <c r="AA5671">
        <v>11671660</v>
      </c>
    </row>
    <row r="5672" spans="1:27">
      <c r="A5672" t="s">
        <v>5865</v>
      </c>
      <c r="B5672" t="s">
        <v>175</v>
      </c>
      <c r="C5672" t="s">
        <v>34</v>
      </c>
      <c r="D5672">
        <v>1226</v>
      </c>
      <c r="E5672" s="12">
        <v>41096</v>
      </c>
      <c r="F5672" s="72">
        <f t="shared" si="950"/>
        <v>2012</v>
      </c>
      <c r="G5672" s="70">
        <f t="shared" si="951"/>
        <v>8265.6769983686791</v>
      </c>
      <c r="H5672" s="70" cm="1">
        <f t="array" ref="H5672">INDEX(magic_bricks_appreciation_pivot!$A$13:$K$20,MATCH(C5672,magic_bricks_appreciation_pivot!$A$13:$A$20,0),1+MATCH(F5672,INDEX(magic_bricks_appreciation_pivot!$B$13:$K$13,0),0))</f>
        <v>0.22606337179266398</v>
      </c>
      <c r="I5672" s="70">
        <f t="shared" si="956"/>
        <v>10134.243810768969</v>
      </c>
      <c r="J5672">
        <v>118</v>
      </c>
      <c r="K5672">
        <v>2</v>
      </c>
      <c r="L5672">
        <v>1</v>
      </c>
      <c r="M5672">
        <v>4</v>
      </c>
      <c r="N5672" t="s">
        <v>168</v>
      </c>
      <c r="O5672" t="s">
        <v>155</v>
      </c>
      <c r="P5672" s="12">
        <v>37446</v>
      </c>
      <c r="Q5672" t="s">
        <v>169</v>
      </c>
      <c r="R5672" t="s">
        <v>165</v>
      </c>
      <c r="S5672" t="s">
        <v>158</v>
      </c>
      <c r="T5672" t="s">
        <v>163</v>
      </c>
      <c r="U5672">
        <v>4.5999999999999996</v>
      </c>
      <c r="V5672">
        <v>4</v>
      </c>
      <c r="W5672">
        <v>2.8</v>
      </c>
      <c r="X5672">
        <v>3.82</v>
      </c>
      <c r="Y5672">
        <v>273610</v>
      </c>
      <c r="Z5672">
        <v>152006</v>
      </c>
      <c r="AA5672">
        <v>10133720</v>
      </c>
    </row>
    <row r="5673" spans="1:27" hidden="1">
      <c r="A5673" t="s">
        <v>5866</v>
      </c>
      <c r="B5673" t="s">
        <v>201</v>
      </c>
      <c r="C5673" t="s">
        <v>201</v>
      </c>
      <c r="D5673">
        <v>1478</v>
      </c>
      <c r="E5673" s="12">
        <v>39583</v>
      </c>
      <c r="F5673" s="72">
        <f t="shared" si="950"/>
        <v>2008</v>
      </c>
      <c r="G5673" s="70">
        <f t="shared" si="951"/>
        <v>6847.0094722598105</v>
      </c>
      <c r="H5673" s="70" t="e" cm="1">
        <f t="array" ref="H5673">INDEX(magic_bricks_appreciation_pivot!$A$13:$K$20,MATCH(C5673,magic_bricks_appreciation_pivot!$A$13:$A$20,0),1+MATCH(F5673,INDEX(magic_bricks_appreciation_pivot!$B$13:$K$13,0),0))</f>
        <v>#N/A</v>
      </c>
      <c r="I5673" s="70"/>
      <c r="J5673">
        <v>129</v>
      </c>
      <c r="K5673">
        <v>2</v>
      </c>
      <c r="L5673">
        <v>1</v>
      </c>
      <c r="M5673">
        <v>4</v>
      </c>
      <c r="N5673" t="s">
        <v>184</v>
      </c>
      <c r="O5673" t="s">
        <v>161</v>
      </c>
      <c r="P5673" s="12">
        <v>30823</v>
      </c>
      <c r="Q5673" t="s">
        <v>194</v>
      </c>
      <c r="R5673" t="s">
        <v>170</v>
      </c>
      <c r="S5673" t="s">
        <v>162</v>
      </c>
      <c r="T5673" t="s">
        <v>182</v>
      </c>
      <c r="U5673">
        <v>3.3</v>
      </c>
      <c r="V5673">
        <v>4</v>
      </c>
      <c r="W5673">
        <v>5</v>
      </c>
      <c r="X5673">
        <v>4.1900000000000004</v>
      </c>
      <c r="Y5673">
        <v>414915</v>
      </c>
      <c r="Z5673">
        <v>182158</v>
      </c>
      <c r="AA5673">
        <v>10119880</v>
      </c>
    </row>
    <row r="5674" spans="1:27">
      <c r="A5674" t="s">
        <v>5867</v>
      </c>
      <c r="B5674" t="s">
        <v>175</v>
      </c>
      <c r="C5674" t="s">
        <v>34</v>
      </c>
      <c r="D5674">
        <v>1041</v>
      </c>
      <c r="E5674" s="12">
        <v>40454</v>
      </c>
      <c r="F5674" s="72">
        <f t="shared" si="950"/>
        <v>2010</v>
      </c>
      <c r="G5674" s="70">
        <f t="shared" si="951"/>
        <v>13385.062439961575</v>
      </c>
      <c r="H5674" s="70" cm="1">
        <f t="array" ref="H5674">INDEX(magic_bricks_appreciation_pivot!$A$13:$K$20,MATCH(C5674,magic_bricks_appreciation_pivot!$A$13:$A$20,0),1+MATCH(F5674,INDEX(magic_bricks_appreciation_pivot!$B$13:$K$13,0),0))</f>
        <v>0.46848170778869208</v>
      </c>
      <c r="I5674" s="70">
        <f t="shared" ref="I5674:I5675" si="957">G5674+G5674*H5674</f>
        <v>19655.719350693053</v>
      </c>
      <c r="J5674">
        <v>174</v>
      </c>
      <c r="K5674">
        <v>1</v>
      </c>
      <c r="L5674">
        <v>1</v>
      </c>
      <c r="M5674">
        <v>3</v>
      </c>
      <c r="N5674" t="s">
        <v>176</v>
      </c>
      <c r="O5674" t="s">
        <v>155</v>
      </c>
      <c r="P5674" s="12">
        <v>37899</v>
      </c>
      <c r="Q5674" t="s">
        <v>156</v>
      </c>
      <c r="R5674" t="s">
        <v>157</v>
      </c>
      <c r="S5674" t="s">
        <v>158</v>
      </c>
      <c r="T5674" t="s">
        <v>182</v>
      </c>
      <c r="U5674">
        <v>2.8</v>
      </c>
      <c r="V5674">
        <v>2.2999999999999998</v>
      </c>
      <c r="W5674">
        <v>4.2</v>
      </c>
      <c r="X5674">
        <v>3.02</v>
      </c>
      <c r="Y5674">
        <v>348346</v>
      </c>
      <c r="Z5674">
        <v>125405</v>
      </c>
      <c r="AA5674">
        <v>13933850</v>
      </c>
    </row>
    <row r="5675" spans="1:27">
      <c r="A5675" t="s">
        <v>5868</v>
      </c>
      <c r="B5675" t="s">
        <v>23</v>
      </c>
      <c r="C5675" t="s">
        <v>23</v>
      </c>
      <c r="D5675">
        <v>1420</v>
      </c>
      <c r="E5675" s="12">
        <v>40314</v>
      </c>
      <c r="F5675" s="72">
        <f t="shared" si="950"/>
        <v>2010</v>
      </c>
      <c r="G5675" s="70">
        <f t="shared" si="951"/>
        <v>5790.140845070423</v>
      </c>
      <c r="H5675" s="70" cm="1">
        <f t="array" ref="H5675">INDEX(magic_bricks_appreciation_pivot!$A$13:$K$20,MATCH(C5675,magic_bricks_appreciation_pivot!$A$13:$A$20,0),1+MATCH(F5675,INDEX(magic_bricks_appreciation_pivot!$B$13:$K$13,0),0))</f>
        <v>0.49881786187527283</v>
      </c>
      <c r="I5675" s="70">
        <f t="shared" si="957"/>
        <v>8678.3665213651366</v>
      </c>
      <c r="J5675">
        <v>132</v>
      </c>
      <c r="K5675">
        <v>2</v>
      </c>
      <c r="L5675">
        <v>2</v>
      </c>
      <c r="M5675">
        <v>4</v>
      </c>
      <c r="N5675" t="s">
        <v>184</v>
      </c>
      <c r="O5675" t="s">
        <v>161</v>
      </c>
      <c r="P5675" s="12">
        <v>22064</v>
      </c>
      <c r="Q5675" t="s">
        <v>169</v>
      </c>
      <c r="R5675" t="s">
        <v>157</v>
      </c>
      <c r="S5675" t="s">
        <v>162</v>
      </c>
      <c r="T5675" t="s">
        <v>163</v>
      </c>
      <c r="U5675">
        <v>3.9</v>
      </c>
      <c r="V5675">
        <v>2.7</v>
      </c>
      <c r="W5675">
        <v>3.2</v>
      </c>
      <c r="X5675">
        <v>3.26</v>
      </c>
      <c r="Y5675">
        <v>320658</v>
      </c>
      <c r="Z5675">
        <v>90442</v>
      </c>
      <c r="AA5675">
        <v>8222000</v>
      </c>
    </row>
    <row r="5676" spans="1:27" hidden="1">
      <c r="A5676" t="s">
        <v>5869</v>
      </c>
      <c r="B5676" t="s">
        <v>39</v>
      </c>
      <c r="C5676" t="s">
        <v>39</v>
      </c>
      <c r="D5676">
        <v>1933</v>
      </c>
      <c r="E5676" s="12">
        <v>39707</v>
      </c>
      <c r="F5676" s="72">
        <f t="shared" si="950"/>
        <v>2008</v>
      </c>
      <c r="G5676" s="70">
        <f t="shared" si="951"/>
        <v>11688.199689601655</v>
      </c>
      <c r="H5676" s="70" t="e" cm="1">
        <f t="array" ref="H5676">INDEX(magic_bricks_appreciation_pivot!$A$13:$K$20,MATCH(C5676,magic_bricks_appreciation_pivot!$A$13:$A$20,0),1+MATCH(F5676,INDEX(magic_bricks_appreciation_pivot!$B$13:$K$13,0),0))</f>
        <v>#N/A</v>
      </c>
      <c r="I5676" s="70"/>
      <c r="J5676">
        <v>145</v>
      </c>
      <c r="K5676">
        <v>2</v>
      </c>
      <c r="L5676">
        <v>1</v>
      </c>
      <c r="M5676">
        <v>5</v>
      </c>
      <c r="N5676" t="s">
        <v>184</v>
      </c>
      <c r="O5676" t="s">
        <v>161</v>
      </c>
      <c r="P5676" s="12">
        <v>29852</v>
      </c>
      <c r="Q5676" t="s">
        <v>156</v>
      </c>
      <c r="R5676" t="s">
        <v>157</v>
      </c>
      <c r="S5676" t="s">
        <v>162</v>
      </c>
      <c r="T5676" t="s">
        <v>182</v>
      </c>
      <c r="U5676">
        <v>4.5999999999999996</v>
      </c>
      <c r="V5676">
        <v>3.5</v>
      </c>
      <c r="W5676">
        <v>3.3</v>
      </c>
      <c r="X5676">
        <v>3.8050000000000002</v>
      </c>
      <c r="Y5676">
        <v>745579</v>
      </c>
      <c r="Z5676">
        <v>271119</v>
      </c>
      <c r="AA5676">
        <v>22593290</v>
      </c>
    </row>
    <row r="5677" spans="1:27">
      <c r="A5677" t="s">
        <v>5870</v>
      </c>
      <c r="B5677" t="s">
        <v>175</v>
      </c>
      <c r="C5677" t="s">
        <v>34</v>
      </c>
      <c r="D5677">
        <v>1093</v>
      </c>
      <c r="E5677" s="12">
        <v>41478</v>
      </c>
      <c r="F5677" s="72">
        <f t="shared" si="950"/>
        <v>2013</v>
      </c>
      <c r="G5677" s="70">
        <f t="shared" si="951"/>
        <v>8831.2076852698992</v>
      </c>
      <c r="H5677" s="70" cm="1">
        <f t="array" ref="H5677">INDEX(magic_bricks_appreciation_pivot!$A$13:$K$20,MATCH(C5677,magic_bricks_appreciation_pivot!$A$13:$A$20,0),1+MATCH(F5677,INDEX(magic_bricks_appreciation_pivot!$B$13:$K$13,0),0))</f>
        <v>0.11656080922135968</v>
      </c>
      <c r="I5677" s="70">
        <f>G5677+G5677*H5677</f>
        <v>9860.5803994668495</v>
      </c>
      <c r="J5677">
        <v>173</v>
      </c>
      <c r="K5677">
        <v>1</v>
      </c>
      <c r="L5677">
        <v>1</v>
      </c>
      <c r="M5677">
        <v>3</v>
      </c>
      <c r="N5677" t="s">
        <v>168</v>
      </c>
      <c r="O5677" t="s">
        <v>161</v>
      </c>
      <c r="P5677" s="12">
        <v>34908</v>
      </c>
      <c r="Q5677" t="s">
        <v>169</v>
      </c>
      <c r="R5677" t="s">
        <v>170</v>
      </c>
      <c r="S5677" t="s">
        <v>158</v>
      </c>
      <c r="T5677" t="s">
        <v>182</v>
      </c>
      <c r="U5677">
        <v>4</v>
      </c>
      <c r="V5677">
        <v>3</v>
      </c>
      <c r="W5677">
        <v>2.7</v>
      </c>
      <c r="X5677">
        <v>3.21</v>
      </c>
      <c r="Y5677">
        <v>279923</v>
      </c>
      <c r="Z5677">
        <v>48263</v>
      </c>
      <c r="AA5677">
        <v>9652510</v>
      </c>
    </row>
    <row r="5678" spans="1:27" hidden="1">
      <c r="A5678" t="s">
        <v>5871</v>
      </c>
      <c r="B5678" t="s">
        <v>51</v>
      </c>
      <c r="C5678" t="s">
        <v>51</v>
      </c>
      <c r="D5678">
        <v>1683</v>
      </c>
      <c r="E5678" s="12">
        <v>39715</v>
      </c>
      <c r="F5678" s="72">
        <f t="shared" si="950"/>
        <v>2008</v>
      </c>
      <c r="G5678" s="70">
        <f t="shared" si="951"/>
        <v>5098.6333927510395</v>
      </c>
      <c r="H5678" s="70" t="e" cm="1">
        <f t="array" ref="H5678">INDEX(magic_bricks_appreciation_pivot!$A$13:$K$20,MATCH(C5678,magic_bricks_appreciation_pivot!$A$13:$A$20,0),1+MATCH(F5678,INDEX(magic_bricks_appreciation_pivot!$B$13:$K$13,0),0))</f>
        <v>#N/A</v>
      </c>
      <c r="I5678" s="70"/>
      <c r="J5678">
        <v>26</v>
      </c>
      <c r="K5678">
        <v>2</v>
      </c>
      <c r="L5678">
        <v>1</v>
      </c>
      <c r="M5678">
        <v>4</v>
      </c>
      <c r="N5678" t="s">
        <v>154</v>
      </c>
      <c r="O5678" t="s">
        <v>161</v>
      </c>
      <c r="P5678" s="12">
        <v>28765</v>
      </c>
      <c r="Q5678" t="s">
        <v>169</v>
      </c>
      <c r="R5678" t="s">
        <v>165</v>
      </c>
      <c r="S5678" t="s">
        <v>158</v>
      </c>
      <c r="T5678" t="s">
        <v>171</v>
      </c>
      <c r="U5678">
        <v>2.2999999999999998</v>
      </c>
      <c r="V5678">
        <v>3.6</v>
      </c>
      <c r="W5678">
        <v>2.2000000000000002</v>
      </c>
      <c r="X5678">
        <v>2.86</v>
      </c>
      <c r="Y5678">
        <v>266011</v>
      </c>
      <c r="Z5678">
        <v>68648</v>
      </c>
      <c r="AA5678">
        <v>8581000</v>
      </c>
    </row>
    <row r="5679" spans="1:27">
      <c r="A5679" t="s">
        <v>5872</v>
      </c>
      <c r="B5679" t="s">
        <v>56</v>
      </c>
      <c r="C5679" t="s">
        <v>56</v>
      </c>
      <c r="D5679">
        <v>1165</v>
      </c>
      <c r="E5679" s="12">
        <v>40404</v>
      </c>
      <c r="F5679" s="72">
        <f t="shared" si="950"/>
        <v>2010</v>
      </c>
      <c r="G5679" s="70">
        <f t="shared" si="951"/>
        <v>6528.7081545064375</v>
      </c>
      <c r="H5679" s="70" cm="1">
        <f t="array" ref="H5679">INDEX(magic_bricks_appreciation_pivot!$A$13:$K$20,MATCH(C5679,magic_bricks_appreciation_pivot!$A$13:$A$20,0),1+MATCH(F5679,INDEX(magic_bricks_appreciation_pivot!$B$13:$K$13,0),0))</f>
        <v>0.62795711804515786</v>
      </c>
      <c r="I5679" s="70">
        <f>G5679+G5679*H5679</f>
        <v>10628.456911768222</v>
      </c>
      <c r="J5679">
        <v>153</v>
      </c>
      <c r="K5679">
        <v>1</v>
      </c>
      <c r="L5679">
        <v>1</v>
      </c>
      <c r="M5679">
        <v>3</v>
      </c>
      <c r="N5679" t="s">
        <v>193</v>
      </c>
      <c r="O5679" t="s">
        <v>155</v>
      </c>
      <c r="P5679" s="12">
        <v>32009</v>
      </c>
      <c r="Q5679" t="s">
        <v>194</v>
      </c>
      <c r="R5679" t="s">
        <v>165</v>
      </c>
      <c r="S5679" t="s">
        <v>158</v>
      </c>
      <c r="T5679" t="s">
        <v>159</v>
      </c>
      <c r="U5679">
        <v>4.4000000000000004</v>
      </c>
      <c r="V5679">
        <v>2.2999999999999998</v>
      </c>
      <c r="W5679">
        <v>4.3</v>
      </c>
      <c r="X5679">
        <v>3.93</v>
      </c>
      <c r="Y5679">
        <v>250996</v>
      </c>
      <c r="Z5679">
        <v>68454</v>
      </c>
      <c r="AA5679">
        <v>7605945</v>
      </c>
    </row>
    <row r="5680" spans="1:27" hidden="1">
      <c r="A5680" t="s">
        <v>5873</v>
      </c>
      <c r="B5680" t="s">
        <v>175</v>
      </c>
      <c r="C5680" t="s">
        <v>34</v>
      </c>
      <c r="D5680">
        <v>1083</v>
      </c>
      <c r="E5680" s="12">
        <v>39926</v>
      </c>
      <c r="F5680" s="72">
        <f t="shared" si="950"/>
        <v>2009</v>
      </c>
      <c r="G5680" s="70">
        <f t="shared" si="951"/>
        <v>12123.037857802401</v>
      </c>
      <c r="H5680" s="70" t="e" cm="1">
        <f t="array" ref="H5680">INDEX(magic_bricks_appreciation_pivot!$A$13:$K$20,MATCH(C5680,magic_bricks_appreciation_pivot!$A$13:$A$20,0),1+MATCH(F5680,INDEX(magic_bricks_appreciation_pivot!$B$13:$K$13,0),0))</f>
        <v>#N/A</v>
      </c>
      <c r="I5680" s="70"/>
      <c r="J5680">
        <v>54</v>
      </c>
      <c r="K5680">
        <v>1</v>
      </c>
      <c r="L5680">
        <v>1</v>
      </c>
      <c r="M5680">
        <v>3</v>
      </c>
      <c r="N5680" t="s">
        <v>184</v>
      </c>
      <c r="O5680" t="s">
        <v>161</v>
      </c>
      <c r="P5680" s="12">
        <v>25691</v>
      </c>
      <c r="Q5680" t="s">
        <v>156</v>
      </c>
      <c r="R5680" t="s">
        <v>170</v>
      </c>
      <c r="S5680" t="s">
        <v>158</v>
      </c>
      <c r="T5680" t="s">
        <v>182</v>
      </c>
      <c r="U5680">
        <v>2.6</v>
      </c>
      <c r="V5680">
        <v>3.8</v>
      </c>
      <c r="W5680">
        <v>2.5</v>
      </c>
      <c r="X5680">
        <v>3.05</v>
      </c>
      <c r="Y5680">
        <v>328231</v>
      </c>
      <c r="Z5680">
        <v>52517</v>
      </c>
      <c r="AA5680">
        <v>13129250</v>
      </c>
    </row>
    <row r="5681" spans="1:27">
      <c r="A5681" t="s">
        <v>5874</v>
      </c>
      <c r="B5681" t="s">
        <v>201</v>
      </c>
      <c r="C5681" t="s">
        <v>201</v>
      </c>
      <c r="D5681">
        <v>2004</v>
      </c>
      <c r="E5681" s="12">
        <v>40917</v>
      </c>
      <c r="F5681" s="72">
        <f t="shared" si="950"/>
        <v>2012</v>
      </c>
      <c r="G5681" s="70">
        <f t="shared" si="951"/>
        <v>5013.7425149700603</v>
      </c>
      <c r="H5681" s="70" cm="1">
        <f t="array" ref="H5681">INDEX(magic_bricks_appreciation_pivot!$A$13:$K$20,MATCH(C5681,magic_bricks_appreciation_pivot!$A$13:$A$20,0),1+MATCH(F5681,INDEX(magic_bricks_appreciation_pivot!$B$13:$K$13,0),0))</f>
        <v>0.26292059267573231</v>
      </c>
      <c r="I5681" s="70">
        <f>G5681+G5681*H5681</f>
        <v>6331.9586685295053</v>
      </c>
      <c r="J5681">
        <v>105</v>
      </c>
      <c r="K5681">
        <v>3</v>
      </c>
      <c r="L5681">
        <v>2</v>
      </c>
      <c r="M5681">
        <v>5</v>
      </c>
      <c r="N5681" t="s">
        <v>176</v>
      </c>
      <c r="O5681" t="s">
        <v>161</v>
      </c>
      <c r="P5681" s="12">
        <v>34712</v>
      </c>
      <c r="Q5681" t="s">
        <v>194</v>
      </c>
      <c r="R5681" t="s">
        <v>157</v>
      </c>
      <c r="S5681" t="s">
        <v>158</v>
      </c>
      <c r="T5681" t="s">
        <v>166</v>
      </c>
      <c r="U5681">
        <v>3.1</v>
      </c>
      <c r="V5681">
        <v>2.1</v>
      </c>
      <c r="W5681">
        <v>2.7</v>
      </c>
      <c r="X5681">
        <v>2.64</v>
      </c>
      <c r="Y5681">
        <v>492329</v>
      </c>
      <c r="Z5681">
        <v>100475</v>
      </c>
      <c r="AA5681">
        <v>10047540</v>
      </c>
    </row>
    <row r="5682" spans="1:27" hidden="1">
      <c r="A5682" t="s">
        <v>5875</v>
      </c>
      <c r="B5682" t="s">
        <v>175</v>
      </c>
      <c r="C5682" t="s">
        <v>34</v>
      </c>
      <c r="D5682">
        <v>1102</v>
      </c>
      <c r="E5682" s="12">
        <v>40063</v>
      </c>
      <c r="F5682" s="72">
        <f t="shared" si="950"/>
        <v>2009</v>
      </c>
      <c r="G5682" s="70">
        <f t="shared" si="951"/>
        <v>8086.9782214156075</v>
      </c>
      <c r="H5682" s="70" t="e" cm="1">
        <f t="array" ref="H5682">INDEX(magic_bricks_appreciation_pivot!$A$13:$K$20,MATCH(C5682,magic_bricks_appreciation_pivot!$A$13:$A$20,0),1+MATCH(F5682,INDEX(magic_bricks_appreciation_pivot!$B$13:$K$13,0),0))</f>
        <v>#N/A</v>
      </c>
      <c r="I5682" s="70"/>
      <c r="J5682">
        <v>94</v>
      </c>
      <c r="K5682">
        <v>1</v>
      </c>
      <c r="L5682">
        <v>1</v>
      </c>
      <c r="M5682">
        <v>3</v>
      </c>
      <c r="N5682" t="s">
        <v>176</v>
      </c>
      <c r="O5682" t="s">
        <v>155</v>
      </c>
      <c r="P5682" s="12">
        <v>28748</v>
      </c>
      <c r="Q5682" t="s">
        <v>194</v>
      </c>
      <c r="R5682" t="s">
        <v>165</v>
      </c>
      <c r="S5682" t="s">
        <v>158</v>
      </c>
      <c r="T5682" t="s">
        <v>166</v>
      </c>
      <c r="U5682">
        <v>4.0999999999999996</v>
      </c>
      <c r="V5682">
        <v>3.1</v>
      </c>
      <c r="W5682">
        <v>3.5</v>
      </c>
      <c r="X5682">
        <v>3.52</v>
      </c>
      <c r="Y5682">
        <v>222796</v>
      </c>
      <c r="Z5682">
        <v>142590</v>
      </c>
      <c r="AA5682">
        <v>8911850</v>
      </c>
    </row>
    <row r="5683" spans="1:27" hidden="1">
      <c r="A5683" t="s">
        <v>5876</v>
      </c>
      <c r="B5683" t="s">
        <v>51</v>
      </c>
      <c r="C5683" t="s">
        <v>51</v>
      </c>
      <c r="D5683">
        <v>1565</v>
      </c>
      <c r="E5683" s="12">
        <v>38767</v>
      </c>
      <c r="F5683" s="72">
        <f t="shared" si="950"/>
        <v>2006</v>
      </c>
      <c r="G5683" s="70">
        <f t="shared" si="951"/>
        <v>8865.7571884984027</v>
      </c>
      <c r="H5683" s="70" t="e" cm="1">
        <f t="array" ref="H5683">INDEX(magic_bricks_appreciation_pivot!$A$13:$K$20,MATCH(C5683,magic_bricks_appreciation_pivot!$A$13:$A$20,0),1+MATCH(F5683,INDEX(magic_bricks_appreciation_pivot!$B$13:$K$13,0),0))</f>
        <v>#N/A</v>
      </c>
      <c r="I5683" s="70"/>
      <c r="J5683">
        <v>88</v>
      </c>
      <c r="K5683">
        <v>2</v>
      </c>
      <c r="L5683">
        <v>1</v>
      </c>
      <c r="M5683">
        <v>4</v>
      </c>
      <c r="N5683" t="s">
        <v>154</v>
      </c>
      <c r="O5683" t="s">
        <v>155</v>
      </c>
      <c r="P5683" s="12">
        <v>24897</v>
      </c>
      <c r="Q5683" t="s">
        <v>156</v>
      </c>
      <c r="R5683" t="s">
        <v>157</v>
      </c>
      <c r="S5683" t="s">
        <v>162</v>
      </c>
      <c r="T5683" t="s">
        <v>171</v>
      </c>
      <c r="U5683">
        <v>4.8</v>
      </c>
      <c r="V5683">
        <v>3.1</v>
      </c>
      <c r="W5683">
        <v>2.9</v>
      </c>
      <c r="X5683">
        <v>3.47</v>
      </c>
      <c r="Y5683">
        <v>485622</v>
      </c>
      <c r="Z5683">
        <v>277498</v>
      </c>
      <c r="AA5683">
        <v>13874910</v>
      </c>
    </row>
    <row r="5684" spans="1:27">
      <c r="A5684" t="s">
        <v>5877</v>
      </c>
      <c r="B5684" t="s">
        <v>75</v>
      </c>
      <c r="C5684" t="s">
        <v>75</v>
      </c>
      <c r="D5684">
        <v>1938</v>
      </c>
      <c r="E5684" s="12">
        <v>42045</v>
      </c>
      <c r="F5684" s="72">
        <f t="shared" si="950"/>
        <v>2015</v>
      </c>
      <c r="G5684" s="70">
        <f t="shared" si="951"/>
        <v>6603.9886480908153</v>
      </c>
      <c r="H5684" s="70" cm="1">
        <f t="array" ref="H5684">INDEX(magic_bricks_appreciation_pivot!$A$13:$K$20,MATCH(C5684,magic_bricks_appreciation_pivot!$A$13:$A$20,0),1+MATCH(F5684,INDEX(magic_bricks_appreciation_pivot!$B$13:$K$13,0),0))</f>
        <v>0.14032112876551739</v>
      </c>
      <c r="I5684" s="70">
        <f t="shared" ref="I5684:I5686" si="958">G5684+G5684*H5684</f>
        <v>7530.6677895455814</v>
      </c>
      <c r="J5684">
        <v>200</v>
      </c>
      <c r="K5684">
        <v>2</v>
      </c>
      <c r="L5684">
        <v>1</v>
      </c>
      <c r="M5684">
        <v>5</v>
      </c>
      <c r="N5684" t="s">
        <v>184</v>
      </c>
      <c r="O5684" t="s">
        <v>161</v>
      </c>
      <c r="P5684" s="12">
        <v>35110</v>
      </c>
      <c r="Q5684" t="s">
        <v>194</v>
      </c>
      <c r="R5684" t="s">
        <v>177</v>
      </c>
      <c r="S5684" t="s">
        <v>178</v>
      </c>
      <c r="T5684" t="s">
        <v>166</v>
      </c>
      <c r="U5684">
        <v>4.7</v>
      </c>
      <c r="V5684">
        <v>2.2000000000000002</v>
      </c>
      <c r="W5684">
        <v>4.0999999999999996</v>
      </c>
      <c r="X5684">
        <v>3.8050000000000002</v>
      </c>
      <c r="Y5684">
        <v>332762</v>
      </c>
      <c r="Z5684">
        <v>217575</v>
      </c>
      <c r="AA5684">
        <v>12798530</v>
      </c>
    </row>
    <row r="5685" spans="1:27">
      <c r="A5685" t="s">
        <v>5878</v>
      </c>
      <c r="B5685" t="s">
        <v>51</v>
      </c>
      <c r="C5685" t="s">
        <v>51</v>
      </c>
      <c r="D5685">
        <v>1615</v>
      </c>
      <c r="E5685" s="12">
        <v>40206</v>
      </c>
      <c r="F5685" s="72">
        <f t="shared" si="950"/>
        <v>2010</v>
      </c>
      <c r="G5685" s="70">
        <f t="shared" si="951"/>
        <v>5575.1455108359132</v>
      </c>
      <c r="H5685" s="70" cm="1">
        <f t="array" ref="H5685">INDEX(magic_bricks_appreciation_pivot!$A$13:$K$20,MATCH(C5685,magic_bricks_appreciation_pivot!$A$13:$A$20,0),1+MATCH(F5685,INDEX(magic_bricks_appreciation_pivot!$B$13:$K$13,0),0))</f>
        <v>0.55311029796131728</v>
      </c>
      <c r="I5685" s="70">
        <f t="shared" si="958"/>
        <v>8658.815905512065</v>
      </c>
      <c r="J5685">
        <v>63</v>
      </c>
      <c r="K5685">
        <v>2</v>
      </c>
      <c r="L5685">
        <v>1</v>
      </c>
      <c r="M5685">
        <v>4</v>
      </c>
      <c r="N5685" t="s">
        <v>168</v>
      </c>
      <c r="O5685" t="s">
        <v>161</v>
      </c>
      <c r="P5685" s="12">
        <v>37286</v>
      </c>
      <c r="Q5685" t="s">
        <v>194</v>
      </c>
      <c r="R5685" t="s">
        <v>165</v>
      </c>
      <c r="S5685" t="s">
        <v>162</v>
      </c>
      <c r="T5685" t="s">
        <v>163</v>
      </c>
      <c r="U5685">
        <v>3.8</v>
      </c>
      <c r="V5685">
        <v>2</v>
      </c>
      <c r="W5685">
        <v>3.4</v>
      </c>
      <c r="X5685">
        <v>2.87</v>
      </c>
      <c r="Y5685">
        <v>342147</v>
      </c>
      <c r="Z5685">
        <v>126054</v>
      </c>
      <c r="AA5685">
        <v>9003860</v>
      </c>
    </row>
    <row r="5686" spans="1:27">
      <c r="A5686" t="s">
        <v>5879</v>
      </c>
      <c r="B5686" t="s">
        <v>23</v>
      </c>
      <c r="C5686" t="s">
        <v>23</v>
      </c>
      <c r="D5686">
        <v>746</v>
      </c>
      <c r="E5686" s="12">
        <v>40991</v>
      </c>
      <c r="F5686" s="72">
        <f t="shared" si="950"/>
        <v>2012</v>
      </c>
      <c r="G5686" s="70">
        <f t="shared" si="951"/>
        <v>12103.887399463807</v>
      </c>
      <c r="H5686" s="70" cm="1">
        <f t="array" ref="H5686">INDEX(magic_bricks_appreciation_pivot!$A$13:$K$20,MATCH(C5686,magic_bricks_appreciation_pivot!$A$13:$A$20,0),1+MATCH(F5686,INDEX(magic_bricks_appreciation_pivot!$B$13:$K$13,0),0))</f>
        <v>0.26292059267573231</v>
      </c>
      <c r="I5686" s="70">
        <f t="shared" si="958"/>
        <v>15286.24864821116</v>
      </c>
      <c r="J5686">
        <v>13</v>
      </c>
      <c r="K5686">
        <v>1</v>
      </c>
      <c r="L5686">
        <v>1</v>
      </c>
      <c r="M5686">
        <v>2</v>
      </c>
      <c r="N5686" t="s">
        <v>176</v>
      </c>
      <c r="O5686" t="s">
        <v>155</v>
      </c>
      <c r="P5686" s="12">
        <v>27121</v>
      </c>
      <c r="Q5686" t="s">
        <v>156</v>
      </c>
      <c r="R5686" t="s">
        <v>157</v>
      </c>
      <c r="S5686" t="s">
        <v>158</v>
      </c>
      <c r="T5686" t="s">
        <v>182</v>
      </c>
      <c r="U5686">
        <v>3.7</v>
      </c>
      <c r="V5686">
        <v>5</v>
      </c>
      <c r="W5686">
        <v>2.2999999999999998</v>
      </c>
      <c r="X5686">
        <v>3.53</v>
      </c>
      <c r="Y5686">
        <v>415357</v>
      </c>
      <c r="Z5686">
        <v>198649</v>
      </c>
      <c r="AA5686">
        <v>9029500</v>
      </c>
    </row>
    <row r="5687" spans="1:27" hidden="1">
      <c r="A5687" t="s">
        <v>5880</v>
      </c>
      <c r="B5687" t="s">
        <v>175</v>
      </c>
      <c r="C5687" t="s">
        <v>34</v>
      </c>
      <c r="D5687">
        <v>824</v>
      </c>
      <c r="E5687" s="12">
        <v>39021</v>
      </c>
      <c r="F5687" s="72">
        <f t="shared" si="950"/>
        <v>2006</v>
      </c>
      <c r="G5687" s="70">
        <f t="shared" si="951"/>
        <v>14041.383495145632</v>
      </c>
      <c r="H5687" s="70" t="e" cm="1">
        <f t="array" ref="H5687">INDEX(magic_bricks_appreciation_pivot!$A$13:$K$20,MATCH(C5687,magic_bricks_appreciation_pivot!$A$13:$A$20,0),1+MATCH(F5687,INDEX(magic_bricks_appreciation_pivot!$B$13:$K$13,0),0))</f>
        <v>#N/A</v>
      </c>
      <c r="I5687" s="70"/>
      <c r="J5687">
        <v>166</v>
      </c>
      <c r="K5687">
        <v>1</v>
      </c>
      <c r="L5687">
        <v>1</v>
      </c>
      <c r="M5687">
        <v>3</v>
      </c>
      <c r="N5687" t="s">
        <v>184</v>
      </c>
      <c r="O5687" t="s">
        <v>155</v>
      </c>
      <c r="P5687" s="12">
        <v>36831</v>
      </c>
      <c r="Q5687" t="s">
        <v>156</v>
      </c>
      <c r="R5687" t="s">
        <v>170</v>
      </c>
      <c r="S5687" t="s">
        <v>178</v>
      </c>
      <c r="T5687" t="s">
        <v>166</v>
      </c>
      <c r="U5687">
        <v>3.6</v>
      </c>
      <c r="V5687">
        <v>2.4</v>
      </c>
      <c r="W5687">
        <v>4.0999999999999996</v>
      </c>
      <c r="X5687">
        <v>3.27</v>
      </c>
      <c r="Y5687">
        <v>370243</v>
      </c>
      <c r="Z5687">
        <v>115701</v>
      </c>
      <c r="AA5687">
        <v>11570100</v>
      </c>
    </row>
    <row r="5688" spans="1:27">
      <c r="A5688" t="s">
        <v>5881</v>
      </c>
      <c r="B5688" t="s">
        <v>201</v>
      </c>
      <c r="C5688" t="s">
        <v>201</v>
      </c>
      <c r="D5688">
        <v>2432</v>
      </c>
      <c r="E5688" s="12">
        <v>40769</v>
      </c>
      <c r="F5688" s="72">
        <f t="shared" si="950"/>
        <v>2011</v>
      </c>
      <c r="G5688" s="70">
        <f t="shared" si="951"/>
        <v>5716.4309210526317</v>
      </c>
      <c r="H5688" s="70" cm="1">
        <f t="array" ref="H5688">INDEX(magic_bricks_appreciation_pivot!$A$13:$K$20,MATCH(C5688,magic_bricks_appreciation_pivot!$A$13:$A$20,0),1+MATCH(F5688,INDEX(magic_bricks_appreciation_pivot!$B$13:$K$13,0),0))</f>
        <v>0.57884713052310821</v>
      </c>
      <c r="I5688" s="70">
        <f t="shared" ref="I5688:I5689" si="959">G5688+G5688*H5688</f>
        <v>9025.3705565375167</v>
      </c>
      <c r="J5688">
        <v>10</v>
      </c>
      <c r="K5688">
        <v>4</v>
      </c>
      <c r="L5688">
        <v>2</v>
      </c>
      <c r="M5688">
        <v>6</v>
      </c>
      <c r="N5688" t="s">
        <v>168</v>
      </c>
      <c r="O5688" t="s">
        <v>155</v>
      </c>
      <c r="P5688" s="12">
        <v>34929</v>
      </c>
      <c r="Q5688" t="s">
        <v>169</v>
      </c>
      <c r="R5688" t="s">
        <v>177</v>
      </c>
      <c r="S5688" t="s">
        <v>162</v>
      </c>
      <c r="T5688" t="s">
        <v>166</v>
      </c>
      <c r="U5688">
        <v>3</v>
      </c>
      <c r="V5688">
        <v>2.4</v>
      </c>
      <c r="W5688">
        <v>4.5999999999999996</v>
      </c>
      <c r="X5688">
        <v>3.46</v>
      </c>
      <c r="Y5688">
        <v>695118</v>
      </c>
      <c r="Z5688">
        <v>222438</v>
      </c>
      <c r="AA5688">
        <v>13902360</v>
      </c>
    </row>
    <row r="5689" spans="1:27">
      <c r="A5689" t="s">
        <v>5882</v>
      </c>
      <c r="B5689" t="s">
        <v>23</v>
      </c>
      <c r="C5689" t="s">
        <v>23</v>
      </c>
      <c r="D5689">
        <v>645</v>
      </c>
      <c r="E5689" s="12">
        <v>40356</v>
      </c>
      <c r="F5689" s="72">
        <f t="shared" si="950"/>
        <v>2010</v>
      </c>
      <c r="G5689" s="70">
        <f t="shared" si="951"/>
        <v>11744.961240310078</v>
      </c>
      <c r="H5689" s="70" cm="1">
        <f t="array" ref="H5689">INDEX(magic_bricks_appreciation_pivot!$A$13:$K$20,MATCH(C5689,magic_bricks_appreciation_pivot!$A$13:$A$20,0),1+MATCH(F5689,INDEX(magic_bricks_appreciation_pivot!$B$13:$K$13,0),0))</f>
        <v>0.49881786187527283</v>
      </c>
      <c r="I5689" s="70">
        <f t="shared" si="959"/>
        <v>17603.557694009505</v>
      </c>
      <c r="J5689">
        <v>38</v>
      </c>
      <c r="K5689">
        <v>1</v>
      </c>
      <c r="L5689">
        <v>1</v>
      </c>
      <c r="M5689">
        <v>2</v>
      </c>
      <c r="N5689" t="s">
        <v>168</v>
      </c>
      <c r="O5689" t="s">
        <v>161</v>
      </c>
      <c r="P5689" s="12">
        <v>27946</v>
      </c>
      <c r="Q5689" t="s">
        <v>156</v>
      </c>
      <c r="R5689" t="s">
        <v>170</v>
      </c>
      <c r="S5689" t="s">
        <v>162</v>
      </c>
      <c r="T5689" t="s">
        <v>166</v>
      </c>
      <c r="U5689">
        <v>2</v>
      </c>
      <c r="V5689">
        <v>4.3</v>
      </c>
      <c r="W5689">
        <v>4.0999999999999996</v>
      </c>
      <c r="X5689">
        <v>3.53</v>
      </c>
      <c r="Y5689">
        <v>348473</v>
      </c>
      <c r="Z5689">
        <v>113633</v>
      </c>
      <c r="AA5689">
        <v>7575500</v>
      </c>
    </row>
    <row r="5690" spans="1:27" hidden="1">
      <c r="A5690" t="s">
        <v>5883</v>
      </c>
      <c r="B5690" t="s">
        <v>51</v>
      </c>
      <c r="C5690" t="s">
        <v>51</v>
      </c>
      <c r="D5690">
        <v>1850</v>
      </c>
      <c r="E5690" s="12">
        <v>39418</v>
      </c>
      <c r="F5690" s="72">
        <f t="shared" si="950"/>
        <v>2007</v>
      </c>
      <c r="G5690" s="70">
        <f t="shared" si="951"/>
        <v>4946.0702702702702</v>
      </c>
      <c r="H5690" s="70" t="e" cm="1">
        <f t="array" ref="H5690">INDEX(magic_bricks_appreciation_pivot!$A$13:$K$20,MATCH(C5690,magic_bricks_appreciation_pivot!$A$13:$A$20,0),1+MATCH(F5690,INDEX(magic_bricks_appreciation_pivot!$B$13:$K$13,0),0))</f>
        <v>#N/A</v>
      </c>
      <c r="I5690" s="70"/>
      <c r="J5690">
        <v>56</v>
      </c>
      <c r="K5690">
        <v>3</v>
      </c>
      <c r="L5690">
        <v>2</v>
      </c>
      <c r="M5690">
        <v>5</v>
      </c>
      <c r="N5690" t="s">
        <v>176</v>
      </c>
      <c r="O5690" t="s">
        <v>155</v>
      </c>
      <c r="P5690" s="12">
        <v>32483</v>
      </c>
      <c r="Q5690" t="s">
        <v>169</v>
      </c>
      <c r="R5690" t="s">
        <v>170</v>
      </c>
      <c r="S5690" t="s">
        <v>178</v>
      </c>
      <c r="T5690" t="s">
        <v>173</v>
      </c>
      <c r="U5690">
        <v>3.7</v>
      </c>
      <c r="V5690">
        <v>2.2000000000000002</v>
      </c>
      <c r="W5690">
        <v>2.9</v>
      </c>
      <c r="X5690">
        <v>2.79</v>
      </c>
      <c r="Y5690">
        <v>320258</v>
      </c>
      <c r="Z5690">
        <v>118953</v>
      </c>
      <c r="AA5690">
        <v>9150230</v>
      </c>
    </row>
    <row r="5691" spans="1:27">
      <c r="A5691" t="s">
        <v>5884</v>
      </c>
      <c r="B5691" t="s">
        <v>201</v>
      </c>
      <c r="C5691" t="s">
        <v>201</v>
      </c>
      <c r="D5691">
        <v>1985</v>
      </c>
      <c r="E5691" s="12">
        <v>40603</v>
      </c>
      <c r="F5691" s="72">
        <f t="shared" si="950"/>
        <v>2011</v>
      </c>
      <c r="G5691" s="70">
        <f t="shared" si="951"/>
        <v>4984.0906801007559</v>
      </c>
      <c r="H5691" s="70" cm="1">
        <f t="array" ref="H5691">INDEX(magic_bricks_appreciation_pivot!$A$13:$K$20,MATCH(C5691,magic_bricks_appreciation_pivot!$A$13:$A$20,0),1+MATCH(F5691,INDEX(magic_bricks_appreciation_pivot!$B$13:$K$13,0),0))</f>
        <v>0.57884713052310821</v>
      </c>
      <c r="I5691" s="70">
        <f t="shared" ref="I5691:I5693" si="960">G5691+G5691*H5691</f>
        <v>7869.1172685440451</v>
      </c>
      <c r="J5691">
        <v>58</v>
      </c>
      <c r="K5691">
        <v>3</v>
      </c>
      <c r="L5691">
        <v>2</v>
      </c>
      <c r="M5691">
        <v>5</v>
      </c>
      <c r="N5691" t="s">
        <v>193</v>
      </c>
      <c r="O5691" t="s">
        <v>161</v>
      </c>
      <c r="P5691" s="12">
        <v>32938</v>
      </c>
      <c r="Q5691" t="s">
        <v>194</v>
      </c>
      <c r="R5691" t="s">
        <v>177</v>
      </c>
      <c r="S5691" t="s">
        <v>162</v>
      </c>
      <c r="T5691" t="s">
        <v>163</v>
      </c>
      <c r="U5691">
        <v>2.8</v>
      </c>
      <c r="V5691">
        <v>2</v>
      </c>
      <c r="W5691">
        <v>3</v>
      </c>
      <c r="X5691">
        <v>2.64</v>
      </c>
      <c r="Y5691">
        <v>366057</v>
      </c>
      <c r="Z5691">
        <v>89041</v>
      </c>
      <c r="AA5691">
        <v>9893420</v>
      </c>
    </row>
    <row r="5692" spans="1:27">
      <c r="A5692" t="s">
        <v>5885</v>
      </c>
      <c r="B5692" t="s">
        <v>23</v>
      </c>
      <c r="C5692" t="s">
        <v>23</v>
      </c>
      <c r="D5692">
        <v>1031</v>
      </c>
      <c r="E5692" s="12">
        <v>40952</v>
      </c>
      <c r="F5692" s="72">
        <f t="shared" si="950"/>
        <v>2012</v>
      </c>
      <c r="G5692" s="70">
        <f t="shared" si="951"/>
        <v>6906.8865179437444</v>
      </c>
      <c r="H5692" s="70" cm="1">
        <f t="array" ref="H5692">INDEX(magic_bricks_appreciation_pivot!$A$13:$K$20,MATCH(C5692,magic_bricks_appreciation_pivot!$A$13:$A$20,0),1+MATCH(F5692,INDEX(magic_bricks_appreciation_pivot!$B$13:$K$13,0),0))</f>
        <v>0.26292059267573231</v>
      </c>
      <c r="I5692" s="70">
        <f t="shared" si="960"/>
        <v>8722.8492147855395</v>
      </c>
      <c r="J5692">
        <v>191</v>
      </c>
      <c r="K5692">
        <v>1</v>
      </c>
      <c r="L5692">
        <v>1</v>
      </c>
      <c r="M5692">
        <v>3</v>
      </c>
      <c r="N5692" t="s">
        <v>154</v>
      </c>
      <c r="O5692" t="s">
        <v>155</v>
      </c>
      <c r="P5692" s="12">
        <v>35842</v>
      </c>
      <c r="Q5692" t="s">
        <v>194</v>
      </c>
      <c r="R5692" t="s">
        <v>165</v>
      </c>
      <c r="S5692" t="s">
        <v>162</v>
      </c>
      <c r="T5692" t="s">
        <v>171</v>
      </c>
      <c r="U5692">
        <v>3</v>
      </c>
      <c r="V5692">
        <v>4.7</v>
      </c>
      <c r="W5692">
        <v>4.2</v>
      </c>
      <c r="X5692">
        <v>3.99</v>
      </c>
      <c r="Y5692">
        <v>299082</v>
      </c>
      <c r="Z5692">
        <v>64089</v>
      </c>
      <c r="AA5692">
        <v>7121000</v>
      </c>
    </row>
    <row r="5693" spans="1:27">
      <c r="A5693" t="s">
        <v>5886</v>
      </c>
      <c r="B5693" t="s">
        <v>51</v>
      </c>
      <c r="C5693" t="s">
        <v>51</v>
      </c>
      <c r="D5693">
        <v>1604</v>
      </c>
      <c r="E5693" s="12">
        <v>40274</v>
      </c>
      <c r="F5693" s="72">
        <f t="shared" si="950"/>
        <v>2010</v>
      </c>
      <c r="G5693" s="70">
        <f t="shared" si="951"/>
        <v>3949.0648379052368</v>
      </c>
      <c r="H5693" s="70" cm="1">
        <f t="array" ref="H5693">INDEX(magic_bricks_appreciation_pivot!$A$13:$K$20,MATCH(C5693,magic_bricks_appreciation_pivot!$A$13:$A$20,0),1+MATCH(F5693,INDEX(magic_bricks_appreciation_pivot!$B$13:$K$13,0),0))</f>
        <v>0.55311029796131728</v>
      </c>
      <c r="I5693" s="70">
        <f t="shared" si="960"/>
        <v>6133.3332670675636</v>
      </c>
      <c r="J5693">
        <v>121</v>
      </c>
      <c r="K5693">
        <v>2</v>
      </c>
      <c r="L5693">
        <v>1</v>
      </c>
      <c r="M5693">
        <v>4</v>
      </c>
      <c r="N5693" t="s">
        <v>176</v>
      </c>
      <c r="O5693" t="s">
        <v>161</v>
      </c>
      <c r="P5693" s="12">
        <v>29324</v>
      </c>
      <c r="Q5693" t="s">
        <v>194</v>
      </c>
      <c r="R5693" t="s">
        <v>170</v>
      </c>
      <c r="S5693" t="s">
        <v>158</v>
      </c>
      <c r="T5693" t="s">
        <v>159</v>
      </c>
      <c r="U5693">
        <v>3.4</v>
      </c>
      <c r="V5693">
        <v>2.2000000000000002</v>
      </c>
      <c r="W5693">
        <v>3.1</v>
      </c>
      <c r="X5693">
        <v>2.77</v>
      </c>
      <c r="Y5693">
        <v>221701</v>
      </c>
      <c r="Z5693">
        <v>120352</v>
      </c>
      <c r="AA5693">
        <v>6334300</v>
      </c>
    </row>
    <row r="5694" spans="1:27" hidden="1">
      <c r="A5694" t="s">
        <v>5887</v>
      </c>
      <c r="B5694" t="s">
        <v>56</v>
      </c>
      <c r="C5694" t="s">
        <v>56</v>
      </c>
      <c r="D5694">
        <v>640</v>
      </c>
      <c r="E5694" s="12">
        <v>39051</v>
      </c>
      <c r="F5694" s="72">
        <f t="shared" si="950"/>
        <v>2006</v>
      </c>
      <c r="G5694" s="70">
        <f t="shared" si="951"/>
        <v>13654.8984375</v>
      </c>
      <c r="H5694" s="70" t="e" cm="1">
        <f t="array" ref="H5694">INDEX(magic_bricks_appreciation_pivot!$A$13:$K$20,MATCH(C5694,magic_bricks_appreciation_pivot!$A$13:$A$20,0),1+MATCH(F5694,INDEX(magic_bricks_appreciation_pivot!$B$13:$K$13,0),0))</f>
        <v>#N/A</v>
      </c>
      <c r="I5694" s="70"/>
      <c r="J5694">
        <v>120</v>
      </c>
      <c r="K5694">
        <v>1</v>
      </c>
      <c r="L5694">
        <v>1</v>
      </c>
      <c r="M5694">
        <v>2</v>
      </c>
      <c r="N5694" t="s">
        <v>184</v>
      </c>
      <c r="O5694" t="s">
        <v>155</v>
      </c>
      <c r="P5694" s="12">
        <v>28466</v>
      </c>
      <c r="Q5694" t="s">
        <v>156</v>
      </c>
      <c r="R5694" t="s">
        <v>165</v>
      </c>
      <c r="S5694" t="s">
        <v>178</v>
      </c>
      <c r="T5694" t="s">
        <v>171</v>
      </c>
      <c r="U5694">
        <v>4.4000000000000004</v>
      </c>
      <c r="V5694">
        <v>4.3</v>
      </c>
      <c r="W5694">
        <v>2.4</v>
      </c>
      <c r="X5694">
        <v>3.38</v>
      </c>
      <c r="Y5694">
        <v>305870</v>
      </c>
      <c r="Z5694">
        <v>131087</v>
      </c>
      <c r="AA5694">
        <v>8739135</v>
      </c>
    </row>
    <row r="5695" spans="1:27">
      <c r="A5695" t="s">
        <v>5888</v>
      </c>
      <c r="B5695" t="s">
        <v>39</v>
      </c>
      <c r="C5695" t="s">
        <v>39</v>
      </c>
      <c r="D5695">
        <v>1666</v>
      </c>
      <c r="E5695" s="12">
        <v>42005</v>
      </c>
      <c r="F5695" s="72">
        <f t="shared" si="950"/>
        <v>2015</v>
      </c>
      <c r="G5695" s="70">
        <f t="shared" si="951"/>
        <v>8037.6830732292919</v>
      </c>
      <c r="H5695" s="70" cm="1">
        <f t="array" ref="H5695">INDEX(magic_bricks_appreciation_pivot!$A$13:$K$20,MATCH(C5695,magic_bricks_appreciation_pivot!$A$13:$A$20,0),1+MATCH(F5695,INDEX(magic_bricks_appreciation_pivot!$B$13:$K$13,0),0))</f>
        <v>-7.033979394290038E-2</v>
      </c>
      <c r="I5695" s="70">
        <f t="shared" ref="I5695:I5697" si="961">G5695+G5695*H5695</f>
        <v>7472.3141020800049</v>
      </c>
      <c r="J5695">
        <v>136</v>
      </c>
      <c r="K5695">
        <v>1</v>
      </c>
      <c r="L5695">
        <v>1</v>
      </c>
      <c r="M5695">
        <v>4</v>
      </c>
      <c r="N5695" t="s">
        <v>184</v>
      </c>
      <c r="O5695" t="s">
        <v>155</v>
      </c>
      <c r="P5695" s="12">
        <v>34705</v>
      </c>
      <c r="Q5695" t="s">
        <v>169</v>
      </c>
      <c r="R5695" t="s">
        <v>165</v>
      </c>
      <c r="S5695" t="s">
        <v>178</v>
      </c>
      <c r="T5695" t="s">
        <v>166</v>
      </c>
      <c r="U5695">
        <v>4.8</v>
      </c>
      <c r="V5695">
        <v>2.4</v>
      </c>
      <c r="W5695">
        <v>3.7</v>
      </c>
      <c r="X5695">
        <v>3.76</v>
      </c>
      <c r="Y5695">
        <v>361551</v>
      </c>
      <c r="Z5695">
        <v>254425</v>
      </c>
      <c r="AA5695">
        <v>13390780</v>
      </c>
    </row>
    <row r="5696" spans="1:27">
      <c r="A5696" t="s">
        <v>5889</v>
      </c>
      <c r="B5696" t="s">
        <v>23</v>
      </c>
      <c r="C5696" t="s">
        <v>23</v>
      </c>
      <c r="D5696">
        <v>770</v>
      </c>
      <c r="E5696" s="12">
        <v>40749</v>
      </c>
      <c r="F5696" s="72">
        <f t="shared" si="950"/>
        <v>2011</v>
      </c>
      <c r="G5696" s="70">
        <f t="shared" si="951"/>
        <v>8294.4805194805194</v>
      </c>
      <c r="H5696" s="70" cm="1">
        <f t="array" ref="H5696">INDEX(magic_bricks_appreciation_pivot!$A$13:$K$20,MATCH(C5696,magic_bricks_appreciation_pivot!$A$13:$A$20,0),1+MATCH(F5696,INDEX(magic_bricks_appreciation_pivot!$B$13:$K$13,0),0))</f>
        <v>0.30621792098525186</v>
      </c>
      <c r="I5696" s="70">
        <f t="shared" si="961"/>
        <v>10834.399099808516</v>
      </c>
      <c r="J5696">
        <v>131</v>
      </c>
      <c r="K5696">
        <v>1</v>
      </c>
      <c r="L5696">
        <v>1</v>
      </c>
      <c r="M5696">
        <v>2</v>
      </c>
      <c r="N5696" t="s">
        <v>176</v>
      </c>
      <c r="O5696" t="s">
        <v>155</v>
      </c>
      <c r="P5696" s="12">
        <v>22864</v>
      </c>
      <c r="Q5696" t="s">
        <v>156</v>
      </c>
      <c r="R5696" t="s">
        <v>170</v>
      </c>
      <c r="S5696" t="s">
        <v>158</v>
      </c>
      <c r="T5696" t="s">
        <v>173</v>
      </c>
      <c r="U5696">
        <v>2.7</v>
      </c>
      <c r="V5696">
        <v>5</v>
      </c>
      <c r="W5696">
        <v>2</v>
      </c>
      <c r="X5696">
        <v>3.11</v>
      </c>
      <c r="Y5696">
        <v>261857</v>
      </c>
      <c r="Z5696">
        <v>114962</v>
      </c>
      <c r="AA5696">
        <v>6386750</v>
      </c>
    </row>
    <row r="5697" spans="1:27">
      <c r="A5697" t="s">
        <v>5890</v>
      </c>
      <c r="B5697" t="s">
        <v>75</v>
      </c>
      <c r="C5697" t="s">
        <v>75</v>
      </c>
      <c r="D5697">
        <v>1815</v>
      </c>
      <c r="E5697" s="12">
        <v>40389</v>
      </c>
      <c r="F5697" s="72">
        <f t="shared" si="950"/>
        <v>2010</v>
      </c>
      <c r="G5697" s="70">
        <f t="shared" si="951"/>
        <v>11661.471074380166</v>
      </c>
      <c r="H5697" s="70" cm="1">
        <f t="array" ref="H5697">INDEX(magic_bricks_appreciation_pivot!$A$13:$K$20,MATCH(C5697,magic_bricks_appreciation_pivot!$A$13:$A$20,0),1+MATCH(F5697,INDEX(magic_bricks_appreciation_pivot!$B$13:$K$13,0),0))</f>
        <v>0.78146973215161719</v>
      </c>
      <c r="I5697" s="70">
        <f t="shared" si="961"/>
        <v>20774.557751369866</v>
      </c>
      <c r="J5697">
        <v>23</v>
      </c>
      <c r="K5697">
        <v>2</v>
      </c>
      <c r="L5697">
        <v>1</v>
      </c>
      <c r="M5697">
        <v>5</v>
      </c>
      <c r="N5697" t="s">
        <v>154</v>
      </c>
      <c r="O5697" t="s">
        <v>155</v>
      </c>
      <c r="P5697" s="12">
        <v>36374</v>
      </c>
      <c r="Q5697" t="s">
        <v>156</v>
      </c>
      <c r="R5697" t="s">
        <v>177</v>
      </c>
      <c r="S5697" t="s">
        <v>158</v>
      </c>
      <c r="T5697" t="s">
        <v>166</v>
      </c>
      <c r="U5697">
        <v>3.3</v>
      </c>
      <c r="V5697">
        <v>2</v>
      </c>
      <c r="W5697">
        <v>3.1</v>
      </c>
      <c r="X5697">
        <v>2.8849999999999998</v>
      </c>
      <c r="Y5697">
        <v>804292</v>
      </c>
      <c r="Z5697">
        <v>148159</v>
      </c>
      <c r="AA5697">
        <v>21165570</v>
      </c>
    </row>
    <row r="5698" spans="1:27" hidden="1">
      <c r="A5698" t="s">
        <v>5891</v>
      </c>
      <c r="B5698" t="s">
        <v>201</v>
      </c>
      <c r="C5698" t="s">
        <v>201</v>
      </c>
      <c r="D5698">
        <v>2203</v>
      </c>
      <c r="E5698" s="12">
        <v>39520</v>
      </c>
      <c r="F5698" s="72">
        <f t="shared" si="950"/>
        <v>2008</v>
      </c>
      <c r="G5698" s="70">
        <f t="shared" si="951"/>
        <v>8195.7512482977763</v>
      </c>
      <c r="H5698" s="70" t="e" cm="1">
        <f t="array" ref="H5698">INDEX(magic_bricks_appreciation_pivot!$A$13:$K$20,MATCH(C5698,magic_bricks_appreciation_pivot!$A$13:$A$20,0),1+MATCH(F5698,INDEX(magic_bricks_appreciation_pivot!$B$13:$K$13,0),0))</f>
        <v>#N/A</v>
      </c>
      <c r="I5698" s="70"/>
      <c r="J5698">
        <v>180</v>
      </c>
      <c r="K5698">
        <v>3</v>
      </c>
      <c r="L5698">
        <v>2</v>
      </c>
      <c r="M5698">
        <v>5</v>
      </c>
      <c r="N5698" t="s">
        <v>193</v>
      </c>
      <c r="O5698" t="s">
        <v>155</v>
      </c>
      <c r="P5698" s="12">
        <v>31490</v>
      </c>
      <c r="Q5698" t="s">
        <v>156</v>
      </c>
      <c r="R5698" t="s">
        <v>157</v>
      </c>
      <c r="S5698" t="s">
        <v>158</v>
      </c>
      <c r="T5698" t="s">
        <v>166</v>
      </c>
      <c r="U5698">
        <v>3.4</v>
      </c>
      <c r="V5698">
        <v>2.1</v>
      </c>
      <c r="W5698">
        <v>3.9</v>
      </c>
      <c r="X5698">
        <v>3.21</v>
      </c>
      <c r="Y5698">
        <v>866652</v>
      </c>
      <c r="Z5698">
        <v>433326</v>
      </c>
      <c r="AA5698">
        <v>18055240</v>
      </c>
    </row>
    <row r="5699" spans="1:27">
      <c r="A5699" t="s">
        <v>5892</v>
      </c>
      <c r="B5699" t="s">
        <v>23</v>
      </c>
      <c r="C5699" t="s">
        <v>23</v>
      </c>
      <c r="D5699">
        <v>1194</v>
      </c>
      <c r="E5699" s="12">
        <v>40385</v>
      </c>
      <c r="F5699" s="72">
        <f t="shared" ref="F5699:F5762" si="962">YEAR(E5699)</f>
        <v>2010</v>
      </c>
      <c r="G5699" s="70">
        <f t="shared" ref="G5699:G5762" si="963">AA5699/D5699</f>
        <v>5445.1423785594643</v>
      </c>
      <c r="H5699" s="70" cm="1">
        <f t="array" ref="H5699">INDEX(magic_bricks_appreciation_pivot!$A$13:$K$20,MATCH(C5699,magic_bricks_appreciation_pivot!$A$13:$A$20,0),1+MATCH(F5699,INDEX(magic_bricks_appreciation_pivot!$B$13:$K$13,0),0))</f>
        <v>0.49881786187527283</v>
      </c>
      <c r="I5699" s="70">
        <f t="shared" ref="I5699:I5701" si="964">G5699+G5699*H5699</f>
        <v>8161.2766574389334</v>
      </c>
      <c r="J5699">
        <v>56</v>
      </c>
      <c r="K5699">
        <v>1</v>
      </c>
      <c r="L5699">
        <v>1</v>
      </c>
      <c r="M5699">
        <v>3</v>
      </c>
      <c r="N5699" t="s">
        <v>176</v>
      </c>
      <c r="O5699" t="s">
        <v>161</v>
      </c>
      <c r="P5699" s="12">
        <v>27975</v>
      </c>
      <c r="Q5699" t="s">
        <v>194</v>
      </c>
      <c r="R5699" t="s">
        <v>177</v>
      </c>
      <c r="S5699" t="s">
        <v>162</v>
      </c>
      <c r="T5699" t="s">
        <v>163</v>
      </c>
      <c r="U5699">
        <v>3.1</v>
      </c>
      <c r="V5699">
        <v>2.6</v>
      </c>
      <c r="W5699">
        <v>2.9</v>
      </c>
      <c r="X5699">
        <v>2.87</v>
      </c>
      <c r="Y5699">
        <v>240556</v>
      </c>
      <c r="Z5699">
        <v>117027</v>
      </c>
      <c r="AA5699">
        <v>6501500</v>
      </c>
    </row>
    <row r="5700" spans="1:27">
      <c r="A5700" t="s">
        <v>5893</v>
      </c>
      <c r="B5700" t="s">
        <v>51</v>
      </c>
      <c r="C5700" t="s">
        <v>51</v>
      </c>
      <c r="D5700">
        <v>1832</v>
      </c>
      <c r="E5700" s="12">
        <v>40651</v>
      </c>
      <c r="F5700" s="72">
        <f t="shared" si="962"/>
        <v>2011</v>
      </c>
      <c r="G5700" s="70">
        <f t="shared" si="963"/>
        <v>6868.6353711790389</v>
      </c>
      <c r="H5700" s="70" cm="1">
        <f t="array" ref="H5700">INDEX(magic_bricks_appreciation_pivot!$A$13:$K$20,MATCH(C5700,magic_bricks_appreciation_pivot!$A$13:$A$20,0),1+MATCH(F5700,INDEX(magic_bricks_appreciation_pivot!$B$13:$K$13,0),0))</f>
        <v>0.33442622950819673</v>
      </c>
      <c r="I5700" s="70">
        <f t="shared" si="964"/>
        <v>9165.6872002290784</v>
      </c>
      <c r="J5700">
        <v>26</v>
      </c>
      <c r="K5700">
        <v>3</v>
      </c>
      <c r="L5700">
        <v>2</v>
      </c>
      <c r="M5700">
        <v>5</v>
      </c>
      <c r="N5700" t="s">
        <v>184</v>
      </c>
      <c r="O5700" t="s">
        <v>161</v>
      </c>
      <c r="P5700" s="12">
        <v>36271</v>
      </c>
      <c r="Q5700" t="s">
        <v>169</v>
      </c>
      <c r="R5700" t="s">
        <v>157</v>
      </c>
      <c r="S5700" t="s">
        <v>162</v>
      </c>
      <c r="T5700" t="s">
        <v>182</v>
      </c>
      <c r="U5700">
        <v>4.4000000000000004</v>
      </c>
      <c r="V5700">
        <v>5</v>
      </c>
      <c r="W5700">
        <v>3.4</v>
      </c>
      <c r="X5700">
        <v>4.37</v>
      </c>
      <c r="Y5700">
        <v>490750</v>
      </c>
      <c r="Z5700">
        <v>176167</v>
      </c>
      <c r="AA5700">
        <v>12583340</v>
      </c>
    </row>
    <row r="5701" spans="1:27">
      <c r="A5701" t="s">
        <v>5894</v>
      </c>
      <c r="B5701" t="s">
        <v>23</v>
      </c>
      <c r="C5701" t="s">
        <v>23</v>
      </c>
      <c r="D5701">
        <v>639</v>
      </c>
      <c r="E5701" s="12">
        <v>40263</v>
      </c>
      <c r="F5701" s="72">
        <f t="shared" si="962"/>
        <v>2010</v>
      </c>
      <c r="G5701" s="70">
        <f t="shared" si="963"/>
        <v>11130.281690140846</v>
      </c>
      <c r="H5701" s="70" cm="1">
        <f t="array" ref="H5701">INDEX(magic_bricks_appreciation_pivot!$A$13:$K$20,MATCH(C5701,magic_bricks_appreciation_pivot!$A$13:$A$20,0),1+MATCH(F5701,INDEX(magic_bricks_appreciation_pivot!$B$13:$K$13,0),0))</f>
        <v>0.49881786187527283</v>
      </c>
      <c r="I5701" s="70">
        <f t="shared" si="964"/>
        <v>16682.265004886402</v>
      </c>
      <c r="J5701">
        <v>147</v>
      </c>
      <c r="K5701">
        <v>1</v>
      </c>
      <c r="L5701">
        <v>1</v>
      </c>
      <c r="M5701">
        <v>2</v>
      </c>
      <c r="N5701" t="s">
        <v>154</v>
      </c>
      <c r="O5701" t="s">
        <v>161</v>
      </c>
      <c r="P5701" s="12">
        <v>30408</v>
      </c>
      <c r="Q5701" t="s">
        <v>156</v>
      </c>
      <c r="R5701" t="s">
        <v>170</v>
      </c>
      <c r="S5701" t="s">
        <v>162</v>
      </c>
      <c r="T5701" t="s">
        <v>163</v>
      </c>
      <c r="U5701">
        <v>3.7</v>
      </c>
      <c r="V5701">
        <v>4.0999999999999996</v>
      </c>
      <c r="W5701">
        <v>2.4</v>
      </c>
      <c r="X5701">
        <v>3.3</v>
      </c>
      <c r="Y5701">
        <v>263153</v>
      </c>
      <c r="Z5701">
        <v>78235</v>
      </c>
      <c r="AA5701">
        <v>7112250</v>
      </c>
    </row>
    <row r="5702" spans="1:27" hidden="1">
      <c r="A5702" t="s">
        <v>5895</v>
      </c>
      <c r="B5702" t="s">
        <v>39</v>
      </c>
      <c r="C5702" t="s">
        <v>39</v>
      </c>
      <c r="D5702">
        <v>1638</v>
      </c>
      <c r="E5702" s="12">
        <v>39611</v>
      </c>
      <c r="F5702" s="72">
        <f t="shared" si="962"/>
        <v>2008</v>
      </c>
      <c r="G5702" s="70">
        <f t="shared" si="963"/>
        <v>6705.4517704517702</v>
      </c>
      <c r="H5702" s="70" t="e" cm="1">
        <f t="array" ref="H5702">INDEX(magic_bricks_appreciation_pivot!$A$13:$K$20,MATCH(C5702,magic_bricks_appreciation_pivot!$A$13:$A$20,0),1+MATCH(F5702,INDEX(magic_bricks_appreciation_pivot!$B$13:$K$13,0),0))</f>
        <v>#N/A</v>
      </c>
      <c r="I5702" s="70"/>
      <c r="J5702">
        <v>177</v>
      </c>
      <c r="K5702">
        <v>1</v>
      </c>
      <c r="L5702">
        <v>1</v>
      </c>
      <c r="M5702">
        <v>4</v>
      </c>
      <c r="N5702" t="s">
        <v>154</v>
      </c>
      <c r="O5702" t="s">
        <v>161</v>
      </c>
      <c r="P5702" s="12">
        <v>32676</v>
      </c>
      <c r="Q5702" t="s">
        <v>194</v>
      </c>
      <c r="R5702" t="s">
        <v>170</v>
      </c>
      <c r="S5702" t="s">
        <v>178</v>
      </c>
      <c r="T5702" t="s">
        <v>166</v>
      </c>
      <c r="U5702">
        <v>4.4000000000000004</v>
      </c>
      <c r="V5702">
        <v>2.9</v>
      </c>
      <c r="W5702">
        <v>2.1</v>
      </c>
      <c r="X5702">
        <v>3.105</v>
      </c>
      <c r="Y5702">
        <v>428358</v>
      </c>
      <c r="Z5702">
        <v>98852</v>
      </c>
      <c r="AA5702">
        <v>10983530</v>
      </c>
    </row>
    <row r="5703" spans="1:27" hidden="1">
      <c r="A5703" t="s">
        <v>5896</v>
      </c>
      <c r="B5703" t="s">
        <v>51</v>
      </c>
      <c r="C5703" t="s">
        <v>51</v>
      </c>
      <c r="D5703">
        <v>1800</v>
      </c>
      <c r="E5703" s="12">
        <v>39904</v>
      </c>
      <c r="F5703" s="72">
        <f t="shared" si="962"/>
        <v>2009</v>
      </c>
      <c r="G5703" s="70">
        <f t="shared" si="963"/>
        <v>8737.8944444444442</v>
      </c>
      <c r="H5703" s="70" t="e" cm="1">
        <f t="array" ref="H5703">INDEX(magic_bricks_appreciation_pivot!$A$13:$K$20,MATCH(C5703,magic_bricks_appreciation_pivot!$A$13:$A$20,0),1+MATCH(F5703,INDEX(magic_bricks_appreciation_pivot!$B$13:$K$13,0),0))</f>
        <v>#N/A</v>
      </c>
      <c r="I5703" s="70"/>
      <c r="J5703">
        <v>88</v>
      </c>
      <c r="K5703">
        <v>2</v>
      </c>
      <c r="L5703">
        <v>1</v>
      </c>
      <c r="M5703">
        <v>4</v>
      </c>
      <c r="N5703" t="s">
        <v>176</v>
      </c>
      <c r="O5703" t="s">
        <v>161</v>
      </c>
      <c r="P5703" s="12">
        <v>29684</v>
      </c>
      <c r="Q5703" t="s">
        <v>156</v>
      </c>
      <c r="R5703" t="s">
        <v>165</v>
      </c>
      <c r="S5703" t="s">
        <v>162</v>
      </c>
      <c r="T5703" t="s">
        <v>182</v>
      </c>
      <c r="U5703">
        <v>2.8</v>
      </c>
      <c r="V5703">
        <v>4.9000000000000004</v>
      </c>
      <c r="W5703">
        <v>4.7</v>
      </c>
      <c r="X5703">
        <v>4.32</v>
      </c>
      <c r="Y5703">
        <v>550487</v>
      </c>
      <c r="Z5703">
        <v>298836</v>
      </c>
      <c r="AA5703">
        <v>15728210</v>
      </c>
    </row>
    <row r="5704" spans="1:27">
      <c r="A5704" t="s">
        <v>5897</v>
      </c>
      <c r="B5704" t="s">
        <v>23</v>
      </c>
      <c r="C5704" t="s">
        <v>23</v>
      </c>
      <c r="D5704">
        <v>909</v>
      </c>
      <c r="E5704" s="12">
        <v>40722</v>
      </c>
      <c r="F5704" s="72">
        <f t="shared" si="962"/>
        <v>2011</v>
      </c>
      <c r="G5704" s="70">
        <f t="shared" si="963"/>
        <v>11636.963696369638</v>
      </c>
      <c r="H5704" s="70" cm="1">
        <f t="array" ref="H5704">INDEX(magic_bricks_appreciation_pivot!$A$13:$K$20,MATCH(C5704,magic_bricks_appreciation_pivot!$A$13:$A$20,0),1+MATCH(F5704,INDEX(magic_bricks_appreciation_pivot!$B$13:$K$13,0),0))</f>
        <v>0.30621792098525186</v>
      </c>
      <c r="I5704" s="70">
        <f t="shared" ref="I5704:I5705" si="965">G5704+G5704*H5704</f>
        <v>15200.410526052799</v>
      </c>
      <c r="J5704">
        <v>141</v>
      </c>
      <c r="K5704">
        <v>1</v>
      </c>
      <c r="L5704">
        <v>1</v>
      </c>
      <c r="M5704">
        <v>3</v>
      </c>
      <c r="N5704" t="s">
        <v>154</v>
      </c>
      <c r="O5704" t="s">
        <v>155</v>
      </c>
      <c r="P5704" s="12">
        <v>34882</v>
      </c>
      <c r="Q5704" t="s">
        <v>156</v>
      </c>
      <c r="R5704" t="s">
        <v>157</v>
      </c>
      <c r="S5704" t="s">
        <v>158</v>
      </c>
      <c r="T5704" t="s">
        <v>182</v>
      </c>
      <c r="U5704">
        <v>3.6</v>
      </c>
      <c r="V5704">
        <v>4.9000000000000004</v>
      </c>
      <c r="W5704">
        <v>3</v>
      </c>
      <c r="X5704">
        <v>3.75</v>
      </c>
      <c r="Y5704">
        <v>317340</v>
      </c>
      <c r="Z5704">
        <v>116358</v>
      </c>
      <c r="AA5704">
        <v>10578000</v>
      </c>
    </row>
    <row r="5705" spans="1:27">
      <c r="A5705" t="s">
        <v>5898</v>
      </c>
      <c r="B5705" t="s">
        <v>23</v>
      </c>
      <c r="C5705" t="s">
        <v>23</v>
      </c>
      <c r="D5705">
        <v>1184</v>
      </c>
      <c r="E5705" s="12">
        <v>40644</v>
      </c>
      <c r="F5705" s="72">
        <f t="shared" si="962"/>
        <v>2011</v>
      </c>
      <c r="G5705" s="70">
        <f t="shared" si="963"/>
        <v>7115.7094594594591</v>
      </c>
      <c r="H5705" s="70" cm="1">
        <f t="array" ref="H5705">INDEX(magic_bricks_appreciation_pivot!$A$13:$K$20,MATCH(C5705,magic_bricks_appreciation_pivot!$A$13:$A$20,0),1+MATCH(F5705,INDEX(magic_bricks_appreciation_pivot!$B$13:$K$13,0),0))</f>
        <v>0.30621792098525186</v>
      </c>
      <c r="I5705" s="70">
        <f t="shared" si="965"/>
        <v>9294.667216470225</v>
      </c>
      <c r="J5705">
        <v>144</v>
      </c>
      <c r="K5705">
        <v>1</v>
      </c>
      <c r="L5705">
        <v>1</v>
      </c>
      <c r="M5705">
        <v>3</v>
      </c>
      <c r="N5705" t="s">
        <v>154</v>
      </c>
      <c r="O5705" t="s">
        <v>155</v>
      </c>
      <c r="P5705" s="12">
        <v>27504</v>
      </c>
      <c r="Q5705" t="s">
        <v>194</v>
      </c>
      <c r="R5705" t="s">
        <v>157</v>
      </c>
      <c r="S5705" t="s">
        <v>162</v>
      </c>
      <c r="T5705" t="s">
        <v>166</v>
      </c>
      <c r="U5705">
        <v>2.1</v>
      </c>
      <c r="V5705">
        <v>2.1</v>
      </c>
      <c r="W5705">
        <v>2.4</v>
      </c>
      <c r="X5705">
        <v>2.2200000000000002</v>
      </c>
      <c r="Y5705">
        <v>294875</v>
      </c>
      <c r="Z5705">
        <v>92675</v>
      </c>
      <c r="AA5705">
        <v>8425000</v>
      </c>
    </row>
    <row r="5706" spans="1:27" hidden="1">
      <c r="A5706" t="s">
        <v>5899</v>
      </c>
      <c r="B5706" t="s">
        <v>51</v>
      </c>
      <c r="C5706" t="s">
        <v>51</v>
      </c>
      <c r="D5706">
        <v>1803</v>
      </c>
      <c r="E5706" s="12">
        <v>38922</v>
      </c>
      <c r="F5706" s="72">
        <f t="shared" si="962"/>
        <v>2006</v>
      </c>
      <c r="G5706" s="70">
        <f t="shared" si="963"/>
        <v>6401.1758180809766</v>
      </c>
      <c r="H5706" s="70" t="e" cm="1">
        <f t="array" ref="H5706">INDEX(magic_bricks_appreciation_pivot!$A$13:$K$20,MATCH(C5706,magic_bricks_appreciation_pivot!$A$13:$A$20,0),1+MATCH(F5706,INDEX(magic_bricks_appreciation_pivot!$B$13:$K$13,0),0))</f>
        <v>#N/A</v>
      </c>
      <c r="I5706" s="70"/>
      <c r="J5706">
        <v>96</v>
      </c>
      <c r="K5706">
        <v>3</v>
      </c>
      <c r="L5706">
        <v>2</v>
      </c>
      <c r="M5706">
        <v>5</v>
      </c>
      <c r="N5706" t="s">
        <v>184</v>
      </c>
      <c r="O5706" t="s">
        <v>155</v>
      </c>
      <c r="P5706" s="12">
        <v>27607</v>
      </c>
      <c r="Q5706" t="s">
        <v>194</v>
      </c>
      <c r="R5706" t="s">
        <v>170</v>
      </c>
      <c r="S5706" t="s">
        <v>162</v>
      </c>
      <c r="T5706" t="s">
        <v>166</v>
      </c>
      <c r="U5706">
        <v>3.7</v>
      </c>
      <c r="V5706">
        <v>4.0999999999999996</v>
      </c>
      <c r="W5706">
        <v>3</v>
      </c>
      <c r="X5706">
        <v>3.67</v>
      </c>
      <c r="Y5706">
        <v>346240</v>
      </c>
      <c r="Z5706">
        <v>219285</v>
      </c>
      <c r="AA5706">
        <v>11541320</v>
      </c>
    </row>
    <row r="5707" spans="1:27">
      <c r="A5707" t="s">
        <v>5900</v>
      </c>
      <c r="B5707" t="s">
        <v>175</v>
      </c>
      <c r="C5707" t="s">
        <v>34</v>
      </c>
      <c r="D5707">
        <v>713</v>
      </c>
      <c r="E5707" s="12">
        <v>40442</v>
      </c>
      <c r="F5707" s="72">
        <f t="shared" si="962"/>
        <v>2010</v>
      </c>
      <c r="G5707" s="70">
        <f t="shared" si="963"/>
        <v>11030.85553997195</v>
      </c>
      <c r="H5707" s="70" cm="1">
        <f t="array" ref="H5707">INDEX(magic_bricks_appreciation_pivot!$A$13:$K$20,MATCH(C5707,magic_bricks_appreciation_pivot!$A$13:$A$20,0),1+MATCH(F5707,INDEX(magic_bricks_appreciation_pivot!$B$13:$K$13,0),0))</f>
        <v>0.46848170778869208</v>
      </c>
      <c r="I5707" s="70">
        <f>G5707+G5707*H5707</f>
        <v>16198.609581708364</v>
      </c>
      <c r="J5707">
        <v>30</v>
      </c>
      <c r="K5707">
        <v>1</v>
      </c>
      <c r="L5707">
        <v>1</v>
      </c>
      <c r="M5707">
        <v>2</v>
      </c>
      <c r="N5707" t="s">
        <v>168</v>
      </c>
      <c r="O5707" t="s">
        <v>161</v>
      </c>
      <c r="P5707" s="12">
        <v>31682</v>
      </c>
      <c r="Q5707" t="s">
        <v>194</v>
      </c>
      <c r="R5707" t="s">
        <v>177</v>
      </c>
      <c r="S5707" t="s">
        <v>162</v>
      </c>
      <c r="T5707" t="s">
        <v>182</v>
      </c>
      <c r="U5707">
        <v>4.5</v>
      </c>
      <c r="V5707">
        <v>4.0999999999999996</v>
      </c>
      <c r="W5707">
        <v>4.3</v>
      </c>
      <c r="X5707">
        <v>4.28</v>
      </c>
      <c r="Y5707">
        <v>204490</v>
      </c>
      <c r="Z5707">
        <v>62920</v>
      </c>
      <c r="AA5707">
        <v>7865000</v>
      </c>
    </row>
    <row r="5708" spans="1:27" hidden="1">
      <c r="A5708" t="s">
        <v>5901</v>
      </c>
      <c r="B5708" t="s">
        <v>51</v>
      </c>
      <c r="C5708" t="s">
        <v>51</v>
      </c>
      <c r="D5708">
        <v>1624</v>
      </c>
      <c r="E5708" s="12">
        <v>39214</v>
      </c>
      <c r="F5708" s="72">
        <f t="shared" si="962"/>
        <v>2007</v>
      </c>
      <c r="G5708" s="70">
        <f t="shared" si="963"/>
        <v>4476.1699507389167</v>
      </c>
      <c r="H5708" s="70" t="e" cm="1">
        <f t="array" ref="H5708">INDEX(magic_bricks_appreciation_pivot!$A$13:$K$20,MATCH(C5708,magic_bricks_appreciation_pivot!$A$13:$A$20,0),1+MATCH(F5708,INDEX(magic_bricks_appreciation_pivot!$B$13:$K$13,0),0))</f>
        <v>#N/A</v>
      </c>
      <c r="I5708" s="70"/>
      <c r="J5708">
        <v>117</v>
      </c>
      <c r="K5708">
        <v>2</v>
      </c>
      <c r="L5708">
        <v>1</v>
      </c>
      <c r="M5708">
        <v>4</v>
      </c>
      <c r="N5708" t="s">
        <v>168</v>
      </c>
      <c r="O5708" t="s">
        <v>155</v>
      </c>
      <c r="P5708" s="12">
        <v>31914</v>
      </c>
      <c r="Q5708" t="s">
        <v>194</v>
      </c>
      <c r="R5708" t="s">
        <v>157</v>
      </c>
      <c r="S5708" t="s">
        <v>178</v>
      </c>
      <c r="T5708" t="s">
        <v>159</v>
      </c>
      <c r="U5708">
        <v>5</v>
      </c>
      <c r="V5708">
        <v>2.2000000000000002</v>
      </c>
      <c r="W5708">
        <v>3.5</v>
      </c>
      <c r="X5708">
        <v>3.29</v>
      </c>
      <c r="Y5708">
        <v>261695</v>
      </c>
      <c r="Z5708">
        <v>130847</v>
      </c>
      <c r="AA5708">
        <v>7269300</v>
      </c>
    </row>
    <row r="5709" spans="1:27" hidden="1">
      <c r="A5709" t="s">
        <v>5902</v>
      </c>
      <c r="B5709" t="s">
        <v>56</v>
      </c>
      <c r="C5709" t="s">
        <v>56</v>
      </c>
      <c r="D5709">
        <v>1077</v>
      </c>
      <c r="E5709" s="12">
        <v>40003</v>
      </c>
      <c r="F5709" s="72">
        <f t="shared" si="962"/>
        <v>2009</v>
      </c>
      <c r="G5709" s="70">
        <f t="shared" si="963"/>
        <v>9100.9470752089128</v>
      </c>
      <c r="H5709" s="70" t="e" cm="1">
        <f t="array" ref="H5709">INDEX(magic_bricks_appreciation_pivot!$A$13:$K$20,MATCH(C5709,magic_bricks_appreciation_pivot!$A$13:$A$20,0),1+MATCH(F5709,INDEX(magic_bricks_appreciation_pivot!$B$13:$K$13,0),0))</f>
        <v>#N/A</v>
      </c>
      <c r="I5709" s="70"/>
      <c r="J5709">
        <v>168</v>
      </c>
      <c r="K5709">
        <v>1</v>
      </c>
      <c r="L5709">
        <v>1</v>
      </c>
      <c r="M5709">
        <v>3</v>
      </c>
      <c r="N5709" t="s">
        <v>154</v>
      </c>
      <c r="O5709" t="s">
        <v>155</v>
      </c>
      <c r="P5709" s="12">
        <v>29783</v>
      </c>
      <c r="Q5709" t="s">
        <v>169</v>
      </c>
      <c r="R5709" t="s">
        <v>157</v>
      </c>
      <c r="S5709" t="s">
        <v>162</v>
      </c>
      <c r="T5709" t="s">
        <v>171</v>
      </c>
      <c r="U5709">
        <v>3</v>
      </c>
      <c r="V5709">
        <v>3.9</v>
      </c>
      <c r="W5709">
        <v>3.7</v>
      </c>
      <c r="X5709">
        <v>3.53</v>
      </c>
      <c r="Y5709">
        <v>303853</v>
      </c>
      <c r="Z5709">
        <v>98017</v>
      </c>
      <c r="AA5709">
        <v>9801720</v>
      </c>
    </row>
    <row r="5710" spans="1:27" hidden="1">
      <c r="A5710" t="s">
        <v>5903</v>
      </c>
      <c r="B5710" t="s">
        <v>201</v>
      </c>
      <c r="C5710" t="s">
        <v>201</v>
      </c>
      <c r="D5710">
        <v>1729</v>
      </c>
      <c r="E5710" s="12">
        <v>39630</v>
      </c>
      <c r="F5710" s="72">
        <f t="shared" si="962"/>
        <v>2008</v>
      </c>
      <c r="G5710" s="70">
        <f t="shared" si="963"/>
        <v>5145.5986119144018</v>
      </c>
      <c r="H5710" s="70" t="e" cm="1">
        <f t="array" ref="H5710">INDEX(magic_bricks_appreciation_pivot!$A$13:$K$20,MATCH(C5710,magic_bricks_appreciation_pivot!$A$13:$A$20,0),1+MATCH(F5710,INDEX(magic_bricks_appreciation_pivot!$B$13:$K$13,0),0))</f>
        <v>#N/A</v>
      </c>
      <c r="I5710" s="70"/>
      <c r="J5710">
        <v>112</v>
      </c>
      <c r="K5710">
        <v>2</v>
      </c>
      <c r="L5710">
        <v>1</v>
      </c>
      <c r="M5710">
        <v>4</v>
      </c>
      <c r="N5710" t="s">
        <v>176</v>
      </c>
      <c r="O5710" t="s">
        <v>161</v>
      </c>
      <c r="P5710" s="12">
        <v>29775</v>
      </c>
      <c r="Q5710" t="s">
        <v>194</v>
      </c>
      <c r="R5710" t="s">
        <v>170</v>
      </c>
      <c r="S5710" t="s">
        <v>162</v>
      </c>
      <c r="T5710" t="s">
        <v>163</v>
      </c>
      <c r="U5710">
        <v>4.5999999999999996</v>
      </c>
      <c r="V5710">
        <v>5</v>
      </c>
      <c r="W5710">
        <v>3</v>
      </c>
      <c r="X5710">
        <v>4.08</v>
      </c>
      <c r="Y5710">
        <v>444837</v>
      </c>
      <c r="Z5710">
        <v>124554</v>
      </c>
      <c r="AA5710">
        <v>8896740</v>
      </c>
    </row>
    <row r="5711" spans="1:27" hidden="1">
      <c r="A5711" t="s">
        <v>5904</v>
      </c>
      <c r="B5711" t="s">
        <v>175</v>
      </c>
      <c r="C5711" t="s">
        <v>34</v>
      </c>
      <c r="D5711">
        <v>1065</v>
      </c>
      <c r="E5711" s="12">
        <v>39120</v>
      </c>
      <c r="F5711" s="72">
        <f t="shared" si="962"/>
        <v>2007</v>
      </c>
      <c r="G5711" s="70">
        <f t="shared" si="963"/>
        <v>11559.859154929578</v>
      </c>
      <c r="H5711" s="70" t="e" cm="1">
        <f t="array" ref="H5711">INDEX(magic_bricks_appreciation_pivot!$A$13:$K$20,MATCH(C5711,magic_bricks_appreciation_pivot!$A$13:$A$20,0),1+MATCH(F5711,INDEX(magic_bricks_appreciation_pivot!$B$13:$K$13,0),0))</f>
        <v>#N/A</v>
      </c>
      <c r="I5711" s="70"/>
      <c r="J5711">
        <v>117</v>
      </c>
      <c r="K5711">
        <v>1</v>
      </c>
      <c r="L5711">
        <v>1</v>
      </c>
      <c r="M5711">
        <v>3</v>
      </c>
      <c r="N5711" t="s">
        <v>176</v>
      </c>
      <c r="O5711" t="s">
        <v>161</v>
      </c>
      <c r="P5711" s="12">
        <v>35105</v>
      </c>
      <c r="Q5711" t="s">
        <v>156</v>
      </c>
      <c r="R5711" t="s">
        <v>170</v>
      </c>
      <c r="S5711" t="s">
        <v>162</v>
      </c>
      <c r="T5711" t="s">
        <v>163</v>
      </c>
      <c r="U5711">
        <v>4.4000000000000004</v>
      </c>
      <c r="V5711">
        <v>4</v>
      </c>
      <c r="W5711">
        <v>4.2</v>
      </c>
      <c r="X5711">
        <v>4.18</v>
      </c>
      <c r="Y5711">
        <v>332404</v>
      </c>
      <c r="Z5711">
        <v>135424</v>
      </c>
      <c r="AA5711">
        <v>12311250</v>
      </c>
    </row>
    <row r="5712" spans="1:27">
      <c r="A5712" t="s">
        <v>5905</v>
      </c>
      <c r="B5712" t="s">
        <v>39</v>
      </c>
      <c r="C5712" t="s">
        <v>39</v>
      </c>
      <c r="D5712">
        <v>1671</v>
      </c>
      <c r="E5712" s="12">
        <v>41485</v>
      </c>
      <c r="F5712" s="72">
        <f t="shared" si="962"/>
        <v>2013</v>
      </c>
      <c r="G5712" s="70">
        <f t="shared" si="963"/>
        <v>7334.8414123279472</v>
      </c>
      <c r="H5712" s="70" cm="1">
        <f t="array" ref="H5712">INDEX(magic_bricks_appreciation_pivot!$A$13:$K$20,MATCH(C5712,magic_bricks_appreciation_pivot!$A$13:$A$20,0),1+MATCH(F5712,INDEX(magic_bricks_appreciation_pivot!$B$13:$K$13,0),0))</f>
        <v>4.727764965406598E-2</v>
      </c>
      <c r="I5712" s="70">
        <f>G5712+G5712*H5712</f>
        <v>7681.6154748881227</v>
      </c>
      <c r="J5712">
        <v>137</v>
      </c>
      <c r="K5712">
        <v>1</v>
      </c>
      <c r="L5712">
        <v>1</v>
      </c>
      <c r="M5712">
        <v>4</v>
      </c>
      <c r="N5712" t="s">
        <v>184</v>
      </c>
      <c r="O5712" t="s">
        <v>155</v>
      </c>
      <c r="P5712" s="12">
        <v>31995</v>
      </c>
      <c r="Q5712" t="s">
        <v>194</v>
      </c>
      <c r="R5712" t="s">
        <v>177</v>
      </c>
      <c r="S5712" t="s">
        <v>178</v>
      </c>
      <c r="T5712" t="s">
        <v>166</v>
      </c>
      <c r="U5712">
        <v>2.6</v>
      </c>
      <c r="V5712">
        <v>5</v>
      </c>
      <c r="W5712">
        <v>2.8</v>
      </c>
      <c r="X5712">
        <v>3.28</v>
      </c>
      <c r="Y5712">
        <v>465748</v>
      </c>
      <c r="Z5712">
        <v>183848</v>
      </c>
      <c r="AA5712">
        <v>12256520</v>
      </c>
    </row>
    <row r="5713" spans="1:27" hidden="1">
      <c r="A5713" t="s">
        <v>5906</v>
      </c>
      <c r="B5713" t="s">
        <v>23</v>
      </c>
      <c r="C5713" t="s">
        <v>23</v>
      </c>
      <c r="D5713">
        <v>510</v>
      </c>
      <c r="E5713" s="12">
        <v>40158</v>
      </c>
      <c r="F5713" s="72">
        <f t="shared" si="962"/>
        <v>2009</v>
      </c>
      <c r="G5713" s="70">
        <f t="shared" si="963"/>
        <v>12908.823529411764</v>
      </c>
      <c r="H5713" s="70" t="e" cm="1">
        <f t="array" ref="H5713">INDEX(magic_bricks_appreciation_pivot!$A$13:$K$20,MATCH(C5713,magic_bricks_appreciation_pivot!$A$13:$A$20,0),1+MATCH(F5713,INDEX(magic_bricks_appreciation_pivot!$B$13:$K$13,0),0))</f>
        <v>#N/A</v>
      </c>
      <c r="I5713" s="70"/>
      <c r="J5713">
        <v>99</v>
      </c>
      <c r="K5713">
        <v>1</v>
      </c>
      <c r="L5713">
        <v>1</v>
      </c>
      <c r="M5713">
        <v>2</v>
      </c>
      <c r="N5713" t="s">
        <v>154</v>
      </c>
      <c r="O5713" t="s">
        <v>155</v>
      </c>
      <c r="P5713" s="12">
        <v>24463</v>
      </c>
      <c r="Q5713" t="s">
        <v>169</v>
      </c>
      <c r="R5713" t="s">
        <v>177</v>
      </c>
      <c r="S5713" t="s">
        <v>158</v>
      </c>
      <c r="T5713" t="s">
        <v>182</v>
      </c>
      <c r="U5713">
        <v>2.8</v>
      </c>
      <c r="V5713">
        <v>4</v>
      </c>
      <c r="W5713">
        <v>2.2000000000000002</v>
      </c>
      <c r="X5713">
        <v>2.92</v>
      </c>
      <c r="Y5713">
        <v>302841</v>
      </c>
      <c r="Z5713">
        <v>79002</v>
      </c>
      <c r="AA5713">
        <v>6583500</v>
      </c>
    </row>
    <row r="5714" spans="1:27">
      <c r="A5714" t="s">
        <v>5907</v>
      </c>
      <c r="B5714" t="s">
        <v>56</v>
      </c>
      <c r="C5714" t="s">
        <v>56</v>
      </c>
      <c r="D5714">
        <v>1181</v>
      </c>
      <c r="E5714" s="12">
        <v>40281</v>
      </c>
      <c r="F5714" s="72">
        <f t="shared" si="962"/>
        <v>2010</v>
      </c>
      <c r="G5714" s="70">
        <f t="shared" si="963"/>
        <v>7246.1981371718884</v>
      </c>
      <c r="H5714" s="70" cm="1">
        <f t="array" ref="H5714">INDEX(magic_bricks_appreciation_pivot!$A$13:$K$20,MATCH(C5714,magic_bricks_appreciation_pivot!$A$13:$A$20,0),1+MATCH(F5714,INDEX(magic_bricks_appreciation_pivot!$B$13:$K$13,0),0))</f>
        <v>0.62795711804515786</v>
      </c>
      <c r="I5714" s="70">
        <f t="shared" ref="I5714:I5716" si="966">G5714+G5714*H5714</f>
        <v>11796.499836174538</v>
      </c>
      <c r="J5714">
        <v>160</v>
      </c>
      <c r="K5714">
        <v>1</v>
      </c>
      <c r="L5714">
        <v>1</v>
      </c>
      <c r="M5714">
        <v>3</v>
      </c>
      <c r="N5714" t="s">
        <v>184</v>
      </c>
      <c r="O5714" t="s">
        <v>161</v>
      </c>
      <c r="P5714" s="12">
        <v>31521</v>
      </c>
      <c r="Q5714" t="s">
        <v>194</v>
      </c>
      <c r="R5714" t="s">
        <v>157</v>
      </c>
      <c r="S5714" t="s">
        <v>178</v>
      </c>
      <c r="T5714" t="s">
        <v>163</v>
      </c>
      <c r="U5714">
        <v>4.9000000000000004</v>
      </c>
      <c r="V5714">
        <v>3.4</v>
      </c>
      <c r="W5714">
        <v>4.0999999999999996</v>
      </c>
      <c r="X5714">
        <v>4.2</v>
      </c>
      <c r="Y5714">
        <v>325195</v>
      </c>
      <c r="Z5714">
        <v>85578</v>
      </c>
      <c r="AA5714">
        <v>8557760</v>
      </c>
    </row>
    <row r="5715" spans="1:27">
      <c r="A5715" t="s">
        <v>5908</v>
      </c>
      <c r="B5715" t="s">
        <v>175</v>
      </c>
      <c r="C5715" t="s">
        <v>34</v>
      </c>
      <c r="D5715">
        <v>758</v>
      </c>
      <c r="E5715" s="12">
        <v>41942</v>
      </c>
      <c r="F5715" s="72">
        <f t="shared" si="962"/>
        <v>2014</v>
      </c>
      <c r="G5715" s="70">
        <f t="shared" si="963"/>
        <v>12454.881266490765</v>
      </c>
      <c r="H5715" s="70" cm="1">
        <f t="array" ref="H5715">INDEX(magic_bricks_appreciation_pivot!$A$13:$K$20,MATCH(C5715,magic_bricks_appreciation_pivot!$A$13:$A$20,0),1+MATCH(F5715,INDEX(magic_bricks_appreciation_pivot!$B$13:$K$13,0),0))</f>
        <v>5.1040744021257752E-2</v>
      </c>
      <c r="I5715" s="70">
        <f t="shared" si="966"/>
        <v>13090.58767302888</v>
      </c>
      <c r="J5715">
        <v>169</v>
      </c>
      <c r="K5715">
        <v>1</v>
      </c>
      <c r="L5715">
        <v>1</v>
      </c>
      <c r="M5715">
        <v>2</v>
      </c>
      <c r="N5715" t="s">
        <v>193</v>
      </c>
      <c r="O5715" t="s">
        <v>161</v>
      </c>
      <c r="P5715" s="12">
        <v>36102</v>
      </c>
      <c r="Q5715" t="s">
        <v>156</v>
      </c>
      <c r="R5715" t="s">
        <v>177</v>
      </c>
      <c r="S5715" t="s">
        <v>158</v>
      </c>
      <c r="T5715" t="s">
        <v>163</v>
      </c>
      <c r="U5715">
        <v>4.2</v>
      </c>
      <c r="V5715">
        <v>3.8</v>
      </c>
      <c r="W5715">
        <v>4.8</v>
      </c>
      <c r="X5715">
        <v>4.22</v>
      </c>
      <c r="Y5715">
        <v>254902</v>
      </c>
      <c r="Z5715">
        <v>66086</v>
      </c>
      <c r="AA5715">
        <v>9440800</v>
      </c>
    </row>
    <row r="5716" spans="1:27">
      <c r="A5716" t="s">
        <v>5909</v>
      </c>
      <c r="B5716" t="s">
        <v>201</v>
      </c>
      <c r="C5716" t="s">
        <v>201</v>
      </c>
      <c r="D5716">
        <v>2156</v>
      </c>
      <c r="E5716" s="12">
        <v>40270</v>
      </c>
      <c r="F5716" s="72">
        <f t="shared" si="962"/>
        <v>2010</v>
      </c>
      <c r="G5716" s="70">
        <f t="shared" si="963"/>
        <v>5824.9628942486088</v>
      </c>
      <c r="H5716" s="70" cm="1">
        <f t="array" ref="H5716">INDEX(magic_bricks_appreciation_pivot!$A$13:$K$20,MATCH(C5716,magic_bricks_appreciation_pivot!$A$13:$A$20,0),1+MATCH(F5716,INDEX(magic_bricks_appreciation_pivot!$B$13:$K$13,0),0))</f>
        <v>0.62790190260080292</v>
      </c>
      <c r="I5716" s="70">
        <f t="shared" si="966"/>
        <v>9482.4681781263898</v>
      </c>
      <c r="J5716">
        <v>91</v>
      </c>
      <c r="K5716">
        <v>3</v>
      </c>
      <c r="L5716">
        <v>2</v>
      </c>
      <c r="M5716">
        <v>5</v>
      </c>
      <c r="N5716" t="s">
        <v>154</v>
      </c>
      <c r="O5716" t="s">
        <v>155</v>
      </c>
      <c r="P5716" s="12">
        <v>34795</v>
      </c>
      <c r="Q5716" t="s">
        <v>169</v>
      </c>
      <c r="R5716" t="s">
        <v>177</v>
      </c>
      <c r="S5716" t="s">
        <v>158</v>
      </c>
      <c r="T5716" t="s">
        <v>166</v>
      </c>
      <c r="U5716">
        <v>2.9</v>
      </c>
      <c r="V5716">
        <v>3.9</v>
      </c>
      <c r="W5716">
        <v>3.8</v>
      </c>
      <c r="X5716">
        <v>3.56</v>
      </c>
      <c r="Y5716">
        <v>615372</v>
      </c>
      <c r="Z5716">
        <v>313966</v>
      </c>
      <c r="AA5716">
        <v>12558620</v>
      </c>
    </row>
    <row r="5717" spans="1:27" hidden="1">
      <c r="A5717" t="s">
        <v>5910</v>
      </c>
      <c r="B5717" t="s">
        <v>201</v>
      </c>
      <c r="C5717" t="s">
        <v>201</v>
      </c>
      <c r="D5717">
        <v>2004</v>
      </c>
      <c r="E5717" s="12">
        <v>39612</v>
      </c>
      <c r="F5717" s="72">
        <f t="shared" si="962"/>
        <v>2008</v>
      </c>
      <c r="G5717" s="70">
        <f t="shared" si="963"/>
        <v>6025.2994011976052</v>
      </c>
      <c r="H5717" s="70" t="e" cm="1">
        <f t="array" ref="H5717">INDEX(magic_bricks_appreciation_pivot!$A$13:$K$20,MATCH(C5717,magic_bricks_appreciation_pivot!$A$13:$A$20,0),1+MATCH(F5717,INDEX(magic_bricks_appreciation_pivot!$B$13:$K$13,0),0))</f>
        <v>#N/A</v>
      </c>
      <c r="I5717" s="70"/>
      <c r="J5717">
        <v>106</v>
      </c>
      <c r="K5717">
        <v>3</v>
      </c>
      <c r="L5717">
        <v>2</v>
      </c>
      <c r="M5717">
        <v>5</v>
      </c>
      <c r="N5717" t="s">
        <v>184</v>
      </c>
      <c r="O5717" t="s">
        <v>155</v>
      </c>
      <c r="P5717" s="12">
        <v>30487</v>
      </c>
      <c r="Q5717" t="s">
        <v>194</v>
      </c>
      <c r="R5717" t="s">
        <v>177</v>
      </c>
      <c r="S5717" t="s">
        <v>158</v>
      </c>
      <c r="T5717" t="s">
        <v>182</v>
      </c>
      <c r="U5717">
        <v>4.8</v>
      </c>
      <c r="V5717">
        <v>4.5999999999999996</v>
      </c>
      <c r="W5717">
        <v>3.7</v>
      </c>
      <c r="X5717">
        <v>4.3</v>
      </c>
      <c r="Y5717">
        <v>555436</v>
      </c>
      <c r="Z5717">
        <v>120747</v>
      </c>
      <c r="AA5717">
        <v>12074700</v>
      </c>
    </row>
    <row r="5718" spans="1:27" hidden="1">
      <c r="A5718" t="s">
        <v>5911</v>
      </c>
      <c r="B5718" t="s">
        <v>175</v>
      </c>
      <c r="C5718" t="s">
        <v>34</v>
      </c>
      <c r="D5718">
        <v>1067</v>
      </c>
      <c r="E5718" s="12">
        <v>40137</v>
      </c>
      <c r="F5718" s="72">
        <f t="shared" si="962"/>
        <v>2009</v>
      </c>
      <c r="G5718" s="70">
        <f t="shared" si="963"/>
        <v>7777.9756326148081</v>
      </c>
      <c r="H5718" s="70" t="e" cm="1">
        <f t="array" ref="H5718">INDEX(magic_bricks_appreciation_pivot!$A$13:$K$20,MATCH(C5718,magic_bricks_appreciation_pivot!$A$13:$A$20,0),1+MATCH(F5718,INDEX(magic_bricks_appreciation_pivot!$B$13:$K$13,0),0))</f>
        <v>#N/A</v>
      </c>
      <c r="I5718" s="70"/>
      <c r="J5718">
        <v>142</v>
      </c>
      <c r="K5718">
        <v>1</v>
      </c>
      <c r="L5718">
        <v>1</v>
      </c>
      <c r="M5718">
        <v>3</v>
      </c>
      <c r="N5718" t="s">
        <v>176</v>
      </c>
      <c r="O5718" t="s">
        <v>155</v>
      </c>
      <c r="P5718" s="12">
        <v>30647</v>
      </c>
      <c r="Q5718" t="s">
        <v>194</v>
      </c>
      <c r="R5718" t="s">
        <v>165</v>
      </c>
      <c r="S5718" t="s">
        <v>158</v>
      </c>
      <c r="T5718" t="s">
        <v>163</v>
      </c>
      <c r="U5718">
        <v>4.5</v>
      </c>
      <c r="V5718">
        <v>3.9</v>
      </c>
      <c r="W5718">
        <v>3.5</v>
      </c>
      <c r="X5718">
        <v>3.96</v>
      </c>
      <c r="Y5718">
        <v>215777</v>
      </c>
      <c r="Z5718">
        <v>41496</v>
      </c>
      <c r="AA5718">
        <v>8299100</v>
      </c>
    </row>
    <row r="5719" spans="1:27">
      <c r="A5719" t="s">
        <v>5912</v>
      </c>
      <c r="B5719" t="s">
        <v>175</v>
      </c>
      <c r="C5719" t="s">
        <v>34</v>
      </c>
      <c r="D5719">
        <v>1085</v>
      </c>
      <c r="E5719" s="12">
        <v>41601</v>
      </c>
      <c r="F5719" s="72">
        <f t="shared" si="962"/>
        <v>2013</v>
      </c>
      <c r="G5719" s="70">
        <f t="shared" si="963"/>
        <v>7774.0552995391708</v>
      </c>
      <c r="H5719" s="70" cm="1">
        <f t="array" ref="H5719">INDEX(magic_bricks_appreciation_pivot!$A$13:$K$20,MATCH(C5719,magic_bricks_appreciation_pivot!$A$13:$A$20,0),1+MATCH(F5719,INDEX(magic_bricks_appreciation_pivot!$B$13:$K$13,0),0))</f>
        <v>0.11656080922135968</v>
      </c>
      <c r="I5719" s="70">
        <f t="shared" ref="I5719:I5720" si="967">G5719+G5719*H5719</f>
        <v>8680.2054761850559</v>
      </c>
      <c r="J5719">
        <v>97</v>
      </c>
      <c r="K5719">
        <v>1</v>
      </c>
      <c r="L5719">
        <v>1</v>
      </c>
      <c r="M5719">
        <v>3</v>
      </c>
      <c r="N5719" t="s">
        <v>168</v>
      </c>
      <c r="O5719" t="s">
        <v>161</v>
      </c>
      <c r="P5719" s="12">
        <v>33206</v>
      </c>
      <c r="Q5719" t="s">
        <v>194</v>
      </c>
      <c r="R5719" t="s">
        <v>157</v>
      </c>
      <c r="S5719" t="s">
        <v>158</v>
      </c>
      <c r="T5719" t="s">
        <v>166</v>
      </c>
      <c r="U5719">
        <v>2.6</v>
      </c>
      <c r="V5719">
        <v>4.5</v>
      </c>
      <c r="W5719">
        <v>2.9</v>
      </c>
      <c r="X5719">
        <v>3.45</v>
      </c>
      <c r="Y5719">
        <v>210871</v>
      </c>
      <c r="Z5719">
        <v>50609</v>
      </c>
      <c r="AA5719">
        <v>8434850</v>
      </c>
    </row>
    <row r="5720" spans="1:27">
      <c r="A5720" t="s">
        <v>5913</v>
      </c>
      <c r="B5720" t="s">
        <v>56</v>
      </c>
      <c r="C5720" t="s">
        <v>56</v>
      </c>
      <c r="D5720">
        <v>1064</v>
      </c>
      <c r="E5720" s="12">
        <v>40622</v>
      </c>
      <c r="F5720" s="72">
        <f t="shared" si="962"/>
        <v>2011</v>
      </c>
      <c r="G5720" s="70">
        <f t="shared" si="963"/>
        <v>13194.046052631578</v>
      </c>
      <c r="H5720" s="70" cm="1">
        <f t="array" ref="H5720">INDEX(magic_bricks_appreciation_pivot!$A$13:$K$20,MATCH(C5720,magic_bricks_appreciation_pivot!$A$13:$A$20,0),1+MATCH(F5720,INDEX(magic_bricks_appreciation_pivot!$B$13:$K$13,0),0))</f>
        <v>0.33228770983948047</v>
      </c>
      <c r="I5720" s="70">
        <f t="shared" si="967"/>
        <v>17578.265398977164</v>
      </c>
      <c r="J5720">
        <v>75</v>
      </c>
      <c r="K5720">
        <v>1</v>
      </c>
      <c r="L5720">
        <v>1</v>
      </c>
      <c r="M5720">
        <v>3</v>
      </c>
      <c r="N5720" t="s">
        <v>176</v>
      </c>
      <c r="O5720" t="s">
        <v>161</v>
      </c>
      <c r="P5720" s="12">
        <v>36607</v>
      </c>
      <c r="Q5720" t="s">
        <v>156</v>
      </c>
      <c r="R5720" t="s">
        <v>177</v>
      </c>
      <c r="S5720" t="s">
        <v>162</v>
      </c>
      <c r="T5720" t="s">
        <v>182</v>
      </c>
      <c r="U5720">
        <v>3.6</v>
      </c>
      <c r="V5720">
        <v>3.7</v>
      </c>
      <c r="W5720">
        <v>4.4000000000000004</v>
      </c>
      <c r="X5720">
        <v>4.0199999999999996</v>
      </c>
      <c r="Y5720">
        <v>561539</v>
      </c>
      <c r="Z5720">
        <v>168462</v>
      </c>
      <c r="AA5720">
        <v>14038465</v>
      </c>
    </row>
    <row r="5721" spans="1:27" hidden="1">
      <c r="A5721" t="s">
        <v>5914</v>
      </c>
      <c r="B5721" t="s">
        <v>175</v>
      </c>
      <c r="C5721" t="s">
        <v>34</v>
      </c>
      <c r="D5721">
        <v>739</v>
      </c>
      <c r="E5721" s="12">
        <v>39363</v>
      </c>
      <c r="F5721" s="72">
        <f t="shared" si="962"/>
        <v>2007</v>
      </c>
      <c r="G5721" s="70">
        <f t="shared" si="963"/>
        <v>13165.967523680649</v>
      </c>
      <c r="H5721" s="70" t="e" cm="1">
        <f t="array" ref="H5721">INDEX(magic_bricks_appreciation_pivot!$A$13:$K$20,MATCH(C5721,magic_bricks_appreciation_pivot!$A$13:$A$20,0),1+MATCH(F5721,INDEX(magic_bricks_appreciation_pivot!$B$13:$K$13,0),0))</f>
        <v>#N/A</v>
      </c>
      <c r="I5721" s="70"/>
      <c r="J5721">
        <v>142</v>
      </c>
      <c r="K5721">
        <v>1</v>
      </c>
      <c r="L5721">
        <v>1</v>
      </c>
      <c r="M5721">
        <v>2</v>
      </c>
      <c r="N5721" t="s">
        <v>176</v>
      </c>
      <c r="O5721" t="s">
        <v>161</v>
      </c>
      <c r="P5721" s="12">
        <v>30968</v>
      </c>
      <c r="Q5721" t="s">
        <v>156</v>
      </c>
      <c r="R5721" t="s">
        <v>157</v>
      </c>
      <c r="S5721" t="s">
        <v>178</v>
      </c>
      <c r="T5721" t="s">
        <v>182</v>
      </c>
      <c r="U5721">
        <v>3.8</v>
      </c>
      <c r="V5721">
        <v>3.7</v>
      </c>
      <c r="W5721">
        <v>4.0999999999999996</v>
      </c>
      <c r="X5721">
        <v>3.85</v>
      </c>
      <c r="Y5721">
        <v>282160</v>
      </c>
      <c r="Z5721">
        <v>136215</v>
      </c>
      <c r="AA5721">
        <v>9729650</v>
      </c>
    </row>
    <row r="5722" spans="1:27">
      <c r="A5722" t="s">
        <v>5915</v>
      </c>
      <c r="B5722" t="s">
        <v>39</v>
      </c>
      <c r="C5722" t="s">
        <v>39</v>
      </c>
      <c r="D5722">
        <v>1829</v>
      </c>
      <c r="E5722" s="12">
        <v>41882</v>
      </c>
      <c r="F5722" s="72">
        <f t="shared" si="962"/>
        <v>2014</v>
      </c>
      <c r="G5722" s="70">
        <f t="shared" si="963"/>
        <v>6903.8436303991248</v>
      </c>
      <c r="H5722" s="70" cm="1">
        <f t="array" ref="H5722">INDEX(magic_bricks_appreciation_pivot!$A$13:$K$20,MATCH(C5722,magic_bricks_appreciation_pivot!$A$13:$A$20,0),1+MATCH(F5722,INDEX(magic_bricks_appreciation_pivot!$B$13:$K$13,0),0))</f>
        <v>2.7142646408024784E-2</v>
      </c>
      <c r="I5722" s="70">
        <f t="shared" ref="I5722:I5723" si="968">G5722+G5722*H5722</f>
        <v>7091.2322169153422</v>
      </c>
      <c r="J5722">
        <v>67</v>
      </c>
      <c r="K5722">
        <v>2</v>
      </c>
      <c r="L5722">
        <v>1</v>
      </c>
      <c r="M5722">
        <v>5</v>
      </c>
      <c r="N5722" t="s">
        <v>154</v>
      </c>
      <c r="O5722" t="s">
        <v>155</v>
      </c>
      <c r="P5722" s="12">
        <v>31297</v>
      </c>
      <c r="Q5722" t="s">
        <v>194</v>
      </c>
      <c r="R5722" t="s">
        <v>177</v>
      </c>
      <c r="S5722" t="s">
        <v>158</v>
      </c>
      <c r="T5722" t="s">
        <v>163</v>
      </c>
      <c r="U5722">
        <v>4.9000000000000004</v>
      </c>
      <c r="V5722">
        <v>3.4</v>
      </c>
      <c r="W5722">
        <v>2.9</v>
      </c>
      <c r="X5722">
        <v>3.7250000000000001</v>
      </c>
      <c r="Y5722">
        <v>492458</v>
      </c>
      <c r="Z5722">
        <v>239915</v>
      </c>
      <c r="AA5722">
        <v>12627130</v>
      </c>
    </row>
    <row r="5723" spans="1:27">
      <c r="A5723" t="s">
        <v>5916</v>
      </c>
      <c r="B5723" t="s">
        <v>75</v>
      </c>
      <c r="C5723" t="s">
        <v>75</v>
      </c>
      <c r="D5723">
        <v>1637</v>
      </c>
      <c r="E5723" s="12">
        <v>40658</v>
      </c>
      <c r="F5723" s="72">
        <f t="shared" si="962"/>
        <v>2011</v>
      </c>
      <c r="G5723" s="70">
        <f t="shared" si="963"/>
        <v>7272.5595601710447</v>
      </c>
      <c r="H5723" s="70" cm="1">
        <f t="array" ref="H5723">INDEX(magic_bricks_appreciation_pivot!$A$13:$K$20,MATCH(C5723,magic_bricks_appreciation_pivot!$A$13:$A$20,0),1+MATCH(F5723,INDEX(magic_bricks_appreciation_pivot!$B$13:$K$13,0),0))</f>
        <v>0.51504700450575736</v>
      </c>
      <c r="I5723" s="70">
        <f t="shared" si="968"/>
        <v>11018.269576726849</v>
      </c>
      <c r="J5723">
        <v>99</v>
      </c>
      <c r="K5723">
        <v>1</v>
      </c>
      <c r="L5723">
        <v>1</v>
      </c>
      <c r="M5723">
        <v>4</v>
      </c>
      <c r="N5723" t="s">
        <v>168</v>
      </c>
      <c r="O5723" t="s">
        <v>155</v>
      </c>
      <c r="P5723" s="12">
        <v>24598</v>
      </c>
      <c r="Q5723" t="s">
        <v>194</v>
      </c>
      <c r="R5723" t="s">
        <v>177</v>
      </c>
      <c r="S5723" t="s">
        <v>178</v>
      </c>
      <c r="T5723" t="s">
        <v>182</v>
      </c>
      <c r="U5723">
        <v>2.6</v>
      </c>
      <c r="V5723">
        <v>3.8</v>
      </c>
      <c r="W5723">
        <v>2.8</v>
      </c>
      <c r="X5723">
        <v>2.99</v>
      </c>
      <c r="Y5723">
        <v>476207</v>
      </c>
      <c r="Z5723">
        <v>95241</v>
      </c>
      <c r="AA5723">
        <v>11905180</v>
      </c>
    </row>
    <row r="5724" spans="1:27" hidden="1">
      <c r="A5724" t="s">
        <v>5917</v>
      </c>
      <c r="B5724" t="s">
        <v>56</v>
      </c>
      <c r="C5724" t="s">
        <v>56</v>
      </c>
      <c r="D5724">
        <v>763</v>
      </c>
      <c r="E5724" s="12">
        <v>39944</v>
      </c>
      <c r="F5724" s="72">
        <f t="shared" si="962"/>
        <v>2009</v>
      </c>
      <c r="G5724" s="70">
        <f t="shared" si="963"/>
        <v>10724.148099606815</v>
      </c>
      <c r="H5724" s="70" t="e" cm="1">
        <f t="array" ref="H5724">INDEX(magic_bricks_appreciation_pivot!$A$13:$K$20,MATCH(C5724,magic_bricks_appreciation_pivot!$A$13:$A$20,0),1+MATCH(F5724,INDEX(magic_bricks_appreciation_pivot!$B$13:$K$13,0),0))</f>
        <v>#N/A</v>
      </c>
      <c r="I5724" s="70"/>
      <c r="J5724">
        <v>96</v>
      </c>
      <c r="K5724">
        <v>1</v>
      </c>
      <c r="L5724">
        <v>1</v>
      </c>
      <c r="M5724">
        <v>2</v>
      </c>
      <c r="N5724" t="s">
        <v>154</v>
      </c>
      <c r="O5724" t="s">
        <v>161</v>
      </c>
      <c r="P5724" s="12">
        <v>27169</v>
      </c>
      <c r="Q5724" t="s">
        <v>169</v>
      </c>
      <c r="R5724" t="s">
        <v>170</v>
      </c>
      <c r="S5724" t="s">
        <v>162</v>
      </c>
      <c r="T5724" t="s">
        <v>166</v>
      </c>
      <c r="U5724">
        <v>3.1</v>
      </c>
      <c r="V5724">
        <v>3.2</v>
      </c>
      <c r="W5724">
        <v>2.6</v>
      </c>
      <c r="X5724">
        <v>2.87</v>
      </c>
      <c r="Y5724">
        <v>327301</v>
      </c>
      <c r="Z5724">
        <v>16365</v>
      </c>
      <c r="AA5724">
        <v>8182525</v>
      </c>
    </row>
    <row r="5725" spans="1:27">
      <c r="A5725" t="s">
        <v>5918</v>
      </c>
      <c r="B5725" t="s">
        <v>56</v>
      </c>
      <c r="C5725" t="s">
        <v>56</v>
      </c>
      <c r="D5725">
        <v>1138</v>
      </c>
      <c r="E5725" s="12">
        <v>40774</v>
      </c>
      <c r="F5725" s="72">
        <f t="shared" si="962"/>
        <v>2011</v>
      </c>
      <c r="G5725" s="70">
        <f t="shared" si="963"/>
        <v>6769.8989455184537</v>
      </c>
      <c r="H5725" s="70" cm="1">
        <f t="array" ref="H5725">INDEX(magic_bricks_appreciation_pivot!$A$13:$K$20,MATCH(C5725,magic_bricks_appreciation_pivot!$A$13:$A$20,0),1+MATCH(F5725,INDEX(magic_bricks_appreciation_pivot!$B$13:$K$13,0),0))</f>
        <v>0.33228770983948047</v>
      </c>
      <c r="I5725" s="70">
        <f>G5725+G5725*H5725</f>
        <v>9019.4531619694935</v>
      </c>
      <c r="J5725">
        <v>194</v>
      </c>
      <c r="K5725">
        <v>1</v>
      </c>
      <c r="L5725">
        <v>1</v>
      </c>
      <c r="M5725">
        <v>3</v>
      </c>
      <c r="N5725" t="s">
        <v>154</v>
      </c>
      <c r="O5725" t="s">
        <v>161</v>
      </c>
      <c r="P5725" s="12">
        <v>32379</v>
      </c>
      <c r="Q5725" t="s">
        <v>194</v>
      </c>
      <c r="R5725" t="s">
        <v>177</v>
      </c>
      <c r="S5725" t="s">
        <v>158</v>
      </c>
      <c r="T5725" t="s">
        <v>171</v>
      </c>
      <c r="U5725">
        <v>4.2</v>
      </c>
      <c r="V5725">
        <v>4.2</v>
      </c>
      <c r="W5725">
        <v>2.2999999999999998</v>
      </c>
      <c r="X5725">
        <v>3.25</v>
      </c>
      <c r="Y5725">
        <v>269645</v>
      </c>
      <c r="Z5725">
        <v>69337</v>
      </c>
      <c r="AA5725">
        <v>7704145</v>
      </c>
    </row>
    <row r="5726" spans="1:27" hidden="1">
      <c r="A5726" t="s">
        <v>5919</v>
      </c>
      <c r="B5726" t="s">
        <v>39</v>
      </c>
      <c r="C5726" t="s">
        <v>39</v>
      </c>
      <c r="D5726">
        <v>1724</v>
      </c>
      <c r="E5726" s="12">
        <v>39690</v>
      </c>
      <c r="F5726" s="72">
        <f t="shared" si="962"/>
        <v>2008</v>
      </c>
      <c r="G5726" s="70">
        <f t="shared" si="963"/>
        <v>7513.3062645011605</v>
      </c>
      <c r="H5726" s="70" t="e" cm="1">
        <f t="array" ref="H5726">INDEX(magic_bricks_appreciation_pivot!$A$13:$K$20,MATCH(C5726,magic_bricks_appreciation_pivot!$A$13:$A$20,0),1+MATCH(F5726,INDEX(magic_bricks_appreciation_pivot!$B$13:$K$13,0),0))</f>
        <v>#N/A</v>
      </c>
      <c r="I5726" s="70"/>
      <c r="J5726">
        <v>173</v>
      </c>
      <c r="K5726">
        <v>1</v>
      </c>
      <c r="L5726">
        <v>1</v>
      </c>
      <c r="M5726">
        <v>4</v>
      </c>
      <c r="N5726" t="s">
        <v>176</v>
      </c>
      <c r="O5726" t="s">
        <v>155</v>
      </c>
      <c r="P5726" s="12">
        <v>31660</v>
      </c>
      <c r="Q5726" t="s">
        <v>194</v>
      </c>
      <c r="R5726" t="s">
        <v>177</v>
      </c>
      <c r="S5726" t="s">
        <v>162</v>
      </c>
      <c r="T5726" t="s">
        <v>166</v>
      </c>
      <c r="U5726">
        <v>3.3</v>
      </c>
      <c r="V5726">
        <v>3.1</v>
      </c>
      <c r="W5726">
        <v>3.1</v>
      </c>
      <c r="X5726">
        <v>3.17</v>
      </c>
      <c r="Y5726">
        <v>401541</v>
      </c>
      <c r="Z5726">
        <v>220200</v>
      </c>
      <c r="AA5726">
        <v>12952940</v>
      </c>
    </row>
    <row r="5727" spans="1:27" hidden="1">
      <c r="A5727" t="s">
        <v>5920</v>
      </c>
      <c r="B5727" t="s">
        <v>175</v>
      </c>
      <c r="C5727" t="s">
        <v>34</v>
      </c>
      <c r="D5727">
        <v>1017</v>
      </c>
      <c r="E5727" s="12">
        <v>40148</v>
      </c>
      <c r="F5727" s="72">
        <f t="shared" si="962"/>
        <v>2009</v>
      </c>
      <c r="G5727" s="70">
        <f t="shared" si="963"/>
        <v>9101.0717797443467</v>
      </c>
      <c r="H5727" s="70" t="e" cm="1">
        <f t="array" ref="H5727">INDEX(magic_bricks_appreciation_pivot!$A$13:$K$20,MATCH(C5727,magic_bricks_appreciation_pivot!$A$13:$A$20,0),1+MATCH(F5727,INDEX(magic_bricks_appreciation_pivot!$B$13:$K$13,0),0))</f>
        <v>#N/A</v>
      </c>
      <c r="I5727" s="70"/>
      <c r="J5727">
        <v>111</v>
      </c>
      <c r="K5727">
        <v>1</v>
      </c>
      <c r="L5727">
        <v>1</v>
      </c>
      <c r="M5727">
        <v>3</v>
      </c>
      <c r="N5727" t="s">
        <v>193</v>
      </c>
      <c r="O5727" t="s">
        <v>155</v>
      </c>
      <c r="P5727" s="12">
        <v>35038</v>
      </c>
      <c r="Q5727" t="s">
        <v>169</v>
      </c>
      <c r="R5727" t="s">
        <v>177</v>
      </c>
      <c r="S5727" t="s">
        <v>178</v>
      </c>
      <c r="T5727" t="s">
        <v>166</v>
      </c>
      <c r="U5727">
        <v>4.5999999999999996</v>
      </c>
      <c r="V5727">
        <v>4.2</v>
      </c>
      <c r="W5727">
        <v>3.2</v>
      </c>
      <c r="X5727">
        <v>4.0199999999999996</v>
      </c>
      <c r="Y5727">
        <v>296185</v>
      </c>
      <c r="Z5727">
        <v>138837</v>
      </c>
      <c r="AA5727">
        <v>9255790</v>
      </c>
    </row>
    <row r="5728" spans="1:27">
      <c r="A5728" t="s">
        <v>5921</v>
      </c>
      <c r="B5728" t="s">
        <v>23</v>
      </c>
      <c r="C5728" t="s">
        <v>23</v>
      </c>
      <c r="D5728">
        <v>732</v>
      </c>
      <c r="E5728" s="12">
        <v>40415</v>
      </c>
      <c r="F5728" s="72">
        <f t="shared" si="962"/>
        <v>2010</v>
      </c>
      <c r="G5728" s="70">
        <f t="shared" si="963"/>
        <v>5428.9617486338802</v>
      </c>
      <c r="H5728" s="70" cm="1">
        <f t="array" ref="H5728">INDEX(magic_bricks_appreciation_pivot!$A$13:$K$20,MATCH(C5728,magic_bricks_appreciation_pivot!$A$13:$A$20,0),1+MATCH(F5728,INDEX(magic_bricks_appreciation_pivot!$B$13:$K$13,0),0))</f>
        <v>0.49881786187527283</v>
      </c>
      <c r="I5728" s="70">
        <f>G5728+G5728*H5728</f>
        <v>8137.0248402900743</v>
      </c>
      <c r="J5728">
        <v>56</v>
      </c>
      <c r="K5728">
        <v>1</v>
      </c>
      <c r="L5728">
        <v>1</v>
      </c>
      <c r="M5728">
        <v>2</v>
      </c>
      <c r="N5728" t="s">
        <v>184</v>
      </c>
      <c r="O5728" t="s">
        <v>161</v>
      </c>
      <c r="P5728" s="12">
        <v>22165</v>
      </c>
      <c r="Q5728" t="s">
        <v>169</v>
      </c>
      <c r="R5728" t="s">
        <v>165</v>
      </c>
      <c r="S5728" t="s">
        <v>158</v>
      </c>
      <c r="T5728" t="s">
        <v>173</v>
      </c>
      <c r="U5728">
        <v>4.4000000000000004</v>
      </c>
      <c r="V5728">
        <v>2.6</v>
      </c>
      <c r="W5728">
        <v>2.4</v>
      </c>
      <c r="X5728">
        <v>3.06</v>
      </c>
      <c r="Y5728">
        <v>139090</v>
      </c>
      <c r="Z5728">
        <v>95376</v>
      </c>
      <c r="AA5728">
        <v>3974000</v>
      </c>
    </row>
    <row r="5729" spans="1:27" hidden="1">
      <c r="A5729" t="s">
        <v>5922</v>
      </c>
      <c r="B5729" t="s">
        <v>51</v>
      </c>
      <c r="C5729" t="s">
        <v>51</v>
      </c>
      <c r="D5729">
        <v>1926</v>
      </c>
      <c r="E5729" s="12">
        <v>38228</v>
      </c>
      <c r="F5729" s="72">
        <f t="shared" si="962"/>
        <v>2004</v>
      </c>
      <c r="G5729" s="70">
        <f t="shared" si="963"/>
        <v>4920.8826583592936</v>
      </c>
      <c r="H5729" s="70" t="e" cm="1">
        <f t="array" ref="H5729">INDEX(magic_bricks_appreciation_pivot!$A$13:$K$20,MATCH(C5729,magic_bricks_appreciation_pivot!$A$13:$A$20,0),1+MATCH(F5729,INDEX(magic_bricks_appreciation_pivot!$B$13:$K$13,0),0))</f>
        <v>#N/A</v>
      </c>
      <c r="I5729" s="70"/>
      <c r="J5729">
        <v>24</v>
      </c>
      <c r="K5729">
        <v>3</v>
      </c>
      <c r="L5729">
        <v>2</v>
      </c>
      <c r="M5729">
        <v>5</v>
      </c>
      <c r="N5729" t="s">
        <v>193</v>
      </c>
      <c r="O5729" t="s">
        <v>161</v>
      </c>
      <c r="P5729" s="12">
        <v>23263</v>
      </c>
      <c r="Q5729" t="s">
        <v>169</v>
      </c>
      <c r="R5729" t="s">
        <v>165</v>
      </c>
      <c r="S5729" t="s">
        <v>158</v>
      </c>
      <c r="T5729" t="s">
        <v>171</v>
      </c>
      <c r="U5729">
        <v>2.6</v>
      </c>
      <c r="V5729">
        <v>5</v>
      </c>
      <c r="W5729">
        <v>3.7</v>
      </c>
      <c r="X5729">
        <v>4.01</v>
      </c>
      <c r="Y5729">
        <v>379105</v>
      </c>
      <c r="Z5729">
        <v>142164</v>
      </c>
      <c r="AA5729">
        <v>9477620</v>
      </c>
    </row>
    <row r="5730" spans="1:27">
      <c r="A5730" t="s">
        <v>5923</v>
      </c>
      <c r="B5730" t="s">
        <v>175</v>
      </c>
      <c r="C5730" t="s">
        <v>34</v>
      </c>
      <c r="D5730">
        <v>958</v>
      </c>
      <c r="E5730" s="12">
        <v>41151</v>
      </c>
      <c r="F5730" s="72">
        <f t="shared" si="962"/>
        <v>2012</v>
      </c>
      <c r="G5730" s="70">
        <f t="shared" si="963"/>
        <v>9727.2025052192075</v>
      </c>
      <c r="H5730" s="70" cm="1">
        <f t="array" ref="H5730">INDEX(magic_bricks_appreciation_pivot!$A$13:$K$20,MATCH(C5730,magic_bricks_appreciation_pivot!$A$13:$A$20,0),1+MATCH(F5730,INDEX(magic_bricks_appreciation_pivot!$B$13:$K$13,0),0))</f>
        <v>0.22606337179266398</v>
      </c>
      <c r="I5730" s="70">
        <f t="shared" ref="I5730:I5731" si="969">G5730+G5730*H5730</f>
        <v>11926.166701659109</v>
      </c>
      <c r="J5730">
        <v>134</v>
      </c>
      <c r="K5730">
        <v>1</v>
      </c>
      <c r="L5730">
        <v>1</v>
      </c>
      <c r="M5730">
        <v>3</v>
      </c>
      <c r="N5730" t="s">
        <v>184</v>
      </c>
      <c r="O5730" t="s">
        <v>161</v>
      </c>
      <c r="P5730" s="12">
        <v>32391</v>
      </c>
      <c r="Q5730" t="s">
        <v>169</v>
      </c>
      <c r="R5730" t="s">
        <v>170</v>
      </c>
      <c r="S5730" t="s">
        <v>162</v>
      </c>
      <c r="T5730" t="s">
        <v>166</v>
      </c>
      <c r="U5730">
        <v>2</v>
      </c>
      <c r="V5730">
        <v>4.4000000000000004</v>
      </c>
      <c r="W5730">
        <v>4.8</v>
      </c>
      <c r="X5730">
        <v>3.8</v>
      </c>
      <c r="Y5730">
        <v>232967</v>
      </c>
      <c r="Z5730">
        <v>46593</v>
      </c>
      <c r="AA5730">
        <v>9318660</v>
      </c>
    </row>
    <row r="5731" spans="1:27">
      <c r="A5731" t="s">
        <v>5924</v>
      </c>
      <c r="B5731" t="s">
        <v>51</v>
      </c>
      <c r="C5731" t="s">
        <v>51</v>
      </c>
      <c r="D5731">
        <v>1938</v>
      </c>
      <c r="E5731" s="12">
        <v>40658</v>
      </c>
      <c r="F5731" s="72">
        <f t="shared" si="962"/>
        <v>2011</v>
      </c>
      <c r="G5731" s="70">
        <f t="shared" si="963"/>
        <v>4297.6418988648093</v>
      </c>
      <c r="H5731" s="70" cm="1">
        <f t="array" ref="H5731">INDEX(magic_bricks_appreciation_pivot!$A$13:$K$20,MATCH(C5731,magic_bricks_appreciation_pivot!$A$13:$A$20,0),1+MATCH(F5731,INDEX(magic_bricks_appreciation_pivot!$B$13:$K$13,0),0))</f>
        <v>0.33442622950819673</v>
      </c>
      <c r="I5731" s="70">
        <f t="shared" si="969"/>
        <v>5734.8860748786146</v>
      </c>
      <c r="J5731">
        <v>14</v>
      </c>
      <c r="K5731">
        <v>3</v>
      </c>
      <c r="L5731">
        <v>2</v>
      </c>
      <c r="M5731">
        <v>5</v>
      </c>
      <c r="N5731" t="s">
        <v>168</v>
      </c>
      <c r="O5731" t="s">
        <v>161</v>
      </c>
      <c r="P5731" s="12">
        <v>24598</v>
      </c>
      <c r="Q5731" t="s">
        <v>169</v>
      </c>
      <c r="R5731" t="s">
        <v>157</v>
      </c>
      <c r="S5731" t="s">
        <v>178</v>
      </c>
      <c r="T5731" t="s">
        <v>173</v>
      </c>
      <c r="U5731">
        <v>3.3</v>
      </c>
      <c r="V5731">
        <v>3.8</v>
      </c>
      <c r="W5731">
        <v>3</v>
      </c>
      <c r="X5731">
        <v>3.44</v>
      </c>
      <c r="Y5731">
        <v>291509</v>
      </c>
      <c r="Z5731">
        <v>133261</v>
      </c>
      <c r="AA5731">
        <v>8328830</v>
      </c>
    </row>
    <row r="5732" spans="1:27" hidden="1">
      <c r="A5732" t="s">
        <v>5925</v>
      </c>
      <c r="B5732" t="s">
        <v>23</v>
      </c>
      <c r="C5732" t="s">
        <v>23</v>
      </c>
      <c r="D5732">
        <v>1362</v>
      </c>
      <c r="E5732" s="12">
        <v>40005</v>
      </c>
      <c r="F5732" s="72">
        <f t="shared" si="962"/>
        <v>2009</v>
      </c>
      <c r="G5732" s="70">
        <f t="shared" si="963"/>
        <v>6136.747430249633</v>
      </c>
      <c r="H5732" s="70" t="e" cm="1">
        <f t="array" ref="H5732">INDEX(magic_bricks_appreciation_pivot!$A$13:$K$20,MATCH(C5732,magic_bricks_appreciation_pivot!$A$13:$A$20,0),1+MATCH(F5732,INDEX(magic_bricks_appreciation_pivot!$B$13:$K$13,0),0))</f>
        <v>#N/A</v>
      </c>
      <c r="I5732" s="70"/>
      <c r="J5732">
        <v>91</v>
      </c>
      <c r="K5732">
        <v>2</v>
      </c>
      <c r="L5732">
        <v>2</v>
      </c>
      <c r="M5732">
        <v>4</v>
      </c>
      <c r="N5732" t="s">
        <v>154</v>
      </c>
      <c r="O5732" t="s">
        <v>161</v>
      </c>
      <c r="P5732" s="12">
        <v>26135</v>
      </c>
      <c r="Q5732" t="s">
        <v>169</v>
      </c>
      <c r="R5732" t="s">
        <v>165</v>
      </c>
      <c r="S5732" t="s">
        <v>158</v>
      </c>
      <c r="T5732" t="s">
        <v>182</v>
      </c>
      <c r="U5732">
        <v>3.2</v>
      </c>
      <c r="V5732">
        <v>3</v>
      </c>
      <c r="W5732">
        <v>5</v>
      </c>
      <c r="X5732">
        <v>3.86</v>
      </c>
      <c r="Y5732">
        <v>259106</v>
      </c>
      <c r="Z5732">
        <v>66866</v>
      </c>
      <c r="AA5732">
        <v>8358250</v>
      </c>
    </row>
    <row r="5733" spans="1:27" hidden="1">
      <c r="A5733" t="s">
        <v>5926</v>
      </c>
      <c r="B5733" t="s">
        <v>51</v>
      </c>
      <c r="C5733" t="s">
        <v>51</v>
      </c>
      <c r="D5733">
        <v>1627</v>
      </c>
      <c r="E5733" s="12">
        <v>39243</v>
      </c>
      <c r="F5733" s="72">
        <f t="shared" si="962"/>
        <v>2007</v>
      </c>
      <c r="G5733" s="70">
        <f t="shared" si="963"/>
        <v>5377.3202212661336</v>
      </c>
      <c r="H5733" s="70" t="e" cm="1">
        <f t="array" ref="H5733">INDEX(magic_bricks_appreciation_pivot!$A$13:$K$20,MATCH(C5733,magic_bricks_appreciation_pivot!$A$13:$A$20,0),1+MATCH(F5733,INDEX(magic_bricks_appreciation_pivot!$B$13:$K$13,0),0))</f>
        <v>#N/A</v>
      </c>
      <c r="I5733" s="70"/>
      <c r="J5733">
        <v>192</v>
      </c>
      <c r="K5733">
        <v>2</v>
      </c>
      <c r="L5733">
        <v>1</v>
      </c>
      <c r="M5733">
        <v>4</v>
      </c>
      <c r="N5733" t="s">
        <v>184</v>
      </c>
      <c r="O5733" t="s">
        <v>161</v>
      </c>
      <c r="P5733" s="12">
        <v>33768</v>
      </c>
      <c r="Q5733" t="s">
        <v>169</v>
      </c>
      <c r="R5733" t="s">
        <v>157</v>
      </c>
      <c r="S5733" t="s">
        <v>178</v>
      </c>
      <c r="T5733" t="s">
        <v>171</v>
      </c>
      <c r="U5733">
        <v>3.1</v>
      </c>
      <c r="V5733">
        <v>4</v>
      </c>
      <c r="W5733">
        <v>3.4</v>
      </c>
      <c r="X5733">
        <v>3.6</v>
      </c>
      <c r="Y5733">
        <v>332458</v>
      </c>
      <c r="Z5733">
        <v>96238</v>
      </c>
      <c r="AA5733">
        <v>8748900</v>
      </c>
    </row>
    <row r="5734" spans="1:27" hidden="1">
      <c r="A5734" t="s">
        <v>5927</v>
      </c>
      <c r="B5734" t="s">
        <v>23</v>
      </c>
      <c r="C5734" t="s">
        <v>23</v>
      </c>
      <c r="D5734">
        <v>737</v>
      </c>
      <c r="E5734" s="12">
        <v>40167</v>
      </c>
      <c r="F5734" s="72">
        <f t="shared" si="962"/>
        <v>2009</v>
      </c>
      <c r="G5734" s="70">
        <f t="shared" si="963"/>
        <v>8181.818181818182</v>
      </c>
      <c r="H5734" s="70" t="e" cm="1">
        <f t="array" ref="H5734">INDEX(magic_bricks_appreciation_pivot!$A$13:$K$20,MATCH(C5734,magic_bricks_appreciation_pivot!$A$13:$A$20,0),1+MATCH(F5734,INDEX(magic_bricks_appreciation_pivot!$B$13:$K$13,0),0))</f>
        <v>#N/A</v>
      </c>
      <c r="I5734" s="70"/>
      <c r="J5734">
        <v>32</v>
      </c>
      <c r="K5734">
        <v>1</v>
      </c>
      <c r="L5734">
        <v>1</v>
      </c>
      <c r="M5734">
        <v>2</v>
      </c>
      <c r="N5734" t="s">
        <v>176</v>
      </c>
      <c r="O5734" t="s">
        <v>161</v>
      </c>
      <c r="P5734" s="12">
        <v>27757</v>
      </c>
      <c r="Q5734" t="s">
        <v>194</v>
      </c>
      <c r="R5734" t="s">
        <v>170</v>
      </c>
      <c r="S5734" t="s">
        <v>162</v>
      </c>
      <c r="T5734" t="s">
        <v>166</v>
      </c>
      <c r="U5734">
        <v>3.2</v>
      </c>
      <c r="V5734">
        <v>3</v>
      </c>
      <c r="W5734">
        <v>3.8</v>
      </c>
      <c r="X5734">
        <v>3.38</v>
      </c>
      <c r="Y5734">
        <v>295470</v>
      </c>
      <c r="Z5734">
        <v>120600</v>
      </c>
      <c r="AA5734">
        <v>6030000</v>
      </c>
    </row>
    <row r="5735" spans="1:27" hidden="1">
      <c r="A5735" t="s">
        <v>5928</v>
      </c>
      <c r="B5735" t="s">
        <v>175</v>
      </c>
      <c r="C5735" t="s">
        <v>34</v>
      </c>
      <c r="D5735">
        <v>726</v>
      </c>
      <c r="E5735" s="12">
        <v>39299</v>
      </c>
      <c r="F5735" s="72">
        <f t="shared" si="962"/>
        <v>2007</v>
      </c>
      <c r="G5735" s="70">
        <f t="shared" si="963"/>
        <v>15465.289256198346</v>
      </c>
      <c r="H5735" s="70" t="e" cm="1">
        <f t="array" ref="H5735">INDEX(magic_bricks_appreciation_pivot!$A$13:$K$20,MATCH(C5735,magic_bricks_appreciation_pivot!$A$13:$A$20,0),1+MATCH(F5735,INDEX(magic_bricks_appreciation_pivot!$B$13:$K$13,0),0))</f>
        <v>#N/A</v>
      </c>
      <c r="I5735" s="70"/>
      <c r="J5735">
        <v>27</v>
      </c>
      <c r="K5735">
        <v>1</v>
      </c>
      <c r="L5735">
        <v>1</v>
      </c>
      <c r="M5735">
        <v>2</v>
      </c>
      <c r="N5735" t="s">
        <v>184</v>
      </c>
      <c r="O5735" t="s">
        <v>161</v>
      </c>
      <c r="P5735" s="12">
        <v>31999</v>
      </c>
      <c r="Q5735" t="s">
        <v>156</v>
      </c>
      <c r="R5735" t="s">
        <v>157</v>
      </c>
      <c r="S5735" t="s">
        <v>162</v>
      </c>
      <c r="T5735" t="s">
        <v>182</v>
      </c>
      <c r="U5735">
        <v>2.4</v>
      </c>
      <c r="V5735">
        <v>2.4</v>
      </c>
      <c r="W5735">
        <v>2.8</v>
      </c>
      <c r="X5735">
        <v>2.52</v>
      </c>
      <c r="Y5735">
        <v>291923</v>
      </c>
      <c r="Z5735">
        <v>145961</v>
      </c>
      <c r="AA5735">
        <v>11227800</v>
      </c>
    </row>
    <row r="5736" spans="1:27">
      <c r="A5736" t="s">
        <v>5929</v>
      </c>
      <c r="B5736" t="s">
        <v>201</v>
      </c>
      <c r="C5736" t="s">
        <v>201</v>
      </c>
      <c r="D5736">
        <v>2189</v>
      </c>
      <c r="E5736" s="12">
        <v>40550</v>
      </c>
      <c r="F5736" s="72">
        <f t="shared" si="962"/>
        <v>2011</v>
      </c>
      <c r="G5736" s="70">
        <f t="shared" si="963"/>
        <v>5085.673823663773</v>
      </c>
      <c r="H5736" s="70" cm="1">
        <f t="array" ref="H5736">INDEX(magic_bricks_appreciation_pivot!$A$13:$K$20,MATCH(C5736,magic_bricks_appreciation_pivot!$A$13:$A$20,0),1+MATCH(F5736,INDEX(magic_bricks_appreciation_pivot!$B$13:$K$13,0),0))</f>
        <v>0.57884713052310821</v>
      </c>
      <c r="I5736" s="70">
        <f t="shared" ref="I5736:I5738" si="970">G5736+G5736*H5736</f>
        <v>8029.5015232680316</v>
      </c>
      <c r="J5736">
        <v>96</v>
      </c>
      <c r="K5736">
        <v>3</v>
      </c>
      <c r="L5736">
        <v>2</v>
      </c>
      <c r="M5736">
        <v>5</v>
      </c>
      <c r="N5736" t="s">
        <v>193</v>
      </c>
      <c r="O5736" t="s">
        <v>155</v>
      </c>
      <c r="P5736" s="12">
        <v>34345</v>
      </c>
      <c r="Q5736" t="s">
        <v>194</v>
      </c>
      <c r="R5736" t="s">
        <v>170</v>
      </c>
      <c r="S5736" t="s">
        <v>158</v>
      </c>
      <c r="T5736" t="s">
        <v>163</v>
      </c>
      <c r="U5736">
        <v>2.2000000000000002</v>
      </c>
      <c r="V5736">
        <v>2.2000000000000002</v>
      </c>
      <c r="W5736">
        <v>2.6</v>
      </c>
      <c r="X5736">
        <v>2.36</v>
      </c>
      <c r="Y5736">
        <v>345109</v>
      </c>
      <c r="Z5736">
        <v>178121</v>
      </c>
      <c r="AA5736">
        <v>11132540</v>
      </c>
    </row>
    <row r="5737" spans="1:27">
      <c r="A5737" t="s">
        <v>5930</v>
      </c>
      <c r="B5737" t="s">
        <v>56</v>
      </c>
      <c r="C5737" t="s">
        <v>56</v>
      </c>
      <c r="D5737">
        <v>890</v>
      </c>
      <c r="E5737" s="12">
        <v>40595</v>
      </c>
      <c r="F5737" s="72">
        <f t="shared" si="962"/>
        <v>2011</v>
      </c>
      <c r="G5737" s="70">
        <f t="shared" si="963"/>
        <v>12411.084269662921</v>
      </c>
      <c r="H5737" s="70" cm="1">
        <f t="array" ref="H5737">INDEX(magic_bricks_appreciation_pivot!$A$13:$K$20,MATCH(C5737,magic_bricks_appreciation_pivot!$A$13:$A$20,0),1+MATCH(F5737,INDEX(magic_bricks_appreciation_pivot!$B$13:$K$13,0),0))</f>
        <v>0.33228770983948047</v>
      </c>
      <c r="I5737" s="70">
        <f t="shared" si="970"/>
        <v>16535.135038254015</v>
      </c>
      <c r="J5737">
        <v>179</v>
      </c>
      <c r="K5737">
        <v>1</v>
      </c>
      <c r="L5737">
        <v>1</v>
      </c>
      <c r="M5737">
        <v>3</v>
      </c>
      <c r="N5737" t="s">
        <v>154</v>
      </c>
      <c r="O5737" t="s">
        <v>155</v>
      </c>
      <c r="P5737" s="12">
        <v>29280</v>
      </c>
      <c r="Q5737" t="s">
        <v>156</v>
      </c>
      <c r="R5737" t="s">
        <v>177</v>
      </c>
      <c r="S5737" t="s">
        <v>178</v>
      </c>
      <c r="T5737" t="s">
        <v>163</v>
      </c>
      <c r="U5737">
        <v>3.5</v>
      </c>
      <c r="V5737">
        <v>2.9</v>
      </c>
      <c r="W5737">
        <v>2</v>
      </c>
      <c r="X5737">
        <v>2.63</v>
      </c>
      <c r="Y5737">
        <v>331376</v>
      </c>
      <c r="Z5737">
        <v>154642</v>
      </c>
      <c r="AA5737">
        <v>11045865</v>
      </c>
    </row>
    <row r="5738" spans="1:27">
      <c r="A5738" t="s">
        <v>5931</v>
      </c>
      <c r="B5738" t="s">
        <v>175</v>
      </c>
      <c r="C5738" t="s">
        <v>34</v>
      </c>
      <c r="D5738">
        <v>810</v>
      </c>
      <c r="E5738" s="12">
        <v>40640</v>
      </c>
      <c r="F5738" s="72">
        <f t="shared" si="962"/>
        <v>2011</v>
      </c>
      <c r="G5738" s="70">
        <f t="shared" si="963"/>
        <v>9335</v>
      </c>
      <c r="H5738" s="70" cm="1">
        <f t="array" ref="H5738">INDEX(magic_bricks_appreciation_pivot!$A$13:$K$20,MATCH(C5738,magic_bricks_appreciation_pivot!$A$13:$A$20,0),1+MATCH(F5738,INDEX(magic_bricks_appreciation_pivot!$B$13:$K$13,0),0))</f>
        <v>0.22839026915113872</v>
      </c>
      <c r="I5738" s="70">
        <f t="shared" si="970"/>
        <v>11467.02316252588</v>
      </c>
      <c r="J5738">
        <v>71</v>
      </c>
      <c r="K5738">
        <v>1</v>
      </c>
      <c r="L5738">
        <v>1</v>
      </c>
      <c r="M5738">
        <v>3</v>
      </c>
      <c r="N5738" t="s">
        <v>168</v>
      </c>
      <c r="O5738" t="s">
        <v>161</v>
      </c>
      <c r="P5738" s="12">
        <v>37355</v>
      </c>
      <c r="Q5738" t="s">
        <v>194</v>
      </c>
      <c r="R5738" t="s">
        <v>170</v>
      </c>
      <c r="S5738" t="s">
        <v>178</v>
      </c>
      <c r="T5738" t="s">
        <v>182</v>
      </c>
      <c r="U5738">
        <v>2.1</v>
      </c>
      <c r="V5738">
        <v>4.9000000000000004</v>
      </c>
      <c r="W5738">
        <v>3.5</v>
      </c>
      <c r="X5738">
        <v>3.64</v>
      </c>
      <c r="Y5738">
        <v>234402</v>
      </c>
      <c r="Z5738">
        <v>98298</v>
      </c>
      <c r="AA5738">
        <v>7561350</v>
      </c>
    </row>
    <row r="5739" spans="1:27" hidden="1">
      <c r="A5739" t="s">
        <v>5932</v>
      </c>
      <c r="B5739" t="s">
        <v>23</v>
      </c>
      <c r="C5739" t="s">
        <v>23</v>
      </c>
      <c r="D5739">
        <v>1592</v>
      </c>
      <c r="E5739" s="12">
        <v>40075</v>
      </c>
      <c r="F5739" s="72">
        <f t="shared" si="962"/>
        <v>2009</v>
      </c>
      <c r="G5739" s="70">
        <f t="shared" si="963"/>
        <v>4040.9861809045228</v>
      </c>
      <c r="H5739" s="70" t="e" cm="1">
        <f t="array" ref="H5739">INDEX(magic_bricks_appreciation_pivot!$A$13:$K$20,MATCH(C5739,magic_bricks_appreciation_pivot!$A$13:$A$20,0),1+MATCH(F5739,INDEX(magic_bricks_appreciation_pivot!$B$13:$K$13,0),0))</f>
        <v>#N/A</v>
      </c>
      <c r="I5739" s="70"/>
      <c r="J5739">
        <v>95</v>
      </c>
      <c r="K5739">
        <v>2</v>
      </c>
      <c r="L5739">
        <v>2</v>
      </c>
      <c r="M5739">
        <v>4</v>
      </c>
      <c r="N5739" t="s">
        <v>176</v>
      </c>
      <c r="O5739" t="s">
        <v>155</v>
      </c>
      <c r="P5739" s="12">
        <v>37520</v>
      </c>
      <c r="Q5739" t="s">
        <v>194</v>
      </c>
      <c r="R5739" t="s">
        <v>170</v>
      </c>
      <c r="S5739" t="s">
        <v>178</v>
      </c>
      <c r="T5739" t="s">
        <v>159</v>
      </c>
      <c r="U5739">
        <v>4.4000000000000004</v>
      </c>
      <c r="V5739">
        <v>4.3</v>
      </c>
      <c r="W5739">
        <v>5</v>
      </c>
      <c r="X5739">
        <v>4.6100000000000003</v>
      </c>
      <c r="Y5739">
        <v>308796</v>
      </c>
      <c r="Z5739">
        <v>64333</v>
      </c>
      <c r="AA5739">
        <v>6433250</v>
      </c>
    </row>
    <row r="5740" spans="1:27" hidden="1">
      <c r="A5740" t="s">
        <v>5933</v>
      </c>
      <c r="B5740" t="s">
        <v>56</v>
      </c>
      <c r="C5740" t="s">
        <v>56</v>
      </c>
      <c r="D5740">
        <v>1245</v>
      </c>
      <c r="E5740" s="12">
        <v>40107</v>
      </c>
      <c r="F5740" s="72">
        <f t="shared" si="962"/>
        <v>2009</v>
      </c>
      <c r="G5740" s="70">
        <f t="shared" si="963"/>
        <v>6708.6224899598392</v>
      </c>
      <c r="H5740" s="70" t="e" cm="1">
        <f t="array" ref="H5740">INDEX(magic_bricks_appreciation_pivot!$A$13:$K$20,MATCH(C5740,magic_bricks_appreciation_pivot!$A$13:$A$20,0),1+MATCH(F5740,INDEX(magic_bricks_appreciation_pivot!$B$13:$K$13,0),0))</f>
        <v>#N/A</v>
      </c>
      <c r="I5740" s="70"/>
      <c r="J5740">
        <v>184</v>
      </c>
      <c r="K5740">
        <v>2</v>
      </c>
      <c r="L5740">
        <v>2</v>
      </c>
      <c r="M5740">
        <v>4</v>
      </c>
      <c r="N5740" t="s">
        <v>184</v>
      </c>
      <c r="O5740" t="s">
        <v>161</v>
      </c>
      <c r="P5740" s="12">
        <v>36822</v>
      </c>
      <c r="Q5740" t="s">
        <v>169</v>
      </c>
      <c r="R5740" t="s">
        <v>165</v>
      </c>
      <c r="S5740" t="s">
        <v>158</v>
      </c>
      <c r="T5740" t="s">
        <v>159</v>
      </c>
      <c r="U5740">
        <v>4.5</v>
      </c>
      <c r="V5740">
        <v>4.0999999999999996</v>
      </c>
      <c r="W5740">
        <v>3.3</v>
      </c>
      <c r="X5740">
        <v>3.82</v>
      </c>
      <c r="Y5740">
        <v>258919</v>
      </c>
      <c r="Z5740">
        <v>66818</v>
      </c>
      <c r="AA5740">
        <v>8352235</v>
      </c>
    </row>
    <row r="5741" spans="1:27" hidden="1">
      <c r="A5741" t="s">
        <v>5934</v>
      </c>
      <c r="B5741" t="s">
        <v>201</v>
      </c>
      <c r="C5741" t="s">
        <v>201</v>
      </c>
      <c r="D5741">
        <v>1479</v>
      </c>
      <c r="E5741" s="12">
        <v>39938</v>
      </c>
      <c r="F5741" s="72">
        <f t="shared" si="962"/>
        <v>2009</v>
      </c>
      <c r="G5741" s="70">
        <f t="shared" si="963"/>
        <v>8807.194050033806</v>
      </c>
      <c r="H5741" s="70" t="e" cm="1">
        <f t="array" ref="H5741">INDEX(magic_bricks_appreciation_pivot!$A$13:$K$20,MATCH(C5741,magic_bricks_appreciation_pivot!$A$13:$A$20,0),1+MATCH(F5741,INDEX(magic_bricks_appreciation_pivot!$B$13:$K$13,0),0))</f>
        <v>#N/A</v>
      </c>
      <c r="I5741" s="70"/>
      <c r="J5741">
        <v>19</v>
      </c>
      <c r="K5741">
        <v>2</v>
      </c>
      <c r="L5741">
        <v>1</v>
      </c>
      <c r="M5741">
        <v>4</v>
      </c>
      <c r="N5741" t="s">
        <v>168</v>
      </c>
      <c r="O5741" t="s">
        <v>161</v>
      </c>
      <c r="P5741" s="12">
        <v>31908</v>
      </c>
      <c r="Q5741" t="s">
        <v>156</v>
      </c>
      <c r="R5741" t="s">
        <v>177</v>
      </c>
      <c r="S5741" t="s">
        <v>162</v>
      </c>
      <c r="T5741" t="s">
        <v>166</v>
      </c>
      <c r="U5741">
        <v>3.8</v>
      </c>
      <c r="V5741">
        <v>3</v>
      </c>
      <c r="W5741">
        <v>3.7</v>
      </c>
      <c r="X5741">
        <v>3.52</v>
      </c>
      <c r="Y5741">
        <v>416827</v>
      </c>
      <c r="Z5741">
        <v>156310</v>
      </c>
      <c r="AA5741">
        <v>13025840</v>
      </c>
    </row>
    <row r="5742" spans="1:27">
      <c r="A5742" t="s">
        <v>5935</v>
      </c>
      <c r="B5742" t="s">
        <v>175</v>
      </c>
      <c r="C5742" t="s">
        <v>34</v>
      </c>
      <c r="D5742">
        <v>1259</v>
      </c>
      <c r="E5742" s="12">
        <v>41130</v>
      </c>
      <c r="F5742" s="72">
        <f t="shared" si="962"/>
        <v>2012</v>
      </c>
      <c r="G5742" s="70">
        <f t="shared" si="963"/>
        <v>9545.2978554408255</v>
      </c>
      <c r="H5742" s="70" cm="1">
        <f t="array" ref="H5742">INDEX(magic_bricks_appreciation_pivot!$A$13:$K$20,MATCH(C5742,magic_bricks_appreciation_pivot!$A$13:$A$20,0),1+MATCH(F5742,INDEX(magic_bricks_appreciation_pivot!$B$13:$K$13,0),0))</f>
        <v>0.22606337179266398</v>
      </c>
      <c r="I5742" s="70">
        <f>G5742+G5742*H5742</f>
        <v>11703.140073407063</v>
      </c>
      <c r="J5742">
        <v>157</v>
      </c>
      <c r="K5742">
        <v>2</v>
      </c>
      <c r="L5742">
        <v>1</v>
      </c>
      <c r="M5742">
        <v>4</v>
      </c>
      <c r="N5742" t="s">
        <v>3488</v>
      </c>
      <c r="O5742" t="s">
        <v>155</v>
      </c>
      <c r="P5742" s="12">
        <v>28720</v>
      </c>
      <c r="Q5742" t="s">
        <v>169</v>
      </c>
      <c r="R5742" t="s">
        <v>177</v>
      </c>
      <c r="S5742" t="s">
        <v>162</v>
      </c>
      <c r="T5742" t="s">
        <v>182</v>
      </c>
      <c r="U5742">
        <v>2.9</v>
      </c>
      <c r="V5742">
        <v>4</v>
      </c>
      <c r="W5742">
        <v>3.4</v>
      </c>
      <c r="X5742">
        <v>3.49</v>
      </c>
      <c r="Y5742">
        <v>300438</v>
      </c>
      <c r="Z5742">
        <v>180263</v>
      </c>
      <c r="AA5742">
        <v>12017530</v>
      </c>
    </row>
    <row r="5743" spans="1:27" hidden="1">
      <c r="A5743" t="s">
        <v>5936</v>
      </c>
      <c r="B5743" t="s">
        <v>201</v>
      </c>
      <c r="C5743" t="s">
        <v>201</v>
      </c>
      <c r="D5743">
        <v>2042</v>
      </c>
      <c r="E5743" s="12">
        <v>40108</v>
      </c>
      <c r="F5743" s="72">
        <f t="shared" si="962"/>
        <v>2009</v>
      </c>
      <c r="G5743" s="70">
        <f t="shared" si="963"/>
        <v>6065.8863858961804</v>
      </c>
      <c r="H5743" s="70" t="e" cm="1">
        <f t="array" ref="H5743">INDEX(magic_bricks_appreciation_pivot!$A$13:$K$20,MATCH(C5743,magic_bricks_appreciation_pivot!$A$13:$A$20,0),1+MATCH(F5743,INDEX(magic_bricks_appreciation_pivot!$B$13:$K$13,0),0))</f>
        <v>#N/A</v>
      </c>
      <c r="I5743" s="70"/>
      <c r="J5743">
        <v>70</v>
      </c>
      <c r="K5743">
        <v>3</v>
      </c>
      <c r="L5743">
        <v>2</v>
      </c>
      <c r="M5743">
        <v>5</v>
      </c>
      <c r="N5743" t="s">
        <v>168</v>
      </c>
      <c r="O5743" t="s">
        <v>155</v>
      </c>
      <c r="P5743" s="12">
        <v>34633</v>
      </c>
      <c r="Q5743" t="s">
        <v>169</v>
      </c>
      <c r="R5743" t="s">
        <v>157</v>
      </c>
      <c r="S5743" t="s">
        <v>158</v>
      </c>
      <c r="T5743" t="s">
        <v>166</v>
      </c>
      <c r="U5743">
        <v>4.7</v>
      </c>
      <c r="V5743">
        <v>4</v>
      </c>
      <c r="W5743">
        <v>4.4000000000000004</v>
      </c>
      <c r="X5743">
        <v>4.37</v>
      </c>
      <c r="Y5743">
        <v>619327</v>
      </c>
      <c r="Z5743">
        <v>284890</v>
      </c>
      <c r="AA5743">
        <v>12386540</v>
      </c>
    </row>
    <row r="5744" spans="1:27" hidden="1">
      <c r="A5744" t="s">
        <v>5937</v>
      </c>
      <c r="B5744" t="s">
        <v>23</v>
      </c>
      <c r="C5744" t="s">
        <v>23</v>
      </c>
      <c r="D5744">
        <v>663</v>
      </c>
      <c r="E5744" s="12">
        <v>40107</v>
      </c>
      <c r="F5744" s="72">
        <f t="shared" si="962"/>
        <v>2009</v>
      </c>
      <c r="G5744" s="70">
        <f t="shared" si="963"/>
        <v>14989.819004524887</v>
      </c>
      <c r="H5744" s="70" t="e" cm="1">
        <f t="array" ref="H5744">INDEX(magic_bricks_appreciation_pivot!$A$13:$K$20,MATCH(C5744,magic_bricks_appreciation_pivot!$A$13:$A$20,0),1+MATCH(F5744,INDEX(magic_bricks_appreciation_pivot!$B$13:$K$13,0),0))</f>
        <v>#N/A</v>
      </c>
      <c r="I5744" s="70"/>
      <c r="J5744">
        <v>95</v>
      </c>
      <c r="K5744">
        <v>1</v>
      </c>
      <c r="L5744">
        <v>1</v>
      </c>
      <c r="M5744">
        <v>2</v>
      </c>
      <c r="N5744" t="s">
        <v>184</v>
      </c>
      <c r="O5744" t="s">
        <v>155</v>
      </c>
      <c r="P5744" s="12">
        <v>30252</v>
      </c>
      <c r="Q5744" t="s">
        <v>156</v>
      </c>
      <c r="R5744" t="s">
        <v>157</v>
      </c>
      <c r="S5744" t="s">
        <v>162</v>
      </c>
      <c r="T5744" t="s">
        <v>182</v>
      </c>
      <c r="U5744">
        <v>5</v>
      </c>
      <c r="V5744">
        <v>2.4</v>
      </c>
      <c r="W5744">
        <v>4.2</v>
      </c>
      <c r="X5744">
        <v>3.9</v>
      </c>
      <c r="Y5744">
        <v>467098</v>
      </c>
      <c r="Z5744">
        <v>139136</v>
      </c>
      <c r="AA5744">
        <v>9938250</v>
      </c>
    </row>
    <row r="5745" spans="1:27" hidden="1">
      <c r="A5745" t="s">
        <v>5938</v>
      </c>
      <c r="B5745" t="s">
        <v>201</v>
      </c>
      <c r="C5745" t="s">
        <v>201</v>
      </c>
      <c r="D5745">
        <v>2439</v>
      </c>
      <c r="E5745" s="12">
        <v>39816</v>
      </c>
      <c r="F5745" s="72">
        <f t="shared" si="962"/>
        <v>2009</v>
      </c>
      <c r="G5745" s="70">
        <f t="shared" si="963"/>
        <v>5647.6916769167692</v>
      </c>
      <c r="H5745" s="70" t="e" cm="1">
        <f t="array" ref="H5745">INDEX(magic_bricks_appreciation_pivot!$A$13:$K$20,MATCH(C5745,magic_bricks_appreciation_pivot!$A$13:$A$20,0),1+MATCH(F5745,INDEX(magic_bricks_appreciation_pivot!$B$13:$K$13,0),0))</f>
        <v>#N/A</v>
      </c>
      <c r="I5745" s="70"/>
      <c r="J5745">
        <v>41</v>
      </c>
      <c r="K5745">
        <v>4</v>
      </c>
      <c r="L5745">
        <v>2</v>
      </c>
      <c r="M5745">
        <v>6</v>
      </c>
      <c r="N5745" t="s">
        <v>176</v>
      </c>
      <c r="O5745" t="s">
        <v>155</v>
      </c>
      <c r="P5745" s="12">
        <v>37261</v>
      </c>
      <c r="Q5745" t="s">
        <v>169</v>
      </c>
      <c r="R5745" t="s">
        <v>157</v>
      </c>
      <c r="S5745" t="s">
        <v>158</v>
      </c>
      <c r="T5745" t="s">
        <v>166</v>
      </c>
      <c r="U5745">
        <v>4.5</v>
      </c>
      <c r="V5745">
        <v>3.8</v>
      </c>
      <c r="W5745">
        <v>5</v>
      </c>
      <c r="X5745">
        <v>4.49</v>
      </c>
      <c r="Y5745">
        <v>427016</v>
      </c>
      <c r="Z5745">
        <v>123972</v>
      </c>
      <c r="AA5745">
        <v>13774720</v>
      </c>
    </row>
    <row r="5746" spans="1:27" hidden="1">
      <c r="A5746" t="s">
        <v>5939</v>
      </c>
      <c r="B5746" t="s">
        <v>75</v>
      </c>
      <c r="D5746">
        <v>1888</v>
      </c>
      <c r="E5746" s="12">
        <v>39955</v>
      </c>
      <c r="F5746" s="72">
        <f t="shared" si="962"/>
        <v>2009</v>
      </c>
      <c r="G5746" s="70">
        <f t="shared" si="963"/>
        <v>7437.5158898305081</v>
      </c>
      <c r="H5746" s="70" t="e" cm="1">
        <f t="array" ref="H5746">INDEX(magic_bricks_appreciation_pivot!$A$13:$K$20,MATCH(C5746,magic_bricks_appreciation_pivot!$A$13:$A$20,0),1+MATCH(F5746,INDEX(magic_bricks_appreciation_pivot!$B$13:$K$13,0),0))</f>
        <v>#N/A</v>
      </c>
      <c r="I5746" s="70"/>
      <c r="J5746">
        <v>52</v>
      </c>
      <c r="K5746">
        <v>2</v>
      </c>
      <c r="L5746">
        <v>1</v>
      </c>
      <c r="M5746">
        <v>5</v>
      </c>
      <c r="N5746" t="s">
        <v>176</v>
      </c>
      <c r="O5746" t="s">
        <v>155</v>
      </c>
      <c r="P5746" s="12">
        <v>24625</v>
      </c>
      <c r="Q5746" t="s">
        <v>169</v>
      </c>
      <c r="R5746" t="s">
        <v>165</v>
      </c>
      <c r="S5746" t="s">
        <v>178</v>
      </c>
      <c r="T5746" t="s">
        <v>182</v>
      </c>
      <c r="U5746">
        <v>2.4</v>
      </c>
      <c r="V5746">
        <v>3.9</v>
      </c>
      <c r="W5746">
        <v>2.6</v>
      </c>
      <c r="X5746">
        <v>2.8650000000000002</v>
      </c>
      <c r="Y5746">
        <v>463387</v>
      </c>
      <c r="Z5746">
        <v>168504</v>
      </c>
      <c r="AA5746">
        <v>14042030</v>
      </c>
    </row>
    <row r="5747" spans="1:27">
      <c r="A5747" t="s">
        <v>5940</v>
      </c>
      <c r="B5747" t="s">
        <v>23</v>
      </c>
      <c r="C5747" t="s">
        <v>23</v>
      </c>
      <c r="D5747">
        <v>1655</v>
      </c>
      <c r="E5747" s="12">
        <v>40975</v>
      </c>
      <c r="F5747" s="72">
        <f t="shared" si="962"/>
        <v>2012</v>
      </c>
      <c r="G5747" s="70">
        <f t="shared" si="963"/>
        <v>7067.9758308157097</v>
      </c>
      <c r="H5747" s="70" cm="1">
        <f t="array" ref="H5747">INDEX(magic_bricks_appreciation_pivot!$A$13:$K$20,MATCH(C5747,magic_bricks_appreciation_pivot!$A$13:$A$20,0),1+MATCH(F5747,INDEX(magic_bricks_appreciation_pivot!$B$13:$K$13,0),0))</f>
        <v>0.26292059267573231</v>
      </c>
      <c r="I5747" s="70">
        <f>G5747+G5747*H5747</f>
        <v>8926.2922252715271</v>
      </c>
      <c r="J5747">
        <v>15</v>
      </c>
      <c r="K5747">
        <v>2</v>
      </c>
      <c r="L5747">
        <v>2</v>
      </c>
      <c r="M5747">
        <v>4</v>
      </c>
      <c r="N5747" t="s">
        <v>168</v>
      </c>
      <c r="O5747" t="s">
        <v>155</v>
      </c>
      <c r="P5747" s="12">
        <v>31485</v>
      </c>
      <c r="Q5747" t="s">
        <v>156</v>
      </c>
      <c r="R5747" t="s">
        <v>157</v>
      </c>
      <c r="S5747" t="s">
        <v>178</v>
      </c>
      <c r="T5747" t="s">
        <v>171</v>
      </c>
      <c r="U5747">
        <v>3.7</v>
      </c>
      <c r="V5747">
        <v>3.8</v>
      </c>
      <c r="W5747">
        <v>2.1</v>
      </c>
      <c r="X5747">
        <v>3.09</v>
      </c>
      <c r="Y5747">
        <v>409413</v>
      </c>
      <c r="Z5747">
        <v>116975</v>
      </c>
      <c r="AA5747">
        <v>11697500</v>
      </c>
    </row>
    <row r="5748" spans="1:27" hidden="1">
      <c r="A5748" t="s">
        <v>5941</v>
      </c>
      <c r="B5748" t="s">
        <v>56</v>
      </c>
      <c r="C5748" t="s">
        <v>56</v>
      </c>
      <c r="D5748">
        <v>1197</v>
      </c>
      <c r="E5748" s="12">
        <v>39173</v>
      </c>
      <c r="F5748" s="72">
        <f t="shared" si="962"/>
        <v>2007</v>
      </c>
      <c r="G5748" s="70">
        <f t="shared" si="963"/>
        <v>6780.31328320802</v>
      </c>
      <c r="H5748" s="70" t="e" cm="1">
        <f t="array" ref="H5748">INDEX(magic_bricks_appreciation_pivot!$A$13:$K$20,MATCH(C5748,magic_bricks_appreciation_pivot!$A$13:$A$20,0),1+MATCH(F5748,INDEX(magic_bricks_appreciation_pivot!$B$13:$K$13,0),0))</f>
        <v>#N/A</v>
      </c>
      <c r="I5748" s="70"/>
      <c r="J5748">
        <v>48</v>
      </c>
      <c r="K5748">
        <v>1</v>
      </c>
      <c r="L5748">
        <v>1</v>
      </c>
      <c r="M5748">
        <v>3</v>
      </c>
      <c r="N5748" t="s">
        <v>184</v>
      </c>
      <c r="O5748" t="s">
        <v>155</v>
      </c>
      <c r="P5748" s="12">
        <v>28588</v>
      </c>
      <c r="Q5748" t="s">
        <v>169</v>
      </c>
      <c r="R5748" t="s">
        <v>170</v>
      </c>
      <c r="S5748" t="s">
        <v>178</v>
      </c>
      <c r="T5748" t="s">
        <v>159</v>
      </c>
      <c r="U5748">
        <v>3.3</v>
      </c>
      <c r="V5748">
        <v>2.2999999999999998</v>
      </c>
      <c r="W5748">
        <v>3</v>
      </c>
      <c r="X5748">
        <v>2.95</v>
      </c>
      <c r="Y5748">
        <v>251597</v>
      </c>
      <c r="Z5748">
        <v>89276</v>
      </c>
      <c r="AA5748">
        <v>8116035</v>
      </c>
    </row>
    <row r="5749" spans="1:27" hidden="1">
      <c r="A5749" t="s">
        <v>5942</v>
      </c>
      <c r="B5749" t="s">
        <v>56</v>
      </c>
      <c r="C5749" t="s">
        <v>56</v>
      </c>
      <c r="D5749">
        <v>966</v>
      </c>
      <c r="E5749" s="12">
        <v>40109</v>
      </c>
      <c r="F5749" s="72">
        <f t="shared" si="962"/>
        <v>2009</v>
      </c>
      <c r="G5749" s="70">
        <f t="shared" si="963"/>
        <v>13027.406832298137</v>
      </c>
      <c r="H5749" s="70" t="e" cm="1">
        <f t="array" ref="H5749">INDEX(magic_bricks_appreciation_pivot!$A$13:$K$20,MATCH(C5749,magic_bricks_appreciation_pivot!$A$13:$A$20,0),1+MATCH(F5749,INDEX(magic_bricks_appreciation_pivot!$B$13:$K$13,0),0))</f>
        <v>#N/A</v>
      </c>
      <c r="I5749" s="70"/>
      <c r="J5749">
        <v>175</v>
      </c>
      <c r="K5749">
        <v>1</v>
      </c>
      <c r="L5749">
        <v>1</v>
      </c>
      <c r="M5749">
        <v>3</v>
      </c>
      <c r="N5749" t="s">
        <v>176</v>
      </c>
      <c r="O5749" t="s">
        <v>155</v>
      </c>
      <c r="P5749" s="12">
        <v>38284</v>
      </c>
      <c r="Q5749" t="s">
        <v>156</v>
      </c>
      <c r="R5749" t="s">
        <v>170</v>
      </c>
      <c r="S5749" t="s">
        <v>178</v>
      </c>
      <c r="T5749" t="s">
        <v>166</v>
      </c>
      <c r="U5749">
        <v>4.5999999999999996</v>
      </c>
      <c r="V5749">
        <v>2.2999999999999998</v>
      </c>
      <c r="W5749">
        <v>2.1</v>
      </c>
      <c r="X5749">
        <v>2.89</v>
      </c>
      <c r="Y5749">
        <v>427872</v>
      </c>
      <c r="Z5749">
        <v>113260</v>
      </c>
      <c r="AA5749">
        <v>12584475</v>
      </c>
    </row>
    <row r="5750" spans="1:27" hidden="1">
      <c r="A5750" t="s">
        <v>5943</v>
      </c>
      <c r="B5750" t="s">
        <v>23</v>
      </c>
      <c r="C5750" t="s">
        <v>23</v>
      </c>
      <c r="D5750">
        <v>807</v>
      </c>
      <c r="E5750" s="12">
        <v>40149</v>
      </c>
      <c r="F5750" s="72">
        <f t="shared" si="962"/>
        <v>2009</v>
      </c>
      <c r="G5750" s="70">
        <f t="shared" si="963"/>
        <v>4898.5439900867414</v>
      </c>
      <c r="H5750" s="70" t="e" cm="1">
        <f t="array" ref="H5750">INDEX(magic_bricks_appreciation_pivot!$A$13:$K$20,MATCH(C5750,magic_bricks_appreciation_pivot!$A$13:$A$20,0),1+MATCH(F5750,INDEX(magic_bricks_appreciation_pivot!$B$13:$K$13,0),0))</f>
        <v>#N/A</v>
      </c>
      <c r="I5750" s="70"/>
      <c r="J5750">
        <v>42</v>
      </c>
      <c r="K5750">
        <v>1</v>
      </c>
      <c r="L5750">
        <v>1</v>
      </c>
      <c r="M5750">
        <v>2</v>
      </c>
      <c r="N5750" t="s">
        <v>184</v>
      </c>
      <c r="O5750" t="s">
        <v>161</v>
      </c>
      <c r="P5750" s="12">
        <v>28469</v>
      </c>
      <c r="Q5750" t="s">
        <v>169</v>
      </c>
      <c r="R5750" t="s">
        <v>177</v>
      </c>
      <c r="S5750" t="s">
        <v>178</v>
      </c>
      <c r="T5750" t="s">
        <v>173</v>
      </c>
      <c r="U5750">
        <v>2.2999999999999998</v>
      </c>
      <c r="V5750">
        <v>2</v>
      </c>
      <c r="W5750">
        <v>3.8</v>
      </c>
      <c r="X5750">
        <v>2.81</v>
      </c>
      <c r="Y5750">
        <v>158125</v>
      </c>
      <c r="Z5750">
        <v>43484</v>
      </c>
      <c r="AA5750">
        <v>3953125</v>
      </c>
    </row>
    <row r="5751" spans="1:27">
      <c r="A5751" t="s">
        <v>5944</v>
      </c>
      <c r="B5751" t="s">
        <v>175</v>
      </c>
      <c r="C5751" t="s">
        <v>34</v>
      </c>
      <c r="D5751">
        <v>862</v>
      </c>
      <c r="E5751" s="12">
        <v>41647</v>
      </c>
      <c r="F5751" s="72">
        <f t="shared" si="962"/>
        <v>2014</v>
      </c>
      <c r="G5751" s="70">
        <f t="shared" si="963"/>
        <v>13500.232018561484</v>
      </c>
      <c r="H5751" s="70" cm="1">
        <f t="array" ref="H5751">INDEX(magic_bricks_appreciation_pivot!$A$13:$K$20,MATCH(C5751,magic_bricks_appreciation_pivot!$A$13:$A$20,0),1+MATCH(F5751,INDEX(magic_bricks_appreciation_pivot!$B$13:$K$13,0),0))</f>
        <v>5.1040744021257752E-2</v>
      </c>
      <c r="I5751" s="70">
        <f>G5751+G5751*H5751</f>
        <v>14189.293905248469</v>
      </c>
      <c r="J5751">
        <v>192</v>
      </c>
      <c r="K5751">
        <v>1</v>
      </c>
      <c r="L5751">
        <v>1</v>
      </c>
      <c r="M5751">
        <v>3</v>
      </c>
      <c r="N5751" t="s">
        <v>176</v>
      </c>
      <c r="O5751" t="s">
        <v>155</v>
      </c>
      <c r="P5751" s="12">
        <v>35807</v>
      </c>
      <c r="Q5751" t="s">
        <v>156</v>
      </c>
      <c r="R5751" t="s">
        <v>177</v>
      </c>
      <c r="S5751" t="s">
        <v>158</v>
      </c>
      <c r="T5751" t="s">
        <v>166</v>
      </c>
      <c r="U5751">
        <v>3.4</v>
      </c>
      <c r="V5751">
        <v>3.6</v>
      </c>
      <c r="W5751">
        <v>4.5</v>
      </c>
      <c r="X5751">
        <v>3.81</v>
      </c>
      <c r="Y5751">
        <v>325842</v>
      </c>
      <c r="Z5751">
        <v>34912</v>
      </c>
      <c r="AA5751">
        <v>11637200</v>
      </c>
    </row>
    <row r="5752" spans="1:27" hidden="1">
      <c r="A5752" t="s">
        <v>5945</v>
      </c>
      <c r="B5752" t="s">
        <v>51</v>
      </c>
      <c r="C5752" t="s">
        <v>51</v>
      </c>
      <c r="D5752">
        <v>1625</v>
      </c>
      <c r="E5752" s="12">
        <v>39230</v>
      </c>
      <c r="F5752" s="72">
        <f t="shared" si="962"/>
        <v>2007</v>
      </c>
      <c r="G5752" s="70">
        <f t="shared" si="963"/>
        <v>8623.5138461538463</v>
      </c>
      <c r="H5752" s="70" t="e" cm="1">
        <f t="array" ref="H5752">INDEX(magic_bricks_appreciation_pivot!$A$13:$K$20,MATCH(C5752,magic_bricks_appreciation_pivot!$A$13:$A$20,0),1+MATCH(F5752,INDEX(magic_bricks_appreciation_pivot!$B$13:$K$13,0),0))</f>
        <v>#N/A</v>
      </c>
      <c r="I5752" s="70"/>
      <c r="J5752">
        <v>78</v>
      </c>
      <c r="K5752">
        <v>2</v>
      </c>
      <c r="L5752">
        <v>1</v>
      </c>
      <c r="M5752">
        <v>4</v>
      </c>
      <c r="N5752" t="s">
        <v>184</v>
      </c>
      <c r="O5752" t="s">
        <v>161</v>
      </c>
      <c r="P5752" s="12">
        <v>34485</v>
      </c>
      <c r="Q5752" t="s">
        <v>156</v>
      </c>
      <c r="R5752" t="s">
        <v>157</v>
      </c>
      <c r="S5752" t="s">
        <v>178</v>
      </c>
      <c r="T5752" t="s">
        <v>166</v>
      </c>
      <c r="U5752">
        <v>3.3</v>
      </c>
      <c r="V5752">
        <v>3.4</v>
      </c>
      <c r="W5752">
        <v>2.2999999999999998</v>
      </c>
      <c r="X5752">
        <v>3.05</v>
      </c>
      <c r="Y5752">
        <v>420396</v>
      </c>
      <c r="Z5752">
        <v>112106</v>
      </c>
      <c r="AA5752">
        <v>14013210</v>
      </c>
    </row>
    <row r="5753" spans="1:27" hidden="1">
      <c r="A5753" t="s">
        <v>5946</v>
      </c>
      <c r="B5753" t="s">
        <v>175</v>
      </c>
      <c r="C5753" t="s">
        <v>34</v>
      </c>
      <c r="D5753">
        <v>1143</v>
      </c>
      <c r="E5753" s="12">
        <v>39671</v>
      </c>
      <c r="F5753" s="72">
        <f t="shared" si="962"/>
        <v>2008</v>
      </c>
      <c r="G5753" s="70">
        <f t="shared" si="963"/>
        <v>10958.267716535433</v>
      </c>
      <c r="H5753" s="70" t="e" cm="1">
        <f t="array" ref="H5753">INDEX(magic_bricks_appreciation_pivot!$A$13:$K$20,MATCH(C5753,magic_bricks_appreciation_pivot!$A$13:$A$20,0),1+MATCH(F5753,INDEX(magic_bricks_appreciation_pivot!$B$13:$K$13,0),0))</f>
        <v>#N/A</v>
      </c>
      <c r="I5753" s="70"/>
      <c r="J5753">
        <v>153</v>
      </c>
      <c r="K5753">
        <v>1</v>
      </c>
      <c r="L5753">
        <v>1</v>
      </c>
      <c r="M5753">
        <v>3</v>
      </c>
      <c r="N5753" t="s">
        <v>154</v>
      </c>
      <c r="O5753" t="s">
        <v>161</v>
      </c>
      <c r="P5753" s="12">
        <v>31641</v>
      </c>
      <c r="Q5753" t="s">
        <v>156</v>
      </c>
      <c r="R5753" t="s">
        <v>157</v>
      </c>
      <c r="S5753" t="s">
        <v>158</v>
      </c>
      <c r="T5753" t="s">
        <v>163</v>
      </c>
      <c r="U5753">
        <v>4</v>
      </c>
      <c r="V5753">
        <v>3.9</v>
      </c>
      <c r="W5753">
        <v>3.6</v>
      </c>
      <c r="X5753">
        <v>3.84</v>
      </c>
      <c r="Y5753">
        <v>338183</v>
      </c>
      <c r="Z5753">
        <v>112728</v>
      </c>
      <c r="AA5753">
        <v>12525300</v>
      </c>
    </row>
    <row r="5754" spans="1:27" hidden="1">
      <c r="A5754" t="s">
        <v>5947</v>
      </c>
      <c r="B5754" t="s">
        <v>175</v>
      </c>
      <c r="C5754" t="s">
        <v>34</v>
      </c>
      <c r="D5754">
        <v>967</v>
      </c>
      <c r="E5754" s="12">
        <v>39404</v>
      </c>
      <c r="F5754" s="72">
        <f t="shared" si="962"/>
        <v>2007</v>
      </c>
      <c r="G5754" s="70">
        <f t="shared" si="963"/>
        <v>14544.364012409515</v>
      </c>
      <c r="H5754" s="70" t="e" cm="1">
        <f t="array" ref="H5754">INDEX(magic_bricks_appreciation_pivot!$A$13:$K$20,MATCH(C5754,magic_bricks_appreciation_pivot!$A$13:$A$20,0),1+MATCH(F5754,INDEX(magic_bricks_appreciation_pivot!$B$13:$K$13,0),0))</f>
        <v>#N/A</v>
      </c>
      <c r="I5754" s="70"/>
      <c r="J5754">
        <v>116</v>
      </c>
      <c r="K5754">
        <v>1</v>
      </c>
      <c r="L5754">
        <v>1</v>
      </c>
      <c r="M5754">
        <v>3</v>
      </c>
      <c r="N5754" t="s">
        <v>184</v>
      </c>
      <c r="O5754" t="s">
        <v>155</v>
      </c>
      <c r="P5754" s="12">
        <v>35024</v>
      </c>
      <c r="Q5754" t="s">
        <v>156</v>
      </c>
      <c r="R5754" t="s">
        <v>165</v>
      </c>
      <c r="S5754" t="s">
        <v>162</v>
      </c>
      <c r="T5754" t="s">
        <v>182</v>
      </c>
      <c r="U5754">
        <v>2.5</v>
      </c>
      <c r="V5754">
        <v>2.4</v>
      </c>
      <c r="W5754">
        <v>4.5</v>
      </c>
      <c r="X5754">
        <v>3.06</v>
      </c>
      <c r="Y5754">
        <v>407868</v>
      </c>
      <c r="Z5754">
        <v>42193</v>
      </c>
      <c r="AA5754">
        <v>14064400</v>
      </c>
    </row>
    <row r="5755" spans="1:27">
      <c r="A5755" t="s">
        <v>5948</v>
      </c>
      <c r="B5755" t="s">
        <v>175</v>
      </c>
      <c r="C5755" t="s">
        <v>34</v>
      </c>
      <c r="D5755">
        <v>1168</v>
      </c>
      <c r="E5755" s="12">
        <v>41115</v>
      </c>
      <c r="F5755" s="72">
        <f t="shared" si="962"/>
        <v>2012</v>
      </c>
      <c r="G5755" s="70">
        <f t="shared" si="963"/>
        <v>11184.845890410959</v>
      </c>
      <c r="H5755" s="70" cm="1">
        <f t="array" ref="H5755">INDEX(magic_bricks_appreciation_pivot!$A$13:$K$20,MATCH(C5755,magic_bricks_appreciation_pivot!$A$13:$A$20,0),1+MATCH(F5755,INDEX(magic_bricks_appreciation_pivot!$B$13:$K$13,0),0))</f>
        <v>0.22606337179266398</v>
      </c>
      <c r="I5755" s="70">
        <f>G5755+G5755*H5755</f>
        <v>13713.329865378582</v>
      </c>
      <c r="J5755">
        <v>116</v>
      </c>
      <c r="K5755">
        <v>1</v>
      </c>
      <c r="L5755">
        <v>1</v>
      </c>
      <c r="M5755">
        <v>3</v>
      </c>
      <c r="N5755" t="s">
        <v>168</v>
      </c>
      <c r="O5755" t="s">
        <v>155</v>
      </c>
      <c r="P5755" s="12">
        <v>27245</v>
      </c>
      <c r="Q5755" t="s">
        <v>156</v>
      </c>
      <c r="R5755" t="s">
        <v>165</v>
      </c>
      <c r="S5755" t="s">
        <v>158</v>
      </c>
      <c r="T5755" t="s">
        <v>163</v>
      </c>
      <c r="U5755">
        <v>3.9</v>
      </c>
      <c r="V5755">
        <v>4.0999999999999996</v>
      </c>
      <c r="W5755">
        <v>4.0999999999999996</v>
      </c>
      <c r="X5755">
        <v>4.04</v>
      </c>
      <c r="Y5755">
        <v>404981</v>
      </c>
      <c r="Z5755">
        <v>39192</v>
      </c>
      <c r="AA5755">
        <v>13063900</v>
      </c>
    </row>
    <row r="5756" spans="1:27" hidden="1">
      <c r="A5756" t="s">
        <v>5949</v>
      </c>
      <c r="B5756" t="s">
        <v>51</v>
      </c>
      <c r="C5756" t="s">
        <v>51</v>
      </c>
      <c r="D5756">
        <v>1744</v>
      </c>
      <c r="E5756" s="12">
        <v>39128</v>
      </c>
      <c r="F5756" s="72">
        <f t="shared" si="962"/>
        <v>2007</v>
      </c>
      <c r="G5756" s="70">
        <f t="shared" si="963"/>
        <v>8669.8623853211011</v>
      </c>
      <c r="H5756" s="70" t="e" cm="1">
        <f t="array" ref="H5756">INDEX(magic_bricks_appreciation_pivot!$A$13:$K$20,MATCH(C5756,magic_bricks_appreciation_pivot!$A$13:$A$20,0),1+MATCH(F5756,INDEX(magic_bricks_appreciation_pivot!$B$13:$K$13,0),0))</f>
        <v>#N/A</v>
      </c>
      <c r="I5756" s="70"/>
      <c r="J5756">
        <v>55</v>
      </c>
      <c r="K5756">
        <v>2</v>
      </c>
      <c r="L5756">
        <v>1</v>
      </c>
      <c r="M5756">
        <v>4</v>
      </c>
      <c r="N5756" t="s">
        <v>154</v>
      </c>
      <c r="O5756" t="s">
        <v>161</v>
      </c>
      <c r="P5756" s="12">
        <v>36573</v>
      </c>
      <c r="Q5756" t="s">
        <v>156</v>
      </c>
      <c r="R5756" t="s">
        <v>170</v>
      </c>
      <c r="S5756" t="s">
        <v>178</v>
      </c>
      <c r="T5756" t="s">
        <v>182</v>
      </c>
      <c r="U5756">
        <v>4.4000000000000004</v>
      </c>
      <c r="V5756">
        <v>4.8</v>
      </c>
      <c r="W5756">
        <v>4.5</v>
      </c>
      <c r="X5756">
        <v>4.6100000000000003</v>
      </c>
      <c r="Y5756">
        <v>574569</v>
      </c>
      <c r="Z5756">
        <v>302405</v>
      </c>
      <c r="AA5756">
        <v>15120240</v>
      </c>
    </row>
    <row r="5757" spans="1:27">
      <c r="A5757" t="s">
        <v>5950</v>
      </c>
      <c r="B5757" t="s">
        <v>51</v>
      </c>
      <c r="C5757" t="s">
        <v>51</v>
      </c>
      <c r="D5757">
        <v>1966</v>
      </c>
      <c r="E5757" s="12">
        <v>40607</v>
      </c>
      <c r="F5757" s="72">
        <f t="shared" si="962"/>
        <v>2011</v>
      </c>
      <c r="G5757" s="70">
        <f t="shared" si="963"/>
        <v>5775.2950152594103</v>
      </c>
      <c r="H5757" s="70" cm="1">
        <f t="array" ref="H5757">INDEX(magic_bricks_appreciation_pivot!$A$13:$K$20,MATCH(C5757,magic_bricks_appreciation_pivot!$A$13:$A$20,0),1+MATCH(F5757,INDEX(magic_bricks_appreciation_pivot!$B$13:$K$13,0),0))</f>
        <v>0.33442622950819673</v>
      </c>
      <c r="I5757" s="70">
        <f>G5757+G5757*H5757</f>
        <v>7706.7051515100984</v>
      </c>
      <c r="J5757">
        <v>95</v>
      </c>
      <c r="K5757">
        <v>3</v>
      </c>
      <c r="L5757">
        <v>2</v>
      </c>
      <c r="M5757">
        <v>5</v>
      </c>
      <c r="N5757" t="s">
        <v>154</v>
      </c>
      <c r="O5757" t="s">
        <v>161</v>
      </c>
      <c r="P5757" s="12">
        <v>35497</v>
      </c>
      <c r="Q5757" t="s">
        <v>169</v>
      </c>
      <c r="R5757" t="s">
        <v>157</v>
      </c>
      <c r="S5757" t="s">
        <v>162</v>
      </c>
      <c r="T5757" t="s">
        <v>163</v>
      </c>
      <c r="U5757">
        <v>2</v>
      </c>
      <c r="V5757">
        <v>2.9</v>
      </c>
      <c r="W5757">
        <v>3.9</v>
      </c>
      <c r="X5757">
        <v>2.98</v>
      </c>
      <c r="Y5757">
        <v>454169</v>
      </c>
      <c r="Z5757">
        <v>204376</v>
      </c>
      <c r="AA5757">
        <v>11354230</v>
      </c>
    </row>
    <row r="5758" spans="1:27" hidden="1">
      <c r="A5758" t="s">
        <v>5951</v>
      </c>
      <c r="B5758" t="s">
        <v>51</v>
      </c>
      <c r="C5758" t="s">
        <v>51</v>
      </c>
      <c r="D5758">
        <v>1722</v>
      </c>
      <c r="E5758" s="12">
        <v>39860</v>
      </c>
      <c r="F5758" s="72">
        <f t="shared" si="962"/>
        <v>2009</v>
      </c>
      <c r="G5758" s="70">
        <f t="shared" si="963"/>
        <v>6230.5110336817652</v>
      </c>
      <c r="H5758" s="70" t="e" cm="1">
        <f t="array" ref="H5758">INDEX(magic_bricks_appreciation_pivot!$A$13:$K$20,MATCH(C5758,magic_bricks_appreciation_pivot!$A$13:$A$20,0),1+MATCH(F5758,INDEX(magic_bricks_appreciation_pivot!$B$13:$K$13,0),0))</f>
        <v>#N/A</v>
      </c>
      <c r="I5758" s="70"/>
      <c r="J5758">
        <v>112</v>
      </c>
      <c r="K5758">
        <v>2</v>
      </c>
      <c r="L5758">
        <v>1</v>
      </c>
      <c r="M5758">
        <v>4</v>
      </c>
      <c r="N5758" t="s">
        <v>154</v>
      </c>
      <c r="O5758" t="s">
        <v>155</v>
      </c>
      <c r="P5758" s="12">
        <v>33655</v>
      </c>
      <c r="Q5758" t="s">
        <v>169</v>
      </c>
      <c r="R5758" t="s">
        <v>170</v>
      </c>
      <c r="S5758" t="s">
        <v>178</v>
      </c>
      <c r="T5758" t="s">
        <v>166</v>
      </c>
      <c r="U5758">
        <v>3.7</v>
      </c>
      <c r="V5758">
        <v>4.7</v>
      </c>
      <c r="W5758">
        <v>2.1</v>
      </c>
      <c r="X5758">
        <v>3.67</v>
      </c>
      <c r="Y5758">
        <v>332597</v>
      </c>
      <c r="Z5758">
        <v>171663</v>
      </c>
      <c r="AA5758">
        <v>10728940</v>
      </c>
    </row>
    <row r="5759" spans="1:27" hidden="1">
      <c r="A5759" t="s">
        <v>5952</v>
      </c>
      <c r="B5759" t="s">
        <v>51</v>
      </c>
      <c r="C5759" t="s">
        <v>51</v>
      </c>
      <c r="D5759">
        <v>1541</v>
      </c>
      <c r="E5759" s="12">
        <v>38004</v>
      </c>
      <c r="F5759" s="72">
        <f t="shared" si="962"/>
        <v>2004</v>
      </c>
      <c r="G5759" s="70">
        <f t="shared" si="963"/>
        <v>5095.2887735236864</v>
      </c>
      <c r="H5759" s="70" t="e" cm="1">
        <f t="array" ref="H5759">INDEX(magic_bricks_appreciation_pivot!$A$13:$K$20,MATCH(C5759,magic_bricks_appreciation_pivot!$A$13:$A$20,0),1+MATCH(F5759,INDEX(magic_bricks_appreciation_pivot!$B$13:$K$13,0),0))</f>
        <v>#N/A</v>
      </c>
      <c r="I5759" s="70"/>
      <c r="J5759">
        <v>165</v>
      </c>
      <c r="K5759">
        <v>2</v>
      </c>
      <c r="L5759">
        <v>1</v>
      </c>
      <c r="M5759">
        <v>4</v>
      </c>
      <c r="N5759" t="s">
        <v>193</v>
      </c>
      <c r="O5759" t="s">
        <v>155</v>
      </c>
      <c r="P5759" s="12">
        <v>19024</v>
      </c>
      <c r="Q5759" t="s">
        <v>169</v>
      </c>
      <c r="R5759" t="s">
        <v>157</v>
      </c>
      <c r="S5759" t="s">
        <v>158</v>
      </c>
      <c r="T5759" t="s">
        <v>159</v>
      </c>
      <c r="U5759">
        <v>2.9</v>
      </c>
      <c r="V5759">
        <v>2.2000000000000002</v>
      </c>
      <c r="W5759">
        <v>3.9</v>
      </c>
      <c r="X5759">
        <v>2.89</v>
      </c>
      <c r="Y5759">
        <v>266963</v>
      </c>
      <c r="Z5759">
        <v>164889</v>
      </c>
      <c r="AA5759">
        <v>7851840</v>
      </c>
    </row>
    <row r="5760" spans="1:27" hidden="1">
      <c r="A5760" t="s">
        <v>5953</v>
      </c>
      <c r="B5760" t="s">
        <v>201</v>
      </c>
      <c r="C5760" t="s">
        <v>201</v>
      </c>
      <c r="D5760">
        <v>1409</v>
      </c>
      <c r="E5760" s="12">
        <v>39919</v>
      </c>
      <c r="F5760" s="72">
        <f t="shared" si="962"/>
        <v>2009</v>
      </c>
      <c r="G5760" s="70">
        <f t="shared" si="963"/>
        <v>6065.053229240596</v>
      </c>
      <c r="H5760" s="70" t="e" cm="1">
        <f t="array" ref="H5760">INDEX(magic_bricks_appreciation_pivot!$A$13:$K$20,MATCH(C5760,magic_bricks_appreciation_pivot!$A$13:$A$20,0),1+MATCH(F5760,INDEX(magic_bricks_appreciation_pivot!$B$13:$K$13,0),0))</f>
        <v>#N/A</v>
      </c>
      <c r="I5760" s="70"/>
      <c r="J5760">
        <v>85</v>
      </c>
      <c r="K5760">
        <v>2</v>
      </c>
      <c r="L5760">
        <v>1</v>
      </c>
      <c r="M5760">
        <v>4</v>
      </c>
      <c r="N5760" t="s">
        <v>193</v>
      </c>
      <c r="O5760" t="s">
        <v>161</v>
      </c>
      <c r="P5760" s="12">
        <v>31524</v>
      </c>
      <c r="Q5760" t="s">
        <v>194</v>
      </c>
      <c r="R5760" t="s">
        <v>170</v>
      </c>
      <c r="S5760" t="s">
        <v>158</v>
      </c>
      <c r="T5760" t="s">
        <v>166</v>
      </c>
      <c r="U5760">
        <v>4.8</v>
      </c>
      <c r="V5760">
        <v>4</v>
      </c>
      <c r="W5760">
        <v>4.7</v>
      </c>
      <c r="X5760">
        <v>4.5199999999999996</v>
      </c>
      <c r="Y5760">
        <v>282007</v>
      </c>
      <c r="Z5760">
        <v>111094</v>
      </c>
      <c r="AA5760">
        <v>8545660</v>
      </c>
    </row>
    <row r="5761" spans="1:27" hidden="1">
      <c r="A5761" t="s">
        <v>5954</v>
      </c>
      <c r="B5761" t="s">
        <v>201</v>
      </c>
      <c r="C5761" t="s">
        <v>201</v>
      </c>
      <c r="D5761">
        <v>1936</v>
      </c>
      <c r="E5761" s="12">
        <v>39743</v>
      </c>
      <c r="F5761" s="72">
        <f t="shared" si="962"/>
        <v>2008</v>
      </c>
      <c r="G5761" s="70">
        <f t="shared" si="963"/>
        <v>8548.4607438016537</v>
      </c>
      <c r="H5761" s="70" t="e" cm="1">
        <f t="array" ref="H5761">INDEX(magic_bricks_appreciation_pivot!$A$13:$K$20,MATCH(C5761,magic_bricks_appreciation_pivot!$A$13:$A$20,0),1+MATCH(F5761,INDEX(magic_bricks_appreciation_pivot!$B$13:$K$13,0),0))</f>
        <v>#N/A</v>
      </c>
      <c r="I5761" s="70"/>
      <c r="J5761">
        <v>67</v>
      </c>
      <c r="K5761">
        <v>3</v>
      </c>
      <c r="L5761">
        <v>2</v>
      </c>
      <c r="M5761">
        <v>5</v>
      </c>
      <c r="N5761" t="s">
        <v>168</v>
      </c>
      <c r="O5761" t="s">
        <v>155</v>
      </c>
      <c r="P5761" s="12">
        <v>35728</v>
      </c>
      <c r="Q5761" t="s">
        <v>156</v>
      </c>
      <c r="R5761" t="s">
        <v>157</v>
      </c>
      <c r="S5761" t="s">
        <v>158</v>
      </c>
      <c r="T5761" t="s">
        <v>166</v>
      </c>
      <c r="U5761">
        <v>2</v>
      </c>
      <c r="V5761">
        <v>2.2000000000000002</v>
      </c>
      <c r="W5761">
        <v>3.3</v>
      </c>
      <c r="X5761">
        <v>2.58</v>
      </c>
      <c r="Y5761">
        <v>761292</v>
      </c>
      <c r="Z5761">
        <v>165498</v>
      </c>
      <c r="AA5761">
        <v>16549820</v>
      </c>
    </row>
    <row r="5762" spans="1:27" hidden="1">
      <c r="A5762" t="s">
        <v>5955</v>
      </c>
      <c r="B5762" t="s">
        <v>201</v>
      </c>
      <c r="C5762" t="s">
        <v>201</v>
      </c>
      <c r="D5762">
        <v>2474</v>
      </c>
      <c r="E5762" s="12">
        <v>39715</v>
      </c>
      <c r="F5762" s="72">
        <f t="shared" si="962"/>
        <v>2008</v>
      </c>
      <c r="G5762" s="70">
        <f t="shared" si="963"/>
        <v>5219.6847210994338</v>
      </c>
      <c r="H5762" s="70" t="e" cm="1">
        <f t="array" ref="H5762">INDEX(magic_bricks_appreciation_pivot!$A$13:$K$20,MATCH(C5762,magic_bricks_appreciation_pivot!$A$13:$A$20,0),1+MATCH(F5762,INDEX(magic_bricks_appreciation_pivot!$B$13:$K$13,0),0))</f>
        <v>#N/A</v>
      </c>
      <c r="I5762" s="70"/>
      <c r="J5762">
        <v>113</v>
      </c>
      <c r="K5762">
        <v>4</v>
      </c>
      <c r="L5762">
        <v>2</v>
      </c>
      <c r="M5762">
        <v>6</v>
      </c>
      <c r="N5762" t="s">
        <v>176</v>
      </c>
      <c r="O5762" t="s">
        <v>161</v>
      </c>
      <c r="P5762" s="12">
        <v>35700</v>
      </c>
      <c r="Q5762" t="s">
        <v>169</v>
      </c>
      <c r="R5762" t="s">
        <v>177</v>
      </c>
      <c r="S5762" t="s">
        <v>162</v>
      </c>
      <c r="T5762" t="s">
        <v>166</v>
      </c>
      <c r="U5762">
        <v>2.1</v>
      </c>
      <c r="V5762">
        <v>2.4</v>
      </c>
      <c r="W5762">
        <v>3.9</v>
      </c>
      <c r="X5762">
        <v>2.91</v>
      </c>
      <c r="Y5762">
        <v>439059</v>
      </c>
      <c r="Z5762">
        <v>232443</v>
      </c>
      <c r="AA5762">
        <v>12913500</v>
      </c>
    </row>
    <row r="5763" spans="1:27" hidden="1">
      <c r="A5763" t="s">
        <v>5956</v>
      </c>
      <c r="B5763" t="s">
        <v>175</v>
      </c>
      <c r="C5763" t="s">
        <v>34</v>
      </c>
      <c r="D5763">
        <v>1217</v>
      </c>
      <c r="E5763" s="12">
        <v>39037</v>
      </c>
      <c r="F5763" s="72">
        <f t="shared" ref="F5763:F5826" si="971">YEAR(E5763)</f>
        <v>2006</v>
      </c>
      <c r="G5763" s="70">
        <f t="shared" ref="G5763:G5826" si="972">AA5763/D5763</f>
        <v>7255.0123253903039</v>
      </c>
      <c r="H5763" s="70" t="e" cm="1">
        <f t="array" ref="H5763">INDEX(magic_bricks_appreciation_pivot!$A$13:$K$20,MATCH(C5763,magic_bricks_appreciation_pivot!$A$13:$A$20,0),1+MATCH(F5763,INDEX(magic_bricks_appreciation_pivot!$B$13:$K$13,0),0))</f>
        <v>#N/A</v>
      </c>
      <c r="I5763" s="70"/>
      <c r="J5763">
        <v>140</v>
      </c>
      <c r="K5763">
        <v>2</v>
      </c>
      <c r="L5763">
        <v>1</v>
      </c>
      <c r="M5763">
        <v>4</v>
      </c>
      <c r="N5763" t="s">
        <v>154</v>
      </c>
      <c r="O5763" t="s">
        <v>161</v>
      </c>
      <c r="P5763" s="12">
        <v>25532</v>
      </c>
      <c r="Q5763" t="s">
        <v>194</v>
      </c>
      <c r="R5763" t="s">
        <v>170</v>
      </c>
      <c r="S5763" t="s">
        <v>158</v>
      </c>
      <c r="T5763" t="s">
        <v>166</v>
      </c>
      <c r="U5763">
        <v>4.8</v>
      </c>
      <c r="V5763">
        <v>4</v>
      </c>
      <c r="W5763">
        <v>4.0999999999999996</v>
      </c>
      <c r="X5763">
        <v>4.2699999999999996</v>
      </c>
      <c r="Y5763">
        <v>238392</v>
      </c>
      <c r="Z5763">
        <v>44147</v>
      </c>
      <c r="AA5763">
        <v>8829350</v>
      </c>
    </row>
    <row r="5764" spans="1:27">
      <c r="A5764" t="s">
        <v>5957</v>
      </c>
      <c r="B5764" t="s">
        <v>175</v>
      </c>
      <c r="C5764" t="s">
        <v>34</v>
      </c>
      <c r="D5764">
        <v>1057</v>
      </c>
      <c r="E5764" s="12">
        <v>41078</v>
      </c>
      <c r="F5764" s="72">
        <f t="shared" si="971"/>
        <v>2012</v>
      </c>
      <c r="G5764" s="70">
        <f t="shared" si="972"/>
        <v>13126.915799432356</v>
      </c>
      <c r="H5764" s="70" cm="1">
        <f t="array" ref="H5764">INDEX(magic_bricks_appreciation_pivot!$A$13:$K$20,MATCH(C5764,magic_bricks_appreciation_pivot!$A$13:$A$20,0),1+MATCH(F5764,INDEX(magic_bricks_appreciation_pivot!$B$13:$K$13,0),0))</f>
        <v>0.22606337179266398</v>
      </c>
      <c r="I5764" s="70">
        <f>G5764+G5764*H5764</f>
        <v>16094.430646290428</v>
      </c>
      <c r="J5764">
        <v>143</v>
      </c>
      <c r="K5764">
        <v>1</v>
      </c>
      <c r="L5764">
        <v>1</v>
      </c>
      <c r="M5764">
        <v>3</v>
      </c>
      <c r="N5764" t="s">
        <v>184</v>
      </c>
      <c r="O5764" t="s">
        <v>155</v>
      </c>
      <c r="P5764" s="12">
        <v>30493</v>
      </c>
      <c r="Q5764" t="s">
        <v>156</v>
      </c>
      <c r="R5764" t="s">
        <v>177</v>
      </c>
      <c r="S5764" t="s">
        <v>162</v>
      </c>
      <c r="T5764" t="s">
        <v>166</v>
      </c>
      <c r="U5764">
        <v>2</v>
      </c>
      <c r="V5764">
        <v>2.9</v>
      </c>
      <c r="W5764">
        <v>4.0999999999999996</v>
      </c>
      <c r="X5764">
        <v>2.99</v>
      </c>
      <c r="Y5764">
        <v>402379</v>
      </c>
      <c r="Z5764">
        <v>194252</v>
      </c>
      <c r="AA5764">
        <v>13875150</v>
      </c>
    </row>
    <row r="5765" spans="1:27" hidden="1">
      <c r="A5765" t="s">
        <v>5958</v>
      </c>
      <c r="B5765" t="s">
        <v>175</v>
      </c>
      <c r="C5765" t="s">
        <v>34</v>
      </c>
      <c r="D5765">
        <v>955</v>
      </c>
      <c r="E5765" s="12">
        <v>39202</v>
      </c>
      <c r="F5765" s="72">
        <f t="shared" si="971"/>
        <v>2007</v>
      </c>
      <c r="G5765" s="70">
        <f t="shared" si="972"/>
        <v>13204.712041884817</v>
      </c>
      <c r="H5765" s="70" t="e" cm="1">
        <f t="array" ref="H5765">INDEX(magic_bricks_appreciation_pivot!$A$13:$K$20,MATCH(C5765,magic_bricks_appreciation_pivot!$A$13:$A$20,0),1+MATCH(F5765,INDEX(magic_bricks_appreciation_pivot!$B$13:$K$13,0),0))</f>
        <v>#N/A</v>
      </c>
      <c r="I5765" s="70"/>
      <c r="J5765">
        <v>98</v>
      </c>
      <c r="K5765">
        <v>1</v>
      </c>
      <c r="L5765">
        <v>1</v>
      </c>
      <c r="M5765">
        <v>3</v>
      </c>
      <c r="N5765" t="s">
        <v>193</v>
      </c>
      <c r="O5765" t="s">
        <v>161</v>
      </c>
      <c r="P5765" s="12">
        <v>31172</v>
      </c>
      <c r="Q5765" t="s">
        <v>156</v>
      </c>
      <c r="R5765" t="s">
        <v>165</v>
      </c>
      <c r="S5765" t="s">
        <v>162</v>
      </c>
      <c r="T5765" t="s">
        <v>182</v>
      </c>
      <c r="U5765">
        <v>4.9000000000000004</v>
      </c>
      <c r="V5765">
        <v>4.3</v>
      </c>
      <c r="W5765">
        <v>3.8</v>
      </c>
      <c r="X5765">
        <v>4.33</v>
      </c>
      <c r="Y5765">
        <v>340484</v>
      </c>
      <c r="Z5765">
        <v>176547</v>
      </c>
      <c r="AA5765">
        <v>12610500</v>
      </c>
    </row>
    <row r="5766" spans="1:27">
      <c r="A5766" t="s">
        <v>5959</v>
      </c>
      <c r="B5766" t="s">
        <v>75</v>
      </c>
      <c r="C5766" t="s">
        <v>75</v>
      </c>
      <c r="D5766">
        <v>1608</v>
      </c>
      <c r="E5766" s="12">
        <v>41794</v>
      </c>
      <c r="F5766" s="72">
        <f t="shared" si="971"/>
        <v>2014</v>
      </c>
      <c r="G5766" s="70">
        <f t="shared" si="972"/>
        <v>12039.291044776119</v>
      </c>
      <c r="H5766" s="70" cm="1">
        <f t="array" ref="H5766">INDEX(magic_bricks_appreciation_pivot!$A$13:$K$20,MATCH(C5766,magic_bricks_appreciation_pivot!$A$13:$A$20,0),1+MATCH(F5766,INDEX(magic_bricks_appreciation_pivot!$B$13:$K$13,0),0))</f>
        <v>0.20839433870180576</v>
      </c>
      <c r="I5766" s="70">
        <f>G5766+G5766*H5766</f>
        <v>14548.21114049081</v>
      </c>
      <c r="J5766">
        <v>140</v>
      </c>
      <c r="K5766">
        <v>1</v>
      </c>
      <c r="L5766">
        <v>1</v>
      </c>
      <c r="M5766">
        <v>4</v>
      </c>
      <c r="N5766" t="s">
        <v>184</v>
      </c>
      <c r="O5766" t="s">
        <v>155</v>
      </c>
      <c r="P5766" s="12">
        <v>27559</v>
      </c>
      <c r="Q5766" t="s">
        <v>156</v>
      </c>
      <c r="R5766" t="s">
        <v>170</v>
      </c>
      <c r="S5766" t="s">
        <v>178</v>
      </c>
      <c r="T5766" t="s">
        <v>182</v>
      </c>
      <c r="U5766">
        <v>4.3</v>
      </c>
      <c r="V5766">
        <v>2.5</v>
      </c>
      <c r="W5766">
        <v>2.9</v>
      </c>
      <c r="X5766">
        <v>3.22</v>
      </c>
      <c r="Y5766">
        <v>580775</v>
      </c>
      <c r="Z5766">
        <v>271029</v>
      </c>
      <c r="AA5766">
        <v>19359180</v>
      </c>
    </row>
    <row r="5767" spans="1:27" hidden="1">
      <c r="A5767" t="s">
        <v>5960</v>
      </c>
      <c r="B5767" t="s">
        <v>175</v>
      </c>
      <c r="C5767" t="s">
        <v>34</v>
      </c>
      <c r="D5767">
        <v>1010</v>
      </c>
      <c r="E5767" s="12">
        <v>39298</v>
      </c>
      <c r="F5767" s="72">
        <f t="shared" si="971"/>
        <v>2007</v>
      </c>
      <c r="G5767" s="70">
        <f t="shared" si="972"/>
        <v>7295.1485148514848</v>
      </c>
      <c r="H5767" s="70" t="e" cm="1">
        <f t="array" ref="H5767">INDEX(magic_bricks_appreciation_pivot!$A$13:$K$20,MATCH(C5767,magic_bricks_appreciation_pivot!$A$13:$A$20,0),1+MATCH(F5767,INDEX(magic_bricks_appreciation_pivot!$B$13:$K$13,0),0))</f>
        <v>#N/A</v>
      </c>
      <c r="I5767" s="70"/>
      <c r="J5767">
        <v>200</v>
      </c>
      <c r="K5767">
        <v>1</v>
      </c>
      <c r="L5767">
        <v>1</v>
      </c>
      <c r="M5767">
        <v>3</v>
      </c>
      <c r="N5767" t="s">
        <v>168</v>
      </c>
      <c r="O5767" t="s">
        <v>161</v>
      </c>
      <c r="P5767" s="12">
        <v>25428</v>
      </c>
      <c r="Q5767" t="s">
        <v>194</v>
      </c>
      <c r="R5767" t="s">
        <v>157</v>
      </c>
      <c r="S5767" t="s">
        <v>178</v>
      </c>
      <c r="T5767" t="s">
        <v>166</v>
      </c>
      <c r="U5767">
        <v>5</v>
      </c>
      <c r="V5767">
        <v>3.5</v>
      </c>
      <c r="W5767">
        <v>4.9000000000000004</v>
      </c>
      <c r="X5767">
        <v>4.37</v>
      </c>
      <c r="Y5767">
        <v>213675</v>
      </c>
      <c r="Z5767">
        <v>58945</v>
      </c>
      <c r="AA5767">
        <v>7368100</v>
      </c>
    </row>
    <row r="5768" spans="1:27">
      <c r="A5768" t="s">
        <v>5961</v>
      </c>
      <c r="B5768" t="s">
        <v>175</v>
      </c>
      <c r="C5768" t="s">
        <v>34</v>
      </c>
      <c r="D5768">
        <v>1170</v>
      </c>
      <c r="E5768" s="12">
        <v>41575</v>
      </c>
      <c r="F5768" s="72">
        <f t="shared" si="971"/>
        <v>2013</v>
      </c>
      <c r="G5768" s="70">
        <f t="shared" si="972"/>
        <v>11990.68376068376</v>
      </c>
      <c r="H5768" s="70" cm="1">
        <f t="array" ref="H5768">INDEX(magic_bricks_appreciation_pivot!$A$13:$K$20,MATCH(C5768,magic_bricks_appreciation_pivot!$A$13:$A$20,0),1+MATCH(F5768,INDEX(magic_bricks_appreciation_pivot!$B$13:$K$13,0),0))</f>
        <v>0.11656080922135968</v>
      </c>
      <c r="I5768" s="70">
        <f>G5768+G5768*H5768</f>
        <v>13388.327562946475</v>
      </c>
      <c r="J5768">
        <v>177</v>
      </c>
      <c r="K5768">
        <v>1</v>
      </c>
      <c r="L5768">
        <v>1</v>
      </c>
      <c r="M5768">
        <v>3</v>
      </c>
      <c r="N5768" t="s">
        <v>168</v>
      </c>
      <c r="O5768" t="s">
        <v>161</v>
      </c>
      <c r="P5768" s="12">
        <v>29165</v>
      </c>
      <c r="Q5768" t="s">
        <v>156</v>
      </c>
      <c r="R5768" t="s">
        <v>170</v>
      </c>
      <c r="S5768" t="s">
        <v>162</v>
      </c>
      <c r="T5768" t="s">
        <v>182</v>
      </c>
      <c r="U5768">
        <v>4.4000000000000004</v>
      </c>
      <c r="V5768">
        <v>2.6</v>
      </c>
      <c r="W5768">
        <v>4.5999999999999996</v>
      </c>
      <c r="X5768">
        <v>3.74</v>
      </c>
      <c r="Y5768">
        <v>350728</v>
      </c>
      <c r="Z5768">
        <v>196407</v>
      </c>
      <c r="AA5768">
        <v>14029100</v>
      </c>
    </row>
    <row r="5769" spans="1:27" hidden="1">
      <c r="A5769" t="s">
        <v>5962</v>
      </c>
      <c r="B5769" t="s">
        <v>23</v>
      </c>
      <c r="C5769" t="s">
        <v>23</v>
      </c>
      <c r="D5769">
        <v>982</v>
      </c>
      <c r="E5769" s="12">
        <v>40084</v>
      </c>
      <c r="F5769" s="72">
        <f t="shared" si="971"/>
        <v>2009</v>
      </c>
      <c r="G5769" s="70">
        <f t="shared" si="972"/>
        <v>5120.4175152749494</v>
      </c>
      <c r="H5769" s="70" t="e" cm="1">
        <f t="array" ref="H5769">INDEX(magic_bricks_appreciation_pivot!$A$13:$K$20,MATCH(C5769,magic_bricks_appreciation_pivot!$A$13:$A$20,0),1+MATCH(F5769,INDEX(magic_bricks_appreciation_pivot!$B$13:$K$13,0),0))</f>
        <v>#N/A</v>
      </c>
      <c r="I5769" s="70"/>
      <c r="J5769">
        <v>177</v>
      </c>
      <c r="K5769">
        <v>1</v>
      </c>
      <c r="L5769">
        <v>1</v>
      </c>
      <c r="M5769">
        <v>3</v>
      </c>
      <c r="N5769" t="s">
        <v>168</v>
      </c>
      <c r="O5769" t="s">
        <v>155</v>
      </c>
      <c r="P5769" s="12">
        <v>24024</v>
      </c>
      <c r="Q5769" t="s">
        <v>169</v>
      </c>
      <c r="R5769" t="s">
        <v>177</v>
      </c>
      <c r="S5769" t="s">
        <v>158</v>
      </c>
      <c r="T5769" t="s">
        <v>159</v>
      </c>
      <c r="U5769">
        <v>4.5</v>
      </c>
      <c r="V5769">
        <v>4.7</v>
      </c>
      <c r="W5769">
        <v>2.1</v>
      </c>
      <c r="X5769">
        <v>3.6</v>
      </c>
      <c r="Y5769">
        <v>160904</v>
      </c>
      <c r="Z5769">
        <v>125706</v>
      </c>
      <c r="AA5769">
        <v>5028250</v>
      </c>
    </row>
    <row r="5770" spans="1:27">
      <c r="A5770" t="s">
        <v>5963</v>
      </c>
      <c r="B5770" t="s">
        <v>23</v>
      </c>
      <c r="C5770" t="s">
        <v>23</v>
      </c>
      <c r="D5770">
        <v>763</v>
      </c>
      <c r="E5770" s="12">
        <v>40302</v>
      </c>
      <c r="F5770" s="72">
        <f t="shared" si="971"/>
        <v>2010</v>
      </c>
      <c r="G5770" s="70">
        <f t="shared" si="972"/>
        <v>8285.0589777195273</v>
      </c>
      <c r="H5770" s="70" cm="1">
        <f t="array" ref="H5770">INDEX(magic_bricks_appreciation_pivot!$A$13:$K$20,MATCH(C5770,magic_bricks_appreciation_pivot!$A$13:$A$20,0),1+MATCH(F5770,INDEX(magic_bricks_appreciation_pivot!$B$13:$K$13,0),0))</f>
        <v>0.49881786187527283</v>
      </c>
      <c r="I5770" s="70">
        <f>G5770+G5770*H5770</f>
        <v>12417.794382496115</v>
      </c>
      <c r="J5770">
        <v>126</v>
      </c>
      <c r="K5770">
        <v>1</v>
      </c>
      <c r="L5770">
        <v>1</v>
      </c>
      <c r="M5770">
        <v>2</v>
      </c>
      <c r="N5770" t="s">
        <v>168</v>
      </c>
      <c r="O5770" t="s">
        <v>161</v>
      </c>
      <c r="P5770" s="12">
        <v>30082</v>
      </c>
      <c r="Q5770" t="s">
        <v>194</v>
      </c>
      <c r="R5770" t="s">
        <v>177</v>
      </c>
      <c r="S5770" t="s">
        <v>158</v>
      </c>
      <c r="T5770" t="s">
        <v>182</v>
      </c>
      <c r="U5770">
        <v>5</v>
      </c>
      <c r="V5770">
        <v>2.1</v>
      </c>
      <c r="W5770">
        <v>4.0999999999999996</v>
      </c>
      <c r="X5770">
        <v>3.77</v>
      </c>
      <c r="Y5770">
        <v>227574</v>
      </c>
      <c r="Z5770">
        <v>132752</v>
      </c>
      <c r="AA5770">
        <v>6321500</v>
      </c>
    </row>
    <row r="5771" spans="1:27" hidden="1">
      <c r="A5771" t="s">
        <v>5964</v>
      </c>
      <c r="B5771" t="s">
        <v>56</v>
      </c>
      <c r="C5771" t="s">
        <v>56</v>
      </c>
      <c r="D5771">
        <v>778</v>
      </c>
      <c r="E5771" s="12">
        <v>39250</v>
      </c>
      <c r="F5771" s="72">
        <f t="shared" si="971"/>
        <v>2007</v>
      </c>
      <c r="G5771" s="70">
        <f t="shared" si="972"/>
        <v>7527.7570694087408</v>
      </c>
      <c r="H5771" s="70" t="e" cm="1">
        <f t="array" ref="H5771">INDEX(magic_bricks_appreciation_pivot!$A$13:$K$20,MATCH(C5771,magic_bricks_appreciation_pivot!$A$13:$A$20,0),1+MATCH(F5771,INDEX(magic_bricks_appreciation_pivot!$B$13:$K$13,0),0))</f>
        <v>#N/A</v>
      </c>
      <c r="I5771" s="70"/>
      <c r="J5771">
        <v>164</v>
      </c>
      <c r="K5771">
        <v>1</v>
      </c>
      <c r="L5771">
        <v>1</v>
      </c>
      <c r="M5771">
        <v>2</v>
      </c>
      <c r="N5771" t="s">
        <v>154</v>
      </c>
      <c r="O5771" t="s">
        <v>161</v>
      </c>
      <c r="P5771" s="12">
        <v>27205</v>
      </c>
      <c r="Q5771" t="s">
        <v>194</v>
      </c>
      <c r="R5771" t="s">
        <v>165</v>
      </c>
      <c r="S5771" t="s">
        <v>158</v>
      </c>
      <c r="T5771" t="s">
        <v>171</v>
      </c>
      <c r="U5771">
        <v>2.8</v>
      </c>
      <c r="V5771">
        <v>3.7</v>
      </c>
      <c r="W5771">
        <v>2.2000000000000002</v>
      </c>
      <c r="X5771">
        <v>2.68</v>
      </c>
      <c r="Y5771">
        <v>210837</v>
      </c>
      <c r="Z5771">
        <v>64423</v>
      </c>
      <c r="AA5771">
        <v>5856595</v>
      </c>
    </row>
    <row r="5772" spans="1:27">
      <c r="A5772" t="s">
        <v>5965</v>
      </c>
      <c r="B5772" t="s">
        <v>23</v>
      </c>
      <c r="C5772" t="s">
        <v>23</v>
      </c>
      <c r="D5772">
        <v>1502</v>
      </c>
      <c r="E5772" s="12">
        <v>40412</v>
      </c>
      <c r="F5772" s="72">
        <f t="shared" si="971"/>
        <v>2010</v>
      </c>
      <c r="G5772" s="70">
        <f t="shared" si="972"/>
        <v>5209.8868175765647</v>
      </c>
      <c r="H5772" s="70" cm="1">
        <f t="array" ref="H5772">INDEX(magic_bricks_appreciation_pivot!$A$13:$K$20,MATCH(C5772,magic_bricks_appreciation_pivot!$A$13:$A$20,0),1+MATCH(F5772,INDEX(magic_bricks_appreciation_pivot!$B$13:$K$13,0),0))</f>
        <v>0.49881786187527283</v>
      </c>
      <c r="I5772" s="70">
        <f>G5772+G5772*H5772</f>
        <v>7808.6714205322769</v>
      </c>
      <c r="J5772">
        <v>193</v>
      </c>
      <c r="K5772">
        <v>2</v>
      </c>
      <c r="L5772">
        <v>2</v>
      </c>
      <c r="M5772">
        <v>4</v>
      </c>
      <c r="N5772" t="s">
        <v>193</v>
      </c>
      <c r="O5772" t="s">
        <v>155</v>
      </c>
      <c r="P5772" s="12">
        <v>33477</v>
      </c>
      <c r="Q5772" t="s">
        <v>194</v>
      </c>
      <c r="R5772" t="s">
        <v>177</v>
      </c>
      <c r="S5772" t="s">
        <v>158</v>
      </c>
      <c r="T5772" t="s">
        <v>171</v>
      </c>
      <c r="U5772">
        <v>2.7</v>
      </c>
      <c r="V5772">
        <v>4.4000000000000004</v>
      </c>
      <c r="W5772">
        <v>4.0999999999999996</v>
      </c>
      <c r="X5772">
        <v>3.77</v>
      </c>
      <c r="Y5772">
        <v>289534</v>
      </c>
      <c r="Z5772">
        <v>93903</v>
      </c>
      <c r="AA5772">
        <v>7825250</v>
      </c>
    </row>
    <row r="5773" spans="1:27" hidden="1">
      <c r="A5773" t="s">
        <v>5966</v>
      </c>
      <c r="B5773" t="s">
        <v>56</v>
      </c>
      <c r="C5773" t="s">
        <v>56</v>
      </c>
      <c r="D5773">
        <v>1110</v>
      </c>
      <c r="E5773" s="12">
        <v>39879</v>
      </c>
      <c r="F5773" s="72">
        <f t="shared" si="971"/>
        <v>2009</v>
      </c>
      <c r="G5773" s="70">
        <f t="shared" si="972"/>
        <v>9647.1891891891901</v>
      </c>
      <c r="H5773" s="70" t="e" cm="1">
        <f t="array" ref="H5773">INDEX(magic_bricks_appreciation_pivot!$A$13:$K$20,MATCH(C5773,magic_bricks_appreciation_pivot!$A$13:$A$20,0),1+MATCH(F5773,INDEX(magic_bricks_appreciation_pivot!$B$13:$K$13,0),0))</f>
        <v>#N/A</v>
      </c>
      <c r="I5773" s="70"/>
      <c r="J5773">
        <v>53</v>
      </c>
      <c r="K5773">
        <v>1</v>
      </c>
      <c r="L5773">
        <v>1</v>
      </c>
      <c r="M5773">
        <v>3</v>
      </c>
      <c r="N5773" t="s">
        <v>168</v>
      </c>
      <c r="O5773" t="s">
        <v>155</v>
      </c>
      <c r="P5773" s="12">
        <v>35499</v>
      </c>
      <c r="Q5773" t="s">
        <v>169</v>
      </c>
      <c r="R5773" t="s">
        <v>170</v>
      </c>
      <c r="S5773" t="s">
        <v>178</v>
      </c>
      <c r="T5773" t="s">
        <v>182</v>
      </c>
      <c r="U5773">
        <v>4</v>
      </c>
      <c r="V5773">
        <v>3</v>
      </c>
      <c r="W5773">
        <v>3.6</v>
      </c>
      <c r="X5773">
        <v>3.6</v>
      </c>
      <c r="Y5773">
        <v>417627</v>
      </c>
      <c r="Z5773">
        <v>160626</v>
      </c>
      <c r="AA5773">
        <v>10708380</v>
      </c>
    </row>
    <row r="5774" spans="1:27" hidden="1">
      <c r="A5774" t="s">
        <v>5967</v>
      </c>
      <c r="B5774" t="s">
        <v>175</v>
      </c>
      <c r="C5774" t="s">
        <v>34</v>
      </c>
      <c r="D5774">
        <v>759</v>
      </c>
      <c r="E5774" s="12">
        <v>39212</v>
      </c>
      <c r="F5774" s="72">
        <f t="shared" si="971"/>
        <v>2007</v>
      </c>
      <c r="G5774" s="70">
        <f t="shared" si="972"/>
        <v>9713.017127799736</v>
      </c>
      <c r="H5774" s="70" t="e" cm="1">
        <f t="array" ref="H5774">INDEX(magic_bricks_appreciation_pivot!$A$13:$K$20,MATCH(C5774,magic_bricks_appreciation_pivot!$A$13:$A$20,0),1+MATCH(F5774,INDEX(magic_bricks_appreciation_pivot!$B$13:$K$13,0),0))</f>
        <v>#N/A</v>
      </c>
      <c r="I5774" s="70"/>
      <c r="J5774">
        <v>50</v>
      </c>
      <c r="K5774">
        <v>1</v>
      </c>
      <c r="L5774">
        <v>1</v>
      </c>
      <c r="M5774">
        <v>2</v>
      </c>
      <c r="N5774" t="s">
        <v>168</v>
      </c>
      <c r="O5774" t="s">
        <v>161</v>
      </c>
      <c r="P5774" s="12">
        <v>28627</v>
      </c>
      <c r="Q5774" t="s">
        <v>169</v>
      </c>
      <c r="R5774" t="s">
        <v>157</v>
      </c>
      <c r="S5774" t="s">
        <v>178</v>
      </c>
      <c r="T5774" t="s">
        <v>182</v>
      </c>
      <c r="U5774">
        <v>4.0999999999999996</v>
      </c>
      <c r="V5774">
        <v>2.5</v>
      </c>
      <c r="W5774">
        <v>2</v>
      </c>
      <c r="X5774">
        <v>2.83</v>
      </c>
      <c r="Y5774">
        <v>191677</v>
      </c>
      <c r="Z5774">
        <v>88466</v>
      </c>
      <c r="AA5774">
        <v>7372180</v>
      </c>
    </row>
    <row r="5775" spans="1:27">
      <c r="A5775" t="s">
        <v>5968</v>
      </c>
      <c r="B5775" t="s">
        <v>39</v>
      </c>
      <c r="C5775" t="s">
        <v>39</v>
      </c>
      <c r="D5775">
        <v>1789</v>
      </c>
      <c r="E5775" s="12">
        <v>41077</v>
      </c>
      <c r="F5775" s="72">
        <f t="shared" si="971"/>
        <v>2012</v>
      </c>
      <c r="G5775" s="70">
        <f t="shared" si="972"/>
        <v>12025.058692006707</v>
      </c>
      <c r="H5775" s="70" cm="1">
        <f t="array" ref="H5775">INDEX(magic_bricks_appreciation_pivot!$A$13:$K$20,MATCH(C5775,magic_bricks_appreciation_pivot!$A$13:$A$20,0),1+MATCH(F5775,INDEX(magic_bricks_appreciation_pivot!$B$13:$K$13,0),0))</f>
        <v>0.34576729802860456</v>
      </c>
      <c r="I5775" s="70">
        <f>G5775+G5775*H5775</f>
        <v>16182.930744577252</v>
      </c>
      <c r="J5775">
        <v>11</v>
      </c>
      <c r="K5775">
        <v>1</v>
      </c>
      <c r="L5775">
        <v>1</v>
      </c>
      <c r="M5775">
        <v>4</v>
      </c>
      <c r="N5775" t="s">
        <v>193</v>
      </c>
      <c r="O5775" t="s">
        <v>155</v>
      </c>
      <c r="P5775" s="12">
        <v>28667</v>
      </c>
      <c r="Q5775" t="s">
        <v>156</v>
      </c>
      <c r="R5775" t="s">
        <v>177</v>
      </c>
      <c r="S5775" t="s">
        <v>162</v>
      </c>
      <c r="T5775" t="s">
        <v>182</v>
      </c>
      <c r="U5775">
        <v>4.9000000000000004</v>
      </c>
      <c r="V5775">
        <v>2.6</v>
      </c>
      <c r="W5775">
        <v>2.6</v>
      </c>
      <c r="X5775">
        <v>3.4049999999999998</v>
      </c>
      <c r="Y5775">
        <v>860513</v>
      </c>
      <c r="Z5775">
        <v>279667</v>
      </c>
      <c r="AA5775">
        <v>21512830</v>
      </c>
    </row>
    <row r="5776" spans="1:27" hidden="1">
      <c r="A5776" t="s">
        <v>5969</v>
      </c>
      <c r="B5776" t="s">
        <v>51</v>
      </c>
      <c r="C5776" t="s">
        <v>51</v>
      </c>
      <c r="D5776">
        <v>1884</v>
      </c>
      <c r="E5776" s="12">
        <v>40091</v>
      </c>
      <c r="F5776" s="72">
        <f t="shared" si="971"/>
        <v>2009</v>
      </c>
      <c r="G5776" s="70">
        <f t="shared" si="972"/>
        <v>8244.8885350318469</v>
      </c>
      <c r="H5776" s="70" t="e" cm="1">
        <f t="array" ref="H5776">INDEX(magic_bricks_appreciation_pivot!$A$13:$K$20,MATCH(C5776,magic_bricks_appreciation_pivot!$A$13:$A$20,0),1+MATCH(F5776,INDEX(magic_bricks_appreciation_pivot!$B$13:$K$13,0),0))</f>
        <v>#N/A</v>
      </c>
      <c r="I5776" s="70"/>
      <c r="J5776">
        <v>73</v>
      </c>
      <c r="K5776">
        <v>3</v>
      </c>
      <c r="L5776">
        <v>2</v>
      </c>
      <c r="M5776">
        <v>5</v>
      </c>
      <c r="N5776" t="s">
        <v>176</v>
      </c>
      <c r="O5776" t="s">
        <v>155</v>
      </c>
      <c r="P5776" s="12">
        <v>32426</v>
      </c>
      <c r="Q5776" t="s">
        <v>156</v>
      </c>
      <c r="R5776" t="s">
        <v>165</v>
      </c>
      <c r="S5776" t="s">
        <v>178</v>
      </c>
      <c r="T5776" t="s">
        <v>166</v>
      </c>
      <c r="U5776">
        <v>2.9</v>
      </c>
      <c r="V5776">
        <v>2.2000000000000002</v>
      </c>
      <c r="W5776">
        <v>2.1</v>
      </c>
      <c r="X5776">
        <v>2.35</v>
      </c>
      <c r="Y5776">
        <v>574735</v>
      </c>
      <c r="Z5776">
        <v>186400</v>
      </c>
      <c r="AA5776">
        <v>15533370</v>
      </c>
    </row>
    <row r="5777" spans="1:27">
      <c r="A5777" t="s">
        <v>5970</v>
      </c>
      <c r="B5777" t="s">
        <v>175</v>
      </c>
      <c r="C5777" t="s">
        <v>34</v>
      </c>
      <c r="D5777">
        <v>1181</v>
      </c>
      <c r="E5777" s="12">
        <v>40417</v>
      </c>
      <c r="F5777" s="72">
        <f t="shared" si="971"/>
        <v>2010</v>
      </c>
      <c r="G5777" s="70">
        <f t="shared" si="972"/>
        <v>9629.0601185436062</v>
      </c>
      <c r="H5777" s="70" cm="1">
        <f t="array" ref="H5777">INDEX(magic_bricks_appreciation_pivot!$A$13:$K$20,MATCH(C5777,magic_bricks_appreciation_pivot!$A$13:$A$20,0),1+MATCH(F5777,INDEX(magic_bricks_appreciation_pivot!$B$13:$K$13,0),0))</f>
        <v>0.46848170778869208</v>
      </c>
      <c r="I5777" s="70">
        <f t="shared" ref="I5777:I5779" si="973">G5777+G5777*H5777</f>
        <v>14140.098647278901</v>
      </c>
      <c r="J5777">
        <v>145</v>
      </c>
      <c r="K5777">
        <v>1</v>
      </c>
      <c r="L5777">
        <v>1</v>
      </c>
      <c r="M5777">
        <v>3</v>
      </c>
      <c r="N5777" t="s">
        <v>184</v>
      </c>
      <c r="O5777" t="s">
        <v>155</v>
      </c>
      <c r="P5777" s="12">
        <v>37132</v>
      </c>
      <c r="Q5777" t="s">
        <v>169</v>
      </c>
      <c r="R5777" t="s">
        <v>165</v>
      </c>
      <c r="S5777" t="s">
        <v>162</v>
      </c>
      <c r="T5777" t="s">
        <v>166</v>
      </c>
      <c r="U5777">
        <v>2.6</v>
      </c>
      <c r="V5777">
        <v>4.4000000000000004</v>
      </c>
      <c r="W5777">
        <v>3.6</v>
      </c>
      <c r="X5777">
        <v>3.62</v>
      </c>
      <c r="Y5777">
        <v>363901</v>
      </c>
      <c r="Z5777">
        <v>147835</v>
      </c>
      <c r="AA5777">
        <v>11371920</v>
      </c>
    </row>
    <row r="5778" spans="1:27">
      <c r="A5778" t="s">
        <v>5971</v>
      </c>
      <c r="B5778" t="s">
        <v>201</v>
      </c>
      <c r="C5778" t="s">
        <v>201</v>
      </c>
      <c r="D5778">
        <v>1567</v>
      </c>
      <c r="E5778" s="12">
        <v>40715</v>
      </c>
      <c r="F5778" s="72">
        <f t="shared" si="971"/>
        <v>2011</v>
      </c>
      <c r="G5778" s="70">
        <f t="shared" si="972"/>
        <v>6629.8532227185706</v>
      </c>
      <c r="H5778" s="70" cm="1">
        <f t="array" ref="H5778">INDEX(magic_bricks_appreciation_pivot!$A$13:$K$20,MATCH(C5778,magic_bricks_appreciation_pivot!$A$13:$A$20,0),1+MATCH(F5778,INDEX(magic_bricks_appreciation_pivot!$B$13:$K$13,0),0))</f>
        <v>0.57884713052310821</v>
      </c>
      <c r="I5778" s="70">
        <f t="shared" si="973"/>
        <v>10467.524736478597</v>
      </c>
      <c r="J5778">
        <v>199</v>
      </c>
      <c r="K5778">
        <v>2</v>
      </c>
      <c r="L5778">
        <v>1</v>
      </c>
      <c r="M5778">
        <v>4</v>
      </c>
      <c r="N5778" t="s">
        <v>176</v>
      </c>
      <c r="O5778" t="s">
        <v>161</v>
      </c>
      <c r="P5778" s="12">
        <v>36335</v>
      </c>
      <c r="Q5778" t="s">
        <v>169</v>
      </c>
      <c r="R5778" t="s">
        <v>177</v>
      </c>
      <c r="S5778" t="s">
        <v>162</v>
      </c>
      <c r="T5778" t="s">
        <v>182</v>
      </c>
      <c r="U5778">
        <v>2.2000000000000002</v>
      </c>
      <c r="V5778">
        <v>2.5</v>
      </c>
      <c r="W5778">
        <v>4.5</v>
      </c>
      <c r="X5778">
        <v>3.21</v>
      </c>
      <c r="Y5778">
        <v>353225</v>
      </c>
      <c r="Z5778">
        <v>145446</v>
      </c>
      <c r="AA5778">
        <v>10388980</v>
      </c>
    </row>
    <row r="5779" spans="1:27">
      <c r="A5779" t="s">
        <v>5972</v>
      </c>
      <c r="B5779" t="s">
        <v>23</v>
      </c>
      <c r="C5779" t="s">
        <v>23</v>
      </c>
      <c r="D5779">
        <v>686</v>
      </c>
      <c r="E5779" s="12">
        <v>40625</v>
      </c>
      <c r="F5779" s="72">
        <f t="shared" si="971"/>
        <v>2011</v>
      </c>
      <c r="G5779" s="70">
        <f t="shared" si="972"/>
        <v>6942.7842565597666</v>
      </c>
      <c r="H5779" s="70" cm="1">
        <f t="array" ref="H5779">INDEX(magic_bricks_appreciation_pivot!$A$13:$K$20,MATCH(C5779,magic_bricks_appreciation_pivot!$A$13:$A$20,0),1+MATCH(F5779,INDEX(magic_bricks_appreciation_pivot!$B$13:$K$13,0),0))</f>
        <v>0.30621792098525186</v>
      </c>
      <c r="I5779" s="70">
        <f t="shared" si="973"/>
        <v>9068.7892174526351</v>
      </c>
      <c r="J5779">
        <v>71</v>
      </c>
      <c r="K5779">
        <v>1</v>
      </c>
      <c r="L5779">
        <v>1</v>
      </c>
      <c r="M5779">
        <v>2</v>
      </c>
      <c r="N5779" t="s">
        <v>176</v>
      </c>
      <c r="O5779" t="s">
        <v>161</v>
      </c>
      <c r="P5779" s="12">
        <v>27120</v>
      </c>
      <c r="Q5779" t="s">
        <v>194</v>
      </c>
      <c r="R5779" t="s">
        <v>170</v>
      </c>
      <c r="S5779" t="s">
        <v>178</v>
      </c>
      <c r="T5779" t="s">
        <v>166</v>
      </c>
      <c r="U5779">
        <v>3.9</v>
      </c>
      <c r="V5779">
        <v>3.8</v>
      </c>
      <c r="W5779">
        <v>4.3</v>
      </c>
      <c r="X5779">
        <v>4.03</v>
      </c>
      <c r="Y5779">
        <v>190510</v>
      </c>
      <c r="Z5779">
        <v>42865</v>
      </c>
      <c r="AA5779">
        <v>4762750</v>
      </c>
    </row>
    <row r="5780" spans="1:27" hidden="1">
      <c r="A5780" t="s">
        <v>5973</v>
      </c>
      <c r="B5780" t="s">
        <v>51</v>
      </c>
      <c r="C5780" t="s">
        <v>51</v>
      </c>
      <c r="D5780">
        <v>1630</v>
      </c>
      <c r="E5780" s="12">
        <v>39620</v>
      </c>
      <c r="F5780" s="72">
        <f t="shared" si="971"/>
        <v>2008</v>
      </c>
      <c r="G5780" s="70">
        <f t="shared" si="972"/>
        <v>5330.9263803680979</v>
      </c>
      <c r="H5780" s="70" t="e" cm="1">
        <f t="array" ref="H5780">INDEX(magic_bricks_appreciation_pivot!$A$13:$K$20,MATCH(C5780,magic_bricks_appreciation_pivot!$A$13:$A$20,0),1+MATCH(F5780,INDEX(magic_bricks_appreciation_pivot!$B$13:$K$13,0),0))</f>
        <v>#N/A</v>
      </c>
      <c r="I5780" s="70"/>
      <c r="J5780">
        <v>86</v>
      </c>
      <c r="K5780">
        <v>2</v>
      </c>
      <c r="L5780">
        <v>1</v>
      </c>
      <c r="M5780">
        <v>4</v>
      </c>
      <c r="N5780" t="s">
        <v>168</v>
      </c>
      <c r="O5780" t="s">
        <v>161</v>
      </c>
      <c r="P5780" s="12">
        <v>31225</v>
      </c>
      <c r="Q5780" t="s">
        <v>169</v>
      </c>
      <c r="R5780" t="s">
        <v>157</v>
      </c>
      <c r="S5780" t="s">
        <v>178</v>
      </c>
      <c r="T5780" t="s">
        <v>163</v>
      </c>
      <c r="U5780">
        <v>2.8</v>
      </c>
      <c r="V5780">
        <v>3.7</v>
      </c>
      <c r="W5780">
        <v>3.1</v>
      </c>
      <c r="X5780">
        <v>3.3</v>
      </c>
      <c r="Y5780">
        <v>312819</v>
      </c>
      <c r="Z5780">
        <v>69515</v>
      </c>
      <c r="AA5780">
        <v>8689410</v>
      </c>
    </row>
    <row r="5781" spans="1:27" hidden="1">
      <c r="A5781" t="s">
        <v>5974</v>
      </c>
      <c r="B5781" t="s">
        <v>201</v>
      </c>
      <c r="C5781" t="s">
        <v>201</v>
      </c>
      <c r="D5781">
        <v>1503</v>
      </c>
      <c r="E5781" s="12">
        <v>40029</v>
      </c>
      <c r="F5781" s="72">
        <f t="shared" si="971"/>
        <v>2009</v>
      </c>
      <c r="G5781" s="70">
        <f t="shared" si="972"/>
        <v>7179.3878908848965</v>
      </c>
      <c r="H5781" s="70" t="e" cm="1">
        <f t="array" ref="H5781">INDEX(magic_bricks_appreciation_pivot!$A$13:$K$20,MATCH(C5781,magic_bricks_appreciation_pivot!$A$13:$A$20,0),1+MATCH(F5781,INDEX(magic_bricks_appreciation_pivot!$B$13:$K$13,0),0))</f>
        <v>#N/A</v>
      </c>
      <c r="I5781" s="70"/>
      <c r="J5781">
        <v>121</v>
      </c>
      <c r="K5781">
        <v>2</v>
      </c>
      <c r="L5781">
        <v>1</v>
      </c>
      <c r="M5781">
        <v>4</v>
      </c>
      <c r="N5781" t="s">
        <v>176</v>
      </c>
      <c r="O5781" t="s">
        <v>155</v>
      </c>
      <c r="P5781" s="12">
        <v>36014</v>
      </c>
      <c r="Q5781" t="s">
        <v>194</v>
      </c>
      <c r="R5781" t="s">
        <v>170</v>
      </c>
      <c r="S5781" t="s">
        <v>162</v>
      </c>
      <c r="T5781" t="s">
        <v>182</v>
      </c>
      <c r="U5781">
        <v>3.9</v>
      </c>
      <c r="V5781">
        <v>4.8</v>
      </c>
      <c r="W5781">
        <v>4</v>
      </c>
      <c r="X5781">
        <v>4.21</v>
      </c>
      <c r="Y5781">
        <v>496369</v>
      </c>
      <c r="Z5781">
        <v>183441</v>
      </c>
      <c r="AA5781">
        <v>10790620</v>
      </c>
    </row>
    <row r="5782" spans="1:27" hidden="1">
      <c r="A5782" t="s">
        <v>5975</v>
      </c>
      <c r="B5782" t="s">
        <v>51</v>
      </c>
      <c r="C5782" t="s">
        <v>51</v>
      </c>
      <c r="D5782">
        <v>1754</v>
      </c>
      <c r="E5782" s="12">
        <v>38151</v>
      </c>
      <c r="F5782" s="72">
        <f t="shared" si="971"/>
        <v>2004</v>
      </c>
      <c r="G5782" s="70">
        <f t="shared" si="972"/>
        <v>6546.1573546180161</v>
      </c>
      <c r="H5782" s="70" t="e" cm="1">
        <f t="array" ref="H5782">INDEX(magic_bricks_appreciation_pivot!$A$13:$K$20,MATCH(C5782,magic_bricks_appreciation_pivot!$A$13:$A$20,0),1+MATCH(F5782,INDEX(magic_bricks_appreciation_pivot!$B$13:$K$13,0),0))</f>
        <v>#N/A</v>
      </c>
      <c r="I5782" s="70"/>
      <c r="J5782">
        <v>94</v>
      </c>
      <c r="K5782">
        <v>2</v>
      </c>
      <c r="L5782">
        <v>1</v>
      </c>
      <c r="M5782">
        <v>4</v>
      </c>
      <c r="N5782" t="s">
        <v>193</v>
      </c>
      <c r="O5782" t="s">
        <v>155</v>
      </c>
      <c r="P5782" s="12">
        <v>31581</v>
      </c>
      <c r="Q5782" t="s">
        <v>169</v>
      </c>
      <c r="R5782" t="s">
        <v>157</v>
      </c>
      <c r="S5782" t="s">
        <v>158</v>
      </c>
      <c r="T5782" t="s">
        <v>166</v>
      </c>
      <c r="U5782">
        <v>2.1</v>
      </c>
      <c r="V5782">
        <v>2.5</v>
      </c>
      <c r="W5782">
        <v>2.6</v>
      </c>
      <c r="X5782">
        <v>2.4300000000000002</v>
      </c>
      <c r="Y5782">
        <v>401869</v>
      </c>
      <c r="Z5782">
        <v>172229</v>
      </c>
      <c r="AA5782">
        <v>11481960</v>
      </c>
    </row>
    <row r="5783" spans="1:27">
      <c r="A5783" t="s">
        <v>5976</v>
      </c>
      <c r="B5783" t="s">
        <v>23</v>
      </c>
      <c r="C5783" t="s">
        <v>23</v>
      </c>
      <c r="D5783">
        <v>1299</v>
      </c>
      <c r="E5783" s="12">
        <v>40617</v>
      </c>
      <c r="F5783" s="72">
        <f t="shared" si="971"/>
        <v>2011</v>
      </c>
      <c r="G5783" s="70">
        <f t="shared" si="972"/>
        <v>6358.5450346420321</v>
      </c>
      <c r="H5783" s="70" cm="1">
        <f t="array" ref="H5783">INDEX(magic_bricks_appreciation_pivot!$A$13:$K$20,MATCH(C5783,magic_bricks_appreciation_pivot!$A$13:$A$20,0),1+MATCH(F5783,INDEX(magic_bricks_appreciation_pivot!$B$13:$K$13,0),0))</f>
        <v>0.30621792098525186</v>
      </c>
      <c r="I5783" s="70">
        <f t="shared" ref="I5783:I5788" si="974">G5783+G5783*H5783</f>
        <v>8305.6454756412113</v>
      </c>
      <c r="J5783">
        <v>87</v>
      </c>
      <c r="K5783">
        <v>1</v>
      </c>
      <c r="L5783">
        <v>1</v>
      </c>
      <c r="M5783">
        <v>3</v>
      </c>
      <c r="N5783" t="s">
        <v>193</v>
      </c>
      <c r="O5783" t="s">
        <v>161</v>
      </c>
      <c r="P5783" s="12">
        <v>22732</v>
      </c>
      <c r="Q5783" t="s">
        <v>156</v>
      </c>
      <c r="R5783" t="s">
        <v>165</v>
      </c>
      <c r="S5783" t="s">
        <v>158</v>
      </c>
      <c r="T5783" t="s">
        <v>173</v>
      </c>
      <c r="U5783">
        <v>4.8</v>
      </c>
      <c r="V5783">
        <v>2.1</v>
      </c>
      <c r="W5783">
        <v>4.3</v>
      </c>
      <c r="X5783">
        <v>3.79</v>
      </c>
      <c r="Y5783">
        <v>355169</v>
      </c>
      <c r="Z5783">
        <v>66078</v>
      </c>
      <c r="AA5783">
        <v>8259750</v>
      </c>
    </row>
    <row r="5784" spans="1:27">
      <c r="A5784" t="s">
        <v>5977</v>
      </c>
      <c r="B5784" t="s">
        <v>175</v>
      </c>
      <c r="C5784" t="s">
        <v>34</v>
      </c>
      <c r="D5784">
        <v>983</v>
      </c>
      <c r="E5784" s="12">
        <v>41481</v>
      </c>
      <c r="F5784" s="72">
        <f t="shared" si="971"/>
        <v>2013</v>
      </c>
      <c r="G5784" s="70">
        <f t="shared" si="972"/>
        <v>9508.0467955239055</v>
      </c>
      <c r="H5784" s="70" cm="1">
        <f t="array" ref="H5784">INDEX(magic_bricks_appreciation_pivot!$A$13:$K$20,MATCH(C5784,magic_bricks_appreciation_pivot!$A$13:$A$20,0),1+MATCH(F5784,INDEX(magic_bricks_appreciation_pivot!$B$13:$K$13,0),0))</f>
        <v>0.11656080922135968</v>
      </c>
      <c r="I5784" s="70">
        <f t="shared" si="974"/>
        <v>10616.312424124728</v>
      </c>
      <c r="J5784">
        <v>8</v>
      </c>
      <c r="K5784">
        <v>1</v>
      </c>
      <c r="L5784">
        <v>1</v>
      </c>
      <c r="M5784">
        <v>3</v>
      </c>
      <c r="N5784" t="s">
        <v>184</v>
      </c>
      <c r="O5784" t="s">
        <v>155</v>
      </c>
      <c r="P5784" s="12">
        <v>30531</v>
      </c>
      <c r="Q5784" t="s">
        <v>169</v>
      </c>
      <c r="R5784" t="s">
        <v>157</v>
      </c>
      <c r="S5784" t="s">
        <v>178</v>
      </c>
      <c r="T5784" t="s">
        <v>166</v>
      </c>
      <c r="U5784">
        <v>4.3</v>
      </c>
      <c r="V5784">
        <v>3.6</v>
      </c>
      <c r="W5784">
        <v>3.9</v>
      </c>
      <c r="X5784">
        <v>3.9</v>
      </c>
      <c r="Y5784">
        <v>252353</v>
      </c>
      <c r="Z5784">
        <v>65425</v>
      </c>
      <c r="AA5784">
        <v>9346410</v>
      </c>
    </row>
    <row r="5785" spans="1:27">
      <c r="A5785" t="s">
        <v>5978</v>
      </c>
      <c r="B5785" t="s">
        <v>75</v>
      </c>
      <c r="C5785" t="s">
        <v>75</v>
      </c>
      <c r="D5785">
        <v>1708</v>
      </c>
      <c r="E5785" s="12">
        <v>40833</v>
      </c>
      <c r="F5785" s="72">
        <f t="shared" si="971"/>
        <v>2011</v>
      </c>
      <c r="G5785" s="70">
        <f t="shared" si="972"/>
        <v>12202.242388758783</v>
      </c>
      <c r="H5785" s="70" cm="1">
        <f t="array" ref="H5785">INDEX(magic_bricks_appreciation_pivot!$A$13:$K$20,MATCH(C5785,magic_bricks_appreciation_pivot!$A$13:$A$20,0),1+MATCH(F5785,INDEX(magic_bricks_appreciation_pivot!$B$13:$K$13,0),0))</f>
        <v>0.51504700450575736</v>
      </c>
      <c r="I5785" s="70">
        <f t="shared" si="974"/>
        <v>18486.970779342169</v>
      </c>
      <c r="J5785">
        <v>156</v>
      </c>
      <c r="K5785">
        <v>1</v>
      </c>
      <c r="L5785">
        <v>1</v>
      </c>
      <c r="M5785">
        <v>4</v>
      </c>
      <c r="N5785" t="s">
        <v>154</v>
      </c>
      <c r="O5785" t="s">
        <v>155</v>
      </c>
      <c r="P5785" s="12">
        <v>28423</v>
      </c>
      <c r="Q5785" t="s">
        <v>156</v>
      </c>
      <c r="R5785" t="s">
        <v>165</v>
      </c>
      <c r="S5785" t="s">
        <v>162</v>
      </c>
      <c r="T5785" t="s">
        <v>182</v>
      </c>
      <c r="U5785">
        <v>3.7</v>
      </c>
      <c r="V5785">
        <v>4.5</v>
      </c>
      <c r="W5785">
        <v>2.6</v>
      </c>
      <c r="X5785">
        <v>3.4049999999999998</v>
      </c>
      <c r="Y5785">
        <v>729450</v>
      </c>
      <c r="Z5785">
        <v>229256</v>
      </c>
      <c r="AA5785">
        <v>20841430</v>
      </c>
    </row>
    <row r="5786" spans="1:27">
      <c r="A5786" t="s">
        <v>5979</v>
      </c>
      <c r="B5786" t="s">
        <v>175</v>
      </c>
      <c r="C5786" t="s">
        <v>34</v>
      </c>
      <c r="D5786">
        <v>1230</v>
      </c>
      <c r="E5786" s="12">
        <v>40643</v>
      </c>
      <c r="F5786" s="72">
        <f t="shared" si="971"/>
        <v>2011</v>
      </c>
      <c r="G5786" s="70">
        <f t="shared" si="972"/>
        <v>12291.463414634147</v>
      </c>
      <c r="H5786" s="70" cm="1">
        <f t="array" ref="H5786">INDEX(magic_bricks_appreciation_pivot!$A$13:$K$20,MATCH(C5786,magic_bricks_appreciation_pivot!$A$13:$A$20,0),1+MATCH(F5786,INDEX(magic_bricks_appreciation_pivot!$B$13:$K$13,0),0))</f>
        <v>0.22839026915113872</v>
      </c>
      <c r="I5786" s="70">
        <f t="shared" si="974"/>
        <v>15098.714052163814</v>
      </c>
      <c r="J5786">
        <v>17</v>
      </c>
      <c r="K5786">
        <v>2</v>
      </c>
      <c r="L5786">
        <v>1</v>
      </c>
      <c r="M5786">
        <v>4</v>
      </c>
      <c r="N5786" t="s">
        <v>193</v>
      </c>
      <c r="O5786" t="s">
        <v>155</v>
      </c>
      <c r="P5786" s="12">
        <v>32613</v>
      </c>
      <c r="Q5786" t="s">
        <v>156</v>
      </c>
      <c r="R5786" t="s">
        <v>177</v>
      </c>
      <c r="S5786" t="s">
        <v>162</v>
      </c>
      <c r="T5786" t="s">
        <v>166</v>
      </c>
      <c r="U5786">
        <v>3.4</v>
      </c>
      <c r="V5786">
        <v>2.2000000000000002</v>
      </c>
      <c r="W5786">
        <v>3.9</v>
      </c>
      <c r="X5786">
        <v>3.07</v>
      </c>
      <c r="Y5786">
        <v>498911</v>
      </c>
      <c r="Z5786">
        <v>120948</v>
      </c>
      <c r="AA5786">
        <v>15118500</v>
      </c>
    </row>
    <row r="5787" spans="1:27">
      <c r="A5787" t="s">
        <v>5980</v>
      </c>
      <c r="B5787" t="s">
        <v>51</v>
      </c>
      <c r="C5787" t="s">
        <v>51</v>
      </c>
      <c r="D5787">
        <v>1760</v>
      </c>
      <c r="E5787" s="12">
        <v>40230</v>
      </c>
      <c r="F5787" s="72">
        <f t="shared" si="971"/>
        <v>2010</v>
      </c>
      <c r="G5787" s="70">
        <f t="shared" si="972"/>
        <v>8637.7272727272721</v>
      </c>
      <c r="H5787" s="70" cm="1">
        <f t="array" ref="H5787">INDEX(magic_bricks_appreciation_pivot!$A$13:$K$20,MATCH(C5787,magic_bricks_appreciation_pivot!$A$13:$A$20,0),1+MATCH(F5787,INDEX(magic_bricks_appreciation_pivot!$B$13:$K$13,0),0))</f>
        <v>0.55311029796131728</v>
      </c>
      <c r="I5787" s="70">
        <f t="shared" si="974"/>
        <v>13415.34317825405</v>
      </c>
      <c r="J5787">
        <v>30</v>
      </c>
      <c r="K5787">
        <v>2</v>
      </c>
      <c r="L5787">
        <v>1</v>
      </c>
      <c r="M5787">
        <v>4</v>
      </c>
      <c r="N5787" t="s">
        <v>184</v>
      </c>
      <c r="O5787" t="s">
        <v>155</v>
      </c>
      <c r="P5787" s="12">
        <v>38405</v>
      </c>
      <c r="Q5787" t="s">
        <v>156</v>
      </c>
      <c r="R5787" t="s">
        <v>165</v>
      </c>
      <c r="S5787" t="s">
        <v>162</v>
      </c>
      <c r="T5787" t="s">
        <v>173</v>
      </c>
      <c r="U5787">
        <v>4.8</v>
      </c>
      <c r="V5787">
        <v>3.2</v>
      </c>
      <c r="W5787">
        <v>4.3</v>
      </c>
      <c r="X5787">
        <v>3.93</v>
      </c>
      <c r="Y5787">
        <v>501679</v>
      </c>
      <c r="Z5787">
        <v>288846</v>
      </c>
      <c r="AA5787">
        <v>15202400</v>
      </c>
    </row>
    <row r="5788" spans="1:27">
      <c r="A5788" t="s">
        <v>5981</v>
      </c>
      <c r="B5788" t="s">
        <v>175</v>
      </c>
      <c r="C5788" t="s">
        <v>34</v>
      </c>
      <c r="D5788">
        <v>1180</v>
      </c>
      <c r="E5788" s="12">
        <v>40420</v>
      </c>
      <c r="F5788" s="72">
        <f t="shared" si="971"/>
        <v>2010</v>
      </c>
      <c r="G5788" s="70">
        <f t="shared" si="972"/>
        <v>7312.0762711864409</v>
      </c>
      <c r="H5788" s="70" cm="1">
        <f t="array" ref="H5788">INDEX(magic_bricks_appreciation_pivot!$A$13:$K$20,MATCH(C5788,magic_bricks_appreciation_pivot!$A$13:$A$20,0),1+MATCH(F5788,INDEX(magic_bricks_appreciation_pivot!$B$13:$K$13,0),0))</f>
        <v>0.46848170778869208</v>
      </c>
      <c r="I5788" s="70">
        <f t="shared" si="974"/>
        <v>10737.650250193037</v>
      </c>
      <c r="J5788">
        <v>176</v>
      </c>
      <c r="K5788">
        <v>1</v>
      </c>
      <c r="L5788">
        <v>1</v>
      </c>
      <c r="M5788">
        <v>3</v>
      </c>
      <c r="N5788" t="s">
        <v>193</v>
      </c>
      <c r="O5788" t="s">
        <v>155</v>
      </c>
      <c r="P5788" s="12">
        <v>26185</v>
      </c>
      <c r="Q5788" t="s">
        <v>194</v>
      </c>
      <c r="R5788" t="s">
        <v>177</v>
      </c>
      <c r="S5788" t="s">
        <v>158</v>
      </c>
      <c r="T5788" t="s">
        <v>163</v>
      </c>
      <c r="U5788">
        <v>2</v>
      </c>
      <c r="V5788">
        <v>2</v>
      </c>
      <c r="W5788">
        <v>2.2000000000000002</v>
      </c>
      <c r="X5788">
        <v>2.06</v>
      </c>
      <c r="Y5788">
        <v>224335</v>
      </c>
      <c r="Z5788">
        <v>34513</v>
      </c>
      <c r="AA5788">
        <v>8628250</v>
      </c>
    </row>
    <row r="5789" spans="1:27" hidden="1">
      <c r="A5789" t="s">
        <v>5982</v>
      </c>
      <c r="B5789" t="s">
        <v>75</v>
      </c>
      <c r="D5789">
        <v>1915</v>
      </c>
      <c r="E5789" s="12">
        <v>39708</v>
      </c>
      <c r="F5789" s="72">
        <f t="shared" si="971"/>
        <v>2008</v>
      </c>
      <c r="G5789" s="70">
        <f t="shared" si="972"/>
        <v>8087.0026109660575</v>
      </c>
      <c r="H5789" s="70" t="e" cm="1">
        <f t="array" ref="H5789">INDEX(magic_bricks_appreciation_pivot!$A$13:$K$20,MATCH(C5789,magic_bricks_appreciation_pivot!$A$13:$A$20,0),1+MATCH(F5789,INDEX(magic_bricks_appreciation_pivot!$B$13:$K$13,0),0))</f>
        <v>#N/A</v>
      </c>
      <c r="I5789" s="70"/>
      <c r="J5789">
        <v>195</v>
      </c>
      <c r="K5789">
        <v>2</v>
      </c>
      <c r="L5789">
        <v>1</v>
      </c>
      <c r="M5789">
        <v>5</v>
      </c>
      <c r="N5789" t="s">
        <v>154</v>
      </c>
      <c r="O5789" t="s">
        <v>155</v>
      </c>
      <c r="P5789" s="12">
        <v>25838</v>
      </c>
      <c r="Q5789" t="s">
        <v>169</v>
      </c>
      <c r="R5789" t="s">
        <v>170</v>
      </c>
      <c r="S5789" t="s">
        <v>158</v>
      </c>
      <c r="T5789" t="s">
        <v>182</v>
      </c>
      <c r="U5789">
        <v>3.6</v>
      </c>
      <c r="V5789">
        <v>3.4</v>
      </c>
      <c r="W5789">
        <v>3.8</v>
      </c>
      <c r="X5789">
        <v>3.64</v>
      </c>
      <c r="Y5789">
        <v>573005</v>
      </c>
      <c r="Z5789">
        <v>185839</v>
      </c>
      <c r="AA5789">
        <v>15486610</v>
      </c>
    </row>
    <row r="5790" spans="1:27">
      <c r="A5790" t="s">
        <v>5983</v>
      </c>
      <c r="B5790" t="s">
        <v>23</v>
      </c>
      <c r="C5790" t="s">
        <v>23</v>
      </c>
      <c r="D5790">
        <v>1533</v>
      </c>
      <c r="E5790" s="12">
        <v>40270</v>
      </c>
      <c r="F5790" s="72">
        <f t="shared" si="971"/>
        <v>2010</v>
      </c>
      <c r="G5790" s="70">
        <f t="shared" si="972"/>
        <v>7421.3959556425307</v>
      </c>
      <c r="H5790" s="70" cm="1">
        <f t="array" ref="H5790">INDEX(magic_bricks_appreciation_pivot!$A$13:$K$20,MATCH(C5790,magic_bricks_appreciation_pivot!$A$13:$A$20,0),1+MATCH(F5790,INDEX(magic_bricks_appreciation_pivot!$B$13:$K$13,0),0))</f>
        <v>0.49881786187527283</v>
      </c>
      <c r="I5790" s="70">
        <f t="shared" ref="I5790:I5791" si="975">G5790+G5790*H5790</f>
        <v>11123.320818365935</v>
      </c>
      <c r="J5790">
        <v>181</v>
      </c>
      <c r="K5790">
        <v>2</v>
      </c>
      <c r="L5790">
        <v>2</v>
      </c>
      <c r="M5790">
        <v>4</v>
      </c>
      <c r="N5790" t="s">
        <v>193</v>
      </c>
      <c r="O5790" t="s">
        <v>161</v>
      </c>
      <c r="P5790" s="12">
        <v>22750</v>
      </c>
      <c r="Q5790" t="s">
        <v>156</v>
      </c>
      <c r="R5790" t="s">
        <v>177</v>
      </c>
      <c r="S5790" t="s">
        <v>178</v>
      </c>
      <c r="T5790" t="s">
        <v>182</v>
      </c>
      <c r="U5790">
        <v>3</v>
      </c>
      <c r="V5790">
        <v>3.4</v>
      </c>
      <c r="W5790">
        <v>3.9</v>
      </c>
      <c r="X5790">
        <v>3.48</v>
      </c>
      <c r="Y5790">
        <v>375441</v>
      </c>
      <c r="Z5790">
        <v>182032</v>
      </c>
      <c r="AA5790">
        <v>11377000</v>
      </c>
    </row>
    <row r="5791" spans="1:27">
      <c r="A5791" t="s">
        <v>5984</v>
      </c>
      <c r="B5791" t="s">
        <v>23</v>
      </c>
      <c r="C5791" t="s">
        <v>23</v>
      </c>
      <c r="D5791">
        <v>534</v>
      </c>
      <c r="E5791" s="12">
        <v>40279</v>
      </c>
      <c r="F5791" s="72">
        <f t="shared" si="971"/>
        <v>2010</v>
      </c>
      <c r="G5791" s="70">
        <f t="shared" si="972"/>
        <v>10071.161048689139</v>
      </c>
      <c r="H5791" s="70" cm="1">
        <f t="array" ref="H5791">INDEX(magic_bricks_appreciation_pivot!$A$13:$K$20,MATCH(C5791,magic_bricks_appreciation_pivot!$A$13:$A$20,0),1+MATCH(F5791,INDEX(magic_bricks_appreciation_pivot!$B$13:$K$13,0),0))</f>
        <v>0.49881786187527283</v>
      </c>
      <c r="I5791" s="70">
        <f t="shared" si="975"/>
        <v>15094.836069597786</v>
      </c>
      <c r="J5791">
        <v>181</v>
      </c>
      <c r="K5791">
        <v>1</v>
      </c>
      <c r="L5791">
        <v>1</v>
      </c>
      <c r="M5791">
        <v>2</v>
      </c>
      <c r="N5791" t="s">
        <v>176</v>
      </c>
      <c r="O5791" t="s">
        <v>161</v>
      </c>
      <c r="P5791" s="12">
        <v>29694</v>
      </c>
      <c r="Q5791" t="s">
        <v>169</v>
      </c>
      <c r="R5791" t="s">
        <v>157</v>
      </c>
      <c r="S5791" t="s">
        <v>162</v>
      </c>
      <c r="T5791" t="s">
        <v>163</v>
      </c>
      <c r="U5791">
        <v>4.5</v>
      </c>
      <c r="V5791">
        <v>2.9</v>
      </c>
      <c r="W5791">
        <v>4</v>
      </c>
      <c r="X5791">
        <v>3.82</v>
      </c>
      <c r="Y5791">
        <v>268900</v>
      </c>
      <c r="Z5791">
        <v>96804</v>
      </c>
      <c r="AA5791">
        <v>5378000</v>
      </c>
    </row>
    <row r="5792" spans="1:27" hidden="1">
      <c r="A5792" t="s">
        <v>5985</v>
      </c>
      <c r="B5792" t="s">
        <v>201</v>
      </c>
      <c r="C5792" t="s">
        <v>201</v>
      </c>
      <c r="D5792">
        <v>1404</v>
      </c>
      <c r="E5792" s="12">
        <v>39990</v>
      </c>
      <c r="F5792" s="72">
        <f t="shared" si="971"/>
        <v>2009</v>
      </c>
      <c r="G5792" s="70">
        <f t="shared" si="972"/>
        <v>7360.8547008547012</v>
      </c>
      <c r="H5792" s="70" t="e" cm="1">
        <f t="array" ref="H5792">INDEX(magic_bricks_appreciation_pivot!$A$13:$K$20,MATCH(C5792,magic_bricks_appreciation_pivot!$A$13:$A$20,0),1+MATCH(F5792,INDEX(magic_bricks_appreciation_pivot!$B$13:$K$13,0),0))</f>
        <v>#N/A</v>
      </c>
      <c r="I5792" s="70"/>
      <c r="J5792">
        <v>36</v>
      </c>
      <c r="K5792">
        <v>2</v>
      </c>
      <c r="L5792">
        <v>1</v>
      </c>
      <c r="M5792">
        <v>4</v>
      </c>
      <c r="N5792" t="s">
        <v>176</v>
      </c>
      <c r="O5792" t="s">
        <v>155</v>
      </c>
      <c r="P5792" s="12">
        <v>31960</v>
      </c>
      <c r="Q5792" t="s">
        <v>194</v>
      </c>
      <c r="R5792" t="s">
        <v>157</v>
      </c>
      <c r="S5792" t="s">
        <v>162</v>
      </c>
      <c r="T5792" t="s">
        <v>182</v>
      </c>
      <c r="U5792">
        <v>3.1</v>
      </c>
      <c r="V5792">
        <v>4.5999999999999996</v>
      </c>
      <c r="W5792">
        <v>2.5</v>
      </c>
      <c r="X5792">
        <v>3.31</v>
      </c>
      <c r="Y5792">
        <v>496063</v>
      </c>
      <c r="Z5792">
        <v>155020</v>
      </c>
      <c r="AA5792">
        <v>10334640</v>
      </c>
    </row>
    <row r="5793" spans="1:27" hidden="1">
      <c r="A5793" t="s">
        <v>5986</v>
      </c>
      <c r="B5793" t="s">
        <v>175</v>
      </c>
      <c r="C5793" t="s">
        <v>34</v>
      </c>
      <c r="D5793">
        <v>949</v>
      </c>
      <c r="E5793" s="12">
        <v>39245</v>
      </c>
      <c r="F5793" s="72">
        <f t="shared" si="971"/>
        <v>2007</v>
      </c>
      <c r="G5793" s="70">
        <f t="shared" si="972"/>
        <v>8192.7818756585875</v>
      </c>
      <c r="H5793" s="70" t="e" cm="1">
        <f t="array" ref="H5793">INDEX(magic_bricks_appreciation_pivot!$A$13:$K$20,MATCH(C5793,magic_bricks_appreciation_pivot!$A$13:$A$20,0),1+MATCH(F5793,INDEX(magic_bricks_appreciation_pivot!$B$13:$K$13,0),0))</f>
        <v>#N/A</v>
      </c>
      <c r="I5793" s="70"/>
      <c r="J5793">
        <v>90</v>
      </c>
      <c r="K5793">
        <v>1</v>
      </c>
      <c r="L5793">
        <v>1</v>
      </c>
      <c r="M5793">
        <v>3</v>
      </c>
      <c r="N5793" t="s">
        <v>193</v>
      </c>
      <c r="O5793" t="s">
        <v>155</v>
      </c>
      <c r="P5793" s="12">
        <v>34500</v>
      </c>
      <c r="Q5793" t="s">
        <v>194</v>
      </c>
      <c r="R5793" t="s">
        <v>165</v>
      </c>
      <c r="S5793" t="s">
        <v>178</v>
      </c>
      <c r="T5793" t="s">
        <v>163</v>
      </c>
      <c r="U5793">
        <v>4.4000000000000004</v>
      </c>
      <c r="V5793">
        <v>4.9000000000000004</v>
      </c>
      <c r="W5793">
        <v>2.9</v>
      </c>
      <c r="X5793">
        <v>4.1500000000000004</v>
      </c>
      <c r="Y5793">
        <v>202149</v>
      </c>
      <c r="Z5793">
        <v>54425</v>
      </c>
      <c r="AA5793">
        <v>7774950</v>
      </c>
    </row>
    <row r="5794" spans="1:27" hidden="1">
      <c r="A5794" t="s">
        <v>5987</v>
      </c>
      <c r="B5794" t="s">
        <v>51</v>
      </c>
      <c r="C5794" t="s">
        <v>51</v>
      </c>
      <c r="D5794">
        <v>1876</v>
      </c>
      <c r="E5794" s="12">
        <v>39993</v>
      </c>
      <c r="F5794" s="72">
        <f t="shared" si="971"/>
        <v>2009</v>
      </c>
      <c r="G5794" s="70">
        <f t="shared" si="972"/>
        <v>4922.7878464818759</v>
      </c>
      <c r="H5794" s="70" t="e" cm="1">
        <f t="array" ref="H5794">INDEX(magic_bricks_appreciation_pivot!$A$13:$K$20,MATCH(C5794,magic_bricks_appreciation_pivot!$A$13:$A$20,0),1+MATCH(F5794,INDEX(magic_bricks_appreciation_pivot!$B$13:$K$13,0),0))</f>
        <v>#N/A</v>
      </c>
      <c r="I5794" s="70"/>
      <c r="J5794">
        <v>117</v>
      </c>
      <c r="K5794">
        <v>3</v>
      </c>
      <c r="L5794">
        <v>2</v>
      </c>
      <c r="M5794">
        <v>5</v>
      </c>
      <c r="N5794" t="s">
        <v>176</v>
      </c>
      <c r="O5794" t="s">
        <v>161</v>
      </c>
      <c r="P5794" s="12">
        <v>34518</v>
      </c>
      <c r="Q5794" t="s">
        <v>194</v>
      </c>
      <c r="R5794" t="s">
        <v>170</v>
      </c>
      <c r="S5794" t="s">
        <v>178</v>
      </c>
      <c r="T5794" t="s">
        <v>166</v>
      </c>
      <c r="U5794">
        <v>3.9</v>
      </c>
      <c r="V5794">
        <v>2.6</v>
      </c>
      <c r="W5794">
        <v>3.3</v>
      </c>
      <c r="X5794">
        <v>3.14</v>
      </c>
      <c r="Y5794">
        <v>313995</v>
      </c>
      <c r="Z5794">
        <v>129292</v>
      </c>
      <c r="AA5794">
        <v>9235150</v>
      </c>
    </row>
    <row r="5795" spans="1:27" hidden="1">
      <c r="A5795" t="s">
        <v>5988</v>
      </c>
      <c r="B5795" t="s">
        <v>175</v>
      </c>
      <c r="C5795" t="s">
        <v>34</v>
      </c>
      <c r="D5795">
        <v>753</v>
      </c>
      <c r="E5795" s="12">
        <v>39663</v>
      </c>
      <c r="F5795" s="72">
        <f t="shared" si="971"/>
        <v>2008</v>
      </c>
      <c r="G5795" s="70">
        <f t="shared" si="972"/>
        <v>12306.241699867198</v>
      </c>
      <c r="H5795" s="70" t="e" cm="1">
        <f t="array" ref="H5795">INDEX(magic_bricks_appreciation_pivot!$A$13:$K$20,MATCH(C5795,magic_bricks_appreciation_pivot!$A$13:$A$20,0),1+MATCH(F5795,INDEX(magic_bricks_appreciation_pivot!$B$13:$K$13,0),0))</f>
        <v>#N/A</v>
      </c>
      <c r="I5795" s="70"/>
      <c r="J5795">
        <v>56</v>
      </c>
      <c r="K5795">
        <v>1</v>
      </c>
      <c r="L5795">
        <v>1</v>
      </c>
      <c r="M5795">
        <v>2</v>
      </c>
      <c r="N5795" t="s">
        <v>184</v>
      </c>
      <c r="O5795" t="s">
        <v>155</v>
      </c>
      <c r="P5795" s="12">
        <v>25063</v>
      </c>
      <c r="Q5795" t="s">
        <v>194</v>
      </c>
      <c r="R5795" t="s">
        <v>157</v>
      </c>
      <c r="S5795" t="s">
        <v>162</v>
      </c>
      <c r="T5795" t="s">
        <v>182</v>
      </c>
      <c r="U5795">
        <v>3.6</v>
      </c>
      <c r="V5795">
        <v>3.3</v>
      </c>
      <c r="W5795">
        <v>2.4</v>
      </c>
      <c r="X5795">
        <v>3.12</v>
      </c>
      <c r="Y5795">
        <v>305798</v>
      </c>
      <c r="Z5795">
        <v>46333</v>
      </c>
      <c r="AA5795">
        <v>9266600</v>
      </c>
    </row>
    <row r="5796" spans="1:27">
      <c r="A5796" t="s">
        <v>5989</v>
      </c>
      <c r="B5796" t="s">
        <v>175</v>
      </c>
      <c r="C5796" t="s">
        <v>34</v>
      </c>
      <c r="D5796">
        <v>993</v>
      </c>
      <c r="E5796" s="12">
        <v>41182</v>
      </c>
      <c r="F5796" s="72">
        <f t="shared" si="971"/>
        <v>2012</v>
      </c>
      <c r="G5796" s="70">
        <f t="shared" si="972"/>
        <v>9470.8962739174221</v>
      </c>
      <c r="H5796" s="70" cm="1">
        <f t="array" ref="H5796">INDEX(magic_bricks_appreciation_pivot!$A$13:$K$20,MATCH(C5796,magic_bricks_appreciation_pivot!$A$13:$A$20,0),1+MATCH(F5796,INDEX(magic_bricks_appreciation_pivot!$B$13:$K$13,0),0))</f>
        <v>0.22606337179266398</v>
      </c>
      <c r="I5796" s="70">
        <f t="shared" ref="I5796:I5797" si="976">G5796+G5796*H5796</f>
        <v>11611.919019497773</v>
      </c>
      <c r="J5796">
        <v>66</v>
      </c>
      <c r="K5796">
        <v>1</v>
      </c>
      <c r="L5796">
        <v>1</v>
      </c>
      <c r="M5796">
        <v>3</v>
      </c>
      <c r="N5796" t="s">
        <v>184</v>
      </c>
      <c r="O5796" t="s">
        <v>155</v>
      </c>
      <c r="P5796" s="12">
        <v>33882</v>
      </c>
      <c r="Q5796" t="s">
        <v>194</v>
      </c>
      <c r="R5796" t="s">
        <v>170</v>
      </c>
      <c r="S5796" t="s">
        <v>178</v>
      </c>
      <c r="T5796" t="s">
        <v>182</v>
      </c>
      <c r="U5796">
        <v>3.2</v>
      </c>
      <c r="V5796">
        <v>3.3</v>
      </c>
      <c r="W5796">
        <v>2.1</v>
      </c>
      <c r="X5796">
        <v>2.91</v>
      </c>
      <c r="Y5796">
        <v>310352</v>
      </c>
      <c r="Z5796">
        <v>47023</v>
      </c>
      <c r="AA5796">
        <v>9404600</v>
      </c>
    </row>
    <row r="5797" spans="1:27">
      <c r="A5797" t="s">
        <v>5990</v>
      </c>
      <c r="B5797" t="s">
        <v>23</v>
      </c>
      <c r="C5797" t="s">
        <v>23</v>
      </c>
      <c r="D5797">
        <v>1257</v>
      </c>
      <c r="E5797" s="12">
        <v>40847</v>
      </c>
      <c r="F5797" s="72">
        <f t="shared" si="971"/>
        <v>2011</v>
      </c>
      <c r="G5797" s="70">
        <f t="shared" si="972"/>
        <v>5387.0326173428803</v>
      </c>
      <c r="H5797" s="70" cm="1">
        <f t="array" ref="H5797">INDEX(magic_bricks_appreciation_pivot!$A$13:$K$20,MATCH(C5797,magic_bricks_appreciation_pivot!$A$13:$A$20,0),1+MATCH(F5797,INDEX(magic_bricks_appreciation_pivot!$B$13:$K$13,0),0))</f>
        <v>0.30621792098525186</v>
      </c>
      <c r="I5797" s="70">
        <f t="shared" si="976"/>
        <v>7036.6385457053566</v>
      </c>
      <c r="J5797">
        <v>72</v>
      </c>
      <c r="K5797">
        <v>1</v>
      </c>
      <c r="L5797">
        <v>1</v>
      </c>
      <c r="M5797">
        <v>3</v>
      </c>
      <c r="N5797" t="s">
        <v>176</v>
      </c>
      <c r="O5797" t="s">
        <v>161</v>
      </c>
      <c r="P5797" s="12">
        <v>37927</v>
      </c>
      <c r="Q5797" t="s">
        <v>194</v>
      </c>
      <c r="R5797" t="s">
        <v>157</v>
      </c>
      <c r="S5797" t="s">
        <v>162</v>
      </c>
      <c r="T5797" t="s">
        <v>171</v>
      </c>
      <c r="U5797">
        <v>3.2</v>
      </c>
      <c r="V5797">
        <v>3.1</v>
      </c>
      <c r="W5797">
        <v>2.4</v>
      </c>
      <c r="X5797">
        <v>2.85</v>
      </c>
      <c r="Y5797">
        <v>270860</v>
      </c>
      <c r="Z5797">
        <v>60944</v>
      </c>
      <c r="AA5797">
        <v>6771500</v>
      </c>
    </row>
    <row r="5798" spans="1:27" hidden="1">
      <c r="A5798" t="s">
        <v>5991</v>
      </c>
      <c r="B5798" t="s">
        <v>175</v>
      </c>
      <c r="C5798" t="s">
        <v>34</v>
      </c>
      <c r="D5798">
        <v>1280</v>
      </c>
      <c r="E5798" s="12">
        <v>39743</v>
      </c>
      <c r="F5798" s="72">
        <f t="shared" si="971"/>
        <v>2008</v>
      </c>
      <c r="G5798" s="70">
        <f t="shared" si="972"/>
        <v>11962.109375</v>
      </c>
      <c r="H5798" s="70" t="e" cm="1">
        <f t="array" ref="H5798">INDEX(magic_bricks_appreciation_pivot!$A$13:$K$20,MATCH(C5798,magic_bricks_appreciation_pivot!$A$13:$A$20,0),1+MATCH(F5798,INDEX(magic_bricks_appreciation_pivot!$B$13:$K$13,0),0))</f>
        <v>#N/A</v>
      </c>
      <c r="I5798" s="70"/>
      <c r="J5798">
        <v>180</v>
      </c>
      <c r="K5798">
        <v>2</v>
      </c>
      <c r="L5798">
        <v>1</v>
      </c>
      <c r="M5798">
        <v>4</v>
      </c>
      <c r="N5798" t="s">
        <v>176</v>
      </c>
      <c r="O5798" t="s">
        <v>155</v>
      </c>
      <c r="P5798" s="12">
        <v>30253</v>
      </c>
      <c r="Q5798" t="s">
        <v>156</v>
      </c>
      <c r="R5798" t="s">
        <v>177</v>
      </c>
      <c r="S5798" t="s">
        <v>158</v>
      </c>
      <c r="T5798" t="s">
        <v>182</v>
      </c>
      <c r="U5798">
        <v>2</v>
      </c>
      <c r="V5798">
        <v>3.7</v>
      </c>
      <c r="W5798">
        <v>4.5999999999999996</v>
      </c>
      <c r="X5798">
        <v>3.46</v>
      </c>
      <c r="Y5798">
        <v>428722</v>
      </c>
      <c r="Z5798">
        <v>244984</v>
      </c>
      <c r="AA5798">
        <v>15311500</v>
      </c>
    </row>
    <row r="5799" spans="1:27">
      <c r="A5799" t="s">
        <v>5992</v>
      </c>
      <c r="B5799" t="s">
        <v>201</v>
      </c>
      <c r="C5799" t="s">
        <v>201</v>
      </c>
      <c r="D5799">
        <v>1337</v>
      </c>
      <c r="E5799" s="12">
        <v>40958</v>
      </c>
      <c r="F5799" s="72">
        <f t="shared" si="971"/>
        <v>2012</v>
      </c>
      <c r="G5799" s="70">
        <f t="shared" si="972"/>
        <v>7023.1264023934182</v>
      </c>
      <c r="H5799" s="70" cm="1">
        <f t="array" ref="H5799">INDEX(magic_bricks_appreciation_pivot!$A$13:$K$20,MATCH(C5799,magic_bricks_appreciation_pivot!$A$13:$A$20,0),1+MATCH(F5799,INDEX(magic_bricks_appreciation_pivot!$B$13:$K$13,0),0))</f>
        <v>0.26292059267573231</v>
      </c>
      <c r="I5799" s="70">
        <f t="shared" ref="I5799:I5800" si="977">G5799+G5799*H5799</f>
        <v>8869.6509585472795</v>
      </c>
      <c r="J5799">
        <v>120</v>
      </c>
      <c r="K5799">
        <v>2</v>
      </c>
      <c r="L5799">
        <v>1</v>
      </c>
      <c r="M5799">
        <v>4</v>
      </c>
      <c r="N5799" t="s">
        <v>154</v>
      </c>
      <c r="O5799" t="s">
        <v>155</v>
      </c>
      <c r="P5799" s="12">
        <v>35118</v>
      </c>
      <c r="Q5799" t="s">
        <v>194</v>
      </c>
      <c r="R5799" t="s">
        <v>157</v>
      </c>
      <c r="S5799" t="s">
        <v>162</v>
      </c>
      <c r="T5799" t="s">
        <v>163</v>
      </c>
      <c r="U5799">
        <v>3.6</v>
      </c>
      <c r="V5799">
        <v>2.8</v>
      </c>
      <c r="W5799">
        <v>4.7</v>
      </c>
      <c r="X5799">
        <v>3.8</v>
      </c>
      <c r="Y5799">
        <v>366207</v>
      </c>
      <c r="Z5799">
        <v>178408</v>
      </c>
      <c r="AA5799">
        <v>9389920</v>
      </c>
    </row>
    <row r="5800" spans="1:27">
      <c r="A5800" t="s">
        <v>5993</v>
      </c>
      <c r="B5800" t="s">
        <v>201</v>
      </c>
      <c r="C5800" t="s">
        <v>201</v>
      </c>
      <c r="D5800">
        <v>2325</v>
      </c>
      <c r="E5800" s="12">
        <v>40251</v>
      </c>
      <c r="F5800" s="72">
        <f t="shared" si="971"/>
        <v>2010</v>
      </c>
      <c r="G5800" s="70">
        <f t="shared" si="972"/>
        <v>5139.1139784946236</v>
      </c>
      <c r="H5800" s="70" cm="1">
        <f t="array" ref="H5800">INDEX(magic_bricks_appreciation_pivot!$A$13:$K$20,MATCH(C5800,magic_bricks_appreciation_pivot!$A$13:$A$20,0),1+MATCH(F5800,INDEX(magic_bricks_appreciation_pivot!$B$13:$K$13,0),0))</f>
        <v>0.62790190260080292</v>
      </c>
      <c r="I5800" s="70">
        <f t="shared" si="977"/>
        <v>8365.9734232737792</v>
      </c>
      <c r="J5800">
        <v>99</v>
      </c>
      <c r="K5800">
        <v>4</v>
      </c>
      <c r="L5800">
        <v>2</v>
      </c>
      <c r="M5800">
        <v>6</v>
      </c>
      <c r="N5800" t="s">
        <v>154</v>
      </c>
      <c r="O5800" t="s">
        <v>161</v>
      </c>
      <c r="P5800" s="12">
        <v>32221</v>
      </c>
      <c r="Q5800" t="s">
        <v>194</v>
      </c>
      <c r="R5800" t="s">
        <v>157</v>
      </c>
      <c r="S5800" t="s">
        <v>158</v>
      </c>
      <c r="T5800" t="s">
        <v>182</v>
      </c>
      <c r="U5800">
        <v>2.7</v>
      </c>
      <c r="V5800">
        <v>3.3</v>
      </c>
      <c r="W5800">
        <v>4.4000000000000004</v>
      </c>
      <c r="X5800">
        <v>3.56</v>
      </c>
      <c r="Y5800">
        <v>561577</v>
      </c>
      <c r="Z5800">
        <v>286763</v>
      </c>
      <c r="AA5800">
        <v>11948440</v>
      </c>
    </row>
    <row r="5801" spans="1:27" hidden="1">
      <c r="A5801" t="s">
        <v>5994</v>
      </c>
      <c r="B5801" t="s">
        <v>51</v>
      </c>
      <c r="C5801" t="s">
        <v>51</v>
      </c>
      <c r="D5801">
        <v>1946</v>
      </c>
      <c r="E5801" s="12">
        <v>39587</v>
      </c>
      <c r="F5801" s="72">
        <f t="shared" si="971"/>
        <v>2008</v>
      </c>
      <c r="G5801" s="70">
        <f t="shared" si="972"/>
        <v>6232.9239465570399</v>
      </c>
      <c r="H5801" s="70" t="e" cm="1">
        <f t="array" ref="H5801">INDEX(magic_bricks_appreciation_pivot!$A$13:$K$20,MATCH(C5801,magic_bricks_appreciation_pivot!$A$13:$A$20,0),1+MATCH(F5801,INDEX(magic_bricks_appreciation_pivot!$B$13:$K$13,0),0))</f>
        <v>#N/A</v>
      </c>
      <c r="I5801" s="70"/>
      <c r="J5801">
        <v>130</v>
      </c>
      <c r="K5801">
        <v>3</v>
      </c>
      <c r="L5801">
        <v>2</v>
      </c>
      <c r="M5801">
        <v>5</v>
      </c>
      <c r="N5801" t="s">
        <v>193</v>
      </c>
      <c r="O5801" t="s">
        <v>155</v>
      </c>
      <c r="P5801" s="12">
        <v>31922</v>
      </c>
      <c r="Q5801" t="s">
        <v>169</v>
      </c>
      <c r="R5801" t="s">
        <v>170</v>
      </c>
      <c r="S5801" t="s">
        <v>178</v>
      </c>
      <c r="T5801" t="s">
        <v>182</v>
      </c>
      <c r="U5801">
        <v>2.5</v>
      </c>
      <c r="V5801">
        <v>3.4</v>
      </c>
      <c r="W5801">
        <v>4.7</v>
      </c>
      <c r="X5801">
        <v>3.57</v>
      </c>
      <c r="Y5801">
        <v>436654</v>
      </c>
      <c r="Z5801">
        <v>181939</v>
      </c>
      <c r="AA5801">
        <v>12129270</v>
      </c>
    </row>
    <row r="5802" spans="1:27" hidden="1">
      <c r="A5802" t="s">
        <v>5995</v>
      </c>
      <c r="B5802" t="s">
        <v>39</v>
      </c>
      <c r="C5802" t="s">
        <v>39</v>
      </c>
      <c r="D5802">
        <v>1719</v>
      </c>
      <c r="E5802" s="12">
        <v>40081</v>
      </c>
      <c r="F5802" s="72">
        <f t="shared" si="971"/>
        <v>2009</v>
      </c>
      <c r="G5802" s="70">
        <f t="shared" si="972"/>
        <v>6795.6079115764978</v>
      </c>
      <c r="H5802" s="70" t="e" cm="1">
        <f t="array" ref="H5802">INDEX(magic_bricks_appreciation_pivot!$A$13:$K$20,MATCH(C5802,magic_bricks_appreciation_pivot!$A$13:$A$20,0),1+MATCH(F5802,INDEX(magic_bricks_appreciation_pivot!$B$13:$K$13,0),0))</f>
        <v>#N/A</v>
      </c>
      <c r="I5802" s="70"/>
      <c r="J5802">
        <v>83</v>
      </c>
      <c r="K5802">
        <v>1</v>
      </c>
      <c r="L5802">
        <v>1</v>
      </c>
      <c r="M5802">
        <v>4</v>
      </c>
      <c r="N5802" t="s">
        <v>168</v>
      </c>
      <c r="O5802" t="s">
        <v>155</v>
      </c>
      <c r="P5802" s="12">
        <v>23656</v>
      </c>
      <c r="Q5802" t="s">
        <v>194</v>
      </c>
      <c r="R5802" t="s">
        <v>170</v>
      </c>
      <c r="S5802" t="s">
        <v>158</v>
      </c>
      <c r="T5802" t="s">
        <v>163</v>
      </c>
      <c r="U5802">
        <v>2.7</v>
      </c>
      <c r="V5802">
        <v>2.4</v>
      </c>
      <c r="W5802">
        <v>4.5</v>
      </c>
      <c r="X5802">
        <v>3.3450000000000002</v>
      </c>
      <c r="Y5802">
        <v>338768</v>
      </c>
      <c r="Z5802">
        <v>70090</v>
      </c>
      <c r="AA5802">
        <v>11681650</v>
      </c>
    </row>
    <row r="5803" spans="1:27">
      <c r="A5803" t="s">
        <v>5996</v>
      </c>
      <c r="B5803" t="s">
        <v>51</v>
      </c>
      <c r="C5803" t="s">
        <v>51</v>
      </c>
      <c r="D5803">
        <v>1636</v>
      </c>
      <c r="E5803" s="12">
        <v>40321</v>
      </c>
      <c r="F5803" s="72">
        <f t="shared" si="971"/>
        <v>2010</v>
      </c>
      <c r="G5803" s="70">
        <f t="shared" si="972"/>
        <v>9305.8007334963331</v>
      </c>
      <c r="H5803" s="70" cm="1">
        <f t="array" ref="H5803">INDEX(magic_bricks_appreciation_pivot!$A$13:$K$20,MATCH(C5803,magic_bricks_appreciation_pivot!$A$13:$A$20,0),1+MATCH(F5803,INDEX(magic_bricks_appreciation_pivot!$B$13:$K$13,0),0))</f>
        <v>0.55311029796131728</v>
      </c>
      <c r="I5803" s="70">
        <f>G5803+G5803*H5803</f>
        <v>14452.934949969134</v>
      </c>
      <c r="J5803">
        <v>152</v>
      </c>
      <c r="K5803">
        <v>2</v>
      </c>
      <c r="L5803">
        <v>1</v>
      </c>
      <c r="M5803">
        <v>4</v>
      </c>
      <c r="N5803" t="s">
        <v>193</v>
      </c>
      <c r="O5803" t="s">
        <v>155</v>
      </c>
      <c r="P5803" s="12">
        <v>26816</v>
      </c>
      <c r="Q5803" t="s">
        <v>156</v>
      </c>
      <c r="R5803" t="s">
        <v>177</v>
      </c>
      <c r="S5803" t="s">
        <v>162</v>
      </c>
      <c r="T5803" t="s">
        <v>166</v>
      </c>
      <c r="U5803">
        <v>2.1</v>
      </c>
      <c r="V5803">
        <v>2.4</v>
      </c>
      <c r="W5803">
        <v>5</v>
      </c>
      <c r="X5803">
        <v>3.11</v>
      </c>
      <c r="Y5803">
        <v>532850</v>
      </c>
      <c r="Z5803">
        <v>319710</v>
      </c>
      <c r="AA5803">
        <v>15224290</v>
      </c>
    </row>
    <row r="5804" spans="1:27" hidden="1">
      <c r="A5804" t="s">
        <v>5997</v>
      </c>
      <c r="B5804" t="s">
        <v>175</v>
      </c>
      <c r="C5804" t="s">
        <v>34</v>
      </c>
      <c r="D5804">
        <v>1264</v>
      </c>
      <c r="E5804" s="12">
        <v>39257</v>
      </c>
      <c r="F5804" s="72">
        <f t="shared" si="971"/>
        <v>2007</v>
      </c>
      <c r="G5804" s="70">
        <f t="shared" si="972"/>
        <v>12255.419303797469</v>
      </c>
      <c r="H5804" s="70" t="e" cm="1">
        <f t="array" ref="H5804">INDEX(magic_bricks_appreciation_pivot!$A$13:$K$20,MATCH(C5804,magic_bricks_appreciation_pivot!$A$13:$A$20,0),1+MATCH(F5804,INDEX(magic_bricks_appreciation_pivot!$B$13:$K$13,0),0))</f>
        <v>#N/A</v>
      </c>
      <c r="I5804" s="70"/>
      <c r="J5804">
        <v>173</v>
      </c>
      <c r="K5804">
        <v>2</v>
      </c>
      <c r="L5804">
        <v>1</v>
      </c>
      <c r="M5804">
        <v>4</v>
      </c>
      <c r="N5804" t="s">
        <v>184</v>
      </c>
      <c r="O5804" t="s">
        <v>155</v>
      </c>
      <c r="P5804" s="12">
        <v>30862</v>
      </c>
      <c r="Q5804" t="s">
        <v>156</v>
      </c>
      <c r="R5804" t="s">
        <v>157</v>
      </c>
      <c r="S5804" t="s">
        <v>308</v>
      </c>
      <c r="T5804" t="s">
        <v>166</v>
      </c>
      <c r="U5804">
        <v>4.3</v>
      </c>
      <c r="V5804">
        <v>4.8</v>
      </c>
      <c r="W5804">
        <v>2.5</v>
      </c>
      <c r="X5804">
        <v>3.96</v>
      </c>
      <c r="Y5804">
        <v>495707</v>
      </c>
      <c r="Z5804">
        <v>77454</v>
      </c>
      <c r="AA5804">
        <v>15490850</v>
      </c>
    </row>
    <row r="5805" spans="1:27">
      <c r="A5805" t="s">
        <v>5998</v>
      </c>
      <c r="B5805" t="s">
        <v>23</v>
      </c>
      <c r="C5805" t="s">
        <v>23</v>
      </c>
      <c r="D5805">
        <v>780</v>
      </c>
      <c r="E5805" s="12">
        <v>40828</v>
      </c>
      <c r="F5805" s="72">
        <f t="shared" si="971"/>
        <v>2011</v>
      </c>
      <c r="G5805" s="70">
        <f t="shared" si="972"/>
        <v>9754.4871794871797</v>
      </c>
      <c r="H5805" s="70" cm="1">
        <f t="array" ref="H5805">INDEX(magic_bricks_appreciation_pivot!$A$13:$K$20,MATCH(C5805,magic_bricks_appreciation_pivot!$A$13:$A$20,0),1+MATCH(F5805,INDEX(magic_bricks_appreciation_pivot!$B$13:$K$13,0),0))</f>
        <v>0.30621792098525186</v>
      </c>
      <c r="I5805" s="70">
        <f>G5805+G5805*H5805</f>
        <v>12741.485963867037</v>
      </c>
      <c r="J5805">
        <v>127</v>
      </c>
      <c r="K5805">
        <v>1</v>
      </c>
      <c r="L5805">
        <v>1</v>
      </c>
      <c r="M5805">
        <v>2</v>
      </c>
      <c r="N5805" t="s">
        <v>193</v>
      </c>
      <c r="O5805" t="s">
        <v>155</v>
      </c>
      <c r="P5805" s="12">
        <v>29878</v>
      </c>
      <c r="Q5805" t="s">
        <v>156</v>
      </c>
      <c r="R5805" t="s">
        <v>170</v>
      </c>
      <c r="S5805" t="s">
        <v>158</v>
      </c>
      <c r="T5805" t="s">
        <v>171</v>
      </c>
      <c r="U5805">
        <v>3.5</v>
      </c>
      <c r="V5805">
        <v>3.7</v>
      </c>
      <c r="W5805">
        <v>2</v>
      </c>
      <c r="X5805">
        <v>2.96</v>
      </c>
      <c r="Y5805">
        <v>281515</v>
      </c>
      <c r="Z5805">
        <v>159779</v>
      </c>
      <c r="AA5805">
        <v>7608500</v>
      </c>
    </row>
    <row r="5806" spans="1:27" hidden="1">
      <c r="A5806" t="s">
        <v>5999</v>
      </c>
      <c r="B5806" t="s">
        <v>201</v>
      </c>
      <c r="C5806" t="s">
        <v>201</v>
      </c>
      <c r="D5806">
        <v>2178</v>
      </c>
      <c r="E5806" s="12">
        <v>39520</v>
      </c>
      <c r="F5806" s="72">
        <f t="shared" si="971"/>
        <v>2008</v>
      </c>
      <c r="G5806" s="70">
        <f t="shared" si="972"/>
        <v>7928.5491276400371</v>
      </c>
      <c r="H5806" s="70" t="e" cm="1">
        <f t="array" ref="H5806">INDEX(magic_bricks_appreciation_pivot!$A$13:$K$20,MATCH(C5806,magic_bricks_appreciation_pivot!$A$13:$A$20,0),1+MATCH(F5806,INDEX(magic_bricks_appreciation_pivot!$B$13:$K$13,0),0))</f>
        <v>#N/A</v>
      </c>
      <c r="I5806" s="70"/>
      <c r="J5806">
        <v>24</v>
      </c>
      <c r="K5806">
        <v>3</v>
      </c>
      <c r="L5806">
        <v>2</v>
      </c>
      <c r="M5806">
        <v>5</v>
      </c>
      <c r="N5806" t="s">
        <v>168</v>
      </c>
      <c r="O5806" t="s">
        <v>161</v>
      </c>
      <c r="P5806" s="12">
        <v>28935</v>
      </c>
      <c r="Q5806" t="s">
        <v>156</v>
      </c>
      <c r="R5806" t="s">
        <v>157</v>
      </c>
      <c r="S5806" t="s">
        <v>158</v>
      </c>
      <c r="T5806" t="s">
        <v>182</v>
      </c>
      <c r="U5806">
        <v>2.7</v>
      </c>
      <c r="V5806">
        <v>3.9</v>
      </c>
      <c r="W5806">
        <v>4</v>
      </c>
      <c r="X5806">
        <v>3.58</v>
      </c>
      <c r="Y5806">
        <v>742540</v>
      </c>
      <c r="Z5806">
        <v>328099</v>
      </c>
      <c r="AA5806">
        <v>17268380</v>
      </c>
    </row>
    <row r="5807" spans="1:27">
      <c r="A5807" t="s">
        <v>6000</v>
      </c>
      <c r="B5807" t="s">
        <v>23</v>
      </c>
      <c r="C5807" t="s">
        <v>23</v>
      </c>
      <c r="D5807">
        <v>1232</v>
      </c>
      <c r="E5807" s="12">
        <v>40785</v>
      </c>
      <c r="F5807" s="72">
        <f t="shared" si="971"/>
        <v>2011</v>
      </c>
      <c r="G5807" s="70">
        <f t="shared" si="972"/>
        <v>6088.2711038961043</v>
      </c>
      <c r="H5807" s="70" cm="1">
        <f t="array" ref="H5807">INDEX(magic_bricks_appreciation_pivot!$A$13:$K$20,MATCH(C5807,magic_bricks_appreciation_pivot!$A$13:$A$20,0),1+MATCH(F5807,INDEX(magic_bricks_appreciation_pivot!$B$13:$K$13,0),0))</f>
        <v>0.30621792098525186</v>
      </c>
      <c r="I5807" s="70">
        <f t="shared" ref="I5807:I5809" si="978">G5807+G5807*H5807</f>
        <v>7952.6088237257536</v>
      </c>
      <c r="J5807">
        <v>78</v>
      </c>
      <c r="K5807">
        <v>1</v>
      </c>
      <c r="L5807">
        <v>1</v>
      </c>
      <c r="M5807">
        <v>3</v>
      </c>
      <c r="N5807" t="s">
        <v>154</v>
      </c>
      <c r="O5807" t="s">
        <v>155</v>
      </c>
      <c r="P5807" s="12">
        <v>31660</v>
      </c>
      <c r="Q5807" t="s">
        <v>169</v>
      </c>
      <c r="R5807" t="s">
        <v>170</v>
      </c>
      <c r="S5807" t="s">
        <v>178</v>
      </c>
      <c r="T5807" t="s">
        <v>163</v>
      </c>
      <c r="U5807">
        <v>3.9</v>
      </c>
      <c r="V5807">
        <v>3.2</v>
      </c>
      <c r="W5807">
        <v>4.3</v>
      </c>
      <c r="X5807">
        <v>3.85</v>
      </c>
      <c r="Y5807">
        <v>285029</v>
      </c>
      <c r="Z5807">
        <v>67507</v>
      </c>
      <c r="AA5807">
        <v>7500750</v>
      </c>
    </row>
    <row r="5808" spans="1:27">
      <c r="A5808" t="s">
        <v>6001</v>
      </c>
      <c r="B5808" t="s">
        <v>23</v>
      </c>
      <c r="C5808" t="s">
        <v>23</v>
      </c>
      <c r="D5808">
        <v>762</v>
      </c>
      <c r="E5808" s="12">
        <v>40662</v>
      </c>
      <c r="F5808" s="72">
        <f t="shared" si="971"/>
        <v>2011</v>
      </c>
      <c r="G5808" s="70">
        <f t="shared" si="972"/>
        <v>4735.2362204724413</v>
      </c>
      <c r="H5808" s="70" cm="1">
        <f t="array" ref="H5808">INDEX(magic_bricks_appreciation_pivot!$A$13:$K$20,MATCH(C5808,magic_bricks_appreciation_pivot!$A$13:$A$20,0),1+MATCH(F5808,INDEX(magic_bricks_appreciation_pivot!$B$13:$K$13,0),0))</f>
        <v>0.30621792098525186</v>
      </c>
      <c r="I5808" s="70">
        <f t="shared" si="978"/>
        <v>6185.2504112795741</v>
      </c>
      <c r="J5808">
        <v>156</v>
      </c>
      <c r="K5808">
        <v>1</v>
      </c>
      <c r="L5808">
        <v>1</v>
      </c>
      <c r="M5808">
        <v>2</v>
      </c>
      <c r="N5808" t="s">
        <v>193</v>
      </c>
      <c r="O5808" t="s">
        <v>161</v>
      </c>
      <c r="P5808" s="12">
        <v>32267</v>
      </c>
      <c r="Q5808" t="s">
        <v>194</v>
      </c>
      <c r="R5808" t="s">
        <v>170</v>
      </c>
      <c r="S5808" t="s">
        <v>178</v>
      </c>
      <c r="T5808" t="s">
        <v>173</v>
      </c>
      <c r="U5808">
        <v>3.9</v>
      </c>
      <c r="V5808">
        <v>3</v>
      </c>
      <c r="W5808">
        <v>3.9</v>
      </c>
      <c r="X5808">
        <v>3.63</v>
      </c>
      <c r="Y5808">
        <v>147938</v>
      </c>
      <c r="Z5808">
        <v>86598</v>
      </c>
      <c r="AA5808">
        <v>3608250</v>
      </c>
    </row>
    <row r="5809" spans="1:27">
      <c r="A5809" t="s">
        <v>6002</v>
      </c>
      <c r="B5809" t="s">
        <v>75</v>
      </c>
      <c r="C5809" t="s">
        <v>75</v>
      </c>
      <c r="D5809">
        <v>1934</v>
      </c>
      <c r="E5809" s="12">
        <v>40219</v>
      </c>
      <c r="F5809" s="72">
        <f t="shared" si="971"/>
        <v>2010</v>
      </c>
      <c r="G5809" s="70">
        <f t="shared" si="972"/>
        <v>7248.9555325749743</v>
      </c>
      <c r="H5809" s="70" cm="1">
        <f t="array" ref="H5809">INDEX(magic_bricks_appreciation_pivot!$A$13:$K$20,MATCH(C5809,magic_bricks_appreciation_pivot!$A$13:$A$20,0),1+MATCH(F5809,INDEX(magic_bricks_appreciation_pivot!$B$13:$K$13,0),0))</f>
        <v>0.78146973215161719</v>
      </c>
      <c r="I5809" s="70">
        <f t="shared" si="978"/>
        <v>12913.794870995323</v>
      </c>
      <c r="J5809">
        <v>192</v>
      </c>
      <c r="K5809">
        <v>2</v>
      </c>
      <c r="L5809">
        <v>1</v>
      </c>
      <c r="M5809">
        <v>5</v>
      </c>
      <c r="N5809" t="s">
        <v>168</v>
      </c>
      <c r="O5809" t="s">
        <v>155</v>
      </c>
      <c r="P5809" s="12">
        <v>36934</v>
      </c>
      <c r="Q5809" t="s">
        <v>194</v>
      </c>
      <c r="R5809" t="s">
        <v>170</v>
      </c>
      <c r="S5809" t="s">
        <v>158</v>
      </c>
      <c r="T5809" t="s">
        <v>166</v>
      </c>
      <c r="U5809">
        <v>4.0999999999999996</v>
      </c>
      <c r="V5809">
        <v>3.1</v>
      </c>
      <c r="W5809">
        <v>2.1</v>
      </c>
      <c r="X5809">
        <v>2.95</v>
      </c>
      <c r="Y5809">
        <v>392545</v>
      </c>
      <c r="Z5809">
        <v>224312</v>
      </c>
      <c r="AA5809">
        <v>14019480</v>
      </c>
    </row>
    <row r="5810" spans="1:27" hidden="1">
      <c r="A5810" t="s">
        <v>6003</v>
      </c>
      <c r="B5810" t="s">
        <v>56</v>
      </c>
      <c r="C5810" t="s">
        <v>56</v>
      </c>
      <c r="D5810">
        <v>978</v>
      </c>
      <c r="E5810" s="12">
        <v>39670</v>
      </c>
      <c r="F5810" s="72">
        <f t="shared" si="971"/>
        <v>2008</v>
      </c>
      <c r="G5810" s="70">
        <f t="shared" si="972"/>
        <v>10515.020449897751</v>
      </c>
      <c r="H5810" s="70" t="e" cm="1">
        <f t="array" ref="H5810">INDEX(magic_bricks_appreciation_pivot!$A$13:$K$20,MATCH(C5810,magic_bricks_appreciation_pivot!$A$13:$A$20,0),1+MATCH(F5810,INDEX(magic_bricks_appreciation_pivot!$B$13:$K$13,0),0))</f>
        <v>#N/A</v>
      </c>
      <c r="I5810" s="70"/>
      <c r="J5810">
        <v>172</v>
      </c>
      <c r="K5810">
        <v>1</v>
      </c>
      <c r="L5810">
        <v>1</v>
      </c>
      <c r="M5810">
        <v>3</v>
      </c>
      <c r="N5810" t="s">
        <v>184</v>
      </c>
      <c r="O5810" t="s">
        <v>161</v>
      </c>
      <c r="P5810" s="12">
        <v>30180</v>
      </c>
      <c r="Q5810" t="s">
        <v>156</v>
      </c>
      <c r="R5810" t="s">
        <v>170</v>
      </c>
      <c r="S5810" t="s">
        <v>158</v>
      </c>
      <c r="T5810" t="s">
        <v>159</v>
      </c>
      <c r="U5810">
        <v>4.5999999999999996</v>
      </c>
      <c r="V5810">
        <v>2.7</v>
      </c>
      <c r="W5810">
        <v>4.9000000000000004</v>
      </c>
      <c r="X5810">
        <v>4.37</v>
      </c>
      <c r="Y5810">
        <v>401064</v>
      </c>
      <c r="Z5810">
        <v>71986</v>
      </c>
      <c r="AA5810">
        <v>10283690</v>
      </c>
    </row>
    <row r="5811" spans="1:27" hidden="1">
      <c r="A5811" t="s">
        <v>6004</v>
      </c>
      <c r="B5811" t="s">
        <v>201</v>
      </c>
      <c r="C5811" t="s">
        <v>201</v>
      </c>
      <c r="D5811">
        <v>2248</v>
      </c>
      <c r="E5811" s="12">
        <v>39959</v>
      </c>
      <c r="F5811" s="72">
        <f t="shared" si="971"/>
        <v>2009</v>
      </c>
      <c r="G5811" s="70">
        <f t="shared" si="972"/>
        <v>4942.0996441281141</v>
      </c>
      <c r="H5811" s="70" t="e" cm="1">
        <f t="array" ref="H5811">INDEX(magic_bricks_appreciation_pivot!$A$13:$K$20,MATCH(C5811,magic_bricks_appreciation_pivot!$A$13:$A$20,0),1+MATCH(F5811,INDEX(magic_bricks_appreciation_pivot!$B$13:$K$13,0),0))</f>
        <v>#N/A</v>
      </c>
      <c r="I5811" s="70"/>
      <c r="J5811">
        <v>162</v>
      </c>
      <c r="K5811">
        <v>4</v>
      </c>
      <c r="L5811">
        <v>2</v>
      </c>
      <c r="M5811">
        <v>6</v>
      </c>
      <c r="N5811" t="s">
        <v>184</v>
      </c>
      <c r="O5811" t="s">
        <v>161</v>
      </c>
      <c r="P5811" s="12">
        <v>31929</v>
      </c>
      <c r="Q5811" t="s">
        <v>194</v>
      </c>
      <c r="R5811" t="s">
        <v>177</v>
      </c>
      <c r="S5811" t="s">
        <v>162</v>
      </c>
      <c r="T5811" t="s">
        <v>163</v>
      </c>
      <c r="U5811">
        <v>2.2000000000000002</v>
      </c>
      <c r="V5811">
        <v>2.1</v>
      </c>
      <c r="W5811">
        <v>4.9000000000000004</v>
      </c>
      <c r="X5811">
        <v>3.25</v>
      </c>
      <c r="Y5811">
        <v>411064</v>
      </c>
      <c r="Z5811">
        <v>133318</v>
      </c>
      <c r="AA5811">
        <v>11109840</v>
      </c>
    </row>
    <row r="5812" spans="1:27" hidden="1">
      <c r="A5812" t="s">
        <v>6005</v>
      </c>
      <c r="B5812" t="s">
        <v>39</v>
      </c>
      <c r="C5812" t="s">
        <v>39</v>
      </c>
      <c r="D5812">
        <v>1991</v>
      </c>
      <c r="E5812" s="12">
        <v>39461</v>
      </c>
      <c r="F5812" s="72">
        <f t="shared" si="971"/>
        <v>2008</v>
      </c>
      <c r="G5812" s="70">
        <f t="shared" si="972"/>
        <v>10723.425414364641</v>
      </c>
      <c r="H5812" s="70" t="e" cm="1">
        <f t="array" ref="H5812">INDEX(magic_bricks_appreciation_pivot!$A$13:$K$20,MATCH(C5812,magic_bricks_appreciation_pivot!$A$13:$A$20,0),1+MATCH(F5812,INDEX(magic_bricks_appreciation_pivot!$B$13:$K$13,0),0))</f>
        <v>#N/A</v>
      </c>
      <c r="I5812" s="70"/>
      <c r="J5812">
        <v>123</v>
      </c>
      <c r="K5812">
        <v>2</v>
      </c>
      <c r="L5812">
        <v>1</v>
      </c>
      <c r="M5812">
        <v>5</v>
      </c>
      <c r="N5812" t="s">
        <v>184</v>
      </c>
      <c r="O5812" t="s">
        <v>161</v>
      </c>
      <c r="P5812" s="12">
        <v>35081</v>
      </c>
      <c r="Q5812" t="s">
        <v>156</v>
      </c>
      <c r="R5812" t="s">
        <v>165</v>
      </c>
      <c r="S5812" t="s">
        <v>158</v>
      </c>
      <c r="T5812" t="s">
        <v>163</v>
      </c>
      <c r="U5812">
        <v>4.5</v>
      </c>
      <c r="V5812">
        <v>3.5</v>
      </c>
      <c r="W5812">
        <v>4.3</v>
      </c>
      <c r="X5812">
        <v>4.17</v>
      </c>
      <c r="Y5812">
        <v>747262</v>
      </c>
      <c r="Z5812">
        <v>213503</v>
      </c>
      <c r="AA5812">
        <v>21350340</v>
      </c>
    </row>
    <row r="5813" spans="1:27">
      <c r="A5813" t="s">
        <v>6006</v>
      </c>
      <c r="B5813" t="s">
        <v>23</v>
      </c>
      <c r="C5813" t="s">
        <v>23</v>
      </c>
      <c r="D5813">
        <v>573</v>
      </c>
      <c r="E5813" s="12">
        <v>40250</v>
      </c>
      <c r="F5813" s="72">
        <f t="shared" si="971"/>
        <v>2010</v>
      </c>
      <c r="G5813" s="70">
        <f t="shared" si="972"/>
        <v>9742.5828970331586</v>
      </c>
      <c r="H5813" s="70" cm="1">
        <f t="array" ref="H5813">INDEX(magic_bricks_appreciation_pivot!$A$13:$K$20,MATCH(C5813,magic_bricks_appreciation_pivot!$A$13:$A$20,0),1+MATCH(F5813,INDEX(magic_bricks_appreciation_pivot!$B$13:$K$13,0),0))</f>
        <v>0.49881786187527283</v>
      </c>
      <c r="I5813" s="70">
        <f t="shared" ref="I5813:I5814" si="979">G5813+G5813*H5813</f>
        <v>14602.35726687384</v>
      </c>
      <c r="J5813">
        <v>91</v>
      </c>
      <c r="K5813">
        <v>1</v>
      </c>
      <c r="L5813">
        <v>1</v>
      </c>
      <c r="M5813">
        <v>2</v>
      </c>
      <c r="N5813" t="s">
        <v>176</v>
      </c>
      <c r="O5813" t="s">
        <v>155</v>
      </c>
      <c r="P5813" s="12">
        <v>28570</v>
      </c>
      <c r="Q5813" t="s">
        <v>194</v>
      </c>
      <c r="R5813" t="s">
        <v>157</v>
      </c>
      <c r="S5813" t="s">
        <v>178</v>
      </c>
      <c r="T5813" t="s">
        <v>166</v>
      </c>
      <c r="U5813">
        <v>2.4</v>
      </c>
      <c r="V5813">
        <v>2.6</v>
      </c>
      <c r="W5813">
        <v>3.6</v>
      </c>
      <c r="X5813">
        <v>2.94</v>
      </c>
      <c r="Y5813">
        <v>240048</v>
      </c>
      <c r="Z5813">
        <v>50243</v>
      </c>
      <c r="AA5813">
        <v>5582500</v>
      </c>
    </row>
    <row r="5814" spans="1:27">
      <c r="A5814" t="s">
        <v>6007</v>
      </c>
      <c r="B5814" t="s">
        <v>201</v>
      </c>
      <c r="C5814" t="s">
        <v>201</v>
      </c>
      <c r="D5814">
        <v>2496</v>
      </c>
      <c r="E5814" s="12">
        <v>40207</v>
      </c>
      <c r="F5814" s="72">
        <f t="shared" si="971"/>
        <v>2010</v>
      </c>
      <c r="G5814" s="70">
        <f t="shared" si="972"/>
        <v>8105.4326923076924</v>
      </c>
      <c r="H5814" s="70" cm="1">
        <f t="array" ref="H5814">INDEX(magic_bricks_appreciation_pivot!$A$13:$K$20,MATCH(C5814,magic_bricks_appreciation_pivot!$A$13:$A$20,0),1+MATCH(F5814,INDEX(magic_bricks_appreciation_pivot!$B$13:$K$13,0),0))</f>
        <v>0.62790190260080292</v>
      </c>
      <c r="I5814" s="70">
        <f t="shared" si="979"/>
        <v>13194.849301210441</v>
      </c>
      <c r="J5814">
        <v>88</v>
      </c>
      <c r="K5814">
        <v>4</v>
      </c>
      <c r="L5814">
        <v>2</v>
      </c>
      <c r="M5814">
        <v>6</v>
      </c>
      <c r="N5814" t="s">
        <v>154</v>
      </c>
      <c r="O5814" t="s">
        <v>155</v>
      </c>
      <c r="P5814" s="12">
        <v>29987</v>
      </c>
      <c r="Q5814" t="s">
        <v>156</v>
      </c>
      <c r="R5814" t="s">
        <v>157</v>
      </c>
      <c r="S5814" t="s">
        <v>162</v>
      </c>
      <c r="T5814" t="s">
        <v>166</v>
      </c>
      <c r="U5814">
        <v>3.6</v>
      </c>
      <c r="V5814">
        <v>4.2</v>
      </c>
      <c r="W5814">
        <v>3.9</v>
      </c>
      <c r="X5814">
        <v>3.9</v>
      </c>
      <c r="Y5814">
        <v>667628</v>
      </c>
      <c r="Z5814">
        <v>182080</v>
      </c>
      <c r="AA5814">
        <v>20231160</v>
      </c>
    </row>
    <row r="5815" spans="1:27" hidden="1">
      <c r="A5815" t="s">
        <v>6008</v>
      </c>
      <c r="B5815" t="s">
        <v>201</v>
      </c>
      <c r="C5815" t="s">
        <v>201</v>
      </c>
      <c r="D5815">
        <v>1931</v>
      </c>
      <c r="E5815" s="12">
        <v>39979</v>
      </c>
      <c r="F5815" s="72">
        <f t="shared" si="971"/>
        <v>2009</v>
      </c>
      <c r="G5815" s="70">
        <f t="shared" si="972"/>
        <v>5577.4935266701195</v>
      </c>
      <c r="H5815" s="70" t="e" cm="1">
        <f t="array" ref="H5815">INDEX(magic_bricks_appreciation_pivot!$A$13:$K$20,MATCH(C5815,magic_bricks_appreciation_pivot!$A$13:$A$20,0),1+MATCH(F5815,INDEX(magic_bricks_appreciation_pivot!$B$13:$K$13,0),0))</f>
        <v>#N/A</v>
      </c>
      <c r="I5815" s="70"/>
      <c r="J5815">
        <v>194</v>
      </c>
      <c r="K5815">
        <v>3</v>
      </c>
      <c r="L5815">
        <v>2</v>
      </c>
      <c r="M5815">
        <v>5</v>
      </c>
      <c r="N5815" t="s">
        <v>154</v>
      </c>
      <c r="O5815" t="s">
        <v>161</v>
      </c>
      <c r="P5815" s="12">
        <v>34139</v>
      </c>
      <c r="Q5815" t="s">
        <v>169</v>
      </c>
      <c r="R5815" t="s">
        <v>177</v>
      </c>
      <c r="S5815" t="s">
        <v>162</v>
      </c>
      <c r="T5815" t="s">
        <v>163</v>
      </c>
      <c r="U5815">
        <v>3.4</v>
      </c>
      <c r="V5815">
        <v>4.2</v>
      </c>
      <c r="W5815">
        <v>4.7</v>
      </c>
      <c r="X5815">
        <v>4.16</v>
      </c>
      <c r="Y5815">
        <v>441576</v>
      </c>
      <c r="Z5815">
        <v>172322</v>
      </c>
      <c r="AA5815">
        <v>10770140</v>
      </c>
    </row>
    <row r="5816" spans="1:27">
      <c r="A5816" t="s">
        <v>6009</v>
      </c>
      <c r="B5816" t="s">
        <v>23</v>
      </c>
      <c r="C5816" t="s">
        <v>23</v>
      </c>
      <c r="D5816">
        <v>652</v>
      </c>
      <c r="E5816" s="12">
        <v>40952</v>
      </c>
      <c r="F5816" s="72">
        <f t="shared" si="971"/>
        <v>2012</v>
      </c>
      <c r="G5816" s="70">
        <f t="shared" si="972"/>
        <v>7154.1411042944783</v>
      </c>
      <c r="H5816" s="70" cm="1">
        <f t="array" ref="H5816">INDEX(magic_bricks_appreciation_pivot!$A$13:$K$20,MATCH(C5816,magic_bricks_appreciation_pivot!$A$13:$A$20,0),1+MATCH(F5816,INDEX(magic_bricks_appreciation_pivot!$B$13:$K$13,0),0))</f>
        <v>0.26292059267573231</v>
      </c>
      <c r="I5816" s="70">
        <f>G5816+G5816*H5816</f>
        <v>9035.1121235214014</v>
      </c>
      <c r="J5816">
        <v>126</v>
      </c>
      <c r="K5816">
        <v>1</v>
      </c>
      <c r="L5816">
        <v>1</v>
      </c>
      <c r="M5816">
        <v>2</v>
      </c>
      <c r="N5816" t="s">
        <v>168</v>
      </c>
      <c r="O5816" t="s">
        <v>161</v>
      </c>
      <c r="P5816" s="12">
        <v>38762</v>
      </c>
      <c r="Q5816" t="s">
        <v>194</v>
      </c>
      <c r="R5816" t="s">
        <v>170</v>
      </c>
      <c r="S5816" t="s">
        <v>162</v>
      </c>
      <c r="T5816" t="s">
        <v>173</v>
      </c>
      <c r="U5816">
        <v>2</v>
      </c>
      <c r="V5816">
        <v>3.4</v>
      </c>
      <c r="W5816">
        <v>4.0999999999999996</v>
      </c>
      <c r="X5816">
        <v>3.26</v>
      </c>
      <c r="Y5816">
        <v>177251</v>
      </c>
      <c r="Z5816">
        <v>74632</v>
      </c>
      <c r="AA5816">
        <v>4664500</v>
      </c>
    </row>
    <row r="5817" spans="1:27" hidden="1">
      <c r="A5817" t="s">
        <v>6010</v>
      </c>
      <c r="B5817" t="s">
        <v>175</v>
      </c>
      <c r="C5817" t="s">
        <v>34</v>
      </c>
      <c r="D5817">
        <v>770</v>
      </c>
      <c r="E5817" s="12">
        <v>40090</v>
      </c>
      <c r="F5817" s="72">
        <f t="shared" si="971"/>
        <v>2009</v>
      </c>
      <c r="G5817" s="70">
        <f t="shared" si="972"/>
        <v>10502.272727272728</v>
      </c>
      <c r="H5817" s="70" t="e" cm="1">
        <f t="array" ref="H5817">INDEX(magic_bricks_appreciation_pivot!$A$13:$K$20,MATCH(C5817,magic_bricks_appreciation_pivot!$A$13:$A$20,0),1+MATCH(F5817,INDEX(magic_bricks_appreciation_pivot!$B$13:$K$13,0),0))</f>
        <v>#N/A</v>
      </c>
      <c r="I5817" s="70"/>
      <c r="J5817">
        <v>174</v>
      </c>
      <c r="K5817">
        <v>1</v>
      </c>
      <c r="L5817">
        <v>1</v>
      </c>
      <c r="M5817">
        <v>2</v>
      </c>
      <c r="N5817" t="s">
        <v>193</v>
      </c>
      <c r="O5817" t="s">
        <v>155</v>
      </c>
      <c r="P5817" s="12">
        <v>35345</v>
      </c>
      <c r="Q5817" t="s">
        <v>194</v>
      </c>
      <c r="R5817" t="s">
        <v>177</v>
      </c>
      <c r="S5817" t="s">
        <v>158</v>
      </c>
      <c r="T5817" t="s">
        <v>166</v>
      </c>
      <c r="U5817">
        <v>2.6</v>
      </c>
      <c r="V5817">
        <v>2.2999999999999998</v>
      </c>
      <c r="W5817">
        <v>2.1</v>
      </c>
      <c r="X5817">
        <v>2.33</v>
      </c>
      <c r="Y5817">
        <v>202169</v>
      </c>
      <c r="Z5817">
        <v>97041</v>
      </c>
      <c r="AA5817">
        <v>8086750</v>
      </c>
    </row>
    <row r="5818" spans="1:27">
      <c r="A5818" t="s">
        <v>6011</v>
      </c>
      <c r="B5818" t="s">
        <v>23</v>
      </c>
      <c r="C5818" t="s">
        <v>23</v>
      </c>
      <c r="D5818">
        <v>1323</v>
      </c>
      <c r="E5818" s="12">
        <v>40665</v>
      </c>
      <c r="F5818" s="72">
        <f t="shared" si="971"/>
        <v>2011</v>
      </c>
      <c r="G5818" s="70">
        <f t="shared" si="972"/>
        <v>7595.8049886621311</v>
      </c>
      <c r="H5818" s="70" cm="1">
        <f t="array" ref="H5818">INDEX(magic_bricks_appreciation_pivot!$A$13:$K$20,MATCH(C5818,magic_bricks_appreciation_pivot!$A$13:$A$20,0),1+MATCH(F5818,INDEX(magic_bricks_appreciation_pivot!$B$13:$K$13,0),0))</f>
        <v>0.30621792098525186</v>
      </c>
      <c r="I5818" s="70">
        <f>G5818+G5818*H5818</f>
        <v>9921.7766004996538</v>
      </c>
      <c r="J5818">
        <v>76</v>
      </c>
      <c r="K5818">
        <v>1</v>
      </c>
      <c r="L5818">
        <v>1</v>
      </c>
      <c r="M5818">
        <v>3</v>
      </c>
      <c r="N5818" t="s">
        <v>168</v>
      </c>
      <c r="O5818" t="s">
        <v>161</v>
      </c>
      <c r="P5818" s="12">
        <v>29350</v>
      </c>
      <c r="Q5818" t="s">
        <v>156</v>
      </c>
      <c r="R5818" t="s">
        <v>157</v>
      </c>
      <c r="S5818" t="s">
        <v>158</v>
      </c>
      <c r="T5818" t="s">
        <v>163</v>
      </c>
      <c r="U5818">
        <v>3.2</v>
      </c>
      <c r="V5818">
        <v>4</v>
      </c>
      <c r="W5818">
        <v>2.4</v>
      </c>
      <c r="X5818">
        <v>3.12</v>
      </c>
      <c r="Y5818">
        <v>492413</v>
      </c>
      <c r="Z5818">
        <v>150739</v>
      </c>
      <c r="AA5818">
        <v>10049250</v>
      </c>
    </row>
    <row r="5819" spans="1:27" hidden="1">
      <c r="A5819" t="s">
        <v>6012</v>
      </c>
      <c r="B5819" t="s">
        <v>201</v>
      </c>
      <c r="C5819" t="s">
        <v>201</v>
      </c>
      <c r="D5819">
        <v>2180</v>
      </c>
      <c r="E5819" s="12">
        <v>39812</v>
      </c>
      <c r="F5819" s="72">
        <f t="shared" si="971"/>
        <v>2008</v>
      </c>
      <c r="G5819" s="70">
        <f t="shared" si="972"/>
        <v>5154.6513761467886</v>
      </c>
      <c r="H5819" s="70" t="e" cm="1">
        <f t="array" ref="H5819">INDEX(magic_bricks_appreciation_pivot!$A$13:$K$20,MATCH(C5819,magic_bricks_appreciation_pivot!$A$13:$A$20,0),1+MATCH(F5819,INDEX(magic_bricks_appreciation_pivot!$B$13:$K$13,0),0))</f>
        <v>#N/A</v>
      </c>
      <c r="I5819" s="70"/>
      <c r="J5819">
        <v>78</v>
      </c>
      <c r="K5819">
        <v>3</v>
      </c>
      <c r="L5819">
        <v>2</v>
      </c>
      <c r="M5819">
        <v>5</v>
      </c>
      <c r="N5819" t="s">
        <v>176</v>
      </c>
      <c r="O5819" t="s">
        <v>161</v>
      </c>
      <c r="P5819" s="12">
        <v>29957</v>
      </c>
      <c r="Q5819" t="s">
        <v>169</v>
      </c>
      <c r="R5819" t="s">
        <v>170</v>
      </c>
      <c r="S5819" t="s">
        <v>158</v>
      </c>
      <c r="T5819" t="s">
        <v>166</v>
      </c>
      <c r="U5819">
        <v>4.5999999999999996</v>
      </c>
      <c r="V5819">
        <v>3.9</v>
      </c>
      <c r="W5819">
        <v>2.5</v>
      </c>
      <c r="X5819">
        <v>3.55</v>
      </c>
      <c r="Y5819">
        <v>382063</v>
      </c>
      <c r="Z5819">
        <v>157320</v>
      </c>
      <c r="AA5819">
        <v>11237140</v>
      </c>
    </row>
    <row r="5820" spans="1:27">
      <c r="A5820" t="s">
        <v>6013</v>
      </c>
      <c r="B5820" t="s">
        <v>201</v>
      </c>
      <c r="C5820" t="s">
        <v>201</v>
      </c>
      <c r="D5820">
        <v>2458</v>
      </c>
      <c r="E5820" s="12">
        <v>40403</v>
      </c>
      <c r="F5820" s="72">
        <f t="shared" si="971"/>
        <v>2010</v>
      </c>
      <c r="G5820" s="70">
        <f t="shared" si="972"/>
        <v>7633.5882831570379</v>
      </c>
      <c r="H5820" s="70" cm="1">
        <f t="array" ref="H5820">INDEX(magic_bricks_appreciation_pivot!$A$13:$K$20,MATCH(C5820,magic_bricks_appreciation_pivot!$A$13:$A$20,0),1+MATCH(F5820,INDEX(magic_bricks_appreciation_pivot!$B$13:$K$13,0),0))</f>
        <v>0.62790190260080292</v>
      </c>
      <c r="I5820" s="70">
        <f>G5820+G5820*H5820</f>
        <v>12426.732889822539</v>
      </c>
      <c r="J5820">
        <v>83</v>
      </c>
      <c r="K5820">
        <v>4</v>
      </c>
      <c r="L5820">
        <v>2</v>
      </c>
      <c r="M5820">
        <v>6</v>
      </c>
      <c r="N5820" t="s">
        <v>184</v>
      </c>
      <c r="O5820" t="s">
        <v>161</v>
      </c>
      <c r="P5820" s="12">
        <v>30183</v>
      </c>
      <c r="Q5820" t="s">
        <v>156</v>
      </c>
      <c r="R5820" t="s">
        <v>170</v>
      </c>
      <c r="S5820" t="s">
        <v>158</v>
      </c>
      <c r="T5820" t="s">
        <v>166</v>
      </c>
      <c r="U5820">
        <v>4.2</v>
      </c>
      <c r="V5820">
        <v>3.3</v>
      </c>
      <c r="W5820">
        <v>4.3</v>
      </c>
      <c r="X5820">
        <v>3.97</v>
      </c>
      <c r="Y5820">
        <v>863115</v>
      </c>
      <c r="Z5820">
        <v>318977</v>
      </c>
      <c r="AA5820">
        <v>18763360</v>
      </c>
    </row>
    <row r="5821" spans="1:27" hidden="1">
      <c r="A5821" t="s">
        <v>6014</v>
      </c>
      <c r="B5821" t="s">
        <v>51</v>
      </c>
      <c r="C5821" t="s">
        <v>51</v>
      </c>
      <c r="D5821">
        <v>1684</v>
      </c>
      <c r="E5821" s="12">
        <v>39471</v>
      </c>
      <c r="F5821" s="72">
        <f t="shared" si="971"/>
        <v>2008</v>
      </c>
      <c r="G5821" s="70">
        <f t="shared" si="972"/>
        <v>5990.5700712589078</v>
      </c>
      <c r="H5821" s="70" t="e" cm="1">
        <f t="array" ref="H5821">INDEX(magic_bricks_appreciation_pivot!$A$13:$K$20,MATCH(C5821,magic_bricks_appreciation_pivot!$A$13:$A$20,0),1+MATCH(F5821,INDEX(magic_bricks_appreciation_pivot!$B$13:$K$13,0),0))</f>
        <v>#N/A</v>
      </c>
      <c r="I5821" s="70"/>
      <c r="J5821">
        <v>87</v>
      </c>
      <c r="K5821">
        <v>2</v>
      </c>
      <c r="L5821">
        <v>1</v>
      </c>
      <c r="M5821">
        <v>4</v>
      </c>
      <c r="N5821" t="s">
        <v>184</v>
      </c>
      <c r="O5821" t="s">
        <v>155</v>
      </c>
      <c r="P5821" s="12">
        <v>33631</v>
      </c>
      <c r="Q5821" t="s">
        <v>194</v>
      </c>
      <c r="R5821" t="s">
        <v>165</v>
      </c>
      <c r="S5821" t="s">
        <v>162</v>
      </c>
      <c r="T5821" t="s">
        <v>171</v>
      </c>
      <c r="U5821">
        <v>2.2000000000000002</v>
      </c>
      <c r="V5821">
        <v>4.8</v>
      </c>
      <c r="W5821">
        <v>4.9000000000000004</v>
      </c>
      <c r="X5821">
        <v>4.18</v>
      </c>
      <c r="Y5821">
        <v>353084</v>
      </c>
      <c r="Z5821">
        <v>70617</v>
      </c>
      <c r="AA5821">
        <v>10088120</v>
      </c>
    </row>
    <row r="5822" spans="1:27">
      <c r="A5822" t="s">
        <v>6015</v>
      </c>
      <c r="B5822" t="s">
        <v>39</v>
      </c>
      <c r="C5822" t="s">
        <v>39</v>
      </c>
      <c r="D5822">
        <v>1556</v>
      </c>
      <c r="E5822" s="12">
        <v>41956</v>
      </c>
      <c r="F5822" s="72">
        <f t="shared" si="971"/>
        <v>2014</v>
      </c>
      <c r="G5822" s="70">
        <f t="shared" si="972"/>
        <v>11752.313624678663</v>
      </c>
      <c r="H5822" s="70" cm="1">
        <f t="array" ref="H5822">INDEX(magic_bricks_appreciation_pivot!$A$13:$K$20,MATCH(C5822,magic_bricks_appreciation_pivot!$A$13:$A$20,0),1+MATCH(F5822,INDEX(magic_bricks_appreciation_pivot!$B$13:$K$13,0),0))</f>
        <v>2.7142646408024784E-2</v>
      </c>
      <c r="I5822" s="70">
        <f t="shared" ref="I5822:I5823" si="980">G5822+G5822*H5822</f>
        <v>12071.302517869528</v>
      </c>
      <c r="J5822">
        <v>120</v>
      </c>
      <c r="K5822">
        <v>1</v>
      </c>
      <c r="L5822">
        <v>1</v>
      </c>
      <c r="M5822">
        <v>4</v>
      </c>
      <c r="N5822" t="s">
        <v>154</v>
      </c>
      <c r="O5822" t="s">
        <v>161</v>
      </c>
      <c r="P5822" s="12">
        <v>40131</v>
      </c>
      <c r="Q5822" t="s">
        <v>156</v>
      </c>
      <c r="R5822" t="s">
        <v>157</v>
      </c>
      <c r="S5822" t="s">
        <v>178</v>
      </c>
      <c r="T5822" t="s">
        <v>182</v>
      </c>
      <c r="U5822">
        <v>4.2</v>
      </c>
      <c r="V5822">
        <v>2.8</v>
      </c>
      <c r="W5822">
        <v>4.5999999999999996</v>
      </c>
      <c r="X5822">
        <v>4.01</v>
      </c>
      <c r="Y5822">
        <v>731464</v>
      </c>
      <c r="Z5822">
        <v>292586</v>
      </c>
      <c r="AA5822">
        <v>18286600</v>
      </c>
    </row>
    <row r="5823" spans="1:27">
      <c r="A5823" t="s">
        <v>6016</v>
      </c>
      <c r="B5823" t="s">
        <v>23</v>
      </c>
      <c r="C5823" t="s">
        <v>23</v>
      </c>
      <c r="D5823">
        <v>526</v>
      </c>
      <c r="E5823" s="12">
        <v>40864</v>
      </c>
      <c r="F5823" s="72">
        <f t="shared" si="971"/>
        <v>2011</v>
      </c>
      <c r="G5823" s="70">
        <f t="shared" si="972"/>
        <v>13225.760456273765</v>
      </c>
      <c r="H5823" s="70" cm="1">
        <f t="array" ref="H5823">INDEX(magic_bricks_appreciation_pivot!$A$13:$K$20,MATCH(C5823,magic_bricks_appreciation_pivot!$A$13:$A$20,0),1+MATCH(F5823,INDEX(magic_bricks_appreciation_pivot!$B$13:$K$13,0),0))</f>
        <v>0.30621792098525186</v>
      </c>
      <c r="I5823" s="70">
        <f t="shared" si="980"/>
        <v>17275.725326642874</v>
      </c>
      <c r="J5823">
        <v>45</v>
      </c>
      <c r="K5823">
        <v>1</v>
      </c>
      <c r="L5823">
        <v>1</v>
      </c>
      <c r="M5823">
        <v>2</v>
      </c>
      <c r="N5823" t="s">
        <v>176</v>
      </c>
      <c r="O5823" t="s">
        <v>155</v>
      </c>
      <c r="P5823" s="12">
        <v>36119</v>
      </c>
      <c r="Q5823" t="s">
        <v>156</v>
      </c>
      <c r="R5823" t="s">
        <v>177</v>
      </c>
      <c r="S5823" t="s">
        <v>178</v>
      </c>
      <c r="T5823" t="s">
        <v>166</v>
      </c>
      <c r="U5823">
        <v>3.7</v>
      </c>
      <c r="V5823">
        <v>2.2999999999999998</v>
      </c>
      <c r="W5823">
        <v>4.5999999999999996</v>
      </c>
      <c r="X5823">
        <v>3.64</v>
      </c>
      <c r="Y5823">
        <v>326967</v>
      </c>
      <c r="Z5823">
        <v>125222</v>
      </c>
      <c r="AA5823">
        <v>6956750</v>
      </c>
    </row>
    <row r="5824" spans="1:27" hidden="1">
      <c r="A5824" t="s">
        <v>6017</v>
      </c>
      <c r="B5824" t="s">
        <v>175</v>
      </c>
      <c r="C5824" t="s">
        <v>34</v>
      </c>
      <c r="D5824">
        <v>714</v>
      </c>
      <c r="E5824" s="12">
        <v>39099</v>
      </c>
      <c r="F5824" s="72">
        <f t="shared" si="971"/>
        <v>2007</v>
      </c>
      <c r="G5824" s="70">
        <f t="shared" si="972"/>
        <v>14443.137254901962</v>
      </c>
      <c r="H5824" s="70" t="e" cm="1">
        <f t="array" ref="H5824">INDEX(magic_bricks_appreciation_pivot!$A$13:$K$20,MATCH(C5824,magic_bricks_appreciation_pivot!$A$13:$A$20,0),1+MATCH(F5824,INDEX(magic_bricks_appreciation_pivot!$B$13:$K$13,0),0))</f>
        <v>#N/A</v>
      </c>
      <c r="I5824" s="70"/>
      <c r="J5824">
        <v>55</v>
      </c>
      <c r="K5824">
        <v>1</v>
      </c>
      <c r="L5824">
        <v>1</v>
      </c>
      <c r="M5824">
        <v>2</v>
      </c>
      <c r="N5824" t="s">
        <v>193</v>
      </c>
      <c r="O5824" t="s">
        <v>155</v>
      </c>
      <c r="P5824" s="12">
        <v>25959</v>
      </c>
      <c r="Q5824" t="s">
        <v>156</v>
      </c>
      <c r="R5824" t="s">
        <v>165</v>
      </c>
      <c r="S5824" t="s">
        <v>178</v>
      </c>
      <c r="T5824" t="s">
        <v>182</v>
      </c>
      <c r="U5824">
        <v>3.5</v>
      </c>
      <c r="V5824">
        <v>4.7</v>
      </c>
      <c r="W5824">
        <v>4.3</v>
      </c>
      <c r="X5824">
        <v>4.22</v>
      </c>
      <c r="Y5824">
        <v>299060</v>
      </c>
      <c r="Z5824">
        <v>82499</v>
      </c>
      <c r="AA5824">
        <v>10312400</v>
      </c>
    </row>
    <row r="5825" spans="1:27">
      <c r="A5825" t="s">
        <v>6018</v>
      </c>
      <c r="B5825" t="s">
        <v>23</v>
      </c>
      <c r="C5825" t="s">
        <v>23</v>
      </c>
      <c r="D5825">
        <v>748</v>
      </c>
      <c r="E5825" s="12">
        <v>40342</v>
      </c>
      <c r="F5825" s="72">
        <f t="shared" si="971"/>
        <v>2010</v>
      </c>
      <c r="G5825" s="70">
        <f t="shared" si="972"/>
        <v>7619.6524064171126</v>
      </c>
      <c r="H5825" s="70" cm="1">
        <f t="array" ref="H5825">INDEX(magic_bricks_appreciation_pivot!$A$13:$K$20,MATCH(C5825,magic_bricks_appreciation_pivot!$A$13:$A$20,0),1+MATCH(F5825,INDEX(magic_bricks_appreciation_pivot!$B$13:$K$13,0),0))</f>
        <v>0.49881786187527283</v>
      </c>
      <c r="I5825" s="70">
        <f>G5825+G5825*H5825</f>
        <v>11420.471128018875</v>
      </c>
      <c r="J5825">
        <v>105</v>
      </c>
      <c r="K5825">
        <v>1</v>
      </c>
      <c r="L5825">
        <v>1</v>
      </c>
      <c r="M5825">
        <v>2</v>
      </c>
      <c r="N5825" t="s">
        <v>154</v>
      </c>
      <c r="O5825" t="s">
        <v>161</v>
      </c>
      <c r="P5825" s="12">
        <v>27932</v>
      </c>
      <c r="Q5825" t="s">
        <v>156</v>
      </c>
      <c r="R5825" t="s">
        <v>177</v>
      </c>
      <c r="S5825" t="s">
        <v>178</v>
      </c>
      <c r="T5825" t="s">
        <v>171</v>
      </c>
      <c r="U5825">
        <v>4.7</v>
      </c>
      <c r="V5825">
        <v>3.5</v>
      </c>
      <c r="W5825">
        <v>3.1</v>
      </c>
      <c r="X5825">
        <v>3.7</v>
      </c>
      <c r="Y5825">
        <v>273576</v>
      </c>
      <c r="Z5825">
        <v>108291</v>
      </c>
      <c r="AA5825">
        <v>5699500</v>
      </c>
    </row>
    <row r="5826" spans="1:27" hidden="1">
      <c r="A5826" t="s">
        <v>6019</v>
      </c>
      <c r="B5826" t="s">
        <v>56</v>
      </c>
      <c r="C5826" t="s">
        <v>56</v>
      </c>
      <c r="D5826">
        <v>635</v>
      </c>
      <c r="E5826" s="12">
        <v>40075</v>
      </c>
      <c r="F5826" s="72">
        <f t="shared" si="971"/>
        <v>2009</v>
      </c>
      <c r="G5826" s="70">
        <f t="shared" si="972"/>
        <v>9506.7716535433065</v>
      </c>
      <c r="H5826" s="70" t="e" cm="1">
        <f t="array" ref="H5826">INDEX(magic_bricks_appreciation_pivot!$A$13:$K$20,MATCH(C5826,magic_bricks_appreciation_pivot!$A$13:$A$20,0),1+MATCH(F5826,INDEX(magic_bricks_appreciation_pivot!$B$13:$K$13,0),0))</f>
        <v>#N/A</v>
      </c>
      <c r="I5826" s="70"/>
      <c r="J5826">
        <v>133</v>
      </c>
      <c r="K5826">
        <v>1</v>
      </c>
      <c r="L5826">
        <v>1</v>
      </c>
      <c r="M5826">
        <v>2</v>
      </c>
      <c r="N5826" t="s">
        <v>193</v>
      </c>
      <c r="O5826" t="s">
        <v>161</v>
      </c>
      <c r="P5826" s="12">
        <v>25475</v>
      </c>
      <c r="Q5826" t="s">
        <v>156</v>
      </c>
      <c r="R5826" t="s">
        <v>177</v>
      </c>
      <c r="S5826" t="s">
        <v>178</v>
      </c>
      <c r="T5826" t="s">
        <v>159</v>
      </c>
      <c r="U5826">
        <v>4.5999999999999996</v>
      </c>
      <c r="V5826">
        <v>3.2</v>
      </c>
      <c r="W5826">
        <v>3.8</v>
      </c>
      <c r="X5826">
        <v>3.92</v>
      </c>
      <c r="Y5826">
        <v>235435</v>
      </c>
      <c r="Z5826">
        <v>12074</v>
      </c>
      <c r="AA5826">
        <v>6036800</v>
      </c>
    </row>
    <row r="5827" spans="1:27">
      <c r="A5827" t="s">
        <v>6020</v>
      </c>
      <c r="B5827" t="s">
        <v>175</v>
      </c>
      <c r="C5827" t="s">
        <v>34</v>
      </c>
      <c r="D5827">
        <v>1137</v>
      </c>
      <c r="E5827" s="12">
        <v>40652</v>
      </c>
      <c r="F5827" s="72">
        <f t="shared" ref="F5827:F5890" si="981">YEAR(E5827)</f>
        <v>2011</v>
      </c>
      <c r="G5827" s="70">
        <f t="shared" ref="G5827:G5890" si="982">AA5827/D5827</f>
        <v>8923.0782761653481</v>
      </c>
      <c r="H5827" s="70" cm="1">
        <f t="array" ref="H5827">INDEX(magic_bricks_appreciation_pivot!$A$13:$K$20,MATCH(C5827,magic_bricks_appreciation_pivot!$A$13:$A$20,0),1+MATCH(F5827,INDEX(magic_bricks_appreciation_pivot!$B$13:$K$13,0),0))</f>
        <v>0.22839026915113872</v>
      </c>
      <c r="I5827" s="70">
        <f>G5827+G5827*H5827</f>
        <v>10961.022525315431</v>
      </c>
      <c r="J5827">
        <v>155</v>
      </c>
      <c r="K5827">
        <v>1</v>
      </c>
      <c r="L5827">
        <v>1</v>
      </c>
      <c r="M5827">
        <v>3</v>
      </c>
      <c r="N5827" t="s">
        <v>168</v>
      </c>
      <c r="O5827" t="s">
        <v>155</v>
      </c>
      <c r="P5827" s="12">
        <v>33717</v>
      </c>
      <c r="Q5827" t="s">
        <v>169</v>
      </c>
      <c r="R5827" t="s">
        <v>165</v>
      </c>
      <c r="S5827" t="s">
        <v>158</v>
      </c>
      <c r="T5827" t="s">
        <v>166</v>
      </c>
      <c r="U5827">
        <v>3.6</v>
      </c>
      <c r="V5827">
        <v>4.8</v>
      </c>
      <c r="W5827">
        <v>4.4000000000000004</v>
      </c>
      <c r="X5827">
        <v>4.32</v>
      </c>
      <c r="Y5827">
        <v>314512</v>
      </c>
      <c r="Z5827">
        <v>121746</v>
      </c>
      <c r="AA5827">
        <v>10145540</v>
      </c>
    </row>
    <row r="5828" spans="1:27" hidden="1">
      <c r="A5828" t="s">
        <v>6021</v>
      </c>
      <c r="B5828" t="s">
        <v>23</v>
      </c>
      <c r="C5828" t="s">
        <v>23</v>
      </c>
      <c r="D5828">
        <v>1132</v>
      </c>
      <c r="E5828" s="12">
        <v>40132</v>
      </c>
      <c r="F5828" s="72">
        <f t="shared" si="981"/>
        <v>2009</v>
      </c>
      <c r="G5828" s="70">
        <f t="shared" si="982"/>
        <v>6525.6183745583039</v>
      </c>
      <c r="H5828" s="70" t="e" cm="1">
        <f t="array" ref="H5828">INDEX(magic_bricks_appreciation_pivot!$A$13:$K$20,MATCH(C5828,magic_bricks_appreciation_pivot!$A$13:$A$20,0),1+MATCH(F5828,INDEX(magic_bricks_appreciation_pivot!$B$13:$K$13,0),0))</f>
        <v>#N/A</v>
      </c>
      <c r="I5828" s="70"/>
      <c r="J5828">
        <v>88</v>
      </c>
      <c r="K5828">
        <v>1</v>
      </c>
      <c r="L5828">
        <v>1</v>
      </c>
      <c r="M5828">
        <v>3</v>
      </c>
      <c r="N5828" t="s">
        <v>154</v>
      </c>
      <c r="O5828" t="s">
        <v>155</v>
      </c>
      <c r="P5828" s="12">
        <v>34292</v>
      </c>
      <c r="Q5828" t="s">
        <v>194</v>
      </c>
      <c r="R5828" t="s">
        <v>177</v>
      </c>
      <c r="S5828" t="s">
        <v>178</v>
      </c>
      <c r="T5828" t="s">
        <v>166</v>
      </c>
      <c r="U5828">
        <v>4.0999999999999996</v>
      </c>
      <c r="V5828">
        <v>2.4</v>
      </c>
      <c r="W5828">
        <v>3.6</v>
      </c>
      <c r="X5828">
        <v>3.39</v>
      </c>
      <c r="Y5828">
        <v>273319</v>
      </c>
      <c r="Z5828">
        <v>110805</v>
      </c>
      <c r="AA5828">
        <v>7387000</v>
      </c>
    </row>
    <row r="5829" spans="1:27">
      <c r="A5829" t="s">
        <v>6022</v>
      </c>
      <c r="B5829" t="s">
        <v>39</v>
      </c>
      <c r="C5829" t="s">
        <v>39</v>
      </c>
      <c r="D5829">
        <v>1804</v>
      </c>
      <c r="E5829" s="12">
        <v>41469</v>
      </c>
      <c r="F5829" s="72">
        <f t="shared" si="981"/>
        <v>2013</v>
      </c>
      <c r="G5829" s="70">
        <f t="shared" si="982"/>
        <v>7246.8625277161864</v>
      </c>
      <c r="H5829" s="70" cm="1">
        <f t="array" ref="H5829">INDEX(magic_bricks_appreciation_pivot!$A$13:$K$20,MATCH(C5829,magic_bricks_appreciation_pivot!$A$13:$A$20,0),1+MATCH(F5829,INDEX(magic_bricks_appreciation_pivot!$B$13:$K$13,0),0))</f>
        <v>4.727764965406598E-2</v>
      </c>
      <c r="I5829" s="70">
        <f t="shared" ref="I5829:I5832" si="983">G5829+G5829*H5829</f>
        <v>7589.4771553927312</v>
      </c>
      <c r="J5829">
        <v>5</v>
      </c>
      <c r="K5829">
        <v>2</v>
      </c>
      <c r="L5829">
        <v>1</v>
      </c>
      <c r="M5829">
        <v>5</v>
      </c>
      <c r="N5829" t="s">
        <v>193</v>
      </c>
      <c r="O5829" t="s">
        <v>155</v>
      </c>
      <c r="P5829" s="12">
        <v>33804</v>
      </c>
      <c r="Q5829" t="s">
        <v>169</v>
      </c>
      <c r="R5829" t="s">
        <v>165</v>
      </c>
      <c r="S5829" t="s">
        <v>178</v>
      </c>
      <c r="T5829" t="s">
        <v>163</v>
      </c>
      <c r="U5829">
        <v>2.8</v>
      </c>
      <c r="V5829">
        <v>3.6</v>
      </c>
      <c r="W5829">
        <v>2.2000000000000002</v>
      </c>
      <c r="X5829">
        <v>2.76</v>
      </c>
      <c r="Y5829">
        <v>339907</v>
      </c>
      <c r="Z5829">
        <v>143807</v>
      </c>
      <c r="AA5829">
        <v>13073340</v>
      </c>
    </row>
    <row r="5830" spans="1:27">
      <c r="A5830" t="s">
        <v>6023</v>
      </c>
      <c r="B5830" t="s">
        <v>201</v>
      </c>
      <c r="C5830" t="s">
        <v>201</v>
      </c>
      <c r="D5830">
        <v>2327</v>
      </c>
      <c r="E5830" s="12">
        <v>40466</v>
      </c>
      <c r="F5830" s="72">
        <f t="shared" si="981"/>
        <v>2010</v>
      </c>
      <c r="G5830" s="70">
        <f t="shared" si="982"/>
        <v>4939.8109153416417</v>
      </c>
      <c r="H5830" s="70" cm="1">
        <f t="array" ref="H5830">INDEX(magic_bricks_appreciation_pivot!$A$13:$K$20,MATCH(C5830,magic_bricks_appreciation_pivot!$A$13:$A$20,0),1+MATCH(F5830,INDEX(magic_bricks_appreciation_pivot!$B$13:$K$13,0),0))</f>
        <v>0.62790190260080292</v>
      </c>
      <c r="I5830" s="70">
        <f t="shared" si="983"/>
        <v>8041.5275875728721</v>
      </c>
      <c r="J5830">
        <v>44</v>
      </c>
      <c r="K5830">
        <v>4</v>
      </c>
      <c r="L5830">
        <v>2</v>
      </c>
      <c r="M5830">
        <v>6</v>
      </c>
      <c r="N5830" t="s">
        <v>193</v>
      </c>
      <c r="O5830" t="s">
        <v>161</v>
      </c>
      <c r="P5830" s="12">
        <v>34261</v>
      </c>
      <c r="Q5830" t="s">
        <v>194</v>
      </c>
      <c r="R5830" t="s">
        <v>157</v>
      </c>
      <c r="S5830" t="s">
        <v>158</v>
      </c>
      <c r="T5830" t="s">
        <v>166</v>
      </c>
      <c r="U5830">
        <v>2</v>
      </c>
      <c r="V5830">
        <v>4.7</v>
      </c>
      <c r="W5830">
        <v>4.4000000000000004</v>
      </c>
      <c r="X5830">
        <v>3.77</v>
      </c>
      <c r="Y5830">
        <v>563252</v>
      </c>
      <c r="Z5830">
        <v>183919</v>
      </c>
      <c r="AA5830">
        <v>11494940</v>
      </c>
    </row>
    <row r="5831" spans="1:27">
      <c r="A5831" t="s">
        <v>6024</v>
      </c>
      <c r="B5831" t="s">
        <v>201</v>
      </c>
      <c r="C5831" t="s">
        <v>201</v>
      </c>
      <c r="D5831">
        <v>1966</v>
      </c>
      <c r="E5831" s="12">
        <v>40583</v>
      </c>
      <c r="F5831" s="72">
        <f t="shared" si="981"/>
        <v>2011</v>
      </c>
      <c r="G5831" s="70">
        <f t="shared" si="982"/>
        <v>6299.0437436419124</v>
      </c>
      <c r="H5831" s="70" cm="1">
        <f t="array" ref="H5831">INDEX(magic_bricks_appreciation_pivot!$A$13:$K$20,MATCH(C5831,magic_bricks_appreciation_pivot!$A$13:$A$20,0),1+MATCH(F5831,INDEX(magic_bricks_appreciation_pivot!$B$13:$K$13,0),0))</f>
        <v>0.57884713052310821</v>
      </c>
      <c r="I5831" s="70">
        <f t="shared" si="983"/>
        <v>9945.2271396885699</v>
      </c>
      <c r="J5831">
        <v>111</v>
      </c>
      <c r="K5831">
        <v>3</v>
      </c>
      <c r="L5831">
        <v>2</v>
      </c>
      <c r="M5831">
        <v>5</v>
      </c>
      <c r="N5831" t="s">
        <v>193</v>
      </c>
      <c r="O5831" t="s">
        <v>155</v>
      </c>
      <c r="P5831" s="12">
        <v>33283</v>
      </c>
      <c r="Q5831" t="s">
        <v>169</v>
      </c>
      <c r="R5831" t="s">
        <v>177</v>
      </c>
      <c r="S5831" t="s">
        <v>162</v>
      </c>
      <c r="T5831" t="s">
        <v>166</v>
      </c>
      <c r="U5831">
        <v>3.2</v>
      </c>
      <c r="V5831">
        <v>2.6</v>
      </c>
      <c r="W5831">
        <v>4.5999999999999996</v>
      </c>
      <c r="X5831">
        <v>3.58</v>
      </c>
      <c r="Y5831">
        <v>458205</v>
      </c>
      <c r="Z5831">
        <v>99071</v>
      </c>
      <c r="AA5831">
        <v>12383920</v>
      </c>
    </row>
    <row r="5832" spans="1:27">
      <c r="A5832" t="s">
        <v>6025</v>
      </c>
      <c r="B5832" t="s">
        <v>23</v>
      </c>
      <c r="C5832" t="s">
        <v>23</v>
      </c>
      <c r="D5832">
        <v>552</v>
      </c>
      <c r="E5832" s="12">
        <v>40693</v>
      </c>
      <c r="F5832" s="72">
        <f t="shared" si="981"/>
        <v>2011</v>
      </c>
      <c r="G5832" s="70">
        <f t="shared" si="982"/>
        <v>12001.358695652174</v>
      </c>
      <c r="H5832" s="70" cm="1">
        <f t="array" ref="H5832">INDEX(magic_bricks_appreciation_pivot!$A$13:$K$20,MATCH(C5832,magic_bricks_appreciation_pivot!$A$13:$A$20,0),1+MATCH(F5832,INDEX(magic_bricks_appreciation_pivot!$B$13:$K$13,0),0))</f>
        <v>0.30621792098525186</v>
      </c>
      <c r="I5832" s="70">
        <f t="shared" si="983"/>
        <v>15676.389804433056</v>
      </c>
      <c r="J5832">
        <v>167</v>
      </c>
      <c r="K5832">
        <v>1</v>
      </c>
      <c r="L5832">
        <v>1</v>
      </c>
      <c r="M5832">
        <v>2</v>
      </c>
      <c r="N5832" t="s">
        <v>168</v>
      </c>
      <c r="O5832" t="s">
        <v>161</v>
      </c>
      <c r="P5832" s="12">
        <v>33028</v>
      </c>
      <c r="Q5832" t="s">
        <v>156</v>
      </c>
      <c r="R5832" t="s">
        <v>165</v>
      </c>
      <c r="S5832" t="s">
        <v>158</v>
      </c>
      <c r="T5832" t="s">
        <v>166</v>
      </c>
      <c r="U5832">
        <v>2.2999999999999998</v>
      </c>
      <c r="V5832">
        <v>3.7</v>
      </c>
      <c r="W5832">
        <v>4.5</v>
      </c>
      <c r="X5832">
        <v>3.6</v>
      </c>
      <c r="Y5832">
        <v>278240</v>
      </c>
      <c r="Z5832">
        <v>52998</v>
      </c>
      <c r="AA5832">
        <v>6624750</v>
      </c>
    </row>
    <row r="5833" spans="1:27" hidden="1">
      <c r="A5833" t="s">
        <v>6026</v>
      </c>
      <c r="B5833" t="s">
        <v>201</v>
      </c>
      <c r="C5833" t="s">
        <v>201</v>
      </c>
      <c r="D5833">
        <v>1862</v>
      </c>
      <c r="E5833" s="12">
        <v>39690</v>
      </c>
      <c r="F5833" s="72">
        <f t="shared" si="981"/>
        <v>2008</v>
      </c>
      <c r="G5833" s="70">
        <f t="shared" si="982"/>
        <v>8102.8571428571431</v>
      </c>
      <c r="H5833" s="70" t="e" cm="1">
        <f t="array" ref="H5833">INDEX(magic_bricks_appreciation_pivot!$A$13:$K$20,MATCH(C5833,magic_bricks_appreciation_pivot!$A$13:$A$20,0),1+MATCH(F5833,INDEX(magic_bricks_appreciation_pivot!$B$13:$K$13,0),0))</f>
        <v>#N/A</v>
      </c>
      <c r="I5833" s="70"/>
      <c r="J5833">
        <v>101</v>
      </c>
      <c r="K5833">
        <v>3</v>
      </c>
      <c r="L5833">
        <v>2</v>
      </c>
      <c r="M5833">
        <v>5</v>
      </c>
      <c r="N5833" t="s">
        <v>154</v>
      </c>
      <c r="O5833" t="s">
        <v>161</v>
      </c>
      <c r="P5833" s="12">
        <v>33850</v>
      </c>
      <c r="Q5833" t="s">
        <v>156</v>
      </c>
      <c r="R5833" t="s">
        <v>170</v>
      </c>
      <c r="S5833" t="s">
        <v>162</v>
      </c>
      <c r="T5833" t="s">
        <v>163</v>
      </c>
      <c r="U5833">
        <v>4.7</v>
      </c>
      <c r="V5833">
        <v>2.1</v>
      </c>
      <c r="W5833">
        <v>5</v>
      </c>
      <c r="X5833">
        <v>4.04</v>
      </c>
      <c r="Y5833">
        <v>724201</v>
      </c>
      <c r="Z5833">
        <v>196138</v>
      </c>
      <c r="AA5833">
        <v>15087520</v>
      </c>
    </row>
    <row r="5834" spans="1:27" hidden="1">
      <c r="A5834" t="s">
        <v>6027</v>
      </c>
      <c r="B5834" t="s">
        <v>51</v>
      </c>
      <c r="C5834" t="s">
        <v>51</v>
      </c>
      <c r="D5834">
        <v>1640</v>
      </c>
      <c r="E5834" s="12">
        <v>39429</v>
      </c>
      <c r="F5834" s="72">
        <f t="shared" si="981"/>
        <v>2007</v>
      </c>
      <c r="G5834" s="70">
        <f t="shared" si="982"/>
        <v>6277.9817073170734</v>
      </c>
      <c r="H5834" s="70" t="e" cm="1">
        <f t="array" ref="H5834">INDEX(magic_bricks_appreciation_pivot!$A$13:$K$20,MATCH(C5834,magic_bricks_appreciation_pivot!$A$13:$A$20,0),1+MATCH(F5834,INDEX(magic_bricks_appreciation_pivot!$B$13:$K$13,0),0))</f>
        <v>#N/A</v>
      </c>
      <c r="I5834" s="70"/>
      <c r="J5834">
        <v>149</v>
      </c>
      <c r="K5834">
        <v>2</v>
      </c>
      <c r="L5834">
        <v>1</v>
      </c>
      <c r="M5834">
        <v>4</v>
      </c>
      <c r="N5834" t="s">
        <v>193</v>
      </c>
      <c r="O5834" t="s">
        <v>155</v>
      </c>
      <c r="P5834" s="12">
        <v>25924</v>
      </c>
      <c r="Q5834" t="s">
        <v>194</v>
      </c>
      <c r="R5834" t="s">
        <v>165</v>
      </c>
      <c r="S5834" t="s">
        <v>158</v>
      </c>
      <c r="T5834" t="s">
        <v>182</v>
      </c>
      <c r="U5834">
        <v>2.2000000000000002</v>
      </c>
      <c r="V5834">
        <v>3.3</v>
      </c>
      <c r="W5834">
        <v>2.1</v>
      </c>
      <c r="X5834">
        <v>2.67</v>
      </c>
      <c r="Y5834">
        <v>360356</v>
      </c>
      <c r="Z5834">
        <v>113255</v>
      </c>
      <c r="AA5834">
        <v>10295890</v>
      </c>
    </row>
    <row r="5835" spans="1:27">
      <c r="A5835" t="s">
        <v>6028</v>
      </c>
      <c r="B5835" t="s">
        <v>175</v>
      </c>
      <c r="C5835" t="s">
        <v>34</v>
      </c>
      <c r="D5835">
        <v>1232</v>
      </c>
      <c r="E5835" s="12">
        <v>41329</v>
      </c>
      <c r="F5835" s="72">
        <f t="shared" si="981"/>
        <v>2013</v>
      </c>
      <c r="G5835" s="70">
        <f t="shared" si="982"/>
        <v>12512.094155844155</v>
      </c>
      <c r="H5835" s="70" cm="1">
        <f t="array" ref="H5835">INDEX(magic_bricks_appreciation_pivot!$A$13:$K$20,MATCH(C5835,magic_bricks_appreciation_pivot!$A$13:$A$20,0),1+MATCH(F5835,INDEX(magic_bricks_appreciation_pivot!$B$13:$K$13,0),0))</f>
        <v>0.11656080922135968</v>
      </c>
      <c r="I5835" s="70">
        <f t="shared" ref="I5835:I5838" si="984">G5835+G5835*H5835</f>
        <v>13970.513975703196</v>
      </c>
      <c r="J5835">
        <v>30</v>
      </c>
      <c r="K5835">
        <v>2</v>
      </c>
      <c r="L5835">
        <v>1</v>
      </c>
      <c r="M5835">
        <v>4</v>
      </c>
      <c r="N5835" t="s">
        <v>184</v>
      </c>
      <c r="O5835" t="s">
        <v>155</v>
      </c>
      <c r="P5835" s="12">
        <v>36219</v>
      </c>
      <c r="Q5835" t="s">
        <v>156</v>
      </c>
      <c r="R5835" t="s">
        <v>157</v>
      </c>
      <c r="S5835" t="s">
        <v>178</v>
      </c>
      <c r="T5835" t="s">
        <v>182</v>
      </c>
      <c r="U5835">
        <v>4.2</v>
      </c>
      <c r="V5835">
        <v>4.5</v>
      </c>
      <c r="W5835">
        <v>2.6</v>
      </c>
      <c r="X5835">
        <v>3.84</v>
      </c>
      <c r="Y5835">
        <v>416202</v>
      </c>
      <c r="Z5835">
        <v>61660</v>
      </c>
      <c r="AA5835">
        <v>15414900</v>
      </c>
    </row>
    <row r="5836" spans="1:27">
      <c r="A5836" t="s">
        <v>6029</v>
      </c>
      <c r="B5836" t="s">
        <v>175</v>
      </c>
      <c r="C5836" t="s">
        <v>34</v>
      </c>
      <c r="D5836">
        <v>799</v>
      </c>
      <c r="E5836" s="12">
        <v>40300</v>
      </c>
      <c r="F5836" s="72">
        <f t="shared" si="981"/>
        <v>2010</v>
      </c>
      <c r="G5836" s="70">
        <f t="shared" si="982"/>
        <v>10229.0112640801</v>
      </c>
      <c r="H5836" s="70" cm="1">
        <f t="array" ref="H5836">INDEX(magic_bricks_appreciation_pivot!$A$13:$K$20,MATCH(C5836,magic_bricks_appreciation_pivot!$A$13:$A$20,0),1+MATCH(F5836,INDEX(magic_bricks_appreciation_pivot!$B$13:$K$13,0),0))</f>
        <v>0.46848170778869208</v>
      </c>
      <c r="I5836" s="70">
        <f t="shared" si="984"/>
        <v>15021.115930066113</v>
      </c>
      <c r="J5836">
        <v>144</v>
      </c>
      <c r="K5836">
        <v>1</v>
      </c>
      <c r="L5836">
        <v>1</v>
      </c>
      <c r="M5836">
        <v>2</v>
      </c>
      <c r="N5836" t="s">
        <v>168</v>
      </c>
      <c r="O5836" t="s">
        <v>155</v>
      </c>
      <c r="P5836" s="12">
        <v>28255</v>
      </c>
      <c r="Q5836" t="s">
        <v>169</v>
      </c>
      <c r="R5836" t="s">
        <v>177</v>
      </c>
      <c r="S5836" t="s">
        <v>162</v>
      </c>
      <c r="T5836" t="s">
        <v>163</v>
      </c>
      <c r="U5836">
        <v>2.7</v>
      </c>
      <c r="V5836">
        <v>4.2</v>
      </c>
      <c r="W5836">
        <v>3.3</v>
      </c>
      <c r="X5836">
        <v>3.48</v>
      </c>
      <c r="Y5836">
        <v>237016</v>
      </c>
      <c r="Z5836">
        <v>138941</v>
      </c>
      <c r="AA5836">
        <v>8172980</v>
      </c>
    </row>
    <row r="5837" spans="1:27">
      <c r="A5837" t="s">
        <v>6030</v>
      </c>
      <c r="B5837" t="s">
        <v>23</v>
      </c>
      <c r="C5837" t="s">
        <v>23</v>
      </c>
      <c r="D5837">
        <v>1114</v>
      </c>
      <c r="E5837" s="12">
        <v>40217</v>
      </c>
      <c r="F5837" s="72">
        <f t="shared" si="981"/>
        <v>2010</v>
      </c>
      <c r="G5837" s="70">
        <f t="shared" si="982"/>
        <v>4811.9389587073611</v>
      </c>
      <c r="H5837" s="70" cm="1">
        <f t="array" ref="H5837">INDEX(magic_bricks_appreciation_pivot!$A$13:$K$20,MATCH(C5837,magic_bricks_appreciation_pivot!$A$13:$A$20,0),1+MATCH(F5837,INDEX(magic_bricks_appreciation_pivot!$B$13:$K$13,0),0))</f>
        <v>0.49881786187527283</v>
      </c>
      <c r="I5837" s="70">
        <f t="shared" si="984"/>
        <v>7212.2200615640941</v>
      </c>
      <c r="J5837">
        <v>200</v>
      </c>
      <c r="K5837">
        <v>1</v>
      </c>
      <c r="L5837">
        <v>1</v>
      </c>
      <c r="M5837">
        <v>3</v>
      </c>
      <c r="N5837" t="s">
        <v>154</v>
      </c>
      <c r="O5837" t="s">
        <v>161</v>
      </c>
      <c r="P5837" s="12">
        <v>31092</v>
      </c>
      <c r="Q5837" t="s">
        <v>169</v>
      </c>
      <c r="R5837" t="s">
        <v>177</v>
      </c>
      <c r="S5837" t="s">
        <v>158</v>
      </c>
      <c r="T5837" t="s">
        <v>173</v>
      </c>
      <c r="U5837">
        <v>3.3</v>
      </c>
      <c r="V5837">
        <v>3.5</v>
      </c>
      <c r="W5837">
        <v>2.5</v>
      </c>
      <c r="X5837">
        <v>3.04</v>
      </c>
      <c r="Y5837">
        <v>214420</v>
      </c>
      <c r="Z5837">
        <v>80408</v>
      </c>
      <c r="AA5837">
        <v>5360500</v>
      </c>
    </row>
    <row r="5838" spans="1:27">
      <c r="A5838" t="s">
        <v>6031</v>
      </c>
      <c r="B5838" t="s">
        <v>23</v>
      </c>
      <c r="C5838" t="s">
        <v>23</v>
      </c>
      <c r="D5838">
        <v>1444</v>
      </c>
      <c r="E5838" s="12">
        <v>40786</v>
      </c>
      <c r="F5838" s="72">
        <f t="shared" si="981"/>
        <v>2011</v>
      </c>
      <c r="G5838" s="70">
        <f t="shared" si="982"/>
        <v>4579.8130193905818</v>
      </c>
      <c r="H5838" s="70" cm="1">
        <f t="array" ref="H5838">INDEX(magic_bricks_appreciation_pivot!$A$13:$K$20,MATCH(C5838,magic_bricks_appreciation_pivot!$A$13:$A$20,0),1+MATCH(F5838,INDEX(magic_bricks_appreciation_pivot!$B$13:$K$13,0),0))</f>
        <v>0.30621792098525186</v>
      </c>
      <c r="I5838" s="70">
        <f t="shared" si="984"/>
        <v>5982.2338406895542</v>
      </c>
      <c r="J5838">
        <v>135</v>
      </c>
      <c r="K5838">
        <v>2</v>
      </c>
      <c r="L5838">
        <v>2</v>
      </c>
      <c r="M5838">
        <v>4</v>
      </c>
      <c r="N5838" t="s">
        <v>154</v>
      </c>
      <c r="O5838" t="s">
        <v>161</v>
      </c>
      <c r="P5838" s="12">
        <v>28011</v>
      </c>
      <c r="Q5838" t="s">
        <v>194</v>
      </c>
      <c r="R5838" t="s">
        <v>157</v>
      </c>
      <c r="S5838" t="s">
        <v>158</v>
      </c>
      <c r="T5838" t="s">
        <v>171</v>
      </c>
      <c r="U5838">
        <v>2.5</v>
      </c>
      <c r="V5838">
        <v>4.7</v>
      </c>
      <c r="W5838">
        <v>4.4000000000000004</v>
      </c>
      <c r="X5838">
        <v>3.92</v>
      </c>
      <c r="Y5838">
        <v>257917</v>
      </c>
      <c r="Z5838">
        <v>72746</v>
      </c>
      <c r="AA5838">
        <v>6613250</v>
      </c>
    </row>
    <row r="5839" spans="1:27" hidden="1">
      <c r="A5839" t="s">
        <v>6032</v>
      </c>
      <c r="B5839" t="s">
        <v>201</v>
      </c>
      <c r="C5839" t="s">
        <v>201</v>
      </c>
      <c r="D5839">
        <v>2369</v>
      </c>
      <c r="E5839" s="12">
        <v>39819</v>
      </c>
      <c r="F5839" s="72">
        <f t="shared" si="981"/>
        <v>2009</v>
      </c>
      <c r="G5839" s="70">
        <f t="shared" si="982"/>
        <v>5593.2460953989021</v>
      </c>
      <c r="H5839" s="70" t="e" cm="1">
        <f t="array" ref="H5839">INDEX(magic_bricks_appreciation_pivot!$A$13:$K$20,MATCH(C5839,magic_bricks_appreciation_pivot!$A$13:$A$20,0),1+MATCH(F5839,INDEX(magic_bricks_appreciation_pivot!$B$13:$K$13,0),0))</f>
        <v>#N/A</v>
      </c>
      <c r="I5839" s="70"/>
      <c r="J5839">
        <v>130</v>
      </c>
      <c r="K5839">
        <v>4</v>
      </c>
      <c r="L5839">
        <v>2</v>
      </c>
      <c r="M5839">
        <v>6</v>
      </c>
      <c r="N5839" t="s">
        <v>184</v>
      </c>
      <c r="O5839" t="s">
        <v>155</v>
      </c>
      <c r="P5839" s="12">
        <v>36169</v>
      </c>
      <c r="Q5839" t="s">
        <v>194</v>
      </c>
      <c r="R5839" t="s">
        <v>177</v>
      </c>
      <c r="S5839" t="s">
        <v>162</v>
      </c>
      <c r="T5839" t="s">
        <v>166</v>
      </c>
      <c r="U5839">
        <v>3.7</v>
      </c>
      <c r="V5839">
        <v>2.9</v>
      </c>
      <c r="W5839">
        <v>2.4</v>
      </c>
      <c r="X5839">
        <v>2.94</v>
      </c>
      <c r="Y5839">
        <v>622769</v>
      </c>
      <c r="Z5839">
        <v>304759</v>
      </c>
      <c r="AA5839">
        <v>13250400</v>
      </c>
    </row>
    <row r="5840" spans="1:27">
      <c r="A5840" t="s">
        <v>6033</v>
      </c>
      <c r="B5840" t="s">
        <v>23</v>
      </c>
      <c r="C5840" t="s">
        <v>23</v>
      </c>
      <c r="D5840">
        <v>1642</v>
      </c>
      <c r="E5840" s="12">
        <v>40979</v>
      </c>
      <c r="F5840" s="72">
        <f t="shared" si="981"/>
        <v>2012</v>
      </c>
      <c r="G5840" s="70">
        <f t="shared" si="982"/>
        <v>7813.4896467722292</v>
      </c>
      <c r="H5840" s="70" cm="1">
        <f t="array" ref="H5840">INDEX(magic_bricks_appreciation_pivot!$A$13:$K$20,MATCH(C5840,magic_bricks_appreciation_pivot!$A$13:$A$20,0),1+MATCH(F5840,INDEX(magic_bricks_appreciation_pivot!$B$13:$K$13,0),0))</f>
        <v>0.26292059267573231</v>
      </c>
      <c r="I5840" s="70">
        <f t="shared" ref="I5840:I5843" si="985">G5840+G5840*H5840</f>
        <v>9867.8169755672825</v>
      </c>
      <c r="J5840">
        <v>191</v>
      </c>
      <c r="K5840">
        <v>2</v>
      </c>
      <c r="L5840">
        <v>2</v>
      </c>
      <c r="M5840">
        <v>4</v>
      </c>
      <c r="N5840" t="s">
        <v>154</v>
      </c>
      <c r="O5840" t="s">
        <v>161</v>
      </c>
      <c r="P5840" s="12">
        <v>26014</v>
      </c>
      <c r="Q5840" t="s">
        <v>156</v>
      </c>
      <c r="R5840" t="s">
        <v>170</v>
      </c>
      <c r="S5840" t="s">
        <v>158</v>
      </c>
      <c r="T5840" t="s">
        <v>182</v>
      </c>
      <c r="U5840">
        <v>4.8</v>
      </c>
      <c r="V5840">
        <v>4.2</v>
      </c>
      <c r="W5840">
        <v>4.2</v>
      </c>
      <c r="X5840">
        <v>4.38</v>
      </c>
      <c r="Y5840">
        <v>423382</v>
      </c>
      <c r="Z5840">
        <v>166787</v>
      </c>
      <c r="AA5840">
        <v>12829750</v>
      </c>
    </row>
    <row r="5841" spans="1:27">
      <c r="A5841" t="s">
        <v>6034</v>
      </c>
      <c r="B5841" t="s">
        <v>175</v>
      </c>
      <c r="C5841" t="s">
        <v>34</v>
      </c>
      <c r="D5841">
        <v>771</v>
      </c>
      <c r="E5841" s="12">
        <v>40380</v>
      </c>
      <c r="F5841" s="72">
        <f t="shared" si="981"/>
        <v>2010</v>
      </c>
      <c r="G5841" s="70">
        <f t="shared" si="982"/>
        <v>13909.987029831387</v>
      </c>
      <c r="H5841" s="70" cm="1">
        <f t="array" ref="H5841">INDEX(magic_bricks_appreciation_pivot!$A$13:$K$20,MATCH(C5841,magic_bricks_appreciation_pivot!$A$13:$A$20,0),1+MATCH(F5841,INDEX(magic_bricks_appreciation_pivot!$B$13:$K$13,0),0))</f>
        <v>0.46848170778869208</v>
      </c>
      <c r="I5841" s="70">
        <f t="shared" si="985"/>
        <v>20426.561508885352</v>
      </c>
      <c r="J5841">
        <v>163</v>
      </c>
      <c r="K5841">
        <v>1</v>
      </c>
      <c r="L5841">
        <v>1</v>
      </c>
      <c r="M5841">
        <v>2</v>
      </c>
      <c r="N5841" t="s">
        <v>154</v>
      </c>
      <c r="O5841" t="s">
        <v>161</v>
      </c>
      <c r="P5841" s="12">
        <v>37460</v>
      </c>
      <c r="Q5841" t="s">
        <v>156</v>
      </c>
      <c r="R5841" t="s">
        <v>177</v>
      </c>
      <c r="S5841" t="s">
        <v>162</v>
      </c>
      <c r="T5841" t="s">
        <v>166</v>
      </c>
      <c r="U5841">
        <v>4.7</v>
      </c>
      <c r="V5841">
        <v>2.5</v>
      </c>
      <c r="W5841">
        <v>4.5</v>
      </c>
      <c r="X5841">
        <v>3.76</v>
      </c>
      <c r="Y5841">
        <v>343187</v>
      </c>
      <c r="Z5841">
        <v>85797</v>
      </c>
      <c r="AA5841">
        <v>10724600</v>
      </c>
    </row>
    <row r="5842" spans="1:27">
      <c r="A5842" t="s">
        <v>6035</v>
      </c>
      <c r="B5842" t="s">
        <v>51</v>
      </c>
      <c r="C5842" t="s">
        <v>51</v>
      </c>
      <c r="D5842">
        <v>1595</v>
      </c>
      <c r="E5842" s="12">
        <v>41000</v>
      </c>
      <c r="F5842" s="72">
        <f t="shared" si="981"/>
        <v>2012</v>
      </c>
      <c r="G5842" s="70">
        <f t="shared" si="982"/>
        <v>5971.2100313479623</v>
      </c>
      <c r="H5842" s="70" cm="1">
        <f t="array" ref="H5842">INDEX(magic_bricks_appreciation_pivot!$A$13:$K$20,MATCH(C5842,magic_bricks_appreciation_pivot!$A$13:$A$20,0),1+MATCH(F5842,INDEX(magic_bricks_appreciation_pivot!$B$13:$K$13,0),0))</f>
        <v>0.25776818220303105</v>
      </c>
      <c r="I5842" s="70">
        <f t="shared" si="985"/>
        <v>7510.3979866810305</v>
      </c>
      <c r="J5842">
        <v>7</v>
      </c>
      <c r="K5842">
        <v>2</v>
      </c>
      <c r="L5842">
        <v>1</v>
      </c>
      <c r="M5842">
        <v>4</v>
      </c>
      <c r="N5842" t="s">
        <v>184</v>
      </c>
      <c r="O5842" t="s">
        <v>155</v>
      </c>
      <c r="P5842" s="12">
        <v>35890</v>
      </c>
      <c r="Q5842" t="s">
        <v>194</v>
      </c>
      <c r="R5842" t="s">
        <v>157</v>
      </c>
      <c r="S5842" t="s">
        <v>162</v>
      </c>
      <c r="T5842" t="s">
        <v>173</v>
      </c>
      <c r="U5842">
        <v>4.7</v>
      </c>
      <c r="V5842">
        <v>2.2999999999999998</v>
      </c>
      <c r="W5842">
        <v>4.9000000000000004</v>
      </c>
      <c r="X5842">
        <v>3.68</v>
      </c>
      <c r="Y5842">
        <v>380963</v>
      </c>
      <c r="Z5842">
        <v>142861</v>
      </c>
      <c r="AA5842">
        <v>9524080</v>
      </c>
    </row>
    <row r="5843" spans="1:27">
      <c r="A5843" t="s">
        <v>6036</v>
      </c>
      <c r="B5843" t="s">
        <v>75</v>
      </c>
      <c r="C5843" t="s">
        <v>75</v>
      </c>
      <c r="D5843">
        <v>1766</v>
      </c>
      <c r="E5843" s="12">
        <v>40976</v>
      </c>
      <c r="F5843" s="72">
        <f t="shared" si="981"/>
        <v>2012</v>
      </c>
      <c r="G5843" s="70">
        <f t="shared" si="982"/>
        <v>11485.469988674971</v>
      </c>
      <c r="H5843" s="70" cm="1">
        <f t="array" ref="H5843">INDEX(magic_bricks_appreciation_pivot!$A$13:$K$20,MATCH(C5843,magic_bricks_appreciation_pivot!$A$13:$A$20,0),1+MATCH(F5843,INDEX(magic_bricks_appreciation_pivot!$B$13:$K$13,0),0))</f>
        <v>0.4595405666106962</v>
      </c>
      <c r="I5843" s="70">
        <f t="shared" si="985"/>
        <v>16763.509375060814</v>
      </c>
      <c r="J5843">
        <v>11</v>
      </c>
      <c r="K5843">
        <v>1</v>
      </c>
      <c r="L5843">
        <v>1</v>
      </c>
      <c r="M5843">
        <v>4</v>
      </c>
      <c r="N5843" t="s">
        <v>154</v>
      </c>
      <c r="O5843" t="s">
        <v>155</v>
      </c>
      <c r="P5843" s="12">
        <v>27471</v>
      </c>
      <c r="Q5843" t="s">
        <v>156</v>
      </c>
      <c r="R5843" t="s">
        <v>165</v>
      </c>
      <c r="S5843" t="s">
        <v>178</v>
      </c>
      <c r="T5843" t="s">
        <v>182</v>
      </c>
      <c r="U5843">
        <v>4.9000000000000004</v>
      </c>
      <c r="V5843">
        <v>3.7</v>
      </c>
      <c r="W5843">
        <v>4.5</v>
      </c>
      <c r="X5843">
        <v>4.42</v>
      </c>
      <c r="Y5843">
        <v>750484</v>
      </c>
      <c r="Z5843">
        <v>324533</v>
      </c>
      <c r="AA5843">
        <v>20283340</v>
      </c>
    </row>
    <row r="5844" spans="1:27" hidden="1">
      <c r="A5844" t="s">
        <v>6037</v>
      </c>
      <c r="B5844" t="s">
        <v>51</v>
      </c>
      <c r="C5844" t="s">
        <v>51</v>
      </c>
      <c r="D5844">
        <v>1692</v>
      </c>
      <c r="E5844" s="12">
        <v>38586</v>
      </c>
      <c r="F5844" s="72">
        <f t="shared" si="981"/>
        <v>2005</v>
      </c>
      <c r="G5844" s="70">
        <f t="shared" si="982"/>
        <v>5571.5898345153664</v>
      </c>
      <c r="H5844" s="70" t="e" cm="1">
        <f t="array" ref="H5844">INDEX(magic_bricks_appreciation_pivot!$A$13:$K$20,MATCH(C5844,magic_bricks_appreciation_pivot!$A$13:$A$20,0),1+MATCH(F5844,INDEX(magic_bricks_appreciation_pivot!$B$13:$K$13,0),0))</f>
        <v>#N/A</v>
      </c>
      <c r="I5844" s="70"/>
      <c r="J5844">
        <v>85</v>
      </c>
      <c r="K5844">
        <v>2</v>
      </c>
      <c r="L5844">
        <v>1</v>
      </c>
      <c r="M5844">
        <v>4</v>
      </c>
      <c r="N5844" t="s">
        <v>176</v>
      </c>
      <c r="O5844" t="s">
        <v>155</v>
      </c>
      <c r="P5844" s="12">
        <v>29826</v>
      </c>
      <c r="Q5844" t="s">
        <v>169</v>
      </c>
      <c r="R5844" t="s">
        <v>165</v>
      </c>
      <c r="S5844" t="s">
        <v>162</v>
      </c>
      <c r="T5844" t="s">
        <v>173</v>
      </c>
      <c r="U5844">
        <v>4.4000000000000004</v>
      </c>
      <c r="V5844">
        <v>3.1</v>
      </c>
      <c r="W5844">
        <v>2.6</v>
      </c>
      <c r="X5844">
        <v>3.28</v>
      </c>
      <c r="Y5844">
        <v>329950</v>
      </c>
      <c r="Z5844">
        <v>169688</v>
      </c>
      <c r="AA5844">
        <v>9427130</v>
      </c>
    </row>
    <row r="5845" spans="1:27">
      <c r="A5845" t="s">
        <v>6038</v>
      </c>
      <c r="B5845" t="s">
        <v>75</v>
      </c>
      <c r="C5845" t="s">
        <v>75</v>
      </c>
      <c r="D5845">
        <v>1827</v>
      </c>
      <c r="E5845" s="12">
        <v>40204</v>
      </c>
      <c r="F5845" s="72">
        <f t="shared" si="981"/>
        <v>2010</v>
      </c>
      <c r="G5845" s="70">
        <f t="shared" si="982"/>
        <v>11680.7991242474</v>
      </c>
      <c r="H5845" s="70" cm="1">
        <f t="array" ref="H5845">INDEX(magic_bricks_appreciation_pivot!$A$13:$K$20,MATCH(C5845,magic_bricks_appreciation_pivot!$A$13:$A$20,0),1+MATCH(F5845,INDEX(magic_bricks_appreciation_pivot!$B$13:$K$13,0),0))</f>
        <v>0.78146973215161719</v>
      </c>
      <c r="I5845" s="70">
        <f>G5845+G5845*H5845</f>
        <v>20808.990087189861</v>
      </c>
      <c r="J5845">
        <v>92</v>
      </c>
      <c r="K5845">
        <v>2</v>
      </c>
      <c r="L5845">
        <v>1</v>
      </c>
      <c r="M5845">
        <v>5</v>
      </c>
      <c r="N5845" t="s">
        <v>184</v>
      </c>
      <c r="O5845" t="s">
        <v>155</v>
      </c>
      <c r="P5845" s="12">
        <v>27064</v>
      </c>
      <c r="Q5845" t="s">
        <v>156</v>
      </c>
      <c r="R5845" t="s">
        <v>177</v>
      </c>
      <c r="S5845" t="s">
        <v>158</v>
      </c>
      <c r="T5845" t="s">
        <v>166</v>
      </c>
      <c r="U5845">
        <v>3.3</v>
      </c>
      <c r="V5845">
        <v>4.9000000000000004</v>
      </c>
      <c r="W5845">
        <v>4.7</v>
      </c>
      <c r="X5845">
        <v>4.33</v>
      </c>
      <c r="Y5845">
        <v>661565</v>
      </c>
      <c r="Z5845">
        <v>256090</v>
      </c>
      <c r="AA5845">
        <v>21340820</v>
      </c>
    </row>
    <row r="5846" spans="1:27" hidden="1">
      <c r="A5846" t="s">
        <v>6039</v>
      </c>
      <c r="B5846" t="s">
        <v>175</v>
      </c>
      <c r="C5846" t="s">
        <v>34</v>
      </c>
      <c r="D5846">
        <v>1256</v>
      </c>
      <c r="E5846" s="12">
        <v>40092</v>
      </c>
      <c r="F5846" s="72">
        <f t="shared" si="981"/>
        <v>2009</v>
      </c>
      <c r="G5846" s="70">
        <f t="shared" si="982"/>
        <v>6805.5732484076434</v>
      </c>
      <c r="H5846" s="70" t="e" cm="1">
        <f t="array" ref="H5846">INDEX(magic_bricks_appreciation_pivot!$A$13:$K$20,MATCH(C5846,magic_bricks_appreciation_pivot!$A$13:$A$20,0),1+MATCH(F5846,INDEX(magic_bricks_appreciation_pivot!$B$13:$K$13,0),0))</f>
        <v>#N/A</v>
      </c>
      <c r="I5846" s="70"/>
      <c r="J5846">
        <v>161</v>
      </c>
      <c r="K5846">
        <v>2</v>
      </c>
      <c r="L5846">
        <v>1</v>
      </c>
      <c r="M5846">
        <v>4</v>
      </c>
      <c r="N5846" t="s">
        <v>193</v>
      </c>
      <c r="O5846" t="s">
        <v>161</v>
      </c>
      <c r="P5846" s="12">
        <v>35712</v>
      </c>
      <c r="Q5846" t="s">
        <v>194</v>
      </c>
      <c r="R5846" t="s">
        <v>165</v>
      </c>
      <c r="S5846" t="s">
        <v>158</v>
      </c>
      <c r="T5846" t="s">
        <v>163</v>
      </c>
      <c r="U5846">
        <v>2.1</v>
      </c>
      <c r="V5846">
        <v>3.6</v>
      </c>
      <c r="W5846">
        <v>3.2</v>
      </c>
      <c r="X5846">
        <v>3.03</v>
      </c>
      <c r="Y5846">
        <v>273530</v>
      </c>
      <c r="Z5846">
        <v>111121</v>
      </c>
      <c r="AA5846">
        <v>8547800</v>
      </c>
    </row>
    <row r="5847" spans="1:27">
      <c r="A5847" t="s">
        <v>6040</v>
      </c>
      <c r="B5847" t="s">
        <v>51</v>
      </c>
      <c r="C5847" t="s">
        <v>51</v>
      </c>
      <c r="D5847">
        <v>1892</v>
      </c>
      <c r="E5847" s="12">
        <v>40633</v>
      </c>
      <c r="F5847" s="72">
        <f t="shared" si="981"/>
        <v>2011</v>
      </c>
      <c r="G5847" s="70">
        <f t="shared" si="982"/>
        <v>5503.5782241014795</v>
      </c>
      <c r="H5847" s="70" cm="1">
        <f t="array" ref="H5847">INDEX(magic_bricks_appreciation_pivot!$A$13:$K$20,MATCH(C5847,magic_bricks_appreciation_pivot!$A$13:$A$20,0),1+MATCH(F5847,INDEX(magic_bricks_appreciation_pivot!$B$13:$K$13,0),0))</f>
        <v>0.33442622950819673</v>
      </c>
      <c r="I5847" s="70">
        <f t="shared" ref="I5847:I5848" si="986">G5847+G5847*H5847</f>
        <v>7344.1191383911546</v>
      </c>
      <c r="J5847">
        <v>186</v>
      </c>
      <c r="K5847">
        <v>3</v>
      </c>
      <c r="L5847">
        <v>2</v>
      </c>
      <c r="M5847">
        <v>5</v>
      </c>
      <c r="N5847" t="s">
        <v>184</v>
      </c>
      <c r="O5847" t="s">
        <v>161</v>
      </c>
      <c r="P5847" s="12">
        <v>23843</v>
      </c>
      <c r="Q5847" t="s">
        <v>194</v>
      </c>
      <c r="R5847" t="s">
        <v>177</v>
      </c>
      <c r="S5847" t="s">
        <v>162</v>
      </c>
      <c r="T5847" t="s">
        <v>166</v>
      </c>
      <c r="U5847">
        <v>2.4</v>
      </c>
      <c r="V5847">
        <v>3.7</v>
      </c>
      <c r="W5847">
        <v>4.9000000000000004</v>
      </c>
      <c r="X5847">
        <v>3.74</v>
      </c>
      <c r="Y5847">
        <v>333209</v>
      </c>
      <c r="Z5847">
        <v>208255</v>
      </c>
      <c r="AA5847">
        <v>10412770</v>
      </c>
    </row>
    <row r="5848" spans="1:27">
      <c r="A5848" t="s">
        <v>6041</v>
      </c>
      <c r="B5848" t="s">
        <v>75</v>
      </c>
      <c r="C5848" t="s">
        <v>75</v>
      </c>
      <c r="D5848">
        <v>1541</v>
      </c>
      <c r="E5848" s="12">
        <v>41277</v>
      </c>
      <c r="F5848" s="72">
        <f t="shared" si="981"/>
        <v>2013</v>
      </c>
      <c r="G5848" s="70">
        <f t="shared" si="982"/>
        <v>11808.572355613238</v>
      </c>
      <c r="H5848" s="70" cm="1">
        <f t="array" ref="H5848">INDEX(magic_bricks_appreciation_pivot!$A$13:$K$20,MATCH(C5848,magic_bricks_appreciation_pivot!$A$13:$A$20,0),1+MATCH(F5848,INDEX(magic_bricks_appreciation_pivot!$B$13:$K$13,0),0))</f>
        <v>0.18373644522676402</v>
      </c>
      <c r="I5848" s="70">
        <f t="shared" si="986"/>
        <v>13978.23746343665</v>
      </c>
      <c r="J5848">
        <v>111</v>
      </c>
      <c r="K5848">
        <v>1</v>
      </c>
      <c r="L5848">
        <v>1</v>
      </c>
      <c r="M5848">
        <v>4</v>
      </c>
      <c r="N5848" t="s">
        <v>168</v>
      </c>
      <c r="O5848" t="s">
        <v>155</v>
      </c>
      <c r="P5848" s="12">
        <v>29232</v>
      </c>
      <c r="Q5848" t="s">
        <v>156</v>
      </c>
      <c r="R5848" t="s">
        <v>177</v>
      </c>
      <c r="S5848" t="s">
        <v>158</v>
      </c>
      <c r="T5848" t="s">
        <v>166</v>
      </c>
      <c r="U5848">
        <v>2.9</v>
      </c>
      <c r="V5848">
        <v>3.6</v>
      </c>
      <c r="W5848">
        <v>3.5</v>
      </c>
      <c r="X5848">
        <v>3.3450000000000002</v>
      </c>
      <c r="Y5848">
        <v>709683</v>
      </c>
      <c r="Z5848">
        <v>345743</v>
      </c>
      <c r="AA5848">
        <v>18197010</v>
      </c>
    </row>
    <row r="5849" spans="1:27" hidden="1">
      <c r="A5849" t="s">
        <v>6042</v>
      </c>
      <c r="B5849" t="s">
        <v>56</v>
      </c>
      <c r="C5849" t="s">
        <v>56</v>
      </c>
      <c r="D5849">
        <v>798</v>
      </c>
      <c r="E5849" s="12">
        <v>39135</v>
      </c>
      <c r="F5849" s="72">
        <f t="shared" si="981"/>
        <v>2007</v>
      </c>
      <c r="G5849" s="70">
        <f t="shared" si="982"/>
        <v>7958.0075187969924</v>
      </c>
      <c r="H5849" s="70" t="e" cm="1">
        <f t="array" ref="H5849">INDEX(magic_bricks_appreciation_pivot!$A$13:$K$20,MATCH(C5849,magic_bricks_appreciation_pivot!$A$13:$A$20,0),1+MATCH(F5849,INDEX(magic_bricks_appreciation_pivot!$B$13:$K$13,0),0))</f>
        <v>#N/A</v>
      </c>
      <c r="I5849" s="70"/>
      <c r="J5849">
        <v>148</v>
      </c>
      <c r="K5849">
        <v>1</v>
      </c>
      <c r="L5849">
        <v>1</v>
      </c>
      <c r="M5849">
        <v>2</v>
      </c>
      <c r="N5849" t="s">
        <v>176</v>
      </c>
      <c r="O5849" t="s">
        <v>161</v>
      </c>
      <c r="P5849" s="12">
        <v>29645</v>
      </c>
      <c r="Q5849" t="s">
        <v>169</v>
      </c>
      <c r="R5849" t="s">
        <v>165</v>
      </c>
      <c r="S5849" t="s">
        <v>158</v>
      </c>
      <c r="T5849" t="s">
        <v>171</v>
      </c>
      <c r="U5849">
        <v>2.2000000000000002</v>
      </c>
      <c r="V5849">
        <v>4.3</v>
      </c>
      <c r="W5849">
        <v>4.5</v>
      </c>
      <c r="X5849">
        <v>3.77</v>
      </c>
      <c r="Y5849">
        <v>209566</v>
      </c>
      <c r="Z5849">
        <v>50804</v>
      </c>
      <c r="AA5849">
        <v>6350490</v>
      </c>
    </row>
    <row r="5850" spans="1:27" hidden="1">
      <c r="A5850" t="s">
        <v>6043</v>
      </c>
      <c r="B5850" t="s">
        <v>51</v>
      </c>
      <c r="C5850" t="s">
        <v>51</v>
      </c>
      <c r="D5850">
        <v>1845</v>
      </c>
      <c r="E5850" s="12">
        <v>39770</v>
      </c>
      <c r="F5850" s="72">
        <f t="shared" si="981"/>
        <v>2008</v>
      </c>
      <c r="G5850" s="70">
        <f t="shared" si="982"/>
        <v>5476.4444444444443</v>
      </c>
      <c r="H5850" s="70" t="e" cm="1">
        <f t="array" ref="H5850">INDEX(magic_bricks_appreciation_pivot!$A$13:$K$20,MATCH(C5850,magic_bricks_appreciation_pivot!$A$13:$A$20,0),1+MATCH(F5850,INDEX(magic_bricks_appreciation_pivot!$B$13:$K$13,0),0))</f>
        <v>#N/A</v>
      </c>
      <c r="I5850" s="70"/>
      <c r="J5850">
        <v>110</v>
      </c>
      <c r="K5850">
        <v>3</v>
      </c>
      <c r="L5850">
        <v>2</v>
      </c>
      <c r="M5850">
        <v>5</v>
      </c>
      <c r="N5850" t="s">
        <v>154</v>
      </c>
      <c r="O5850" t="s">
        <v>155</v>
      </c>
      <c r="P5850" s="12">
        <v>20790</v>
      </c>
      <c r="Q5850" t="s">
        <v>169</v>
      </c>
      <c r="R5850" t="s">
        <v>157</v>
      </c>
      <c r="S5850" t="s">
        <v>162</v>
      </c>
      <c r="T5850" t="s">
        <v>173</v>
      </c>
      <c r="U5850">
        <v>3.4</v>
      </c>
      <c r="V5850">
        <v>3.9</v>
      </c>
      <c r="W5850">
        <v>2.4</v>
      </c>
      <c r="X5850">
        <v>3.33</v>
      </c>
      <c r="Y5850">
        <v>363745</v>
      </c>
      <c r="Z5850">
        <v>161665</v>
      </c>
      <c r="AA5850">
        <v>10104040</v>
      </c>
    </row>
    <row r="5851" spans="1:27" hidden="1">
      <c r="A5851" t="s">
        <v>6044</v>
      </c>
      <c r="B5851" t="s">
        <v>39</v>
      </c>
      <c r="C5851" t="s">
        <v>39</v>
      </c>
      <c r="D5851">
        <v>1519</v>
      </c>
      <c r="E5851" s="12">
        <v>39158</v>
      </c>
      <c r="F5851" s="72">
        <f t="shared" si="981"/>
        <v>2007</v>
      </c>
      <c r="G5851" s="70">
        <f t="shared" si="982"/>
        <v>8121.3364055299535</v>
      </c>
      <c r="H5851" s="70" t="e" cm="1">
        <f t="array" ref="H5851">INDEX(magic_bricks_appreciation_pivot!$A$13:$K$20,MATCH(C5851,magic_bricks_appreciation_pivot!$A$13:$A$20,0),1+MATCH(F5851,INDEX(magic_bricks_appreciation_pivot!$B$13:$K$13,0),0))</f>
        <v>#N/A</v>
      </c>
      <c r="I5851" s="70"/>
      <c r="J5851">
        <v>121</v>
      </c>
      <c r="K5851">
        <v>1</v>
      </c>
      <c r="L5851">
        <v>1</v>
      </c>
      <c r="M5851">
        <v>4</v>
      </c>
      <c r="N5851" t="s">
        <v>154</v>
      </c>
      <c r="O5851" t="s">
        <v>161</v>
      </c>
      <c r="P5851" s="12">
        <v>27478</v>
      </c>
      <c r="Q5851" t="s">
        <v>169</v>
      </c>
      <c r="R5851" t="s">
        <v>170</v>
      </c>
      <c r="S5851" t="s">
        <v>162</v>
      </c>
      <c r="T5851" t="s">
        <v>166</v>
      </c>
      <c r="U5851">
        <v>2.2000000000000002</v>
      </c>
      <c r="V5851">
        <v>4.8</v>
      </c>
      <c r="W5851">
        <v>3.8</v>
      </c>
      <c r="X5851">
        <v>3.49</v>
      </c>
      <c r="Y5851">
        <v>419435</v>
      </c>
      <c r="Z5851">
        <v>209717</v>
      </c>
      <c r="AA5851">
        <v>12336310</v>
      </c>
    </row>
    <row r="5852" spans="1:27" hidden="1">
      <c r="A5852" t="s">
        <v>6045</v>
      </c>
      <c r="B5852" t="s">
        <v>56</v>
      </c>
      <c r="C5852" t="s">
        <v>56</v>
      </c>
      <c r="D5852">
        <v>950</v>
      </c>
      <c r="E5852" s="12">
        <v>39578</v>
      </c>
      <c r="F5852" s="72">
        <f t="shared" si="981"/>
        <v>2008</v>
      </c>
      <c r="G5852" s="70">
        <f t="shared" si="982"/>
        <v>11556.142105263158</v>
      </c>
      <c r="H5852" s="70" t="e" cm="1">
        <f t="array" ref="H5852">INDEX(magic_bricks_appreciation_pivot!$A$13:$K$20,MATCH(C5852,magic_bricks_appreciation_pivot!$A$13:$A$20,0),1+MATCH(F5852,INDEX(magic_bricks_appreciation_pivot!$B$13:$K$13,0),0))</f>
        <v>#N/A</v>
      </c>
      <c r="I5852" s="70"/>
      <c r="J5852">
        <v>16</v>
      </c>
      <c r="K5852">
        <v>1</v>
      </c>
      <c r="L5852">
        <v>1</v>
      </c>
      <c r="M5852">
        <v>3</v>
      </c>
      <c r="N5852" t="s">
        <v>184</v>
      </c>
      <c r="O5852" t="s">
        <v>155</v>
      </c>
      <c r="P5852" s="12">
        <v>36293</v>
      </c>
      <c r="Q5852" t="s">
        <v>194</v>
      </c>
      <c r="R5852" t="s">
        <v>165</v>
      </c>
      <c r="S5852" t="s">
        <v>162</v>
      </c>
      <c r="T5852" t="s">
        <v>182</v>
      </c>
      <c r="U5852">
        <v>3.6</v>
      </c>
      <c r="V5852">
        <v>4.5</v>
      </c>
      <c r="W5852">
        <v>4.0999999999999996</v>
      </c>
      <c r="X5852">
        <v>4.03</v>
      </c>
      <c r="Y5852">
        <v>395220</v>
      </c>
      <c r="Z5852">
        <v>142718</v>
      </c>
      <c r="AA5852">
        <v>10978335</v>
      </c>
    </row>
    <row r="5853" spans="1:27">
      <c r="A5853" t="s">
        <v>6046</v>
      </c>
      <c r="B5853" t="s">
        <v>23</v>
      </c>
      <c r="C5853" t="s">
        <v>23</v>
      </c>
      <c r="D5853">
        <v>910</v>
      </c>
      <c r="E5853" s="12">
        <v>40560</v>
      </c>
      <c r="F5853" s="72">
        <f t="shared" si="981"/>
        <v>2011</v>
      </c>
      <c r="G5853" s="70">
        <f t="shared" si="982"/>
        <v>7386.5384615384619</v>
      </c>
      <c r="H5853" s="70" cm="1">
        <f t="array" ref="H5853">INDEX(magic_bricks_appreciation_pivot!$A$13:$K$20,MATCH(C5853,magic_bricks_appreciation_pivot!$A$13:$A$20,0),1+MATCH(F5853,INDEX(magic_bricks_appreciation_pivot!$B$13:$K$13,0),0))</f>
        <v>0.30621792098525186</v>
      </c>
      <c r="I5853" s="70">
        <f t="shared" ref="I5853:I5856" si="987">G5853+G5853*H5853</f>
        <v>9648.4289125083706</v>
      </c>
      <c r="J5853">
        <v>190</v>
      </c>
      <c r="K5853">
        <v>1</v>
      </c>
      <c r="L5853">
        <v>1</v>
      </c>
      <c r="M5853">
        <v>3</v>
      </c>
      <c r="N5853" t="s">
        <v>193</v>
      </c>
      <c r="O5853" t="s">
        <v>161</v>
      </c>
      <c r="P5853" s="12">
        <v>38735</v>
      </c>
      <c r="Q5853" t="s">
        <v>194</v>
      </c>
      <c r="R5853" t="s">
        <v>177</v>
      </c>
      <c r="S5853" t="s">
        <v>158</v>
      </c>
      <c r="T5853" t="s">
        <v>166</v>
      </c>
      <c r="U5853">
        <v>4.0999999999999996</v>
      </c>
      <c r="V5853">
        <v>4.9000000000000004</v>
      </c>
      <c r="W5853">
        <v>3.2</v>
      </c>
      <c r="X5853">
        <v>3.98</v>
      </c>
      <c r="Y5853">
        <v>235261</v>
      </c>
      <c r="Z5853">
        <v>114270</v>
      </c>
      <c r="AA5853">
        <v>6721750</v>
      </c>
    </row>
    <row r="5854" spans="1:27">
      <c r="A5854" t="s">
        <v>6047</v>
      </c>
      <c r="B5854" t="s">
        <v>23</v>
      </c>
      <c r="C5854" t="s">
        <v>23</v>
      </c>
      <c r="D5854">
        <v>828</v>
      </c>
      <c r="E5854" s="12">
        <v>40294</v>
      </c>
      <c r="F5854" s="72">
        <f t="shared" si="981"/>
        <v>2010</v>
      </c>
      <c r="G5854" s="70">
        <f t="shared" si="982"/>
        <v>8491.5458937198073</v>
      </c>
      <c r="H5854" s="70" cm="1">
        <f t="array" ref="H5854">INDEX(magic_bricks_appreciation_pivot!$A$13:$K$20,MATCH(C5854,magic_bricks_appreciation_pivot!$A$13:$A$20,0),1+MATCH(F5854,INDEX(magic_bricks_appreciation_pivot!$B$13:$K$13,0),0))</f>
        <v>0.49881786187527283</v>
      </c>
      <c r="I5854" s="70">
        <f t="shared" si="987"/>
        <v>12727.280660440874</v>
      </c>
      <c r="J5854">
        <v>7</v>
      </c>
      <c r="K5854">
        <v>1</v>
      </c>
      <c r="L5854">
        <v>1</v>
      </c>
      <c r="M5854">
        <v>2</v>
      </c>
      <c r="N5854" t="s">
        <v>184</v>
      </c>
      <c r="O5854" t="s">
        <v>161</v>
      </c>
      <c r="P5854" s="12">
        <v>32264</v>
      </c>
      <c r="Q5854" t="s">
        <v>169</v>
      </c>
      <c r="R5854" t="s">
        <v>157</v>
      </c>
      <c r="S5854" t="s">
        <v>178</v>
      </c>
      <c r="T5854" t="s">
        <v>182</v>
      </c>
      <c r="U5854">
        <v>4.5999999999999996</v>
      </c>
      <c r="V5854">
        <v>4.5999999999999996</v>
      </c>
      <c r="W5854">
        <v>5</v>
      </c>
      <c r="X5854">
        <v>4.76</v>
      </c>
      <c r="Y5854">
        <v>337488</v>
      </c>
      <c r="Z5854">
        <v>91403</v>
      </c>
      <c r="AA5854">
        <v>7031000</v>
      </c>
    </row>
    <row r="5855" spans="1:27">
      <c r="A5855" t="s">
        <v>6048</v>
      </c>
      <c r="B5855" t="s">
        <v>39</v>
      </c>
      <c r="C5855" t="s">
        <v>39</v>
      </c>
      <c r="D5855">
        <v>1551</v>
      </c>
      <c r="E5855" s="12">
        <v>41668</v>
      </c>
      <c r="F5855" s="72">
        <f t="shared" si="981"/>
        <v>2014</v>
      </c>
      <c r="G5855" s="70">
        <f t="shared" si="982"/>
        <v>7688.6911669890396</v>
      </c>
      <c r="H5855" s="70" cm="1">
        <f t="array" ref="H5855">INDEX(magic_bricks_appreciation_pivot!$A$13:$K$20,MATCH(C5855,magic_bricks_appreciation_pivot!$A$13:$A$20,0),1+MATCH(F5855,INDEX(magic_bricks_appreciation_pivot!$B$13:$K$13,0),0))</f>
        <v>2.7142646408024784E-2</v>
      </c>
      <c r="I5855" s="70">
        <f t="shared" si="987"/>
        <v>7897.3825926751269</v>
      </c>
      <c r="J5855">
        <v>32</v>
      </c>
      <c r="K5855">
        <v>1</v>
      </c>
      <c r="L5855">
        <v>1</v>
      </c>
      <c r="M5855">
        <v>4</v>
      </c>
      <c r="N5855" t="s">
        <v>154</v>
      </c>
      <c r="O5855" t="s">
        <v>161</v>
      </c>
      <c r="P5855" s="12">
        <v>29623</v>
      </c>
      <c r="Q5855" t="s">
        <v>194</v>
      </c>
      <c r="R5855" t="s">
        <v>177</v>
      </c>
      <c r="S5855" t="s">
        <v>162</v>
      </c>
      <c r="T5855" t="s">
        <v>182</v>
      </c>
      <c r="U5855">
        <v>2.8</v>
      </c>
      <c r="V5855">
        <v>3.4</v>
      </c>
      <c r="W5855">
        <v>2.5</v>
      </c>
      <c r="X5855">
        <v>2.83</v>
      </c>
      <c r="Y5855">
        <v>429306</v>
      </c>
      <c r="Z5855">
        <v>202728</v>
      </c>
      <c r="AA5855">
        <v>11925160</v>
      </c>
    </row>
    <row r="5856" spans="1:27">
      <c r="A5856" t="s">
        <v>6049</v>
      </c>
      <c r="B5856" t="s">
        <v>175</v>
      </c>
      <c r="C5856" t="s">
        <v>34</v>
      </c>
      <c r="D5856">
        <v>831</v>
      </c>
      <c r="E5856" s="12">
        <v>41775</v>
      </c>
      <c r="F5856" s="72">
        <f t="shared" si="981"/>
        <v>2014</v>
      </c>
      <c r="G5856" s="70">
        <f t="shared" si="982"/>
        <v>11711.456077015644</v>
      </c>
      <c r="H5856" s="70" cm="1">
        <f t="array" ref="H5856">INDEX(magic_bricks_appreciation_pivot!$A$13:$K$20,MATCH(C5856,magic_bricks_appreciation_pivot!$A$13:$A$20,0),1+MATCH(F5856,INDEX(magic_bricks_appreciation_pivot!$B$13:$K$13,0),0))</f>
        <v>5.1040744021257752E-2</v>
      </c>
      <c r="I5856" s="70">
        <f t="shared" si="987"/>
        <v>12309.217508758804</v>
      </c>
      <c r="J5856">
        <v>15</v>
      </c>
      <c r="K5856">
        <v>1</v>
      </c>
      <c r="L5856">
        <v>1</v>
      </c>
      <c r="M5856">
        <v>3</v>
      </c>
      <c r="N5856" t="s">
        <v>154</v>
      </c>
      <c r="O5856" t="s">
        <v>155</v>
      </c>
      <c r="P5856" s="12">
        <v>35570</v>
      </c>
      <c r="Q5856" t="s">
        <v>169</v>
      </c>
      <c r="R5856" t="s">
        <v>157</v>
      </c>
      <c r="S5856" t="s">
        <v>158</v>
      </c>
      <c r="T5856" t="s">
        <v>182</v>
      </c>
      <c r="U5856">
        <v>2.1</v>
      </c>
      <c r="V5856">
        <v>4.3</v>
      </c>
      <c r="W5856">
        <v>3</v>
      </c>
      <c r="X5856">
        <v>3.25</v>
      </c>
      <c r="Y5856">
        <v>311431</v>
      </c>
      <c r="Z5856">
        <v>126519</v>
      </c>
      <c r="AA5856">
        <v>9732220</v>
      </c>
    </row>
    <row r="5857" spans="1:27" hidden="1">
      <c r="A5857" t="s">
        <v>6050</v>
      </c>
      <c r="B5857" t="s">
        <v>175</v>
      </c>
      <c r="C5857" t="s">
        <v>34</v>
      </c>
      <c r="D5857">
        <v>1196</v>
      </c>
      <c r="E5857" s="12">
        <v>39429</v>
      </c>
      <c r="F5857" s="72">
        <f t="shared" si="981"/>
        <v>2007</v>
      </c>
      <c r="G5857" s="70">
        <f t="shared" si="982"/>
        <v>10691.555183946488</v>
      </c>
      <c r="H5857" s="70" t="e" cm="1">
        <f t="array" ref="H5857">INDEX(magic_bricks_appreciation_pivot!$A$13:$K$20,MATCH(C5857,magic_bricks_appreciation_pivot!$A$13:$A$20,0),1+MATCH(F5857,INDEX(magic_bricks_appreciation_pivot!$B$13:$K$13,0),0))</f>
        <v>#N/A</v>
      </c>
      <c r="I5857" s="70"/>
      <c r="J5857">
        <v>13</v>
      </c>
      <c r="K5857">
        <v>1</v>
      </c>
      <c r="L5857">
        <v>1</v>
      </c>
      <c r="M5857">
        <v>3</v>
      </c>
      <c r="N5857" t="s">
        <v>176</v>
      </c>
      <c r="O5857" t="s">
        <v>161</v>
      </c>
      <c r="P5857" s="12">
        <v>35779</v>
      </c>
      <c r="Q5857" t="s">
        <v>156</v>
      </c>
      <c r="R5857" t="s">
        <v>170</v>
      </c>
      <c r="S5857" t="s">
        <v>158</v>
      </c>
      <c r="T5857" t="s">
        <v>163</v>
      </c>
      <c r="U5857">
        <v>3.6</v>
      </c>
      <c r="V5857">
        <v>3.2</v>
      </c>
      <c r="W5857">
        <v>4.8</v>
      </c>
      <c r="X5857">
        <v>3.8</v>
      </c>
      <c r="Y5857">
        <v>358039</v>
      </c>
      <c r="Z5857">
        <v>76723</v>
      </c>
      <c r="AA5857">
        <v>12787100</v>
      </c>
    </row>
    <row r="5858" spans="1:27">
      <c r="A5858" t="s">
        <v>6051</v>
      </c>
      <c r="B5858" t="s">
        <v>23</v>
      </c>
      <c r="C5858" t="s">
        <v>23</v>
      </c>
      <c r="D5858">
        <v>1589</v>
      </c>
      <c r="E5858" s="12">
        <v>40390</v>
      </c>
      <c r="F5858" s="72">
        <f t="shared" si="981"/>
        <v>2010</v>
      </c>
      <c r="G5858" s="70">
        <f t="shared" si="982"/>
        <v>4557.7407174323471</v>
      </c>
      <c r="H5858" s="70" cm="1">
        <f t="array" ref="H5858">INDEX(magic_bricks_appreciation_pivot!$A$13:$K$20,MATCH(C5858,magic_bricks_appreciation_pivot!$A$13:$A$20,0),1+MATCH(F5858,INDEX(magic_bricks_appreciation_pivot!$B$13:$K$13,0),0))</f>
        <v>0.49881786187527283</v>
      </c>
      <c r="I5858" s="70">
        <f t="shared" ref="I5858:I5859" si="988">G5858+G5858*H5858</f>
        <v>6831.223197083822</v>
      </c>
      <c r="J5858">
        <v>140</v>
      </c>
      <c r="K5858">
        <v>2</v>
      </c>
      <c r="L5858">
        <v>2</v>
      </c>
      <c r="M5858">
        <v>4</v>
      </c>
      <c r="N5858" t="s">
        <v>193</v>
      </c>
      <c r="O5858" t="s">
        <v>161</v>
      </c>
      <c r="P5858" s="12">
        <v>25425</v>
      </c>
      <c r="Q5858" t="s">
        <v>194</v>
      </c>
      <c r="R5858" t="s">
        <v>170</v>
      </c>
      <c r="S5858" t="s">
        <v>162</v>
      </c>
      <c r="T5858" t="s">
        <v>171</v>
      </c>
      <c r="U5858">
        <v>4.5</v>
      </c>
      <c r="V5858">
        <v>3.1</v>
      </c>
      <c r="W5858">
        <v>2</v>
      </c>
      <c r="X5858">
        <v>3.08</v>
      </c>
      <c r="Y5858">
        <v>289690</v>
      </c>
      <c r="Z5858">
        <v>72423</v>
      </c>
      <c r="AA5858">
        <v>7242250</v>
      </c>
    </row>
    <row r="5859" spans="1:27">
      <c r="A5859" t="s">
        <v>6052</v>
      </c>
      <c r="B5859" t="s">
        <v>39</v>
      </c>
      <c r="C5859" t="s">
        <v>39</v>
      </c>
      <c r="D5859">
        <v>1874</v>
      </c>
      <c r="E5859" s="12">
        <v>40906</v>
      </c>
      <c r="F5859" s="72">
        <f t="shared" si="981"/>
        <v>2011</v>
      </c>
      <c r="G5859" s="70">
        <f t="shared" si="982"/>
        <v>7810.0213447171827</v>
      </c>
      <c r="H5859" s="70" cm="1">
        <f t="array" ref="H5859">INDEX(magic_bricks_appreciation_pivot!$A$13:$K$20,MATCH(C5859,magic_bricks_appreciation_pivot!$A$13:$A$20,0),1+MATCH(F5859,INDEX(magic_bricks_appreciation_pivot!$B$13:$K$13,0),0))</f>
        <v>0.32133594787779113</v>
      </c>
      <c r="I5859" s="70">
        <f t="shared" si="988"/>
        <v>10319.661956467658</v>
      </c>
      <c r="J5859">
        <v>142</v>
      </c>
      <c r="K5859">
        <v>2</v>
      </c>
      <c r="L5859">
        <v>1</v>
      </c>
      <c r="M5859">
        <v>5</v>
      </c>
      <c r="N5859" t="s">
        <v>184</v>
      </c>
      <c r="O5859" t="s">
        <v>155</v>
      </c>
      <c r="P5859" s="12">
        <v>30321</v>
      </c>
      <c r="Q5859" t="s">
        <v>194</v>
      </c>
      <c r="R5859" t="s">
        <v>157</v>
      </c>
      <c r="S5859" t="s">
        <v>162</v>
      </c>
      <c r="T5859" t="s">
        <v>166</v>
      </c>
      <c r="U5859">
        <v>5</v>
      </c>
      <c r="V5859">
        <v>3.8</v>
      </c>
      <c r="W5859">
        <v>4.4000000000000004</v>
      </c>
      <c r="X5859">
        <v>4.46</v>
      </c>
      <c r="Y5859">
        <v>365900</v>
      </c>
      <c r="Z5859">
        <v>146360</v>
      </c>
      <c r="AA5859">
        <v>14635980</v>
      </c>
    </row>
    <row r="5860" spans="1:27" hidden="1">
      <c r="A5860" t="s">
        <v>6053</v>
      </c>
      <c r="B5860" t="s">
        <v>75</v>
      </c>
      <c r="D5860">
        <v>1867</v>
      </c>
      <c r="E5860" s="12">
        <v>39303</v>
      </c>
      <c r="F5860" s="72">
        <f t="shared" si="981"/>
        <v>2007</v>
      </c>
      <c r="G5860" s="70">
        <f t="shared" si="982"/>
        <v>11023.706480985538</v>
      </c>
      <c r="H5860" s="70" t="e" cm="1">
        <f t="array" ref="H5860">INDEX(magic_bricks_appreciation_pivot!$A$13:$K$20,MATCH(C5860,magic_bricks_appreciation_pivot!$A$13:$A$20,0),1+MATCH(F5860,INDEX(magic_bricks_appreciation_pivot!$B$13:$K$13,0),0))</f>
        <v>#N/A</v>
      </c>
      <c r="I5860" s="70"/>
      <c r="J5860">
        <v>127</v>
      </c>
      <c r="K5860">
        <v>2</v>
      </c>
      <c r="L5860">
        <v>1</v>
      </c>
      <c r="M5860">
        <v>5</v>
      </c>
      <c r="N5860" t="s">
        <v>193</v>
      </c>
      <c r="O5860" t="s">
        <v>155</v>
      </c>
      <c r="P5860" s="12">
        <v>27258</v>
      </c>
      <c r="Q5860" t="s">
        <v>156</v>
      </c>
      <c r="R5860" t="s">
        <v>177</v>
      </c>
      <c r="S5860" t="s">
        <v>178</v>
      </c>
      <c r="T5860" t="s">
        <v>166</v>
      </c>
      <c r="U5860">
        <v>2.2000000000000002</v>
      </c>
      <c r="V5860">
        <v>2.1</v>
      </c>
      <c r="W5860">
        <v>3.1</v>
      </c>
      <c r="X5860">
        <v>2.58</v>
      </c>
      <c r="Y5860">
        <v>823250</v>
      </c>
      <c r="Z5860">
        <v>205813</v>
      </c>
      <c r="AA5860">
        <v>20581260</v>
      </c>
    </row>
    <row r="5861" spans="1:27" hidden="1">
      <c r="A5861" t="s">
        <v>6054</v>
      </c>
      <c r="B5861" t="s">
        <v>75</v>
      </c>
      <c r="D5861">
        <v>1909</v>
      </c>
      <c r="E5861" s="12">
        <v>40065</v>
      </c>
      <c r="F5861" s="72">
        <f t="shared" si="981"/>
        <v>2009</v>
      </c>
      <c r="G5861" s="70">
        <f t="shared" si="982"/>
        <v>10791.147197485594</v>
      </c>
      <c r="H5861" s="70" t="e" cm="1">
        <f t="array" ref="H5861">INDEX(magic_bricks_appreciation_pivot!$A$13:$K$20,MATCH(C5861,magic_bricks_appreciation_pivot!$A$13:$A$20,0),1+MATCH(F5861,INDEX(magic_bricks_appreciation_pivot!$B$13:$K$13,0),0))</f>
        <v>#N/A</v>
      </c>
      <c r="I5861" s="70"/>
      <c r="J5861">
        <v>185</v>
      </c>
      <c r="K5861">
        <v>2</v>
      </c>
      <c r="L5861">
        <v>1</v>
      </c>
      <c r="M5861">
        <v>5</v>
      </c>
      <c r="N5861" t="s">
        <v>176</v>
      </c>
      <c r="O5861" t="s">
        <v>155</v>
      </c>
      <c r="P5861" s="12">
        <v>34590</v>
      </c>
      <c r="Q5861" t="s">
        <v>156</v>
      </c>
      <c r="R5861" t="s">
        <v>157</v>
      </c>
      <c r="S5861" t="s">
        <v>178</v>
      </c>
      <c r="T5861" t="s">
        <v>163</v>
      </c>
      <c r="U5861">
        <v>4.2</v>
      </c>
      <c r="V5861">
        <v>4.8</v>
      </c>
      <c r="W5861">
        <v>2.4</v>
      </c>
      <c r="X5861">
        <v>3.54</v>
      </c>
      <c r="Y5861">
        <v>782811</v>
      </c>
      <c r="Z5861">
        <v>267804</v>
      </c>
      <c r="AA5861">
        <v>20600300</v>
      </c>
    </row>
    <row r="5862" spans="1:27" hidden="1">
      <c r="A5862" t="s">
        <v>6055</v>
      </c>
      <c r="B5862" t="s">
        <v>56</v>
      </c>
      <c r="C5862" t="s">
        <v>56</v>
      </c>
      <c r="D5862">
        <v>672</v>
      </c>
      <c r="E5862" s="12">
        <v>39493</v>
      </c>
      <c r="F5862" s="72">
        <f t="shared" si="981"/>
        <v>2008</v>
      </c>
      <c r="G5862" s="70">
        <f t="shared" si="982"/>
        <v>6631.3764880952385</v>
      </c>
      <c r="H5862" s="70" t="e" cm="1">
        <f t="array" ref="H5862">INDEX(magic_bricks_appreciation_pivot!$A$13:$K$20,MATCH(C5862,magic_bricks_appreciation_pivot!$A$13:$A$20,0),1+MATCH(F5862,INDEX(magic_bricks_appreciation_pivot!$B$13:$K$13,0),0))</f>
        <v>#N/A</v>
      </c>
      <c r="I5862" s="70"/>
      <c r="J5862">
        <v>18</v>
      </c>
      <c r="K5862">
        <v>1</v>
      </c>
      <c r="L5862">
        <v>1</v>
      </c>
      <c r="M5862">
        <v>2</v>
      </c>
      <c r="N5862" t="s">
        <v>154</v>
      </c>
      <c r="O5862" t="s">
        <v>161</v>
      </c>
      <c r="P5862" s="12">
        <v>32558</v>
      </c>
      <c r="Q5862" t="s">
        <v>169</v>
      </c>
      <c r="R5862" t="s">
        <v>177</v>
      </c>
      <c r="S5862" t="s">
        <v>178</v>
      </c>
      <c r="T5862" t="s">
        <v>159</v>
      </c>
      <c r="U5862">
        <v>4.5</v>
      </c>
      <c r="V5862">
        <v>4.7</v>
      </c>
      <c r="W5862">
        <v>4.4000000000000004</v>
      </c>
      <c r="X5862">
        <v>4.49</v>
      </c>
      <c r="Y5862">
        <v>133689</v>
      </c>
      <c r="Z5862">
        <v>40107</v>
      </c>
      <c r="AA5862">
        <v>4456285</v>
      </c>
    </row>
    <row r="5863" spans="1:27">
      <c r="A5863" t="s">
        <v>6056</v>
      </c>
      <c r="B5863" t="s">
        <v>39</v>
      </c>
      <c r="C5863" t="s">
        <v>39</v>
      </c>
      <c r="D5863">
        <v>1997</v>
      </c>
      <c r="E5863" s="12">
        <v>41855</v>
      </c>
      <c r="F5863" s="72">
        <f t="shared" si="981"/>
        <v>2014</v>
      </c>
      <c r="G5863" s="70">
        <f t="shared" si="982"/>
        <v>10888.522784176264</v>
      </c>
      <c r="H5863" s="70" cm="1">
        <f t="array" ref="H5863">INDEX(magic_bricks_appreciation_pivot!$A$13:$K$20,MATCH(C5863,magic_bricks_appreciation_pivot!$A$13:$A$20,0),1+MATCH(F5863,INDEX(magic_bricks_appreciation_pivot!$B$13:$K$13,0),0))</f>
        <v>2.7142646408024784E-2</v>
      </c>
      <c r="I5863" s="70">
        <f t="shared" ref="I5863:I5864" si="989">G5863+G5863*H5863</f>
        <v>11184.066108012883</v>
      </c>
      <c r="J5863">
        <v>36</v>
      </c>
      <c r="K5863">
        <v>2</v>
      </c>
      <c r="L5863">
        <v>1</v>
      </c>
      <c r="M5863">
        <v>5</v>
      </c>
      <c r="N5863" t="s">
        <v>168</v>
      </c>
      <c r="O5863" t="s">
        <v>161</v>
      </c>
      <c r="P5863" s="12">
        <v>33095</v>
      </c>
      <c r="Q5863" t="s">
        <v>156</v>
      </c>
      <c r="R5863" t="s">
        <v>177</v>
      </c>
      <c r="S5863" t="s">
        <v>162</v>
      </c>
      <c r="T5863" t="s">
        <v>166</v>
      </c>
      <c r="U5863">
        <v>2</v>
      </c>
      <c r="V5863">
        <v>2.6</v>
      </c>
      <c r="W5863">
        <v>4.9000000000000004</v>
      </c>
      <c r="X5863">
        <v>3.31</v>
      </c>
      <c r="Y5863">
        <v>869775</v>
      </c>
      <c r="Z5863">
        <v>347910</v>
      </c>
      <c r="AA5863">
        <v>21744380</v>
      </c>
    </row>
    <row r="5864" spans="1:27">
      <c r="A5864" t="s">
        <v>6057</v>
      </c>
      <c r="B5864" t="s">
        <v>39</v>
      </c>
      <c r="C5864" t="s">
        <v>39</v>
      </c>
      <c r="D5864">
        <v>1700</v>
      </c>
      <c r="E5864" s="12">
        <v>41332</v>
      </c>
      <c r="F5864" s="72">
        <f t="shared" si="981"/>
        <v>2013</v>
      </c>
      <c r="G5864" s="70">
        <f t="shared" si="982"/>
        <v>7848.8</v>
      </c>
      <c r="H5864" s="70" cm="1">
        <f t="array" ref="H5864">INDEX(magic_bricks_appreciation_pivot!$A$13:$K$20,MATCH(C5864,magic_bricks_appreciation_pivot!$A$13:$A$20,0),1+MATCH(F5864,INDEX(magic_bricks_appreciation_pivot!$B$13:$K$13,0),0))</f>
        <v>4.727764965406598E-2</v>
      </c>
      <c r="I5864" s="70">
        <f t="shared" si="989"/>
        <v>8219.8728166048331</v>
      </c>
      <c r="J5864">
        <v>131</v>
      </c>
      <c r="K5864">
        <v>1</v>
      </c>
      <c r="L5864">
        <v>1</v>
      </c>
      <c r="M5864">
        <v>4</v>
      </c>
      <c r="N5864" t="s">
        <v>154</v>
      </c>
      <c r="O5864" t="s">
        <v>161</v>
      </c>
      <c r="P5864" s="12">
        <v>32937</v>
      </c>
      <c r="Q5864" t="s">
        <v>169</v>
      </c>
      <c r="R5864" t="s">
        <v>177</v>
      </c>
      <c r="S5864" t="s">
        <v>162</v>
      </c>
      <c r="T5864" t="s">
        <v>166</v>
      </c>
      <c r="U5864">
        <v>4</v>
      </c>
      <c r="V5864">
        <v>4.2</v>
      </c>
      <c r="W5864">
        <v>4.5</v>
      </c>
      <c r="X5864">
        <v>4.25</v>
      </c>
      <c r="Y5864">
        <v>533718</v>
      </c>
      <c r="Z5864">
        <v>80058</v>
      </c>
      <c r="AA5864">
        <v>13342960</v>
      </c>
    </row>
    <row r="5865" spans="1:27" hidden="1">
      <c r="A5865" t="s">
        <v>6058</v>
      </c>
      <c r="B5865" t="s">
        <v>201</v>
      </c>
      <c r="C5865" t="s">
        <v>201</v>
      </c>
      <c r="D5865">
        <v>1934</v>
      </c>
      <c r="E5865" s="12">
        <v>39877</v>
      </c>
      <c r="F5865" s="72">
        <f t="shared" si="981"/>
        <v>2009</v>
      </c>
      <c r="G5865" s="70">
        <f t="shared" si="982"/>
        <v>8306.0082730093072</v>
      </c>
      <c r="H5865" s="70" t="e" cm="1">
        <f t="array" ref="H5865">INDEX(magic_bricks_appreciation_pivot!$A$13:$K$20,MATCH(C5865,magic_bricks_appreciation_pivot!$A$13:$A$20,0),1+MATCH(F5865,INDEX(magic_bricks_appreciation_pivot!$B$13:$K$13,0),0))</f>
        <v>#N/A</v>
      </c>
      <c r="I5865" s="70"/>
      <c r="J5865">
        <v>73</v>
      </c>
      <c r="K5865">
        <v>3</v>
      </c>
      <c r="L5865">
        <v>2</v>
      </c>
      <c r="M5865">
        <v>5</v>
      </c>
      <c r="N5865" t="s">
        <v>154</v>
      </c>
      <c r="O5865" t="s">
        <v>155</v>
      </c>
      <c r="P5865" s="12">
        <v>32212</v>
      </c>
      <c r="Q5865" t="s">
        <v>156</v>
      </c>
      <c r="R5865" t="s">
        <v>157</v>
      </c>
      <c r="S5865" t="s">
        <v>158</v>
      </c>
      <c r="T5865" t="s">
        <v>163</v>
      </c>
      <c r="U5865">
        <v>4.9000000000000004</v>
      </c>
      <c r="V5865">
        <v>3.5</v>
      </c>
      <c r="W5865">
        <v>5</v>
      </c>
      <c r="X5865">
        <v>4.5199999999999996</v>
      </c>
      <c r="Y5865">
        <v>706808</v>
      </c>
      <c r="Z5865">
        <v>369468</v>
      </c>
      <c r="AA5865">
        <v>16063820</v>
      </c>
    </row>
    <row r="5866" spans="1:27" hidden="1">
      <c r="A5866" t="s">
        <v>6059</v>
      </c>
      <c r="B5866" t="s">
        <v>39</v>
      </c>
      <c r="C5866" t="s">
        <v>39</v>
      </c>
      <c r="D5866">
        <v>1716</v>
      </c>
      <c r="E5866" s="12">
        <v>40116</v>
      </c>
      <c r="F5866" s="72">
        <f t="shared" si="981"/>
        <v>2009</v>
      </c>
      <c r="G5866" s="70">
        <f t="shared" si="982"/>
        <v>11160.402097902097</v>
      </c>
      <c r="H5866" s="70" t="e" cm="1">
        <f t="array" ref="H5866">INDEX(magic_bricks_appreciation_pivot!$A$13:$K$20,MATCH(C5866,magic_bricks_appreciation_pivot!$A$13:$A$20,0),1+MATCH(F5866,INDEX(magic_bricks_appreciation_pivot!$B$13:$K$13,0),0))</f>
        <v>#N/A</v>
      </c>
      <c r="I5866" s="70"/>
      <c r="J5866">
        <v>157</v>
      </c>
      <c r="K5866">
        <v>1</v>
      </c>
      <c r="L5866">
        <v>1</v>
      </c>
      <c r="M5866">
        <v>4</v>
      </c>
      <c r="N5866" t="s">
        <v>176</v>
      </c>
      <c r="O5866" t="s">
        <v>161</v>
      </c>
      <c r="P5866" s="12">
        <v>38291</v>
      </c>
      <c r="Q5866" t="s">
        <v>156</v>
      </c>
      <c r="R5866" t="s">
        <v>157</v>
      </c>
      <c r="S5866" t="s">
        <v>162</v>
      </c>
      <c r="T5866" t="s">
        <v>163</v>
      </c>
      <c r="U5866">
        <v>4.4000000000000004</v>
      </c>
      <c r="V5866">
        <v>4.9000000000000004</v>
      </c>
      <c r="W5866">
        <v>2.9</v>
      </c>
      <c r="X5866">
        <v>3.9249999999999998</v>
      </c>
      <c r="Y5866">
        <v>536235</v>
      </c>
      <c r="Z5866">
        <v>191513</v>
      </c>
      <c r="AA5866">
        <v>19151250</v>
      </c>
    </row>
    <row r="5867" spans="1:27">
      <c r="A5867" t="s">
        <v>6060</v>
      </c>
      <c r="B5867" t="s">
        <v>175</v>
      </c>
      <c r="C5867" t="s">
        <v>34</v>
      </c>
      <c r="D5867">
        <v>736</v>
      </c>
      <c r="E5867" s="12">
        <v>40285</v>
      </c>
      <c r="F5867" s="72">
        <f t="shared" si="981"/>
        <v>2010</v>
      </c>
      <c r="G5867" s="70">
        <f t="shared" si="982"/>
        <v>11980.70652173913</v>
      </c>
      <c r="H5867" s="70" cm="1">
        <f t="array" ref="H5867">INDEX(magic_bricks_appreciation_pivot!$A$13:$K$20,MATCH(C5867,magic_bricks_appreciation_pivot!$A$13:$A$20,0),1+MATCH(F5867,INDEX(magic_bricks_appreciation_pivot!$B$13:$K$13,0),0))</f>
        <v>0.46848170778869208</v>
      </c>
      <c r="I5867" s="70">
        <f t="shared" ref="I5867:I5872" si="990">G5867+G5867*H5867</f>
        <v>17593.4483735586</v>
      </c>
      <c r="J5867">
        <v>134</v>
      </c>
      <c r="K5867">
        <v>1</v>
      </c>
      <c r="L5867">
        <v>1</v>
      </c>
      <c r="M5867">
        <v>2</v>
      </c>
      <c r="N5867" t="s">
        <v>184</v>
      </c>
      <c r="O5867" t="s">
        <v>161</v>
      </c>
      <c r="P5867" s="12">
        <v>28605</v>
      </c>
      <c r="Q5867" t="s">
        <v>156</v>
      </c>
      <c r="R5867" t="s">
        <v>157</v>
      </c>
      <c r="S5867" t="s">
        <v>178</v>
      </c>
      <c r="T5867" t="s">
        <v>163</v>
      </c>
      <c r="U5867">
        <v>3.1</v>
      </c>
      <c r="V5867">
        <v>2.4</v>
      </c>
      <c r="W5867">
        <v>4.2</v>
      </c>
      <c r="X5867">
        <v>3.15</v>
      </c>
      <c r="Y5867">
        <v>229263</v>
      </c>
      <c r="Z5867">
        <v>141085</v>
      </c>
      <c r="AA5867">
        <v>8817800</v>
      </c>
    </row>
    <row r="5868" spans="1:27">
      <c r="A5868" t="s">
        <v>6061</v>
      </c>
      <c r="B5868" t="s">
        <v>51</v>
      </c>
      <c r="C5868" t="s">
        <v>51</v>
      </c>
      <c r="D5868">
        <v>1505</v>
      </c>
      <c r="E5868" s="12">
        <v>40717</v>
      </c>
      <c r="F5868" s="72">
        <f t="shared" si="981"/>
        <v>2011</v>
      </c>
      <c r="G5868" s="70">
        <f t="shared" si="982"/>
        <v>5474.6378737541527</v>
      </c>
      <c r="H5868" s="70" cm="1">
        <f t="array" ref="H5868">INDEX(magic_bricks_appreciation_pivot!$A$13:$K$20,MATCH(C5868,magic_bricks_appreciation_pivot!$A$13:$A$20,0),1+MATCH(F5868,INDEX(magic_bricks_appreciation_pivot!$B$13:$K$13,0),0))</f>
        <v>0.33442622950819673</v>
      </c>
      <c r="I5868" s="70">
        <f t="shared" si="990"/>
        <v>7305.5003757965251</v>
      </c>
      <c r="J5868">
        <v>83</v>
      </c>
      <c r="K5868">
        <v>2</v>
      </c>
      <c r="L5868">
        <v>1</v>
      </c>
      <c r="M5868">
        <v>4</v>
      </c>
      <c r="N5868" t="s">
        <v>193</v>
      </c>
      <c r="O5868" t="s">
        <v>161</v>
      </c>
      <c r="P5868" s="12">
        <v>26482</v>
      </c>
      <c r="Q5868" t="s">
        <v>169</v>
      </c>
      <c r="R5868" t="s">
        <v>157</v>
      </c>
      <c r="S5868" t="s">
        <v>158</v>
      </c>
      <c r="T5868" t="s">
        <v>171</v>
      </c>
      <c r="U5868">
        <v>4.5</v>
      </c>
      <c r="V5868">
        <v>3.5</v>
      </c>
      <c r="W5868">
        <v>4.0999999999999996</v>
      </c>
      <c r="X5868">
        <v>3.93</v>
      </c>
      <c r="Y5868">
        <v>247180</v>
      </c>
      <c r="Z5868">
        <v>123590</v>
      </c>
      <c r="AA5868">
        <v>8239330</v>
      </c>
    </row>
    <row r="5869" spans="1:27">
      <c r="A5869" t="s">
        <v>6062</v>
      </c>
      <c r="B5869" t="s">
        <v>56</v>
      </c>
      <c r="C5869" t="s">
        <v>56</v>
      </c>
      <c r="D5869">
        <v>689</v>
      </c>
      <c r="E5869" s="12">
        <v>40397</v>
      </c>
      <c r="F5869" s="72">
        <f t="shared" si="981"/>
        <v>2010</v>
      </c>
      <c r="G5869" s="70">
        <f t="shared" si="982"/>
        <v>10081.676342525399</v>
      </c>
      <c r="H5869" s="70" cm="1">
        <f t="array" ref="H5869">INDEX(magic_bricks_appreciation_pivot!$A$13:$K$20,MATCH(C5869,magic_bricks_appreciation_pivot!$A$13:$A$20,0),1+MATCH(F5869,INDEX(magic_bricks_appreciation_pivot!$B$13:$K$13,0),0))</f>
        <v>0.62795711804515786</v>
      </c>
      <c r="I5869" s="70">
        <f t="shared" si="990"/>
        <v>16412.536763641696</v>
      </c>
      <c r="J5869">
        <v>98</v>
      </c>
      <c r="K5869">
        <v>1</v>
      </c>
      <c r="L5869">
        <v>1</v>
      </c>
      <c r="M5869">
        <v>2</v>
      </c>
      <c r="N5869" t="s">
        <v>193</v>
      </c>
      <c r="O5869" t="s">
        <v>155</v>
      </c>
      <c r="P5869" s="12">
        <v>38572</v>
      </c>
      <c r="Q5869" t="s">
        <v>169</v>
      </c>
      <c r="R5869" t="s">
        <v>165</v>
      </c>
      <c r="S5869" t="s">
        <v>158</v>
      </c>
      <c r="T5869" t="s">
        <v>173</v>
      </c>
      <c r="U5869">
        <v>3.3</v>
      </c>
      <c r="V5869">
        <v>2.2000000000000002</v>
      </c>
      <c r="W5869">
        <v>4.8</v>
      </c>
      <c r="X5869">
        <v>3.83</v>
      </c>
      <c r="Y5869">
        <v>263958</v>
      </c>
      <c r="Z5869">
        <v>55570</v>
      </c>
      <c r="AA5869">
        <v>6946275</v>
      </c>
    </row>
    <row r="5870" spans="1:27">
      <c r="A5870" t="s">
        <v>6063</v>
      </c>
      <c r="B5870" t="s">
        <v>175</v>
      </c>
      <c r="C5870" t="s">
        <v>34</v>
      </c>
      <c r="D5870">
        <v>862</v>
      </c>
      <c r="E5870" s="12">
        <v>41891</v>
      </c>
      <c r="F5870" s="72">
        <f t="shared" si="981"/>
        <v>2014</v>
      </c>
      <c r="G5870" s="70">
        <f t="shared" si="982"/>
        <v>8370.2900232018565</v>
      </c>
      <c r="H5870" s="70" cm="1">
        <f t="array" ref="H5870">INDEX(magic_bricks_appreciation_pivot!$A$13:$K$20,MATCH(C5870,magic_bricks_appreciation_pivot!$A$13:$A$20,0),1+MATCH(F5870,INDEX(magic_bricks_appreciation_pivot!$B$13:$K$13,0),0))</f>
        <v>5.1040744021257752E-2</v>
      </c>
      <c r="I5870" s="70">
        <f t="shared" si="990"/>
        <v>8797.5158536597901</v>
      </c>
      <c r="J5870">
        <v>150</v>
      </c>
      <c r="K5870">
        <v>1</v>
      </c>
      <c r="L5870">
        <v>1</v>
      </c>
      <c r="M5870">
        <v>3</v>
      </c>
      <c r="N5870" t="s">
        <v>154</v>
      </c>
      <c r="O5870" t="s">
        <v>161</v>
      </c>
      <c r="P5870" s="12">
        <v>27656</v>
      </c>
      <c r="Q5870" t="s">
        <v>169</v>
      </c>
      <c r="R5870" t="s">
        <v>170</v>
      </c>
      <c r="S5870" t="s">
        <v>178</v>
      </c>
      <c r="T5870" t="s">
        <v>166</v>
      </c>
      <c r="U5870">
        <v>4.7</v>
      </c>
      <c r="V5870">
        <v>2.9</v>
      </c>
      <c r="W5870">
        <v>5</v>
      </c>
      <c r="X5870">
        <v>4.07</v>
      </c>
      <c r="Y5870">
        <v>209241</v>
      </c>
      <c r="Z5870">
        <v>36076</v>
      </c>
      <c r="AA5870">
        <v>7215190</v>
      </c>
    </row>
    <row r="5871" spans="1:27">
      <c r="A5871" t="s">
        <v>6064</v>
      </c>
      <c r="B5871" t="s">
        <v>23</v>
      </c>
      <c r="C5871" t="s">
        <v>23</v>
      </c>
      <c r="D5871">
        <v>1320</v>
      </c>
      <c r="E5871" s="12">
        <v>40362</v>
      </c>
      <c r="F5871" s="72">
        <f t="shared" si="981"/>
        <v>2010</v>
      </c>
      <c r="G5871" s="70">
        <f t="shared" si="982"/>
        <v>5889.393939393939</v>
      </c>
      <c r="H5871" s="70" cm="1">
        <f t="array" ref="H5871">INDEX(magic_bricks_appreciation_pivot!$A$13:$K$20,MATCH(C5871,magic_bricks_appreciation_pivot!$A$13:$A$20,0),1+MATCH(F5871,INDEX(magic_bricks_appreciation_pivot!$B$13:$K$13,0),0))</f>
        <v>0.49881786187527283</v>
      </c>
      <c r="I5871" s="70">
        <f t="shared" si="990"/>
        <v>8827.1288319836131</v>
      </c>
      <c r="J5871">
        <v>133</v>
      </c>
      <c r="K5871">
        <v>1</v>
      </c>
      <c r="L5871">
        <v>1</v>
      </c>
      <c r="M5871">
        <v>3</v>
      </c>
      <c r="N5871" t="s">
        <v>184</v>
      </c>
      <c r="O5871" t="s">
        <v>155</v>
      </c>
      <c r="P5871" s="12">
        <v>30142</v>
      </c>
      <c r="Q5871" t="s">
        <v>169</v>
      </c>
      <c r="R5871" t="s">
        <v>177</v>
      </c>
      <c r="S5871" t="s">
        <v>178</v>
      </c>
      <c r="T5871" t="s">
        <v>163</v>
      </c>
      <c r="U5871">
        <v>3.4</v>
      </c>
      <c r="V5871">
        <v>2.4</v>
      </c>
      <c r="W5871">
        <v>2</v>
      </c>
      <c r="X5871">
        <v>2.54</v>
      </c>
      <c r="Y5871">
        <v>310960</v>
      </c>
      <c r="Z5871">
        <v>101062</v>
      </c>
      <c r="AA5871">
        <v>7774000</v>
      </c>
    </row>
    <row r="5872" spans="1:27">
      <c r="A5872" t="s">
        <v>6065</v>
      </c>
      <c r="B5872" t="s">
        <v>201</v>
      </c>
      <c r="C5872" t="s">
        <v>201</v>
      </c>
      <c r="D5872">
        <v>2300</v>
      </c>
      <c r="E5872" s="12">
        <v>40343</v>
      </c>
      <c r="F5872" s="72">
        <f t="shared" si="981"/>
        <v>2010</v>
      </c>
      <c r="G5872" s="70">
        <f t="shared" si="982"/>
        <v>5377.9652173913046</v>
      </c>
      <c r="H5872" s="70" cm="1">
        <f t="array" ref="H5872">INDEX(magic_bricks_appreciation_pivot!$A$13:$K$20,MATCH(C5872,magic_bricks_appreciation_pivot!$A$13:$A$20,0),1+MATCH(F5872,INDEX(magic_bricks_appreciation_pivot!$B$13:$K$13,0),0))</f>
        <v>0.62790190260080292</v>
      </c>
      <c r="I5872" s="70">
        <f t="shared" si="990"/>
        <v>8754.7998095122457</v>
      </c>
      <c r="J5872">
        <v>113</v>
      </c>
      <c r="K5872">
        <v>4</v>
      </c>
      <c r="L5872">
        <v>2</v>
      </c>
      <c r="M5872">
        <v>6</v>
      </c>
      <c r="N5872" t="s">
        <v>154</v>
      </c>
      <c r="O5872" t="s">
        <v>161</v>
      </c>
      <c r="P5872" s="12">
        <v>34503</v>
      </c>
      <c r="Q5872" t="s">
        <v>169</v>
      </c>
      <c r="R5872" t="s">
        <v>157</v>
      </c>
      <c r="S5872" t="s">
        <v>162</v>
      </c>
      <c r="T5872" t="s">
        <v>163</v>
      </c>
      <c r="U5872">
        <v>4.9000000000000004</v>
      </c>
      <c r="V5872">
        <v>5</v>
      </c>
      <c r="W5872">
        <v>4.5</v>
      </c>
      <c r="X5872">
        <v>4.7699999999999996</v>
      </c>
      <c r="Y5872">
        <v>568989</v>
      </c>
      <c r="Z5872">
        <v>185540</v>
      </c>
      <c r="AA5872">
        <v>12369320</v>
      </c>
    </row>
    <row r="5873" spans="1:27" hidden="1">
      <c r="A5873" t="s">
        <v>6066</v>
      </c>
      <c r="B5873" t="s">
        <v>51</v>
      </c>
      <c r="C5873" t="s">
        <v>51</v>
      </c>
      <c r="D5873">
        <v>1697</v>
      </c>
      <c r="E5873" s="12">
        <v>38741</v>
      </c>
      <c r="F5873" s="72">
        <f t="shared" si="981"/>
        <v>2006</v>
      </c>
      <c r="G5873" s="70">
        <f t="shared" si="982"/>
        <v>5086.8591632292282</v>
      </c>
      <c r="H5873" s="70" t="e" cm="1">
        <f t="array" ref="H5873">INDEX(magic_bricks_appreciation_pivot!$A$13:$K$20,MATCH(C5873,magic_bricks_appreciation_pivot!$A$13:$A$20,0),1+MATCH(F5873,INDEX(magic_bricks_appreciation_pivot!$B$13:$K$13,0),0))</f>
        <v>#N/A</v>
      </c>
      <c r="I5873" s="70"/>
      <c r="J5873">
        <v>107</v>
      </c>
      <c r="K5873">
        <v>2</v>
      </c>
      <c r="L5873">
        <v>1</v>
      </c>
      <c r="M5873">
        <v>4</v>
      </c>
      <c r="N5873" t="s">
        <v>193</v>
      </c>
      <c r="O5873" t="s">
        <v>161</v>
      </c>
      <c r="P5873" s="12">
        <v>25966</v>
      </c>
      <c r="Q5873" t="s">
        <v>169</v>
      </c>
      <c r="R5873" t="s">
        <v>165</v>
      </c>
      <c r="S5873" t="s">
        <v>162</v>
      </c>
      <c r="T5873" t="s">
        <v>173</v>
      </c>
      <c r="U5873">
        <v>3.9</v>
      </c>
      <c r="V5873">
        <v>3.8</v>
      </c>
      <c r="W5873">
        <v>4.9000000000000004</v>
      </c>
      <c r="X5873">
        <v>4.16</v>
      </c>
      <c r="Y5873">
        <v>310766</v>
      </c>
      <c r="Z5873">
        <v>86324</v>
      </c>
      <c r="AA5873">
        <v>8632400</v>
      </c>
    </row>
    <row r="5874" spans="1:27">
      <c r="A5874" t="s">
        <v>6067</v>
      </c>
      <c r="B5874" t="s">
        <v>201</v>
      </c>
      <c r="C5874" t="s">
        <v>201</v>
      </c>
      <c r="D5874">
        <v>2178</v>
      </c>
      <c r="E5874" s="12">
        <v>40404</v>
      </c>
      <c r="F5874" s="72">
        <f t="shared" si="981"/>
        <v>2010</v>
      </c>
      <c r="G5874" s="70">
        <f t="shared" si="982"/>
        <v>5012.6813590449956</v>
      </c>
      <c r="H5874" s="70" cm="1">
        <f t="array" ref="H5874">INDEX(magic_bricks_appreciation_pivot!$A$13:$K$20,MATCH(C5874,magic_bricks_appreciation_pivot!$A$13:$A$20,0),1+MATCH(F5874,INDEX(magic_bricks_appreciation_pivot!$B$13:$K$13,0),0))</f>
        <v>0.62790190260080292</v>
      </c>
      <c r="I5874" s="70">
        <f>G5874+G5874*H5874</f>
        <v>8160.1535215209269</v>
      </c>
      <c r="J5874">
        <v>57</v>
      </c>
      <c r="K5874">
        <v>3</v>
      </c>
      <c r="L5874">
        <v>2</v>
      </c>
      <c r="M5874">
        <v>5</v>
      </c>
      <c r="N5874" t="s">
        <v>176</v>
      </c>
      <c r="O5874" t="s">
        <v>161</v>
      </c>
      <c r="P5874" s="12">
        <v>36389</v>
      </c>
      <c r="Q5874" t="s">
        <v>194</v>
      </c>
      <c r="R5874" t="s">
        <v>177</v>
      </c>
      <c r="S5874" t="s">
        <v>162</v>
      </c>
      <c r="T5874" t="s">
        <v>166</v>
      </c>
      <c r="U5874">
        <v>3.4</v>
      </c>
      <c r="V5874">
        <v>2.5</v>
      </c>
      <c r="W5874">
        <v>2.4</v>
      </c>
      <c r="X5874">
        <v>2.73</v>
      </c>
      <c r="Y5874">
        <v>338446</v>
      </c>
      <c r="Z5874">
        <v>262023</v>
      </c>
      <c r="AA5874">
        <v>10917620</v>
      </c>
    </row>
    <row r="5875" spans="1:27" hidden="1">
      <c r="A5875" t="s">
        <v>6068</v>
      </c>
      <c r="B5875" t="s">
        <v>175</v>
      </c>
      <c r="C5875" t="s">
        <v>34</v>
      </c>
      <c r="D5875">
        <v>1229</v>
      </c>
      <c r="E5875" s="12">
        <v>39328</v>
      </c>
      <c r="F5875" s="72">
        <f t="shared" si="981"/>
        <v>2007</v>
      </c>
      <c r="G5875" s="70">
        <f t="shared" si="982"/>
        <v>8223.8812042310819</v>
      </c>
      <c r="H5875" s="70" t="e" cm="1">
        <f t="array" ref="H5875">INDEX(magic_bricks_appreciation_pivot!$A$13:$K$20,MATCH(C5875,magic_bricks_appreciation_pivot!$A$13:$A$20,0),1+MATCH(F5875,INDEX(magic_bricks_appreciation_pivot!$B$13:$K$13,0),0))</f>
        <v>#N/A</v>
      </c>
      <c r="I5875" s="70"/>
      <c r="J5875">
        <v>146</v>
      </c>
      <c r="K5875">
        <v>2</v>
      </c>
      <c r="L5875">
        <v>1</v>
      </c>
      <c r="M5875">
        <v>4</v>
      </c>
      <c r="N5875" t="s">
        <v>184</v>
      </c>
      <c r="O5875" t="s">
        <v>161</v>
      </c>
      <c r="P5875" s="12">
        <v>37503</v>
      </c>
      <c r="Q5875" t="s">
        <v>194</v>
      </c>
      <c r="R5875" t="s">
        <v>177</v>
      </c>
      <c r="S5875" t="s">
        <v>162</v>
      </c>
      <c r="T5875" t="s">
        <v>166</v>
      </c>
      <c r="U5875">
        <v>3.4</v>
      </c>
      <c r="V5875">
        <v>3.8</v>
      </c>
      <c r="W5875">
        <v>3.4</v>
      </c>
      <c r="X5875">
        <v>3.56</v>
      </c>
      <c r="Y5875">
        <v>333536</v>
      </c>
      <c r="Z5875">
        <v>161714</v>
      </c>
      <c r="AA5875">
        <v>10107150</v>
      </c>
    </row>
    <row r="5876" spans="1:27">
      <c r="A5876" t="s">
        <v>6069</v>
      </c>
      <c r="B5876" t="s">
        <v>75</v>
      </c>
      <c r="C5876" t="s">
        <v>75</v>
      </c>
      <c r="D5876">
        <v>1549</v>
      </c>
      <c r="E5876" s="12">
        <v>40224</v>
      </c>
      <c r="F5876" s="72">
        <f t="shared" si="981"/>
        <v>2010</v>
      </c>
      <c r="G5876" s="70">
        <f t="shared" si="982"/>
        <v>10772.614590058101</v>
      </c>
      <c r="H5876" s="70" cm="1">
        <f t="array" ref="H5876">INDEX(magic_bricks_appreciation_pivot!$A$13:$K$20,MATCH(C5876,magic_bricks_appreciation_pivot!$A$13:$A$20,0),1+MATCH(F5876,INDEX(magic_bricks_appreciation_pivot!$B$13:$K$13,0),0))</f>
        <v>0.78146973215161719</v>
      </c>
      <c r="I5876" s="70">
        <f>G5876+G5876*H5876</f>
        <v>19191.086828323409</v>
      </c>
      <c r="J5876">
        <v>169</v>
      </c>
      <c r="K5876">
        <v>1</v>
      </c>
      <c r="L5876">
        <v>1</v>
      </c>
      <c r="M5876">
        <v>4</v>
      </c>
      <c r="N5876" t="s">
        <v>193</v>
      </c>
      <c r="O5876" t="s">
        <v>161</v>
      </c>
      <c r="P5876" s="12">
        <v>24164</v>
      </c>
      <c r="Q5876" t="s">
        <v>156</v>
      </c>
      <c r="R5876" t="s">
        <v>165</v>
      </c>
      <c r="S5876" t="s">
        <v>158</v>
      </c>
      <c r="T5876" t="s">
        <v>163</v>
      </c>
      <c r="U5876">
        <v>2.6</v>
      </c>
      <c r="V5876">
        <v>4.8</v>
      </c>
      <c r="W5876">
        <v>5</v>
      </c>
      <c r="X5876">
        <v>4.2300000000000004</v>
      </c>
      <c r="Y5876">
        <v>467230</v>
      </c>
      <c r="Z5876">
        <v>216928</v>
      </c>
      <c r="AA5876">
        <v>16686780</v>
      </c>
    </row>
    <row r="5877" spans="1:27" hidden="1">
      <c r="A5877" t="s">
        <v>6070</v>
      </c>
      <c r="B5877" t="s">
        <v>51</v>
      </c>
      <c r="C5877" t="s">
        <v>51</v>
      </c>
      <c r="D5877">
        <v>1911</v>
      </c>
      <c r="E5877" s="12">
        <v>39855</v>
      </c>
      <c r="F5877" s="72">
        <f t="shared" si="981"/>
        <v>2009</v>
      </c>
      <c r="G5877" s="70">
        <f t="shared" si="982"/>
        <v>4213.2339089481948</v>
      </c>
      <c r="H5877" s="70" t="e" cm="1">
        <f t="array" ref="H5877">INDEX(magic_bricks_appreciation_pivot!$A$13:$K$20,MATCH(C5877,magic_bricks_appreciation_pivot!$A$13:$A$20,0),1+MATCH(F5877,INDEX(magic_bricks_appreciation_pivot!$B$13:$K$13,0),0))</f>
        <v>#N/A</v>
      </c>
      <c r="I5877" s="70"/>
      <c r="J5877">
        <v>28</v>
      </c>
      <c r="K5877">
        <v>3</v>
      </c>
      <c r="L5877">
        <v>2</v>
      </c>
      <c r="M5877">
        <v>5</v>
      </c>
      <c r="N5877" t="s">
        <v>193</v>
      </c>
      <c r="O5877" t="s">
        <v>161</v>
      </c>
      <c r="P5877" s="12">
        <v>37300</v>
      </c>
      <c r="Q5877" t="s">
        <v>194</v>
      </c>
      <c r="R5877" t="s">
        <v>177</v>
      </c>
      <c r="S5877" t="s">
        <v>158</v>
      </c>
      <c r="T5877" t="s">
        <v>159</v>
      </c>
      <c r="U5877">
        <v>2.5</v>
      </c>
      <c r="V5877">
        <v>4.8</v>
      </c>
      <c r="W5877">
        <v>2</v>
      </c>
      <c r="X5877">
        <v>3.39</v>
      </c>
      <c r="Y5877">
        <v>241545</v>
      </c>
      <c r="Z5877">
        <v>56360</v>
      </c>
      <c r="AA5877">
        <v>8051490</v>
      </c>
    </row>
    <row r="5878" spans="1:27" hidden="1">
      <c r="A5878" t="s">
        <v>6071</v>
      </c>
      <c r="B5878" t="s">
        <v>39</v>
      </c>
      <c r="C5878" t="s">
        <v>39</v>
      </c>
      <c r="D5878">
        <v>1654</v>
      </c>
      <c r="E5878" s="12">
        <v>40092</v>
      </c>
      <c r="F5878" s="72">
        <f t="shared" si="981"/>
        <v>2009</v>
      </c>
      <c r="G5878" s="70">
        <f t="shared" si="982"/>
        <v>7553.4764207980652</v>
      </c>
      <c r="H5878" s="70" t="e" cm="1">
        <f t="array" ref="H5878">INDEX(magic_bricks_appreciation_pivot!$A$13:$K$20,MATCH(C5878,magic_bricks_appreciation_pivot!$A$13:$A$20,0),1+MATCH(F5878,INDEX(magic_bricks_appreciation_pivot!$B$13:$K$13,0),0))</f>
        <v>#N/A</v>
      </c>
      <c r="I5878" s="70"/>
      <c r="J5878">
        <v>65</v>
      </c>
      <c r="K5878">
        <v>1</v>
      </c>
      <c r="L5878">
        <v>1</v>
      </c>
      <c r="M5878">
        <v>4</v>
      </c>
      <c r="N5878" t="s">
        <v>176</v>
      </c>
      <c r="O5878" t="s">
        <v>161</v>
      </c>
      <c r="P5878" s="12">
        <v>25857</v>
      </c>
      <c r="Q5878" t="s">
        <v>169</v>
      </c>
      <c r="R5878" t="s">
        <v>165</v>
      </c>
      <c r="S5878" t="s">
        <v>158</v>
      </c>
      <c r="T5878" t="s">
        <v>182</v>
      </c>
      <c r="U5878">
        <v>3.8</v>
      </c>
      <c r="V5878">
        <v>3.3</v>
      </c>
      <c r="W5878">
        <v>3.7</v>
      </c>
      <c r="X5878">
        <v>3.6349999999999998</v>
      </c>
      <c r="Y5878">
        <v>412284</v>
      </c>
      <c r="Z5878">
        <v>137428</v>
      </c>
      <c r="AA5878">
        <v>12493450</v>
      </c>
    </row>
    <row r="5879" spans="1:27">
      <c r="A5879" t="s">
        <v>6072</v>
      </c>
      <c r="B5879" t="s">
        <v>175</v>
      </c>
      <c r="C5879" t="s">
        <v>34</v>
      </c>
      <c r="D5879">
        <v>1224</v>
      </c>
      <c r="E5879" s="12">
        <v>42009</v>
      </c>
      <c r="F5879" s="72">
        <f t="shared" si="981"/>
        <v>2015</v>
      </c>
      <c r="G5879" s="70">
        <f t="shared" si="982"/>
        <v>7842.1568627450979</v>
      </c>
      <c r="H5879" s="70" cm="1">
        <f t="array" ref="H5879">INDEX(magic_bricks_appreciation_pivot!$A$13:$K$20,MATCH(C5879,magic_bricks_appreciation_pivot!$A$13:$A$20,0),1+MATCH(F5879,INDEX(magic_bricks_appreciation_pivot!$B$13:$K$13,0),0))</f>
        <v>-3.6830357142857144E-2</v>
      </c>
      <c r="I5879" s="70">
        <f t="shared" ref="I5879:I5880" si="991">G5879+G5879*H5879</f>
        <v>7553.3274247198879</v>
      </c>
      <c r="J5879">
        <v>27</v>
      </c>
      <c r="K5879">
        <v>2</v>
      </c>
      <c r="L5879">
        <v>1</v>
      </c>
      <c r="M5879">
        <v>4</v>
      </c>
      <c r="N5879" t="s">
        <v>168</v>
      </c>
      <c r="O5879" t="s">
        <v>161</v>
      </c>
      <c r="P5879" s="12">
        <v>33249</v>
      </c>
      <c r="Q5879" t="s">
        <v>194</v>
      </c>
      <c r="R5879" t="s">
        <v>170</v>
      </c>
      <c r="S5879" t="s">
        <v>158</v>
      </c>
      <c r="T5879" t="s">
        <v>182</v>
      </c>
      <c r="U5879">
        <v>3.9</v>
      </c>
      <c r="V5879">
        <v>4.2</v>
      </c>
      <c r="W5879">
        <v>3.9</v>
      </c>
      <c r="X5879">
        <v>4.0199999999999996</v>
      </c>
      <c r="Y5879">
        <v>316760</v>
      </c>
      <c r="Z5879">
        <v>67192</v>
      </c>
      <c r="AA5879">
        <v>9598800</v>
      </c>
    </row>
    <row r="5880" spans="1:27">
      <c r="A5880" t="s">
        <v>6073</v>
      </c>
      <c r="B5880" t="s">
        <v>23</v>
      </c>
      <c r="C5880" t="s">
        <v>23</v>
      </c>
      <c r="D5880">
        <v>927</v>
      </c>
      <c r="E5880" s="12">
        <v>40715</v>
      </c>
      <c r="F5880" s="72">
        <f t="shared" si="981"/>
        <v>2011</v>
      </c>
      <c r="G5880" s="70">
        <f t="shared" si="982"/>
        <v>6089.2664509169363</v>
      </c>
      <c r="H5880" s="70" cm="1">
        <f t="array" ref="H5880">INDEX(magic_bricks_appreciation_pivot!$A$13:$K$20,MATCH(C5880,magic_bricks_appreciation_pivot!$A$13:$A$20,0),1+MATCH(F5880,INDEX(magic_bricks_appreciation_pivot!$B$13:$K$13,0),0))</f>
        <v>0.30621792098525186</v>
      </c>
      <c r="I5880" s="70">
        <f t="shared" si="991"/>
        <v>7953.9089638419637</v>
      </c>
      <c r="J5880">
        <v>35</v>
      </c>
      <c r="K5880">
        <v>1</v>
      </c>
      <c r="L5880">
        <v>1</v>
      </c>
      <c r="M5880">
        <v>3</v>
      </c>
      <c r="N5880" t="s">
        <v>168</v>
      </c>
      <c r="O5880" t="s">
        <v>161</v>
      </c>
      <c r="P5880" s="12">
        <v>31590</v>
      </c>
      <c r="Q5880" t="s">
        <v>156</v>
      </c>
      <c r="R5880" t="s">
        <v>170</v>
      </c>
      <c r="S5880" t="s">
        <v>178</v>
      </c>
      <c r="T5880" t="s">
        <v>159</v>
      </c>
      <c r="U5880">
        <v>3.4</v>
      </c>
      <c r="V5880">
        <v>3.2</v>
      </c>
      <c r="W5880">
        <v>2.5</v>
      </c>
      <c r="X5880">
        <v>2.98</v>
      </c>
      <c r="Y5880">
        <v>197566</v>
      </c>
      <c r="Z5880">
        <v>62092</v>
      </c>
      <c r="AA5880">
        <v>5644750</v>
      </c>
    </row>
    <row r="5881" spans="1:27" hidden="1">
      <c r="A5881" t="s">
        <v>6074</v>
      </c>
      <c r="B5881" t="s">
        <v>175</v>
      </c>
      <c r="C5881" t="s">
        <v>34</v>
      </c>
      <c r="D5881">
        <v>1166</v>
      </c>
      <c r="E5881" s="12">
        <v>40170</v>
      </c>
      <c r="F5881" s="72">
        <f t="shared" si="981"/>
        <v>2009</v>
      </c>
      <c r="G5881" s="70">
        <f t="shared" si="982"/>
        <v>12735.2487135506</v>
      </c>
      <c r="H5881" s="70" t="e" cm="1">
        <f t="array" ref="H5881">INDEX(magic_bricks_appreciation_pivot!$A$13:$K$20,MATCH(C5881,magic_bricks_appreciation_pivot!$A$13:$A$20,0),1+MATCH(F5881,INDEX(magic_bricks_appreciation_pivot!$B$13:$K$13,0),0))</f>
        <v>#N/A</v>
      </c>
      <c r="I5881" s="70"/>
      <c r="J5881">
        <v>36</v>
      </c>
      <c r="K5881">
        <v>1</v>
      </c>
      <c r="L5881">
        <v>1</v>
      </c>
      <c r="M5881">
        <v>3</v>
      </c>
      <c r="N5881" t="s">
        <v>184</v>
      </c>
      <c r="O5881" t="s">
        <v>161</v>
      </c>
      <c r="P5881" s="12">
        <v>35060</v>
      </c>
      <c r="Q5881" t="s">
        <v>156</v>
      </c>
      <c r="R5881" t="s">
        <v>157</v>
      </c>
      <c r="S5881" t="s">
        <v>162</v>
      </c>
      <c r="T5881" t="s">
        <v>182</v>
      </c>
      <c r="U5881">
        <v>4.2</v>
      </c>
      <c r="V5881">
        <v>2.2999999999999998</v>
      </c>
      <c r="W5881">
        <v>3.4</v>
      </c>
      <c r="X5881">
        <v>3.2</v>
      </c>
      <c r="Y5881">
        <v>445479</v>
      </c>
      <c r="Z5881">
        <v>148493</v>
      </c>
      <c r="AA5881">
        <v>14849300</v>
      </c>
    </row>
    <row r="5882" spans="1:27" hidden="1">
      <c r="A5882" t="s">
        <v>6075</v>
      </c>
      <c r="B5882" t="s">
        <v>56</v>
      </c>
      <c r="C5882" t="s">
        <v>56</v>
      </c>
      <c r="D5882">
        <v>900</v>
      </c>
      <c r="E5882" s="12">
        <v>39425</v>
      </c>
      <c r="F5882" s="72">
        <f t="shared" si="981"/>
        <v>2007</v>
      </c>
      <c r="G5882" s="70">
        <f t="shared" si="982"/>
        <v>10877.772222222222</v>
      </c>
      <c r="H5882" s="70" t="e" cm="1">
        <f t="array" ref="H5882">INDEX(magic_bricks_appreciation_pivot!$A$13:$K$20,MATCH(C5882,magic_bricks_appreciation_pivot!$A$13:$A$20,0),1+MATCH(F5882,INDEX(magic_bricks_appreciation_pivot!$B$13:$K$13,0),0))</f>
        <v>#N/A</v>
      </c>
      <c r="I5882" s="70"/>
      <c r="J5882">
        <v>28</v>
      </c>
      <c r="K5882">
        <v>1</v>
      </c>
      <c r="L5882">
        <v>1</v>
      </c>
      <c r="M5882">
        <v>3</v>
      </c>
      <c r="N5882" t="s">
        <v>184</v>
      </c>
      <c r="O5882" t="s">
        <v>155</v>
      </c>
      <c r="P5882" s="12">
        <v>34680</v>
      </c>
      <c r="Q5882" t="s">
        <v>194</v>
      </c>
      <c r="R5882" t="s">
        <v>170</v>
      </c>
      <c r="S5882" t="s">
        <v>158</v>
      </c>
      <c r="T5882" t="s">
        <v>166</v>
      </c>
      <c r="U5882">
        <v>4.9000000000000004</v>
      </c>
      <c r="V5882">
        <v>2.4</v>
      </c>
      <c r="W5882">
        <v>4.8</v>
      </c>
      <c r="X5882">
        <v>4.3499999999999996</v>
      </c>
      <c r="Y5882">
        <v>323070</v>
      </c>
      <c r="Z5882">
        <v>146850</v>
      </c>
      <c r="AA5882">
        <v>9789995</v>
      </c>
    </row>
    <row r="5883" spans="1:27">
      <c r="A5883" t="s">
        <v>6076</v>
      </c>
      <c r="B5883" t="s">
        <v>75</v>
      </c>
      <c r="C5883" t="s">
        <v>75</v>
      </c>
      <c r="D5883">
        <v>1924</v>
      </c>
      <c r="E5883" s="12">
        <v>41194</v>
      </c>
      <c r="F5883" s="72">
        <f t="shared" si="981"/>
        <v>2012</v>
      </c>
      <c r="G5883" s="70">
        <f t="shared" si="982"/>
        <v>7125.1923076923076</v>
      </c>
      <c r="H5883" s="70" cm="1">
        <f t="array" ref="H5883">INDEX(magic_bricks_appreciation_pivot!$A$13:$K$20,MATCH(C5883,magic_bricks_appreciation_pivot!$A$13:$A$20,0),1+MATCH(F5883,INDEX(magic_bricks_appreciation_pivot!$B$13:$K$13,0),0))</f>
        <v>0.4595405666106962</v>
      </c>
      <c r="I5883" s="70">
        <f>G5883+G5883*H5883</f>
        <v>10399.507217979404</v>
      </c>
      <c r="J5883">
        <v>158</v>
      </c>
      <c r="K5883">
        <v>2</v>
      </c>
      <c r="L5883">
        <v>1</v>
      </c>
      <c r="M5883">
        <v>5</v>
      </c>
      <c r="N5883" t="s">
        <v>193</v>
      </c>
      <c r="O5883" t="s">
        <v>161</v>
      </c>
      <c r="P5883" s="12">
        <v>39369</v>
      </c>
      <c r="Q5883" t="s">
        <v>169</v>
      </c>
      <c r="R5883" t="s">
        <v>165</v>
      </c>
      <c r="S5883" t="s">
        <v>158</v>
      </c>
      <c r="T5883" t="s">
        <v>163</v>
      </c>
      <c r="U5883">
        <v>5</v>
      </c>
      <c r="V5883">
        <v>2.8</v>
      </c>
      <c r="W5883">
        <v>2.2999999999999998</v>
      </c>
      <c r="X5883">
        <v>3.2349999999999999</v>
      </c>
      <c r="Y5883">
        <v>534646</v>
      </c>
      <c r="Z5883">
        <v>246760</v>
      </c>
      <c r="AA5883">
        <v>13708870</v>
      </c>
    </row>
    <row r="5884" spans="1:27" hidden="1">
      <c r="A5884" t="s">
        <v>6077</v>
      </c>
      <c r="B5884" t="s">
        <v>51</v>
      </c>
      <c r="C5884" t="s">
        <v>51</v>
      </c>
      <c r="D5884">
        <v>1527</v>
      </c>
      <c r="E5884" s="12">
        <v>39054</v>
      </c>
      <c r="F5884" s="72">
        <f t="shared" si="981"/>
        <v>2006</v>
      </c>
      <c r="G5884" s="70">
        <f t="shared" si="982"/>
        <v>7668.2842174197776</v>
      </c>
      <c r="H5884" s="70" t="e" cm="1">
        <f t="array" ref="H5884">INDEX(magic_bricks_appreciation_pivot!$A$13:$K$20,MATCH(C5884,magic_bricks_appreciation_pivot!$A$13:$A$20,0),1+MATCH(F5884,INDEX(magic_bricks_appreciation_pivot!$B$13:$K$13,0),0))</f>
        <v>#N/A</v>
      </c>
      <c r="I5884" s="70"/>
      <c r="J5884">
        <v>122</v>
      </c>
      <c r="K5884">
        <v>2</v>
      </c>
      <c r="L5884">
        <v>1</v>
      </c>
      <c r="M5884">
        <v>4</v>
      </c>
      <c r="N5884" t="s">
        <v>154</v>
      </c>
      <c r="O5884" t="s">
        <v>161</v>
      </c>
      <c r="P5884" s="12">
        <v>33214</v>
      </c>
      <c r="Q5884" t="s">
        <v>156</v>
      </c>
      <c r="R5884" t="s">
        <v>177</v>
      </c>
      <c r="S5884" t="s">
        <v>308</v>
      </c>
      <c r="T5884" t="s">
        <v>173</v>
      </c>
      <c r="U5884">
        <v>2.9</v>
      </c>
      <c r="V5884">
        <v>2.6</v>
      </c>
      <c r="W5884">
        <v>3.9</v>
      </c>
      <c r="X5884">
        <v>3.07</v>
      </c>
      <c r="Y5884">
        <v>444960</v>
      </c>
      <c r="Z5884">
        <v>210770</v>
      </c>
      <c r="AA5884">
        <v>11709470</v>
      </c>
    </row>
    <row r="5885" spans="1:27" hidden="1">
      <c r="A5885" t="s">
        <v>6078</v>
      </c>
      <c r="B5885" t="s">
        <v>51</v>
      </c>
      <c r="C5885" t="s">
        <v>51</v>
      </c>
      <c r="D5885">
        <v>1773</v>
      </c>
      <c r="E5885" s="12">
        <v>39752</v>
      </c>
      <c r="F5885" s="72">
        <f t="shared" si="981"/>
        <v>2008</v>
      </c>
      <c r="G5885" s="70">
        <f t="shared" si="982"/>
        <v>4422.1489001692044</v>
      </c>
      <c r="H5885" s="70" t="e" cm="1">
        <f t="array" ref="H5885">INDEX(magic_bricks_appreciation_pivot!$A$13:$K$20,MATCH(C5885,magic_bricks_appreciation_pivot!$A$13:$A$20,0),1+MATCH(F5885,INDEX(magic_bricks_appreciation_pivot!$B$13:$K$13,0),0))</f>
        <v>#N/A</v>
      </c>
      <c r="I5885" s="70"/>
      <c r="J5885">
        <v>87</v>
      </c>
      <c r="K5885">
        <v>2</v>
      </c>
      <c r="L5885">
        <v>1</v>
      </c>
      <c r="M5885">
        <v>4</v>
      </c>
      <c r="N5885" t="s">
        <v>154</v>
      </c>
      <c r="O5885" t="s">
        <v>161</v>
      </c>
      <c r="P5885" s="12">
        <v>33912</v>
      </c>
      <c r="Q5885" t="s">
        <v>194</v>
      </c>
      <c r="R5885" t="s">
        <v>165</v>
      </c>
      <c r="S5885" t="s">
        <v>158</v>
      </c>
      <c r="T5885" t="s">
        <v>173</v>
      </c>
      <c r="U5885">
        <v>2</v>
      </c>
      <c r="V5885">
        <v>4.5</v>
      </c>
      <c r="W5885">
        <v>2.8</v>
      </c>
      <c r="X5885">
        <v>3.37</v>
      </c>
      <c r="Y5885">
        <v>290097</v>
      </c>
      <c r="Z5885">
        <v>109767</v>
      </c>
      <c r="AA5885">
        <v>7840470</v>
      </c>
    </row>
    <row r="5886" spans="1:27" hidden="1">
      <c r="A5886" t="s">
        <v>6079</v>
      </c>
      <c r="B5886" t="s">
        <v>201</v>
      </c>
      <c r="C5886" t="s">
        <v>201</v>
      </c>
      <c r="D5886">
        <v>2187</v>
      </c>
      <c r="E5886" s="12">
        <v>39987</v>
      </c>
      <c r="F5886" s="72">
        <f t="shared" si="981"/>
        <v>2009</v>
      </c>
      <c r="G5886" s="70">
        <f t="shared" si="982"/>
        <v>8109.538180155464</v>
      </c>
      <c r="H5886" s="70" t="e" cm="1">
        <f t="array" ref="H5886">INDEX(magic_bricks_appreciation_pivot!$A$13:$K$20,MATCH(C5886,magic_bricks_appreciation_pivot!$A$13:$A$20,0),1+MATCH(F5886,INDEX(magic_bricks_appreciation_pivot!$B$13:$K$13,0),0))</f>
        <v>#N/A</v>
      </c>
      <c r="I5886" s="70"/>
      <c r="J5886">
        <v>175</v>
      </c>
      <c r="K5886">
        <v>3</v>
      </c>
      <c r="L5886">
        <v>2</v>
      </c>
      <c r="M5886">
        <v>5</v>
      </c>
      <c r="N5886" t="s">
        <v>154</v>
      </c>
      <c r="O5886" t="s">
        <v>155</v>
      </c>
      <c r="P5886" s="12">
        <v>33417</v>
      </c>
      <c r="Q5886" t="s">
        <v>156</v>
      </c>
      <c r="R5886" t="s">
        <v>177</v>
      </c>
      <c r="S5886" t="s">
        <v>162</v>
      </c>
      <c r="T5886" t="s">
        <v>163</v>
      </c>
      <c r="U5886">
        <v>4.8</v>
      </c>
      <c r="V5886">
        <v>4.5999999999999996</v>
      </c>
      <c r="W5886">
        <v>2.7</v>
      </c>
      <c r="X5886">
        <v>3.9</v>
      </c>
      <c r="Y5886">
        <v>798100</v>
      </c>
      <c r="Z5886">
        <v>177356</v>
      </c>
      <c r="AA5886">
        <v>17735560</v>
      </c>
    </row>
    <row r="5887" spans="1:27" hidden="1">
      <c r="A5887" t="s">
        <v>6080</v>
      </c>
      <c r="B5887" t="s">
        <v>51</v>
      </c>
      <c r="C5887" t="s">
        <v>51</v>
      </c>
      <c r="D5887">
        <v>1574</v>
      </c>
      <c r="E5887" s="12">
        <v>38503</v>
      </c>
      <c r="F5887" s="72">
        <f t="shared" si="981"/>
        <v>2005</v>
      </c>
      <c r="G5887" s="70">
        <f t="shared" si="982"/>
        <v>8727.8653113087676</v>
      </c>
      <c r="H5887" s="70" t="e" cm="1">
        <f t="array" ref="H5887">INDEX(magic_bricks_appreciation_pivot!$A$13:$K$20,MATCH(C5887,magic_bricks_appreciation_pivot!$A$13:$A$20,0),1+MATCH(F5887,INDEX(magic_bricks_appreciation_pivot!$B$13:$K$13,0),0))</f>
        <v>#N/A</v>
      </c>
      <c r="I5887" s="70"/>
      <c r="J5887">
        <v>30</v>
      </c>
      <c r="K5887">
        <v>2</v>
      </c>
      <c r="L5887">
        <v>1</v>
      </c>
      <c r="M5887">
        <v>4</v>
      </c>
      <c r="N5887" t="s">
        <v>154</v>
      </c>
      <c r="O5887" t="s">
        <v>155</v>
      </c>
      <c r="P5887" s="12">
        <v>20983</v>
      </c>
      <c r="Q5887" t="s">
        <v>156</v>
      </c>
      <c r="R5887" t="s">
        <v>157</v>
      </c>
      <c r="S5887" t="s">
        <v>158</v>
      </c>
      <c r="T5887" t="s">
        <v>163</v>
      </c>
      <c r="U5887">
        <v>2.2000000000000002</v>
      </c>
      <c r="V5887">
        <v>2.4</v>
      </c>
      <c r="W5887">
        <v>3.8</v>
      </c>
      <c r="X5887">
        <v>2.77</v>
      </c>
      <c r="Y5887">
        <v>453343</v>
      </c>
      <c r="Z5887">
        <v>123639</v>
      </c>
      <c r="AA5887">
        <v>13737660</v>
      </c>
    </row>
    <row r="5888" spans="1:27">
      <c r="A5888" t="s">
        <v>6081</v>
      </c>
      <c r="B5888" t="s">
        <v>201</v>
      </c>
      <c r="C5888" t="s">
        <v>201</v>
      </c>
      <c r="D5888">
        <v>2235</v>
      </c>
      <c r="E5888" s="12">
        <v>40999</v>
      </c>
      <c r="F5888" s="72">
        <f t="shared" si="981"/>
        <v>2012</v>
      </c>
      <c r="G5888" s="70">
        <f t="shared" si="982"/>
        <v>8168.7964205816552</v>
      </c>
      <c r="H5888" s="70" cm="1">
        <f t="array" ref="H5888">INDEX(magic_bricks_appreciation_pivot!$A$13:$K$20,MATCH(C5888,magic_bricks_appreciation_pivot!$A$13:$A$20,0),1+MATCH(F5888,INDEX(magic_bricks_appreciation_pivot!$B$13:$K$13,0),0))</f>
        <v>0.26292059267573231</v>
      </c>
      <c r="I5888" s="70">
        <f>G5888+G5888*H5888</f>
        <v>10316.541216928385</v>
      </c>
      <c r="J5888">
        <v>74</v>
      </c>
      <c r="K5888">
        <v>4</v>
      </c>
      <c r="L5888">
        <v>2</v>
      </c>
      <c r="M5888">
        <v>6</v>
      </c>
      <c r="N5888" t="s">
        <v>168</v>
      </c>
      <c r="O5888" t="s">
        <v>155</v>
      </c>
      <c r="P5888" s="12">
        <v>36254</v>
      </c>
      <c r="Q5888" t="s">
        <v>156</v>
      </c>
      <c r="R5888" t="s">
        <v>170</v>
      </c>
      <c r="S5888" t="s">
        <v>158</v>
      </c>
      <c r="T5888" t="s">
        <v>166</v>
      </c>
      <c r="U5888">
        <v>4.2</v>
      </c>
      <c r="V5888">
        <v>3.1</v>
      </c>
      <c r="W5888">
        <v>3</v>
      </c>
      <c r="X5888">
        <v>3.39</v>
      </c>
      <c r="Y5888">
        <v>620747</v>
      </c>
      <c r="Z5888">
        <v>419917</v>
      </c>
      <c r="AA5888">
        <v>18257260</v>
      </c>
    </row>
    <row r="5889" spans="1:27" hidden="1">
      <c r="A5889" t="s">
        <v>6082</v>
      </c>
      <c r="B5889" t="s">
        <v>175</v>
      </c>
      <c r="C5889" t="s">
        <v>34</v>
      </c>
      <c r="D5889">
        <v>776</v>
      </c>
      <c r="E5889" s="12">
        <v>40034</v>
      </c>
      <c r="F5889" s="72">
        <f t="shared" si="981"/>
        <v>2009</v>
      </c>
      <c r="G5889" s="70">
        <f t="shared" si="982"/>
        <v>15092.719072164948</v>
      </c>
      <c r="H5889" s="70" t="e" cm="1">
        <f t="array" ref="H5889">INDEX(magic_bricks_appreciation_pivot!$A$13:$K$20,MATCH(C5889,magic_bricks_appreciation_pivot!$A$13:$A$20,0),1+MATCH(F5889,INDEX(magic_bricks_appreciation_pivot!$B$13:$K$13,0),0))</f>
        <v>#N/A</v>
      </c>
      <c r="I5889" s="70"/>
      <c r="J5889">
        <v>97</v>
      </c>
      <c r="K5889">
        <v>1</v>
      </c>
      <c r="L5889">
        <v>1</v>
      </c>
      <c r="M5889">
        <v>2</v>
      </c>
      <c r="N5889" t="s">
        <v>168</v>
      </c>
      <c r="O5889" t="s">
        <v>155</v>
      </c>
      <c r="P5889" s="12">
        <v>33829</v>
      </c>
      <c r="Q5889" t="s">
        <v>156</v>
      </c>
      <c r="R5889" t="s">
        <v>157</v>
      </c>
      <c r="S5889" t="s">
        <v>162</v>
      </c>
      <c r="T5889" t="s">
        <v>166</v>
      </c>
      <c r="U5889">
        <v>3.9</v>
      </c>
      <c r="V5889">
        <v>2.6</v>
      </c>
      <c r="W5889">
        <v>3.9</v>
      </c>
      <c r="X5889">
        <v>3.38</v>
      </c>
      <c r="Y5889">
        <v>351359</v>
      </c>
      <c r="Z5889">
        <v>35136</v>
      </c>
      <c r="AA5889">
        <v>11711950</v>
      </c>
    </row>
    <row r="5890" spans="1:27" hidden="1">
      <c r="A5890" t="s">
        <v>6083</v>
      </c>
      <c r="B5890" t="s">
        <v>56</v>
      </c>
      <c r="C5890" t="s">
        <v>56</v>
      </c>
      <c r="D5890">
        <v>1030</v>
      </c>
      <c r="E5890" s="12">
        <v>39831</v>
      </c>
      <c r="F5890" s="72">
        <f t="shared" si="981"/>
        <v>2009</v>
      </c>
      <c r="G5890" s="70">
        <f t="shared" si="982"/>
        <v>13437.742718446601</v>
      </c>
      <c r="H5890" s="70" t="e" cm="1">
        <f t="array" ref="H5890">INDEX(magic_bricks_appreciation_pivot!$A$13:$K$20,MATCH(C5890,magic_bricks_appreciation_pivot!$A$13:$A$20,0),1+MATCH(F5890,INDEX(magic_bricks_appreciation_pivot!$B$13:$K$13,0),0))</f>
        <v>#N/A</v>
      </c>
      <c r="I5890" s="70"/>
      <c r="J5890">
        <v>104</v>
      </c>
      <c r="K5890">
        <v>1</v>
      </c>
      <c r="L5890">
        <v>1</v>
      </c>
      <c r="M5890">
        <v>3</v>
      </c>
      <c r="N5890" t="s">
        <v>193</v>
      </c>
      <c r="O5890" t="s">
        <v>155</v>
      </c>
      <c r="P5890" s="12">
        <v>30706</v>
      </c>
      <c r="Q5890" t="s">
        <v>156</v>
      </c>
      <c r="R5890" t="s">
        <v>170</v>
      </c>
      <c r="S5890" t="s">
        <v>158</v>
      </c>
      <c r="T5890" t="s">
        <v>166</v>
      </c>
      <c r="U5890">
        <v>3.3</v>
      </c>
      <c r="V5890">
        <v>4.3</v>
      </c>
      <c r="W5890">
        <v>4.3</v>
      </c>
      <c r="X5890">
        <v>4</v>
      </c>
      <c r="Y5890">
        <v>498272</v>
      </c>
      <c r="Z5890">
        <v>41523</v>
      </c>
      <c r="AA5890">
        <v>13840875</v>
      </c>
    </row>
    <row r="5891" spans="1:27" hidden="1">
      <c r="A5891" t="s">
        <v>6084</v>
      </c>
      <c r="B5891" t="s">
        <v>175</v>
      </c>
      <c r="C5891" t="s">
        <v>34</v>
      </c>
      <c r="D5891">
        <v>791</v>
      </c>
      <c r="E5891" s="12">
        <v>39671</v>
      </c>
      <c r="F5891" s="72">
        <f t="shared" ref="F5891:F5954" si="992">YEAR(E5891)</f>
        <v>2008</v>
      </c>
      <c r="G5891" s="70">
        <f t="shared" ref="G5891:G5954" si="993">AA5891/D5891</f>
        <v>11058.685208596713</v>
      </c>
      <c r="H5891" s="70" t="e" cm="1">
        <f t="array" ref="H5891">INDEX(magic_bricks_appreciation_pivot!$A$13:$K$20,MATCH(C5891,magic_bricks_appreciation_pivot!$A$13:$A$20,0),1+MATCH(F5891,INDEX(magic_bricks_appreciation_pivot!$B$13:$K$13,0),0))</f>
        <v>#N/A</v>
      </c>
      <c r="I5891" s="70"/>
      <c r="J5891">
        <v>178</v>
      </c>
      <c r="K5891">
        <v>1</v>
      </c>
      <c r="L5891">
        <v>1</v>
      </c>
      <c r="M5891">
        <v>2</v>
      </c>
      <c r="N5891" t="s">
        <v>154</v>
      </c>
      <c r="O5891" t="s">
        <v>155</v>
      </c>
      <c r="P5891" s="12">
        <v>37846</v>
      </c>
      <c r="Q5891" t="s">
        <v>169</v>
      </c>
      <c r="R5891" t="s">
        <v>165</v>
      </c>
      <c r="S5891" t="s">
        <v>178</v>
      </c>
      <c r="T5891" t="s">
        <v>182</v>
      </c>
      <c r="U5891">
        <v>3.6</v>
      </c>
      <c r="V5891">
        <v>2.7</v>
      </c>
      <c r="W5891">
        <v>2.5</v>
      </c>
      <c r="X5891">
        <v>2.91</v>
      </c>
      <c r="Y5891">
        <v>262423</v>
      </c>
      <c r="Z5891">
        <v>131211</v>
      </c>
      <c r="AA5891">
        <v>8747420</v>
      </c>
    </row>
    <row r="5892" spans="1:27">
      <c r="A5892" t="s">
        <v>6085</v>
      </c>
      <c r="B5892" t="s">
        <v>39</v>
      </c>
      <c r="C5892" t="s">
        <v>39</v>
      </c>
      <c r="D5892">
        <v>1600</v>
      </c>
      <c r="E5892" s="12">
        <v>40520</v>
      </c>
      <c r="F5892" s="72">
        <f t="shared" si="992"/>
        <v>2010</v>
      </c>
      <c r="G5892" s="70">
        <f t="shared" si="993"/>
        <v>11329.90625</v>
      </c>
      <c r="H5892" s="70" cm="1">
        <f t="array" ref="H5892">INDEX(magic_bricks_appreciation_pivot!$A$13:$K$20,MATCH(C5892,magic_bricks_appreciation_pivot!$A$13:$A$20,0),1+MATCH(F5892,INDEX(magic_bricks_appreciation_pivot!$B$13:$K$13,0),0))</f>
        <v>0.44211253020365898</v>
      </c>
      <c r="I5892" s="70">
        <f t="shared" ref="I5892:I5893" si="994">G5892+G5892*H5892</f>
        <v>16338.99976915775</v>
      </c>
      <c r="J5892">
        <v>170</v>
      </c>
      <c r="K5892">
        <v>1</v>
      </c>
      <c r="L5892">
        <v>1</v>
      </c>
      <c r="M5892">
        <v>4</v>
      </c>
      <c r="N5892" t="s">
        <v>184</v>
      </c>
      <c r="O5892" t="s">
        <v>161</v>
      </c>
      <c r="P5892" s="12">
        <v>27745</v>
      </c>
      <c r="Q5892" t="s">
        <v>156</v>
      </c>
      <c r="R5892" t="s">
        <v>177</v>
      </c>
      <c r="S5892" t="s">
        <v>158</v>
      </c>
      <c r="T5892" t="s">
        <v>166</v>
      </c>
      <c r="U5892">
        <v>3.2</v>
      </c>
      <c r="V5892">
        <v>2.5</v>
      </c>
      <c r="W5892">
        <v>4.3</v>
      </c>
      <c r="X5892">
        <v>3.4649999999999999</v>
      </c>
      <c r="Y5892">
        <v>507580</v>
      </c>
      <c r="Z5892">
        <v>199406</v>
      </c>
      <c r="AA5892">
        <v>18127850</v>
      </c>
    </row>
    <row r="5893" spans="1:27">
      <c r="A5893" t="s">
        <v>6086</v>
      </c>
      <c r="B5893" t="s">
        <v>175</v>
      </c>
      <c r="C5893" t="s">
        <v>34</v>
      </c>
      <c r="D5893">
        <v>1270</v>
      </c>
      <c r="E5893" s="12">
        <v>40939</v>
      </c>
      <c r="F5893" s="72">
        <f t="shared" si="992"/>
        <v>2012</v>
      </c>
      <c r="G5893" s="70">
        <f t="shared" si="993"/>
        <v>6750.2755905511813</v>
      </c>
      <c r="H5893" s="70" cm="1">
        <f t="array" ref="H5893">INDEX(magic_bricks_appreciation_pivot!$A$13:$K$20,MATCH(C5893,magic_bricks_appreciation_pivot!$A$13:$A$20,0),1+MATCH(F5893,INDEX(magic_bricks_appreciation_pivot!$B$13:$K$13,0),0))</f>
        <v>0.22606337179266398</v>
      </c>
      <c r="I5893" s="70">
        <f t="shared" si="994"/>
        <v>8276.2656510808974</v>
      </c>
      <c r="J5893">
        <v>134</v>
      </c>
      <c r="K5893">
        <v>2</v>
      </c>
      <c r="L5893">
        <v>1</v>
      </c>
      <c r="M5893">
        <v>4</v>
      </c>
      <c r="N5893" t="s">
        <v>168</v>
      </c>
      <c r="O5893" t="s">
        <v>161</v>
      </c>
      <c r="P5893" s="12">
        <v>34004</v>
      </c>
      <c r="Q5893" t="s">
        <v>194</v>
      </c>
      <c r="R5893" t="s">
        <v>170</v>
      </c>
      <c r="S5893" t="s">
        <v>158</v>
      </c>
      <c r="T5893" t="s">
        <v>163</v>
      </c>
      <c r="U5893">
        <v>3.2</v>
      </c>
      <c r="V5893">
        <v>3.7</v>
      </c>
      <c r="W5893">
        <v>3.2</v>
      </c>
      <c r="X5893">
        <v>3.4</v>
      </c>
      <c r="Y5893">
        <v>231467</v>
      </c>
      <c r="Z5893">
        <v>25719</v>
      </c>
      <c r="AA5893">
        <v>8572850</v>
      </c>
    </row>
    <row r="5894" spans="1:27" hidden="1">
      <c r="A5894" t="s">
        <v>6087</v>
      </c>
      <c r="B5894" t="s">
        <v>175</v>
      </c>
      <c r="C5894" t="s">
        <v>34</v>
      </c>
      <c r="D5894">
        <v>1150</v>
      </c>
      <c r="E5894" s="12">
        <v>39389</v>
      </c>
      <c r="F5894" s="72">
        <f t="shared" si="992"/>
        <v>2007</v>
      </c>
      <c r="G5894" s="70">
        <f t="shared" si="993"/>
        <v>7724.130434782609</v>
      </c>
      <c r="H5894" s="70" t="e" cm="1">
        <f t="array" ref="H5894">INDEX(magic_bricks_appreciation_pivot!$A$13:$K$20,MATCH(C5894,magic_bricks_appreciation_pivot!$A$13:$A$20,0),1+MATCH(F5894,INDEX(magic_bricks_appreciation_pivot!$B$13:$K$13,0),0))</f>
        <v>#N/A</v>
      </c>
      <c r="I5894" s="70"/>
      <c r="J5894">
        <v>195</v>
      </c>
      <c r="K5894">
        <v>1</v>
      </c>
      <c r="L5894">
        <v>1</v>
      </c>
      <c r="M5894">
        <v>3</v>
      </c>
      <c r="N5894" t="s">
        <v>154</v>
      </c>
      <c r="O5894" t="s">
        <v>161</v>
      </c>
      <c r="P5894" s="12">
        <v>33914</v>
      </c>
      <c r="Q5894" t="s">
        <v>169</v>
      </c>
      <c r="R5894" t="s">
        <v>170</v>
      </c>
      <c r="S5894" t="s">
        <v>158</v>
      </c>
      <c r="T5894" t="s">
        <v>163</v>
      </c>
      <c r="U5894">
        <v>4.9000000000000004</v>
      </c>
      <c r="V5894">
        <v>3.9</v>
      </c>
      <c r="W5894">
        <v>3</v>
      </c>
      <c r="X5894">
        <v>3.93</v>
      </c>
      <c r="Y5894">
        <v>275365</v>
      </c>
      <c r="Z5894">
        <v>97710</v>
      </c>
      <c r="AA5894">
        <v>8882750</v>
      </c>
    </row>
    <row r="5895" spans="1:27">
      <c r="A5895" t="s">
        <v>6088</v>
      </c>
      <c r="B5895" t="s">
        <v>201</v>
      </c>
      <c r="C5895" t="s">
        <v>201</v>
      </c>
      <c r="D5895">
        <v>2369</v>
      </c>
      <c r="E5895" s="12">
        <v>40325</v>
      </c>
      <c r="F5895" s="72">
        <f t="shared" si="992"/>
        <v>2010</v>
      </c>
      <c r="G5895" s="70">
        <f t="shared" si="993"/>
        <v>8204.7108484592663</v>
      </c>
      <c r="H5895" s="70" cm="1">
        <f t="array" ref="H5895">INDEX(magic_bricks_appreciation_pivot!$A$13:$K$20,MATCH(C5895,magic_bricks_appreciation_pivot!$A$13:$A$20,0),1+MATCH(F5895,INDEX(magic_bricks_appreciation_pivot!$B$13:$K$13,0),0))</f>
        <v>0.62790190260080292</v>
      </c>
      <c r="I5895" s="70">
        <f>G5895+G5895*H5895</f>
        <v>13356.464400496287</v>
      </c>
      <c r="J5895">
        <v>173</v>
      </c>
      <c r="K5895">
        <v>4</v>
      </c>
      <c r="L5895">
        <v>2</v>
      </c>
      <c r="M5895">
        <v>6</v>
      </c>
      <c r="N5895" t="s">
        <v>193</v>
      </c>
      <c r="O5895" t="s">
        <v>155</v>
      </c>
      <c r="P5895" s="12">
        <v>30105</v>
      </c>
      <c r="Q5895" t="s">
        <v>156</v>
      </c>
      <c r="R5895" t="s">
        <v>177</v>
      </c>
      <c r="S5895" t="s">
        <v>158</v>
      </c>
      <c r="T5895" t="s">
        <v>182</v>
      </c>
      <c r="U5895">
        <v>4.7</v>
      </c>
      <c r="V5895">
        <v>2.9</v>
      </c>
      <c r="W5895">
        <v>4.5999999999999996</v>
      </c>
      <c r="X5895">
        <v>4.12</v>
      </c>
      <c r="Y5895">
        <v>952411</v>
      </c>
      <c r="Z5895">
        <v>485924</v>
      </c>
      <c r="AA5895">
        <v>19436960</v>
      </c>
    </row>
    <row r="5896" spans="1:27" hidden="1">
      <c r="A5896" t="s">
        <v>6089</v>
      </c>
      <c r="B5896" t="s">
        <v>39</v>
      </c>
      <c r="C5896" t="s">
        <v>39</v>
      </c>
      <c r="D5896">
        <v>1814</v>
      </c>
      <c r="E5896" s="12">
        <v>39365</v>
      </c>
      <c r="F5896" s="72">
        <f t="shared" si="992"/>
        <v>2007</v>
      </c>
      <c r="G5896" s="70">
        <f t="shared" si="993"/>
        <v>11257.613009922823</v>
      </c>
      <c r="H5896" s="70" t="e" cm="1">
        <f t="array" ref="H5896">INDEX(magic_bricks_appreciation_pivot!$A$13:$K$20,MATCH(C5896,magic_bricks_appreciation_pivot!$A$13:$A$20,0),1+MATCH(F5896,INDEX(magic_bricks_appreciation_pivot!$B$13:$K$13,0),0))</f>
        <v>#N/A</v>
      </c>
      <c r="I5896" s="70"/>
      <c r="J5896">
        <v>110</v>
      </c>
      <c r="K5896">
        <v>2</v>
      </c>
      <c r="L5896">
        <v>1</v>
      </c>
      <c r="M5896">
        <v>5</v>
      </c>
      <c r="N5896" t="s">
        <v>168</v>
      </c>
      <c r="O5896" t="s">
        <v>155</v>
      </c>
      <c r="P5896" s="12">
        <v>30970</v>
      </c>
      <c r="Q5896" t="s">
        <v>156</v>
      </c>
      <c r="R5896" t="s">
        <v>157</v>
      </c>
      <c r="S5896" t="s">
        <v>178</v>
      </c>
      <c r="T5896" t="s">
        <v>166</v>
      </c>
      <c r="U5896">
        <v>2.9</v>
      </c>
      <c r="V5896">
        <v>3.2</v>
      </c>
      <c r="W5896">
        <v>4.9000000000000004</v>
      </c>
      <c r="X5896">
        <v>3.7749999999999999</v>
      </c>
      <c r="Y5896">
        <v>612639</v>
      </c>
      <c r="Z5896">
        <v>326741</v>
      </c>
      <c r="AA5896">
        <v>20421310</v>
      </c>
    </row>
    <row r="5897" spans="1:27">
      <c r="A5897" t="s">
        <v>6090</v>
      </c>
      <c r="B5897" t="s">
        <v>75</v>
      </c>
      <c r="C5897" t="s">
        <v>75</v>
      </c>
      <c r="D5897">
        <v>1925</v>
      </c>
      <c r="E5897" s="12">
        <v>40208</v>
      </c>
      <c r="F5897" s="72">
        <f t="shared" si="992"/>
        <v>2010</v>
      </c>
      <c r="G5897" s="70">
        <f t="shared" si="993"/>
        <v>11688.077922077922</v>
      </c>
      <c r="H5897" s="70" cm="1">
        <f t="array" ref="H5897">INDEX(magic_bricks_appreciation_pivot!$A$13:$K$20,MATCH(C5897,magic_bricks_appreciation_pivot!$A$13:$A$20,0),1+MATCH(F5897,INDEX(magic_bricks_appreciation_pivot!$B$13:$K$13,0),0))</f>
        <v>0.78146973215161719</v>
      </c>
      <c r="I5897" s="70">
        <f>G5897+G5897*H5897</f>
        <v>20821.957045211384</v>
      </c>
      <c r="J5897">
        <v>49</v>
      </c>
      <c r="K5897">
        <v>2</v>
      </c>
      <c r="L5897">
        <v>1</v>
      </c>
      <c r="M5897">
        <v>5</v>
      </c>
      <c r="N5897" t="s">
        <v>184</v>
      </c>
      <c r="O5897" t="s">
        <v>161</v>
      </c>
      <c r="P5897" s="12">
        <v>34733</v>
      </c>
      <c r="Q5897" t="s">
        <v>156</v>
      </c>
      <c r="R5897" t="s">
        <v>165</v>
      </c>
      <c r="S5897" t="s">
        <v>162</v>
      </c>
      <c r="T5897" t="s">
        <v>182</v>
      </c>
      <c r="U5897">
        <v>2.6</v>
      </c>
      <c r="V5897">
        <v>4</v>
      </c>
      <c r="W5897">
        <v>3.1</v>
      </c>
      <c r="X5897">
        <v>3.1749999999999998</v>
      </c>
      <c r="Y5897">
        <v>652487</v>
      </c>
      <c r="Z5897">
        <v>382492</v>
      </c>
      <c r="AA5897">
        <v>22499550</v>
      </c>
    </row>
    <row r="5898" spans="1:27" hidden="1">
      <c r="A5898" t="s">
        <v>6091</v>
      </c>
      <c r="B5898" t="s">
        <v>23</v>
      </c>
      <c r="C5898" t="s">
        <v>23</v>
      </c>
      <c r="D5898">
        <v>1217</v>
      </c>
      <c r="E5898" s="12">
        <v>40092</v>
      </c>
      <c r="F5898" s="72">
        <f t="shared" si="992"/>
        <v>2009</v>
      </c>
      <c r="G5898" s="70">
        <f t="shared" si="993"/>
        <v>4692.0706655710765</v>
      </c>
      <c r="H5898" s="70" t="e" cm="1">
        <f t="array" ref="H5898">INDEX(magic_bricks_appreciation_pivot!$A$13:$K$20,MATCH(C5898,magic_bricks_appreciation_pivot!$A$13:$A$20,0),1+MATCH(F5898,INDEX(magic_bricks_appreciation_pivot!$B$13:$K$13,0),0))</f>
        <v>#N/A</v>
      </c>
      <c r="I5898" s="70"/>
      <c r="J5898">
        <v>17</v>
      </c>
      <c r="K5898">
        <v>1</v>
      </c>
      <c r="L5898">
        <v>1</v>
      </c>
      <c r="M5898">
        <v>3</v>
      </c>
      <c r="N5898" t="s">
        <v>184</v>
      </c>
      <c r="O5898" t="s">
        <v>155</v>
      </c>
      <c r="P5898" s="12">
        <v>38267</v>
      </c>
      <c r="Q5898" t="s">
        <v>194</v>
      </c>
      <c r="R5898" t="s">
        <v>177</v>
      </c>
      <c r="S5898" t="s">
        <v>178</v>
      </c>
      <c r="T5898" t="s">
        <v>159</v>
      </c>
      <c r="U5898">
        <v>4.0999999999999996</v>
      </c>
      <c r="V5898">
        <v>2</v>
      </c>
      <c r="W5898">
        <v>3.5</v>
      </c>
      <c r="X5898">
        <v>3.23</v>
      </c>
      <c r="Y5898">
        <v>177018</v>
      </c>
      <c r="Z5898">
        <v>142756</v>
      </c>
      <c r="AA5898">
        <v>5710250</v>
      </c>
    </row>
    <row r="5899" spans="1:27">
      <c r="A5899" t="s">
        <v>6092</v>
      </c>
      <c r="B5899" t="s">
        <v>39</v>
      </c>
      <c r="C5899" t="s">
        <v>39</v>
      </c>
      <c r="D5899">
        <v>1668</v>
      </c>
      <c r="E5899" s="12">
        <v>41879</v>
      </c>
      <c r="F5899" s="72">
        <f t="shared" si="992"/>
        <v>2014</v>
      </c>
      <c r="G5899" s="70">
        <f t="shared" si="993"/>
        <v>6498.4232613908871</v>
      </c>
      <c r="H5899" s="70" cm="1">
        <f t="array" ref="H5899">INDEX(magic_bricks_appreciation_pivot!$A$13:$K$20,MATCH(C5899,magic_bricks_appreciation_pivot!$A$13:$A$20,0),1+MATCH(F5899,INDEX(magic_bricks_appreciation_pivot!$B$13:$K$13,0),0))</f>
        <v>2.7142646408024784E-2</v>
      </c>
      <c r="I5899" s="70">
        <f>G5899+G5899*H5899</f>
        <v>6674.8076661845034</v>
      </c>
      <c r="J5899">
        <v>40</v>
      </c>
      <c r="K5899">
        <v>1</v>
      </c>
      <c r="L5899">
        <v>1</v>
      </c>
      <c r="M5899">
        <v>4</v>
      </c>
      <c r="N5899" t="s">
        <v>154</v>
      </c>
      <c r="O5899" t="s">
        <v>161</v>
      </c>
      <c r="P5899" s="12">
        <v>34214</v>
      </c>
      <c r="Q5899" t="s">
        <v>194</v>
      </c>
      <c r="R5899" t="s">
        <v>165</v>
      </c>
      <c r="S5899" t="s">
        <v>158</v>
      </c>
      <c r="T5899" t="s">
        <v>163</v>
      </c>
      <c r="U5899">
        <v>3.8</v>
      </c>
      <c r="V5899">
        <v>2.7</v>
      </c>
      <c r="W5899">
        <v>2.2000000000000002</v>
      </c>
      <c r="X5899">
        <v>2.8849999999999998</v>
      </c>
      <c r="Y5899">
        <v>401057</v>
      </c>
      <c r="Z5899">
        <v>151751</v>
      </c>
      <c r="AA5899">
        <v>10839370</v>
      </c>
    </row>
    <row r="5900" spans="1:27" hidden="1">
      <c r="A5900" t="s">
        <v>6093</v>
      </c>
      <c r="B5900" t="s">
        <v>51</v>
      </c>
      <c r="C5900" t="s">
        <v>51</v>
      </c>
      <c r="D5900">
        <v>1668</v>
      </c>
      <c r="E5900" s="12">
        <v>38469</v>
      </c>
      <c r="F5900" s="72">
        <f t="shared" si="992"/>
        <v>2005</v>
      </c>
      <c r="G5900" s="70">
        <f t="shared" si="993"/>
        <v>6145.035971223022</v>
      </c>
      <c r="H5900" s="70" t="e" cm="1">
        <f t="array" ref="H5900">INDEX(magic_bricks_appreciation_pivot!$A$13:$K$20,MATCH(C5900,magic_bricks_appreciation_pivot!$A$13:$A$20,0),1+MATCH(F5900,INDEX(magic_bricks_appreciation_pivot!$B$13:$K$13,0),0))</f>
        <v>#N/A</v>
      </c>
      <c r="I5900" s="70"/>
      <c r="J5900">
        <v>15</v>
      </c>
      <c r="K5900">
        <v>2</v>
      </c>
      <c r="L5900">
        <v>1</v>
      </c>
      <c r="M5900">
        <v>4</v>
      </c>
      <c r="N5900" t="s">
        <v>176</v>
      </c>
      <c r="O5900" t="s">
        <v>155</v>
      </c>
      <c r="P5900" s="12">
        <v>19854</v>
      </c>
      <c r="Q5900" t="s">
        <v>169</v>
      </c>
      <c r="R5900" t="s">
        <v>157</v>
      </c>
      <c r="S5900" t="s">
        <v>162</v>
      </c>
      <c r="T5900" t="s">
        <v>163</v>
      </c>
      <c r="U5900">
        <v>3</v>
      </c>
      <c r="V5900">
        <v>3</v>
      </c>
      <c r="W5900">
        <v>3.1</v>
      </c>
      <c r="X5900">
        <v>3.03</v>
      </c>
      <c r="Y5900">
        <v>399747</v>
      </c>
      <c r="Z5900">
        <v>71749</v>
      </c>
      <c r="AA5900">
        <v>10249920</v>
      </c>
    </row>
    <row r="5901" spans="1:27">
      <c r="A5901" t="s">
        <v>6094</v>
      </c>
      <c r="B5901" t="s">
        <v>23</v>
      </c>
      <c r="C5901" t="s">
        <v>23</v>
      </c>
      <c r="D5901">
        <v>1435</v>
      </c>
      <c r="E5901" s="12">
        <v>40953</v>
      </c>
      <c r="F5901" s="72">
        <f t="shared" si="992"/>
        <v>2012</v>
      </c>
      <c r="G5901" s="70">
        <f t="shared" si="993"/>
        <v>7535.1916376306617</v>
      </c>
      <c r="H5901" s="70" cm="1">
        <f t="array" ref="H5901">INDEX(magic_bricks_appreciation_pivot!$A$13:$K$20,MATCH(C5901,magic_bricks_appreciation_pivot!$A$13:$A$20,0),1+MATCH(F5901,INDEX(magic_bricks_appreciation_pivot!$B$13:$K$13,0),0))</f>
        <v>0.26292059267573231</v>
      </c>
      <c r="I5901" s="70">
        <f t="shared" ref="I5901:I5904" si="995">G5901+G5901*H5901</f>
        <v>9516.3486889217365</v>
      </c>
      <c r="J5901">
        <v>81</v>
      </c>
      <c r="K5901">
        <v>2</v>
      </c>
      <c r="L5901">
        <v>2</v>
      </c>
      <c r="M5901">
        <v>4</v>
      </c>
      <c r="N5901" t="s">
        <v>154</v>
      </c>
      <c r="O5901" t="s">
        <v>155</v>
      </c>
      <c r="P5901" s="12">
        <v>26353</v>
      </c>
      <c r="Q5901" t="s">
        <v>156</v>
      </c>
      <c r="R5901" t="s">
        <v>177</v>
      </c>
      <c r="S5901" t="s">
        <v>158</v>
      </c>
      <c r="T5901" t="s">
        <v>171</v>
      </c>
      <c r="U5901">
        <v>3.6</v>
      </c>
      <c r="V5901">
        <v>2.6</v>
      </c>
      <c r="W5901">
        <v>4.3</v>
      </c>
      <c r="X5901">
        <v>3.58</v>
      </c>
      <c r="Y5901">
        <v>389268</v>
      </c>
      <c r="Z5901">
        <v>173008</v>
      </c>
      <c r="AA5901">
        <v>10813000</v>
      </c>
    </row>
    <row r="5902" spans="1:27">
      <c r="A5902" t="s">
        <v>6095</v>
      </c>
      <c r="B5902" t="s">
        <v>56</v>
      </c>
      <c r="C5902" t="s">
        <v>56</v>
      </c>
      <c r="D5902">
        <v>762</v>
      </c>
      <c r="E5902" s="12">
        <v>40888</v>
      </c>
      <c r="F5902" s="72">
        <f t="shared" si="992"/>
        <v>2011</v>
      </c>
      <c r="G5902" s="70">
        <f t="shared" si="993"/>
        <v>9558.9763779527566</v>
      </c>
      <c r="H5902" s="70" cm="1">
        <f t="array" ref="H5902">INDEX(magic_bricks_appreciation_pivot!$A$13:$K$20,MATCH(C5902,magic_bricks_appreciation_pivot!$A$13:$A$20,0),1+MATCH(F5902,INDEX(magic_bricks_appreciation_pivot!$B$13:$K$13,0),0))</f>
        <v>0.33228770983948047</v>
      </c>
      <c r="I5902" s="70">
        <f t="shared" si="995"/>
        <v>12735.30674699237</v>
      </c>
      <c r="J5902">
        <v>16</v>
      </c>
      <c r="K5902">
        <v>1</v>
      </c>
      <c r="L5902">
        <v>1</v>
      </c>
      <c r="M5902">
        <v>2</v>
      </c>
      <c r="N5902" t="s">
        <v>184</v>
      </c>
      <c r="O5902" t="s">
        <v>161</v>
      </c>
      <c r="P5902" s="12">
        <v>27748</v>
      </c>
      <c r="Q5902" t="s">
        <v>169</v>
      </c>
      <c r="R5902" t="s">
        <v>165</v>
      </c>
      <c r="S5902" t="s">
        <v>158</v>
      </c>
      <c r="T5902" t="s">
        <v>163</v>
      </c>
      <c r="U5902">
        <v>2.9</v>
      </c>
      <c r="V5902">
        <v>4.7</v>
      </c>
      <c r="W5902">
        <v>3.5</v>
      </c>
      <c r="X5902">
        <v>3.56</v>
      </c>
      <c r="Y5902">
        <v>291358</v>
      </c>
      <c r="Z5902">
        <v>43704</v>
      </c>
      <c r="AA5902">
        <v>7283940</v>
      </c>
    </row>
    <row r="5903" spans="1:27">
      <c r="A5903" t="s">
        <v>6096</v>
      </c>
      <c r="B5903" t="s">
        <v>51</v>
      </c>
      <c r="C5903" t="s">
        <v>51</v>
      </c>
      <c r="D5903">
        <v>1816</v>
      </c>
      <c r="E5903" s="12">
        <v>40709</v>
      </c>
      <c r="F5903" s="72">
        <f t="shared" si="992"/>
        <v>2011</v>
      </c>
      <c r="G5903" s="70">
        <f t="shared" si="993"/>
        <v>5189.4107929515421</v>
      </c>
      <c r="H5903" s="70" cm="1">
        <f t="array" ref="H5903">INDEX(magic_bricks_appreciation_pivot!$A$13:$K$20,MATCH(C5903,magic_bricks_appreciation_pivot!$A$13:$A$20,0),1+MATCH(F5903,INDEX(magic_bricks_appreciation_pivot!$B$13:$K$13,0),0))</f>
        <v>0.33442622950819673</v>
      </c>
      <c r="I5903" s="70">
        <f t="shared" si="995"/>
        <v>6924.8858778074682</v>
      </c>
      <c r="J5903">
        <v>29</v>
      </c>
      <c r="K5903">
        <v>3</v>
      </c>
      <c r="L5903">
        <v>2</v>
      </c>
      <c r="M5903">
        <v>5</v>
      </c>
      <c r="N5903" t="s">
        <v>193</v>
      </c>
      <c r="O5903" t="s">
        <v>161</v>
      </c>
      <c r="P5903" s="12">
        <v>31219</v>
      </c>
      <c r="Q5903" t="s">
        <v>169</v>
      </c>
      <c r="R5903" t="s">
        <v>170</v>
      </c>
      <c r="S5903" t="s">
        <v>158</v>
      </c>
      <c r="T5903" t="s">
        <v>171</v>
      </c>
      <c r="U5903">
        <v>3.9</v>
      </c>
      <c r="V5903">
        <v>2.6</v>
      </c>
      <c r="W5903">
        <v>2.1</v>
      </c>
      <c r="X5903">
        <v>2.78</v>
      </c>
      <c r="Y5903">
        <v>339263</v>
      </c>
      <c r="Z5903">
        <v>131936</v>
      </c>
      <c r="AA5903">
        <v>9423970</v>
      </c>
    </row>
    <row r="5904" spans="1:27">
      <c r="A5904" t="s">
        <v>6097</v>
      </c>
      <c r="B5904" t="s">
        <v>175</v>
      </c>
      <c r="C5904" t="s">
        <v>34</v>
      </c>
      <c r="D5904">
        <v>1255</v>
      </c>
      <c r="E5904" s="12">
        <v>41945</v>
      </c>
      <c r="F5904" s="72">
        <f t="shared" si="992"/>
        <v>2014</v>
      </c>
      <c r="G5904" s="70">
        <f t="shared" si="993"/>
        <v>8145.7768924302791</v>
      </c>
      <c r="H5904" s="70" cm="1">
        <f t="array" ref="H5904">INDEX(magic_bricks_appreciation_pivot!$A$13:$K$20,MATCH(C5904,magic_bricks_appreciation_pivot!$A$13:$A$20,0),1+MATCH(F5904,INDEX(magic_bricks_appreciation_pivot!$B$13:$K$13,0),0))</f>
        <v>5.1040744021257752E-2</v>
      </c>
      <c r="I5904" s="70">
        <f t="shared" si="995"/>
        <v>8561.5434056510894</v>
      </c>
      <c r="J5904">
        <v>129</v>
      </c>
      <c r="K5904">
        <v>2</v>
      </c>
      <c r="L5904">
        <v>1</v>
      </c>
      <c r="M5904">
        <v>4</v>
      </c>
      <c r="N5904" t="s">
        <v>184</v>
      </c>
      <c r="O5904" t="s">
        <v>161</v>
      </c>
      <c r="P5904" s="12">
        <v>28440</v>
      </c>
      <c r="Q5904" t="s">
        <v>194</v>
      </c>
      <c r="R5904" t="s">
        <v>165</v>
      </c>
      <c r="S5904" t="s">
        <v>162</v>
      </c>
      <c r="T5904" t="s">
        <v>182</v>
      </c>
      <c r="U5904">
        <v>3.6</v>
      </c>
      <c r="V5904">
        <v>3.8</v>
      </c>
      <c r="W5904">
        <v>4.7</v>
      </c>
      <c r="X5904">
        <v>4.01</v>
      </c>
      <c r="Y5904">
        <v>296466</v>
      </c>
      <c r="Z5904">
        <v>92007</v>
      </c>
      <c r="AA5904">
        <v>10222950</v>
      </c>
    </row>
    <row r="5905" spans="1:27" hidden="1">
      <c r="A5905" t="s">
        <v>6098</v>
      </c>
      <c r="B5905" t="s">
        <v>201</v>
      </c>
      <c r="C5905" t="s">
        <v>201</v>
      </c>
      <c r="D5905">
        <v>2011</v>
      </c>
      <c r="E5905" s="12">
        <v>39900</v>
      </c>
      <c r="F5905" s="72">
        <f t="shared" si="992"/>
        <v>2009</v>
      </c>
      <c r="G5905" s="70">
        <f t="shared" si="993"/>
        <v>6422.1680755842863</v>
      </c>
      <c r="H5905" s="70" t="e" cm="1">
        <f t="array" ref="H5905">INDEX(magic_bricks_appreciation_pivot!$A$13:$K$20,MATCH(C5905,magic_bricks_appreciation_pivot!$A$13:$A$20,0),1+MATCH(F5905,INDEX(magic_bricks_appreciation_pivot!$B$13:$K$13,0),0))</f>
        <v>#N/A</v>
      </c>
      <c r="I5905" s="70"/>
      <c r="J5905">
        <v>193</v>
      </c>
      <c r="K5905">
        <v>3</v>
      </c>
      <c r="L5905">
        <v>2</v>
      </c>
      <c r="M5905">
        <v>5</v>
      </c>
      <c r="N5905" t="s">
        <v>184</v>
      </c>
      <c r="O5905" t="s">
        <v>155</v>
      </c>
      <c r="P5905" s="12">
        <v>29680</v>
      </c>
      <c r="Q5905" t="s">
        <v>169</v>
      </c>
      <c r="R5905" t="s">
        <v>157</v>
      </c>
      <c r="S5905" t="s">
        <v>162</v>
      </c>
      <c r="T5905" t="s">
        <v>166</v>
      </c>
      <c r="U5905">
        <v>4.4000000000000004</v>
      </c>
      <c r="V5905">
        <v>3.6</v>
      </c>
      <c r="W5905">
        <v>2.2000000000000002</v>
      </c>
      <c r="X5905">
        <v>3.28</v>
      </c>
      <c r="Y5905">
        <v>413279</v>
      </c>
      <c r="Z5905">
        <v>129150</v>
      </c>
      <c r="AA5905">
        <v>12914980</v>
      </c>
    </row>
    <row r="5906" spans="1:27" hidden="1">
      <c r="A5906" t="s">
        <v>6099</v>
      </c>
      <c r="B5906" t="s">
        <v>51</v>
      </c>
      <c r="C5906" t="s">
        <v>51</v>
      </c>
      <c r="D5906">
        <v>1874</v>
      </c>
      <c r="E5906" s="12">
        <v>38115</v>
      </c>
      <c r="F5906" s="72">
        <f t="shared" si="992"/>
        <v>2004</v>
      </c>
      <c r="G5906" s="70">
        <f t="shared" si="993"/>
        <v>7501.5581643543219</v>
      </c>
      <c r="H5906" s="70" t="e" cm="1">
        <f t="array" ref="H5906">INDEX(magic_bricks_appreciation_pivot!$A$13:$K$20,MATCH(C5906,magic_bricks_appreciation_pivot!$A$13:$A$20,0),1+MATCH(F5906,INDEX(magic_bricks_appreciation_pivot!$B$13:$K$13,0),0))</f>
        <v>#N/A</v>
      </c>
      <c r="I5906" s="70"/>
      <c r="J5906">
        <v>154</v>
      </c>
      <c r="K5906">
        <v>3</v>
      </c>
      <c r="L5906">
        <v>2</v>
      </c>
      <c r="M5906">
        <v>5</v>
      </c>
      <c r="N5906" t="s">
        <v>176</v>
      </c>
      <c r="O5906" t="s">
        <v>155</v>
      </c>
      <c r="P5906" s="12">
        <v>28625</v>
      </c>
      <c r="Q5906" t="s">
        <v>156</v>
      </c>
      <c r="R5906" t="s">
        <v>157</v>
      </c>
      <c r="S5906" t="s">
        <v>178</v>
      </c>
      <c r="T5906" t="s">
        <v>173</v>
      </c>
      <c r="U5906">
        <v>2.2000000000000002</v>
      </c>
      <c r="V5906">
        <v>4.2</v>
      </c>
      <c r="W5906">
        <v>3</v>
      </c>
      <c r="X5906">
        <v>3.34</v>
      </c>
      <c r="Y5906">
        <v>548259</v>
      </c>
      <c r="Z5906">
        <v>182753</v>
      </c>
      <c r="AA5906">
        <v>14057920</v>
      </c>
    </row>
    <row r="5907" spans="1:27" hidden="1">
      <c r="A5907" t="s">
        <v>6100</v>
      </c>
      <c r="B5907" t="s">
        <v>51</v>
      </c>
      <c r="C5907" t="s">
        <v>51</v>
      </c>
      <c r="D5907">
        <v>1743</v>
      </c>
      <c r="E5907" s="12">
        <v>38809</v>
      </c>
      <c r="F5907" s="72">
        <f t="shared" si="992"/>
        <v>2006</v>
      </c>
      <c r="G5907" s="70">
        <f t="shared" si="993"/>
        <v>7170.4876649454964</v>
      </c>
      <c r="H5907" s="70" t="e" cm="1">
        <f t="array" ref="H5907">INDEX(magic_bricks_appreciation_pivot!$A$13:$K$20,MATCH(C5907,magic_bricks_appreciation_pivot!$A$13:$A$20,0),1+MATCH(F5907,INDEX(magic_bricks_appreciation_pivot!$B$13:$K$13,0),0))</f>
        <v>#N/A</v>
      </c>
      <c r="I5907" s="70"/>
      <c r="J5907">
        <v>86</v>
      </c>
      <c r="K5907">
        <v>2</v>
      </c>
      <c r="L5907">
        <v>1</v>
      </c>
      <c r="M5907">
        <v>4</v>
      </c>
      <c r="N5907" t="s">
        <v>193</v>
      </c>
      <c r="O5907" t="s">
        <v>161</v>
      </c>
      <c r="P5907" s="12">
        <v>32239</v>
      </c>
      <c r="Q5907" t="s">
        <v>156</v>
      </c>
      <c r="R5907" t="s">
        <v>170</v>
      </c>
      <c r="S5907" t="s">
        <v>158</v>
      </c>
      <c r="T5907" t="s">
        <v>159</v>
      </c>
      <c r="U5907">
        <v>3.7</v>
      </c>
      <c r="V5907">
        <v>2.2999999999999998</v>
      </c>
      <c r="W5907">
        <v>2.4</v>
      </c>
      <c r="X5907">
        <v>2.68</v>
      </c>
      <c r="Y5907">
        <v>474930</v>
      </c>
      <c r="Z5907">
        <v>187472</v>
      </c>
      <c r="AA5907">
        <v>12498160</v>
      </c>
    </row>
    <row r="5908" spans="1:27">
      <c r="A5908" t="s">
        <v>6101</v>
      </c>
      <c r="B5908" t="s">
        <v>39</v>
      </c>
      <c r="C5908" t="s">
        <v>39</v>
      </c>
      <c r="D5908">
        <v>1545</v>
      </c>
      <c r="E5908" s="12">
        <v>41559</v>
      </c>
      <c r="F5908" s="72">
        <f t="shared" si="992"/>
        <v>2013</v>
      </c>
      <c r="G5908" s="70">
        <f t="shared" si="993"/>
        <v>12317.436893203883</v>
      </c>
      <c r="H5908" s="70" cm="1">
        <f t="array" ref="H5908">INDEX(magic_bricks_appreciation_pivot!$A$13:$K$20,MATCH(C5908,magic_bricks_appreciation_pivot!$A$13:$A$20,0),1+MATCH(F5908,INDEX(magic_bricks_appreciation_pivot!$B$13:$K$13,0),0))</f>
        <v>4.727764965406598E-2</v>
      </c>
      <c r="I5908" s="70">
        <f t="shared" ref="I5908:I5910" si="996">G5908+G5908*H5908</f>
        <v>12899.776359276844</v>
      </c>
      <c r="J5908">
        <v>45</v>
      </c>
      <c r="K5908">
        <v>1</v>
      </c>
      <c r="L5908">
        <v>1</v>
      </c>
      <c r="M5908">
        <v>4</v>
      </c>
      <c r="N5908" t="s">
        <v>184</v>
      </c>
      <c r="O5908" t="s">
        <v>155</v>
      </c>
      <c r="P5908" s="12">
        <v>33529</v>
      </c>
      <c r="Q5908" t="s">
        <v>156</v>
      </c>
      <c r="R5908" t="s">
        <v>170</v>
      </c>
      <c r="S5908" t="s">
        <v>178</v>
      </c>
      <c r="T5908" t="s">
        <v>182</v>
      </c>
      <c r="U5908">
        <v>3.4</v>
      </c>
      <c r="V5908">
        <v>4.2</v>
      </c>
      <c r="W5908">
        <v>2.4</v>
      </c>
      <c r="X5908">
        <v>3.2</v>
      </c>
      <c r="Y5908">
        <v>570913</v>
      </c>
      <c r="Z5908">
        <v>247396</v>
      </c>
      <c r="AA5908">
        <v>19030440</v>
      </c>
    </row>
    <row r="5909" spans="1:27">
      <c r="A5909" t="s">
        <v>6102</v>
      </c>
      <c r="B5909" t="s">
        <v>175</v>
      </c>
      <c r="C5909" t="s">
        <v>34</v>
      </c>
      <c r="D5909">
        <v>782</v>
      </c>
      <c r="E5909" s="12">
        <v>40613</v>
      </c>
      <c r="F5909" s="72">
        <f t="shared" si="992"/>
        <v>2011</v>
      </c>
      <c r="G5909" s="70">
        <f t="shared" si="993"/>
        <v>15261.892583120205</v>
      </c>
      <c r="H5909" s="70" cm="1">
        <f t="array" ref="H5909">INDEX(magic_bricks_appreciation_pivot!$A$13:$K$20,MATCH(C5909,magic_bricks_appreciation_pivot!$A$13:$A$20,0),1+MATCH(F5909,INDEX(magic_bricks_appreciation_pivot!$B$13:$K$13,0),0))</f>
        <v>0.22839026915113872</v>
      </c>
      <c r="I5909" s="70">
        <f t="shared" si="996"/>
        <v>18747.560337934796</v>
      </c>
      <c r="J5909">
        <v>195</v>
      </c>
      <c r="K5909">
        <v>1</v>
      </c>
      <c r="L5909">
        <v>1</v>
      </c>
      <c r="M5909">
        <v>2</v>
      </c>
      <c r="N5909" t="s">
        <v>168</v>
      </c>
      <c r="O5909" t="s">
        <v>155</v>
      </c>
      <c r="P5909" s="12">
        <v>37693</v>
      </c>
      <c r="Q5909" t="s">
        <v>156</v>
      </c>
      <c r="R5909" t="s">
        <v>170</v>
      </c>
      <c r="S5909" t="s">
        <v>158</v>
      </c>
      <c r="T5909" t="s">
        <v>182</v>
      </c>
      <c r="U5909">
        <v>2.6</v>
      </c>
      <c r="V5909">
        <v>4.5</v>
      </c>
      <c r="W5909">
        <v>3.2</v>
      </c>
      <c r="X5909">
        <v>3.54</v>
      </c>
      <c r="Y5909">
        <v>334174</v>
      </c>
      <c r="Z5909">
        <v>119348</v>
      </c>
      <c r="AA5909">
        <v>11934800</v>
      </c>
    </row>
    <row r="5910" spans="1:27">
      <c r="A5910" t="s">
        <v>6103</v>
      </c>
      <c r="B5910" t="s">
        <v>23</v>
      </c>
      <c r="C5910" t="s">
        <v>23</v>
      </c>
      <c r="D5910">
        <v>1349</v>
      </c>
      <c r="E5910" s="12">
        <v>40341</v>
      </c>
      <c r="F5910" s="72">
        <f t="shared" si="992"/>
        <v>2010</v>
      </c>
      <c r="G5910" s="70">
        <f t="shared" si="993"/>
        <v>5293.6434395848773</v>
      </c>
      <c r="H5910" s="70" cm="1">
        <f t="array" ref="H5910">INDEX(magic_bricks_appreciation_pivot!$A$13:$K$20,MATCH(C5910,magic_bricks_appreciation_pivot!$A$13:$A$20,0),1+MATCH(F5910,INDEX(magic_bricks_appreciation_pivot!$B$13:$K$13,0),0))</f>
        <v>0.49881786187527283</v>
      </c>
      <c r="I5910" s="70">
        <f t="shared" si="996"/>
        <v>7934.207341648671</v>
      </c>
      <c r="J5910">
        <v>59</v>
      </c>
      <c r="K5910">
        <v>2</v>
      </c>
      <c r="L5910">
        <v>2</v>
      </c>
      <c r="M5910">
        <v>4</v>
      </c>
      <c r="N5910" t="s">
        <v>154</v>
      </c>
      <c r="O5910" t="s">
        <v>155</v>
      </c>
      <c r="P5910" s="12">
        <v>38516</v>
      </c>
      <c r="Q5910" t="s">
        <v>169</v>
      </c>
      <c r="R5910" t="s">
        <v>157</v>
      </c>
      <c r="S5910" t="s">
        <v>158</v>
      </c>
      <c r="T5910" t="s">
        <v>159</v>
      </c>
      <c r="U5910">
        <v>2.7</v>
      </c>
      <c r="V5910">
        <v>2.1</v>
      </c>
      <c r="W5910">
        <v>4</v>
      </c>
      <c r="X5910">
        <v>3.04</v>
      </c>
      <c r="Y5910">
        <v>242798</v>
      </c>
      <c r="Z5910">
        <v>57129</v>
      </c>
      <c r="AA5910">
        <v>7141125</v>
      </c>
    </row>
    <row r="5911" spans="1:27" hidden="1">
      <c r="A5911" t="s">
        <v>6104</v>
      </c>
      <c r="B5911" t="s">
        <v>201</v>
      </c>
      <c r="C5911" t="s">
        <v>201</v>
      </c>
      <c r="D5911">
        <v>2443</v>
      </c>
      <c r="E5911" s="12">
        <v>40128</v>
      </c>
      <c r="F5911" s="72">
        <f t="shared" si="992"/>
        <v>2009</v>
      </c>
      <c r="G5911" s="70">
        <f t="shared" si="993"/>
        <v>4803.4383954154728</v>
      </c>
      <c r="H5911" s="70" t="e" cm="1">
        <f t="array" ref="H5911">INDEX(magic_bricks_appreciation_pivot!$A$13:$K$20,MATCH(C5911,magic_bricks_appreciation_pivot!$A$13:$A$20,0),1+MATCH(F5911,INDEX(magic_bricks_appreciation_pivot!$B$13:$K$13,0),0))</f>
        <v>#N/A</v>
      </c>
      <c r="I5911" s="70"/>
      <c r="J5911">
        <v>118</v>
      </c>
      <c r="K5911">
        <v>4</v>
      </c>
      <c r="L5911">
        <v>2</v>
      </c>
      <c r="M5911">
        <v>6</v>
      </c>
      <c r="N5911" t="s">
        <v>193</v>
      </c>
      <c r="O5911" t="s">
        <v>161</v>
      </c>
      <c r="P5911" s="12">
        <v>32828</v>
      </c>
      <c r="Q5911" t="s">
        <v>194</v>
      </c>
      <c r="R5911" t="s">
        <v>157</v>
      </c>
      <c r="S5911" t="s">
        <v>158</v>
      </c>
      <c r="T5911" t="s">
        <v>166</v>
      </c>
      <c r="U5911">
        <v>2</v>
      </c>
      <c r="V5911">
        <v>4.7</v>
      </c>
      <c r="W5911">
        <v>3.7</v>
      </c>
      <c r="X5911">
        <v>3.49</v>
      </c>
      <c r="Y5911">
        <v>539801</v>
      </c>
      <c r="Z5911">
        <v>140818</v>
      </c>
      <c r="AA5911">
        <v>11734800</v>
      </c>
    </row>
    <row r="5912" spans="1:27">
      <c r="A5912" t="s">
        <v>6105</v>
      </c>
      <c r="B5912" t="s">
        <v>201</v>
      </c>
      <c r="C5912" t="s">
        <v>201</v>
      </c>
      <c r="D5912">
        <v>1696</v>
      </c>
      <c r="E5912" s="12">
        <v>40226</v>
      </c>
      <c r="F5912" s="72">
        <f t="shared" si="992"/>
        <v>2010</v>
      </c>
      <c r="G5912" s="70">
        <f t="shared" si="993"/>
        <v>5730.6132075471696</v>
      </c>
      <c r="H5912" s="70" cm="1">
        <f t="array" ref="H5912">INDEX(magic_bricks_appreciation_pivot!$A$13:$K$20,MATCH(C5912,magic_bricks_appreciation_pivot!$A$13:$A$20,0),1+MATCH(F5912,INDEX(magic_bricks_appreciation_pivot!$B$13:$K$13,0),0))</f>
        <v>0.62790190260080292</v>
      </c>
      <c r="I5912" s="70">
        <f>G5912+G5912*H5912</f>
        <v>9328.876143635327</v>
      </c>
      <c r="J5912">
        <v>35</v>
      </c>
      <c r="K5912">
        <v>2</v>
      </c>
      <c r="L5912">
        <v>1</v>
      </c>
      <c r="M5912">
        <v>4</v>
      </c>
      <c r="N5912" t="s">
        <v>193</v>
      </c>
      <c r="O5912" t="s">
        <v>155</v>
      </c>
      <c r="P5912" s="12">
        <v>34386</v>
      </c>
      <c r="Q5912" t="s">
        <v>194</v>
      </c>
      <c r="R5912" t="s">
        <v>170</v>
      </c>
      <c r="S5912" t="s">
        <v>158</v>
      </c>
      <c r="T5912" t="s">
        <v>163</v>
      </c>
      <c r="U5912">
        <v>2.5</v>
      </c>
      <c r="V5912">
        <v>4.5</v>
      </c>
      <c r="W5912">
        <v>2.1</v>
      </c>
      <c r="X5912">
        <v>2.94</v>
      </c>
      <c r="Y5912">
        <v>466518</v>
      </c>
      <c r="Z5912">
        <v>87472</v>
      </c>
      <c r="AA5912">
        <v>9719120</v>
      </c>
    </row>
    <row r="5913" spans="1:27" hidden="1">
      <c r="A5913" t="s">
        <v>6106</v>
      </c>
      <c r="B5913" t="s">
        <v>51</v>
      </c>
      <c r="C5913" t="s">
        <v>51</v>
      </c>
      <c r="D5913">
        <v>1727</v>
      </c>
      <c r="E5913" s="12">
        <v>39306</v>
      </c>
      <c r="F5913" s="72">
        <f t="shared" si="992"/>
        <v>2007</v>
      </c>
      <c r="G5913" s="70">
        <f t="shared" si="993"/>
        <v>7690.5906195715115</v>
      </c>
      <c r="H5913" s="70" t="e" cm="1">
        <f t="array" ref="H5913">INDEX(magic_bricks_appreciation_pivot!$A$13:$K$20,MATCH(C5913,magic_bricks_appreciation_pivot!$A$13:$A$20,0),1+MATCH(F5913,INDEX(magic_bricks_appreciation_pivot!$B$13:$K$13,0),0))</f>
        <v>#N/A</v>
      </c>
      <c r="I5913" s="70"/>
      <c r="J5913">
        <v>5</v>
      </c>
      <c r="K5913">
        <v>2</v>
      </c>
      <c r="L5913">
        <v>1</v>
      </c>
      <c r="M5913">
        <v>4</v>
      </c>
      <c r="N5913" t="s">
        <v>184</v>
      </c>
      <c r="O5913" t="s">
        <v>161</v>
      </c>
      <c r="P5913" s="12">
        <v>21056</v>
      </c>
      <c r="Q5913" t="s">
        <v>156</v>
      </c>
      <c r="R5913" t="s">
        <v>170</v>
      </c>
      <c r="S5913" t="s">
        <v>162</v>
      </c>
      <c r="T5913" t="s">
        <v>173</v>
      </c>
      <c r="U5913">
        <v>3.5</v>
      </c>
      <c r="V5913">
        <v>2.8</v>
      </c>
      <c r="W5913">
        <v>4.5999999999999996</v>
      </c>
      <c r="X5913">
        <v>3.52</v>
      </c>
      <c r="Y5913">
        <v>491421</v>
      </c>
      <c r="Z5913">
        <v>225788</v>
      </c>
      <c r="AA5913">
        <v>13281650</v>
      </c>
    </row>
    <row r="5914" spans="1:27">
      <c r="A5914" t="s">
        <v>6107</v>
      </c>
      <c r="B5914" t="s">
        <v>175</v>
      </c>
      <c r="C5914" t="s">
        <v>34</v>
      </c>
      <c r="D5914">
        <v>813</v>
      </c>
      <c r="E5914" s="12">
        <v>41606</v>
      </c>
      <c r="F5914" s="72">
        <f t="shared" si="992"/>
        <v>2013</v>
      </c>
      <c r="G5914" s="70">
        <f t="shared" si="993"/>
        <v>11700.307503075031</v>
      </c>
      <c r="H5914" s="70" cm="1">
        <f t="array" ref="H5914">INDEX(magic_bricks_appreciation_pivot!$A$13:$K$20,MATCH(C5914,magic_bricks_appreciation_pivot!$A$13:$A$20,0),1+MATCH(F5914,INDEX(magic_bricks_appreciation_pivot!$B$13:$K$13,0),0))</f>
        <v>0.11656080922135968</v>
      </c>
      <c r="I5914" s="70">
        <f t="shared" ref="I5914:I5917" si="997">G5914+G5914*H5914</f>
        <v>13064.104813772203</v>
      </c>
      <c r="J5914">
        <v>103</v>
      </c>
      <c r="K5914">
        <v>1</v>
      </c>
      <c r="L5914">
        <v>1</v>
      </c>
      <c r="M5914">
        <v>3</v>
      </c>
      <c r="N5914" t="s">
        <v>184</v>
      </c>
      <c r="O5914" t="s">
        <v>155</v>
      </c>
      <c r="P5914" s="12">
        <v>29561</v>
      </c>
      <c r="Q5914" t="s">
        <v>194</v>
      </c>
      <c r="R5914" t="s">
        <v>165</v>
      </c>
      <c r="S5914" t="s">
        <v>162</v>
      </c>
      <c r="T5914" t="s">
        <v>182</v>
      </c>
      <c r="U5914">
        <v>3.9</v>
      </c>
      <c r="V5914">
        <v>3.4</v>
      </c>
      <c r="W5914">
        <v>4.8</v>
      </c>
      <c r="X5914">
        <v>3.97</v>
      </c>
      <c r="Y5914">
        <v>247321</v>
      </c>
      <c r="Z5914">
        <v>95124</v>
      </c>
      <c r="AA5914">
        <v>9512350</v>
      </c>
    </row>
    <row r="5915" spans="1:27">
      <c r="A5915" t="s">
        <v>6108</v>
      </c>
      <c r="B5915" t="s">
        <v>39</v>
      </c>
      <c r="C5915" t="s">
        <v>39</v>
      </c>
      <c r="D5915">
        <v>1998</v>
      </c>
      <c r="E5915" s="12">
        <v>41767</v>
      </c>
      <c r="F5915" s="72">
        <f t="shared" si="992"/>
        <v>2014</v>
      </c>
      <c r="G5915" s="70">
        <f t="shared" si="993"/>
        <v>11211.746746746747</v>
      </c>
      <c r="H5915" s="70" cm="1">
        <f t="array" ref="H5915">INDEX(magic_bricks_appreciation_pivot!$A$13:$K$20,MATCH(C5915,magic_bricks_appreciation_pivot!$A$13:$A$20,0),1+MATCH(F5915,INDEX(magic_bricks_appreciation_pivot!$B$13:$K$13,0),0))</f>
        <v>2.7142646408024784E-2</v>
      </c>
      <c r="I5915" s="70">
        <f t="shared" si="997"/>
        <v>11516.063224310015</v>
      </c>
      <c r="J5915">
        <v>20</v>
      </c>
      <c r="K5915">
        <v>2</v>
      </c>
      <c r="L5915">
        <v>1</v>
      </c>
      <c r="M5915">
        <v>5</v>
      </c>
      <c r="N5915" t="s">
        <v>154</v>
      </c>
      <c r="O5915" t="s">
        <v>155</v>
      </c>
      <c r="P5915" s="12">
        <v>39577</v>
      </c>
      <c r="Q5915" t="s">
        <v>156</v>
      </c>
      <c r="R5915" t="s">
        <v>157</v>
      </c>
      <c r="S5915" t="s">
        <v>178</v>
      </c>
      <c r="T5915" t="s">
        <v>166</v>
      </c>
      <c r="U5915">
        <v>2.2000000000000002</v>
      </c>
      <c r="V5915">
        <v>3.9</v>
      </c>
      <c r="W5915">
        <v>4.2</v>
      </c>
      <c r="X5915">
        <v>3.4249999999999998</v>
      </c>
      <c r="Y5915">
        <v>761636</v>
      </c>
      <c r="Z5915">
        <v>313615</v>
      </c>
      <c r="AA5915">
        <v>22401070</v>
      </c>
    </row>
    <row r="5916" spans="1:27">
      <c r="A5916" t="s">
        <v>6109</v>
      </c>
      <c r="B5916" t="s">
        <v>201</v>
      </c>
      <c r="C5916" t="s">
        <v>201</v>
      </c>
      <c r="D5916">
        <v>1961</v>
      </c>
      <c r="E5916" s="12">
        <v>40809</v>
      </c>
      <c r="F5916" s="72">
        <f t="shared" si="992"/>
        <v>2011</v>
      </c>
      <c r="G5916" s="70">
        <f t="shared" si="993"/>
        <v>6433.8296787353393</v>
      </c>
      <c r="H5916" s="70" cm="1">
        <f t="array" ref="H5916">INDEX(magic_bricks_appreciation_pivot!$A$13:$K$20,MATCH(C5916,magic_bricks_appreciation_pivot!$A$13:$A$20,0),1+MATCH(F5916,INDEX(magic_bricks_appreciation_pivot!$B$13:$K$13,0),0))</f>
        <v>0.57884713052310821</v>
      </c>
      <c r="I5916" s="70">
        <f t="shared" si="997"/>
        <v>10158.033526545702</v>
      </c>
      <c r="J5916">
        <v>197</v>
      </c>
      <c r="K5916">
        <v>3</v>
      </c>
      <c r="L5916">
        <v>2</v>
      </c>
      <c r="M5916">
        <v>5</v>
      </c>
      <c r="N5916" t="s">
        <v>193</v>
      </c>
      <c r="O5916" t="s">
        <v>155</v>
      </c>
      <c r="P5916" s="12">
        <v>34969</v>
      </c>
      <c r="Q5916" t="s">
        <v>169</v>
      </c>
      <c r="R5916" t="s">
        <v>177</v>
      </c>
      <c r="S5916" t="s">
        <v>158</v>
      </c>
      <c r="T5916" t="s">
        <v>182</v>
      </c>
      <c r="U5916">
        <v>3.8</v>
      </c>
      <c r="V5916">
        <v>4.8</v>
      </c>
      <c r="W5916">
        <v>4.2</v>
      </c>
      <c r="X5916">
        <v>4.26</v>
      </c>
      <c r="Y5916">
        <v>391119</v>
      </c>
      <c r="Z5916">
        <v>176634</v>
      </c>
      <c r="AA5916">
        <v>12616740</v>
      </c>
    </row>
    <row r="5917" spans="1:27">
      <c r="A5917" t="s">
        <v>6110</v>
      </c>
      <c r="B5917" t="s">
        <v>201</v>
      </c>
      <c r="C5917" t="s">
        <v>201</v>
      </c>
      <c r="D5917">
        <v>2298</v>
      </c>
      <c r="E5917" s="12">
        <v>40693</v>
      </c>
      <c r="F5917" s="72">
        <f t="shared" si="992"/>
        <v>2011</v>
      </c>
      <c r="G5917" s="70">
        <f t="shared" si="993"/>
        <v>5496.5796344647515</v>
      </c>
      <c r="H5917" s="70" cm="1">
        <f t="array" ref="H5917">INDEX(magic_bricks_appreciation_pivot!$A$13:$K$20,MATCH(C5917,magic_bricks_appreciation_pivot!$A$13:$A$20,0),1+MATCH(F5917,INDEX(magic_bricks_appreciation_pivot!$B$13:$K$13,0),0))</f>
        <v>0.57884713052310821</v>
      </c>
      <c r="I5917" s="70">
        <f t="shared" si="997"/>
        <v>8678.2589835664276</v>
      </c>
      <c r="J5917">
        <v>106</v>
      </c>
      <c r="K5917">
        <v>4</v>
      </c>
      <c r="L5917">
        <v>2</v>
      </c>
      <c r="M5917">
        <v>6</v>
      </c>
      <c r="N5917" t="s">
        <v>193</v>
      </c>
      <c r="O5917" t="s">
        <v>161</v>
      </c>
      <c r="P5917" s="12">
        <v>30108</v>
      </c>
      <c r="Q5917" t="s">
        <v>169</v>
      </c>
      <c r="R5917" t="s">
        <v>170</v>
      </c>
      <c r="S5917" t="s">
        <v>158</v>
      </c>
      <c r="T5917" t="s">
        <v>182</v>
      </c>
      <c r="U5917">
        <v>4.9000000000000004</v>
      </c>
      <c r="V5917">
        <v>2.7</v>
      </c>
      <c r="W5917">
        <v>3.6</v>
      </c>
      <c r="X5917">
        <v>3.72</v>
      </c>
      <c r="Y5917">
        <v>593664</v>
      </c>
      <c r="Z5917">
        <v>176836</v>
      </c>
      <c r="AA5917">
        <v>12631140</v>
      </c>
    </row>
    <row r="5918" spans="1:27" hidden="1">
      <c r="A5918" t="s">
        <v>6111</v>
      </c>
      <c r="B5918" t="s">
        <v>23</v>
      </c>
      <c r="C5918" t="s">
        <v>23</v>
      </c>
      <c r="D5918">
        <v>1544</v>
      </c>
      <c r="E5918" s="12">
        <v>40127</v>
      </c>
      <c r="F5918" s="72">
        <f t="shared" si="992"/>
        <v>2009</v>
      </c>
      <c r="G5918" s="70">
        <f t="shared" si="993"/>
        <v>8967.7784974093265</v>
      </c>
      <c r="H5918" s="70" t="e" cm="1">
        <f t="array" ref="H5918">INDEX(magic_bricks_appreciation_pivot!$A$13:$K$20,MATCH(C5918,magic_bricks_appreciation_pivot!$A$13:$A$20,0),1+MATCH(F5918,INDEX(magic_bricks_appreciation_pivot!$B$13:$K$13,0),0))</f>
        <v>#N/A</v>
      </c>
      <c r="I5918" s="70"/>
      <c r="J5918">
        <v>52</v>
      </c>
      <c r="K5918">
        <v>2</v>
      </c>
      <c r="L5918">
        <v>2</v>
      </c>
      <c r="M5918">
        <v>4</v>
      </c>
      <c r="N5918" t="s">
        <v>184</v>
      </c>
      <c r="O5918" t="s">
        <v>161</v>
      </c>
      <c r="P5918" s="12">
        <v>36112</v>
      </c>
      <c r="Q5918" t="s">
        <v>156</v>
      </c>
      <c r="R5918" t="s">
        <v>157</v>
      </c>
      <c r="S5918" t="s">
        <v>162</v>
      </c>
      <c r="T5918" t="s">
        <v>182</v>
      </c>
      <c r="U5918">
        <v>4.9000000000000004</v>
      </c>
      <c r="V5918">
        <v>3.4</v>
      </c>
      <c r="W5918">
        <v>3.8</v>
      </c>
      <c r="X5918">
        <v>4.01</v>
      </c>
      <c r="Y5918">
        <v>581543</v>
      </c>
      <c r="Z5918">
        <v>124616</v>
      </c>
      <c r="AA5918">
        <v>13846250</v>
      </c>
    </row>
    <row r="5919" spans="1:27">
      <c r="A5919" t="s">
        <v>6112</v>
      </c>
      <c r="B5919" t="s">
        <v>39</v>
      </c>
      <c r="C5919" t="s">
        <v>39</v>
      </c>
      <c r="D5919">
        <v>1930</v>
      </c>
      <c r="E5919" s="12">
        <v>40262</v>
      </c>
      <c r="F5919" s="72">
        <f t="shared" si="992"/>
        <v>2010</v>
      </c>
      <c r="G5919" s="70">
        <f t="shared" si="993"/>
        <v>10722.891191709845</v>
      </c>
      <c r="H5919" s="70" cm="1">
        <f t="array" ref="H5919">INDEX(magic_bricks_appreciation_pivot!$A$13:$K$20,MATCH(C5919,magic_bricks_appreciation_pivot!$A$13:$A$20,0),1+MATCH(F5919,INDEX(magic_bricks_appreciation_pivot!$B$13:$K$13,0),0))</f>
        <v>0.44211253020365898</v>
      </c>
      <c r="I5919" s="70">
        <f>G5919+G5919*H5919</f>
        <v>15463.615747575212</v>
      </c>
      <c r="J5919">
        <v>158</v>
      </c>
      <c r="K5919">
        <v>2</v>
      </c>
      <c r="L5919">
        <v>1</v>
      </c>
      <c r="M5919">
        <v>5</v>
      </c>
      <c r="N5919" t="s">
        <v>176</v>
      </c>
      <c r="O5919" t="s">
        <v>161</v>
      </c>
      <c r="P5919" s="12">
        <v>33327</v>
      </c>
      <c r="Q5919" t="s">
        <v>156</v>
      </c>
      <c r="R5919" t="s">
        <v>170</v>
      </c>
      <c r="S5919" t="s">
        <v>178</v>
      </c>
      <c r="T5919" t="s">
        <v>182</v>
      </c>
      <c r="U5919">
        <v>2.4</v>
      </c>
      <c r="V5919">
        <v>2.8</v>
      </c>
      <c r="W5919">
        <v>3.1</v>
      </c>
      <c r="X5919">
        <v>2.78</v>
      </c>
      <c r="Y5919">
        <v>517380</v>
      </c>
      <c r="Z5919">
        <v>227647</v>
      </c>
      <c r="AA5919">
        <v>20695180</v>
      </c>
    </row>
    <row r="5920" spans="1:27" hidden="1">
      <c r="A5920" t="s">
        <v>6113</v>
      </c>
      <c r="B5920" t="s">
        <v>56</v>
      </c>
      <c r="C5920" t="s">
        <v>56</v>
      </c>
      <c r="D5920">
        <v>642</v>
      </c>
      <c r="E5920" s="12">
        <v>39643</v>
      </c>
      <c r="F5920" s="72">
        <f t="shared" si="992"/>
        <v>2008</v>
      </c>
      <c r="G5920" s="70">
        <f t="shared" si="993"/>
        <v>12649.766355140187</v>
      </c>
      <c r="H5920" s="70" t="e" cm="1">
        <f t="array" ref="H5920">INDEX(magic_bricks_appreciation_pivot!$A$13:$K$20,MATCH(C5920,magic_bricks_appreciation_pivot!$A$13:$A$20,0),1+MATCH(F5920,INDEX(magic_bricks_appreciation_pivot!$B$13:$K$13,0),0))</f>
        <v>#N/A</v>
      </c>
      <c r="I5920" s="70"/>
      <c r="J5920">
        <v>72</v>
      </c>
      <c r="K5920">
        <v>1</v>
      </c>
      <c r="L5920">
        <v>1</v>
      </c>
      <c r="M5920">
        <v>2</v>
      </c>
      <c r="N5920" t="s">
        <v>154</v>
      </c>
      <c r="O5920" t="s">
        <v>155</v>
      </c>
      <c r="P5920" s="12">
        <v>35993</v>
      </c>
      <c r="Q5920" t="s">
        <v>194</v>
      </c>
      <c r="R5920" t="s">
        <v>170</v>
      </c>
      <c r="S5920" t="s">
        <v>162</v>
      </c>
      <c r="T5920" t="s">
        <v>163</v>
      </c>
      <c r="U5920">
        <v>2</v>
      </c>
      <c r="V5920">
        <v>4</v>
      </c>
      <c r="W5920">
        <v>4</v>
      </c>
      <c r="X5920">
        <v>3.4</v>
      </c>
      <c r="Y5920">
        <v>243635</v>
      </c>
      <c r="Z5920">
        <v>89333</v>
      </c>
      <c r="AA5920">
        <v>8121150</v>
      </c>
    </row>
    <row r="5921" spans="1:27" hidden="1">
      <c r="A5921" t="s">
        <v>6114</v>
      </c>
      <c r="B5921" t="s">
        <v>175</v>
      </c>
      <c r="C5921" t="s">
        <v>34</v>
      </c>
      <c r="D5921">
        <v>1066</v>
      </c>
      <c r="E5921" s="12">
        <v>40072</v>
      </c>
      <c r="F5921" s="72">
        <f t="shared" si="992"/>
        <v>2009</v>
      </c>
      <c r="G5921" s="70">
        <f t="shared" si="993"/>
        <v>10511.679174484052</v>
      </c>
      <c r="H5921" s="70" t="e" cm="1">
        <f t="array" ref="H5921">INDEX(magic_bricks_appreciation_pivot!$A$13:$K$20,MATCH(C5921,magic_bricks_appreciation_pivot!$A$13:$A$20,0),1+MATCH(F5921,INDEX(magic_bricks_appreciation_pivot!$B$13:$K$13,0),0))</f>
        <v>#N/A</v>
      </c>
      <c r="I5921" s="70"/>
      <c r="J5921">
        <v>120</v>
      </c>
      <c r="K5921">
        <v>1</v>
      </c>
      <c r="L5921">
        <v>1</v>
      </c>
      <c r="M5921">
        <v>3</v>
      </c>
      <c r="N5921" t="s">
        <v>168</v>
      </c>
      <c r="O5921" t="s">
        <v>161</v>
      </c>
      <c r="P5921" s="12">
        <v>33137</v>
      </c>
      <c r="Q5921" t="s">
        <v>156</v>
      </c>
      <c r="R5921" t="s">
        <v>157</v>
      </c>
      <c r="S5921" t="s">
        <v>178</v>
      </c>
      <c r="T5921" t="s">
        <v>163</v>
      </c>
      <c r="U5921">
        <v>3.8</v>
      </c>
      <c r="V5921">
        <v>2.1</v>
      </c>
      <c r="W5921">
        <v>2.7</v>
      </c>
      <c r="X5921">
        <v>2.79</v>
      </c>
      <c r="Y5921">
        <v>302547</v>
      </c>
      <c r="Z5921">
        <v>67233</v>
      </c>
      <c r="AA5921">
        <v>11205450</v>
      </c>
    </row>
    <row r="5922" spans="1:27" hidden="1">
      <c r="A5922" t="s">
        <v>6115</v>
      </c>
      <c r="B5922" t="s">
        <v>39</v>
      </c>
      <c r="C5922" t="s">
        <v>39</v>
      </c>
      <c r="D5922">
        <v>1673</v>
      </c>
      <c r="E5922" s="12">
        <v>39436</v>
      </c>
      <c r="F5922" s="72">
        <f t="shared" si="992"/>
        <v>2007</v>
      </c>
      <c r="G5922" s="70">
        <f t="shared" si="993"/>
        <v>8788.3383144052605</v>
      </c>
      <c r="H5922" s="70" t="e" cm="1">
        <f t="array" ref="H5922">INDEX(magic_bricks_appreciation_pivot!$A$13:$K$20,MATCH(C5922,magic_bricks_appreciation_pivot!$A$13:$A$20,0),1+MATCH(F5922,INDEX(magic_bricks_appreciation_pivot!$B$13:$K$13,0),0))</f>
        <v>#N/A</v>
      </c>
      <c r="I5922" s="70"/>
      <c r="J5922">
        <v>120</v>
      </c>
      <c r="K5922">
        <v>1</v>
      </c>
      <c r="L5922">
        <v>1</v>
      </c>
      <c r="M5922">
        <v>4</v>
      </c>
      <c r="N5922" t="s">
        <v>184</v>
      </c>
      <c r="O5922" t="s">
        <v>155</v>
      </c>
      <c r="P5922" s="12">
        <v>24836</v>
      </c>
      <c r="Q5922" t="s">
        <v>169</v>
      </c>
      <c r="R5922" t="s">
        <v>165</v>
      </c>
      <c r="S5922" t="s">
        <v>162</v>
      </c>
      <c r="T5922" t="s">
        <v>182</v>
      </c>
      <c r="U5922">
        <v>3.2</v>
      </c>
      <c r="V5922">
        <v>2.2000000000000002</v>
      </c>
      <c r="W5922">
        <v>3.7</v>
      </c>
      <c r="X5922">
        <v>3.15</v>
      </c>
      <c r="Y5922">
        <v>588116</v>
      </c>
      <c r="Z5922">
        <v>102920</v>
      </c>
      <c r="AA5922">
        <v>14702890</v>
      </c>
    </row>
    <row r="5923" spans="1:27">
      <c r="A5923" t="s">
        <v>6116</v>
      </c>
      <c r="B5923" t="s">
        <v>39</v>
      </c>
      <c r="C5923" t="s">
        <v>39</v>
      </c>
      <c r="D5923">
        <v>1829</v>
      </c>
      <c r="E5923" s="12">
        <v>41790</v>
      </c>
      <c r="F5923" s="72">
        <f t="shared" si="992"/>
        <v>2014</v>
      </c>
      <c r="G5923" s="70">
        <f t="shared" si="993"/>
        <v>7204.6637506834331</v>
      </c>
      <c r="H5923" s="70" cm="1">
        <f t="array" ref="H5923">INDEX(magic_bricks_appreciation_pivot!$A$13:$K$20,MATCH(C5923,magic_bricks_appreciation_pivot!$A$13:$A$20,0),1+MATCH(F5923,INDEX(magic_bricks_appreciation_pivot!$B$13:$K$13,0),0))</f>
        <v>2.7142646408024784E-2</v>
      </c>
      <c r="I5923" s="70">
        <f t="shared" ref="I5923:I5924" si="998">G5923+G5923*H5923</f>
        <v>7400.2173913569468</v>
      </c>
      <c r="J5923">
        <v>24</v>
      </c>
      <c r="K5923">
        <v>2</v>
      </c>
      <c r="L5923">
        <v>1</v>
      </c>
      <c r="M5923">
        <v>5</v>
      </c>
      <c r="N5923" t="s">
        <v>168</v>
      </c>
      <c r="O5923" t="s">
        <v>155</v>
      </c>
      <c r="P5923" s="12">
        <v>29380</v>
      </c>
      <c r="Q5923" t="s">
        <v>194</v>
      </c>
      <c r="R5923" t="s">
        <v>170</v>
      </c>
      <c r="S5923" t="s">
        <v>178</v>
      </c>
      <c r="T5923" t="s">
        <v>182</v>
      </c>
      <c r="U5923">
        <v>3.3</v>
      </c>
      <c r="V5923">
        <v>3.6</v>
      </c>
      <c r="W5923">
        <v>4.7</v>
      </c>
      <c r="X5923">
        <v>3.9350000000000001</v>
      </c>
      <c r="Y5923">
        <v>474384</v>
      </c>
      <c r="Z5923">
        <v>158128</v>
      </c>
      <c r="AA5923">
        <v>13177330</v>
      </c>
    </row>
    <row r="5924" spans="1:27">
      <c r="A5924" t="s">
        <v>6117</v>
      </c>
      <c r="B5924" t="s">
        <v>23</v>
      </c>
      <c r="C5924" t="s">
        <v>23</v>
      </c>
      <c r="D5924">
        <v>616</v>
      </c>
      <c r="E5924" s="12">
        <v>40591</v>
      </c>
      <c r="F5924" s="72">
        <f t="shared" si="992"/>
        <v>2011</v>
      </c>
      <c r="G5924" s="70">
        <f t="shared" si="993"/>
        <v>11047.88961038961</v>
      </c>
      <c r="H5924" s="70" cm="1">
        <f t="array" ref="H5924">INDEX(magic_bricks_appreciation_pivot!$A$13:$K$20,MATCH(C5924,magic_bricks_appreciation_pivot!$A$13:$A$20,0),1+MATCH(F5924,INDEX(magic_bricks_appreciation_pivot!$B$13:$K$13,0),0))</f>
        <v>0.30621792098525186</v>
      </c>
      <c r="I5924" s="70">
        <f t="shared" si="998"/>
        <v>14430.95139815768</v>
      </c>
      <c r="J5924">
        <v>84</v>
      </c>
      <c r="K5924">
        <v>1</v>
      </c>
      <c r="L5924">
        <v>1</v>
      </c>
      <c r="M5924">
        <v>2</v>
      </c>
      <c r="N5924" t="s">
        <v>154</v>
      </c>
      <c r="O5924" t="s">
        <v>161</v>
      </c>
      <c r="P5924" s="12">
        <v>29641</v>
      </c>
      <c r="Q5924" t="s">
        <v>156</v>
      </c>
      <c r="R5924" t="s">
        <v>165</v>
      </c>
      <c r="S5924" t="s">
        <v>162</v>
      </c>
      <c r="T5924" t="s">
        <v>163</v>
      </c>
      <c r="U5924">
        <v>3.9</v>
      </c>
      <c r="V5924">
        <v>2</v>
      </c>
      <c r="W5924">
        <v>4.9000000000000004</v>
      </c>
      <c r="X5924">
        <v>3.73</v>
      </c>
      <c r="Y5924">
        <v>231387</v>
      </c>
      <c r="Z5924">
        <v>74861</v>
      </c>
      <c r="AA5924">
        <v>6805500</v>
      </c>
    </row>
    <row r="5925" spans="1:27" hidden="1">
      <c r="A5925" t="s">
        <v>6118</v>
      </c>
      <c r="B5925" t="s">
        <v>56</v>
      </c>
      <c r="C5925" t="s">
        <v>56</v>
      </c>
      <c r="D5925">
        <v>713</v>
      </c>
      <c r="E5925" s="12">
        <v>39017</v>
      </c>
      <c r="F5925" s="72">
        <f t="shared" si="992"/>
        <v>2006</v>
      </c>
      <c r="G5925" s="70">
        <f t="shared" si="993"/>
        <v>10025.603085553998</v>
      </c>
      <c r="H5925" s="70" t="e" cm="1">
        <f t="array" ref="H5925">INDEX(magic_bricks_appreciation_pivot!$A$13:$K$20,MATCH(C5925,magic_bricks_appreciation_pivot!$A$13:$A$20,0),1+MATCH(F5925,INDEX(magic_bricks_appreciation_pivot!$B$13:$K$13,0),0))</f>
        <v>#N/A</v>
      </c>
      <c r="I5925" s="70"/>
      <c r="J5925">
        <v>60</v>
      </c>
      <c r="K5925">
        <v>1</v>
      </c>
      <c r="L5925">
        <v>1</v>
      </c>
      <c r="M5925">
        <v>2</v>
      </c>
      <c r="N5925" t="s">
        <v>184</v>
      </c>
      <c r="O5925" t="s">
        <v>161</v>
      </c>
      <c r="P5925" s="12">
        <v>25512</v>
      </c>
      <c r="Q5925" t="s">
        <v>169</v>
      </c>
      <c r="R5925" t="s">
        <v>170</v>
      </c>
      <c r="S5925" t="s">
        <v>162</v>
      </c>
      <c r="T5925" t="s">
        <v>171</v>
      </c>
      <c r="U5925">
        <v>4.9000000000000004</v>
      </c>
      <c r="V5925">
        <v>3</v>
      </c>
      <c r="W5925">
        <v>3.7</v>
      </c>
      <c r="X5925">
        <v>3.92</v>
      </c>
      <c r="Y5925">
        <v>235892</v>
      </c>
      <c r="Z5925">
        <v>85779</v>
      </c>
      <c r="AA5925">
        <v>7148255</v>
      </c>
    </row>
    <row r="5926" spans="1:27" hidden="1">
      <c r="A5926" t="s">
        <v>6119</v>
      </c>
      <c r="B5926" t="s">
        <v>175</v>
      </c>
      <c r="C5926" t="s">
        <v>34</v>
      </c>
      <c r="D5926">
        <v>838</v>
      </c>
      <c r="E5926" s="12">
        <v>39069</v>
      </c>
      <c r="F5926" s="72">
        <f t="shared" si="992"/>
        <v>2006</v>
      </c>
      <c r="G5926" s="70">
        <f t="shared" si="993"/>
        <v>9990.2267303102617</v>
      </c>
      <c r="H5926" s="70" t="e" cm="1">
        <f t="array" ref="H5926">INDEX(magic_bricks_appreciation_pivot!$A$13:$K$20,MATCH(C5926,magic_bricks_appreciation_pivot!$A$13:$A$20,0),1+MATCH(F5926,INDEX(magic_bricks_appreciation_pivot!$B$13:$K$13,0),0))</f>
        <v>#N/A</v>
      </c>
      <c r="I5926" s="70"/>
      <c r="J5926">
        <v>31</v>
      </c>
      <c r="K5926">
        <v>1</v>
      </c>
      <c r="L5926">
        <v>1</v>
      </c>
      <c r="M5926">
        <v>3</v>
      </c>
      <c r="N5926" t="s">
        <v>154</v>
      </c>
      <c r="O5926" t="s">
        <v>161</v>
      </c>
      <c r="P5926" s="12">
        <v>29944</v>
      </c>
      <c r="Q5926" t="s">
        <v>169</v>
      </c>
      <c r="R5926" t="s">
        <v>170</v>
      </c>
      <c r="S5926" t="s">
        <v>162</v>
      </c>
      <c r="T5926" t="s">
        <v>166</v>
      </c>
      <c r="U5926">
        <v>4.9000000000000004</v>
      </c>
      <c r="V5926">
        <v>2.5</v>
      </c>
      <c r="W5926">
        <v>2.2000000000000002</v>
      </c>
      <c r="X5926">
        <v>3.13</v>
      </c>
      <c r="Y5926">
        <v>234411</v>
      </c>
      <c r="Z5926">
        <v>108834</v>
      </c>
      <c r="AA5926">
        <v>8371810</v>
      </c>
    </row>
    <row r="5927" spans="1:27">
      <c r="A5927" t="s">
        <v>6120</v>
      </c>
      <c r="B5927" t="s">
        <v>51</v>
      </c>
      <c r="C5927" t="s">
        <v>51</v>
      </c>
      <c r="D5927">
        <v>1804</v>
      </c>
      <c r="E5927" s="12">
        <v>40182</v>
      </c>
      <c r="F5927" s="72">
        <f t="shared" si="992"/>
        <v>2010</v>
      </c>
      <c r="G5927" s="70">
        <f t="shared" si="993"/>
        <v>8051.0144124168519</v>
      </c>
      <c r="H5927" s="70" cm="1">
        <f t="array" ref="H5927">INDEX(magic_bricks_appreciation_pivot!$A$13:$K$20,MATCH(C5927,magic_bricks_appreciation_pivot!$A$13:$A$20,0),1+MATCH(F5927,INDEX(magic_bricks_appreciation_pivot!$B$13:$K$13,0),0))</f>
        <v>0.55311029796131728</v>
      </c>
      <c r="I5927" s="70">
        <f t="shared" ref="I5927:I5928" si="999">G5927+G5927*H5927</f>
        <v>12504.113392959596</v>
      </c>
      <c r="J5927">
        <v>64</v>
      </c>
      <c r="K5927">
        <v>3</v>
      </c>
      <c r="L5927">
        <v>2</v>
      </c>
      <c r="M5927">
        <v>5</v>
      </c>
      <c r="N5927" t="s">
        <v>176</v>
      </c>
      <c r="O5927" t="s">
        <v>155</v>
      </c>
      <c r="P5927" s="12">
        <v>36897</v>
      </c>
      <c r="Q5927" t="s">
        <v>156</v>
      </c>
      <c r="R5927" t="s">
        <v>157</v>
      </c>
      <c r="S5927" t="s">
        <v>178</v>
      </c>
      <c r="T5927" t="s">
        <v>171</v>
      </c>
      <c r="U5927">
        <v>4.3</v>
      </c>
      <c r="V5927">
        <v>2.4</v>
      </c>
      <c r="W5927">
        <v>3.6</v>
      </c>
      <c r="X5927">
        <v>3.24</v>
      </c>
      <c r="Y5927">
        <v>450245</v>
      </c>
      <c r="Z5927">
        <v>145240</v>
      </c>
      <c r="AA5927">
        <v>14524030</v>
      </c>
    </row>
    <row r="5928" spans="1:27">
      <c r="A5928" t="s">
        <v>6121</v>
      </c>
      <c r="B5928" t="s">
        <v>39</v>
      </c>
      <c r="C5928" t="s">
        <v>39</v>
      </c>
      <c r="D5928">
        <v>1840</v>
      </c>
      <c r="E5928" s="12">
        <v>41477</v>
      </c>
      <c r="F5928" s="72">
        <f t="shared" si="992"/>
        <v>2013</v>
      </c>
      <c r="G5928" s="70">
        <f t="shared" si="993"/>
        <v>7501.565217391304</v>
      </c>
      <c r="H5928" s="70" cm="1">
        <f t="array" ref="H5928">INDEX(magic_bricks_appreciation_pivot!$A$13:$K$20,MATCH(C5928,magic_bricks_appreciation_pivot!$A$13:$A$20,0),1+MATCH(F5928,INDEX(magic_bricks_appreciation_pivot!$B$13:$K$13,0),0))</f>
        <v>4.727764965406598E-2</v>
      </c>
      <c r="I5928" s="70">
        <f t="shared" si="999"/>
        <v>7856.2215895962572</v>
      </c>
      <c r="J5928">
        <v>48</v>
      </c>
      <c r="K5928">
        <v>2</v>
      </c>
      <c r="L5928">
        <v>1</v>
      </c>
      <c r="M5928">
        <v>5</v>
      </c>
      <c r="N5928" t="s">
        <v>193</v>
      </c>
      <c r="O5928" t="s">
        <v>155</v>
      </c>
      <c r="P5928" s="12">
        <v>30892</v>
      </c>
      <c r="Q5928" t="s">
        <v>169</v>
      </c>
      <c r="R5928" t="s">
        <v>165</v>
      </c>
      <c r="S5928" t="s">
        <v>178</v>
      </c>
      <c r="T5928" t="s">
        <v>166</v>
      </c>
      <c r="U5928">
        <v>4</v>
      </c>
      <c r="V5928">
        <v>4.5999999999999996</v>
      </c>
      <c r="W5928">
        <v>2.4</v>
      </c>
      <c r="X5928">
        <v>3.51</v>
      </c>
      <c r="Y5928">
        <v>414086</v>
      </c>
      <c r="Z5928">
        <v>82817</v>
      </c>
      <c r="AA5928">
        <v>13802880</v>
      </c>
    </row>
    <row r="5929" spans="1:27" hidden="1">
      <c r="A5929" t="s">
        <v>6122</v>
      </c>
      <c r="B5929" t="s">
        <v>56</v>
      </c>
      <c r="C5929" t="s">
        <v>56</v>
      </c>
      <c r="D5929">
        <v>876</v>
      </c>
      <c r="E5929" s="12">
        <v>39770</v>
      </c>
      <c r="F5929" s="72">
        <f t="shared" si="992"/>
        <v>2008</v>
      </c>
      <c r="G5929" s="70">
        <f t="shared" si="993"/>
        <v>9069.9257990867573</v>
      </c>
      <c r="H5929" s="70" t="e" cm="1">
        <f t="array" ref="H5929">INDEX(magic_bricks_appreciation_pivot!$A$13:$K$20,MATCH(C5929,magic_bricks_appreciation_pivot!$A$13:$A$20,0),1+MATCH(F5929,INDEX(magic_bricks_appreciation_pivot!$B$13:$K$13,0),0))</f>
        <v>#N/A</v>
      </c>
      <c r="I5929" s="70"/>
      <c r="J5929">
        <v>99</v>
      </c>
      <c r="K5929">
        <v>1</v>
      </c>
      <c r="L5929">
        <v>1</v>
      </c>
      <c r="M5929">
        <v>3</v>
      </c>
      <c r="N5929" t="s">
        <v>184</v>
      </c>
      <c r="O5929" t="s">
        <v>155</v>
      </c>
      <c r="P5929" s="12">
        <v>33565</v>
      </c>
      <c r="Q5929" t="s">
        <v>169</v>
      </c>
      <c r="R5929" t="s">
        <v>165</v>
      </c>
      <c r="S5929" t="s">
        <v>178</v>
      </c>
      <c r="T5929" t="s">
        <v>171</v>
      </c>
      <c r="U5929">
        <v>4.3</v>
      </c>
      <c r="V5929">
        <v>3.9</v>
      </c>
      <c r="W5929">
        <v>2.2000000000000002</v>
      </c>
      <c r="X5929">
        <v>3.17</v>
      </c>
      <c r="Y5929">
        <v>254248</v>
      </c>
      <c r="Z5929">
        <v>95343</v>
      </c>
      <c r="AA5929">
        <v>7945255</v>
      </c>
    </row>
    <row r="5930" spans="1:27">
      <c r="A5930" t="s">
        <v>6123</v>
      </c>
      <c r="B5930" t="s">
        <v>23</v>
      </c>
      <c r="C5930" t="s">
        <v>23</v>
      </c>
      <c r="D5930">
        <v>1213</v>
      </c>
      <c r="E5930" s="12">
        <v>40221</v>
      </c>
      <c r="F5930" s="72">
        <f t="shared" si="992"/>
        <v>2010</v>
      </c>
      <c r="G5930" s="70">
        <f t="shared" si="993"/>
        <v>5464.6537510305025</v>
      </c>
      <c r="H5930" s="70" cm="1">
        <f t="array" ref="H5930">INDEX(magic_bricks_appreciation_pivot!$A$13:$K$20,MATCH(C5930,magic_bricks_appreciation_pivot!$A$13:$A$20,0),1+MATCH(F5930,INDEX(magic_bricks_appreciation_pivot!$B$13:$K$13,0),0))</f>
        <v>0.49881786187527283</v>
      </c>
      <c r="I5930" s="70">
        <f>G5930+G5930*H5930</f>
        <v>8190.5206510082271</v>
      </c>
      <c r="J5930">
        <v>167</v>
      </c>
      <c r="K5930">
        <v>1</v>
      </c>
      <c r="L5930">
        <v>1</v>
      </c>
      <c r="M5930">
        <v>3</v>
      </c>
      <c r="N5930" t="s">
        <v>168</v>
      </c>
      <c r="O5930" t="s">
        <v>161</v>
      </c>
      <c r="P5930" s="12">
        <v>27446</v>
      </c>
      <c r="Q5930" t="s">
        <v>169</v>
      </c>
      <c r="R5930" t="s">
        <v>177</v>
      </c>
      <c r="S5930" t="s">
        <v>158</v>
      </c>
      <c r="T5930" t="s">
        <v>163</v>
      </c>
      <c r="U5930">
        <v>3.8</v>
      </c>
      <c r="V5930">
        <v>3.8</v>
      </c>
      <c r="W5930">
        <v>2.6</v>
      </c>
      <c r="X5930">
        <v>3.32</v>
      </c>
      <c r="Y5930">
        <v>225373</v>
      </c>
      <c r="Z5930">
        <v>132573</v>
      </c>
      <c r="AA5930">
        <v>6628625</v>
      </c>
    </row>
    <row r="5931" spans="1:27" hidden="1">
      <c r="A5931" t="s">
        <v>6124</v>
      </c>
      <c r="B5931" t="s">
        <v>51</v>
      </c>
      <c r="C5931" t="s">
        <v>51</v>
      </c>
      <c r="D5931">
        <v>1541</v>
      </c>
      <c r="E5931" s="12">
        <v>39731</v>
      </c>
      <c r="F5931" s="72">
        <f t="shared" si="992"/>
        <v>2008</v>
      </c>
      <c r="G5931" s="70">
        <f t="shared" si="993"/>
        <v>3617.391304347826</v>
      </c>
      <c r="H5931" s="70" t="e" cm="1">
        <f t="array" ref="H5931">INDEX(magic_bricks_appreciation_pivot!$A$13:$K$20,MATCH(C5931,magic_bricks_appreciation_pivot!$A$13:$A$20,0),1+MATCH(F5931,INDEX(magic_bricks_appreciation_pivot!$B$13:$K$13,0),0))</f>
        <v>#N/A</v>
      </c>
      <c r="I5931" s="70"/>
      <c r="J5931">
        <v>42</v>
      </c>
      <c r="K5931">
        <v>2</v>
      </c>
      <c r="L5931">
        <v>1</v>
      </c>
      <c r="M5931">
        <v>4</v>
      </c>
      <c r="N5931" t="s">
        <v>168</v>
      </c>
      <c r="O5931" t="s">
        <v>161</v>
      </c>
      <c r="P5931" s="12">
        <v>23306</v>
      </c>
      <c r="Q5931" t="s">
        <v>194</v>
      </c>
      <c r="R5931" t="s">
        <v>157</v>
      </c>
      <c r="S5931" t="s">
        <v>178</v>
      </c>
      <c r="T5931" t="s">
        <v>159</v>
      </c>
      <c r="U5931">
        <v>2.2000000000000002</v>
      </c>
      <c r="V5931">
        <v>3.4</v>
      </c>
      <c r="W5931">
        <v>4.9000000000000004</v>
      </c>
      <c r="X5931">
        <v>3.55</v>
      </c>
      <c r="Y5931">
        <v>183955</v>
      </c>
      <c r="Z5931">
        <v>72467</v>
      </c>
      <c r="AA5931">
        <v>5574400</v>
      </c>
    </row>
    <row r="5932" spans="1:27">
      <c r="A5932" t="s">
        <v>6125</v>
      </c>
      <c r="B5932" t="s">
        <v>23</v>
      </c>
      <c r="C5932" t="s">
        <v>23</v>
      </c>
      <c r="D5932">
        <v>1401</v>
      </c>
      <c r="E5932" s="12">
        <v>40583</v>
      </c>
      <c r="F5932" s="72">
        <f t="shared" si="992"/>
        <v>2011</v>
      </c>
      <c r="G5932" s="70">
        <f t="shared" si="993"/>
        <v>5639.0078515346186</v>
      </c>
      <c r="H5932" s="70" cm="1">
        <f t="array" ref="H5932">INDEX(magic_bricks_appreciation_pivot!$A$13:$K$20,MATCH(C5932,magic_bricks_appreciation_pivot!$A$13:$A$20,0),1+MATCH(F5932,INDEX(magic_bricks_appreciation_pivot!$B$13:$K$13,0),0))</f>
        <v>0.30621792098525186</v>
      </c>
      <c r="I5932" s="70">
        <f>G5932+G5932*H5932</f>
        <v>7365.7731122510613</v>
      </c>
      <c r="J5932">
        <v>132</v>
      </c>
      <c r="K5932">
        <v>2</v>
      </c>
      <c r="L5932">
        <v>2</v>
      </c>
      <c r="M5932">
        <v>4</v>
      </c>
      <c r="N5932" t="s">
        <v>184</v>
      </c>
      <c r="O5932" t="s">
        <v>161</v>
      </c>
      <c r="P5932" s="12">
        <v>25618</v>
      </c>
      <c r="Q5932" t="s">
        <v>194</v>
      </c>
      <c r="R5932" t="s">
        <v>157</v>
      </c>
      <c r="S5932" t="s">
        <v>158</v>
      </c>
      <c r="T5932" t="s">
        <v>166</v>
      </c>
      <c r="U5932">
        <v>5</v>
      </c>
      <c r="V5932">
        <v>2.8</v>
      </c>
      <c r="W5932">
        <v>3.4</v>
      </c>
      <c r="X5932">
        <v>3.7</v>
      </c>
      <c r="Y5932">
        <v>371312</v>
      </c>
      <c r="Z5932">
        <v>189606</v>
      </c>
      <c r="AA5932">
        <v>7900250</v>
      </c>
    </row>
    <row r="5933" spans="1:27" hidden="1">
      <c r="A5933" t="s">
        <v>6126</v>
      </c>
      <c r="B5933" t="s">
        <v>51</v>
      </c>
      <c r="C5933" t="s">
        <v>51</v>
      </c>
      <c r="D5933">
        <v>1637</v>
      </c>
      <c r="E5933" s="12">
        <v>38068</v>
      </c>
      <c r="F5933" s="72">
        <f t="shared" si="992"/>
        <v>2004</v>
      </c>
      <c r="G5933" s="70">
        <f t="shared" si="993"/>
        <v>5266.927306047648</v>
      </c>
      <c r="H5933" s="70" t="e" cm="1">
        <f t="array" ref="H5933">INDEX(magic_bricks_appreciation_pivot!$A$13:$K$20,MATCH(C5933,magic_bricks_appreciation_pivot!$A$13:$A$20,0),1+MATCH(F5933,INDEX(magic_bricks_appreciation_pivot!$B$13:$K$13,0),0))</f>
        <v>#N/A</v>
      </c>
      <c r="I5933" s="70"/>
      <c r="J5933">
        <v>100</v>
      </c>
      <c r="K5933">
        <v>2</v>
      </c>
      <c r="L5933">
        <v>1</v>
      </c>
      <c r="M5933">
        <v>4</v>
      </c>
      <c r="N5933" t="s">
        <v>176</v>
      </c>
      <c r="O5933" t="s">
        <v>161</v>
      </c>
      <c r="P5933" s="12">
        <v>31498</v>
      </c>
      <c r="Q5933" t="s">
        <v>169</v>
      </c>
      <c r="R5933" t="s">
        <v>170</v>
      </c>
      <c r="S5933" t="s">
        <v>158</v>
      </c>
      <c r="T5933" t="s">
        <v>171</v>
      </c>
      <c r="U5933">
        <v>2.2000000000000002</v>
      </c>
      <c r="V5933">
        <v>3.3</v>
      </c>
      <c r="W5933">
        <v>4.7</v>
      </c>
      <c r="X5933">
        <v>3.45</v>
      </c>
      <c r="Y5933">
        <v>275903</v>
      </c>
      <c r="Z5933">
        <v>181061</v>
      </c>
      <c r="AA5933">
        <v>8621960</v>
      </c>
    </row>
    <row r="5934" spans="1:27" hidden="1">
      <c r="A5934" t="s">
        <v>6127</v>
      </c>
      <c r="B5934" t="s">
        <v>175</v>
      </c>
      <c r="C5934" t="s">
        <v>34</v>
      </c>
      <c r="D5934">
        <v>1299</v>
      </c>
      <c r="E5934" s="12">
        <v>40020</v>
      </c>
      <c r="F5934" s="72">
        <f t="shared" si="992"/>
        <v>2009</v>
      </c>
      <c r="G5934" s="70">
        <f t="shared" si="993"/>
        <v>9118.7066974595837</v>
      </c>
      <c r="H5934" s="70" t="e" cm="1">
        <f t="array" ref="H5934">INDEX(magic_bricks_appreciation_pivot!$A$13:$K$20,MATCH(C5934,magic_bricks_appreciation_pivot!$A$13:$A$20,0),1+MATCH(F5934,INDEX(magic_bricks_appreciation_pivot!$B$13:$K$13,0),0))</f>
        <v>#N/A</v>
      </c>
      <c r="I5934" s="70"/>
      <c r="J5934">
        <v>104</v>
      </c>
      <c r="K5934">
        <v>2</v>
      </c>
      <c r="L5934">
        <v>1</v>
      </c>
      <c r="M5934">
        <v>4</v>
      </c>
      <c r="N5934" t="s">
        <v>193</v>
      </c>
      <c r="O5934" t="s">
        <v>155</v>
      </c>
      <c r="P5934" s="12">
        <v>38560</v>
      </c>
      <c r="Q5934" t="s">
        <v>194</v>
      </c>
      <c r="R5934" t="s">
        <v>170</v>
      </c>
      <c r="S5934" t="s">
        <v>162</v>
      </c>
      <c r="T5934" t="s">
        <v>182</v>
      </c>
      <c r="U5934">
        <v>3.6</v>
      </c>
      <c r="V5934">
        <v>3.9</v>
      </c>
      <c r="W5934">
        <v>4</v>
      </c>
      <c r="X5934">
        <v>3.84</v>
      </c>
      <c r="Y5934">
        <v>319820</v>
      </c>
      <c r="Z5934">
        <v>153988</v>
      </c>
      <c r="AA5934">
        <v>11845200</v>
      </c>
    </row>
    <row r="5935" spans="1:27">
      <c r="A5935" t="s">
        <v>6128</v>
      </c>
      <c r="B5935" t="s">
        <v>23</v>
      </c>
      <c r="C5935" t="s">
        <v>23</v>
      </c>
      <c r="D5935">
        <v>1160</v>
      </c>
      <c r="E5935" s="12">
        <v>40776</v>
      </c>
      <c r="F5935" s="72">
        <f t="shared" si="992"/>
        <v>2011</v>
      </c>
      <c r="G5935" s="70">
        <f t="shared" si="993"/>
        <v>8203.6637931034475</v>
      </c>
      <c r="H5935" s="70" cm="1">
        <f t="array" ref="H5935">INDEX(magic_bricks_appreciation_pivot!$A$13:$K$20,MATCH(C5935,magic_bricks_appreciation_pivot!$A$13:$A$20,0),1+MATCH(F5935,INDEX(magic_bricks_appreciation_pivot!$B$13:$K$13,0),0))</f>
        <v>0.30621792098525186</v>
      </c>
      <c r="I5935" s="70">
        <f t="shared" ref="I5935:I5937" si="1000">G5935+G5935*H5935</f>
        <v>10715.77266428957</v>
      </c>
      <c r="J5935">
        <v>52</v>
      </c>
      <c r="K5935">
        <v>1</v>
      </c>
      <c r="L5935">
        <v>1</v>
      </c>
      <c r="M5935">
        <v>3</v>
      </c>
      <c r="N5935" t="s">
        <v>168</v>
      </c>
      <c r="O5935" t="s">
        <v>161</v>
      </c>
      <c r="P5935" s="12">
        <v>25081</v>
      </c>
      <c r="Q5935" t="s">
        <v>156</v>
      </c>
      <c r="R5935" t="s">
        <v>170</v>
      </c>
      <c r="S5935" t="s">
        <v>158</v>
      </c>
      <c r="T5935" t="s">
        <v>166</v>
      </c>
      <c r="U5935">
        <v>4.4000000000000004</v>
      </c>
      <c r="V5935">
        <v>3.5</v>
      </c>
      <c r="W5935">
        <v>2.4</v>
      </c>
      <c r="X5935">
        <v>3.33</v>
      </c>
      <c r="Y5935">
        <v>380650</v>
      </c>
      <c r="Z5935">
        <v>133228</v>
      </c>
      <c r="AA5935">
        <v>9516250</v>
      </c>
    </row>
    <row r="5936" spans="1:27">
      <c r="A5936" t="s">
        <v>6129</v>
      </c>
      <c r="B5936" t="s">
        <v>175</v>
      </c>
      <c r="C5936" t="s">
        <v>34</v>
      </c>
      <c r="D5936">
        <v>770</v>
      </c>
      <c r="E5936" s="12">
        <v>40520</v>
      </c>
      <c r="F5936" s="72">
        <f t="shared" si="992"/>
        <v>2010</v>
      </c>
      <c r="G5936" s="70">
        <f t="shared" si="993"/>
        <v>11114.285714285714</v>
      </c>
      <c r="H5936" s="70" cm="1">
        <f t="array" ref="H5936">INDEX(magic_bricks_appreciation_pivot!$A$13:$K$20,MATCH(C5936,magic_bricks_appreciation_pivot!$A$13:$A$20,0),1+MATCH(F5936,INDEX(magic_bricks_appreciation_pivot!$B$13:$K$13,0),0))</f>
        <v>0.46848170778869208</v>
      </c>
      <c r="I5936" s="70">
        <f t="shared" si="1000"/>
        <v>16321.125266565748</v>
      </c>
      <c r="J5936">
        <v>181</v>
      </c>
      <c r="K5936">
        <v>1</v>
      </c>
      <c r="L5936">
        <v>1</v>
      </c>
      <c r="M5936">
        <v>2</v>
      </c>
      <c r="N5936" t="s">
        <v>176</v>
      </c>
      <c r="O5936" t="s">
        <v>155</v>
      </c>
      <c r="P5936" s="12">
        <v>36140</v>
      </c>
      <c r="Q5936" t="s">
        <v>194</v>
      </c>
      <c r="R5936" t="s">
        <v>177</v>
      </c>
      <c r="S5936" t="s">
        <v>158</v>
      </c>
      <c r="T5936" t="s">
        <v>182</v>
      </c>
      <c r="U5936">
        <v>2.5</v>
      </c>
      <c r="V5936">
        <v>3.9</v>
      </c>
      <c r="W5936">
        <v>3.6</v>
      </c>
      <c r="X5936">
        <v>3.39</v>
      </c>
      <c r="Y5936">
        <v>248182</v>
      </c>
      <c r="Z5936">
        <v>119812</v>
      </c>
      <c r="AA5936">
        <v>8558000</v>
      </c>
    </row>
    <row r="5937" spans="1:27">
      <c r="A5937" t="s">
        <v>6130</v>
      </c>
      <c r="B5937" t="s">
        <v>23</v>
      </c>
      <c r="C5937" t="s">
        <v>23</v>
      </c>
      <c r="D5937">
        <v>1496</v>
      </c>
      <c r="E5937" s="12">
        <v>40833</v>
      </c>
      <c r="F5937" s="72">
        <f t="shared" si="992"/>
        <v>2011</v>
      </c>
      <c r="G5937" s="70">
        <f t="shared" si="993"/>
        <v>6543.7834224598928</v>
      </c>
      <c r="H5937" s="70" cm="1">
        <f t="array" ref="H5937">INDEX(magic_bricks_appreciation_pivot!$A$13:$K$20,MATCH(C5937,magic_bricks_appreciation_pivot!$A$13:$A$20,0),1+MATCH(F5937,INDEX(magic_bricks_appreciation_pivot!$B$13:$K$13,0),0))</f>
        <v>0.30621792098525186</v>
      </c>
      <c r="I5937" s="70">
        <f t="shared" si="1000"/>
        <v>8547.6071774633165</v>
      </c>
      <c r="J5937">
        <v>60</v>
      </c>
      <c r="K5937">
        <v>2</v>
      </c>
      <c r="L5937">
        <v>2</v>
      </c>
      <c r="M5937">
        <v>4</v>
      </c>
      <c r="N5937" t="s">
        <v>193</v>
      </c>
      <c r="O5937" t="s">
        <v>155</v>
      </c>
      <c r="P5937" s="12">
        <v>32803</v>
      </c>
      <c r="Q5937" t="s">
        <v>194</v>
      </c>
      <c r="R5937" t="s">
        <v>157</v>
      </c>
      <c r="S5937" t="s">
        <v>158</v>
      </c>
      <c r="T5937" t="s">
        <v>182</v>
      </c>
      <c r="U5937">
        <v>4.8</v>
      </c>
      <c r="V5937">
        <v>4.9000000000000004</v>
      </c>
      <c r="W5937">
        <v>2</v>
      </c>
      <c r="X5937">
        <v>3.71</v>
      </c>
      <c r="Y5937">
        <v>293685</v>
      </c>
      <c r="Z5937">
        <v>234948</v>
      </c>
      <c r="AA5937">
        <v>9789500</v>
      </c>
    </row>
    <row r="5938" spans="1:27" hidden="1">
      <c r="A5938" t="s">
        <v>6131</v>
      </c>
      <c r="B5938" t="s">
        <v>175</v>
      </c>
      <c r="C5938" t="s">
        <v>34</v>
      </c>
      <c r="D5938">
        <v>911</v>
      </c>
      <c r="E5938" s="12">
        <v>39317</v>
      </c>
      <c r="F5938" s="72">
        <f t="shared" si="992"/>
        <v>2007</v>
      </c>
      <c r="G5938" s="70">
        <f t="shared" si="993"/>
        <v>9202.6015367727778</v>
      </c>
      <c r="H5938" s="70" t="e" cm="1">
        <f t="array" ref="H5938">INDEX(magic_bricks_appreciation_pivot!$A$13:$K$20,MATCH(C5938,magic_bricks_appreciation_pivot!$A$13:$A$20,0),1+MATCH(F5938,INDEX(magic_bricks_appreciation_pivot!$B$13:$K$13,0),0))</f>
        <v>#N/A</v>
      </c>
      <c r="I5938" s="70"/>
      <c r="J5938">
        <v>125</v>
      </c>
      <c r="K5938">
        <v>1</v>
      </c>
      <c r="L5938">
        <v>1</v>
      </c>
      <c r="M5938">
        <v>3</v>
      </c>
      <c r="N5938" t="s">
        <v>176</v>
      </c>
      <c r="O5938" t="s">
        <v>155</v>
      </c>
      <c r="P5938" s="12">
        <v>34207</v>
      </c>
      <c r="Q5938" t="s">
        <v>169</v>
      </c>
      <c r="R5938" t="s">
        <v>165</v>
      </c>
      <c r="S5938" t="s">
        <v>158</v>
      </c>
      <c r="T5938" t="s">
        <v>163</v>
      </c>
      <c r="U5938">
        <v>4.5</v>
      </c>
      <c r="V5938">
        <v>3.5</v>
      </c>
      <c r="W5938">
        <v>2</v>
      </c>
      <c r="X5938">
        <v>3.35</v>
      </c>
      <c r="Y5938">
        <v>276658</v>
      </c>
      <c r="Z5938">
        <v>108986</v>
      </c>
      <c r="AA5938">
        <v>8383570</v>
      </c>
    </row>
    <row r="5939" spans="1:27">
      <c r="A5939" t="s">
        <v>6132</v>
      </c>
      <c r="B5939" t="s">
        <v>75</v>
      </c>
      <c r="C5939" t="s">
        <v>75</v>
      </c>
      <c r="D5939">
        <v>1763</v>
      </c>
      <c r="E5939" s="12">
        <v>40632</v>
      </c>
      <c r="F5939" s="72">
        <f t="shared" si="992"/>
        <v>2011</v>
      </c>
      <c r="G5939" s="70">
        <f t="shared" si="993"/>
        <v>6883.7719795802614</v>
      </c>
      <c r="H5939" s="70" cm="1">
        <f t="array" ref="H5939">INDEX(magic_bricks_appreciation_pivot!$A$13:$K$20,MATCH(C5939,magic_bricks_appreciation_pivot!$A$13:$A$20,0),1+MATCH(F5939,INDEX(magic_bricks_appreciation_pivot!$B$13:$K$13,0),0))</f>
        <v>0.51504700450575736</v>
      </c>
      <c r="I5939" s="70">
        <f t="shared" ref="I5939:I5941" si="1001">G5939+G5939*H5939</f>
        <v>10429.238117363742</v>
      </c>
      <c r="J5939">
        <v>93</v>
      </c>
      <c r="K5939">
        <v>1</v>
      </c>
      <c r="L5939">
        <v>1</v>
      </c>
      <c r="M5939">
        <v>4</v>
      </c>
      <c r="N5939" t="s">
        <v>176</v>
      </c>
      <c r="O5939" t="s">
        <v>155</v>
      </c>
      <c r="P5939" s="12">
        <v>28952</v>
      </c>
      <c r="Q5939" t="s">
        <v>194</v>
      </c>
      <c r="R5939" t="s">
        <v>157</v>
      </c>
      <c r="S5939" t="s">
        <v>158</v>
      </c>
      <c r="T5939" t="s">
        <v>163</v>
      </c>
      <c r="U5939">
        <v>2.9</v>
      </c>
      <c r="V5939">
        <v>3.1</v>
      </c>
      <c r="W5939">
        <v>4.2</v>
      </c>
      <c r="X5939">
        <v>3.5350000000000001</v>
      </c>
      <c r="Y5939">
        <v>449035</v>
      </c>
      <c r="Z5939">
        <v>72817</v>
      </c>
      <c r="AA5939">
        <v>12136090</v>
      </c>
    </row>
    <row r="5940" spans="1:27">
      <c r="A5940" t="s">
        <v>6133</v>
      </c>
      <c r="B5940" t="s">
        <v>175</v>
      </c>
      <c r="C5940" t="s">
        <v>34</v>
      </c>
      <c r="D5940">
        <v>858</v>
      </c>
      <c r="E5940" s="12">
        <v>40623</v>
      </c>
      <c r="F5940" s="72">
        <f t="shared" si="992"/>
        <v>2011</v>
      </c>
      <c r="G5940" s="70">
        <f t="shared" si="993"/>
        <v>10379.615384615385</v>
      </c>
      <c r="H5940" s="70" cm="1">
        <f t="array" ref="H5940">INDEX(magic_bricks_appreciation_pivot!$A$13:$K$20,MATCH(C5940,magic_bricks_appreciation_pivot!$A$13:$A$20,0),1+MATCH(F5940,INDEX(magic_bricks_appreciation_pivot!$B$13:$K$13,0),0))</f>
        <v>0.22839026915113872</v>
      </c>
      <c r="I5940" s="70">
        <f t="shared" si="1001"/>
        <v>12750.218535992994</v>
      </c>
      <c r="J5940">
        <v>96</v>
      </c>
      <c r="K5940">
        <v>1</v>
      </c>
      <c r="L5940">
        <v>1</v>
      </c>
      <c r="M5940">
        <v>3</v>
      </c>
      <c r="N5940" t="s">
        <v>154</v>
      </c>
      <c r="O5940" t="s">
        <v>155</v>
      </c>
      <c r="P5940" s="12">
        <v>33688</v>
      </c>
      <c r="Q5940" t="s">
        <v>169</v>
      </c>
      <c r="R5940" t="s">
        <v>165</v>
      </c>
      <c r="S5940" t="s">
        <v>162</v>
      </c>
      <c r="T5940" t="s">
        <v>163</v>
      </c>
      <c r="U5940">
        <v>4.0999999999999996</v>
      </c>
      <c r="V5940">
        <v>4.9000000000000004</v>
      </c>
      <c r="W5940">
        <v>4.0999999999999996</v>
      </c>
      <c r="X5940">
        <v>4.42</v>
      </c>
      <c r="Y5940">
        <v>222643</v>
      </c>
      <c r="Z5940">
        <v>89057</v>
      </c>
      <c r="AA5940">
        <v>8905710</v>
      </c>
    </row>
    <row r="5941" spans="1:27">
      <c r="A5941" t="s">
        <v>6134</v>
      </c>
      <c r="B5941" t="s">
        <v>51</v>
      </c>
      <c r="C5941" t="s">
        <v>51</v>
      </c>
      <c r="D5941">
        <v>1943</v>
      </c>
      <c r="E5941" s="12">
        <v>40272</v>
      </c>
      <c r="F5941" s="72">
        <f t="shared" si="992"/>
        <v>2010</v>
      </c>
      <c r="G5941" s="70">
        <f t="shared" si="993"/>
        <v>7804.9562532166756</v>
      </c>
      <c r="H5941" s="70" cm="1">
        <f t="array" ref="H5941">INDEX(magic_bricks_appreciation_pivot!$A$13:$K$20,MATCH(C5941,magic_bricks_appreciation_pivot!$A$13:$A$20,0),1+MATCH(F5941,INDEX(magic_bricks_appreciation_pivot!$B$13:$K$13,0),0))</f>
        <v>0.55311029796131728</v>
      </c>
      <c r="I5941" s="70">
        <f t="shared" si="1001"/>
        <v>12121.957932008398</v>
      </c>
      <c r="J5941">
        <v>36</v>
      </c>
      <c r="K5941">
        <v>3</v>
      </c>
      <c r="L5941">
        <v>2</v>
      </c>
      <c r="M5941">
        <v>5</v>
      </c>
      <c r="N5941" t="s">
        <v>154</v>
      </c>
      <c r="O5941" t="s">
        <v>161</v>
      </c>
      <c r="P5941" s="12">
        <v>29687</v>
      </c>
      <c r="Q5941" t="s">
        <v>156</v>
      </c>
      <c r="R5941" t="s">
        <v>165</v>
      </c>
      <c r="S5941" t="s">
        <v>162</v>
      </c>
      <c r="T5941" t="s">
        <v>171</v>
      </c>
      <c r="U5941">
        <v>4.5</v>
      </c>
      <c r="V5941">
        <v>3.6</v>
      </c>
      <c r="W5941">
        <v>3.5</v>
      </c>
      <c r="X5941">
        <v>3.8</v>
      </c>
      <c r="Y5941">
        <v>515611</v>
      </c>
      <c r="Z5941">
        <v>151650</v>
      </c>
      <c r="AA5941">
        <v>15165030</v>
      </c>
    </row>
    <row r="5942" spans="1:27" hidden="1">
      <c r="A5942" t="s">
        <v>6135</v>
      </c>
      <c r="B5942" t="s">
        <v>51</v>
      </c>
      <c r="C5942" t="s">
        <v>51</v>
      </c>
      <c r="D5942">
        <v>1920</v>
      </c>
      <c r="E5942" s="12">
        <v>38525</v>
      </c>
      <c r="F5942" s="72">
        <f t="shared" si="992"/>
        <v>2005</v>
      </c>
      <c r="G5942" s="70">
        <f t="shared" si="993"/>
        <v>4638.354166666667</v>
      </c>
      <c r="H5942" s="70" t="e" cm="1">
        <f t="array" ref="H5942">INDEX(magic_bricks_appreciation_pivot!$A$13:$K$20,MATCH(C5942,magic_bricks_appreciation_pivot!$A$13:$A$20,0),1+MATCH(F5942,INDEX(magic_bricks_appreciation_pivot!$B$13:$K$13,0),0))</f>
        <v>#N/A</v>
      </c>
      <c r="I5942" s="70"/>
      <c r="J5942">
        <v>192</v>
      </c>
      <c r="K5942">
        <v>3</v>
      </c>
      <c r="L5942">
        <v>2</v>
      </c>
      <c r="M5942">
        <v>5</v>
      </c>
      <c r="N5942" t="s">
        <v>184</v>
      </c>
      <c r="O5942" t="s">
        <v>161</v>
      </c>
      <c r="P5942" s="12">
        <v>19545</v>
      </c>
      <c r="Q5942" t="s">
        <v>169</v>
      </c>
      <c r="R5942" t="s">
        <v>177</v>
      </c>
      <c r="S5942" t="s">
        <v>178</v>
      </c>
      <c r="T5942" t="s">
        <v>171</v>
      </c>
      <c r="U5942">
        <v>3.6</v>
      </c>
      <c r="V5942">
        <v>3.2</v>
      </c>
      <c r="W5942">
        <v>3.4</v>
      </c>
      <c r="X5942">
        <v>3.36</v>
      </c>
      <c r="Y5942">
        <v>293886</v>
      </c>
      <c r="Z5942">
        <v>71245</v>
      </c>
      <c r="AA5942">
        <v>8905640</v>
      </c>
    </row>
    <row r="5943" spans="1:27" hidden="1">
      <c r="A5943" t="s">
        <v>6136</v>
      </c>
      <c r="B5943" t="s">
        <v>23</v>
      </c>
      <c r="C5943" t="s">
        <v>23</v>
      </c>
      <c r="D5943">
        <v>672</v>
      </c>
      <c r="E5943" s="12">
        <v>40044</v>
      </c>
      <c r="F5943" s="72">
        <f t="shared" si="992"/>
        <v>2009</v>
      </c>
      <c r="G5943" s="70">
        <f t="shared" si="993"/>
        <v>8368.3035714285706</v>
      </c>
      <c r="H5943" s="70" t="e" cm="1">
        <f t="array" ref="H5943">INDEX(magic_bricks_appreciation_pivot!$A$13:$K$20,MATCH(C5943,magic_bricks_appreciation_pivot!$A$13:$A$20,0),1+MATCH(F5943,INDEX(magic_bricks_appreciation_pivot!$B$13:$K$13,0),0))</f>
        <v>#N/A</v>
      </c>
      <c r="I5943" s="70"/>
      <c r="J5943">
        <v>34</v>
      </c>
      <c r="K5943">
        <v>1</v>
      </c>
      <c r="L5943">
        <v>1</v>
      </c>
      <c r="M5943">
        <v>2</v>
      </c>
      <c r="N5943" t="s">
        <v>193</v>
      </c>
      <c r="O5943" t="s">
        <v>155</v>
      </c>
      <c r="P5943" s="12">
        <v>33474</v>
      </c>
      <c r="Q5943" t="s">
        <v>194</v>
      </c>
      <c r="R5943" t="s">
        <v>170</v>
      </c>
      <c r="S5943" t="s">
        <v>178</v>
      </c>
      <c r="T5943" t="s">
        <v>163</v>
      </c>
      <c r="U5943">
        <v>2.6</v>
      </c>
      <c r="V5943">
        <v>3</v>
      </c>
      <c r="W5943">
        <v>3.6</v>
      </c>
      <c r="X5943">
        <v>3.12</v>
      </c>
      <c r="Y5943">
        <v>185576</v>
      </c>
      <c r="Z5943">
        <v>134964</v>
      </c>
      <c r="AA5943">
        <v>5623500</v>
      </c>
    </row>
    <row r="5944" spans="1:27" hidden="1">
      <c r="A5944" t="s">
        <v>6137</v>
      </c>
      <c r="B5944" t="s">
        <v>175</v>
      </c>
      <c r="C5944" t="s">
        <v>34</v>
      </c>
      <c r="D5944">
        <v>912</v>
      </c>
      <c r="E5944" s="12">
        <v>39320</v>
      </c>
      <c r="F5944" s="72">
        <f t="shared" si="992"/>
        <v>2007</v>
      </c>
      <c r="G5944" s="70">
        <f t="shared" si="993"/>
        <v>10924.002192982456</v>
      </c>
      <c r="H5944" s="70" t="e" cm="1">
        <f t="array" ref="H5944">INDEX(magic_bricks_appreciation_pivot!$A$13:$K$20,MATCH(C5944,magic_bricks_appreciation_pivot!$A$13:$A$20,0),1+MATCH(F5944,INDEX(magic_bricks_appreciation_pivot!$B$13:$K$13,0),0))</f>
        <v>#N/A</v>
      </c>
      <c r="I5944" s="70"/>
      <c r="J5944">
        <v>90</v>
      </c>
      <c r="K5944">
        <v>1</v>
      </c>
      <c r="L5944">
        <v>1</v>
      </c>
      <c r="M5944">
        <v>3</v>
      </c>
      <c r="N5944" t="s">
        <v>193</v>
      </c>
      <c r="O5944" t="s">
        <v>155</v>
      </c>
      <c r="P5944" s="12">
        <v>36765</v>
      </c>
      <c r="Q5944" t="s">
        <v>169</v>
      </c>
      <c r="R5944" t="s">
        <v>177</v>
      </c>
      <c r="S5944" t="s">
        <v>162</v>
      </c>
      <c r="T5944" t="s">
        <v>166</v>
      </c>
      <c r="U5944">
        <v>2.8</v>
      </c>
      <c r="V5944">
        <v>3.4</v>
      </c>
      <c r="W5944">
        <v>4</v>
      </c>
      <c r="X5944">
        <v>3.4</v>
      </c>
      <c r="Y5944">
        <v>268993</v>
      </c>
      <c r="Z5944">
        <v>89664</v>
      </c>
      <c r="AA5944">
        <v>9962690</v>
      </c>
    </row>
    <row r="5945" spans="1:27">
      <c r="A5945" t="s">
        <v>6138</v>
      </c>
      <c r="B5945" t="s">
        <v>23</v>
      </c>
      <c r="C5945" t="s">
        <v>23</v>
      </c>
      <c r="D5945">
        <v>584</v>
      </c>
      <c r="E5945" s="12">
        <v>40458</v>
      </c>
      <c r="F5945" s="72">
        <f t="shared" si="992"/>
        <v>2010</v>
      </c>
      <c r="G5945" s="70">
        <f t="shared" si="993"/>
        <v>8749.57191780822</v>
      </c>
      <c r="H5945" s="70" cm="1">
        <f t="array" ref="H5945">INDEX(magic_bricks_appreciation_pivot!$A$13:$K$20,MATCH(C5945,magic_bricks_appreciation_pivot!$A$13:$A$20,0),1+MATCH(F5945,INDEX(magic_bricks_appreciation_pivot!$B$13:$K$13,0),0))</f>
        <v>0.49881786187527283</v>
      </c>
      <c r="I5945" s="70">
        <f t="shared" ref="I5945:I5951" si="1002">G5945+G5945*H5945</f>
        <v>13114.014674173246</v>
      </c>
      <c r="J5945">
        <v>59</v>
      </c>
      <c r="K5945">
        <v>1</v>
      </c>
      <c r="L5945">
        <v>1</v>
      </c>
      <c r="M5945">
        <v>2</v>
      </c>
      <c r="N5945" t="s">
        <v>176</v>
      </c>
      <c r="O5945" t="s">
        <v>155</v>
      </c>
      <c r="P5945" s="12">
        <v>24033</v>
      </c>
      <c r="Q5945" t="s">
        <v>156</v>
      </c>
      <c r="R5945" t="s">
        <v>157</v>
      </c>
      <c r="S5945" t="s">
        <v>178</v>
      </c>
      <c r="T5945" t="s">
        <v>173</v>
      </c>
      <c r="U5945">
        <v>2.4</v>
      </c>
      <c r="V5945">
        <v>3.7</v>
      </c>
      <c r="W5945">
        <v>4.7</v>
      </c>
      <c r="X5945">
        <v>3.71</v>
      </c>
      <c r="Y5945">
        <v>178841</v>
      </c>
      <c r="Z5945">
        <v>51098</v>
      </c>
      <c r="AA5945">
        <v>5109750</v>
      </c>
    </row>
    <row r="5946" spans="1:27">
      <c r="A5946" t="s">
        <v>6139</v>
      </c>
      <c r="B5946" t="s">
        <v>201</v>
      </c>
      <c r="C5946" t="s">
        <v>201</v>
      </c>
      <c r="D5946">
        <v>2222</v>
      </c>
      <c r="E5946" s="12">
        <v>40613</v>
      </c>
      <c r="F5946" s="72">
        <f t="shared" si="992"/>
        <v>2011</v>
      </c>
      <c r="G5946" s="70">
        <f t="shared" si="993"/>
        <v>8427.6867686768674</v>
      </c>
      <c r="H5946" s="70" cm="1">
        <f t="array" ref="H5946">INDEX(magic_bricks_appreciation_pivot!$A$13:$K$20,MATCH(C5946,magic_bricks_appreciation_pivot!$A$13:$A$20,0),1+MATCH(F5946,INDEX(magic_bricks_appreciation_pivot!$B$13:$K$13,0),0))</f>
        <v>0.57884713052310821</v>
      </c>
      <c r="I5946" s="70">
        <f t="shared" si="1002"/>
        <v>13306.029071673038</v>
      </c>
      <c r="J5946">
        <v>20</v>
      </c>
      <c r="K5946">
        <v>4</v>
      </c>
      <c r="L5946">
        <v>2</v>
      </c>
      <c r="M5946">
        <v>6</v>
      </c>
      <c r="N5946" t="s">
        <v>176</v>
      </c>
      <c r="O5946" t="s">
        <v>155</v>
      </c>
      <c r="P5946" s="12">
        <v>38423</v>
      </c>
      <c r="Q5946" t="s">
        <v>156</v>
      </c>
      <c r="R5946" t="s">
        <v>157</v>
      </c>
      <c r="S5946" t="s">
        <v>162</v>
      </c>
      <c r="T5946" t="s">
        <v>166</v>
      </c>
      <c r="U5946">
        <v>2.2000000000000002</v>
      </c>
      <c r="V5946">
        <v>4.2</v>
      </c>
      <c r="W5946">
        <v>2.5</v>
      </c>
      <c r="X5946">
        <v>2.92</v>
      </c>
      <c r="Y5946">
        <v>561790</v>
      </c>
      <c r="Z5946">
        <v>355800</v>
      </c>
      <c r="AA5946">
        <v>18726320</v>
      </c>
    </row>
    <row r="5947" spans="1:27">
      <c r="A5947" t="s">
        <v>6140</v>
      </c>
      <c r="B5947" t="s">
        <v>39</v>
      </c>
      <c r="C5947" t="s">
        <v>39</v>
      </c>
      <c r="D5947">
        <v>1939</v>
      </c>
      <c r="E5947" s="12">
        <v>41153</v>
      </c>
      <c r="F5947" s="72">
        <f t="shared" si="992"/>
        <v>2012</v>
      </c>
      <c r="G5947" s="70">
        <f t="shared" si="993"/>
        <v>10932.609592573492</v>
      </c>
      <c r="H5947" s="70" cm="1">
        <f t="array" ref="H5947">INDEX(magic_bricks_appreciation_pivot!$A$13:$K$20,MATCH(C5947,magic_bricks_appreciation_pivot!$A$13:$A$20,0),1+MATCH(F5947,INDEX(magic_bricks_appreciation_pivot!$B$13:$K$13,0),0))</f>
        <v>0.34576729802860456</v>
      </c>
      <c r="I5947" s="70">
        <f t="shared" si="1002"/>
        <v>14712.74847179923</v>
      </c>
      <c r="J5947">
        <v>130</v>
      </c>
      <c r="K5947">
        <v>2</v>
      </c>
      <c r="L5947">
        <v>1</v>
      </c>
      <c r="M5947">
        <v>5</v>
      </c>
      <c r="N5947" t="s">
        <v>193</v>
      </c>
      <c r="O5947" t="s">
        <v>155</v>
      </c>
      <c r="P5947" s="12">
        <v>30568</v>
      </c>
      <c r="Q5947" t="s">
        <v>156</v>
      </c>
      <c r="R5947" t="s">
        <v>165</v>
      </c>
      <c r="S5947" t="s">
        <v>178</v>
      </c>
      <c r="T5947" t="s">
        <v>166</v>
      </c>
      <c r="U5947">
        <v>4.9000000000000004</v>
      </c>
      <c r="V5947">
        <v>3</v>
      </c>
      <c r="W5947">
        <v>2.5</v>
      </c>
      <c r="X5947">
        <v>3.4649999999999999</v>
      </c>
      <c r="Y5947">
        <v>826735</v>
      </c>
      <c r="Z5947">
        <v>317975</v>
      </c>
      <c r="AA5947">
        <v>21198330</v>
      </c>
    </row>
    <row r="5948" spans="1:27">
      <c r="A5948" t="s">
        <v>6141</v>
      </c>
      <c r="B5948" t="s">
        <v>23</v>
      </c>
      <c r="C5948" t="s">
        <v>23</v>
      </c>
      <c r="D5948">
        <v>1420</v>
      </c>
      <c r="E5948" s="12">
        <v>40918</v>
      </c>
      <c r="F5948" s="72">
        <f t="shared" si="992"/>
        <v>2012</v>
      </c>
      <c r="G5948" s="70">
        <f t="shared" si="993"/>
        <v>5023.0633802816901</v>
      </c>
      <c r="H5948" s="70" cm="1">
        <f t="array" ref="H5948">INDEX(magic_bricks_appreciation_pivot!$A$13:$K$20,MATCH(C5948,magic_bricks_appreciation_pivot!$A$13:$A$20,0),1+MATCH(F5948,INDEX(magic_bricks_appreciation_pivot!$B$13:$K$13,0),0))</f>
        <v>0.26292059267573231</v>
      </c>
      <c r="I5948" s="70">
        <f t="shared" si="1002"/>
        <v>6343.7301812731193</v>
      </c>
      <c r="J5948">
        <v>76</v>
      </c>
      <c r="K5948">
        <v>2</v>
      </c>
      <c r="L5948">
        <v>2</v>
      </c>
      <c r="M5948">
        <v>4</v>
      </c>
      <c r="N5948" t="s">
        <v>176</v>
      </c>
      <c r="O5948" t="s">
        <v>161</v>
      </c>
      <c r="P5948" s="12">
        <v>38363</v>
      </c>
      <c r="Q5948" t="s">
        <v>169</v>
      </c>
      <c r="R5948" t="s">
        <v>170</v>
      </c>
      <c r="S5948" t="s">
        <v>162</v>
      </c>
      <c r="T5948" t="s">
        <v>173</v>
      </c>
      <c r="U5948">
        <v>4.8</v>
      </c>
      <c r="V5948">
        <v>2.8</v>
      </c>
      <c r="W5948">
        <v>2</v>
      </c>
      <c r="X5948">
        <v>3.08</v>
      </c>
      <c r="Y5948">
        <v>213983</v>
      </c>
      <c r="Z5948">
        <v>57062</v>
      </c>
      <c r="AA5948">
        <v>7132750</v>
      </c>
    </row>
    <row r="5949" spans="1:27">
      <c r="A5949" t="s">
        <v>6142</v>
      </c>
      <c r="B5949" t="s">
        <v>39</v>
      </c>
      <c r="C5949" t="s">
        <v>39</v>
      </c>
      <c r="D5949">
        <v>1993</v>
      </c>
      <c r="E5949" s="12">
        <v>40324</v>
      </c>
      <c r="F5949" s="72">
        <f t="shared" si="992"/>
        <v>2010</v>
      </c>
      <c r="G5949" s="70">
        <f t="shared" si="993"/>
        <v>6811.3748118414451</v>
      </c>
      <c r="H5949" s="70" cm="1">
        <f t="array" ref="H5949">INDEX(magic_bricks_appreciation_pivot!$A$13:$K$20,MATCH(C5949,magic_bricks_appreciation_pivot!$A$13:$A$20,0),1+MATCH(F5949,INDEX(magic_bricks_appreciation_pivot!$B$13:$K$13,0),0))</f>
        <v>0.44211253020365898</v>
      </c>
      <c r="I5949" s="70">
        <f t="shared" si="1002"/>
        <v>9822.7689640701374</v>
      </c>
      <c r="J5949">
        <v>15</v>
      </c>
      <c r="K5949">
        <v>2</v>
      </c>
      <c r="L5949">
        <v>1</v>
      </c>
      <c r="M5949">
        <v>5</v>
      </c>
      <c r="N5949" t="s">
        <v>168</v>
      </c>
      <c r="O5949" t="s">
        <v>155</v>
      </c>
      <c r="P5949" s="12">
        <v>27184</v>
      </c>
      <c r="Q5949" t="s">
        <v>194</v>
      </c>
      <c r="R5949" t="s">
        <v>165</v>
      </c>
      <c r="S5949" t="s">
        <v>158</v>
      </c>
      <c r="T5949" t="s">
        <v>166</v>
      </c>
      <c r="U5949">
        <v>3</v>
      </c>
      <c r="V5949">
        <v>3.5</v>
      </c>
      <c r="W5949">
        <v>4</v>
      </c>
      <c r="X5949">
        <v>3.5249999999999999</v>
      </c>
      <c r="Y5949">
        <v>366527</v>
      </c>
      <c r="Z5949">
        <v>257926</v>
      </c>
      <c r="AA5949">
        <v>13575070</v>
      </c>
    </row>
    <row r="5950" spans="1:27">
      <c r="A5950" t="s">
        <v>6143</v>
      </c>
      <c r="B5950" t="s">
        <v>75</v>
      </c>
      <c r="C5950" t="s">
        <v>75</v>
      </c>
      <c r="D5950">
        <v>1818</v>
      </c>
      <c r="E5950" s="12">
        <v>41161</v>
      </c>
      <c r="F5950" s="72">
        <f t="shared" si="992"/>
        <v>2012</v>
      </c>
      <c r="G5950" s="70">
        <f t="shared" si="993"/>
        <v>7297.9152915291534</v>
      </c>
      <c r="H5950" s="70" cm="1">
        <f t="array" ref="H5950">INDEX(magic_bricks_appreciation_pivot!$A$13:$K$20,MATCH(C5950,magic_bricks_appreciation_pivot!$A$13:$A$20,0),1+MATCH(F5950,INDEX(magic_bricks_appreciation_pivot!$B$13:$K$13,0),0))</f>
        <v>0.4595405666106962</v>
      </c>
      <c r="I5950" s="70">
        <f t="shared" si="1002"/>
        <v>10651.603419675324</v>
      </c>
      <c r="J5950">
        <v>146</v>
      </c>
      <c r="K5950">
        <v>2</v>
      </c>
      <c r="L5950">
        <v>1</v>
      </c>
      <c r="M5950">
        <v>5</v>
      </c>
      <c r="N5950" t="s">
        <v>168</v>
      </c>
      <c r="O5950" t="s">
        <v>155</v>
      </c>
      <c r="P5950" s="12">
        <v>30941</v>
      </c>
      <c r="Q5950" t="s">
        <v>194</v>
      </c>
      <c r="R5950" t="s">
        <v>170</v>
      </c>
      <c r="S5950" t="s">
        <v>178</v>
      </c>
      <c r="T5950" t="s">
        <v>182</v>
      </c>
      <c r="U5950">
        <v>4.5999999999999996</v>
      </c>
      <c r="V5950">
        <v>3.1</v>
      </c>
      <c r="W5950">
        <v>3.2</v>
      </c>
      <c r="X5950">
        <v>3.5950000000000002</v>
      </c>
      <c r="Y5950">
        <v>331690</v>
      </c>
      <c r="Z5950">
        <v>252085</v>
      </c>
      <c r="AA5950">
        <v>13267610</v>
      </c>
    </row>
    <row r="5951" spans="1:27">
      <c r="A5951" t="s">
        <v>6144</v>
      </c>
      <c r="B5951" t="s">
        <v>23</v>
      </c>
      <c r="C5951" t="s">
        <v>23</v>
      </c>
      <c r="D5951">
        <v>1459</v>
      </c>
      <c r="E5951" s="12">
        <v>40225</v>
      </c>
      <c r="F5951" s="72">
        <f t="shared" si="992"/>
        <v>2010</v>
      </c>
      <c r="G5951" s="70">
        <f t="shared" si="993"/>
        <v>6583.6189170664838</v>
      </c>
      <c r="H5951" s="70" cm="1">
        <f t="array" ref="H5951">INDEX(magic_bricks_appreciation_pivot!$A$13:$K$20,MATCH(C5951,magic_bricks_appreciation_pivot!$A$13:$A$20,0),1+MATCH(F5951,INDEX(magic_bricks_appreciation_pivot!$B$13:$K$13,0),0))</f>
        <v>0.49881786187527283</v>
      </c>
      <c r="I5951" s="70">
        <f t="shared" si="1002"/>
        <v>9867.6456286791872</v>
      </c>
      <c r="J5951">
        <v>126</v>
      </c>
      <c r="K5951">
        <v>2</v>
      </c>
      <c r="L5951">
        <v>2</v>
      </c>
      <c r="M5951">
        <v>4</v>
      </c>
      <c r="N5951" t="s">
        <v>176</v>
      </c>
      <c r="O5951" t="s">
        <v>155</v>
      </c>
      <c r="P5951" s="12">
        <v>21975</v>
      </c>
      <c r="Q5951" t="s">
        <v>156</v>
      </c>
      <c r="R5951" t="s">
        <v>157</v>
      </c>
      <c r="S5951" t="s">
        <v>158</v>
      </c>
      <c r="T5951" t="s">
        <v>159</v>
      </c>
      <c r="U5951">
        <v>4.3</v>
      </c>
      <c r="V5951">
        <v>3.4</v>
      </c>
      <c r="W5951">
        <v>3.8</v>
      </c>
      <c r="X5951">
        <v>3.83</v>
      </c>
      <c r="Y5951">
        <v>307376</v>
      </c>
      <c r="Z5951">
        <v>134477</v>
      </c>
      <c r="AA5951">
        <v>9605500</v>
      </c>
    </row>
    <row r="5952" spans="1:27" hidden="1">
      <c r="A5952" t="s">
        <v>6145</v>
      </c>
      <c r="B5952" t="s">
        <v>51</v>
      </c>
      <c r="C5952" t="s">
        <v>51</v>
      </c>
      <c r="D5952">
        <v>1889</v>
      </c>
      <c r="E5952" s="12">
        <v>39918</v>
      </c>
      <c r="F5952" s="72">
        <f t="shared" si="992"/>
        <v>2009</v>
      </c>
      <c r="G5952" s="70">
        <f t="shared" si="993"/>
        <v>4733.4303864478561</v>
      </c>
      <c r="H5952" s="70" t="e" cm="1">
        <f t="array" ref="H5952">INDEX(magic_bricks_appreciation_pivot!$A$13:$K$20,MATCH(C5952,magic_bricks_appreciation_pivot!$A$13:$A$20,0),1+MATCH(F5952,INDEX(magic_bricks_appreciation_pivot!$B$13:$K$13,0),0))</f>
        <v>#N/A</v>
      </c>
      <c r="I5952" s="70"/>
      <c r="J5952">
        <v>78</v>
      </c>
      <c r="K5952">
        <v>3</v>
      </c>
      <c r="L5952">
        <v>2</v>
      </c>
      <c r="M5952">
        <v>5</v>
      </c>
      <c r="N5952" t="s">
        <v>193</v>
      </c>
      <c r="O5952" t="s">
        <v>155</v>
      </c>
      <c r="P5952" s="12">
        <v>32618</v>
      </c>
      <c r="Q5952" t="s">
        <v>194</v>
      </c>
      <c r="R5952" t="s">
        <v>170</v>
      </c>
      <c r="S5952" t="s">
        <v>158</v>
      </c>
      <c r="T5952" t="s">
        <v>159</v>
      </c>
      <c r="U5952">
        <v>3.9</v>
      </c>
      <c r="V5952">
        <v>4</v>
      </c>
      <c r="W5952">
        <v>4.5999999999999996</v>
      </c>
      <c r="X5952">
        <v>4.16</v>
      </c>
      <c r="Y5952">
        <v>277185</v>
      </c>
      <c r="Z5952">
        <v>187770</v>
      </c>
      <c r="AA5952">
        <v>8941450</v>
      </c>
    </row>
    <row r="5953" spans="1:27">
      <c r="A5953" t="s">
        <v>6146</v>
      </c>
      <c r="B5953" t="s">
        <v>175</v>
      </c>
      <c r="C5953" t="s">
        <v>34</v>
      </c>
      <c r="D5953">
        <v>1155</v>
      </c>
      <c r="E5953" s="12">
        <v>41652</v>
      </c>
      <c r="F5953" s="72">
        <f t="shared" si="992"/>
        <v>2014</v>
      </c>
      <c r="G5953" s="70">
        <f t="shared" si="993"/>
        <v>8471.4285714285706</v>
      </c>
      <c r="H5953" s="70" cm="1">
        <f t="array" ref="H5953">INDEX(magic_bricks_appreciation_pivot!$A$13:$K$20,MATCH(C5953,magic_bricks_appreciation_pivot!$A$13:$A$20,0),1+MATCH(F5953,INDEX(magic_bricks_appreciation_pivot!$B$13:$K$13,0),0))</f>
        <v>5.1040744021257752E-2</v>
      </c>
      <c r="I5953" s="70">
        <f t="shared" ref="I5953:I5955" si="1003">G5953+G5953*H5953</f>
        <v>8903.8165886372262</v>
      </c>
      <c r="J5953">
        <v>99</v>
      </c>
      <c r="K5953">
        <v>1</v>
      </c>
      <c r="L5953">
        <v>1</v>
      </c>
      <c r="M5953">
        <v>3</v>
      </c>
      <c r="N5953" t="s">
        <v>154</v>
      </c>
      <c r="O5953" t="s">
        <v>155</v>
      </c>
      <c r="P5953" s="12">
        <v>35082</v>
      </c>
      <c r="Q5953" t="s">
        <v>194</v>
      </c>
      <c r="R5953" t="s">
        <v>170</v>
      </c>
      <c r="S5953" t="s">
        <v>178</v>
      </c>
      <c r="T5953" t="s">
        <v>182</v>
      </c>
      <c r="U5953">
        <v>3.3</v>
      </c>
      <c r="V5953">
        <v>4.4000000000000004</v>
      </c>
      <c r="W5953">
        <v>2.7</v>
      </c>
      <c r="X5953">
        <v>3.56</v>
      </c>
      <c r="Y5953">
        <v>273966</v>
      </c>
      <c r="Z5953">
        <v>166337</v>
      </c>
      <c r="AA5953">
        <v>9784500</v>
      </c>
    </row>
    <row r="5954" spans="1:27">
      <c r="A5954" t="s">
        <v>6147</v>
      </c>
      <c r="B5954" t="s">
        <v>39</v>
      </c>
      <c r="C5954" t="s">
        <v>39</v>
      </c>
      <c r="D5954">
        <v>1707</v>
      </c>
      <c r="E5954" s="12">
        <v>41463</v>
      </c>
      <c r="F5954" s="72">
        <f t="shared" si="992"/>
        <v>2013</v>
      </c>
      <c r="G5954" s="70">
        <f t="shared" si="993"/>
        <v>11950.351493848857</v>
      </c>
      <c r="H5954" s="70" cm="1">
        <f t="array" ref="H5954">INDEX(magic_bricks_appreciation_pivot!$A$13:$K$20,MATCH(C5954,magic_bricks_appreciation_pivot!$A$13:$A$20,0),1+MATCH(F5954,INDEX(magic_bricks_appreciation_pivot!$B$13:$K$13,0),0))</f>
        <v>4.727764965406598E-2</v>
      </c>
      <c r="I5954" s="70">
        <f t="shared" si="1003"/>
        <v>12515.336025017987</v>
      </c>
      <c r="J5954">
        <v>145</v>
      </c>
      <c r="K5954">
        <v>1</v>
      </c>
      <c r="L5954">
        <v>1</v>
      </c>
      <c r="M5954">
        <v>4</v>
      </c>
      <c r="N5954" t="s">
        <v>184</v>
      </c>
      <c r="O5954" t="s">
        <v>155</v>
      </c>
      <c r="P5954" s="12">
        <v>32338</v>
      </c>
      <c r="Q5954" t="s">
        <v>156</v>
      </c>
      <c r="R5954" t="s">
        <v>157</v>
      </c>
      <c r="S5954" t="s">
        <v>162</v>
      </c>
      <c r="T5954" t="s">
        <v>163</v>
      </c>
      <c r="U5954">
        <v>3.9</v>
      </c>
      <c r="V5954">
        <v>4.8</v>
      </c>
      <c r="W5954">
        <v>3.7</v>
      </c>
      <c r="X5954">
        <v>4.0449999999999999</v>
      </c>
      <c r="Y5954">
        <v>652776</v>
      </c>
      <c r="Z5954">
        <v>163194</v>
      </c>
      <c r="AA5954">
        <v>20399250</v>
      </c>
    </row>
    <row r="5955" spans="1:27">
      <c r="A5955" t="s">
        <v>6148</v>
      </c>
      <c r="B5955" t="s">
        <v>56</v>
      </c>
      <c r="C5955" t="s">
        <v>56</v>
      </c>
      <c r="D5955">
        <v>896</v>
      </c>
      <c r="E5955" s="12">
        <v>40280</v>
      </c>
      <c r="F5955" s="72">
        <f t="shared" ref="F5955:F6018" si="1004">YEAR(E5955)</f>
        <v>2010</v>
      </c>
      <c r="G5955" s="70">
        <f t="shared" ref="G5955:G6018" si="1005">AA5955/D5955</f>
        <v>6948.8169642857147</v>
      </c>
      <c r="H5955" s="70" cm="1">
        <f t="array" ref="H5955">INDEX(magic_bricks_appreciation_pivot!$A$13:$K$20,MATCH(C5955,magic_bricks_appreciation_pivot!$A$13:$A$20,0),1+MATCH(F5955,INDEX(magic_bricks_appreciation_pivot!$B$13:$K$13,0),0))</f>
        <v>0.62795711804515786</v>
      </c>
      <c r="I5955" s="70">
        <f t="shared" si="1003"/>
        <v>11312.376039001874</v>
      </c>
      <c r="J5955">
        <v>135</v>
      </c>
      <c r="K5955">
        <v>1</v>
      </c>
      <c r="L5955">
        <v>1</v>
      </c>
      <c r="M5955">
        <v>3</v>
      </c>
      <c r="N5955" t="s">
        <v>193</v>
      </c>
      <c r="O5955" t="s">
        <v>161</v>
      </c>
      <c r="P5955" s="12">
        <v>34440</v>
      </c>
      <c r="Q5955" t="s">
        <v>194</v>
      </c>
      <c r="R5955" t="s">
        <v>177</v>
      </c>
      <c r="S5955" t="s">
        <v>162</v>
      </c>
      <c r="T5955" t="s">
        <v>159</v>
      </c>
      <c r="U5955">
        <v>4</v>
      </c>
      <c r="V5955">
        <v>3.9</v>
      </c>
      <c r="W5955">
        <v>3.9</v>
      </c>
      <c r="X5955">
        <v>3.93</v>
      </c>
      <c r="Y5955">
        <v>217915</v>
      </c>
      <c r="Z5955">
        <v>62261</v>
      </c>
      <c r="AA5955">
        <v>6226140</v>
      </c>
    </row>
    <row r="5956" spans="1:27" hidden="1">
      <c r="A5956" t="s">
        <v>6149</v>
      </c>
      <c r="B5956" t="s">
        <v>51</v>
      </c>
      <c r="C5956" t="s">
        <v>51</v>
      </c>
      <c r="D5956">
        <v>1972</v>
      </c>
      <c r="E5956" s="12">
        <v>39476</v>
      </c>
      <c r="F5956" s="72">
        <f t="shared" si="1004"/>
        <v>2008</v>
      </c>
      <c r="G5956" s="70">
        <f t="shared" si="1005"/>
        <v>5214.3154158215011</v>
      </c>
      <c r="H5956" s="70" t="e" cm="1">
        <f t="array" ref="H5956">INDEX(magic_bricks_appreciation_pivot!$A$13:$K$20,MATCH(C5956,magic_bricks_appreciation_pivot!$A$13:$A$20,0),1+MATCH(F5956,INDEX(magic_bricks_appreciation_pivot!$B$13:$K$13,0),0))</f>
        <v>#N/A</v>
      </c>
      <c r="I5956" s="70"/>
      <c r="J5956">
        <v>194</v>
      </c>
      <c r="K5956">
        <v>3</v>
      </c>
      <c r="L5956">
        <v>2</v>
      </c>
      <c r="M5956">
        <v>5</v>
      </c>
      <c r="N5956" t="s">
        <v>168</v>
      </c>
      <c r="O5956" t="s">
        <v>161</v>
      </c>
      <c r="P5956" s="12">
        <v>34366</v>
      </c>
      <c r="Q5956" t="s">
        <v>194</v>
      </c>
      <c r="R5956" t="s">
        <v>170</v>
      </c>
      <c r="S5956" t="s">
        <v>178</v>
      </c>
      <c r="T5956" t="s">
        <v>182</v>
      </c>
      <c r="U5956">
        <v>2.9</v>
      </c>
      <c r="V5956">
        <v>2.2000000000000002</v>
      </c>
      <c r="W5956">
        <v>4.9000000000000004</v>
      </c>
      <c r="X5956">
        <v>3.19</v>
      </c>
      <c r="Y5956">
        <v>370175</v>
      </c>
      <c r="Z5956">
        <v>92544</v>
      </c>
      <c r="AA5956">
        <v>10282630</v>
      </c>
    </row>
    <row r="5957" spans="1:27" hidden="1">
      <c r="A5957" t="s">
        <v>6150</v>
      </c>
      <c r="B5957" t="s">
        <v>51</v>
      </c>
      <c r="C5957" t="s">
        <v>51</v>
      </c>
      <c r="D5957">
        <v>1506</v>
      </c>
      <c r="E5957" s="12">
        <v>39305</v>
      </c>
      <c r="F5957" s="72">
        <f t="shared" si="1004"/>
        <v>2007</v>
      </c>
      <c r="G5957" s="70">
        <f t="shared" si="1005"/>
        <v>5446.2948207171312</v>
      </c>
      <c r="H5957" s="70" t="e" cm="1">
        <f t="array" ref="H5957">INDEX(magic_bricks_appreciation_pivot!$A$13:$K$20,MATCH(C5957,magic_bricks_appreciation_pivot!$A$13:$A$20,0),1+MATCH(F5957,INDEX(magic_bricks_appreciation_pivot!$B$13:$K$13,0),0))</f>
        <v>#N/A</v>
      </c>
      <c r="I5957" s="70"/>
      <c r="J5957">
        <v>172</v>
      </c>
      <c r="K5957">
        <v>2</v>
      </c>
      <c r="L5957">
        <v>1</v>
      </c>
      <c r="M5957">
        <v>4</v>
      </c>
      <c r="N5957" t="s">
        <v>168</v>
      </c>
      <c r="O5957" t="s">
        <v>155</v>
      </c>
      <c r="P5957" s="12">
        <v>24340</v>
      </c>
      <c r="Q5957" t="s">
        <v>194</v>
      </c>
      <c r="R5957" t="s">
        <v>157</v>
      </c>
      <c r="S5957" t="s">
        <v>178</v>
      </c>
      <c r="T5957" t="s">
        <v>163</v>
      </c>
      <c r="U5957">
        <v>3.8</v>
      </c>
      <c r="V5957">
        <v>2</v>
      </c>
      <c r="W5957">
        <v>3.6</v>
      </c>
      <c r="X5957">
        <v>2.93</v>
      </c>
      <c r="Y5957">
        <v>303478</v>
      </c>
      <c r="Z5957">
        <v>123032</v>
      </c>
      <c r="AA5957">
        <v>8202120</v>
      </c>
    </row>
    <row r="5958" spans="1:27">
      <c r="A5958" t="s">
        <v>6151</v>
      </c>
      <c r="B5958" t="s">
        <v>175</v>
      </c>
      <c r="C5958" t="s">
        <v>34</v>
      </c>
      <c r="D5958">
        <v>868</v>
      </c>
      <c r="E5958" s="12">
        <v>41555</v>
      </c>
      <c r="F5958" s="72">
        <f t="shared" si="1004"/>
        <v>2013</v>
      </c>
      <c r="G5958" s="70">
        <f t="shared" si="1005"/>
        <v>9948.0414746543775</v>
      </c>
      <c r="H5958" s="70" cm="1">
        <f t="array" ref="H5958">INDEX(magic_bricks_appreciation_pivot!$A$13:$K$20,MATCH(C5958,magic_bricks_appreciation_pivot!$A$13:$A$20,0),1+MATCH(F5958,INDEX(magic_bricks_appreciation_pivot!$B$13:$K$13,0),0))</f>
        <v>0.11656080922135968</v>
      </c>
      <c r="I5958" s="70">
        <f t="shared" ref="I5958:I5959" si="1006">G5958+G5958*H5958</f>
        <v>11107.59323910774</v>
      </c>
      <c r="J5958">
        <v>179</v>
      </c>
      <c r="K5958">
        <v>1</v>
      </c>
      <c r="L5958">
        <v>1</v>
      </c>
      <c r="M5958">
        <v>3</v>
      </c>
      <c r="N5958" t="s">
        <v>154</v>
      </c>
      <c r="O5958" t="s">
        <v>155</v>
      </c>
      <c r="P5958" s="12">
        <v>27685</v>
      </c>
      <c r="Q5958" t="s">
        <v>194</v>
      </c>
      <c r="R5958" t="s">
        <v>165</v>
      </c>
      <c r="S5958" t="s">
        <v>162</v>
      </c>
      <c r="T5958" t="s">
        <v>166</v>
      </c>
      <c r="U5958">
        <v>4.0999999999999996</v>
      </c>
      <c r="V5958">
        <v>4.2</v>
      </c>
      <c r="W5958">
        <v>2.1</v>
      </c>
      <c r="X5958">
        <v>3.54</v>
      </c>
      <c r="Y5958">
        <v>224507</v>
      </c>
      <c r="Z5958">
        <v>25905</v>
      </c>
      <c r="AA5958">
        <v>8634900</v>
      </c>
    </row>
    <row r="5959" spans="1:27">
      <c r="A5959" t="s">
        <v>6152</v>
      </c>
      <c r="B5959" t="s">
        <v>39</v>
      </c>
      <c r="C5959" t="s">
        <v>39</v>
      </c>
      <c r="D5959">
        <v>1661</v>
      </c>
      <c r="E5959" s="12">
        <v>40405</v>
      </c>
      <c r="F5959" s="72">
        <f t="shared" si="1004"/>
        <v>2010</v>
      </c>
      <c r="G5959" s="70">
        <f t="shared" si="1005"/>
        <v>11313.822998193858</v>
      </c>
      <c r="H5959" s="70" cm="1">
        <f t="array" ref="H5959">INDEX(magic_bricks_appreciation_pivot!$A$13:$K$20,MATCH(C5959,magic_bricks_appreciation_pivot!$A$13:$A$20,0),1+MATCH(F5959,INDEX(magic_bricks_appreciation_pivot!$B$13:$K$13,0),0))</f>
        <v>0.44211253020365898</v>
      </c>
      <c r="I5959" s="70">
        <f t="shared" si="1006"/>
        <v>16315.805910201692</v>
      </c>
      <c r="J5959">
        <v>143</v>
      </c>
      <c r="K5959">
        <v>1</v>
      </c>
      <c r="L5959">
        <v>1</v>
      </c>
      <c r="M5959">
        <v>4</v>
      </c>
      <c r="N5959" t="s">
        <v>184</v>
      </c>
      <c r="O5959" t="s">
        <v>155</v>
      </c>
      <c r="P5959" s="12">
        <v>33835</v>
      </c>
      <c r="Q5959" t="s">
        <v>156</v>
      </c>
      <c r="R5959" t="s">
        <v>170</v>
      </c>
      <c r="S5959" t="s">
        <v>178</v>
      </c>
      <c r="T5959" t="s">
        <v>163</v>
      </c>
      <c r="U5959">
        <v>4.2</v>
      </c>
      <c r="V5959">
        <v>2</v>
      </c>
      <c r="W5959">
        <v>2.2000000000000002</v>
      </c>
      <c r="X5959">
        <v>2.85</v>
      </c>
      <c r="Y5959">
        <v>620145</v>
      </c>
      <c r="Z5959">
        <v>263092</v>
      </c>
      <c r="AA5959">
        <v>18792260</v>
      </c>
    </row>
    <row r="5960" spans="1:27" hidden="1">
      <c r="A5960" t="s">
        <v>6153</v>
      </c>
      <c r="B5960" t="s">
        <v>175</v>
      </c>
      <c r="C5960" t="s">
        <v>34</v>
      </c>
      <c r="D5960">
        <v>962</v>
      </c>
      <c r="E5960" s="12">
        <v>39679</v>
      </c>
      <c r="F5960" s="72">
        <f t="shared" si="1004"/>
        <v>2008</v>
      </c>
      <c r="G5960" s="70">
        <f t="shared" si="1005"/>
        <v>12774.06444906445</v>
      </c>
      <c r="H5960" s="70" t="e" cm="1">
        <f t="array" ref="H5960">INDEX(magic_bricks_appreciation_pivot!$A$13:$K$20,MATCH(C5960,magic_bricks_appreciation_pivot!$A$13:$A$20,0),1+MATCH(F5960,INDEX(magic_bricks_appreciation_pivot!$B$13:$K$13,0),0))</f>
        <v>#N/A</v>
      </c>
      <c r="I5960" s="70"/>
      <c r="J5960">
        <v>20</v>
      </c>
      <c r="K5960">
        <v>1</v>
      </c>
      <c r="L5960">
        <v>1</v>
      </c>
      <c r="M5960">
        <v>3</v>
      </c>
      <c r="N5960" t="s">
        <v>184</v>
      </c>
      <c r="O5960" t="s">
        <v>155</v>
      </c>
      <c r="P5960" s="12">
        <v>34204</v>
      </c>
      <c r="Q5960" t="s">
        <v>156</v>
      </c>
      <c r="R5960" t="s">
        <v>177</v>
      </c>
      <c r="S5960" t="s">
        <v>158</v>
      </c>
      <c r="T5960" t="s">
        <v>163</v>
      </c>
      <c r="U5960">
        <v>3.5</v>
      </c>
      <c r="V5960">
        <v>2.4</v>
      </c>
      <c r="W5960">
        <v>3.1</v>
      </c>
      <c r="X5960">
        <v>2.94</v>
      </c>
      <c r="Y5960">
        <v>393237</v>
      </c>
      <c r="Z5960">
        <v>208907</v>
      </c>
      <c r="AA5960">
        <v>12288650</v>
      </c>
    </row>
    <row r="5961" spans="1:27">
      <c r="A5961" t="s">
        <v>6154</v>
      </c>
      <c r="B5961" t="s">
        <v>201</v>
      </c>
      <c r="C5961" t="s">
        <v>201</v>
      </c>
      <c r="D5961">
        <v>1609</v>
      </c>
      <c r="E5961" s="12">
        <v>40221</v>
      </c>
      <c r="F5961" s="72">
        <f t="shared" si="1004"/>
        <v>2010</v>
      </c>
      <c r="G5961" s="70">
        <f t="shared" si="1005"/>
        <v>7030.0932256059668</v>
      </c>
      <c r="H5961" s="70" cm="1">
        <f t="array" ref="H5961">INDEX(magic_bricks_appreciation_pivot!$A$13:$K$20,MATCH(C5961,magic_bricks_appreciation_pivot!$A$13:$A$20,0),1+MATCH(F5961,INDEX(magic_bricks_appreciation_pivot!$B$13:$K$13,0),0))</f>
        <v>0.62790190260080292</v>
      </c>
      <c r="I5961" s="70">
        <f>G5961+G5961*H5961</f>
        <v>11444.302137424969</v>
      </c>
      <c r="J5961">
        <v>49</v>
      </c>
      <c r="K5961">
        <v>2</v>
      </c>
      <c r="L5961">
        <v>1</v>
      </c>
      <c r="M5961">
        <v>4</v>
      </c>
      <c r="N5961" t="s">
        <v>176</v>
      </c>
      <c r="O5961" t="s">
        <v>155</v>
      </c>
      <c r="P5961" s="12">
        <v>32191</v>
      </c>
      <c r="Q5961" t="s">
        <v>169</v>
      </c>
      <c r="R5961" t="s">
        <v>177</v>
      </c>
      <c r="S5961" t="s">
        <v>162</v>
      </c>
      <c r="T5961" t="s">
        <v>182</v>
      </c>
      <c r="U5961">
        <v>2.8</v>
      </c>
      <c r="V5961">
        <v>3.4</v>
      </c>
      <c r="W5961">
        <v>2.8</v>
      </c>
      <c r="X5961">
        <v>2.98</v>
      </c>
      <c r="Y5961">
        <v>509014</v>
      </c>
      <c r="Z5961">
        <v>90491</v>
      </c>
      <c r="AA5961">
        <v>11311420</v>
      </c>
    </row>
    <row r="5962" spans="1:27" hidden="1">
      <c r="A5962" t="s">
        <v>6155</v>
      </c>
      <c r="B5962" t="s">
        <v>175</v>
      </c>
      <c r="C5962" t="s">
        <v>34</v>
      </c>
      <c r="D5962">
        <v>1250</v>
      </c>
      <c r="E5962" s="12">
        <v>39118</v>
      </c>
      <c r="F5962" s="72">
        <f t="shared" si="1004"/>
        <v>2007</v>
      </c>
      <c r="G5962" s="70">
        <f t="shared" si="1005"/>
        <v>8189.08</v>
      </c>
      <c r="H5962" s="70" t="e" cm="1">
        <f t="array" ref="H5962">INDEX(magic_bricks_appreciation_pivot!$A$13:$K$20,MATCH(C5962,magic_bricks_appreciation_pivot!$A$13:$A$20,0),1+MATCH(F5962,INDEX(magic_bricks_appreciation_pivot!$B$13:$K$13,0),0))</f>
        <v>#N/A</v>
      </c>
      <c r="I5962" s="70"/>
      <c r="J5962">
        <v>124</v>
      </c>
      <c r="K5962">
        <v>2</v>
      </c>
      <c r="L5962">
        <v>1</v>
      </c>
      <c r="M5962">
        <v>4</v>
      </c>
      <c r="N5962" t="s">
        <v>168</v>
      </c>
      <c r="O5962" t="s">
        <v>155</v>
      </c>
      <c r="P5962" s="12">
        <v>37293</v>
      </c>
      <c r="Q5962" t="s">
        <v>194</v>
      </c>
      <c r="R5962" t="s">
        <v>170</v>
      </c>
      <c r="S5962" t="s">
        <v>162</v>
      </c>
      <c r="T5962" t="s">
        <v>163</v>
      </c>
      <c r="U5962">
        <v>2.9</v>
      </c>
      <c r="V5962">
        <v>3</v>
      </c>
      <c r="W5962">
        <v>3.9</v>
      </c>
      <c r="X5962">
        <v>3.24</v>
      </c>
      <c r="Y5962">
        <v>327563</v>
      </c>
      <c r="Z5962">
        <v>133073</v>
      </c>
      <c r="AA5962">
        <v>10236350</v>
      </c>
    </row>
    <row r="5963" spans="1:27">
      <c r="A5963" t="s">
        <v>6156</v>
      </c>
      <c r="B5963" t="s">
        <v>39</v>
      </c>
      <c r="C5963" t="s">
        <v>39</v>
      </c>
      <c r="D5963">
        <v>1796</v>
      </c>
      <c r="E5963" s="12">
        <v>40762</v>
      </c>
      <c r="F5963" s="72">
        <f t="shared" si="1004"/>
        <v>2011</v>
      </c>
      <c r="G5963" s="70">
        <f t="shared" si="1005"/>
        <v>7683.8975501113582</v>
      </c>
      <c r="H5963" s="70" cm="1">
        <f t="array" ref="H5963">INDEX(magic_bricks_appreciation_pivot!$A$13:$K$20,MATCH(C5963,magic_bricks_appreciation_pivot!$A$13:$A$20,0),1+MATCH(F5963,INDEX(magic_bricks_appreciation_pivot!$B$13:$K$13,0),0))</f>
        <v>0.32133594787779113</v>
      </c>
      <c r="I5963" s="70">
        <f t="shared" ref="I5963:I5964" si="1007">G5963+G5963*H5963</f>
        <v>10153.010052772228</v>
      </c>
      <c r="J5963">
        <v>183</v>
      </c>
      <c r="K5963">
        <v>1</v>
      </c>
      <c r="L5963">
        <v>1</v>
      </c>
      <c r="M5963">
        <v>4</v>
      </c>
      <c r="N5963" t="s">
        <v>154</v>
      </c>
      <c r="O5963" t="s">
        <v>155</v>
      </c>
      <c r="P5963" s="12">
        <v>24337</v>
      </c>
      <c r="Q5963" t="s">
        <v>169</v>
      </c>
      <c r="R5963" t="s">
        <v>170</v>
      </c>
      <c r="S5963" t="s">
        <v>162</v>
      </c>
      <c r="T5963" t="s">
        <v>163</v>
      </c>
      <c r="U5963">
        <v>4.5</v>
      </c>
      <c r="V5963">
        <v>3.1</v>
      </c>
      <c r="W5963">
        <v>2.8</v>
      </c>
      <c r="X5963">
        <v>3.47</v>
      </c>
      <c r="Y5963">
        <v>524411</v>
      </c>
      <c r="Z5963">
        <v>262205</v>
      </c>
      <c r="AA5963">
        <v>13800280</v>
      </c>
    </row>
    <row r="5964" spans="1:27">
      <c r="A5964" t="s">
        <v>6157</v>
      </c>
      <c r="B5964" t="s">
        <v>23</v>
      </c>
      <c r="C5964" t="s">
        <v>23</v>
      </c>
      <c r="D5964">
        <v>909</v>
      </c>
      <c r="E5964" s="12">
        <v>40386</v>
      </c>
      <c r="F5964" s="72">
        <f t="shared" si="1004"/>
        <v>2010</v>
      </c>
      <c r="G5964" s="70">
        <f t="shared" si="1005"/>
        <v>6429.7304730473052</v>
      </c>
      <c r="H5964" s="70" cm="1">
        <f t="array" ref="H5964">INDEX(magic_bricks_appreciation_pivot!$A$13:$K$20,MATCH(C5964,magic_bricks_appreciation_pivot!$A$13:$A$20,0),1+MATCH(F5964,INDEX(magic_bricks_appreciation_pivot!$B$13:$K$13,0),0))</f>
        <v>0.49881786187527283</v>
      </c>
      <c r="I5964" s="70">
        <f t="shared" si="1007"/>
        <v>9636.9948800470484</v>
      </c>
      <c r="J5964">
        <v>125</v>
      </c>
      <c r="K5964">
        <v>1</v>
      </c>
      <c r="L5964">
        <v>1</v>
      </c>
      <c r="M5964">
        <v>3</v>
      </c>
      <c r="N5964" t="s">
        <v>168</v>
      </c>
      <c r="O5964" t="s">
        <v>161</v>
      </c>
      <c r="P5964" s="12">
        <v>30531</v>
      </c>
      <c r="Q5964" t="s">
        <v>169</v>
      </c>
      <c r="R5964" t="s">
        <v>177</v>
      </c>
      <c r="S5964" t="s">
        <v>158</v>
      </c>
      <c r="T5964" t="s">
        <v>163</v>
      </c>
      <c r="U5964">
        <v>3.5</v>
      </c>
      <c r="V5964">
        <v>2.5</v>
      </c>
      <c r="W5964">
        <v>2.4</v>
      </c>
      <c r="X5964">
        <v>2.76</v>
      </c>
      <c r="Y5964">
        <v>245474</v>
      </c>
      <c r="Z5964">
        <v>81825</v>
      </c>
      <c r="AA5964">
        <v>5844625</v>
      </c>
    </row>
    <row r="5965" spans="1:27" hidden="1">
      <c r="A5965" t="s">
        <v>6158</v>
      </c>
      <c r="B5965" t="s">
        <v>51</v>
      </c>
      <c r="C5965" t="s">
        <v>51</v>
      </c>
      <c r="D5965">
        <v>1930</v>
      </c>
      <c r="E5965" s="12">
        <v>38988</v>
      </c>
      <c r="F5965" s="72">
        <f t="shared" si="1004"/>
        <v>2006</v>
      </c>
      <c r="G5965" s="70">
        <f t="shared" si="1005"/>
        <v>6141.7253886010367</v>
      </c>
      <c r="H5965" s="70" t="e" cm="1">
        <f t="array" ref="H5965">INDEX(magic_bricks_appreciation_pivot!$A$13:$K$20,MATCH(C5965,magic_bricks_appreciation_pivot!$A$13:$A$20,0),1+MATCH(F5965,INDEX(magic_bricks_appreciation_pivot!$B$13:$K$13,0),0))</f>
        <v>#N/A</v>
      </c>
      <c r="I5965" s="70"/>
      <c r="J5965">
        <v>140</v>
      </c>
      <c r="K5965">
        <v>3</v>
      </c>
      <c r="L5965">
        <v>2</v>
      </c>
      <c r="M5965">
        <v>5</v>
      </c>
      <c r="N5965" t="s">
        <v>184</v>
      </c>
      <c r="O5965" t="s">
        <v>161</v>
      </c>
      <c r="P5965" s="12">
        <v>22928</v>
      </c>
      <c r="Q5965" t="s">
        <v>169</v>
      </c>
      <c r="R5965" t="s">
        <v>165</v>
      </c>
      <c r="S5965" t="s">
        <v>162</v>
      </c>
      <c r="T5965" t="s">
        <v>182</v>
      </c>
      <c r="U5965">
        <v>3.9</v>
      </c>
      <c r="V5965">
        <v>2.2000000000000002</v>
      </c>
      <c r="W5965">
        <v>3</v>
      </c>
      <c r="X5965">
        <v>2.87</v>
      </c>
      <c r="Y5965">
        <v>355606</v>
      </c>
      <c r="Z5965">
        <v>248924</v>
      </c>
      <c r="AA5965">
        <v>11853530</v>
      </c>
    </row>
    <row r="5966" spans="1:27" hidden="1">
      <c r="A5966" t="s">
        <v>6159</v>
      </c>
      <c r="B5966" t="s">
        <v>39</v>
      </c>
      <c r="C5966" t="s">
        <v>39</v>
      </c>
      <c r="D5966">
        <v>2000</v>
      </c>
      <c r="E5966" s="12">
        <v>39818</v>
      </c>
      <c r="F5966" s="72">
        <f t="shared" si="1004"/>
        <v>2009</v>
      </c>
      <c r="G5966" s="70">
        <f t="shared" si="1005"/>
        <v>10668.33</v>
      </c>
      <c r="H5966" s="70" t="e" cm="1">
        <f t="array" ref="H5966">INDEX(magic_bricks_appreciation_pivot!$A$13:$K$20,MATCH(C5966,magic_bricks_appreciation_pivot!$A$13:$A$20,0),1+MATCH(F5966,INDEX(magic_bricks_appreciation_pivot!$B$13:$K$13,0),0))</f>
        <v>#N/A</v>
      </c>
      <c r="I5966" s="70"/>
      <c r="J5966">
        <v>124</v>
      </c>
      <c r="K5966">
        <v>2</v>
      </c>
      <c r="L5966">
        <v>1</v>
      </c>
      <c r="M5966">
        <v>5</v>
      </c>
      <c r="N5966" t="s">
        <v>154</v>
      </c>
      <c r="O5966" t="s">
        <v>161</v>
      </c>
      <c r="P5966" s="12">
        <v>31423</v>
      </c>
      <c r="Q5966" t="s">
        <v>156</v>
      </c>
      <c r="R5966" t="s">
        <v>177</v>
      </c>
      <c r="S5966" t="s">
        <v>162</v>
      </c>
      <c r="T5966" t="s">
        <v>163</v>
      </c>
      <c r="U5966">
        <v>4.0999999999999996</v>
      </c>
      <c r="V5966">
        <v>2.1</v>
      </c>
      <c r="W5966">
        <v>3.9</v>
      </c>
      <c r="X5966">
        <v>3.52</v>
      </c>
      <c r="Y5966">
        <v>597426</v>
      </c>
      <c r="Z5966">
        <v>128020</v>
      </c>
      <c r="AA5966">
        <v>21336660</v>
      </c>
    </row>
    <row r="5967" spans="1:27" hidden="1">
      <c r="A5967" t="s">
        <v>6160</v>
      </c>
      <c r="B5967" t="s">
        <v>56</v>
      </c>
      <c r="C5967" t="s">
        <v>56</v>
      </c>
      <c r="D5967">
        <v>949</v>
      </c>
      <c r="E5967" s="12">
        <v>39326</v>
      </c>
      <c r="F5967" s="72">
        <f t="shared" si="1004"/>
        <v>2007</v>
      </c>
      <c r="G5967" s="70">
        <f t="shared" si="1005"/>
        <v>6976.2065331928343</v>
      </c>
      <c r="H5967" s="70" t="e" cm="1">
        <f t="array" ref="H5967">INDEX(magic_bricks_appreciation_pivot!$A$13:$K$20,MATCH(C5967,magic_bricks_appreciation_pivot!$A$13:$A$20,0),1+MATCH(F5967,INDEX(magic_bricks_appreciation_pivot!$B$13:$K$13,0),0))</f>
        <v>#N/A</v>
      </c>
      <c r="I5967" s="70"/>
      <c r="J5967">
        <v>6</v>
      </c>
      <c r="K5967">
        <v>1</v>
      </c>
      <c r="L5967">
        <v>1</v>
      </c>
      <c r="M5967">
        <v>3</v>
      </c>
      <c r="N5967" t="s">
        <v>168</v>
      </c>
      <c r="O5967" t="s">
        <v>155</v>
      </c>
      <c r="P5967" s="12">
        <v>29106</v>
      </c>
      <c r="Q5967" t="s">
        <v>169</v>
      </c>
      <c r="R5967" t="s">
        <v>170</v>
      </c>
      <c r="S5967" t="s">
        <v>178</v>
      </c>
      <c r="T5967" t="s">
        <v>159</v>
      </c>
      <c r="U5967">
        <v>3.6</v>
      </c>
      <c r="V5967">
        <v>4</v>
      </c>
      <c r="W5967">
        <v>4.5999999999999996</v>
      </c>
      <c r="X5967">
        <v>4.18</v>
      </c>
      <c r="Y5967">
        <v>258196</v>
      </c>
      <c r="Z5967">
        <v>72825</v>
      </c>
      <c r="AA5967">
        <v>6620420</v>
      </c>
    </row>
    <row r="5968" spans="1:27">
      <c r="A5968" t="s">
        <v>6161</v>
      </c>
      <c r="B5968" t="s">
        <v>39</v>
      </c>
      <c r="C5968" t="s">
        <v>39</v>
      </c>
      <c r="D5968">
        <v>1639</v>
      </c>
      <c r="E5968" s="12">
        <v>40329</v>
      </c>
      <c r="F5968" s="72">
        <f t="shared" si="1004"/>
        <v>2010</v>
      </c>
      <c r="G5968" s="70">
        <f t="shared" si="1005"/>
        <v>10967.998779743746</v>
      </c>
      <c r="H5968" s="70" cm="1">
        <f t="array" ref="H5968">INDEX(magic_bricks_appreciation_pivot!$A$13:$K$20,MATCH(C5968,magic_bricks_appreciation_pivot!$A$13:$A$20,0),1+MATCH(F5968,INDEX(magic_bricks_appreciation_pivot!$B$13:$K$13,0),0))</f>
        <v>0.44211253020365898</v>
      </c>
      <c r="I5968" s="70">
        <f>G5968+G5968*H5968</f>
        <v>15817.088471526899</v>
      </c>
      <c r="J5968">
        <v>153</v>
      </c>
      <c r="K5968">
        <v>1</v>
      </c>
      <c r="L5968">
        <v>1</v>
      </c>
      <c r="M5968">
        <v>4</v>
      </c>
      <c r="N5968" t="s">
        <v>154</v>
      </c>
      <c r="O5968" t="s">
        <v>161</v>
      </c>
      <c r="P5968" s="12">
        <v>25729</v>
      </c>
      <c r="Q5968" t="s">
        <v>156</v>
      </c>
      <c r="R5968" t="s">
        <v>170</v>
      </c>
      <c r="S5968" t="s">
        <v>162</v>
      </c>
      <c r="T5968" t="s">
        <v>163</v>
      </c>
      <c r="U5968">
        <v>3.8</v>
      </c>
      <c r="V5968">
        <v>3.5</v>
      </c>
      <c r="W5968">
        <v>2.9</v>
      </c>
      <c r="X5968">
        <v>3.3650000000000002</v>
      </c>
      <c r="Y5968">
        <v>449414</v>
      </c>
      <c r="Z5968">
        <v>143812</v>
      </c>
      <c r="AA5968">
        <v>17976550</v>
      </c>
    </row>
    <row r="5969" spans="1:27" hidden="1">
      <c r="A5969" t="s">
        <v>6162</v>
      </c>
      <c r="B5969" t="s">
        <v>175</v>
      </c>
      <c r="C5969" t="s">
        <v>34</v>
      </c>
      <c r="D5969">
        <v>923</v>
      </c>
      <c r="E5969" s="12">
        <v>40026</v>
      </c>
      <c r="F5969" s="72">
        <f t="shared" si="1004"/>
        <v>2009</v>
      </c>
      <c r="G5969" s="70">
        <f t="shared" si="1005"/>
        <v>8322.4810400866736</v>
      </c>
      <c r="H5969" s="70" t="e" cm="1">
        <f t="array" ref="H5969">INDEX(magic_bricks_appreciation_pivot!$A$13:$K$20,MATCH(C5969,magic_bricks_appreciation_pivot!$A$13:$A$20,0),1+MATCH(F5969,INDEX(magic_bricks_appreciation_pivot!$B$13:$K$13,0),0))</f>
        <v>#N/A</v>
      </c>
      <c r="I5969" s="70"/>
      <c r="J5969">
        <v>7</v>
      </c>
      <c r="K5969">
        <v>1</v>
      </c>
      <c r="L5969">
        <v>1</v>
      </c>
      <c r="M5969">
        <v>3</v>
      </c>
      <c r="N5969" t="s">
        <v>193</v>
      </c>
      <c r="O5969" t="s">
        <v>155</v>
      </c>
      <c r="P5969" s="12">
        <v>25791</v>
      </c>
      <c r="Q5969" t="s">
        <v>194</v>
      </c>
      <c r="R5969" t="s">
        <v>165</v>
      </c>
      <c r="S5969" t="s">
        <v>178</v>
      </c>
      <c r="T5969" t="s">
        <v>166</v>
      </c>
      <c r="U5969">
        <v>2.5</v>
      </c>
      <c r="V5969">
        <v>2.8</v>
      </c>
      <c r="W5969">
        <v>3.1</v>
      </c>
      <c r="X5969">
        <v>2.8</v>
      </c>
      <c r="Y5969">
        <v>222768</v>
      </c>
      <c r="Z5969">
        <v>122906</v>
      </c>
      <c r="AA5969">
        <v>7681650</v>
      </c>
    </row>
    <row r="5970" spans="1:27">
      <c r="A5970" t="s">
        <v>6163</v>
      </c>
      <c r="B5970" t="s">
        <v>23</v>
      </c>
      <c r="C5970" t="s">
        <v>23</v>
      </c>
      <c r="D5970">
        <v>502</v>
      </c>
      <c r="E5970" s="12">
        <v>40843</v>
      </c>
      <c r="F5970" s="72">
        <f t="shared" si="1004"/>
        <v>2011</v>
      </c>
      <c r="G5970" s="70">
        <f t="shared" si="1005"/>
        <v>10674.302788844621</v>
      </c>
      <c r="H5970" s="70" cm="1">
        <f t="array" ref="H5970">INDEX(magic_bricks_appreciation_pivot!$A$13:$K$20,MATCH(C5970,magic_bricks_appreciation_pivot!$A$13:$A$20,0),1+MATCH(F5970,INDEX(magic_bricks_appreciation_pivot!$B$13:$K$13,0),0))</f>
        <v>0.30621792098525186</v>
      </c>
      <c r="I5970" s="70">
        <f>G5970+G5970*H5970</f>
        <v>13942.965596811697</v>
      </c>
      <c r="J5970">
        <v>59</v>
      </c>
      <c r="K5970">
        <v>1</v>
      </c>
      <c r="L5970">
        <v>1</v>
      </c>
      <c r="M5970">
        <v>2</v>
      </c>
      <c r="N5970" t="s">
        <v>193</v>
      </c>
      <c r="O5970" t="s">
        <v>161</v>
      </c>
      <c r="P5970" s="12">
        <v>34273</v>
      </c>
      <c r="Q5970" t="s">
        <v>156</v>
      </c>
      <c r="R5970" t="s">
        <v>177</v>
      </c>
      <c r="S5970" t="s">
        <v>158</v>
      </c>
      <c r="T5970" t="s">
        <v>171</v>
      </c>
      <c r="U5970">
        <v>2.2000000000000002</v>
      </c>
      <c r="V5970">
        <v>2.5</v>
      </c>
      <c r="W5970">
        <v>4.9000000000000004</v>
      </c>
      <c r="X5970">
        <v>3.37</v>
      </c>
      <c r="Y5970">
        <v>182189</v>
      </c>
      <c r="Z5970">
        <v>112529</v>
      </c>
      <c r="AA5970">
        <v>5358500</v>
      </c>
    </row>
    <row r="5971" spans="1:27" hidden="1">
      <c r="A5971" t="s">
        <v>6164</v>
      </c>
      <c r="B5971" t="s">
        <v>51</v>
      </c>
      <c r="C5971" t="s">
        <v>51</v>
      </c>
      <c r="D5971">
        <v>1511</v>
      </c>
      <c r="E5971" s="12">
        <v>38440</v>
      </c>
      <c r="F5971" s="72">
        <f t="shared" si="1004"/>
        <v>2005</v>
      </c>
      <c r="G5971" s="70">
        <f t="shared" si="1005"/>
        <v>6862.9847782925217</v>
      </c>
      <c r="H5971" s="70" t="e" cm="1">
        <f t="array" ref="H5971">INDEX(magic_bricks_appreciation_pivot!$A$13:$K$20,MATCH(C5971,magic_bricks_appreciation_pivot!$A$13:$A$20,0),1+MATCH(F5971,INDEX(magic_bricks_appreciation_pivot!$B$13:$K$13,0),0))</f>
        <v>#N/A</v>
      </c>
      <c r="I5971" s="70"/>
      <c r="J5971">
        <v>74</v>
      </c>
      <c r="K5971">
        <v>2</v>
      </c>
      <c r="L5971">
        <v>1</v>
      </c>
      <c r="M5971">
        <v>4</v>
      </c>
      <c r="N5971" t="s">
        <v>193</v>
      </c>
      <c r="O5971" t="s">
        <v>155</v>
      </c>
      <c r="P5971" s="12">
        <v>32600</v>
      </c>
      <c r="Q5971" t="s">
        <v>194</v>
      </c>
      <c r="R5971" t="s">
        <v>165</v>
      </c>
      <c r="S5971" t="s">
        <v>162</v>
      </c>
      <c r="T5971" t="s">
        <v>166</v>
      </c>
      <c r="U5971">
        <v>3.6</v>
      </c>
      <c r="V5971">
        <v>4.9000000000000004</v>
      </c>
      <c r="W5971">
        <v>2.7</v>
      </c>
      <c r="X5971">
        <v>3.92</v>
      </c>
      <c r="Y5971">
        <v>373319</v>
      </c>
      <c r="Z5971">
        <v>176289</v>
      </c>
      <c r="AA5971">
        <v>10369970</v>
      </c>
    </row>
    <row r="5972" spans="1:27">
      <c r="A5972" t="s">
        <v>6165</v>
      </c>
      <c r="B5972" t="s">
        <v>56</v>
      </c>
      <c r="C5972" t="s">
        <v>56</v>
      </c>
      <c r="D5972">
        <v>873</v>
      </c>
      <c r="E5972" s="12">
        <v>40237</v>
      </c>
      <c r="F5972" s="72">
        <f t="shared" si="1004"/>
        <v>2010</v>
      </c>
      <c r="G5972" s="70">
        <f t="shared" si="1005"/>
        <v>14422.199312714776</v>
      </c>
      <c r="H5972" s="70" cm="1">
        <f t="array" ref="H5972">INDEX(magic_bricks_appreciation_pivot!$A$13:$K$20,MATCH(C5972,magic_bricks_appreciation_pivot!$A$13:$A$20,0),1+MATCH(F5972,INDEX(magic_bricks_appreciation_pivot!$B$13:$K$13,0),0))</f>
        <v>0.62795711804515786</v>
      </c>
      <c r="I5972" s="70">
        <f>G5972+G5972*H5972</f>
        <v>23478.722029000004</v>
      </c>
      <c r="J5972">
        <v>11</v>
      </c>
      <c r="K5972">
        <v>1</v>
      </c>
      <c r="L5972">
        <v>1</v>
      </c>
      <c r="M5972">
        <v>3</v>
      </c>
      <c r="N5972" t="s">
        <v>154</v>
      </c>
      <c r="O5972" t="s">
        <v>155</v>
      </c>
      <c r="P5972" s="12">
        <v>35857</v>
      </c>
      <c r="Q5972" t="s">
        <v>156</v>
      </c>
      <c r="R5972" t="s">
        <v>177</v>
      </c>
      <c r="S5972" t="s">
        <v>158</v>
      </c>
      <c r="T5972" t="s">
        <v>166</v>
      </c>
      <c r="U5972">
        <v>4.8</v>
      </c>
      <c r="V5972">
        <v>2.9</v>
      </c>
      <c r="W5972">
        <v>2.6</v>
      </c>
      <c r="X5972">
        <v>3.32</v>
      </c>
      <c r="Y5972">
        <v>453261</v>
      </c>
      <c r="Z5972">
        <v>163678</v>
      </c>
      <c r="AA5972">
        <v>12590580</v>
      </c>
    </row>
    <row r="5973" spans="1:27" hidden="1">
      <c r="A5973" t="s">
        <v>6166</v>
      </c>
      <c r="B5973" t="s">
        <v>201</v>
      </c>
      <c r="C5973" t="s">
        <v>201</v>
      </c>
      <c r="D5973">
        <v>2155</v>
      </c>
      <c r="E5973" s="12">
        <v>39781</v>
      </c>
      <c r="F5973" s="72">
        <f t="shared" si="1004"/>
        <v>2008</v>
      </c>
      <c r="G5973" s="70">
        <f t="shared" si="1005"/>
        <v>5205.327146171694</v>
      </c>
      <c r="H5973" s="70" t="e" cm="1">
        <f t="array" ref="H5973">INDEX(magic_bricks_appreciation_pivot!$A$13:$K$20,MATCH(C5973,magic_bricks_appreciation_pivot!$A$13:$A$20,0),1+MATCH(F5973,INDEX(magic_bricks_appreciation_pivot!$B$13:$K$13,0),0))</f>
        <v>#N/A</v>
      </c>
      <c r="I5973" s="70"/>
      <c r="J5973">
        <v>151</v>
      </c>
      <c r="K5973">
        <v>3</v>
      </c>
      <c r="L5973">
        <v>2</v>
      </c>
      <c r="M5973">
        <v>5</v>
      </c>
      <c r="N5973" t="s">
        <v>193</v>
      </c>
      <c r="O5973" t="s">
        <v>161</v>
      </c>
      <c r="P5973" s="12">
        <v>31021</v>
      </c>
      <c r="Q5973" t="s">
        <v>194</v>
      </c>
      <c r="R5973" t="s">
        <v>157</v>
      </c>
      <c r="S5973" t="s">
        <v>162</v>
      </c>
      <c r="T5973" t="s">
        <v>166</v>
      </c>
      <c r="U5973">
        <v>3.4</v>
      </c>
      <c r="V5973">
        <v>3.4</v>
      </c>
      <c r="W5973">
        <v>3</v>
      </c>
      <c r="X5973">
        <v>3.24</v>
      </c>
      <c r="Y5973">
        <v>426264</v>
      </c>
      <c r="Z5973">
        <v>157045</v>
      </c>
      <c r="AA5973">
        <v>11217480</v>
      </c>
    </row>
    <row r="5974" spans="1:27" hidden="1">
      <c r="A5974" t="s">
        <v>6167</v>
      </c>
      <c r="B5974" t="s">
        <v>56</v>
      </c>
      <c r="C5974" t="s">
        <v>56</v>
      </c>
      <c r="D5974">
        <v>647</v>
      </c>
      <c r="E5974" s="12">
        <v>39167</v>
      </c>
      <c r="F5974" s="72">
        <f t="shared" si="1004"/>
        <v>2007</v>
      </c>
      <c r="G5974" s="70">
        <f t="shared" si="1005"/>
        <v>11135.146831530139</v>
      </c>
      <c r="H5974" s="70" t="e" cm="1">
        <f t="array" ref="H5974">INDEX(magic_bricks_appreciation_pivot!$A$13:$K$20,MATCH(C5974,magic_bricks_appreciation_pivot!$A$13:$A$20,0),1+MATCH(F5974,INDEX(magic_bricks_appreciation_pivot!$B$13:$K$13,0),0))</f>
        <v>#N/A</v>
      </c>
      <c r="I5974" s="70"/>
      <c r="J5974">
        <v>28</v>
      </c>
      <c r="K5974">
        <v>1</v>
      </c>
      <c r="L5974">
        <v>1</v>
      </c>
      <c r="M5974">
        <v>2</v>
      </c>
      <c r="N5974" t="s">
        <v>184</v>
      </c>
      <c r="O5974" t="s">
        <v>155</v>
      </c>
      <c r="P5974" s="12">
        <v>33327</v>
      </c>
      <c r="Q5974" t="s">
        <v>194</v>
      </c>
      <c r="R5974" t="s">
        <v>177</v>
      </c>
      <c r="S5974" t="s">
        <v>158</v>
      </c>
      <c r="T5974" t="s">
        <v>171</v>
      </c>
      <c r="U5974">
        <v>4.7</v>
      </c>
      <c r="V5974">
        <v>4.5</v>
      </c>
      <c r="W5974">
        <v>3.3</v>
      </c>
      <c r="X5974">
        <v>3.96</v>
      </c>
      <c r="Y5974">
        <v>244951</v>
      </c>
      <c r="Z5974">
        <v>28818</v>
      </c>
      <c r="AA5974">
        <v>7204440</v>
      </c>
    </row>
    <row r="5975" spans="1:27">
      <c r="A5975" t="s">
        <v>6168</v>
      </c>
      <c r="B5975" t="s">
        <v>175</v>
      </c>
      <c r="C5975" t="s">
        <v>34</v>
      </c>
      <c r="D5975">
        <v>934</v>
      </c>
      <c r="E5975" s="12">
        <v>41954</v>
      </c>
      <c r="F5975" s="72">
        <f t="shared" si="1004"/>
        <v>2014</v>
      </c>
      <c r="G5975" s="70">
        <f t="shared" si="1005"/>
        <v>10050.674518201286</v>
      </c>
      <c r="H5975" s="70" cm="1">
        <f t="array" ref="H5975">INDEX(magic_bricks_appreciation_pivot!$A$13:$K$20,MATCH(C5975,magic_bricks_appreciation_pivot!$A$13:$A$20,0),1+MATCH(F5975,INDEX(magic_bricks_appreciation_pivot!$B$13:$K$13,0),0))</f>
        <v>5.1040744021257752E-2</v>
      </c>
      <c r="I5975" s="70">
        <f t="shared" ref="I5975:I5980" si="1008">G5975+G5975*H5975</f>
        <v>10563.668423525776</v>
      </c>
      <c r="J5975">
        <v>75</v>
      </c>
      <c r="K5975">
        <v>1</v>
      </c>
      <c r="L5975">
        <v>1</v>
      </c>
      <c r="M5975">
        <v>3</v>
      </c>
      <c r="N5975" t="s">
        <v>154</v>
      </c>
      <c r="O5975" t="s">
        <v>155</v>
      </c>
      <c r="P5975" s="12">
        <v>34289</v>
      </c>
      <c r="Q5975" t="s">
        <v>169</v>
      </c>
      <c r="R5975" t="s">
        <v>170</v>
      </c>
      <c r="S5975" t="s">
        <v>178</v>
      </c>
      <c r="T5975" t="s">
        <v>182</v>
      </c>
      <c r="U5975">
        <v>3.1</v>
      </c>
      <c r="V5975">
        <v>2.4</v>
      </c>
      <c r="W5975">
        <v>4.4000000000000004</v>
      </c>
      <c r="X5975">
        <v>3.21</v>
      </c>
      <c r="Y5975">
        <v>253458</v>
      </c>
      <c r="Z5975">
        <v>28162</v>
      </c>
      <c r="AA5975">
        <v>9387330</v>
      </c>
    </row>
    <row r="5976" spans="1:27">
      <c r="A5976" t="s">
        <v>6169</v>
      </c>
      <c r="B5976" t="s">
        <v>201</v>
      </c>
      <c r="C5976" t="s">
        <v>201</v>
      </c>
      <c r="D5976">
        <v>2251</v>
      </c>
      <c r="E5976" s="12">
        <v>40843</v>
      </c>
      <c r="F5976" s="72">
        <f t="shared" si="1004"/>
        <v>2011</v>
      </c>
      <c r="G5976" s="70">
        <f t="shared" si="1005"/>
        <v>5771.7992003553973</v>
      </c>
      <c r="H5976" s="70" cm="1">
        <f t="array" ref="H5976">INDEX(magic_bricks_appreciation_pivot!$A$13:$K$20,MATCH(C5976,magic_bricks_appreciation_pivot!$A$13:$A$20,0),1+MATCH(F5976,INDEX(magic_bricks_appreciation_pivot!$B$13:$K$13,0),0))</f>
        <v>0.57884713052310821</v>
      </c>
      <c r="I5976" s="70">
        <f t="shared" si="1008"/>
        <v>9112.78860543669</v>
      </c>
      <c r="J5976">
        <v>156</v>
      </c>
      <c r="K5976">
        <v>4</v>
      </c>
      <c r="L5976">
        <v>2</v>
      </c>
      <c r="M5976">
        <v>6</v>
      </c>
      <c r="N5976" t="s">
        <v>184</v>
      </c>
      <c r="O5976" t="s">
        <v>155</v>
      </c>
      <c r="P5976" s="12">
        <v>31353</v>
      </c>
      <c r="Q5976" t="s">
        <v>194</v>
      </c>
      <c r="R5976" t="s">
        <v>157</v>
      </c>
      <c r="S5976" t="s">
        <v>158</v>
      </c>
      <c r="T5976" t="s">
        <v>182</v>
      </c>
      <c r="U5976">
        <v>2.7</v>
      </c>
      <c r="V5976">
        <v>4.8</v>
      </c>
      <c r="W5976">
        <v>2.5</v>
      </c>
      <c r="X5976">
        <v>3.25</v>
      </c>
      <c r="Y5976">
        <v>571662</v>
      </c>
      <c r="Z5976">
        <v>233862</v>
      </c>
      <c r="AA5976">
        <v>12992320</v>
      </c>
    </row>
    <row r="5977" spans="1:27">
      <c r="A5977" t="s">
        <v>6170</v>
      </c>
      <c r="B5977" t="s">
        <v>23</v>
      </c>
      <c r="C5977" t="s">
        <v>23</v>
      </c>
      <c r="D5977">
        <v>670</v>
      </c>
      <c r="E5977" s="12">
        <v>40442</v>
      </c>
      <c r="F5977" s="72">
        <f t="shared" si="1004"/>
        <v>2010</v>
      </c>
      <c r="G5977" s="70">
        <f t="shared" si="1005"/>
        <v>6735.8208955223881</v>
      </c>
      <c r="H5977" s="70" cm="1">
        <f t="array" ref="H5977">INDEX(magic_bricks_appreciation_pivot!$A$13:$K$20,MATCH(C5977,magic_bricks_appreciation_pivot!$A$13:$A$20,0),1+MATCH(F5977,INDEX(magic_bricks_appreciation_pivot!$B$13:$K$13,0),0))</f>
        <v>0.49881786187527283</v>
      </c>
      <c r="I5977" s="70">
        <f t="shared" si="1008"/>
        <v>10095.768672601651</v>
      </c>
      <c r="J5977">
        <v>19</v>
      </c>
      <c r="K5977">
        <v>1</v>
      </c>
      <c r="L5977">
        <v>1</v>
      </c>
      <c r="M5977">
        <v>2</v>
      </c>
      <c r="N5977" t="s">
        <v>184</v>
      </c>
      <c r="O5977" t="s">
        <v>155</v>
      </c>
      <c r="P5977" s="12">
        <v>33142</v>
      </c>
      <c r="Q5977" t="s">
        <v>194</v>
      </c>
      <c r="R5977" t="s">
        <v>165</v>
      </c>
      <c r="S5977" t="s">
        <v>178</v>
      </c>
      <c r="T5977" t="s">
        <v>173</v>
      </c>
      <c r="U5977">
        <v>4.3</v>
      </c>
      <c r="V5977">
        <v>3.8</v>
      </c>
      <c r="W5977">
        <v>2.1</v>
      </c>
      <c r="X5977">
        <v>3.27</v>
      </c>
      <c r="Y5977">
        <v>176007</v>
      </c>
      <c r="Z5977">
        <v>63182</v>
      </c>
      <c r="AA5977">
        <v>4513000</v>
      </c>
    </row>
    <row r="5978" spans="1:27">
      <c r="A5978" t="s">
        <v>6171</v>
      </c>
      <c r="B5978" t="s">
        <v>23</v>
      </c>
      <c r="C5978" t="s">
        <v>23</v>
      </c>
      <c r="D5978">
        <v>1343</v>
      </c>
      <c r="E5978" s="12">
        <v>40279</v>
      </c>
      <c r="F5978" s="72">
        <f t="shared" si="1004"/>
        <v>2010</v>
      </c>
      <c r="G5978" s="70">
        <f t="shared" si="1005"/>
        <v>5647.8034251675354</v>
      </c>
      <c r="H5978" s="70" cm="1">
        <f t="array" ref="H5978">INDEX(magic_bricks_appreciation_pivot!$A$13:$K$20,MATCH(C5978,magic_bricks_appreciation_pivot!$A$13:$A$20,0),1+MATCH(F5978,INDEX(magic_bricks_appreciation_pivot!$B$13:$K$13,0),0))</f>
        <v>0.49881786187527283</v>
      </c>
      <c r="I5978" s="70">
        <f t="shared" si="1008"/>
        <v>8465.0286540014476</v>
      </c>
      <c r="J5978">
        <v>117</v>
      </c>
      <c r="K5978">
        <v>2</v>
      </c>
      <c r="L5978">
        <v>2</v>
      </c>
      <c r="M5978">
        <v>4</v>
      </c>
      <c r="N5978" t="s">
        <v>168</v>
      </c>
      <c r="O5978" t="s">
        <v>161</v>
      </c>
      <c r="P5978" s="12">
        <v>27139</v>
      </c>
      <c r="Q5978" t="s">
        <v>156</v>
      </c>
      <c r="R5978" t="s">
        <v>165</v>
      </c>
      <c r="S5978" t="s">
        <v>178</v>
      </c>
      <c r="T5978" t="s">
        <v>159</v>
      </c>
      <c r="U5978">
        <v>3.7</v>
      </c>
      <c r="V5978">
        <v>4.8</v>
      </c>
      <c r="W5978">
        <v>4.5999999999999996</v>
      </c>
      <c r="X5978">
        <v>4.3899999999999997</v>
      </c>
      <c r="Y5978">
        <v>280645</v>
      </c>
      <c r="Z5978">
        <v>182040</v>
      </c>
      <c r="AA5978">
        <v>7585000</v>
      </c>
    </row>
    <row r="5979" spans="1:27">
      <c r="A5979" t="s">
        <v>6172</v>
      </c>
      <c r="B5979" t="s">
        <v>175</v>
      </c>
      <c r="C5979" t="s">
        <v>34</v>
      </c>
      <c r="D5979">
        <v>1021</v>
      </c>
      <c r="E5979" s="12">
        <v>41836</v>
      </c>
      <c r="F5979" s="72">
        <f t="shared" si="1004"/>
        <v>2014</v>
      </c>
      <c r="G5979" s="70">
        <f t="shared" si="1005"/>
        <v>12345.837414299705</v>
      </c>
      <c r="H5979" s="70" cm="1">
        <f t="array" ref="H5979">INDEX(magic_bricks_appreciation_pivot!$A$13:$K$20,MATCH(C5979,magic_bricks_appreciation_pivot!$A$13:$A$20,0),1+MATCH(F5979,INDEX(magic_bricks_appreciation_pivot!$B$13:$K$13,0),0))</f>
        <v>5.1040744021257752E-2</v>
      </c>
      <c r="I5979" s="70">
        <f t="shared" si="1008"/>
        <v>12975.978141491043</v>
      </c>
      <c r="J5979">
        <v>14</v>
      </c>
      <c r="K5979">
        <v>1</v>
      </c>
      <c r="L5979">
        <v>1</v>
      </c>
      <c r="M5979">
        <v>3</v>
      </c>
      <c r="N5979" t="s">
        <v>193</v>
      </c>
      <c r="O5979" t="s">
        <v>155</v>
      </c>
      <c r="P5979" s="12">
        <v>35266</v>
      </c>
      <c r="Q5979" t="s">
        <v>156</v>
      </c>
      <c r="R5979" t="s">
        <v>170</v>
      </c>
      <c r="S5979" t="s">
        <v>178</v>
      </c>
      <c r="T5979" t="s">
        <v>166</v>
      </c>
      <c r="U5979">
        <v>3</v>
      </c>
      <c r="V5979">
        <v>4</v>
      </c>
      <c r="W5979">
        <v>4.7</v>
      </c>
      <c r="X5979">
        <v>3.91</v>
      </c>
      <c r="Y5979">
        <v>327733</v>
      </c>
      <c r="Z5979">
        <v>50420</v>
      </c>
      <c r="AA5979">
        <v>12605100</v>
      </c>
    </row>
    <row r="5980" spans="1:27">
      <c r="A5980" t="s">
        <v>6173</v>
      </c>
      <c r="B5980" t="s">
        <v>23</v>
      </c>
      <c r="C5980" t="s">
        <v>23</v>
      </c>
      <c r="D5980">
        <v>882</v>
      </c>
      <c r="E5980" s="12">
        <v>40497</v>
      </c>
      <c r="F5980" s="72">
        <f t="shared" si="1004"/>
        <v>2010</v>
      </c>
      <c r="G5980" s="70">
        <f t="shared" si="1005"/>
        <v>6175.7369614512472</v>
      </c>
      <c r="H5980" s="70" cm="1">
        <f t="array" ref="H5980">INDEX(magic_bricks_appreciation_pivot!$A$13:$K$20,MATCH(C5980,magic_bricks_appreciation_pivot!$A$13:$A$20,0),1+MATCH(F5980,INDEX(magic_bricks_appreciation_pivot!$B$13:$K$13,0),0))</f>
        <v>0.49881786187527283</v>
      </c>
      <c r="I5980" s="70">
        <f t="shared" si="1008"/>
        <v>9256.3048680664524</v>
      </c>
      <c r="J5980">
        <v>173</v>
      </c>
      <c r="K5980">
        <v>1</v>
      </c>
      <c r="L5980">
        <v>1</v>
      </c>
      <c r="M5980">
        <v>2</v>
      </c>
      <c r="N5980" t="s">
        <v>176</v>
      </c>
      <c r="O5980" t="s">
        <v>161</v>
      </c>
      <c r="P5980" s="12">
        <v>22977</v>
      </c>
      <c r="Q5980" t="s">
        <v>156</v>
      </c>
      <c r="R5980" t="s">
        <v>170</v>
      </c>
      <c r="S5980" t="s">
        <v>178</v>
      </c>
      <c r="T5980" t="s">
        <v>173</v>
      </c>
      <c r="U5980">
        <v>5</v>
      </c>
      <c r="V5980">
        <v>4.0999999999999996</v>
      </c>
      <c r="W5980">
        <v>3</v>
      </c>
      <c r="X5980">
        <v>3.93</v>
      </c>
      <c r="Y5980">
        <v>272350</v>
      </c>
      <c r="Z5980">
        <v>119834</v>
      </c>
      <c r="AA5980">
        <v>5447000</v>
      </c>
    </row>
    <row r="5981" spans="1:27" hidden="1">
      <c r="A5981" t="s">
        <v>6174</v>
      </c>
      <c r="B5981" t="s">
        <v>51</v>
      </c>
      <c r="C5981" t="s">
        <v>51</v>
      </c>
      <c r="D5981">
        <v>1573</v>
      </c>
      <c r="E5981" s="12">
        <v>39185</v>
      </c>
      <c r="F5981" s="72">
        <f t="shared" si="1004"/>
        <v>2007</v>
      </c>
      <c r="G5981" s="70">
        <f t="shared" si="1005"/>
        <v>5101.4621741894471</v>
      </c>
      <c r="H5981" s="70" t="e" cm="1">
        <f t="array" ref="H5981">INDEX(magic_bricks_appreciation_pivot!$A$13:$K$20,MATCH(C5981,magic_bricks_appreciation_pivot!$A$13:$A$20,0),1+MATCH(F5981,INDEX(magic_bricks_appreciation_pivot!$B$13:$K$13,0),0))</f>
        <v>#N/A</v>
      </c>
      <c r="I5981" s="70"/>
      <c r="J5981">
        <v>121</v>
      </c>
      <c r="K5981">
        <v>2</v>
      </c>
      <c r="L5981">
        <v>1</v>
      </c>
      <c r="M5981">
        <v>4</v>
      </c>
      <c r="N5981" t="s">
        <v>184</v>
      </c>
      <c r="O5981" t="s">
        <v>161</v>
      </c>
      <c r="P5981" s="12">
        <v>31885</v>
      </c>
      <c r="Q5981" t="s">
        <v>194</v>
      </c>
      <c r="R5981" t="s">
        <v>177</v>
      </c>
      <c r="S5981" t="s">
        <v>178</v>
      </c>
      <c r="T5981" t="s">
        <v>163</v>
      </c>
      <c r="U5981">
        <v>2.8</v>
      </c>
      <c r="V5981">
        <v>2.2000000000000002</v>
      </c>
      <c r="W5981">
        <v>4.0999999999999996</v>
      </c>
      <c r="X5981">
        <v>2.92</v>
      </c>
      <c r="Y5981">
        <v>296910</v>
      </c>
      <c r="Z5981">
        <v>152467</v>
      </c>
      <c r="AA5981">
        <v>8024600</v>
      </c>
    </row>
    <row r="5982" spans="1:27">
      <c r="A5982" t="s">
        <v>6175</v>
      </c>
      <c r="B5982" t="s">
        <v>39</v>
      </c>
      <c r="C5982" t="s">
        <v>39</v>
      </c>
      <c r="D5982">
        <v>1979</v>
      </c>
      <c r="E5982" s="12">
        <v>41877</v>
      </c>
      <c r="F5982" s="72">
        <f t="shared" si="1004"/>
        <v>2014</v>
      </c>
      <c r="G5982" s="70">
        <f t="shared" si="1005"/>
        <v>10209.070237493685</v>
      </c>
      <c r="H5982" s="70" cm="1">
        <f t="array" ref="H5982">INDEX(magic_bricks_appreciation_pivot!$A$13:$K$20,MATCH(C5982,magic_bricks_appreciation_pivot!$A$13:$A$20,0),1+MATCH(F5982,INDEX(magic_bricks_appreciation_pivot!$B$13:$K$13,0),0))</f>
        <v>2.7142646408024784E-2</v>
      </c>
      <c r="I5982" s="70">
        <f t="shared" ref="I5982:I5984" si="1009">G5982+G5982*H5982</f>
        <v>10486.171421104666</v>
      </c>
      <c r="J5982">
        <v>83</v>
      </c>
      <c r="K5982">
        <v>2</v>
      </c>
      <c r="L5982">
        <v>1</v>
      </c>
      <c r="M5982">
        <v>5</v>
      </c>
      <c r="N5982" t="s">
        <v>193</v>
      </c>
      <c r="O5982" t="s">
        <v>161</v>
      </c>
      <c r="P5982" s="12">
        <v>34577</v>
      </c>
      <c r="Q5982" t="s">
        <v>156</v>
      </c>
      <c r="R5982" t="s">
        <v>170</v>
      </c>
      <c r="S5982" t="s">
        <v>178</v>
      </c>
      <c r="T5982" t="s">
        <v>163</v>
      </c>
      <c r="U5982">
        <v>3.6</v>
      </c>
      <c r="V5982">
        <v>3.3</v>
      </c>
      <c r="W5982">
        <v>2.1</v>
      </c>
      <c r="X5982">
        <v>2.9249999999999998</v>
      </c>
      <c r="Y5982">
        <v>727335</v>
      </c>
      <c r="Z5982">
        <v>161630</v>
      </c>
      <c r="AA5982">
        <v>20203750</v>
      </c>
    </row>
    <row r="5983" spans="1:27">
      <c r="A5983" t="s">
        <v>6176</v>
      </c>
      <c r="B5983" t="s">
        <v>75</v>
      </c>
      <c r="C5983" t="s">
        <v>75</v>
      </c>
      <c r="D5983">
        <v>1926</v>
      </c>
      <c r="E5983" s="12">
        <v>40643</v>
      </c>
      <c r="F5983" s="72">
        <f t="shared" si="1004"/>
        <v>2011</v>
      </c>
      <c r="G5983" s="70">
        <f t="shared" si="1005"/>
        <v>10907.019730010385</v>
      </c>
      <c r="H5983" s="70" cm="1">
        <f t="array" ref="H5983">INDEX(magic_bricks_appreciation_pivot!$A$13:$K$20,MATCH(C5983,magic_bricks_appreciation_pivot!$A$13:$A$20,0),1+MATCH(F5983,INDEX(magic_bricks_appreciation_pivot!$B$13:$K$13,0),0))</f>
        <v>0.51504700450575736</v>
      </c>
      <c r="I5983" s="70">
        <f t="shared" si="1009"/>
        <v>16524.647570037429</v>
      </c>
      <c r="J5983">
        <v>100</v>
      </c>
      <c r="K5983">
        <v>2</v>
      </c>
      <c r="L5983">
        <v>1</v>
      </c>
      <c r="M5983">
        <v>5</v>
      </c>
      <c r="N5983" t="s">
        <v>193</v>
      </c>
      <c r="O5983" t="s">
        <v>161</v>
      </c>
      <c r="P5983" s="12">
        <v>29328</v>
      </c>
      <c r="Q5983" t="s">
        <v>156</v>
      </c>
      <c r="R5983" t="s">
        <v>157</v>
      </c>
      <c r="S5983" t="s">
        <v>178</v>
      </c>
      <c r="T5983" t="s">
        <v>182</v>
      </c>
      <c r="U5983">
        <v>4.3</v>
      </c>
      <c r="V5983">
        <v>2.4</v>
      </c>
      <c r="W5983">
        <v>2</v>
      </c>
      <c r="X5983">
        <v>2.79</v>
      </c>
      <c r="Y5983">
        <v>714235</v>
      </c>
      <c r="Z5983">
        <v>147048</v>
      </c>
      <c r="AA5983">
        <v>21006920</v>
      </c>
    </row>
    <row r="5984" spans="1:27">
      <c r="A5984" t="s">
        <v>6177</v>
      </c>
      <c r="B5984" t="s">
        <v>23</v>
      </c>
      <c r="C5984" t="s">
        <v>23</v>
      </c>
      <c r="D5984">
        <v>1347</v>
      </c>
      <c r="E5984" s="12">
        <v>40967</v>
      </c>
      <c r="F5984" s="72">
        <f t="shared" si="1004"/>
        <v>2012</v>
      </c>
      <c r="G5984" s="70">
        <f t="shared" si="1005"/>
        <v>4731.9970304380104</v>
      </c>
      <c r="H5984" s="70" cm="1">
        <f t="array" ref="H5984">INDEX(magic_bricks_appreciation_pivot!$A$13:$K$20,MATCH(C5984,magic_bricks_appreciation_pivot!$A$13:$A$20,0),1+MATCH(F5984,INDEX(magic_bricks_appreciation_pivot!$B$13:$K$13,0),0))</f>
        <v>0.26292059267573231</v>
      </c>
      <c r="I5984" s="70">
        <f t="shared" si="1009"/>
        <v>5976.1364942205773</v>
      </c>
      <c r="J5984">
        <v>94</v>
      </c>
      <c r="K5984">
        <v>2</v>
      </c>
      <c r="L5984">
        <v>2</v>
      </c>
      <c r="M5984">
        <v>4</v>
      </c>
      <c r="N5984" t="s">
        <v>176</v>
      </c>
      <c r="O5984" t="s">
        <v>161</v>
      </c>
      <c r="P5984" s="12">
        <v>22717</v>
      </c>
      <c r="Q5984" t="s">
        <v>194</v>
      </c>
      <c r="R5984" t="s">
        <v>170</v>
      </c>
      <c r="S5984" t="s">
        <v>178</v>
      </c>
      <c r="T5984" t="s">
        <v>166</v>
      </c>
      <c r="U5984">
        <v>4.2</v>
      </c>
      <c r="V5984">
        <v>2.7</v>
      </c>
      <c r="W5984">
        <v>4.8</v>
      </c>
      <c r="X5984">
        <v>3.99</v>
      </c>
      <c r="Y5984">
        <v>299578</v>
      </c>
      <c r="Z5984">
        <v>101984</v>
      </c>
      <c r="AA5984">
        <v>6374000</v>
      </c>
    </row>
    <row r="5985" spans="1:27" hidden="1">
      <c r="A5985" t="s">
        <v>6178</v>
      </c>
      <c r="B5985" t="s">
        <v>75</v>
      </c>
      <c r="D5985">
        <v>1760</v>
      </c>
      <c r="E5985" s="12">
        <v>39475</v>
      </c>
      <c r="F5985" s="72">
        <f t="shared" si="1004"/>
        <v>2008</v>
      </c>
      <c r="G5985" s="70">
        <f t="shared" si="1005"/>
        <v>11039.988636363636</v>
      </c>
      <c r="H5985" s="70" t="e" cm="1">
        <f t="array" ref="H5985">INDEX(magic_bricks_appreciation_pivot!$A$13:$K$20,MATCH(C5985,magic_bricks_appreciation_pivot!$A$13:$A$20,0),1+MATCH(F5985,INDEX(magic_bricks_appreciation_pivot!$B$13:$K$13,0),0))</f>
        <v>#N/A</v>
      </c>
      <c r="I5985" s="70"/>
      <c r="J5985">
        <v>173</v>
      </c>
      <c r="K5985">
        <v>1</v>
      </c>
      <c r="L5985">
        <v>1</v>
      </c>
      <c r="M5985">
        <v>4</v>
      </c>
      <c r="N5985" t="s">
        <v>168</v>
      </c>
      <c r="O5985" t="s">
        <v>155</v>
      </c>
      <c r="P5985" s="12">
        <v>28890</v>
      </c>
      <c r="Q5985" t="s">
        <v>156</v>
      </c>
      <c r="R5985" t="s">
        <v>165</v>
      </c>
      <c r="S5985" t="s">
        <v>158</v>
      </c>
      <c r="T5985" t="s">
        <v>163</v>
      </c>
      <c r="U5985">
        <v>4.3</v>
      </c>
      <c r="V5985">
        <v>2.6</v>
      </c>
      <c r="W5985">
        <v>3.2</v>
      </c>
      <c r="X5985">
        <v>3.38</v>
      </c>
      <c r="Y5985">
        <v>544051</v>
      </c>
      <c r="Z5985">
        <v>233165</v>
      </c>
      <c r="AA5985">
        <v>19430380</v>
      </c>
    </row>
    <row r="5986" spans="1:27">
      <c r="A5986" t="s">
        <v>6179</v>
      </c>
      <c r="B5986" t="s">
        <v>201</v>
      </c>
      <c r="C5986" t="s">
        <v>201</v>
      </c>
      <c r="D5986">
        <v>1776</v>
      </c>
      <c r="E5986" s="12">
        <v>40280</v>
      </c>
      <c r="F5986" s="72">
        <f t="shared" si="1004"/>
        <v>2010</v>
      </c>
      <c r="G5986" s="70">
        <f t="shared" si="1005"/>
        <v>8524.8198198198206</v>
      </c>
      <c r="H5986" s="70" cm="1">
        <f t="array" ref="H5986">INDEX(magic_bricks_appreciation_pivot!$A$13:$K$20,MATCH(C5986,magic_bricks_appreciation_pivot!$A$13:$A$20,0),1+MATCH(F5986,INDEX(magic_bricks_appreciation_pivot!$B$13:$K$13,0),0))</f>
        <v>0.62790190260080292</v>
      </c>
      <c r="I5986" s="70">
        <f>G5986+G5986*H5986</f>
        <v>13877.570404013721</v>
      </c>
      <c r="J5986">
        <v>95</v>
      </c>
      <c r="K5986">
        <v>2</v>
      </c>
      <c r="L5986">
        <v>1</v>
      </c>
      <c r="M5986">
        <v>4</v>
      </c>
      <c r="N5986" t="s">
        <v>184</v>
      </c>
      <c r="O5986" t="s">
        <v>155</v>
      </c>
      <c r="P5986" s="12">
        <v>31520</v>
      </c>
      <c r="Q5986" t="s">
        <v>156</v>
      </c>
      <c r="R5986" t="s">
        <v>170</v>
      </c>
      <c r="S5986" t="s">
        <v>158</v>
      </c>
      <c r="T5986" t="s">
        <v>163</v>
      </c>
      <c r="U5986">
        <v>3.8</v>
      </c>
      <c r="V5986">
        <v>3.6</v>
      </c>
      <c r="W5986">
        <v>3</v>
      </c>
      <c r="X5986">
        <v>3.42</v>
      </c>
      <c r="Y5986">
        <v>545043</v>
      </c>
      <c r="Z5986">
        <v>317942</v>
      </c>
      <c r="AA5986">
        <v>15140080</v>
      </c>
    </row>
    <row r="5987" spans="1:27" hidden="1">
      <c r="A5987" t="s">
        <v>6180</v>
      </c>
      <c r="B5987" t="s">
        <v>175</v>
      </c>
      <c r="C5987" t="s">
        <v>34</v>
      </c>
      <c r="D5987">
        <v>1037</v>
      </c>
      <c r="E5987" s="12">
        <v>39962</v>
      </c>
      <c r="F5987" s="72">
        <f t="shared" si="1004"/>
        <v>2009</v>
      </c>
      <c r="G5987" s="70">
        <f t="shared" si="1005"/>
        <v>9610.607521697204</v>
      </c>
      <c r="H5987" s="70" t="e" cm="1">
        <f t="array" ref="H5987">INDEX(magic_bricks_appreciation_pivot!$A$13:$K$20,MATCH(C5987,magic_bricks_appreciation_pivot!$A$13:$A$20,0),1+MATCH(F5987,INDEX(magic_bricks_appreciation_pivot!$B$13:$K$13,0),0))</f>
        <v>#N/A</v>
      </c>
      <c r="I5987" s="70"/>
      <c r="J5987">
        <v>127</v>
      </c>
      <c r="K5987">
        <v>1</v>
      </c>
      <c r="L5987">
        <v>1</v>
      </c>
      <c r="M5987">
        <v>3</v>
      </c>
      <c r="N5987" t="s">
        <v>168</v>
      </c>
      <c r="O5987" t="s">
        <v>155</v>
      </c>
      <c r="P5987" s="12">
        <v>35582</v>
      </c>
      <c r="Q5987" t="s">
        <v>194</v>
      </c>
      <c r="R5987" t="s">
        <v>170</v>
      </c>
      <c r="S5987" t="s">
        <v>158</v>
      </c>
      <c r="T5987" t="s">
        <v>182</v>
      </c>
      <c r="U5987">
        <v>2.2999999999999998</v>
      </c>
      <c r="V5987">
        <v>4.9000000000000004</v>
      </c>
      <c r="W5987">
        <v>3.2</v>
      </c>
      <c r="X5987">
        <v>3.61</v>
      </c>
      <c r="Y5987">
        <v>318918</v>
      </c>
      <c r="Z5987">
        <v>159459</v>
      </c>
      <c r="AA5987">
        <v>9966200</v>
      </c>
    </row>
    <row r="5988" spans="1:27">
      <c r="A5988" t="s">
        <v>6181</v>
      </c>
      <c r="B5988" t="s">
        <v>23</v>
      </c>
      <c r="C5988" t="s">
        <v>23</v>
      </c>
      <c r="D5988">
        <v>1365</v>
      </c>
      <c r="E5988" s="12">
        <v>40478</v>
      </c>
      <c r="F5988" s="72">
        <f t="shared" si="1004"/>
        <v>2010</v>
      </c>
      <c r="G5988" s="70">
        <f t="shared" si="1005"/>
        <v>5662.9120879120883</v>
      </c>
      <c r="H5988" s="70" cm="1">
        <f t="array" ref="H5988">INDEX(magic_bricks_appreciation_pivot!$A$13:$K$20,MATCH(C5988,magic_bricks_appreciation_pivot!$A$13:$A$20,0),1+MATCH(F5988,INDEX(magic_bricks_appreciation_pivot!$B$13:$K$13,0),0))</f>
        <v>0.49881786187527283</v>
      </c>
      <c r="I5988" s="70">
        <f t="shared" ref="I5988:I5990" si="1010">G5988+G5988*H5988</f>
        <v>8487.6737875920335</v>
      </c>
      <c r="J5988">
        <v>108</v>
      </c>
      <c r="K5988">
        <v>2</v>
      </c>
      <c r="L5988">
        <v>2</v>
      </c>
      <c r="M5988">
        <v>4</v>
      </c>
      <c r="N5988" t="s">
        <v>168</v>
      </c>
      <c r="O5988" t="s">
        <v>155</v>
      </c>
      <c r="P5988" s="12">
        <v>38288</v>
      </c>
      <c r="Q5988" t="s">
        <v>169</v>
      </c>
      <c r="R5988" t="s">
        <v>157</v>
      </c>
      <c r="S5988" t="s">
        <v>158</v>
      </c>
      <c r="T5988" t="s">
        <v>173</v>
      </c>
      <c r="U5988">
        <v>4.4000000000000004</v>
      </c>
      <c r="V5988">
        <v>2.5</v>
      </c>
      <c r="W5988">
        <v>3</v>
      </c>
      <c r="X5988">
        <v>3.27</v>
      </c>
      <c r="Y5988">
        <v>332385</v>
      </c>
      <c r="Z5988">
        <v>139138</v>
      </c>
      <c r="AA5988">
        <v>7729875</v>
      </c>
    </row>
    <row r="5989" spans="1:27">
      <c r="A5989" t="s">
        <v>6182</v>
      </c>
      <c r="B5989" t="s">
        <v>23</v>
      </c>
      <c r="C5989" t="s">
        <v>23</v>
      </c>
      <c r="D5989">
        <v>1179</v>
      </c>
      <c r="E5989" s="12">
        <v>40633</v>
      </c>
      <c r="F5989" s="72">
        <f t="shared" si="1004"/>
        <v>2011</v>
      </c>
      <c r="G5989" s="70">
        <f t="shared" si="1005"/>
        <v>8630.6191687871069</v>
      </c>
      <c r="H5989" s="70" cm="1">
        <f t="array" ref="H5989">INDEX(magic_bricks_appreciation_pivot!$A$13:$K$20,MATCH(C5989,magic_bricks_appreciation_pivot!$A$13:$A$20,0),1+MATCH(F5989,INDEX(magic_bricks_appreciation_pivot!$B$13:$K$13,0),0))</f>
        <v>0.30621792098525186</v>
      </c>
      <c r="I5989" s="70">
        <f t="shared" si="1010"/>
        <v>11273.469427468557</v>
      </c>
      <c r="J5989">
        <v>81</v>
      </c>
      <c r="K5989">
        <v>1</v>
      </c>
      <c r="L5989">
        <v>1</v>
      </c>
      <c r="M5989">
        <v>3</v>
      </c>
      <c r="N5989" t="s">
        <v>193</v>
      </c>
      <c r="O5989" t="s">
        <v>161</v>
      </c>
      <c r="P5989" s="12">
        <v>35523</v>
      </c>
      <c r="Q5989" t="s">
        <v>156</v>
      </c>
      <c r="R5989" t="s">
        <v>170</v>
      </c>
      <c r="S5989" t="s">
        <v>178</v>
      </c>
      <c r="T5989" t="s">
        <v>182</v>
      </c>
      <c r="U5989">
        <v>3</v>
      </c>
      <c r="V5989">
        <v>3</v>
      </c>
      <c r="W5989">
        <v>2.4</v>
      </c>
      <c r="X5989">
        <v>2.76</v>
      </c>
      <c r="Y5989">
        <v>447722</v>
      </c>
      <c r="Z5989">
        <v>91580</v>
      </c>
      <c r="AA5989">
        <v>10175500</v>
      </c>
    </row>
    <row r="5990" spans="1:27">
      <c r="A5990" t="s">
        <v>6183</v>
      </c>
      <c r="B5990" t="s">
        <v>39</v>
      </c>
      <c r="C5990" t="s">
        <v>39</v>
      </c>
      <c r="D5990">
        <v>1514</v>
      </c>
      <c r="E5990" s="12">
        <v>40534</v>
      </c>
      <c r="F5990" s="72">
        <f t="shared" si="1004"/>
        <v>2010</v>
      </c>
      <c r="G5990" s="70">
        <f t="shared" si="1005"/>
        <v>7911.6578599735803</v>
      </c>
      <c r="H5990" s="70" cm="1">
        <f t="array" ref="H5990">INDEX(magic_bricks_appreciation_pivot!$A$13:$K$20,MATCH(C5990,magic_bricks_appreciation_pivot!$A$13:$A$20,0),1+MATCH(F5990,INDEX(magic_bricks_appreciation_pivot!$B$13:$K$13,0),0))</f>
        <v>0.44211253020365898</v>
      </c>
      <c r="I5990" s="70">
        <f t="shared" si="1010"/>
        <v>11409.500934552165</v>
      </c>
      <c r="J5990">
        <v>181</v>
      </c>
      <c r="K5990">
        <v>1</v>
      </c>
      <c r="L5990">
        <v>1</v>
      </c>
      <c r="M5990">
        <v>4</v>
      </c>
      <c r="N5990" t="s">
        <v>176</v>
      </c>
      <c r="O5990" t="s">
        <v>155</v>
      </c>
      <c r="P5990" s="12">
        <v>37249</v>
      </c>
      <c r="Q5990" t="s">
        <v>169</v>
      </c>
      <c r="R5990" t="s">
        <v>165</v>
      </c>
      <c r="S5990" t="s">
        <v>158</v>
      </c>
      <c r="T5990" t="s">
        <v>163</v>
      </c>
      <c r="U5990">
        <v>2.2000000000000002</v>
      </c>
      <c r="V5990">
        <v>2.5</v>
      </c>
      <c r="W5990">
        <v>2</v>
      </c>
      <c r="X5990">
        <v>2.1949999999999998</v>
      </c>
      <c r="Y5990">
        <v>467152</v>
      </c>
      <c r="Z5990">
        <v>215609</v>
      </c>
      <c r="AA5990">
        <v>11978250</v>
      </c>
    </row>
    <row r="5991" spans="1:27" hidden="1">
      <c r="A5991" t="s">
        <v>6184</v>
      </c>
      <c r="B5991" t="s">
        <v>175</v>
      </c>
      <c r="C5991" t="s">
        <v>34</v>
      </c>
      <c r="D5991">
        <v>1103</v>
      </c>
      <c r="E5991" s="12">
        <v>39033</v>
      </c>
      <c r="F5991" s="72">
        <f t="shared" si="1004"/>
        <v>2006</v>
      </c>
      <c r="G5991" s="70">
        <f t="shared" si="1005"/>
        <v>12350</v>
      </c>
      <c r="H5991" s="70" t="e" cm="1">
        <f t="array" ref="H5991">INDEX(magic_bricks_appreciation_pivot!$A$13:$K$20,MATCH(C5991,magic_bricks_appreciation_pivot!$A$13:$A$20,0),1+MATCH(F5991,INDEX(magic_bricks_appreciation_pivot!$B$13:$K$13,0),0))</f>
        <v>#N/A</v>
      </c>
      <c r="I5991" s="70"/>
      <c r="J5991">
        <v>26</v>
      </c>
      <c r="K5991">
        <v>1</v>
      </c>
      <c r="L5991">
        <v>1</v>
      </c>
      <c r="M5991">
        <v>3</v>
      </c>
      <c r="N5991" t="s">
        <v>176</v>
      </c>
      <c r="O5991" t="s">
        <v>155</v>
      </c>
      <c r="P5991" s="12">
        <v>35018</v>
      </c>
      <c r="Q5991" t="s">
        <v>156</v>
      </c>
      <c r="R5991" t="s">
        <v>170</v>
      </c>
      <c r="S5991" t="s">
        <v>178</v>
      </c>
      <c r="T5991" t="s">
        <v>182</v>
      </c>
      <c r="U5991">
        <v>2.9</v>
      </c>
      <c r="V5991">
        <v>2.5</v>
      </c>
      <c r="W5991">
        <v>4.0999999999999996</v>
      </c>
      <c r="X5991">
        <v>3.1</v>
      </c>
      <c r="Y5991">
        <v>408662</v>
      </c>
      <c r="Z5991">
        <v>40866</v>
      </c>
      <c r="AA5991">
        <v>13622050</v>
      </c>
    </row>
    <row r="5992" spans="1:27">
      <c r="A5992" t="s">
        <v>6185</v>
      </c>
      <c r="B5992" t="s">
        <v>175</v>
      </c>
      <c r="C5992" t="s">
        <v>34</v>
      </c>
      <c r="D5992">
        <v>878</v>
      </c>
      <c r="E5992" s="12">
        <v>41569</v>
      </c>
      <c r="F5992" s="72">
        <f t="shared" si="1004"/>
        <v>2013</v>
      </c>
      <c r="G5992" s="70">
        <f t="shared" si="1005"/>
        <v>10205.535307517084</v>
      </c>
      <c r="H5992" s="70" cm="1">
        <f t="array" ref="H5992">INDEX(magic_bricks_appreciation_pivot!$A$13:$K$20,MATCH(C5992,magic_bricks_appreciation_pivot!$A$13:$A$20,0),1+MATCH(F5992,INDEX(magic_bricks_appreciation_pivot!$B$13:$K$13,0),0))</f>
        <v>0.11656080922135968</v>
      </c>
      <c r="I5992" s="70">
        <f>G5992+G5992*H5992</f>
        <v>11395.100761498434</v>
      </c>
      <c r="J5992">
        <v>165</v>
      </c>
      <c r="K5992">
        <v>1</v>
      </c>
      <c r="L5992">
        <v>1</v>
      </c>
      <c r="M5992">
        <v>3</v>
      </c>
      <c r="N5992" t="s">
        <v>168</v>
      </c>
      <c r="O5992" t="s">
        <v>161</v>
      </c>
      <c r="P5992" s="12">
        <v>28429</v>
      </c>
      <c r="Q5992" t="s">
        <v>169</v>
      </c>
      <c r="R5992" t="s">
        <v>170</v>
      </c>
      <c r="S5992" t="s">
        <v>162</v>
      </c>
      <c r="T5992" t="s">
        <v>182</v>
      </c>
      <c r="U5992">
        <v>4.5</v>
      </c>
      <c r="V5992">
        <v>2.8</v>
      </c>
      <c r="W5992">
        <v>5</v>
      </c>
      <c r="X5992">
        <v>3.97</v>
      </c>
      <c r="Y5992">
        <v>286735</v>
      </c>
      <c r="Z5992">
        <v>71684</v>
      </c>
      <c r="AA5992">
        <v>8960460</v>
      </c>
    </row>
    <row r="5993" spans="1:27" hidden="1">
      <c r="A5993" t="s">
        <v>6186</v>
      </c>
      <c r="B5993" t="s">
        <v>39</v>
      </c>
      <c r="C5993" t="s">
        <v>39</v>
      </c>
      <c r="D5993">
        <v>1571</v>
      </c>
      <c r="E5993" s="12">
        <v>39629</v>
      </c>
      <c r="F5993" s="72">
        <f t="shared" si="1004"/>
        <v>2008</v>
      </c>
      <c r="G5993" s="70">
        <f t="shared" si="1005"/>
        <v>11166.728198599618</v>
      </c>
      <c r="H5993" s="70" t="e" cm="1">
        <f t="array" ref="H5993">INDEX(magic_bricks_appreciation_pivot!$A$13:$K$20,MATCH(C5993,magic_bricks_appreciation_pivot!$A$13:$A$20,0),1+MATCH(F5993,INDEX(magic_bricks_appreciation_pivot!$B$13:$K$13,0),0))</f>
        <v>#N/A</v>
      </c>
      <c r="I5993" s="70"/>
      <c r="J5993">
        <v>138</v>
      </c>
      <c r="K5993">
        <v>1</v>
      </c>
      <c r="L5993">
        <v>1</v>
      </c>
      <c r="M5993">
        <v>4</v>
      </c>
      <c r="N5993" t="s">
        <v>193</v>
      </c>
      <c r="O5993" t="s">
        <v>161</v>
      </c>
      <c r="P5993" s="12">
        <v>27219</v>
      </c>
      <c r="Q5993" t="s">
        <v>156</v>
      </c>
      <c r="R5993" t="s">
        <v>165</v>
      </c>
      <c r="S5993" t="s">
        <v>158</v>
      </c>
      <c r="T5993" t="s">
        <v>166</v>
      </c>
      <c r="U5993">
        <v>3</v>
      </c>
      <c r="V5993">
        <v>4.9000000000000004</v>
      </c>
      <c r="W5993">
        <v>3.9</v>
      </c>
      <c r="X5993">
        <v>3.835</v>
      </c>
      <c r="Y5993">
        <v>508745</v>
      </c>
      <c r="Z5993">
        <v>122801</v>
      </c>
      <c r="AA5993">
        <v>17542930</v>
      </c>
    </row>
    <row r="5994" spans="1:27" hidden="1">
      <c r="A5994" t="s">
        <v>6187</v>
      </c>
      <c r="B5994" t="s">
        <v>51</v>
      </c>
      <c r="C5994" t="s">
        <v>51</v>
      </c>
      <c r="D5994">
        <v>1502</v>
      </c>
      <c r="E5994" s="12">
        <v>39411</v>
      </c>
      <c r="F5994" s="72">
        <f t="shared" si="1004"/>
        <v>2007</v>
      </c>
      <c r="G5994" s="70">
        <f t="shared" si="1005"/>
        <v>4986.1584553928096</v>
      </c>
      <c r="H5994" s="70" t="e" cm="1">
        <f t="array" ref="H5994">INDEX(magic_bricks_appreciation_pivot!$A$13:$K$20,MATCH(C5994,magic_bricks_appreciation_pivot!$A$13:$A$20,0),1+MATCH(F5994,INDEX(magic_bricks_appreciation_pivot!$B$13:$K$13,0),0))</f>
        <v>#N/A</v>
      </c>
      <c r="I5994" s="70"/>
      <c r="J5994">
        <v>185</v>
      </c>
      <c r="K5994">
        <v>2</v>
      </c>
      <c r="L5994">
        <v>1</v>
      </c>
      <c r="M5994">
        <v>4</v>
      </c>
      <c r="N5994" t="s">
        <v>168</v>
      </c>
      <c r="O5994" t="s">
        <v>161</v>
      </c>
      <c r="P5994" s="12">
        <v>20066</v>
      </c>
      <c r="Q5994" t="s">
        <v>169</v>
      </c>
      <c r="R5994" t="s">
        <v>165</v>
      </c>
      <c r="S5994" t="s">
        <v>158</v>
      </c>
      <c r="T5994" t="s">
        <v>171</v>
      </c>
      <c r="U5994">
        <v>4.7</v>
      </c>
      <c r="V5994">
        <v>2.4</v>
      </c>
      <c r="W5994">
        <v>4.4000000000000004</v>
      </c>
      <c r="X5994">
        <v>3.58</v>
      </c>
      <c r="Y5994">
        <v>247144</v>
      </c>
      <c r="Z5994">
        <v>82381</v>
      </c>
      <c r="AA5994">
        <v>7489210</v>
      </c>
    </row>
    <row r="5995" spans="1:27" hidden="1">
      <c r="A5995" t="s">
        <v>6188</v>
      </c>
      <c r="B5995" t="s">
        <v>51</v>
      </c>
      <c r="C5995" t="s">
        <v>51</v>
      </c>
      <c r="D5995">
        <v>1737</v>
      </c>
      <c r="E5995" s="12">
        <v>39443</v>
      </c>
      <c r="F5995" s="72">
        <f t="shared" si="1004"/>
        <v>2007</v>
      </c>
      <c r="G5995" s="70">
        <f t="shared" si="1005"/>
        <v>4426.246401842257</v>
      </c>
      <c r="H5995" s="70" t="e" cm="1">
        <f t="array" ref="H5995">INDEX(magic_bricks_appreciation_pivot!$A$13:$K$20,MATCH(C5995,magic_bricks_appreciation_pivot!$A$13:$A$20,0),1+MATCH(F5995,INDEX(magic_bricks_appreciation_pivot!$B$13:$K$13,0),0))</f>
        <v>#N/A</v>
      </c>
      <c r="I5995" s="70"/>
      <c r="J5995">
        <v>107</v>
      </c>
      <c r="K5995">
        <v>2</v>
      </c>
      <c r="L5995">
        <v>1</v>
      </c>
      <c r="M5995">
        <v>4</v>
      </c>
      <c r="N5995" t="s">
        <v>193</v>
      </c>
      <c r="O5995" t="s">
        <v>161</v>
      </c>
      <c r="P5995" s="12">
        <v>36888</v>
      </c>
      <c r="Q5995" t="s">
        <v>169</v>
      </c>
      <c r="R5995" t="s">
        <v>170</v>
      </c>
      <c r="S5995" t="s">
        <v>178</v>
      </c>
      <c r="T5995" t="s">
        <v>159</v>
      </c>
      <c r="U5995">
        <v>3.5</v>
      </c>
      <c r="V5995">
        <v>4.5</v>
      </c>
      <c r="W5995">
        <v>2.2000000000000002</v>
      </c>
      <c r="X5995">
        <v>3.56</v>
      </c>
      <c r="Y5995">
        <v>307536</v>
      </c>
      <c r="Z5995">
        <v>138391</v>
      </c>
      <c r="AA5995">
        <v>7688390</v>
      </c>
    </row>
    <row r="5996" spans="1:27" hidden="1">
      <c r="A5996" t="s">
        <v>6189</v>
      </c>
      <c r="B5996" t="s">
        <v>23</v>
      </c>
      <c r="C5996" t="s">
        <v>23</v>
      </c>
      <c r="D5996">
        <v>1252</v>
      </c>
      <c r="E5996" s="12">
        <v>40096</v>
      </c>
      <c r="F5996" s="72">
        <f t="shared" si="1004"/>
        <v>2009</v>
      </c>
      <c r="G5996" s="70">
        <f t="shared" si="1005"/>
        <v>7948.0830670926516</v>
      </c>
      <c r="H5996" s="70" t="e" cm="1">
        <f t="array" ref="H5996">INDEX(magic_bricks_appreciation_pivot!$A$13:$K$20,MATCH(C5996,magic_bricks_appreciation_pivot!$A$13:$A$20,0),1+MATCH(F5996,INDEX(magic_bricks_appreciation_pivot!$B$13:$K$13,0),0))</f>
        <v>#N/A</v>
      </c>
      <c r="I5996" s="70"/>
      <c r="J5996">
        <v>47</v>
      </c>
      <c r="K5996">
        <v>1</v>
      </c>
      <c r="L5996">
        <v>1</v>
      </c>
      <c r="M5996">
        <v>3</v>
      </c>
      <c r="N5996" t="s">
        <v>154</v>
      </c>
      <c r="O5996" t="s">
        <v>155</v>
      </c>
      <c r="P5996" s="12">
        <v>36446</v>
      </c>
      <c r="Q5996" t="s">
        <v>169</v>
      </c>
      <c r="R5996" t="s">
        <v>165</v>
      </c>
      <c r="S5996" t="s">
        <v>162</v>
      </c>
      <c r="T5996" t="s">
        <v>182</v>
      </c>
      <c r="U5996">
        <v>2.9</v>
      </c>
      <c r="V5996">
        <v>4.9000000000000004</v>
      </c>
      <c r="W5996">
        <v>2.5</v>
      </c>
      <c r="X5996">
        <v>3.34</v>
      </c>
      <c r="Y5996">
        <v>308481</v>
      </c>
      <c r="Z5996">
        <v>248775</v>
      </c>
      <c r="AA5996">
        <v>9951000</v>
      </c>
    </row>
    <row r="5997" spans="1:27">
      <c r="A5997" t="s">
        <v>6190</v>
      </c>
      <c r="B5997" t="s">
        <v>23</v>
      </c>
      <c r="C5997" t="s">
        <v>23</v>
      </c>
      <c r="D5997">
        <v>1584</v>
      </c>
      <c r="E5997" s="12">
        <v>40439</v>
      </c>
      <c r="F5997" s="72">
        <f t="shared" si="1004"/>
        <v>2010</v>
      </c>
      <c r="G5997" s="70">
        <f t="shared" si="1005"/>
        <v>4401.515151515152</v>
      </c>
      <c r="H5997" s="70" cm="1">
        <f t="array" ref="H5997">INDEX(magic_bricks_appreciation_pivot!$A$13:$K$20,MATCH(C5997,magic_bricks_appreciation_pivot!$A$13:$A$20,0),1+MATCH(F5997,INDEX(magic_bricks_appreciation_pivot!$B$13:$K$13,0),0))</f>
        <v>0.49881786187527283</v>
      </c>
      <c r="I5997" s="70">
        <f>G5997+G5997*H5997</f>
        <v>6597.0695284055582</v>
      </c>
      <c r="J5997">
        <v>85</v>
      </c>
      <c r="K5997">
        <v>2</v>
      </c>
      <c r="L5997">
        <v>2</v>
      </c>
      <c r="M5997">
        <v>4</v>
      </c>
      <c r="N5997" t="s">
        <v>184</v>
      </c>
      <c r="O5997" t="s">
        <v>155</v>
      </c>
      <c r="P5997" s="12">
        <v>30219</v>
      </c>
      <c r="Q5997" t="s">
        <v>194</v>
      </c>
      <c r="R5997" t="s">
        <v>177</v>
      </c>
      <c r="S5997" t="s">
        <v>158</v>
      </c>
      <c r="T5997" t="s">
        <v>159</v>
      </c>
      <c r="U5997">
        <v>3.8</v>
      </c>
      <c r="V5997">
        <v>3.1</v>
      </c>
      <c r="W5997">
        <v>4.5</v>
      </c>
      <c r="X5997">
        <v>3.87</v>
      </c>
      <c r="Y5997">
        <v>327684</v>
      </c>
      <c r="Z5997">
        <v>160356</v>
      </c>
      <c r="AA5997">
        <v>6972000</v>
      </c>
    </row>
    <row r="5998" spans="1:27" hidden="1">
      <c r="A5998" t="s">
        <v>6191</v>
      </c>
      <c r="B5998" t="s">
        <v>39</v>
      </c>
      <c r="C5998" t="s">
        <v>39</v>
      </c>
      <c r="D5998">
        <v>1658</v>
      </c>
      <c r="E5998" s="12">
        <v>39675</v>
      </c>
      <c r="F5998" s="72">
        <f t="shared" si="1004"/>
        <v>2008</v>
      </c>
      <c r="G5998" s="70">
        <f t="shared" si="1005"/>
        <v>7567.6598311218331</v>
      </c>
      <c r="H5998" s="70" t="e" cm="1">
        <f t="array" ref="H5998">INDEX(magic_bricks_appreciation_pivot!$A$13:$K$20,MATCH(C5998,magic_bricks_appreciation_pivot!$A$13:$A$20,0),1+MATCH(F5998,INDEX(magic_bricks_appreciation_pivot!$B$13:$K$13,0),0))</f>
        <v>#N/A</v>
      </c>
      <c r="I5998" s="70"/>
      <c r="J5998">
        <v>17</v>
      </c>
      <c r="K5998">
        <v>1</v>
      </c>
      <c r="L5998">
        <v>1</v>
      </c>
      <c r="M5998">
        <v>4</v>
      </c>
      <c r="N5998" t="s">
        <v>168</v>
      </c>
      <c r="O5998" t="s">
        <v>161</v>
      </c>
      <c r="P5998" s="12">
        <v>24345</v>
      </c>
      <c r="Q5998" t="s">
        <v>169</v>
      </c>
      <c r="R5998" t="s">
        <v>165</v>
      </c>
      <c r="S5998" t="s">
        <v>158</v>
      </c>
      <c r="T5998" t="s">
        <v>182</v>
      </c>
      <c r="U5998">
        <v>2.2000000000000002</v>
      </c>
      <c r="V5998">
        <v>3</v>
      </c>
      <c r="W5998">
        <v>3.5</v>
      </c>
      <c r="X5998">
        <v>2.92</v>
      </c>
      <c r="Y5998">
        <v>376415</v>
      </c>
      <c r="Z5998">
        <v>125472</v>
      </c>
      <c r="AA5998">
        <v>12547180</v>
      </c>
    </row>
    <row r="5999" spans="1:27">
      <c r="A5999" t="s">
        <v>6192</v>
      </c>
      <c r="B5999" t="s">
        <v>39</v>
      </c>
      <c r="C5999" t="s">
        <v>39</v>
      </c>
      <c r="D5999">
        <v>1833</v>
      </c>
      <c r="E5999" s="12">
        <v>41214</v>
      </c>
      <c r="F5999" s="72">
        <f t="shared" si="1004"/>
        <v>2012</v>
      </c>
      <c r="G5999" s="70">
        <f t="shared" si="1005"/>
        <v>11962.154937261321</v>
      </c>
      <c r="H5999" s="70" cm="1">
        <f t="array" ref="H5999">INDEX(magic_bricks_appreciation_pivot!$A$13:$K$20,MATCH(C5999,magic_bricks_appreciation_pivot!$A$13:$A$20,0),1+MATCH(F5999,INDEX(magic_bricks_appreciation_pivot!$B$13:$K$13,0),0))</f>
        <v>0.34576729802860456</v>
      </c>
      <c r="I5999" s="70">
        <f>G5999+G5999*H5999</f>
        <v>16098.276928517698</v>
      </c>
      <c r="J5999">
        <v>78</v>
      </c>
      <c r="K5999">
        <v>2</v>
      </c>
      <c r="L5999">
        <v>1</v>
      </c>
      <c r="M5999">
        <v>5</v>
      </c>
      <c r="N5999" t="s">
        <v>168</v>
      </c>
      <c r="O5999" t="s">
        <v>155</v>
      </c>
      <c r="P5999" s="12">
        <v>30629</v>
      </c>
      <c r="Q5999" t="s">
        <v>156</v>
      </c>
      <c r="R5999" t="s">
        <v>165</v>
      </c>
      <c r="S5999" t="s">
        <v>162</v>
      </c>
      <c r="T5999" t="s">
        <v>182</v>
      </c>
      <c r="U5999">
        <v>4.5</v>
      </c>
      <c r="V5999">
        <v>4.8</v>
      </c>
      <c r="W5999">
        <v>3.4</v>
      </c>
      <c r="X5999">
        <v>4.1349999999999998</v>
      </c>
      <c r="Y5999">
        <v>745505</v>
      </c>
      <c r="Z5999">
        <v>416606</v>
      </c>
      <c r="AA5999">
        <v>21926630</v>
      </c>
    </row>
    <row r="6000" spans="1:27" hidden="1">
      <c r="A6000" t="s">
        <v>6193</v>
      </c>
      <c r="B6000" t="s">
        <v>175</v>
      </c>
      <c r="C6000" t="s">
        <v>34</v>
      </c>
      <c r="D6000">
        <v>1057</v>
      </c>
      <c r="E6000" s="12">
        <v>39915</v>
      </c>
      <c r="F6000" s="72">
        <f t="shared" si="1004"/>
        <v>2009</v>
      </c>
      <c r="G6000" s="70">
        <f t="shared" si="1005"/>
        <v>9637.6064333017966</v>
      </c>
      <c r="H6000" s="70" t="e" cm="1">
        <f t="array" ref="H6000">INDEX(magic_bricks_appreciation_pivot!$A$13:$K$20,MATCH(C6000,magic_bricks_appreciation_pivot!$A$13:$A$20,0),1+MATCH(F6000,INDEX(magic_bricks_appreciation_pivot!$B$13:$K$13,0),0))</f>
        <v>#N/A</v>
      </c>
      <c r="I6000" s="70"/>
      <c r="J6000">
        <v>173</v>
      </c>
      <c r="K6000">
        <v>1</v>
      </c>
      <c r="L6000">
        <v>1</v>
      </c>
      <c r="M6000">
        <v>3</v>
      </c>
      <c r="N6000" t="s">
        <v>168</v>
      </c>
      <c r="O6000" t="s">
        <v>155</v>
      </c>
      <c r="P6000" s="12">
        <v>27870</v>
      </c>
      <c r="Q6000" t="s">
        <v>194</v>
      </c>
      <c r="R6000" t="s">
        <v>170</v>
      </c>
      <c r="S6000" t="s">
        <v>162</v>
      </c>
      <c r="T6000" t="s">
        <v>182</v>
      </c>
      <c r="U6000">
        <v>3</v>
      </c>
      <c r="V6000">
        <v>4.4000000000000004</v>
      </c>
      <c r="W6000">
        <v>4.0999999999999996</v>
      </c>
      <c r="X6000">
        <v>3.89</v>
      </c>
      <c r="Y6000">
        <v>264861</v>
      </c>
      <c r="Z6000">
        <v>152804</v>
      </c>
      <c r="AA6000">
        <v>10186950</v>
      </c>
    </row>
    <row r="6001" spans="1:27">
      <c r="A6001" t="s">
        <v>6194</v>
      </c>
      <c r="B6001" t="s">
        <v>23</v>
      </c>
      <c r="C6001" t="s">
        <v>23</v>
      </c>
      <c r="D6001">
        <v>871</v>
      </c>
      <c r="E6001" s="12">
        <v>40343</v>
      </c>
      <c r="F6001" s="72">
        <f t="shared" si="1004"/>
        <v>2010</v>
      </c>
      <c r="G6001" s="70">
        <f t="shared" si="1005"/>
        <v>7452.7841561423647</v>
      </c>
      <c r="H6001" s="70" cm="1">
        <f t="array" ref="H6001">INDEX(magic_bricks_appreciation_pivot!$A$13:$K$20,MATCH(C6001,magic_bricks_appreciation_pivot!$A$13:$A$20,0),1+MATCH(F6001,INDEX(magic_bricks_appreciation_pivot!$B$13:$K$13,0),0))</f>
        <v>0.49881786187527283</v>
      </c>
      <c r="I6001" s="70">
        <f t="shared" ref="I6001:I6002" si="1011">G6001+G6001*H6001</f>
        <v>11170.366013927209</v>
      </c>
      <c r="J6001">
        <v>187</v>
      </c>
      <c r="K6001">
        <v>1</v>
      </c>
      <c r="L6001">
        <v>1</v>
      </c>
      <c r="M6001">
        <v>2</v>
      </c>
      <c r="N6001" t="s">
        <v>193</v>
      </c>
      <c r="O6001" t="s">
        <v>161</v>
      </c>
      <c r="P6001" s="12">
        <v>33408</v>
      </c>
      <c r="Q6001" t="s">
        <v>169</v>
      </c>
      <c r="R6001" t="s">
        <v>165</v>
      </c>
      <c r="S6001" t="s">
        <v>178</v>
      </c>
      <c r="T6001" t="s">
        <v>182</v>
      </c>
      <c r="U6001">
        <v>4.4000000000000004</v>
      </c>
      <c r="V6001">
        <v>3</v>
      </c>
      <c r="W6001">
        <v>3.3</v>
      </c>
      <c r="X6001">
        <v>3.54</v>
      </c>
      <c r="Y6001">
        <v>311586</v>
      </c>
      <c r="Z6001">
        <v>90879</v>
      </c>
      <c r="AA6001">
        <v>6491375</v>
      </c>
    </row>
    <row r="6002" spans="1:27">
      <c r="A6002" t="s">
        <v>6195</v>
      </c>
      <c r="B6002" t="s">
        <v>175</v>
      </c>
      <c r="C6002" t="s">
        <v>34</v>
      </c>
      <c r="D6002">
        <v>844</v>
      </c>
      <c r="E6002" s="12">
        <v>41924</v>
      </c>
      <c r="F6002" s="72">
        <f t="shared" si="1004"/>
        <v>2014</v>
      </c>
      <c r="G6002" s="70">
        <f t="shared" si="1005"/>
        <v>9095.6516587677725</v>
      </c>
      <c r="H6002" s="70" cm="1">
        <f t="array" ref="H6002">INDEX(magic_bricks_appreciation_pivot!$A$13:$K$20,MATCH(C6002,magic_bricks_appreciation_pivot!$A$13:$A$20,0),1+MATCH(F6002,INDEX(magic_bricks_appreciation_pivot!$B$13:$K$13,0),0))</f>
        <v>5.1040744021257752E-2</v>
      </c>
      <c r="I6002" s="70">
        <f t="shared" si="1011"/>
        <v>9559.9004867894673</v>
      </c>
      <c r="J6002">
        <v>22</v>
      </c>
      <c r="K6002">
        <v>1</v>
      </c>
      <c r="L6002">
        <v>1</v>
      </c>
      <c r="M6002">
        <v>3</v>
      </c>
      <c r="N6002" t="s">
        <v>184</v>
      </c>
      <c r="O6002" t="s">
        <v>161</v>
      </c>
      <c r="P6002" s="12">
        <v>34989</v>
      </c>
      <c r="Q6002" t="s">
        <v>169</v>
      </c>
      <c r="R6002" t="s">
        <v>177</v>
      </c>
      <c r="S6002" t="s">
        <v>178</v>
      </c>
      <c r="T6002" t="s">
        <v>166</v>
      </c>
      <c r="U6002">
        <v>3.1</v>
      </c>
      <c r="V6002">
        <v>3</v>
      </c>
      <c r="W6002">
        <v>5</v>
      </c>
      <c r="X6002">
        <v>3.63</v>
      </c>
      <c r="Y6002">
        <v>245655</v>
      </c>
      <c r="Z6002">
        <v>76767</v>
      </c>
      <c r="AA6002">
        <v>7676730</v>
      </c>
    </row>
    <row r="6003" spans="1:27" hidden="1">
      <c r="A6003" t="s">
        <v>6196</v>
      </c>
      <c r="B6003" t="s">
        <v>39</v>
      </c>
      <c r="C6003" t="s">
        <v>39</v>
      </c>
      <c r="D6003">
        <v>1741</v>
      </c>
      <c r="E6003" s="12">
        <v>39954</v>
      </c>
      <c r="F6003" s="72">
        <f t="shared" si="1004"/>
        <v>2009</v>
      </c>
      <c r="G6003" s="70">
        <f t="shared" si="1005"/>
        <v>11809.827685238368</v>
      </c>
      <c r="H6003" s="70" t="e" cm="1">
        <f t="array" ref="H6003">INDEX(magic_bricks_appreciation_pivot!$A$13:$K$20,MATCH(C6003,magic_bricks_appreciation_pivot!$A$13:$A$20,0),1+MATCH(F6003,INDEX(magic_bricks_appreciation_pivot!$B$13:$K$13,0),0))</f>
        <v>#N/A</v>
      </c>
      <c r="I6003" s="70"/>
      <c r="J6003">
        <v>160</v>
      </c>
      <c r="K6003">
        <v>1</v>
      </c>
      <c r="L6003">
        <v>1</v>
      </c>
      <c r="M6003">
        <v>4</v>
      </c>
      <c r="N6003" t="s">
        <v>184</v>
      </c>
      <c r="O6003" t="s">
        <v>161</v>
      </c>
      <c r="P6003" s="12">
        <v>27909</v>
      </c>
      <c r="Q6003" t="s">
        <v>156</v>
      </c>
      <c r="R6003" t="s">
        <v>170</v>
      </c>
      <c r="S6003" t="s">
        <v>162</v>
      </c>
      <c r="T6003" t="s">
        <v>182</v>
      </c>
      <c r="U6003">
        <v>2.6</v>
      </c>
      <c r="V6003">
        <v>2.5</v>
      </c>
      <c r="W6003">
        <v>4</v>
      </c>
      <c r="X6003">
        <v>3.1349999999999998</v>
      </c>
      <c r="Y6003">
        <v>760754</v>
      </c>
      <c r="Z6003">
        <v>308414</v>
      </c>
      <c r="AA6003">
        <v>20560910</v>
      </c>
    </row>
    <row r="6004" spans="1:27" hidden="1">
      <c r="A6004" t="s">
        <v>6197</v>
      </c>
      <c r="B6004" t="s">
        <v>201</v>
      </c>
      <c r="C6004" t="s">
        <v>201</v>
      </c>
      <c r="D6004">
        <v>2497</v>
      </c>
      <c r="E6004" s="12">
        <v>39840</v>
      </c>
      <c r="F6004" s="72">
        <f t="shared" si="1004"/>
        <v>2009</v>
      </c>
      <c r="G6004" s="70">
        <f t="shared" si="1005"/>
        <v>5754.0168201842207</v>
      </c>
      <c r="H6004" s="70" t="e" cm="1">
        <f t="array" ref="H6004">INDEX(magic_bricks_appreciation_pivot!$A$13:$K$20,MATCH(C6004,magic_bricks_appreciation_pivot!$A$13:$A$20,0),1+MATCH(F6004,INDEX(magic_bricks_appreciation_pivot!$B$13:$K$13,0),0))</f>
        <v>#N/A</v>
      </c>
      <c r="I6004" s="70"/>
      <c r="J6004">
        <v>197</v>
      </c>
      <c r="K6004">
        <v>4</v>
      </c>
      <c r="L6004">
        <v>2</v>
      </c>
      <c r="M6004">
        <v>6</v>
      </c>
      <c r="N6004" t="s">
        <v>193</v>
      </c>
      <c r="O6004" t="s">
        <v>155</v>
      </c>
      <c r="P6004" s="12">
        <v>31810</v>
      </c>
      <c r="Q6004" t="s">
        <v>169</v>
      </c>
      <c r="R6004" t="s">
        <v>157</v>
      </c>
      <c r="S6004" t="s">
        <v>162</v>
      </c>
      <c r="T6004" t="s">
        <v>166</v>
      </c>
      <c r="U6004">
        <v>2</v>
      </c>
      <c r="V6004">
        <v>2.4</v>
      </c>
      <c r="W6004">
        <v>4.7</v>
      </c>
      <c r="X6004">
        <v>3.2</v>
      </c>
      <c r="Y6004">
        <v>445401</v>
      </c>
      <c r="Z6004">
        <v>301723</v>
      </c>
      <c r="AA6004">
        <v>14367780</v>
      </c>
    </row>
    <row r="6005" spans="1:27">
      <c r="A6005" t="s">
        <v>6198</v>
      </c>
      <c r="B6005" t="s">
        <v>23</v>
      </c>
      <c r="C6005" t="s">
        <v>23</v>
      </c>
      <c r="D6005">
        <v>1265</v>
      </c>
      <c r="E6005" s="12">
        <v>40863</v>
      </c>
      <c r="F6005" s="72">
        <f t="shared" si="1004"/>
        <v>2011</v>
      </c>
      <c r="G6005" s="70">
        <f t="shared" si="1005"/>
        <v>5476.482213438735</v>
      </c>
      <c r="H6005" s="70" cm="1">
        <f t="array" ref="H6005">INDEX(magic_bricks_appreciation_pivot!$A$13:$K$20,MATCH(C6005,magic_bricks_appreciation_pivot!$A$13:$A$20,0),1+MATCH(F6005,INDEX(magic_bricks_appreciation_pivot!$B$13:$K$13,0),0))</f>
        <v>0.30621792098525186</v>
      </c>
      <c r="I6005" s="70">
        <f t="shared" ref="I6005:I6006" si="1012">G6005+G6005*H6005</f>
        <v>7153.4792111506549</v>
      </c>
      <c r="J6005">
        <v>55</v>
      </c>
      <c r="K6005">
        <v>1</v>
      </c>
      <c r="L6005">
        <v>1</v>
      </c>
      <c r="M6005">
        <v>3</v>
      </c>
      <c r="N6005" t="s">
        <v>154</v>
      </c>
      <c r="O6005" t="s">
        <v>161</v>
      </c>
      <c r="P6005" s="12">
        <v>36848</v>
      </c>
      <c r="Q6005" t="s">
        <v>194</v>
      </c>
      <c r="R6005" t="s">
        <v>170</v>
      </c>
      <c r="S6005" t="s">
        <v>178</v>
      </c>
      <c r="T6005" t="s">
        <v>166</v>
      </c>
      <c r="U6005">
        <v>3.8</v>
      </c>
      <c r="V6005">
        <v>3</v>
      </c>
      <c r="W6005">
        <v>3.3</v>
      </c>
      <c r="X6005">
        <v>3.36</v>
      </c>
      <c r="Y6005">
        <v>242471</v>
      </c>
      <c r="Z6005">
        <v>103916</v>
      </c>
      <c r="AA6005">
        <v>6927750</v>
      </c>
    </row>
    <row r="6006" spans="1:27">
      <c r="A6006" t="s">
        <v>6199</v>
      </c>
      <c r="B6006" t="s">
        <v>39</v>
      </c>
      <c r="C6006" t="s">
        <v>39</v>
      </c>
      <c r="D6006">
        <v>1769</v>
      </c>
      <c r="E6006" s="12">
        <v>40850</v>
      </c>
      <c r="F6006" s="72">
        <f t="shared" si="1004"/>
        <v>2011</v>
      </c>
      <c r="G6006" s="70">
        <f t="shared" si="1005"/>
        <v>8763.2334652345962</v>
      </c>
      <c r="H6006" s="70" cm="1">
        <f t="array" ref="H6006">INDEX(magic_bricks_appreciation_pivot!$A$13:$K$20,MATCH(C6006,magic_bricks_appreciation_pivot!$A$13:$A$20,0),1+MATCH(F6006,INDEX(magic_bricks_appreciation_pivot!$B$13:$K$13,0),0))</f>
        <v>0.32133594787779113</v>
      </c>
      <c r="I6006" s="70">
        <f t="shared" si="1012"/>
        <v>11579.175397260136</v>
      </c>
      <c r="J6006">
        <v>28</v>
      </c>
      <c r="K6006">
        <v>1</v>
      </c>
      <c r="L6006">
        <v>1</v>
      </c>
      <c r="M6006">
        <v>4</v>
      </c>
      <c r="N6006" t="s">
        <v>184</v>
      </c>
      <c r="O6006" t="s">
        <v>155</v>
      </c>
      <c r="P6006" s="12">
        <v>32820</v>
      </c>
      <c r="Q6006" t="s">
        <v>169</v>
      </c>
      <c r="R6006" t="s">
        <v>165</v>
      </c>
      <c r="S6006" t="s">
        <v>162</v>
      </c>
      <c r="T6006" t="s">
        <v>182</v>
      </c>
      <c r="U6006">
        <v>3.8</v>
      </c>
      <c r="V6006">
        <v>3.7</v>
      </c>
      <c r="W6006">
        <v>2.1</v>
      </c>
      <c r="X6006">
        <v>3.0950000000000002</v>
      </c>
      <c r="Y6006">
        <v>418558</v>
      </c>
      <c r="Z6006">
        <v>294541</v>
      </c>
      <c r="AA6006">
        <v>15502160</v>
      </c>
    </row>
    <row r="6007" spans="1:27" hidden="1">
      <c r="A6007" t="s">
        <v>6200</v>
      </c>
      <c r="B6007" t="s">
        <v>75</v>
      </c>
      <c r="D6007">
        <v>1902</v>
      </c>
      <c r="E6007" s="12">
        <v>39635</v>
      </c>
      <c r="F6007" s="72">
        <f t="shared" si="1004"/>
        <v>2008</v>
      </c>
      <c r="G6007" s="70">
        <f t="shared" si="1005"/>
        <v>7245.2260778128284</v>
      </c>
      <c r="H6007" s="70" t="e" cm="1">
        <f t="array" ref="H6007">INDEX(magic_bricks_appreciation_pivot!$A$13:$K$20,MATCH(C6007,magic_bricks_appreciation_pivot!$A$13:$A$20,0),1+MATCH(F6007,INDEX(magic_bricks_appreciation_pivot!$B$13:$K$13,0),0))</f>
        <v>#N/A</v>
      </c>
      <c r="I6007" s="70"/>
      <c r="J6007">
        <v>21</v>
      </c>
      <c r="K6007">
        <v>2</v>
      </c>
      <c r="L6007">
        <v>1</v>
      </c>
      <c r="M6007">
        <v>5</v>
      </c>
      <c r="N6007" t="s">
        <v>193</v>
      </c>
      <c r="O6007" t="s">
        <v>155</v>
      </c>
      <c r="P6007" s="12">
        <v>29415</v>
      </c>
      <c r="Q6007" t="s">
        <v>169</v>
      </c>
      <c r="R6007" t="s">
        <v>170</v>
      </c>
      <c r="S6007" t="s">
        <v>178</v>
      </c>
      <c r="T6007" t="s">
        <v>163</v>
      </c>
      <c r="U6007">
        <v>4.5</v>
      </c>
      <c r="V6007">
        <v>2.2000000000000002</v>
      </c>
      <c r="W6007">
        <v>3.6</v>
      </c>
      <c r="X6007">
        <v>3.52</v>
      </c>
      <c r="Y6007">
        <v>427193</v>
      </c>
      <c r="Z6007">
        <v>124024</v>
      </c>
      <c r="AA6007">
        <v>13780420</v>
      </c>
    </row>
    <row r="6008" spans="1:27">
      <c r="A6008" t="s">
        <v>6201</v>
      </c>
      <c r="B6008" t="s">
        <v>201</v>
      </c>
      <c r="C6008" t="s">
        <v>201</v>
      </c>
      <c r="D6008">
        <v>1895</v>
      </c>
      <c r="E6008" s="12">
        <v>40221</v>
      </c>
      <c r="F6008" s="72">
        <f t="shared" si="1004"/>
        <v>2010</v>
      </c>
      <c r="G6008" s="70">
        <f t="shared" si="1005"/>
        <v>8566.9868073878624</v>
      </c>
      <c r="H6008" s="70" cm="1">
        <f t="array" ref="H6008">INDEX(magic_bricks_appreciation_pivot!$A$13:$K$20,MATCH(C6008,magic_bricks_appreciation_pivot!$A$13:$A$20,0),1+MATCH(F6008,INDEX(magic_bricks_appreciation_pivot!$B$13:$K$13,0),0))</f>
        <v>0.62790190260080292</v>
      </c>
      <c r="I6008" s="70">
        <f>G6008+G6008*H6008</f>
        <v>13946.21412330268</v>
      </c>
      <c r="J6008">
        <v>63</v>
      </c>
      <c r="K6008">
        <v>3</v>
      </c>
      <c r="L6008">
        <v>2</v>
      </c>
      <c r="M6008">
        <v>5</v>
      </c>
      <c r="N6008" t="s">
        <v>154</v>
      </c>
      <c r="O6008" t="s">
        <v>161</v>
      </c>
      <c r="P6008" s="12">
        <v>32191</v>
      </c>
      <c r="Q6008" t="s">
        <v>156</v>
      </c>
      <c r="R6008" t="s">
        <v>177</v>
      </c>
      <c r="S6008" t="s">
        <v>162</v>
      </c>
      <c r="T6008" t="s">
        <v>182</v>
      </c>
      <c r="U6008">
        <v>3.5</v>
      </c>
      <c r="V6008">
        <v>3.1</v>
      </c>
      <c r="W6008">
        <v>4.8</v>
      </c>
      <c r="X6008">
        <v>3.9</v>
      </c>
      <c r="Y6008">
        <v>551971</v>
      </c>
      <c r="Z6008">
        <v>340923</v>
      </c>
      <c r="AA6008">
        <v>16234440</v>
      </c>
    </row>
    <row r="6009" spans="1:27" hidden="1">
      <c r="A6009" t="s">
        <v>6202</v>
      </c>
      <c r="B6009" t="s">
        <v>201</v>
      </c>
      <c r="C6009" t="s">
        <v>201</v>
      </c>
      <c r="D6009">
        <v>1531</v>
      </c>
      <c r="E6009" s="12">
        <v>39789</v>
      </c>
      <c r="F6009" s="72">
        <f t="shared" si="1004"/>
        <v>2008</v>
      </c>
      <c r="G6009" s="70">
        <f t="shared" si="1005"/>
        <v>9096.6296538210318</v>
      </c>
      <c r="H6009" s="70" t="e" cm="1">
        <f t="array" ref="H6009">INDEX(magic_bricks_appreciation_pivot!$A$13:$K$20,MATCH(C6009,magic_bricks_appreciation_pivot!$A$13:$A$20,0),1+MATCH(F6009,INDEX(magic_bricks_appreciation_pivot!$B$13:$K$13,0),0))</f>
        <v>#N/A</v>
      </c>
      <c r="I6009" s="70"/>
      <c r="J6009">
        <v>188</v>
      </c>
      <c r="K6009">
        <v>2</v>
      </c>
      <c r="L6009">
        <v>1</v>
      </c>
      <c r="M6009">
        <v>4</v>
      </c>
      <c r="N6009" t="s">
        <v>176</v>
      </c>
      <c r="O6009" t="s">
        <v>155</v>
      </c>
      <c r="P6009" s="12">
        <v>33584</v>
      </c>
      <c r="Q6009" t="s">
        <v>156</v>
      </c>
      <c r="R6009" t="s">
        <v>157</v>
      </c>
      <c r="S6009" t="s">
        <v>162</v>
      </c>
      <c r="T6009" t="s">
        <v>163</v>
      </c>
      <c r="U6009">
        <v>4.9000000000000004</v>
      </c>
      <c r="V6009">
        <v>3.5</v>
      </c>
      <c r="W6009">
        <v>3.6</v>
      </c>
      <c r="X6009">
        <v>3.96</v>
      </c>
      <c r="Y6009">
        <v>459589</v>
      </c>
      <c r="Z6009">
        <v>292466</v>
      </c>
      <c r="AA6009">
        <v>13926940</v>
      </c>
    </row>
    <row r="6010" spans="1:27">
      <c r="A6010" t="s">
        <v>6203</v>
      </c>
      <c r="B6010" t="s">
        <v>51</v>
      </c>
      <c r="C6010" t="s">
        <v>51</v>
      </c>
      <c r="D6010">
        <v>1838</v>
      </c>
      <c r="E6010" s="12">
        <v>40556</v>
      </c>
      <c r="F6010" s="72">
        <f t="shared" si="1004"/>
        <v>2011</v>
      </c>
      <c r="G6010" s="70">
        <f t="shared" si="1005"/>
        <v>5256.071817192601</v>
      </c>
      <c r="H6010" s="70" cm="1">
        <f t="array" ref="H6010">INDEX(magic_bricks_appreciation_pivot!$A$13:$K$20,MATCH(C6010,magic_bricks_appreciation_pivot!$A$13:$A$20,0),1+MATCH(F6010,INDEX(magic_bricks_appreciation_pivot!$B$13:$K$13,0),0))</f>
        <v>0.33442622950819673</v>
      </c>
      <c r="I6010" s="70">
        <f>G6010+G6010*H6010</f>
        <v>7013.8400970406183</v>
      </c>
      <c r="J6010">
        <v>68</v>
      </c>
      <c r="K6010">
        <v>3</v>
      </c>
      <c r="L6010">
        <v>2</v>
      </c>
      <c r="M6010">
        <v>5</v>
      </c>
      <c r="N6010" t="s">
        <v>184</v>
      </c>
      <c r="O6010" t="s">
        <v>161</v>
      </c>
      <c r="P6010" s="12">
        <v>21211</v>
      </c>
      <c r="Q6010" t="s">
        <v>169</v>
      </c>
      <c r="R6010" t="s">
        <v>165</v>
      </c>
      <c r="S6010" t="s">
        <v>162</v>
      </c>
      <c r="T6010" t="s">
        <v>171</v>
      </c>
      <c r="U6010">
        <v>3.8</v>
      </c>
      <c r="V6010">
        <v>3.2</v>
      </c>
      <c r="W6010">
        <v>2.2000000000000002</v>
      </c>
      <c r="X6010">
        <v>3.05</v>
      </c>
      <c r="Y6010">
        <v>367105</v>
      </c>
      <c r="Z6010">
        <v>67625</v>
      </c>
      <c r="AA6010">
        <v>9660660</v>
      </c>
    </row>
    <row r="6011" spans="1:27" hidden="1">
      <c r="A6011" t="s">
        <v>6204</v>
      </c>
      <c r="B6011" t="s">
        <v>56</v>
      </c>
      <c r="C6011" t="s">
        <v>56</v>
      </c>
      <c r="D6011">
        <v>1288</v>
      </c>
      <c r="E6011" s="12">
        <v>39533</v>
      </c>
      <c r="F6011" s="72">
        <f t="shared" si="1004"/>
        <v>2008</v>
      </c>
      <c r="G6011" s="70">
        <f t="shared" si="1005"/>
        <v>8246.657608695652</v>
      </c>
      <c r="H6011" s="70" t="e" cm="1">
        <f t="array" ref="H6011">INDEX(magic_bricks_appreciation_pivot!$A$13:$K$20,MATCH(C6011,magic_bricks_appreciation_pivot!$A$13:$A$20,0),1+MATCH(F6011,INDEX(magic_bricks_appreciation_pivot!$B$13:$K$13,0),0))</f>
        <v>#N/A</v>
      </c>
      <c r="I6011" s="70"/>
      <c r="J6011">
        <v>64</v>
      </c>
      <c r="K6011">
        <v>2</v>
      </c>
      <c r="L6011">
        <v>2</v>
      </c>
      <c r="M6011">
        <v>4</v>
      </c>
      <c r="N6011" t="s">
        <v>154</v>
      </c>
      <c r="O6011" t="s">
        <v>161</v>
      </c>
      <c r="P6011" s="12">
        <v>34788</v>
      </c>
      <c r="Q6011" t="s">
        <v>194</v>
      </c>
      <c r="R6011" t="s">
        <v>157</v>
      </c>
      <c r="S6011" t="s">
        <v>162</v>
      </c>
      <c r="T6011" t="s">
        <v>166</v>
      </c>
      <c r="U6011">
        <v>3.8</v>
      </c>
      <c r="V6011">
        <v>2.4</v>
      </c>
      <c r="W6011">
        <v>3.8</v>
      </c>
      <c r="X6011">
        <v>3.52</v>
      </c>
      <c r="Y6011">
        <v>403624</v>
      </c>
      <c r="Z6011">
        <v>74352</v>
      </c>
      <c r="AA6011">
        <v>10621695</v>
      </c>
    </row>
    <row r="6012" spans="1:27">
      <c r="A6012" t="s">
        <v>6205</v>
      </c>
      <c r="B6012" t="s">
        <v>39</v>
      </c>
      <c r="C6012" t="s">
        <v>39</v>
      </c>
      <c r="D6012">
        <v>1738</v>
      </c>
      <c r="E6012" s="12">
        <v>41203</v>
      </c>
      <c r="F6012" s="72">
        <f t="shared" si="1004"/>
        <v>2012</v>
      </c>
      <c r="G6012" s="70">
        <f t="shared" si="1005"/>
        <v>7540.2071346375142</v>
      </c>
      <c r="H6012" s="70" cm="1">
        <f t="array" ref="H6012">INDEX(magic_bricks_appreciation_pivot!$A$13:$K$20,MATCH(C6012,magic_bricks_appreciation_pivot!$A$13:$A$20,0),1+MATCH(F6012,INDEX(magic_bricks_appreciation_pivot!$B$13:$K$13,0),0))</f>
        <v>0.34576729802860456</v>
      </c>
      <c r="I6012" s="70">
        <f t="shared" ref="I6012:I6014" si="1013">G6012+G6012*H6012</f>
        <v>10147.364182157135</v>
      </c>
      <c r="J6012">
        <v>19</v>
      </c>
      <c r="K6012">
        <v>1</v>
      </c>
      <c r="L6012">
        <v>1</v>
      </c>
      <c r="M6012">
        <v>4</v>
      </c>
      <c r="N6012" t="s">
        <v>176</v>
      </c>
      <c r="O6012" t="s">
        <v>161</v>
      </c>
      <c r="P6012" s="12">
        <v>25873</v>
      </c>
      <c r="Q6012" t="s">
        <v>169</v>
      </c>
      <c r="R6012" t="s">
        <v>157</v>
      </c>
      <c r="S6012" t="s">
        <v>158</v>
      </c>
      <c r="T6012" t="s">
        <v>182</v>
      </c>
      <c r="U6012">
        <v>3.2</v>
      </c>
      <c r="V6012">
        <v>3.4</v>
      </c>
      <c r="W6012">
        <v>3.2</v>
      </c>
      <c r="X6012">
        <v>3.25</v>
      </c>
      <c r="Y6012">
        <v>432461</v>
      </c>
      <c r="Z6012">
        <v>248993</v>
      </c>
      <c r="AA6012">
        <v>13104880</v>
      </c>
    </row>
    <row r="6013" spans="1:27">
      <c r="A6013" t="s">
        <v>6206</v>
      </c>
      <c r="B6013" t="s">
        <v>23</v>
      </c>
      <c r="C6013" t="s">
        <v>23</v>
      </c>
      <c r="D6013">
        <v>1010</v>
      </c>
      <c r="E6013" s="12">
        <v>40292</v>
      </c>
      <c r="F6013" s="72">
        <f t="shared" si="1004"/>
        <v>2010</v>
      </c>
      <c r="G6013" s="70">
        <f t="shared" si="1005"/>
        <v>6720.0495049504952</v>
      </c>
      <c r="H6013" s="70" cm="1">
        <f t="array" ref="H6013">INDEX(magic_bricks_appreciation_pivot!$A$13:$K$20,MATCH(C6013,magic_bricks_appreciation_pivot!$A$13:$A$20,0),1+MATCH(F6013,INDEX(magic_bricks_appreciation_pivot!$B$13:$K$13,0),0))</f>
        <v>0.49881786187527283</v>
      </c>
      <c r="I6013" s="70">
        <f t="shared" si="1013"/>
        <v>10072.130230705887</v>
      </c>
      <c r="J6013">
        <v>197</v>
      </c>
      <c r="K6013">
        <v>1</v>
      </c>
      <c r="L6013">
        <v>1</v>
      </c>
      <c r="M6013">
        <v>3</v>
      </c>
      <c r="N6013" t="s">
        <v>193</v>
      </c>
      <c r="O6013" t="s">
        <v>155</v>
      </c>
      <c r="P6013" s="12">
        <v>24597</v>
      </c>
      <c r="Q6013" t="s">
        <v>156</v>
      </c>
      <c r="R6013" t="s">
        <v>177</v>
      </c>
      <c r="S6013" t="s">
        <v>178</v>
      </c>
      <c r="T6013" t="s">
        <v>159</v>
      </c>
      <c r="U6013">
        <v>4</v>
      </c>
      <c r="V6013">
        <v>2.6</v>
      </c>
      <c r="W6013">
        <v>4.5999999999999996</v>
      </c>
      <c r="X6013">
        <v>3.82</v>
      </c>
      <c r="Y6013">
        <v>271490</v>
      </c>
      <c r="Z6013">
        <v>115383</v>
      </c>
      <c r="AA6013">
        <v>6787250</v>
      </c>
    </row>
    <row r="6014" spans="1:27">
      <c r="A6014" t="s">
        <v>6207</v>
      </c>
      <c r="B6014" t="s">
        <v>56</v>
      </c>
      <c r="C6014" t="s">
        <v>56</v>
      </c>
      <c r="D6014">
        <v>909</v>
      </c>
      <c r="E6014" s="12">
        <v>40620</v>
      </c>
      <c r="F6014" s="72">
        <f t="shared" si="1004"/>
        <v>2011</v>
      </c>
      <c r="G6014" s="70">
        <f t="shared" si="1005"/>
        <v>10794.39493949395</v>
      </c>
      <c r="H6014" s="70" cm="1">
        <f t="array" ref="H6014">INDEX(magic_bricks_appreciation_pivot!$A$13:$K$20,MATCH(C6014,magic_bricks_appreciation_pivot!$A$13:$A$20,0),1+MATCH(F6014,INDEX(magic_bricks_appreciation_pivot!$B$13:$K$13,0),0))</f>
        <v>0.33228770983948047</v>
      </c>
      <c r="I6014" s="70">
        <f t="shared" si="1013"/>
        <v>14381.239713041272</v>
      </c>
      <c r="J6014">
        <v>0</v>
      </c>
      <c r="K6014">
        <v>1</v>
      </c>
      <c r="L6014">
        <v>1</v>
      </c>
      <c r="M6014">
        <v>3</v>
      </c>
      <c r="N6014" t="s">
        <v>154</v>
      </c>
      <c r="O6014" t="s">
        <v>161</v>
      </c>
      <c r="P6014" s="12">
        <v>38065</v>
      </c>
      <c r="Q6014" t="s">
        <v>156</v>
      </c>
      <c r="R6014" t="s">
        <v>157</v>
      </c>
      <c r="S6014" t="s">
        <v>158</v>
      </c>
      <c r="T6014" t="s">
        <v>159</v>
      </c>
      <c r="U6014">
        <v>4</v>
      </c>
      <c r="V6014">
        <v>4.9000000000000004</v>
      </c>
      <c r="W6014">
        <v>4.0999999999999996</v>
      </c>
      <c r="X6014">
        <v>4.2300000000000004</v>
      </c>
      <c r="Y6014">
        <v>294363</v>
      </c>
      <c r="Z6014">
        <v>137369</v>
      </c>
      <c r="AA6014">
        <v>9812105</v>
      </c>
    </row>
    <row r="6015" spans="1:27" hidden="1">
      <c r="A6015" t="s">
        <v>6208</v>
      </c>
      <c r="B6015" t="s">
        <v>51</v>
      </c>
      <c r="C6015" t="s">
        <v>51</v>
      </c>
      <c r="D6015">
        <v>1635</v>
      </c>
      <c r="E6015" s="12">
        <v>38975</v>
      </c>
      <c r="F6015" s="72">
        <f t="shared" si="1004"/>
        <v>2006</v>
      </c>
      <c r="G6015" s="70">
        <f t="shared" si="1005"/>
        <v>8462.8746177370031</v>
      </c>
      <c r="H6015" s="70" t="e" cm="1">
        <f t="array" ref="H6015">INDEX(magic_bricks_appreciation_pivot!$A$13:$K$20,MATCH(C6015,magic_bricks_appreciation_pivot!$A$13:$A$20,0),1+MATCH(F6015,INDEX(magic_bricks_appreciation_pivot!$B$13:$K$13,0),0))</f>
        <v>#N/A</v>
      </c>
      <c r="I6015" s="70"/>
      <c r="J6015">
        <v>35</v>
      </c>
      <c r="K6015">
        <v>2</v>
      </c>
      <c r="L6015">
        <v>1</v>
      </c>
      <c r="M6015">
        <v>4</v>
      </c>
      <c r="N6015" t="s">
        <v>184</v>
      </c>
      <c r="O6015" t="s">
        <v>155</v>
      </c>
      <c r="P6015" s="12">
        <v>26200</v>
      </c>
      <c r="Q6015" t="s">
        <v>156</v>
      </c>
      <c r="R6015" t="s">
        <v>165</v>
      </c>
      <c r="S6015" t="s">
        <v>178</v>
      </c>
      <c r="T6015" t="s">
        <v>163</v>
      </c>
      <c r="U6015">
        <v>2.1</v>
      </c>
      <c r="V6015">
        <v>3.5</v>
      </c>
      <c r="W6015">
        <v>4.7</v>
      </c>
      <c r="X6015">
        <v>3.51</v>
      </c>
      <c r="Y6015">
        <v>511962</v>
      </c>
      <c r="Z6015">
        <v>138368</v>
      </c>
      <c r="AA6015">
        <v>13836800</v>
      </c>
    </row>
    <row r="6016" spans="1:27">
      <c r="A6016" t="s">
        <v>6209</v>
      </c>
      <c r="B6016" t="s">
        <v>23</v>
      </c>
      <c r="C6016" t="s">
        <v>23</v>
      </c>
      <c r="D6016">
        <v>744</v>
      </c>
      <c r="E6016" s="12">
        <v>40909</v>
      </c>
      <c r="F6016" s="72">
        <f t="shared" si="1004"/>
        <v>2012</v>
      </c>
      <c r="G6016" s="70">
        <f t="shared" si="1005"/>
        <v>7037.6344086021509</v>
      </c>
      <c r="H6016" s="70" cm="1">
        <f t="array" ref="H6016">INDEX(magic_bricks_appreciation_pivot!$A$13:$K$20,MATCH(C6016,magic_bricks_appreciation_pivot!$A$13:$A$20,0),1+MATCH(F6016,INDEX(magic_bricks_appreciation_pivot!$B$13:$K$13,0),0))</f>
        <v>0.26292059267573231</v>
      </c>
      <c r="I6016" s="70">
        <f t="shared" ref="I6016:I6018" si="1014">G6016+G6016*H6016</f>
        <v>8887.9734183469554</v>
      </c>
      <c r="J6016">
        <v>59</v>
      </c>
      <c r="K6016">
        <v>1</v>
      </c>
      <c r="L6016">
        <v>1</v>
      </c>
      <c r="M6016">
        <v>2</v>
      </c>
      <c r="N6016" t="s">
        <v>184</v>
      </c>
      <c r="O6016" t="s">
        <v>161</v>
      </c>
      <c r="P6016" s="12">
        <v>23389</v>
      </c>
      <c r="Q6016" t="s">
        <v>169</v>
      </c>
      <c r="R6016" t="s">
        <v>177</v>
      </c>
      <c r="S6016" t="s">
        <v>162</v>
      </c>
      <c r="T6016" t="s">
        <v>171</v>
      </c>
      <c r="U6016">
        <v>2.8</v>
      </c>
      <c r="V6016">
        <v>3.7</v>
      </c>
      <c r="W6016">
        <v>2.2999999999999998</v>
      </c>
      <c r="X6016">
        <v>2.87</v>
      </c>
      <c r="Y6016">
        <v>235620</v>
      </c>
      <c r="Z6016">
        <v>104720</v>
      </c>
      <c r="AA6016">
        <v>5236000</v>
      </c>
    </row>
    <row r="6017" spans="1:27">
      <c r="A6017" t="s">
        <v>6210</v>
      </c>
      <c r="B6017" t="s">
        <v>23</v>
      </c>
      <c r="C6017" t="s">
        <v>23</v>
      </c>
      <c r="D6017">
        <v>945</v>
      </c>
      <c r="E6017" s="12">
        <v>40938</v>
      </c>
      <c r="F6017" s="72">
        <f t="shared" si="1004"/>
        <v>2012</v>
      </c>
      <c r="G6017" s="70">
        <f t="shared" si="1005"/>
        <v>5228.5714285714284</v>
      </c>
      <c r="H6017" s="70" cm="1">
        <f t="array" ref="H6017">INDEX(magic_bricks_appreciation_pivot!$A$13:$K$20,MATCH(C6017,magic_bricks_appreciation_pivot!$A$13:$A$20,0),1+MATCH(F6017,INDEX(magic_bricks_appreciation_pivot!$B$13:$K$13,0),0))</f>
        <v>0.26292059267573231</v>
      </c>
      <c r="I6017" s="70">
        <f t="shared" si="1014"/>
        <v>6603.2705274188284</v>
      </c>
      <c r="J6017">
        <v>22</v>
      </c>
      <c r="K6017">
        <v>1</v>
      </c>
      <c r="L6017">
        <v>1</v>
      </c>
      <c r="M6017">
        <v>3</v>
      </c>
      <c r="N6017" t="s">
        <v>184</v>
      </c>
      <c r="O6017" t="s">
        <v>161</v>
      </c>
      <c r="P6017" s="12">
        <v>34368</v>
      </c>
      <c r="Q6017" t="s">
        <v>194</v>
      </c>
      <c r="R6017" t="s">
        <v>177</v>
      </c>
      <c r="S6017" t="s">
        <v>158</v>
      </c>
      <c r="T6017" t="s">
        <v>173</v>
      </c>
      <c r="U6017">
        <v>2.4</v>
      </c>
      <c r="V6017">
        <v>2.9</v>
      </c>
      <c r="W6017">
        <v>2.8</v>
      </c>
      <c r="X6017">
        <v>2.71</v>
      </c>
      <c r="Y6017">
        <v>148230</v>
      </c>
      <c r="Z6017">
        <v>98820</v>
      </c>
      <c r="AA6017">
        <v>4941000</v>
      </c>
    </row>
    <row r="6018" spans="1:27">
      <c r="A6018" t="s">
        <v>6211</v>
      </c>
      <c r="B6018" t="s">
        <v>175</v>
      </c>
      <c r="C6018" t="s">
        <v>34</v>
      </c>
      <c r="D6018">
        <v>1063</v>
      </c>
      <c r="E6018" s="12">
        <v>41588</v>
      </c>
      <c r="F6018" s="72">
        <f t="shared" si="1004"/>
        <v>2013</v>
      </c>
      <c r="G6018" s="70">
        <f t="shared" si="1005"/>
        <v>9475.6820319849485</v>
      </c>
      <c r="H6018" s="70" cm="1">
        <f t="array" ref="H6018">INDEX(magic_bricks_appreciation_pivot!$A$13:$K$20,MATCH(C6018,magic_bricks_appreciation_pivot!$A$13:$A$20,0),1+MATCH(F6018,INDEX(magic_bricks_appreciation_pivot!$B$13:$K$13,0),0))</f>
        <v>0.11656080922135968</v>
      </c>
      <c r="I6018" s="70">
        <f t="shared" si="1014"/>
        <v>10580.175197557412</v>
      </c>
      <c r="J6018">
        <v>109</v>
      </c>
      <c r="K6018">
        <v>1</v>
      </c>
      <c r="L6018">
        <v>1</v>
      </c>
      <c r="M6018">
        <v>3</v>
      </c>
      <c r="N6018" t="s">
        <v>154</v>
      </c>
      <c r="O6018" t="s">
        <v>155</v>
      </c>
      <c r="P6018" s="12">
        <v>30273</v>
      </c>
      <c r="Q6018" t="s">
        <v>194</v>
      </c>
      <c r="R6018" t="s">
        <v>165</v>
      </c>
      <c r="S6018" t="s">
        <v>162</v>
      </c>
      <c r="T6018" t="s">
        <v>182</v>
      </c>
      <c r="U6018">
        <v>2.4</v>
      </c>
      <c r="V6018">
        <v>3.2</v>
      </c>
      <c r="W6018">
        <v>3.6</v>
      </c>
      <c r="X6018">
        <v>3.08</v>
      </c>
      <c r="Y6018">
        <v>271962</v>
      </c>
      <c r="Z6018">
        <v>40291</v>
      </c>
      <c r="AA6018">
        <v>10072650</v>
      </c>
    </row>
    <row r="6019" spans="1:27" hidden="1">
      <c r="A6019" t="s">
        <v>6212</v>
      </c>
      <c r="B6019" t="s">
        <v>39</v>
      </c>
      <c r="C6019" t="s">
        <v>39</v>
      </c>
      <c r="D6019">
        <v>1823</v>
      </c>
      <c r="E6019" s="12">
        <v>40152</v>
      </c>
      <c r="F6019" s="72">
        <f t="shared" ref="F6019:F6082" si="1015">YEAR(E6019)</f>
        <v>2009</v>
      </c>
      <c r="G6019" s="70">
        <f t="shared" ref="G6019:G6082" si="1016">AA6019/D6019</f>
        <v>10479.078442128361</v>
      </c>
      <c r="H6019" s="70" t="e" cm="1">
        <f t="array" ref="H6019">INDEX(magic_bricks_appreciation_pivot!$A$13:$K$20,MATCH(C6019,magic_bricks_appreciation_pivot!$A$13:$A$20,0),1+MATCH(F6019,INDEX(magic_bricks_appreciation_pivot!$B$13:$K$13,0),0))</f>
        <v>#N/A</v>
      </c>
      <c r="I6019" s="70"/>
      <c r="J6019">
        <v>22</v>
      </c>
      <c r="K6019">
        <v>2</v>
      </c>
      <c r="L6019">
        <v>1</v>
      </c>
      <c r="M6019">
        <v>5</v>
      </c>
      <c r="N6019" t="s">
        <v>193</v>
      </c>
      <c r="O6019" t="s">
        <v>161</v>
      </c>
      <c r="P6019" s="12">
        <v>24457</v>
      </c>
      <c r="Q6019" t="s">
        <v>156</v>
      </c>
      <c r="R6019" t="s">
        <v>177</v>
      </c>
      <c r="S6019" t="s">
        <v>178</v>
      </c>
      <c r="T6019" t="s">
        <v>166</v>
      </c>
      <c r="U6019">
        <v>3.7</v>
      </c>
      <c r="V6019">
        <v>3.9</v>
      </c>
      <c r="W6019">
        <v>4.9000000000000004</v>
      </c>
      <c r="X6019">
        <v>4.2300000000000004</v>
      </c>
      <c r="Y6019">
        <v>573101</v>
      </c>
      <c r="Z6019">
        <v>305654</v>
      </c>
      <c r="AA6019">
        <v>19103360</v>
      </c>
    </row>
    <row r="6020" spans="1:27">
      <c r="A6020" t="s">
        <v>6213</v>
      </c>
      <c r="B6020" t="s">
        <v>201</v>
      </c>
      <c r="C6020" t="s">
        <v>201</v>
      </c>
      <c r="D6020">
        <v>1358</v>
      </c>
      <c r="E6020" s="12">
        <v>40230</v>
      </c>
      <c r="F6020" s="72">
        <f t="shared" si="1015"/>
        <v>2010</v>
      </c>
      <c r="G6020" s="70">
        <f t="shared" si="1016"/>
        <v>6866.0088365243</v>
      </c>
      <c r="H6020" s="70" cm="1">
        <f t="array" ref="H6020">INDEX(magic_bricks_appreciation_pivot!$A$13:$K$20,MATCH(C6020,magic_bricks_appreciation_pivot!$A$13:$A$20,0),1+MATCH(F6020,INDEX(magic_bricks_appreciation_pivot!$B$13:$K$13,0),0))</f>
        <v>0.62790190260080292</v>
      </c>
      <c r="I6020" s="70">
        <f>G6020+G6020*H6020</f>
        <v>11177.188848251833</v>
      </c>
      <c r="J6020">
        <v>128</v>
      </c>
      <c r="K6020">
        <v>2</v>
      </c>
      <c r="L6020">
        <v>1</v>
      </c>
      <c r="M6020">
        <v>4</v>
      </c>
      <c r="N6020" t="s">
        <v>154</v>
      </c>
      <c r="O6020" t="s">
        <v>161</v>
      </c>
      <c r="P6020" s="12">
        <v>35120</v>
      </c>
      <c r="Q6020" t="s">
        <v>169</v>
      </c>
      <c r="R6020" t="s">
        <v>177</v>
      </c>
      <c r="S6020" t="s">
        <v>162</v>
      </c>
      <c r="T6020" t="s">
        <v>166</v>
      </c>
      <c r="U6020">
        <v>2</v>
      </c>
      <c r="V6020">
        <v>4.5999999999999996</v>
      </c>
      <c r="W6020">
        <v>2.1</v>
      </c>
      <c r="X6020">
        <v>2.82</v>
      </c>
      <c r="Y6020">
        <v>428906</v>
      </c>
      <c r="Z6020">
        <v>111888</v>
      </c>
      <c r="AA6020">
        <v>9324040</v>
      </c>
    </row>
    <row r="6021" spans="1:27" hidden="1">
      <c r="A6021" t="s">
        <v>6214</v>
      </c>
      <c r="B6021" t="s">
        <v>51</v>
      </c>
      <c r="C6021" t="s">
        <v>51</v>
      </c>
      <c r="D6021">
        <v>1870</v>
      </c>
      <c r="E6021" s="12">
        <v>38840</v>
      </c>
      <c r="F6021" s="72">
        <f t="shared" si="1015"/>
        <v>2006</v>
      </c>
      <c r="G6021" s="70">
        <f t="shared" si="1016"/>
        <v>4568.5989304812838</v>
      </c>
      <c r="H6021" s="70" t="e" cm="1">
        <f t="array" ref="H6021">INDEX(magic_bricks_appreciation_pivot!$A$13:$K$20,MATCH(C6021,magic_bricks_appreciation_pivot!$A$13:$A$20,0),1+MATCH(F6021,INDEX(magic_bricks_appreciation_pivot!$B$13:$K$13,0),0))</f>
        <v>#N/A</v>
      </c>
      <c r="I6021" s="70"/>
      <c r="J6021">
        <v>164</v>
      </c>
      <c r="K6021">
        <v>3</v>
      </c>
      <c r="L6021">
        <v>2</v>
      </c>
      <c r="M6021">
        <v>5</v>
      </c>
      <c r="N6021" t="s">
        <v>184</v>
      </c>
      <c r="O6021" t="s">
        <v>161</v>
      </c>
      <c r="P6021" s="12">
        <v>28255</v>
      </c>
      <c r="Q6021" t="s">
        <v>194</v>
      </c>
      <c r="R6021" t="s">
        <v>157</v>
      </c>
      <c r="S6021" t="s">
        <v>162</v>
      </c>
      <c r="T6021" t="s">
        <v>159</v>
      </c>
      <c r="U6021">
        <v>2</v>
      </c>
      <c r="V6021">
        <v>3</v>
      </c>
      <c r="W6021">
        <v>4.4000000000000004</v>
      </c>
      <c r="X6021">
        <v>3.17</v>
      </c>
      <c r="Y6021">
        <v>333188</v>
      </c>
      <c r="Z6021">
        <v>76890</v>
      </c>
      <c r="AA6021">
        <v>8543280</v>
      </c>
    </row>
    <row r="6022" spans="1:27">
      <c r="A6022" t="s">
        <v>6215</v>
      </c>
      <c r="B6022" t="s">
        <v>175</v>
      </c>
      <c r="C6022" t="s">
        <v>34</v>
      </c>
      <c r="D6022">
        <v>1207</v>
      </c>
      <c r="E6022" s="12">
        <v>40344</v>
      </c>
      <c r="F6022" s="72">
        <f t="shared" si="1015"/>
        <v>2010</v>
      </c>
      <c r="G6022" s="70">
        <f t="shared" si="1016"/>
        <v>7397.9618889809444</v>
      </c>
      <c r="H6022" s="70" cm="1">
        <f t="array" ref="H6022">INDEX(magic_bricks_appreciation_pivot!$A$13:$K$20,MATCH(C6022,magic_bricks_appreciation_pivot!$A$13:$A$20,0),1+MATCH(F6022,INDEX(magic_bricks_appreciation_pivot!$B$13:$K$13,0),0))</f>
        <v>0.46848170778869208</v>
      </c>
      <c r="I6022" s="70">
        <f t="shared" ref="I6022:I6023" si="1017">G6022+G6022*H6022</f>
        <v>10863.771708886396</v>
      </c>
      <c r="J6022">
        <v>56</v>
      </c>
      <c r="K6022">
        <v>2</v>
      </c>
      <c r="L6022">
        <v>1</v>
      </c>
      <c r="M6022">
        <v>4</v>
      </c>
      <c r="N6022" t="s">
        <v>154</v>
      </c>
      <c r="O6022" t="s">
        <v>161</v>
      </c>
      <c r="P6022" s="12">
        <v>28299</v>
      </c>
      <c r="Q6022" t="s">
        <v>169</v>
      </c>
      <c r="R6022" t="s">
        <v>157</v>
      </c>
      <c r="S6022" t="s">
        <v>158</v>
      </c>
      <c r="T6022" t="s">
        <v>163</v>
      </c>
      <c r="U6022">
        <v>2.5</v>
      </c>
      <c r="V6022">
        <v>2.2000000000000002</v>
      </c>
      <c r="W6022">
        <v>4.5999999999999996</v>
      </c>
      <c r="X6022">
        <v>3.01</v>
      </c>
      <c r="Y6022">
        <v>241092</v>
      </c>
      <c r="Z6022">
        <v>116081</v>
      </c>
      <c r="AA6022">
        <v>8929340</v>
      </c>
    </row>
    <row r="6023" spans="1:27">
      <c r="A6023" t="s">
        <v>6216</v>
      </c>
      <c r="B6023" t="s">
        <v>39</v>
      </c>
      <c r="C6023" t="s">
        <v>39</v>
      </c>
      <c r="D6023">
        <v>1892</v>
      </c>
      <c r="E6023" s="12">
        <v>40811</v>
      </c>
      <c r="F6023" s="72">
        <f t="shared" si="1015"/>
        <v>2011</v>
      </c>
      <c r="G6023" s="70">
        <f t="shared" si="1016"/>
        <v>6914.7515856236787</v>
      </c>
      <c r="H6023" s="70" cm="1">
        <f t="array" ref="H6023">INDEX(magic_bricks_appreciation_pivot!$A$13:$K$20,MATCH(C6023,magic_bricks_appreciation_pivot!$A$13:$A$20,0),1+MATCH(F6023,INDEX(magic_bricks_appreciation_pivot!$B$13:$K$13,0),0))</f>
        <v>0.32133594787779113</v>
      </c>
      <c r="I6023" s="70">
        <f t="shared" si="1017"/>
        <v>9136.7098407295234</v>
      </c>
      <c r="J6023">
        <v>123</v>
      </c>
      <c r="K6023">
        <v>2</v>
      </c>
      <c r="L6023">
        <v>1</v>
      </c>
      <c r="M6023">
        <v>5</v>
      </c>
      <c r="N6023" t="s">
        <v>168</v>
      </c>
      <c r="O6023" t="s">
        <v>161</v>
      </c>
      <c r="P6023" s="12">
        <v>38986</v>
      </c>
      <c r="Q6023" t="s">
        <v>169</v>
      </c>
      <c r="R6023" t="s">
        <v>157</v>
      </c>
      <c r="S6023" t="s">
        <v>178</v>
      </c>
      <c r="T6023" t="s">
        <v>163</v>
      </c>
      <c r="U6023">
        <v>4.5999999999999996</v>
      </c>
      <c r="V6023">
        <v>3.7</v>
      </c>
      <c r="W6023">
        <v>4.0999999999999996</v>
      </c>
      <c r="X6023">
        <v>4.1749999999999998</v>
      </c>
      <c r="Y6023">
        <v>484060</v>
      </c>
      <c r="Z6023">
        <v>248571</v>
      </c>
      <c r="AA6023">
        <v>13082710</v>
      </c>
    </row>
    <row r="6024" spans="1:27" hidden="1">
      <c r="A6024" t="s">
        <v>6217</v>
      </c>
      <c r="B6024" t="s">
        <v>51</v>
      </c>
      <c r="C6024" t="s">
        <v>51</v>
      </c>
      <c r="D6024">
        <v>1857</v>
      </c>
      <c r="E6024" s="12">
        <v>38417</v>
      </c>
      <c r="F6024" s="72">
        <f t="shared" si="1015"/>
        <v>2005</v>
      </c>
      <c r="G6024" s="70">
        <f t="shared" si="1016"/>
        <v>5782.7517501346256</v>
      </c>
      <c r="H6024" s="70" t="e" cm="1">
        <f t="array" ref="H6024">INDEX(magic_bricks_appreciation_pivot!$A$13:$K$20,MATCH(C6024,magic_bricks_appreciation_pivot!$A$13:$A$20,0),1+MATCH(F6024,INDEX(magic_bricks_appreciation_pivot!$B$13:$K$13,0),0))</f>
        <v>#N/A</v>
      </c>
      <c r="I6024" s="70"/>
      <c r="J6024">
        <v>109</v>
      </c>
      <c r="K6024">
        <v>3</v>
      </c>
      <c r="L6024">
        <v>2</v>
      </c>
      <c r="M6024">
        <v>5</v>
      </c>
      <c r="N6024" t="s">
        <v>154</v>
      </c>
      <c r="O6024" t="s">
        <v>161</v>
      </c>
      <c r="P6024" s="12">
        <v>27102</v>
      </c>
      <c r="Q6024" t="s">
        <v>169</v>
      </c>
      <c r="R6024" t="s">
        <v>157</v>
      </c>
      <c r="S6024" t="s">
        <v>162</v>
      </c>
      <c r="T6024" t="s">
        <v>163</v>
      </c>
      <c r="U6024">
        <v>2.8</v>
      </c>
      <c r="V6024">
        <v>4.8</v>
      </c>
      <c r="W6024">
        <v>2.9</v>
      </c>
      <c r="X6024">
        <v>3.73</v>
      </c>
      <c r="Y6024">
        <v>386589</v>
      </c>
      <c r="Z6024">
        <v>75170</v>
      </c>
      <c r="AA6024">
        <v>10738570</v>
      </c>
    </row>
    <row r="6025" spans="1:27">
      <c r="A6025" t="s">
        <v>6218</v>
      </c>
      <c r="B6025" t="s">
        <v>56</v>
      </c>
      <c r="C6025" t="s">
        <v>56</v>
      </c>
      <c r="D6025">
        <v>1296</v>
      </c>
      <c r="E6025" s="12">
        <v>40373</v>
      </c>
      <c r="F6025" s="72">
        <f t="shared" si="1015"/>
        <v>2010</v>
      </c>
      <c r="G6025" s="70">
        <f t="shared" si="1016"/>
        <v>8990.3587962962956</v>
      </c>
      <c r="H6025" s="70" cm="1">
        <f t="array" ref="H6025">INDEX(magic_bricks_appreciation_pivot!$A$13:$K$20,MATCH(C6025,magic_bricks_appreciation_pivot!$A$13:$A$20,0),1+MATCH(F6025,INDEX(magic_bricks_appreciation_pivot!$B$13:$K$13,0),0))</f>
        <v>0.62795711804515786</v>
      </c>
      <c r="I6025" s="70">
        <f t="shared" ref="I6025:I6026" si="1018">G6025+G6025*H6025</f>
        <v>14635.918596210453</v>
      </c>
      <c r="J6025">
        <v>39</v>
      </c>
      <c r="K6025">
        <v>2</v>
      </c>
      <c r="L6025">
        <v>2</v>
      </c>
      <c r="M6025">
        <v>4</v>
      </c>
      <c r="N6025" t="s">
        <v>154</v>
      </c>
      <c r="O6025" t="s">
        <v>155</v>
      </c>
      <c r="P6025" s="12">
        <v>30518</v>
      </c>
      <c r="Q6025" t="s">
        <v>169</v>
      </c>
      <c r="R6025" t="s">
        <v>157</v>
      </c>
      <c r="S6025" t="s">
        <v>178</v>
      </c>
      <c r="T6025" t="s">
        <v>182</v>
      </c>
      <c r="U6025">
        <v>4.8</v>
      </c>
      <c r="V6025">
        <v>4.7</v>
      </c>
      <c r="W6025">
        <v>2.2000000000000002</v>
      </c>
      <c r="X6025">
        <v>3.48</v>
      </c>
      <c r="Y6025">
        <v>466060</v>
      </c>
      <c r="Z6025">
        <v>151470</v>
      </c>
      <c r="AA6025">
        <v>11651505</v>
      </c>
    </row>
    <row r="6026" spans="1:27">
      <c r="A6026" t="s">
        <v>6219</v>
      </c>
      <c r="B6026" t="s">
        <v>175</v>
      </c>
      <c r="C6026" t="s">
        <v>34</v>
      </c>
      <c r="D6026">
        <v>1012</v>
      </c>
      <c r="E6026" s="12">
        <v>40874</v>
      </c>
      <c r="F6026" s="72">
        <f t="shared" si="1015"/>
        <v>2011</v>
      </c>
      <c r="G6026" s="70">
        <f t="shared" si="1016"/>
        <v>8233.053359683794</v>
      </c>
      <c r="H6026" s="70" cm="1">
        <f t="array" ref="H6026">INDEX(magic_bricks_appreciation_pivot!$A$13:$K$20,MATCH(C6026,magic_bricks_appreciation_pivot!$A$13:$A$20,0),1+MATCH(F6026,INDEX(magic_bricks_appreciation_pivot!$B$13:$K$13,0),0))</f>
        <v>0.22839026915113872</v>
      </c>
      <c r="I6026" s="70">
        <f t="shared" si="1018"/>
        <v>10113.402632437663</v>
      </c>
      <c r="J6026">
        <v>63</v>
      </c>
      <c r="K6026">
        <v>1</v>
      </c>
      <c r="L6026">
        <v>1</v>
      </c>
      <c r="M6026">
        <v>3</v>
      </c>
      <c r="N6026" t="s">
        <v>154</v>
      </c>
      <c r="O6026" t="s">
        <v>155</v>
      </c>
      <c r="P6026" s="12">
        <v>31019</v>
      </c>
      <c r="Q6026" t="s">
        <v>194</v>
      </c>
      <c r="R6026" t="s">
        <v>170</v>
      </c>
      <c r="S6026" t="s">
        <v>158</v>
      </c>
      <c r="T6026" t="s">
        <v>163</v>
      </c>
      <c r="U6026">
        <v>2.5</v>
      </c>
      <c r="V6026">
        <v>2.5</v>
      </c>
      <c r="W6026">
        <v>2.2000000000000002</v>
      </c>
      <c r="X6026">
        <v>2.41</v>
      </c>
      <c r="Y6026">
        <v>233292</v>
      </c>
      <c r="Z6026">
        <v>116646</v>
      </c>
      <c r="AA6026">
        <v>8331850</v>
      </c>
    </row>
    <row r="6027" spans="1:27" hidden="1">
      <c r="A6027" t="s">
        <v>6220</v>
      </c>
      <c r="B6027" t="s">
        <v>175</v>
      </c>
      <c r="C6027" t="s">
        <v>34</v>
      </c>
      <c r="D6027">
        <v>733</v>
      </c>
      <c r="E6027" s="12">
        <v>39748</v>
      </c>
      <c r="F6027" s="72">
        <f t="shared" si="1015"/>
        <v>2008</v>
      </c>
      <c r="G6027" s="70">
        <f t="shared" si="1016"/>
        <v>9986.1527967257844</v>
      </c>
      <c r="H6027" s="70" t="e" cm="1">
        <f t="array" ref="H6027">INDEX(magic_bricks_appreciation_pivot!$A$13:$K$20,MATCH(C6027,magic_bricks_appreciation_pivot!$A$13:$A$20,0),1+MATCH(F6027,INDEX(magic_bricks_appreciation_pivot!$B$13:$K$13,0),0))</f>
        <v>#N/A</v>
      </c>
      <c r="I6027" s="70"/>
      <c r="J6027">
        <v>156</v>
      </c>
      <c r="K6027">
        <v>1</v>
      </c>
      <c r="L6027">
        <v>1</v>
      </c>
      <c r="M6027">
        <v>2</v>
      </c>
      <c r="N6027" t="s">
        <v>184</v>
      </c>
      <c r="O6027" t="s">
        <v>161</v>
      </c>
      <c r="P6027" s="12">
        <v>31353</v>
      </c>
      <c r="Q6027" t="s">
        <v>194</v>
      </c>
      <c r="R6027" t="s">
        <v>157</v>
      </c>
      <c r="S6027" t="s">
        <v>162</v>
      </c>
      <c r="T6027" t="s">
        <v>163</v>
      </c>
      <c r="U6027">
        <v>3.1</v>
      </c>
      <c r="V6027">
        <v>4.3</v>
      </c>
      <c r="W6027">
        <v>3.2</v>
      </c>
      <c r="X6027">
        <v>3.61</v>
      </c>
      <c r="Y6027">
        <v>226915</v>
      </c>
      <c r="Z6027">
        <v>65879</v>
      </c>
      <c r="AA6027">
        <v>7319850</v>
      </c>
    </row>
    <row r="6028" spans="1:27">
      <c r="A6028" t="s">
        <v>6221</v>
      </c>
      <c r="B6028" t="s">
        <v>23</v>
      </c>
      <c r="C6028" t="s">
        <v>23</v>
      </c>
      <c r="D6028">
        <v>1224</v>
      </c>
      <c r="E6028" s="12">
        <v>40643</v>
      </c>
      <c r="F6028" s="72">
        <f t="shared" si="1015"/>
        <v>2011</v>
      </c>
      <c r="G6028" s="70">
        <f t="shared" si="1016"/>
        <v>9430.7598039215682</v>
      </c>
      <c r="H6028" s="70" cm="1">
        <f t="array" ref="H6028">INDEX(magic_bricks_appreciation_pivot!$A$13:$K$20,MATCH(C6028,magic_bricks_appreciation_pivot!$A$13:$A$20,0),1+MATCH(F6028,INDEX(magic_bricks_appreciation_pivot!$B$13:$K$13,0),0))</f>
        <v>0.30621792098525186</v>
      </c>
      <c r="I6028" s="70">
        <f>G6028+G6028*H6028</f>
        <v>12318.627464389712</v>
      </c>
      <c r="J6028">
        <v>129</v>
      </c>
      <c r="K6028">
        <v>1</v>
      </c>
      <c r="L6028">
        <v>1</v>
      </c>
      <c r="M6028">
        <v>3</v>
      </c>
      <c r="N6028" t="s">
        <v>176</v>
      </c>
      <c r="O6028" t="s">
        <v>155</v>
      </c>
      <c r="P6028" s="12">
        <v>27868</v>
      </c>
      <c r="Q6028" t="s">
        <v>156</v>
      </c>
      <c r="R6028" t="s">
        <v>157</v>
      </c>
      <c r="S6028" t="s">
        <v>158</v>
      </c>
      <c r="T6028" t="s">
        <v>182</v>
      </c>
      <c r="U6028">
        <v>2.2000000000000002</v>
      </c>
      <c r="V6028">
        <v>3.6</v>
      </c>
      <c r="W6028">
        <v>3.7</v>
      </c>
      <c r="X6028">
        <v>3.22</v>
      </c>
      <c r="Y6028">
        <v>415557</v>
      </c>
      <c r="Z6028">
        <v>277038</v>
      </c>
      <c r="AA6028">
        <v>11543250</v>
      </c>
    </row>
    <row r="6029" spans="1:27" hidden="1">
      <c r="A6029" t="s">
        <v>6222</v>
      </c>
      <c r="B6029" t="s">
        <v>51</v>
      </c>
      <c r="C6029" t="s">
        <v>51</v>
      </c>
      <c r="D6029">
        <v>1587</v>
      </c>
      <c r="E6029" s="12">
        <v>38068</v>
      </c>
      <c r="F6029" s="72">
        <f t="shared" si="1015"/>
        <v>2004</v>
      </c>
      <c r="G6029" s="70">
        <f t="shared" si="1016"/>
        <v>4599.6282293635795</v>
      </c>
      <c r="H6029" s="70" t="e" cm="1">
        <f t="array" ref="H6029">INDEX(magic_bricks_appreciation_pivot!$A$13:$K$20,MATCH(C6029,magic_bricks_appreciation_pivot!$A$13:$A$20,0),1+MATCH(F6029,INDEX(magic_bricks_appreciation_pivot!$B$13:$K$13,0),0))</f>
        <v>#N/A</v>
      </c>
      <c r="I6029" s="70"/>
      <c r="J6029">
        <v>85</v>
      </c>
      <c r="K6029">
        <v>2</v>
      </c>
      <c r="L6029">
        <v>1</v>
      </c>
      <c r="M6029">
        <v>4</v>
      </c>
      <c r="N6029" t="s">
        <v>193</v>
      </c>
      <c r="O6029" t="s">
        <v>161</v>
      </c>
      <c r="P6029" s="12">
        <v>18723</v>
      </c>
      <c r="Q6029" t="s">
        <v>169</v>
      </c>
      <c r="R6029" t="s">
        <v>165</v>
      </c>
      <c r="S6029" t="s">
        <v>158</v>
      </c>
      <c r="T6029" t="s">
        <v>173</v>
      </c>
      <c r="U6029">
        <v>4.4000000000000004</v>
      </c>
      <c r="V6029">
        <v>2.8</v>
      </c>
      <c r="W6029">
        <v>2.6</v>
      </c>
      <c r="X6029">
        <v>3.14</v>
      </c>
      <c r="Y6029">
        <v>262786</v>
      </c>
      <c r="Z6029">
        <v>145992</v>
      </c>
      <c r="AA6029">
        <v>7299610</v>
      </c>
    </row>
    <row r="6030" spans="1:27">
      <c r="A6030" t="s">
        <v>6223</v>
      </c>
      <c r="B6030" t="s">
        <v>175</v>
      </c>
      <c r="C6030" t="s">
        <v>34</v>
      </c>
      <c r="D6030">
        <v>858</v>
      </c>
      <c r="E6030" s="12">
        <v>40487</v>
      </c>
      <c r="F6030" s="72">
        <f t="shared" si="1015"/>
        <v>2010</v>
      </c>
      <c r="G6030" s="70">
        <f t="shared" si="1016"/>
        <v>10044.242424242424</v>
      </c>
      <c r="H6030" s="70" cm="1">
        <f t="array" ref="H6030">INDEX(magic_bricks_appreciation_pivot!$A$13:$K$20,MATCH(C6030,magic_bricks_appreciation_pivot!$A$13:$A$20,0),1+MATCH(F6030,INDEX(magic_bricks_appreciation_pivot!$B$13:$K$13,0),0))</f>
        <v>0.46848170778869208</v>
      </c>
      <c r="I6030" s="70">
        <f t="shared" ref="I6030:I6031" si="1019">G6030+G6030*H6030</f>
        <v>14749.786268595148</v>
      </c>
      <c r="J6030">
        <v>86</v>
      </c>
      <c r="K6030">
        <v>1</v>
      </c>
      <c r="L6030">
        <v>1</v>
      </c>
      <c r="M6030">
        <v>3</v>
      </c>
      <c r="N6030" t="s">
        <v>193</v>
      </c>
      <c r="O6030" t="s">
        <v>161</v>
      </c>
      <c r="P6030" s="12">
        <v>33917</v>
      </c>
      <c r="Q6030" t="s">
        <v>169</v>
      </c>
      <c r="R6030" t="s">
        <v>165</v>
      </c>
      <c r="S6030" t="s">
        <v>158</v>
      </c>
      <c r="T6030" t="s">
        <v>182</v>
      </c>
      <c r="U6030">
        <v>3.8</v>
      </c>
      <c r="V6030">
        <v>4</v>
      </c>
      <c r="W6030">
        <v>3.4</v>
      </c>
      <c r="X6030">
        <v>3.76</v>
      </c>
      <c r="Y6030">
        <v>241303</v>
      </c>
      <c r="Z6030">
        <v>146505</v>
      </c>
      <c r="AA6030">
        <v>8617960</v>
      </c>
    </row>
    <row r="6031" spans="1:27">
      <c r="A6031" t="s">
        <v>6224</v>
      </c>
      <c r="B6031" t="s">
        <v>175</v>
      </c>
      <c r="C6031" t="s">
        <v>34</v>
      </c>
      <c r="D6031">
        <v>830</v>
      </c>
      <c r="E6031" s="12">
        <v>41484</v>
      </c>
      <c r="F6031" s="72">
        <f t="shared" si="1015"/>
        <v>2013</v>
      </c>
      <c r="G6031" s="70">
        <f t="shared" si="1016"/>
        <v>14267.77108433735</v>
      </c>
      <c r="H6031" s="70" cm="1">
        <f t="array" ref="H6031">INDEX(magic_bricks_appreciation_pivot!$A$13:$K$20,MATCH(C6031,magic_bricks_appreciation_pivot!$A$13:$A$20,0),1+MATCH(F6031,INDEX(magic_bricks_appreciation_pivot!$B$13:$K$13,0),0))</f>
        <v>0.11656080922135968</v>
      </c>
      <c r="I6031" s="70">
        <f t="shared" si="1019"/>
        <v>15930.834027712828</v>
      </c>
      <c r="J6031">
        <v>176</v>
      </c>
      <c r="K6031">
        <v>1</v>
      </c>
      <c r="L6031">
        <v>1</v>
      </c>
      <c r="M6031">
        <v>3</v>
      </c>
      <c r="N6031" t="s">
        <v>154</v>
      </c>
      <c r="O6031" t="s">
        <v>155</v>
      </c>
      <c r="P6031" s="12">
        <v>27249</v>
      </c>
      <c r="Q6031" t="s">
        <v>156</v>
      </c>
      <c r="R6031" t="s">
        <v>170</v>
      </c>
      <c r="S6031" t="s">
        <v>158</v>
      </c>
      <c r="T6031" t="s">
        <v>182</v>
      </c>
      <c r="U6031">
        <v>2.6</v>
      </c>
      <c r="V6031">
        <v>2.6</v>
      </c>
      <c r="W6031">
        <v>3.2</v>
      </c>
      <c r="X6031">
        <v>2.78</v>
      </c>
      <c r="Y6031">
        <v>343425</v>
      </c>
      <c r="Z6031">
        <v>201318</v>
      </c>
      <c r="AA6031">
        <v>11842250</v>
      </c>
    </row>
    <row r="6032" spans="1:27" hidden="1">
      <c r="A6032" t="s">
        <v>6225</v>
      </c>
      <c r="B6032" t="s">
        <v>51</v>
      </c>
      <c r="C6032" t="s">
        <v>51</v>
      </c>
      <c r="D6032">
        <v>1665</v>
      </c>
      <c r="E6032" s="12">
        <v>38314</v>
      </c>
      <c r="F6032" s="72">
        <f t="shared" si="1015"/>
        <v>2004</v>
      </c>
      <c r="G6032" s="70">
        <f t="shared" si="1016"/>
        <v>4514.6426426426424</v>
      </c>
      <c r="H6032" s="70" t="e" cm="1">
        <f t="array" ref="H6032">INDEX(magic_bricks_appreciation_pivot!$A$13:$K$20,MATCH(C6032,magic_bricks_appreciation_pivot!$A$13:$A$20,0),1+MATCH(F6032,INDEX(magic_bricks_appreciation_pivot!$B$13:$K$13,0),0))</f>
        <v>#N/A</v>
      </c>
      <c r="I6032" s="70"/>
      <c r="J6032">
        <v>91</v>
      </c>
      <c r="K6032">
        <v>2</v>
      </c>
      <c r="L6032">
        <v>1</v>
      </c>
      <c r="M6032">
        <v>4</v>
      </c>
      <c r="N6032" t="s">
        <v>176</v>
      </c>
      <c r="O6032" t="s">
        <v>161</v>
      </c>
      <c r="P6032" s="12">
        <v>22254</v>
      </c>
      <c r="Q6032" t="s">
        <v>194</v>
      </c>
      <c r="R6032" t="s">
        <v>170</v>
      </c>
      <c r="S6032" t="s">
        <v>178</v>
      </c>
      <c r="T6032" t="s">
        <v>163</v>
      </c>
      <c r="U6032">
        <v>3.6</v>
      </c>
      <c r="V6032">
        <v>4.8</v>
      </c>
      <c r="W6032">
        <v>4.8</v>
      </c>
      <c r="X6032">
        <v>4.5</v>
      </c>
      <c r="Y6032">
        <v>285641</v>
      </c>
      <c r="Z6032">
        <v>82686</v>
      </c>
      <c r="AA6032">
        <v>7516880</v>
      </c>
    </row>
    <row r="6033" spans="1:27" hidden="1">
      <c r="A6033" t="s">
        <v>6226</v>
      </c>
      <c r="B6033" t="s">
        <v>56</v>
      </c>
      <c r="C6033" t="s">
        <v>56</v>
      </c>
      <c r="D6033">
        <v>1003</v>
      </c>
      <c r="E6033" s="12">
        <v>39885</v>
      </c>
      <c r="F6033" s="72">
        <f t="shared" si="1015"/>
        <v>2009</v>
      </c>
      <c r="G6033" s="70">
        <f t="shared" si="1016"/>
        <v>12307.467597208375</v>
      </c>
      <c r="H6033" s="70" t="e" cm="1">
        <f t="array" ref="H6033">INDEX(magic_bricks_appreciation_pivot!$A$13:$K$20,MATCH(C6033,magic_bricks_appreciation_pivot!$A$13:$A$20,0),1+MATCH(F6033,INDEX(magic_bricks_appreciation_pivot!$B$13:$K$13,0),0))</f>
        <v>#N/A</v>
      </c>
      <c r="I6033" s="70"/>
      <c r="J6033">
        <v>49</v>
      </c>
      <c r="K6033">
        <v>1</v>
      </c>
      <c r="L6033">
        <v>1</v>
      </c>
      <c r="M6033">
        <v>3</v>
      </c>
      <c r="N6033" t="s">
        <v>184</v>
      </c>
      <c r="O6033" t="s">
        <v>155</v>
      </c>
      <c r="P6033" s="12">
        <v>30395</v>
      </c>
      <c r="Q6033" t="s">
        <v>156</v>
      </c>
      <c r="R6033" t="s">
        <v>165</v>
      </c>
      <c r="S6033" t="s">
        <v>162</v>
      </c>
      <c r="T6033" t="s">
        <v>173</v>
      </c>
      <c r="U6033">
        <v>2.9</v>
      </c>
      <c r="V6033">
        <v>4.5999999999999996</v>
      </c>
      <c r="W6033">
        <v>3.5</v>
      </c>
      <c r="X6033">
        <v>3.54</v>
      </c>
      <c r="Y6033">
        <v>493776</v>
      </c>
      <c r="Z6033">
        <v>148133</v>
      </c>
      <c r="AA6033">
        <v>12344390</v>
      </c>
    </row>
    <row r="6034" spans="1:27">
      <c r="A6034" t="s">
        <v>6227</v>
      </c>
      <c r="B6034" t="s">
        <v>175</v>
      </c>
      <c r="C6034" t="s">
        <v>34</v>
      </c>
      <c r="D6034">
        <v>867</v>
      </c>
      <c r="E6034" s="12">
        <v>41496</v>
      </c>
      <c r="F6034" s="72">
        <f t="shared" si="1015"/>
        <v>2013</v>
      </c>
      <c r="G6034" s="70">
        <f t="shared" si="1016"/>
        <v>10906.332179930796</v>
      </c>
      <c r="H6034" s="70" cm="1">
        <f t="array" ref="H6034">INDEX(magic_bricks_appreciation_pivot!$A$13:$K$20,MATCH(C6034,magic_bricks_appreciation_pivot!$A$13:$A$20,0),1+MATCH(F6034,INDEX(magic_bricks_appreciation_pivot!$B$13:$K$13,0),0))</f>
        <v>0.11656080922135968</v>
      </c>
      <c r="I6034" s="70">
        <f t="shared" ref="I6034:I6035" si="1020">G6034+G6034*H6034</f>
        <v>12177.583084460486</v>
      </c>
      <c r="J6034">
        <v>108</v>
      </c>
      <c r="K6034">
        <v>1</v>
      </c>
      <c r="L6034">
        <v>1</v>
      </c>
      <c r="M6034">
        <v>3</v>
      </c>
      <c r="N6034" t="s">
        <v>193</v>
      </c>
      <c r="O6034" t="s">
        <v>155</v>
      </c>
      <c r="P6034" s="12">
        <v>31276</v>
      </c>
      <c r="Q6034" t="s">
        <v>169</v>
      </c>
      <c r="R6034" t="s">
        <v>165</v>
      </c>
      <c r="S6034" t="s">
        <v>158</v>
      </c>
      <c r="T6034" t="s">
        <v>182</v>
      </c>
      <c r="U6034">
        <v>2.2999999999999998</v>
      </c>
      <c r="V6034">
        <v>3.6</v>
      </c>
      <c r="W6034">
        <v>4.8</v>
      </c>
      <c r="X6034">
        <v>3.57</v>
      </c>
      <c r="Y6034">
        <v>293129</v>
      </c>
      <c r="Z6034">
        <v>113469</v>
      </c>
      <c r="AA6034">
        <v>9455790</v>
      </c>
    </row>
    <row r="6035" spans="1:27">
      <c r="A6035" t="s">
        <v>6228</v>
      </c>
      <c r="B6035" t="s">
        <v>175</v>
      </c>
      <c r="C6035" t="s">
        <v>34</v>
      </c>
      <c r="D6035">
        <v>1081</v>
      </c>
      <c r="E6035" s="12">
        <v>40850</v>
      </c>
      <c r="F6035" s="72">
        <f t="shared" si="1015"/>
        <v>2011</v>
      </c>
      <c r="G6035" s="70">
        <f t="shared" si="1016"/>
        <v>10091.18408880666</v>
      </c>
      <c r="H6035" s="70" cm="1">
        <f t="array" ref="H6035">INDEX(magic_bricks_appreciation_pivot!$A$13:$K$20,MATCH(C6035,magic_bricks_appreciation_pivot!$A$13:$A$20,0),1+MATCH(F6035,INDEX(magic_bricks_appreciation_pivot!$B$13:$K$13,0),0))</f>
        <v>0.22839026915113872</v>
      </c>
      <c r="I6035" s="70">
        <f t="shared" si="1020"/>
        <v>12395.912338902901</v>
      </c>
      <c r="J6035">
        <v>69</v>
      </c>
      <c r="K6035">
        <v>1</v>
      </c>
      <c r="L6035">
        <v>1</v>
      </c>
      <c r="M6035">
        <v>3</v>
      </c>
      <c r="N6035" t="s">
        <v>168</v>
      </c>
      <c r="O6035" t="s">
        <v>155</v>
      </c>
      <c r="P6035" s="12">
        <v>39390</v>
      </c>
      <c r="Q6035" t="s">
        <v>169</v>
      </c>
      <c r="R6035" t="s">
        <v>157</v>
      </c>
      <c r="S6035" t="s">
        <v>162</v>
      </c>
      <c r="T6035" t="s">
        <v>166</v>
      </c>
      <c r="U6035">
        <v>4.9000000000000004</v>
      </c>
      <c r="V6035">
        <v>3.8</v>
      </c>
      <c r="W6035">
        <v>2.4</v>
      </c>
      <c r="X6035">
        <v>3.71</v>
      </c>
      <c r="Y6035">
        <v>327257</v>
      </c>
      <c r="Z6035">
        <v>152720</v>
      </c>
      <c r="AA6035">
        <v>10908570</v>
      </c>
    </row>
    <row r="6036" spans="1:27" hidden="1">
      <c r="A6036" t="s">
        <v>6229</v>
      </c>
      <c r="B6036" t="s">
        <v>51</v>
      </c>
      <c r="C6036" t="s">
        <v>51</v>
      </c>
      <c r="D6036">
        <v>1976</v>
      </c>
      <c r="E6036" s="12">
        <v>39517</v>
      </c>
      <c r="F6036" s="72">
        <f t="shared" si="1015"/>
        <v>2008</v>
      </c>
      <c r="G6036" s="70">
        <f t="shared" si="1016"/>
        <v>7720.6882591093117</v>
      </c>
      <c r="H6036" s="70" t="e" cm="1">
        <f t="array" ref="H6036">INDEX(magic_bricks_appreciation_pivot!$A$13:$K$20,MATCH(C6036,magic_bricks_appreciation_pivot!$A$13:$A$20,0),1+MATCH(F6036,INDEX(magic_bricks_appreciation_pivot!$B$13:$K$13,0),0))</f>
        <v>#N/A</v>
      </c>
      <c r="I6036" s="70"/>
      <c r="J6036">
        <v>147</v>
      </c>
      <c r="K6036">
        <v>3</v>
      </c>
      <c r="L6036">
        <v>2</v>
      </c>
      <c r="M6036">
        <v>5</v>
      </c>
      <c r="N6036" t="s">
        <v>154</v>
      </c>
      <c r="O6036" t="s">
        <v>155</v>
      </c>
      <c r="P6036" s="12">
        <v>21632</v>
      </c>
      <c r="Q6036" t="s">
        <v>156</v>
      </c>
      <c r="R6036" t="s">
        <v>165</v>
      </c>
      <c r="S6036" t="s">
        <v>178</v>
      </c>
      <c r="T6036" t="s">
        <v>163</v>
      </c>
      <c r="U6036">
        <v>2.2000000000000002</v>
      </c>
      <c r="V6036">
        <v>2.4</v>
      </c>
      <c r="W6036">
        <v>2.6</v>
      </c>
      <c r="X6036">
        <v>2.41</v>
      </c>
      <c r="Y6036">
        <v>564475</v>
      </c>
      <c r="Z6036">
        <v>259353</v>
      </c>
      <c r="AA6036">
        <v>15256080</v>
      </c>
    </row>
    <row r="6037" spans="1:27">
      <c r="A6037" t="s">
        <v>6230</v>
      </c>
      <c r="B6037" t="s">
        <v>175</v>
      </c>
      <c r="C6037" t="s">
        <v>34</v>
      </c>
      <c r="D6037">
        <v>1118</v>
      </c>
      <c r="E6037" s="12">
        <v>41507</v>
      </c>
      <c r="F6037" s="72">
        <f t="shared" si="1015"/>
        <v>2013</v>
      </c>
      <c r="G6037" s="70">
        <f t="shared" si="1016"/>
        <v>7771.3327370304114</v>
      </c>
      <c r="H6037" s="70" cm="1">
        <f t="array" ref="H6037">INDEX(magic_bricks_appreciation_pivot!$A$13:$K$20,MATCH(C6037,magic_bricks_appreciation_pivot!$A$13:$A$20,0),1+MATCH(F6037,INDEX(magic_bricks_appreciation_pivot!$B$13:$K$13,0),0))</f>
        <v>0.11656080922135968</v>
      </c>
      <c r="I6037" s="70">
        <f>G6037+G6037*H6037</f>
        <v>8677.1655695871195</v>
      </c>
      <c r="J6037">
        <v>77</v>
      </c>
      <c r="K6037">
        <v>1</v>
      </c>
      <c r="L6037">
        <v>1</v>
      </c>
      <c r="M6037">
        <v>3</v>
      </c>
      <c r="N6037" t="s">
        <v>184</v>
      </c>
      <c r="O6037" t="s">
        <v>161</v>
      </c>
      <c r="P6037" s="12">
        <v>28002</v>
      </c>
      <c r="Q6037" t="s">
        <v>194</v>
      </c>
      <c r="R6037" t="s">
        <v>157</v>
      </c>
      <c r="S6037" t="s">
        <v>162</v>
      </c>
      <c r="T6037" t="s">
        <v>163</v>
      </c>
      <c r="U6037">
        <v>4.8</v>
      </c>
      <c r="V6037">
        <v>4.4000000000000004</v>
      </c>
      <c r="W6037">
        <v>3.4</v>
      </c>
      <c r="X6037">
        <v>4.22</v>
      </c>
      <c r="Y6037">
        <v>234585</v>
      </c>
      <c r="Z6037">
        <v>95572</v>
      </c>
      <c r="AA6037">
        <v>8688350</v>
      </c>
    </row>
    <row r="6038" spans="1:27" hidden="1">
      <c r="A6038" t="s">
        <v>6231</v>
      </c>
      <c r="B6038" t="s">
        <v>23</v>
      </c>
      <c r="C6038" t="s">
        <v>23</v>
      </c>
      <c r="D6038">
        <v>1283</v>
      </c>
      <c r="E6038" s="12">
        <v>40006</v>
      </c>
      <c r="F6038" s="72">
        <f t="shared" si="1015"/>
        <v>2009</v>
      </c>
      <c r="G6038" s="70">
        <f t="shared" si="1016"/>
        <v>6373.441153546376</v>
      </c>
      <c r="H6038" s="70" t="e" cm="1">
        <f t="array" ref="H6038">INDEX(magic_bricks_appreciation_pivot!$A$13:$K$20,MATCH(C6038,magic_bricks_appreciation_pivot!$A$13:$A$20,0),1+MATCH(F6038,INDEX(magic_bricks_appreciation_pivot!$B$13:$K$13,0),0))</f>
        <v>#N/A</v>
      </c>
      <c r="I6038" s="70"/>
      <c r="J6038">
        <v>46</v>
      </c>
      <c r="K6038">
        <v>1</v>
      </c>
      <c r="L6038">
        <v>1</v>
      </c>
      <c r="M6038">
        <v>3</v>
      </c>
      <c r="N6038" t="s">
        <v>193</v>
      </c>
      <c r="O6038" t="s">
        <v>161</v>
      </c>
      <c r="P6038" s="12">
        <v>27596</v>
      </c>
      <c r="Q6038" t="s">
        <v>169</v>
      </c>
      <c r="R6038" t="s">
        <v>170</v>
      </c>
      <c r="S6038" t="s">
        <v>162</v>
      </c>
      <c r="T6038" t="s">
        <v>166</v>
      </c>
      <c r="U6038">
        <v>3.4</v>
      </c>
      <c r="V6038">
        <v>2.2999999999999998</v>
      </c>
      <c r="W6038">
        <v>3.2</v>
      </c>
      <c r="X6038">
        <v>2.99</v>
      </c>
      <c r="Y6038">
        <v>400679</v>
      </c>
      <c r="Z6038">
        <v>179897</v>
      </c>
      <c r="AA6038">
        <v>8177125</v>
      </c>
    </row>
    <row r="6039" spans="1:27">
      <c r="A6039" t="s">
        <v>6232</v>
      </c>
      <c r="B6039" t="s">
        <v>175</v>
      </c>
      <c r="C6039" t="s">
        <v>34</v>
      </c>
      <c r="D6039">
        <v>889</v>
      </c>
      <c r="E6039" s="12">
        <v>40385</v>
      </c>
      <c r="F6039" s="72">
        <f t="shared" si="1015"/>
        <v>2010</v>
      </c>
      <c r="G6039" s="70">
        <f t="shared" si="1016"/>
        <v>12988.357705286839</v>
      </c>
      <c r="H6039" s="70" cm="1">
        <f t="array" ref="H6039">INDEX(magic_bricks_appreciation_pivot!$A$13:$K$20,MATCH(C6039,magic_bricks_appreciation_pivot!$A$13:$A$20,0),1+MATCH(F6039,INDEX(magic_bricks_appreciation_pivot!$B$13:$K$13,0),0))</f>
        <v>0.46848170778869208</v>
      </c>
      <c r="I6039" s="70">
        <f>G6039+G6039*H6039</f>
        <v>19073.165704430034</v>
      </c>
      <c r="J6039">
        <v>119</v>
      </c>
      <c r="K6039">
        <v>1</v>
      </c>
      <c r="L6039">
        <v>1</v>
      </c>
      <c r="M6039">
        <v>3</v>
      </c>
      <c r="N6039" t="s">
        <v>193</v>
      </c>
      <c r="O6039" t="s">
        <v>155</v>
      </c>
      <c r="P6039" s="12">
        <v>31990</v>
      </c>
      <c r="Q6039" t="s">
        <v>156</v>
      </c>
      <c r="R6039" t="s">
        <v>170</v>
      </c>
      <c r="S6039" t="s">
        <v>158</v>
      </c>
      <c r="T6039" t="s">
        <v>163</v>
      </c>
      <c r="U6039">
        <v>5</v>
      </c>
      <c r="V6039">
        <v>3.7</v>
      </c>
      <c r="W6039">
        <v>4.8</v>
      </c>
      <c r="X6039">
        <v>4.42</v>
      </c>
      <c r="Y6039">
        <v>323306</v>
      </c>
      <c r="Z6039">
        <v>184746</v>
      </c>
      <c r="AA6039">
        <v>11546650</v>
      </c>
    </row>
    <row r="6040" spans="1:27" hidden="1">
      <c r="A6040" t="s">
        <v>6233</v>
      </c>
      <c r="B6040" t="s">
        <v>201</v>
      </c>
      <c r="C6040" t="s">
        <v>201</v>
      </c>
      <c r="D6040">
        <v>2236</v>
      </c>
      <c r="E6040" s="12">
        <v>39903</v>
      </c>
      <c r="F6040" s="72">
        <f t="shared" si="1015"/>
        <v>2009</v>
      </c>
      <c r="G6040" s="70">
        <f t="shared" si="1016"/>
        <v>5695.1788908765657</v>
      </c>
      <c r="H6040" s="70" t="e" cm="1">
        <f t="array" ref="H6040">INDEX(magic_bricks_appreciation_pivot!$A$13:$K$20,MATCH(C6040,magic_bricks_appreciation_pivot!$A$13:$A$20,0),1+MATCH(F6040,INDEX(magic_bricks_appreciation_pivot!$B$13:$K$13,0),0))</f>
        <v>#N/A</v>
      </c>
      <c r="I6040" s="70"/>
      <c r="J6040">
        <v>99</v>
      </c>
      <c r="K6040">
        <v>4</v>
      </c>
      <c r="L6040">
        <v>2</v>
      </c>
      <c r="M6040">
        <v>6</v>
      </c>
      <c r="N6040" t="s">
        <v>193</v>
      </c>
      <c r="O6040" t="s">
        <v>155</v>
      </c>
      <c r="P6040" s="12">
        <v>30778</v>
      </c>
      <c r="Q6040" t="s">
        <v>169</v>
      </c>
      <c r="R6040" t="s">
        <v>177</v>
      </c>
      <c r="S6040" t="s">
        <v>158</v>
      </c>
      <c r="T6040" t="s">
        <v>166</v>
      </c>
      <c r="U6040">
        <v>4</v>
      </c>
      <c r="V6040">
        <v>3.2</v>
      </c>
      <c r="W6040">
        <v>2.7</v>
      </c>
      <c r="X6040">
        <v>3.24</v>
      </c>
      <c r="Y6040">
        <v>547580</v>
      </c>
      <c r="Z6040">
        <v>216485</v>
      </c>
      <c r="AA6040">
        <v>12734420</v>
      </c>
    </row>
    <row r="6041" spans="1:27" hidden="1">
      <c r="A6041" t="s">
        <v>6234</v>
      </c>
      <c r="B6041" t="s">
        <v>201</v>
      </c>
      <c r="C6041" t="s">
        <v>201</v>
      </c>
      <c r="D6041">
        <v>2113</v>
      </c>
      <c r="E6041" s="12">
        <v>39595</v>
      </c>
      <c r="F6041" s="72">
        <f t="shared" si="1015"/>
        <v>2008</v>
      </c>
      <c r="G6041" s="70">
        <f t="shared" si="1016"/>
        <v>7633.2891623284431</v>
      </c>
      <c r="H6041" s="70" t="e" cm="1">
        <f t="array" ref="H6041">INDEX(magic_bricks_appreciation_pivot!$A$13:$K$20,MATCH(C6041,magic_bricks_appreciation_pivot!$A$13:$A$20,0),1+MATCH(F6041,INDEX(magic_bricks_appreciation_pivot!$B$13:$K$13,0),0))</f>
        <v>#N/A</v>
      </c>
      <c r="I6041" s="70"/>
      <c r="J6041">
        <v>158</v>
      </c>
      <c r="K6041">
        <v>3</v>
      </c>
      <c r="L6041">
        <v>2</v>
      </c>
      <c r="M6041">
        <v>5</v>
      </c>
      <c r="N6041" t="s">
        <v>176</v>
      </c>
      <c r="O6041" t="s">
        <v>161</v>
      </c>
      <c r="P6041" s="12">
        <v>33390</v>
      </c>
      <c r="Q6041" t="s">
        <v>156</v>
      </c>
      <c r="R6041" t="s">
        <v>170</v>
      </c>
      <c r="S6041" t="s">
        <v>162</v>
      </c>
      <c r="T6041" t="s">
        <v>163</v>
      </c>
      <c r="U6041">
        <v>3.8</v>
      </c>
      <c r="V6041">
        <v>2.9</v>
      </c>
      <c r="W6041">
        <v>3.7</v>
      </c>
      <c r="X6041">
        <v>3.49</v>
      </c>
      <c r="Y6041">
        <v>596778</v>
      </c>
      <c r="Z6041">
        <v>258066</v>
      </c>
      <c r="AA6041">
        <v>16129140</v>
      </c>
    </row>
    <row r="6042" spans="1:27">
      <c r="A6042" t="s">
        <v>6235</v>
      </c>
      <c r="B6042" t="s">
        <v>75</v>
      </c>
      <c r="C6042" t="s">
        <v>75</v>
      </c>
      <c r="D6042">
        <v>1843</v>
      </c>
      <c r="E6042" s="12">
        <v>41749</v>
      </c>
      <c r="F6042" s="72">
        <f t="shared" si="1015"/>
        <v>2014</v>
      </c>
      <c r="G6042" s="70">
        <f t="shared" si="1016"/>
        <v>11334.650027129679</v>
      </c>
      <c r="H6042" s="70" cm="1">
        <f t="array" ref="H6042">INDEX(magic_bricks_appreciation_pivot!$A$13:$K$20,MATCH(C6042,magic_bricks_appreciation_pivot!$A$13:$A$20,0),1+MATCH(F6042,INDEX(magic_bricks_appreciation_pivot!$B$13:$K$13,0),0))</f>
        <v>0.20839433870180576</v>
      </c>
      <c r="I6042" s="70">
        <f t="shared" ref="I6042:I6043" si="1021">G6042+G6042*H6042</f>
        <v>13696.726923949773</v>
      </c>
      <c r="J6042">
        <v>168</v>
      </c>
      <c r="K6042">
        <v>2</v>
      </c>
      <c r="L6042">
        <v>1</v>
      </c>
      <c r="M6042">
        <v>5</v>
      </c>
      <c r="N6042" t="s">
        <v>184</v>
      </c>
      <c r="O6042" t="s">
        <v>161</v>
      </c>
      <c r="P6042" s="12">
        <v>29704</v>
      </c>
      <c r="Q6042" t="s">
        <v>156</v>
      </c>
      <c r="R6042" t="s">
        <v>165</v>
      </c>
      <c r="S6042" t="s">
        <v>162</v>
      </c>
      <c r="T6042" t="s">
        <v>166</v>
      </c>
      <c r="U6042">
        <v>2.2999999999999998</v>
      </c>
      <c r="V6042">
        <v>2.6</v>
      </c>
      <c r="W6042">
        <v>5</v>
      </c>
      <c r="X6042">
        <v>3.59</v>
      </c>
      <c r="Y6042">
        <v>584913</v>
      </c>
      <c r="Z6042">
        <v>271567</v>
      </c>
      <c r="AA6042">
        <v>20889760</v>
      </c>
    </row>
    <row r="6043" spans="1:27">
      <c r="A6043" t="s">
        <v>6236</v>
      </c>
      <c r="B6043" t="s">
        <v>201</v>
      </c>
      <c r="C6043" t="s">
        <v>201</v>
      </c>
      <c r="D6043">
        <v>1795</v>
      </c>
      <c r="E6043" s="12">
        <v>40219</v>
      </c>
      <c r="F6043" s="72">
        <f t="shared" si="1015"/>
        <v>2010</v>
      </c>
      <c r="G6043" s="70">
        <f t="shared" si="1016"/>
        <v>6412.8690807799439</v>
      </c>
      <c r="H6043" s="70" cm="1">
        <f t="array" ref="H6043">INDEX(magic_bricks_appreciation_pivot!$A$13:$K$20,MATCH(C6043,magic_bricks_appreciation_pivot!$A$13:$A$20,0),1+MATCH(F6043,INDEX(magic_bricks_appreciation_pivot!$B$13:$K$13,0),0))</f>
        <v>0.62790190260080292</v>
      </c>
      <c r="I6043" s="70">
        <f t="shared" si="1021"/>
        <v>10439.521777731534</v>
      </c>
      <c r="J6043">
        <v>47</v>
      </c>
      <c r="K6043">
        <v>3</v>
      </c>
      <c r="L6043">
        <v>2</v>
      </c>
      <c r="M6043">
        <v>5</v>
      </c>
      <c r="N6043" t="s">
        <v>154</v>
      </c>
      <c r="O6043" t="s">
        <v>155</v>
      </c>
      <c r="P6043" s="12">
        <v>36569</v>
      </c>
      <c r="Q6043" t="s">
        <v>169</v>
      </c>
      <c r="R6043" t="s">
        <v>170</v>
      </c>
      <c r="S6043" t="s">
        <v>158</v>
      </c>
      <c r="T6043" t="s">
        <v>166</v>
      </c>
      <c r="U6043">
        <v>2.5</v>
      </c>
      <c r="V6043">
        <v>2.2999999999999998</v>
      </c>
      <c r="W6043">
        <v>2.8</v>
      </c>
      <c r="X6043">
        <v>2.56</v>
      </c>
      <c r="Y6043">
        <v>564044</v>
      </c>
      <c r="Z6043">
        <v>103600</v>
      </c>
      <c r="AA6043">
        <v>11511100</v>
      </c>
    </row>
    <row r="6044" spans="1:27" hidden="1">
      <c r="A6044" t="s">
        <v>6237</v>
      </c>
      <c r="B6044" t="s">
        <v>56</v>
      </c>
      <c r="C6044" t="s">
        <v>56</v>
      </c>
      <c r="D6044">
        <v>1070</v>
      </c>
      <c r="E6044" s="12">
        <v>39640</v>
      </c>
      <c r="F6044" s="72">
        <f t="shared" si="1015"/>
        <v>2008</v>
      </c>
      <c r="G6044" s="70">
        <f t="shared" si="1016"/>
        <v>7262.0514018691592</v>
      </c>
      <c r="H6044" s="70" t="e" cm="1">
        <f t="array" ref="H6044">INDEX(magic_bricks_appreciation_pivot!$A$13:$K$20,MATCH(C6044,magic_bricks_appreciation_pivot!$A$13:$A$20,0),1+MATCH(F6044,INDEX(magic_bricks_appreciation_pivot!$B$13:$K$13,0),0))</f>
        <v>#N/A</v>
      </c>
      <c r="I6044" s="70"/>
      <c r="J6044">
        <v>70</v>
      </c>
      <c r="K6044">
        <v>1</v>
      </c>
      <c r="L6044">
        <v>1</v>
      </c>
      <c r="M6044">
        <v>3</v>
      </c>
      <c r="N6044" t="s">
        <v>168</v>
      </c>
      <c r="O6044" t="s">
        <v>161</v>
      </c>
      <c r="P6044" s="12">
        <v>27595</v>
      </c>
      <c r="Q6044" t="s">
        <v>194</v>
      </c>
      <c r="R6044" t="s">
        <v>177</v>
      </c>
      <c r="S6044" t="s">
        <v>158</v>
      </c>
      <c r="T6044" t="s">
        <v>163</v>
      </c>
      <c r="U6044">
        <v>2</v>
      </c>
      <c r="V6044">
        <v>2.2999999999999998</v>
      </c>
      <c r="W6044">
        <v>5</v>
      </c>
      <c r="X6044">
        <v>3.56</v>
      </c>
      <c r="Y6044">
        <v>295275</v>
      </c>
      <c r="Z6044">
        <v>101015</v>
      </c>
      <c r="AA6044">
        <v>7770395</v>
      </c>
    </row>
    <row r="6045" spans="1:27" hidden="1">
      <c r="A6045" t="s">
        <v>6238</v>
      </c>
      <c r="B6045" t="s">
        <v>75</v>
      </c>
      <c r="D6045">
        <v>1545</v>
      </c>
      <c r="E6045" s="12">
        <v>39040</v>
      </c>
      <c r="F6045" s="72">
        <f t="shared" si="1015"/>
        <v>2006</v>
      </c>
      <c r="G6045" s="70">
        <f t="shared" si="1016"/>
        <v>10898.94498381877</v>
      </c>
      <c r="H6045" s="70" t="e" cm="1">
        <f t="array" ref="H6045">INDEX(magic_bricks_appreciation_pivot!$A$13:$K$20,MATCH(C6045,magic_bricks_appreciation_pivot!$A$13:$A$20,0),1+MATCH(F6045,INDEX(magic_bricks_appreciation_pivot!$B$13:$K$13,0),0))</f>
        <v>#N/A</v>
      </c>
      <c r="I6045" s="70"/>
      <c r="J6045">
        <v>58</v>
      </c>
      <c r="K6045">
        <v>1</v>
      </c>
      <c r="L6045">
        <v>1</v>
      </c>
      <c r="M6045">
        <v>4</v>
      </c>
      <c r="N6045" t="s">
        <v>168</v>
      </c>
      <c r="O6045" t="s">
        <v>161</v>
      </c>
      <c r="P6045" s="12">
        <v>27725</v>
      </c>
      <c r="Q6045" t="s">
        <v>156</v>
      </c>
      <c r="R6045" t="s">
        <v>157</v>
      </c>
      <c r="S6045" t="s">
        <v>178</v>
      </c>
      <c r="T6045" t="s">
        <v>166</v>
      </c>
      <c r="U6045">
        <v>2.2000000000000002</v>
      </c>
      <c r="V6045">
        <v>3.2</v>
      </c>
      <c r="W6045">
        <v>2.7</v>
      </c>
      <c r="X6045">
        <v>2.6749999999999998</v>
      </c>
      <c r="Y6045">
        <v>454649</v>
      </c>
      <c r="Z6045">
        <v>286261</v>
      </c>
      <c r="AA6045">
        <v>16838870</v>
      </c>
    </row>
    <row r="6046" spans="1:27" hidden="1">
      <c r="A6046" t="s">
        <v>6239</v>
      </c>
      <c r="B6046" t="s">
        <v>51</v>
      </c>
      <c r="C6046" t="s">
        <v>51</v>
      </c>
      <c r="D6046">
        <v>1700</v>
      </c>
      <c r="E6046" s="12">
        <v>38636</v>
      </c>
      <c r="F6046" s="72">
        <f t="shared" si="1015"/>
        <v>2005</v>
      </c>
      <c r="G6046" s="70">
        <f t="shared" si="1016"/>
        <v>8589.4352941176476</v>
      </c>
      <c r="H6046" s="70" t="e" cm="1">
        <f t="array" ref="H6046">INDEX(magic_bricks_appreciation_pivot!$A$13:$K$20,MATCH(C6046,magic_bricks_appreciation_pivot!$A$13:$A$20,0),1+MATCH(F6046,INDEX(magic_bricks_appreciation_pivot!$B$13:$K$13,0),0))</f>
        <v>#N/A</v>
      </c>
      <c r="I6046" s="70"/>
      <c r="J6046">
        <v>113</v>
      </c>
      <c r="K6046">
        <v>2</v>
      </c>
      <c r="L6046">
        <v>1</v>
      </c>
      <c r="M6046">
        <v>4</v>
      </c>
      <c r="N6046" t="s">
        <v>193</v>
      </c>
      <c r="O6046" t="s">
        <v>155</v>
      </c>
      <c r="P6046" s="12">
        <v>30606</v>
      </c>
      <c r="Q6046" t="s">
        <v>156</v>
      </c>
      <c r="R6046" t="s">
        <v>165</v>
      </c>
      <c r="S6046" t="s">
        <v>178</v>
      </c>
      <c r="T6046" t="s">
        <v>166</v>
      </c>
      <c r="U6046">
        <v>2</v>
      </c>
      <c r="V6046">
        <v>2.2000000000000002</v>
      </c>
      <c r="W6046">
        <v>2.9</v>
      </c>
      <c r="X6046">
        <v>2.36</v>
      </c>
      <c r="Y6046">
        <v>511071</v>
      </c>
      <c r="Z6046">
        <v>131418</v>
      </c>
      <c r="AA6046">
        <v>14602040</v>
      </c>
    </row>
    <row r="6047" spans="1:27" hidden="1">
      <c r="A6047" t="s">
        <v>6240</v>
      </c>
      <c r="B6047" t="s">
        <v>75</v>
      </c>
      <c r="D6047">
        <v>1511</v>
      </c>
      <c r="E6047" s="12">
        <v>39676</v>
      </c>
      <c r="F6047" s="72">
        <f t="shared" si="1015"/>
        <v>2008</v>
      </c>
      <c r="G6047" s="70">
        <f t="shared" si="1016"/>
        <v>8407.1012574453998</v>
      </c>
      <c r="H6047" s="70" t="e" cm="1">
        <f t="array" ref="H6047">INDEX(magic_bricks_appreciation_pivot!$A$13:$K$20,MATCH(C6047,magic_bricks_appreciation_pivot!$A$13:$A$20,0),1+MATCH(F6047,INDEX(magic_bricks_appreciation_pivot!$B$13:$K$13,0),0))</f>
        <v>#N/A</v>
      </c>
      <c r="I6047" s="70"/>
      <c r="J6047">
        <v>4</v>
      </c>
      <c r="K6047">
        <v>1</v>
      </c>
      <c r="L6047">
        <v>1</v>
      </c>
      <c r="M6047">
        <v>4</v>
      </c>
      <c r="N6047" t="s">
        <v>154</v>
      </c>
      <c r="O6047" t="s">
        <v>161</v>
      </c>
      <c r="P6047" s="12">
        <v>36026</v>
      </c>
      <c r="Q6047" t="s">
        <v>169</v>
      </c>
      <c r="R6047" t="s">
        <v>177</v>
      </c>
      <c r="S6047" t="s">
        <v>162</v>
      </c>
      <c r="T6047" t="s">
        <v>166</v>
      </c>
      <c r="U6047">
        <v>2.8</v>
      </c>
      <c r="V6047">
        <v>4.3</v>
      </c>
      <c r="W6047">
        <v>3.7</v>
      </c>
      <c r="X6047">
        <v>3.58</v>
      </c>
      <c r="Y6047">
        <v>355688</v>
      </c>
      <c r="Z6047">
        <v>165141</v>
      </c>
      <c r="AA6047">
        <v>12703130</v>
      </c>
    </row>
    <row r="6048" spans="1:27" hidden="1">
      <c r="A6048" t="s">
        <v>6241</v>
      </c>
      <c r="B6048" t="s">
        <v>175</v>
      </c>
      <c r="C6048" t="s">
        <v>34</v>
      </c>
      <c r="D6048">
        <v>1104</v>
      </c>
      <c r="E6048" s="12">
        <v>39435</v>
      </c>
      <c r="F6048" s="72">
        <f t="shared" si="1015"/>
        <v>2007</v>
      </c>
      <c r="G6048" s="70">
        <f t="shared" si="1016"/>
        <v>7487.300724637681</v>
      </c>
      <c r="H6048" s="70" t="e" cm="1">
        <f t="array" ref="H6048">INDEX(magic_bricks_appreciation_pivot!$A$13:$K$20,MATCH(C6048,magic_bricks_appreciation_pivot!$A$13:$A$20,0),1+MATCH(F6048,INDEX(magic_bricks_appreciation_pivot!$B$13:$K$13,0),0))</f>
        <v>#N/A</v>
      </c>
      <c r="I6048" s="70"/>
      <c r="J6048">
        <v>67</v>
      </c>
      <c r="K6048">
        <v>1</v>
      </c>
      <c r="L6048">
        <v>1</v>
      </c>
      <c r="M6048">
        <v>3</v>
      </c>
      <c r="N6048" t="s">
        <v>176</v>
      </c>
      <c r="O6048" t="s">
        <v>161</v>
      </c>
      <c r="P6048" s="12">
        <v>34325</v>
      </c>
      <c r="Q6048" t="s">
        <v>169</v>
      </c>
      <c r="R6048" t="s">
        <v>177</v>
      </c>
      <c r="S6048" t="s">
        <v>178</v>
      </c>
      <c r="T6048" t="s">
        <v>166</v>
      </c>
      <c r="U6048">
        <v>3.1</v>
      </c>
      <c r="V6048">
        <v>2.4</v>
      </c>
      <c r="W6048">
        <v>3.7</v>
      </c>
      <c r="X6048">
        <v>3</v>
      </c>
      <c r="Y6048">
        <v>231447</v>
      </c>
      <c r="Z6048">
        <v>140522</v>
      </c>
      <c r="AA6048">
        <v>8265980</v>
      </c>
    </row>
    <row r="6049" spans="1:27">
      <c r="A6049" t="s">
        <v>6242</v>
      </c>
      <c r="B6049" t="s">
        <v>56</v>
      </c>
      <c r="C6049" t="s">
        <v>56</v>
      </c>
      <c r="D6049">
        <v>771</v>
      </c>
      <c r="E6049" s="12">
        <v>40602</v>
      </c>
      <c r="F6049" s="72">
        <f t="shared" si="1015"/>
        <v>2011</v>
      </c>
      <c r="G6049" s="70">
        <f t="shared" si="1016"/>
        <v>10841.21271076524</v>
      </c>
      <c r="H6049" s="70" cm="1">
        <f t="array" ref="H6049">INDEX(magic_bricks_appreciation_pivot!$A$13:$K$20,MATCH(C6049,magic_bricks_appreciation_pivot!$A$13:$A$20,0),1+MATCH(F6049,INDEX(magic_bricks_appreciation_pivot!$B$13:$K$13,0),0))</f>
        <v>0.33228770983948047</v>
      </c>
      <c r="I6049" s="70">
        <f t="shared" ref="I6049:I6055" si="1022">G6049+G6049*H6049</f>
        <v>14443.614454308086</v>
      </c>
      <c r="J6049">
        <v>32</v>
      </c>
      <c r="K6049">
        <v>1</v>
      </c>
      <c r="L6049">
        <v>1</v>
      </c>
      <c r="M6049">
        <v>2</v>
      </c>
      <c r="N6049" t="s">
        <v>184</v>
      </c>
      <c r="O6049" t="s">
        <v>161</v>
      </c>
      <c r="P6049" s="12">
        <v>38777</v>
      </c>
      <c r="Q6049" t="s">
        <v>194</v>
      </c>
      <c r="R6049" t="s">
        <v>157</v>
      </c>
      <c r="S6049" t="s">
        <v>178</v>
      </c>
      <c r="T6049" t="s">
        <v>182</v>
      </c>
      <c r="U6049">
        <v>4.3</v>
      </c>
      <c r="V6049">
        <v>4.3</v>
      </c>
      <c r="W6049">
        <v>3.3</v>
      </c>
      <c r="X6049">
        <v>3.8</v>
      </c>
      <c r="Y6049">
        <v>267474</v>
      </c>
      <c r="Z6049">
        <v>125379</v>
      </c>
      <c r="AA6049">
        <v>8358575</v>
      </c>
    </row>
    <row r="6050" spans="1:27">
      <c r="A6050" t="s">
        <v>6243</v>
      </c>
      <c r="B6050" t="s">
        <v>201</v>
      </c>
      <c r="C6050" t="s">
        <v>201</v>
      </c>
      <c r="D6050">
        <v>1605</v>
      </c>
      <c r="E6050" s="12">
        <v>40213</v>
      </c>
      <c r="F6050" s="72">
        <f t="shared" si="1015"/>
        <v>2010</v>
      </c>
      <c r="G6050" s="70">
        <f t="shared" si="1016"/>
        <v>6802.6542056074768</v>
      </c>
      <c r="H6050" s="70" cm="1">
        <f t="array" ref="H6050">INDEX(magic_bricks_appreciation_pivot!$A$13:$K$20,MATCH(C6050,magic_bricks_appreciation_pivot!$A$13:$A$20,0),1+MATCH(F6050,INDEX(magic_bricks_appreciation_pivot!$B$13:$K$13,0),0))</f>
        <v>0.62790190260080292</v>
      </c>
      <c r="I6050" s="70">
        <f t="shared" si="1022"/>
        <v>11074.053724043766</v>
      </c>
      <c r="J6050">
        <v>97</v>
      </c>
      <c r="K6050">
        <v>2</v>
      </c>
      <c r="L6050">
        <v>1</v>
      </c>
      <c r="M6050">
        <v>4</v>
      </c>
      <c r="N6050" t="s">
        <v>193</v>
      </c>
      <c r="O6050" t="s">
        <v>155</v>
      </c>
      <c r="P6050" s="12">
        <v>37293</v>
      </c>
      <c r="Q6050" t="s">
        <v>169</v>
      </c>
      <c r="R6050" t="s">
        <v>177</v>
      </c>
      <c r="S6050" t="s">
        <v>158</v>
      </c>
      <c r="T6050" t="s">
        <v>166</v>
      </c>
      <c r="U6050">
        <v>4.0999999999999996</v>
      </c>
      <c r="V6050">
        <v>3.8</v>
      </c>
      <c r="W6050">
        <v>5</v>
      </c>
      <c r="X6050">
        <v>4.37</v>
      </c>
      <c r="Y6050">
        <v>469485</v>
      </c>
      <c r="Z6050">
        <v>272957</v>
      </c>
      <c r="AA6050">
        <v>10918260</v>
      </c>
    </row>
    <row r="6051" spans="1:27">
      <c r="A6051" t="s">
        <v>6244</v>
      </c>
      <c r="B6051" t="s">
        <v>39</v>
      </c>
      <c r="C6051" t="s">
        <v>39</v>
      </c>
      <c r="D6051">
        <v>1558</v>
      </c>
      <c r="E6051" s="12">
        <v>41526</v>
      </c>
      <c r="F6051" s="72">
        <f t="shared" si="1015"/>
        <v>2013</v>
      </c>
      <c r="G6051" s="70">
        <f t="shared" si="1016"/>
        <v>7670.3209242618741</v>
      </c>
      <c r="H6051" s="70" cm="1">
        <f t="array" ref="H6051">INDEX(magic_bricks_appreciation_pivot!$A$13:$K$20,MATCH(C6051,magic_bricks_appreciation_pivot!$A$13:$A$20,0),1+MATCH(F6051,INDEX(magic_bricks_appreciation_pivot!$B$13:$K$13,0),0))</f>
        <v>4.727764965406598E-2</v>
      </c>
      <c r="I6051" s="70">
        <f t="shared" si="1022"/>
        <v>8032.9556696533782</v>
      </c>
      <c r="J6051">
        <v>55</v>
      </c>
      <c r="K6051">
        <v>1</v>
      </c>
      <c r="L6051">
        <v>1</v>
      </c>
      <c r="M6051">
        <v>4</v>
      </c>
      <c r="N6051" t="s">
        <v>168</v>
      </c>
      <c r="O6051" t="s">
        <v>155</v>
      </c>
      <c r="P6051" s="12">
        <v>37511</v>
      </c>
      <c r="Q6051" t="s">
        <v>169</v>
      </c>
      <c r="R6051" t="s">
        <v>170</v>
      </c>
      <c r="S6051" t="s">
        <v>178</v>
      </c>
      <c r="T6051" t="s">
        <v>163</v>
      </c>
      <c r="U6051">
        <v>2.5</v>
      </c>
      <c r="V6051">
        <v>3.7</v>
      </c>
      <c r="W6051">
        <v>2</v>
      </c>
      <c r="X6051">
        <v>2.6</v>
      </c>
      <c r="Y6051">
        <v>394362</v>
      </c>
      <c r="Z6051">
        <v>215106</v>
      </c>
      <c r="AA6051">
        <v>11950360</v>
      </c>
    </row>
    <row r="6052" spans="1:27">
      <c r="A6052" t="s">
        <v>6245</v>
      </c>
      <c r="B6052" t="s">
        <v>201</v>
      </c>
      <c r="C6052" t="s">
        <v>201</v>
      </c>
      <c r="D6052">
        <v>1550</v>
      </c>
      <c r="E6052" s="12">
        <v>40402</v>
      </c>
      <c r="F6052" s="72">
        <f t="shared" si="1015"/>
        <v>2010</v>
      </c>
      <c r="G6052" s="70">
        <f t="shared" si="1016"/>
        <v>5860.735483870968</v>
      </c>
      <c r="H6052" s="70" cm="1">
        <f t="array" ref="H6052">INDEX(magic_bricks_appreciation_pivot!$A$13:$K$20,MATCH(C6052,magic_bricks_appreciation_pivot!$A$13:$A$20,0),1+MATCH(F6052,INDEX(magic_bricks_appreciation_pivot!$B$13:$K$13,0),0))</f>
        <v>0.62790190260080292</v>
      </c>
      <c r="I6052" s="70">
        <f t="shared" si="1022"/>
        <v>9540.7024448335869</v>
      </c>
      <c r="J6052">
        <v>15</v>
      </c>
      <c r="K6052">
        <v>2</v>
      </c>
      <c r="L6052">
        <v>1</v>
      </c>
      <c r="M6052">
        <v>4</v>
      </c>
      <c r="N6052" t="s">
        <v>193</v>
      </c>
      <c r="O6052" t="s">
        <v>161</v>
      </c>
      <c r="P6052" s="12">
        <v>37847</v>
      </c>
      <c r="Q6052" t="s">
        <v>194</v>
      </c>
      <c r="R6052" t="s">
        <v>170</v>
      </c>
      <c r="S6052" t="s">
        <v>158</v>
      </c>
      <c r="T6052" t="s">
        <v>166</v>
      </c>
      <c r="U6052">
        <v>3.9</v>
      </c>
      <c r="V6052">
        <v>2.1</v>
      </c>
      <c r="W6052">
        <v>2.8</v>
      </c>
      <c r="X6052">
        <v>2.92</v>
      </c>
      <c r="Y6052">
        <v>290692</v>
      </c>
      <c r="Z6052">
        <v>72673</v>
      </c>
      <c r="AA6052">
        <v>9084140</v>
      </c>
    </row>
    <row r="6053" spans="1:27">
      <c r="A6053" t="s">
        <v>6246</v>
      </c>
      <c r="B6053" t="s">
        <v>175</v>
      </c>
      <c r="C6053" t="s">
        <v>34</v>
      </c>
      <c r="D6053">
        <v>853</v>
      </c>
      <c r="E6053" s="12">
        <v>40932</v>
      </c>
      <c r="F6053" s="72">
        <f t="shared" si="1015"/>
        <v>2012</v>
      </c>
      <c r="G6053" s="70">
        <f t="shared" si="1016"/>
        <v>13222.215709261431</v>
      </c>
      <c r="H6053" s="70" cm="1">
        <f t="array" ref="H6053">INDEX(magic_bricks_appreciation_pivot!$A$13:$K$20,MATCH(C6053,magic_bricks_appreciation_pivot!$A$13:$A$20,0),1+MATCH(F6053,INDEX(magic_bricks_appreciation_pivot!$B$13:$K$13,0),0))</f>
        <v>0.22606337179266398</v>
      </c>
      <c r="I6053" s="70">
        <f t="shared" si="1022"/>
        <v>16211.274375067</v>
      </c>
      <c r="J6053">
        <v>50</v>
      </c>
      <c r="K6053">
        <v>1</v>
      </c>
      <c r="L6053">
        <v>1</v>
      </c>
      <c r="M6053">
        <v>3</v>
      </c>
      <c r="N6053" t="s">
        <v>193</v>
      </c>
      <c r="O6053" t="s">
        <v>155</v>
      </c>
      <c r="P6053" s="12">
        <v>34727</v>
      </c>
      <c r="Q6053" t="s">
        <v>156</v>
      </c>
      <c r="R6053" t="s">
        <v>170</v>
      </c>
      <c r="S6053" t="s">
        <v>178</v>
      </c>
      <c r="T6053" t="s">
        <v>166</v>
      </c>
      <c r="U6053">
        <v>3.2</v>
      </c>
      <c r="V6053">
        <v>3.5</v>
      </c>
      <c r="W6053">
        <v>2.9</v>
      </c>
      <c r="X6053">
        <v>3.23</v>
      </c>
      <c r="Y6053">
        <v>360914</v>
      </c>
      <c r="Z6053">
        <v>67671</v>
      </c>
      <c r="AA6053">
        <v>11278550</v>
      </c>
    </row>
    <row r="6054" spans="1:27">
      <c r="A6054" t="s">
        <v>6247</v>
      </c>
      <c r="B6054" t="s">
        <v>56</v>
      </c>
      <c r="C6054" t="s">
        <v>56</v>
      </c>
      <c r="D6054">
        <v>948</v>
      </c>
      <c r="E6054" s="12">
        <v>40860</v>
      </c>
      <c r="F6054" s="72">
        <f t="shared" si="1015"/>
        <v>2011</v>
      </c>
      <c r="G6054" s="70">
        <f t="shared" si="1016"/>
        <v>7561.7985232067513</v>
      </c>
      <c r="H6054" s="70" cm="1">
        <f t="array" ref="H6054">INDEX(magic_bricks_appreciation_pivot!$A$13:$K$20,MATCH(C6054,magic_bricks_appreciation_pivot!$A$13:$A$20,0),1+MATCH(F6054,INDEX(magic_bricks_appreciation_pivot!$B$13:$K$13,0),0))</f>
        <v>0.33228770983948047</v>
      </c>
      <c r="I6054" s="70">
        <f t="shared" si="1022"/>
        <v>10074.491236750688</v>
      </c>
      <c r="J6054">
        <v>61</v>
      </c>
      <c r="K6054">
        <v>1</v>
      </c>
      <c r="L6054">
        <v>1</v>
      </c>
      <c r="M6054">
        <v>3</v>
      </c>
      <c r="N6054" t="s">
        <v>154</v>
      </c>
      <c r="O6054" t="s">
        <v>155</v>
      </c>
      <c r="P6054" s="12">
        <v>26625</v>
      </c>
      <c r="Q6054" t="s">
        <v>194</v>
      </c>
      <c r="R6054" t="s">
        <v>157</v>
      </c>
      <c r="S6054" t="s">
        <v>162</v>
      </c>
      <c r="T6054" t="s">
        <v>159</v>
      </c>
      <c r="U6054">
        <v>4.9000000000000004</v>
      </c>
      <c r="V6054">
        <v>2.2000000000000002</v>
      </c>
      <c r="W6054">
        <v>2.8</v>
      </c>
      <c r="X6054">
        <v>3.31</v>
      </c>
      <c r="Y6054">
        <v>272406</v>
      </c>
      <c r="Z6054">
        <v>93192</v>
      </c>
      <c r="AA6054">
        <v>7168585</v>
      </c>
    </row>
    <row r="6055" spans="1:27">
      <c r="A6055" t="s">
        <v>6248</v>
      </c>
      <c r="B6055" t="s">
        <v>23</v>
      </c>
      <c r="C6055" t="s">
        <v>23</v>
      </c>
      <c r="D6055">
        <v>942</v>
      </c>
      <c r="E6055" s="12">
        <v>40668</v>
      </c>
      <c r="F6055" s="72">
        <f t="shared" si="1015"/>
        <v>2011</v>
      </c>
      <c r="G6055" s="70">
        <f t="shared" si="1016"/>
        <v>5579.3524416135879</v>
      </c>
      <c r="H6055" s="70" cm="1">
        <f t="array" ref="H6055">INDEX(magic_bricks_appreciation_pivot!$A$13:$K$20,MATCH(C6055,magic_bricks_appreciation_pivot!$A$13:$A$20,0),1+MATCH(F6055,INDEX(magic_bricks_appreciation_pivot!$B$13:$K$13,0),0))</f>
        <v>0.30621792098525186</v>
      </c>
      <c r="I6055" s="70">
        <f t="shared" si="1022"/>
        <v>7287.8501467284896</v>
      </c>
      <c r="J6055">
        <v>159</v>
      </c>
      <c r="K6055">
        <v>1</v>
      </c>
      <c r="L6055">
        <v>1</v>
      </c>
      <c r="M6055">
        <v>3</v>
      </c>
      <c r="N6055" t="s">
        <v>193</v>
      </c>
      <c r="O6055" t="s">
        <v>155</v>
      </c>
      <c r="P6055" s="12">
        <v>25703</v>
      </c>
      <c r="Q6055" t="s">
        <v>194</v>
      </c>
      <c r="R6055" t="s">
        <v>177</v>
      </c>
      <c r="S6055" t="s">
        <v>162</v>
      </c>
      <c r="T6055" t="s">
        <v>159</v>
      </c>
      <c r="U6055">
        <v>4.5</v>
      </c>
      <c r="V6055">
        <v>4</v>
      </c>
      <c r="W6055">
        <v>2.6</v>
      </c>
      <c r="X6055">
        <v>3.59</v>
      </c>
      <c r="Y6055">
        <v>210230</v>
      </c>
      <c r="Z6055">
        <v>105115</v>
      </c>
      <c r="AA6055">
        <v>5255750</v>
      </c>
    </row>
    <row r="6056" spans="1:27" hidden="1">
      <c r="A6056" t="s">
        <v>6249</v>
      </c>
      <c r="B6056" t="s">
        <v>175</v>
      </c>
      <c r="C6056" t="s">
        <v>34</v>
      </c>
      <c r="D6056">
        <v>1102</v>
      </c>
      <c r="E6056" s="12">
        <v>40095</v>
      </c>
      <c r="F6056" s="72">
        <f t="shared" si="1015"/>
        <v>2009</v>
      </c>
      <c r="G6056" s="70">
        <f t="shared" si="1016"/>
        <v>7664.7912885662436</v>
      </c>
      <c r="H6056" s="70" t="e" cm="1">
        <f t="array" ref="H6056">INDEX(magic_bricks_appreciation_pivot!$A$13:$K$20,MATCH(C6056,magic_bricks_appreciation_pivot!$A$13:$A$20,0),1+MATCH(F6056,INDEX(magic_bricks_appreciation_pivot!$B$13:$K$13,0),0))</f>
        <v>#N/A</v>
      </c>
      <c r="I6056" s="70"/>
      <c r="J6056">
        <v>136</v>
      </c>
      <c r="K6056">
        <v>1</v>
      </c>
      <c r="L6056">
        <v>1</v>
      </c>
      <c r="M6056">
        <v>3</v>
      </c>
      <c r="N6056" t="s">
        <v>193</v>
      </c>
      <c r="O6056" t="s">
        <v>161</v>
      </c>
      <c r="P6056" s="12">
        <v>29875</v>
      </c>
      <c r="Q6056" t="s">
        <v>194</v>
      </c>
      <c r="R6056" t="s">
        <v>170</v>
      </c>
      <c r="S6056" t="s">
        <v>158</v>
      </c>
      <c r="T6056" t="s">
        <v>166</v>
      </c>
      <c r="U6056">
        <v>4.7</v>
      </c>
      <c r="V6056">
        <v>4.5</v>
      </c>
      <c r="W6056">
        <v>2.2000000000000002</v>
      </c>
      <c r="X6056">
        <v>3.87</v>
      </c>
      <c r="Y6056">
        <v>211165</v>
      </c>
      <c r="Z6056">
        <v>135146</v>
      </c>
      <c r="AA6056">
        <v>8446600</v>
      </c>
    </row>
    <row r="6057" spans="1:27">
      <c r="A6057" t="s">
        <v>6250</v>
      </c>
      <c r="B6057" t="s">
        <v>175</v>
      </c>
      <c r="C6057" t="s">
        <v>34</v>
      </c>
      <c r="D6057">
        <v>823</v>
      </c>
      <c r="E6057" s="12">
        <v>40566</v>
      </c>
      <c r="F6057" s="72">
        <f t="shared" si="1015"/>
        <v>2011</v>
      </c>
      <c r="G6057" s="70">
        <f t="shared" si="1016"/>
        <v>9467.4969623329289</v>
      </c>
      <c r="H6057" s="70" cm="1">
        <f t="array" ref="H6057">INDEX(magic_bricks_appreciation_pivot!$A$13:$K$20,MATCH(C6057,magic_bricks_appreciation_pivot!$A$13:$A$20,0),1+MATCH(F6057,INDEX(magic_bricks_appreciation_pivot!$B$13:$K$13,0),0))</f>
        <v>0.22839026915113872</v>
      </c>
      <c r="I6057" s="70">
        <f>G6057+G6057*H6057</f>
        <v>11629.781141747735</v>
      </c>
      <c r="J6057">
        <v>197</v>
      </c>
      <c r="K6057">
        <v>1</v>
      </c>
      <c r="L6057">
        <v>1</v>
      </c>
      <c r="M6057">
        <v>3</v>
      </c>
      <c r="N6057" t="s">
        <v>168</v>
      </c>
      <c r="O6057" t="s">
        <v>155</v>
      </c>
      <c r="P6057" s="12">
        <v>35821</v>
      </c>
      <c r="Q6057" t="s">
        <v>194</v>
      </c>
      <c r="R6057" t="s">
        <v>170</v>
      </c>
      <c r="S6057" t="s">
        <v>158</v>
      </c>
      <c r="T6057" t="s">
        <v>163</v>
      </c>
      <c r="U6057">
        <v>2.5</v>
      </c>
      <c r="V6057">
        <v>2.2999999999999998</v>
      </c>
      <c r="W6057">
        <v>2.7</v>
      </c>
      <c r="X6057">
        <v>2.48</v>
      </c>
      <c r="Y6057">
        <v>210377</v>
      </c>
      <c r="Z6057">
        <v>54542</v>
      </c>
      <c r="AA6057">
        <v>7791750</v>
      </c>
    </row>
    <row r="6058" spans="1:27" hidden="1">
      <c r="A6058" t="s">
        <v>6251</v>
      </c>
      <c r="B6058" t="s">
        <v>75</v>
      </c>
      <c r="D6058">
        <v>1792</v>
      </c>
      <c r="E6058" s="12">
        <v>39903</v>
      </c>
      <c r="F6058" s="72">
        <f t="shared" si="1015"/>
        <v>2009</v>
      </c>
      <c r="G6058" s="70">
        <f t="shared" si="1016"/>
        <v>8367.0033482142862</v>
      </c>
      <c r="H6058" s="70" t="e" cm="1">
        <f t="array" ref="H6058">INDEX(magic_bricks_appreciation_pivot!$A$13:$K$20,MATCH(C6058,magic_bricks_appreciation_pivot!$A$13:$A$20,0),1+MATCH(F6058,INDEX(magic_bricks_appreciation_pivot!$B$13:$K$13,0),0))</f>
        <v>#N/A</v>
      </c>
      <c r="I6058" s="70"/>
      <c r="J6058">
        <v>44</v>
      </c>
      <c r="K6058">
        <v>1</v>
      </c>
      <c r="L6058">
        <v>1</v>
      </c>
      <c r="M6058">
        <v>4</v>
      </c>
      <c r="N6058" t="s">
        <v>193</v>
      </c>
      <c r="O6058" t="s">
        <v>155</v>
      </c>
      <c r="P6058" s="12">
        <v>33333</v>
      </c>
      <c r="Q6058" t="s">
        <v>169</v>
      </c>
      <c r="R6058" t="s">
        <v>177</v>
      </c>
      <c r="S6058" t="s">
        <v>158</v>
      </c>
      <c r="T6058" t="s">
        <v>182</v>
      </c>
      <c r="U6058">
        <v>3.8</v>
      </c>
      <c r="V6058">
        <v>2</v>
      </c>
      <c r="W6058">
        <v>2.9</v>
      </c>
      <c r="X6058">
        <v>2.9449999999999998</v>
      </c>
      <c r="Y6058">
        <v>584753</v>
      </c>
      <c r="Z6058">
        <v>104956</v>
      </c>
      <c r="AA6058">
        <v>14993670</v>
      </c>
    </row>
    <row r="6059" spans="1:27">
      <c r="A6059" t="s">
        <v>6252</v>
      </c>
      <c r="B6059" t="s">
        <v>175</v>
      </c>
      <c r="C6059" t="s">
        <v>34</v>
      </c>
      <c r="D6059">
        <v>871</v>
      </c>
      <c r="E6059" s="12">
        <v>40965</v>
      </c>
      <c r="F6059" s="72">
        <f t="shared" si="1015"/>
        <v>2012</v>
      </c>
      <c r="G6059" s="70">
        <f t="shared" si="1016"/>
        <v>10037.336394948336</v>
      </c>
      <c r="H6059" s="70" cm="1">
        <f t="array" ref="H6059">INDEX(magic_bricks_appreciation_pivot!$A$13:$K$20,MATCH(C6059,magic_bricks_appreciation_pivot!$A$13:$A$20,0),1+MATCH(F6059,INDEX(magic_bricks_appreciation_pivot!$B$13:$K$13,0),0))</f>
        <v>0.22606337179266398</v>
      </c>
      <c r="I6059" s="70">
        <f>G6059+G6059*H6059</f>
        <v>12306.410504207579</v>
      </c>
      <c r="J6059">
        <v>1</v>
      </c>
      <c r="K6059">
        <v>1</v>
      </c>
      <c r="L6059">
        <v>1</v>
      </c>
      <c r="M6059">
        <v>3</v>
      </c>
      <c r="N6059" t="s">
        <v>193</v>
      </c>
      <c r="O6059" t="s">
        <v>155</v>
      </c>
      <c r="P6059" s="12">
        <v>29650</v>
      </c>
      <c r="Q6059" t="s">
        <v>169</v>
      </c>
      <c r="R6059" t="s">
        <v>165</v>
      </c>
      <c r="S6059" t="s">
        <v>158</v>
      </c>
      <c r="T6059" t="s">
        <v>166</v>
      </c>
      <c r="U6059">
        <v>2.1</v>
      </c>
      <c r="V6059">
        <v>2.9</v>
      </c>
      <c r="W6059">
        <v>3.9</v>
      </c>
      <c r="X6059">
        <v>2.96</v>
      </c>
      <c r="Y6059">
        <v>288503</v>
      </c>
      <c r="Z6059">
        <v>131138</v>
      </c>
      <c r="AA6059">
        <v>8742520</v>
      </c>
    </row>
    <row r="6060" spans="1:27" hidden="1">
      <c r="A6060" t="s">
        <v>6253</v>
      </c>
      <c r="B6060" t="s">
        <v>51</v>
      </c>
      <c r="C6060" t="s">
        <v>51</v>
      </c>
      <c r="D6060">
        <v>1644</v>
      </c>
      <c r="E6060" s="12">
        <v>38887</v>
      </c>
      <c r="F6060" s="72">
        <f t="shared" si="1015"/>
        <v>2006</v>
      </c>
      <c r="G6060" s="70">
        <f t="shared" si="1016"/>
        <v>4784.6776155717762</v>
      </c>
      <c r="H6060" s="70" t="e" cm="1">
        <f t="array" ref="H6060">INDEX(magic_bricks_appreciation_pivot!$A$13:$K$20,MATCH(C6060,magic_bricks_appreciation_pivot!$A$13:$A$20,0),1+MATCH(F6060,INDEX(magic_bricks_appreciation_pivot!$B$13:$K$13,0),0))</f>
        <v>#N/A</v>
      </c>
      <c r="I6060" s="70"/>
      <c r="J6060">
        <v>75</v>
      </c>
      <c r="K6060">
        <v>2</v>
      </c>
      <c r="L6060">
        <v>1</v>
      </c>
      <c r="M6060">
        <v>4</v>
      </c>
      <c r="N6060" t="s">
        <v>184</v>
      </c>
      <c r="O6060" t="s">
        <v>155</v>
      </c>
      <c r="P6060" s="12">
        <v>30492</v>
      </c>
      <c r="Q6060" t="s">
        <v>194</v>
      </c>
      <c r="R6060" t="s">
        <v>157</v>
      </c>
      <c r="S6060" t="s">
        <v>178</v>
      </c>
      <c r="T6060" t="s">
        <v>159</v>
      </c>
      <c r="U6060">
        <v>3.5</v>
      </c>
      <c r="V6060">
        <v>5</v>
      </c>
      <c r="W6060">
        <v>4.5999999999999996</v>
      </c>
      <c r="X6060">
        <v>4.51</v>
      </c>
      <c r="Y6060">
        <v>314640</v>
      </c>
      <c r="Z6060">
        <v>94392</v>
      </c>
      <c r="AA6060">
        <v>7866010</v>
      </c>
    </row>
    <row r="6061" spans="1:27">
      <c r="A6061" t="s">
        <v>6254</v>
      </c>
      <c r="B6061" t="s">
        <v>175</v>
      </c>
      <c r="C6061" t="s">
        <v>34</v>
      </c>
      <c r="D6061">
        <v>1081</v>
      </c>
      <c r="E6061" s="12">
        <v>40615</v>
      </c>
      <c r="F6061" s="72">
        <f t="shared" si="1015"/>
        <v>2011</v>
      </c>
      <c r="G6061" s="70">
        <f t="shared" si="1016"/>
        <v>8184.9213691026825</v>
      </c>
      <c r="H6061" s="70" cm="1">
        <f t="array" ref="H6061">INDEX(magic_bricks_appreciation_pivot!$A$13:$K$20,MATCH(C6061,magic_bricks_appreciation_pivot!$A$13:$A$20,0),1+MATCH(F6061,INDEX(magic_bricks_appreciation_pivot!$B$13:$K$13,0),0))</f>
        <v>0.22839026915113872</v>
      </c>
      <c r="I6061" s="70">
        <f t="shared" ref="I6061:I6062" si="1023">G6061+G6061*H6061</f>
        <v>10054.277763572951</v>
      </c>
      <c r="J6061">
        <v>18</v>
      </c>
      <c r="K6061">
        <v>1</v>
      </c>
      <c r="L6061">
        <v>1</v>
      </c>
      <c r="M6061">
        <v>3</v>
      </c>
      <c r="N6061" t="s">
        <v>168</v>
      </c>
      <c r="O6061" t="s">
        <v>155</v>
      </c>
      <c r="P6061" s="12">
        <v>36965</v>
      </c>
      <c r="Q6061" t="s">
        <v>194</v>
      </c>
      <c r="R6061" t="s">
        <v>177</v>
      </c>
      <c r="S6061" t="s">
        <v>158</v>
      </c>
      <c r="T6061" t="s">
        <v>163</v>
      </c>
      <c r="U6061">
        <v>3.7</v>
      </c>
      <c r="V6061">
        <v>3.9</v>
      </c>
      <c r="W6061">
        <v>4</v>
      </c>
      <c r="X6061">
        <v>3.87</v>
      </c>
      <c r="Y6061">
        <v>283133</v>
      </c>
      <c r="Z6061">
        <v>70783</v>
      </c>
      <c r="AA6061">
        <v>8847900</v>
      </c>
    </row>
    <row r="6062" spans="1:27">
      <c r="A6062" t="s">
        <v>6255</v>
      </c>
      <c r="B6062" t="s">
        <v>201</v>
      </c>
      <c r="C6062" t="s">
        <v>201</v>
      </c>
      <c r="D6062">
        <v>1759</v>
      </c>
      <c r="E6062" s="12">
        <v>40642</v>
      </c>
      <c r="F6062" s="72">
        <f t="shared" si="1015"/>
        <v>2011</v>
      </c>
      <c r="G6062" s="70">
        <f t="shared" si="1016"/>
        <v>5908.2205798749292</v>
      </c>
      <c r="H6062" s="70" cm="1">
        <f t="array" ref="H6062">INDEX(magic_bricks_appreciation_pivot!$A$13:$K$20,MATCH(C6062,magic_bricks_appreciation_pivot!$A$13:$A$20,0),1+MATCH(F6062,INDEX(magic_bricks_appreciation_pivot!$B$13:$K$13,0),0))</f>
        <v>0.57884713052310821</v>
      </c>
      <c r="I6062" s="70">
        <f t="shared" si="1023"/>
        <v>9328.1771090331058</v>
      </c>
      <c r="J6062">
        <v>96</v>
      </c>
      <c r="K6062">
        <v>2</v>
      </c>
      <c r="L6062">
        <v>1</v>
      </c>
      <c r="M6062">
        <v>4</v>
      </c>
      <c r="N6062" t="s">
        <v>154</v>
      </c>
      <c r="O6062" t="s">
        <v>161</v>
      </c>
      <c r="P6062" s="12">
        <v>34072</v>
      </c>
      <c r="Q6062" t="s">
        <v>194</v>
      </c>
      <c r="R6062" t="s">
        <v>177</v>
      </c>
      <c r="S6062" t="s">
        <v>162</v>
      </c>
      <c r="T6062" t="s">
        <v>182</v>
      </c>
      <c r="U6062">
        <v>2.1</v>
      </c>
      <c r="V6062">
        <v>2.2000000000000002</v>
      </c>
      <c r="W6062">
        <v>3.5</v>
      </c>
      <c r="X6062">
        <v>2.69</v>
      </c>
      <c r="Y6062">
        <v>384525</v>
      </c>
      <c r="Z6062">
        <v>114318</v>
      </c>
      <c r="AA6062">
        <v>10392560</v>
      </c>
    </row>
    <row r="6063" spans="1:27" hidden="1">
      <c r="A6063" t="s">
        <v>6256</v>
      </c>
      <c r="B6063" t="s">
        <v>39</v>
      </c>
      <c r="C6063" t="s">
        <v>39</v>
      </c>
      <c r="D6063">
        <v>1611</v>
      </c>
      <c r="E6063" s="12">
        <v>40028</v>
      </c>
      <c r="F6063" s="72">
        <f t="shared" si="1015"/>
        <v>2009</v>
      </c>
      <c r="G6063" s="70">
        <f t="shared" si="1016"/>
        <v>8882.0856610800747</v>
      </c>
      <c r="H6063" s="70" t="e" cm="1">
        <f t="array" ref="H6063">INDEX(magic_bricks_appreciation_pivot!$A$13:$K$20,MATCH(C6063,magic_bricks_appreciation_pivot!$A$13:$A$20,0),1+MATCH(F6063,INDEX(magic_bricks_appreciation_pivot!$B$13:$K$13,0),0))</f>
        <v>#N/A</v>
      </c>
      <c r="I6063" s="70"/>
      <c r="J6063">
        <v>32</v>
      </c>
      <c r="K6063">
        <v>1</v>
      </c>
      <c r="L6063">
        <v>1</v>
      </c>
      <c r="M6063">
        <v>4</v>
      </c>
      <c r="N6063" t="s">
        <v>168</v>
      </c>
      <c r="O6063" t="s">
        <v>155</v>
      </c>
      <c r="P6063" s="12">
        <v>29808</v>
      </c>
      <c r="Q6063" t="s">
        <v>169</v>
      </c>
      <c r="R6063" t="s">
        <v>170</v>
      </c>
      <c r="S6063" t="s">
        <v>162</v>
      </c>
      <c r="T6063" t="s">
        <v>182</v>
      </c>
      <c r="U6063">
        <v>4.8</v>
      </c>
      <c r="V6063">
        <v>2.9</v>
      </c>
      <c r="W6063">
        <v>2.2000000000000002</v>
      </c>
      <c r="X6063">
        <v>3.2850000000000001</v>
      </c>
      <c r="Y6063">
        <v>472198</v>
      </c>
      <c r="Z6063">
        <v>214636</v>
      </c>
      <c r="AA6063">
        <v>14309040</v>
      </c>
    </row>
    <row r="6064" spans="1:27" hidden="1">
      <c r="A6064" t="s">
        <v>6257</v>
      </c>
      <c r="B6064" t="s">
        <v>175</v>
      </c>
      <c r="C6064" t="s">
        <v>34</v>
      </c>
      <c r="D6064">
        <v>1138</v>
      </c>
      <c r="E6064" s="12">
        <v>39043</v>
      </c>
      <c r="F6064" s="72">
        <f t="shared" si="1015"/>
        <v>2006</v>
      </c>
      <c r="G6064" s="70">
        <f t="shared" si="1016"/>
        <v>8815.7381370826006</v>
      </c>
      <c r="H6064" s="70" t="e" cm="1">
        <f t="array" ref="H6064">INDEX(magic_bricks_appreciation_pivot!$A$13:$K$20,MATCH(C6064,magic_bricks_appreciation_pivot!$A$13:$A$20,0),1+MATCH(F6064,INDEX(magic_bricks_appreciation_pivot!$B$13:$K$13,0),0))</f>
        <v>#N/A</v>
      </c>
      <c r="I6064" s="70"/>
      <c r="J6064">
        <v>50</v>
      </c>
      <c r="K6064">
        <v>1</v>
      </c>
      <c r="L6064">
        <v>1</v>
      </c>
      <c r="M6064">
        <v>3</v>
      </c>
      <c r="N6064" t="s">
        <v>154</v>
      </c>
      <c r="O6064" t="s">
        <v>155</v>
      </c>
      <c r="P6064" s="12">
        <v>29188</v>
      </c>
      <c r="Q6064" t="s">
        <v>169</v>
      </c>
      <c r="R6064" t="s">
        <v>170</v>
      </c>
      <c r="S6064" t="s">
        <v>162</v>
      </c>
      <c r="T6064" t="s">
        <v>163</v>
      </c>
      <c r="U6064">
        <v>2.2000000000000002</v>
      </c>
      <c r="V6064">
        <v>4.0999999999999996</v>
      </c>
      <c r="W6064">
        <v>2.8</v>
      </c>
      <c r="X6064">
        <v>3.14</v>
      </c>
      <c r="Y6064">
        <v>321034</v>
      </c>
      <c r="Z6064">
        <v>90291</v>
      </c>
      <c r="AA6064">
        <v>10032310</v>
      </c>
    </row>
    <row r="6065" spans="1:27">
      <c r="A6065" t="s">
        <v>6258</v>
      </c>
      <c r="B6065" t="s">
        <v>39</v>
      </c>
      <c r="C6065" t="s">
        <v>39</v>
      </c>
      <c r="D6065">
        <v>1886</v>
      </c>
      <c r="E6065" s="12">
        <v>40591</v>
      </c>
      <c r="F6065" s="72">
        <f t="shared" si="1015"/>
        <v>2011</v>
      </c>
      <c r="G6065" s="70">
        <f t="shared" si="1016"/>
        <v>10608.594909862142</v>
      </c>
      <c r="H6065" s="70" cm="1">
        <f t="array" ref="H6065">INDEX(magic_bricks_appreciation_pivot!$A$13:$K$20,MATCH(C6065,magic_bricks_appreciation_pivot!$A$13:$A$20,0),1+MATCH(F6065,INDEX(magic_bricks_appreciation_pivot!$B$13:$K$13,0),0))</f>
        <v>0.32133594787779113</v>
      </c>
      <c r="I6065" s="70">
        <f t="shared" ref="I6065:I6066" si="1024">G6065+G6065*H6065</f>
        <v>14017.517810874204</v>
      </c>
      <c r="J6065">
        <v>52</v>
      </c>
      <c r="K6065">
        <v>2</v>
      </c>
      <c r="L6065">
        <v>1</v>
      </c>
      <c r="M6065">
        <v>5</v>
      </c>
      <c r="N6065" t="s">
        <v>176</v>
      </c>
      <c r="O6065" t="s">
        <v>155</v>
      </c>
      <c r="P6065" s="12">
        <v>34021</v>
      </c>
      <c r="Q6065" t="s">
        <v>156</v>
      </c>
      <c r="R6065" t="s">
        <v>165</v>
      </c>
      <c r="S6065" t="s">
        <v>178</v>
      </c>
      <c r="T6065" t="s">
        <v>163</v>
      </c>
      <c r="U6065">
        <v>3.9</v>
      </c>
      <c r="V6065">
        <v>3.4</v>
      </c>
      <c r="W6065">
        <v>3.6</v>
      </c>
      <c r="X6065">
        <v>3.6549999999999998</v>
      </c>
      <c r="Y6065">
        <v>540211</v>
      </c>
      <c r="Z6065">
        <v>140055</v>
      </c>
      <c r="AA6065">
        <v>20007810</v>
      </c>
    </row>
    <row r="6066" spans="1:27">
      <c r="A6066" t="s">
        <v>6259</v>
      </c>
      <c r="B6066" t="s">
        <v>201</v>
      </c>
      <c r="C6066" t="s">
        <v>201</v>
      </c>
      <c r="D6066">
        <v>2207</v>
      </c>
      <c r="E6066" s="12">
        <v>40573</v>
      </c>
      <c r="F6066" s="72">
        <f t="shared" si="1015"/>
        <v>2011</v>
      </c>
      <c r="G6066" s="70">
        <f t="shared" si="1016"/>
        <v>4679.2478477571367</v>
      </c>
      <c r="H6066" s="70" cm="1">
        <f t="array" ref="H6066">INDEX(magic_bricks_appreciation_pivot!$A$13:$K$20,MATCH(C6066,magic_bricks_appreciation_pivot!$A$13:$A$20,0),1+MATCH(F6066,INDEX(magic_bricks_appreciation_pivot!$B$13:$K$13,0),0))</f>
        <v>0.57884713052310821</v>
      </c>
      <c r="I6066" s="70">
        <f t="shared" si="1024"/>
        <v>7387.8170374377851</v>
      </c>
      <c r="J6066">
        <v>39</v>
      </c>
      <c r="K6066">
        <v>3</v>
      </c>
      <c r="L6066">
        <v>2</v>
      </c>
      <c r="M6066">
        <v>5</v>
      </c>
      <c r="N6066" t="s">
        <v>168</v>
      </c>
      <c r="O6066" t="s">
        <v>161</v>
      </c>
      <c r="P6066" s="12">
        <v>31448</v>
      </c>
      <c r="Q6066" t="s">
        <v>194</v>
      </c>
      <c r="R6066" t="s">
        <v>177</v>
      </c>
      <c r="S6066" t="s">
        <v>162</v>
      </c>
      <c r="T6066" t="s">
        <v>163</v>
      </c>
      <c r="U6066">
        <v>2.8</v>
      </c>
      <c r="V6066">
        <v>3.2</v>
      </c>
      <c r="W6066">
        <v>3.2</v>
      </c>
      <c r="X6066">
        <v>3.08</v>
      </c>
      <c r="Y6066">
        <v>454392</v>
      </c>
      <c r="Z6066">
        <v>92944</v>
      </c>
      <c r="AA6066">
        <v>10327100</v>
      </c>
    </row>
    <row r="6067" spans="1:27" hidden="1">
      <c r="A6067" t="s">
        <v>6260</v>
      </c>
      <c r="B6067" t="s">
        <v>201</v>
      </c>
      <c r="C6067" t="s">
        <v>201</v>
      </c>
      <c r="D6067">
        <v>1678</v>
      </c>
      <c r="E6067" s="12">
        <v>39946</v>
      </c>
      <c r="F6067" s="72">
        <f t="shared" si="1015"/>
        <v>2009</v>
      </c>
      <c r="G6067" s="70">
        <f t="shared" si="1016"/>
        <v>7889.9165673420739</v>
      </c>
      <c r="H6067" s="70" t="e" cm="1">
        <f t="array" ref="H6067">INDEX(magic_bricks_appreciation_pivot!$A$13:$K$20,MATCH(C6067,magic_bricks_appreciation_pivot!$A$13:$A$20,0),1+MATCH(F6067,INDEX(magic_bricks_appreciation_pivot!$B$13:$K$13,0),0))</f>
        <v>#N/A</v>
      </c>
      <c r="I6067" s="70"/>
      <c r="J6067">
        <v>183</v>
      </c>
      <c r="K6067">
        <v>2</v>
      </c>
      <c r="L6067">
        <v>1</v>
      </c>
      <c r="M6067">
        <v>4</v>
      </c>
      <c r="N6067" t="s">
        <v>168</v>
      </c>
      <c r="O6067" t="s">
        <v>161</v>
      </c>
      <c r="P6067" s="12">
        <v>31186</v>
      </c>
      <c r="Q6067" t="s">
        <v>156</v>
      </c>
      <c r="R6067" t="s">
        <v>157</v>
      </c>
      <c r="S6067" t="s">
        <v>158</v>
      </c>
      <c r="T6067" t="s">
        <v>163</v>
      </c>
      <c r="U6067">
        <v>3.6</v>
      </c>
      <c r="V6067">
        <v>2.2000000000000002</v>
      </c>
      <c r="W6067">
        <v>4.5</v>
      </c>
      <c r="X6067">
        <v>3.54</v>
      </c>
      <c r="Y6067">
        <v>648725</v>
      </c>
      <c r="Z6067">
        <v>330982</v>
      </c>
      <c r="AA6067">
        <v>13239280</v>
      </c>
    </row>
    <row r="6068" spans="1:27" hidden="1">
      <c r="A6068" t="s">
        <v>6261</v>
      </c>
      <c r="B6068" t="s">
        <v>175</v>
      </c>
      <c r="C6068" t="s">
        <v>34</v>
      </c>
      <c r="D6068">
        <v>886</v>
      </c>
      <c r="E6068" s="12">
        <v>39583</v>
      </c>
      <c r="F6068" s="72">
        <f t="shared" si="1015"/>
        <v>2008</v>
      </c>
      <c r="G6068" s="70">
        <f t="shared" si="1016"/>
        <v>15248.92776523702</v>
      </c>
      <c r="H6068" s="70" t="e" cm="1">
        <f t="array" ref="H6068">INDEX(magic_bricks_appreciation_pivot!$A$13:$K$20,MATCH(C6068,magic_bricks_appreciation_pivot!$A$13:$A$20,0),1+MATCH(F6068,INDEX(magic_bricks_appreciation_pivot!$B$13:$K$13,0),0))</f>
        <v>#N/A</v>
      </c>
      <c r="I6068" s="70"/>
      <c r="J6068">
        <v>6</v>
      </c>
      <c r="K6068">
        <v>1</v>
      </c>
      <c r="L6068">
        <v>1</v>
      </c>
      <c r="M6068">
        <v>3</v>
      </c>
      <c r="N6068" t="s">
        <v>184</v>
      </c>
      <c r="O6068" t="s">
        <v>155</v>
      </c>
      <c r="P6068" s="12">
        <v>33378</v>
      </c>
      <c r="Q6068" t="s">
        <v>156</v>
      </c>
      <c r="R6068" t="s">
        <v>177</v>
      </c>
      <c r="S6068" t="s">
        <v>162</v>
      </c>
      <c r="T6068" t="s">
        <v>182</v>
      </c>
      <c r="U6068">
        <v>3.6</v>
      </c>
      <c r="V6068">
        <v>4.3</v>
      </c>
      <c r="W6068">
        <v>4</v>
      </c>
      <c r="X6068">
        <v>4</v>
      </c>
      <c r="Y6068">
        <v>337764</v>
      </c>
      <c r="Z6068">
        <v>81063</v>
      </c>
      <c r="AA6068">
        <v>13510550</v>
      </c>
    </row>
    <row r="6069" spans="1:27">
      <c r="A6069" t="s">
        <v>6262</v>
      </c>
      <c r="B6069" t="s">
        <v>39</v>
      </c>
      <c r="C6069" t="s">
        <v>39</v>
      </c>
      <c r="D6069">
        <v>1691</v>
      </c>
      <c r="E6069" s="12">
        <v>40837</v>
      </c>
      <c r="F6069" s="72">
        <f t="shared" si="1015"/>
        <v>2011</v>
      </c>
      <c r="G6069" s="70">
        <f t="shared" si="1016"/>
        <v>10722.74393849793</v>
      </c>
      <c r="H6069" s="70" cm="1">
        <f t="array" ref="H6069">INDEX(magic_bricks_appreciation_pivot!$A$13:$K$20,MATCH(C6069,magic_bricks_appreciation_pivot!$A$13:$A$20,0),1+MATCH(F6069,INDEX(magic_bricks_appreciation_pivot!$B$13:$K$13,0),0))</f>
        <v>0.32133594787779113</v>
      </c>
      <c r="I6069" s="70">
        <f>G6069+G6069*H6069</f>
        <v>14168.347025826002</v>
      </c>
      <c r="J6069">
        <v>108</v>
      </c>
      <c r="K6069">
        <v>1</v>
      </c>
      <c r="L6069">
        <v>1</v>
      </c>
      <c r="M6069">
        <v>4</v>
      </c>
      <c r="N6069" t="s">
        <v>154</v>
      </c>
      <c r="O6069" t="s">
        <v>161</v>
      </c>
      <c r="P6069" s="12">
        <v>32442</v>
      </c>
      <c r="Q6069" t="s">
        <v>156</v>
      </c>
      <c r="R6069" t="s">
        <v>177</v>
      </c>
      <c r="S6069" t="s">
        <v>158</v>
      </c>
      <c r="T6069" t="s">
        <v>163</v>
      </c>
      <c r="U6069">
        <v>3.9</v>
      </c>
      <c r="V6069">
        <v>4.5</v>
      </c>
      <c r="W6069">
        <v>2.6</v>
      </c>
      <c r="X6069">
        <v>3.53</v>
      </c>
      <c r="Y6069">
        <v>543965</v>
      </c>
      <c r="Z6069">
        <v>344511</v>
      </c>
      <c r="AA6069">
        <v>18132160</v>
      </c>
    </row>
    <row r="6070" spans="1:27" hidden="1">
      <c r="A6070" t="s">
        <v>6263</v>
      </c>
      <c r="B6070" t="s">
        <v>56</v>
      </c>
      <c r="C6070" t="s">
        <v>56</v>
      </c>
      <c r="D6070">
        <v>1278</v>
      </c>
      <c r="E6070" s="12">
        <v>39703</v>
      </c>
      <c r="F6070" s="72">
        <f t="shared" si="1015"/>
        <v>2008</v>
      </c>
      <c r="G6070" s="70">
        <f t="shared" si="1016"/>
        <v>9247.9342723004702</v>
      </c>
      <c r="H6070" s="70" t="e" cm="1">
        <f t="array" ref="H6070">INDEX(magic_bricks_appreciation_pivot!$A$13:$K$20,MATCH(C6070,magic_bricks_appreciation_pivot!$A$13:$A$20,0),1+MATCH(F6070,INDEX(magic_bricks_appreciation_pivot!$B$13:$K$13,0),0))</f>
        <v>#N/A</v>
      </c>
      <c r="I6070" s="70"/>
      <c r="J6070">
        <v>28</v>
      </c>
      <c r="K6070">
        <v>2</v>
      </c>
      <c r="L6070">
        <v>2</v>
      </c>
      <c r="M6070">
        <v>4</v>
      </c>
      <c r="N6070" t="s">
        <v>193</v>
      </c>
      <c r="O6070" t="s">
        <v>161</v>
      </c>
      <c r="P6070" s="12">
        <v>30943</v>
      </c>
      <c r="Q6070" t="s">
        <v>169</v>
      </c>
      <c r="R6070" t="s">
        <v>157</v>
      </c>
      <c r="S6070" t="s">
        <v>162</v>
      </c>
      <c r="T6070" t="s">
        <v>182</v>
      </c>
      <c r="U6070">
        <v>4.5999999999999996</v>
      </c>
      <c r="V6070">
        <v>2.5</v>
      </c>
      <c r="W6070">
        <v>3.5</v>
      </c>
      <c r="X6070">
        <v>3.63</v>
      </c>
      <c r="Y6070">
        <v>366385</v>
      </c>
      <c r="Z6070">
        <v>118189</v>
      </c>
      <c r="AA6070">
        <v>11818860</v>
      </c>
    </row>
    <row r="6071" spans="1:27">
      <c r="A6071" t="s">
        <v>6264</v>
      </c>
      <c r="B6071" t="s">
        <v>75</v>
      </c>
      <c r="C6071" t="s">
        <v>75</v>
      </c>
      <c r="D6071">
        <v>1835</v>
      </c>
      <c r="E6071" s="12">
        <v>40852</v>
      </c>
      <c r="F6071" s="72">
        <f t="shared" si="1015"/>
        <v>2011</v>
      </c>
      <c r="G6071" s="70">
        <f t="shared" si="1016"/>
        <v>11438.83923705722</v>
      </c>
      <c r="H6071" s="70" cm="1">
        <f t="array" ref="H6071">INDEX(magic_bricks_appreciation_pivot!$A$13:$K$20,MATCH(C6071,magic_bricks_appreciation_pivot!$A$13:$A$20,0),1+MATCH(F6071,INDEX(magic_bricks_appreciation_pivot!$B$13:$K$13,0),0))</f>
        <v>0.51504700450575736</v>
      </c>
      <c r="I6071" s="70">
        <f>G6071+G6071*H6071</f>
        <v>17330.379121126465</v>
      </c>
      <c r="J6071">
        <v>86</v>
      </c>
      <c r="K6071">
        <v>2</v>
      </c>
      <c r="L6071">
        <v>1</v>
      </c>
      <c r="M6071">
        <v>5</v>
      </c>
      <c r="N6071" t="s">
        <v>176</v>
      </c>
      <c r="O6071" t="s">
        <v>155</v>
      </c>
      <c r="P6071" s="12">
        <v>36837</v>
      </c>
      <c r="Q6071" t="s">
        <v>156</v>
      </c>
      <c r="R6071" t="s">
        <v>165</v>
      </c>
      <c r="S6071" t="s">
        <v>178</v>
      </c>
      <c r="T6071" t="s">
        <v>182</v>
      </c>
      <c r="U6071">
        <v>4.9000000000000004</v>
      </c>
      <c r="V6071">
        <v>2</v>
      </c>
      <c r="W6071">
        <v>3.3</v>
      </c>
      <c r="X6071">
        <v>3.4550000000000001</v>
      </c>
      <c r="Y6071">
        <v>839611</v>
      </c>
      <c r="Z6071">
        <v>377825</v>
      </c>
      <c r="AA6071">
        <v>20990270</v>
      </c>
    </row>
    <row r="6072" spans="1:27" hidden="1">
      <c r="A6072" t="s">
        <v>6265</v>
      </c>
      <c r="B6072" t="s">
        <v>39</v>
      </c>
      <c r="C6072" t="s">
        <v>39</v>
      </c>
      <c r="D6072">
        <v>1827</v>
      </c>
      <c r="E6072" s="12">
        <v>39869</v>
      </c>
      <c r="F6072" s="72">
        <f t="shared" si="1015"/>
        <v>2009</v>
      </c>
      <c r="G6072" s="70">
        <f t="shared" si="1016"/>
        <v>6669.0093048713734</v>
      </c>
      <c r="H6072" s="70" t="e" cm="1">
        <f t="array" ref="H6072">INDEX(magic_bricks_appreciation_pivot!$A$13:$K$20,MATCH(C6072,magic_bricks_appreciation_pivot!$A$13:$A$20,0),1+MATCH(F6072,INDEX(magic_bricks_appreciation_pivot!$B$13:$K$13,0),0))</f>
        <v>#N/A</v>
      </c>
      <c r="I6072" s="70"/>
      <c r="J6072">
        <v>134</v>
      </c>
      <c r="K6072">
        <v>2</v>
      </c>
      <c r="L6072">
        <v>1</v>
      </c>
      <c r="M6072">
        <v>5</v>
      </c>
      <c r="N6072" t="s">
        <v>184</v>
      </c>
      <c r="O6072" t="s">
        <v>161</v>
      </c>
      <c r="P6072" s="12">
        <v>23809</v>
      </c>
      <c r="Q6072" t="s">
        <v>194</v>
      </c>
      <c r="R6072" t="s">
        <v>165</v>
      </c>
      <c r="S6072" t="s">
        <v>162</v>
      </c>
      <c r="T6072" t="s">
        <v>163</v>
      </c>
      <c r="U6072">
        <v>4.7</v>
      </c>
      <c r="V6072">
        <v>3.1</v>
      </c>
      <c r="W6072">
        <v>4.2</v>
      </c>
      <c r="X6072">
        <v>4.0999999999999996</v>
      </c>
      <c r="Y6072">
        <v>377713</v>
      </c>
      <c r="Z6072">
        <v>134027</v>
      </c>
      <c r="AA6072">
        <v>12184280</v>
      </c>
    </row>
    <row r="6073" spans="1:27">
      <c r="A6073" t="s">
        <v>6266</v>
      </c>
      <c r="B6073" t="s">
        <v>23</v>
      </c>
      <c r="C6073" t="s">
        <v>23</v>
      </c>
      <c r="D6073">
        <v>922</v>
      </c>
      <c r="E6073" s="12">
        <v>40873</v>
      </c>
      <c r="F6073" s="72">
        <f t="shared" si="1015"/>
        <v>2011</v>
      </c>
      <c r="G6073" s="70">
        <f t="shared" si="1016"/>
        <v>7223.9696312364422</v>
      </c>
      <c r="H6073" s="70" cm="1">
        <f t="array" ref="H6073">INDEX(magic_bricks_appreciation_pivot!$A$13:$K$20,MATCH(C6073,magic_bricks_appreciation_pivot!$A$13:$A$20,0),1+MATCH(F6073,INDEX(magic_bricks_appreciation_pivot!$B$13:$K$13,0),0))</f>
        <v>0.30621792098525186</v>
      </c>
      <c r="I6073" s="70">
        <f t="shared" ref="I6073:I6074" si="1025">G6073+G6073*H6073</f>
        <v>9436.0785929742615</v>
      </c>
      <c r="J6073">
        <v>182</v>
      </c>
      <c r="K6073">
        <v>1</v>
      </c>
      <c r="L6073">
        <v>1</v>
      </c>
      <c r="M6073">
        <v>3</v>
      </c>
      <c r="N6073" t="s">
        <v>176</v>
      </c>
      <c r="O6073" t="s">
        <v>155</v>
      </c>
      <c r="P6073" s="12">
        <v>25543</v>
      </c>
      <c r="Q6073" t="s">
        <v>156</v>
      </c>
      <c r="R6073" t="s">
        <v>177</v>
      </c>
      <c r="S6073" t="s">
        <v>158</v>
      </c>
      <c r="T6073" t="s">
        <v>159</v>
      </c>
      <c r="U6073">
        <v>5</v>
      </c>
      <c r="V6073">
        <v>2.1</v>
      </c>
      <c r="W6073">
        <v>2.6</v>
      </c>
      <c r="X6073">
        <v>3.17</v>
      </c>
      <c r="Y6073">
        <v>313044</v>
      </c>
      <c r="Z6073">
        <v>79926</v>
      </c>
      <c r="AA6073">
        <v>6660500</v>
      </c>
    </row>
    <row r="6074" spans="1:27">
      <c r="A6074" t="s">
        <v>6267</v>
      </c>
      <c r="B6074" t="s">
        <v>175</v>
      </c>
      <c r="C6074" t="s">
        <v>34</v>
      </c>
      <c r="D6074">
        <v>1207</v>
      </c>
      <c r="E6074" s="12">
        <v>40879</v>
      </c>
      <c r="F6074" s="72">
        <f t="shared" si="1015"/>
        <v>2011</v>
      </c>
      <c r="G6074" s="70">
        <f t="shared" si="1016"/>
        <v>11342.709196354599</v>
      </c>
      <c r="H6074" s="70" cm="1">
        <f t="array" ref="H6074">INDEX(magic_bricks_appreciation_pivot!$A$13:$K$20,MATCH(C6074,magic_bricks_appreciation_pivot!$A$13:$A$20,0),1+MATCH(F6074,INDEX(magic_bricks_appreciation_pivot!$B$13:$K$13,0),0))</f>
        <v>0.22839026915113872</v>
      </c>
      <c r="I6074" s="70">
        <f t="shared" si="1025"/>
        <v>13933.273602613122</v>
      </c>
      <c r="J6074">
        <v>115</v>
      </c>
      <c r="K6074">
        <v>2</v>
      </c>
      <c r="L6074">
        <v>1</v>
      </c>
      <c r="M6074">
        <v>4</v>
      </c>
      <c r="N6074" t="s">
        <v>184</v>
      </c>
      <c r="O6074" t="s">
        <v>161</v>
      </c>
      <c r="P6074" s="12">
        <v>29564</v>
      </c>
      <c r="Q6074" t="s">
        <v>156</v>
      </c>
      <c r="R6074" t="s">
        <v>177</v>
      </c>
      <c r="S6074" t="s">
        <v>178</v>
      </c>
      <c r="T6074" t="s">
        <v>182</v>
      </c>
      <c r="U6074">
        <v>2.7</v>
      </c>
      <c r="V6074">
        <v>4.5</v>
      </c>
      <c r="W6074">
        <v>4.5</v>
      </c>
      <c r="X6074">
        <v>3.96</v>
      </c>
      <c r="Y6074">
        <v>383338</v>
      </c>
      <c r="Z6074">
        <v>68453</v>
      </c>
      <c r="AA6074">
        <v>13690650</v>
      </c>
    </row>
    <row r="6075" spans="1:27" hidden="1">
      <c r="A6075" t="s">
        <v>6268</v>
      </c>
      <c r="B6075" t="s">
        <v>175</v>
      </c>
      <c r="C6075" t="s">
        <v>34</v>
      </c>
      <c r="D6075">
        <v>870</v>
      </c>
      <c r="E6075" s="12">
        <v>39279</v>
      </c>
      <c r="F6075" s="72">
        <f t="shared" si="1015"/>
        <v>2007</v>
      </c>
      <c r="G6075" s="70">
        <f t="shared" si="1016"/>
        <v>9390.0574712643684</v>
      </c>
      <c r="H6075" s="70" t="e" cm="1">
        <f t="array" ref="H6075">INDEX(magic_bricks_appreciation_pivot!$A$13:$K$20,MATCH(C6075,magic_bricks_appreciation_pivot!$A$13:$A$20,0),1+MATCH(F6075,INDEX(magic_bricks_appreciation_pivot!$B$13:$K$13,0),0))</f>
        <v>#N/A</v>
      </c>
      <c r="I6075" s="70"/>
      <c r="J6075">
        <v>171</v>
      </c>
      <c r="K6075">
        <v>1</v>
      </c>
      <c r="L6075">
        <v>1</v>
      </c>
      <c r="M6075">
        <v>3</v>
      </c>
      <c r="N6075" t="s">
        <v>168</v>
      </c>
      <c r="O6075" t="s">
        <v>155</v>
      </c>
      <c r="P6075" s="12">
        <v>27234</v>
      </c>
      <c r="Q6075" t="s">
        <v>194</v>
      </c>
      <c r="R6075" t="s">
        <v>177</v>
      </c>
      <c r="S6075" t="s">
        <v>178</v>
      </c>
      <c r="T6075" t="s">
        <v>182</v>
      </c>
      <c r="U6075">
        <v>3</v>
      </c>
      <c r="V6075">
        <v>2.4</v>
      </c>
      <c r="W6075">
        <v>3.8</v>
      </c>
      <c r="X6075">
        <v>3</v>
      </c>
      <c r="Y6075">
        <v>245081</v>
      </c>
      <c r="Z6075">
        <v>40847</v>
      </c>
      <c r="AA6075">
        <v>8169350</v>
      </c>
    </row>
    <row r="6076" spans="1:27">
      <c r="A6076" t="s">
        <v>6269</v>
      </c>
      <c r="B6076" t="s">
        <v>51</v>
      </c>
      <c r="C6076" t="s">
        <v>51</v>
      </c>
      <c r="D6076">
        <v>1651</v>
      </c>
      <c r="E6076" s="12">
        <v>40606</v>
      </c>
      <c r="F6076" s="72">
        <f t="shared" si="1015"/>
        <v>2011</v>
      </c>
      <c r="G6076" s="70">
        <f t="shared" si="1016"/>
        <v>4301.8352513628106</v>
      </c>
      <c r="H6076" s="70" cm="1">
        <f t="array" ref="H6076">INDEX(magic_bricks_appreciation_pivot!$A$13:$K$20,MATCH(C6076,magic_bricks_appreciation_pivot!$A$13:$A$20,0),1+MATCH(F6076,INDEX(magic_bricks_appreciation_pivot!$B$13:$K$13,0),0))</f>
        <v>0.33442622950819673</v>
      </c>
      <c r="I6076" s="70">
        <f>G6076+G6076*H6076</f>
        <v>5740.4817944415208</v>
      </c>
      <c r="J6076">
        <v>127</v>
      </c>
      <c r="K6076">
        <v>2</v>
      </c>
      <c r="L6076">
        <v>1</v>
      </c>
      <c r="M6076">
        <v>4</v>
      </c>
      <c r="N6076" t="s">
        <v>168</v>
      </c>
      <c r="O6076" t="s">
        <v>161</v>
      </c>
      <c r="P6076" s="12">
        <v>33671</v>
      </c>
      <c r="Q6076" t="s">
        <v>169</v>
      </c>
      <c r="R6076" t="s">
        <v>157</v>
      </c>
      <c r="S6076" t="s">
        <v>178</v>
      </c>
      <c r="T6076" t="s">
        <v>159</v>
      </c>
      <c r="U6076">
        <v>5</v>
      </c>
      <c r="V6076">
        <v>2.4</v>
      </c>
      <c r="W6076">
        <v>2.9</v>
      </c>
      <c r="X6076">
        <v>3.2</v>
      </c>
      <c r="Y6076">
        <v>213070</v>
      </c>
      <c r="Z6076">
        <v>63921</v>
      </c>
      <c r="AA6076">
        <v>7102330</v>
      </c>
    </row>
    <row r="6077" spans="1:27" hidden="1">
      <c r="A6077" t="s">
        <v>6270</v>
      </c>
      <c r="B6077" t="s">
        <v>56</v>
      </c>
      <c r="C6077" t="s">
        <v>56</v>
      </c>
      <c r="D6077">
        <v>846</v>
      </c>
      <c r="E6077" s="12">
        <v>39059</v>
      </c>
      <c r="F6077" s="72">
        <f t="shared" si="1015"/>
        <v>2006</v>
      </c>
      <c r="G6077" s="70">
        <f t="shared" si="1016"/>
        <v>9959.2434988179666</v>
      </c>
      <c r="H6077" s="70" t="e" cm="1">
        <f t="array" ref="H6077">INDEX(magic_bricks_appreciation_pivot!$A$13:$K$20,MATCH(C6077,magic_bricks_appreciation_pivot!$A$13:$A$20,0),1+MATCH(F6077,INDEX(magic_bricks_appreciation_pivot!$B$13:$K$13,0),0))</f>
        <v>#N/A</v>
      </c>
      <c r="I6077" s="70"/>
      <c r="J6077">
        <v>77</v>
      </c>
      <c r="K6077">
        <v>1</v>
      </c>
      <c r="L6077">
        <v>1</v>
      </c>
      <c r="M6077">
        <v>3</v>
      </c>
      <c r="N6077" t="s">
        <v>168</v>
      </c>
      <c r="O6077" t="s">
        <v>161</v>
      </c>
      <c r="P6077" s="12">
        <v>28839</v>
      </c>
      <c r="Q6077" t="s">
        <v>156</v>
      </c>
      <c r="R6077" t="s">
        <v>177</v>
      </c>
      <c r="S6077" t="s">
        <v>158</v>
      </c>
      <c r="T6077" t="s">
        <v>159</v>
      </c>
      <c r="U6077">
        <v>3.3</v>
      </c>
      <c r="V6077">
        <v>2.7</v>
      </c>
      <c r="W6077">
        <v>3.2</v>
      </c>
      <c r="X6077">
        <v>3.13</v>
      </c>
      <c r="Y6077">
        <v>303319</v>
      </c>
      <c r="Z6077">
        <v>92681</v>
      </c>
      <c r="AA6077">
        <v>8425520</v>
      </c>
    </row>
    <row r="6078" spans="1:27" hidden="1">
      <c r="A6078" t="s">
        <v>6271</v>
      </c>
      <c r="B6078" t="s">
        <v>175</v>
      </c>
      <c r="C6078" t="s">
        <v>34</v>
      </c>
      <c r="D6078">
        <v>1085</v>
      </c>
      <c r="E6078" s="12">
        <v>39841</v>
      </c>
      <c r="F6078" s="72">
        <f t="shared" si="1015"/>
        <v>2009</v>
      </c>
      <c r="G6078" s="70">
        <f t="shared" si="1016"/>
        <v>11735.023041474655</v>
      </c>
      <c r="H6078" s="70" t="e" cm="1">
        <f t="array" ref="H6078">INDEX(magic_bricks_appreciation_pivot!$A$13:$K$20,MATCH(C6078,magic_bricks_appreciation_pivot!$A$13:$A$20,0),1+MATCH(F6078,INDEX(magic_bricks_appreciation_pivot!$B$13:$K$13,0),0))</f>
        <v>#N/A</v>
      </c>
      <c r="I6078" s="70"/>
      <c r="J6078">
        <v>92</v>
      </c>
      <c r="K6078">
        <v>1</v>
      </c>
      <c r="L6078">
        <v>1</v>
      </c>
      <c r="M6078">
        <v>3</v>
      </c>
      <c r="N6078" t="s">
        <v>154</v>
      </c>
      <c r="O6078" t="s">
        <v>161</v>
      </c>
      <c r="P6078" s="12">
        <v>25971</v>
      </c>
      <c r="Q6078" t="s">
        <v>156</v>
      </c>
      <c r="R6078" t="s">
        <v>177</v>
      </c>
      <c r="S6078" t="s">
        <v>158</v>
      </c>
      <c r="T6078" t="s">
        <v>182</v>
      </c>
      <c r="U6078">
        <v>2.9</v>
      </c>
      <c r="V6078">
        <v>4.2</v>
      </c>
      <c r="W6078">
        <v>2.5</v>
      </c>
      <c r="X6078">
        <v>3.3</v>
      </c>
      <c r="Y6078">
        <v>356510</v>
      </c>
      <c r="Z6078">
        <v>50930</v>
      </c>
      <c r="AA6078">
        <v>12732500</v>
      </c>
    </row>
    <row r="6079" spans="1:27" hidden="1">
      <c r="A6079" t="s">
        <v>6272</v>
      </c>
      <c r="B6079" t="s">
        <v>175</v>
      </c>
      <c r="C6079" t="s">
        <v>34</v>
      </c>
      <c r="D6079">
        <v>1166</v>
      </c>
      <c r="E6079" s="12">
        <v>39332</v>
      </c>
      <c r="F6079" s="72">
        <f t="shared" si="1015"/>
        <v>2007</v>
      </c>
      <c r="G6079" s="70">
        <f t="shared" si="1016"/>
        <v>12705.445969125214</v>
      </c>
      <c r="H6079" s="70" t="e" cm="1">
        <f t="array" ref="H6079">INDEX(magic_bricks_appreciation_pivot!$A$13:$K$20,MATCH(C6079,magic_bricks_appreciation_pivot!$A$13:$A$20,0),1+MATCH(F6079,INDEX(magic_bricks_appreciation_pivot!$B$13:$K$13,0),0))</f>
        <v>#N/A</v>
      </c>
      <c r="I6079" s="70"/>
      <c r="J6079">
        <v>28</v>
      </c>
      <c r="K6079">
        <v>1</v>
      </c>
      <c r="L6079">
        <v>1</v>
      </c>
      <c r="M6079">
        <v>3</v>
      </c>
      <c r="N6079" t="s">
        <v>184</v>
      </c>
      <c r="O6079" t="s">
        <v>155</v>
      </c>
      <c r="P6079" s="12">
        <v>34587</v>
      </c>
      <c r="Q6079" t="s">
        <v>156</v>
      </c>
      <c r="R6079" t="s">
        <v>157</v>
      </c>
      <c r="S6079" t="s">
        <v>158</v>
      </c>
      <c r="T6079" t="s">
        <v>166</v>
      </c>
      <c r="U6079">
        <v>3</v>
      </c>
      <c r="V6079">
        <v>4.3</v>
      </c>
      <c r="W6079">
        <v>4</v>
      </c>
      <c r="X6079">
        <v>3.82</v>
      </c>
      <c r="Y6079">
        <v>399993</v>
      </c>
      <c r="Z6079">
        <v>237033</v>
      </c>
      <c r="AA6079">
        <v>14814550</v>
      </c>
    </row>
    <row r="6080" spans="1:27">
      <c r="A6080" t="s">
        <v>6273</v>
      </c>
      <c r="B6080" t="s">
        <v>56</v>
      </c>
      <c r="C6080" t="s">
        <v>56</v>
      </c>
      <c r="D6080">
        <v>601</v>
      </c>
      <c r="E6080" s="12">
        <v>40259</v>
      </c>
      <c r="F6080" s="72">
        <f t="shared" si="1015"/>
        <v>2010</v>
      </c>
      <c r="G6080" s="70">
        <f t="shared" si="1016"/>
        <v>10082.97836938436</v>
      </c>
      <c r="H6080" s="70" cm="1">
        <f t="array" ref="H6080">INDEX(magic_bricks_appreciation_pivot!$A$13:$K$20,MATCH(C6080,magic_bricks_appreciation_pivot!$A$13:$A$20,0),1+MATCH(F6080,INDEX(magic_bricks_appreciation_pivot!$B$13:$K$13,0),0))</f>
        <v>0.62795711804515786</v>
      </c>
      <c r="I6080" s="70">
        <f t="shared" ref="I6080:I6082" si="1026">G6080+G6080*H6080</f>
        <v>16414.656407534629</v>
      </c>
      <c r="J6080">
        <v>176</v>
      </c>
      <c r="K6080">
        <v>1</v>
      </c>
      <c r="L6080">
        <v>1</v>
      </c>
      <c r="M6080">
        <v>2</v>
      </c>
      <c r="N6080" t="s">
        <v>168</v>
      </c>
      <c r="O6080" t="s">
        <v>161</v>
      </c>
      <c r="P6080" s="12">
        <v>33689</v>
      </c>
      <c r="Q6080" t="s">
        <v>194</v>
      </c>
      <c r="R6080" t="s">
        <v>177</v>
      </c>
      <c r="S6080" t="s">
        <v>158</v>
      </c>
      <c r="T6080" t="s">
        <v>163</v>
      </c>
      <c r="U6080">
        <v>3.3</v>
      </c>
      <c r="V6080">
        <v>4.2</v>
      </c>
      <c r="W6080">
        <v>3.5</v>
      </c>
      <c r="X6080">
        <v>3.58</v>
      </c>
      <c r="Y6080">
        <v>236335</v>
      </c>
      <c r="Z6080">
        <v>60599</v>
      </c>
      <c r="AA6080">
        <v>6059870</v>
      </c>
    </row>
    <row r="6081" spans="1:27">
      <c r="A6081" t="s">
        <v>6274</v>
      </c>
      <c r="B6081" t="s">
        <v>23</v>
      </c>
      <c r="C6081" t="s">
        <v>23</v>
      </c>
      <c r="D6081">
        <v>711</v>
      </c>
      <c r="E6081" s="12">
        <v>40948</v>
      </c>
      <c r="F6081" s="72">
        <f t="shared" si="1015"/>
        <v>2012</v>
      </c>
      <c r="G6081" s="70">
        <f t="shared" si="1016"/>
        <v>5891.3502109704641</v>
      </c>
      <c r="H6081" s="70" cm="1">
        <f t="array" ref="H6081">INDEX(magic_bricks_appreciation_pivot!$A$13:$K$20,MATCH(C6081,magic_bricks_appreciation_pivot!$A$13:$A$20,0),1+MATCH(F6081,INDEX(magic_bricks_appreciation_pivot!$B$13:$K$13,0),0))</f>
        <v>0.26292059267573231</v>
      </c>
      <c r="I6081" s="70">
        <f t="shared" si="1026"/>
        <v>7440.3075000991194</v>
      </c>
      <c r="J6081">
        <v>144</v>
      </c>
      <c r="K6081">
        <v>1</v>
      </c>
      <c r="L6081">
        <v>1</v>
      </c>
      <c r="M6081">
        <v>2</v>
      </c>
      <c r="N6081" t="s">
        <v>154</v>
      </c>
      <c r="O6081" t="s">
        <v>161</v>
      </c>
      <c r="P6081" s="12">
        <v>23793</v>
      </c>
      <c r="Q6081" t="s">
        <v>194</v>
      </c>
      <c r="R6081" t="s">
        <v>170</v>
      </c>
      <c r="S6081" t="s">
        <v>158</v>
      </c>
      <c r="T6081" t="s">
        <v>171</v>
      </c>
      <c r="U6081">
        <v>4.9000000000000004</v>
      </c>
      <c r="V6081">
        <v>2</v>
      </c>
      <c r="W6081">
        <v>3.3</v>
      </c>
      <c r="X6081">
        <v>3.39</v>
      </c>
      <c r="Y6081">
        <v>125663</v>
      </c>
      <c r="Z6081">
        <v>92153</v>
      </c>
      <c r="AA6081">
        <v>4188750</v>
      </c>
    </row>
    <row r="6082" spans="1:27">
      <c r="A6082" t="s">
        <v>6275</v>
      </c>
      <c r="B6082" t="s">
        <v>175</v>
      </c>
      <c r="C6082" t="s">
        <v>34</v>
      </c>
      <c r="D6082">
        <v>1005</v>
      </c>
      <c r="E6082" s="12">
        <v>41748</v>
      </c>
      <c r="F6082" s="72">
        <f t="shared" si="1015"/>
        <v>2014</v>
      </c>
      <c r="G6082" s="70">
        <f t="shared" si="1016"/>
        <v>8494.1293532338314</v>
      </c>
      <c r="H6082" s="70" cm="1">
        <f t="array" ref="H6082">INDEX(magic_bricks_appreciation_pivot!$A$13:$K$20,MATCH(C6082,magic_bricks_appreciation_pivot!$A$13:$A$20,0),1+MATCH(F6082,INDEX(magic_bricks_appreciation_pivot!$B$13:$K$13,0),0))</f>
        <v>5.1040744021257752E-2</v>
      </c>
      <c r="I6082" s="70">
        <f t="shared" si="1026"/>
        <v>8927.6760352356905</v>
      </c>
      <c r="J6082">
        <v>120</v>
      </c>
      <c r="K6082">
        <v>1</v>
      </c>
      <c r="L6082">
        <v>1</v>
      </c>
      <c r="M6082">
        <v>3</v>
      </c>
      <c r="N6082" t="s">
        <v>154</v>
      </c>
      <c r="O6082" t="s">
        <v>155</v>
      </c>
      <c r="P6082" s="12">
        <v>38463</v>
      </c>
      <c r="Q6082" t="s">
        <v>169</v>
      </c>
      <c r="R6082" t="s">
        <v>177</v>
      </c>
      <c r="S6082" t="s">
        <v>178</v>
      </c>
      <c r="T6082" t="s">
        <v>163</v>
      </c>
      <c r="U6082">
        <v>3</v>
      </c>
      <c r="V6082">
        <v>2.5</v>
      </c>
      <c r="W6082">
        <v>3.3</v>
      </c>
      <c r="X6082">
        <v>2.89</v>
      </c>
      <c r="Y6082">
        <v>221952</v>
      </c>
      <c r="Z6082">
        <v>119512</v>
      </c>
      <c r="AA6082">
        <v>8536600</v>
      </c>
    </row>
    <row r="6083" spans="1:27" hidden="1">
      <c r="A6083" t="s">
        <v>6276</v>
      </c>
      <c r="B6083" t="s">
        <v>51</v>
      </c>
      <c r="C6083" t="s">
        <v>51</v>
      </c>
      <c r="D6083">
        <v>1554</v>
      </c>
      <c r="E6083" s="12">
        <v>39964</v>
      </c>
      <c r="F6083" s="72">
        <f t="shared" ref="F6083:F6146" si="1027">YEAR(E6083)</f>
        <v>2009</v>
      </c>
      <c r="G6083" s="70">
        <f t="shared" ref="G6083:G6146" si="1028">AA6083/D6083</f>
        <v>5379.4658944658941</v>
      </c>
      <c r="H6083" s="70" t="e" cm="1">
        <f t="array" ref="H6083">INDEX(magic_bricks_appreciation_pivot!$A$13:$K$20,MATCH(C6083,magic_bricks_appreciation_pivot!$A$13:$A$20,0),1+MATCH(F6083,INDEX(magic_bricks_appreciation_pivot!$B$13:$K$13,0),0))</f>
        <v>#N/A</v>
      </c>
      <c r="I6083" s="70"/>
      <c r="J6083">
        <v>121</v>
      </c>
      <c r="K6083">
        <v>2</v>
      </c>
      <c r="L6083">
        <v>1</v>
      </c>
      <c r="M6083">
        <v>4</v>
      </c>
      <c r="N6083" t="s">
        <v>154</v>
      </c>
      <c r="O6083" t="s">
        <v>161</v>
      </c>
      <c r="P6083" s="12">
        <v>35584</v>
      </c>
      <c r="Q6083" t="s">
        <v>194</v>
      </c>
      <c r="R6083" t="s">
        <v>165</v>
      </c>
      <c r="S6083" t="s">
        <v>162</v>
      </c>
      <c r="T6083" t="s">
        <v>171</v>
      </c>
      <c r="U6083">
        <v>2.2000000000000002</v>
      </c>
      <c r="V6083">
        <v>4.5</v>
      </c>
      <c r="W6083">
        <v>3.4</v>
      </c>
      <c r="X6083">
        <v>3.6</v>
      </c>
      <c r="Y6083">
        <v>326028</v>
      </c>
      <c r="Z6083">
        <v>175553</v>
      </c>
      <c r="AA6083">
        <v>8359690</v>
      </c>
    </row>
    <row r="6084" spans="1:27">
      <c r="A6084" t="s">
        <v>6277</v>
      </c>
      <c r="B6084" t="s">
        <v>23</v>
      </c>
      <c r="C6084" t="s">
        <v>23</v>
      </c>
      <c r="D6084">
        <v>1245</v>
      </c>
      <c r="E6084" s="12">
        <v>40370</v>
      </c>
      <c r="F6084" s="72">
        <f t="shared" si="1027"/>
        <v>2010</v>
      </c>
      <c r="G6084" s="70">
        <f t="shared" si="1028"/>
        <v>8812.8514056224903</v>
      </c>
      <c r="H6084" s="70" cm="1">
        <f t="array" ref="H6084">INDEX(magic_bricks_appreciation_pivot!$A$13:$K$20,MATCH(C6084,magic_bricks_appreciation_pivot!$A$13:$A$20,0),1+MATCH(F6084,INDEX(magic_bricks_appreciation_pivot!$B$13:$K$13,0),0))</f>
        <v>0.49881786187527283</v>
      </c>
      <c r="I6084" s="70">
        <f t="shared" ref="I6084:I6087" si="1029">G6084+G6084*H6084</f>
        <v>13208.859100799593</v>
      </c>
      <c r="J6084">
        <v>124</v>
      </c>
      <c r="K6084">
        <v>1</v>
      </c>
      <c r="L6084">
        <v>1</v>
      </c>
      <c r="M6084">
        <v>3</v>
      </c>
      <c r="N6084" t="s">
        <v>184</v>
      </c>
      <c r="O6084" t="s">
        <v>155</v>
      </c>
      <c r="P6084" s="12">
        <v>30150</v>
      </c>
      <c r="Q6084" t="s">
        <v>156</v>
      </c>
      <c r="R6084" t="s">
        <v>170</v>
      </c>
      <c r="S6084" t="s">
        <v>178</v>
      </c>
      <c r="T6084" t="s">
        <v>166</v>
      </c>
      <c r="U6084">
        <v>2.5</v>
      </c>
      <c r="V6084">
        <v>2.5</v>
      </c>
      <c r="W6084">
        <v>3.8</v>
      </c>
      <c r="X6084">
        <v>3.02</v>
      </c>
      <c r="Y6084">
        <v>416936</v>
      </c>
      <c r="Z6084">
        <v>274300</v>
      </c>
      <c r="AA6084">
        <v>10972000</v>
      </c>
    </row>
    <row r="6085" spans="1:27">
      <c r="A6085" t="s">
        <v>6278</v>
      </c>
      <c r="B6085" t="s">
        <v>51</v>
      </c>
      <c r="C6085" t="s">
        <v>51</v>
      </c>
      <c r="D6085">
        <v>1783</v>
      </c>
      <c r="E6085" s="12">
        <v>40480</v>
      </c>
      <c r="F6085" s="72">
        <f t="shared" si="1027"/>
        <v>2010</v>
      </c>
      <c r="G6085" s="70">
        <f t="shared" si="1028"/>
        <v>6614.167134043746</v>
      </c>
      <c r="H6085" s="70" cm="1">
        <f t="array" ref="H6085">INDEX(magic_bricks_appreciation_pivot!$A$13:$K$20,MATCH(C6085,magic_bricks_appreciation_pivot!$A$13:$A$20,0),1+MATCH(F6085,INDEX(magic_bricks_appreciation_pivot!$B$13:$K$13,0),0))</f>
        <v>0.55311029796131728</v>
      </c>
      <c r="I6085" s="70">
        <f t="shared" si="1029"/>
        <v>10272.531088320635</v>
      </c>
      <c r="J6085">
        <v>104</v>
      </c>
      <c r="K6085">
        <v>2</v>
      </c>
      <c r="L6085">
        <v>1</v>
      </c>
      <c r="M6085">
        <v>4</v>
      </c>
      <c r="N6085" t="s">
        <v>184</v>
      </c>
      <c r="O6085" t="s">
        <v>155</v>
      </c>
      <c r="P6085" s="12">
        <v>30260</v>
      </c>
      <c r="Q6085" t="s">
        <v>169</v>
      </c>
      <c r="R6085" t="s">
        <v>157</v>
      </c>
      <c r="S6085" t="s">
        <v>158</v>
      </c>
      <c r="T6085" t="s">
        <v>166</v>
      </c>
      <c r="U6085">
        <v>4.8</v>
      </c>
      <c r="V6085">
        <v>2.5</v>
      </c>
      <c r="W6085">
        <v>2.8</v>
      </c>
      <c r="X6085">
        <v>3.17</v>
      </c>
      <c r="Y6085">
        <v>424550</v>
      </c>
      <c r="Z6085">
        <v>247654</v>
      </c>
      <c r="AA6085">
        <v>11793060</v>
      </c>
    </row>
    <row r="6086" spans="1:27">
      <c r="A6086" t="s">
        <v>6279</v>
      </c>
      <c r="B6086" t="s">
        <v>175</v>
      </c>
      <c r="C6086" t="s">
        <v>34</v>
      </c>
      <c r="D6086">
        <v>909</v>
      </c>
      <c r="E6086" s="12">
        <v>42006</v>
      </c>
      <c r="F6086" s="72">
        <f t="shared" si="1027"/>
        <v>2015</v>
      </c>
      <c r="G6086" s="70">
        <f t="shared" si="1028"/>
        <v>8893.2343234323434</v>
      </c>
      <c r="H6086" s="70" cm="1">
        <f t="array" ref="H6086">INDEX(magic_bricks_appreciation_pivot!$A$13:$K$20,MATCH(C6086,magic_bricks_appreciation_pivot!$A$13:$A$20,0),1+MATCH(F6086,INDEX(magic_bricks_appreciation_pivot!$B$13:$K$13,0),0))</f>
        <v>-3.6830357142857144E-2</v>
      </c>
      <c r="I6086" s="70">
        <f t="shared" si="1029"/>
        <v>8565.6933271452144</v>
      </c>
      <c r="J6086">
        <v>120</v>
      </c>
      <c r="K6086">
        <v>1</v>
      </c>
      <c r="L6086">
        <v>1</v>
      </c>
      <c r="M6086">
        <v>3</v>
      </c>
      <c r="N6086" t="s">
        <v>154</v>
      </c>
      <c r="O6086" t="s">
        <v>161</v>
      </c>
      <c r="P6086" s="12">
        <v>40181</v>
      </c>
      <c r="Q6086" t="s">
        <v>194</v>
      </c>
      <c r="R6086" t="s">
        <v>170</v>
      </c>
      <c r="S6086" t="s">
        <v>158</v>
      </c>
      <c r="T6086" t="s">
        <v>166</v>
      </c>
      <c r="U6086">
        <v>2.6</v>
      </c>
      <c r="V6086">
        <v>4.7</v>
      </c>
      <c r="W6086">
        <v>3.4</v>
      </c>
      <c r="X6086">
        <v>3.68</v>
      </c>
      <c r="Y6086">
        <v>210183</v>
      </c>
      <c r="Z6086">
        <v>40420</v>
      </c>
      <c r="AA6086">
        <v>8083950</v>
      </c>
    </row>
    <row r="6087" spans="1:27">
      <c r="A6087" t="s">
        <v>6280</v>
      </c>
      <c r="B6087" t="s">
        <v>175</v>
      </c>
      <c r="C6087" t="s">
        <v>34</v>
      </c>
      <c r="D6087">
        <v>1214</v>
      </c>
      <c r="E6087" s="12">
        <v>41504</v>
      </c>
      <c r="F6087" s="72">
        <f t="shared" si="1027"/>
        <v>2013</v>
      </c>
      <c r="G6087" s="70">
        <f t="shared" si="1028"/>
        <v>10576.812191103789</v>
      </c>
      <c r="H6087" s="70" cm="1">
        <f t="array" ref="H6087">INDEX(magic_bricks_appreciation_pivot!$A$13:$K$20,MATCH(C6087,magic_bricks_appreciation_pivot!$A$13:$A$20,0),1+MATCH(F6087,INDEX(magic_bricks_appreciation_pivot!$B$13:$K$13,0),0))</f>
        <v>0.11656080922135968</v>
      </c>
      <c r="I6087" s="70">
        <f t="shared" si="1029"/>
        <v>11809.653979081189</v>
      </c>
      <c r="J6087">
        <v>185</v>
      </c>
      <c r="K6087">
        <v>2</v>
      </c>
      <c r="L6087">
        <v>1</v>
      </c>
      <c r="M6087">
        <v>4</v>
      </c>
      <c r="N6087" t="s">
        <v>168</v>
      </c>
      <c r="O6087" t="s">
        <v>161</v>
      </c>
      <c r="P6087" s="12">
        <v>31649</v>
      </c>
      <c r="Q6087" t="s">
        <v>156</v>
      </c>
      <c r="R6087" t="s">
        <v>170</v>
      </c>
      <c r="S6087" t="s">
        <v>158</v>
      </c>
      <c r="T6087" t="s">
        <v>163</v>
      </c>
      <c r="U6087">
        <v>4.2</v>
      </c>
      <c r="V6087">
        <v>2.2999999999999998</v>
      </c>
      <c r="W6087">
        <v>4.5</v>
      </c>
      <c r="X6087">
        <v>3.53</v>
      </c>
      <c r="Y6087">
        <v>372367</v>
      </c>
      <c r="Z6087">
        <v>192604</v>
      </c>
      <c r="AA6087">
        <v>12840250</v>
      </c>
    </row>
    <row r="6088" spans="1:27" hidden="1">
      <c r="A6088" t="s">
        <v>6281</v>
      </c>
      <c r="B6088" t="s">
        <v>51</v>
      </c>
      <c r="C6088" t="s">
        <v>51</v>
      </c>
      <c r="D6088">
        <v>1743</v>
      </c>
      <c r="E6088" s="12">
        <v>39051</v>
      </c>
      <c r="F6088" s="72">
        <f t="shared" si="1027"/>
        <v>2006</v>
      </c>
      <c r="G6088" s="70">
        <f t="shared" si="1028"/>
        <v>5388.628800917958</v>
      </c>
      <c r="H6088" s="70" t="e" cm="1">
        <f t="array" ref="H6088">INDEX(magic_bricks_appreciation_pivot!$A$13:$K$20,MATCH(C6088,magic_bricks_appreciation_pivot!$A$13:$A$20,0),1+MATCH(F6088,INDEX(magic_bricks_appreciation_pivot!$B$13:$K$13,0),0))</f>
        <v>#N/A</v>
      </c>
      <c r="I6088" s="70"/>
      <c r="J6088">
        <v>6</v>
      </c>
      <c r="K6088">
        <v>2</v>
      </c>
      <c r="L6088">
        <v>1</v>
      </c>
      <c r="M6088">
        <v>4</v>
      </c>
      <c r="N6088" t="s">
        <v>184</v>
      </c>
      <c r="O6088" t="s">
        <v>155</v>
      </c>
      <c r="P6088" s="12">
        <v>22991</v>
      </c>
      <c r="Q6088" t="s">
        <v>169</v>
      </c>
      <c r="R6088" t="s">
        <v>177</v>
      </c>
      <c r="S6088" t="s">
        <v>162</v>
      </c>
      <c r="T6088" t="s">
        <v>159</v>
      </c>
      <c r="U6088">
        <v>2.8</v>
      </c>
      <c r="V6088">
        <v>3.9</v>
      </c>
      <c r="W6088">
        <v>4.7</v>
      </c>
      <c r="X6088">
        <v>3.87</v>
      </c>
      <c r="Y6088">
        <v>281771</v>
      </c>
      <c r="Z6088">
        <v>93924</v>
      </c>
      <c r="AA6088">
        <v>9392380</v>
      </c>
    </row>
    <row r="6089" spans="1:27" hidden="1">
      <c r="A6089" t="s">
        <v>6282</v>
      </c>
      <c r="B6089" t="s">
        <v>175</v>
      </c>
      <c r="C6089" t="s">
        <v>34</v>
      </c>
      <c r="D6089">
        <v>1035</v>
      </c>
      <c r="E6089" s="12">
        <v>40149</v>
      </c>
      <c r="F6089" s="72">
        <f t="shared" si="1027"/>
        <v>2009</v>
      </c>
      <c r="G6089" s="70">
        <f t="shared" si="1028"/>
        <v>12775.845410628019</v>
      </c>
      <c r="H6089" s="70" t="e" cm="1">
        <f t="array" ref="H6089">INDEX(magic_bricks_appreciation_pivot!$A$13:$K$20,MATCH(C6089,magic_bricks_appreciation_pivot!$A$13:$A$20,0),1+MATCH(F6089,INDEX(magic_bricks_appreciation_pivot!$B$13:$K$13,0),0))</f>
        <v>#N/A</v>
      </c>
      <c r="I6089" s="70"/>
      <c r="J6089">
        <v>126</v>
      </c>
      <c r="K6089">
        <v>1</v>
      </c>
      <c r="L6089">
        <v>1</v>
      </c>
      <c r="M6089">
        <v>3</v>
      </c>
      <c r="N6089" t="s">
        <v>176</v>
      </c>
      <c r="O6089" t="s">
        <v>161</v>
      </c>
      <c r="P6089" s="12">
        <v>38689</v>
      </c>
      <c r="Q6089" t="s">
        <v>156</v>
      </c>
      <c r="R6089" t="s">
        <v>165</v>
      </c>
      <c r="S6089" t="s">
        <v>162</v>
      </c>
      <c r="T6089" t="s">
        <v>182</v>
      </c>
      <c r="U6089">
        <v>3.3</v>
      </c>
      <c r="V6089">
        <v>4.4000000000000004</v>
      </c>
      <c r="W6089">
        <v>3.4</v>
      </c>
      <c r="X6089">
        <v>3.77</v>
      </c>
      <c r="Y6089">
        <v>436359</v>
      </c>
      <c r="Z6089">
        <v>211568</v>
      </c>
      <c r="AA6089">
        <v>13223000</v>
      </c>
    </row>
    <row r="6090" spans="1:27">
      <c r="A6090" t="s">
        <v>6283</v>
      </c>
      <c r="B6090" t="s">
        <v>75</v>
      </c>
      <c r="C6090" t="s">
        <v>75</v>
      </c>
      <c r="D6090">
        <v>1848</v>
      </c>
      <c r="E6090" s="12">
        <v>41625</v>
      </c>
      <c r="F6090" s="72">
        <f t="shared" si="1027"/>
        <v>2013</v>
      </c>
      <c r="G6090" s="70">
        <f t="shared" si="1028"/>
        <v>7753.5822510822509</v>
      </c>
      <c r="H6090" s="70" cm="1">
        <f t="array" ref="H6090">INDEX(magic_bricks_appreciation_pivot!$A$13:$K$20,MATCH(C6090,magic_bricks_appreciation_pivot!$A$13:$A$20,0),1+MATCH(F6090,INDEX(magic_bricks_appreciation_pivot!$B$13:$K$13,0),0))</f>
        <v>0.18373644522676402</v>
      </c>
      <c r="I6090" s="70">
        <f>G6090+G6090*H6090</f>
        <v>9178.1978916694352</v>
      </c>
      <c r="J6090">
        <v>15</v>
      </c>
      <c r="K6090">
        <v>2</v>
      </c>
      <c r="L6090">
        <v>1</v>
      </c>
      <c r="M6090">
        <v>5</v>
      </c>
      <c r="N6090" t="s">
        <v>154</v>
      </c>
      <c r="O6090" t="s">
        <v>155</v>
      </c>
      <c r="P6090" s="12">
        <v>35785</v>
      </c>
      <c r="Q6090" t="s">
        <v>194</v>
      </c>
      <c r="R6090" t="s">
        <v>157</v>
      </c>
      <c r="S6090" t="s">
        <v>162</v>
      </c>
      <c r="T6090" t="s">
        <v>166</v>
      </c>
      <c r="U6090">
        <v>4.4000000000000004</v>
      </c>
      <c r="V6090">
        <v>2.6</v>
      </c>
      <c r="W6090">
        <v>2</v>
      </c>
      <c r="X6090">
        <v>2.87</v>
      </c>
      <c r="Y6090">
        <v>458516</v>
      </c>
      <c r="Z6090">
        <v>85972</v>
      </c>
      <c r="AA6090">
        <v>14328620</v>
      </c>
    </row>
    <row r="6091" spans="1:27" hidden="1">
      <c r="A6091" t="s">
        <v>6284</v>
      </c>
      <c r="B6091" t="s">
        <v>51</v>
      </c>
      <c r="C6091" t="s">
        <v>51</v>
      </c>
      <c r="D6091">
        <v>1880</v>
      </c>
      <c r="E6091" s="12">
        <v>39638</v>
      </c>
      <c r="F6091" s="72">
        <f t="shared" si="1027"/>
        <v>2008</v>
      </c>
      <c r="G6091" s="70">
        <f t="shared" si="1028"/>
        <v>8079.3191489361698</v>
      </c>
      <c r="H6091" s="70" t="e" cm="1">
        <f t="array" ref="H6091">INDEX(magic_bricks_appreciation_pivot!$A$13:$K$20,MATCH(C6091,magic_bricks_appreciation_pivot!$A$13:$A$20,0),1+MATCH(F6091,INDEX(magic_bricks_appreciation_pivot!$B$13:$K$13,0),0))</f>
        <v>#N/A</v>
      </c>
      <c r="I6091" s="70"/>
      <c r="J6091">
        <v>109</v>
      </c>
      <c r="K6091">
        <v>3</v>
      </c>
      <c r="L6091">
        <v>2</v>
      </c>
      <c r="M6091">
        <v>5</v>
      </c>
      <c r="N6091" t="s">
        <v>154</v>
      </c>
      <c r="O6091" t="s">
        <v>155</v>
      </c>
      <c r="P6091" s="12">
        <v>28323</v>
      </c>
      <c r="Q6091" t="s">
        <v>156</v>
      </c>
      <c r="R6091" t="s">
        <v>165</v>
      </c>
      <c r="S6091" t="s">
        <v>158</v>
      </c>
      <c r="T6091" t="s">
        <v>171</v>
      </c>
      <c r="U6091">
        <v>4.5999999999999996</v>
      </c>
      <c r="V6091">
        <v>2</v>
      </c>
      <c r="W6091">
        <v>4</v>
      </c>
      <c r="X6091">
        <v>3.25</v>
      </c>
      <c r="Y6091">
        <v>561997</v>
      </c>
      <c r="Z6091">
        <v>167080</v>
      </c>
      <c r="AA6091">
        <v>15189120</v>
      </c>
    </row>
    <row r="6092" spans="1:27">
      <c r="A6092" t="s">
        <v>6285</v>
      </c>
      <c r="B6092" t="s">
        <v>75</v>
      </c>
      <c r="C6092" t="s">
        <v>75</v>
      </c>
      <c r="D6092">
        <v>1790</v>
      </c>
      <c r="E6092" s="12">
        <v>41876</v>
      </c>
      <c r="F6092" s="72">
        <f t="shared" si="1027"/>
        <v>2014</v>
      </c>
      <c r="G6092" s="70">
        <f t="shared" si="1028"/>
        <v>7662.2234636871508</v>
      </c>
      <c r="H6092" s="70" cm="1">
        <f t="array" ref="H6092">INDEX(magic_bricks_appreciation_pivot!$A$13:$K$20,MATCH(C6092,magic_bricks_appreciation_pivot!$A$13:$A$20,0),1+MATCH(F6092,INDEX(magic_bricks_appreciation_pivot!$B$13:$K$13,0),0))</f>
        <v>0.20839433870180576</v>
      </c>
      <c r="I6092" s="70">
        <f>G6092+G6092*H6092</f>
        <v>9258.9874553876944</v>
      </c>
      <c r="J6092">
        <v>175</v>
      </c>
      <c r="K6092">
        <v>1</v>
      </c>
      <c r="L6092">
        <v>1</v>
      </c>
      <c r="M6092">
        <v>4</v>
      </c>
      <c r="N6092" t="s">
        <v>168</v>
      </c>
      <c r="O6092" t="s">
        <v>155</v>
      </c>
      <c r="P6092" s="12">
        <v>27641</v>
      </c>
      <c r="Q6092" t="s">
        <v>169</v>
      </c>
      <c r="R6092" t="s">
        <v>177</v>
      </c>
      <c r="S6092" t="s">
        <v>178</v>
      </c>
      <c r="T6092" t="s">
        <v>182</v>
      </c>
      <c r="U6092">
        <v>2.5</v>
      </c>
      <c r="V6092">
        <v>3</v>
      </c>
      <c r="W6092">
        <v>2.2000000000000002</v>
      </c>
      <c r="X6092">
        <v>2.4900000000000002</v>
      </c>
      <c r="Y6092">
        <v>548615</v>
      </c>
      <c r="Z6092">
        <v>233161</v>
      </c>
      <c r="AA6092">
        <v>13715380</v>
      </c>
    </row>
    <row r="6093" spans="1:27" hidden="1">
      <c r="A6093" t="s">
        <v>6286</v>
      </c>
      <c r="B6093" t="s">
        <v>175</v>
      </c>
      <c r="C6093" t="s">
        <v>34</v>
      </c>
      <c r="D6093">
        <v>862</v>
      </c>
      <c r="E6093" s="12">
        <v>39672</v>
      </c>
      <c r="F6093" s="72">
        <f t="shared" si="1027"/>
        <v>2008</v>
      </c>
      <c r="G6093" s="70">
        <f t="shared" si="1028"/>
        <v>15407.424593967517</v>
      </c>
      <c r="H6093" s="70" t="e" cm="1">
        <f t="array" ref="H6093">INDEX(magic_bricks_appreciation_pivot!$A$13:$K$20,MATCH(C6093,magic_bricks_appreciation_pivot!$A$13:$A$20,0),1+MATCH(F6093,INDEX(magic_bricks_appreciation_pivot!$B$13:$K$13,0),0))</f>
        <v>#N/A</v>
      </c>
      <c r="I6093" s="70"/>
      <c r="J6093">
        <v>145</v>
      </c>
      <c r="K6093">
        <v>1</v>
      </c>
      <c r="L6093">
        <v>1</v>
      </c>
      <c r="M6093">
        <v>3</v>
      </c>
      <c r="N6093" t="s">
        <v>154</v>
      </c>
      <c r="O6093" t="s">
        <v>155</v>
      </c>
      <c r="P6093" s="12">
        <v>38212</v>
      </c>
      <c r="Q6093" t="s">
        <v>156</v>
      </c>
      <c r="R6093" t="s">
        <v>177</v>
      </c>
      <c r="S6093" t="s">
        <v>162</v>
      </c>
      <c r="T6093" t="s">
        <v>182</v>
      </c>
      <c r="U6093">
        <v>4.5999999999999996</v>
      </c>
      <c r="V6093">
        <v>4.8</v>
      </c>
      <c r="W6093">
        <v>4.0999999999999996</v>
      </c>
      <c r="X6093">
        <v>4.53</v>
      </c>
      <c r="Y6093">
        <v>398436</v>
      </c>
      <c r="Z6093">
        <v>185937</v>
      </c>
      <c r="AA6093">
        <v>13281200</v>
      </c>
    </row>
    <row r="6094" spans="1:27">
      <c r="A6094" t="s">
        <v>6287</v>
      </c>
      <c r="B6094" t="s">
        <v>175</v>
      </c>
      <c r="C6094" t="s">
        <v>34</v>
      </c>
      <c r="D6094">
        <v>927</v>
      </c>
      <c r="E6094" s="12">
        <v>40812</v>
      </c>
      <c r="F6094" s="72">
        <f t="shared" si="1027"/>
        <v>2011</v>
      </c>
      <c r="G6094" s="70">
        <f t="shared" si="1028"/>
        <v>12207.605177993528</v>
      </c>
      <c r="H6094" s="70" cm="1">
        <f t="array" ref="H6094">INDEX(magic_bricks_appreciation_pivot!$A$13:$K$20,MATCH(C6094,magic_bricks_appreciation_pivot!$A$13:$A$20,0),1+MATCH(F6094,INDEX(magic_bricks_appreciation_pivot!$B$13:$K$13,0),0))</f>
        <v>0.22839026915113872</v>
      </c>
      <c r="I6094" s="70">
        <f t="shared" ref="I6094:I6097" si="1030">G6094+G6094*H6094</f>
        <v>14995.703410286304</v>
      </c>
      <c r="J6094">
        <v>24</v>
      </c>
      <c r="K6094">
        <v>1</v>
      </c>
      <c r="L6094">
        <v>1</v>
      </c>
      <c r="M6094">
        <v>3</v>
      </c>
      <c r="N6094" t="s">
        <v>193</v>
      </c>
      <c r="O6094" t="s">
        <v>161</v>
      </c>
      <c r="P6094" s="12">
        <v>35337</v>
      </c>
      <c r="Q6094" t="s">
        <v>156</v>
      </c>
      <c r="R6094" t="s">
        <v>177</v>
      </c>
      <c r="S6094" t="s">
        <v>158</v>
      </c>
      <c r="T6094" t="s">
        <v>166</v>
      </c>
      <c r="U6094">
        <v>3.1</v>
      </c>
      <c r="V6094">
        <v>2.2000000000000002</v>
      </c>
      <c r="W6094">
        <v>3.3</v>
      </c>
      <c r="X6094">
        <v>2.8</v>
      </c>
      <c r="Y6094">
        <v>294228</v>
      </c>
      <c r="Z6094">
        <v>169747</v>
      </c>
      <c r="AA6094">
        <v>11316450</v>
      </c>
    </row>
    <row r="6095" spans="1:27">
      <c r="A6095" t="s">
        <v>6288</v>
      </c>
      <c r="B6095" t="s">
        <v>175</v>
      </c>
      <c r="C6095" t="s">
        <v>34</v>
      </c>
      <c r="D6095">
        <v>1088</v>
      </c>
      <c r="E6095" s="12">
        <v>42031</v>
      </c>
      <c r="F6095" s="72">
        <f t="shared" si="1027"/>
        <v>2015</v>
      </c>
      <c r="G6095" s="70">
        <f t="shared" si="1028"/>
        <v>6916.9577205882351</v>
      </c>
      <c r="H6095" s="70" cm="1">
        <f t="array" ref="H6095">INDEX(magic_bricks_appreciation_pivot!$A$13:$K$20,MATCH(C6095,magic_bricks_appreciation_pivot!$A$13:$A$20,0),1+MATCH(F6095,INDEX(magic_bricks_appreciation_pivot!$B$13:$K$13,0),0))</f>
        <v>-3.6830357142857144E-2</v>
      </c>
      <c r="I6095" s="70">
        <f t="shared" si="1030"/>
        <v>6662.2036973969271</v>
      </c>
      <c r="J6095">
        <v>193</v>
      </c>
      <c r="K6095">
        <v>1</v>
      </c>
      <c r="L6095">
        <v>1</v>
      </c>
      <c r="M6095">
        <v>3</v>
      </c>
      <c r="N6095" t="s">
        <v>176</v>
      </c>
      <c r="O6095" t="s">
        <v>161</v>
      </c>
      <c r="P6095" s="12">
        <v>35096</v>
      </c>
      <c r="Q6095" t="s">
        <v>194</v>
      </c>
      <c r="R6095" t="s">
        <v>177</v>
      </c>
      <c r="S6095" t="s">
        <v>158</v>
      </c>
      <c r="T6095" t="s">
        <v>163</v>
      </c>
      <c r="U6095">
        <v>5</v>
      </c>
      <c r="V6095">
        <v>3.2</v>
      </c>
      <c r="W6095">
        <v>2.6</v>
      </c>
      <c r="X6095">
        <v>3.56</v>
      </c>
      <c r="Y6095">
        <v>210718</v>
      </c>
      <c r="Z6095">
        <v>45154</v>
      </c>
      <c r="AA6095">
        <v>7525650</v>
      </c>
    </row>
    <row r="6096" spans="1:27">
      <c r="A6096" t="s">
        <v>6289</v>
      </c>
      <c r="B6096" t="s">
        <v>23</v>
      </c>
      <c r="C6096" t="s">
        <v>23</v>
      </c>
      <c r="D6096">
        <v>1362</v>
      </c>
      <c r="E6096" s="12">
        <v>40634</v>
      </c>
      <c r="F6096" s="72">
        <f t="shared" si="1027"/>
        <v>2011</v>
      </c>
      <c r="G6096" s="70">
        <f t="shared" si="1028"/>
        <v>5443.2819383259912</v>
      </c>
      <c r="H6096" s="70" cm="1">
        <f t="array" ref="H6096">INDEX(magic_bricks_appreciation_pivot!$A$13:$K$20,MATCH(C6096,magic_bricks_appreciation_pivot!$A$13:$A$20,0),1+MATCH(F6096,INDEX(magic_bricks_appreciation_pivot!$B$13:$K$13,0),0))</f>
        <v>0.30621792098525186</v>
      </c>
      <c r="I6096" s="70">
        <f t="shared" si="1030"/>
        <v>7110.112416816748</v>
      </c>
      <c r="J6096">
        <v>174</v>
      </c>
      <c r="K6096">
        <v>2</v>
      </c>
      <c r="L6096">
        <v>2</v>
      </c>
      <c r="M6096">
        <v>4</v>
      </c>
      <c r="N6096" t="s">
        <v>176</v>
      </c>
      <c r="O6096" t="s">
        <v>161</v>
      </c>
      <c r="P6096" s="12">
        <v>31509</v>
      </c>
      <c r="Q6096" t="s">
        <v>194</v>
      </c>
      <c r="R6096" t="s">
        <v>170</v>
      </c>
      <c r="S6096" t="s">
        <v>178</v>
      </c>
      <c r="T6096" t="s">
        <v>182</v>
      </c>
      <c r="U6096">
        <v>3.5</v>
      </c>
      <c r="V6096">
        <v>3.2</v>
      </c>
      <c r="W6096">
        <v>3.6</v>
      </c>
      <c r="X6096">
        <v>3.45</v>
      </c>
      <c r="Y6096">
        <v>266895</v>
      </c>
      <c r="Z6096">
        <v>185344</v>
      </c>
      <c r="AA6096">
        <v>7413750</v>
      </c>
    </row>
    <row r="6097" spans="1:27">
      <c r="A6097" t="s">
        <v>6290</v>
      </c>
      <c r="B6097" t="s">
        <v>75</v>
      </c>
      <c r="C6097" t="s">
        <v>75</v>
      </c>
      <c r="D6097">
        <v>1754</v>
      </c>
      <c r="E6097" s="12">
        <v>41090</v>
      </c>
      <c r="F6097" s="72">
        <f t="shared" si="1027"/>
        <v>2012</v>
      </c>
      <c r="G6097" s="70">
        <f t="shared" si="1028"/>
        <v>7986.6191562143667</v>
      </c>
      <c r="H6097" s="70" cm="1">
        <f t="array" ref="H6097">INDEX(magic_bricks_appreciation_pivot!$A$13:$K$20,MATCH(C6097,magic_bricks_appreciation_pivot!$A$13:$A$20,0),1+MATCH(F6097,INDEX(magic_bricks_appreciation_pivot!$B$13:$K$13,0),0))</f>
        <v>0.4595405666106962</v>
      </c>
      <c r="I6097" s="70">
        <f t="shared" si="1030"/>
        <v>11656.794648564957</v>
      </c>
      <c r="J6097">
        <v>200</v>
      </c>
      <c r="K6097">
        <v>1</v>
      </c>
      <c r="L6097">
        <v>1</v>
      </c>
      <c r="M6097">
        <v>4</v>
      </c>
      <c r="N6097" t="s">
        <v>154</v>
      </c>
      <c r="O6097" t="s">
        <v>155</v>
      </c>
      <c r="P6097" s="12">
        <v>30870</v>
      </c>
      <c r="Q6097" t="s">
        <v>169</v>
      </c>
      <c r="R6097" t="s">
        <v>170</v>
      </c>
      <c r="S6097" t="s">
        <v>162</v>
      </c>
      <c r="T6097" t="s">
        <v>163</v>
      </c>
      <c r="U6097">
        <v>3.2</v>
      </c>
      <c r="V6097">
        <v>3.5</v>
      </c>
      <c r="W6097">
        <v>3.4</v>
      </c>
      <c r="X6097">
        <v>3.3650000000000002</v>
      </c>
      <c r="Y6097">
        <v>546333</v>
      </c>
      <c r="Z6097">
        <v>238145</v>
      </c>
      <c r="AA6097">
        <v>14008530</v>
      </c>
    </row>
    <row r="6098" spans="1:27" hidden="1">
      <c r="A6098" t="s">
        <v>6291</v>
      </c>
      <c r="B6098" t="s">
        <v>175</v>
      </c>
      <c r="C6098" t="s">
        <v>34</v>
      </c>
      <c r="D6098">
        <v>1097</v>
      </c>
      <c r="E6098" s="12">
        <v>39676</v>
      </c>
      <c r="F6098" s="72">
        <f t="shared" si="1027"/>
        <v>2008</v>
      </c>
      <c r="G6098" s="70">
        <f t="shared" si="1028"/>
        <v>8523.1084776663629</v>
      </c>
      <c r="H6098" s="70" t="e" cm="1">
        <f t="array" ref="H6098">INDEX(magic_bricks_appreciation_pivot!$A$13:$K$20,MATCH(C6098,magic_bricks_appreciation_pivot!$A$13:$A$20,0),1+MATCH(F6098,INDEX(magic_bricks_appreciation_pivot!$B$13:$K$13,0),0))</f>
        <v>#N/A</v>
      </c>
      <c r="I6098" s="70"/>
      <c r="J6098">
        <v>110</v>
      </c>
      <c r="K6098">
        <v>1</v>
      </c>
      <c r="L6098">
        <v>1</v>
      </c>
      <c r="M6098">
        <v>3</v>
      </c>
      <c r="N6098" t="s">
        <v>193</v>
      </c>
      <c r="O6098" t="s">
        <v>161</v>
      </c>
      <c r="P6098" s="12">
        <v>34201</v>
      </c>
      <c r="Q6098" t="s">
        <v>194</v>
      </c>
      <c r="R6098" t="s">
        <v>157</v>
      </c>
      <c r="S6098" t="s">
        <v>158</v>
      </c>
      <c r="T6098" t="s">
        <v>182</v>
      </c>
      <c r="U6098">
        <v>2</v>
      </c>
      <c r="V6098">
        <v>3.9</v>
      </c>
      <c r="W6098">
        <v>4.0999999999999996</v>
      </c>
      <c r="X6098">
        <v>3.39</v>
      </c>
      <c r="Y6098">
        <v>252446</v>
      </c>
      <c r="Z6098">
        <v>158947</v>
      </c>
      <c r="AA6098">
        <v>9349850</v>
      </c>
    </row>
    <row r="6099" spans="1:27">
      <c r="A6099" t="s">
        <v>6292</v>
      </c>
      <c r="B6099" t="s">
        <v>56</v>
      </c>
      <c r="C6099" t="s">
        <v>56</v>
      </c>
      <c r="D6099">
        <v>1295</v>
      </c>
      <c r="E6099" s="12">
        <v>40538</v>
      </c>
      <c r="F6099" s="72">
        <f t="shared" si="1027"/>
        <v>2010</v>
      </c>
      <c r="G6099" s="70">
        <f t="shared" si="1028"/>
        <v>5812.9498069498068</v>
      </c>
      <c r="H6099" s="70" cm="1">
        <f t="array" ref="H6099">INDEX(magic_bricks_appreciation_pivot!$A$13:$K$20,MATCH(C6099,magic_bricks_appreciation_pivot!$A$13:$A$20,0),1+MATCH(F6099,INDEX(magic_bricks_appreciation_pivot!$B$13:$K$13,0),0))</f>
        <v>0.62795711804515786</v>
      </c>
      <c r="I6099" s="70">
        <f>G6099+G6099*H6099</f>
        <v>9463.2330150631642</v>
      </c>
      <c r="J6099">
        <v>39</v>
      </c>
      <c r="K6099">
        <v>2</v>
      </c>
      <c r="L6099">
        <v>2</v>
      </c>
      <c r="M6099">
        <v>4</v>
      </c>
      <c r="N6099" t="s">
        <v>176</v>
      </c>
      <c r="O6099" t="s">
        <v>161</v>
      </c>
      <c r="P6099" s="12">
        <v>33968</v>
      </c>
      <c r="Q6099" t="s">
        <v>194</v>
      </c>
      <c r="R6099" t="s">
        <v>165</v>
      </c>
      <c r="S6099" t="s">
        <v>162</v>
      </c>
      <c r="T6099" t="s">
        <v>159</v>
      </c>
      <c r="U6099">
        <v>4.8</v>
      </c>
      <c r="V6099">
        <v>3.4</v>
      </c>
      <c r="W6099">
        <v>4.3</v>
      </c>
      <c r="X6099">
        <v>4.2699999999999996</v>
      </c>
      <c r="Y6099">
        <v>301111</v>
      </c>
      <c r="Z6099">
        <v>7528</v>
      </c>
      <c r="AA6099">
        <v>7527770</v>
      </c>
    </row>
    <row r="6100" spans="1:27" hidden="1">
      <c r="A6100" t="s">
        <v>6293</v>
      </c>
      <c r="B6100" t="s">
        <v>51</v>
      </c>
      <c r="C6100" t="s">
        <v>51</v>
      </c>
      <c r="D6100">
        <v>1607</v>
      </c>
      <c r="E6100" s="12">
        <v>39426</v>
      </c>
      <c r="F6100" s="72">
        <f t="shared" si="1027"/>
        <v>2007</v>
      </c>
      <c r="G6100" s="70">
        <f t="shared" si="1028"/>
        <v>9310.9023024268827</v>
      </c>
      <c r="H6100" s="70" t="e" cm="1">
        <f t="array" ref="H6100">INDEX(magic_bricks_appreciation_pivot!$A$13:$K$20,MATCH(C6100,magic_bricks_appreciation_pivot!$A$13:$A$20,0),1+MATCH(F6100,INDEX(magic_bricks_appreciation_pivot!$B$13:$K$13,0),0))</f>
        <v>#N/A</v>
      </c>
      <c r="I6100" s="70"/>
      <c r="J6100">
        <v>85</v>
      </c>
      <c r="K6100">
        <v>2</v>
      </c>
      <c r="L6100">
        <v>1</v>
      </c>
      <c r="M6100">
        <v>4</v>
      </c>
      <c r="N6100" t="s">
        <v>168</v>
      </c>
      <c r="O6100" t="s">
        <v>155</v>
      </c>
      <c r="P6100" s="12">
        <v>31761</v>
      </c>
      <c r="Q6100" t="s">
        <v>156</v>
      </c>
      <c r="R6100" t="s">
        <v>157</v>
      </c>
      <c r="S6100" t="s">
        <v>158</v>
      </c>
      <c r="T6100" t="s">
        <v>166</v>
      </c>
      <c r="U6100">
        <v>2.5</v>
      </c>
      <c r="V6100">
        <v>3.1</v>
      </c>
      <c r="W6100">
        <v>4</v>
      </c>
      <c r="X6100">
        <v>3.22</v>
      </c>
      <c r="Y6100">
        <v>523692</v>
      </c>
      <c r="Z6100">
        <v>314215</v>
      </c>
      <c r="AA6100">
        <v>14962620</v>
      </c>
    </row>
    <row r="6101" spans="1:27">
      <c r="A6101" t="s">
        <v>6294</v>
      </c>
      <c r="B6101" t="s">
        <v>23</v>
      </c>
      <c r="C6101" t="s">
        <v>23</v>
      </c>
      <c r="D6101">
        <v>1606</v>
      </c>
      <c r="E6101" s="12">
        <v>40614</v>
      </c>
      <c r="F6101" s="72">
        <f t="shared" si="1027"/>
        <v>2011</v>
      </c>
      <c r="G6101" s="70">
        <f t="shared" si="1028"/>
        <v>4750.7783312577831</v>
      </c>
      <c r="H6101" s="70" cm="1">
        <f t="array" ref="H6101">INDEX(magic_bricks_appreciation_pivot!$A$13:$K$20,MATCH(C6101,magic_bricks_appreciation_pivot!$A$13:$A$20,0),1+MATCH(F6101,INDEX(magic_bricks_appreciation_pivot!$B$13:$K$13,0),0))</f>
        <v>0.30621792098525186</v>
      </c>
      <c r="I6101" s="70">
        <f t="shared" ref="I6101:I6106" si="1031">G6101+G6101*H6101</f>
        <v>6205.5517949173254</v>
      </c>
      <c r="J6101">
        <v>200</v>
      </c>
      <c r="K6101">
        <v>2</v>
      </c>
      <c r="L6101">
        <v>2</v>
      </c>
      <c r="M6101">
        <v>4</v>
      </c>
      <c r="N6101" t="s">
        <v>184</v>
      </c>
      <c r="O6101" t="s">
        <v>155</v>
      </c>
      <c r="P6101" s="12">
        <v>34409</v>
      </c>
      <c r="Q6101" t="s">
        <v>194</v>
      </c>
      <c r="R6101" t="s">
        <v>165</v>
      </c>
      <c r="S6101" t="s">
        <v>162</v>
      </c>
      <c r="T6101" t="s">
        <v>159</v>
      </c>
      <c r="U6101">
        <v>2</v>
      </c>
      <c r="V6101">
        <v>4.9000000000000004</v>
      </c>
      <c r="W6101">
        <v>2.2999999999999998</v>
      </c>
      <c r="X6101">
        <v>2.99</v>
      </c>
      <c r="Y6101">
        <v>305190</v>
      </c>
      <c r="Z6101">
        <v>175484</v>
      </c>
      <c r="AA6101">
        <v>7629750</v>
      </c>
    </row>
    <row r="6102" spans="1:27">
      <c r="A6102" t="s">
        <v>6295</v>
      </c>
      <c r="B6102" t="s">
        <v>23</v>
      </c>
      <c r="C6102" t="s">
        <v>23</v>
      </c>
      <c r="D6102">
        <v>1291</v>
      </c>
      <c r="E6102" s="12">
        <v>40400</v>
      </c>
      <c r="F6102" s="72">
        <f t="shared" si="1027"/>
        <v>2010</v>
      </c>
      <c r="G6102" s="70">
        <f t="shared" si="1028"/>
        <v>6271.4949651432999</v>
      </c>
      <c r="H6102" s="70" cm="1">
        <f t="array" ref="H6102">INDEX(magic_bricks_appreciation_pivot!$A$13:$K$20,MATCH(C6102,magic_bricks_appreciation_pivot!$A$13:$A$20,0),1+MATCH(F6102,INDEX(magic_bricks_appreciation_pivot!$B$13:$K$13,0),0))</f>
        <v>0.49881786187527283</v>
      </c>
      <c r="I6102" s="70">
        <f t="shared" si="1031"/>
        <v>9399.8286744176185</v>
      </c>
      <c r="J6102">
        <v>74</v>
      </c>
      <c r="K6102">
        <v>1</v>
      </c>
      <c r="L6102">
        <v>1</v>
      </c>
      <c r="M6102">
        <v>3</v>
      </c>
      <c r="N6102" t="s">
        <v>168</v>
      </c>
      <c r="O6102" t="s">
        <v>155</v>
      </c>
      <c r="P6102" s="12">
        <v>31640</v>
      </c>
      <c r="Q6102" t="s">
        <v>194</v>
      </c>
      <c r="R6102" t="s">
        <v>177</v>
      </c>
      <c r="S6102" t="s">
        <v>178</v>
      </c>
      <c r="T6102" t="s">
        <v>182</v>
      </c>
      <c r="U6102">
        <v>2.2000000000000002</v>
      </c>
      <c r="V6102">
        <v>2.7</v>
      </c>
      <c r="W6102">
        <v>2.8</v>
      </c>
      <c r="X6102">
        <v>2.59</v>
      </c>
      <c r="Y6102">
        <v>348150</v>
      </c>
      <c r="Z6102">
        <v>186220</v>
      </c>
      <c r="AA6102">
        <v>8096500</v>
      </c>
    </row>
    <row r="6103" spans="1:27">
      <c r="A6103" t="s">
        <v>6296</v>
      </c>
      <c r="B6103" t="s">
        <v>201</v>
      </c>
      <c r="C6103" t="s">
        <v>201</v>
      </c>
      <c r="D6103">
        <v>1418</v>
      </c>
      <c r="E6103" s="12">
        <v>40644</v>
      </c>
      <c r="F6103" s="72">
        <f t="shared" si="1027"/>
        <v>2011</v>
      </c>
      <c r="G6103" s="70">
        <f t="shared" si="1028"/>
        <v>6597.0521861777152</v>
      </c>
      <c r="H6103" s="70" cm="1">
        <f t="array" ref="H6103">INDEX(magic_bricks_appreciation_pivot!$A$13:$K$20,MATCH(C6103,magic_bricks_appreciation_pivot!$A$13:$A$20,0),1+MATCH(F6103,INDEX(magic_bricks_appreciation_pivot!$B$13:$K$13,0),0))</f>
        <v>0.57884713052310821</v>
      </c>
      <c r="I6103" s="70">
        <f t="shared" si="1031"/>
        <v>10415.736914057883</v>
      </c>
      <c r="J6103">
        <v>94</v>
      </c>
      <c r="K6103">
        <v>2</v>
      </c>
      <c r="L6103">
        <v>1</v>
      </c>
      <c r="M6103">
        <v>4</v>
      </c>
      <c r="N6103" t="s">
        <v>176</v>
      </c>
      <c r="O6103" t="s">
        <v>155</v>
      </c>
      <c r="P6103" s="12">
        <v>36629</v>
      </c>
      <c r="Q6103" t="s">
        <v>194</v>
      </c>
      <c r="R6103" t="s">
        <v>157</v>
      </c>
      <c r="S6103" t="s">
        <v>162</v>
      </c>
      <c r="T6103" t="s">
        <v>163</v>
      </c>
      <c r="U6103">
        <v>2.8</v>
      </c>
      <c r="V6103">
        <v>4.7</v>
      </c>
      <c r="W6103">
        <v>2.2000000000000002</v>
      </c>
      <c r="X6103">
        <v>3.13</v>
      </c>
      <c r="Y6103">
        <v>392894</v>
      </c>
      <c r="Z6103">
        <v>187092</v>
      </c>
      <c r="AA6103">
        <v>9354620</v>
      </c>
    </row>
    <row r="6104" spans="1:27">
      <c r="A6104" t="s">
        <v>6297</v>
      </c>
      <c r="B6104" t="s">
        <v>201</v>
      </c>
      <c r="C6104" t="s">
        <v>201</v>
      </c>
      <c r="D6104">
        <v>1317</v>
      </c>
      <c r="E6104" s="12">
        <v>40670</v>
      </c>
      <c r="F6104" s="72">
        <f t="shared" si="1027"/>
        <v>2011</v>
      </c>
      <c r="G6104" s="70">
        <f t="shared" si="1028"/>
        <v>8768.8686408504182</v>
      </c>
      <c r="H6104" s="70" cm="1">
        <f t="array" ref="H6104">INDEX(magic_bricks_appreciation_pivot!$A$13:$K$20,MATCH(C6104,magic_bricks_appreciation_pivot!$A$13:$A$20,0),1+MATCH(F6104,INDEX(magic_bricks_appreciation_pivot!$B$13:$K$13,0),0))</f>
        <v>0.57884713052310821</v>
      </c>
      <c r="I6104" s="70">
        <f t="shared" si="1031"/>
        <v>13844.70309154075</v>
      </c>
      <c r="J6104">
        <v>116</v>
      </c>
      <c r="K6104">
        <v>1</v>
      </c>
      <c r="L6104">
        <v>1</v>
      </c>
      <c r="M6104">
        <v>3</v>
      </c>
      <c r="N6104" t="s">
        <v>193</v>
      </c>
      <c r="O6104" t="s">
        <v>161</v>
      </c>
      <c r="P6104" s="12">
        <v>33370</v>
      </c>
      <c r="Q6104" t="s">
        <v>156</v>
      </c>
      <c r="R6104" t="s">
        <v>177</v>
      </c>
      <c r="S6104" t="s">
        <v>162</v>
      </c>
      <c r="T6104" t="s">
        <v>163</v>
      </c>
      <c r="U6104">
        <v>3.9</v>
      </c>
      <c r="V6104">
        <v>2.6</v>
      </c>
      <c r="W6104">
        <v>2.7</v>
      </c>
      <c r="X6104">
        <v>3.03</v>
      </c>
      <c r="Y6104">
        <v>438847</v>
      </c>
      <c r="Z6104">
        <v>288715</v>
      </c>
      <c r="AA6104">
        <v>11548600</v>
      </c>
    </row>
    <row r="6105" spans="1:27">
      <c r="A6105" t="s">
        <v>6298</v>
      </c>
      <c r="B6105" t="s">
        <v>39</v>
      </c>
      <c r="C6105" t="s">
        <v>39</v>
      </c>
      <c r="D6105">
        <v>1832</v>
      </c>
      <c r="E6105" s="12">
        <v>41932</v>
      </c>
      <c r="F6105" s="72">
        <f t="shared" si="1027"/>
        <v>2014</v>
      </c>
      <c r="G6105" s="70">
        <f t="shared" si="1028"/>
        <v>11291.850436681223</v>
      </c>
      <c r="H6105" s="70" cm="1">
        <f t="array" ref="H6105">INDEX(magic_bricks_appreciation_pivot!$A$13:$K$20,MATCH(C6105,magic_bricks_appreciation_pivot!$A$13:$A$20,0),1+MATCH(F6105,INDEX(magic_bricks_appreciation_pivot!$B$13:$K$13,0),0))</f>
        <v>2.7142646408024784E-2</v>
      </c>
      <c r="I6105" s="70">
        <f t="shared" si="1031"/>
        <v>11598.341140376362</v>
      </c>
      <c r="J6105">
        <v>46</v>
      </c>
      <c r="K6105">
        <v>2</v>
      </c>
      <c r="L6105">
        <v>1</v>
      </c>
      <c r="M6105">
        <v>5</v>
      </c>
      <c r="N6105" t="s">
        <v>193</v>
      </c>
      <c r="O6105" t="s">
        <v>161</v>
      </c>
      <c r="P6105" s="12">
        <v>34267</v>
      </c>
      <c r="Q6105" t="s">
        <v>156</v>
      </c>
      <c r="R6105" t="s">
        <v>165</v>
      </c>
      <c r="S6105" t="s">
        <v>162</v>
      </c>
      <c r="T6105" t="s">
        <v>166</v>
      </c>
      <c r="U6105">
        <v>5</v>
      </c>
      <c r="V6105">
        <v>4.9000000000000004</v>
      </c>
      <c r="W6105">
        <v>4.3</v>
      </c>
      <c r="X6105">
        <v>4.6950000000000003</v>
      </c>
      <c r="Y6105">
        <v>558540</v>
      </c>
      <c r="Z6105">
        <v>248240</v>
      </c>
      <c r="AA6105">
        <v>20686670</v>
      </c>
    </row>
    <row r="6106" spans="1:27">
      <c r="A6106" t="s">
        <v>6299</v>
      </c>
      <c r="B6106" t="s">
        <v>56</v>
      </c>
      <c r="C6106" t="s">
        <v>56</v>
      </c>
      <c r="D6106">
        <v>993</v>
      </c>
      <c r="E6106" s="12">
        <v>40239</v>
      </c>
      <c r="F6106" s="72">
        <f t="shared" si="1027"/>
        <v>2010</v>
      </c>
      <c r="G6106" s="70">
        <f t="shared" si="1028"/>
        <v>7289.6576032225576</v>
      </c>
      <c r="H6106" s="70" cm="1">
        <f t="array" ref="H6106">INDEX(magic_bricks_appreciation_pivot!$A$13:$K$20,MATCH(C6106,magic_bricks_appreciation_pivot!$A$13:$A$20,0),1+MATCH(F6106,INDEX(magic_bricks_appreciation_pivot!$B$13:$K$13,0),0))</f>
        <v>0.62795711804515786</v>
      </c>
      <c r="I6106" s="70">
        <f t="shared" si="1031"/>
        <v>11867.249983278169</v>
      </c>
      <c r="J6106">
        <v>196</v>
      </c>
      <c r="K6106">
        <v>1</v>
      </c>
      <c r="L6106">
        <v>1</v>
      </c>
      <c r="M6106">
        <v>3</v>
      </c>
      <c r="N6106" t="s">
        <v>168</v>
      </c>
      <c r="O6106" t="s">
        <v>155</v>
      </c>
      <c r="P6106" s="12">
        <v>32209</v>
      </c>
      <c r="Q6106" t="s">
        <v>194</v>
      </c>
      <c r="R6106" t="s">
        <v>165</v>
      </c>
      <c r="S6106" t="s">
        <v>162</v>
      </c>
      <c r="T6106" t="s">
        <v>159</v>
      </c>
      <c r="U6106">
        <v>2.1</v>
      </c>
      <c r="V6106">
        <v>2.9</v>
      </c>
      <c r="W6106">
        <v>4.8</v>
      </c>
      <c r="X6106">
        <v>3.61</v>
      </c>
      <c r="Y6106">
        <v>246113</v>
      </c>
      <c r="Z6106">
        <v>36193</v>
      </c>
      <c r="AA6106">
        <v>7238630</v>
      </c>
    </row>
    <row r="6107" spans="1:27" hidden="1">
      <c r="A6107" t="s">
        <v>6300</v>
      </c>
      <c r="B6107" t="s">
        <v>56</v>
      </c>
      <c r="C6107" t="s">
        <v>56</v>
      </c>
      <c r="D6107">
        <v>1153</v>
      </c>
      <c r="E6107" s="12">
        <v>39604</v>
      </c>
      <c r="F6107" s="72">
        <f t="shared" si="1027"/>
        <v>2008</v>
      </c>
      <c r="G6107" s="70">
        <f t="shared" si="1028"/>
        <v>8512.5151777970514</v>
      </c>
      <c r="H6107" s="70" t="e" cm="1">
        <f t="array" ref="H6107">INDEX(magic_bricks_appreciation_pivot!$A$13:$K$20,MATCH(C6107,magic_bricks_appreciation_pivot!$A$13:$A$20,0),1+MATCH(F6107,INDEX(magic_bricks_appreciation_pivot!$B$13:$K$13,0),0))</f>
        <v>#N/A</v>
      </c>
      <c r="I6107" s="70"/>
      <c r="J6107">
        <v>122</v>
      </c>
      <c r="K6107">
        <v>1</v>
      </c>
      <c r="L6107">
        <v>1</v>
      </c>
      <c r="M6107">
        <v>3</v>
      </c>
      <c r="N6107" t="s">
        <v>193</v>
      </c>
      <c r="O6107" t="s">
        <v>161</v>
      </c>
      <c r="P6107" s="12">
        <v>31574</v>
      </c>
      <c r="Q6107" t="s">
        <v>194</v>
      </c>
      <c r="R6107" t="s">
        <v>157</v>
      </c>
      <c r="S6107" t="s">
        <v>162</v>
      </c>
      <c r="T6107" t="s">
        <v>166</v>
      </c>
      <c r="U6107">
        <v>2.9</v>
      </c>
      <c r="V6107">
        <v>4.0999999999999996</v>
      </c>
      <c r="W6107">
        <v>3.1</v>
      </c>
      <c r="X6107">
        <v>3.24</v>
      </c>
      <c r="Y6107">
        <v>353337</v>
      </c>
      <c r="Z6107">
        <v>19630</v>
      </c>
      <c r="AA6107">
        <v>9814930</v>
      </c>
    </row>
    <row r="6108" spans="1:27">
      <c r="A6108" t="s">
        <v>6301</v>
      </c>
      <c r="B6108" t="s">
        <v>175</v>
      </c>
      <c r="C6108" t="s">
        <v>34</v>
      </c>
      <c r="D6108">
        <v>724</v>
      </c>
      <c r="E6108" s="12">
        <v>41834</v>
      </c>
      <c r="F6108" s="72">
        <f t="shared" si="1027"/>
        <v>2014</v>
      </c>
      <c r="G6108" s="70">
        <f t="shared" si="1028"/>
        <v>11122.099447513812</v>
      </c>
      <c r="H6108" s="70" cm="1">
        <f t="array" ref="H6108">INDEX(magic_bricks_appreciation_pivot!$A$13:$K$20,MATCH(C6108,magic_bricks_appreciation_pivot!$A$13:$A$20,0),1+MATCH(F6108,INDEX(magic_bricks_appreciation_pivot!$B$13:$K$13,0),0))</f>
        <v>5.1040744021257752E-2</v>
      </c>
      <c r="I6108" s="70">
        <f>G6108+G6108*H6108</f>
        <v>11689.779678393337</v>
      </c>
      <c r="J6108">
        <v>97</v>
      </c>
      <c r="K6108">
        <v>1</v>
      </c>
      <c r="L6108">
        <v>1</v>
      </c>
      <c r="M6108">
        <v>2</v>
      </c>
      <c r="N6108" t="s">
        <v>184</v>
      </c>
      <c r="O6108" t="s">
        <v>155</v>
      </c>
      <c r="P6108" s="12">
        <v>40374</v>
      </c>
      <c r="Q6108" t="s">
        <v>194</v>
      </c>
      <c r="R6108" t="s">
        <v>157</v>
      </c>
      <c r="S6108" t="s">
        <v>158</v>
      </c>
      <c r="T6108" t="s">
        <v>163</v>
      </c>
      <c r="U6108">
        <v>3.8</v>
      </c>
      <c r="V6108">
        <v>2.2999999999999998</v>
      </c>
      <c r="W6108">
        <v>2.5</v>
      </c>
      <c r="X6108">
        <v>2.81</v>
      </c>
      <c r="Y6108">
        <v>249624</v>
      </c>
      <c r="Z6108">
        <v>112734</v>
      </c>
      <c r="AA6108">
        <v>8052400</v>
      </c>
    </row>
    <row r="6109" spans="1:27" hidden="1">
      <c r="A6109" t="s">
        <v>6302</v>
      </c>
      <c r="B6109" t="s">
        <v>201</v>
      </c>
      <c r="C6109" t="s">
        <v>201</v>
      </c>
      <c r="D6109">
        <v>1582</v>
      </c>
      <c r="E6109" s="12">
        <v>39931</v>
      </c>
      <c r="F6109" s="72">
        <f t="shared" si="1027"/>
        <v>2009</v>
      </c>
      <c r="G6109" s="70">
        <f t="shared" si="1028"/>
        <v>6236.9279393173201</v>
      </c>
      <c r="H6109" s="70" t="e" cm="1">
        <f t="array" ref="H6109">INDEX(magic_bricks_appreciation_pivot!$A$13:$K$20,MATCH(C6109,magic_bricks_appreciation_pivot!$A$13:$A$20,0),1+MATCH(F6109,INDEX(magic_bricks_appreciation_pivot!$B$13:$K$13,0),0))</f>
        <v>#N/A</v>
      </c>
      <c r="I6109" s="70"/>
      <c r="J6109">
        <v>108</v>
      </c>
      <c r="K6109">
        <v>2</v>
      </c>
      <c r="L6109">
        <v>1</v>
      </c>
      <c r="M6109">
        <v>4</v>
      </c>
      <c r="N6109" t="s">
        <v>168</v>
      </c>
      <c r="O6109" t="s">
        <v>155</v>
      </c>
      <c r="P6109" s="12">
        <v>35916</v>
      </c>
      <c r="Q6109" t="s">
        <v>194</v>
      </c>
      <c r="R6109" t="s">
        <v>177</v>
      </c>
      <c r="S6109" t="s">
        <v>158</v>
      </c>
      <c r="T6109" t="s">
        <v>166</v>
      </c>
      <c r="U6109">
        <v>3.7</v>
      </c>
      <c r="V6109">
        <v>3</v>
      </c>
      <c r="W6109">
        <v>3.4</v>
      </c>
      <c r="X6109">
        <v>3.37</v>
      </c>
      <c r="Y6109">
        <v>365072</v>
      </c>
      <c r="Z6109">
        <v>177603</v>
      </c>
      <c r="AA6109">
        <v>9866820</v>
      </c>
    </row>
    <row r="6110" spans="1:27">
      <c r="A6110" t="s">
        <v>6303</v>
      </c>
      <c r="B6110" t="s">
        <v>23</v>
      </c>
      <c r="C6110" t="s">
        <v>23</v>
      </c>
      <c r="D6110">
        <v>1115</v>
      </c>
      <c r="E6110" s="12">
        <v>40238</v>
      </c>
      <c r="F6110" s="72">
        <f t="shared" si="1027"/>
        <v>2010</v>
      </c>
      <c r="G6110" s="70">
        <f t="shared" si="1028"/>
        <v>8216.8161434977574</v>
      </c>
      <c r="H6110" s="70" cm="1">
        <f t="array" ref="H6110">INDEX(magic_bricks_appreciation_pivot!$A$13:$K$20,MATCH(C6110,magic_bricks_appreciation_pivot!$A$13:$A$20,0),1+MATCH(F6110,INDEX(magic_bricks_appreciation_pivot!$B$13:$K$13,0),0))</f>
        <v>0.49881786187527283</v>
      </c>
      <c r="I6110" s="70">
        <f t="shared" ref="I6110:I6112" si="1032">G6110+G6110*H6110</f>
        <v>12315.510803619534</v>
      </c>
      <c r="J6110">
        <v>157</v>
      </c>
      <c r="K6110">
        <v>1</v>
      </c>
      <c r="L6110">
        <v>1</v>
      </c>
      <c r="M6110">
        <v>3</v>
      </c>
      <c r="N6110" t="s">
        <v>154</v>
      </c>
      <c r="O6110" t="s">
        <v>161</v>
      </c>
      <c r="P6110" s="12">
        <v>35493</v>
      </c>
      <c r="Q6110" t="s">
        <v>156</v>
      </c>
      <c r="R6110" t="s">
        <v>165</v>
      </c>
      <c r="S6110" t="s">
        <v>178</v>
      </c>
      <c r="T6110" t="s">
        <v>166</v>
      </c>
      <c r="U6110">
        <v>4.0999999999999996</v>
      </c>
      <c r="V6110">
        <v>4.0999999999999996</v>
      </c>
      <c r="W6110">
        <v>3.2</v>
      </c>
      <c r="X6110">
        <v>3.74</v>
      </c>
      <c r="Y6110">
        <v>384794</v>
      </c>
      <c r="Z6110">
        <v>164912</v>
      </c>
      <c r="AA6110">
        <v>9161750</v>
      </c>
    </row>
    <row r="6111" spans="1:27">
      <c r="A6111" t="s">
        <v>6304</v>
      </c>
      <c r="B6111" t="s">
        <v>56</v>
      </c>
      <c r="C6111" t="s">
        <v>56</v>
      </c>
      <c r="D6111">
        <v>1112</v>
      </c>
      <c r="E6111" s="12">
        <v>41021</v>
      </c>
      <c r="F6111" s="72">
        <f t="shared" si="1027"/>
        <v>2012</v>
      </c>
      <c r="G6111" s="70">
        <f t="shared" si="1028"/>
        <v>5464.5638489208632</v>
      </c>
      <c r="H6111" s="70" cm="1">
        <f t="array" ref="H6111">INDEX(magic_bricks_appreciation_pivot!$A$13:$K$20,MATCH(C6111,magic_bricks_appreciation_pivot!$A$13:$A$20,0),1+MATCH(F6111,INDEX(magic_bricks_appreciation_pivot!$B$13:$K$13,0),0))</f>
        <v>0.4006045824602385</v>
      </c>
      <c r="I6111" s="70">
        <f t="shared" si="1032"/>
        <v>7653.6931679451191</v>
      </c>
      <c r="J6111">
        <v>37</v>
      </c>
      <c r="K6111">
        <v>1</v>
      </c>
      <c r="L6111">
        <v>1</v>
      </c>
      <c r="M6111">
        <v>3</v>
      </c>
      <c r="N6111" t="s">
        <v>168</v>
      </c>
      <c r="O6111" t="s">
        <v>161</v>
      </c>
      <c r="P6111" s="12">
        <v>28976</v>
      </c>
      <c r="Q6111" t="s">
        <v>194</v>
      </c>
      <c r="R6111" t="s">
        <v>177</v>
      </c>
      <c r="S6111" t="s">
        <v>158</v>
      </c>
      <c r="T6111" t="s">
        <v>159</v>
      </c>
      <c r="U6111">
        <v>4.8</v>
      </c>
      <c r="V6111">
        <v>4.2</v>
      </c>
      <c r="W6111">
        <v>2.8</v>
      </c>
      <c r="X6111">
        <v>3.68</v>
      </c>
      <c r="Y6111">
        <v>230911</v>
      </c>
      <c r="Z6111">
        <v>91149</v>
      </c>
      <c r="AA6111">
        <v>6076595</v>
      </c>
    </row>
    <row r="6112" spans="1:27">
      <c r="A6112" t="s">
        <v>6305</v>
      </c>
      <c r="B6112" t="s">
        <v>23</v>
      </c>
      <c r="C6112" t="s">
        <v>23</v>
      </c>
      <c r="D6112">
        <v>1678</v>
      </c>
      <c r="E6112" s="12">
        <v>40315</v>
      </c>
      <c r="F6112" s="72">
        <f t="shared" si="1027"/>
        <v>2010</v>
      </c>
      <c r="G6112" s="70">
        <f t="shared" si="1028"/>
        <v>4172.6758045292017</v>
      </c>
      <c r="H6112" s="70" cm="1">
        <f t="array" ref="H6112">INDEX(magic_bricks_appreciation_pivot!$A$13:$K$20,MATCH(C6112,magic_bricks_appreciation_pivot!$A$13:$A$20,0),1+MATCH(F6112,INDEX(magic_bricks_appreciation_pivot!$B$13:$K$13,0),0))</f>
        <v>0.49881786187527283</v>
      </c>
      <c r="I6112" s="70">
        <f t="shared" si="1032"/>
        <v>6254.0810276431421</v>
      </c>
      <c r="J6112">
        <v>72</v>
      </c>
      <c r="K6112">
        <v>2</v>
      </c>
      <c r="L6112">
        <v>2</v>
      </c>
      <c r="M6112">
        <v>4</v>
      </c>
      <c r="N6112" t="s">
        <v>184</v>
      </c>
      <c r="O6112" t="s">
        <v>155</v>
      </c>
      <c r="P6112" s="12">
        <v>23890</v>
      </c>
      <c r="Q6112" t="s">
        <v>194</v>
      </c>
      <c r="R6112" t="s">
        <v>170</v>
      </c>
      <c r="S6112" t="s">
        <v>178</v>
      </c>
      <c r="T6112" t="s">
        <v>173</v>
      </c>
      <c r="U6112">
        <v>5</v>
      </c>
      <c r="V6112">
        <v>4.5999999999999996</v>
      </c>
      <c r="W6112">
        <v>2.1</v>
      </c>
      <c r="X6112">
        <v>3.72</v>
      </c>
      <c r="Y6112">
        <v>343086</v>
      </c>
      <c r="Z6112">
        <v>56014</v>
      </c>
      <c r="AA6112">
        <v>7001750</v>
      </c>
    </row>
    <row r="6113" spans="1:27" hidden="1">
      <c r="A6113" t="s">
        <v>6306</v>
      </c>
      <c r="B6113" t="s">
        <v>23</v>
      </c>
      <c r="C6113" t="s">
        <v>23</v>
      </c>
      <c r="D6113">
        <v>806</v>
      </c>
      <c r="E6113" s="12">
        <v>40086</v>
      </c>
      <c r="F6113" s="72">
        <f t="shared" si="1027"/>
        <v>2009</v>
      </c>
      <c r="G6113" s="70">
        <f t="shared" si="1028"/>
        <v>6784.7394540942933</v>
      </c>
      <c r="H6113" s="70" t="e" cm="1">
        <f t="array" ref="H6113">INDEX(magic_bricks_appreciation_pivot!$A$13:$K$20,MATCH(C6113,magic_bricks_appreciation_pivot!$A$13:$A$20,0),1+MATCH(F6113,INDEX(magic_bricks_appreciation_pivot!$B$13:$K$13,0),0))</f>
        <v>#N/A</v>
      </c>
      <c r="I6113" s="70"/>
      <c r="J6113">
        <v>54</v>
      </c>
      <c r="K6113">
        <v>1</v>
      </c>
      <c r="L6113">
        <v>1</v>
      </c>
      <c r="M6113">
        <v>2</v>
      </c>
      <c r="N6113" t="s">
        <v>176</v>
      </c>
      <c r="O6113" t="s">
        <v>155</v>
      </c>
      <c r="P6113" s="12">
        <v>21836</v>
      </c>
      <c r="Q6113" t="s">
        <v>156</v>
      </c>
      <c r="R6113" t="s">
        <v>157</v>
      </c>
      <c r="S6113" t="s">
        <v>178</v>
      </c>
      <c r="T6113" t="s">
        <v>159</v>
      </c>
      <c r="U6113">
        <v>4.9000000000000004</v>
      </c>
      <c r="V6113">
        <v>2.4</v>
      </c>
      <c r="W6113">
        <v>2.2999999999999998</v>
      </c>
      <c r="Y6113">
        <v>164055</v>
      </c>
      <c r="Z6113">
        <v>98433</v>
      </c>
      <c r="AA6113">
        <v>5468500</v>
      </c>
    </row>
    <row r="6114" spans="1:27" hidden="1">
      <c r="A6114" t="s">
        <v>6307</v>
      </c>
      <c r="B6114" t="s">
        <v>51</v>
      </c>
      <c r="C6114" t="s">
        <v>51</v>
      </c>
      <c r="D6114">
        <v>1503</v>
      </c>
      <c r="E6114" s="12">
        <v>38472</v>
      </c>
      <c r="F6114" s="72">
        <f t="shared" si="1027"/>
        <v>2005</v>
      </c>
      <c r="G6114" s="70">
        <f t="shared" si="1028"/>
        <v>8043.4863606121089</v>
      </c>
      <c r="H6114" s="70" t="e" cm="1">
        <f t="array" ref="H6114">INDEX(magic_bricks_appreciation_pivot!$A$13:$K$20,MATCH(C6114,magic_bricks_appreciation_pivot!$A$13:$A$20,0),1+MATCH(F6114,INDEX(magic_bricks_appreciation_pivot!$B$13:$K$13,0),0))</f>
        <v>#N/A</v>
      </c>
      <c r="I6114" s="70"/>
      <c r="J6114">
        <v>154</v>
      </c>
      <c r="K6114">
        <v>2</v>
      </c>
      <c r="L6114">
        <v>1</v>
      </c>
      <c r="M6114">
        <v>4</v>
      </c>
      <c r="N6114" t="s">
        <v>154</v>
      </c>
      <c r="O6114" t="s">
        <v>161</v>
      </c>
      <c r="P6114" s="12">
        <v>26427</v>
      </c>
      <c r="Q6114" t="s">
        <v>156</v>
      </c>
      <c r="R6114" t="s">
        <v>157</v>
      </c>
      <c r="S6114" t="s">
        <v>178</v>
      </c>
      <c r="T6114" t="s">
        <v>163</v>
      </c>
      <c r="U6114">
        <v>3.8</v>
      </c>
      <c r="V6114">
        <v>4.4000000000000004</v>
      </c>
      <c r="W6114">
        <v>3.8</v>
      </c>
      <c r="X6114">
        <v>4.07</v>
      </c>
      <c r="Y6114">
        <v>411038</v>
      </c>
      <c r="Z6114">
        <v>253877</v>
      </c>
      <c r="AA6114">
        <v>12089360</v>
      </c>
    </row>
    <row r="6115" spans="1:27">
      <c r="A6115" t="s">
        <v>6308</v>
      </c>
      <c r="B6115" t="s">
        <v>201</v>
      </c>
      <c r="C6115" t="s">
        <v>201</v>
      </c>
      <c r="D6115">
        <v>2346</v>
      </c>
      <c r="E6115" s="12">
        <v>40334</v>
      </c>
      <c r="F6115" s="72">
        <f t="shared" si="1027"/>
        <v>2010</v>
      </c>
      <c r="G6115" s="70">
        <f t="shared" si="1028"/>
        <v>5462.0971867007675</v>
      </c>
      <c r="H6115" s="70" cm="1">
        <f t="array" ref="H6115">INDEX(magic_bricks_appreciation_pivot!$A$13:$K$20,MATCH(C6115,magic_bricks_appreciation_pivot!$A$13:$A$20,0),1+MATCH(F6115,INDEX(magic_bricks_appreciation_pivot!$B$13:$K$13,0),0))</f>
        <v>0.62790190260080292</v>
      </c>
      <c r="I6115" s="70">
        <f>G6115+G6115*H6115</f>
        <v>8891.7584024206717</v>
      </c>
      <c r="J6115">
        <v>36</v>
      </c>
      <c r="K6115">
        <v>4</v>
      </c>
      <c r="L6115">
        <v>2</v>
      </c>
      <c r="M6115">
        <v>6</v>
      </c>
      <c r="N6115" t="s">
        <v>154</v>
      </c>
      <c r="O6115" t="s">
        <v>155</v>
      </c>
      <c r="P6115" s="12">
        <v>35224</v>
      </c>
      <c r="Q6115" t="s">
        <v>194</v>
      </c>
      <c r="R6115" t="s">
        <v>177</v>
      </c>
      <c r="S6115" t="s">
        <v>162</v>
      </c>
      <c r="T6115" t="s">
        <v>166</v>
      </c>
      <c r="U6115">
        <v>4.3</v>
      </c>
      <c r="V6115">
        <v>2.9</v>
      </c>
      <c r="W6115">
        <v>3.5</v>
      </c>
      <c r="X6115">
        <v>3.56</v>
      </c>
      <c r="Y6115">
        <v>576634</v>
      </c>
      <c r="Z6115">
        <v>115327</v>
      </c>
      <c r="AA6115">
        <v>12814080</v>
      </c>
    </row>
    <row r="6116" spans="1:27" hidden="1">
      <c r="A6116" t="s">
        <v>6309</v>
      </c>
      <c r="B6116" t="s">
        <v>23</v>
      </c>
      <c r="C6116" t="s">
        <v>23</v>
      </c>
      <c r="D6116">
        <v>839</v>
      </c>
      <c r="E6116" s="12">
        <v>40074</v>
      </c>
      <c r="F6116" s="72">
        <f t="shared" si="1027"/>
        <v>2009</v>
      </c>
      <c r="G6116" s="70">
        <f t="shared" si="1028"/>
        <v>7365.6138259833133</v>
      </c>
      <c r="H6116" s="70" t="e" cm="1">
        <f t="array" ref="H6116">INDEX(magic_bricks_appreciation_pivot!$A$13:$K$20,MATCH(C6116,magic_bricks_appreciation_pivot!$A$13:$A$20,0),1+MATCH(F6116,INDEX(magic_bricks_appreciation_pivot!$B$13:$K$13,0),0))</f>
        <v>#N/A</v>
      </c>
      <c r="I6116" s="70"/>
      <c r="J6116">
        <v>175</v>
      </c>
      <c r="K6116">
        <v>1</v>
      </c>
      <c r="L6116">
        <v>1</v>
      </c>
      <c r="M6116">
        <v>2</v>
      </c>
      <c r="N6116" t="s">
        <v>168</v>
      </c>
      <c r="O6116" t="s">
        <v>161</v>
      </c>
      <c r="P6116" s="12">
        <v>28029</v>
      </c>
      <c r="Q6116" t="s">
        <v>156</v>
      </c>
      <c r="R6116" t="s">
        <v>170</v>
      </c>
      <c r="S6116" t="s">
        <v>158</v>
      </c>
      <c r="T6116" t="s">
        <v>173</v>
      </c>
      <c r="U6116">
        <v>2.4</v>
      </c>
      <c r="V6116">
        <v>2.5</v>
      </c>
      <c r="W6116">
        <v>4.3</v>
      </c>
      <c r="X6116">
        <v>3.19</v>
      </c>
      <c r="Y6116">
        <v>302808</v>
      </c>
      <c r="Z6116">
        <v>154494</v>
      </c>
      <c r="AA6116">
        <v>6179750</v>
      </c>
    </row>
    <row r="6117" spans="1:27">
      <c r="A6117" t="s">
        <v>6310</v>
      </c>
      <c r="B6117" t="s">
        <v>175</v>
      </c>
      <c r="C6117" t="s">
        <v>34</v>
      </c>
      <c r="D6117">
        <v>760</v>
      </c>
      <c r="E6117" s="12">
        <v>41820</v>
      </c>
      <c r="F6117" s="72">
        <f t="shared" si="1027"/>
        <v>2014</v>
      </c>
      <c r="G6117" s="70">
        <f t="shared" si="1028"/>
        <v>11215.46052631579</v>
      </c>
      <c r="H6117" s="70" cm="1">
        <f t="array" ref="H6117">INDEX(magic_bricks_appreciation_pivot!$A$13:$K$20,MATCH(C6117,magic_bricks_appreciation_pivot!$A$13:$A$20,0),1+MATCH(F6117,INDEX(magic_bricks_appreciation_pivot!$B$13:$K$13,0),0))</f>
        <v>5.1040744021257752E-2</v>
      </c>
      <c r="I6117" s="70">
        <f t="shared" ref="I6117:I6118" si="1033">G6117+G6117*H6117</f>
        <v>11787.905976119995</v>
      </c>
      <c r="J6117">
        <v>92</v>
      </c>
      <c r="K6117">
        <v>1</v>
      </c>
      <c r="L6117">
        <v>1</v>
      </c>
      <c r="M6117">
        <v>2</v>
      </c>
      <c r="N6117" t="s">
        <v>154</v>
      </c>
      <c r="O6117" t="s">
        <v>161</v>
      </c>
      <c r="P6117" s="12">
        <v>39995</v>
      </c>
      <c r="Q6117" t="s">
        <v>194</v>
      </c>
      <c r="R6117" t="s">
        <v>170</v>
      </c>
      <c r="S6117" t="s">
        <v>162</v>
      </c>
      <c r="T6117" t="s">
        <v>182</v>
      </c>
      <c r="U6117">
        <v>4</v>
      </c>
      <c r="V6117">
        <v>2.2999999999999998</v>
      </c>
      <c r="W6117">
        <v>4.9000000000000004</v>
      </c>
      <c r="X6117">
        <v>3.59</v>
      </c>
      <c r="Y6117">
        <v>247189</v>
      </c>
      <c r="Z6117">
        <v>119333</v>
      </c>
      <c r="AA6117">
        <v>8523750</v>
      </c>
    </row>
    <row r="6118" spans="1:27">
      <c r="A6118" t="s">
        <v>6311</v>
      </c>
      <c r="B6118" t="s">
        <v>23</v>
      </c>
      <c r="C6118" t="s">
        <v>23</v>
      </c>
      <c r="D6118">
        <v>1506</v>
      </c>
      <c r="E6118" s="12">
        <v>40913</v>
      </c>
      <c r="F6118" s="72">
        <f t="shared" si="1027"/>
        <v>2012</v>
      </c>
      <c r="G6118" s="70">
        <f t="shared" si="1028"/>
        <v>6600.5976095617534</v>
      </c>
      <c r="H6118" s="70" cm="1">
        <f t="array" ref="H6118">INDEX(magic_bricks_appreciation_pivot!$A$13:$K$20,MATCH(C6118,magic_bricks_appreciation_pivot!$A$13:$A$20,0),1+MATCH(F6118,INDEX(magic_bricks_appreciation_pivot!$B$13:$K$13,0),0))</f>
        <v>0.26292059267573231</v>
      </c>
      <c r="I6118" s="70">
        <f t="shared" si="1033"/>
        <v>8336.0306450817516</v>
      </c>
      <c r="J6118">
        <v>81</v>
      </c>
      <c r="K6118">
        <v>2</v>
      </c>
      <c r="L6118">
        <v>2</v>
      </c>
      <c r="M6118">
        <v>4</v>
      </c>
      <c r="N6118" t="s">
        <v>193</v>
      </c>
      <c r="O6118" t="s">
        <v>155</v>
      </c>
      <c r="P6118" s="12">
        <v>25583</v>
      </c>
      <c r="Q6118" t="s">
        <v>156</v>
      </c>
      <c r="R6118" t="s">
        <v>177</v>
      </c>
      <c r="S6118" t="s">
        <v>178</v>
      </c>
      <c r="T6118" t="s">
        <v>173</v>
      </c>
      <c r="U6118">
        <v>2.2000000000000002</v>
      </c>
      <c r="V6118">
        <v>3.7</v>
      </c>
      <c r="W6118">
        <v>4</v>
      </c>
      <c r="X6118">
        <v>3.37</v>
      </c>
      <c r="Y6118">
        <v>298215</v>
      </c>
      <c r="Z6118">
        <v>139167</v>
      </c>
      <c r="AA6118">
        <v>9940500</v>
      </c>
    </row>
    <row r="6119" spans="1:27" hidden="1">
      <c r="A6119" t="s">
        <v>6312</v>
      </c>
      <c r="B6119" t="s">
        <v>51</v>
      </c>
      <c r="C6119" t="s">
        <v>51</v>
      </c>
      <c r="D6119">
        <v>1640</v>
      </c>
      <c r="E6119" s="12">
        <v>39473</v>
      </c>
      <c r="F6119" s="72">
        <f t="shared" si="1027"/>
        <v>2008</v>
      </c>
      <c r="G6119" s="70">
        <f t="shared" si="1028"/>
        <v>6082.4756097560976</v>
      </c>
      <c r="H6119" s="70" t="e" cm="1">
        <f t="array" ref="H6119">INDEX(magic_bricks_appreciation_pivot!$A$13:$K$20,MATCH(C6119,magic_bricks_appreciation_pivot!$A$13:$A$20,0),1+MATCH(F6119,INDEX(magic_bricks_appreciation_pivot!$B$13:$K$13,0),0))</f>
        <v>#N/A</v>
      </c>
      <c r="I6119" s="70"/>
      <c r="J6119">
        <v>15</v>
      </c>
      <c r="K6119">
        <v>2</v>
      </c>
      <c r="L6119">
        <v>1</v>
      </c>
      <c r="M6119">
        <v>4</v>
      </c>
      <c r="N6119" t="s">
        <v>168</v>
      </c>
      <c r="O6119" t="s">
        <v>155</v>
      </c>
      <c r="P6119" s="12">
        <v>29253</v>
      </c>
      <c r="Q6119" t="s">
        <v>194</v>
      </c>
      <c r="R6119" t="s">
        <v>170</v>
      </c>
      <c r="S6119" t="s">
        <v>162</v>
      </c>
      <c r="T6119" t="s">
        <v>163</v>
      </c>
      <c r="U6119">
        <v>2.6</v>
      </c>
      <c r="V6119">
        <v>3.8</v>
      </c>
      <c r="W6119">
        <v>4.7</v>
      </c>
      <c r="X6119">
        <v>3.77</v>
      </c>
      <c r="Y6119">
        <v>299258</v>
      </c>
      <c r="Z6119">
        <v>139654</v>
      </c>
      <c r="AA6119">
        <v>9975260</v>
      </c>
    </row>
    <row r="6120" spans="1:27">
      <c r="A6120" t="s">
        <v>6313</v>
      </c>
      <c r="B6120" t="s">
        <v>23</v>
      </c>
      <c r="C6120" t="s">
        <v>23</v>
      </c>
      <c r="D6120">
        <v>896</v>
      </c>
      <c r="E6120" s="12">
        <v>40958</v>
      </c>
      <c r="F6120" s="72">
        <f t="shared" si="1027"/>
        <v>2012</v>
      </c>
      <c r="G6120" s="70">
        <f t="shared" si="1028"/>
        <v>7739.3973214285716</v>
      </c>
      <c r="H6120" s="70" cm="1">
        <f t="array" ref="H6120">INDEX(magic_bricks_appreciation_pivot!$A$13:$K$20,MATCH(C6120,magic_bricks_appreciation_pivot!$A$13:$A$20,0),1+MATCH(F6120,INDEX(magic_bricks_appreciation_pivot!$B$13:$K$13,0),0))</f>
        <v>0.26292059267573231</v>
      </c>
      <c r="I6120" s="70">
        <f t="shared" ref="I6120:I6123" si="1034">G6120+G6120*H6120</f>
        <v>9774.2442521315461</v>
      </c>
      <c r="J6120">
        <v>72</v>
      </c>
      <c r="K6120">
        <v>1</v>
      </c>
      <c r="L6120">
        <v>1</v>
      </c>
      <c r="M6120">
        <v>3</v>
      </c>
      <c r="N6120" t="s">
        <v>168</v>
      </c>
      <c r="O6120" t="s">
        <v>155</v>
      </c>
      <c r="P6120" s="12">
        <v>30008</v>
      </c>
      <c r="Q6120" t="s">
        <v>169</v>
      </c>
      <c r="R6120" t="s">
        <v>177</v>
      </c>
      <c r="S6120" t="s">
        <v>158</v>
      </c>
      <c r="T6120" t="s">
        <v>163</v>
      </c>
      <c r="U6120">
        <v>4.5999999999999996</v>
      </c>
      <c r="V6120">
        <v>4.4000000000000004</v>
      </c>
      <c r="W6120">
        <v>4.7</v>
      </c>
      <c r="X6120">
        <v>4.58</v>
      </c>
      <c r="Y6120">
        <v>332856</v>
      </c>
      <c r="Z6120">
        <v>159494</v>
      </c>
      <c r="AA6120">
        <v>6934500</v>
      </c>
    </row>
    <row r="6121" spans="1:27">
      <c r="A6121" t="s">
        <v>6314</v>
      </c>
      <c r="B6121" t="s">
        <v>23</v>
      </c>
      <c r="C6121" t="s">
        <v>23</v>
      </c>
      <c r="D6121">
        <v>1409</v>
      </c>
      <c r="E6121" s="12">
        <v>40444</v>
      </c>
      <c r="F6121" s="72">
        <f t="shared" si="1027"/>
        <v>2010</v>
      </c>
      <c r="G6121" s="70">
        <f t="shared" si="1028"/>
        <v>6264.6380411639457</v>
      </c>
      <c r="H6121" s="70" cm="1">
        <f t="array" ref="H6121">INDEX(magic_bricks_appreciation_pivot!$A$13:$K$20,MATCH(C6121,magic_bricks_appreciation_pivot!$A$13:$A$20,0),1+MATCH(F6121,INDEX(magic_bricks_appreciation_pivot!$B$13:$K$13,0),0))</f>
        <v>0.49881786187527283</v>
      </c>
      <c r="I6121" s="70">
        <f t="shared" si="1034"/>
        <v>9389.5513942798425</v>
      </c>
      <c r="J6121">
        <v>191</v>
      </c>
      <c r="K6121">
        <v>2</v>
      </c>
      <c r="L6121">
        <v>2</v>
      </c>
      <c r="M6121">
        <v>4</v>
      </c>
      <c r="N6121" t="s">
        <v>168</v>
      </c>
      <c r="O6121" t="s">
        <v>155</v>
      </c>
      <c r="P6121" s="12">
        <v>37524</v>
      </c>
      <c r="Q6121" t="s">
        <v>169</v>
      </c>
      <c r="R6121" t="s">
        <v>177</v>
      </c>
      <c r="S6121" t="s">
        <v>158</v>
      </c>
      <c r="T6121" t="s">
        <v>163</v>
      </c>
      <c r="U6121">
        <v>3.7</v>
      </c>
      <c r="V6121">
        <v>2.1</v>
      </c>
      <c r="W6121">
        <v>5</v>
      </c>
      <c r="X6121">
        <v>3.74</v>
      </c>
      <c r="Y6121">
        <v>379556</v>
      </c>
      <c r="Z6121">
        <v>79442</v>
      </c>
      <c r="AA6121">
        <v>8826875</v>
      </c>
    </row>
    <row r="6122" spans="1:27">
      <c r="A6122" t="s">
        <v>6315</v>
      </c>
      <c r="B6122" t="s">
        <v>201</v>
      </c>
      <c r="C6122" t="s">
        <v>201</v>
      </c>
      <c r="D6122">
        <v>1633</v>
      </c>
      <c r="E6122" s="12">
        <v>40834</v>
      </c>
      <c r="F6122" s="72">
        <f t="shared" si="1027"/>
        <v>2011</v>
      </c>
      <c r="G6122" s="70">
        <f t="shared" si="1028"/>
        <v>5971.7207593386402</v>
      </c>
      <c r="H6122" s="70" cm="1">
        <f t="array" ref="H6122">INDEX(magic_bricks_appreciation_pivot!$A$13:$K$20,MATCH(C6122,magic_bricks_appreciation_pivot!$A$13:$A$20,0),1+MATCH(F6122,INDEX(magic_bricks_appreciation_pivot!$B$13:$K$13,0),0))</f>
        <v>0.57884713052310821</v>
      </c>
      <c r="I6122" s="70">
        <f t="shared" si="1034"/>
        <v>9428.4341851670888</v>
      </c>
      <c r="J6122">
        <v>93</v>
      </c>
      <c r="K6122">
        <v>2</v>
      </c>
      <c r="L6122">
        <v>1</v>
      </c>
      <c r="M6122">
        <v>4</v>
      </c>
      <c r="N6122" t="s">
        <v>193</v>
      </c>
      <c r="O6122" t="s">
        <v>161</v>
      </c>
      <c r="P6122" s="12">
        <v>30614</v>
      </c>
      <c r="Q6122" t="s">
        <v>169</v>
      </c>
      <c r="R6122" t="s">
        <v>170</v>
      </c>
      <c r="S6122" t="s">
        <v>158</v>
      </c>
      <c r="T6122" t="s">
        <v>166</v>
      </c>
      <c r="U6122">
        <v>4.5999999999999996</v>
      </c>
      <c r="V6122">
        <v>4.5999999999999996</v>
      </c>
      <c r="W6122">
        <v>4.0999999999999996</v>
      </c>
      <c r="X6122">
        <v>4.4000000000000004</v>
      </c>
      <c r="Y6122">
        <v>331562</v>
      </c>
      <c r="Z6122">
        <v>185285</v>
      </c>
      <c r="AA6122">
        <v>9751820</v>
      </c>
    </row>
    <row r="6123" spans="1:27">
      <c r="A6123" t="s">
        <v>6316</v>
      </c>
      <c r="B6123" t="s">
        <v>175</v>
      </c>
      <c r="C6123" t="s">
        <v>34</v>
      </c>
      <c r="D6123">
        <v>1139</v>
      </c>
      <c r="E6123" s="12">
        <v>41353</v>
      </c>
      <c r="F6123" s="72">
        <f t="shared" si="1027"/>
        <v>2013</v>
      </c>
      <c r="G6123" s="70">
        <f t="shared" si="1028"/>
        <v>12679.411764705883</v>
      </c>
      <c r="H6123" s="70" cm="1">
        <f t="array" ref="H6123">INDEX(magic_bricks_appreciation_pivot!$A$13:$K$20,MATCH(C6123,magic_bricks_appreciation_pivot!$A$13:$A$20,0),1+MATCH(F6123,INDEX(magic_bricks_appreciation_pivot!$B$13:$K$13,0),0))</f>
        <v>0.11656080922135968</v>
      </c>
      <c r="I6123" s="70">
        <f t="shared" si="1034"/>
        <v>14157.334260450829</v>
      </c>
      <c r="J6123">
        <v>171</v>
      </c>
      <c r="K6123">
        <v>1</v>
      </c>
      <c r="L6123">
        <v>1</v>
      </c>
      <c r="M6123">
        <v>3</v>
      </c>
      <c r="N6123" t="s">
        <v>184</v>
      </c>
      <c r="O6123" t="s">
        <v>155</v>
      </c>
      <c r="P6123" s="12">
        <v>35878</v>
      </c>
      <c r="Q6123" t="s">
        <v>156</v>
      </c>
      <c r="R6123" t="s">
        <v>170</v>
      </c>
      <c r="S6123" t="s">
        <v>158</v>
      </c>
      <c r="T6123" t="s">
        <v>166</v>
      </c>
      <c r="U6123">
        <v>3.8</v>
      </c>
      <c r="V6123">
        <v>3.6</v>
      </c>
      <c r="W6123">
        <v>3.7</v>
      </c>
      <c r="X6123">
        <v>3.69</v>
      </c>
      <c r="Y6123">
        <v>462139</v>
      </c>
      <c r="Z6123">
        <v>231070</v>
      </c>
      <c r="AA6123">
        <v>14441850</v>
      </c>
    </row>
    <row r="6124" spans="1:27" hidden="1">
      <c r="A6124" t="s">
        <v>6317</v>
      </c>
      <c r="B6124" t="s">
        <v>175</v>
      </c>
      <c r="C6124" t="s">
        <v>34</v>
      </c>
      <c r="D6124">
        <v>1101</v>
      </c>
      <c r="E6124" s="12">
        <v>39382</v>
      </c>
      <c r="F6124" s="72">
        <f t="shared" si="1027"/>
        <v>2007</v>
      </c>
      <c r="G6124" s="70">
        <f t="shared" si="1028"/>
        <v>12389.69118982743</v>
      </c>
      <c r="H6124" s="70" t="e" cm="1">
        <f t="array" ref="H6124">INDEX(magic_bricks_appreciation_pivot!$A$13:$K$20,MATCH(C6124,magic_bricks_appreciation_pivot!$A$13:$A$20,0),1+MATCH(F6124,INDEX(magic_bricks_appreciation_pivot!$B$13:$K$13,0),0))</f>
        <v>#N/A</v>
      </c>
      <c r="I6124" s="70"/>
      <c r="J6124">
        <v>189</v>
      </c>
      <c r="K6124">
        <v>1</v>
      </c>
      <c r="L6124">
        <v>1</v>
      </c>
      <c r="M6124">
        <v>3</v>
      </c>
      <c r="N6124" t="s">
        <v>184</v>
      </c>
      <c r="O6124" t="s">
        <v>155</v>
      </c>
      <c r="P6124" s="12">
        <v>26607</v>
      </c>
      <c r="Q6124" t="s">
        <v>156</v>
      </c>
      <c r="R6124" t="s">
        <v>177</v>
      </c>
      <c r="S6124" t="s">
        <v>178</v>
      </c>
      <c r="T6124" t="s">
        <v>182</v>
      </c>
      <c r="U6124">
        <v>2.5</v>
      </c>
      <c r="V6124">
        <v>4</v>
      </c>
      <c r="W6124">
        <v>3</v>
      </c>
      <c r="X6124">
        <v>3.25</v>
      </c>
      <c r="Y6124">
        <v>450155</v>
      </c>
      <c r="Z6124">
        <v>231898</v>
      </c>
      <c r="AA6124">
        <v>13641050</v>
      </c>
    </row>
    <row r="6125" spans="1:27" hidden="1">
      <c r="A6125" t="s">
        <v>6318</v>
      </c>
      <c r="B6125" t="s">
        <v>201</v>
      </c>
      <c r="C6125" t="s">
        <v>201</v>
      </c>
      <c r="D6125">
        <v>2396</v>
      </c>
      <c r="E6125" s="12">
        <v>40105</v>
      </c>
      <c r="F6125" s="72">
        <f t="shared" si="1027"/>
        <v>2009</v>
      </c>
      <c r="G6125" s="70">
        <f t="shared" si="1028"/>
        <v>5312.2621035058428</v>
      </c>
      <c r="H6125" s="70" t="e" cm="1">
        <f t="array" ref="H6125">INDEX(magic_bricks_appreciation_pivot!$A$13:$K$20,MATCH(C6125,magic_bricks_appreciation_pivot!$A$13:$A$20,0),1+MATCH(F6125,INDEX(magic_bricks_appreciation_pivot!$B$13:$K$13,0),0))</f>
        <v>#N/A</v>
      </c>
      <c r="I6125" s="70"/>
      <c r="J6125">
        <v>109</v>
      </c>
      <c r="K6125">
        <v>4</v>
      </c>
      <c r="L6125">
        <v>2</v>
      </c>
      <c r="M6125">
        <v>6</v>
      </c>
      <c r="N6125" t="s">
        <v>176</v>
      </c>
      <c r="O6125" t="s">
        <v>155</v>
      </c>
      <c r="P6125" s="12">
        <v>33170</v>
      </c>
      <c r="Q6125" t="s">
        <v>194</v>
      </c>
      <c r="R6125" t="s">
        <v>177</v>
      </c>
      <c r="S6125" t="s">
        <v>158</v>
      </c>
      <c r="T6125" t="s">
        <v>182</v>
      </c>
      <c r="U6125">
        <v>3.8</v>
      </c>
      <c r="V6125">
        <v>3.6</v>
      </c>
      <c r="W6125">
        <v>4.7</v>
      </c>
      <c r="X6125">
        <v>4.0999999999999996</v>
      </c>
      <c r="Y6125">
        <v>496399</v>
      </c>
      <c r="Z6125">
        <v>318205</v>
      </c>
      <c r="AA6125">
        <v>12728180</v>
      </c>
    </row>
    <row r="6126" spans="1:27" hidden="1">
      <c r="A6126" t="s">
        <v>6319</v>
      </c>
      <c r="B6126" t="s">
        <v>175</v>
      </c>
      <c r="C6126" t="s">
        <v>34</v>
      </c>
      <c r="D6126">
        <v>1119</v>
      </c>
      <c r="E6126" s="12">
        <v>39187</v>
      </c>
      <c r="F6126" s="72">
        <f t="shared" si="1027"/>
        <v>2007</v>
      </c>
      <c r="G6126" s="70">
        <f t="shared" si="1028"/>
        <v>9282.2162645218941</v>
      </c>
      <c r="H6126" s="70" t="e" cm="1">
        <f t="array" ref="H6126">INDEX(magic_bricks_appreciation_pivot!$A$13:$K$20,MATCH(C6126,magic_bricks_appreciation_pivot!$A$13:$A$20,0),1+MATCH(F6126,INDEX(magic_bricks_appreciation_pivot!$B$13:$K$13,0),0))</f>
        <v>#N/A</v>
      </c>
      <c r="I6126" s="70"/>
      <c r="J6126">
        <v>8</v>
      </c>
      <c r="K6126">
        <v>1</v>
      </c>
      <c r="L6126">
        <v>1</v>
      </c>
      <c r="M6126">
        <v>3</v>
      </c>
      <c r="N6126" t="s">
        <v>168</v>
      </c>
      <c r="O6126" t="s">
        <v>155</v>
      </c>
      <c r="P6126" s="12">
        <v>26047</v>
      </c>
      <c r="Q6126" t="s">
        <v>194</v>
      </c>
      <c r="R6126" t="s">
        <v>170</v>
      </c>
      <c r="S6126" t="s">
        <v>162</v>
      </c>
      <c r="T6126" t="s">
        <v>182</v>
      </c>
      <c r="U6126">
        <v>4.5999999999999996</v>
      </c>
      <c r="V6126">
        <v>4.5</v>
      </c>
      <c r="W6126">
        <v>3</v>
      </c>
      <c r="X6126">
        <v>4.08</v>
      </c>
      <c r="Y6126">
        <v>259670</v>
      </c>
      <c r="Z6126">
        <v>31160</v>
      </c>
      <c r="AA6126">
        <v>10386800</v>
      </c>
    </row>
    <row r="6127" spans="1:27">
      <c r="A6127" t="s">
        <v>6320</v>
      </c>
      <c r="B6127" t="s">
        <v>39</v>
      </c>
      <c r="C6127" t="s">
        <v>39</v>
      </c>
      <c r="D6127">
        <v>1857</v>
      </c>
      <c r="E6127" s="12">
        <v>40637</v>
      </c>
      <c r="F6127" s="72">
        <f t="shared" si="1027"/>
        <v>2011</v>
      </c>
      <c r="G6127" s="70">
        <f t="shared" si="1028"/>
        <v>8476.1120086160481</v>
      </c>
      <c r="H6127" s="70" cm="1">
        <f t="array" ref="H6127">INDEX(magic_bricks_appreciation_pivot!$A$13:$K$20,MATCH(C6127,magic_bricks_appreciation_pivot!$A$13:$A$20,0),1+MATCH(F6127,INDEX(magic_bricks_appreciation_pivot!$B$13:$K$13,0),0))</f>
        <v>0.32133594787779113</v>
      </c>
      <c r="I6127" s="70">
        <f t="shared" ref="I6127:I6128" si="1035">G6127+G6127*H6127</f>
        <v>11199.791495223013</v>
      </c>
      <c r="J6127">
        <v>188</v>
      </c>
      <c r="K6127">
        <v>2</v>
      </c>
      <c r="L6127">
        <v>1</v>
      </c>
      <c r="M6127">
        <v>5</v>
      </c>
      <c r="N6127" t="s">
        <v>184</v>
      </c>
      <c r="O6127" t="s">
        <v>155</v>
      </c>
      <c r="P6127" s="12">
        <v>30052</v>
      </c>
      <c r="Q6127" t="s">
        <v>169</v>
      </c>
      <c r="R6127" t="s">
        <v>157</v>
      </c>
      <c r="S6127" t="s">
        <v>158</v>
      </c>
      <c r="T6127" t="s">
        <v>182</v>
      </c>
      <c r="U6127">
        <v>3.1</v>
      </c>
      <c r="V6127">
        <v>3.4</v>
      </c>
      <c r="W6127">
        <v>3.6</v>
      </c>
      <c r="X6127">
        <v>3.375</v>
      </c>
      <c r="Y6127">
        <v>535165</v>
      </c>
      <c r="Z6127">
        <v>78701</v>
      </c>
      <c r="AA6127">
        <v>15740140</v>
      </c>
    </row>
    <row r="6128" spans="1:27">
      <c r="A6128" t="s">
        <v>6321</v>
      </c>
      <c r="B6128" t="s">
        <v>75</v>
      </c>
      <c r="C6128" t="s">
        <v>75</v>
      </c>
      <c r="D6128">
        <v>1886</v>
      </c>
      <c r="E6128" s="12">
        <v>40443</v>
      </c>
      <c r="F6128" s="72">
        <f t="shared" si="1027"/>
        <v>2010</v>
      </c>
      <c r="G6128" s="70">
        <f t="shared" si="1028"/>
        <v>7398.0010604453873</v>
      </c>
      <c r="H6128" s="70" cm="1">
        <f t="array" ref="H6128">INDEX(magic_bricks_appreciation_pivot!$A$13:$K$20,MATCH(C6128,magic_bricks_appreciation_pivot!$A$13:$A$20,0),1+MATCH(F6128,INDEX(magic_bricks_appreciation_pivot!$B$13:$K$13,0),0))</f>
        <v>0.78146973215161719</v>
      </c>
      <c r="I6128" s="70">
        <f t="shared" si="1035"/>
        <v>13179.314967609025</v>
      </c>
      <c r="J6128">
        <v>158</v>
      </c>
      <c r="K6128">
        <v>2</v>
      </c>
      <c r="L6128">
        <v>1</v>
      </c>
      <c r="M6128">
        <v>5</v>
      </c>
      <c r="N6128" t="s">
        <v>193</v>
      </c>
      <c r="O6128" t="s">
        <v>155</v>
      </c>
      <c r="P6128" s="12">
        <v>35333</v>
      </c>
      <c r="Q6128" t="s">
        <v>194</v>
      </c>
      <c r="R6128" t="s">
        <v>157</v>
      </c>
      <c r="S6128" t="s">
        <v>162</v>
      </c>
      <c r="T6128" t="s">
        <v>163</v>
      </c>
      <c r="U6128">
        <v>2.2999999999999998</v>
      </c>
      <c r="V6128">
        <v>3.2</v>
      </c>
      <c r="W6128">
        <v>3.5</v>
      </c>
      <c r="X6128">
        <v>3.0649999999999999</v>
      </c>
      <c r="Y6128">
        <v>530200</v>
      </c>
      <c r="Z6128">
        <v>125574</v>
      </c>
      <c r="AA6128">
        <v>13952630</v>
      </c>
    </row>
    <row r="6129" spans="1:27" hidden="1">
      <c r="A6129" t="s">
        <v>6322</v>
      </c>
      <c r="B6129" t="s">
        <v>51</v>
      </c>
      <c r="C6129" t="s">
        <v>51</v>
      </c>
      <c r="D6129">
        <v>1692</v>
      </c>
      <c r="E6129" s="12">
        <v>39118</v>
      </c>
      <c r="F6129" s="72">
        <f t="shared" si="1027"/>
        <v>2007</v>
      </c>
      <c r="G6129" s="70">
        <f t="shared" si="1028"/>
        <v>5917.8250591016549</v>
      </c>
      <c r="H6129" s="70" t="e" cm="1">
        <f t="array" ref="H6129">INDEX(magic_bricks_appreciation_pivot!$A$13:$K$20,MATCH(C6129,magic_bricks_appreciation_pivot!$A$13:$A$20,0),1+MATCH(F6129,INDEX(magic_bricks_appreciation_pivot!$B$13:$K$13,0),0))</f>
        <v>#N/A</v>
      </c>
      <c r="I6129" s="70"/>
      <c r="J6129">
        <v>52</v>
      </c>
      <c r="K6129">
        <v>2</v>
      </c>
      <c r="L6129">
        <v>1</v>
      </c>
      <c r="M6129">
        <v>4</v>
      </c>
      <c r="N6129" t="s">
        <v>193</v>
      </c>
      <c r="O6129" t="s">
        <v>161</v>
      </c>
      <c r="P6129" s="12">
        <v>30723</v>
      </c>
      <c r="Q6129" t="s">
        <v>194</v>
      </c>
      <c r="R6129" t="s">
        <v>157</v>
      </c>
      <c r="S6129" t="s">
        <v>162</v>
      </c>
      <c r="T6129" t="s">
        <v>166</v>
      </c>
      <c r="U6129">
        <v>4.7</v>
      </c>
      <c r="V6129">
        <v>2.1</v>
      </c>
      <c r="W6129">
        <v>4.0999999999999996</v>
      </c>
      <c r="X6129">
        <v>3.35</v>
      </c>
      <c r="Y6129">
        <v>370480</v>
      </c>
      <c r="Z6129">
        <v>200259</v>
      </c>
      <c r="AA6129">
        <v>10012960</v>
      </c>
    </row>
    <row r="6130" spans="1:27" hidden="1">
      <c r="A6130" t="s">
        <v>6323</v>
      </c>
      <c r="B6130" t="s">
        <v>51</v>
      </c>
      <c r="C6130" t="s">
        <v>51</v>
      </c>
      <c r="D6130">
        <v>1655</v>
      </c>
      <c r="E6130" s="12">
        <v>38130</v>
      </c>
      <c r="F6130" s="72">
        <f t="shared" si="1027"/>
        <v>2004</v>
      </c>
      <c r="G6130" s="70">
        <f t="shared" si="1028"/>
        <v>8291.8610271903326</v>
      </c>
      <c r="H6130" s="70" t="e" cm="1">
        <f t="array" ref="H6130">INDEX(magic_bricks_appreciation_pivot!$A$13:$K$20,MATCH(C6130,magic_bricks_appreciation_pivot!$A$13:$A$20,0),1+MATCH(F6130,INDEX(magic_bricks_appreciation_pivot!$B$13:$K$13,0),0))</f>
        <v>#N/A</v>
      </c>
      <c r="I6130" s="70"/>
      <c r="J6130">
        <v>115</v>
      </c>
      <c r="K6130">
        <v>2</v>
      </c>
      <c r="L6130">
        <v>1</v>
      </c>
      <c r="M6130">
        <v>4</v>
      </c>
      <c r="N6130" t="s">
        <v>176</v>
      </c>
      <c r="O6130" t="s">
        <v>155</v>
      </c>
      <c r="P6130" s="12">
        <v>34845</v>
      </c>
      <c r="Q6130" t="s">
        <v>156</v>
      </c>
      <c r="R6130" t="s">
        <v>165</v>
      </c>
      <c r="S6130" t="s">
        <v>178</v>
      </c>
      <c r="T6130" t="s">
        <v>163</v>
      </c>
      <c r="U6130">
        <v>3</v>
      </c>
      <c r="V6130">
        <v>2.2999999999999998</v>
      </c>
      <c r="W6130">
        <v>2.5</v>
      </c>
      <c r="X6130">
        <v>2.54</v>
      </c>
      <c r="Y6130">
        <v>535198</v>
      </c>
      <c r="Z6130">
        <v>233292</v>
      </c>
      <c r="AA6130">
        <v>13723030</v>
      </c>
    </row>
    <row r="6131" spans="1:27" hidden="1">
      <c r="A6131" t="s">
        <v>6324</v>
      </c>
      <c r="B6131" t="s">
        <v>23</v>
      </c>
      <c r="C6131" t="s">
        <v>23</v>
      </c>
      <c r="D6131">
        <v>622</v>
      </c>
      <c r="E6131" s="12">
        <v>40102</v>
      </c>
      <c r="F6131" s="72">
        <f t="shared" si="1027"/>
        <v>2009</v>
      </c>
      <c r="G6131" s="70">
        <f t="shared" si="1028"/>
        <v>9700.9646302250803</v>
      </c>
      <c r="H6131" s="70" t="e" cm="1">
        <f t="array" ref="H6131">INDEX(magic_bricks_appreciation_pivot!$A$13:$K$20,MATCH(C6131,magic_bricks_appreciation_pivot!$A$13:$A$20,0),1+MATCH(F6131,INDEX(magic_bricks_appreciation_pivot!$B$13:$K$13,0),0))</f>
        <v>#N/A</v>
      </c>
      <c r="I6131" s="70"/>
      <c r="J6131">
        <v>185</v>
      </c>
      <c r="K6131">
        <v>1</v>
      </c>
      <c r="L6131">
        <v>1</v>
      </c>
      <c r="M6131">
        <v>2</v>
      </c>
      <c r="N6131" t="s">
        <v>193</v>
      </c>
      <c r="O6131" t="s">
        <v>155</v>
      </c>
      <c r="P6131" s="12">
        <v>37182</v>
      </c>
      <c r="Q6131" t="s">
        <v>194</v>
      </c>
      <c r="R6131" t="s">
        <v>165</v>
      </c>
      <c r="S6131" t="s">
        <v>158</v>
      </c>
      <c r="T6131" t="s">
        <v>163</v>
      </c>
      <c r="U6131">
        <v>2.4</v>
      </c>
      <c r="V6131">
        <v>2.2999999999999998</v>
      </c>
      <c r="W6131">
        <v>2.6</v>
      </c>
      <c r="X6131">
        <v>2.4500000000000002</v>
      </c>
      <c r="Y6131">
        <v>199122</v>
      </c>
      <c r="Z6131">
        <v>150850</v>
      </c>
      <c r="AA6131">
        <v>6034000</v>
      </c>
    </row>
    <row r="6132" spans="1:27" hidden="1">
      <c r="A6132" t="s">
        <v>6325</v>
      </c>
      <c r="B6132" t="s">
        <v>51</v>
      </c>
      <c r="C6132" t="s">
        <v>51</v>
      </c>
      <c r="D6132">
        <v>1647</v>
      </c>
      <c r="E6132" s="12">
        <v>39644</v>
      </c>
      <c r="F6132" s="72">
        <f t="shared" si="1027"/>
        <v>2008</v>
      </c>
      <c r="G6132" s="70">
        <f t="shared" si="1028"/>
        <v>4169.2774741955072</v>
      </c>
      <c r="H6132" s="70" t="e" cm="1">
        <f t="array" ref="H6132">INDEX(magic_bricks_appreciation_pivot!$A$13:$K$20,MATCH(C6132,magic_bricks_appreciation_pivot!$A$13:$A$20,0),1+MATCH(F6132,INDEX(magic_bricks_appreciation_pivot!$B$13:$K$13,0),0))</f>
        <v>#N/A</v>
      </c>
      <c r="I6132" s="70"/>
      <c r="J6132">
        <v>62</v>
      </c>
      <c r="K6132">
        <v>2</v>
      </c>
      <c r="L6132">
        <v>1</v>
      </c>
      <c r="M6132">
        <v>4</v>
      </c>
      <c r="N6132" t="s">
        <v>193</v>
      </c>
      <c r="O6132" t="s">
        <v>161</v>
      </c>
      <c r="P6132" s="12">
        <v>25044</v>
      </c>
      <c r="Q6132" t="s">
        <v>194</v>
      </c>
      <c r="R6132" t="s">
        <v>165</v>
      </c>
      <c r="S6132" t="s">
        <v>178</v>
      </c>
      <c r="T6132" t="s">
        <v>171</v>
      </c>
      <c r="U6132">
        <v>2.2000000000000002</v>
      </c>
      <c r="V6132">
        <v>2.6</v>
      </c>
      <c r="W6132">
        <v>2.6</v>
      </c>
      <c r="X6132">
        <v>2.5</v>
      </c>
      <c r="Y6132">
        <v>233471</v>
      </c>
      <c r="Z6132">
        <v>75535</v>
      </c>
      <c r="AA6132">
        <v>6866800</v>
      </c>
    </row>
    <row r="6133" spans="1:27">
      <c r="A6133" t="s">
        <v>6326</v>
      </c>
      <c r="B6133" t="s">
        <v>56</v>
      </c>
      <c r="C6133" t="s">
        <v>56</v>
      </c>
      <c r="D6133">
        <v>1239</v>
      </c>
      <c r="E6133" s="12">
        <v>40323</v>
      </c>
      <c r="F6133" s="72">
        <f t="shared" si="1027"/>
        <v>2010</v>
      </c>
      <c r="G6133" s="70">
        <f t="shared" si="1028"/>
        <v>8078.4221146085556</v>
      </c>
      <c r="H6133" s="70" cm="1">
        <f t="array" ref="H6133">INDEX(magic_bricks_appreciation_pivot!$A$13:$K$20,MATCH(C6133,magic_bricks_appreciation_pivot!$A$13:$A$20,0),1+MATCH(F6133,INDEX(magic_bricks_appreciation_pivot!$B$13:$K$13,0),0))</f>
        <v>0.62795711804515786</v>
      </c>
      <c r="I6133" s="70">
        <f t="shared" ref="I6133:I6143" si="1036">G6133+G6133*H6133</f>
        <v>13151.324784050415</v>
      </c>
      <c r="J6133">
        <v>79</v>
      </c>
      <c r="K6133">
        <v>2</v>
      </c>
      <c r="L6133">
        <v>2</v>
      </c>
      <c r="M6133">
        <v>4</v>
      </c>
      <c r="N6133" t="s">
        <v>184</v>
      </c>
      <c r="O6133" t="s">
        <v>161</v>
      </c>
      <c r="P6133" s="12">
        <v>36308</v>
      </c>
      <c r="Q6133" t="s">
        <v>169</v>
      </c>
      <c r="R6133" t="s">
        <v>165</v>
      </c>
      <c r="S6133" t="s">
        <v>178</v>
      </c>
      <c r="T6133" t="s">
        <v>166</v>
      </c>
      <c r="U6133">
        <v>2.7</v>
      </c>
      <c r="V6133">
        <v>2.2000000000000002</v>
      </c>
      <c r="W6133">
        <v>2.6</v>
      </c>
      <c r="X6133">
        <v>2.5499999999999998</v>
      </c>
      <c r="Y6133">
        <v>330302</v>
      </c>
      <c r="Z6133">
        <v>70064</v>
      </c>
      <c r="AA6133">
        <v>10009165</v>
      </c>
    </row>
    <row r="6134" spans="1:27">
      <c r="A6134" t="s">
        <v>6327</v>
      </c>
      <c r="B6134" t="s">
        <v>201</v>
      </c>
      <c r="C6134" t="s">
        <v>201</v>
      </c>
      <c r="D6134">
        <v>1471</v>
      </c>
      <c r="E6134" s="12">
        <v>40602</v>
      </c>
      <c r="F6134" s="72">
        <f t="shared" si="1027"/>
        <v>2011</v>
      </c>
      <c r="G6134" s="70">
        <f t="shared" si="1028"/>
        <v>7716.4377974167237</v>
      </c>
      <c r="H6134" s="70" cm="1">
        <f t="array" ref="H6134">INDEX(magic_bricks_appreciation_pivot!$A$13:$K$20,MATCH(C6134,magic_bricks_appreciation_pivot!$A$13:$A$20,0),1+MATCH(F6134,INDEX(magic_bricks_appreciation_pivot!$B$13:$K$13,0),0))</f>
        <v>0.57884713052310821</v>
      </c>
      <c r="I6134" s="70">
        <f t="shared" si="1036"/>
        <v>12183.075674311447</v>
      </c>
      <c r="J6134">
        <v>19</v>
      </c>
      <c r="K6134">
        <v>2</v>
      </c>
      <c r="L6134">
        <v>1</v>
      </c>
      <c r="M6134">
        <v>4</v>
      </c>
      <c r="N6134" t="s">
        <v>193</v>
      </c>
      <c r="O6134" t="s">
        <v>155</v>
      </c>
      <c r="P6134" s="12">
        <v>35857</v>
      </c>
      <c r="Q6134" t="s">
        <v>169</v>
      </c>
      <c r="R6134" t="s">
        <v>177</v>
      </c>
      <c r="S6134" t="s">
        <v>162</v>
      </c>
      <c r="T6134" t="s">
        <v>182</v>
      </c>
      <c r="U6134">
        <v>4</v>
      </c>
      <c r="V6134">
        <v>2.9</v>
      </c>
      <c r="W6134">
        <v>2.1</v>
      </c>
      <c r="X6134">
        <v>2.91</v>
      </c>
      <c r="Y6134">
        <v>363228</v>
      </c>
      <c r="Z6134">
        <v>147561</v>
      </c>
      <c r="AA6134">
        <v>11350880</v>
      </c>
    </row>
    <row r="6135" spans="1:27">
      <c r="A6135" t="s">
        <v>6328</v>
      </c>
      <c r="B6135" t="s">
        <v>201</v>
      </c>
      <c r="C6135" t="s">
        <v>201</v>
      </c>
      <c r="D6135">
        <v>1505</v>
      </c>
      <c r="E6135" s="12">
        <v>40212</v>
      </c>
      <c r="F6135" s="72">
        <f t="shared" si="1027"/>
        <v>2010</v>
      </c>
      <c r="G6135" s="70">
        <f t="shared" si="1028"/>
        <v>6648.2524916943521</v>
      </c>
      <c r="H6135" s="70" cm="1">
        <f t="array" ref="H6135">INDEX(magic_bricks_appreciation_pivot!$A$13:$K$20,MATCH(C6135,magic_bricks_appreciation_pivot!$A$13:$A$20,0),1+MATCH(F6135,INDEX(magic_bricks_appreciation_pivot!$B$13:$K$13,0),0))</f>
        <v>0.62790190260080292</v>
      </c>
      <c r="I6135" s="70">
        <f t="shared" si="1036"/>
        <v>10822.702880199766</v>
      </c>
      <c r="J6135">
        <v>194</v>
      </c>
      <c r="K6135">
        <v>2</v>
      </c>
      <c r="L6135">
        <v>1</v>
      </c>
      <c r="M6135">
        <v>4</v>
      </c>
      <c r="N6135" t="s">
        <v>168</v>
      </c>
      <c r="O6135" t="s">
        <v>155</v>
      </c>
      <c r="P6135" s="12">
        <v>30722</v>
      </c>
      <c r="Q6135" t="s">
        <v>169</v>
      </c>
      <c r="R6135" t="s">
        <v>177</v>
      </c>
      <c r="S6135" t="s">
        <v>158</v>
      </c>
      <c r="T6135" t="s">
        <v>166</v>
      </c>
      <c r="U6135">
        <v>3.7</v>
      </c>
      <c r="V6135">
        <v>4.3</v>
      </c>
      <c r="W6135">
        <v>2.6</v>
      </c>
      <c r="X6135">
        <v>3.44</v>
      </c>
      <c r="Y6135">
        <v>410230</v>
      </c>
      <c r="Z6135">
        <v>170096</v>
      </c>
      <c r="AA6135">
        <v>10005620</v>
      </c>
    </row>
    <row r="6136" spans="1:27">
      <c r="A6136" t="s">
        <v>6329</v>
      </c>
      <c r="B6136" t="s">
        <v>1319</v>
      </c>
      <c r="C6136" t="s">
        <v>34</v>
      </c>
      <c r="D6136">
        <v>916</v>
      </c>
      <c r="E6136" s="12">
        <v>41123</v>
      </c>
      <c r="F6136" s="72">
        <f t="shared" si="1027"/>
        <v>2012</v>
      </c>
      <c r="G6136" s="70">
        <f t="shared" si="1028"/>
        <v>9658.755458515283</v>
      </c>
      <c r="H6136" s="70" cm="1">
        <f t="array" ref="H6136">INDEX(magic_bricks_appreciation_pivot!$A$13:$K$20,MATCH(C6136,magic_bricks_appreciation_pivot!$A$13:$A$20,0),1+MATCH(F6136,INDEX(magic_bricks_appreciation_pivot!$B$13:$K$13,0),0))</f>
        <v>0.22606337179266398</v>
      </c>
      <c r="I6136" s="70">
        <f t="shared" si="1036"/>
        <v>11842.246284788045</v>
      </c>
      <c r="J6136">
        <v>173</v>
      </c>
      <c r="K6136">
        <v>1</v>
      </c>
      <c r="M6136">
        <v>3</v>
      </c>
      <c r="N6136" t="s">
        <v>193</v>
      </c>
      <c r="O6136" t="s">
        <v>155</v>
      </c>
      <c r="P6136" s="12">
        <v>27253</v>
      </c>
      <c r="Q6136" t="s">
        <v>169</v>
      </c>
      <c r="R6136" t="s">
        <v>165</v>
      </c>
      <c r="S6136" t="s">
        <v>158</v>
      </c>
      <c r="T6136" t="s">
        <v>166</v>
      </c>
      <c r="U6136">
        <v>3.4</v>
      </c>
      <c r="V6136">
        <v>3.5</v>
      </c>
      <c r="W6136">
        <v>3</v>
      </c>
      <c r="Y6136">
        <v>265423</v>
      </c>
      <c r="Z6136">
        <v>44237</v>
      </c>
      <c r="AA6136">
        <v>8847420</v>
      </c>
    </row>
    <row r="6137" spans="1:27">
      <c r="A6137" t="s">
        <v>6330</v>
      </c>
      <c r="B6137" t="s">
        <v>56</v>
      </c>
      <c r="C6137" t="s">
        <v>56</v>
      </c>
      <c r="D6137">
        <v>693</v>
      </c>
      <c r="E6137" s="12">
        <v>40278</v>
      </c>
      <c r="F6137" s="72">
        <f t="shared" si="1027"/>
        <v>2010</v>
      </c>
      <c r="G6137" s="70">
        <f t="shared" si="1028"/>
        <v>9006.9264069264063</v>
      </c>
      <c r="H6137" s="70" cm="1">
        <f t="array" ref="H6137">INDEX(magic_bricks_appreciation_pivot!$A$13:$K$20,MATCH(C6137,magic_bricks_appreciation_pivot!$A$13:$A$20,0),1+MATCH(F6137,INDEX(magic_bricks_appreciation_pivot!$B$13:$K$13,0),0))</f>
        <v>0.62795711804515786</v>
      </c>
      <c r="I6137" s="70">
        <f t="shared" si="1036"/>
        <v>14662.889955864741</v>
      </c>
      <c r="J6137">
        <v>84</v>
      </c>
      <c r="K6137">
        <v>1</v>
      </c>
      <c r="L6137">
        <v>1</v>
      </c>
      <c r="M6137">
        <v>2</v>
      </c>
      <c r="N6137" t="s">
        <v>154</v>
      </c>
      <c r="O6137" t="s">
        <v>161</v>
      </c>
      <c r="P6137" s="12">
        <v>32978</v>
      </c>
      <c r="Q6137" t="s">
        <v>169</v>
      </c>
      <c r="R6137" t="s">
        <v>177</v>
      </c>
      <c r="S6137" t="s">
        <v>162</v>
      </c>
      <c r="T6137" t="s">
        <v>173</v>
      </c>
      <c r="U6137">
        <v>4.4000000000000004</v>
      </c>
      <c r="V6137">
        <v>4.5</v>
      </c>
      <c r="W6137">
        <v>3.3</v>
      </c>
      <c r="X6137">
        <v>3.87</v>
      </c>
      <c r="Y6137">
        <v>237188</v>
      </c>
      <c r="Z6137">
        <v>81143</v>
      </c>
      <c r="AA6137">
        <v>6241800</v>
      </c>
    </row>
    <row r="6138" spans="1:27">
      <c r="A6138" t="s">
        <v>6331</v>
      </c>
      <c r="B6138" t="s">
        <v>51</v>
      </c>
      <c r="C6138" t="s">
        <v>51</v>
      </c>
      <c r="D6138">
        <v>1852</v>
      </c>
      <c r="E6138" s="12">
        <v>40331</v>
      </c>
      <c r="F6138" s="72">
        <f t="shared" si="1027"/>
        <v>2010</v>
      </c>
      <c r="G6138" s="70">
        <f t="shared" si="1028"/>
        <v>4186.9330453563716</v>
      </c>
      <c r="H6138" s="70" cm="1">
        <f t="array" ref="H6138">INDEX(magic_bricks_appreciation_pivot!$A$13:$K$20,MATCH(C6138,magic_bricks_appreciation_pivot!$A$13:$A$20,0),1+MATCH(F6138,INDEX(magic_bricks_appreciation_pivot!$B$13:$K$13,0),0))</f>
        <v>0.55311029796131728</v>
      </c>
      <c r="I6138" s="70">
        <f t="shared" si="1036"/>
        <v>6502.7688296175202</v>
      </c>
      <c r="J6138">
        <v>38</v>
      </c>
      <c r="K6138">
        <v>3</v>
      </c>
      <c r="L6138">
        <v>2</v>
      </c>
      <c r="M6138">
        <v>5</v>
      </c>
      <c r="N6138" t="s">
        <v>193</v>
      </c>
      <c r="O6138" t="s">
        <v>161</v>
      </c>
      <c r="P6138" s="12">
        <v>23906</v>
      </c>
      <c r="Q6138" t="s">
        <v>194</v>
      </c>
      <c r="R6138" t="s">
        <v>170</v>
      </c>
      <c r="S6138" t="s">
        <v>178</v>
      </c>
      <c r="T6138" t="s">
        <v>171</v>
      </c>
      <c r="U6138">
        <v>4.0999999999999996</v>
      </c>
      <c r="V6138">
        <v>2.5</v>
      </c>
      <c r="W6138">
        <v>3.6</v>
      </c>
      <c r="X6138">
        <v>3.23</v>
      </c>
      <c r="Y6138">
        <v>240380</v>
      </c>
      <c r="Z6138">
        <v>100805</v>
      </c>
      <c r="AA6138">
        <v>7754200</v>
      </c>
    </row>
    <row r="6139" spans="1:27">
      <c r="A6139" t="s">
        <v>6332</v>
      </c>
      <c r="B6139" t="s">
        <v>175</v>
      </c>
      <c r="C6139" t="s">
        <v>34</v>
      </c>
      <c r="D6139">
        <v>1191</v>
      </c>
      <c r="E6139" s="12">
        <v>40325</v>
      </c>
      <c r="F6139" s="72">
        <f t="shared" si="1027"/>
        <v>2010</v>
      </c>
      <c r="G6139" s="70">
        <f t="shared" si="1028"/>
        <v>11547.313182199832</v>
      </c>
      <c r="H6139" s="70" cm="1">
        <f t="array" ref="H6139">INDEX(magic_bricks_appreciation_pivot!$A$13:$K$20,MATCH(C6139,magic_bricks_appreciation_pivot!$A$13:$A$20,0),1+MATCH(F6139,INDEX(magic_bricks_appreciation_pivot!$B$13:$K$13,0),0))</f>
        <v>0.46848170778869208</v>
      </c>
      <c r="I6139" s="70">
        <f t="shared" si="1036"/>
        <v>16957.018182167685</v>
      </c>
      <c r="J6139">
        <v>112</v>
      </c>
      <c r="K6139">
        <v>1</v>
      </c>
      <c r="L6139">
        <v>1</v>
      </c>
      <c r="M6139">
        <v>3</v>
      </c>
      <c r="N6139" t="s">
        <v>176</v>
      </c>
      <c r="O6139" t="s">
        <v>155</v>
      </c>
      <c r="P6139" s="12">
        <v>37770</v>
      </c>
      <c r="Q6139" t="s">
        <v>156</v>
      </c>
      <c r="R6139" t="s">
        <v>177</v>
      </c>
      <c r="S6139" t="s">
        <v>158</v>
      </c>
      <c r="T6139" t="s">
        <v>163</v>
      </c>
      <c r="U6139">
        <v>4.0999999999999996</v>
      </c>
      <c r="V6139">
        <v>4.8</v>
      </c>
      <c r="W6139">
        <v>4.4000000000000004</v>
      </c>
      <c r="X6139">
        <v>4.47</v>
      </c>
      <c r="Y6139">
        <v>453844</v>
      </c>
      <c r="Z6139">
        <v>123776</v>
      </c>
      <c r="AA6139">
        <v>13752850</v>
      </c>
    </row>
    <row r="6140" spans="1:27">
      <c r="A6140" t="s">
        <v>6333</v>
      </c>
      <c r="B6140" t="s">
        <v>175</v>
      </c>
      <c r="C6140" t="s">
        <v>34</v>
      </c>
      <c r="D6140">
        <v>1061</v>
      </c>
      <c r="E6140" s="12">
        <v>41569</v>
      </c>
      <c r="F6140" s="72">
        <f t="shared" si="1027"/>
        <v>2013</v>
      </c>
      <c r="G6140" s="70">
        <f t="shared" si="1028"/>
        <v>9494.8821866163998</v>
      </c>
      <c r="H6140" s="70" cm="1">
        <f t="array" ref="H6140">INDEX(magic_bricks_appreciation_pivot!$A$13:$K$20,MATCH(C6140,magic_bricks_appreciation_pivot!$A$13:$A$20,0),1+MATCH(F6140,INDEX(magic_bricks_appreciation_pivot!$B$13:$K$13,0),0))</f>
        <v>0.11656080922135968</v>
      </c>
      <c r="I6140" s="70">
        <f t="shared" si="1036"/>
        <v>10601.613337749881</v>
      </c>
      <c r="J6140">
        <v>103</v>
      </c>
      <c r="K6140">
        <v>1</v>
      </c>
      <c r="L6140">
        <v>1</v>
      </c>
      <c r="M6140">
        <v>3</v>
      </c>
      <c r="N6140" t="s">
        <v>193</v>
      </c>
      <c r="O6140" t="s">
        <v>155</v>
      </c>
      <c r="P6140" s="12">
        <v>27699</v>
      </c>
      <c r="Q6140" t="s">
        <v>169</v>
      </c>
      <c r="R6140" t="s">
        <v>165</v>
      </c>
      <c r="S6140" t="s">
        <v>158</v>
      </c>
      <c r="T6140" t="s">
        <v>182</v>
      </c>
      <c r="U6140">
        <v>4.5999999999999996</v>
      </c>
      <c r="V6140">
        <v>2.2000000000000002</v>
      </c>
      <c r="W6140">
        <v>2.8</v>
      </c>
      <c r="X6140">
        <v>3.1</v>
      </c>
      <c r="Y6140">
        <v>292148</v>
      </c>
      <c r="Z6140">
        <v>100741</v>
      </c>
      <c r="AA6140">
        <v>10074070</v>
      </c>
    </row>
    <row r="6141" spans="1:27">
      <c r="A6141" t="s">
        <v>6334</v>
      </c>
      <c r="B6141" t="s">
        <v>201</v>
      </c>
      <c r="C6141" t="s">
        <v>201</v>
      </c>
      <c r="D6141">
        <v>2493</v>
      </c>
      <c r="E6141" s="12">
        <v>40880</v>
      </c>
      <c r="F6141" s="72">
        <f t="shared" si="1027"/>
        <v>2011</v>
      </c>
      <c r="G6141" s="70">
        <f t="shared" si="1028"/>
        <v>4874.7131969514639</v>
      </c>
      <c r="H6141" s="70" cm="1">
        <f t="array" ref="H6141">INDEX(magic_bricks_appreciation_pivot!$A$13:$K$20,MATCH(C6141,magic_bricks_appreciation_pivot!$A$13:$A$20,0),1+MATCH(F6141,INDEX(magic_bricks_appreciation_pivot!$B$13:$K$13,0),0))</f>
        <v>0.57884713052310821</v>
      </c>
      <c r="I6141" s="70">
        <f t="shared" si="1036"/>
        <v>7696.4269431299463</v>
      </c>
      <c r="J6141">
        <v>169</v>
      </c>
      <c r="K6141">
        <v>4</v>
      </c>
      <c r="L6141">
        <v>2</v>
      </c>
      <c r="M6141">
        <v>6</v>
      </c>
      <c r="N6141" t="s">
        <v>168</v>
      </c>
      <c r="O6141" t="s">
        <v>161</v>
      </c>
      <c r="P6141" s="12">
        <v>37230</v>
      </c>
      <c r="Q6141" t="s">
        <v>169</v>
      </c>
      <c r="R6141" t="s">
        <v>177</v>
      </c>
      <c r="S6141" t="s">
        <v>158</v>
      </c>
      <c r="T6141" t="s">
        <v>163</v>
      </c>
      <c r="U6141">
        <v>3.7</v>
      </c>
      <c r="V6141">
        <v>3.6</v>
      </c>
      <c r="W6141">
        <v>4.3</v>
      </c>
      <c r="X6141">
        <v>3.91</v>
      </c>
      <c r="Y6141">
        <v>583328</v>
      </c>
      <c r="Z6141">
        <v>170137</v>
      </c>
      <c r="AA6141">
        <v>12152660</v>
      </c>
    </row>
    <row r="6142" spans="1:27">
      <c r="A6142" t="s">
        <v>6335</v>
      </c>
      <c r="B6142" t="s">
        <v>175</v>
      </c>
      <c r="C6142" t="s">
        <v>34</v>
      </c>
      <c r="D6142">
        <v>1015</v>
      </c>
      <c r="E6142" s="12">
        <v>40336</v>
      </c>
      <c r="F6142" s="72">
        <f t="shared" si="1027"/>
        <v>2010</v>
      </c>
      <c r="G6142" s="70">
        <f t="shared" si="1028"/>
        <v>7456.6502463054185</v>
      </c>
      <c r="H6142" s="70" cm="1">
        <f t="array" ref="H6142">INDEX(magic_bricks_appreciation_pivot!$A$13:$K$20,MATCH(C6142,magic_bricks_appreciation_pivot!$A$13:$A$20,0),1+MATCH(F6142,INDEX(magic_bricks_appreciation_pivot!$B$13:$K$13,0),0))</f>
        <v>0.46848170778869208</v>
      </c>
      <c r="I6142" s="70">
        <f t="shared" si="1036"/>
        <v>10949.954488077552</v>
      </c>
      <c r="J6142">
        <v>132</v>
      </c>
      <c r="K6142">
        <v>1</v>
      </c>
      <c r="L6142">
        <v>1</v>
      </c>
      <c r="M6142">
        <v>3</v>
      </c>
      <c r="N6142" t="s">
        <v>154</v>
      </c>
      <c r="O6142" t="s">
        <v>161</v>
      </c>
      <c r="P6142" s="12">
        <v>36686</v>
      </c>
      <c r="Q6142" t="s">
        <v>194</v>
      </c>
      <c r="R6142" t="s">
        <v>177</v>
      </c>
      <c r="S6142" t="s">
        <v>158</v>
      </c>
      <c r="T6142" t="s">
        <v>163</v>
      </c>
      <c r="U6142">
        <v>2.1</v>
      </c>
      <c r="V6142">
        <v>3.1</v>
      </c>
      <c r="W6142">
        <v>2.9</v>
      </c>
      <c r="X6142">
        <v>2.74</v>
      </c>
      <c r="Y6142">
        <v>249761</v>
      </c>
      <c r="Z6142">
        <v>22706</v>
      </c>
      <c r="AA6142">
        <v>7568500</v>
      </c>
    </row>
    <row r="6143" spans="1:27">
      <c r="A6143" t="s">
        <v>6336</v>
      </c>
      <c r="B6143" t="s">
        <v>201</v>
      </c>
      <c r="C6143" t="s">
        <v>201</v>
      </c>
      <c r="D6143">
        <v>1911</v>
      </c>
      <c r="E6143" s="12">
        <v>40720</v>
      </c>
      <c r="F6143" s="72">
        <f t="shared" si="1027"/>
        <v>2011</v>
      </c>
      <c r="G6143" s="70">
        <f t="shared" si="1028"/>
        <v>5533.3124018838307</v>
      </c>
      <c r="H6143" s="70" cm="1">
        <f t="array" ref="H6143">INDEX(magic_bricks_appreciation_pivot!$A$13:$K$20,MATCH(C6143,magic_bricks_appreciation_pivot!$A$13:$A$20,0),1+MATCH(F6143,INDEX(magic_bricks_appreciation_pivot!$B$13:$K$13,0),0))</f>
        <v>0.57884713052310821</v>
      </c>
      <c r="I6143" s="70">
        <f t="shared" si="1036"/>
        <v>8736.2544080022144</v>
      </c>
      <c r="J6143">
        <v>148</v>
      </c>
      <c r="K6143">
        <v>3</v>
      </c>
      <c r="L6143">
        <v>2</v>
      </c>
      <c r="M6143">
        <v>5</v>
      </c>
      <c r="N6143" t="s">
        <v>168</v>
      </c>
      <c r="O6143" t="s">
        <v>161</v>
      </c>
      <c r="P6143" s="12">
        <v>34150</v>
      </c>
      <c r="Q6143" t="s">
        <v>194</v>
      </c>
      <c r="R6143" t="s">
        <v>157</v>
      </c>
      <c r="S6143" t="s">
        <v>158</v>
      </c>
      <c r="T6143" t="s">
        <v>182</v>
      </c>
      <c r="U6143">
        <v>2.6</v>
      </c>
      <c r="V6143">
        <v>2.5</v>
      </c>
      <c r="W6143">
        <v>3.7</v>
      </c>
      <c r="X6143">
        <v>3.01</v>
      </c>
      <c r="Y6143">
        <v>475837</v>
      </c>
      <c r="Z6143">
        <v>95167</v>
      </c>
      <c r="AA6143">
        <v>10574160</v>
      </c>
    </row>
    <row r="6144" spans="1:27" hidden="1">
      <c r="A6144" t="s">
        <v>6337</v>
      </c>
      <c r="B6144" t="s">
        <v>175</v>
      </c>
      <c r="C6144" t="s">
        <v>34</v>
      </c>
      <c r="D6144">
        <v>1287</v>
      </c>
      <c r="E6144" s="12">
        <v>39819</v>
      </c>
      <c r="F6144" s="72">
        <f t="shared" si="1027"/>
        <v>2009</v>
      </c>
      <c r="G6144" s="70">
        <f t="shared" si="1028"/>
        <v>7743.8616938616942</v>
      </c>
      <c r="H6144" s="70" t="e" cm="1">
        <f t="array" ref="H6144">INDEX(magic_bricks_appreciation_pivot!$A$13:$K$20,MATCH(C6144,magic_bricks_appreciation_pivot!$A$13:$A$20,0),1+MATCH(F6144,INDEX(magic_bricks_appreciation_pivot!$B$13:$K$13,0),0))</f>
        <v>#N/A</v>
      </c>
      <c r="I6144" s="70"/>
      <c r="J6144">
        <v>101</v>
      </c>
      <c r="K6144">
        <v>2</v>
      </c>
      <c r="L6144">
        <v>1</v>
      </c>
      <c r="M6144">
        <v>4</v>
      </c>
      <c r="N6144" t="s">
        <v>193</v>
      </c>
      <c r="O6144" t="s">
        <v>161</v>
      </c>
      <c r="P6144" s="12">
        <v>35074</v>
      </c>
      <c r="Q6144" t="s">
        <v>194</v>
      </c>
      <c r="R6144" t="s">
        <v>170</v>
      </c>
      <c r="S6144" t="s">
        <v>162</v>
      </c>
      <c r="T6144" t="s">
        <v>166</v>
      </c>
      <c r="U6144">
        <v>4.9000000000000004</v>
      </c>
      <c r="V6144">
        <v>2.1</v>
      </c>
      <c r="W6144">
        <v>3.3</v>
      </c>
      <c r="X6144">
        <v>3.3</v>
      </c>
      <c r="Y6144">
        <v>328890</v>
      </c>
      <c r="Z6144">
        <v>79731</v>
      </c>
      <c r="AA6144">
        <v>9966350</v>
      </c>
    </row>
    <row r="6145" spans="1:27">
      <c r="A6145" t="s">
        <v>6338</v>
      </c>
      <c r="B6145" t="s">
        <v>23</v>
      </c>
      <c r="C6145" t="s">
        <v>23</v>
      </c>
      <c r="D6145">
        <v>1576</v>
      </c>
      <c r="E6145" s="12">
        <v>40456</v>
      </c>
      <c r="F6145" s="72">
        <f t="shared" si="1027"/>
        <v>2010</v>
      </c>
      <c r="G6145" s="70">
        <f t="shared" si="1028"/>
        <v>6196.2246192893399</v>
      </c>
      <c r="H6145" s="70" cm="1">
        <f t="array" ref="H6145">INDEX(magic_bricks_appreciation_pivot!$A$13:$K$20,MATCH(C6145,magic_bricks_appreciation_pivot!$A$13:$A$20,0),1+MATCH(F6145,INDEX(magic_bricks_appreciation_pivot!$B$13:$K$13,0),0))</f>
        <v>0.49881786187527283</v>
      </c>
      <c r="I6145" s="70">
        <f>G6145+G6145*H6145</f>
        <v>9287.0121355821757</v>
      </c>
      <c r="J6145">
        <v>93</v>
      </c>
      <c r="K6145">
        <v>2</v>
      </c>
      <c r="L6145">
        <v>2</v>
      </c>
      <c r="M6145">
        <v>4</v>
      </c>
      <c r="N6145" t="s">
        <v>193</v>
      </c>
      <c r="O6145" t="s">
        <v>155</v>
      </c>
      <c r="P6145" s="12">
        <v>34981</v>
      </c>
      <c r="Q6145" t="s">
        <v>194</v>
      </c>
      <c r="R6145" t="s">
        <v>165</v>
      </c>
      <c r="S6145" t="s">
        <v>158</v>
      </c>
      <c r="T6145" t="s">
        <v>182</v>
      </c>
      <c r="U6145">
        <v>4.2</v>
      </c>
      <c r="V6145">
        <v>2.7</v>
      </c>
      <c r="W6145">
        <v>2.8</v>
      </c>
      <c r="X6145">
        <v>3.19</v>
      </c>
      <c r="Y6145">
        <v>341784</v>
      </c>
      <c r="Z6145">
        <v>126948</v>
      </c>
      <c r="AA6145">
        <v>9765250</v>
      </c>
    </row>
    <row r="6146" spans="1:27" hidden="1">
      <c r="A6146" t="s">
        <v>6339</v>
      </c>
      <c r="B6146" t="s">
        <v>175</v>
      </c>
      <c r="C6146" t="s">
        <v>34</v>
      </c>
      <c r="D6146">
        <v>840</v>
      </c>
      <c r="E6146" s="12">
        <v>39763</v>
      </c>
      <c r="F6146" s="72">
        <f t="shared" si="1027"/>
        <v>2008</v>
      </c>
      <c r="G6146" s="70">
        <f t="shared" si="1028"/>
        <v>10232.797619047618</v>
      </c>
      <c r="H6146" s="70" t="e" cm="1">
        <f t="array" ref="H6146">INDEX(magic_bricks_appreciation_pivot!$A$13:$K$20,MATCH(C6146,magic_bricks_appreciation_pivot!$A$13:$A$20,0),1+MATCH(F6146,INDEX(magic_bricks_appreciation_pivot!$B$13:$K$13,0),0))</f>
        <v>#N/A</v>
      </c>
      <c r="I6146" s="70"/>
      <c r="J6146">
        <v>56</v>
      </c>
      <c r="K6146">
        <v>1</v>
      </c>
      <c r="L6146">
        <v>1</v>
      </c>
      <c r="M6146">
        <v>3</v>
      </c>
      <c r="N6146" t="s">
        <v>176</v>
      </c>
      <c r="O6146" t="s">
        <v>161</v>
      </c>
      <c r="P6146" s="12">
        <v>32098</v>
      </c>
      <c r="Q6146" t="s">
        <v>169</v>
      </c>
      <c r="R6146" t="s">
        <v>165</v>
      </c>
      <c r="S6146" t="s">
        <v>162</v>
      </c>
      <c r="T6146" t="s">
        <v>182</v>
      </c>
      <c r="U6146">
        <v>2.7</v>
      </c>
      <c r="V6146">
        <v>2.1</v>
      </c>
      <c r="W6146">
        <v>3</v>
      </c>
      <c r="X6146">
        <v>2.5499999999999998</v>
      </c>
      <c r="Y6146">
        <v>249271</v>
      </c>
      <c r="Z6146">
        <v>137529</v>
      </c>
      <c r="AA6146">
        <v>8595550</v>
      </c>
    </row>
    <row r="6147" spans="1:27" hidden="1">
      <c r="A6147" t="s">
        <v>6340</v>
      </c>
      <c r="B6147" t="s">
        <v>51</v>
      </c>
      <c r="C6147" t="s">
        <v>51</v>
      </c>
      <c r="D6147">
        <v>1626</v>
      </c>
      <c r="E6147" s="12">
        <v>38609</v>
      </c>
      <c r="F6147" s="72">
        <f t="shared" ref="F6147:F6210" si="1037">YEAR(E6147)</f>
        <v>2005</v>
      </c>
      <c r="G6147" s="70">
        <f t="shared" ref="G6147:G6210" si="1038">AA6147/D6147</f>
        <v>5535.6457564575649</v>
      </c>
      <c r="H6147" s="70" t="e" cm="1">
        <f t="array" ref="H6147">INDEX(magic_bricks_appreciation_pivot!$A$13:$K$20,MATCH(C6147,magic_bricks_appreciation_pivot!$A$13:$A$20,0),1+MATCH(F6147,INDEX(magic_bricks_appreciation_pivot!$B$13:$K$13,0),0))</f>
        <v>#N/A</v>
      </c>
      <c r="I6147" s="70"/>
      <c r="J6147">
        <v>63</v>
      </c>
      <c r="K6147">
        <v>2</v>
      </c>
      <c r="L6147">
        <v>1</v>
      </c>
      <c r="M6147">
        <v>4</v>
      </c>
      <c r="N6147" t="s">
        <v>176</v>
      </c>
      <c r="O6147" t="s">
        <v>155</v>
      </c>
      <c r="P6147" s="12">
        <v>24739</v>
      </c>
      <c r="Q6147" t="s">
        <v>169</v>
      </c>
      <c r="R6147" t="s">
        <v>177</v>
      </c>
      <c r="S6147" t="s">
        <v>178</v>
      </c>
      <c r="T6147" t="s">
        <v>163</v>
      </c>
      <c r="U6147">
        <v>2.2999999999999998</v>
      </c>
      <c r="V6147">
        <v>4.7</v>
      </c>
      <c r="W6147">
        <v>2.2000000000000002</v>
      </c>
      <c r="X6147">
        <v>3.35</v>
      </c>
      <c r="Y6147">
        <v>279030</v>
      </c>
      <c r="Z6147">
        <v>189020</v>
      </c>
      <c r="AA6147">
        <v>9000960</v>
      </c>
    </row>
    <row r="6148" spans="1:27">
      <c r="A6148" t="s">
        <v>6341</v>
      </c>
      <c r="B6148" t="s">
        <v>175</v>
      </c>
      <c r="C6148" t="s">
        <v>34</v>
      </c>
      <c r="D6148">
        <v>1262</v>
      </c>
      <c r="E6148" s="12">
        <v>40961</v>
      </c>
      <c r="F6148" s="72">
        <f t="shared" si="1037"/>
        <v>2012</v>
      </c>
      <c r="G6148" s="70">
        <f t="shared" si="1038"/>
        <v>10471.236133122029</v>
      </c>
      <c r="H6148" s="70" cm="1">
        <f t="array" ref="H6148">INDEX(magic_bricks_appreciation_pivot!$A$13:$K$20,MATCH(C6148,magic_bricks_appreciation_pivot!$A$13:$A$20,0),1+MATCH(F6148,INDEX(magic_bricks_appreciation_pivot!$B$13:$K$13,0),0))</f>
        <v>0.22606337179266398</v>
      </c>
      <c r="I6148" s="70">
        <f t="shared" ref="I6148:I6151" si="1039">G6148+G6148*H6148</f>
        <v>12838.399080212772</v>
      </c>
      <c r="J6148">
        <v>107</v>
      </c>
      <c r="K6148">
        <v>2</v>
      </c>
      <c r="L6148">
        <v>1</v>
      </c>
      <c r="M6148">
        <v>4</v>
      </c>
      <c r="N6148" t="s">
        <v>154</v>
      </c>
      <c r="O6148" t="s">
        <v>161</v>
      </c>
      <c r="P6148" s="12">
        <v>27091</v>
      </c>
      <c r="Q6148" t="s">
        <v>156</v>
      </c>
      <c r="R6148" t="s">
        <v>157</v>
      </c>
      <c r="S6148" t="s">
        <v>158</v>
      </c>
      <c r="T6148" t="s">
        <v>163</v>
      </c>
      <c r="U6148">
        <v>3.5</v>
      </c>
      <c r="V6148">
        <v>4.3</v>
      </c>
      <c r="W6148">
        <v>2.8</v>
      </c>
      <c r="X6148">
        <v>3.61</v>
      </c>
      <c r="Y6148">
        <v>422870</v>
      </c>
      <c r="Z6148">
        <v>132147</v>
      </c>
      <c r="AA6148">
        <v>13214700</v>
      </c>
    </row>
    <row r="6149" spans="1:27">
      <c r="A6149" t="s">
        <v>6342</v>
      </c>
      <c r="B6149" t="s">
        <v>175</v>
      </c>
      <c r="C6149" t="s">
        <v>34</v>
      </c>
      <c r="D6149">
        <v>1261</v>
      </c>
      <c r="E6149" s="12">
        <v>40268</v>
      </c>
      <c r="F6149" s="72">
        <f t="shared" si="1037"/>
        <v>2010</v>
      </c>
      <c r="G6149" s="70">
        <f t="shared" si="1038"/>
        <v>8753.1720856463126</v>
      </c>
      <c r="H6149" s="70" cm="1">
        <f t="array" ref="H6149">INDEX(magic_bricks_appreciation_pivot!$A$13:$K$20,MATCH(C6149,magic_bricks_appreciation_pivot!$A$13:$A$20,0),1+MATCH(F6149,INDEX(magic_bricks_appreciation_pivot!$B$13:$K$13,0),0))</f>
        <v>0.46848170778869208</v>
      </c>
      <c r="I6149" s="70">
        <f t="shared" si="1039"/>
        <v>12853.873092898204</v>
      </c>
      <c r="J6149">
        <v>57</v>
      </c>
      <c r="K6149">
        <v>2</v>
      </c>
      <c r="L6149">
        <v>1</v>
      </c>
      <c r="M6149">
        <v>4</v>
      </c>
      <c r="N6149" t="s">
        <v>184</v>
      </c>
      <c r="O6149" t="s">
        <v>155</v>
      </c>
      <c r="P6149" s="12">
        <v>32603</v>
      </c>
      <c r="Q6149" t="s">
        <v>194</v>
      </c>
      <c r="R6149" t="s">
        <v>170</v>
      </c>
      <c r="S6149" t="s">
        <v>162</v>
      </c>
      <c r="T6149" t="s">
        <v>166</v>
      </c>
      <c r="U6149">
        <v>2.1</v>
      </c>
      <c r="V6149">
        <v>4.8</v>
      </c>
      <c r="W6149">
        <v>2.8</v>
      </c>
      <c r="X6149">
        <v>3.39</v>
      </c>
      <c r="Y6149">
        <v>286982</v>
      </c>
      <c r="Z6149">
        <v>187642</v>
      </c>
      <c r="AA6149">
        <v>11037750</v>
      </c>
    </row>
    <row r="6150" spans="1:27">
      <c r="A6150" t="s">
        <v>6343</v>
      </c>
      <c r="B6150" t="s">
        <v>175</v>
      </c>
      <c r="C6150" t="s">
        <v>34</v>
      </c>
      <c r="D6150">
        <v>1015</v>
      </c>
      <c r="E6150" s="12">
        <v>41201</v>
      </c>
      <c r="F6150" s="72">
        <f t="shared" si="1037"/>
        <v>2012</v>
      </c>
      <c r="G6150" s="70">
        <f t="shared" si="1038"/>
        <v>9033.3990147783243</v>
      </c>
      <c r="H6150" s="70" cm="1">
        <f t="array" ref="H6150">INDEX(magic_bricks_appreciation_pivot!$A$13:$K$20,MATCH(C6150,magic_bricks_appreciation_pivot!$A$13:$A$20,0),1+MATCH(F6150,INDEX(magic_bricks_appreciation_pivot!$B$13:$K$13,0),0))</f>
        <v>0.22606337179266398</v>
      </c>
      <c r="I6150" s="70">
        <f t="shared" si="1039"/>
        <v>11075.519654807642</v>
      </c>
      <c r="J6150">
        <v>134</v>
      </c>
      <c r="K6150">
        <v>1</v>
      </c>
      <c r="L6150">
        <v>1</v>
      </c>
      <c r="M6150">
        <v>3</v>
      </c>
      <c r="N6150" t="s">
        <v>168</v>
      </c>
      <c r="O6150" t="s">
        <v>161</v>
      </c>
      <c r="P6150" s="12">
        <v>34996</v>
      </c>
      <c r="Q6150" t="s">
        <v>169</v>
      </c>
      <c r="R6150" t="s">
        <v>177</v>
      </c>
      <c r="S6150" t="s">
        <v>162</v>
      </c>
      <c r="T6150" t="s">
        <v>166</v>
      </c>
      <c r="U6150">
        <v>2.5</v>
      </c>
      <c r="V6150">
        <v>4.2</v>
      </c>
      <c r="W6150">
        <v>5</v>
      </c>
      <c r="X6150">
        <v>3.93</v>
      </c>
      <c r="Y6150">
        <v>229223</v>
      </c>
      <c r="Z6150">
        <v>137534</v>
      </c>
      <c r="AA6150">
        <v>9168900</v>
      </c>
    </row>
    <row r="6151" spans="1:27">
      <c r="A6151" t="s">
        <v>6344</v>
      </c>
      <c r="B6151" t="s">
        <v>175</v>
      </c>
      <c r="C6151" t="s">
        <v>34</v>
      </c>
      <c r="D6151">
        <v>1195</v>
      </c>
      <c r="E6151" s="12">
        <v>41083</v>
      </c>
      <c r="F6151" s="72">
        <f t="shared" si="1037"/>
        <v>2012</v>
      </c>
      <c r="G6151" s="70">
        <f t="shared" si="1038"/>
        <v>11856.694560669455</v>
      </c>
      <c r="H6151" s="70" cm="1">
        <f t="array" ref="H6151">INDEX(magic_bricks_appreciation_pivot!$A$13:$K$20,MATCH(C6151,magic_bricks_appreciation_pivot!$A$13:$A$20,0),1+MATCH(F6151,INDEX(magic_bricks_appreciation_pivot!$B$13:$K$13,0),0))</f>
        <v>0.22606337179266398</v>
      </c>
      <c r="I6151" s="70">
        <f t="shared" si="1039"/>
        <v>14537.058911370132</v>
      </c>
      <c r="J6151">
        <v>192</v>
      </c>
      <c r="K6151">
        <v>1</v>
      </c>
      <c r="L6151">
        <v>1</v>
      </c>
      <c r="M6151">
        <v>3</v>
      </c>
      <c r="N6151" t="s">
        <v>154</v>
      </c>
      <c r="O6151" t="s">
        <v>155</v>
      </c>
      <c r="P6151" s="12">
        <v>27578</v>
      </c>
      <c r="Q6151" t="s">
        <v>156</v>
      </c>
      <c r="R6151" t="s">
        <v>157</v>
      </c>
      <c r="S6151" t="s">
        <v>158</v>
      </c>
      <c r="T6151" t="s">
        <v>166</v>
      </c>
      <c r="U6151">
        <v>2.4</v>
      </c>
      <c r="V6151">
        <v>2.7</v>
      </c>
      <c r="W6151">
        <v>3.7</v>
      </c>
      <c r="X6151">
        <v>2.91</v>
      </c>
      <c r="Y6151">
        <v>439231</v>
      </c>
      <c r="Z6151">
        <v>141688</v>
      </c>
      <c r="AA6151">
        <v>14168750</v>
      </c>
    </row>
    <row r="6152" spans="1:27" hidden="1">
      <c r="A6152" t="s">
        <v>6345</v>
      </c>
      <c r="B6152" t="s">
        <v>175</v>
      </c>
      <c r="C6152" t="s">
        <v>34</v>
      </c>
      <c r="D6152">
        <v>800</v>
      </c>
      <c r="E6152" s="12">
        <v>39749</v>
      </c>
      <c r="F6152" s="72">
        <f t="shared" si="1037"/>
        <v>2008</v>
      </c>
      <c r="G6152" s="70">
        <f t="shared" si="1038"/>
        <v>9948.875</v>
      </c>
      <c r="H6152" s="70" t="e" cm="1">
        <f t="array" ref="H6152">INDEX(magic_bricks_appreciation_pivot!$A$13:$K$20,MATCH(C6152,magic_bricks_appreciation_pivot!$A$13:$A$20,0),1+MATCH(F6152,INDEX(magic_bricks_appreciation_pivot!$B$13:$K$13,0),0))</f>
        <v>#N/A</v>
      </c>
      <c r="I6152" s="70"/>
      <c r="J6152">
        <v>15</v>
      </c>
      <c r="K6152">
        <v>1</v>
      </c>
      <c r="L6152">
        <v>1</v>
      </c>
      <c r="M6152">
        <v>2</v>
      </c>
      <c r="N6152" t="s">
        <v>168</v>
      </c>
      <c r="O6152" t="s">
        <v>155</v>
      </c>
      <c r="P6152" s="12">
        <v>34639</v>
      </c>
      <c r="Q6152" t="s">
        <v>169</v>
      </c>
      <c r="R6152" t="s">
        <v>165</v>
      </c>
      <c r="S6152" t="s">
        <v>158</v>
      </c>
      <c r="T6152" t="s">
        <v>163</v>
      </c>
      <c r="U6152">
        <v>4.0999999999999996</v>
      </c>
      <c r="V6152">
        <v>2.1</v>
      </c>
      <c r="W6152">
        <v>4.5</v>
      </c>
      <c r="X6152">
        <v>3.42</v>
      </c>
      <c r="Y6152">
        <v>238773</v>
      </c>
      <c r="Z6152">
        <v>135305</v>
      </c>
      <c r="AA6152">
        <v>7959100</v>
      </c>
    </row>
    <row r="6153" spans="1:27" hidden="1">
      <c r="A6153" t="s">
        <v>6346</v>
      </c>
      <c r="B6153" t="s">
        <v>51</v>
      </c>
      <c r="C6153" t="s">
        <v>51</v>
      </c>
      <c r="D6153">
        <v>1873</v>
      </c>
      <c r="E6153" s="12">
        <v>39258</v>
      </c>
      <c r="F6153" s="72">
        <f t="shared" si="1037"/>
        <v>2007</v>
      </c>
      <c r="G6153" s="70">
        <f t="shared" si="1038"/>
        <v>8233.3315536572336</v>
      </c>
      <c r="H6153" s="70" t="e" cm="1">
        <f t="array" ref="H6153">INDEX(magic_bricks_appreciation_pivot!$A$13:$K$20,MATCH(C6153,magic_bricks_appreciation_pivot!$A$13:$A$20,0),1+MATCH(F6153,INDEX(magic_bricks_appreciation_pivot!$B$13:$K$13,0),0))</f>
        <v>#N/A</v>
      </c>
      <c r="I6153" s="70"/>
      <c r="J6153">
        <v>184</v>
      </c>
      <c r="K6153">
        <v>3</v>
      </c>
      <c r="L6153">
        <v>2</v>
      </c>
      <c r="M6153">
        <v>5</v>
      </c>
      <c r="N6153" t="s">
        <v>154</v>
      </c>
      <c r="O6153" t="s">
        <v>155</v>
      </c>
      <c r="P6153" s="12">
        <v>25023</v>
      </c>
      <c r="Q6153" t="s">
        <v>156</v>
      </c>
      <c r="R6153" t="s">
        <v>165</v>
      </c>
      <c r="S6153" t="s">
        <v>178</v>
      </c>
      <c r="T6153" t="s">
        <v>166</v>
      </c>
      <c r="U6153">
        <v>2.2000000000000002</v>
      </c>
      <c r="V6153">
        <v>2.1</v>
      </c>
      <c r="W6153">
        <v>3.6</v>
      </c>
      <c r="X6153">
        <v>2.58</v>
      </c>
      <c r="Y6153">
        <v>616841</v>
      </c>
      <c r="Z6153">
        <v>154210</v>
      </c>
      <c r="AA6153">
        <v>15421030</v>
      </c>
    </row>
    <row r="6154" spans="1:27">
      <c r="A6154" t="s">
        <v>6347</v>
      </c>
      <c r="B6154" t="s">
        <v>201</v>
      </c>
      <c r="C6154" t="s">
        <v>201</v>
      </c>
      <c r="D6154">
        <v>2207</v>
      </c>
      <c r="E6154" s="12">
        <v>40844</v>
      </c>
      <c r="F6154" s="72">
        <f t="shared" si="1037"/>
        <v>2011</v>
      </c>
      <c r="G6154" s="70">
        <f t="shared" si="1038"/>
        <v>4847.7118260081561</v>
      </c>
      <c r="H6154" s="70" cm="1">
        <f t="array" ref="H6154">INDEX(magic_bricks_appreciation_pivot!$A$13:$K$20,MATCH(C6154,magic_bricks_appreciation_pivot!$A$13:$A$20,0),1+MATCH(F6154,INDEX(magic_bricks_appreciation_pivot!$B$13:$K$13,0),0))</f>
        <v>0.57884713052310821</v>
      </c>
      <c r="I6154" s="70">
        <f t="shared" ref="I6154:I6156" si="1040">G6154+G6154*H6154</f>
        <v>7653.7959060959147</v>
      </c>
      <c r="J6154">
        <v>45</v>
      </c>
      <c r="K6154">
        <v>3</v>
      </c>
      <c r="L6154">
        <v>2</v>
      </c>
      <c r="M6154">
        <v>5</v>
      </c>
      <c r="N6154" t="s">
        <v>176</v>
      </c>
      <c r="O6154" t="s">
        <v>161</v>
      </c>
      <c r="P6154" s="12">
        <v>35369</v>
      </c>
      <c r="Q6154" t="s">
        <v>194</v>
      </c>
      <c r="R6154" t="s">
        <v>157</v>
      </c>
      <c r="S6154" t="s">
        <v>162</v>
      </c>
      <c r="T6154" t="s">
        <v>163</v>
      </c>
      <c r="U6154">
        <v>5</v>
      </c>
      <c r="V6154">
        <v>4.4000000000000004</v>
      </c>
      <c r="W6154">
        <v>3.3</v>
      </c>
      <c r="X6154">
        <v>4.1399999999999997</v>
      </c>
      <c r="Y6154">
        <v>524246</v>
      </c>
      <c r="Z6154">
        <v>171182</v>
      </c>
      <c r="AA6154">
        <v>10698900</v>
      </c>
    </row>
    <row r="6155" spans="1:27">
      <c r="A6155" t="s">
        <v>6348</v>
      </c>
      <c r="B6155" t="s">
        <v>51</v>
      </c>
      <c r="C6155" t="s">
        <v>51</v>
      </c>
      <c r="D6155">
        <v>1732</v>
      </c>
      <c r="E6155" s="12">
        <v>40924</v>
      </c>
      <c r="F6155" s="72">
        <f t="shared" si="1037"/>
        <v>2012</v>
      </c>
      <c r="G6155" s="70">
        <f t="shared" si="1038"/>
        <v>8057.4307159353348</v>
      </c>
      <c r="H6155" s="70" cm="1">
        <f t="array" ref="H6155">INDEX(magic_bricks_appreciation_pivot!$A$13:$K$20,MATCH(C6155,magic_bricks_appreciation_pivot!$A$13:$A$20,0),1+MATCH(F6155,INDEX(magic_bricks_appreciation_pivot!$B$13:$K$13,0),0))</f>
        <v>0.25776818220303105</v>
      </c>
      <c r="I6155" s="70">
        <f t="shared" si="1040"/>
        <v>10134.379984808853</v>
      </c>
      <c r="J6155">
        <v>72</v>
      </c>
      <c r="K6155">
        <v>2</v>
      </c>
      <c r="L6155">
        <v>1</v>
      </c>
      <c r="M6155">
        <v>4</v>
      </c>
      <c r="N6155" t="s">
        <v>154</v>
      </c>
      <c r="O6155" t="s">
        <v>161</v>
      </c>
      <c r="P6155" s="12">
        <v>27784</v>
      </c>
      <c r="Q6155" t="s">
        <v>156</v>
      </c>
      <c r="R6155" t="s">
        <v>170</v>
      </c>
      <c r="S6155" t="s">
        <v>158</v>
      </c>
      <c r="T6155" t="s">
        <v>163</v>
      </c>
      <c r="U6155">
        <v>4</v>
      </c>
      <c r="V6155">
        <v>4.7</v>
      </c>
      <c r="W6155">
        <v>3.7</v>
      </c>
      <c r="X6155">
        <v>4.2300000000000004</v>
      </c>
      <c r="Y6155">
        <v>516352</v>
      </c>
      <c r="Z6155">
        <v>209332</v>
      </c>
      <c r="AA6155">
        <v>13955470</v>
      </c>
    </row>
    <row r="6156" spans="1:27">
      <c r="A6156" t="s">
        <v>6349</v>
      </c>
      <c r="B6156" t="s">
        <v>175</v>
      </c>
      <c r="C6156" t="s">
        <v>34</v>
      </c>
      <c r="D6156">
        <v>961</v>
      </c>
      <c r="E6156" s="12">
        <v>40868</v>
      </c>
      <c r="F6156" s="72">
        <f t="shared" si="1037"/>
        <v>2011</v>
      </c>
      <c r="G6156" s="70">
        <f t="shared" si="1038"/>
        <v>13175.702393340271</v>
      </c>
      <c r="H6156" s="70" cm="1">
        <f t="array" ref="H6156">INDEX(magic_bricks_appreciation_pivot!$A$13:$K$20,MATCH(C6156,magic_bricks_appreciation_pivot!$A$13:$A$20,0),1+MATCH(F6156,INDEX(magic_bricks_appreciation_pivot!$B$13:$K$13,0),0))</f>
        <v>0.22839026915113872</v>
      </c>
      <c r="I6156" s="70">
        <f t="shared" si="1040"/>
        <v>16184.904609210558</v>
      </c>
      <c r="J6156">
        <v>110</v>
      </c>
      <c r="K6156">
        <v>1</v>
      </c>
      <c r="L6156">
        <v>1</v>
      </c>
      <c r="M6156">
        <v>3</v>
      </c>
      <c r="N6156" t="s">
        <v>193</v>
      </c>
      <c r="O6156" t="s">
        <v>155</v>
      </c>
      <c r="P6156" s="12">
        <v>33933</v>
      </c>
      <c r="Q6156" t="s">
        <v>156</v>
      </c>
      <c r="R6156" t="s">
        <v>177</v>
      </c>
      <c r="S6156" t="s">
        <v>158</v>
      </c>
      <c r="T6156" t="s">
        <v>166</v>
      </c>
      <c r="U6156">
        <v>4.3</v>
      </c>
      <c r="V6156">
        <v>5</v>
      </c>
      <c r="W6156">
        <v>3.7</v>
      </c>
      <c r="X6156">
        <v>4.4000000000000004</v>
      </c>
      <c r="Y6156">
        <v>316546</v>
      </c>
      <c r="Z6156">
        <v>177266</v>
      </c>
      <c r="AA6156">
        <v>12661850</v>
      </c>
    </row>
    <row r="6157" spans="1:27" hidden="1">
      <c r="A6157" t="s">
        <v>6350</v>
      </c>
      <c r="B6157" t="s">
        <v>51</v>
      </c>
      <c r="C6157" t="s">
        <v>51</v>
      </c>
      <c r="D6157">
        <v>1986</v>
      </c>
      <c r="E6157" s="12">
        <v>38968</v>
      </c>
      <c r="F6157" s="72">
        <f t="shared" si="1037"/>
        <v>2006</v>
      </c>
      <c r="G6157" s="70">
        <f t="shared" si="1038"/>
        <v>5216.7573011077538</v>
      </c>
      <c r="H6157" s="70" t="e" cm="1">
        <f t="array" ref="H6157">INDEX(magic_bricks_appreciation_pivot!$A$13:$K$20,MATCH(C6157,magic_bricks_appreciation_pivot!$A$13:$A$20,0),1+MATCH(F6157,INDEX(magic_bricks_appreciation_pivot!$B$13:$K$13,0),0))</f>
        <v>#N/A</v>
      </c>
      <c r="I6157" s="70"/>
      <c r="J6157">
        <v>101</v>
      </c>
      <c r="K6157">
        <v>3</v>
      </c>
      <c r="L6157">
        <v>2</v>
      </c>
      <c r="M6157">
        <v>5</v>
      </c>
      <c r="N6157" t="s">
        <v>176</v>
      </c>
      <c r="O6157" t="s">
        <v>161</v>
      </c>
      <c r="P6157" s="12">
        <v>19258</v>
      </c>
      <c r="Q6157" t="s">
        <v>169</v>
      </c>
      <c r="R6157" t="s">
        <v>157</v>
      </c>
      <c r="S6157" t="s">
        <v>178</v>
      </c>
      <c r="T6157" t="s">
        <v>182</v>
      </c>
      <c r="U6157">
        <v>3</v>
      </c>
      <c r="V6157">
        <v>2.4</v>
      </c>
      <c r="W6157">
        <v>2.8</v>
      </c>
      <c r="X6157">
        <v>2.67</v>
      </c>
      <c r="Y6157">
        <v>404059</v>
      </c>
      <c r="Z6157">
        <v>103605</v>
      </c>
      <c r="AA6157">
        <v>10360480</v>
      </c>
    </row>
    <row r="6158" spans="1:27">
      <c r="A6158" t="s">
        <v>6351</v>
      </c>
      <c r="B6158" t="s">
        <v>39</v>
      </c>
      <c r="C6158" t="s">
        <v>39</v>
      </c>
      <c r="D6158">
        <v>1823</v>
      </c>
      <c r="E6158" s="12">
        <v>41802</v>
      </c>
      <c r="F6158" s="72">
        <f t="shared" si="1037"/>
        <v>2014</v>
      </c>
      <c r="G6158" s="70">
        <f t="shared" si="1038"/>
        <v>7971.2397147558968</v>
      </c>
      <c r="H6158" s="70" cm="1">
        <f t="array" ref="H6158">INDEX(magic_bricks_appreciation_pivot!$A$13:$K$20,MATCH(C6158,magic_bricks_appreciation_pivot!$A$13:$A$20,0),1+MATCH(F6158,INDEX(magic_bricks_appreciation_pivot!$B$13:$K$13,0),0))</f>
        <v>2.7142646408024784E-2</v>
      </c>
      <c r="I6158" s="70">
        <f t="shared" ref="I6158:I6159" si="1041">G6158+G6158*H6158</f>
        <v>8187.60025576712</v>
      </c>
      <c r="J6158">
        <v>98</v>
      </c>
      <c r="K6158">
        <v>2</v>
      </c>
      <c r="L6158">
        <v>1</v>
      </c>
      <c r="M6158">
        <v>5</v>
      </c>
      <c r="N6158" t="s">
        <v>176</v>
      </c>
      <c r="O6158" t="s">
        <v>155</v>
      </c>
      <c r="P6158" s="12">
        <v>33042</v>
      </c>
      <c r="Q6158" t="s">
        <v>169</v>
      </c>
      <c r="R6158" t="s">
        <v>165</v>
      </c>
      <c r="S6158" t="s">
        <v>162</v>
      </c>
      <c r="T6158" t="s">
        <v>166</v>
      </c>
      <c r="U6158">
        <v>2</v>
      </c>
      <c r="V6158">
        <v>3.6</v>
      </c>
      <c r="W6158">
        <v>4</v>
      </c>
      <c r="X6158">
        <v>3.2</v>
      </c>
      <c r="Y6158">
        <v>537668</v>
      </c>
      <c r="Z6158">
        <v>101721</v>
      </c>
      <c r="AA6158">
        <v>14531570</v>
      </c>
    </row>
    <row r="6159" spans="1:27">
      <c r="A6159" t="s">
        <v>6352</v>
      </c>
      <c r="B6159" t="s">
        <v>175</v>
      </c>
      <c r="C6159" t="s">
        <v>34</v>
      </c>
      <c r="D6159">
        <v>830</v>
      </c>
      <c r="E6159" s="12">
        <v>40951</v>
      </c>
      <c r="F6159" s="72">
        <f t="shared" si="1037"/>
        <v>2012</v>
      </c>
      <c r="G6159" s="70">
        <f t="shared" si="1038"/>
        <v>7730.8433734939763</v>
      </c>
      <c r="H6159" s="70" cm="1">
        <f t="array" ref="H6159">INDEX(magic_bricks_appreciation_pivot!$A$13:$K$20,MATCH(C6159,magic_bricks_appreciation_pivot!$A$13:$A$20,0),1+MATCH(F6159,INDEX(magic_bricks_appreciation_pivot!$B$13:$K$13,0),0))</f>
        <v>0.22606337179266398</v>
      </c>
      <c r="I6159" s="70">
        <f t="shared" si="1041"/>
        <v>9478.5038933069973</v>
      </c>
      <c r="J6159">
        <v>84</v>
      </c>
      <c r="K6159">
        <v>1</v>
      </c>
      <c r="L6159">
        <v>1</v>
      </c>
      <c r="M6159">
        <v>3</v>
      </c>
      <c r="N6159" t="s">
        <v>176</v>
      </c>
      <c r="O6159" t="s">
        <v>161</v>
      </c>
      <c r="P6159" s="12">
        <v>32921</v>
      </c>
      <c r="Q6159" t="s">
        <v>169</v>
      </c>
      <c r="R6159" t="s">
        <v>177</v>
      </c>
      <c r="S6159" t="s">
        <v>178</v>
      </c>
      <c r="T6159" t="s">
        <v>163</v>
      </c>
      <c r="U6159">
        <v>4.9000000000000004</v>
      </c>
      <c r="V6159">
        <v>4.9000000000000004</v>
      </c>
      <c r="W6159">
        <v>2.2000000000000002</v>
      </c>
      <c r="X6159">
        <v>4.09</v>
      </c>
      <c r="Y6159">
        <v>186081</v>
      </c>
      <c r="Z6159">
        <v>64166</v>
      </c>
      <c r="AA6159">
        <v>6416600</v>
      </c>
    </row>
    <row r="6160" spans="1:27" hidden="1">
      <c r="A6160" t="s">
        <v>6353</v>
      </c>
      <c r="B6160" t="s">
        <v>175</v>
      </c>
      <c r="C6160" t="s">
        <v>34</v>
      </c>
      <c r="D6160">
        <v>724</v>
      </c>
      <c r="E6160" s="12">
        <v>40012</v>
      </c>
      <c r="F6160" s="72">
        <f t="shared" si="1037"/>
        <v>2009</v>
      </c>
      <c r="G6160" s="70">
        <f t="shared" si="1038"/>
        <v>14543.370165745857</v>
      </c>
      <c r="H6160" s="70" t="e" cm="1">
        <f t="array" ref="H6160">INDEX(magic_bricks_appreciation_pivot!$A$13:$K$20,MATCH(C6160,magic_bricks_appreciation_pivot!$A$13:$A$20,0),1+MATCH(F6160,INDEX(magic_bricks_appreciation_pivot!$B$13:$K$13,0),0))</f>
        <v>#N/A</v>
      </c>
      <c r="I6160" s="70"/>
      <c r="J6160">
        <v>132</v>
      </c>
      <c r="K6160">
        <v>1</v>
      </c>
      <c r="L6160">
        <v>1</v>
      </c>
      <c r="M6160">
        <v>2</v>
      </c>
      <c r="N6160" t="s">
        <v>193</v>
      </c>
      <c r="O6160" t="s">
        <v>155</v>
      </c>
      <c r="P6160" s="12">
        <v>38552</v>
      </c>
      <c r="Q6160" t="s">
        <v>156</v>
      </c>
      <c r="R6160" t="s">
        <v>157</v>
      </c>
      <c r="S6160" t="s">
        <v>158</v>
      </c>
      <c r="T6160" t="s">
        <v>163</v>
      </c>
      <c r="U6160">
        <v>3.2</v>
      </c>
      <c r="V6160">
        <v>2</v>
      </c>
      <c r="W6160">
        <v>4.5999999999999996</v>
      </c>
      <c r="X6160">
        <v>3.14</v>
      </c>
      <c r="Y6160">
        <v>315882</v>
      </c>
      <c r="Z6160">
        <v>157941</v>
      </c>
      <c r="AA6160">
        <v>10529400</v>
      </c>
    </row>
    <row r="6161" spans="1:27" hidden="1">
      <c r="A6161" t="s">
        <v>6354</v>
      </c>
      <c r="B6161" t="s">
        <v>175</v>
      </c>
      <c r="C6161" t="s">
        <v>34</v>
      </c>
      <c r="D6161">
        <v>1007</v>
      </c>
      <c r="E6161" s="12">
        <v>39692</v>
      </c>
      <c r="F6161" s="72">
        <f t="shared" si="1037"/>
        <v>2008</v>
      </c>
      <c r="G6161" s="70">
        <f t="shared" si="1038"/>
        <v>7404.7567030784512</v>
      </c>
      <c r="H6161" s="70" t="e" cm="1">
        <f t="array" ref="H6161">INDEX(magic_bricks_appreciation_pivot!$A$13:$K$20,MATCH(C6161,magic_bricks_appreciation_pivot!$A$13:$A$20,0),1+MATCH(F6161,INDEX(magic_bricks_appreciation_pivot!$B$13:$K$13,0),0))</f>
        <v>#N/A</v>
      </c>
      <c r="I6161" s="70"/>
      <c r="J6161">
        <v>46</v>
      </c>
      <c r="K6161">
        <v>1</v>
      </c>
      <c r="L6161">
        <v>1</v>
      </c>
      <c r="M6161">
        <v>3</v>
      </c>
      <c r="N6161" t="s">
        <v>193</v>
      </c>
      <c r="O6161" t="s">
        <v>161</v>
      </c>
      <c r="P6161" s="12">
        <v>32392</v>
      </c>
      <c r="Q6161" t="s">
        <v>169</v>
      </c>
      <c r="R6161" t="s">
        <v>177</v>
      </c>
      <c r="S6161" t="s">
        <v>178</v>
      </c>
      <c r="T6161" t="s">
        <v>163</v>
      </c>
      <c r="U6161">
        <v>3.1</v>
      </c>
      <c r="V6161">
        <v>5</v>
      </c>
      <c r="W6161">
        <v>2.6</v>
      </c>
      <c r="X6161">
        <v>3.71</v>
      </c>
      <c r="Y6161">
        <v>231154</v>
      </c>
      <c r="Z6161">
        <v>119305</v>
      </c>
      <c r="AA6161">
        <v>7456590</v>
      </c>
    </row>
    <row r="6162" spans="1:27">
      <c r="A6162" t="s">
        <v>6355</v>
      </c>
      <c r="B6162" t="s">
        <v>51</v>
      </c>
      <c r="C6162" t="s">
        <v>51</v>
      </c>
      <c r="D6162">
        <v>1875</v>
      </c>
      <c r="E6162" s="12">
        <v>40557</v>
      </c>
      <c r="F6162" s="72">
        <f t="shared" si="1037"/>
        <v>2011</v>
      </c>
      <c r="G6162" s="70">
        <f t="shared" si="1038"/>
        <v>8033.3226666666669</v>
      </c>
      <c r="H6162" s="70" cm="1">
        <f t="array" ref="H6162">INDEX(magic_bricks_appreciation_pivot!$A$13:$K$20,MATCH(C6162,magic_bricks_appreciation_pivot!$A$13:$A$20,0),1+MATCH(F6162,INDEX(magic_bricks_appreciation_pivot!$B$13:$K$13,0),0))</f>
        <v>0.33442622950819673</v>
      </c>
      <c r="I6162" s="70">
        <f t="shared" ref="I6162:I6164" si="1042">G6162+G6162*H6162</f>
        <v>10719.876476502734</v>
      </c>
      <c r="J6162">
        <v>165</v>
      </c>
      <c r="K6162">
        <v>3</v>
      </c>
      <c r="L6162">
        <v>2</v>
      </c>
      <c r="M6162">
        <v>5</v>
      </c>
      <c r="N6162" t="s">
        <v>154</v>
      </c>
      <c r="O6162" t="s">
        <v>161</v>
      </c>
      <c r="P6162" s="12">
        <v>33622</v>
      </c>
      <c r="Q6162" t="s">
        <v>156</v>
      </c>
      <c r="R6162" t="s">
        <v>177</v>
      </c>
      <c r="S6162" t="s">
        <v>178</v>
      </c>
      <c r="T6162" t="s">
        <v>166</v>
      </c>
      <c r="U6162">
        <v>4.4000000000000004</v>
      </c>
      <c r="V6162">
        <v>4.5999999999999996</v>
      </c>
      <c r="W6162">
        <v>3.8</v>
      </c>
      <c r="X6162">
        <v>4.3099999999999996</v>
      </c>
      <c r="Y6162">
        <v>527187</v>
      </c>
      <c r="Z6162">
        <v>271125</v>
      </c>
      <c r="AA6162">
        <v>15062480</v>
      </c>
    </row>
    <row r="6163" spans="1:27">
      <c r="A6163" t="s">
        <v>6356</v>
      </c>
      <c r="B6163" t="s">
        <v>56</v>
      </c>
      <c r="C6163" t="s">
        <v>56</v>
      </c>
      <c r="D6163">
        <v>1150</v>
      </c>
      <c r="E6163" s="12">
        <v>40855</v>
      </c>
      <c r="F6163" s="72">
        <f t="shared" si="1037"/>
        <v>2011</v>
      </c>
      <c r="G6163" s="70">
        <f t="shared" si="1038"/>
        <v>10139.808695652175</v>
      </c>
      <c r="H6163" s="70" cm="1">
        <f t="array" ref="H6163">INDEX(magic_bricks_appreciation_pivot!$A$13:$K$20,MATCH(C6163,magic_bricks_appreciation_pivot!$A$13:$A$20,0),1+MATCH(F6163,INDEX(magic_bricks_appreciation_pivot!$B$13:$K$13,0),0))</f>
        <v>0.33228770983948047</v>
      </c>
      <c r="I6163" s="70">
        <f t="shared" si="1042"/>
        <v>13509.142505340886</v>
      </c>
      <c r="J6163">
        <v>170</v>
      </c>
      <c r="K6163">
        <v>1</v>
      </c>
      <c r="L6163">
        <v>1</v>
      </c>
      <c r="M6163">
        <v>3</v>
      </c>
      <c r="N6163" t="s">
        <v>168</v>
      </c>
      <c r="O6163" t="s">
        <v>161</v>
      </c>
      <c r="P6163" s="12">
        <v>36475</v>
      </c>
      <c r="Q6163" t="s">
        <v>156</v>
      </c>
      <c r="R6163" t="s">
        <v>165</v>
      </c>
      <c r="S6163" t="s">
        <v>178</v>
      </c>
      <c r="T6163" t="s">
        <v>171</v>
      </c>
      <c r="U6163">
        <v>2.1</v>
      </c>
      <c r="V6163">
        <v>4.8</v>
      </c>
      <c r="W6163">
        <v>2.5</v>
      </c>
      <c r="Y6163">
        <v>396467</v>
      </c>
      <c r="Z6163">
        <v>104947</v>
      </c>
      <c r="AA6163">
        <v>11660780</v>
      </c>
    </row>
    <row r="6164" spans="1:27">
      <c r="A6164" t="s">
        <v>6357</v>
      </c>
      <c r="B6164" t="s">
        <v>51</v>
      </c>
      <c r="C6164" t="s">
        <v>51</v>
      </c>
      <c r="D6164">
        <v>1693</v>
      </c>
      <c r="E6164" s="12">
        <v>40493</v>
      </c>
      <c r="F6164" s="72">
        <f t="shared" si="1037"/>
        <v>2010</v>
      </c>
      <c r="G6164" s="70">
        <f t="shared" si="1038"/>
        <v>7536.6154754873005</v>
      </c>
      <c r="H6164" s="70" cm="1">
        <f t="array" ref="H6164">INDEX(magic_bricks_appreciation_pivot!$A$13:$K$20,MATCH(C6164,magic_bricks_appreciation_pivot!$A$13:$A$20,0),1+MATCH(F6164,INDEX(magic_bricks_appreciation_pivot!$B$13:$K$13,0),0))</f>
        <v>0.55311029796131728</v>
      </c>
      <c r="I6164" s="70">
        <f t="shared" si="1042"/>
        <v>11705.195106753956</v>
      </c>
      <c r="J6164">
        <v>144</v>
      </c>
      <c r="K6164">
        <v>2</v>
      </c>
      <c r="L6164">
        <v>1</v>
      </c>
      <c r="M6164">
        <v>4</v>
      </c>
      <c r="N6164" t="s">
        <v>184</v>
      </c>
      <c r="O6164" t="s">
        <v>155</v>
      </c>
      <c r="P6164" s="12">
        <v>32463</v>
      </c>
      <c r="Q6164" t="s">
        <v>156</v>
      </c>
      <c r="R6164" t="s">
        <v>177</v>
      </c>
      <c r="S6164" t="s">
        <v>178</v>
      </c>
      <c r="T6164" t="s">
        <v>159</v>
      </c>
      <c r="U6164">
        <v>2.6</v>
      </c>
      <c r="V6164">
        <v>3.7</v>
      </c>
      <c r="W6164">
        <v>3.8</v>
      </c>
      <c r="X6164">
        <v>3.46</v>
      </c>
      <c r="Y6164">
        <v>497620</v>
      </c>
      <c r="Z6164">
        <v>229671</v>
      </c>
      <c r="AA6164">
        <v>12759490</v>
      </c>
    </row>
    <row r="6165" spans="1:27" hidden="1">
      <c r="A6165" t="s">
        <v>6358</v>
      </c>
      <c r="B6165" t="s">
        <v>51</v>
      </c>
      <c r="C6165" t="s">
        <v>51</v>
      </c>
      <c r="D6165">
        <v>1538</v>
      </c>
      <c r="E6165" s="12">
        <v>38785</v>
      </c>
      <c r="F6165" s="72">
        <f t="shared" si="1037"/>
        <v>2006</v>
      </c>
      <c r="G6165" s="70">
        <f t="shared" si="1038"/>
        <v>4441.7295188556564</v>
      </c>
      <c r="H6165" s="70" t="e" cm="1">
        <f t="array" ref="H6165">INDEX(magic_bricks_appreciation_pivot!$A$13:$K$20,MATCH(C6165,magic_bricks_appreciation_pivot!$A$13:$A$20,0),1+MATCH(F6165,INDEX(magic_bricks_appreciation_pivot!$B$13:$K$13,0),0))</f>
        <v>#N/A</v>
      </c>
      <c r="I6165" s="70"/>
      <c r="J6165">
        <v>157</v>
      </c>
      <c r="K6165">
        <v>2</v>
      </c>
      <c r="L6165">
        <v>1</v>
      </c>
      <c r="M6165">
        <v>4</v>
      </c>
      <c r="N6165" t="s">
        <v>168</v>
      </c>
      <c r="O6165" t="s">
        <v>161</v>
      </c>
      <c r="P6165" s="12">
        <v>26375</v>
      </c>
      <c r="Q6165" t="s">
        <v>194</v>
      </c>
      <c r="R6165" t="s">
        <v>177</v>
      </c>
      <c r="S6165" t="s">
        <v>158</v>
      </c>
      <c r="T6165" t="s">
        <v>173</v>
      </c>
      <c r="U6165">
        <v>3.9</v>
      </c>
      <c r="V6165">
        <v>4.7</v>
      </c>
      <c r="W6165">
        <v>3.6</v>
      </c>
      <c r="X6165">
        <v>4.17</v>
      </c>
      <c r="Y6165">
        <v>211773</v>
      </c>
      <c r="Z6165">
        <v>129796</v>
      </c>
      <c r="AA6165">
        <v>6831380</v>
      </c>
    </row>
    <row r="6166" spans="1:27">
      <c r="A6166" t="s">
        <v>6359</v>
      </c>
      <c r="B6166" t="s">
        <v>39</v>
      </c>
      <c r="C6166" t="s">
        <v>39</v>
      </c>
      <c r="D6166">
        <v>1993</v>
      </c>
      <c r="E6166" s="12">
        <v>42006</v>
      </c>
      <c r="F6166" s="72">
        <f t="shared" si="1037"/>
        <v>2015</v>
      </c>
      <c r="G6166" s="70">
        <f t="shared" si="1038"/>
        <v>11698.233818364275</v>
      </c>
      <c r="H6166" s="70" cm="1">
        <f t="array" ref="H6166">INDEX(magic_bricks_appreciation_pivot!$A$13:$K$20,MATCH(C6166,magic_bricks_appreciation_pivot!$A$13:$A$20,0),1+MATCH(F6166,INDEX(magic_bricks_appreciation_pivot!$B$13:$K$13,0),0))</f>
        <v>-7.033979394290038E-2</v>
      </c>
      <c r="I6166" s="70">
        <f t="shared" ref="I6166:I6171" si="1043">G6166+G6166*H6166</f>
        <v>10875.382462084663</v>
      </c>
      <c r="J6166">
        <v>60</v>
      </c>
      <c r="K6166">
        <v>2</v>
      </c>
      <c r="L6166">
        <v>1</v>
      </c>
      <c r="M6166">
        <v>5</v>
      </c>
      <c r="N6166" t="s">
        <v>184</v>
      </c>
      <c r="O6166" t="s">
        <v>161</v>
      </c>
      <c r="P6166" s="12">
        <v>35071</v>
      </c>
      <c r="Q6166" t="s">
        <v>156</v>
      </c>
      <c r="R6166" t="s">
        <v>157</v>
      </c>
      <c r="S6166" t="s">
        <v>162</v>
      </c>
      <c r="T6166" t="s">
        <v>182</v>
      </c>
      <c r="U6166">
        <v>4.9000000000000004</v>
      </c>
      <c r="V6166">
        <v>2.9</v>
      </c>
      <c r="W6166">
        <v>4.9000000000000004</v>
      </c>
      <c r="X6166">
        <v>4.4000000000000004</v>
      </c>
      <c r="Y6166">
        <v>722752</v>
      </c>
      <c r="Z6166">
        <v>163202</v>
      </c>
      <c r="AA6166">
        <v>23314580</v>
      </c>
    </row>
    <row r="6167" spans="1:27">
      <c r="A6167" t="s">
        <v>6360</v>
      </c>
      <c r="B6167" t="s">
        <v>56</v>
      </c>
      <c r="C6167" t="s">
        <v>56</v>
      </c>
      <c r="D6167">
        <v>926</v>
      </c>
      <c r="E6167" s="12">
        <v>40676</v>
      </c>
      <c r="F6167" s="72">
        <f t="shared" si="1037"/>
        <v>2011</v>
      </c>
      <c r="G6167" s="70">
        <f t="shared" si="1038"/>
        <v>13294.676025917926</v>
      </c>
      <c r="H6167" s="70" cm="1">
        <f t="array" ref="H6167">INDEX(magic_bricks_appreciation_pivot!$A$13:$K$20,MATCH(C6167,magic_bricks_appreciation_pivot!$A$13:$A$20,0),1+MATCH(F6167,INDEX(magic_bricks_appreciation_pivot!$B$13:$K$13,0),0))</f>
        <v>0.33228770983948047</v>
      </c>
      <c r="I6167" s="70">
        <f t="shared" si="1043"/>
        <v>17712.333475628038</v>
      </c>
      <c r="J6167">
        <v>175</v>
      </c>
      <c r="K6167">
        <v>1</v>
      </c>
      <c r="L6167">
        <v>1</v>
      </c>
      <c r="M6167">
        <v>3</v>
      </c>
      <c r="N6167" t="s">
        <v>154</v>
      </c>
      <c r="O6167" t="s">
        <v>161</v>
      </c>
      <c r="P6167" s="12">
        <v>26806</v>
      </c>
      <c r="Q6167" t="s">
        <v>156</v>
      </c>
      <c r="R6167" t="s">
        <v>170</v>
      </c>
      <c r="S6167" t="s">
        <v>158</v>
      </c>
      <c r="T6167" t="s">
        <v>182</v>
      </c>
      <c r="U6167">
        <v>2.2999999999999998</v>
      </c>
      <c r="V6167">
        <v>3.8</v>
      </c>
      <c r="W6167">
        <v>4</v>
      </c>
      <c r="X6167">
        <v>3.45</v>
      </c>
      <c r="Y6167">
        <v>369326</v>
      </c>
      <c r="Z6167">
        <v>160041</v>
      </c>
      <c r="AA6167">
        <v>12310870</v>
      </c>
    </row>
    <row r="6168" spans="1:27">
      <c r="A6168" t="s">
        <v>6361</v>
      </c>
      <c r="B6168" t="s">
        <v>39</v>
      </c>
      <c r="C6168" t="s">
        <v>39</v>
      </c>
      <c r="D6168">
        <v>1994</v>
      </c>
      <c r="E6168" s="12">
        <v>41269</v>
      </c>
      <c r="F6168" s="72">
        <f t="shared" si="1037"/>
        <v>2012</v>
      </c>
      <c r="G6168" s="70">
        <f t="shared" si="1038"/>
        <v>7596.534603811434</v>
      </c>
      <c r="H6168" s="70" cm="1">
        <f t="array" ref="H6168">INDEX(magic_bricks_appreciation_pivot!$A$13:$K$20,MATCH(C6168,magic_bricks_appreciation_pivot!$A$13:$A$20,0),1+MATCH(F6168,INDEX(magic_bricks_appreciation_pivot!$B$13:$K$13,0),0))</f>
        <v>0.34576729802860456</v>
      </c>
      <c r="I6168" s="70">
        <f t="shared" si="1043"/>
        <v>10223.167848152108</v>
      </c>
      <c r="J6168">
        <v>68</v>
      </c>
      <c r="K6168">
        <v>2</v>
      </c>
      <c r="L6168">
        <v>1</v>
      </c>
      <c r="M6168">
        <v>5</v>
      </c>
      <c r="N6168" t="s">
        <v>176</v>
      </c>
      <c r="O6168" t="s">
        <v>155</v>
      </c>
      <c r="P6168" s="12">
        <v>36889</v>
      </c>
      <c r="Q6168" t="s">
        <v>194</v>
      </c>
      <c r="R6168" t="s">
        <v>170</v>
      </c>
      <c r="S6168" t="s">
        <v>162</v>
      </c>
      <c r="T6168" t="s">
        <v>182</v>
      </c>
      <c r="U6168">
        <v>2.2999999999999998</v>
      </c>
      <c r="V6168">
        <v>2.6</v>
      </c>
      <c r="W6168">
        <v>4.5999999999999996</v>
      </c>
      <c r="X6168">
        <v>3.2949999999999999</v>
      </c>
      <c r="Y6168">
        <v>439277</v>
      </c>
      <c r="Z6168">
        <v>287802</v>
      </c>
      <c r="AA6168">
        <v>15147490</v>
      </c>
    </row>
    <row r="6169" spans="1:27">
      <c r="A6169" t="s">
        <v>6362</v>
      </c>
      <c r="B6169" t="s">
        <v>175</v>
      </c>
      <c r="C6169" t="s">
        <v>34</v>
      </c>
      <c r="D6169">
        <v>1061</v>
      </c>
      <c r="E6169" s="12">
        <v>40862</v>
      </c>
      <c r="F6169" s="72">
        <f t="shared" si="1037"/>
        <v>2011</v>
      </c>
      <c r="G6169" s="70">
        <f t="shared" si="1038"/>
        <v>8860.1979264844485</v>
      </c>
      <c r="H6169" s="70" cm="1">
        <f t="array" ref="H6169">INDEX(magic_bricks_appreciation_pivot!$A$13:$K$20,MATCH(C6169,magic_bricks_appreciation_pivot!$A$13:$A$20,0),1+MATCH(F6169,INDEX(magic_bricks_appreciation_pivot!$B$13:$K$13,0),0))</f>
        <v>0.22839026915113872</v>
      </c>
      <c r="I6169" s="70">
        <f t="shared" si="1043"/>
        <v>10883.780915646594</v>
      </c>
      <c r="J6169">
        <v>177</v>
      </c>
      <c r="K6169">
        <v>1</v>
      </c>
      <c r="L6169">
        <v>1</v>
      </c>
      <c r="M6169">
        <v>3</v>
      </c>
      <c r="N6169" t="s">
        <v>168</v>
      </c>
      <c r="O6169" t="s">
        <v>161</v>
      </c>
      <c r="P6169" s="12">
        <v>31372</v>
      </c>
      <c r="Q6169" t="s">
        <v>169</v>
      </c>
      <c r="R6169" t="s">
        <v>157</v>
      </c>
      <c r="S6169" t="s">
        <v>162</v>
      </c>
      <c r="T6169" t="s">
        <v>166</v>
      </c>
      <c r="U6169">
        <v>3.5</v>
      </c>
      <c r="V6169">
        <v>2.8</v>
      </c>
      <c r="W6169">
        <v>4.5</v>
      </c>
      <c r="X6169">
        <v>3.52</v>
      </c>
      <c r="Y6169">
        <v>300821</v>
      </c>
      <c r="Z6169">
        <v>141010</v>
      </c>
      <c r="AA6169">
        <v>9400670</v>
      </c>
    </row>
    <row r="6170" spans="1:27">
      <c r="A6170" t="s">
        <v>6363</v>
      </c>
      <c r="B6170" t="s">
        <v>39</v>
      </c>
      <c r="C6170" t="s">
        <v>39</v>
      </c>
      <c r="D6170">
        <v>1803</v>
      </c>
      <c r="E6170" s="12">
        <v>40720</v>
      </c>
      <c r="F6170" s="72">
        <f t="shared" si="1037"/>
        <v>2011</v>
      </c>
      <c r="G6170" s="70">
        <f t="shared" si="1038"/>
        <v>7114.6533555185797</v>
      </c>
      <c r="H6170" s="70" cm="1">
        <f t="array" ref="H6170">INDEX(magic_bricks_appreciation_pivot!$A$13:$K$20,MATCH(C6170,magic_bricks_appreciation_pivot!$A$13:$A$20,0),1+MATCH(F6170,INDEX(magic_bricks_appreciation_pivot!$B$13:$K$13,0),0))</f>
        <v>0.32133594787779113</v>
      </c>
      <c r="I6170" s="70">
        <f t="shared" si="1043"/>
        <v>9400.8472353360503</v>
      </c>
      <c r="J6170">
        <v>77</v>
      </c>
      <c r="K6170">
        <v>2</v>
      </c>
      <c r="L6170">
        <v>1</v>
      </c>
      <c r="M6170">
        <v>5</v>
      </c>
      <c r="N6170" t="s">
        <v>184</v>
      </c>
      <c r="O6170" t="s">
        <v>155</v>
      </c>
      <c r="P6170" s="12">
        <v>31230</v>
      </c>
      <c r="Q6170" t="s">
        <v>194</v>
      </c>
      <c r="R6170" t="s">
        <v>177</v>
      </c>
      <c r="S6170" t="s">
        <v>158</v>
      </c>
      <c r="T6170" t="s">
        <v>163</v>
      </c>
      <c r="U6170">
        <v>2.2999999999999998</v>
      </c>
      <c r="V6170">
        <v>3.1</v>
      </c>
      <c r="W6170">
        <v>2.7</v>
      </c>
      <c r="X6170">
        <v>2.66</v>
      </c>
      <c r="Y6170">
        <v>423315</v>
      </c>
      <c r="Z6170">
        <v>205244</v>
      </c>
      <c r="AA6170">
        <v>12827720</v>
      </c>
    </row>
    <row r="6171" spans="1:27">
      <c r="A6171" t="s">
        <v>6364</v>
      </c>
      <c r="B6171" t="s">
        <v>51</v>
      </c>
      <c r="C6171" t="s">
        <v>51</v>
      </c>
      <c r="D6171">
        <v>1664</v>
      </c>
      <c r="E6171" s="12">
        <v>40307</v>
      </c>
      <c r="F6171" s="72">
        <f t="shared" si="1037"/>
        <v>2010</v>
      </c>
      <c r="G6171" s="70">
        <f t="shared" si="1038"/>
        <v>8593.3293269230762</v>
      </c>
      <c r="H6171" s="70" cm="1">
        <f t="array" ref="H6171">INDEX(magic_bricks_appreciation_pivot!$A$13:$K$20,MATCH(C6171,magic_bricks_appreciation_pivot!$A$13:$A$20,0),1+MATCH(F6171,INDEX(magic_bricks_appreciation_pivot!$B$13:$K$13,0),0))</f>
        <v>0.55311029796131728</v>
      </c>
      <c r="I6171" s="70">
        <f t="shared" si="1043"/>
        <v>13346.388271417225</v>
      </c>
      <c r="J6171">
        <v>47</v>
      </c>
      <c r="K6171">
        <v>2</v>
      </c>
      <c r="L6171">
        <v>1</v>
      </c>
      <c r="M6171">
        <v>4</v>
      </c>
      <c r="N6171" t="s">
        <v>168</v>
      </c>
      <c r="O6171" t="s">
        <v>155</v>
      </c>
      <c r="P6171" s="12">
        <v>34832</v>
      </c>
      <c r="Q6171" t="s">
        <v>156</v>
      </c>
      <c r="R6171" t="s">
        <v>157</v>
      </c>
      <c r="S6171" t="s">
        <v>158</v>
      </c>
      <c r="T6171" t="s">
        <v>171</v>
      </c>
      <c r="U6171">
        <v>2.6</v>
      </c>
      <c r="V6171">
        <v>3.2</v>
      </c>
      <c r="W6171">
        <v>4.7</v>
      </c>
      <c r="X6171">
        <v>3.5</v>
      </c>
      <c r="Y6171">
        <v>428979</v>
      </c>
      <c r="Z6171">
        <v>128694</v>
      </c>
      <c r="AA6171">
        <v>14299300</v>
      </c>
    </row>
    <row r="6172" spans="1:27" hidden="1">
      <c r="A6172" t="s">
        <v>6365</v>
      </c>
      <c r="B6172" t="s">
        <v>56</v>
      </c>
      <c r="C6172" t="s">
        <v>56</v>
      </c>
      <c r="D6172">
        <v>978</v>
      </c>
      <c r="E6172" s="12">
        <v>39163</v>
      </c>
      <c r="F6172" s="72">
        <f t="shared" si="1037"/>
        <v>2007</v>
      </c>
      <c r="G6172" s="70">
        <f t="shared" si="1038"/>
        <v>6956.2116564417174</v>
      </c>
      <c r="H6172" s="70" t="e" cm="1">
        <f t="array" ref="H6172">INDEX(magic_bricks_appreciation_pivot!$A$13:$K$20,MATCH(C6172,magic_bricks_appreciation_pivot!$A$13:$A$20,0),1+MATCH(F6172,INDEX(magic_bricks_appreciation_pivot!$B$13:$K$13,0),0))</f>
        <v>#N/A</v>
      </c>
      <c r="I6172" s="70"/>
      <c r="J6172">
        <v>187</v>
      </c>
      <c r="K6172">
        <v>1</v>
      </c>
      <c r="L6172">
        <v>1</v>
      </c>
      <c r="M6172">
        <v>3</v>
      </c>
      <c r="N6172" t="s">
        <v>168</v>
      </c>
      <c r="O6172" t="s">
        <v>161</v>
      </c>
      <c r="P6172" s="12">
        <v>30038</v>
      </c>
      <c r="Q6172" t="s">
        <v>194</v>
      </c>
      <c r="R6172" t="s">
        <v>177</v>
      </c>
      <c r="S6172" t="s">
        <v>178</v>
      </c>
      <c r="T6172" t="s">
        <v>163</v>
      </c>
      <c r="U6172">
        <v>2.1</v>
      </c>
      <c r="V6172">
        <v>4</v>
      </c>
      <c r="W6172">
        <v>2.4</v>
      </c>
      <c r="X6172">
        <v>2.63</v>
      </c>
      <c r="Y6172">
        <v>217702</v>
      </c>
      <c r="Z6172">
        <v>34016</v>
      </c>
      <c r="AA6172">
        <v>6803175</v>
      </c>
    </row>
    <row r="6173" spans="1:27">
      <c r="A6173" t="s">
        <v>6366</v>
      </c>
      <c r="B6173" t="s">
        <v>75</v>
      </c>
      <c r="C6173" t="s">
        <v>75</v>
      </c>
      <c r="D6173">
        <v>1914</v>
      </c>
      <c r="E6173" s="12">
        <v>40936</v>
      </c>
      <c r="F6173" s="72">
        <f t="shared" si="1037"/>
        <v>2012</v>
      </c>
      <c r="G6173" s="70">
        <f t="shared" si="1038"/>
        <v>7005.7836990595615</v>
      </c>
      <c r="H6173" s="70" cm="1">
        <f t="array" ref="H6173">INDEX(magic_bricks_appreciation_pivot!$A$13:$K$20,MATCH(C6173,magic_bricks_appreciation_pivot!$A$13:$A$20,0),1+MATCH(F6173,INDEX(magic_bricks_appreciation_pivot!$B$13:$K$13,0),0))</f>
        <v>0.4595405666106962</v>
      </c>
      <c r="I6173" s="70">
        <f>G6173+G6173*H6173</f>
        <v>10225.225509677372</v>
      </c>
      <c r="J6173">
        <v>105</v>
      </c>
      <c r="K6173">
        <v>2</v>
      </c>
      <c r="L6173">
        <v>1</v>
      </c>
      <c r="M6173">
        <v>5</v>
      </c>
      <c r="N6173" t="s">
        <v>176</v>
      </c>
      <c r="O6173" t="s">
        <v>155</v>
      </c>
      <c r="P6173" s="12">
        <v>35096</v>
      </c>
      <c r="Q6173" t="s">
        <v>194</v>
      </c>
      <c r="R6173" t="s">
        <v>165</v>
      </c>
      <c r="S6173" t="s">
        <v>178</v>
      </c>
      <c r="T6173" t="s">
        <v>182</v>
      </c>
      <c r="U6173">
        <v>2.2000000000000002</v>
      </c>
      <c r="V6173">
        <v>3</v>
      </c>
      <c r="W6173">
        <v>2.2999999999999998</v>
      </c>
      <c r="X6173">
        <v>2.4449999999999998</v>
      </c>
      <c r="Y6173">
        <v>536363</v>
      </c>
      <c r="Z6173">
        <v>147500</v>
      </c>
      <c r="AA6173">
        <v>13409070</v>
      </c>
    </row>
    <row r="6174" spans="1:27" hidden="1">
      <c r="A6174" t="s">
        <v>6367</v>
      </c>
      <c r="B6174" t="s">
        <v>51</v>
      </c>
      <c r="C6174" t="s">
        <v>51</v>
      </c>
      <c r="D6174">
        <v>1668</v>
      </c>
      <c r="E6174" s="12">
        <v>38918</v>
      </c>
      <c r="F6174" s="72">
        <f t="shared" si="1037"/>
        <v>2006</v>
      </c>
      <c r="G6174" s="70">
        <f t="shared" si="1038"/>
        <v>5416.630695443645</v>
      </c>
      <c r="H6174" s="70" t="e" cm="1">
        <f t="array" ref="H6174">INDEX(magic_bricks_appreciation_pivot!$A$13:$K$20,MATCH(C6174,magic_bricks_appreciation_pivot!$A$13:$A$20,0),1+MATCH(F6174,INDEX(magic_bricks_appreciation_pivot!$B$13:$K$13,0),0))</f>
        <v>#N/A</v>
      </c>
      <c r="I6174" s="70"/>
      <c r="J6174">
        <v>167</v>
      </c>
      <c r="K6174">
        <v>2</v>
      </c>
      <c r="L6174">
        <v>1</v>
      </c>
      <c r="M6174">
        <v>4</v>
      </c>
      <c r="N6174" t="s">
        <v>193</v>
      </c>
      <c r="O6174" t="s">
        <v>161</v>
      </c>
      <c r="P6174" s="12">
        <v>30888</v>
      </c>
      <c r="Q6174" t="s">
        <v>169</v>
      </c>
      <c r="R6174" t="s">
        <v>170</v>
      </c>
      <c r="S6174" t="s">
        <v>158</v>
      </c>
      <c r="T6174" t="s">
        <v>171</v>
      </c>
      <c r="U6174">
        <v>3.5</v>
      </c>
      <c r="V6174">
        <v>4.5</v>
      </c>
      <c r="W6174">
        <v>4.3</v>
      </c>
      <c r="X6174">
        <v>4.1900000000000004</v>
      </c>
      <c r="Y6174">
        <v>316223</v>
      </c>
      <c r="Z6174">
        <v>180699</v>
      </c>
      <c r="AA6174">
        <v>9034940</v>
      </c>
    </row>
    <row r="6175" spans="1:27">
      <c r="A6175" t="s">
        <v>6368</v>
      </c>
      <c r="B6175" t="s">
        <v>56</v>
      </c>
      <c r="C6175" t="s">
        <v>56</v>
      </c>
      <c r="D6175">
        <v>1205</v>
      </c>
      <c r="E6175" s="12">
        <v>40444</v>
      </c>
      <c r="F6175" s="72">
        <f t="shared" si="1037"/>
        <v>2010</v>
      </c>
      <c r="G6175" s="70">
        <f t="shared" si="1038"/>
        <v>11850.199170124481</v>
      </c>
      <c r="H6175" s="70" cm="1">
        <f t="array" ref="H6175">INDEX(magic_bricks_appreciation_pivot!$A$13:$K$20,MATCH(C6175,magic_bricks_appreciation_pivot!$A$13:$A$20,0),1+MATCH(F6175,INDEX(magic_bricks_appreciation_pivot!$B$13:$K$13,0),0))</f>
        <v>0.62795711804515786</v>
      </c>
      <c r="I6175" s="70">
        <f>G6175+G6175*H6175</f>
        <v>19291.616089256971</v>
      </c>
      <c r="J6175">
        <v>106</v>
      </c>
      <c r="K6175">
        <v>2</v>
      </c>
      <c r="L6175">
        <v>2</v>
      </c>
      <c r="M6175">
        <v>4</v>
      </c>
      <c r="N6175" t="s">
        <v>168</v>
      </c>
      <c r="O6175" t="s">
        <v>161</v>
      </c>
      <c r="P6175" s="12">
        <v>38254</v>
      </c>
      <c r="Q6175" t="s">
        <v>156</v>
      </c>
      <c r="R6175" t="s">
        <v>177</v>
      </c>
      <c r="S6175" t="s">
        <v>158</v>
      </c>
      <c r="T6175" t="s">
        <v>166</v>
      </c>
      <c r="U6175">
        <v>4.3</v>
      </c>
      <c r="V6175">
        <v>2.7</v>
      </c>
      <c r="W6175">
        <v>2.2999999999999998</v>
      </c>
      <c r="X6175">
        <v>2.98</v>
      </c>
      <c r="Y6175">
        <v>499782</v>
      </c>
      <c r="Z6175">
        <v>114236</v>
      </c>
      <c r="AA6175">
        <v>14279490</v>
      </c>
    </row>
    <row r="6176" spans="1:27" hidden="1">
      <c r="A6176" t="s">
        <v>6369</v>
      </c>
      <c r="B6176" t="s">
        <v>23</v>
      </c>
      <c r="C6176" t="s">
        <v>23</v>
      </c>
      <c r="D6176">
        <v>685</v>
      </c>
      <c r="E6176" s="12">
        <v>40154</v>
      </c>
      <c r="F6176" s="72">
        <f t="shared" si="1037"/>
        <v>2009</v>
      </c>
      <c r="G6176" s="70">
        <f t="shared" si="1038"/>
        <v>8311.6788321167878</v>
      </c>
      <c r="H6176" s="70" t="e" cm="1">
        <f t="array" ref="H6176">INDEX(magic_bricks_appreciation_pivot!$A$13:$K$20,MATCH(C6176,magic_bricks_appreciation_pivot!$A$13:$A$20,0),1+MATCH(F6176,INDEX(magic_bricks_appreciation_pivot!$B$13:$K$13,0),0))</f>
        <v>#N/A</v>
      </c>
      <c r="I6176" s="70"/>
      <c r="J6176">
        <v>73</v>
      </c>
      <c r="K6176">
        <v>1</v>
      </c>
      <c r="L6176">
        <v>1</v>
      </c>
      <c r="M6176">
        <v>2</v>
      </c>
      <c r="N6176" t="s">
        <v>168</v>
      </c>
      <c r="O6176" t="s">
        <v>161</v>
      </c>
      <c r="P6176" s="12">
        <v>32854</v>
      </c>
      <c r="Q6176" t="s">
        <v>194</v>
      </c>
      <c r="R6176" t="s">
        <v>170</v>
      </c>
      <c r="S6176" t="s">
        <v>162</v>
      </c>
      <c r="T6176" t="s">
        <v>163</v>
      </c>
      <c r="U6176">
        <v>3.4</v>
      </c>
      <c r="V6176">
        <v>2.2000000000000002</v>
      </c>
      <c r="W6176">
        <v>4</v>
      </c>
      <c r="X6176">
        <v>3.28</v>
      </c>
      <c r="Y6176">
        <v>227740</v>
      </c>
      <c r="Z6176">
        <v>51242</v>
      </c>
      <c r="AA6176">
        <v>5693500</v>
      </c>
    </row>
    <row r="6177" spans="1:27">
      <c r="A6177" t="s">
        <v>6370</v>
      </c>
      <c r="B6177" t="s">
        <v>201</v>
      </c>
      <c r="C6177" t="s">
        <v>201</v>
      </c>
      <c r="D6177">
        <v>2088</v>
      </c>
      <c r="E6177" s="12">
        <v>40918</v>
      </c>
      <c r="F6177" s="72">
        <f t="shared" si="1037"/>
        <v>2012</v>
      </c>
      <c r="G6177" s="70">
        <f t="shared" si="1038"/>
        <v>5282.0593869731802</v>
      </c>
      <c r="H6177" s="70" cm="1">
        <f t="array" ref="H6177">INDEX(magic_bricks_appreciation_pivot!$A$13:$K$20,MATCH(C6177,magic_bricks_appreciation_pivot!$A$13:$A$20,0),1+MATCH(F6177,INDEX(magic_bricks_appreciation_pivot!$B$13:$K$13,0),0))</f>
        <v>0.26292059267573231</v>
      </c>
      <c r="I6177" s="70">
        <f>G6177+G6177*H6177</f>
        <v>6670.821571544584</v>
      </c>
      <c r="J6177">
        <v>170</v>
      </c>
      <c r="K6177">
        <v>3</v>
      </c>
      <c r="L6177">
        <v>2</v>
      </c>
      <c r="M6177">
        <v>5</v>
      </c>
      <c r="N6177" t="s">
        <v>193</v>
      </c>
      <c r="O6177" t="s">
        <v>161</v>
      </c>
      <c r="P6177" s="12">
        <v>31063</v>
      </c>
      <c r="Q6177" t="s">
        <v>194</v>
      </c>
      <c r="R6177" t="s">
        <v>157</v>
      </c>
      <c r="S6177" t="s">
        <v>162</v>
      </c>
      <c r="T6177" t="s">
        <v>166</v>
      </c>
      <c r="U6177">
        <v>4.7</v>
      </c>
      <c r="V6177">
        <v>2.1</v>
      </c>
      <c r="W6177">
        <v>4.4000000000000004</v>
      </c>
      <c r="X6177">
        <v>3.8</v>
      </c>
      <c r="Y6177">
        <v>463215</v>
      </c>
      <c r="Z6177">
        <v>121318</v>
      </c>
      <c r="AA6177">
        <v>11028940</v>
      </c>
    </row>
    <row r="6178" spans="1:27" hidden="1">
      <c r="A6178" t="s">
        <v>6371</v>
      </c>
      <c r="B6178" t="s">
        <v>175</v>
      </c>
      <c r="C6178" t="s">
        <v>34</v>
      </c>
      <c r="D6178">
        <v>1014</v>
      </c>
      <c r="E6178" s="12">
        <v>39394</v>
      </c>
      <c r="F6178" s="72">
        <f t="shared" si="1037"/>
        <v>2007</v>
      </c>
      <c r="G6178" s="70">
        <f t="shared" si="1038"/>
        <v>10593.816568047338</v>
      </c>
      <c r="H6178" s="70" t="e" cm="1">
        <f t="array" ref="H6178">INDEX(magic_bricks_appreciation_pivot!$A$13:$K$20,MATCH(C6178,magic_bricks_appreciation_pivot!$A$13:$A$20,0),1+MATCH(F6178,INDEX(magic_bricks_appreciation_pivot!$B$13:$K$13,0),0))</f>
        <v>#N/A</v>
      </c>
      <c r="I6178" s="70"/>
      <c r="J6178">
        <v>54</v>
      </c>
      <c r="K6178">
        <v>1</v>
      </c>
      <c r="L6178">
        <v>1</v>
      </c>
      <c r="M6178">
        <v>3</v>
      </c>
      <c r="N6178" t="s">
        <v>184</v>
      </c>
      <c r="O6178" t="s">
        <v>155</v>
      </c>
      <c r="P6178" s="12">
        <v>34649</v>
      </c>
      <c r="Q6178" t="s">
        <v>169</v>
      </c>
      <c r="R6178" t="s">
        <v>177</v>
      </c>
      <c r="S6178" t="s">
        <v>158</v>
      </c>
      <c r="T6178" t="s">
        <v>182</v>
      </c>
      <c r="U6178">
        <v>3.2</v>
      </c>
      <c r="V6178">
        <v>4.3</v>
      </c>
      <c r="W6178">
        <v>3.1</v>
      </c>
      <c r="X6178">
        <v>3.61</v>
      </c>
      <c r="Y6178">
        <v>343748</v>
      </c>
      <c r="Z6178">
        <v>53711</v>
      </c>
      <c r="AA6178">
        <v>10742130</v>
      </c>
    </row>
    <row r="6179" spans="1:27">
      <c r="A6179" t="s">
        <v>6372</v>
      </c>
      <c r="B6179" t="s">
        <v>429</v>
      </c>
      <c r="C6179" t="s">
        <v>34</v>
      </c>
      <c r="D6179">
        <v>806</v>
      </c>
      <c r="E6179" s="12">
        <v>41943</v>
      </c>
      <c r="F6179" s="72">
        <f t="shared" si="1037"/>
        <v>2014</v>
      </c>
      <c r="G6179" s="70">
        <f t="shared" si="1038"/>
        <v>9651.2406947890813</v>
      </c>
      <c r="H6179" s="70" cm="1">
        <f t="array" ref="H6179">INDEX(magic_bricks_appreciation_pivot!$A$13:$K$20,MATCH(C6179,magic_bricks_appreciation_pivot!$A$13:$A$20,0),1+MATCH(F6179,INDEX(magic_bricks_appreciation_pivot!$B$13:$K$13,0),0))</f>
        <v>5.1040744021257752E-2</v>
      </c>
      <c r="I6179" s="70">
        <f>G6179+G6179*H6179</f>
        <v>10143.847200579357</v>
      </c>
      <c r="J6179">
        <v>137</v>
      </c>
      <c r="K6179">
        <v>1</v>
      </c>
      <c r="L6179">
        <v>1</v>
      </c>
      <c r="M6179">
        <v>3</v>
      </c>
      <c r="N6179" t="s">
        <v>168</v>
      </c>
      <c r="O6179" t="s">
        <v>155</v>
      </c>
      <c r="P6179" s="12">
        <v>29533</v>
      </c>
      <c r="Q6179" t="s">
        <v>194</v>
      </c>
      <c r="R6179" t="s">
        <v>177</v>
      </c>
      <c r="S6179" t="s">
        <v>162</v>
      </c>
      <c r="T6179" t="s">
        <v>163</v>
      </c>
      <c r="U6179">
        <v>2.1</v>
      </c>
      <c r="V6179">
        <v>4</v>
      </c>
      <c r="W6179">
        <v>2.6</v>
      </c>
      <c r="X6179">
        <v>3.01</v>
      </c>
      <c r="Y6179">
        <v>210030</v>
      </c>
      <c r="Z6179">
        <v>108905</v>
      </c>
      <c r="AA6179">
        <v>7778900</v>
      </c>
    </row>
    <row r="6180" spans="1:27" hidden="1">
      <c r="A6180" t="s">
        <v>6373</v>
      </c>
      <c r="B6180" t="s">
        <v>51</v>
      </c>
      <c r="C6180" t="s">
        <v>51</v>
      </c>
      <c r="D6180">
        <v>1545</v>
      </c>
      <c r="E6180" s="12">
        <v>40055</v>
      </c>
      <c r="F6180" s="72">
        <f t="shared" si="1037"/>
        <v>2009</v>
      </c>
      <c r="G6180" s="70">
        <f t="shared" si="1038"/>
        <v>6262</v>
      </c>
      <c r="H6180" s="70" t="e" cm="1">
        <f t="array" ref="H6180">INDEX(magic_bricks_appreciation_pivot!$A$13:$K$20,MATCH(C6180,magic_bricks_appreciation_pivot!$A$13:$A$20,0),1+MATCH(F6180,INDEX(magic_bricks_appreciation_pivot!$B$13:$K$13,0),0))</f>
        <v>#N/A</v>
      </c>
      <c r="I6180" s="70"/>
      <c r="J6180">
        <v>157</v>
      </c>
      <c r="K6180">
        <v>2</v>
      </c>
      <c r="L6180">
        <v>1</v>
      </c>
      <c r="M6180">
        <v>4</v>
      </c>
      <c r="N6180" t="s">
        <v>168</v>
      </c>
      <c r="O6180" t="s">
        <v>155</v>
      </c>
      <c r="P6180" s="12">
        <v>32025</v>
      </c>
      <c r="Q6180" t="s">
        <v>169</v>
      </c>
      <c r="R6180" t="s">
        <v>165</v>
      </c>
      <c r="S6180" t="s">
        <v>162</v>
      </c>
      <c r="T6180" t="s">
        <v>171</v>
      </c>
      <c r="U6180">
        <v>3.2</v>
      </c>
      <c r="V6180">
        <v>3.4</v>
      </c>
      <c r="W6180">
        <v>2.6</v>
      </c>
      <c r="X6180">
        <v>3.11</v>
      </c>
      <c r="Y6180">
        <v>309593</v>
      </c>
      <c r="Z6180">
        <v>154797</v>
      </c>
      <c r="AA6180">
        <v>9674790</v>
      </c>
    </row>
    <row r="6181" spans="1:27">
      <c r="A6181" t="s">
        <v>6374</v>
      </c>
      <c r="B6181" t="s">
        <v>175</v>
      </c>
      <c r="C6181" t="s">
        <v>34</v>
      </c>
      <c r="D6181">
        <v>1045</v>
      </c>
      <c r="E6181" s="12">
        <v>40833</v>
      </c>
      <c r="F6181" s="72">
        <f t="shared" si="1037"/>
        <v>2011</v>
      </c>
      <c r="G6181" s="70">
        <f t="shared" si="1038"/>
        <v>12938.612440191388</v>
      </c>
      <c r="H6181" s="70" cm="1">
        <f t="array" ref="H6181">INDEX(magic_bricks_appreciation_pivot!$A$13:$K$20,MATCH(C6181,magic_bricks_appreciation_pivot!$A$13:$A$20,0),1+MATCH(F6181,INDEX(magic_bricks_appreciation_pivot!$B$13:$K$13,0),0))</f>
        <v>0.22839026915113872</v>
      </c>
      <c r="I6181" s="70">
        <f t="shared" ref="I6181:I6182" si="1044">G6181+G6181*H6181</f>
        <v>15893.66561784897</v>
      </c>
      <c r="J6181">
        <v>90</v>
      </c>
      <c r="K6181">
        <v>1</v>
      </c>
      <c r="L6181">
        <v>1</v>
      </c>
      <c r="M6181">
        <v>3</v>
      </c>
      <c r="N6181" t="s">
        <v>168</v>
      </c>
      <c r="O6181" t="s">
        <v>161</v>
      </c>
      <c r="P6181" s="12">
        <v>36818</v>
      </c>
      <c r="Q6181" t="s">
        <v>156</v>
      </c>
      <c r="R6181" t="s">
        <v>170</v>
      </c>
      <c r="S6181" t="s">
        <v>162</v>
      </c>
      <c r="T6181" t="s">
        <v>182</v>
      </c>
      <c r="U6181">
        <v>3.4</v>
      </c>
      <c r="V6181">
        <v>4.5</v>
      </c>
      <c r="W6181">
        <v>3.8</v>
      </c>
      <c r="X6181">
        <v>3.96</v>
      </c>
      <c r="Y6181">
        <v>432667</v>
      </c>
      <c r="Z6181">
        <v>108167</v>
      </c>
      <c r="AA6181">
        <v>13520850</v>
      </c>
    </row>
    <row r="6182" spans="1:27">
      <c r="A6182" t="s">
        <v>6375</v>
      </c>
      <c r="B6182" t="s">
        <v>75</v>
      </c>
      <c r="C6182" t="s">
        <v>75</v>
      </c>
      <c r="D6182">
        <v>1951</v>
      </c>
      <c r="E6182" s="12">
        <v>40900</v>
      </c>
      <c r="F6182" s="72">
        <f t="shared" si="1037"/>
        <v>2011</v>
      </c>
      <c r="G6182" s="70">
        <f t="shared" si="1038"/>
        <v>6958.7954894925679</v>
      </c>
      <c r="H6182" s="70" cm="1">
        <f t="array" ref="H6182">INDEX(magic_bricks_appreciation_pivot!$A$13:$K$20,MATCH(C6182,magic_bricks_appreciation_pivot!$A$13:$A$20,0),1+MATCH(F6182,INDEX(magic_bricks_appreciation_pivot!$B$13:$K$13,0),0))</f>
        <v>0.51504700450575736</v>
      </c>
      <c r="I6182" s="70">
        <f t="shared" si="1044"/>
        <v>10542.90226132389</v>
      </c>
      <c r="J6182">
        <v>122</v>
      </c>
      <c r="K6182">
        <v>2</v>
      </c>
      <c r="L6182">
        <v>1</v>
      </c>
      <c r="M6182">
        <v>5</v>
      </c>
      <c r="N6182" t="s">
        <v>193</v>
      </c>
      <c r="O6182" t="s">
        <v>155</v>
      </c>
      <c r="P6182" s="12">
        <v>24840</v>
      </c>
      <c r="Q6182" t="s">
        <v>169</v>
      </c>
      <c r="R6182" t="s">
        <v>165</v>
      </c>
      <c r="S6182" t="s">
        <v>178</v>
      </c>
      <c r="T6182" t="s">
        <v>163</v>
      </c>
      <c r="U6182">
        <v>4</v>
      </c>
      <c r="V6182">
        <v>2.5</v>
      </c>
      <c r="W6182">
        <v>4.7</v>
      </c>
      <c r="X6182">
        <v>3.94</v>
      </c>
      <c r="Y6182">
        <v>461605</v>
      </c>
      <c r="Z6182">
        <v>149343</v>
      </c>
      <c r="AA6182">
        <v>13576610</v>
      </c>
    </row>
    <row r="6183" spans="1:27" hidden="1">
      <c r="A6183" t="s">
        <v>6376</v>
      </c>
      <c r="B6183" t="s">
        <v>23</v>
      </c>
      <c r="C6183" t="s">
        <v>23</v>
      </c>
      <c r="D6183">
        <v>898</v>
      </c>
      <c r="E6183" s="12">
        <v>40159</v>
      </c>
      <c r="F6183" s="72">
        <f t="shared" si="1037"/>
        <v>2009</v>
      </c>
      <c r="G6183" s="70">
        <f t="shared" si="1038"/>
        <v>5750.8351893095769</v>
      </c>
      <c r="H6183" s="70" t="e" cm="1">
        <f t="array" ref="H6183">INDEX(magic_bricks_appreciation_pivot!$A$13:$K$20,MATCH(C6183,magic_bricks_appreciation_pivot!$A$13:$A$20,0),1+MATCH(F6183,INDEX(magic_bricks_appreciation_pivot!$B$13:$K$13,0),0))</f>
        <v>#N/A</v>
      </c>
      <c r="I6183" s="70"/>
      <c r="J6183">
        <v>196</v>
      </c>
      <c r="K6183">
        <v>1</v>
      </c>
      <c r="L6183">
        <v>1</v>
      </c>
      <c r="M6183">
        <v>3</v>
      </c>
      <c r="N6183" t="s">
        <v>184</v>
      </c>
      <c r="O6183" t="s">
        <v>161</v>
      </c>
      <c r="P6183" s="12">
        <v>27749</v>
      </c>
      <c r="Q6183" t="s">
        <v>169</v>
      </c>
      <c r="R6183" t="s">
        <v>157</v>
      </c>
      <c r="S6183" t="s">
        <v>178</v>
      </c>
      <c r="T6183" t="s">
        <v>171</v>
      </c>
      <c r="U6183">
        <v>2.2000000000000002</v>
      </c>
      <c r="V6183">
        <v>2.2999999999999998</v>
      </c>
      <c r="W6183">
        <v>4.8</v>
      </c>
      <c r="X6183">
        <v>3.27</v>
      </c>
      <c r="Y6183">
        <v>180749</v>
      </c>
      <c r="Z6183">
        <v>41314</v>
      </c>
      <c r="AA6183">
        <v>5164250</v>
      </c>
    </row>
    <row r="6184" spans="1:27">
      <c r="A6184" t="s">
        <v>6377</v>
      </c>
      <c r="B6184" t="s">
        <v>201</v>
      </c>
      <c r="C6184" t="s">
        <v>201</v>
      </c>
      <c r="D6184">
        <v>2339</v>
      </c>
      <c r="E6184" s="12">
        <v>40575</v>
      </c>
      <c r="F6184" s="72">
        <f t="shared" si="1037"/>
        <v>2011</v>
      </c>
      <c r="G6184" s="70">
        <f t="shared" si="1038"/>
        <v>8050.3120991876867</v>
      </c>
      <c r="H6184" s="70" cm="1">
        <f t="array" ref="H6184">INDEX(magic_bricks_appreciation_pivot!$A$13:$K$20,MATCH(C6184,magic_bricks_appreciation_pivot!$A$13:$A$20,0),1+MATCH(F6184,INDEX(magic_bricks_appreciation_pivot!$B$13:$K$13,0),0))</f>
        <v>0.57884713052310821</v>
      </c>
      <c r="I6184" s="70">
        <f t="shared" ref="I6184:I6189" si="1045">G6184+G6184*H6184</f>
        <v>12710.212157617938</v>
      </c>
      <c r="J6184">
        <v>9</v>
      </c>
      <c r="K6184">
        <v>4</v>
      </c>
      <c r="L6184">
        <v>2</v>
      </c>
      <c r="M6184">
        <v>6</v>
      </c>
      <c r="N6184" t="s">
        <v>168</v>
      </c>
      <c r="O6184" t="s">
        <v>155</v>
      </c>
      <c r="P6184" s="12">
        <v>35465</v>
      </c>
      <c r="Q6184" t="s">
        <v>156</v>
      </c>
      <c r="R6184" t="s">
        <v>170</v>
      </c>
      <c r="S6184" t="s">
        <v>162</v>
      </c>
      <c r="T6184" t="s">
        <v>163</v>
      </c>
      <c r="U6184">
        <v>4</v>
      </c>
      <c r="V6184">
        <v>4.7</v>
      </c>
      <c r="W6184">
        <v>4.8</v>
      </c>
      <c r="X6184">
        <v>4.53</v>
      </c>
      <c r="Y6184">
        <v>753187</v>
      </c>
      <c r="Z6184">
        <v>263616</v>
      </c>
      <c r="AA6184">
        <v>18829680</v>
      </c>
    </row>
    <row r="6185" spans="1:27">
      <c r="A6185" t="s">
        <v>6378</v>
      </c>
      <c r="B6185" t="s">
        <v>201</v>
      </c>
      <c r="C6185" t="s">
        <v>201</v>
      </c>
      <c r="D6185">
        <v>2379</v>
      </c>
      <c r="E6185" s="12">
        <v>40369</v>
      </c>
      <c r="F6185" s="72">
        <f t="shared" si="1037"/>
        <v>2010</v>
      </c>
      <c r="G6185" s="70">
        <f t="shared" si="1038"/>
        <v>5000.6809583858767</v>
      </c>
      <c r="H6185" s="70" cm="1">
        <f t="array" ref="H6185">INDEX(magic_bricks_appreciation_pivot!$A$13:$K$20,MATCH(C6185,magic_bricks_appreciation_pivot!$A$13:$A$20,0),1+MATCH(F6185,INDEX(magic_bricks_appreciation_pivot!$B$13:$K$13,0),0))</f>
        <v>0.62790190260080292</v>
      </c>
      <c r="I6185" s="70">
        <f t="shared" si="1045"/>
        <v>8140.6180464559748</v>
      </c>
      <c r="J6185">
        <v>68</v>
      </c>
      <c r="K6185">
        <v>4</v>
      </c>
      <c r="L6185">
        <v>2</v>
      </c>
      <c r="M6185">
        <v>6</v>
      </c>
      <c r="N6185" t="s">
        <v>193</v>
      </c>
      <c r="O6185" t="s">
        <v>161</v>
      </c>
      <c r="P6185" s="12">
        <v>32704</v>
      </c>
      <c r="Q6185" t="s">
        <v>194</v>
      </c>
      <c r="R6185" t="s">
        <v>177</v>
      </c>
      <c r="S6185" t="s">
        <v>158</v>
      </c>
      <c r="T6185" t="s">
        <v>182</v>
      </c>
      <c r="U6185">
        <v>4.9000000000000004</v>
      </c>
      <c r="V6185">
        <v>3.1</v>
      </c>
      <c r="W6185">
        <v>2.6</v>
      </c>
      <c r="X6185">
        <v>3.44</v>
      </c>
      <c r="Y6185">
        <v>499658</v>
      </c>
      <c r="Z6185">
        <v>154656</v>
      </c>
      <c r="AA6185">
        <v>11896620</v>
      </c>
    </row>
    <row r="6186" spans="1:27">
      <c r="A6186" t="s">
        <v>6379</v>
      </c>
      <c r="B6186" t="s">
        <v>23</v>
      </c>
      <c r="C6186" t="s">
        <v>23</v>
      </c>
      <c r="D6186">
        <v>1692</v>
      </c>
      <c r="E6186" s="12">
        <v>40454</v>
      </c>
      <c r="F6186" s="72">
        <f t="shared" si="1037"/>
        <v>2010</v>
      </c>
      <c r="G6186" s="70">
        <f t="shared" si="1038"/>
        <v>5890.5141843971633</v>
      </c>
      <c r="H6186" s="70" cm="1">
        <f t="array" ref="H6186">INDEX(magic_bricks_appreciation_pivot!$A$13:$K$20,MATCH(C6186,magic_bricks_appreciation_pivot!$A$13:$A$20,0),1+MATCH(F6186,INDEX(magic_bricks_appreciation_pivot!$B$13:$K$13,0),0))</f>
        <v>0.49881786187527283</v>
      </c>
      <c r="I6186" s="70">
        <f t="shared" si="1045"/>
        <v>8828.807875204122</v>
      </c>
      <c r="J6186">
        <v>94</v>
      </c>
      <c r="K6186">
        <v>2</v>
      </c>
      <c r="L6186">
        <v>2</v>
      </c>
      <c r="M6186">
        <v>4</v>
      </c>
      <c r="N6186" t="s">
        <v>176</v>
      </c>
      <c r="O6186" t="s">
        <v>155</v>
      </c>
      <c r="P6186" s="12">
        <v>37169</v>
      </c>
      <c r="Q6186" t="s">
        <v>194</v>
      </c>
      <c r="R6186" t="s">
        <v>177</v>
      </c>
      <c r="S6186" t="s">
        <v>162</v>
      </c>
      <c r="T6186" t="s">
        <v>166</v>
      </c>
      <c r="U6186">
        <v>3.4</v>
      </c>
      <c r="V6186">
        <v>3.9</v>
      </c>
      <c r="W6186">
        <v>3.3</v>
      </c>
      <c r="X6186">
        <v>3.51</v>
      </c>
      <c r="Y6186">
        <v>338870</v>
      </c>
      <c r="Z6186">
        <v>119601</v>
      </c>
      <c r="AA6186">
        <v>9966750</v>
      </c>
    </row>
    <row r="6187" spans="1:27">
      <c r="A6187" t="s">
        <v>6380</v>
      </c>
      <c r="B6187" t="s">
        <v>201</v>
      </c>
      <c r="C6187" t="s">
        <v>201</v>
      </c>
      <c r="D6187">
        <v>2352</v>
      </c>
      <c r="E6187" s="12">
        <v>40994</v>
      </c>
      <c r="F6187" s="72">
        <f t="shared" si="1037"/>
        <v>2012</v>
      </c>
      <c r="G6187" s="70">
        <f t="shared" si="1038"/>
        <v>6124.4812925170072</v>
      </c>
      <c r="H6187" s="70" cm="1">
        <f t="array" ref="H6187">INDEX(magic_bricks_appreciation_pivot!$A$13:$K$20,MATCH(C6187,magic_bricks_appreciation_pivot!$A$13:$A$20,0),1+MATCH(F6187,INDEX(magic_bricks_appreciation_pivot!$B$13:$K$13,0),0))</f>
        <v>0.26292059267573231</v>
      </c>
      <c r="I6187" s="70">
        <f t="shared" si="1045"/>
        <v>7734.7335437770143</v>
      </c>
      <c r="J6187">
        <v>145</v>
      </c>
      <c r="K6187">
        <v>4</v>
      </c>
      <c r="L6187">
        <v>2</v>
      </c>
      <c r="M6187">
        <v>6</v>
      </c>
      <c r="N6187" t="s">
        <v>168</v>
      </c>
      <c r="O6187" t="s">
        <v>155</v>
      </c>
      <c r="P6187" s="12">
        <v>34789</v>
      </c>
      <c r="Q6187" t="s">
        <v>169</v>
      </c>
      <c r="R6187" t="s">
        <v>170</v>
      </c>
      <c r="S6187" t="s">
        <v>162</v>
      </c>
      <c r="T6187" t="s">
        <v>182</v>
      </c>
      <c r="U6187">
        <v>2.4</v>
      </c>
      <c r="V6187">
        <v>4.4000000000000004</v>
      </c>
      <c r="W6187">
        <v>4.9000000000000004</v>
      </c>
      <c r="X6187">
        <v>4</v>
      </c>
      <c r="Y6187">
        <v>691429</v>
      </c>
      <c r="Z6187">
        <v>158453</v>
      </c>
      <c r="AA6187">
        <v>14404780</v>
      </c>
    </row>
    <row r="6188" spans="1:27">
      <c r="A6188" t="s">
        <v>6381</v>
      </c>
      <c r="B6188" t="s">
        <v>175</v>
      </c>
      <c r="C6188" t="s">
        <v>34</v>
      </c>
      <c r="D6188">
        <v>1114</v>
      </c>
      <c r="E6188" s="12">
        <v>41329</v>
      </c>
      <c r="F6188" s="72">
        <f t="shared" si="1037"/>
        <v>2013</v>
      </c>
      <c r="G6188" s="70">
        <f t="shared" si="1038"/>
        <v>8741.7414721723526</v>
      </c>
      <c r="H6188" s="70" cm="1">
        <f t="array" ref="H6188">INDEX(magic_bricks_appreciation_pivot!$A$13:$K$20,MATCH(C6188,magic_bricks_appreciation_pivot!$A$13:$A$20,0),1+MATCH(F6188,INDEX(magic_bricks_appreciation_pivot!$B$13:$K$13,0),0))</f>
        <v>0.11656080922135968</v>
      </c>
      <c r="I6188" s="70">
        <f t="shared" si="1045"/>
        <v>9760.6859321726824</v>
      </c>
      <c r="J6188">
        <v>64</v>
      </c>
      <c r="K6188">
        <v>1</v>
      </c>
      <c r="L6188">
        <v>1</v>
      </c>
      <c r="M6188">
        <v>3</v>
      </c>
      <c r="N6188" t="s">
        <v>168</v>
      </c>
      <c r="O6188" t="s">
        <v>155</v>
      </c>
      <c r="P6188" s="12">
        <v>28919</v>
      </c>
      <c r="Q6188" t="s">
        <v>194</v>
      </c>
      <c r="R6188" t="s">
        <v>170</v>
      </c>
      <c r="S6188" t="s">
        <v>162</v>
      </c>
      <c r="T6188" t="s">
        <v>166</v>
      </c>
      <c r="U6188">
        <v>2.9</v>
      </c>
      <c r="V6188">
        <v>4.5</v>
      </c>
      <c r="W6188">
        <v>3</v>
      </c>
      <c r="X6188">
        <v>3.57</v>
      </c>
      <c r="Y6188">
        <v>282411</v>
      </c>
      <c r="Z6188">
        <v>136336</v>
      </c>
      <c r="AA6188">
        <v>9738300</v>
      </c>
    </row>
    <row r="6189" spans="1:27">
      <c r="A6189" t="s">
        <v>6382</v>
      </c>
      <c r="B6189" t="s">
        <v>39</v>
      </c>
      <c r="C6189" t="s">
        <v>39</v>
      </c>
      <c r="D6189">
        <v>1890</v>
      </c>
      <c r="E6189" s="12">
        <v>40838</v>
      </c>
      <c r="F6189" s="72">
        <f t="shared" si="1037"/>
        <v>2011</v>
      </c>
      <c r="G6189" s="70">
        <f t="shared" si="1038"/>
        <v>7081.1904761904761</v>
      </c>
      <c r="H6189" s="70" cm="1">
        <f t="array" ref="H6189">INDEX(magic_bricks_appreciation_pivot!$A$13:$K$20,MATCH(C6189,magic_bricks_appreciation_pivot!$A$13:$A$20,0),1+MATCH(F6189,INDEX(magic_bricks_appreciation_pivot!$B$13:$K$13,0),0))</f>
        <v>0.32133594787779113</v>
      </c>
      <c r="I6189" s="70">
        <f t="shared" si="1045"/>
        <v>9356.6315299603302</v>
      </c>
      <c r="J6189">
        <v>54</v>
      </c>
      <c r="K6189">
        <v>2</v>
      </c>
      <c r="L6189">
        <v>1</v>
      </c>
      <c r="M6189">
        <v>5</v>
      </c>
      <c r="N6189" t="s">
        <v>154</v>
      </c>
      <c r="O6189" t="s">
        <v>155</v>
      </c>
      <c r="P6189" s="12">
        <v>26238</v>
      </c>
      <c r="Q6189" t="s">
        <v>194</v>
      </c>
      <c r="R6189" t="s">
        <v>170</v>
      </c>
      <c r="S6189" t="s">
        <v>162</v>
      </c>
      <c r="T6189" t="s">
        <v>163</v>
      </c>
      <c r="U6189">
        <v>3.9</v>
      </c>
      <c r="V6189">
        <v>4.5999999999999996</v>
      </c>
      <c r="W6189">
        <v>5</v>
      </c>
      <c r="X6189">
        <v>4.5149999999999997</v>
      </c>
      <c r="Y6189">
        <v>374737</v>
      </c>
      <c r="Z6189">
        <v>214135</v>
      </c>
      <c r="AA6189">
        <v>13383450</v>
      </c>
    </row>
    <row r="6190" spans="1:27" hidden="1">
      <c r="A6190" t="s">
        <v>6383</v>
      </c>
      <c r="B6190" t="s">
        <v>201</v>
      </c>
      <c r="C6190" t="s">
        <v>201</v>
      </c>
      <c r="D6190">
        <v>2363</v>
      </c>
      <c r="E6190" s="12">
        <v>39965</v>
      </c>
      <c r="F6190" s="72">
        <f t="shared" si="1037"/>
        <v>2009</v>
      </c>
      <c r="G6190" s="70">
        <f t="shared" si="1038"/>
        <v>4855.2094794752429</v>
      </c>
      <c r="H6190" s="70" t="e" cm="1">
        <f t="array" ref="H6190">INDEX(magic_bricks_appreciation_pivot!$A$13:$K$20,MATCH(C6190,magic_bricks_appreciation_pivot!$A$13:$A$20,0),1+MATCH(F6190,INDEX(magic_bricks_appreciation_pivot!$B$13:$K$13,0),0))</f>
        <v>#N/A</v>
      </c>
      <c r="I6190" s="70"/>
      <c r="J6190">
        <v>64</v>
      </c>
      <c r="K6190">
        <v>4</v>
      </c>
      <c r="L6190">
        <v>2</v>
      </c>
      <c r="M6190">
        <v>6</v>
      </c>
      <c r="N6190" t="s">
        <v>193</v>
      </c>
      <c r="O6190" t="s">
        <v>161</v>
      </c>
      <c r="P6190" s="12">
        <v>31570</v>
      </c>
      <c r="Q6190" t="s">
        <v>194</v>
      </c>
      <c r="R6190" t="s">
        <v>157</v>
      </c>
      <c r="S6190" t="s">
        <v>158</v>
      </c>
      <c r="T6190" t="s">
        <v>166</v>
      </c>
      <c r="U6190">
        <v>3.3</v>
      </c>
      <c r="V6190">
        <v>3.9</v>
      </c>
      <c r="W6190">
        <v>3.8</v>
      </c>
      <c r="X6190">
        <v>3.68</v>
      </c>
      <c r="Y6190">
        <v>390077</v>
      </c>
      <c r="Z6190">
        <v>286822</v>
      </c>
      <c r="AA6190">
        <v>11472860</v>
      </c>
    </row>
    <row r="6191" spans="1:27">
      <c r="A6191" t="s">
        <v>6384</v>
      </c>
      <c r="B6191" t="s">
        <v>51</v>
      </c>
      <c r="C6191" t="s">
        <v>51</v>
      </c>
      <c r="D6191">
        <v>1527</v>
      </c>
      <c r="E6191" s="12">
        <v>40470</v>
      </c>
      <c r="F6191" s="72">
        <f t="shared" si="1037"/>
        <v>2010</v>
      </c>
      <c r="G6191" s="70">
        <f t="shared" si="1038"/>
        <v>7955.7236411263921</v>
      </c>
      <c r="H6191" s="70" cm="1">
        <f t="array" ref="H6191">INDEX(magic_bricks_appreciation_pivot!$A$13:$K$20,MATCH(C6191,magic_bricks_appreciation_pivot!$A$13:$A$20,0),1+MATCH(F6191,INDEX(magic_bricks_appreciation_pivot!$B$13:$K$13,0),0))</f>
        <v>0.55311029796131728</v>
      </c>
      <c r="I6191" s="70">
        <f>G6191+G6191*H6191</f>
        <v>12356.116314767707</v>
      </c>
      <c r="J6191">
        <v>17</v>
      </c>
      <c r="K6191">
        <v>2</v>
      </c>
      <c r="L6191">
        <v>1</v>
      </c>
      <c r="M6191">
        <v>4</v>
      </c>
      <c r="N6191" t="s">
        <v>168</v>
      </c>
      <c r="O6191" t="s">
        <v>161</v>
      </c>
      <c r="P6191" s="12">
        <v>28790</v>
      </c>
      <c r="Q6191" t="s">
        <v>156</v>
      </c>
      <c r="R6191" t="s">
        <v>157</v>
      </c>
      <c r="S6191" t="s">
        <v>178</v>
      </c>
      <c r="T6191" t="s">
        <v>163</v>
      </c>
      <c r="U6191">
        <v>4.2</v>
      </c>
      <c r="V6191">
        <v>3.5</v>
      </c>
      <c r="W6191">
        <v>5</v>
      </c>
      <c r="X6191">
        <v>4.13</v>
      </c>
      <c r="Y6191">
        <v>437342</v>
      </c>
      <c r="Z6191">
        <v>121484</v>
      </c>
      <c r="AA6191">
        <v>12148390</v>
      </c>
    </row>
    <row r="6192" spans="1:27" hidden="1">
      <c r="A6192" t="s">
        <v>6385</v>
      </c>
      <c r="B6192" t="s">
        <v>201</v>
      </c>
      <c r="C6192" t="s">
        <v>201</v>
      </c>
      <c r="D6192">
        <v>2193</v>
      </c>
      <c r="E6192" s="12">
        <v>39723</v>
      </c>
      <c r="F6192" s="72">
        <f t="shared" si="1037"/>
        <v>2008</v>
      </c>
      <c r="G6192" s="70">
        <f t="shared" si="1038"/>
        <v>6152.2754217966258</v>
      </c>
      <c r="H6192" s="70" t="e" cm="1">
        <f t="array" ref="H6192">INDEX(magic_bricks_appreciation_pivot!$A$13:$K$20,MATCH(C6192,magic_bricks_appreciation_pivot!$A$13:$A$20,0),1+MATCH(F6192,INDEX(magic_bricks_appreciation_pivot!$B$13:$K$13,0),0))</f>
        <v>#N/A</v>
      </c>
      <c r="I6192" s="70"/>
      <c r="J6192">
        <v>35</v>
      </c>
      <c r="K6192">
        <v>3</v>
      </c>
      <c r="L6192">
        <v>2</v>
      </c>
      <c r="M6192">
        <v>5</v>
      </c>
      <c r="N6192" t="s">
        <v>184</v>
      </c>
      <c r="O6192" t="s">
        <v>155</v>
      </c>
      <c r="P6192" s="12">
        <v>30963</v>
      </c>
      <c r="Q6192" t="s">
        <v>169</v>
      </c>
      <c r="R6192" t="s">
        <v>177</v>
      </c>
      <c r="S6192" t="s">
        <v>158</v>
      </c>
      <c r="T6192" t="s">
        <v>182</v>
      </c>
      <c r="U6192">
        <v>3.3</v>
      </c>
      <c r="V6192">
        <v>4.0999999999999996</v>
      </c>
      <c r="W6192">
        <v>3.9</v>
      </c>
      <c r="X6192">
        <v>3.78</v>
      </c>
      <c r="Y6192">
        <v>472218</v>
      </c>
      <c r="Z6192">
        <v>310315</v>
      </c>
      <c r="AA6192">
        <v>13491940</v>
      </c>
    </row>
    <row r="6193" spans="1:27" hidden="1">
      <c r="A6193" t="s">
        <v>6386</v>
      </c>
      <c r="B6193" t="s">
        <v>56</v>
      </c>
      <c r="C6193" t="s">
        <v>56</v>
      </c>
      <c r="D6193">
        <v>1206</v>
      </c>
      <c r="E6193" s="12">
        <v>40161</v>
      </c>
      <c r="F6193" s="72">
        <f t="shared" si="1037"/>
        <v>2009</v>
      </c>
      <c r="G6193" s="70">
        <f t="shared" si="1038"/>
        <v>7776.2064676616919</v>
      </c>
      <c r="H6193" s="70" t="e" cm="1">
        <f t="array" ref="H6193">INDEX(magic_bricks_appreciation_pivot!$A$13:$K$20,MATCH(C6193,magic_bricks_appreciation_pivot!$A$13:$A$20,0),1+MATCH(F6193,INDEX(magic_bricks_appreciation_pivot!$B$13:$K$13,0),0))</f>
        <v>#N/A</v>
      </c>
      <c r="I6193" s="70"/>
      <c r="J6193">
        <v>142</v>
      </c>
      <c r="K6193">
        <v>2</v>
      </c>
      <c r="L6193">
        <v>2</v>
      </c>
      <c r="M6193">
        <v>4</v>
      </c>
      <c r="N6193" t="s">
        <v>168</v>
      </c>
      <c r="O6193" t="s">
        <v>155</v>
      </c>
      <c r="P6193" s="12">
        <v>37606</v>
      </c>
      <c r="Q6193" t="s">
        <v>169</v>
      </c>
      <c r="R6193" t="s">
        <v>170</v>
      </c>
      <c r="S6193" t="s">
        <v>178</v>
      </c>
      <c r="T6193" t="s">
        <v>171</v>
      </c>
      <c r="U6193">
        <v>3.3</v>
      </c>
      <c r="V6193">
        <v>3.9</v>
      </c>
      <c r="W6193">
        <v>2</v>
      </c>
      <c r="X6193">
        <v>2.77</v>
      </c>
      <c r="Y6193">
        <v>337612</v>
      </c>
      <c r="Z6193">
        <v>112537</v>
      </c>
      <c r="AA6193">
        <v>9378105</v>
      </c>
    </row>
    <row r="6194" spans="1:27">
      <c r="A6194" t="s">
        <v>6387</v>
      </c>
      <c r="B6194" t="s">
        <v>175</v>
      </c>
      <c r="C6194" t="s">
        <v>34</v>
      </c>
      <c r="D6194">
        <v>728</v>
      </c>
      <c r="E6194" s="12">
        <v>40459</v>
      </c>
      <c r="F6194" s="72">
        <f t="shared" si="1037"/>
        <v>2010</v>
      </c>
      <c r="G6194" s="70">
        <f t="shared" si="1038"/>
        <v>10585.027472527472</v>
      </c>
      <c r="H6194" s="70" cm="1">
        <f t="array" ref="H6194">INDEX(magic_bricks_appreciation_pivot!$A$13:$K$20,MATCH(C6194,magic_bricks_appreciation_pivot!$A$13:$A$20,0),1+MATCH(F6194,INDEX(magic_bricks_appreciation_pivot!$B$13:$K$13,0),0))</f>
        <v>0.46848170778869208</v>
      </c>
      <c r="I6194" s="70">
        <f t="shared" ref="I6194:I6195" si="1046">G6194+G6194*H6194</f>
        <v>15543.919219847365</v>
      </c>
      <c r="J6194">
        <v>149</v>
      </c>
      <c r="K6194">
        <v>1</v>
      </c>
      <c r="L6194">
        <v>1</v>
      </c>
      <c r="M6194">
        <v>2</v>
      </c>
      <c r="N6194" t="s">
        <v>176</v>
      </c>
      <c r="O6194" t="s">
        <v>155</v>
      </c>
      <c r="P6194" s="12">
        <v>35349</v>
      </c>
      <c r="Q6194" t="s">
        <v>194</v>
      </c>
      <c r="R6194" t="s">
        <v>165</v>
      </c>
      <c r="S6194" t="s">
        <v>162</v>
      </c>
      <c r="T6194" t="s">
        <v>163</v>
      </c>
      <c r="U6194">
        <v>4.7</v>
      </c>
      <c r="V6194">
        <v>4.5999999999999996</v>
      </c>
      <c r="W6194">
        <v>4.9000000000000004</v>
      </c>
      <c r="X6194">
        <v>4.72</v>
      </c>
      <c r="Y6194">
        <v>246589</v>
      </c>
      <c r="Z6194">
        <v>53941</v>
      </c>
      <c r="AA6194">
        <v>7705900</v>
      </c>
    </row>
    <row r="6195" spans="1:27">
      <c r="A6195" t="s">
        <v>6388</v>
      </c>
      <c r="B6195" t="s">
        <v>175</v>
      </c>
      <c r="C6195" t="s">
        <v>34</v>
      </c>
      <c r="D6195">
        <v>1231</v>
      </c>
      <c r="E6195" s="12">
        <v>40829</v>
      </c>
      <c r="F6195" s="72">
        <f t="shared" si="1037"/>
        <v>2011</v>
      </c>
      <c r="G6195" s="70">
        <f t="shared" si="1038"/>
        <v>7749.9187652315195</v>
      </c>
      <c r="H6195" s="70" cm="1">
        <f t="array" ref="H6195">INDEX(magic_bricks_appreciation_pivot!$A$13:$K$20,MATCH(C6195,magic_bricks_appreciation_pivot!$A$13:$A$20,0),1+MATCH(F6195,INDEX(magic_bricks_appreciation_pivot!$B$13:$K$13,0),0))</f>
        <v>0.22839026915113872</v>
      </c>
      <c r="I6195" s="70">
        <f t="shared" si="1046"/>
        <v>9519.9247979222073</v>
      </c>
      <c r="J6195">
        <v>23</v>
      </c>
      <c r="K6195">
        <v>2</v>
      </c>
      <c r="L6195">
        <v>1</v>
      </c>
      <c r="M6195">
        <v>4</v>
      </c>
      <c r="N6195" t="s">
        <v>168</v>
      </c>
      <c r="O6195" t="s">
        <v>155</v>
      </c>
      <c r="P6195" s="12">
        <v>36084</v>
      </c>
      <c r="Q6195" t="s">
        <v>194</v>
      </c>
      <c r="R6195" t="s">
        <v>177</v>
      </c>
      <c r="S6195" t="s">
        <v>178</v>
      </c>
      <c r="T6195" t="s">
        <v>166</v>
      </c>
      <c r="U6195">
        <v>4.5999999999999996</v>
      </c>
      <c r="V6195">
        <v>4.0999999999999996</v>
      </c>
      <c r="W6195">
        <v>4.9000000000000004</v>
      </c>
      <c r="X6195">
        <v>4.49</v>
      </c>
      <c r="Y6195">
        <v>295745</v>
      </c>
      <c r="Z6195">
        <v>28620</v>
      </c>
      <c r="AA6195">
        <v>9540150</v>
      </c>
    </row>
    <row r="6196" spans="1:27" hidden="1">
      <c r="A6196" t="s">
        <v>6389</v>
      </c>
      <c r="B6196" t="s">
        <v>51</v>
      </c>
      <c r="C6196" t="s">
        <v>51</v>
      </c>
      <c r="D6196">
        <v>1735</v>
      </c>
      <c r="E6196" s="12">
        <v>39611</v>
      </c>
      <c r="F6196" s="72">
        <f t="shared" si="1037"/>
        <v>2008</v>
      </c>
      <c r="G6196" s="70">
        <f t="shared" si="1038"/>
        <v>8645.6368876080687</v>
      </c>
      <c r="H6196" s="70" t="e" cm="1">
        <f t="array" ref="H6196">INDEX(magic_bricks_appreciation_pivot!$A$13:$K$20,MATCH(C6196,magic_bricks_appreciation_pivot!$A$13:$A$20,0),1+MATCH(F6196,INDEX(magic_bricks_appreciation_pivot!$B$13:$K$13,0),0))</f>
        <v>#N/A</v>
      </c>
      <c r="I6196" s="70"/>
      <c r="J6196">
        <v>182</v>
      </c>
      <c r="K6196">
        <v>2</v>
      </c>
      <c r="L6196">
        <v>1</v>
      </c>
      <c r="M6196">
        <v>4</v>
      </c>
      <c r="N6196" t="s">
        <v>154</v>
      </c>
      <c r="O6196" t="s">
        <v>155</v>
      </c>
      <c r="P6196" s="12">
        <v>30851</v>
      </c>
      <c r="Q6196" t="s">
        <v>156</v>
      </c>
      <c r="R6196" t="s">
        <v>177</v>
      </c>
      <c r="S6196" t="s">
        <v>158</v>
      </c>
      <c r="T6196" t="s">
        <v>163</v>
      </c>
      <c r="U6196">
        <v>3.2</v>
      </c>
      <c r="V6196">
        <v>4.2</v>
      </c>
      <c r="W6196">
        <v>2.6</v>
      </c>
      <c r="X6196">
        <v>3.47</v>
      </c>
      <c r="Y6196">
        <v>570007</v>
      </c>
      <c r="Z6196">
        <v>195002</v>
      </c>
      <c r="AA6196">
        <v>15000180</v>
      </c>
    </row>
    <row r="6197" spans="1:27">
      <c r="A6197" t="s">
        <v>6390</v>
      </c>
      <c r="B6197" t="s">
        <v>23</v>
      </c>
      <c r="C6197" t="s">
        <v>23</v>
      </c>
      <c r="D6197">
        <v>1266</v>
      </c>
      <c r="E6197" s="12">
        <v>40680</v>
      </c>
      <c r="F6197" s="72">
        <f t="shared" si="1037"/>
        <v>2011</v>
      </c>
      <c r="G6197" s="70">
        <f t="shared" si="1038"/>
        <v>5372.4328593996843</v>
      </c>
      <c r="H6197" s="70" cm="1">
        <f t="array" ref="H6197">INDEX(magic_bricks_appreciation_pivot!$A$13:$K$20,MATCH(C6197,magic_bricks_appreciation_pivot!$A$13:$A$20,0),1+MATCH(F6197,INDEX(magic_bricks_appreciation_pivot!$B$13:$K$13,0),0))</f>
        <v>0.30621792098525186</v>
      </c>
      <c r="I6197" s="70">
        <f>G6197+G6197*H6197</f>
        <v>7017.5680802379075</v>
      </c>
      <c r="J6197">
        <v>0</v>
      </c>
      <c r="K6197">
        <v>1</v>
      </c>
      <c r="L6197">
        <v>1</v>
      </c>
      <c r="M6197">
        <v>3</v>
      </c>
      <c r="N6197" t="s">
        <v>176</v>
      </c>
      <c r="O6197" t="s">
        <v>155</v>
      </c>
      <c r="P6197" s="12">
        <v>32650</v>
      </c>
      <c r="Q6197" t="s">
        <v>194</v>
      </c>
      <c r="R6197" t="s">
        <v>177</v>
      </c>
      <c r="S6197" t="s">
        <v>178</v>
      </c>
      <c r="T6197" t="s">
        <v>163</v>
      </c>
      <c r="U6197">
        <v>3.1</v>
      </c>
      <c r="V6197">
        <v>3.1</v>
      </c>
      <c r="W6197">
        <v>3.8</v>
      </c>
      <c r="X6197">
        <v>3.38</v>
      </c>
      <c r="Y6197">
        <v>333274</v>
      </c>
      <c r="Z6197">
        <v>156435</v>
      </c>
      <c r="AA6197">
        <v>6801500</v>
      </c>
    </row>
    <row r="6198" spans="1:27" hidden="1">
      <c r="A6198" t="s">
        <v>6391</v>
      </c>
      <c r="B6198" t="s">
        <v>51</v>
      </c>
      <c r="C6198" t="s">
        <v>51</v>
      </c>
      <c r="D6198">
        <v>1977</v>
      </c>
      <c r="E6198" s="12">
        <v>38276</v>
      </c>
      <c r="F6198" s="72">
        <f t="shared" si="1037"/>
        <v>2004</v>
      </c>
      <c r="G6198" s="70">
        <f t="shared" si="1038"/>
        <v>3960.1618614061708</v>
      </c>
      <c r="H6198" s="70" t="e" cm="1">
        <f t="array" ref="H6198">INDEX(magic_bricks_appreciation_pivot!$A$13:$K$20,MATCH(C6198,magic_bricks_appreciation_pivot!$A$13:$A$20,0),1+MATCH(F6198,INDEX(magic_bricks_appreciation_pivot!$B$13:$K$13,0),0))</f>
        <v>#N/A</v>
      </c>
      <c r="I6198" s="70"/>
      <c r="J6198">
        <v>93</v>
      </c>
      <c r="K6198">
        <v>3</v>
      </c>
      <c r="L6198">
        <v>2</v>
      </c>
      <c r="M6198">
        <v>5</v>
      </c>
      <c r="N6198" t="s">
        <v>193</v>
      </c>
      <c r="O6198" t="s">
        <v>161</v>
      </c>
      <c r="P6198" s="12">
        <v>19296</v>
      </c>
      <c r="Q6198" t="s">
        <v>194</v>
      </c>
      <c r="R6198" t="s">
        <v>165</v>
      </c>
      <c r="S6198" t="s">
        <v>178</v>
      </c>
      <c r="T6198" t="s">
        <v>171</v>
      </c>
      <c r="U6198">
        <v>2</v>
      </c>
      <c r="V6198">
        <v>4.2</v>
      </c>
      <c r="W6198">
        <v>3.1</v>
      </c>
      <c r="X6198">
        <v>3.32</v>
      </c>
      <c r="Y6198">
        <v>250536</v>
      </c>
      <c r="Z6198">
        <v>148756</v>
      </c>
      <c r="AA6198">
        <v>7829240</v>
      </c>
    </row>
    <row r="6199" spans="1:27">
      <c r="A6199" t="s">
        <v>6392</v>
      </c>
      <c r="B6199" t="s">
        <v>75</v>
      </c>
      <c r="C6199" t="s">
        <v>75</v>
      </c>
      <c r="D6199">
        <v>1915</v>
      </c>
      <c r="E6199" s="12">
        <v>40357</v>
      </c>
      <c r="F6199" s="72">
        <f t="shared" si="1037"/>
        <v>2010</v>
      </c>
      <c r="G6199" s="70">
        <f t="shared" si="1038"/>
        <v>7031.0757180156661</v>
      </c>
      <c r="H6199" s="70" cm="1">
        <f t="array" ref="H6199">INDEX(magic_bricks_appreciation_pivot!$A$13:$K$20,MATCH(C6199,magic_bricks_appreciation_pivot!$A$13:$A$20,0),1+MATCH(F6199,INDEX(magic_bricks_appreciation_pivot!$B$13:$K$13,0),0))</f>
        <v>0.78146973215161719</v>
      </c>
      <c r="I6199" s="70">
        <f>G6199+G6199*H6199</f>
        <v>12525.648576111107</v>
      </c>
      <c r="J6199">
        <v>4</v>
      </c>
      <c r="K6199">
        <v>2</v>
      </c>
      <c r="L6199">
        <v>1</v>
      </c>
      <c r="M6199">
        <v>5</v>
      </c>
      <c r="N6199" t="s">
        <v>168</v>
      </c>
      <c r="O6199" t="s">
        <v>155</v>
      </c>
      <c r="P6199" s="12">
        <v>30137</v>
      </c>
      <c r="Q6199" t="s">
        <v>194</v>
      </c>
      <c r="R6199" t="s">
        <v>165</v>
      </c>
      <c r="S6199" t="s">
        <v>178</v>
      </c>
      <c r="T6199" t="s">
        <v>182</v>
      </c>
      <c r="U6199">
        <v>4.4000000000000004</v>
      </c>
      <c r="V6199">
        <v>2.7</v>
      </c>
      <c r="W6199">
        <v>3</v>
      </c>
      <c r="X6199">
        <v>3.3450000000000002</v>
      </c>
      <c r="Y6199">
        <v>336613</v>
      </c>
      <c r="Z6199">
        <v>228897</v>
      </c>
      <c r="AA6199">
        <v>13464510</v>
      </c>
    </row>
    <row r="6200" spans="1:27" hidden="1">
      <c r="A6200" t="s">
        <v>6393</v>
      </c>
      <c r="B6200" t="s">
        <v>175</v>
      </c>
      <c r="C6200" t="s">
        <v>34</v>
      </c>
      <c r="D6200">
        <v>1295</v>
      </c>
      <c r="E6200" s="12">
        <v>39439</v>
      </c>
      <c r="F6200" s="72">
        <f t="shared" si="1037"/>
        <v>2007</v>
      </c>
      <c r="G6200" s="70">
        <f t="shared" si="1038"/>
        <v>8921.5444015444009</v>
      </c>
      <c r="H6200" s="70" t="e" cm="1">
        <f t="array" ref="H6200">INDEX(magic_bricks_appreciation_pivot!$A$13:$K$20,MATCH(C6200,magic_bricks_appreciation_pivot!$A$13:$A$20,0),1+MATCH(F6200,INDEX(magic_bricks_appreciation_pivot!$B$13:$K$13,0),0))</f>
        <v>#N/A</v>
      </c>
      <c r="I6200" s="70"/>
      <c r="J6200">
        <v>126</v>
      </c>
      <c r="K6200">
        <v>2</v>
      </c>
      <c r="L6200">
        <v>1</v>
      </c>
      <c r="M6200">
        <v>4</v>
      </c>
      <c r="N6200" t="s">
        <v>176</v>
      </c>
      <c r="O6200" t="s">
        <v>155</v>
      </c>
      <c r="P6200" s="12">
        <v>26664</v>
      </c>
      <c r="Q6200" t="s">
        <v>169</v>
      </c>
      <c r="R6200" t="s">
        <v>177</v>
      </c>
      <c r="S6200" t="s">
        <v>162</v>
      </c>
      <c r="T6200" t="s">
        <v>182</v>
      </c>
      <c r="U6200">
        <v>4.9000000000000004</v>
      </c>
      <c r="V6200">
        <v>2.7</v>
      </c>
      <c r="W6200">
        <v>2.2000000000000002</v>
      </c>
      <c r="X6200">
        <v>3.21</v>
      </c>
      <c r="Y6200">
        <v>335049</v>
      </c>
      <c r="Z6200">
        <v>173301</v>
      </c>
      <c r="AA6200">
        <v>11553400</v>
      </c>
    </row>
    <row r="6201" spans="1:27" hidden="1">
      <c r="A6201" t="s">
        <v>6394</v>
      </c>
      <c r="B6201" t="s">
        <v>175</v>
      </c>
      <c r="C6201" t="s">
        <v>34</v>
      </c>
      <c r="D6201">
        <v>749</v>
      </c>
      <c r="E6201" s="12">
        <v>40085</v>
      </c>
      <c r="F6201" s="72">
        <f t="shared" si="1037"/>
        <v>2009</v>
      </c>
      <c r="G6201" s="70">
        <f t="shared" si="1038"/>
        <v>12742.523364485982</v>
      </c>
      <c r="H6201" s="70" t="e" cm="1">
        <f t="array" ref="H6201">INDEX(magic_bricks_appreciation_pivot!$A$13:$K$20,MATCH(C6201,magic_bricks_appreciation_pivot!$A$13:$A$20,0),1+MATCH(F6201,INDEX(magic_bricks_appreciation_pivot!$B$13:$K$13,0),0))</f>
        <v>#N/A</v>
      </c>
      <c r="I6201" s="70"/>
      <c r="J6201">
        <v>55</v>
      </c>
      <c r="K6201">
        <v>1</v>
      </c>
      <c r="L6201">
        <v>1</v>
      </c>
      <c r="M6201">
        <v>2</v>
      </c>
      <c r="N6201" t="s">
        <v>154</v>
      </c>
      <c r="O6201" t="s">
        <v>161</v>
      </c>
      <c r="P6201" s="12">
        <v>38260</v>
      </c>
      <c r="Q6201" t="s">
        <v>156</v>
      </c>
      <c r="R6201" t="s">
        <v>177</v>
      </c>
      <c r="S6201" t="s">
        <v>178</v>
      </c>
      <c r="T6201" t="s">
        <v>166</v>
      </c>
      <c r="U6201">
        <v>4.2</v>
      </c>
      <c r="V6201">
        <v>3.6</v>
      </c>
      <c r="W6201">
        <v>4.5999999999999996</v>
      </c>
      <c r="X6201">
        <v>4.08</v>
      </c>
      <c r="Y6201">
        <v>305413</v>
      </c>
      <c r="Z6201">
        <v>124074</v>
      </c>
      <c r="AA6201">
        <v>9544150</v>
      </c>
    </row>
    <row r="6202" spans="1:27">
      <c r="A6202" t="s">
        <v>6395</v>
      </c>
      <c r="B6202" t="s">
        <v>75</v>
      </c>
      <c r="C6202" t="s">
        <v>75</v>
      </c>
      <c r="D6202">
        <v>1884</v>
      </c>
      <c r="E6202" s="12">
        <v>41985</v>
      </c>
      <c r="F6202" s="72">
        <f t="shared" si="1037"/>
        <v>2014</v>
      </c>
      <c r="G6202" s="70">
        <f t="shared" si="1038"/>
        <v>10879.867303609342</v>
      </c>
      <c r="H6202" s="70" cm="1">
        <f t="array" ref="H6202">INDEX(magic_bricks_appreciation_pivot!$A$13:$K$20,MATCH(C6202,magic_bricks_appreciation_pivot!$A$13:$A$20,0),1+MATCH(F6202,INDEX(magic_bricks_appreciation_pivot!$B$13:$K$13,0),0))</f>
        <v>0.20839433870180576</v>
      </c>
      <c r="I6202" s="70">
        <f t="shared" ref="I6202:I6204" si="1047">G6202+G6202*H6202</f>
        <v>13147.17005550841</v>
      </c>
      <c r="J6202">
        <v>77</v>
      </c>
      <c r="K6202">
        <v>2</v>
      </c>
      <c r="L6202">
        <v>1</v>
      </c>
      <c r="M6202">
        <v>5</v>
      </c>
      <c r="N6202" t="s">
        <v>154</v>
      </c>
      <c r="O6202" t="s">
        <v>155</v>
      </c>
      <c r="P6202" s="12">
        <v>37970</v>
      </c>
      <c r="Q6202" t="s">
        <v>156</v>
      </c>
      <c r="R6202" t="s">
        <v>165</v>
      </c>
      <c r="S6202" t="s">
        <v>178</v>
      </c>
      <c r="T6202" t="s">
        <v>163</v>
      </c>
      <c r="U6202">
        <v>4</v>
      </c>
      <c r="V6202">
        <v>2.2000000000000002</v>
      </c>
      <c r="W6202">
        <v>3.3</v>
      </c>
      <c r="X6202">
        <v>3.2349999999999999</v>
      </c>
      <c r="Y6202">
        <v>655925</v>
      </c>
      <c r="Z6202">
        <v>389456</v>
      </c>
      <c r="AA6202">
        <v>20497670</v>
      </c>
    </row>
    <row r="6203" spans="1:27">
      <c r="A6203" t="s">
        <v>6396</v>
      </c>
      <c r="B6203" t="s">
        <v>201</v>
      </c>
      <c r="C6203" t="s">
        <v>201</v>
      </c>
      <c r="D6203">
        <v>1361</v>
      </c>
      <c r="E6203" s="12">
        <v>40391</v>
      </c>
      <c r="F6203" s="72">
        <f t="shared" si="1037"/>
        <v>2010</v>
      </c>
      <c r="G6203" s="70">
        <f t="shared" si="1038"/>
        <v>7815.9588537839827</v>
      </c>
      <c r="H6203" s="70" cm="1">
        <f t="array" ref="H6203">INDEX(magic_bricks_appreciation_pivot!$A$13:$K$20,MATCH(C6203,magic_bricks_appreciation_pivot!$A$13:$A$20,0),1+MATCH(F6203,INDEX(magic_bricks_appreciation_pivot!$B$13:$K$13,0),0))</f>
        <v>0.62790190260080292</v>
      </c>
      <c r="I6203" s="70">
        <f t="shared" si="1047"/>
        <v>12723.614288724537</v>
      </c>
      <c r="J6203">
        <v>60</v>
      </c>
      <c r="K6203">
        <v>2</v>
      </c>
      <c r="L6203">
        <v>1</v>
      </c>
      <c r="M6203">
        <v>4</v>
      </c>
      <c r="N6203" t="s">
        <v>154</v>
      </c>
      <c r="O6203" t="s">
        <v>155</v>
      </c>
      <c r="P6203" s="12">
        <v>38566</v>
      </c>
      <c r="Q6203" t="s">
        <v>169</v>
      </c>
      <c r="R6203" t="s">
        <v>177</v>
      </c>
      <c r="S6203" t="s">
        <v>162</v>
      </c>
      <c r="T6203" t="s">
        <v>166</v>
      </c>
      <c r="U6203">
        <v>3.9</v>
      </c>
      <c r="V6203">
        <v>3.4</v>
      </c>
      <c r="W6203">
        <v>4.9000000000000004</v>
      </c>
      <c r="X6203">
        <v>4.1500000000000004</v>
      </c>
      <c r="Y6203">
        <v>457413</v>
      </c>
      <c r="Z6203">
        <v>180838</v>
      </c>
      <c r="AA6203">
        <v>10637520</v>
      </c>
    </row>
    <row r="6204" spans="1:27">
      <c r="A6204" t="s">
        <v>6397</v>
      </c>
      <c r="B6204" t="s">
        <v>201</v>
      </c>
      <c r="C6204" t="s">
        <v>201</v>
      </c>
      <c r="D6204">
        <v>1934</v>
      </c>
      <c r="E6204" s="12">
        <v>40489</v>
      </c>
      <c r="F6204" s="72">
        <f t="shared" si="1037"/>
        <v>2010</v>
      </c>
      <c r="G6204" s="70">
        <f t="shared" si="1038"/>
        <v>5644.0847983453978</v>
      </c>
      <c r="H6204" s="70" cm="1">
        <f t="array" ref="H6204">INDEX(magic_bricks_appreciation_pivot!$A$13:$K$20,MATCH(C6204,magic_bricks_appreciation_pivot!$A$13:$A$20,0),1+MATCH(F6204,INDEX(magic_bricks_appreciation_pivot!$B$13:$K$13,0),0))</f>
        <v>0.62790190260080292</v>
      </c>
      <c r="I6204" s="70">
        <f t="shared" si="1047"/>
        <v>9188.0163816667427</v>
      </c>
      <c r="J6204">
        <v>28</v>
      </c>
      <c r="K6204">
        <v>3</v>
      </c>
      <c r="L6204">
        <v>2</v>
      </c>
      <c r="M6204">
        <v>5</v>
      </c>
      <c r="N6204" t="s">
        <v>168</v>
      </c>
      <c r="O6204" t="s">
        <v>161</v>
      </c>
      <c r="P6204" s="12">
        <v>32094</v>
      </c>
      <c r="Q6204" t="s">
        <v>194</v>
      </c>
      <c r="R6204" t="s">
        <v>170</v>
      </c>
      <c r="S6204" t="s">
        <v>162</v>
      </c>
      <c r="T6204" t="s">
        <v>182</v>
      </c>
      <c r="U6204">
        <v>3.6</v>
      </c>
      <c r="V6204">
        <v>3.1</v>
      </c>
      <c r="W6204">
        <v>2.2999999999999998</v>
      </c>
      <c r="X6204">
        <v>2.93</v>
      </c>
      <c r="Y6204">
        <v>425711</v>
      </c>
      <c r="Z6204">
        <v>261976</v>
      </c>
      <c r="AA6204">
        <v>10915660</v>
      </c>
    </row>
    <row r="6205" spans="1:27" hidden="1">
      <c r="A6205" t="s">
        <v>6398</v>
      </c>
      <c r="B6205" t="s">
        <v>175</v>
      </c>
      <c r="C6205" t="s">
        <v>34</v>
      </c>
      <c r="D6205">
        <v>1055</v>
      </c>
      <c r="E6205" s="12">
        <v>39244</v>
      </c>
      <c r="F6205" s="72">
        <f t="shared" si="1037"/>
        <v>2007</v>
      </c>
      <c r="G6205" s="70">
        <f t="shared" si="1038"/>
        <v>9491.2322274881517</v>
      </c>
      <c r="H6205" s="70" t="e" cm="1">
        <f t="array" ref="H6205">INDEX(magic_bricks_appreciation_pivot!$A$13:$K$20,MATCH(C6205,magic_bricks_appreciation_pivot!$A$13:$A$20,0),1+MATCH(F6205,INDEX(magic_bricks_appreciation_pivot!$B$13:$K$13,0),0))</f>
        <v>#N/A</v>
      </c>
      <c r="I6205" s="70"/>
      <c r="J6205">
        <v>72</v>
      </c>
      <c r="K6205">
        <v>1</v>
      </c>
      <c r="L6205">
        <v>1</v>
      </c>
      <c r="M6205">
        <v>3</v>
      </c>
      <c r="N6205" t="s">
        <v>154</v>
      </c>
      <c r="O6205" t="s">
        <v>155</v>
      </c>
      <c r="P6205" s="12">
        <v>29389</v>
      </c>
      <c r="Q6205" t="s">
        <v>194</v>
      </c>
      <c r="R6205" t="s">
        <v>157</v>
      </c>
      <c r="S6205" t="s">
        <v>158</v>
      </c>
      <c r="T6205" t="s">
        <v>182</v>
      </c>
      <c r="U6205">
        <v>3.5</v>
      </c>
      <c r="V6205">
        <v>4.8</v>
      </c>
      <c r="W6205">
        <v>3.8</v>
      </c>
      <c r="X6205">
        <v>4.1100000000000003</v>
      </c>
      <c r="Y6205">
        <v>330437</v>
      </c>
      <c r="Z6205">
        <v>160212</v>
      </c>
      <c r="AA6205">
        <v>10013250</v>
      </c>
    </row>
    <row r="6206" spans="1:27" hidden="1">
      <c r="A6206" t="s">
        <v>6399</v>
      </c>
      <c r="B6206" t="s">
        <v>175</v>
      </c>
      <c r="C6206" t="s">
        <v>34</v>
      </c>
      <c r="D6206">
        <v>851</v>
      </c>
      <c r="E6206" s="12">
        <v>39839</v>
      </c>
      <c r="F6206" s="72">
        <f t="shared" si="1037"/>
        <v>2009</v>
      </c>
      <c r="G6206" s="70">
        <f t="shared" si="1038"/>
        <v>11985.452408930671</v>
      </c>
      <c r="H6206" s="70" t="e" cm="1">
        <f t="array" ref="H6206">INDEX(magic_bricks_appreciation_pivot!$A$13:$K$20,MATCH(C6206,magic_bricks_appreciation_pivot!$A$13:$A$20,0),1+MATCH(F6206,INDEX(magic_bricks_appreciation_pivot!$B$13:$K$13,0),0))</f>
        <v>#N/A</v>
      </c>
      <c r="I6206" s="70"/>
      <c r="J6206">
        <v>0</v>
      </c>
      <c r="K6206">
        <v>1</v>
      </c>
      <c r="L6206">
        <v>1</v>
      </c>
      <c r="M6206">
        <v>3</v>
      </c>
      <c r="N6206" t="s">
        <v>154</v>
      </c>
      <c r="O6206" t="s">
        <v>155</v>
      </c>
      <c r="P6206" s="12">
        <v>38014</v>
      </c>
      <c r="Q6206" t="s">
        <v>169</v>
      </c>
      <c r="R6206" t="s">
        <v>165</v>
      </c>
      <c r="S6206" t="s">
        <v>162</v>
      </c>
      <c r="T6206" t="s">
        <v>182</v>
      </c>
      <c r="U6206">
        <v>2.7</v>
      </c>
      <c r="V6206">
        <v>3.2</v>
      </c>
      <c r="W6206">
        <v>2.4</v>
      </c>
      <c r="X6206">
        <v>2.81</v>
      </c>
      <c r="Y6206">
        <v>305989</v>
      </c>
      <c r="Z6206">
        <v>173394</v>
      </c>
      <c r="AA6206">
        <v>10199620</v>
      </c>
    </row>
    <row r="6207" spans="1:27">
      <c r="A6207" t="s">
        <v>6400</v>
      </c>
      <c r="B6207" t="s">
        <v>175</v>
      </c>
      <c r="C6207" t="s">
        <v>34</v>
      </c>
      <c r="D6207">
        <v>1118</v>
      </c>
      <c r="E6207" s="12">
        <v>40458</v>
      </c>
      <c r="F6207" s="72">
        <f t="shared" si="1037"/>
        <v>2010</v>
      </c>
      <c r="G6207" s="70">
        <f t="shared" si="1038"/>
        <v>7293.738819320215</v>
      </c>
      <c r="H6207" s="70" cm="1">
        <f t="array" ref="H6207">INDEX(magic_bricks_appreciation_pivot!$A$13:$K$20,MATCH(C6207,magic_bricks_appreciation_pivot!$A$13:$A$20,0),1+MATCH(F6207,INDEX(magic_bricks_appreciation_pivot!$B$13:$K$13,0),0))</f>
        <v>0.46848170778869208</v>
      </c>
      <c r="I6207" s="70">
        <f t="shared" ref="I6207:I6210" si="1048">G6207+G6207*H6207</f>
        <v>10710.722037560028</v>
      </c>
      <c r="J6207">
        <v>176</v>
      </c>
      <c r="K6207">
        <v>1</v>
      </c>
      <c r="L6207">
        <v>1</v>
      </c>
      <c r="M6207">
        <v>3</v>
      </c>
      <c r="N6207" t="s">
        <v>176</v>
      </c>
      <c r="O6207" t="s">
        <v>155</v>
      </c>
      <c r="P6207" s="12">
        <v>33158</v>
      </c>
      <c r="Q6207" t="s">
        <v>194</v>
      </c>
      <c r="R6207" t="s">
        <v>170</v>
      </c>
      <c r="S6207" t="s">
        <v>178</v>
      </c>
      <c r="T6207" t="s">
        <v>163</v>
      </c>
      <c r="U6207">
        <v>2.6</v>
      </c>
      <c r="V6207">
        <v>4.4000000000000004</v>
      </c>
      <c r="W6207">
        <v>3.9</v>
      </c>
      <c r="X6207">
        <v>3.71</v>
      </c>
      <c r="Y6207">
        <v>228323</v>
      </c>
      <c r="Z6207">
        <v>40772</v>
      </c>
      <c r="AA6207">
        <v>8154400</v>
      </c>
    </row>
    <row r="6208" spans="1:27">
      <c r="A6208" t="s">
        <v>6401</v>
      </c>
      <c r="B6208" t="s">
        <v>23</v>
      </c>
      <c r="C6208" t="s">
        <v>23</v>
      </c>
      <c r="D6208">
        <v>1451</v>
      </c>
      <c r="E6208" s="12">
        <v>40707</v>
      </c>
      <c r="F6208" s="72">
        <f t="shared" si="1037"/>
        <v>2011</v>
      </c>
      <c r="G6208" s="70">
        <f t="shared" si="1038"/>
        <v>3783.4252239834595</v>
      </c>
      <c r="H6208" s="70" cm="1">
        <f t="array" ref="H6208">INDEX(magic_bricks_appreciation_pivot!$A$13:$K$20,MATCH(C6208,magic_bricks_appreciation_pivot!$A$13:$A$20,0),1+MATCH(F6208,INDEX(magic_bricks_appreciation_pivot!$B$13:$K$13,0),0))</f>
        <v>0.30621792098525186</v>
      </c>
      <c r="I6208" s="70">
        <f t="shared" si="1048"/>
        <v>4941.9778302748355</v>
      </c>
      <c r="J6208">
        <v>32</v>
      </c>
      <c r="K6208">
        <v>2</v>
      </c>
      <c r="L6208">
        <v>2</v>
      </c>
      <c r="M6208">
        <v>4</v>
      </c>
      <c r="N6208" t="s">
        <v>176</v>
      </c>
      <c r="O6208" t="s">
        <v>161</v>
      </c>
      <c r="P6208" s="12">
        <v>26472</v>
      </c>
      <c r="Q6208" t="s">
        <v>194</v>
      </c>
      <c r="R6208" t="s">
        <v>177</v>
      </c>
      <c r="S6208" t="s">
        <v>178</v>
      </c>
      <c r="T6208" t="s">
        <v>171</v>
      </c>
      <c r="U6208">
        <v>3</v>
      </c>
      <c r="V6208">
        <v>2.8</v>
      </c>
      <c r="W6208">
        <v>5</v>
      </c>
      <c r="X6208">
        <v>3.74</v>
      </c>
      <c r="Y6208">
        <v>225080</v>
      </c>
      <c r="Z6208">
        <v>98816</v>
      </c>
      <c r="AA6208">
        <v>5489750</v>
      </c>
    </row>
    <row r="6209" spans="1:27">
      <c r="A6209" t="s">
        <v>6402</v>
      </c>
      <c r="B6209" t="s">
        <v>201</v>
      </c>
      <c r="C6209" t="s">
        <v>201</v>
      </c>
      <c r="D6209">
        <v>2470</v>
      </c>
      <c r="E6209" s="12">
        <v>40434</v>
      </c>
      <c r="F6209" s="72">
        <f t="shared" si="1037"/>
        <v>2010</v>
      </c>
      <c r="G6209" s="70">
        <f t="shared" si="1038"/>
        <v>4709.5141700404856</v>
      </c>
      <c r="H6209" s="70" cm="1">
        <f t="array" ref="H6209">INDEX(magic_bricks_appreciation_pivot!$A$13:$K$20,MATCH(C6209,magic_bricks_appreciation_pivot!$A$13:$A$20,0),1+MATCH(F6209,INDEX(magic_bricks_appreciation_pivot!$B$13:$K$13,0),0))</f>
        <v>0.62790190260080292</v>
      </c>
      <c r="I6209" s="70">
        <f t="shared" si="1048"/>
        <v>7666.6270777343479</v>
      </c>
      <c r="J6209">
        <v>70</v>
      </c>
      <c r="K6209">
        <v>4</v>
      </c>
      <c r="L6209">
        <v>2</v>
      </c>
      <c r="M6209">
        <v>6</v>
      </c>
      <c r="N6209" t="s">
        <v>168</v>
      </c>
      <c r="O6209" t="s">
        <v>161</v>
      </c>
      <c r="P6209" s="12">
        <v>31309</v>
      </c>
      <c r="Q6209" t="s">
        <v>194</v>
      </c>
      <c r="R6209" t="s">
        <v>157</v>
      </c>
      <c r="S6209" t="s">
        <v>158</v>
      </c>
      <c r="T6209" t="s">
        <v>166</v>
      </c>
      <c r="U6209">
        <v>4.2</v>
      </c>
      <c r="V6209">
        <v>4</v>
      </c>
      <c r="W6209">
        <v>4.4000000000000004</v>
      </c>
      <c r="X6209">
        <v>4.22</v>
      </c>
      <c r="Y6209">
        <v>407138</v>
      </c>
      <c r="Z6209">
        <v>151223</v>
      </c>
      <c r="AA6209">
        <v>11632500</v>
      </c>
    </row>
    <row r="6210" spans="1:27">
      <c r="A6210" t="s">
        <v>6403</v>
      </c>
      <c r="B6210" t="s">
        <v>175</v>
      </c>
      <c r="C6210" t="s">
        <v>34</v>
      </c>
      <c r="D6210">
        <v>935</v>
      </c>
      <c r="E6210" s="12">
        <v>41723</v>
      </c>
      <c r="F6210" s="72">
        <f t="shared" si="1037"/>
        <v>2014</v>
      </c>
      <c r="G6210" s="70">
        <f t="shared" si="1038"/>
        <v>11825.133689839573</v>
      </c>
      <c r="H6210" s="70" cm="1">
        <f t="array" ref="H6210">INDEX(magic_bricks_appreciation_pivot!$A$13:$K$20,MATCH(C6210,magic_bricks_appreciation_pivot!$A$13:$A$20,0),1+MATCH(F6210,INDEX(magic_bricks_appreciation_pivot!$B$13:$K$13,0),0))</f>
        <v>5.1040744021257752E-2</v>
      </c>
      <c r="I6210" s="70">
        <f t="shared" si="1048"/>
        <v>12428.697311519825</v>
      </c>
      <c r="J6210">
        <v>78</v>
      </c>
      <c r="K6210">
        <v>1</v>
      </c>
      <c r="L6210">
        <v>1</v>
      </c>
      <c r="M6210">
        <v>3</v>
      </c>
      <c r="N6210" t="s">
        <v>176</v>
      </c>
      <c r="O6210" t="s">
        <v>161</v>
      </c>
      <c r="P6210" s="12">
        <v>39533</v>
      </c>
      <c r="Q6210" t="s">
        <v>156</v>
      </c>
      <c r="R6210" t="s">
        <v>157</v>
      </c>
      <c r="S6210" t="s">
        <v>178</v>
      </c>
      <c r="T6210" t="s">
        <v>166</v>
      </c>
      <c r="U6210">
        <v>4.5999999999999996</v>
      </c>
      <c r="V6210">
        <v>4.9000000000000004</v>
      </c>
      <c r="W6210">
        <v>3.1</v>
      </c>
      <c r="X6210">
        <v>4.2699999999999996</v>
      </c>
      <c r="Y6210">
        <v>342752</v>
      </c>
      <c r="Z6210">
        <v>154791</v>
      </c>
      <c r="AA6210">
        <v>11056500</v>
      </c>
    </row>
    <row r="6211" spans="1:27" hidden="1">
      <c r="A6211" t="s">
        <v>6404</v>
      </c>
      <c r="B6211" t="s">
        <v>201</v>
      </c>
      <c r="C6211" t="s">
        <v>201</v>
      </c>
      <c r="D6211">
        <v>2500</v>
      </c>
      <c r="E6211" s="12">
        <v>40066</v>
      </c>
      <c r="F6211" s="72">
        <f t="shared" ref="F6211:F6274" si="1049">YEAR(E6211)</f>
        <v>2009</v>
      </c>
      <c r="G6211" s="70">
        <f t="shared" ref="G6211:G6274" si="1050">AA6211/D6211</f>
        <v>4845.4399999999996</v>
      </c>
      <c r="H6211" s="70" t="e" cm="1">
        <f t="array" ref="H6211">INDEX(magic_bricks_appreciation_pivot!$A$13:$K$20,MATCH(C6211,magic_bricks_appreciation_pivot!$A$13:$A$20,0),1+MATCH(F6211,INDEX(magic_bricks_appreciation_pivot!$B$13:$K$13,0),0))</f>
        <v>#N/A</v>
      </c>
      <c r="I6211" s="70"/>
      <c r="J6211">
        <v>137</v>
      </c>
      <c r="K6211">
        <v>4</v>
      </c>
      <c r="L6211">
        <v>2</v>
      </c>
      <c r="M6211">
        <v>6</v>
      </c>
      <c r="N6211" t="s">
        <v>154</v>
      </c>
      <c r="O6211" t="s">
        <v>161</v>
      </c>
      <c r="P6211" s="12">
        <v>29116</v>
      </c>
      <c r="Q6211" t="s">
        <v>194</v>
      </c>
      <c r="R6211" t="s">
        <v>170</v>
      </c>
      <c r="S6211" t="s">
        <v>158</v>
      </c>
      <c r="T6211" t="s">
        <v>182</v>
      </c>
      <c r="U6211">
        <v>3.6</v>
      </c>
      <c r="V6211">
        <v>3.7</v>
      </c>
      <c r="W6211">
        <v>2.1</v>
      </c>
      <c r="X6211">
        <v>3.03</v>
      </c>
      <c r="Y6211">
        <v>557226</v>
      </c>
      <c r="Z6211">
        <v>133250</v>
      </c>
      <c r="AA6211">
        <v>12113600</v>
      </c>
    </row>
    <row r="6212" spans="1:27">
      <c r="A6212" t="s">
        <v>6405</v>
      </c>
      <c r="B6212" t="s">
        <v>39</v>
      </c>
      <c r="C6212" t="s">
        <v>39</v>
      </c>
      <c r="D6212">
        <v>1984</v>
      </c>
      <c r="E6212" s="12">
        <v>40499</v>
      </c>
      <c r="F6212" s="72">
        <f t="shared" si="1049"/>
        <v>2010</v>
      </c>
      <c r="G6212" s="70">
        <f t="shared" si="1050"/>
        <v>10410.398185483871</v>
      </c>
      <c r="H6212" s="70" cm="1">
        <f t="array" ref="H6212">INDEX(magic_bricks_appreciation_pivot!$A$13:$K$20,MATCH(C6212,magic_bricks_appreciation_pivot!$A$13:$A$20,0),1+MATCH(F6212,INDEX(magic_bricks_appreciation_pivot!$B$13:$K$13,0),0))</f>
        <v>0.44211253020365898</v>
      </c>
      <c r="I6212" s="70">
        <f>G6212+G6212*H6212</f>
        <v>15012.965667695726</v>
      </c>
      <c r="J6212">
        <v>191</v>
      </c>
      <c r="K6212">
        <v>2</v>
      </c>
      <c r="L6212">
        <v>1</v>
      </c>
      <c r="M6212">
        <v>5</v>
      </c>
      <c r="N6212" t="s">
        <v>176</v>
      </c>
      <c r="O6212" t="s">
        <v>161</v>
      </c>
      <c r="P6212" s="12">
        <v>28089</v>
      </c>
      <c r="Q6212" t="s">
        <v>156</v>
      </c>
      <c r="R6212" t="s">
        <v>177</v>
      </c>
      <c r="S6212" t="s">
        <v>162</v>
      </c>
      <c r="T6212" t="s">
        <v>163</v>
      </c>
      <c r="U6212">
        <v>4.2</v>
      </c>
      <c r="V6212">
        <v>4.3</v>
      </c>
      <c r="W6212">
        <v>2</v>
      </c>
      <c r="X6212">
        <v>3.3450000000000002</v>
      </c>
      <c r="Y6212">
        <v>743552</v>
      </c>
      <c r="Z6212">
        <v>371776</v>
      </c>
      <c r="AA6212">
        <v>20654230</v>
      </c>
    </row>
    <row r="6213" spans="1:27" hidden="1">
      <c r="A6213" t="s">
        <v>6406</v>
      </c>
      <c r="B6213" t="s">
        <v>39</v>
      </c>
      <c r="C6213" t="s">
        <v>39</v>
      </c>
      <c r="D6213">
        <v>1818</v>
      </c>
      <c r="E6213" s="12">
        <v>39623</v>
      </c>
      <c r="F6213" s="72">
        <f t="shared" si="1049"/>
        <v>2008</v>
      </c>
      <c r="G6213" s="70">
        <f t="shared" si="1050"/>
        <v>8264.9394939493941</v>
      </c>
      <c r="H6213" s="70" t="e" cm="1">
        <f t="array" ref="H6213">INDEX(magic_bricks_appreciation_pivot!$A$13:$K$20,MATCH(C6213,magic_bricks_appreciation_pivot!$A$13:$A$20,0),1+MATCH(F6213,INDEX(magic_bricks_appreciation_pivot!$B$13:$K$13,0),0))</f>
        <v>#N/A</v>
      </c>
      <c r="I6213" s="70"/>
      <c r="J6213">
        <v>111</v>
      </c>
      <c r="K6213">
        <v>2</v>
      </c>
      <c r="L6213">
        <v>1</v>
      </c>
      <c r="M6213">
        <v>5</v>
      </c>
      <c r="N6213" t="s">
        <v>184</v>
      </c>
      <c r="O6213" t="s">
        <v>161</v>
      </c>
      <c r="P6213" s="12">
        <v>30133</v>
      </c>
      <c r="Q6213" t="s">
        <v>169</v>
      </c>
      <c r="R6213" t="s">
        <v>157</v>
      </c>
      <c r="S6213" t="s">
        <v>162</v>
      </c>
      <c r="T6213" t="s">
        <v>182</v>
      </c>
      <c r="U6213">
        <v>3.4</v>
      </c>
      <c r="V6213">
        <v>2.2000000000000002</v>
      </c>
      <c r="W6213">
        <v>2.2000000000000002</v>
      </c>
      <c r="X6213">
        <v>2.62</v>
      </c>
      <c r="Y6213">
        <v>405693</v>
      </c>
      <c r="Z6213">
        <v>285488</v>
      </c>
      <c r="AA6213">
        <v>15025660</v>
      </c>
    </row>
    <row r="6214" spans="1:27" hidden="1">
      <c r="A6214" t="s">
        <v>6407</v>
      </c>
      <c r="B6214" t="s">
        <v>51</v>
      </c>
      <c r="C6214" t="s">
        <v>51</v>
      </c>
      <c r="D6214">
        <v>1741</v>
      </c>
      <c r="E6214" s="12">
        <v>39250</v>
      </c>
      <c r="F6214" s="72">
        <f t="shared" si="1049"/>
        <v>2007</v>
      </c>
      <c r="G6214" s="70">
        <f t="shared" si="1050"/>
        <v>6313.1820792647904</v>
      </c>
      <c r="H6214" s="70" t="e" cm="1">
        <f t="array" ref="H6214">INDEX(magic_bricks_appreciation_pivot!$A$13:$K$20,MATCH(C6214,magic_bricks_appreciation_pivot!$A$13:$A$20,0),1+MATCH(F6214,INDEX(magic_bricks_appreciation_pivot!$B$13:$K$13,0),0))</f>
        <v>#N/A</v>
      </c>
      <c r="I6214" s="70"/>
      <c r="J6214">
        <v>109</v>
      </c>
      <c r="K6214">
        <v>2</v>
      </c>
      <c r="L6214">
        <v>1</v>
      </c>
      <c r="M6214">
        <v>4</v>
      </c>
      <c r="N6214" t="s">
        <v>184</v>
      </c>
      <c r="O6214" t="s">
        <v>161</v>
      </c>
      <c r="P6214" s="12">
        <v>37425</v>
      </c>
      <c r="Q6214" t="s">
        <v>169</v>
      </c>
      <c r="R6214" t="s">
        <v>170</v>
      </c>
      <c r="S6214" t="s">
        <v>178</v>
      </c>
      <c r="T6214" t="s">
        <v>182</v>
      </c>
      <c r="U6214">
        <v>4.4000000000000004</v>
      </c>
      <c r="V6214">
        <v>5</v>
      </c>
      <c r="W6214">
        <v>2.4</v>
      </c>
      <c r="X6214">
        <v>4.07</v>
      </c>
      <c r="Y6214">
        <v>329738</v>
      </c>
      <c r="Z6214">
        <v>208834</v>
      </c>
      <c r="AA6214">
        <v>10991250</v>
      </c>
    </row>
    <row r="6215" spans="1:27">
      <c r="A6215" t="s">
        <v>6408</v>
      </c>
      <c r="B6215" t="s">
        <v>175</v>
      </c>
      <c r="C6215" t="s">
        <v>34</v>
      </c>
      <c r="D6215">
        <v>1065</v>
      </c>
      <c r="E6215" s="12">
        <v>40260</v>
      </c>
      <c r="F6215" s="72">
        <f t="shared" si="1049"/>
        <v>2010</v>
      </c>
      <c r="G6215" s="70">
        <f t="shared" si="1050"/>
        <v>8388.7323943661977</v>
      </c>
      <c r="H6215" s="70" cm="1">
        <f t="array" ref="H6215">INDEX(magic_bricks_appreciation_pivot!$A$13:$K$20,MATCH(C6215,magic_bricks_appreciation_pivot!$A$13:$A$20,0),1+MATCH(F6215,INDEX(magic_bricks_appreciation_pivot!$B$13:$K$13,0),0))</f>
        <v>0.46848170778869208</v>
      </c>
      <c r="I6215" s="70">
        <f>G6215+G6215*H6215</f>
        <v>12318.700072661199</v>
      </c>
      <c r="J6215">
        <v>127</v>
      </c>
      <c r="K6215">
        <v>1</v>
      </c>
      <c r="L6215">
        <v>1</v>
      </c>
      <c r="M6215">
        <v>3</v>
      </c>
      <c r="N6215" t="s">
        <v>184</v>
      </c>
      <c r="O6215" t="s">
        <v>161</v>
      </c>
      <c r="P6215" s="12">
        <v>26755</v>
      </c>
      <c r="Q6215" t="s">
        <v>169</v>
      </c>
      <c r="R6215" t="s">
        <v>170</v>
      </c>
      <c r="S6215" t="s">
        <v>158</v>
      </c>
      <c r="T6215" t="s">
        <v>166</v>
      </c>
      <c r="U6215">
        <v>3.2</v>
      </c>
      <c r="V6215">
        <v>2.5</v>
      </c>
      <c r="W6215">
        <v>2.2999999999999998</v>
      </c>
      <c r="X6215">
        <v>2.65</v>
      </c>
      <c r="Y6215">
        <v>232284</v>
      </c>
      <c r="Z6215">
        <v>26802</v>
      </c>
      <c r="AA6215">
        <v>8934000</v>
      </c>
    </row>
    <row r="6216" spans="1:27" hidden="1">
      <c r="A6216" t="s">
        <v>6409</v>
      </c>
      <c r="B6216" t="s">
        <v>175</v>
      </c>
      <c r="C6216" t="s">
        <v>34</v>
      </c>
      <c r="D6216">
        <v>858</v>
      </c>
      <c r="E6216" s="12">
        <v>39379</v>
      </c>
      <c r="F6216" s="72">
        <f t="shared" si="1049"/>
        <v>2007</v>
      </c>
      <c r="G6216" s="70">
        <f t="shared" si="1050"/>
        <v>13516.899766899767</v>
      </c>
      <c r="H6216" s="70" t="e" cm="1">
        <f t="array" ref="H6216">INDEX(magic_bricks_appreciation_pivot!$A$13:$K$20,MATCH(C6216,magic_bricks_appreciation_pivot!$A$13:$A$20,0),1+MATCH(F6216,INDEX(magic_bricks_appreciation_pivot!$B$13:$K$13,0),0))</f>
        <v>#N/A</v>
      </c>
      <c r="I6216" s="70"/>
      <c r="J6216">
        <v>129</v>
      </c>
      <c r="K6216">
        <v>1</v>
      </c>
      <c r="L6216">
        <v>1</v>
      </c>
      <c r="M6216">
        <v>3</v>
      </c>
      <c r="N6216" t="s">
        <v>184</v>
      </c>
      <c r="O6216" t="s">
        <v>161</v>
      </c>
      <c r="P6216" s="12">
        <v>34269</v>
      </c>
      <c r="Q6216" t="s">
        <v>156</v>
      </c>
      <c r="R6216" t="s">
        <v>177</v>
      </c>
      <c r="S6216" t="s">
        <v>162</v>
      </c>
      <c r="T6216" t="s">
        <v>166</v>
      </c>
      <c r="U6216">
        <v>3</v>
      </c>
      <c r="V6216">
        <v>2</v>
      </c>
      <c r="W6216">
        <v>3</v>
      </c>
      <c r="X6216">
        <v>2.6</v>
      </c>
      <c r="Y6216">
        <v>382718</v>
      </c>
      <c r="Z6216">
        <v>150768</v>
      </c>
      <c r="AA6216">
        <v>11597500</v>
      </c>
    </row>
    <row r="6217" spans="1:27">
      <c r="A6217" t="s">
        <v>6410</v>
      </c>
      <c r="B6217" t="s">
        <v>175</v>
      </c>
      <c r="C6217" t="s">
        <v>34</v>
      </c>
      <c r="D6217">
        <v>702</v>
      </c>
      <c r="E6217" s="12">
        <v>41297</v>
      </c>
      <c r="F6217" s="72">
        <f t="shared" si="1049"/>
        <v>2013</v>
      </c>
      <c r="G6217" s="70">
        <f t="shared" si="1050"/>
        <v>9170.0142450142448</v>
      </c>
      <c r="H6217" s="70" cm="1">
        <f t="array" ref="H6217">INDEX(magic_bricks_appreciation_pivot!$A$13:$K$20,MATCH(C6217,magic_bricks_appreciation_pivot!$A$13:$A$20,0),1+MATCH(F6217,INDEX(magic_bricks_appreciation_pivot!$B$13:$K$13,0),0))</f>
        <v>0.11656080922135968</v>
      </c>
      <c r="I6217" s="70">
        <f t="shared" ref="I6217:I6220" si="1051">G6217+G6217*H6217</f>
        <v>10238.878525984501</v>
      </c>
      <c r="J6217">
        <v>14</v>
      </c>
      <c r="K6217">
        <v>1</v>
      </c>
      <c r="L6217">
        <v>1</v>
      </c>
      <c r="M6217">
        <v>2</v>
      </c>
      <c r="N6217" t="s">
        <v>154</v>
      </c>
      <c r="O6217" t="s">
        <v>161</v>
      </c>
      <c r="P6217" s="12">
        <v>35092</v>
      </c>
      <c r="Q6217" t="s">
        <v>194</v>
      </c>
      <c r="R6217" t="s">
        <v>157</v>
      </c>
      <c r="S6217" t="s">
        <v>158</v>
      </c>
      <c r="T6217" t="s">
        <v>163</v>
      </c>
      <c r="U6217">
        <v>3.6</v>
      </c>
      <c r="V6217">
        <v>2.7</v>
      </c>
      <c r="W6217">
        <v>3.6</v>
      </c>
      <c r="X6217">
        <v>3.24</v>
      </c>
      <c r="Y6217">
        <v>205995</v>
      </c>
      <c r="Z6217">
        <v>90123</v>
      </c>
      <c r="AA6217">
        <v>6437350</v>
      </c>
    </row>
    <row r="6218" spans="1:27">
      <c r="A6218" t="s">
        <v>6411</v>
      </c>
      <c r="B6218" t="s">
        <v>23</v>
      </c>
      <c r="C6218" t="s">
        <v>23</v>
      </c>
      <c r="D6218">
        <v>613</v>
      </c>
      <c r="E6218" s="12">
        <v>40413</v>
      </c>
      <c r="F6218" s="72">
        <f t="shared" si="1049"/>
        <v>2010</v>
      </c>
      <c r="G6218" s="70">
        <f t="shared" si="1050"/>
        <v>6532.2185970636219</v>
      </c>
      <c r="H6218" s="70" cm="1">
        <f t="array" ref="H6218">INDEX(magic_bricks_appreciation_pivot!$A$13:$K$20,MATCH(C6218,magic_bricks_appreciation_pivot!$A$13:$A$20,0),1+MATCH(F6218,INDEX(magic_bricks_appreciation_pivot!$B$13:$K$13,0),0))</f>
        <v>0.49881786187527283</v>
      </c>
      <c r="I6218" s="70">
        <f t="shared" si="1051"/>
        <v>9790.6059109527923</v>
      </c>
      <c r="J6218">
        <v>27</v>
      </c>
      <c r="K6218">
        <v>1</v>
      </c>
      <c r="L6218">
        <v>1</v>
      </c>
      <c r="M6218">
        <v>2</v>
      </c>
      <c r="N6218" t="s">
        <v>193</v>
      </c>
      <c r="O6218" t="s">
        <v>161</v>
      </c>
      <c r="P6218" s="12">
        <v>34208</v>
      </c>
      <c r="Q6218" t="s">
        <v>194</v>
      </c>
      <c r="R6218" t="s">
        <v>157</v>
      </c>
      <c r="S6218" t="s">
        <v>162</v>
      </c>
      <c r="T6218" t="s">
        <v>159</v>
      </c>
      <c r="U6218">
        <v>3.8</v>
      </c>
      <c r="V6218">
        <v>3.8</v>
      </c>
      <c r="W6218">
        <v>3.1</v>
      </c>
      <c r="X6218">
        <v>3.52</v>
      </c>
      <c r="Y6218">
        <v>152162</v>
      </c>
      <c r="Z6218">
        <v>88094</v>
      </c>
      <c r="AA6218">
        <v>4004250</v>
      </c>
    </row>
    <row r="6219" spans="1:27">
      <c r="A6219" t="s">
        <v>6412</v>
      </c>
      <c r="B6219" t="s">
        <v>39</v>
      </c>
      <c r="C6219" t="s">
        <v>39</v>
      </c>
      <c r="D6219">
        <v>1896</v>
      </c>
      <c r="E6219" s="12">
        <v>41281</v>
      </c>
      <c r="F6219" s="72">
        <f t="shared" si="1049"/>
        <v>2013</v>
      </c>
      <c r="G6219" s="70">
        <f t="shared" si="1050"/>
        <v>10909.630801687763</v>
      </c>
      <c r="H6219" s="70" cm="1">
        <f t="array" ref="H6219">INDEX(magic_bricks_appreciation_pivot!$A$13:$K$20,MATCH(C6219,magic_bricks_appreciation_pivot!$A$13:$A$20,0),1+MATCH(F6219,INDEX(magic_bricks_appreciation_pivot!$B$13:$K$13,0),0))</f>
        <v>4.727764965406598E-2</v>
      </c>
      <c r="I6219" s="70">
        <f t="shared" si="1051"/>
        <v>11425.412504585163</v>
      </c>
      <c r="J6219">
        <v>101</v>
      </c>
      <c r="K6219">
        <v>2</v>
      </c>
      <c r="L6219">
        <v>1</v>
      </c>
      <c r="M6219">
        <v>5</v>
      </c>
      <c r="N6219" t="s">
        <v>193</v>
      </c>
      <c r="O6219" t="s">
        <v>161</v>
      </c>
      <c r="P6219" s="12">
        <v>31061</v>
      </c>
      <c r="Q6219" t="s">
        <v>156</v>
      </c>
      <c r="R6219" t="s">
        <v>157</v>
      </c>
      <c r="S6219" t="s">
        <v>158</v>
      </c>
      <c r="T6219" t="s">
        <v>166</v>
      </c>
      <c r="U6219">
        <v>2.2999999999999998</v>
      </c>
      <c r="V6219">
        <v>3.7</v>
      </c>
      <c r="W6219">
        <v>2.6</v>
      </c>
      <c r="X6219">
        <v>2.77</v>
      </c>
      <c r="Y6219">
        <v>682594</v>
      </c>
      <c r="Z6219">
        <v>393009</v>
      </c>
      <c r="AA6219">
        <v>20684660</v>
      </c>
    </row>
    <row r="6220" spans="1:27">
      <c r="A6220" t="s">
        <v>6413</v>
      </c>
      <c r="B6220" t="s">
        <v>23</v>
      </c>
      <c r="C6220" t="s">
        <v>23</v>
      </c>
      <c r="D6220">
        <v>833</v>
      </c>
      <c r="E6220" s="12">
        <v>40181</v>
      </c>
      <c r="F6220" s="72">
        <f t="shared" si="1049"/>
        <v>2010</v>
      </c>
      <c r="G6220" s="70">
        <f t="shared" si="1050"/>
        <v>3922.1188475390154</v>
      </c>
      <c r="H6220" s="70" cm="1">
        <f t="array" ref="H6220">INDEX(magic_bricks_appreciation_pivot!$A$13:$K$20,MATCH(C6220,magic_bricks_appreciation_pivot!$A$13:$A$20,0),1+MATCH(F6220,INDEX(magic_bricks_appreciation_pivot!$B$13:$K$13,0),0))</f>
        <v>0.49881786187527283</v>
      </c>
      <c r="I6220" s="70">
        <f t="shared" si="1051"/>
        <v>5878.5417850891363</v>
      </c>
      <c r="J6220">
        <v>154</v>
      </c>
      <c r="K6220">
        <v>1</v>
      </c>
      <c r="L6220">
        <v>1</v>
      </c>
      <c r="M6220">
        <v>2</v>
      </c>
      <c r="N6220" t="s">
        <v>193</v>
      </c>
      <c r="O6220" t="s">
        <v>161</v>
      </c>
      <c r="P6220" s="12">
        <v>24486</v>
      </c>
      <c r="Q6220" t="s">
        <v>169</v>
      </c>
      <c r="R6220" t="s">
        <v>157</v>
      </c>
      <c r="S6220" t="s">
        <v>178</v>
      </c>
      <c r="T6220" t="s">
        <v>159</v>
      </c>
      <c r="U6220">
        <v>2.2000000000000002</v>
      </c>
      <c r="V6220">
        <v>4.5</v>
      </c>
      <c r="W6220">
        <v>4.4000000000000004</v>
      </c>
      <c r="X6220">
        <v>3.77</v>
      </c>
      <c r="Y6220">
        <v>163356</v>
      </c>
      <c r="Z6220">
        <v>58808</v>
      </c>
      <c r="AA6220">
        <v>3267125</v>
      </c>
    </row>
    <row r="6221" spans="1:27" hidden="1">
      <c r="A6221" t="s">
        <v>6414</v>
      </c>
      <c r="B6221" t="s">
        <v>201</v>
      </c>
      <c r="C6221" t="s">
        <v>201</v>
      </c>
      <c r="D6221">
        <v>2047</v>
      </c>
      <c r="E6221" s="12">
        <v>40045</v>
      </c>
      <c r="F6221" s="72">
        <f t="shared" si="1049"/>
        <v>2009</v>
      </c>
      <c r="G6221" s="70">
        <f t="shared" si="1050"/>
        <v>6058.8666340986811</v>
      </c>
      <c r="H6221" s="70" t="e" cm="1">
        <f t="array" ref="H6221">INDEX(magic_bricks_appreciation_pivot!$A$13:$K$20,MATCH(C6221,magic_bricks_appreciation_pivot!$A$13:$A$20,0),1+MATCH(F6221,INDEX(magic_bricks_appreciation_pivot!$B$13:$K$13,0),0))</f>
        <v>#N/A</v>
      </c>
      <c r="I6221" s="70"/>
      <c r="J6221">
        <v>122</v>
      </c>
      <c r="K6221">
        <v>3</v>
      </c>
      <c r="L6221">
        <v>2</v>
      </c>
      <c r="M6221">
        <v>5</v>
      </c>
      <c r="N6221" t="s">
        <v>168</v>
      </c>
      <c r="O6221" t="s">
        <v>161</v>
      </c>
      <c r="P6221" s="12">
        <v>37125</v>
      </c>
      <c r="Q6221" t="s">
        <v>169</v>
      </c>
      <c r="R6221" t="s">
        <v>170</v>
      </c>
      <c r="S6221" t="s">
        <v>162</v>
      </c>
      <c r="T6221" t="s">
        <v>182</v>
      </c>
      <c r="U6221">
        <v>3.9</v>
      </c>
      <c r="V6221">
        <v>2.2000000000000002</v>
      </c>
      <c r="W6221">
        <v>3.4</v>
      </c>
      <c r="X6221">
        <v>3.19</v>
      </c>
      <c r="Y6221">
        <v>508503</v>
      </c>
      <c r="Z6221">
        <v>272855</v>
      </c>
      <c r="AA6221">
        <v>12402500</v>
      </c>
    </row>
    <row r="6222" spans="1:27">
      <c r="A6222" t="s">
        <v>6415</v>
      </c>
      <c r="B6222" t="s">
        <v>75</v>
      </c>
      <c r="C6222" t="s">
        <v>75</v>
      </c>
      <c r="D6222">
        <v>1579</v>
      </c>
      <c r="E6222" s="12">
        <v>40812</v>
      </c>
      <c r="F6222" s="72">
        <f t="shared" si="1049"/>
        <v>2011</v>
      </c>
      <c r="G6222" s="70">
        <f t="shared" si="1050"/>
        <v>12111.659278024066</v>
      </c>
      <c r="H6222" s="70" cm="1">
        <f t="array" ref="H6222">INDEX(magic_bricks_appreciation_pivot!$A$13:$K$20,MATCH(C6222,magic_bricks_appreciation_pivot!$A$13:$A$20,0),1+MATCH(F6222,INDEX(magic_bricks_appreciation_pivot!$B$13:$K$13,0),0))</f>
        <v>0.51504700450575736</v>
      </c>
      <c r="I6222" s="70">
        <f>G6222+G6222*H6222</f>
        <v>18349.733108764725</v>
      </c>
      <c r="J6222">
        <v>94</v>
      </c>
      <c r="K6222">
        <v>1</v>
      </c>
      <c r="L6222">
        <v>1</v>
      </c>
      <c r="M6222">
        <v>4</v>
      </c>
      <c r="N6222" t="s">
        <v>168</v>
      </c>
      <c r="O6222" t="s">
        <v>155</v>
      </c>
      <c r="P6222" s="12">
        <v>25117</v>
      </c>
      <c r="Q6222" t="s">
        <v>156</v>
      </c>
      <c r="R6222" t="s">
        <v>157</v>
      </c>
      <c r="S6222" t="s">
        <v>162</v>
      </c>
      <c r="T6222" t="s">
        <v>166</v>
      </c>
      <c r="U6222">
        <v>4.2</v>
      </c>
      <c r="V6222">
        <v>4.9000000000000004</v>
      </c>
      <c r="W6222">
        <v>3</v>
      </c>
      <c r="X6222">
        <v>3.835</v>
      </c>
      <c r="Y6222">
        <v>516356</v>
      </c>
      <c r="Z6222">
        <v>363362</v>
      </c>
      <c r="AA6222">
        <v>19124310</v>
      </c>
    </row>
    <row r="6223" spans="1:27" hidden="1">
      <c r="A6223" t="s">
        <v>6416</v>
      </c>
      <c r="B6223" t="s">
        <v>175</v>
      </c>
      <c r="C6223" t="s">
        <v>34</v>
      </c>
      <c r="D6223">
        <v>988</v>
      </c>
      <c r="E6223" s="12">
        <v>39076</v>
      </c>
      <c r="F6223" s="72">
        <f t="shared" si="1049"/>
        <v>2006</v>
      </c>
      <c r="G6223" s="70">
        <f t="shared" si="1050"/>
        <v>12165.637651821862</v>
      </c>
      <c r="H6223" s="70" t="e" cm="1">
        <f t="array" ref="H6223">INDEX(magic_bricks_appreciation_pivot!$A$13:$K$20,MATCH(C6223,magic_bricks_appreciation_pivot!$A$13:$A$20,0),1+MATCH(F6223,INDEX(magic_bricks_appreciation_pivot!$B$13:$K$13,0),0))</f>
        <v>#N/A</v>
      </c>
      <c r="I6223" s="70"/>
      <c r="J6223">
        <v>53</v>
      </c>
      <c r="K6223">
        <v>1</v>
      </c>
      <c r="L6223">
        <v>1</v>
      </c>
      <c r="M6223">
        <v>3</v>
      </c>
      <c r="N6223" t="s">
        <v>168</v>
      </c>
      <c r="O6223" t="s">
        <v>155</v>
      </c>
      <c r="P6223" s="12">
        <v>26301</v>
      </c>
      <c r="Q6223" t="s">
        <v>156</v>
      </c>
      <c r="R6223" t="s">
        <v>157</v>
      </c>
      <c r="S6223" t="s">
        <v>308</v>
      </c>
      <c r="T6223" t="s">
        <v>163</v>
      </c>
      <c r="U6223">
        <v>4.9000000000000004</v>
      </c>
      <c r="V6223">
        <v>3.3</v>
      </c>
      <c r="W6223">
        <v>3.3</v>
      </c>
      <c r="X6223">
        <v>3.78</v>
      </c>
      <c r="Y6223">
        <v>336550</v>
      </c>
      <c r="Z6223">
        <v>180295</v>
      </c>
      <c r="AA6223">
        <v>12019650</v>
      </c>
    </row>
    <row r="6224" spans="1:27" hidden="1">
      <c r="A6224" t="s">
        <v>6417</v>
      </c>
      <c r="B6224" t="s">
        <v>75</v>
      </c>
      <c r="D6224">
        <v>1667</v>
      </c>
      <c r="E6224" s="12">
        <v>39041</v>
      </c>
      <c r="F6224" s="72">
        <f t="shared" si="1049"/>
        <v>2006</v>
      </c>
      <c r="G6224" s="70">
        <f t="shared" si="1050"/>
        <v>8083.9832033593284</v>
      </c>
      <c r="H6224" s="70" t="e" cm="1">
        <f t="array" ref="H6224">INDEX(magic_bricks_appreciation_pivot!$A$13:$K$20,MATCH(C6224,magic_bricks_appreciation_pivot!$A$13:$A$20,0),1+MATCH(F6224,INDEX(magic_bricks_appreciation_pivot!$B$13:$K$13,0),0))</f>
        <v>#N/A</v>
      </c>
      <c r="I6224" s="70"/>
      <c r="J6224">
        <v>60</v>
      </c>
      <c r="K6224">
        <v>1</v>
      </c>
      <c r="L6224">
        <v>1</v>
      </c>
      <c r="M6224">
        <v>4</v>
      </c>
      <c r="N6224" t="s">
        <v>176</v>
      </c>
      <c r="O6224" t="s">
        <v>155</v>
      </c>
      <c r="P6224" s="12">
        <v>32836</v>
      </c>
      <c r="Q6224" t="s">
        <v>169</v>
      </c>
      <c r="R6224" t="s">
        <v>177</v>
      </c>
      <c r="S6224" t="s">
        <v>178</v>
      </c>
      <c r="T6224" t="s">
        <v>182</v>
      </c>
      <c r="U6224">
        <v>4.7</v>
      </c>
      <c r="V6224">
        <v>4.8</v>
      </c>
      <c r="W6224">
        <v>2.1</v>
      </c>
      <c r="X6224">
        <v>3.5550000000000002</v>
      </c>
      <c r="Y6224">
        <v>336900</v>
      </c>
      <c r="Z6224">
        <v>134760</v>
      </c>
      <c r="AA6224">
        <v>13476000</v>
      </c>
    </row>
    <row r="6225" spans="1:27" hidden="1">
      <c r="A6225" t="s">
        <v>6418</v>
      </c>
      <c r="B6225" t="s">
        <v>23</v>
      </c>
      <c r="C6225" t="s">
        <v>23</v>
      </c>
      <c r="D6225">
        <v>1184</v>
      </c>
      <c r="E6225" s="12">
        <v>40126</v>
      </c>
      <c r="F6225" s="72">
        <f t="shared" si="1049"/>
        <v>2009</v>
      </c>
      <c r="G6225" s="70">
        <f t="shared" si="1050"/>
        <v>3203.7584459459458</v>
      </c>
      <c r="H6225" s="70" t="e" cm="1">
        <f t="array" ref="H6225">INDEX(magic_bricks_appreciation_pivot!$A$13:$K$20,MATCH(C6225,magic_bricks_appreciation_pivot!$A$13:$A$20,0),1+MATCH(F6225,INDEX(magic_bricks_appreciation_pivot!$B$13:$K$13,0),0))</f>
        <v>#N/A</v>
      </c>
      <c r="I6225" s="70"/>
      <c r="J6225">
        <v>29</v>
      </c>
      <c r="K6225">
        <v>1</v>
      </c>
      <c r="L6225">
        <v>1</v>
      </c>
      <c r="M6225">
        <v>3</v>
      </c>
      <c r="N6225" t="s">
        <v>168</v>
      </c>
      <c r="O6225" t="s">
        <v>161</v>
      </c>
      <c r="P6225" s="12">
        <v>30271</v>
      </c>
      <c r="Q6225" t="s">
        <v>194</v>
      </c>
      <c r="R6225" t="s">
        <v>165</v>
      </c>
      <c r="S6225" t="s">
        <v>178</v>
      </c>
      <c r="T6225" t="s">
        <v>159</v>
      </c>
      <c r="U6225">
        <v>3.3</v>
      </c>
      <c r="V6225">
        <v>4.9000000000000004</v>
      </c>
      <c r="W6225">
        <v>2.2999999999999998</v>
      </c>
      <c r="X6225">
        <v>3.38</v>
      </c>
      <c r="Y6225">
        <v>170696</v>
      </c>
      <c r="Z6225">
        <v>68279</v>
      </c>
      <c r="AA6225">
        <v>3793250</v>
      </c>
    </row>
    <row r="6226" spans="1:27" hidden="1">
      <c r="A6226" t="s">
        <v>6419</v>
      </c>
      <c r="B6226" t="s">
        <v>51</v>
      </c>
      <c r="C6226" t="s">
        <v>51</v>
      </c>
      <c r="D6226">
        <v>1733</v>
      </c>
      <c r="E6226" s="12">
        <v>39045</v>
      </c>
      <c r="F6226" s="72">
        <f t="shared" si="1049"/>
        <v>2006</v>
      </c>
      <c r="G6226" s="70">
        <f t="shared" si="1050"/>
        <v>6354.2296595499138</v>
      </c>
      <c r="H6226" s="70" t="e" cm="1">
        <f t="array" ref="H6226">INDEX(magic_bricks_appreciation_pivot!$A$13:$K$20,MATCH(C6226,magic_bricks_appreciation_pivot!$A$13:$A$20,0),1+MATCH(F6226,INDEX(magic_bricks_appreciation_pivot!$B$13:$K$13,0),0))</f>
        <v>#N/A</v>
      </c>
      <c r="I6226" s="70"/>
      <c r="J6226">
        <v>0</v>
      </c>
      <c r="K6226">
        <v>2</v>
      </c>
      <c r="L6226">
        <v>1</v>
      </c>
      <c r="M6226">
        <v>4</v>
      </c>
      <c r="N6226" t="s">
        <v>154</v>
      </c>
      <c r="O6226" t="s">
        <v>161</v>
      </c>
      <c r="P6226" s="12">
        <v>19335</v>
      </c>
      <c r="Q6226" t="s">
        <v>156</v>
      </c>
      <c r="R6226" t="s">
        <v>177</v>
      </c>
      <c r="S6226" t="s">
        <v>178</v>
      </c>
      <c r="T6226" t="s">
        <v>159</v>
      </c>
      <c r="U6226">
        <v>3.3</v>
      </c>
      <c r="V6226">
        <v>3.7</v>
      </c>
      <c r="W6226">
        <v>2.2999999999999998</v>
      </c>
      <c r="X6226">
        <v>3.18</v>
      </c>
      <c r="Y6226">
        <v>341368</v>
      </c>
      <c r="Z6226">
        <v>88095</v>
      </c>
      <c r="AA6226">
        <v>11011880</v>
      </c>
    </row>
    <row r="6227" spans="1:27" hidden="1">
      <c r="A6227" t="s">
        <v>6420</v>
      </c>
      <c r="B6227" t="s">
        <v>175</v>
      </c>
      <c r="C6227" t="s">
        <v>34</v>
      </c>
      <c r="D6227">
        <v>1106</v>
      </c>
      <c r="E6227" s="12">
        <v>39374</v>
      </c>
      <c r="F6227" s="72">
        <f t="shared" si="1049"/>
        <v>2007</v>
      </c>
      <c r="G6227" s="70">
        <f t="shared" si="1050"/>
        <v>8143.6708860759491</v>
      </c>
      <c r="H6227" s="70" t="e" cm="1">
        <f t="array" ref="H6227">INDEX(magic_bricks_appreciation_pivot!$A$13:$K$20,MATCH(C6227,magic_bricks_appreciation_pivot!$A$13:$A$20,0),1+MATCH(F6227,INDEX(magic_bricks_appreciation_pivot!$B$13:$K$13,0),0))</f>
        <v>#N/A</v>
      </c>
      <c r="I6227" s="70"/>
      <c r="J6227">
        <v>139</v>
      </c>
      <c r="K6227">
        <v>1</v>
      </c>
      <c r="L6227">
        <v>1</v>
      </c>
      <c r="M6227">
        <v>3</v>
      </c>
      <c r="N6227" t="s">
        <v>168</v>
      </c>
      <c r="O6227" t="s">
        <v>155</v>
      </c>
      <c r="P6227" s="12">
        <v>28424</v>
      </c>
      <c r="Q6227" t="s">
        <v>194</v>
      </c>
      <c r="R6227" t="s">
        <v>165</v>
      </c>
      <c r="S6227" t="s">
        <v>162</v>
      </c>
      <c r="T6227" t="s">
        <v>163</v>
      </c>
      <c r="U6227">
        <v>4.5999999999999996</v>
      </c>
      <c r="V6227">
        <v>3.6</v>
      </c>
      <c r="W6227">
        <v>3.1</v>
      </c>
      <c r="X6227">
        <v>3.75</v>
      </c>
      <c r="Y6227">
        <v>234179</v>
      </c>
      <c r="Z6227">
        <v>54041</v>
      </c>
      <c r="AA6227">
        <v>9006900</v>
      </c>
    </row>
    <row r="6228" spans="1:27" hidden="1">
      <c r="A6228" t="s">
        <v>6421</v>
      </c>
      <c r="B6228" t="s">
        <v>201</v>
      </c>
      <c r="C6228" t="s">
        <v>201</v>
      </c>
      <c r="D6228">
        <v>2058</v>
      </c>
      <c r="E6228" s="12">
        <v>39856</v>
      </c>
      <c r="F6228" s="72">
        <f t="shared" si="1049"/>
        <v>2009</v>
      </c>
      <c r="G6228" s="70">
        <f t="shared" si="1050"/>
        <v>8297.8134110787178</v>
      </c>
      <c r="H6228" s="70" t="e" cm="1">
        <f t="array" ref="H6228">INDEX(magic_bricks_appreciation_pivot!$A$13:$K$20,MATCH(C6228,magic_bricks_appreciation_pivot!$A$13:$A$20,0),1+MATCH(F6228,INDEX(magic_bricks_appreciation_pivot!$B$13:$K$13,0),0))</f>
        <v>#N/A</v>
      </c>
      <c r="I6228" s="70"/>
      <c r="J6228">
        <v>48</v>
      </c>
      <c r="K6228">
        <v>4</v>
      </c>
      <c r="L6228">
        <v>2</v>
      </c>
      <c r="M6228">
        <v>6</v>
      </c>
      <c r="N6228" t="s">
        <v>193</v>
      </c>
      <c r="O6228" t="s">
        <v>161</v>
      </c>
      <c r="P6228" s="12">
        <v>38031</v>
      </c>
      <c r="Q6228" t="s">
        <v>156</v>
      </c>
      <c r="R6228" t="s">
        <v>170</v>
      </c>
      <c r="S6228" t="s">
        <v>162</v>
      </c>
      <c r="T6228" t="s">
        <v>166</v>
      </c>
      <c r="U6228">
        <v>3</v>
      </c>
      <c r="V6228">
        <v>2.4</v>
      </c>
      <c r="W6228">
        <v>4.5</v>
      </c>
      <c r="X6228">
        <v>3.42</v>
      </c>
      <c r="Y6228">
        <v>717230</v>
      </c>
      <c r="Z6228">
        <v>170769</v>
      </c>
      <c r="AA6228">
        <v>17076900</v>
      </c>
    </row>
    <row r="6229" spans="1:27">
      <c r="A6229" t="s">
        <v>6422</v>
      </c>
      <c r="B6229" t="s">
        <v>175</v>
      </c>
      <c r="C6229" t="s">
        <v>34</v>
      </c>
      <c r="D6229">
        <v>1055</v>
      </c>
      <c r="E6229" s="12">
        <v>40261</v>
      </c>
      <c r="F6229" s="72">
        <f t="shared" si="1049"/>
        <v>2010</v>
      </c>
      <c r="G6229" s="70">
        <f t="shared" si="1050"/>
        <v>8340.2843601895729</v>
      </c>
      <c r="H6229" s="70" cm="1">
        <f t="array" ref="H6229">INDEX(magic_bricks_appreciation_pivot!$A$13:$K$20,MATCH(C6229,magic_bricks_appreciation_pivot!$A$13:$A$20,0),1+MATCH(F6229,INDEX(magic_bricks_appreciation_pivot!$B$13:$K$13,0),0))</f>
        <v>0.46848170778869208</v>
      </c>
      <c r="I6229" s="70">
        <f t="shared" ref="I6229:I6230" si="1052">G6229+G6229*H6229</f>
        <v>12247.555020694503</v>
      </c>
      <c r="J6229">
        <v>138</v>
      </c>
      <c r="K6229">
        <v>1</v>
      </c>
      <c r="L6229">
        <v>1</v>
      </c>
      <c r="M6229">
        <v>3</v>
      </c>
      <c r="N6229" t="s">
        <v>154</v>
      </c>
      <c r="O6229" t="s">
        <v>155</v>
      </c>
      <c r="P6229" s="12">
        <v>35881</v>
      </c>
      <c r="Q6229" t="s">
        <v>194</v>
      </c>
      <c r="R6229" t="s">
        <v>177</v>
      </c>
      <c r="S6229" t="s">
        <v>178</v>
      </c>
      <c r="T6229" t="s">
        <v>166</v>
      </c>
      <c r="U6229">
        <v>3.6</v>
      </c>
      <c r="V6229">
        <v>4.7</v>
      </c>
      <c r="W6229">
        <v>2.6</v>
      </c>
      <c r="X6229">
        <v>3.74</v>
      </c>
      <c r="Y6229">
        <v>246372</v>
      </c>
      <c r="Z6229">
        <v>149583</v>
      </c>
      <c r="AA6229">
        <v>8799000</v>
      </c>
    </row>
    <row r="6230" spans="1:27">
      <c r="A6230" t="s">
        <v>6423</v>
      </c>
      <c r="B6230" t="s">
        <v>75</v>
      </c>
      <c r="C6230" t="s">
        <v>75</v>
      </c>
      <c r="D6230">
        <v>1735</v>
      </c>
      <c r="E6230" s="12">
        <v>41830</v>
      </c>
      <c r="F6230" s="72">
        <f t="shared" si="1049"/>
        <v>2014</v>
      </c>
      <c r="G6230" s="70">
        <f t="shared" si="1050"/>
        <v>8194.7492795389044</v>
      </c>
      <c r="H6230" s="70" cm="1">
        <f t="array" ref="H6230">INDEX(magic_bricks_appreciation_pivot!$A$13:$K$20,MATCH(C6230,magic_bricks_appreciation_pivot!$A$13:$A$20,0),1+MATCH(F6230,INDEX(magic_bricks_appreciation_pivot!$B$13:$K$13,0),0))</f>
        <v>0.20839433870180576</v>
      </c>
      <c r="I6230" s="70">
        <f t="shared" si="1052"/>
        <v>9902.488636475513</v>
      </c>
      <c r="J6230">
        <v>2</v>
      </c>
      <c r="K6230">
        <v>1</v>
      </c>
      <c r="L6230">
        <v>1</v>
      </c>
      <c r="M6230">
        <v>4</v>
      </c>
      <c r="N6230" t="s">
        <v>184</v>
      </c>
      <c r="O6230" t="s">
        <v>155</v>
      </c>
      <c r="P6230" s="12">
        <v>28325</v>
      </c>
      <c r="Q6230" t="s">
        <v>169</v>
      </c>
      <c r="R6230" t="s">
        <v>165</v>
      </c>
      <c r="S6230" t="s">
        <v>178</v>
      </c>
      <c r="T6230" t="s">
        <v>182</v>
      </c>
      <c r="U6230">
        <v>4.4000000000000004</v>
      </c>
      <c r="V6230">
        <v>4.8</v>
      </c>
      <c r="W6230">
        <v>4.2</v>
      </c>
      <c r="X6230">
        <v>4.41</v>
      </c>
      <c r="Y6230">
        <v>497626</v>
      </c>
      <c r="Z6230">
        <v>113743</v>
      </c>
      <c r="AA6230">
        <v>14217890</v>
      </c>
    </row>
    <row r="6231" spans="1:27" hidden="1">
      <c r="A6231" t="s">
        <v>6424</v>
      </c>
      <c r="B6231" t="s">
        <v>175</v>
      </c>
      <c r="C6231" t="s">
        <v>34</v>
      </c>
      <c r="D6231">
        <v>809</v>
      </c>
      <c r="E6231" s="12">
        <v>39308</v>
      </c>
      <c r="F6231" s="72">
        <f t="shared" si="1049"/>
        <v>2007</v>
      </c>
      <c r="G6231" s="70">
        <f t="shared" si="1050"/>
        <v>9082.756489493202</v>
      </c>
      <c r="H6231" s="70" t="e" cm="1">
        <f t="array" ref="H6231">INDEX(magic_bricks_appreciation_pivot!$A$13:$K$20,MATCH(C6231,magic_bricks_appreciation_pivot!$A$13:$A$20,0),1+MATCH(F6231,INDEX(magic_bricks_appreciation_pivot!$B$13:$K$13,0),0))</f>
        <v>#N/A</v>
      </c>
      <c r="I6231" s="70"/>
      <c r="J6231">
        <v>37</v>
      </c>
      <c r="K6231">
        <v>1</v>
      </c>
      <c r="L6231">
        <v>1</v>
      </c>
      <c r="M6231">
        <v>3</v>
      </c>
      <c r="N6231" t="s">
        <v>154</v>
      </c>
      <c r="O6231" t="s">
        <v>161</v>
      </c>
      <c r="P6231" s="12">
        <v>28723</v>
      </c>
      <c r="Q6231" t="s">
        <v>194</v>
      </c>
      <c r="R6231" t="s">
        <v>157</v>
      </c>
      <c r="S6231" t="s">
        <v>158</v>
      </c>
      <c r="T6231" t="s">
        <v>166</v>
      </c>
      <c r="U6231">
        <v>2.4</v>
      </c>
      <c r="V6231">
        <v>4.7</v>
      </c>
      <c r="W6231">
        <v>2.4</v>
      </c>
      <c r="X6231">
        <v>3.32</v>
      </c>
      <c r="Y6231">
        <v>242482</v>
      </c>
      <c r="Z6231">
        <v>29392</v>
      </c>
      <c r="AA6231">
        <v>7347950</v>
      </c>
    </row>
    <row r="6232" spans="1:27" hidden="1">
      <c r="A6232" t="s">
        <v>6425</v>
      </c>
      <c r="B6232" t="s">
        <v>201</v>
      </c>
      <c r="C6232" t="s">
        <v>201</v>
      </c>
      <c r="D6232">
        <v>1335</v>
      </c>
      <c r="E6232" s="12">
        <v>40098</v>
      </c>
      <c r="F6232" s="72">
        <f t="shared" si="1049"/>
        <v>2009</v>
      </c>
      <c r="G6232" s="70">
        <f t="shared" si="1050"/>
        <v>6756.6741573033705</v>
      </c>
      <c r="H6232" s="70" t="e" cm="1">
        <f t="array" ref="H6232">INDEX(magic_bricks_appreciation_pivot!$A$13:$K$20,MATCH(C6232,magic_bricks_appreciation_pivot!$A$13:$A$20,0),1+MATCH(F6232,INDEX(magic_bricks_appreciation_pivot!$B$13:$K$13,0),0))</f>
        <v>#N/A</v>
      </c>
      <c r="I6232" s="70"/>
      <c r="J6232">
        <v>113</v>
      </c>
      <c r="K6232">
        <v>2</v>
      </c>
      <c r="L6232">
        <v>1</v>
      </c>
      <c r="M6232">
        <v>4</v>
      </c>
      <c r="N6232" t="s">
        <v>154</v>
      </c>
      <c r="O6232" t="s">
        <v>161</v>
      </c>
      <c r="P6232" s="12">
        <v>37178</v>
      </c>
      <c r="Q6232" t="s">
        <v>194</v>
      </c>
      <c r="R6232" t="s">
        <v>170</v>
      </c>
      <c r="S6232" t="s">
        <v>162</v>
      </c>
      <c r="T6232" t="s">
        <v>166</v>
      </c>
      <c r="U6232">
        <v>4</v>
      </c>
      <c r="V6232">
        <v>2.1</v>
      </c>
      <c r="W6232">
        <v>4.9000000000000004</v>
      </c>
      <c r="X6232">
        <v>3.79</v>
      </c>
      <c r="Y6232">
        <v>279625</v>
      </c>
      <c r="Z6232">
        <v>207464</v>
      </c>
      <c r="AA6232">
        <v>9020160</v>
      </c>
    </row>
    <row r="6233" spans="1:27">
      <c r="A6233" t="s">
        <v>6426</v>
      </c>
      <c r="B6233" t="s">
        <v>23</v>
      </c>
      <c r="C6233" t="s">
        <v>23</v>
      </c>
      <c r="D6233">
        <v>652</v>
      </c>
      <c r="E6233" s="12">
        <v>40335</v>
      </c>
      <c r="F6233" s="72">
        <f t="shared" si="1049"/>
        <v>2010</v>
      </c>
      <c r="G6233" s="70">
        <f t="shared" si="1050"/>
        <v>7812.5</v>
      </c>
      <c r="H6233" s="70" cm="1">
        <f t="array" ref="H6233">INDEX(magic_bricks_appreciation_pivot!$A$13:$K$20,MATCH(C6233,magic_bricks_appreciation_pivot!$A$13:$A$20,0),1+MATCH(F6233,INDEX(magic_bricks_appreciation_pivot!$B$13:$K$13,0),0))</f>
        <v>0.49881786187527283</v>
      </c>
      <c r="I6233" s="70">
        <f>G6233+G6233*H6233</f>
        <v>11709.514545900569</v>
      </c>
      <c r="J6233">
        <v>128</v>
      </c>
      <c r="K6233">
        <v>1</v>
      </c>
      <c r="L6233">
        <v>1</v>
      </c>
      <c r="M6233">
        <v>2</v>
      </c>
      <c r="N6233" t="s">
        <v>168</v>
      </c>
      <c r="O6233" t="s">
        <v>161</v>
      </c>
      <c r="P6233" s="12">
        <v>27560</v>
      </c>
      <c r="Q6233" t="s">
        <v>169</v>
      </c>
      <c r="R6233" t="s">
        <v>157</v>
      </c>
      <c r="S6233" t="s">
        <v>178</v>
      </c>
      <c r="T6233" t="s">
        <v>166</v>
      </c>
      <c r="U6233">
        <v>3.1</v>
      </c>
      <c r="V6233">
        <v>2.2999999999999998</v>
      </c>
      <c r="W6233">
        <v>2.7</v>
      </c>
      <c r="X6233">
        <v>2.7</v>
      </c>
      <c r="Y6233">
        <v>244500</v>
      </c>
      <c r="Z6233">
        <v>40750</v>
      </c>
      <c r="AA6233">
        <v>5093750</v>
      </c>
    </row>
    <row r="6234" spans="1:27" hidden="1">
      <c r="A6234" t="s">
        <v>6427</v>
      </c>
      <c r="B6234" t="s">
        <v>175</v>
      </c>
      <c r="C6234" t="s">
        <v>34</v>
      </c>
      <c r="D6234">
        <v>1095</v>
      </c>
      <c r="E6234" s="12">
        <v>40137</v>
      </c>
      <c r="F6234" s="72">
        <f t="shared" si="1049"/>
        <v>2009</v>
      </c>
      <c r="G6234" s="70">
        <f t="shared" si="1050"/>
        <v>10321.141552511415</v>
      </c>
      <c r="H6234" s="70" t="e" cm="1">
        <f t="array" ref="H6234">INDEX(magic_bricks_appreciation_pivot!$A$13:$K$20,MATCH(C6234,magic_bricks_appreciation_pivot!$A$13:$A$20,0),1+MATCH(F6234,INDEX(magic_bricks_appreciation_pivot!$B$13:$K$13,0),0))</f>
        <v>#N/A</v>
      </c>
      <c r="I6234" s="70"/>
      <c r="J6234">
        <v>131</v>
      </c>
      <c r="K6234">
        <v>1</v>
      </c>
      <c r="L6234">
        <v>1</v>
      </c>
      <c r="M6234">
        <v>3</v>
      </c>
      <c r="N6234" t="s">
        <v>176</v>
      </c>
      <c r="O6234" t="s">
        <v>155</v>
      </c>
      <c r="P6234" s="12">
        <v>37947</v>
      </c>
      <c r="Q6234" t="s">
        <v>169</v>
      </c>
      <c r="R6234" t="s">
        <v>157</v>
      </c>
      <c r="S6234" t="s">
        <v>162</v>
      </c>
      <c r="T6234" t="s">
        <v>182</v>
      </c>
      <c r="U6234">
        <v>2.1</v>
      </c>
      <c r="V6234">
        <v>3.5</v>
      </c>
      <c r="W6234">
        <v>2.5</v>
      </c>
      <c r="X6234">
        <v>2.78</v>
      </c>
      <c r="Y6234">
        <v>372954</v>
      </c>
      <c r="Z6234">
        <v>67810</v>
      </c>
      <c r="AA6234">
        <v>11301650</v>
      </c>
    </row>
    <row r="6235" spans="1:27">
      <c r="A6235" t="s">
        <v>6428</v>
      </c>
      <c r="B6235" t="s">
        <v>23</v>
      </c>
      <c r="C6235" t="s">
        <v>23</v>
      </c>
      <c r="D6235">
        <v>1477</v>
      </c>
      <c r="E6235" s="12">
        <v>40869</v>
      </c>
      <c r="F6235" s="72">
        <f t="shared" si="1049"/>
        <v>2011</v>
      </c>
      <c r="G6235" s="70">
        <f t="shared" si="1050"/>
        <v>5203.2836831415034</v>
      </c>
      <c r="H6235" s="70" cm="1">
        <f t="array" ref="H6235">INDEX(magic_bricks_appreciation_pivot!$A$13:$K$20,MATCH(C6235,magic_bricks_appreciation_pivot!$A$13:$A$20,0),1+MATCH(F6235,INDEX(magic_bricks_appreciation_pivot!$B$13:$K$13,0),0))</f>
        <v>0.30621792098525186</v>
      </c>
      <c r="I6235" s="70">
        <f t="shared" ref="I6235:I6239" si="1053">G6235+G6235*H6235</f>
        <v>6796.6223948895786</v>
      </c>
      <c r="J6235">
        <v>47</v>
      </c>
      <c r="K6235">
        <v>2</v>
      </c>
      <c r="L6235">
        <v>2</v>
      </c>
      <c r="M6235">
        <v>4</v>
      </c>
      <c r="N6235" t="s">
        <v>184</v>
      </c>
      <c r="O6235" t="s">
        <v>161</v>
      </c>
      <c r="P6235" s="12">
        <v>36124</v>
      </c>
      <c r="Q6235" t="s">
        <v>194</v>
      </c>
      <c r="R6235" t="s">
        <v>165</v>
      </c>
      <c r="S6235" t="s">
        <v>158</v>
      </c>
      <c r="T6235" t="s">
        <v>163</v>
      </c>
      <c r="U6235">
        <v>2.6</v>
      </c>
      <c r="V6235">
        <v>3.2</v>
      </c>
      <c r="W6235">
        <v>4.5</v>
      </c>
      <c r="X6235">
        <v>3.54</v>
      </c>
      <c r="Y6235">
        <v>368892</v>
      </c>
      <c r="Z6235">
        <v>169076</v>
      </c>
      <c r="AA6235">
        <v>7685250</v>
      </c>
    </row>
    <row r="6236" spans="1:27">
      <c r="A6236" t="s">
        <v>6429</v>
      </c>
      <c r="B6236" t="s">
        <v>51</v>
      </c>
      <c r="C6236" t="s">
        <v>51</v>
      </c>
      <c r="D6236">
        <v>1819</v>
      </c>
      <c r="E6236" s="12">
        <v>40654</v>
      </c>
      <c r="F6236" s="72">
        <f t="shared" si="1049"/>
        <v>2011</v>
      </c>
      <c r="G6236" s="70">
        <f t="shared" si="1050"/>
        <v>4607.0643210555254</v>
      </c>
      <c r="H6236" s="70" cm="1">
        <f t="array" ref="H6236">INDEX(magic_bricks_appreciation_pivot!$A$13:$K$20,MATCH(C6236,magic_bricks_appreciation_pivot!$A$13:$A$20,0),1+MATCH(F6236,INDEX(magic_bricks_appreciation_pivot!$B$13:$K$13,0),0))</f>
        <v>0.33442622950819673</v>
      </c>
      <c r="I6236" s="70">
        <f t="shared" si="1053"/>
        <v>6147.7874710478645</v>
      </c>
      <c r="J6236">
        <v>190</v>
      </c>
      <c r="K6236">
        <v>3</v>
      </c>
      <c r="L6236">
        <v>2</v>
      </c>
      <c r="M6236">
        <v>5</v>
      </c>
      <c r="N6236" t="s">
        <v>176</v>
      </c>
      <c r="O6236" t="s">
        <v>161</v>
      </c>
      <c r="P6236" s="12">
        <v>27879</v>
      </c>
      <c r="Q6236" t="s">
        <v>169</v>
      </c>
      <c r="R6236" t="s">
        <v>170</v>
      </c>
      <c r="S6236" t="s">
        <v>158</v>
      </c>
      <c r="T6236" t="s">
        <v>173</v>
      </c>
      <c r="U6236">
        <v>3</v>
      </c>
      <c r="V6236">
        <v>2.6</v>
      </c>
      <c r="W6236">
        <v>2.6</v>
      </c>
      <c r="X6236">
        <v>2.7</v>
      </c>
      <c r="Y6236">
        <v>310069</v>
      </c>
      <c r="Z6236">
        <v>175985</v>
      </c>
      <c r="AA6236">
        <v>8380250</v>
      </c>
    </row>
    <row r="6237" spans="1:27">
      <c r="A6237" t="s">
        <v>6430</v>
      </c>
      <c r="B6237" t="s">
        <v>75</v>
      </c>
      <c r="C6237" t="s">
        <v>75</v>
      </c>
      <c r="D6237">
        <v>1982</v>
      </c>
      <c r="E6237" s="12">
        <v>41735</v>
      </c>
      <c r="F6237" s="72">
        <f t="shared" si="1049"/>
        <v>2014</v>
      </c>
      <c r="G6237" s="70">
        <f t="shared" si="1050"/>
        <v>8012.5782038345105</v>
      </c>
      <c r="H6237" s="70" cm="1">
        <f t="array" ref="H6237">INDEX(magic_bricks_appreciation_pivot!$A$13:$K$20,MATCH(C6237,magic_bricks_appreciation_pivot!$A$13:$A$20,0),1+MATCH(F6237,INDEX(magic_bricks_appreciation_pivot!$B$13:$K$13,0),0))</f>
        <v>0.20839433870180576</v>
      </c>
      <c r="I6237" s="70">
        <f t="shared" si="1053"/>
        <v>9682.3541399191054</v>
      </c>
      <c r="J6237">
        <v>152</v>
      </c>
      <c r="K6237">
        <v>2</v>
      </c>
      <c r="L6237">
        <v>1</v>
      </c>
      <c r="M6237">
        <v>5</v>
      </c>
      <c r="N6237" t="s">
        <v>184</v>
      </c>
      <c r="O6237" t="s">
        <v>155</v>
      </c>
      <c r="P6237" s="12">
        <v>34800</v>
      </c>
      <c r="Q6237" t="s">
        <v>194</v>
      </c>
      <c r="R6237" t="s">
        <v>170</v>
      </c>
      <c r="S6237" t="s">
        <v>162</v>
      </c>
      <c r="T6237" t="s">
        <v>182</v>
      </c>
      <c r="U6237">
        <v>2.7</v>
      </c>
      <c r="V6237">
        <v>5</v>
      </c>
      <c r="W6237">
        <v>4.9000000000000004</v>
      </c>
      <c r="X6237">
        <v>4.2649999999999997</v>
      </c>
      <c r="Y6237">
        <v>397023</v>
      </c>
      <c r="Z6237">
        <v>111167</v>
      </c>
      <c r="AA6237">
        <v>15880930</v>
      </c>
    </row>
    <row r="6238" spans="1:27">
      <c r="A6238" t="s">
        <v>6431</v>
      </c>
      <c r="B6238" t="s">
        <v>39</v>
      </c>
      <c r="C6238" t="s">
        <v>39</v>
      </c>
      <c r="D6238">
        <v>1599</v>
      </c>
      <c r="E6238" s="12">
        <v>41060</v>
      </c>
      <c r="F6238" s="72">
        <f t="shared" si="1049"/>
        <v>2012</v>
      </c>
      <c r="G6238" s="70">
        <f t="shared" si="1050"/>
        <v>7124.1588492808005</v>
      </c>
      <c r="H6238" s="70" cm="1">
        <f t="array" ref="H6238">INDEX(magic_bricks_appreciation_pivot!$A$13:$K$20,MATCH(C6238,magic_bricks_appreciation_pivot!$A$13:$A$20,0),1+MATCH(F6238,INDEX(magic_bricks_appreciation_pivot!$B$13:$K$13,0),0))</f>
        <v>0.34576729802860456</v>
      </c>
      <c r="I6238" s="70">
        <f t="shared" si="1053"/>
        <v>9587.4600053231952</v>
      </c>
      <c r="J6238">
        <v>29</v>
      </c>
      <c r="K6238">
        <v>1</v>
      </c>
      <c r="L6238">
        <v>1</v>
      </c>
      <c r="M6238">
        <v>4</v>
      </c>
      <c r="N6238" t="s">
        <v>193</v>
      </c>
      <c r="O6238" t="s">
        <v>161</v>
      </c>
      <c r="P6238" s="12">
        <v>26825</v>
      </c>
      <c r="Q6238" t="s">
        <v>194</v>
      </c>
      <c r="R6238" t="s">
        <v>165</v>
      </c>
      <c r="S6238" t="s">
        <v>162</v>
      </c>
      <c r="T6238" t="s">
        <v>166</v>
      </c>
      <c r="U6238">
        <v>2.4</v>
      </c>
      <c r="V6238">
        <v>4.0999999999999996</v>
      </c>
      <c r="W6238">
        <v>3.2</v>
      </c>
      <c r="X6238">
        <v>3.145</v>
      </c>
      <c r="Y6238">
        <v>341746</v>
      </c>
      <c r="Z6238">
        <v>125307</v>
      </c>
      <c r="AA6238">
        <v>11391530</v>
      </c>
    </row>
    <row r="6239" spans="1:27">
      <c r="A6239" t="s">
        <v>6432</v>
      </c>
      <c r="B6239" t="s">
        <v>175</v>
      </c>
      <c r="C6239" t="s">
        <v>34</v>
      </c>
      <c r="D6239">
        <v>941</v>
      </c>
      <c r="E6239" s="12">
        <v>40574</v>
      </c>
      <c r="F6239" s="72">
        <f t="shared" si="1049"/>
        <v>2011</v>
      </c>
      <c r="G6239" s="70">
        <f t="shared" si="1050"/>
        <v>10304.059511158343</v>
      </c>
      <c r="H6239" s="70" cm="1">
        <f t="array" ref="H6239">INDEX(magic_bricks_appreciation_pivot!$A$13:$K$20,MATCH(C6239,magic_bricks_appreciation_pivot!$A$13:$A$20,0),1+MATCH(F6239,INDEX(magic_bricks_appreciation_pivot!$B$13:$K$13,0),0))</f>
        <v>0.22839026915113872</v>
      </c>
      <c r="I6239" s="70">
        <f t="shared" si="1053"/>
        <v>12657.406436261146</v>
      </c>
      <c r="J6239">
        <v>34</v>
      </c>
      <c r="K6239">
        <v>1</v>
      </c>
      <c r="L6239">
        <v>1</v>
      </c>
      <c r="M6239">
        <v>3</v>
      </c>
      <c r="N6239" t="s">
        <v>184</v>
      </c>
      <c r="O6239" t="s">
        <v>161</v>
      </c>
      <c r="P6239" s="12">
        <v>28529</v>
      </c>
      <c r="Q6239" t="s">
        <v>169</v>
      </c>
      <c r="R6239" t="s">
        <v>170</v>
      </c>
      <c r="S6239" t="s">
        <v>162</v>
      </c>
      <c r="T6239" t="s">
        <v>182</v>
      </c>
      <c r="U6239">
        <v>4.0999999999999996</v>
      </c>
      <c r="V6239">
        <v>3.6</v>
      </c>
      <c r="W6239">
        <v>3.8</v>
      </c>
      <c r="X6239">
        <v>3.81</v>
      </c>
      <c r="Y6239">
        <v>261795</v>
      </c>
      <c r="Z6239">
        <v>77569</v>
      </c>
      <c r="AA6239">
        <v>9696120</v>
      </c>
    </row>
    <row r="6240" spans="1:27" hidden="1">
      <c r="A6240" t="s">
        <v>6433</v>
      </c>
      <c r="B6240" t="s">
        <v>175</v>
      </c>
      <c r="C6240" t="s">
        <v>34</v>
      </c>
      <c r="D6240">
        <v>1198</v>
      </c>
      <c r="E6240" s="12">
        <v>39654</v>
      </c>
      <c r="F6240" s="72">
        <f t="shared" si="1049"/>
        <v>2008</v>
      </c>
      <c r="G6240" s="70">
        <f t="shared" si="1050"/>
        <v>7529.7579298831388</v>
      </c>
      <c r="H6240" s="70" t="e" cm="1">
        <f t="array" ref="H6240">INDEX(magic_bricks_appreciation_pivot!$A$13:$K$20,MATCH(C6240,magic_bricks_appreciation_pivot!$A$13:$A$20,0),1+MATCH(F6240,INDEX(magic_bricks_appreciation_pivot!$B$13:$K$13,0),0))</f>
        <v>#N/A</v>
      </c>
      <c r="I6240" s="70"/>
      <c r="J6240">
        <v>113</v>
      </c>
      <c r="K6240">
        <v>1</v>
      </c>
      <c r="L6240">
        <v>1</v>
      </c>
      <c r="M6240">
        <v>3</v>
      </c>
      <c r="N6240" t="s">
        <v>154</v>
      </c>
      <c r="O6240" t="s">
        <v>161</v>
      </c>
      <c r="P6240" s="12">
        <v>25419</v>
      </c>
      <c r="Q6240" t="s">
        <v>194</v>
      </c>
      <c r="R6240" t="s">
        <v>177</v>
      </c>
      <c r="S6240" t="s">
        <v>158</v>
      </c>
      <c r="T6240" t="s">
        <v>182</v>
      </c>
      <c r="U6240">
        <v>2.8</v>
      </c>
      <c r="V6240">
        <v>4.5</v>
      </c>
      <c r="W6240">
        <v>2.2000000000000002</v>
      </c>
      <c r="X6240">
        <v>3.3</v>
      </c>
      <c r="Y6240">
        <v>288661</v>
      </c>
      <c r="Z6240">
        <v>81186</v>
      </c>
      <c r="AA6240">
        <v>9020650</v>
      </c>
    </row>
    <row r="6241" spans="1:27" hidden="1">
      <c r="A6241" t="s">
        <v>6434</v>
      </c>
      <c r="B6241" t="s">
        <v>56</v>
      </c>
      <c r="C6241" t="s">
        <v>56</v>
      </c>
      <c r="D6241">
        <v>967</v>
      </c>
      <c r="E6241" s="12">
        <v>39725</v>
      </c>
      <c r="F6241" s="72">
        <f t="shared" si="1049"/>
        <v>2008</v>
      </c>
      <c r="G6241" s="70">
        <f t="shared" si="1050"/>
        <v>10350.077559462254</v>
      </c>
      <c r="H6241" s="70" t="e" cm="1">
        <f t="array" ref="H6241">INDEX(magic_bricks_appreciation_pivot!$A$13:$K$20,MATCH(C6241,magic_bricks_appreciation_pivot!$A$13:$A$20,0),1+MATCH(F6241,INDEX(magic_bricks_appreciation_pivot!$B$13:$K$13,0),0))</f>
        <v>#N/A</v>
      </c>
      <c r="I6241" s="70"/>
      <c r="J6241">
        <v>194</v>
      </c>
      <c r="K6241">
        <v>1</v>
      </c>
      <c r="L6241">
        <v>1</v>
      </c>
      <c r="M6241">
        <v>3</v>
      </c>
      <c r="N6241" t="s">
        <v>176</v>
      </c>
      <c r="O6241" t="s">
        <v>155</v>
      </c>
      <c r="P6241" s="12">
        <v>26950</v>
      </c>
      <c r="Q6241" t="s">
        <v>156</v>
      </c>
      <c r="R6241" t="s">
        <v>165</v>
      </c>
      <c r="S6241" t="s">
        <v>158</v>
      </c>
      <c r="T6241" t="s">
        <v>159</v>
      </c>
      <c r="U6241">
        <v>3.1</v>
      </c>
      <c r="V6241">
        <v>3.1</v>
      </c>
      <c r="W6241">
        <v>2.6</v>
      </c>
      <c r="X6241">
        <v>2.85</v>
      </c>
      <c r="Y6241">
        <v>320273</v>
      </c>
      <c r="Z6241">
        <v>40034</v>
      </c>
      <c r="AA6241">
        <v>10008525</v>
      </c>
    </row>
    <row r="6242" spans="1:27">
      <c r="A6242" t="s">
        <v>6435</v>
      </c>
      <c r="B6242" t="s">
        <v>51</v>
      </c>
      <c r="C6242" t="s">
        <v>51</v>
      </c>
      <c r="D6242">
        <v>1637</v>
      </c>
      <c r="E6242" s="12">
        <v>40431</v>
      </c>
      <c r="F6242" s="72">
        <f t="shared" si="1049"/>
        <v>2010</v>
      </c>
      <c r="G6242" s="70">
        <f t="shared" si="1050"/>
        <v>7409.761759315822</v>
      </c>
      <c r="H6242" s="70" cm="1">
        <f t="array" ref="H6242">INDEX(magic_bricks_appreciation_pivot!$A$13:$K$20,MATCH(C6242,magic_bricks_appreciation_pivot!$A$13:$A$20,0),1+MATCH(F6242,INDEX(magic_bricks_appreciation_pivot!$B$13:$K$13,0),0))</f>
        <v>0.55311029796131728</v>
      </c>
      <c r="I6242" s="70">
        <f t="shared" ref="I6242:I6243" si="1054">G6242+G6242*H6242</f>
        <v>11508.177293833371</v>
      </c>
      <c r="J6242">
        <v>155</v>
      </c>
      <c r="K6242">
        <v>2</v>
      </c>
      <c r="L6242">
        <v>1</v>
      </c>
      <c r="M6242">
        <v>4</v>
      </c>
      <c r="N6242" t="s">
        <v>184</v>
      </c>
      <c r="O6242" t="s">
        <v>155</v>
      </c>
      <c r="P6242" s="12">
        <v>37146</v>
      </c>
      <c r="Q6242" t="s">
        <v>169</v>
      </c>
      <c r="R6242" t="s">
        <v>177</v>
      </c>
      <c r="S6242" t="s">
        <v>158</v>
      </c>
      <c r="T6242" t="s">
        <v>182</v>
      </c>
      <c r="U6242">
        <v>4.7</v>
      </c>
      <c r="V6242">
        <v>4.4000000000000004</v>
      </c>
      <c r="W6242">
        <v>4.3</v>
      </c>
      <c r="X6242">
        <v>4.45</v>
      </c>
      <c r="Y6242">
        <v>424542</v>
      </c>
      <c r="Z6242">
        <v>121298</v>
      </c>
      <c r="AA6242">
        <v>12129780</v>
      </c>
    </row>
    <row r="6243" spans="1:27">
      <c r="A6243" t="s">
        <v>6436</v>
      </c>
      <c r="B6243" t="s">
        <v>23</v>
      </c>
      <c r="C6243" t="s">
        <v>23</v>
      </c>
      <c r="D6243">
        <v>1678</v>
      </c>
      <c r="E6243" s="12">
        <v>40455</v>
      </c>
      <c r="F6243" s="72">
        <f t="shared" si="1049"/>
        <v>2010</v>
      </c>
      <c r="G6243" s="70">
        <f t="shared" si="1050"/>
        <v>4031.8831942789034</v>
      </c>
      <c r="H6243" s="70" cm="1">
        <f t="array" ref="H6243">INDEX(magic_bricks_appreciation_pivot!$A$13:$K$20,MATCH(C6243,magic_bricks_appreciation_pivot!$A$13:$A$20,0),1+MATCH(F6243,INDEX(magic_bricks_appreciation_pivot!$B$13:$K$13,0),0))</f>
        <v>0.49881786187527283</v>
      </c>
      <c r="I6243" s="70">
        <f t="shared" si="1054"/>
        <v>6043.0585485799511</v>
      </c>
      <c r="J6243">
        <v>147</v>
      </c>
      <c r="K6243">
        <v>2</v>
      </c>
      <c r="L6243">
        <v>2</v>
      </c>
      <c r="M6243">
        <v>4</v>
      </c>
      <c r="N6243" t="s">
        <v>193</v>
      </c>
      <c r="O6243" t="s">
        <v>161</v>
      </c>
      <c r="P6243" s="12">
        <v>23300</v>
      </c>
      <c r="Q6243" t="s">
        <v>169</v>
      </c>
      <c r="R6243" t="s">
        <v>177</v>
      </c>
      <c r="S6243" t="s">
        <v>178</v>
      </c>
      <c r="T6243" t="s">
        <v>171</v>
      </c>
      <c r="U6243">
        <v>2.2000000000000002</v>
      </c>
      <c r="V6243">
        <v>4.3</v>
      </c>
      <c r="W6243">
        <v>4.0999999999999996</v>
      </c>
      <c r="X6243">
        <v>3.59</v>
      </c>
      <c r="Y6243">
        <v>236793</v>
      </c>
      <c r="Z6243">
        <v>169138</v>
      </c>
      <c r="AA6243">
        <v>6765500</v>
      </c>
    </row>
    <row r="6244" spans="1:27" hidden="1">
      <c r="A6244" t="s">
        <v>6437</v>
      </c>
      <c r="B6244" t="s">
        <v>56</v>
      </c>
      <c r="C6244" t="s">
        <v>56</v>
      </c>
      <c r="D6244">
        <v>1023</v>
      </c>
      <c r="E6244" s="12">
        <v>39551</v>
      </c>
      <c r="F6244" s="72">
        <f t="shared" si="1049"/>
        <v>2008</v>
      </c>
      <c r="G6244" s="70">
        <f t="shared" si="1050"/>
        <v>8648.9247311827949</v>
      </c>
      <c r="H6244" s="70" t="e" cm="1">
        <f t="array" ref="H6244">INDEX(magic_bricks_appreciation_pivot!$A$13:$K$20,MATCH(C6244,magic_bricks_appreciation_pivot!$A$13:$A$20,0),1+MATCH(F6244,INDEX(magic_bricks_appreciation_pivot!$B$13:$K$13,0),0))</f>
        <v>#N/A</v>
      </c>
      <c r="I6244" s="70"/>
      <c r="J6244">
        <v>8</v>
      </c>
      <c r="K6244">
        <v>1</v>
      </c>
      <c r="L6244">
        <v>1</v>
      </c>
      <c r="M6244">
        <v>3</v>
      </c>
      <c r="N6244" t="s">
        <v>184</v>
      </c>
      <c r="O6244" t="s">
        <v>161</v>
      </c>
      <c r="P6244" s="12">
        <v>35901</v>
      </c>
      <c r="Q6244" t="s">
        <v>169</v>
      </c>
      <c r="R6244" t="s">
        <v>157</v>
      </c>
      <c r="S6244" t="s">
        <v>158</v>
      </c>
      <c r="T6244" t="s">
        <v>171</v>
      </c>
      <c r="U6244">
        <v>4.7</v>
      </c>
      <c r="V6244">
        <v>3.9</v>
      </c>
      <c r="W6244">
        <v>4.8</v>
      </c>
      <c r="X6244">
        <v>4.59</v>
      </c>
      <c r="Y6244">
        <v>265436</v>
      </c>
      <c r="Z6244">
        <v>8848</v>
      </c>
      <c r="AA6244">
        <v>8847850</v>
      </c>
    </row>
    <row r="6245" spans="1:27">
      <c r="A6245" t="s">
        <v>6438</v>
      </c>
      <c r="B6245" t="s">
        <v>23</v>
      </c>
      <c r="C6245" t="s">
        <v>23</v>
      </c>
      <c r="D6245">
        <v>774</v>
      </c>
      <c r="E6245" s="12">
        <v>40376</v>
      </c>
      <c r="F6245" s="72">
        <f t="shared" si="1049"/>
        <v>2010</v>
      </c>
      <c r="G6245" s="70">
        <f t="shared" si="1050"/>
        <v>5914.4056847545216</v>
      </c>
      <c r="H6245" s="70" cm="1">
        <f t="array" ref="H6245">INDEX(magic_bricks_appreciation_pivot!$A$13:$K$20,MATCH(C6245,magic_bricks_appreciation_pivot!$A$13:$A$20,0),1+MATCH(F6245,INDEX(magic_bricks_appreciation_pivot!$B$13:$K$13,0),0))</f>
        <v>0.49881786187527283</v>
      </c>
      <c r="I6245" s="70">
        <f>G6245+G6245*H6245</f>
        <v>8864.6168826867306</v>
      </c>
      <c r="J6245">
        <v>78</v>
      </c>
      <c r="K6245">
        <v>1</v>
      </c>
      <c r="L6245">
        <v>1</v>
      </c>
      <c r="M6245">
        <v>2</v>
      </c>
      <c r="N6245" t="s">
        <v>193</v>
      </c>
      <c r="O6245" t="s">
        <v>161</v>
      </c>
      <c r="P6245" s="12">
        <v>32711</v>
      </c>
      <c r="Q6245" t="s">
        <v>194</v>
      </c>
      <c r="R6245" t="s">
        <v>165</v>
      </c>
      <c r="S6245" t="s">
        <v>162</v>
      </c>
      <c r="T6245" t="s">
        <v>173</v>
      </c>
      <c r="U6245">
        <v>2.9</v>
      </c>
      <c r="V6245">
        <v>4.3</v>
      </c>
      <c r="W6245">
        <v>2</v>
      </c>
      <c r="X6245">
        <v>2.96</v>
      </c>
      <c r="Y6245">
        <v>196843</v>
      </c>
      <c r="Z6245">
        <v>86977</v>
      </c>
      <c r="AA6245">
        <v>4577750</v>
      </c>
    </row>
    <row r="6246" spans="1:27" hidden="1">
      <c r="A6246" t="s">
        <v>6439</v>
      </c>
      <c r="B6246" t="s">
        <v>175</v>
      </c>
      <c r="C6246" t="s">
        <v>34</v>
      </c>
      <c r="D6246">
        <v>1032</v>
      </c>
      <c r="E6246" s="12">
        <v>39051</v>
      </c>
      <c r="F6246" s="72">
        <f t="shared" si="1049"/>
        <v>2006</v>
      </c>
      <c r="G6246" s="70">
        <f t="shared" si="1050"/>
        <v>11317.781007751939</v>
      </c>
      <c r="H6246" s="70" t="e" cm="1">
        <f t="array" ref="H6246">INDEX(magic_bricks_appreciation_pivot!$A$13:$K$20,MATCH(C6246,magic_bricks_appreciation_pivot!$A$13:$A$20,0),1+MATCH(F6246,INDEX(magic_bricks_appreciation_pivot!$B$13:$K$13,0),0))</f>
        <v>#N/A</v>
      </c>
      <c r="I6246" s="70"/>
      <c r="J6246">
        <v>153</v>
      </c>
      <c r="K6246">
        <v>1</v>
      </c>
      <c r="L6246">
        <v>1</v>
      </c>
      <c r="M6246">
        <v>3</v>
      </c>
      <c r="N6246" t="s">
        <v>193</v>
      </c>
      <c r="O6246" t="s">
        <v>161</v>
      </c>
      <c r="P6246" s="12">
        <v>27006</v>
      </c>
      <c r="Q6246" t="s">
        <v>156</v>
      </c>
      <c r="R6246" t="s">
        <v>177</v>
      </c>
      <c r="S6246" t="s">
        <v>162</v>
      </c>
      <c r="T6246" t="s">
        <v>163</v>
      </c>
      <c r="U6246">
        <v>2.1</v>
      </c>
      <c r="V6246">
        <v>3.4</v>
      </c>
      <c r="W6246">
        <v>3</v>
      </c>
      <c r="X6246">
        <v>2.89</v>
      </c>
      <c r="Y6246">
        <v>373758</v>
      </c>
      <c r="Z6246">
        <v>140159</v>
      </c>
      <c r="AA6246">
        <v>11679950</v>
      </c>
    </row>
    <row r="6247" spans="1:27">
      <c r="A6247" t="s">
        <v>6440</v>
      </c>
      <c r="B6247" t="s">
        <v>175</v>
      </c>
      <c r="C6247" t="s">
        <v>34</v>
      </c>
      <c r="D6247">
        <v>889</v>
      </c>
      <c r="E6247" s="12">
        <v>41729</v>
      </c>
      <c r="F6247" s="72">
        <f t="shared" si="1049"/>
        <v>2014</v>
      </c>
      <c r="G6247" s="70">
        <f t="shared" si="1050"/>
        <v>11260.326209223847</v>
      </c>
      <c r="H6247" s="70" cm="1">
        <f t="array" ref="H6247">INDEX(magic_bricks_appreciation_pivot!$A$13:$K$20,MATCH(C6247,magic_bricks_appreciation_pivot!$A$13:$A$20,0),1+MATCH(F6247,INDEX(magic_bricks_appreciation_pivot!$B$13:$K$13,0),0))</f>
        <v>5.1040744021257752E-2</v>
      </c>
      <c r="I6247" s="70">
        <f t="shared" ref="I6247:I6250" si="1055">G6247+G6247*H6247</f>
        <v>11835.061636864701</v>
      </c>
      <c r="J6247">
        <v>149</v>
      </c>
      <c r="K6247">
        <v>1</v>
      </c>
      <c r="L6247">
        <v>1</v>
      </c>
      <c r="M6247">
        <v>3</v>
      </c>
      <c r="N6247" t="s">
        <v>154</v>
      </c>
      <c r="O6247" t="s">
        <v>155</v>
      </c>
      <c r="P6247" s="12">
        <v>29319</v>
      </c>
      <c r="Q6247" t="s">
        <v>169</v>
      </c>
      <c r="R6247" t="s">
        <v>177</v>
      </c>
      <c r="S6247" t="s">
        <v>162</v>
      </c>
      <c r="T6247" t="s">
        <v>182</v>
      </c>
      <c r="U6247">
        <v>4.5999999999999996</v>
      </c>
      <c r="V6247">
        <v>4.2</v>
      </c>
      <c r="W6247">
        <v>3</v>
      </c>
      <c r="X6247">
        <v>3.96</v>
      </c>
      <c r="Y6247">
        <v>280292</v>
      </c>
      <c r="Z6247">
        <v>100104</v>
      </c>
      <c r="AA6247">
        <v>10010430</v>
      </c>
    </row>
    <row r="6248" spans="1:27">
      <c r="A6248" t="s">
        <v>6441</v>
      </c>
      <c r="B6248" t="s">
        <v>23</v>
      </c>
      <c r="C6248" t="s">
        <v>23</v>
      </c>
      <c r="D6248">
        <v>974</v>
      </c>
      <c r="E6248" s="12">
        <v>40196</v>
      </c>
      <c r="F6248" s="72">
        <f t="shared" si="1049"/>
        <v>2010</v>
      </c>
      <c r="G6248" s="70">
        <f t="shared" si="1050"/>
        <v>6047.7412731006161</v>
      </c>
      <c r="H6248" s="70" cm="1">
        <f t="array" ref="H6248">INDEX(magic_bricks_appreciation_pivot!$A$13:$K$20,MATCH(C6248,magic_bricks_appreciation_pivot!$A$13:$A$20,0),1+MATCH(F6248,INDEX(magic_bricks_appreciation_pivot!$B$13:$K$13,0),0))</f>
        <v>0.49881786187527283</v>
      </c>
      <c r="I6248" s="70">
        <f t="shared" si="1055"/>
        <v>9064.462644123505</v>
      </c>
      <c r="J6248">
        <v>97</v>
      </c>
      <c r="K6248">
        <v>1</v>
      </c>
      <c r="L6248">
        <v>1</v>
      </c>
      <c r="M6248">
        <v>3</v>
      </c>
      <c r="N6248" t="s">
        <v>176</v>
      </c>
      <c r="O6248" t="s">
        <v>161</v>
      </c>
      <c r="P6248" s="12">
        <v>24866</v>
      </c>
      <c r="Q6248" t="s">
        <v>194</v>
      </c>
      <c r="R6248" t="s">
        <v>177</v>
      </c>
      <c r="S6248" t="s">
        <v>158</v>
      </c>
      <c r="T6248" t="s">
        <v>166</v>
      </c>
      <c r="U6248">
        <v>4.0999999999999996</v>
      </c>
      <c r="V6248">
        <v>3.3</v>
      </c>
      <c r="W6248">
        <v>2.5</v>
      </c>
      <c r="X6248">
        <v>3.22</v>
      </c>
      <c r="Y6248">
        <v>259182</v>
      </c>
      <c r="Z6248">
        <v>123701</v>
      </c>
      <c r="AA6248">
        <v>5890500</v>
      </c>
    </row>
    <row r="6249" spans="1:27">
      <c r="A6249" t="s">
        <v>6442</v>
      </c>
      <c r="B6249" t="s">
        <v>23</v>
      </c>
      <c r="C6249" t="s">
        <v>23</v>
      </c>
      <c r="D6249">
        <v>790</v>
      </c>
      <c r="E6249" s="12">
        <v>40603</v>
      </c>
      <c r="F6249" s="72">
        <f t="shared" si="1049"/>
        <v>2011</v>
      </c>
      <c r="G6249" s="70">
        <f t="shared" si="1050"/>
        <v>8757.5949367088615</v>
      </c>
      <c r="H6249" s="70" cm="1">
        <f t="array" ref="H6249">INDEX(magic_bricks_appreciation_pivot!$A$13:$K$20,MATCH(C6249,magic_bricks_appreciation_pivot!$A$13:$A$20,0),1+MATCH(F6249,INDEX(magic_bricks_appreciation_pivot!$B$13:$K$13,0),0))</f>
        <v>0.30621792098525186</v>
      </c>
      <c r="I6249" s="70">
        <f t="shared" si="1055"/>
        <v>11439.327451058818</v>
      </c>
      <c r="J6249">
        <v>73</v>
      </c>
      <c r="K6249">
        <v>1</v>
      </c>
      <c r="L6249">
        <v>1</v>
      </c>
      <c r="M6249">
        <v>2</v>
      </c>
      <c r="N6249" t="s">
        <v>154</v>
      </c>
      <c r="O6249" t="s">
        <v>155</v>
      </c>
      <c r="P6249" s="12">
        <v>22353</v>
      </c>
      <c r="Q6249" t="s">
        <v>194</v>
      </c>
      <c r="R6249" t="s">
        <v>165</v>
      </c>
      <c r="S6249" t="s">
        <v>158</v>
      </c>
      <c r="T6249" t="s">
        <v>182</v>
      </c>
      <c r="U6249">
        <v>2.8</v>
      </c>
      <c r="V6249">
        <v>3.4</v>
      </c>
      <c r="W6249">
        <v>3</v>
      </c>
      <c r="X6249">
        <v>3.06</v>
      </c>
      <c r="Y6249">
        <v>235229</v>
      </c>
      <c r="Z6249">
        <v>55348</v>
      </c>
      <c r="AA6249">
        <v>6918500</v>
      </c>
    </row>
    <row r="6250" spans="1:27">
      <c r="A6250" t="s">
        <v>6443</v>
      </c>
      <c r="B6250" t="s">
        <v>23</v>
      </c>
      <c r="C6250" t="s">
        <v>23</v>
      </c>
      <c r="D6250">
        <v>931</v>
      </c>
      <c r="E6250" s="12">
        <v>40512</v>
      </c>
      <c r="F6250" s="72">
        <f t="shared" si="1049"/>
        <v>2010</v>
      </c>
      <c r="G6250" s="70">
        <f t="shared" si="1050"/>
        <v>5527.6584317937704</v>
      </c>
      <c r="H6250" s="70" cm="1">
        <f t="array" ref="H6250">INDEX(magic_bricks_appreciation_pivot!$A$13:$K$20,MATCH(C6250,magic_bricks_appreciation_pivot!$A$13:$A$20,0),1+MATCH(F6250,INDEX(magic_bricks_appreciation_pivot!$B$13:$K$13,0),0))</f>
        <v>0.49881786187527283</v>
      </c>
      <c r="I6250" s="70">
        <f t="shared" si="1055"/>
        <v>8284.9531919179626</v>
      </c>
      <c r="J6250">
        <v>86</v>
      </c>
      <c r="K6250">
        <v>1</v>
      </c>
      <c r="L6250">
        <v>1</v>
      </c>
      <c r="M6250">
        <v>3</v>
      </c>
      <c r="N6250" t="s">
        <v>168</v>
      </c>
      <c r="O6250" t="s">
        <v>161</v>
      </c>
      <c r="P6250" s="12">
        <v>31387</v>
      </c>
      <c r="Q6250" t="s">
        <v>194</v>
      </c>
      <c r="R6250" t="s">
        <v>165</v>
      </c>
      <c r="S6250" t="s">
        <v>158</v>
      </c>
      <c r="T6250" t="s">
        <v>171</v>
      </c>
      <c r="U6250">
        <v>4.7</v>
      </c>
      <c r="V6250">
        <v>5</v>
      </c>
      <c r="W6250">
        <v>4.9000000000000004</v>
      </c>
      <c r="Y6250">
        <v>169826</v>
      </c>
      <c r="Z6250">
        <v>82340</v>
      </c>
      <c r="AA6250">
        <v>5146250</v>
      </c>
    </row>
    <row r="6251" spans="1:27" hidden="1">
      <c r="A6251" t="s">
        <v>6444</v>
      </c>
      <c r="B6251" t="s">
        <v>56</v>
      </c>
      <c r="C6251" t="s">
        <v>56</v>
      </c>
      <c r="D6251">
        <v>659</v>
      </c>
      <c r="E6251" s="12">
        <v>39021</v>
      </c>
      <c r="F6251" s="72">
        <f t="shared" si="1049"/>
        <v>2006</v>
      </c>
      <c r="G6251" s="70">
        <f t="shared" si="1050"/>
        <v>12057.625189681336</v>
      </c>
      <c r="H6251" s="70" t="e" cm="1">
        <f t="array" ref="H6251">INDEX(magic_bricks_appreciation_pivot!$A$13:$K$20,MATCH(C6251,magic_bricks_appreciation_pivot!$A$13:$A$20,0),1+MATCH(F6251,INDEX(magic_bricks_appreciation_pivot!$B$13:$K$13,0),0))</f>
        <v>#N/A</v>
      </c>
      <c r="I6251" s="70"/>
      <c r="J6251">
        <v>110</v>
      </c>
      <c r="K6251">
        <v>1</v>
      </c>
      <c r="L6251">
        <v>1</v>
      </c>
      <c r="M6251">
        <v>2</v>
      </c>
      <c r="N6251" t="s">
        <v>168</v>
      </c>
      <c r="O6251" t="s">
        <v>155</v>
      </c>
      <c r="P6251" s="12">
        <v>29896</v>
      </c>
      <c r="Q6251" t="s">
        <v>194</v>
      </c>
      <c r="R6251" t="s">
        <v>157</v>
      </c>
      <c r="S6251" t="s">
        <v>162</v>
      </c>
      <c r="T6251" t="s">
        <v>163</v>
      </c>
      <c r="U6251">
        <v>4.7</v>
      </c>
      <c r="V6251">
        <v>3</v>
      </c>
      <c r="W6251">
        <v>3.6</v>
      </c>
      <c r="X6251">
        <v>3.81</v>
      </c>
      <c r="Y6251">
        <v>270163</v>
      </c>
      <c r="Z6251">
        <v>7946</v>
      </c>
      <c r="AA6251">
        <v>7945975</v>
      </c>
    </row>
    <row r="6252" spans="1:27">
      <c r="A6252" t="s">
        <v>6445</v>
      </c>
      <c r="B6252" t="s">
        <v>201</v>
      </c>
      <c r="C6252" t="s">
        <v>201</v>
      </c>
      <c r="D6252">
        <v>2120</v>
      </c>
      <c r="E6252" s="12">
        <v>40694</v>
      </c>
      <c r="F6252" s="72">
        <f t="shared" si="1049"/>
        <v>2011</v>
      </c>
      <c r="G6252" s="70">
        <f t="shared" si="1050"/>
        <v>8775.5754716981137</v>
      </c>
      <c r="H6252" s="70" cm="1">
        <f t="array" ref="H6252">INDEX(magic_bricks_appreciation_pivot!$A$13:$K$20,MATCH(C6252,magic_bricks_appreciation_pivot!$A$13:$A$20,0),1+MATCH(F6252,INDEX(magic_bricks_appreciation_pivot!$B$13:$K$13,0),0))</f>
        <v>0.57884713052310821</v>
      </c>
      <c r="I6252" s="70">
        <f>G6252+G6252*H6252</f>
        <v>13855.29215217954</v>
      </c>
      <c r="J6252">
        <v>143</v>
      </c>
      <c r="K6252">
        <v>3</v>
      </c>
      <c r="L6252">
        <v>2</v>
      </c>
      <c r="M6252">
        <v>5</v>
      </c>
      <c r="N6252" t="s">
        <v>176</v>
      </c>
      <c r="O6252" t="s">
        <v>155</v>
      </c>
      <c r="P6252" s="12">
        <v>36679</v>
      </c>
      <c r="Q6252" t="s">
        <v>156</v>
      </c>
      <c r="R6252" t="s">
        <v>157</v>
      </c>
      <c r="S6252" t="s">
        <v>162</v>
      </c>
      <c r="T6252" t="s">
        <v>182</v>
      </c>
      <c r="U6252">
        <v>3.6</v>
      </c>
      <c r="V6252">
        <v>2.2999999999999998</v>
      </c>
      <c r="W6252">
        <v>4.0999999999999996</v>
      </c>
      <c r="X6252">
        <v>3.41</v>
      </c>
      <c r="Y6252">
        <v>558127</v>
      </c>
      <c r="Z6252">
        <v>167438</v>
      </c>
      <c r="AA6252">
        <v>18604220</v>
      </c>
    </row>
    <row r="6253" spans="1:27" hidden="1">
      <c r="A6253" t="s">
        <v>6446</v>
      </c>
      <c r="B6253" t="s">
        <v>175</v>
      </c>
      <c r="C6253" t="s">
        <v>34</v>
      </c>
      <c r="D6253">
        <v>843</v>
      </c>
      <c r="E6253" s="12">
        <v>39442</v>
      </c>
      <c r="F6253" s="72">
        <f t="shared" si="1049"/>
        <v>2007</v>
      </c>
      <c r="G6253" s="70">
        <f t="shared" si="1050"/>
        <v>8729.252669039146</v>
      </c>
      <c r="H6253" s="70" t="e" cm="1">
        <f t="array" ref="H6253">INDEX(magic_bricks_appreciation_pivot!$A$13:$K$20,MATCH(C6253,magic_bricks_appreciation_pivot!$A$13:$A$20,0),1+MATCH(F6253,INDEX(magic_bricks_appreciation_pivot!$B$13:$K$13,0),0))</f>
        <v>#N/A</v>
      </c>
      <c r="I6253" s="70"/>
      <c r="J6253">
        <v>142</v>
      </c>
      <c r="K6253">
        <v>1</v>
      </c>
      <c r="L6253">
        <v>1</v>
      </c>
      <c r="M6253">
        <v>3</v>
      </c>
      <c r="N6253" t="s">
        <v>168</v>
      </c>
      <c r="O6253" t="s">
        <v>161</v>
      </c>
      <c r="P6253" s="12">
        <v>35427</v>
      </c>
      <c r="Q6253" t="s">
        <v>169</v>
      </c>
      <c r="R6253" t="s">
        <v>177</v>
      </c>
      <c r="S6253" t="s">
        <v>178</v>
      </c>
      <c r="T6253" t="s">
        <v>166</v>
      </c>
      <c r="U6253">
        <v>3.9</v>
      </c>
      <c r="V6253">
        <v>3.7</v>
      </c>
      <c r="W6253">
        <v>2</v>
      </c>
      <c r="X6253">
        <v>3.25</v>
      </c>
      <c r="Y6253">
        <v>191328</v>
      </c>
      <c r="Z6253">
        <v>44153</v>
      </c>
      <c r="AA6253">
        <v>7358760</v>
      </c>
    </row>
    <row r="6254" spans="1:27">
      <c r="A6254" t="s">
        <v>6447</v>
      </c>
      <c r="B6254" t="s">
        <v>175</v>
      </c>
      <c r="C6254" t="s">
        <v>34</v>
      </c>
      <c r="D6254">
        <v>736</v>
      </c>
      <c r="E6254" s="12">
        <v>41458</v>
      </c>
      <c r="F6254" s="72">
        <f t="shared" si="1049"/>
        <v>2013</v>
      </c>
      <c r="G6254" s="70">
        <f t="shared" si="1050"/>
        <v>12820.108695652174</v>
      </c>
      <c r="H6254" s="70" cm="1">
        <f t="array" ref="H6254">INDEX(magic_bricks_appreciation_pivot!$A$13:$K$20,MATCH(C6254,magic_bricks_appreciation_pivot!$A$13:$A$20,0),1+MATCH(F6254,INDEX(magic_bricks_appreciation_pivot!$B$13:$K$13,0),0))</f>
        <v>0.11656080922135968</v>
      </c>
      <c r="I6254" s="70">
        <f t="shared" ref="I6254:I6258" si="1056">G6254+G6254*H6254</f>
        <v>14314.430939523181</v>
      </c>
      <c r="J6254">
        <v>143</v>
      </c>
      <c r="K6254">
        <v>1</v>
      </c>
      <c r="L6254">
        <v>1</v>
      </c>
      <c r="M6254">
        <v>2</v>
      </c>
      <c r="N6254" t="s">
        <v>154</v>
      </c>
      <c r="O6254" t="s">
        <v>161</v>
      </c>
      <c r="P6254" s="12">
        <v>31238</v>
      </c>
      <c r="Q6254" t="s">
        <v>156</v>
      </c>
      <c r="R6254" t="s">
        <v>177</v>
      </c>
      <c r="S6254" t="s">
        <v>162</v>
      </c>
      <c r="T6254" t="s">
        <v>163</v>
      </c>
      <c r="U6254">
        <v>4.7</v>
      </c>
      <c r="V6254">
        <v>3.3</v>
      </c>
      <c r="W6254">
        <v>2</v>
      </c>
      <c r="X6254">
        <v>3.33</v>
      </c>
      <c r="Y6254">
        <v>301939</v>
      </c>
      <c r="Z6254">
        <v>94356</v>
      </c>
      <c r="AA6254">
        <v>9435600</v>
      </c>
    </row>
    <row r="6255" spans="1:27">
      <c r="A6255" t="s">
        <v>6448</v>
      </c>
      <c r="B6255" t="s">
        <v>175</v>
      </c>
      <c r="C6255" t="s">
        <v>34</v>
      </c>
      <c r="D6255">
        <v>1053</v>
      </c>
      <c r="E6255" s="12">
        <v>41603</v>
      </c>
      <c r="F6255" s="72">
        <f t="shared" si="1049"/>
        <v>2013</v>
      </c>
      <c r="G6255" s="70">
        <f t="shared" si="1050"/>
        <v>7426.1633428300092</v>
      </c>
      <c r="H6255" s="70" cm="1">
        <f t="array" ref="H6255">INDEX(magic_bricks_appreciation_pivot!$A$13:$K$20,MATCH(C6255,magic_bricks_appreciation_pivot!$A$13:$A$20,0),1+MATCH(F6255,INDEX(magic_bricks_appreciation_pivot!$B$13:$K$13,0),0))</f>
        <v>0.11656080922135968</v>
      </c>
      <c r="I6255" s="70">
        <f t="shared" si="1056"/>
        <v>8291.762951480272</v>
      </c>
      <c r="J6255">
        <v>121</v>
      </c>
      <c r="K6255">
        <v>1</v>
      </c>
      <c r="L6255">
        <v>1</v>
      </c>
      <c r="M6255">
        <v>3</v>
      </c>
      <c r="N6255" t="s">
        <v>168</v>
      </c>
      <c r="O6255" t="s">
        <v>155</v>
      </c>
      <c r="P6255" s="12">
        <v>29558</v>
      </c>
      <c r="Q6255" t="s">
        <v>194</v>
      </c>
      <c r="R6255" t="s">
        <v>170</v>
      </c>
      <c r="S6255" t="s">
        <v>178</v>
      </c>
      <c r="T6255" t="s">
        <v>163</v>
      </c>
      <c r="U6255">
        <v>3</v>
      </c>
      <c r="V6255">
        <v>3.4</v>
      </c>
      <c r="W6255">
        <v>4.7</v>
      </c>
      <c r="X6255">
        <v>3.67</v>
      </c>
      <c r="Y6255">
        <v>211133</v>
      </c>
      <c r="Z6255">
        <v>117296</v>
      </c>
      <c r="AA6255">
        <v>7819750</v>
      </c>
    </row>
    <row r="6256" spans="1:27">
      <c r="A6256" t="s">
        <v>6449</v>
      </c>
      <c r="B6256" t="s">
        <v>51</v>
      </c>
      <c r="C6256" t="s">
        <v>51</v>
      </c>
      <c r="D6256">
        <v>1596</v>
      </c>
      <c r="E6256" s="12">
        <v>40631</v>
      </c>
      <c r="F6256" s="72">
        <f t="shared" si="1049"/>
        <v>2011</v>
      </c>
      <c r="G6256" s="70">
        <f t="shared" si="1050"/>
        <v>7854.9624060150372</v>
      </c>
      <c r="H6256" s="70" cm="1">
        <f t="array" ref="H6256">INDEX(magic_bricks_appreciation_pivot!$A$13:$K$20,MATCH(C6256,magic_bricks_appreciation_pivot!$A$13:$A$20,0),1+MATCH(F6256,INDEX(magic_bricks_appreciation_pivot!$B$13:$K$13,0),0))</f>
        <v>0.33442622950819673</v>
      </c>
      <c r="I6256" s="70">
        <f t="shared" si="1056"/>
        <v>10481.86786638728</v>
      </c>
      <c r="J6256">
        <v>87</v>
      </c>
      <c r="K6256">
        <v>2</v>
      </c>
      <c r="L6256">
        <v>1</v>
      </c>
      <c r="M6256">
        <v>4</v>
      </c>
      <c r="N6256" t="s">
        <v>176</v>
      </c>
      <c r="O6256" t="s">
        <v>161</v>
      </c>
      <c r="P6256" s="12">
        <v>38441</v>
      </c>
      <c r="Q6256" t="s">
        <v>156</v>
      </c>
      <c r="R6256" t="s">
        <v>165</v>
      </c>
      <c r="S6256" t="s">
        <v>162</v>
      </c>
      <c r="T6256" t="s">
        <v>173</v>
      </c>
      <c r="U6256">
        <v>3.9</v>
      </c>
      <c r="V6256">
        <v>4.3</v>
      </c>
      <c r="W6256">
        <v>2.1</v>
      </c>
      <c r="X6256">
        <v>3.54</v>
      </c>
      <c r="Y6256">
        <v>426242</v>
      </c>
      <c r="Z6256">
        <v>200584</v>
      </c>
      <c r="AA6256">
        <v>12536520</v>
      </c>
    </row>
    <row r="6257" spans="1:27">
      <c r="A6257" t="s">
        <v>6450</v>
      </c>
      <c r="B6257" t="s">
        <v>23</v>
      </c>
      <c r="C6257" t="s">
        <v>23</v>
      </c>
      <c r="D6257">
        <v>1368</v>
      </c>
      <c r="E6257" s="12">
        <v>40961</v>
      </c>
      <c r="F6257" s="72">
        <f t="shared" si="1049"/>
        <v>2012</v>
      </c>
      <c r="G6257" s="70">
        <f t="shared" si="1050"/>
        <v>3969.6637426900584</v>
      </c>
      <c r="H6257" s="70" cm="1">
        <f t="array" ref="H6257">INDEX(magic_bricks_appreciation_pivot!$A$13:$K$20,MATCH(C6257,magic_bricks_appreciation_pivot!$A$13:$A$20,0),1+MATCH(F6257,INDEX(magic_bricks_appreciation_pivot!$B$13:$K$13,0),0))</f>
        <v>0.26292059267573231</v>
      </c>
      <c r="I6257" s="70">
        <f t="shared" si="1056"/>
        <v>5013.3700866414947</v>
      </c>
      <c r="J6257">
        <v>108</v>
      </c>
      <c r="K6257">
        <v>2</v>
      </c>
      <c r="L6257">
        <v>2</v>
      </c>
      <c r="M6257">
        <v>4</v>
      </c>
      <c r="N6257" t="s">
        <v>193</v>
      </c>
      <c r="O6257" t="s">
        <v>161</v>
      </c>
      <c r="P6257" s="12">
        <v>22711</v>
      </c>
      <c r="Q6257" t="s">
        <v>194</v>
      </c>
      <c r="R6257" t="s">
        <v>157</v>
      </c>
      <c r="S6257" t="s">
        <v>178</v>
      </c>
      <c r="T6257" t="s">
        <v>171</v>
      </c>
      <c r="U6257">
        <v>2.4</v>
      </c>
      <c r="V6257">
        <v>2.1</v>
      </c>
      <c r="W6257">
        <v>2.7</v>
      </c>
      <c r="X6257">
        <v>2.4300000000000002</v>
      </c>
      <c r="Y6257">
        <v>195498</v>
      </c>
      <c r="Z6257">
        <v>103180</v>
      </c>
      <c r="AA6257">
        <v>5430500</v>
      </c>
    </row>
    <row r="6258" spans="1:27">
      <c r="A6258" t="s">
        <v>6451</v>
      </c>
      <c r="B6258" t="s">
        <v>39</v>
      </c>
      <c r="C6258" t="s">
        <v>39</v>
      </c>
      <c r="D6258">
        <v>1544</v>
      </c>
      <c r="E6258" s="12">
        <v>40796</v>
      </c>
      <c r="F6258" s="72">
        <f t="shared" si="1049"/>
        <v>2011</v>
      </c>
      <c r="G6258" s="70">
        <f t="shared" si="1050"/>
        <v>8576.2759067357511</v>
      </c>
      <c r="H6258" s="70" cm="1">
        <f t="array" ref="H6258">INDEX(magic_bricks_appreciation_pivot!$A$13:$K$20,MATCH(C6258,magic_bricks_appreciation_pivot!$A$13:$A$20,0),1+MATCH(F6258,INDEX(magic_bricks_appreciation_pivot!$B$13:$K$13,0),0))</f>
        <v>0.32133594787779113</v>
      </c>
      <c r="I6258" s="70">
        <f t="shared" si="1056"/>
        <v>11332.141654488147</v>
      </c>
      <c r="J6258">
        <v>26</v>
      </c>
      <c r="K6258">
        <v>1</v>
      </c>
      <c r="L6258">
        <v>1</v>
      </c>
      <c r="M6258">
        <v>4</v>
      </c>
      <c r="N6258" t="s">
        <v>184</v>
      </c>
      <c r="O6258" t="s">
        <v>161</v>
      </c>
      <c r="P6258" s="12">
        <v>28021</v>
      </c>
      <c r="Q6258" t="s">
        <v>169</v>
      </c>
      <c r="R6258" t="s">
        <v>177</v>
      </c>
      <c r="S6258" t="s">
        <v>162</v>
      </c>
      <c r="T6258" t="s">
        <v>182</v>
      </c>
      <c r="U6258">
        <v>3.3</v>
      </c>
      <c r="V6258">
        <v>3.4</v>
      </c>
      <c r="W6258">
        <v>3</v>
      </c>
      <c r="X6258">
        <v>3.2050000000000001</v>
      </c>
      <c r="Y6258">
        <v>423737</v>
      </c>
      <c r="Z6258">
        <v>105934</v>
      </c>
      <c r="AA6258">
        <v>13241770</v>
      </c>
    </row>
    <row r="6259" spans="1:27" hidden="1">
      <c r="A6259" t="s">
        <v>6452</v>
      </c>
      <c r="B6259" t="s">
        <v>201</v>
      </c>
      <c r="C6259" t="s">
        <v>201</v>
      </c>
      <c r="D6259">
        <v>1486</v>
      </c>
      <c r="E6259" s="12">
        <v>39667</v>
      </c>
      <c r="F6259" s="72">
        <f t="shared" si="1049"/>
        <v>2008</v>
      </c>
      <c r="G6259" s="70">
        <f t="shared" si="1050"/>
        <v>8445.2893674293409</v>
      </c>
      <c r="H6259" s="70" t="e" cm="1">
        <f t="array" ref="H6259">INDEX(magic_bricks_appreciation_pivot!$A$13:$K$20,MATCH(C6259,magic_bricks_appreciation_pivot!$A$13:$A$20,0),1+MATCH(F6259,INDEX(magic_bricks_appreciation_pivot!$B$13:$K$13,0),0))</f>
        <v>#N/A</v>
      </c>
      <c r="I6259" s="70"/>
      <c r="J6259">
        <v>6</v>
      </c>
      <c r="K6259">
        <v>2</v>
      </c>
      <c r="L6259">
        <v>1</v>
      </c>
      <c r="M6259">
        <v>4</v>
      </c>
      <c r="N6259" t="s">
        <v>154</v>
      </c>
      <c r="O6259" t="s">
        <v>161</v>
      </c>
      <c r="P6259" s="12">
        <v>37842</v>
      </c>
      <c r="Q6259" t="s">
        <v>156</v>
      </c>
      <c r="R6259" t="s">
        <v>170</v>
      </c>
      <c r="S6259" t="s">
        <v>158</v>
      </c>
      <c r="T6259" t="s">
        <v>163</v>
      </c>
      <c r="U6259">
        <v>3.4</v>
      </c>
      <c r="V6259">
        <v>4.9000000000000004</v>
      </c>
      <c r="W6259">
        <v>3.1</v>
      </c>
      <c r="X6259">
        <v>3.73</v>
      </c>
      <c r="Y6259">
        <v>439240</v>
      </c>
      <c r="Z6259">
        <v>213345</v>
      </c>
      <c r="AA6259">
        <v>12549700</v>
      </c>
    </row>
    <row r="6260" spans="1:27">
      <c r="A6260" t="s">
        <v>6453</v>
      </c>
      <c r="B6260" t="s">
        <v>175</v>
      </c>
      <c r="C6260" t="s">
        <v>34</v>
      </c>
      <c r="D6260">
        <v>1285</v>
      </c>
      <c r="E6260" s="12">
        <v>41577</v>
      </c>
      <c r="F6260" s="72">
        <f t="shared" si="1049"/>
        <v>2013</v>
      </c>
      <c r="G6260" s="70">
        <f t="shared" si="1050"/>
        <v>7251.3229571984439</v>
      </c>
      <c r="H6260" s="70" cm="1">
        <f t="array" ref="H6260">INDEX(magic_bricks_appreciation_pivot!$A$13:$K$20,MATCH(C6260,magic_bricks_appreciation_pivot!$A$13:$A$20,0),1+MATCH(F6260,INDEX(magic_bricks_appreciation_pivot!$B$13:$K$13,0),0))</f>
        <v>0.11656080922135968</v>
      </c>
      <c r="I6260" s="70">
        <f t="shared" ref="I6260:I6261" si="1057">G6260+G6260*H6260</f>
        <v>8096.543029014917</v>
      </c>
      <c r="J6260">
        <v>40</v>
      </c>
      <c r="K6260">
        <v>2</v>
      </c>
      <c r="L6260">
        <v>1</v>
      </c>
      <c r="M6260">
        <v>4</v>
      </c>
      <c r="N6260" t="s">
        <v>154</v>
      </c>
      <c r="O6260" t="s">
        <v>161</v>
      </c>
      <c r="P6260" s="12">
        <v>32087</v>
      </c>
      <c r="Q6260" t="s">
        <v>169</v>
      </c>
      <c r="R6260" t="s">
        <v>170</v>
      </c>
      <c r="S6260" t="s">
        <v>178</v>
      </c>
      <c r="T6260" t="s">
        <v>166</v>
      </c>
      <c r="U6260">
        <v>3.8</v>
      </c>
      <c r="V6260">
        <v>3</v>
      </c>
      <c r="W6260">
        <v>3</v>
      </c>
      <c r="X6260">
        <v>3.24</v>
      </c>
      <c r="Y6260">
        <v>288856</v>
      </c>
      <c r="Z6260">
        <v>55908</v>
      </c>
      <c r="AA6260">
        <v>9317950</v>
      </c>
    </row>
    <row r="6261" spans="1:27">
      <c r="A6261" t="s">
        <v>6454</v>
      </c>
      <c r="B6261" t="s">
        <v>23</v>
      </c>
      <c r="C6261" t="s">
        <v>23</v>
      </c>
      <c r="D6261">
        <v>1501</v>
      </c>
      <c r="E6261" s="12">
        <v>40815</v>
      </c>
      <c r="F6261" s="72">
        <f t="shared" si="1049"/>
        <v>2011</v>
      </c>
      <c r="G6261" s="70">
        <f t="shared" si="1050"/>
        <v>5150.3997335109925</v>
      </c>
      <c r="H6261" s="70" cm="1">
        <f t="array" ref="H6261">INDEX(magic_bricks_appreciation_pivot!$A$13:$K$20,MATCH(C6261,magic_bricks_appreciation_pivot!$A$13:$A$20,0),1+MATCH(F6261,INDEX(magic_bricks_appreciation_pivot!$B$13:$K$13,0),0))</f>
        <v>0.30621792098525186</v>
      </c>
      <c r="I6261" s="70">
        <f t="shared" si="1057"/>
        <v>6727.5444321497234</v>
      </c>
      <c r="J6261">
        <v>156</v>
      </c>
      <c r="K6261">
        <v>2</v>
      </c>
      <c r="L6261">
        <v>2</v>
      </c>
      <c r="M6261">
        <v>4</v>
      </c>
      <c r="N6261" t="s">
        <v>193</v>
      </c>
      <c r="O6261" t="s">
        <v>155</v>
      </c>
      <c r="P6261" s="12">
        <v>30960</v>
      </c>
      <c r="Q6261" t="s">
        <v>194</v>
      </c>
      <c r="R6261" t="s">
        <v>170</v>
      </c>
      <c r="S6261" t="s">
        <v>162</v>
      </c>
      <c r="T6261" t="s">
        <v>173</v>
      </c>
      <c r="U6261">
        <v>2.4</v>
      </c>
      <c r="V6261">
        <v>3.9</v>
      </c>
      <c r="W6261">
        <v>4.3</v>
      </c>
      <c r="X6261">
        <v>3.61</v>
      </c>
      <c r="Y6261">
        <v>371076</v>
      </c>
      <c r="Z6261">
        <v>123692</v>
      </c>
      <c r="AA6261">
        <v>7730750</v>
      </c>
    </row>
    <row r="6262" spans="1:27" hidden="1">
      <c r="A6262" t="s">
        <v>6455</v>
      </c>
      <c r="B6262" t="s">
        <v>201</v>
      </c>
      <c r="C6262" t="s">
        <v>201</v>
      </c>
      <c r="D6262">
        <v>2218</v>
      </c>
      <c r="E6262" s="12">
        <v>39639</v>
      </c>
      <c r="F6262" s="72">
        <f t="shared" si="1049"/>
        <v>2008</v>
      </c>
      <c r="G6262" s="70">
        <f t="shared" si="1050"/>
        <v>5739.9729486023443</v>
      </c>
      <c r="H6262" s="70" t="e" cm="1">
        <f t="array" ref="H6262">INDEX(magic_bricks_appreciation_pivot!$A$13:$K$20,MATCH(C6262,magic_bricks_appreciation_pivot!$A$13:$A$20,0),1+MATCH(F6262,INDEX(magic_bricks_appreciation_pivot!$B$13:$K$13,0),0))</f>
        <v>#N/A</v>
      </c>
      <c r="I6262" s="70"/>
      <c r="J6262">
        <v>162</v>
      </c>
      <c r="K6262">
        <v>3</v>
      </c>
      <c r="L6262">
        <v>2</v>
      </c>
      <c r="M6262">
        <v>5</v>
      </c>
      <c r="N6262" t="s">
        <v>184</v>
      </c>
      <c r="O6262" t="s">
        <v>161</v>
      </c>
      <c r="P6262" s="12">
        <v>34164</v>
      </c>
      <c r="Q6262" t="s">
        <v>169</v>
      </c>
      <c r="R6262" t="s">
        <v>170</v>
      </c>
      <c r="S6262" t="s">
        <v>162</v>
      </c>
      <c r="T6262" t="s">
        <v>166</v>
      </c>
      <c r="U6262">
        <v>3.6</v>
      </c>
      <c r="V6262">
        <v>4.9000000000000004</v>
      </c>
      <c r="W6262">
        <v>2.4</v>
      </c>
      <c r="X6262">
        <v>3.51</v>
      </c>
      <c r="Y6262">
        <v>381938</v>
      </c>
      <c r="Z6262">
        <v>152775</v>
      </c>
      <c r="AA6262">
        <v>12731260</v>
      </c>
    </row>
    <row r="6263" spans="1:27" hidden="1">
      <c r="A6263" t="s">
        <v>6456</v>
      </c>
      <c r="B6263" t="s">
        <v>175</v>
      </c>
      <c r="C6263" t="s">
        <v>34</v>
      </c>
      <c r="D6263">
        <v>1117</v>
      </c>
      <c r="E6263" s="12">
        <v>39161</v>
      </c>
      <c r="F6263" s="72">
        <f t="shared" si="1049"/>
        <v>2007</v>
      </c>
      <c r="G6263" s="70">
        <f t="shared" si="1050"/>
        <v>8837.1530886302589</v>
      </c>
      <c r="H6263" s="70" t="e" cm="1">
        <f t="array" ref="H6263">INDEX(magic_bricks_appreciation_pivot!$A$13:$K$20,MATCH(C6263,magic_bricks_appreciation_pivot!$A$13:$A$20,0),1+MATCH(F6263,INDEX(magic_bricks_appreciation_pivot!$B$13:$K$13,0),0))</f>
        <v>#N/A</v>
      </c>
      <c r="I6263" s="70"/>
      <c r="J6263">
        <v>133</v>
      </c>
      <c r="K6263">
        <v>1</v>
      </c>
      <c r="L6263">
        <v>1</v>
      </c>
      <c r="M6263">
        <v>3</v>
      </c>
      <c r="N6263" t="s">
        <v>193</v>
      </c>
      <c r="O6263" t="s">
        <v>155</v>
      </c>
      <c r="P6263" s="12">
        <v>36971</v>
      </c>
      <c r="Q6263" t="s">
        <v>194</v>
      </c>
      <c r="R6263" t="s">
        <v>170</v>
      </c>
      <c r="S6263" t="s">
        <v>178</v>
      </c>
      <c r="T6263" t="s">
        <v>182</v>
      </c>
      <c r="U6263">
        <v>4.8</v>
      </c>
      <c r="V6263">
        <v>2</v>
      </c>
      <c r="W6263">
        <v>3.8</v>
      </c>
      <c r="X6263">
        <v>3.38</v>
      </c>
      <c r="Y6263">
        <v>246778</v>
      </c>
      <c r="Z6263">
        <v>49356</v>
      </c>
      <c r="AA6263">
        <v>9871100</v>
      </c>
    </row>
    <row r="6264" spans="1:27">
      <c r="A6264" t="s">
        <v>6457</v>
      </c>
      <c r="B6264" t="s">
        <v>39</v>
      </c>
      <c r="C6264" t="s">
        <v>39</v>
      </c>
      <c r="D6264">
        <v>1561</v>
      </c>
      <c r="E6264" s="12">
        <v>40845</v>
      </c>
      <c r="F6264" s="72">
        <f t="shared" si="1049"/>
        <v>2011</v>
      </c>
      <c r="G6264" s="70">
        <f t="shared" si="1050"/>
        <v>7255.3427290198588</v>
      </c>
      <c r="H6264" s="70" cm="1">
        <f t="array" ref="H6264">INDEX(magic_bricks_appreciation_pivot!$A$13:$K$20,MATCH(C6264,magic_bricks_appreciation_pivot!$A$13:$A$20,0),1+MATCH(F6264,INDEX(magic_bricks_appreciation_pivot!$B$13:$K$13,0),0))</f>
        <v>0.32133594787779113</v>
      </c>
      <c r="I6264" s="70">
        <f t="shared" ref="I6264:I6265" si="1058">G6264+G6264*H6264</f>
        <v>9586.7451620276952</v>
      </c>
      <c r="J6264">
        <v>142</v>
      </c>
      <c r="K6264">
        <v>1</v>
      </c>
      <c r="L6264">
        <v>1</v>
      </c>
      <c r="M6264">
        <v>4</v>
      </c>
      <c r="N6264" t="s">
        <v>154</v>
      </c>
      <c r="O6264" t="s">
        <v>161</v>
      </c>
      <c r="P6264" s="12">
        <v>34640</v>
      </c>
      <c r="Q6264" t="s">
        <v>194</v>
      </c>
      <c r="R6264" t="s">
        <v>170</v>
      </c>
      <c r="S6264" t="s">
        <v>158</v>
      </c>
      <c r="T6264" t="s">
        <v>166</v>
      </c>
      <c r="U6264">
        <v>2.7</v>
      </c>
      <c r="V6264">
        <v>5</v>
      </c>
      <c r="W6264">
        <v>2.9</v>
      </c>
      <c r="X6264">
        <v>3.355</v>
      </c>
      <c r="Y6264">
        <v>351093</v>
      </c>
      <c r="Z6264">
        <v>203861</v>
      </c>
      <c r="AA6264">
        <v>11325590</v>
      </c>
    </row>
    <row r="6265" spans="1:27">
      <c r="A6265" t="s">
        <v>6458</v>
      </c>
      <c r="B6265" t="s">
        <v>23</v>
      </c>
      <c r="C6265" t="s">
        <v>23</v>
      </c>
      <c r="D6265">
        <v>792</v>
      </c>
      <c r="E6265" s="12">
        <v>40344</v>
      </c>
      <c r="F6265" s="72">
        <f t="shared" si="1049"/>
        <v>2010</v>
      </c>
      <c r="G6265" s="70">
        <f t="shared" si="1050"/>
        <v>5448.863636363636</v>
      </c>
      <c r="H6265" s="70" cm="1">
        <f t="array" ref="H6265">INDEX(magic_bricks_appreciation_pivot!$A$13:$K$20,MATCH(C6265,magic_bricks_appreciation_pivot!$A$13:$A$20,0),1+MATCH(F6265,INDEX(magic_bricks_appreciation_pivot!$B$13:$K$13,0),0))</f>
        <v>0.49881786187527283</v>
      </c>
      <c r="I6265" s="70">
        <f t="shared" si="1058"/>
        <v>8166.8541451044694</v>
      </c>
      <c r="J6265">
        <v>183</v>
      </c>
      <c r="K6265">
        <v>1</v>
      </c>
      <c r="L6265">
        <v>1</v>
      </c>
      <c r="M6265">
        <v>2</v>
      </c>
      <c r="N6265" t="s">
        <v>168</v>
      </c>
      <c r="O6265" t="s">
        <v>161</v>
      </c>
      <c r="P6265" s="12">
        <v>22094</v>
      </c>
      <c r="Q6265" t="s">
        <v>169</v>
      </c>
      <c r="R6265" t="s">
        <v>165</v>
      </c>
      <c r="S6265" t="s">
        <v>162</v>
      </c>
      <c r="T6265" t="s">
        <v>173</v>
      </c>
      <c r="U6265">
        <v>3.8</v>
      </c>
      <c r="V6265">
        <v>3.7</v>
      </c>
      <c r="W6265">
        <v>2.2000000000000002</v>
      </c>
      <c r="X6265">
        <v>3.13</v>
      </c>
      <c r="Y6265">
        <v>129465</v>
      </c>
      <c r="Z6265">
        <v>90626</v>
      </c>
      <c r="AA6265">
        <v>4315500</v>
      </c>
    </row>
    <row r="6266" spans="1:27" hidden="1">
      <c r="A6266" t="s">
        <v>6459</v>
      </c>
      <c r="B6266" t="s">
        <v>56</v>
      </c>
      <c r="C6266" t="s">
        <v>56</v>
      </c>
      <c r="D6266">
        <v>1212</v>
      </c>
      <c r="E6266" s="12">
        <v>39759</v>
      </c>
      <c r="F6266" s="72">
        <f t="shared" si="1049"/>
        <v>2008</v>
      </c>
      <c r="G6266" s="70">
        <f t="shared" si="1050"/>
        <v>7391.5511551155114</v>
      </c>
      <c r="H6266" s="70" t="e" cm="1">
        <f t="array" ref="H6266">INDEX(magic_bricks_appreciation_pivot!$A$13:$K$20,MATCH(C6266,magic_bricks_appreciation_pivot!$A$13:$A$20,0),1+MATCH(F6266,INDEX(magic_bricks_appreciation_pivot!$B$13:$K$13,0),0))</f>
        <v>#N/A</v>
      </c>
      <c r="I6266" s="70"/>
      <c r="J6266">
        <v>48</v>
      </c>
      <c r="K6266">
        <v>2</v>
      </c>
      <c r="L6266">
        <v>2</v>
      </c>
      <c r="M6266">
        <v>4</v>
      </c>
      <c r="N6266" t="s">
        <v>154</v>
      </c>
      <c r="O6266" t="s">
        <v>161</v>
      </c>
      <c r="P6266" s="12">
        <v>30999</v>
      </c>
      <c r="Q6266" t="s">
        <v>194</v>
      </c>
      <c r="R6266" t="s">
        <v>170</v>
      </c>
      <c r="S6266" t="s">
        <v>158</v>
      </c>
      <c r="T6266" t="s">
        <v>163</v>
      </c>
      <c r="U6266">
        <v>4.2</v>
      </c>
      <c r="V6266">
        <v>4.0999999999999996</v>
      </c>
      <c r="W6266">
        <v>4.5999999999999996</v>
      </c>
      <c r="X6266">
        <v>4.38</v>
      </c>
      <c r="Y6266">
        <v>286674</v>
      </c>
      <c r="Z6266">
        <v>98544</v>
      </c>
      <c r="AA6266">
        <v>8958560</v>
      </c>
    </row>
    <row r="6267" spans="1:27" hidden="1">
      <c r="A6267" t="s">
        <v>6460</v>
      </c>
      <c r="B6267" t="s">
        <v>75</v>
      </c>
      <c r="D6267">
        <v>1977</v>
      </c>
      <c r="E6267" s="12">
        <v>40092</v>
      </c>
      <c r="F6267" s="72">
        <f t="shared" si="1049"/>
        <v>2009</v>
      </c>
      <c r="G6267" s="70">
        <f t="shared" si="1050"/>
        <v>6137.5619625695499</v>
      </c>
      <c r="H6267" s="70" t="e" cm="1">
        <f t="array" ref="H6267">INDEX(magic_bricks_appreciation_pivot!$A$13:$K$20,MATCH(C6267,magic_bricks_appreciation_pivot!$A$13:$A$20,0),1+MATCH(F6267,INDEX(magic_bricks_appreciation_pivot!$B$13:$K$13,0),0))</f>
        <v>#N/A</v>
      </c>
      <c r="I6267" s="70"/>
      <c r="J6267">
        <v>155</v>
      </c>
      <c r="K6267">
        <v>2</v>
      </c>
      <c r="L6267">
        <v>1</v>
      </c>
      <c r="M6267">
        <v>5</v>
      </c>
      <c r="N6267" t="s">
        <v>154</v>
      </c>
      <c r="O6267" t="s">
        <v>161</v>
      </c>
      <c r="P6267" s="12">
        <v>28047</v>
      </c>
      <c r="Q6267" t="s">
        <v>194</v>
      </c>
      <c r="R6267" t="s">
        <v>165</v>
      </c>
      <c r="S6267" t="s">
        <v>178</v>
      </c>
      <c r="T6267" t="s">
        <v>166</v>
      </c>
      <c r="U6267">
        <v>2.9</v>
      </c>
      <c r="V6267">
        <v>3</v>
      </c>
      <c r="W6267">
        <v>2.6</v>
      </c>
      <c r="X6267">
        <v>2.79</v>
      </c>
      <c r="Y6267">
        <v>327617</v>
      </c>
      <c r="Z6267">
        <v>194143</v>
      </c>
      <c r="AA6267">
        <v>12133960</v>
      </c>
    </row>
    <row r="6268" spans="1:27" hidden="1">
      <c r="A6268" t="s">
        <v>6461</v>
      </c>
      <c r="B6268" t="s">
        <v>39</v>
      </c>
      <c r="C6268" t="s">
        <v>39</v>
      </c>
      <c r="D6268">
        <v>1965</v>
      </c>
      <c r="E6268" s="12">
        <v>39215</v>
      </c>
      <c r="F6268" s="72">
        <f t="shared" si="1049"/>
        <v>2007</v>
      </c>
      <c r="G6268" s="70">
        <f t="shared" si="1050"/>
        <v>11306.661577608142</v>
      </c>
      <c r="H6268" s="70" t="e" cm="1">
        <f t="array" ref="H6268">INDEX(magic_bricks_appreciation_pivot!$A$13:$K$20,MATCH(C6268,magic_bricks_appreciation_pivot!$A$13:$A$20,0),1+MATCH(F6268,INDEX(magic_bricks_appreciation_pivot!$B$13:$K$13,0),0))</f>
        <v>#N/A</v>
      </c>
      <c r="I6268" s="70"/>
      <c r="J6268">
        <v>156</v>
      </c>
      <c r="K6268">
        <v>2</v>
      </c>
      <c r="L6268">
        <v>1</v>
      </c>
      <c r="M6268">
        <v>5</v>
      </c>
      <c r="N6268" t="s">
        <v>176</v>
      </c>
      <c r="O6268" t="s">
        <v>161</v>
      </c>
      <c r="P6268" s="12">
        <v>31185</v>
      </c>
      <c r="Q6268" t="s">
        <v>156</v>
      </c>
      <c r="R6268" t="s">
        <v>170</v>
      </c>
      <c r="S6268" t="s">
        <v>162</v>
      </c>
      <c r="T6268" t="s">
        <v>182</v>
      </c>
      <c r="U6268">
        <v>4.4000000000000004</v>
      </c>
      <c r="V6268">
        <v>4.5</v>
      </c>
      <c r="W6268">
        <v>4.5</v>
      </c>
      <c r="X6268">
        <v>4.4649999999999999</v>
      </c>
      <c r="Y6268">
        <v>644310</v>
      </c>
      <c r="Z6268">
        <v>199958</v>
      </c>
      <c r="AA6268">
        <v>22217590</v>
      </c>
    </row>
    <row r="6269" spans="1:27">
      <c r="A6269" t="s">
        <v>6462</v>
      </c>
      <c r="B6269" t="s">
        <v>23</v>
      </c>
      <c r="C6269" t="s">
        <v>23</v>
      </c>
      <c r="D6269">
        <v>775</v>
      </c>
      <c r="E6269" s="12">
        <v>40401</v>
      </c>
      <c r="F6269" s="72">
        <f t="shared" si="1049"/>
        <v>2010</v>
      </c>
      <c r="G6269" s="70">
        <f t="shared" si="1050"/>
        <v>6427.4193548387093</v>
      </c>
      <c r="H6269" s="70" cm="1">
        <f t="array" ref="H6269">INDEX(magic_bricks_appreciation_pivot!$A$13:$K$20,MATCH(C6269,magic_bricks_appreciation_pivot!$A$13:$A$20,0),1+MATCH(F6269,INDEX(magic_bricks_appreciation_pivot!$B$13:$K$13,0),0))</f>
        <v>0.49881786187527283</v>
      </c>
      <c r="I6269" s="70">
        <f>G6269+G6269*H6269</f>
        <v>9633.5309347951006</v>
      </c>
      <c r="J6269">
        <v>29</v>
      </c>
      <c r="K6269">
        <v>1</v>
      </c>
      <c r="L6269">
        <v>1</v>
      </c>
      <c r="M6269">
        <v>2</v>
      </c>
      <c r="N6269" t="s">
        <v>193</v>
      </c>
      <c r="O6269" t="s">
        <v>161</v>
      </c>
      <c r="P6269" s="12">
        <v>22516</v>
      </c>
      <c r="Q6269" t="s">
        <v>194</v>
      </c>
      <c r="R6269" t="s">
        <v>170</v>
      </c>
      <c r="S6269" t="s">
        <v>158</v>
      </c>
      <c r="T6269" t="s">
        <v>163</v>
      </c>
      <c r="U6269">
        <v>4.2</v>
      </c>
      <c r="V6269">
        <v>3.6</v>
      </c>
      <c r="W6269">
        <v>3.6</v>
      </c>
      <c r="X6269">
        <v>3.78</v>
      </c>
      <c r="Y6269">
        <v>249063</v>
      </c>
      <c r="Z6269">
        <v>59775</v>
      </c>
      <c r="AA6269">
        <v>4981250</v>
      </c>
    </row>
    <row r="6270" spans="1:27" hidden="1">
      <c r="A6270" t="s">
        <v>6463</v>
      </c>
      <c r="B6270" t="s">
        <v>175</v>
      </c>
      <c r="C6270" t="s">
        <v>34</v>
      </c>
      <c r="D6270">
        <v>892</v>
      </c>
      <c r="E6270" s="12">
        <v>39793</v>
      </c>
      <c r="F6270" s="72">
        <f t="shared" si="1049"/>
        <v>2008</v>
      </c>
      <c r="G6270" s="70">
        <f t="shared" si="1050"/>
        <v>9605.6502242152474</v>
      </c>
      <c r="H6270" s="70" t="e" cm="1">
        <f t="array" ref="H6270">INDEX(magic_bricks_appreciation_pivot!$A$13:$K$20,MATCH(C6270,magic_bricks_appreciation_pivot!$A$13:$A$20,0),1+MATCH(F6270,INDEX(magic_bricks_appreciation_pivot!$B$13:$K$13,0),0))</f>
        <v>#N/A</v>
      </c>
      <c r="I6270" s="70"/>
      <c r="J6270">
        <v>155</v>
      </c>
      <c r="K6270">
        <v>1</v>
      </c>
      <c r="L6270">
        <v>1</v>
      </c>
      <c r="M6270">
        <v>3</v>
      </c>
      <c r="N6270" t="s">
        <v>184</v>
      </c>
      <c r="O6270" t="s">
        <v>155</v>
      </c>
      <c r="P6270" s="12">
        <v>28113</v>
      </c>
      <c r="Q6270" t="s">
        <v>169</v>
      </c>
      <c r="R6270" t="s">
        <v>165</v>
      </c>
      <c r="S6270" t="s">
        <v>178</v>
      </c>
      <c r="T6270" t="s">
        <v>166</v>
      </c>
      <c r="U6270">
        <v>3.1</v>
      </c>
      <c r="V6270">
        <v>3.8</v>
      </c>
      <c r="W6270">
        <v>3.2</v>
      </c>
      <c r="X6270">
        <v>3.41</v>
      </c>
      <c r="Y6270">
        <v>282752</v>
      </c>
      <c r="Z6270">
        <v>111387</v>
      </c>
      <c r="AA6270">
        <v>8568240</v>
      </c>
    </row>
    <row r="6271" spans="1:27">
      <c r="A6271" t="s">
        <v>6464</v>
      </c>
      <c r="B6271" t="s">
        <v>201</v>
      </c>
      <c r="C6271" t="s">
        <v>201</v>
      </c>
      <c r="D6271">
        <v>1696</v>
      </c>
      <c r="E6271" s="12">
        <v>40484</v>
      </c>
      <c r="F6271" s="72">
        <f t="shared" si="1049"/>
        <v>2010</v>
      </c>
      <c r="G6271" s="70">
        <f t="shared" si="1050"/>
        <v>5485.625</v>
      </c>
      <c r="H6271" s="70" cm="1">
        <f t="array" ref="H6271">INDEX(magic_bricks_appreciation_pivot!$A$13:$K$20,MATCH(C6271,magic_bricks_appreciation_pivot!$A$13:$A$20,0),1+MATCH(F6271,INDEX(magic_bricks_appreciation_pivot!$B$13:$K$13,0),0))</f>
        <v>0.62790190260080292</v>
      </c>
      <c r="I6271" s="70">
        <f>G6271+G6271*H6271</f>
        <v>8930.0593744545295</v>
      </c>
      <c r="J6271">
        <v>83</v>
      </c>
      <c r="K6271">
        <v>2</v>
      </c>
      <c r="L6271">
        <v>1</v>
      </c>
      <c r="M6271">
        <v>4</v>
      </c>
      <c r="N6271" t="s">
        <v>154</v>
      </c>
      <c r="O6271" t="s">
        <v>161</v>
      </c>
      <c r="P6271" s="12">
        <v>31359</v>
      </c>
      <c r="Q6271" t="s">
        <v>169</v>
      </c>
      <c r="R6271" t="s">
        <v>170</v>
      </c>
      <c r="S6271" t="s">
        <v>158</v>
      </c>
      <c r="T6271" t="s">
        <v>163</v>
      </c>
      <c r="U6271">
        <v>4</v>
      </c>
      <c r="V6271">
        <v>2.5</v>
      </c>
      <c r="W6271">
        <v>4.3</v>
      </c>
      <c r="X6271">
        <v>3.67</v>
      </c>
      <c r="Y6271">
        <v>409359</v>
      </c>
      <c r="Z6271">
        <v>232591</v>
      </c>
      <c r="AA6271">
        <v>9303620</v>
      </c>
    </row>
    <row r="6272" spans="1:27" hidden="1">
      <c r="A6272" t="s">
        <v>6465</v>
      </c>
      <c r="B6272" t="s">
        <v>175</v>
      </c>
      <c r="C6272" t="s">
        <v>34</v>
      </c>
      <c r="D6272">
        <v>833</v>
      </c>
      <c r="E6272" s="12">
        <v>39000</v>
      </c>
      <c r="F6272" s="72">
        <f t="shared" si="1049"/>
        <v>2006</v>
      </c>
      <c r="G6272" s="70">
        <f t="shared" si="1050"/>
        <v>11873.409363745499</v>
      </c>
      <c r="H6272" s="70" t="e" cm="1">
        <f t="array" ref="H6272">INDEX(magic_bricks_appreciation_pivot!$A$13:$K$20,MATCH(C6272,magic_bricks_appreciation_pivot!$A$13:$A$20,0),1+MATCH(F6272,INDEX(magic_bricks_appreciation_pivot!$B$13:$K$13,0),0))</f>
        <v>#N/A</v>
      </c>
      <c r="I6272" s="70"/>
      <c r="J6272">
        <v>173</v>
      </c>
      <c r="K6272">
        <v>1</v>
      </c>
      <c r="L6272">
        <v>1</v>
      </c>
      <c r="M6272">
        <v>3</v>
      </c>
      <c r="N6272" t="s">
        <v>176</v>
      </c>
      <c r="O6272" t="s">
        <v>161</v>
      </c>
      <c r="P6272" s="12">
        <v>37175</v>
      </c>
      <c r="Q6272" t="s">
        <v>156</v>
      </c>
      <c r="R6272" t="s">
        <v>177</v>
      </c>
      <c r="S6272" t="s">
        <v>158</v>
      </c>
      <c r="T6272" t="s">
        <v>163</v>
      </c>
      <c r="U6272">
        <v>4.3</v>
      </c>
      <c r="V6272">
        <v>2</v>
      </c>
      <c r="W6272">
        <v>2</v>
      </c>
      <c r="X6272">
        <v>2.69</v>
      </c>
      <c r="Y6272">
        <v>276935</v>
      </c>
      <c r="Z6272">
        <v>138468</v>
      </c>
      <c r="AA6272">
        <v>9890550</v>
      </c>
    </row>
    <row r="6273" spans="1:27">
      <c r="A6273" t="s">
        <v>6466</v>
      </c>
      <c r="B6273" t="s">
        <v>23</v>
      </c>
      <c r="C6273" t="s">
        <v>23</v>
      </c>
      <c r="D6273">
        <v>541</v>
      </c>
      <c r="E6273" s="12">
        <v>40463</v>
      </c>
      <c r="F6273" s="72">
        <f t="shared" si="1049"/>
        <v>2010</v>
      </c>
      <c r="G6273" s="70">
        <f t="shared" si="1050"/>
        <v>11082.024029574861</v>
      </c>
      <c r="H6273" s="70" cm="1">
        <f t="array" ref="H6273">INDEX(magic_bricks_appreciation_pivot!$A$13:$K$20,MATCH(C6273,magic_bricks_appreciation_pivot!$A$13:$A$20,0),1+MATCH(F6273,INDEX(magic_bricks_appreciation_pivot!$B$13:$K$13,0),0))</f>
        <v>0.49881786187527283</v>
      </c>
      <c r="I6273" s="70">
        <f>G6273+G6273*H6273</f>
        <v>16609.935561257789</v>
      </c>
      <c r="J6273">
        <v>15</v>
      </c>
      <c r="K6273">
        <v>1</v>
      </c>
      <c r="L6273">
        <v>1</v>
      </c>
      <c r="M6273">
        <v>2</v>
      </c>
      <c r="N6273" t="s">
        <v>193</v>
      </c>
      <c r="O6273" t="s">
        <v>155</v>
      </c>
      <c r="P6273" s="12">
        <v>30243</v>
      </c>
      <c r="Q6273" t="s">
        <v>169</v>
      </c>
      <c r="R6273" t="s">
        <v>170</v>
      </c>
      <c r="S6273" t="s">
        <v>178</v>
      </c>
      <c r="T6273" t="s">
        <v>166</v>
      </c>
      <c r="U6273">
        <v>3.9</v>
      </c>
      <c r="V6273">
        <v>3</v>
      </c>
      <c r="W6273">
        <v>4.5999999999999996</v>
      </c>
      <c r="X6273">
        <v>3.91</v>
      </c>
      <c r="Y6273">
        <v>281783</v>
      </c>
      <c r="Z6273">
        <v>89931</v>
      </c>
      <c r="AA6273">
        <v>5995375</v>
      </c>
    </row>
    <row r="6274" spans="1:27" hidden="1">
      <c r="A6274" t="s">
        <v>6467</v>
      </c>
      <c r="B6274" t="s">
        <v>201</v>
      </c>
      <c r="C6274" t="s">
        <v>201</v>
      </c>
      <c r="D6274">
        <v>1414</v>
      </c>
      <c r="E6274" s="12">
        <v>39737</v>
      </c>
      <c r="F6274" s="72">
        <f t="shared" si="1049"/>
        <v>2008</v>
      </c>
      <c r="G6274" s="70">
        <f t="shared" si="1050"/>
        <v>7307.072135785007</v>
      </c>
      <c r="H6274" s="70" t="e" cm="1">
        <f t="array" ref="H6274">INDEX(magic_bricks_appreciation_pivot!$A$13:$K$20,MATCH(C6274,magic_bricks_appreciation_pivot!$A$13:$A$20,0),1+MATCH(F6274,INDEX(magic_bricks_appreciation_pivot!$B$13:$K$13,0),0))</f>
        <v>#N/A</v>
      </c>
      <c r="I6274" s="70"/>
      <c r="J6274">
        <v>9</v>
      </c>
      <c r="K6274">
        <v>2</v>
      </c>
      <c r="L6274">
        <v>1</v>
      </c>
      <c r="M6274">
        <v>4</v>
      </c>
      <c r="N6274" t="s">
        <v>193</v>
      </c>
      <c r="O6274" t="s">
        <v>155</v>
      </c>
      <c r="P6274" s="12">
        <v>37547</v>
      </c>
      <c r="Q6274" t="s">
        <v>169</v>
      </c>
      <c r="R6274" t="s">
        <v>170</v>
      </c>
      <c r="S6274" t="s">
        <v>162</v>
      </c>
      <c r="T6274" t="s">
        <v>163</v>
      </c>
      <c r="U6274">
        <v>2.4</v>
      </c>
      <c r="V6274">
        <v>4.7</v>
      </c>
      <c r="W6274">
        <v>5</v>
      </c>
      <c r="X6274">
        <v>4.13</v>
      </c>
      <c r="Y6274">
        <v>433952</v>
      </c>
      <c r="Z6274">
        <v>247973</v>
      </c>
      <c r="AA6274">
        <v>10332200</v>
      </c>
    </row>
    <row r="6275" spans="1:27">
      <c r="A6275" t="s">
        <v>6468</v>
      </c>
      <c r="B6275" t="s">
        <v>51</v>
      </c>
      <c r="C6275" t="s">
        <v>51</v>
      </c>
      <c r="D6275">
        <v>1966</v>
      </c>
      <c r="E6275" s="12">
        <v>40827</v>
      </c>
      <c r="F6275" s="72">
        <f t="shared" ref="F6275:F6338" si="1059">YEAR(E6275)</f>
        <v>2011</v>
      </c>
      <c r="G6275" s="70">
        <f t="shared" ref="G6275:G6338" si="1060">AA6275/D6275</f>
        <v>8087.2075279755845</v>
      </c>
      <c r="H6275" s="70" cm="1">
        <f t="array" ref="H6275">INDEX(magic_bricks_appreciation_pivot!$A$13:$K$20,MATCH(C6275,magic_bricks_appreciation_pivot!$A$13:$A$20,0),1+MATCH(F6275,INDEX(magic_bricks_appreciation_pivot!$B$13:$K$13,0),0))</f>
        <v>0.33442622950819673</v>
      </c>
      <c r="I6275" s="70">
        <f t="shared" ref="I6275:I6277" si="1061">G6275+G6275*H6275</f>
        <v>10791.781848806764</v>
      </c>
      <c r="J6275">
        <v>35</v>
      </c>
      <c r="K6275">
        <v>3</v>
      </c>
      <c r="L6275">
        <v>2</v>
      </c>
      <c r="M6275">
        <v>5</v>
      </c>
      <c r="N6275" t="s">
        <v>154</v>
      </c>
      <c r="O6275" t="s">
        <v>161</v>
      </c>
      <c r="P6275" s="12">
        <v>37177</v>
      </c>
      <c r="Q6275" t="s">
        <v>156</v>
      </c>
      <c r="R6275" t="s">
        <v>157</v>
      </c>
      <c r="S6275" t="s">
        <v>158</v>
      </c>
      <c r="T6275" t="s">
        <v>163</v>
      </c>
      <c r="U6275">
        <v>2.2000000000000002</v>
      </c>
      <c r="V6275">
        <v>2.7</v>
      </c>
      <c r="W6275">
        <v>2.7</v>
      </c>
      <c r="X6275">
        <v>2.58</v>
      </c>
      <c r="Y6275">
        <v>508782</v>
      </c>
      <c r="Z6275">
        <v>238492</v>
      </c>
      <c r="AA6275">
        <v>15899450</v>
      </c>
    </row>
    <row r="6276" spans="1:27">
      <c r="A6276" t="s">
        <v>6469</v>
      </c>
      <c r="B6276" t="s">
        <v>175</v>
      </c>
      <c r="C6276" t="s">
        <v>34</v>
      </c>
      <c r="D6276">
        <v>704</v>
      </c>
      <c r="E6276" s="12">
        <v>41289</v>
      </c>
      <c r="F6276" s="72">
        <f t="shared" si="1059"/>
        <v>2013</v>
      </c>
      <c r="G6276" s="70">
        <f t="shared" si="1060"/>
        <v>11036.90340909091</v>
      </c>
      <c r="H6276" s="70" cm="1">
        <f t="array" ref="H6276">INDEX(magic_bricks_appreciation_pivot!$A$13:$K$20,MATCH(C6276,magic_bricks_appreciation_pivot!$A$13:$A$20,0),1+MATCH(F6276,INDEX(magic_bricks_appreciation_pivot!$B$13:$K$13,0),0))</f>
        <v>0.11656080922135968</v>
      </c>
      <c r="I6276" s="70">
        <f t="shared" si="1061"/>
        <v>12323.37380175253</v>
      </c>
      <c r="J6276">
        <v>127</v>
      </c>
      <c r="K6276">
        <v>1</v>
      </c>
      <c r="L6276">
        <v>1</v>
      </c>
      <c r="M6276">
        <v>2</v>
      </c>
      <c r="N6276" t="s">
        <v>176</v>
      </c>
      <c r="O6276" t="s">
        <v>155</v>
      </c>
      <c r="P6276" s="12">
        <v>30339</v>
      </c>
      <c r="Q6276" t="s">
        <v>169</v>
      </c>
      <c r="R6276" t="s">
        <v>177</v>
      </c>
      <c r="S6276" t="s">
        <v>178</v>
      </c>
      <c r="T6276" t="s">
        <v>182</v>
      </c>
      <c r="U6276">
        <v>2.5</v>
      </c>
      <c r="V6276">
        <v>2.6</v>
      </c>
      <c r="W6276">
        <v>5</v>
      </c>
      <c r="X6276">
        <v>3.29</v>
      </c>
      <c r="Y6276">
        <v>217559</v>
      </c>
      <c r="Z6276">
        <v>31080</v>
      </c>
      <c r="AA6276">
        <v>7769980</v>
      </c>
    </row>
    <row r="6277" spans="1:27">
      <c r="A6277" t="s">
        <v>6470</v>
      </c>
      <c r="B6277" t="s">
        <v>175</v>
      </c>
      <c r="C6277" t="s">
        <v>34</v>
      </c>
      <c r="D6277">
        <v>871</v>
      </c>
      <c r="E6277" s="12">
        <v>40671</v>
      </c>
      <c r="F6277" s="72">
        <f t="shared" si="1059"/>
        <v>2011</v>
      </c>
      <c r="G6277" s="70">
        <f t="shared" si="1060"/>
        <v>10809.150401836969</v>
      </c>
      <c r="H6277" s="70" cm="1">
        <f t="array" ref="H6277">INDEX(magic_bricks_appreciation_pivot!$A$13:$K$20,MATCH(C6277,magic_bricks_appreciation_pivot!$A$13:$A$20,0),1+MATCH(F6277,INDEX(magic_bricks_appreciation_pivot!$B$13:$K$13,0),0))</f>
        <v>0.22839026915113872</v>
      </c>
      <c r="I6277" s="70">
        <f t="shared" si="1061"/>
        <v>13277.855171407653</v>
      </c>
      <c r="J6277">
        <v>2</v>
      </c>
      <c r="K6277">
        <v>1</v>
      </c>
      <c r="L6277">
        <v>1</v>
      </c>
      <c r="M6277">
        <v>3</v>
      </c>
      <c r="N6277" t="s">
        <v>154</v>
      </c>
      <c r="O6277" t="s">
        <v>161</v>
      </c>
      <c r="P6277" s="12">
        <v>35561</v>
      </c>
      <c r="Q6277" t="s">
        <v>169</v>
      </c>
      <c r="R6277" t="s">
        <v>170</v>
      </c>
      <c r="S6277" t="s">
        <v>162</v>
      </c>
      <c r="T6277" t="s">
        <v>182</v>
      </c>
      <c r="U6277">
        <v>4</v>
      </c>
      <c r="V6277">
        <v>3.6</v>
      </c>
      <c r="W6277">
        <v>4.4000000000000004</v>
      </c>
      <c r="X6277">
        <v>3.96</v>
      </c>
      <c r="Y6277">
        <v>263614</v>
      </c>
      <c r="Z6277">
        <v>65903</v>
      </c>
      <c r="AA6277">
        <v>9414770</v>
      </c>
    </row>
    <row r="6278" spans="1:27" hidden="1">
      <c r="A6278" t="s">
        <v>6471</v>
      </c>
      <c r="B6278" t="s">
        <v>201</v>
      </c>
      <c r="C6278" t="s">
        <v>201</v>
      </c>
      <c r="D6278">
        <v>1380</v>
      </c>
      <c r="E6278" s="12">
        <v>39695</v>
      </c>
      <c r="F6278" s="72">
        <f t="shared" si="1059"/>
        <v>2008</v>
      </c>
      <c r="G6278" s="70">
        <f t="shared" si="1060"/>
        <v>8261.463768115942</v>
      </c>
      <c r="H6278" s="70" t="e" cm="1">
        <f t="array" ref="H6278">INDEX(magic_bricks_appreciation_pivot!$A$13:$K$20,MATCH(C6278,magic_bricks_appreciation_pivot!$A$13:$A$20,0),1+MATCH(F6278,INDEX(magic_bricks_appreciation_pivot!$B$13:$K$13,0),0))</f>
        <v>#N/A</v>
      </c>
      <c r="I6278" s="70"/>
      <c r="J6278">
        <v>81</v>
      </c>
      <c r="K6278">
        <v>2</v>
      </c>
      <c r="L6278">
        <v>1</v>
      </c>
      <c r="M6278">
        <v>4</v>
      </c>
      <c r="N6278" t="s">
        <v>193</v>
      </c>
      <c r="O6278" t="s">
        <v>155</v>
      </c>
      <c r="P6278" s="12">
        <v>35680</v>
      </c>
      <c r="Q6278" t="s">
        <v>169</v>
      </c>
      <c r="R6278" t="s">
        <v>157</v>
      </c>
      <c r="S6278" t="s">
        <v>162</v>
      </c>
      <c r="T6278" t="s">
        <v>182</v>
      </c>
      <c r="U6278">
        <v>2.6</v>
      </c>
      <c r="V6278">
        <v>4.2</v>
      </c>
      <c r="W6278">
        <v>3.8</v>
      </c>
      <c r="X6278">
        <v>3.56</v>
      </c>
      <c r="Y6278">
        <v>342025</v>
      </c>
      <c r="Z6278">
        <v>262219</v>
      </c>
      <c r="AA6278">
        <v>11400820</v>
      </c>
    </row>
    <row r="6279" spans="1:27">
      <c r="A6279" t="s">
        <v>6472</v>
      </c>
      <c r="B6279" t="s">
        <v>75</v>
      </c>
      <c r="C6279" t="s">
        <v>75</v>
      </c>
      <c r="D6279">
        <v>1885</v>
      </c>
      <c r="E6279" s="12">
        <v>41890</v>
      </c>
      <c r="F6279" s="72">
        <f t="shared" si="1059"/>
        <v>2014</v>
      </c>
      <c r="G6279" s="70">
        <f t="shared" si="1060"/>
        <v>10929.904509283821</v>
      </c>
      <c r="H6279" s="70" cm="1">
        <f t="array" ref="H6279">INDEX(magic_bricks_appreciation_pivot!$A$13:$K$20,MATCH(C6279,magic_bricks_appreciation_pivot!$A$13:$A$20,0),1+MATCH(F6279,INDEX(magic_bricks_appreciation_pivot!$B$13:$K$13,0),0))</f>
        <v>0.20839433870180576</v>
      </c>
      <c r="I6279" s="70">
        <f>G6279+G6279*H6279</f>
        <v>13207.634731569908</v>
      </c>
      <c r="J6279">
        <v>113</v>
      </c>
      <c r="K6279">
        <v>2</v>
      </c>
      <c r="L6279">
        <v>1</v>
      </c>
      <c r="M6279">
        <v>5</v>
      </c>
      <c r="N6279" t="s">
        <v>193</v>
      </c>
      <c r="O6279" t="s">
        <v>161</v>
      </c>
      <c r="P6279" s="12">
        <v>34225</v>
      </c>
      <c r="Q6279" t="s">
        <v>156</v>
      </c>
      <c r="R6279" t="s">
        <v>165</v>
      </c>
      <c r="S6279" t="s">
        <v>178</v>
      </c>
      <c r="T6279" t="s">
        <v>182</v>
      </c>
      <c r="U6279">
        <v>2.4</v>
      </c>
      <c r="V6279">
        <v>4</v>
      </c>
      <c r="W6279">
        <v>3.5</v>
      </c>
      <c r="X6279">
        <v>3.2949999999999999</v>
      </c>
      <c r="Y6279">
        <v>803512</v>
      </c>
      <c r="Z6279">
        <v>370852</v>
      </c>
      <c r="AA6279">
        <v>20602870</v>
      </c>
    </row>
    <row r="6280" spans="1:27" hidden="1">
      <c r="A6280" t="s">
        <v>6473</v>
      </c>
      <c r="B6280" t="s">
        <v>23</v>
      </c>
      <c r="C6280" t="s">
        <v>23</v>
      </c>
      <c r="D6280">
        <v>916</v>
      </c>
      <c r="E6280" s="12">
        <v>40060</v>
      </c>
      <c r="F6280" s="72">
        <f t="shared" si="1059"/>
        <v>2009</v>
      </c>
      <c r="G6280" s="70">
        <f t="shared" si="1060"/>
        <v>5991.5393013100438</v>
      </c>
      <c r="H6280" s="70" t="e" cm="1">
        <f t="array" ref="H6280">INDEX(magic_bricks_appreciation_pivot!$A$13:$K$20,MATCH(C6280,magic_bricks_appreciation_pivot!$A$13:$A$20,0),1+MATCH(F6280,INDEX(magic_bricks_appreciation_pivot!$B$13:$K$13,0),0))</f>
        <v>#N/A</v>
      </c>
      <c r="I6280" s="70"/>
      <c r="J6280">
        <v>176</v>
      </c>
      <c r="K6280">
        <v>1</v>
      </c>
      <c r="L6280">
        <v>1</v>
      </c>
      <c r="M6280">
        <v>3</v>
      </c>
      <c r="N6280" t="s">
        <v>154</v>
      </c>
      <c r="O6280" t="s">
        <v>155</v>
      </c>
      <c r="P6280" s="12">
        <v>35315</v>
      </c>
      <c r="Q6280" t="s">
        <v>169</v>
      </c>
      <c r="R6280" t="s">
        <v>177</v>
      </c>
      <c r="S6280" t="s">
        <v>158</v>
      </c>
      <c r="T6280" t="s">
        <v>159</v>
      </c>
      <c r="U6280">
        <v>2.8</v>
      </c>
      <c r="V6280">
        <v>3.8</v>
      </c>
      <c r="W6280">
        <v>4.5999999999999996</v>
      </c>
      <c r="X6280">
        <v>3.82</v>
      </c>
      <c r="Y6280">
        <v>208554</v>
      </c>
      <c r="Z6280">
        <v>76836</v>
      </c>
      <c r="AA6280">
        <v>5488250</v>
      </c>
    </row>
    <row r="6281" spans="1:27" hidden="1">
      <c r="A6281" t="s">
        <v>6474</v>
      </c>
      <c r="B6281" t="s">
        <v>175</v>
      </c>
      <c r="C6281" t="s">
        <v>34</v>
      </c>
      <c r="D6281">
        <v>1115</v>
      </c>
      <c r="E6281" s="12">
        <v>39383</v>
      </c>
      <c r="F6281" s="72">
        <f t="shared" si="1059"/>
        <v>2007</v>
      </c>
      <c r="G6281" s="70">
        <f t="shared" si="1060"/>
        <v>10925.112107623318</v>
      </c>
      <c r="H6281" s="70" t="e" cm="1">
        <f t="array" ref="H6281">INDEX(magic_bricks_appreciation_pivot!$A$13:$K$20,MATCH(C6281,magic_bricks_appreciation_pivot!$A$13:$A$20,0),1+MATCH(F6281,INDEX(magic_bricks_appreciation_pivot!$B$13:$K$13,0),0))</f>
        <v>#N/A</v>
      </c>
      <c r="I6281" s="70"/>
      <c r="J6281">
        <v>39</v>
      </c>
      <c r="K6281">
        <v>1</v>
      </c>
      <c r="L6281">
        <v>1</v>
      </c>
      <c r="M6281">
        <v>3</v>
      </c>
      <c r="N6281" t="s">
        <v>176</v>
      </c>
      <c r="O6281" t="s">
        <v>161</v>
      </c>
      <c r="P6281" s="12">
        <v>25513</v>
      </c>
      <c r="Q6281" t="s">
        <v>156</v>
      </c>
      <c r="R6281" t="s">
        <v>177</v>
      </c>
      <c r="S6281" t="s">
        <v>158</v>
      </c>
      <c r="T6281" t="s">
        <v>166</v>
      </c>
      <c r="U6281">
        <v>3.7</v>
      </c>
      <c r="V6281">
        <v>4.7</v>
      </c>
      <c r="W6281">
        <v>3.5</v>
      </c>
      <c r="X6281">
        <v>4.04</v>
      </c>
      <c r="Y6281">
        <v>365445</v>
      </c>
      <c r="Z6281">
        <v>48726</v>
      </c>
      <c r="AA6281">
        <v>12181500</v>
      </c>
    </row>
    <row r="6282" spans="1:27" hidden="1">
      <c r="A6282" t="s">
        <v>6475</v>
      </c>
      <c r="B6282" t="s">
        <v>175</v>
      </c>
      <c r="C6282" t="s">
        <v>34</v>
      </c>
      <c r="D6282">
        <v>919</v>
      </c>
      <c r="E6282" s="12">
        <v>39840</v>
      </c>
      <c r="F6282" s="72">
        <f t="shared" si="1059"/>
        <v>2009</v>
      </c>
      <c r="G6282" s="70">
        <f t="shared" si="1060"/>
        <v>12335.799782372143</v>
      </c>
      <c r="H6282" s="70" t="e" cm="1">
        <f t="array" ref="H6282">INDEX(magic_bricks_appreciation_pivot!$A$13:$K$20,MATCH(C6282,magic_bricks_appreciation_pivot!$A$13:$A$20,0),1+MATCH(F6282,INDEX(magic_bricks_appreciation_pivot!$B$13:$K$13,0),0))</f>
        <v>#N/A</v>
      </c>
      <c r="I6282" s="70"/>
      <c r="J6282">
        <v>34</v>
      </c>
      <c r="K6282">
        <v>1</v>
      </c>
      <c r="L6282">
        <v>1</v>
      </c>
      <c r="M6282">
        <v>3</v>
      </c>
      <c r="N6282" t="s">
        <v>184</v>
      </c>
      <c r="O6282" t="s">
        <v>161</v>
      </c>
      <c r="P6282" s="12">
        <v>35460</v>
      </c>
      <c r="Q6282" t="s">
        <v>156</v>
      </c>
      <c r="R6282" t="s">
        <v>157</v>
      </c>
      <c r="S6282" t="s">
        <v>158</v>
      </c>
      <c r="T6282" t="s">
        <v>163</v>
      </c>
      <c r="U6282">
        <v>2.9</v>
      </c>
      <c r="V6282">
        <v>4.5</v>
      </c>
      <c r="W6282">
        <v>3.7</v>
      </c>
      <c r="X6282">
        <v>3.78</v>
      </c>
      <c r="Y6282">
        <v>317425</v>
      </c>
      <c r="Z6282">
        <v>102029</v>
      </c>
      <c r="AA6282">
        <v>11336600</v>
      </c>
    </row>
    <row r="6283" spans="1:27">
      <c r="A6283" t="s">
        <v>6476</v>
      </c>
      <c r="B6283" t="s">
        <v>23</v>
      </c>
      <c r="C6283" t="s">
        <v>23</v>
      </c>
      <c r="D6283">
        <v>883</v>
      </c>
      <c r="E6283" s="12">
        <v>40275</v>
      </c>
      <c r="F6283" s="72">
        <f t="shared" si="1059"/>
        <v>2010</v>
      </c>
      <c r="G6283" s="70">
        <f t="shared" si="1060"/>
        <v>4585.9286523216306</v>
      </c>
      <c r="H6283" s="70" cm="1">
        <f t="array" ref="H6283">INDEX(magic_bricks_appreciation_pivot!$A$13:$K$20,MATCH(C6283,magic_bricks_appreciation_pivot!$A$13:$A$20,0),1+MATCH(F6283,INDEX(magic_bricks_appreciation_pivot!$B$13:$K$13,0),0))</f>
        <v>0.49881786187527283</v>
      </c>
      <c r="I6283" s="70">
        <f t="shared" ref="I6283:I6285" si="1062">G6283+G6283*H6283</f>
        <v>6873.4717773852572</v>
      </c>
      <c r="J6283">
        <v>115</v>
      </c>
      <c r="K6283">
        <v>1</v>
      </c>
      <c r="L6283">
        <v>1</v>
      </c>
      <c r="M6283">
        <v>2</v>
      </c>
      <c r="N6283" t="s">
        <v>176</v>
      </c>
      <c r="O6283" t="s">
        <v>161</v>
      </c>
      <c r="P6283" s="12">
        <v>31150</v>
      </c>
      <c r="Q6283" t="s">
        <v>169</v>
      </c>
      <c r="R6283" t="s">
        <v>170</v>
      </c>
      <c r="S6283" t="s">
        <v>178</v>
      </c>
      <c r="T6283" t="s">
        <v>173</v>
      </c>
      <c r="U6283">
        <v>4.9000000000000004</v>
      </c>
      <c r="V6283">
        <v>4.4000000000000004</v>
      </c>
      <c r="W6283">
        <v>4.2</v>
      </c>
      <c r="X6283">
        <v>4.47</v>
      </c>
      <c r="Y6283">
        <v>182222</v>
      </c>
      <c r="Z6283">
        <v>52642</v>
      </c>
      <c r="AA6283">
        <v>4049375</v>
      </c>
    </row>
    <row r="6284" spans="1:27">
      <c r="A6284" t="s">
        <v>6477</v>
      </c>
      <c r="B6284" t="s">
        <v>201</v>
      </c>
      <c r="C6284" t="s">
        <v>201</v>
      </c>
      <c r="D6284">
        <v>2065</v>
      </c>
      <c r="E6284" s="12">
        <v>40465</v>
      </c>
      <c r="F6284" s="72">
        <f t="shared" si="1059"/>
        <v>2010</v>
      </c>
      <c r="G6284" s="70">
        <f t="shared" si="1060"/>
        <v>6311.5544794188863</v>
      </c>
      <c r="H6284" s="70" cm="1">
        <f t="array" ref="H6284">INDEX(magic_bricks_appreciation_pivot!$A$13:$K$20,MATCH(C6284,magic_bricks_appreciation_pivot!$A$13:$A$20,0),1+MATCH(F6284,INDEX(magic_bricks_appreciation_pivot!$B$13:$K$13,0),0))</f>
        <v>0.62790190260080292</v>
      </c>
      <c r="I6284" s="70">
        <f t="shared" si="1062"/>
        <v>10274.591545414625</v>
      </c>
      <c r="J6284">
        <v>29</v>
      </c>
      <c r="K6284">
        <v>3</v>
      </c>
      <c r="L6284">
        <v>2</v>
      </c>
      <c r="M6284">
        <v>5</v>
      </c>
      <c r="N6284" t="s">
        <v>184</v>
      </c>
      <c r="O6284" t="s">
        <v>155</v>
      </c>
      <c r="P6284" s="12">
        <v>33895</v>
      </c>
      <c r="Q6284" t="s">
        <v>194</v>
      </c>
      <c r="R6284" t="s">
        <v>157</v>
      </c>
      <c r="S6284" t="s">
        <v>162</v>
      </c>
      <c r="T6284" t="s">
        <v>182</v>
      </c>
      <c r="U6284">
        <v>4.2</v>
      </c>
      <c r="V6284">
        <v>3.7</v>
      </c>
      <c r="W6284">
        <v>2.7</v>
      </c>
      <c r="X6284">
        <v>3.45</v>
      </c>
      <c r="Y6284">
        <v>651668</v>
      </c>
      <c r="Z6284">
        <v>117300</v>
      </c>
      <c r="AA6284">
        <v>13033360</v>
      </c>
    </row>
    <row r="6285" spans="1:27">
      <c r="A6285" t="s">
        <v>6478</v>
      </c>
      <c r="B6285" t="s">
        <v>51</v>
      </c>
      <c r="C6285" t="s">
        <v>51</v>
      </c>
      <c r="D6285">
        <v>1869</v>
      </c>
      <c r="E6285" s="12">
        <v>40765</v>
      </c>
      <c r="F6285" s="72">
        <f t="shared" si="1059"/>
        <v>2011</v>
      </c>
      <c r="G6285" s="70">
        <f t="shared" si="1060"/>
        <v>6305.1899411449976</v>
      </c>
      <c r="H6285" s="70" cm="1">
        <f t="array" ref="H6285">INDEX(magic_bricks_appreciation_pivot!$A$13:$K$20,MATCH(C6285,magic_bricks_appreciation_pivot!$A$13:$A$20,0),1+MATCH(F6285,INDEX(magic_bricks_appreciation_pivot!$B$13:$K$13,0),0))</f>
        <v>0.33442622950819673</v>
      </c>
      <c r="I6285" s="70">
        <f t="shared" si="1062"/>
        <v>8413.8108394951287</v>
      </c>
      <c r="J6285">
        <v>106</v>
      </c>
      <c r="K6285">
        <v>3</v>
      </c>
      <c r="L6285">
        <v>2</v>
      </c>
      <c r="M6285">
        <v>5</v>
      </c>
      <c r="N6285" t="s">
        <v>193</v>
      </c>
      <c r="O6285" t="s">
        <v>161</v>
      </c>
      <c r="P6285" s="12">
        <v>38940</v>
      </c>
      <c r="Q6285" t="s">
        <v>169</v>
      </c>
      <c r="R6285" t="s">
        <v>157</v>
      </c>
      <c r="S6285" t="s">
        <v>162</v>
      </c>
      <c r="T6285" t="s">
        <v>166</v>
      </c>
      <c r="U6285">
        <v>2.5</v>
      </c>
      <c r="V6285">
        <v>2.2000000000000002</v>
      </c>
      <c r="W6285">
        <v>4.2</v>
      </c>
      <c r="X6285">
        <v>2.88</v>
      </c>
      <c r="Y6285">
        <v>412454</v>
      </c>
      <c r="Z6285">
        <v>176766</v>
      </c>
      <c r="AA6285">
        <v>11784400</v>
      </c>
    </row>
    <row r="6286" spans="1:27" hidden="1">
      <c r="A6286" t="s">
        <v>6479</v>
      </c>
      <c r="B6286" t="s">
        <v>51</v>
      </c>
      <c r="C6286" t="s">
        <v>51</v>
      </c>
      <c r="D6286">
        <v>1625</v>
      </c>
      <c r="E6286" s="12">
        <v>39171</v>
      </c>
      <c r="F6286" s="72">
        <f t="shared" si="1059"/>
        <v>2007</v>
      </c>
      <c r="G6286" s="70">
        <f t="shared" si="1060"/>
        <v>8737.2000000000007</v>
      </c>
      <c r="H6286" s="70" t="e" cm="1">
        <f t="array" ref="H6286">INDEX(magic_bricks_appreciation_pivot!$A$13:$K$20,MATCH(C6286,magic_bricks_appreciation_pivot!$A$13:$A$20,0),1+MATCH(F6286,INDEX(magic_bricks_appreciation_pivot!$B$13:$K$13,0),0))</f>
        <v>#N/A</v>
      </c>
      <c r="I6286" s="70"/>
      <c r="J6286">
        <v>181</v>
      </c>
      <c r="K6286">
        <v>2</v>
      </c>
      <c r="L6286">
        <v>1</v>
      </c>
      <c r="M6286">
        <v>4</v>
      </c>
      <c r="N6286" t="s">
        <v>184</v>
      </c>
      <c r="O6286" t="s">
        <v>161</v>
      </c>
      <c r="P6286" s="12">
        <v>35521</v>
      </c>
      <c r="Q6286" t="s">
        <v>156</v>
      </c>
      <c r="R6286" t="s">
        <v>157</v>
      </c>
      <c r="S6286" t="s">
        <v>158</v>
      </c>
      <c r="T6286" t="s">
        <v>163</v>
      </c>
      <c r="U6286">
        <v>2.7</v>
      </c>
      <c r="V6286">
        <v>3</v>
      </c>
      <c r="W6286">
        <v>5</v>
      </c>
      <c r="X6286">
        <v>3.53</v>
      </c>
      <c r="Y6286">
        <v>496928</v>
      </c>
      <c r="Z6286">
        <v>241365</v>
      </c>
      <c r="AA6286">
        <v>14197950</v>
      </c>
    </row>
    <row r="6287" spans="1:27" hidden="1">
      <c r="A6287" t="s">
        <v>6480</v>
      </c>
      <c r="B6287" t="s">
        <v>23</v>
      </c>
      <c r="C6287" t="s">
        <v>23</v>
      </c>
      <c r="D6287">
        <v>537</v>
      </c>
      <c r="E6287" s="12">
        <v>40110</v>
      </c>
      <c r="F6287" s="72">
        <f t="shared" si="1059"/>
        <v>2009</v>
      </c>
      <c r="G6287" s="70">
        <f t="shared" si="1060"/>
        <v>9929.236499068902</v>
      </c>
      <c r="H6287" s="70" t="e" cm="1">
        <f t="array" ref="H6287">INDEX(magic_bricks_appreciation_pivot!$A$13:$K$20,MATCH(C6287,magic_bricks_appreciation_pivot!$A$13:$A$20,0),1+MATCH(F6287,INDEX(magic_bricks_appreciation_pivot!$B$13:$K$13,0),0))</f>
        <v>#N/A</v>
      </c>
      <c r="I6287" s="70"/>
      <c r="J6287">
        <v>186</v>
      </c>
      <c r="K6287">
        <v>1</v>
      </c>
      <c r="L6287">
        <v>1</v>
      </c>
      <c r="M6287">
        <v>2</v>
      </c>
      <c r="N6287" t="s">
        <v>176</v>
      </c>
      <c r="O6287" t="s">
        <v>155</v>
      </c>
      <c r="P6287" s="12">
        <v>24780</v>
      </c>
      <c r="Q6287" t="s">
        <v>194</v>
      </c>
      <c r="R6287" t="s">
        <v>170</v>
      </c>
      <c r="S6287" t="s">
        <v>158</v>
      </c>
      <c r="T6287" t="s">
        <v>163</v>
      </c>
      <c r="U6287">
        <v>3.1</v>
      </c>
      <c r="V6287">
        <v>4.9000000000000004</v>
      </c>
      <c r="W6287">
        <v>4.9000000000000004</v>
      </c>
      <c r="X6287">
        <v>4.3600000000000003</v>
      </c>
      <c r="Y6287">
        <v>250604</v>
      </c>
      <c r="Z6287">
        <v>74648</v>
      </c>
      <c r="AA6287">
        <v>5332000</v>
      </c>
    </row>
    <row r="6288" spans="1:27" hidden="1">
      <c r="A6288" t="s">
        <v>6481</v>
      </c>
      <c r="B6288" t="s">
        <v>51</v>
      </c>
      <c r="C6288" t="s">
        <v>51</v>
      </c>
      <c r="D6288">
        <v>1534</v>
      </c>
      <c r="E6288" s="12">
        <v>39115</v>
      </c>
      <c r="F6288" s="72">
        <f t="shared" si="1059"/>
        <v>2007</v>
      </c>
      <c r="G6288" s="70">
        <f t="shared" si="1060"/>
        <v>6293.9308996088657</v>
      </c>
      <c r="H6288" s="70" t="e" cm="1">
        <f t="array" ref="H6288">INDEX(magic_bricks_appreciation_pivot!$A$13:$K$20,MATCH(C6288,magic_bricks_appreciation_pivot!$A$13:$A$20,0),1+MATCH(F6288,INDEX(magic_bricks_appreciation_pivot!$B$13:$K$13,0),0))</f>
        <v>#N/A</v>
      </c>
      <c r="I6288" s="70"/>
      <c r="J6288">
        <v>189</v>
      </c>
      <c r="K6288">
        <v>2</v>
      </c>
      <c r="L6288">
        <v>1</v>
      </c>
      <c r="M6288">
        <v>4</v>
      </c>
      <c r="N6288" t="s">
        <v>184</v>
      </c>
      <c r="O6288" t="s">
        <v>155</v>
      </c>
      <c r="P6288" s="12">
        <v>23785</v>
      </c>
      <c r="Q6288" t="s">
        <v>194</v>
      </c>
      <c r="R6288" t="s">
        <v>177</v>
      </c>
      <c r="S6288" t="s">
        <v>178</v>
      </c>
      <c r="T6288" t="s">
        <v>182</v>
      </c>
      <c r="U6288">
        <v>2.2000000000000002</v>
      </c>
      <c r="V6288">
        <v>2.7</v>
      </c>
      <c r="W6288">
        <v>4.3</v>
      </c>
      <c r="X6288">
        <v>3.06</v>
      </c>
      <c r="Y6288">
        <v>289647</v>
      </c>
      <c r="Z6288">
        <v>106204</v>
      </c>
      <c r="AA6288">
        <v>9654890</v>
      </c>
    </row>
    <row r="6289" spans="1:27">
      <c r="A6289" t="s">
        <v>6482</v>
      </c>
      <c r="B6289" t="s">
        <v>175</v>
      </c>
      <c r="C6289" t="s">
        <v>34</v>
      </c>
      <c r="D6289">
        <v>1082</v>
      </c>
      <c r="E6289" s="12">
        <v>41529</v>
      </c>
      <c r="F6289" s="72">
        <f t="shared" si="1059"/>
        <v>2013</v>
      </c>
      <c r="G6289" s="70">
        <f t="shared" si="1060"/>
        <v>8995.2402957486138</v>
      </c>
      <c r="H6289" s="70" cm="1">
        <f t="array" ref="H6289">INDEX(magic_bricks_appreciation_pivot!$A$13:$K$20,MATCH(C6289,magic_bricks_appreciation_pivot!$A$13:$A$20,0),1+MATCH(F6289,INDEX(magic_bricks_appreciation_pivot!$B$13:$K$13,0),0))</f>
        <v>0.11656080922135968</v>
      </c>
      <c r="I6289" s="70">
        <f t="shared" ref="I6289:I6290" si="1063">G6289+G6289*H6289</f>
        <v>10043.732783761654</v>
      </c>
      <c r="J6289">
        <v>0</v>
      </c>
      <c r="K6289">
        <v>1</v>
      </c>
      <c r="L6289">
        <v>1</v>
      </c>
      <c r="M6289">
        <v>3</v>
      </c>
      <c r="N6289" t="s">
        <v>176</v>
      </c>
      <c r="O6289" t="s">
        <v>155</v>
      </c>
      <c r="P6289" s="12">
        <v>34594</v>
      </c>
      <c r="Q6289" t="s">
        <v>194</v>
      </c>
      <c r="R6289" t="s">
        <v>170</v>
      </c>
      <c r="S6289" t="s">
        <v>162</v>
      </c>
      <c r="T6289" t="s">
        <v>166</v>
      </c>
      <c r="U6289">
        <v>3.9</v>
      </c>
      <c r="V6289">
        <v>2.6</v>
      </c>
      <c r="W6289">
        <v>4.4000000000000004</v>
      </c>
      <c r="X6289">
        <v>3.53</v>
      </c>
      <c r="Y6289">
        <v>321184</v>
      </c>
      <c r="Z6289">
        <v>126527</v>
      </c>
      <c r="AA6289">
        <v>9732850</v>
      </c>
    </row>
    <row r="6290" spans="1:27">
      <c r="A6290" t="s">
        <v>6483</v>
      </c>
      <c r="B6290" t="s">
        <v>175</v>
      </c>
      <c r="C6290" t="s">
        <v>34</v>
      </c>
      <c r="D6290">
        <v>1279</v>
      </c>
      <c r="E6290" s="12">
        <v>40582</v>
      </c>
      <c r="F6290" s="72">
        <f t="shared" si="1059"/>
        <v>2011</v>
      </c>
      <c r="G6290" s="70">
        <f t="shared" si="1060"/>
        <v>8788.4519155590297</v>
      </c>
      <c r="H6290" s="70" cm="1">
        <f t="array" ref="H6290">INDEX(magic_bricks_appreciation_pivot!$A$13:$K$20,MATCH(C6290,magic_bricks_appreciation_pivot!$A$13:$A$20,0),1+MATCH(F6290,INDEX(magic_bricks_appreciation_pivot!$B$13:$K$13,0),0))</f>
        <v>0.22839026915113872</v>
      </c>
      <c r="I6290" s="70">
        <f t="shared" si="1063"/>
        <v>10795.648813975396</v>
      </c>
      <c r="J6290">
        <v>143</v>
      </c>
      <c r="K6290">
        <v>2</v>
      </c>
      <c r="L6290">
        <v>1</v>
      </c>
      <c r="M6290">
        <v>4</v>
      </c>
      <c r="N6290" t="s">
        <v>184</v>
      </c>
      <c r="O6290" t="s">
        <v>161</v>
      </c>
      <c r="P6290" s="12">
        <v>31822</v>
      </c>
      <c r="Q6290" t="s">
        <v>169</v>
      </c>
      <c r="R6290" t="s">
        <v>165</v>
      </c>
      <c r="S6290" t="s">
        <v>162</v>
      </c>
      <c r="T6290" t="s">
        <v>182</v>
      </c>
      <c r="U6290">
        <v>3.2</v>
      </c>
      <c r="V6290">
        <v>3.1</v>
      </c>
      <c r="W6290">
        <v>4.7</v>
      </c>
      <c r="X6290">
        <v>3.61</v>
      </c>
      <c r="Y6290">
        <v>325972</v>
      </c>
      <c r="Z6290">
        <v>67443</v>
      </c>
      <c r="AA6290">
        <v>11240430</v>
      </c>
    </row>
    <row r="6291" spans="1:27" hidden="1">
      <c r="A6291" t="s">
        <v>6484</v>
      </c>
      <c r="B6291" t="s">
        <v>75</v>
      </c>
      <c r="D6291">
        <v>1544</v>
      </c>
      <c r="E6291" s="12">
        <v>39478</v>
      </c>
      <c r="F6291" s="72">
        <f t="shared" si="1059"/>
        <v>2008</v>
      </c>
      <c r="G6291" s="70">
        <f t="shared" si="1060"/>
        <v>7491.3665803108806</v>
      </c>
      <c r="H6291" s="70" t="e" cm="1">
        <f t="array" ref="H6291">INDEX(magic_bricks_appreciation_pivot!$A$13:$K$20,MATCH(C6291,magic_bricks_appreciation_pivot!$A$13:$A$20,0),1+MATCH(F6291,INDEX(magic_bricks_appreciation_pivot!$B$13:$K$13,0),0))</f>
        <v>#N/A</v>
      </c>
      <c r="I6291" s="70"/>
      <c r="J6291">
        <v>197</v>
      </c>
      <c r="K6291">
        <v>1</v>
      </c>
      <c r="L6291">
        <v>1</v>
      </c>
      <c r="M6291">
        <v>4</v>
      </c>
      <c r="N6291" t="s">
        <v>193</v>
      </c>
      <c r="O6291" t="s">
        <v>161</v>
      </c>
      <c r="P6291" s="12">
        <v>33638</v>
      </c>
      <c r="Q6291" t="s">
        <v>194</v>
      </c>
      <c r="R6291" t="s">
        <v>157</v>
      </c>
      <c r="S6291" t="s">
        <v>178</v>
      </c>
      <c r="T6291" t="s">
        <v>182</v>
      </c>
      <c r="U6291">
        <v>4.5999999999999996</v>
      </c>
      <c r="V6291">
        <v>3.1</v>
      </c>
      <c r="W6291">
        <v>3</v>
      </c>
      <c r="X6291">
        <v>3.5049999999999999</v>
      </c>
      <c r="Y6291">
        <v>289167</v>
      </c>
      <c r="Z6291">
        <v>115667</v>
      </c>
      <c r="AA6291">
        <v>11566670</v>
      </c>
    </row>
    <row r="6292" spans="1:27">
      <c r="A6292" t="s">
        <v>6485</v>
      </c>
      <c r="B6292" t="s">
        <v>175</v>
      </c>
      <c r="C6292" t="s">
        <v>34</v>
      </c>
      <c r="D6292">
        <v>1101</v>
      </c>
      <c r="E6292" s="12">
        <v>41902</v>
      </c>
      <c r="F6292" s="72">
        <f t="shared" si="1059"/>
        <v>2014</v>
      </c>
      <c r="G6292" s="70">
        <f t="shared" si="1060"/>
        <v>12421.162579473206</v>
      </c>
      <c r="H6292" s="70" cm="1">
        <f t="array" ref="H6292">INDEX(magic_bricks_appreciation_pivot!$A$13:$K$20,MATCH(C6292,magic_bricks_appreciation_pivot!$A$13:$A$20,0),1+MATCH(F6292,INDEX(magic_bricks_appreciation_pivot!$B$13:$K$13,0),0))</f>
        <v>5.1040744021257752E-2</v>
      </c>
      <c r="I6292" s="70">
        <f t="shared" ref="I6292:I6297" si="1064">G6292+G6292*H6292</f>
        <v>13055.147959138523</v>
      </c>
      <c r="J6292">
        <v>78</v>
      </c>
      <c r="K6292">
        <v>1</v>
      </c>
      <c r="L6292">
        <v>1</v>
      </c>
      <c r="M6292">
        <v>3</v>
      </c>
      <c r="N6292" t="s">
        <v>168</v>
      </c>
      <c r="O6292" t="s">
        <v>155</v>
      </c>
      <c r="P6292" s="12">
        <v>35332</v>
      </c>
      <c r="Q6292" t="s">
        <v>156</v>
      </c>
      <c r="R6292" t="s">
        <v>170</v>
      </c>
      <c r="S6292" t="s">
        <v>158</v>
      </c>
      <c r="T6292" t="s">
        <v>166</v>
      </c>
      <c r="U6292">
        <v>4.0999999999999996</v>
      </c>
      <c r="V6292">
        <v>4.0999999999999996</v>
      </c>
      <c r="W6292">
        <v>2.7</v>
      </c>
      <c r="X6292">
        <v>3.68</v>
      </c>
      <c r="Y6292">
        <v>355568</v>
      </c>
      <c r="Z6292">
        <v>136757</v>
      </c>
      <c r="AA6292">
        <v>13675700</v>
      </c>
    </row>
    <row r="6293" spans="1:27">
      <c r="A6293" t="s">
        <v>6486</v>
      </c>
      <c r="B6293" t="s">
        <v>23</v>
      </c>
      <c r="C6293" t="s">
        <v>23</v>
      </c>
      <c r="D6293">
        <v>1230</v>
      </c>
      <c r="E6293" s="12">
        <v>40724</v>
      </c>
      <c r="F6293" s="72">
        <f t="shared" si="1059"/>
        <v>2011</v>
      </c>
      <c r="G6293" s="70">
        <f t="shared" si="1060"/>
        <v>4419.5121951219517</v>
      </c>
      <c r="H6293" s="70" cm="1">
        <f t="array" ref="H6293">INDEX(magic_bricks_appreciation_pivot!$A$13:$K$20,MATCH(C6293,magic_bricks_appreciation_pivot!$A$13:$A$20,0),1+MATCH(F6293,INDEX(magic_bricks_appreciation_pivot!$B$13:$K$13,0),0))</f>
        <v>0.30621792098525186</v>
      </c>
      <c r="I6293" s="70">
        <f t="shared" si="1064"/>
        <v>5772.8460312811621</v>
      </c>
      <c r="J6293">
        <v>93</v>
      </c>
      <c r="K6293">
        <v>1</v>
      </c>
      <c r="L6293">
        <v>1</v>
      </c>
      <c r="M6293">
        <v>3</v>
      </c>
      <c r="N6293" t="s">
        <v>168</v>
      </c>
      <c r="O6293" t="s">
        <v>161</v>
      </c>
      <c r="P6293" s="12">
        <v>38899</v>
      </c>
      <c r="Q6293" t="s">
        <v>169</v>
      </c>
      <c r="R6293" t="s">
        <v>165</v>
      </c>
      <c r="S6293" t="s">
        <v>158</v>
      </c>
      <c r="T6293" t="s">
        <v>159</v>
      </c>
      <c r="U6293">
        <v>4.5</v>
      </c>
      <c r="V6293">
        <v>2.4</v>
      </c>
      <c r="W6293">
        <v>4.9000000000000004</v>
      </c>
      <c r="X6293">
        <v>4.03</v>
      </c>
      <c r="Y6293">
        <v>266364</v>
      </c>
      <c r="Z6293">
        <v>103284</v>
      </c>
      <c r="AA6293">
        <v>5436000</v>
      </c>
    </row>
    <row r="6294" spans="1:27">
      <c r="A6294" t="s">
        <v>6487</v>
      </c>
      <c r="B6294" t="s">
        <v>23</v>
      </c>
      <c r="C6294" t="s">
        <v>23</v>
      </c>
      <c r="D6294">
        <v>956</v>
      </c>
      <c r="E6294" s="12">
        <v>40529</v>
      </c>
      <c r="F6294" s="72">
        <f t="shared" si="1059"/>
        <v>2010</v>
      </c>
      <c r="G6294" s="70">
        <f t="shared" si="1060"/>
        <v>8040.0104602510464</v>
      </c>
      <c r="H6294" s="70" cm="1">
        <f t="array" ref="H6294">INDEX(magic_bricks_appreciation_pivot!$A$13:$K$20,MATCH(C6294,magic_bricks_appreciation_pivot!$A$13:$A$20,0),1+MATCH(F6294,INDEX(magic_bricks_appreciation_pivot!$B$13:$K$13,0),0))</f>
        <v>0.49881786187527283</v>
      </c>
      <c r="I6294" s="70">
        <f t="shared" si="1064"/>
        <v>12050.511287488302</v>
      </c>
      <c r="J6294">
        <v>79</v>
      </c>
      <c r="K6294">
        <v>1</v>
      </c>
      <c r="L6294">
        <v>1</v>
      </c>
      <c r="M6294">
        <v>3</v>
      </c>
      <c r="N6294" t="s">
        <v>193</v>
      </c>
      <c r="O6294" t="s">
        <v>155</v>
      </c>
      <c r="P6294" s="12">
        <v>24834</v>
      </c>
      <c r="Q6294" t="s">
        <v>156</v>
      </c>
      <c r="R6294" t="s">
        <v>177</v>
      </c>
      <c r="S6294" t="s">
        <v>158</v>
      </c>
      <c r="T6294" t="s">
        <v>173</v>
      </c>
      <c r="U6294">
        <v>3.6</v>
      </c>
      <c r="V6294">
        <v>3.7</v>
      </c>
      <c r="W6294">
        <v>3.3</v>
      </c>
      <c r="X6294">
        <v>3.51</v>
      </c>
      <c r="Y6294">
        <v>353568</v>
      </c>
      <c r="Z6294">
        <v>176784</v>
      </c>
      <c r="AA6294">
        <v>7686250</v>
      </c>
    </row>
    <row r="6295" spans="1:27">
      <c r="A6295" t="s">
        <v>6488</v>
      </c>
      <c r="B6295" t="s">
        <v>23</v>
      </c>
      <c r="C6295" t="s">
        <v>23</v>
      </c>
      <c r="D6295">
        <v>552</v>
      </c>
      <c r="E6295" s="12">
        <v>40901</v>
      </c>
      <c r="F6295" s="72">
        <f t="shared" si="1059"/>
        <v>2011</v>
      </c>
      <c r="G6295" s="70">
        <f t="shared" si="1060"/>
        <v>9518.56884057971</v>
      </c>
      <c r="H6295" s="70" cm="1">
        <f t="array" ref="H6295">INDEX(magic_bricks_appreciation_pivot!$A$13:$K$20,MATCH(C6295,magic_bricks_appreciation_pivot!$A$13:$A$20,0),1+MATCH(F6295,INDEX(magic_bricks_appreciation_pivot!$B$13:$K$13,0),0))</f>
        <v>0.30621792098525186</v>
      </c>
      <c r="I6295" s="70">
        <f t="shared" si="1064"/>
        <v>12433.325201697029</v>
      </c>
      <c r="J6295">
        <v>49</v>
      </c>
      <c r="K6295">
        <v>1</v>
      </c>
      <c r="L6295">
        <v>1</v>
      </c>
      <c r="M6295">
        <v>2</v>
      </c>
      <c r="N6295" t="s">
        <v>184</v>
      </c>
      <c r="O6295" t="s">
        <v>155</v>
      </c>
      <c r="P6295" s="12">
        <v>38346</v>
      </c>
      <c r="Q6295" t="s">
        <v>169</v>
      </c>
      <c r="R6295" t="s">
        <v>165</v>
      </c>
      <c r="S6295" t="s">
        <v>158</v>
      </c>
      <c r="T6295" t="s">
        <v>173</v>
      </c>
      <c r="U6295">
        <v>2.2000000000000002</v>
      </c>
      <c r="V6295">
        <v>2.2999999999999998</v>
      </c>
      <c r="W6295">
        <v>4.5999999999999996</v>
      </c>
      <c r="X6295">
        <v>3.19</v>
      </c>
      <c r="Y6295">
        <v>210170</v>
      </c>
      <c r="Z6295">
        <v>84068</v>
      </c>
      <c r="AA6295">
        <v>5254250</v>
      </c>
    </row>
    <row r="6296" spans="1:27">
      <c r="A6296" t="s">
        <v>6489</v>
      </c>
      <c r="B6296" t="s">
        <v>175</v>
      </c>
      <c r="C6296" t="s">
        <v>34</v>
      </c>
      <c r="D6296">
        <v>925</v>
      </c>
      <c r="E6296" s="12">
        <v>40663</v>
      </c>
      <c r="F6296" s="72">
        <f t="shared" si="1059"/>
        <v>2011</v>
      </c>
      <c r="G6296" s="70">
        <f t="shared" si="1060"/>
        <v>9279.1891891891901</v>
      </c>
      <c r="H6296" s="70" cm="1">
        <f t="array" ref="H6296">INDEX(magic_bricks_appreciation_pivot!$A$13:$K$20,MATCH(C6296,magic_bricks_appreciation_pivot!$A$13:$A$20,0),1+MATCH(F6296,INDEX(magic_bricks_appreciation_pivot!$B$13:$K$13,0),0))</f>
        <v>0.22839026915113872</v>
      </c>
      <c r="I6296" s="70">
        <f t="shared" si="1064"/>
        <v>11398.465705612445</v>
      </c>
      <c r="J6296">
        <v>50</v>
      </c>
      <c r="K6296">
        <v>1</v>
      </c>
      <c r="L6296">
        <v>1</v>
      </c>
      <c r="M6296">
        <v>3</v>
      </c>
      <c r="N6296" t="s">
        <v>193</v>
      </c>
      <c r="O6296" t="s">
        <v>155</v>
      </c>
      <c r="P6296" s="12">
        <v>27523</v>
      </c>
      <c r="Q6296" t="s">
        <v>169</v>
      </c>
      <c r="R6296" t="s">
        <v>170</v>
      </c>
      <c r="S6296" t="s">
        <v>178</v>
      </c>
      <c r="T6296" t="s">
        <v>166</v>
      </c>
      <c r="U6296">
        <v>3.8</v>
      </c>
      <c r="V6296">
        <v>4</v>
      </c>
      <c r="W6296">
        <v>4.7</v>
      </c>
      <c r="X6296">
        <v>4.1500000000000004</v>
      </c>
      <c r="Y6296">
        <v>266081</v>
      </c>
      <c r="Z6296">
        <v>77249</v>
      </c>
      <c r="AA6296">
        <v>8583250</v>
      </c>
    </row>
    <row r="6297" spans="1:27">
      <c r="A6297" t="s">
        <v>6490</v>
      </c>
      <c r="B6297" t="s">
        <v>39</v>
      </c>
      <c r="C6297" t="s">
        <v>39</v>
      </c>
      <c r="D6297">
        <v>1822</v>
      </c>
      <c r="E6297" s="12">
        <v>41200</v>
      </c>
      <c r="F6297" s="72">
        <f t="shared" si="1059"/>
        <v>2012</v>
      </c>
      <c r="G6297" s="70">
        <f t="shared" si="1060"/>
        <v>8082.9967069154773</v>
      </c>
      <c r="H6297" s="70" cm="1">
        <f t="array" ref="H6297">INDEX(magic_bricks_appreciation_pivot!$A$13:$K$20,MATCH(C6297,magic_bricks_appreciation_pivot!$A$13:$A$20,0),1+MATCH(F6297,INDEX(magic_bricks_appreciation_pivot!$B$13:$K$13,0),0))</f>
        <v>0.34576729802860456</v>
      </c>
      <c r="I6297" s="70">
        <f t="shared" si="1064"/>
        <v>10877.83263823975</v>
      </c>
      <c r="J6297">
        <v>122</v>
      </c>
      <c r="K6297">
        <v>2</v>
      </c>
      <c r="L6297">
        <v>1</v>
      </c>
      <c r="M6297">
        <v>5</v>
      </c>
      <c r="N6297" t="s">
        <v>3488</v>
      </c>
      <c r="O6297" t="s">
        <v>155</v>
      </c>
      <c r="P6297" s="12">
        <v>28060</v>
      </c>
      <c r="Q6297" t="s">
        <v>194</v>
      </c>
      <c r="R6297" t="s">
        <v>170</v>
      </c>
      <c r="S6297" t="s">
        <v>162</v>
      </c>
      <c r="T6297" t="s">
        <v>182</v>
      </c>
      <c r="U6297">
        <v>3.4</v>
      </c>
      <c r="V6297">
        <v>4</v>
      </c>
      <c r="W6297">
        <v>4.3</v>
      </c>
      <c r="X6297">
        <v>3.91</v>
      </c>
      <c r="Y6297">
        <v>382908</v>
      </c>
      <c r="Z6297">
        <v>147272</v>
      </c>
      <c r="AA6297">
        <v>14727220</v>
      </c>
    </row>
    <row r="6298" spans="1:27" hidden="1">
      <c r="A6298" t="s">
        <v>6491</v>
      </c>
      <c r="B6298" t="s">
        <v>75</v>
      </c>
      <c r="D6298">
        <v>1781</v>
      </c>
      <c r="E6298" s="12">
        <v>40119</v>
      </c>
      <c r="F6298" s="72">
        <f t="shared" si="1059"/>
        <v>2009</v>
      </c>
      <c r="G6298" s="70">
        <f t="shared" si="1060"/>
        <v>11391.903425042112</v>
      </c>
      <c r="H6298" s="70" t="e" cm="1">
        <f t="array" ref="H6298">INDEX(magic_bricks_appreciation_pivot!$A$13:$K$20,MATCH(C6298,magic_bricks_appreciation_pivot!$A$13:$A$20,0),1+MATCH(F6298,INDEX(magic_bricks_appreciation_pivot!$B$13:$K$13,0),0))</f>
        <v>#N/A</v>
      </c>
      <c r="I6298" s="70"/>
      <c r="J6298">
        <v>190</v>
      </c>
      <c r="K6298">
        <v>1</v>
      </c>
      <c r="L6298">
        <v>1</v>
      </c>
      <c r="M6298">
        <v>4</v>
      </c>
      <c r="N6298" t="s">
        <v>184</v>
      </c>
      <c r="O6298" t="s">
        <v>155</v>
      </c>
      <c r="P6298" s="12">
        <v>36834</v>
      </c>
      <c r="Q6298" t="s">
        <v>156</v>
      </c>
      <c r="R6298" t="s">
        <v>157</v>
      </c>
      <c r="S6298" t="s">
        <v>178</v>
      </c>
      <c r="T6298" t="s">
        <v>163</v>
      </c>
      <c r="U6298">
        <v>4.2</v>
      </c>
      <c r="V6298">
        <v>2.1</v>
      </c>
      <c r="W6298">
        <v>3.9</v>
      </c>
      <c r="X6298">
        <v>3.54</v>
      </c>
      <c r="Y6298">
        <v>608669</v>
      </c>
      <c r="Z6298">
        <v>284046</v>
      </c>
      <c r="AA6298">
        <v>20288980</v>
      </c>
    </row>
    <row r="6299" spans="1:27" hidden="1">
      <c r="A6299" t="s">
        <v>6492</v>
      </c>
      <c r="B6299" t="s">
        <v>39</v>
      </c>
      <c r="C6299" t="s">
        <v>39</v>
      </c>
      <c r="D6299">
        <v>1628</v>
      </c>
      <c r="E6299" s="12">
        <v>39208</v>
      </c>
      <c r="F6299" s="72">
        <f t="shared" si="1059"/>
        <v>2007</v>
      </c>
      <c r="G6299" s="70">
        <f t="shared" si="1060"/>
        <v>8039.4656019656022</v>
      </c>
      <c r="H6299" s="70" t="e" cm="1">
        <f t="array" ref="H6299">INDEX(magic_bricks_appreciation_pivot!$A$13:$K$20,MATCH(C6299,magic_bricks_appreciation_pivot!$A$13:$A$20,0),1+MATCH(F6299,INDEX(magic_bricks_appreciation_pivot!$B$13:$K$13,0),0))</f>
        <v>#N/A</v>
      </c>
      <c r="I6299" s="70"/>
      <c r="J6299">
        <v>4</v>
      </c>
      <c r="K6299">
        <v>1</v>
      </c>
      <c r="L6299">
        <v>1</v>
      </c>
      <c r="M6299">
        <v>4</v>
      </c>
      <c r="N6299" t="s">
        <v>154</v>
      </c>
      <c r="O6299" t="s">
        <v>161</v>
      </c>
      <c r="P6299" s="12">
        <v>34463</v>
      </c>
      <c r="Q6299" t="s">
        <v>169</v>
      </c>
      <c r="R6299" t="s">
        <v>165</v>
      </c>
      <c r="S6299" t="s">
        <v>162</v>
      </c>
      <c r="T6299" t="s">
        <v>166</v>
      </c>
      <c r="U6299">
        <v>2.5</v>
      </c>
      <c r="V6299">
        <v>4.2</v>
      </c>
      <c r="W6299">
        <v>5</v>
      </c>
      <c r="X6299">
        <v>3.9249999999999998</v>
      </c>
      <c r="Y6299">
        <v>366471</v>
      </c>
      <c r="Z6299">
        <v>78530</v>
      </c>
      <c r="AA6299">
        <v>13088250</v>
      </c>
    </row>
    <row r="6300" spans="1:27">
      <c r="A6300" t="s">
        <v>6493</v>
      </c>
      <c r="B6300" t="s">
        <v>201</v>
      </c>
      <c r="C6300" t="s">
        <v>201</v>
      </c>
      <c r="D6300">
        <v>1736</v>
      </c>
      <c r="E6300" s="12">
        <v>40822</v>
      </c>
      <c r="F6300" s="72">
        <f t="shared" si="1059"/>
        <v>2011</v>
      </c>
      <c r="G6300" s="70">
        <f t="shared" si="1060"/>
        <v>6118.7211981566825</v>
      </c>
      <c r="H6300" s="70" cm="1">
        <f t="array" ref="H6300">INDEX(magic_bricks_appreciation_pivot!$A$13:$K$20,MATCH(C6300,magic_bricks_appreciation_pivot!$A$13:$A$20,0),1+MATCH(F6300,INDEX(magic_bricks_appreciation_pivot!$B$13:$K$13,0),0))</f>
        <v>0.57884713052310821</v>
      </c>
      <c r="I6300" s="70">
        <f t="shared" ref="I6300:I6301" si="1065">G6300+G6300*H6300</f>
        <v>9660.5254061805936</v>
      </c>
      <c r="J6300">
        <v>188</v>
      </c>
      <c r="K6300">
        <v>2</v>
      </c>
      <c r="L6300">
        <v>1</v>
      </c>
      <c r="M6300">
        <v>4</v>
      </c>
      <c r="N6300" t="s">
        <v>176</v>
      </c>
      <c r="O6300" t="s">
        <v>155</v>
      </c>
      <c r="P6300" s="12">
        <v>35347</v>
      </c>
      <c r="Q6300" t="s">
        <v>194</v>
      </c>
      <c r="R6300" t="s">
        <v>170</v>
      </c>
      <c r="S6300" t="s">
        <v>162</v>
      </c>
      <c r="T6300" t="s">
        <v>166</v>
      </c>
      <c r="U6300">
        <v>2.1</v>
      </c>
      <c r="V6300">
        <v>2.6</v>
      </c>
      <c r="W6300">
        <v>3.5</v>
      </c>
      <c r="X6300">
        <v>2.81</v>
      </c>
      <c r="Y6300">
        <v>414262</v>
      </c>
      <c r="Z6300">
        <v>116843</v>
      </c>
      <c r="AA6300">
        <v>10622100</v>
      </c>
    </row>
    <row r="6301" spans="1:27">
      <c r="A6301" t="s">
        <v>6494</v>
      </c>
      <c r="B6301" t="s">
        <v>201</v>
      </c>
      <c r="C6301" t="s">
        <v>201</v>
      </c>
      <c r="D6301">
        <v>2016</v>
      </c>
      <c r="E6301" s="12">
        <v>40625</v>
      </c>
      <c r="F6301" s="72">
        <f t="shared" si="1059"/>
        <v>2011</v>
      </c>
      <c r="G6301" s="70">
        <f t="shared" si="1060"/>
        <v>5642.3412698412694</v>
      </c>
      <c r="H6301" s="70" cm="1">
        <f t="array" ref="H6301">INDEX(magic_bricks_appreciation_pivot!$A$13:$K$20,MATCH(C6301,magic_bricks_appreciation_pivot!$A$13:$A$20,0),1+MATCH(F6301,INDEX(magic_bricks_appreciation_pivot!$B$13:$K$13,0),0))</f>
        <v>0.57884713052310821</v>
      </c>
      <c r="I6301" s="70">
        <f t="shared" si="1065"/>
        <v>8908.3943233209993</v>
      </c>
      <c r="J6301">
        <v>31</v>
      </c>
      <c r="K6301">
        <v>3</v>
      </c>
      <c r="L6301">
        <v>2</v>
      </c>
      <c r="M6301">
        <v>5</v>
      </c>
      <c r="N6301" t="s">
        <v>184</v>
      </c>
      <c r="O6301" t="s">
        <v>161</v>
      </c>
      <c r="P6301" s="12">
        <v>37705</v>
      </c>
      <c r="Q6301" t="s">
        <v>194</v>
      </c>
      <c r="R6301" t="s">
        <v>170</v>
      </c>
      <c r="S6301" t="s">
        <v>162</v>
      </c>
      <c r="T6301" t="s">
        <v>166</v>
      </c>
      <c r="U6301">
        <v>2.1</v>
      </c>
      <c r="V6301">
        <v>4</v>
      </c>
      <c r="W6301">
        <v>4.4000000000000004</v>
      </c>
      <c r="X6301">
        <v>3.59</v>
      </c>
      <c r="Y6301">
        <v>375374</v>
      </c>
      <c r="Z6301">
        <v>125125</v>
      </c>
      <c r="AA6301">
        <v>11374960</v>
      </c>
    </row>
    <row r="6302" spans="1:27" hidden="1">
      <c r="A6302" t="s">
        <v>6495</v>
      </c>
      <c r="B6302" t="s">
        <v>56</v>
      </c>
      <c r="C6302" t="s">
        <v>56</v>
      </c>
      <c r="D6302">
        <v>779</v>
      </c>
      <c r="E6302" s="12">
        <v>39982</v>
      </c>
      <c r="F6302" s="72">
        <f t="shared" si="1059"/>
        <v>2009</v>
      </c>
      <c r="G6302" s="70">
        <f t="shared" si="1060"/>
        <v>7890.5712451861364</v>
      </c>
      <c r="H6302" s="70" t="e" cm="1">
        <f t="array" ref="H6302">INDEX(magic_bricks_appreciation_pivot!$A$13:$K$20,MATCH(C6302,magic_bricks_appreciation_pivot!$A$13:$A$20,0),1+MATCH(F6302,INDEX(magic_bricks_appreciation_pivot!$B$13:$K$13,0),0))</f>
        <v>#N/A</v>
      </c>
      <c r="I6302" s="70"/>
      <c r="J6302">
        <v>98</v>
      </c>
      <c r="K6302">
        <v>1</v>
      </c>
      <c r="L6302">
        <v>1</v>
      </c>
      <c r="M6302">
        <v>2</v>
      </c>
      <c r="N6302" t="s">
        <v>184</v>
      </c>
      <c r="O6302" t="s">
        <v>161</v>
      </c>
      <c r="P6302" s="12">
        <v>26477</v>
      </c>
      <c r="Q6302" t="s">
        <v>169</v>
      </c>
      <c r="R6302" t="s">
        <v>157</v>
      </c>
      <c r="S6302" t="s">
        <v>162</v>
      </c>
      <c r="T6302" t="s">
        <v>159</v>
      </c>
      <c r="U6302">
        <v>2.2000000000000002</v>
      </c>
      <c r="V6302">
        <v>2.5</v>
      </c>
      <c r="W6302">
        <v>2.2999999999999998</v>
      </c>
      <c r="X6302">
        <v>2.31</v>
      </c>
      <c r="Y6302">
        <v>208990</v>
      </c>
      <c r="Z6302">
        <v>18440</v>
      </c>
      <c r="AA6302">
        <v>6146755</v>
      </c>
    </row>
    <row r="6303" spans="1:27">
      <c r="A6303" t="s">
        <v>6496</v>
      </c>
      <c r="B6303" t="s">
        <v>175</v>
      </c>
      <c r="C6303" t="s">
        <v>34</v>
      </c>
      <c r="D6303">
        <v>1217</v>
      </c>
      <c r="E6303" s="12">
        <v>40500</v>
      </c>
      <c r="F6303" s="72">
        <f t="shared" si="1059"/>
        <v>2010</v>
      </c>
      <c r="G6303" s="70">
        <f t="shared" si="1060"/>
        <v>8806.9843878389474</v>
      </c>
      <c r="H6303" s="70" cm="1">
        <f t="array" ref="H6303">INDEX(magic_bricks_appreciation_pivot!$A$13:$K$20,MATCH(C6303,magic_bricks_appreciation_pivot!$A$13:$A$20,0),1+MATCH(F6303,INDEX(magic_bricks_appreciation_pivot!$B$13:$K$13,0),0))</f>
        <v>0.46848170778869208</v>
      </c>
      <c r="I6303" s="70">
        <f>G6303+G6303*H6303</f>
        <v>12932.895474322086</v>
      </c>
      <c r="J6303">
        <v>123</v>
      </c>
      <c r="K6303">
        <v>2</v>
      </c>
      <c r="L6303">
        <v>1</v>
      </c>
      <c r="M6303">
        <v>4</v>
      </c>
      <c r="N6303" t="s">
        <v>176</v>
      </c>
      <c r="O6303" t="s">
        <v>155</v>
      </c>
      <c r="P6303" s="12">
        <v>29550</v>
      </c>
      <c r="Q6303" t="s">
        <v>194</v>
      </c>
      <c r="R6303" t="s">
        <v>177</v>
      </c>
      <c r="S6303" t="s">
        <v>162</v>
      </c>
      <c r="T6303" t="s">
        <v>182</v>
      </c>
      <c r="U6303">
        <v>4.3</v>
      </c>
      <c r="V6303">
        <v>3.9</v>
      </c>
      <c r="W6303">
        <v>4.8</v>
      </c>
      <c r="X6303">
        <v>4.29</v>
      </c>
      <c r="Y6303">
        <v>300107</v>
      </c>
      <c r="Z6303">
        <v>139335</v>
      </c>
      <c r="AA6303">
        <v>10718100</v>
      </c>
    </row>
    <row r="6304" spans="1:27" hidden="1">
      <c r="A6304" t="s">
        <v>6497</v>
      </c>
      <c r="B6304" t="s">
        <v>51</v>
      </c>
      <c r="C6304" t="s">
        <v>51</v>
      </c>
      <c r="D6304">
        <v>1601</v>
      </c>
      <c r="E6304" s="12">
        <v>39484</v>
      </c>
      <c r="F6304" s="72">
        <f t="shared" si="1059"/>
        <v>2008</v>
      </c>
      <c r="G6304" s="70">
        <f t="shared" si="1060"/>
        <v>8136.7207995003128</v>
      </c>
      <c r="H6304" s="70" t="e" cm="1">
        <f t="array" ref="H6304">INDEX(magic_bricks_appreciation_pivot!$A$13:$K$20,MATCH(C6304,magic_bricks_appreciation_pivot!$A$13:$A$20,0),1+MATCH(F6304,INDEX(magic_bricks_appreciation_pivot!$B$13:$K$13,0),0))</f>
        <v>#N/A</v>
      </c>
      <c r="I6304" s="70"/>
      <c r="J6304">
        <v>36</v>
      </c>
      <c r="K6304">
        <v>2</v>
      </c>
      <c r="L6304">
        <v>1</v>
      </c>
      <c r="M6304">
        <v>4</v>
      </c>
      <c r="N6304" t="s">
        <v>176</v>
      </c>
      <c r="O6304" t="s">
        <v>155</v>
      </c>
      <c r="P6304" s="12">
        <v>25979</v>
      </c>
      <c r="Q6304" t="s">
        <v>156</v>
      </c>
      <c r="R6304" t="s">
        <v>177</v>
      </c>
      <c r="S6304" t="s">
        <v>158</v>
      </c>
      <c r="T6304" t="s">
        <v>171</v>
      </c>
      <c r="U6304">
        <v>2</v>
      </c>
      <c r="V6304">
        <v>2.5</v>
      </c>
      <c r="W6304">
        <v>3.8</v>
      </c>
      <c r="X6304">
        <v>2.77</v>
      </c>
      <c r="Y6304">
        <v>403834</v>
      </c>
      <c r="Z6304">
        <v>260538</v>
      </c>
      <c r="AA6304">
        <v>13026890</v>
      </c>
    </row>
    <row r="6305" spans="1:27">
      <c r="A6305" t="s">
        <v>6498</v>
      </c>
      <c r="B6305" t="s">
        <v>23</v>
      </c>
      <c r="C6305" t="s">
        <v>23</v>
      </c>
      <c r="D6305">
        <v>1201</v>
      </c>
      <c r="E6305" s="12">
        <v>40612</v>
      </c>
      <c r="F6305" s="72">
        <f t="shared" si="1059"/>
        <v>2011</v>
      </c>
      <c r="G6305" s="70">
        <f t="shared" si="1060"/>
        <v>7914.6544546211489</v>
      </c>
      <c r="H6305" s="70" cm="1">
        <f t="array" ref="H6305">INDEX(magic_bricks_appreciation_pivot!$A$13:$K$20,MATCH(C6305,magic_bricks_appreciation_pivot!$A$13:$A$20,0),1+MATCH(F6305,INDEX(magic_bricks_appreciation_pivot!$B$13:$K$13,0),0))</f>
        <v>0.30621792098525186</v>
      </c>
      <c r="I6305" s="70">
        <f t="shared" ref="I6305:I6306" si="1066">G6305+G6305*H6305</f>
        <v>10338.2634870319</v>
      </c>
      <c r="J6305">
        <v>34</v>
      </c>
      <c r="K6305">
        <v>1</v>
      </c>
      <c r="L6305">
        <v>1</v>
      </c>
      <c r="M6305">
        <v>3</v>
      </c>
      <c r="N6305" t="s">
        <v>193</v>
      </c>
      <c r="O6305" t="s">
        <v>155</v>
      </c>
      <c r="P6305" s="12">
        <v>32582</v>
      </c>
      <c r="Q6305" t="s">
        <v>156</v>
      </c>
      <c r="R6305" t="s">
        <v>157</v>
      </c>
      <c r="S6305" t="s">
        <v>158</v>
      </c>
      <c r="T6305" t="s">
        <v>173</v>
      </c>
      <c r="U6305">
        <v>2.2999999999999998</v>
      </c>
      <c r="V6305">
        <v>4.7</v>
      </c>
      <c r="W6305">
        <v>2.8</v>
      </c>
      <c r="X6305">
        <v>3.22</v>
      </c>
      <c r="Y6305">
        <v>342198</v>
      </c>
      <c r="Z6305">
        <v>133077</v>
      </c>
      <c r="AA6305">
        <v>9505500</v>
      </c>
    </row>
    <row r="6306" spans="1:27">
      <c r="A6306" t="s">
        <v>6499</v>
      </c>
      <c r="B6306" t="s">
        <v>23</v>
      </c>
      <c r="C6306" t="s">
        <v>23</v>
      </c>
      <c r="D6306">
        <v>579</v>
      </c>
      <c r="E6306" s="12">
        <v>40711</v>
      </c>
      <c r="F6306" s="72">
        <f t="shared" si="1059"/>
        <v>2011</v>
      </c>
      <c r="G6306" s="70">
        <f t="shared" si="1060"/>
        <v>9860.9671848013822</v>
      </c>
      <c r="H6306" s="70" cm="1">
        <f t="array" ref="H6306">INDEX(magic_bricks_appreciation_pivot!$A$13:$K$20,MATCH(C6306,magic_bricks_appreciation_pivot!$A$13:$A$20,0),1+MATCH(F6306,INDEX(magic_bricks_appreciation_pivot!$B$13:$K$13,0),0))</f>
        <v>0.30621792098525186</v>
      </c>
      <c r="I6306" s="70">
        <f t="shared" si="1066"/>
        <v>12880.572055035052</v>
      </c>
      <c r="J6306">
        <v>88</v>
      </c>
      <c r="K6306">
        <v>1</v>
      </c>
      <c r="L6306">
        <v>1</v>
      </c>
      <c r="M6306">
        <v>2</v>
      </c>
      <c r="N6306" t="s">
        <v>168</v>
      </c>
      <c r="O6306" t="s">
        <v>161</v>
      </c>
      <c r="P6306" s="12">
        <v>36331</v>
      </c>
      <c r="Q6306" t="s">
        <v>194</v>
      </c>
      <c r="R6306" t="s">
        <v>157</v>
      </c>
      <c r="S6306" t="s">
        <v>162</v>
      </c>
      <c r="T6306" t="s">
        <v>163</v>
      </c>
      <c r="U6306">
        <v>4.4000000000000004</v>
      </c>
      <c r="V6306">
        <v>2.5</v>
      </c>
      <c r="W6306">
        <v>3.4</v>
      </c>
      <c r="X6306">
        <v>3.43</v>
      </c>
      <c r="Y6306">
        <v>274056</v>
      </c>
      <c r="Z6306">
        <v>51386</v>
      </c>
      <c r="AA6306">
        <v>5709500</v>
      </c>
    </row>
    <row r="6307" spans="1:27" hidden="1">
      <c r="A6307" t="s">
        <v>6500</v>
      </c>
      <c r="B6307" t="s">
        <v>201</v>
      </c>
      <c r="C6307" t="s">
        <v>201</v>
      </c>
      <c r="D6307">
        <v>2289</v>
      </c>
      <c r="E6307" s="12">
        <v>39620</v>
      </c>
      <c r="F6307" s="72">
        <f t="shared" si="1059"/>
        <v>2008</v>
      </c>
      <c r="G6307" s="70">
        <f t="shared" si="1060"/>
        <v>8115.7011795543904</v>
      </c>
      <c r="H6307" s="70" t="e" cm="1">
        <f t="array" ref="H6307">INDEX(magic_bricks_appreciation_pivot!$A$13:$K$20,MATCH(C6307,magic_bricks_appreciation_pivot!$A$13:$A$20,0),1+MATCH(F6307,INDEX(magic_bricks_appreciation_pivot!$B$13:$K$13,0),0))</f>
        <v>#N/A</v>
      </c>
      <c r="I6307" s="70"/>
      <c r="J6307">
        <v>66</v>
      </c>
      <c r="K6307">
        <v>4</v>
      </c>
      <c r="L6307">
        <v>2</v>
      </c>
      <c r="M6307">
        <v>6</v>
      </c>
      <c r="N6307" t="s">
        <v>168</v>
      </c>
      <c r="O6307" t="s">
        <v>161</v>
      </c>
      <c r="P6307" s="12">
        <v>31590</v>
      </c>
      <c r="Q6307" t="s">
        <v>156</v>
      </c>
      <c r="R6307" t="s">
        <v>170</v>
      </c>
      <c r="S6307" t="s">
        <v>162</v>
      </c>
      <c r="T6307" t="s">
        <v>182</v>
      </c>
      <c r="U6307">
        <v>4.3</v>
      </c>
      <c r="V6307">
        <v>4.3</v>
      </c>
      <c r="W6307">
        <v>4.0999999999999996</v>
      </c>
      <c r="X6307">
        <v>4.22</v>
      </c>
      <c r="Y6307">
        <v>854535</v>
      </c>
      <c r="Z6307">
        <v>390114</v>
      </c>
      <c r="AA6307">
        <v>18576840</v>
      </c>
    </row>
    <row r="6308" spans="1:27" hidden="1">
      <c r="A6308" t="s">
        <v>6501</v>
      </c>
      <c r="B6308" t="s">
        <v>56</v>
      </c>
      <c r="C6308" t="s">
        <v>56</v>
      </c>
      <c r="D6308">
        <v>1023</v>
      </c>
      <c r="E6308" s="12">
        <v>40137</v>
      </c>
      <c r="F6308" s="72">
        <f t="shared" si="1059"/>
        <v>2009</v>
      </c>
      <c r="G6308" s="70">
        <f t="shared" si="1060"/>
        <v>8810.0342130987301</v>
      </c>
      <c r="H6308" s="70" t="e" cm="1">
        <f t="array" ref="H6308">INDEX(magic_bricks_appreciation_pivot!$A$13:$K$20,MATCH(C6308,magic_bricks_appreciation_pivot!$A$13:$A$20,0),1+MATCH(F6308,INDEX(magic_bricks_appreciation_pivot!$B$13:$K$13,0),0))</f>
        <v>#N/A</v>
      </c>
      <c r="I6308" s="70"/>
      <c r="J6308">
        <v>67</v>
      </c>
      <c r="K6308">
        <v>1</v>
      </c>
      <c r="L6308">
        <v>1</v>
      </c>
      <c r="M6308">
        <v>3</v>
      </c>
      <c r="N6308" t="s">
        <v>184</v>
      </c>
      <c r="O6308" t="s">
        <v>155</v>
      </c>
      <c r="P6308" s="12">
        <v>28822</v>
      </c>
      <c r="Q6308" t="s">
        <v>169</v>
      </c>
      <c r="R6308" t="s">
        <v>177</v>
      </c>
      <c r="S6308" t="s">
        <v>158</v>
      </c>
      <c r="T6308" t="s">
        <v>171</v>
      </c>
      <c r="U6308">
        <v>3</v>
      </c>
      <c r="V6308">
        <v>2.9</v>
      </c>
      <c r="W6308">
        <v>2.2999999999999998</v>
      </c>
      <c r="X6308">
        <v>2.63</v>
      </c>
      <c r="Y6308">
        <v>270380</v>
      </c>
      <c r="Z6308">
        <v>9013</v>
      </c>
      <c r="AA6308">
        <v>9012665</v>
      </c>
    </row>
    <row r="6309" spans="1:27" hidden="1">
      <c r="A6309" t="s">
        <v>6502</v>
      </c>
      <c r="B6309" t="s">
        <v>201</v>
      </c>
      <c r="C6309" t="s">
        <v>201</v>
      </c>
      <c r="D6309">
        <v>1900</v>
      </c>
      <c r="E6309" s="12">
        <v>40093</v>
      </c>
      <c r="F6309" s="72">
        <f t="shared" si="1059"/>
        <v>2009</v>
      </c>
      <c r="G6309" s="70">
        <f t="shared" si="1060"/>
        <v>8649.7368421052633</v>
      </c>
      <c r="H6309" s="70" t="e" cm="1">
        <f t="array" ref="H6309">INDEX(magic_bricks_appreciation_pivot!$A$13:$K$20,MATCH(C6309,magic_bricks_appreciation_pivot!$A$13:$A$20,0),1+MATCH(F6309,INDEX(magic_bricks_appreciation_pivot!$B$13:$K$13,0),0))</f>
        <v>#N/A</v>
      </c>
      <c r="I6309" s="70"/>
      <c r="J6309">
        <v>87</v>
      </c>
      <c r="K6309">
        <v>3</v>
      </c>
      <c r="L6309">
        <v>2</v>
      </c>
      <c r="M6309">
        <v>5</v>
      </c>
      <c r="N6309" t="s">
        <v>176</v>
      </c>
      <c r="O6309" t="s">
        <v>155</v>
      </c>
      <c r="P6309" s="12">
        <v>30968</v>
      </c>
      <c r="Q6309" t="s">
        <v>156</v>
      </c>
      <c r="R6309" t="s">
        <v>170</v>
      </c>
      <c r="S6309" t="s">
        <v>158</v>
      </c>
      <c r="T6309" t="s">
        <v>182</v>
      </c>
      <c r="U6309">
        <v>2.7</v>
      </c>
      <c r="V6309">
        <v>4</v>
      </c>
      <c r="W6309">
        <v>2.2000000000000002</v>
      </c>
      <c r="X6309">
        <v>2.89</v>
      </c>
      <c r="Y6309">
        <v>772422</v>
      </c>
      <c r="Z6309">
        <v>394428</v>
      </c>
      <c r="AA6309">
        <v>16434500</v>
      </c>
    </row>
    <row r="6310" spans="1:27">
      <c r="A6310" t="s">
        <v>6503</v>
      </c>
      <c r="B6310" t="s">
        <v>175</v>
      </c>
      <c r="C6310" t="s">
        <v>34</v>
      </c>
      <c r="D6310">
        <v>807</v>
      </c>
      <c r="E6310" s="12">
        <v>40890</v>
      </c>
      <c r="F6310" s="72">
        <f t="shared" si="1059"/>
        <v>2011</v>
      </c>
      <c r="G6310" s="70">
        <f t="shared" si="1060"/>
        <v>11561.449814126394</v>
      </c>
      <c r="H6310" s="70" cm="1">
        <f t="array" ref="H6310">INDEX(magic_bricks_appreciation_pivot!$A$13:$K$20,MATCH(C6310,magic_bricks_appreciation_pivot!$A$13:$A$20,0),1+MATCH(F6310,INDEX(magic_bricks_appreciation_pivot!$B$13:$K$13,0),0))</f>
        <v>0.22839026915113872</v>
      </c>
      <c r="I6310" s="70">
        <f>G6310+G6310*H6310</f>
        <v>14201.972448952103</v>
      </c>
      <c r="J6310">
        <v>59</v>
      </c>
      <c r="K6310">
        <v>1</v>
      </c>
      <c r="L6310">
        <v>1</v>
      </c>
      <c r="M6310">
        <v>3</v>
      </c>
      <c r="N6310" t="s">
        <v>193</v>
      </c>
      <c r="O6310" t="s">
        <v>155</v>
      </c>
      <c r="P6310" s="12">
        <v>32860</v>
      </c>
      <c r="Q6310" t="s">
        <v>169</v>
      </c>
      <c r="R6310" t="s">
        <v>177</v>
      </c>
      <c r="S6310" t="s">
        <v>158</v>
      </c>
      <c r="T6310" t="s">
        <v>182</v>
      </c>
      <c r="U6310">
        <v>2</v>
      </c>
      <c r="V6310">
        <v>4</v>
      </c>
      <c r="W6310">
        <v>3.5</v>
      </c>
      <c r="X6310">
        <v>3.25</v>
      </c>
      <c r="Y6310">
        <v>251912</v>
      </c>
      <c r="Z6310">
        <v>46650</v>
      </c>
      <c r="AA6310">
        <v>9330090</v>
      </c>
    </row>
    <row r="6311" spans="1:27" hidden="1">
      <c r="A6311" t="s">
        <v>6504</v>
      </c>
      <c r="B6311" t="s">
        <v>75</v>
      </c>
      <c r="D6311">
        <v>1653</v>
      </c>
      <c r="E6311" s="12">
        <v>39639</v>
      </c>
      <c r="F6311" s="72">
        <f t="shared" si="1059"/>
        <v>2008</v>
      </c>
      <c r="G6311" s="70">
        <f t="shared" si="1060"/>
        <v>11495.78947368421</v>
      </c>
      <c r="H6311" s="70" t="e" cm="1">
        <f t="array" ref="H6311">INDEX(magic_bricks_appreciation_pivot!$A$13:$K$20,MATCH(C6311,magic_bricks_appreciation_pivot!$A$13:$A$20,0),1+MATCH(F6311,INDEX(magic_bricks_appreciation_pivot!$B$13:$K$13,0),0))</f>
        <v>#N/A</v>
      </c>
      <c r="I6311" s="70"/>
      <c r="J6311">
        <v>164</v>
      </c>
      <c r="K6311">
        <v>1</v>
      </c>
      <c r="L6311">
        <v>1</v>
      </c>
      <c r="M6311">
        <v>4</v>
      </c>
      <c r="N6311" t="s">
        <v>168</v>
      </c>
      <c r="O6311" t="s">
        <v>155</v>
      </c>
      <c r="P6311" s="12">
        <v>27959</v>
      </c>
      <c r="Q6311" t="s">
        <v>156</v>
      </c>
      <c r="R6311" t="s">
        <v>165</v>
      </c>
      <c r="S6311" t="s">
        <v>178</v>
      </c>
      <c r="T6311" t="s">
        <v>182</v>
      </c>
      <c r="U6311">
        <v>2</v>
      </c>
      <c r="V6311">
        <v>2.9</v>
      </c>
      <c r="W6311">
        <v>2.1</v>
      </c>
      <c r="X6311">
        <v>2.27</v>
      </c>
      <c r="Y6311">
        <v>589079</v>
      </c>
      <c r="Z6311">
        <v>304041</v>
      </c>
      <c r="AA6311">
        <v>19002540</v>
      </c>
    </row>
    <row r="6312" spans="1:27" hidden="1">
      <c r="A6312" t="s">
        <v>6505</v>
      </c>
      <c r="B6312" t="s">
        <v>201</v>
      </c>
      <c r="C6312" t="s">
        <v>201</v>
      </c>
      <c r="D6312">
        <v>1452</v>
      </c>
      <c r="E6312" s="12">
        <v>40120</v>
      </c>
      <c r="F6312" s="72">
        <f t="shared" si="1059"/>
        <v>2009</v>
      </c>
      <c r="G6312" s="70">
        <f t="shared" si="1060"/>
        <v>7147.1625344352615</v>
      </c>
      <c r="H6312" s="70" t="e" cm="1">
        <f t="array" ref="H6312">INDEX(magic_bricks_appreciation_pivot!$A$13:$K$20,MATCH(C6312,magic_bricks_appreciation_pivot!$A$13:$A$20,0),1+MATCH(F6312,INDEX(magic_bricks_appreciation_pivot!$B$13:$K$13,0),0))</f>
        <v>#N/A</v>
      </c>
      <c r="I6312" s="70"/>
      <c r="J6312">
        <v>90</v>
      </c>
      <c r="K6312">
        <v>2</v>
      </c>
      <c r="L6312">
        <v>1</v>
      </c>
      <c r="M6312">
        <v>4</v>
      </c>
      <c r="N6312" t="s">
        <v>154</v>
      </c>
      <c r="O6312" t="s">
        <v>155</v>
      </c>
      <c r="P6312" s="12">
        <v>35740</v>
      </c>
      <c r="Q6312" t="s">
        <v>169</v>
      </c>
      <c r="R6312" t="s">
        <v>157</v>
      </c>
      <c r="S6312" t="s">
        <v>158</v>
      </c>
      <c r="T6312" t="s">
        <v>166</v>
      </c>
      <c r="U6312">
        <v>2.2000000000000002</v>
      </c>
      <c r="V6312">
        <v>3.5</v>
      </c>
      <c r="W6312">
        <v>2.1</v>
      </c>
      <c r="X6312">
        <v>2.5499999999999998</v>
      </c>
      <c r="Y6312">
        <v>435863</v>
      </c>
      <c r="Z6312">
        <v>93399</v>
      </c>
      <c r="AA6312">
        <v>10377680</v>
      </c>
    </row>
    <row r="6313" spans="1:27" hidden="1">
      <c r="A6313" t="s">
        <v>6506</v>
      </c>
      <c r="B6313" t="s">
        <v>75</v>
      </c>
      <c r="D6313">
        <v>1934</v>
      </c>
      <c r="E6313" s="12">
        <v>40029</v>
      </c>
      <c r="F6313" s="72">
        <f t="shared" si="1059"/>
        <v>2009</v>
      </c>
      <c r="G6313" s="70">
        <f t="shared" si="1060"/>
        <v>11089.803516028956</v>
      </c>
      <c r="H6313" s="70" t="e" cm="1">
        <f t="array" ref="H6313">INDEX(magic_bricks_appreciation_pivot!$A$13:$K$20,MATCH(C6313,magic_bricks_appreciation_pivot!$A$13:$A$20,0),1+MATCH(F6313,INDEX(magic_bricks_appreciation_pivot!$B$13:$K$13,0),0))</f>
        <v>#N/A</v>
      </c>
      <c r="I6313" s="70"/>
      <c r="J6313">
        <v>63</v>
      </c>
      <c r="K6313">
        <v>2</v>
      </c>
      <c r="L6313">
        <v>1</v>
      </c>
      <c r="M6313">
        <v>5</v>
      </c>
      <c r="N6313" t="s">
        <v>193</v>
      </c>
      <c r="O6313" t="s">
        <v>161</v>
      </c>
      <c r="P6313" s="12">
        <v>36744</v>
      </c>
      <c r="Q6313" t="s">
        <v>156</v>
      </c>
      <c r="R6313" t="s">
        <v>157</v>
      </c>
      <c r="S6313" t="s">
        <v>178</v>
      </c>
      <c r="T6313" t="s">
        <v>182</v>
      </c>
      <c r="U6313">
        <v>2.1</v>
      </c>
      <c r="V6313">
        <v>2</v>
      </c>
      <c r="W6313">
        <v>2.8</v>
      </c>
      <c r="X6313">
        <v>2.39</v>
      </c>
      <c r="Y6313">
        <v>707773</v>
      </c>
      <c r="Z6313">
        <v>343163</v>
      </c>
      <c r="AA6313">
        <v>21447680</v>
      </c>
    </row>
    <row r="6314" spans="1:27" hidden="1">
      <c r="A6314" t="s">
        <v>6507</v>
      </c>
      <c r="B6314" t="s">
        <v>51</v>
      </c>
      <c r="C6314" t="s">
        <v>51</v>
      </c>
      <c r="D6314">
        <v>1972</v>
      </c>
      <c r="E6314" s="12">
        <v>39278</v>
      </c>
      <c r="F6314" s="72">
        <f t="shared" si="1059"/>
        <v>2007</v>
      </c>
      <c r="G6314" s="70">
        <f t="shared" si="1060"/>
        <v>5819.0973630831641</v>
      </c>
      <c r="H6314" s="70" t="e" cm="1">
        <f t="array" ref="H6314">INDEX(magic_bricks_appreciation_pivot!$A$13:$K$20,MATCH(C6314,magic_bricks_appreciation_pivot!$A$13:$A$20,0),1+MATCH(F6314,INDEX(magic_bricks_appreciation_pivot!$B$13:$K$13,0),0))</f>
        <v>#N/A</v>
      </c>
      <c r="I6314" s="70"/>
      <c r="J6314">
        <v>141</v>
      </c>
      <c r="K6314">
        <v>3</v>
      </c>
      <c r="L6314">
        <v>2</v>
      </c>
      <c r="M6314">
        <v>5</v>
      </c>
      <c r="N6314" t="s">
        <v>168</v>
      </c>
      <c r="O6314" t="s">
        <v>161</v>
      </c>
      <c r="P6314" s="12">
        <v>32708</v>
      </c>
      <c r="Q6314" t="s">
        <v>194</v>
      </c>
      <c r="R6314" t="s">
        <v>157</v>
      </c>
      <c r="S6314" t="s">
        <v>162</v>
      </c>
      <c r="T6314" t="s">
        <v>182</v>
      </c>
      <c r="U6314">
        <v>4</v>
      </c>
      <c r="V6314">
        <v>2</v>
      </c>
      <c r="W6314">
        <v>4.3</v>
      </c>
      <c r="X6314">
        <v>3.19</v>
      </c>
      <c r="Y6314">
        <v>459010</v>
      </c>
      <c r="Z6314">
        <v>91802</v>
      </c>
      <c r="AA6314">
        <v>11475260</v>
      </c>
    </row>
    <row r="6315" spans="1:27">
      <c r="A6315" t="s">
        <v>6508</v>
      </c>
      <c r="B6315" t="s">
        <v>39</v>
      </c>
      <c r="C6315" t="s">
        <v>39</v>
      </c>
      <c r="D6315">
        <v>1606</v>
      </c>
      <c r="E6315" s="12">
        <v>41292</v>
      </c>
      <c r="F6315" s="72">
        <f t="shared" si="1059"/>
        <v>2013</v>
      </c>
      <c r="G6315" s="70">
        <f t="shared" si="1060"/>
        <v>7133.1880448318807</v>
      </c>
      <c r="H6315" s="70" cm="1">
        <f t="array" ref="H6315">INDEX(magic_bricks_appreciation_pivot!$A$13:$K$20,MATCH(C6315,magic_bricks_appreciation_pivot!$A$13:$A$20,0),1+MATCH(F6315,INDEX(magic_bricks_appreciation_pivot!$B$13:$K$13,0),0))</f>
        <v>4.727764965406598E-2</v>
      </c>
      <c r="I6315" s="70">
        <f>G6315+G6315*H6315</f>
        <v>7470.4284101320145</v>
      </c>
      <c r="J6315">
        <v>160</v>
      </c>
      <c r="K6315">
        <v>1</v>
      </c>
      <c r="L6315">
        <v>1</v>
      </c>
      <c r="M6315">
        <v>4</v>
      </c>
      <c r="N6315" t="s">
        <v>193</v>
      </c>
      <c r="O6315" t="s">
        <v>161</v>
      </c>
      <c r="P6315" s="12">
        <v>35817</v>
      </c>
      <c r="Q6315" t="s">
        <v>194</v>
      </c>
      <c r="R6315" t="s">
        <v>165</v>
      </c>
      <c r="S6315" t="s">
        <v>178</v>
      </c>
      <c r="T6315" t="s">
        <v>182</v>
      </c>
      <c r="U6315">
        <v>4.5999999999999996</v>
      </c>
      <c r="V6315">
        <v>3</v>
      </c>
      <c r="W6315">
        <v>3.2</v>
      </c>
      <c r="X6315">
        <v>3.64</v>
      </c>
      <c r="Y6315">
        <v>378045</v>
      </c>
      <c r="Z6315">
        <v>103103</v>
      </c>
      <c r="AA6315">
        <v>11455900</v>
      </c>
    </row>
    <row r="6316" spans="1:27" hidden="1">
      <c r="A6316" t="s">
        <v>6509</v>
      </c>
      <c r="B6316" t="s">
        <v>75</v>
      </c>
      <c r="D6316">
        <v>1908</v>
      </c>
      <c r="E6316" s="12">
        <v>39432</v>
      </c>
      <c r="F6316" s="72">
        <f t="shared" si="1059"/>
        <v>2007</v>
      </c>
      <c r="G6316" s="70">
        <f t="shared" si="1060"/>
        <v>10690.780922431866</v>
      </c>
      <c r="H6316" s="70" t="e" cm="1">
        <f t="array" ref="H6316">INDEX(magic_bricks_appreciation_pivot!$A$13:$K$20,MATCH(C6316,magic_bricks_appreciation_pivot!$A$13:$A$20,0),1+MATCH(F6316,INDEX(magic_bricks_appreciation_pivot!$B$13:$K$13,0),0))</f>
        <v>#N/A</v>
      </c>
      <c r="I6316" s="70"/>
      <c r="J6316">
        <v>30</v>
      </c>
      <c r="K6316">
        <v>2</v>
      </c>
      <c r="L6316">
        <v>1</v>
      </c>
      <c r="M6316">
        <v>5</v>
      </c>
      <c r="N6316" t="s">
        <v>176</v>
      </c>
      <c r="O6316" t="s">
        <v>161</v>
      </c>
      <c r="P6316" s="12">
        <v>31037</v>
      </c>
      <c r="Q6316" t="s">
        <v>156</v>
      </c>
      <c r="R6316" t="s">
        <v>165</v>
      </c>
      <c r="S6316" t="s">
        <v>158</v>
      </c>
      <c r="T6316" t="s">
        <v>166</v>
      </c>
      <c r="U6316">
        <v>3</v>
      </c>
      <c r="V6316">
        <v>4.2</v>
      </c>
      <c r="W6316">
        <v>4.3</v>
      </c>
      <c r="X6316">
        <v>3.8849999999999998</v>
      </c>
      <c r="Y6316">
        <v>611940</v>
      </c>
      <c r="Z6316">
        <v>203980</v>
      </c>
      <c r="AA6316">
        <v>20398010</v>
      </c>
    </row>
    <row r="6317" spans="1:27">
      <c r="A6317" t="s">
        <v>6510</v>
      </c>
      <c r="B6317" t="s">
        <v>175</v>
      </c>
      <c r="C6317" t="s">
        <v>34</v>
      </c>
      <c r="D6317">
        <v>741</v>
      </c>
      <c r="E6317" s="12">
        <v>41989</v>
      </c>
      <c r="F6317" s="72">
        <f t="shared" si="1059"/>
        <v>2014</v>
      </c>
      <c r="G6317" s="70">
        <f t="shared" si="1060"/>
        <v>11145.209176788125</v>
      </c>
      <c r="H6317" s="70" cm="1">
        <f t="array" ref="H6317">INDEX(magic_bricks_appreciation_pivot!$A$13:$K$20,MATCH(C6317,magic_bricks_appreciation_pivot!$A$13:$A$20,0),1+MATCH(F6317,INDEX(magic_bricks_appreciation_pivot!$B$13:$K$13,0),0))</f>
        <v>5.1040744021257752E-2</v>
      </c>
      <c r="I6317" s="70">
        <f>G6317+G6317*H6317</f>
        <v>11714.06894544394</v>
      </c>
      <c r="J6317">
        <v>32</v>
      </c>
      <c r="K6317">
        <v>1</v>
      </c>
      <c r="L6317">
        <v>1</v>
      </c>
      <c r="M6317">
        <v>2</v>
      </c>
      <c r="N6317" t="s">
        <v>154</v>
      </c>
      <c r="O6317" t="s">
        <v>161</v>
      </c>
      <c r="P6317" s="12">
        <v>30309</v>
      </c>
      <c r="Q6317" t="s">
        <v>156</v>
      </c>
      <c r="R6317" t="s">
        <v>165</v>
      </c>
      <c r="S6317" t="s">
        <v>178</v>
      </c>
      <c r="T6317" t="s">
        <v>163</v>
      </c>
      <c r="U6317">
        <v>3</v>
      </c>
      <c r="V6317">
        <v>5</v>
      </c>
      <c r="W6317">
        <v>2</v>
      </c>
      <c r="X6317">
        <v>3.5</v>
      </c>
      <c r="Y6317">
        <v>264275</v>
      </c>
      <c r="Z6317">
        <v>41293</v>
      </c>
      <c r="AA6317">
        <v>8258600</v>
      </c>
    </row>
    <row r="6318" spans="1:27" hidden="1">
      <c r="A6318" t="s">
        <v>6511</v>
      </c>
      <c r="B6318" t="s">
        <v>56</v>
      </c>
      <c r="C6318" t="s">
        <v>56</v>
      </c>
      <c r="D6318">
        <v>734</v>
      </c>
      <c r="E6318" s="12">
        <v>39243</v>
      </c>
      <c r="F6318" s="72">
        <f t="shared" si="1059"/>
        <v>2007</v>
      </c>
      <c r="G6318" s="70">
        <f t="shared" si="1060"/>
        <v>13920.899182561308</v>
      </c>
      <c r="H6318" s="70" t="e" cm="1">
        <f t="array" ref="H6318">INDEX(magic_bricks_appreciation_pivot!$A$13:$K$20,MATCH(C6318,magic_bricks_appreciation_pivot!$A$13:$A$20,0),1+MATCH(F6318,INDEX(magic_bricks_appreciation_pivot!$B$13:$K$13,0),0))</f>
        <v>#N/A</v>
      </c>
      <c r="I6318" s="70"/>
      <c r="J6318">
        <v>131</v>
      </c>
      <c r="K6318">
        <v>1</v>
      </c>
      <c r="L6318">
        <v>1</v>
      </c>
      <c r="M6318">
        <v>2</v>
      </c>
      <c r="N6318" t="s">
        <v>184</v>
      </c>
      <c r="O6318" t="s">
        <v>155</v>
      </c>
      <c r="P6318" s="12">
        <v>26103</v>
      </c>
      <c r="Q6318" t="s">
        <v>156</v>
      </c>
      <c r="R6318" t="s">
        <v>157</v>
      </c>
      <c r="S6318" t="s">
        <v>162</v>
      </c>
      <c r="T6318" t="s">
        <v>173</v>
      </c>
      <c r="U6318">
        <v>3.6</v>
      </c>
      <c r="V6318">
        <v>2.5</v>
      </c>
      <c r="W6318">
        <v>4</v>
      </c>
      <c r="X6318">
        <v>3.58</v>
      </c>
      <c r="Y6318">
        <v>398500</v>
      </c>
      <c r="Z6318">
        <v>20436</v>
      </c>
      <c r="AA6318">
        <v>10217940</v>
      </c>
    </row>
    <row r="6319" spans="1:27">
      <c r="A6319" t="s">
        <v>6512</v>
      </c>
      <c r="B6319" t="s">
        <v>204</v>
      </c>
      <c r="C6319" t="s">
        <v>75</v>
      </c>
      <c r="D6319">
        <v>1504</v>
      </c>
      <c r="E6319" s="12">
        <v>41839</v>
      </c>
      <c r="F6319" s="72">
        <f t="shared" si="1059"/>
        <v>2014</v>
      </c>
      <c r="G6319" s="70">
        <f t="shared" si="1060"/>
        <v>11034.195478723404</v>
      </c>
      <c r="H6319" s="70" cm="1">
        <f t="array" ref="H6319">INDEX(magic_bricks_appreciation_pivot!$A$13:$K$20,MATCH(C6319,magic_bricks_appreciation_pivot!$A$13:$A$20,0),1+MATCH(F6319,INDEX(magic_bricks_appreciation_pivot!$B$13:$K$13,0),0))</f>
        <v>0.20839433870180576</v>
      </c>
      <c r="I6319" s="70">
        <f>G6319+G6319*H6319</f>
        <v>13333.659348618423</v>
      </c>
      <c r="J6319">
        <v>146</v>
      </c>
      <c r="K6319">
        <v>1</v>
      </c>
      <c r="L6319">
        <v>1</v>
      </c>
      <c r="M6319">
        <v>4</v>
      </c>
      <c r="N6319" t="s">
        <v>176</v>
      </c>
      <c r="O6319" t="s">
        <v>155</v>
      </c>
      <c r="P6319" s="12">
        <v>33079</v>
      </c>
      <c r="Q6319" t="s">
        <v>156</v>
      </c>
      <c r="R6319" t="s">
        <v>165</v>
      </c>
      <c r="S6319" t="s">
        <v>178</v>
      </c>
      <c r="T6319" t="s">
        <v>163</v>
      </c>
      <c r="U6319">
        <v>2.9</v>
      </c>
      <c r="V6319">
        <v>2.5</v>
      </c>
      <c r="W6319">
        <v>4.2</v>
      </c>
      <c r="X6319">
        <v>3.3849999999999998</v>
      </c>
      <c r="Y6319">
        <v>414886</v>
      </c>
      <c r="Z6319">
        <v>282122</v>
      </c>
      <c r="AA6319">
        <v>16595430</v>
      </c>
    </row>
    <row r="6320" spans="1:27" hidden="1">
      <c r="A6320" t="s">
        <v>6513</v>
      </c>
      <c r="B6320" t="s">
        <v>175</v>
      </c>
      <c r="C6320" t="s">
        <v>34</v>
      </c>
      <c r="D6320">
        <v>1121</v>
      </c>
      <c r="E6320" s="12">
        <v>39447</v>
      </c>
      <c r="F6320" s="72">
        <f t="shared" si="1059"/>
        <v>2007</v>
      </c>
      <c r="G6320" s="70">
        <f t="shared" si="1060"/>
        <v>6388.0463871543261</v>
      </c>
      <c r="H6320" s="70" t="e" cm="1">
        <f t="array" ref="H6320">INDEX(magic_bricks_appreciation_pivot!$A$13:$K$20,MATCH(C6320,magic_bricks_appreciation_pivot!$A$13:$A$20,0),1+MATCH(F6320,INDEX(magic_bricks_appreciation_pivot!$B$13:$K$13,0),0))</f>
        <v>#N/A</v>
      </c>
      <c r="I6320" s="70"/>
      <c r="J6320">
        <v>44</v>
      </c>
      <c r="K6320">
        <v>1</v>
      </c>
      <c r="L6320">
        <v>1</v>
      </c>
      <c r="M6320">
        <v>3</v>
      </c>
      <c r="N6320" t="s">
        <v>184</v>
      </c>
      <c r="O6320" t="s">
        <v>161</v>
      </c>
      <c r="P6320" s="12">
        <v>24847</v>
      </c>
      <c r="Q6320" t="s">
        <v>194</v>
      </c>
      <c r="R6320" t="s">
        <v>165</v>
      </c>
      <c r="S6320" t="s">
        <v>178</v>
      </c>
      <c r="T6320" t="s">
        <v>163</v>
      </c>
      <c r="U6320">
        <v>2.1</v>
      </c>
      <c r="V6320">
        <v>4.8</v>
      </c>
      <c r="W6320">
        <v>2.6</v>
      </c>
      <c r="X6320">
        <v>3.33</v>
      </c>
      <c r="Y6320">
        <v>214830</v>
      </c>
      <c r="Z6320">
        <v>93093</v>
      </c>
      <c r="AA6320">
        <v>7161000</v>
      </c>
    </row>
    <row r="6321" spans="1:27">
      <c r="A6321" t="s">
        <v>6514</v>
      </c>
      <c r="B6321" t="s">
        <v>39</v>
      </c>
      <c r="C6321" t="s">
        <v>39</v>
      </c>
      <c r="D6321">
        <v>1979</v>
      </c>
      <c r="E6321" s="12">
        <v>40808</v>
      </c>
      <c r="F6321" s="72">
        <f t="shared" si="1059"/>
        <v>2011</v>
      </c>
      <c r="G6321" s="70">
        <f t="shared" si="1060"/>
        <v>6544.8711470439612</v>
      </c>
      <c r="H6321" s="70" cm="1">
        <f t="array" ref="H6321">INDEX(magic_bricks_appreciation_pivot!$A$13:$K$20,MATCH(C6321,magic_bricks_appreciation_pivot!$A$13:$A$20,0),1+MATCH(F6321,INDEX(magic_bricks_appreciation_pivot!$B$13:$K$13,0),0))</f>
        <v>0.32133594787779113</v>
      </c>
      <c r="I6321" s="70">
        <f t="shared" ref="I6321:I6322" si="1067">G6321+G6321*H6321</f>
        <v>8647.9735208173388</v>
      </c>
      <c r="J6321">
        <v>80</v>
      </c>
      <c r="K6321">
        <v>2</v>
      </c>
      <c r="L6321">
        <v>1</v>
      </c>
      <c r="M6321">
        <v>5</v>
      </c>
      <c r="N6321" t="s">
        <v>168</v>
      </c>
      <c r="O6321" t="s">
        <v>155</v>
      </c>
      <c r="P6321" s="12">
        <v>28033</v>
      </c>
      <c r="Q6321" t="s">
        <v>194</v>
      </c>
      <c r="R6321" t="s">
        <v>165</v>
      </c>
      <c r="S6321" t="s">
        <v>178</v>
      </c>
      <c r="T6321" t="s">
        <v>166</v>
      </c>
      <c r="U6321">
        <v>4.2</v>
      </c>
      <c r="V6321">
        <v>3.4</v>
      </c>
      <c r="W6321">
        <v>3.4</v>
      </c>
      <c r="X6321">
        <v>3.68</v>
      </c>
      <c r="Y6321">
        <v>401521</v>
      </c>
      <c r="Z6321">
        <v>220189</v>
      </c>
      <c r="AA6321">
        <v>12952300</v>
      </c>
    </row>
    <row r="6322" spans="1:27">
      <c r="A6322" t="s">
        <v>6515</v>
      </c>
      <c r="B6322" t="s">
        <v>23</v>
      </c>
      <c r="C6322" t="s">
        <v>23</v>
      </c>
      <c r="D6322">
        <v>1105</v>
      </c>
      <c r="E6322" s="12">
        <v>40782</v>
      </c>
      <c r="F6322" s="72">
        <f t="shared" si="1059"/>
        <v>2011</v>
      </c>
      <c r="G6322" s="70">
        <f t="shared" si="1060"/>
        <v>8087.556561085973</v>
      </c>
      <c r="H6322" s="70" cm="1">
        <f t="array" ref="H6322">INDEX(magic_bricks_appreciation_pivot!$A$13:$K$20,MATCH(C6322,magic_bricks_appreciation_pivot!$A$13:$A$20,0),1+MATCH(F6322,INDEX(magic_bricks_appreciation_pivot!$B$13:$K$13,0),0))</f>
        <v>0.30621792098525186</v>
      </c>
      <c r="I6322" s="70">
        <f t="shared" si="1067"/>
        <v>10564.111317072353</v>
      </c>
      <c r="J6322">
        <v>137</v>
      </c>
      <c r="K6322">
        <v>1</v>
      </c>
      <c r="L6322">
        <v>1</v>
      </c>
      <c r="M6322">
        <v>3</v>
      </c>
      <c r="N6322" t="s">
        <v>184</v>
      </c>
      <c r="O6322" t="s">
        <v>155</v>
      </c>
      <c r="P6322" s="12">
        <v>24357</v>
      </c>
      <c r="Q6322" t="s">
        <v>156</v>
      </c>
      <c r="R6322" t="s">
        <v>157</v>
      </c>
      <c r="S6322" t="s">
        <v>178</v>
      </c>
      <c r="T6322" t="s">
        <v>171</v>
      </c>
      <c r="U6322">
        <v>2.6</v>
      </c>
      <c r="V6322">
        <v>4.0999999999999996</v>
      </c>
      <c r="W6322">
        <v>3.9</v>
      </c>
      <c r="X6322">
        <v>3.57</v>
      </c>
      <c r="Y6322">
        <v>277039</v>
      </c>
      <c r="Z6322">
        <v>98304</v>
      </c>
      <c r="AA6322">
        <v>8936750</v>
      </c>
    </row>
    <row r="6323" spans="1:27" hidden="1">
      <c r="A6323" t="s">
        <v>6516</v>
      </c>
      <c r="B6323" t="s">
        <v>51</v>
      </c>
      <c r="C6323" t="s">
        <v>51</v>
      </c>
      <c r="D6323">
        <v>1528</v>
      </c>
      <c r="E6323" s="12">
        <v>39219</v>
      </c>
      <c r="F6323" s="72">
        <f t="shared" si="1059"/>
        <v>2007</v>
      </c>
      <c r="G6323" s="70">
        <f t="shared" si="1060"/>
        <v>4637.4018324607332</v>
      </c>
      <c r="H6323" s="70" t="e" cm="1">
        <f t="array" ref="H6323">INDEX(magic_bricks_appreciation_pivot!$A$13:$K$20,MATCH(C6323,magic_bricks_appreciation_pivot!$A$13:$A$20,0),1+MATCH(F6323,INDEX(magic_bricks_appreciation_pivot!$B$13:$K$13,0),0))</f>
        <v>#N/A</v>
      </c>
      <c r="I6323" s="70"/>
      <c r="J6323">
        <v>176</v>
      </c>
      <c r="K6323">
        <v>2</v>
      </c>
      <c r="L6323">
        <v>1</v>
      </c>
      <c r="M6323">
        <v>4</v>
      </c>
      <c r="N6323" t="s">
        <v>168</v>
      </c>
      <c r="O6323" t="s">
        <v>161</v>
      </c>
      <c r="P6323" s="12">
        <v>20969</v>
      </c>
      <c r="Q6323" t="s">
        <v>169</v>
      </c>
      <c r="R6323" t="s">
        <v>165</v>
      </c>
      <c r="S6323" t="s">
        <v>162</v>
      </c>
      <c r="T6323" t="s">
        <v>159</v>
      </c>
      <c r="U6323">
        <v>4.2</v>
      </c>
      <c r="V6323">
        <v>4.3</v>
      </c>
      <c r="W6323">
        <v>5</v>
      </c>
      <c r="X6323">
        <v>4.49</v>
      </c>
      <c r="Y6323">
        <v>262180</v>
      </c>
      <c r="Z6323">
        <v>56688</v>
      </c>
      <c r="AA6323">
        <v>7085950</v>
      </c>
    </row>
    <row r="6324" spans="1:27" hidden="1">
      <c r="A6324" t="s">
        <v>6517</v>
      </c>
      <c r="B6324" t="s">
        <v>39</v>
      </c>
      <c r="C6324" t="s">
        <v>39</v>
      </c>
      <c r="D6324">
        <v>1712</v>
      </c>
      <c r="E6324" s="12">
        <v>39499</v>
      </c>
      <c r="F6324" s="72">
        <f t="shared" si="1059"/>
        <v>2008</v>
      </c>
      <c r="G6324" s="70">
        <f t="shared" si="1060"/>
        <v>7300.7067757009345</v>
      </c>
      <c r="H6324" s="70" t="e" cm="1">
        <f t="array" ref="H6324">INDEX(magic_bricks_appreciation_pivot!$A$13:$K$20,MATCH(C6324,magic_bricks_appreciation_pivot!$A$13:$A$20,0),1+MATCH(F6324,INDEX(magic_bricks_appreciation_pivot!$B$13:$K$13,0),0))</f>
        <v>#N/A</v>
      </c>
      <c r="I6324" s="70"/>
      <c r="J6324">
        <v>51</v>
      </c>
      <c r="K6324">
        <v>1</v>
      </c>
      <c r="L6324">
        <v>1</v>
      </c>
      <c r="M6324">
        <v>4</v>
      </c>
      <c r="N6324" t="s">
        <v>154</v>
      </c>
      <c r="O6324" t="s">
        <v>155</v>
      </c>
      <c r="P6324" s="12">
        <v>30374</v>
      </c>
      <c r="Q6324" t="s">
        <v>169</v>
      </c>
      <c r="R6324" t="s">
        <v>177</v>
      </c>
      <c r="S6324" t="s">
        <v>178</v>
      </c>
      <c r="T6324" t="s">
        <v>163</v>
      </c>
      <c r="U6324">
        <v>3.6</v>
      </c>
      <c r="V6324">
        <v>2.9</v>
      </c>
      <c r="W6324">
        <v>2.5</v>
      </c>
      <c r="X6324">
        <v>2.9849999999999999</v>
      </c>
      <c r="Y6324">
        <v>312470</v>
      </c>
      <c r="Z6324">
        <v>62494</v>
      </c>
      <c r="AA6324">
        <v>12498810</v>
      </c>
    </row>
    <row r="6325" spans="1:27">
      <c r="A6325" t="s">
        <v>6518</v>
      </c>
      <c r="B6325" t="s">
        <v>56</v>
      </c>
      <c r="C6325" t="s">
        <v>56</v>
      </c>
      <c r="D6325">
        <v>955</v>
      </c>
      <c r="E6325" s="12">
        <v>40460</v>
      </c>
      <c r="F6325" s="72">
        <f t="shared" si="1059"/>
        <v>2010</v>
      </c>
      <c r="G6325" s="70">
        <f t="shared" si="1060"/>
        <v>10002.403141361257</v>
      </c>
      <c r="H6325" s="70" cm="1">
        <f t="array" ref="H6325">INDEX(magic_bricks_appreciation_pivot!$A$13:$K$20,MATCH(C6325,magic_bricks_appreciation_pivot!$A$13:$A$20,0),1+MATCH(F6325,INDEX(magic_bricks_appreciation_pivot!$B$13:$K$13,0),0))</f>
        <v>0.62795711804515786</v>
      </c>
      <c r="I6325" s="70">
        <f t="shared" ref="I6325:I6328" si="1068">G6325+G6325*H6325</f>
        <v>16283.483391536305</v>
      </c>
      <c r="J6325">
        <v>145</v>
      </c>
      <c r="K6325">
        <v>1</v>
      </c>
      <c r="L6325">
        <v>1</v>
      </c>
      <c r="M6325">
        <v>3</v>
      </c>
      <c r="N6325" t="s">
        <v>154</v>
      </c>
      <c r="O6325" t="s">
        <v>161</v>
      </c>
      <c r="P6325" s="12">
        <v>35715</v>
      </c>
      <c r="Q6325" t="s">
        <v>169</v>
      </c>
      <c r="R6325" t="s">
        <v>165</v>
      </c>
      <c r="S6325" t="s">
        <v>158</v>
      </c>
      <c r="T6325" t="s">
        <v>182</v>
      </c>
      <c r="U6325">
        <v>2.1</v>
      </c>
      <c r="V6325">
        <v>2.5</v>
      </c>
      <c r="W6325">
        <v>4.5</v>
      </c>
      <c r="X6325">
        <v>3.38</v>
      </c>
      <c r="Y6325">
        <v>315226</v>
      </c>
      <c r="Z6325">
        <v>19105</v>
      </c>
      <c r="AA6325">
        <v>9552295</v>
      </c>
    </row>
    <row r="6326" spans="1:27">
      <c r="A6326" t="s">
        <v>6519</v>
      </c>
      <c r="B6326" t="s">
        <v>175</v>
      </c>
      <c r="C6326" t="s">
        <v>34</v>
      </c>
      <c r="D6326">
        <v>802</v>
      </c>
      <c r="E6326" s="12">
        <v>41484</v>
      </c>
      <c r="F6326" s="72">
        <f t="shared" si="1059"/>
        <v>2013</v>
      </c>
      <c r="G6326" s="70">
        <f t="shared" si="1060"/>
        <v>10003.416458852867</v>
      </c>
      <c r="H6326" s="70" cm="1">
        <f t="array" ref="H6326">INDEX(magic_bricks_appreciation_pivot!$A$13:$K$20,MATCH(C6326,magic_bricks_appreciation_pivot!$A$13:$A$20,0),1+MATCH(F6326,INDEX(magic_bricks_appreciation_pivot!$B$13:$K$13,0),0))</f>
        <v>0.11656080922135968</v>
      </c>
      <c r="I6326" s="70">
        <f t="shared" si="1068"/>
        <v>11169.422776275025</v>
      </c>
      <c r="J6326">
        <v>3</v>
      </c>
      <c r="K6326">
        <v>1</v>
      </c>
      <c r="L6326">
        <v>1</v>
      </c>
      <c r="M6326">
        <v>3</v>
      </c>
      <c r="N6326" t="s">
        <v>193</v>
      </c>
      <c r="O6326" t="s">
        <v>161</v>
      </c>
      <c r="P6326" s="12">
        <v>31264</v>
      </c>
      <c r="Q6326" t="s">
        <v>169</v>
      </c>
      <c r="R6326" t="s">
        <v>165</v>
      </c>
      <c r="S6326" t="s">
        <v>162</v>
      </c>
      <c r="T6326" t="s">
        <v>166</v>
      </c>
      <c r="U6326">
        <v>3.8</v>
      </c>
      <c r="V6326">
        <v>3.5</v>
      </c>
      <c r="W6326">
        <v>2.2999999999999998</v>
      </c>
      <c r="X6326">
        <v>3.23</v>
      </c>
      <c r="Y6326">
        <v>264750</v>
      </c>
      <c r="Z6326">
        <v>24068</v>
      </c>
      <c r="AA6326">
        <v>8022740</v>
      </c>
    </row>
    <row r="6327" spans="1:27">
      <c r="A6327" t="s">
        <v>6520</v>
      </c>
      <c r="B6327" t="s">
        <v>23</v>
      </c>
      <c r="C6327" t="s">
        <v>23</v>
      </c>
      <c r="D6327">
        <v>701</v>
      </c>
      <c r="E6327" s="12">
        <v>40517</v>
      </c>
      <c r="F6327" s="72">
        <f t="shared" si="1059"/>
        <v>2010</v>
      </c>
      <c r="G6327" s="70">
        <f t="shared" si="1060"/>
        <v>5400.1426533523536</v>
      </c>
      <c r="H6327" s="70" cm="1">
        <f t="array" ref="H6327">INDEX(magic_bricks_appreciation_pivot!$A$13:$K$20,MATCH(C6327,magic_bricks_appreciation_pivot!$A$13:$A$20,0),1+MATCH(F6327,INDEX(magic_bricks_appreciation_pivot!$B$13:$K$13,0),0))</f>
        <v>0.49881786187527283</v>
      </c>
      <c r="I6327" s="70">
        <f t="shared" si="1068"/>
        <v>8093.8302655190373</v>
      </c>
      <c r="J6327">
        <v>82</v>
      </c>
      <c r="K6327">
        <v>1</v>
      </c>
      <c r="L6327">
        <v>1</v>
      </c>
      <c r="M6327">
        <v>2</v>
      </c>
      <c r="N6327" t="s">
        <v>176</v>
      </c>
      <c r="O6327" t="s">
        <v>155</v>
      </c>
      <c r="P6327" s="12">
        <v>37597</v>
      </c>
      <c r="Q6327" t="s">
        <v>194</v>
      </c>
      <c r="R6327" t="s">
        <v>177</v>
      </c>
      <c r="S6327" t="s">
        <v>178</v>
      </c>
      <c r="T6327" t="s">
        <v>159</v>
      </c>
      <c r="U6327">
        <v>4.0999999999999996</v>
      </c>
      <c r="V6327">
        <v>4.8</v>
      </c>
      <c r="W6327">
        <v>2.8</v>
      </c>
      <c r="X6327">
        <v>3.79</v>
      </c>
      <c r="Y6327">
        <v>140064</v>
      </c>
      <c r="Z6327">
        <v>60568</v>
      </c>
      <c r="AA6327">
        <v>3785500</v>
      </c>
    </row>
    <row r="6328" spans="1:27">
      <c r="A6328" t="s">
        <v>6521</v>
      </c>
      <c r="B6328" t="s">
        <v>23</v>
      </c>
      <c r="C6328" t="s">
        <v>23</v>
      </c>
      <c r="D6328">
        <v>1418</v>
      </c>
      <c r="E6328" s="12">
        <v>40862</v>
      </c>
      <c r="F6328" s="72">
        <f t="shared" si="1059"/>
        <v>2011</v>
      </c>
      <c r="G6328" s="70">
        <f t="shared" si="1060"/>
        <v>4623.236953455571</v>
      </c>
      <c r="H6328" s="70" cm="1">
        <f t="array" ref="H6328">INDEX(magic_bricks_appreciation_pivot!$A$13:$K$20,MATCH(C6328,magic_bricks_appreciation_pivot!$A$13:$A$20,0),1+MATCH(F6328,INDEX(magic_bricks_appreciation_pivot!$B$13:$K$13,0),0))</f>
        <v>0.30621792098525186</v>
      </c>
      <c r="I6328" s="70">
        <f t="shared" si="1068"/>
        <v>6038.9549615649257</v>
      </c>
      <c r="J6328">
        <v>175</v>
      </c>
      <c r="K6328">
        <v>2</v>
      </c>
      <c r="L6328">
        <v>2</v>
      </c>
      <c r="M6328">
        <v>4</v>
      </c>
      <c r="N6328" t="s">
        <v>193</v>
      </c>
      <c r="O6328" t="s">
        <v>155</v>
      </c>
      <c r="P6328" s="12">
        <v>26262</v>
      </c>
      <c r="Q6328" t="s">
        <v>169</v>
      </c>
      <c r="R6328" t="s">
        <v>177</v>
      </c>
      <c r="S6328" t="s">
        <v>178</v>
      </c>
      <c r="T6328" t="s">
        <v>173</v>
      </c>
      <c r="U6328">
        <v>2.2999999999999998</v>
      </c>
      <c r="V6328">
        <v>3.6</v>
      </c>
      <c r="W6328">
        <v>4.8</v>
      </c>
      <c r="X6328">
        <v>3.69</v>
      </c>
      <c r="Y6328">
        <v>314676</v>
      </c>
      <c r="Z6328">
        <v>72113</v>
      </c>
      <c r="AA6328">
        <v>6555750</v>
      </c>
    </row>
    <row r="6329" spans="1:27" hidden="1">
      <c r="A6329" t="s">
        <v>6522</v>
      </c>
      <c r="B6329" t="s">
        <v>56</v>
      </c>
      <c r="C6329" t="s">
        <v>56</v>
      </c>
      <c r="D6329">
        <v>1155</v>
      </c>
      <c r="E6329" s="12">
        <v>39334</v>
      </c>
      <c r="F6329" s="72">
        <f t="shared" si="1059"/>
        <v>2007</v>
      </c>
      <c r="G6329" s="70">
        <f t="shared" si="1060"/>
        <v>11660.731601731602</v>
      </c>
      <c r="H6329" s="70" t="e" cm="1">
        <f t="array" ref="H6329">INDEX(magic_bricks_appreciation_pivot!$A$13:$K$20,MATCH(C6329,magic_bricks_appreciation_pivot!$A$13:$A$20,0),1+MATCH(F6329,INDEX(magic_bricks_appreciation_pivot!$B$13:$K$13,0),0))</f>
        <v>#N/A</v>
      </c>
      <c r="I6329" s="70"/>
      <c r="J6329">
        <v>150</v>
      </c>
      <c r="K6329">
        <v>1</v>
      </c>
      <c r="L6329">
        <v>1</v>
      </c>
      <c r="M6329">
        <v>3</v>
      </c>
      <c r="N6329" t="s">
        <v>168</v>
      </c>
      <c r="O6329" t="s">
        <v>161</v>
      </c>
      <c r="P6329" s="12">
        <v>30939</v>
      </c>
      <c r="Q6329" t="s">
        <v>156</v>
      </c>
      <c r="R6329" t="s">
        <v>165</v>
      </c>
      <c r="S6329" t="s">
        <v>178</v>
      </c>
      <c r="T6329" t="s">
        <v>182</v>
      </c>
      <c r="U6329">
        <v>2.2999999999999998</v>
      </c>
      <c r="V6329">
        <v>2.2999999999999998</v>
      </c>
      <c r="W6329">
        <v>5</v>
      </c>
      <c r="X6329">
        <v>3.65</v>
      </c>
      <c r="Y6329">
        <v>457917</v>
      </c>
      <c r="Z6329">
        <v>134681</v>
      </c>
      <c r="AA6329">
        <v>13468145</v>
      </c>
    </row>
    <row r="6330" spans="1:27">
      <c r="A6330" t="s">
        <v>6523</v>
      </c>
      <c r="B6330" t="s">
        <v>175</v>
      </c>
      <c r="C6330" t="s">
        <v>34</v>
      </c>
      <c r="D6330">
        <v>1061</v>
      </c>
      <c r="E6330" s="12">
        <v>41570</v>
      </c>
      <c r="F6330" s="72">
        <f t="shared" si="1059"/>
        <v>2013</v>
      </c>
      <c r="G6330" s="70">
        <f t="shared" si="1060"/>
        <v>9573.3270499528753</v>
      </c>
      <c r="H6330" s="70" cm="1">
        <f t="array" ref="H6330">INDEX(magic_bricks_appreciation_pivot!$A$13:$K$20,MATCH(C6330,magic_bricks_appreciation_pivot!$A$13:$A$20,0),1+MATCH(F6330,INDEX(magic_bricks_appreciation_pivot!$B$13:$K$13,0),0))</f>
        <v>0.11656080922135968</v>
      </c>
      <c r="I6330" s="70">
        <f>G6330+G6330*H6330</f>
        <v>10689.201797836115</v>
      </c>
      <c r="J6330">
        <v>147</v>
      </c>
      <c r="K6330">
        <v>1</v>
      </c>
      <c r="L6330">
        <v>1</v>
      </c>
      <c r="M6330">
        <v>3</v>
      </c>
      <c r="N6330" t="s">
        <v>193</v>
      </c>
      <c r="O6330" t="s">
        <v>155</v>
      </c>
      <c r="P6330" s="12">
        <v>27700</v>
      </c>
      <c r="Q6330" t="s">
        <v>194</v>
      </c>
      <c r="R6330" t="s">
        <v>170</v>
      </c>
      <c r="S6330" t="s">
        <v>162</v>
      </c>
      <c r="T6330" t="s">
        <v>182</v>
      </c>
      <c r="U6330">
        <v>2.4</v>
      </c>
      <c r="V6330">
        <v>3.9</v>
      </c>
      <c r="W6330">
        <v>3.1</v>
      </c>
      <c r="X6330">
        <v>3.21</v>
      </c>
      <c r="Y6330">
        <v>274247</v>
      </c>
      <c r="Z6330">
        <v>152360</v>
      </c>
      <c r="AA6330">
        <v>10157300</v>
      </c>
    </row>
    <row r="6331" spans="1:27" hidden="1">
      <c r="A6331" t="s">
        <v>6524</v>
      </c>
      <c r="B6331" t="s">
        <v>201</v>
      </c>
      <c r="C6331" t="s">
        <v>201</v>
      </c>
      <c r="D6331">
        <v>2258</v>
      </c>
      <c r="E6331" s="12">
        <v>39963</v>
      </c>
      <c r="F6331" s="72">
        <f t="shared" si="1059"/>
        <v>2009</v>
      </c>
      <c r="G6331" s="70">
        <f t="shared" si="1060"/>
        <v>7682.1080602302927</v>
      </c>
      <c r="H6331" s="70" t="e" cm="1">
        <f t="array" ref="H6331">INDEX(magic_bricks_appreciation_pivot!$A$13:$K$20,MATCH(C6331,magic_bricks_appreciation_pivot!$A$13:$A$20,0),1+MATCH(F6331,INDEX(magic_bricks_appreciation_pivot!$B$13:$K$13,0),0))</f>
        <v>#N/A</v>
      </c>
      <c r="I6331" s="70"/>
      <c r="J6331">
        <v>52</v>
      </c>
      <c r="K6331">
        <v>4</v>
      </c>
      <c r="L6331">
        <v>2</v>
      </c>
      <c r="M6331">
        <v>6</v>
      </c>
      <c r="N6331" t="s">
        <v>193</v>
      </c>
      <c r="O6331" t="s">
        <v>161</v>
      </c>
      <c r="P6331" s="12">
        <v>32663</v>
      </c>
      <c r="Q6331" t="s">
        <v>156</v>
      </c>
      <c r="R6331" t="s">
        <v>177</v>
      </c>
      <c r="S6331" t="s">
        <v>158</v>
      </c>
      <c r="T6331" t="s">
        <v>166</v>
      </c>
      <c r="U6331">
        <v>2.6</v>
      </c>
      <c r="V6331">
        <v>4.5999999999999996</v>
      </c>
      <c r="W6331">
        <v>4.5</v>
      </c>
      <c r="X6331">
        <v>3.96</v>
      </c>
      <c r="Y6331">
        <v>693848</v>
      </c>
      <c r="Z6331">
        <v>312232</v>
      </c>
      <c r="AA6331">
        <v>17346200</v>
      </c>
    </row>
    <row r="6332" spans="1:27" hidden="1">
      <c r="A6332" t="s">
        <v>6525</v>
      </c>
      <c r="B6332" t="s">
        <v>175</v>
      </c>
      <c r="C6332" t="s">
        <v>34</v>
      </c>
      <c r="D6332">
        <v>947</v>
      </c>
      <c r="E6332" s="12">
        <v>39306</v>
      </c>
      <c r="F6332" s="72">
        <f t="shared" si="1059"/>
        <v>2007</v>
      </c>
      <c r="G6332" s="70">
        <f t="shared" si="1060"/>
        <v>9567.6874340021113</v>
      </c>
      <c r="H6332" s="70" t="e" cm="1">
        <f t="array" ref="H6332">INDEX(magic_bricks_appreciation_pivot!$A$13:$K$20,MATCH(C6332,magic_bricks_appreciation_pivot!$A$13:$A$20,0),1+MATCH(F6332,INDEX(magic_bricks_appreciation_pivot!$B$13:$K$13,0),0))</f>
        <v>#N/A</v>
      </c>
      <c r="I6332" s="70"/>
      <c r="J6332">
        <v>145</v>
      </c>
      <c r="K6332">
        <v>1</v>
      </c>
      <c r="L6332">
        <v>1</v>
      </c>
      <c r="M6332">
        <v>3</v>
      </c>
      <c r="N6332" t="s">
        <v>154</v>
      </c>
      <c r="O6332" t="s">
        <v>161</v>
      </c>
      <c r="P6332" s="12">
        <v>34926</v>
      </c>
      <c r="Q6332" t="s">
        <v>194</v>
      </c>
      <c r="R6332" t="s">
        <v>177</v>
      </c>
      <c r="S6332" t="s">
        <v>162</v>
      </c>
      <c r="T6332" t="s">
        <v>182</v>
      </c>
      <c r="U6332">
        <v>2.2999999999999998</v>
      </c>
      <c r="V6332">
        <v>4</v>
      </c>
      <c r="W6332">
        <v>3.4</v>
      </c>
      <c r="X6332">
        <v>3.31</v>
      </c>
      <c r="Y6332">
        <v>226515</v>
      </c>
      <c r="Z6332">
        <v>90606</v>
      </c>
      <c r="AA6332">
        <v>9060600</v>
      </c>
    </row>
    <row r="6333" spans="1:27" hidden="1">
      <c r="A6333" t="s">
        <v>6526</v>
      </c>
      <c r="B6333" t="s">
        <v>201</v>
      </c>
      <c r="C6333" t="s">
        <v>201</v>
      </c>
      <c r="D6333">
        <v>1868</v>
      </c>
      <c r="E6333" s="12">
        <v>39902</v>
      </c>
      <c r="F6333" s="72">
        <f t="shared" si="1059"/>
        <v>2009</v>
      </c>
      <c r="G6333" s="70">
        <f t="shared" si="1060"/>
        <v>6447.2912205567454</v>
      </c>
      <c r="H6333" s="70" t="e" cm="1">
        <f t="array" ref="H6333">INDEX(magic_bricks_appreciation_pivot!$A$13:$K$20,MATCH(C6333,magic_bricks_appreciation_pivot!$A$13:$A$20,0),1+MATCH(F6333,INDEX(magic_bricks_appreciation_pivot!$B$13:$K$13,0),0))</f>
        <v>#N/A</v>
      </c>
      <c r="I6333" s="70"/>
      <c r="J6333">
        <v>26</v>
      </c>
      <c r="K6333">
        <v>3</v>
      </c>
      <c r="L6333">
        <v>2</v>
      </c>
      <c r="M6333">
        <v>5</v>
      </c>
      <c r="N6333" t="s">
        <v>154</v>
      </c>
      <c r="O6333" t="s">
        <v>155</v>
      </c>
      <c r="P6333" s="12">
        <v>29317</v>
      </c>
      <c r="Q6333" t="s">
        <v>169</v>
      </c>
      <c r="R6333" t="s">
        <v>157</v>
      </c>
      <c r="S6333" t="s">
        <v>162</v>
      </c>
      <c r="T6333" t="s">
        <v>166</v>
      </c>
      <c r="U6333">
        <v>2.4</v>
      </c>
      <c r="V6333">
        <v>4.5999999999999996</v>
      </c>
      <c r="W6333">
        <v>2.1</v>
      </c>
      <c r="X6333">
        <v>2.94</v>
      </c>
      <c r="Y6333">
        <v>505829</v>
      </c>
      <c r="Z6333">
        <v>192697</v>
      </c>
      <c r="AA6333">
        <v>12043540</v>
      </c>
    </row>
    <row r="6334" spans="1:27">
      <c r="A6334" t="s">
        <v>6527</v>
      </c>
      <c r="B6334" t="s">
        <v>75</v>
      </c>
      <c r="C6334" t="s">
        <v>75</v>
      </c>
      <c r="D6334">
        <v>1713</v>
      </c>
      <c r="E6334" s="12">
        <v>40293</v>
      </c>
      <c r="F6334" s="72">
        <f t="shared" si="1059"/>
        <v>2010</v>
      </c>
      <c r="G6334" s="70">
        <f t="shared" si="1060"/>
        <v>7433.531815528313</v>
      </c>
      <c r="H6334" s="70" cm="1">
        <f t="array" ref="H6334">INDEX(magic_bricks_appreciation_pivot!$A$13:$K$20,MATCH(C6334,magic_bricks_appreciation_pivot!$A$13:$A$20,0),1+MATCH(F6334,INDEX(magic_bricks_appreciation_pivot!$B$13:$K$13,0),0))</f>
        <v>0.78146973215161719</v>
      </c>
      <c r="I6334" s="70">
        <f t="shared" ref="I6334:I6335" si="1069">G6334+G6334*H6334</f>
        <v>13242.611932349748</v>
      </c>
      <c r="J6334">
        <v>150</v>
      </c>
      <c r="K6334">
        <v>1</v>
      </c>
      <c r="L6334">
        <v>1</v>
      </c>
      <c r="M6334">
        <v>4</v>
      </c>
      <c r="N6334" t="s">
        <v>184</v>
      </c>
      <c r="O6334" t="s">
        <v>161</v>
      </c>
      <c r="P6334" s="12">
        <v>29343</v>
      </c>
      <c r="Q6334" t="s">
        <v>169</v>
      </c>
      <c r="R6334" t="s">
        <v>157</v>
      </c>
      <c r="S6334" t="s">
        <v>178</v>
      </c>
      <c r="T6334" t="s">
        <v>166</v>
      </c>
      <c r="U6334">
        <v>2.2000000000000002</v>
      </c>
      <c r="V6334">
        <v>3.2</v>
      </c>
      <c r="W6334">
        <v>2.7</v>
      </c>
      <c r="X6334">
        <v>2.6749999999999998</v>
      </c>
      <c r="Y6334">
        <v>382009</v>
      </c>
      <c r="Z6334">
        <v>203738</v>
      </c>
      <c r="AA6334">
        <v>12733640</v>
      </c>
    </row>
    <row r="6335" spans="1:27">
      <c r="A6335" t="s">
        <v>6528</v>
      </c>
      <c r="B6335" t="s">
        <v>175</v>
      </c>
      <c r="C6335" t="s">
        <v>34</v>
      </c>
      <c r="D6335">
        <v>886</v>
      </c>
      <c r="E6335" s="12">
        <v>40939</v>
      </c>
      <c r="F6335" s="72">
        <f t="shared" si="1059"/>
        <v>2012</v>
      </c>
      <c r="G6335" s="70">
        <f t="shared" si="1060"/>
        <v>11686.625282167042</v>
      </c>
      <c r="H6335" s="70" cm="1">
        <f t="array" ref="H6335">INDEX(magic_bricks_appreciation_pivot!$A$13:$K$20,MATCH(C6335,magic_bricks_appreciation_pivot!$A$13:$A$20,0),1+MATCH(F6335,INDEX(magic_bricks_appreciation_pivot!$B$13:$K$13,0),0))</f>
        <v>0.22606337179266398</v>
      </c>
      <c r="I6335" s="70">
        <f t="shared" si="1069"/>
        <v>14328.543198331117</v>
      </c>
      <c r="J6335">
        <v>153</v>
      </c>
      <c r="K6335">
        <v>1</v>
      </c>
      <c r="L6335">
        <v>1</v>
      </c>
      <c r="M6335">
        <v>3</v>
      </c>
      <c r="N6335" t="s">
        <v>176</v>
      </c>
      <c r="O6335" t="s">
        <v>161</v>
      </c>
      <c r="P6335" s="12">
        <v>37654</v>
      </c>
      <c r="Q6335" t="s">
        <v>156</v>
      </c>
      <c r="R6335" t="s">
        <v>177</v>
      </c>
      <c r="S6335" t="s">
        <v>158</v>
      </c>
      <c r="T6335" t="s">
        <v>163</v>
      </c>
      <c r="U6335">
        <v>3.5</v>
      </c>
      <c r="V6335">
        <v>4.9000000000000004</v>
      </c>
      <c r="W6335">
        <v>3.4</v>
      </c>
      <c r="X6335">
        <v>4.03</v>
      </c>
      <c r="Y6335">
        <v>300276</v>
      </c>
      <c r="Z6335">
        <v>93189</v>
      </c>
      <c r="AA6335">
        <v>10354350</v>
      </c>
    </row>
    <row r="6336" spans="1:27" hidden="1">
      <c r="A6336" t="s">
        <v>6529</v>
      </c>
      <c r="B6336" t="s">
        <v>201</v>
      </c>
      <c r="C6336" t="s">
        <v>201</v>
      </c>
      <c r="D6336">
        <v>2122</v>
      </c>
      <c r="E6336" s="12">
        <v>39727</v>
      </c>
      <c r="F6336" s="72">
        <f t="shared" si="1059"/>
        <v>2008</v>
      </c>
      <c r="G6336" s="70">
        <f t="shared" si="1060"/>
        <v>8084.6371347785107</v>
      </c>
      <c r="H6336" s="70" t="e" cm="1">
        <f t="array" ref="H6336">INDEX(magic_bricks_appreciation_pivot!$A$13:$K$20,MATCH(C6336,magic_bricks_appreciation_pivot!$A$13:$A$20,0),1+MATCH(F6336,INDEX(magic_bricks_appreciation_pivot!$B$13:$K$13,0),0))</f>
        <v>#N/A</v>
      </c>
      <c r="I6336" s="70"/>
      <c r="J6336">
        <v>2</v>
      </c>
      <c r="K6336">
        <v>3</v>
      </c>
      <c r="L6336">
        <v>2</v>
      </c>
      <c r="M6336">
        <v>5</v>
      </c>
      <c r="N6336" t="s">
        <v>154</v>
      </c>
      <c r="O6336" t="s">
        <v>161</v>
      </c>
      <c r="P6336" s="12">
        <v>32427</v>
      </c>
      <c r="Q6336" t="s">
        <v>156</v>
      </c>
      <c r="R6336" t="s">
        <v>170</v>
      </c>
      <c r="S6336" t="s">
        <v>158</v>
      </c>
      <c r="T6336" t="s">
        <v>182</v>
      </c>
      <c r="U6336">
        <v>3.8</v>
      </c>
      <c r="V6336">
        <v>2.8</v>
      </c>
      <c r="W6336">
        <v>4.5999999999999996</v>
      </c>
      <c r="X6336">
        <v>3.82</v>
      </c>
      <c r="Y6336">
        <v>566135</v>
      </c>
      <c r="Z6336">
        <v>308801</v>
      </c>
      <c r="AA6336">
        <v>17155600</v>
      </c>
    </row>
    <row r="6337" spans="1:27">
      <c r="A6337" t="s">
        <v>6530</v>
      </c>
      <c r="B6337" t="s">
        <v>23</v>
      </c>
      <c r="C6337" t="s">
        <v>23</v>
      </c>
      <c r="D6337">
        <v>980</v>
      </c>
      <c r="E6337" s="12">
        <v>40315</v>
      </c>
      <c r="F6337" s="72">
        <f t="shared" si="1059"/>
        <v>2010</v>
      </c>
      <c r="G6337" s="70">
        <f t="shared" si="1060"/>
        <v>6310.7142857142853</v>
      </c>
      <c r="H6337" s="70" cm="1">
        <f t="array" ref="H6337">INDEX(magic_bricks_appreciation_pivot!$A$13:$K$20,MATCH(C6337,magic_bricks_appreciation_pivot!$A$13:$A$20,0),1+MATCH(F6337,INDEX(magic_bricks_appreciation_pivot!$B$13:$K$13,0),0))</f>
        <v>0.49881786187527283</v>
      </c>
      <c r="I6337" s="70">
        <f t="shared" ref="I6337:I6342" si="1070">G6337+G6337*H6337</f>
        <v>9458.6112926200258</v>
      </c>
      <c r="J6337">
        <v>148</v>
      </c>
      <c r="K6337">
        <v>1</v>
      </c>
      <c r="L6337">
        <v>1</v>
      </c>
      <c r="M6337">
        <v>3</v>
      </c>
      <c r="N6337" t="s">
        <v>154</v>
      </c>
      <c r="O6337" t="s">
        <v>161</v>
      </c>
      <c r="P6337" s="12">
        <v>27175</v>
      </c>
      <c r="Q6337" t="s">
        <v>169</v>
      </c>
      <c r="R6337" t="s">
        <v>170</v>
      </c>
      <c r="S6337" t="s">
        <v>158</v>
      </c>
      <c r="T6337" t="s">
        <v>163</v>
      </c>
      <c r="U6337">
        <v>3.2</v>
      </c>
      <c r="V6337">
        <v>4.2</v>
      </c>
      <c r="W6337">
        <v>4.3</v>
      </c>
      <c r="X6337">
        <v>3.94</v>
      </c>
      <c r="Y6337">
        <v>272118</v>
      </c>
      <c r="Z6337">
        <v>68030</v>
      </c>
      <c r="AA6337">
        <v>6184500</v>
      </c>
    </row>
    <row r="6338" spans="1:27">
      <c r="A6338" t="s">
        <v>6531</v>
      </c>
      <c r="B6338" t="s">
        <v>39</v>
      </c>
      <c r="C6338" t="s">
        <v>39</v>
      </c>
      <c r="D6338">
        <v>1916</v>
      </c>
      <c r="E6338" s="12">
        <v>40711</v>
      </c>
      <c r="F6338" s="72">
        <f t="shared" si="1059"/>
        <v>2011</v>
      </c>
      <c r="G6338" s="70">
        <f t="shared" si="1060"/>
        <v>12217.04592901879</v>
      </c>
      <c r="H6338" s="70" cm="1">
        <f t="array" ref="H6338">INDEX(magic_bricks_appreciation_pivot!$A$13:$K$20,MATCH(C6338,magic_bricks_appreciation_pivot!$A$13:$A$20,0),1+MATCH(F6338,INDEX(magic_bricks_appreciation_pivot!$B$13:$K$13,0),0))</f>
        <v>0.32133594787779113</v>
      </c>
      <c r="I6338" s="70">
        <f t="shared" si="1070"/>
        <v>16142.821962886552</v>
      </c>
      <c r="J6338">
        <v>15</v>
      </c>
      <c r="K6338">
        <v>2</v>
      </c>
      <c r="L6338">
        <v>1</v>
      </c>
      <c r="M6338">
        <v>5</v>
      </c>
      <c r="N6338" t="s">
        <v>193</v>
      </c>
      <c r="O6338" t="s">
        <v>155</v>
      </c>
      <c r="P6338" s="12">
        <v>37791</v>
      </c>
      <c r="Q6338" t="s">
        <v>156</v>
      </c>
      <c r="R6338" t="s">
        <v>157</v>
      </c>
      <c r="S6338" t="s">
        <v>162</v>
      </c>
      <c r="T6338" t="s">
        <v>182</v>
      </c>
      <c r="U6338">
        <v>4.3</v>
      </c>
      <c r="V6338">
        <v>2.9</v>
      </c>
      <c r="W6338">
        <v>2.5</v>
      </c>
      <c r="X6338">
        <v>3.23</v>
      </c>
      <c r="Y6338">
        <v>936314</v>
      </c>
      <c r="Z6338">
        <v>444749</v>
      </c>
      <c r="AA6338">
        <v>23407860</v>
      </c>
    </row>
    <row r="6339" spans="1:27">
      <c r="A6339" t="s">
        <v>6532</v>
      </c>
      <c r="B6339" t="s">
        <v>201</v>
      </c>
      <c r="C6339" t="s">
        <v>201</v>
      </c>
      <c r="D6339">
        <v>2079</v>
      </c>
      <c r="E6339" s="12">
        <v>40836</v>
      </c>
      <c r="F6339" s="72">
        <f t="shared" ref="F6339:F6402" si="1071">YEAR(E6339)</f>
        <v>2011</v>
      </c>
      <c r="G6339" s="70">
        <f t="shared" ref="G6339:G6402" si="1072">AA6339/D6339</f>
        <v>8462.6936026936019</v>
      </c>
      <c r="H6339" s="70" cm="1">
        <f t="array" ref="H6339">INDEX(magic_bricks_appreciation_pivot!$A$13:$K$20,MATCH(C6339,magic_bricks_appreciation_pivot!$A$13:$A$20,0),1+MATCH(F6339,INDEX(magic_bricks_appreciation_pivot!$B$13:$K$13,0),0))</f>
        <v>0.57884713052310821</v>
      </c>
      <c r="I6339" s="70">
        <f t="shared" si="1070"/>
        <v>13361.299511109057</v>
      </c>
      <c r="J6339">
        <v>112</v>
      </c>
      <c r="K6339">
        <v>3</v>
      </c>
      <c r="L6339">
        <v>2</v>
      </c>
      <c r="M6339">
        <v>5</v>
      </c>
      <c r="N6339" t="s">
        <v>184</v>
      </c>
      <c r="O6339" t="s">
        <v>161</v>
      </c>
      <c r="P6339" s="12">
        <v>30981</v>
      </c>
      <c r="Q6339" t="s">
        <v>156</v>
      </c>
      <c r="R6339" t="s">
        <v>170</v>
      </c>
      <c r="S6339" t="s">
        <v>162</v>
      </c>
      <c r="T6339" t="s">
        <v>182</v>
      </c>
      <c r="U6339">
        <v>3.8</v>
      </c>
      <c r="V6339">
        <v>2.2000000000000002</v>
      </c>
      <c r="W6339">
        <v>3.9</v>
      </c>
      <c r="X6339">
        <v>3.36</v>
      </c>
      <c r="Y6339">
        <v>563006</v>
      </c>
      <c r="Z6339">
        <v>228721</v>
      </c>
      <c r="AA6339">
        <v>17593940</v>
      </c>
    </row>
    <row r="6340" spans="1:27">
      <c r="A6340" t="s">
        <v>6533</v>
      </c>
      <c r="B6340" t="s">
        <v>23</v>
      </c>
      <c r="C6340" t="s">
        <v>23</v>
      </c>
      <c r="D6340">
        <v>1377</v>
      </c>
      <c r="E6340" s="12">
        <v>40685</v>
      </c>
      <c r="F6340" s="72">
        <f t="shared" si="1071"/>
        <v>2011</v>
      </c>
      <c r="G6340" s="70">
        <f t="shared" si="1072"/>
        <v>4430.1016702977486</v>
      </c>
      <c r="H6340" s="70" cm="1">
        <f t="array" ref="H6340">INDEX(magic_bricks_appreciation_pivot!$A$13:$K$20,MATCH(C6340,magic_bricks_appreciation_pivot!$A$13:$A$20,0),1+MATCH(F6340,INDEX(magic_bricks_appreciation_pivot!$B$13:$K$13,0),0))</f>
        <v>0.30621792098525186</v>
      </c>
      <c r="I6340" s="70">
        <f t="shared" si="1070"/>
        <v>5786.6781935296167</v>
      </c>
      <c r="J6340">
        <v>112</v>
      </c>
      <c r="K6340">
        <v>2</v>
      </c>
      <c r="L6340">
        <v>2</v>
      </c>
      <c r="M6340">
        <v>4</v>
      </c>
      <c r="N6340" t="s">
        <v>193</v>
      </c>
      <c r="O6340" t="s">
        <v>161</v>
      </c>
      <c r="P6340" s="12">
        <v>27180</v>
      </c>
      <c r="Q6340" t="s">
        <v>194</v>
      </c>
      <c r="R6340" t="s">
        <v>165</v>
      </c>
      <c r="S6340" t="s">
        <v>158</v>
      </c>
      <c r="T6340" t="s">
        <v>171</v>
      </c>
      <c r="U6340">
        <v>4</v>
      </c>
      <c r="V6340">
        <v>4.7</v>
      </c>
      <c r="W6340">
        <v>2.2999999999999998</v>
      </c>
      <c r="X6340">
        <v>3.53</v>
      </c>
      <c r="Y6340">
        <v>256211</v>
      </c>
      <c r="Z6340">
        <v>115905</v>
      </c>
      <c r="AA6340">
        <v>6100250</v>
      </c>
    </row>
    <row r="6341" spans="1:27">
      <c r="A6341" t="s">
        <v>6534</v>
      </c>
      <c r="B6341" t="s">
        <v>201</v>
      </c>
      <c r="C6341" t="s">
        <v>201</v>
      </c>
      <c r="D6341">
        <v>2363</v>
      </c>
      <c r="E6341" s="12">
        <v>40361</v>
      </c>
      <c r="F6341" s="72">
        <f t="shared" si="1071"/>
        <v>2010</v>
      </c>
      <c r="G6341" s="70">
        <f t="shared" si="1072"/>
        <v>7810.9098603470165</v>
      </c>
      <c r="H6341" s="70" cm="1">
        <f t="array" ref="H6341">INDEX(magic_bricks_appreciation_pivot!$A$13:$K$20,MATCH(C6341,magic_bricks_appreciation_pivot!$A$13:$A$20,0),1+MATCH(F6341,INDEX(magic_bricks_appreciation_pivot!$B$13:$K$13,0),0))</f>
        <v>0.62790190260080292</v>
      </c>
      <c r="I6341" s="70">
        <f t="shared" si="1070"/>
        <v>12715.39502270228</v>
      </c>
      <c r="J6341">
        <v>169</v>
      </c>
      <c r="K6341">
        <v>4</v>
      </c>
      <c r="L6341">
        <v>2</v>
      </c>
      <c r="M6341">
        <v>6</v>
      </c>
      <c r="N6341" t="s">
        <v>168</v>
      </c>
      <c r="O6341" t="s">
        <v>161</v>
      </c>
      <c r="P6341" s="12">
        <v>33426</v>
      </c>
      <c r="Q6341" t="s">
        <v>156</v>
      </c>
      <c r="R6341" t="s">
        <v>170</v>
      </c>
      <c r="S6341" t="s">
        <v>162</v>
      </c>
      <c r="T6341" t="s">
        <v>166</v>
      </c>
      <c r="U6341">
        <v>3.5</v>
      </c>
      <c r="V6341">
        <v>4.9000000000000004</v>
      </c>
      <c r="W6341">
        <v>4.5999999999999996</v>
      </c>
      <c r="X6341">
        <v>4.3600000000000003</v>
      </c>
      <c r="Y6341">
        <v>756744</v>
      </c>
      <c r="Z6341">
        <v>184572</v>
      </c>
      <c r="AA6341">
        <v>18457180</v>
      </c>
    </row>
    <row r="6342" spans="1:27">
      <c r="A6342" t="s">
        <v>6535</v>
      </c>
      <c r="B6342" t="s">
        <v>23</v>
      </c>
      <c r="C6342" t="s">
        <v>23</v>
      </c>
      <c r="D6342">
        <v>1568</v>
      </c>
      <c r="E6342" s="12">
        <v>40964</v>
      </c>
      <c r="F6342" s="72">
        <f t="shared" si="1071"/>
        <v>2012</v>
      </c>
      <c r="G6342" s="70">
        <f t="shared" si="1072"/>
        <v>4983.7372448979595</v>
      </c>
      <c r="H6342" s="70" cm="1">
        <f t="array" ref="H6342">INDEX(magic_bricks_appreciation_pivot!$A$13:$K$20,MATCH(C6342,magic_bricks_appreciation_pivot!$A$13:$A$20,0),1+MATCH(F6342,INDEX(magic_bricks_appreciation_pivot!$B$13:$K$13,0),0))</f>
        <v>0.26292059267573231</v>
      </c>
      <c r="I6342" s="70">
        <f t="shared" si="1070"/>
        <v>6294.0643950666527</v>
      </c>
      <c r="J6342">
        <v>142</v>
      </c>
      <c r="K6342">
        <v>2</v>
      </c>
      <c r="L6342">
        <v>2</v>
      </c>
      <c r="M6342">
        <v>4</v>
      </c>
      <c r="N6342" t="s">
        <v>168</v>
      </c>
      <c r="O6342" t="s">
        <v>155</v>
      </c>
      <c r="P6342" s="12">
        <v>24174</v>
      </c>
      <c r="Q6342" t="s">
        <v>194</v>
      </c>
      <c r="R6342" t="s">
        <v>165</v>
      </c>
      <c r="S6342" t="s">
        <v>162</v>
      </c>
      <c r="T6342" t="s">
        <v>171</v>
      </c>
      <c r="U6342">
        <v>3.7</v>
      </c>
      <c r="V6342">
        <v>2.7</v>
      </c>
      <c r="W6342">
        <v>2.6</v>
      </c>
      <c r="X6342">
        <v>2.96</v>
      </c>
      <c r="Y6342">
        <v>382911</v>
      </c>
      <c r="Z6342">
        <v>62516</v>
      </c>
      <c r="AA6342">
        <v>7814500</v>
      </c>
    </row>
    <row r="6343" spans="1:27" hidden="1">
      <c r="A6343" t="s">
        <v>6536</v>
      </c>
      <c r="B6343" t="s">
        <v>56</v>
      </c>
      <c r="C6343" t="s">
        <v>56</v>
      </c>
      <c r="D6343">
        <v>1210</v>
      </c>
      <c r="E6343" s="12">
        <v>39375</v>
      </c>
      <c r="F6343" s="72">
        <f t="shared" si="1071"/>
        <v>2007</v>
      </c>
      <c r="G6343" s="70">
        <f t="shared" si="1072"/>
        <v>9278.4710743801661</v>
      </c>
      <c r="H6343" s="70" t="e" cm="1">
        <f t="array" ref="H6343">INDEX(magic_bricks_appreciation_pivot!$A$13:$K$20,MATCH(C6343,magic_bricks_appreciation_pivot!$A$13:$A$20,0),1+MATCH(F6343,INDEX(magic_bricks_appreciation_pivot!$B$13:$K$13,0),0))</f>
        <v>#N/A</v>
      </c>
      <c r="I6343" s="70"/>
      <c r="J6343">
        <v>95</v>
      </c>
      <c r="K6343">
        <v>2</v>
      </c>
      <c r="L6343">
        <v>2</v>
      </c>
      <c r="M6343">
        <v>4</v>
      </c>
      <c r="N6343" t="s">
        <v>184</v>
      </c>
      <c r="O6343" t="s">
        <v>155</v>
      </c>
      <c r="P6343" s="12">
        <v>35725</v>
      </c>
      <c r="Q6343" t="s">
        <v>169</v>
      </c>
      <c r="R6343" t="s">
        <v>170</v>
      </c>
      <c r="S6343" t="s">
        <v>158</v>
      </c>
      <c r="T6343" t="s">
        <v>163</v>
      </c>
      <c r="U6343">
        <v>2.9</v>
      </c>
      <c r="V6343">
        <v>4.8</v>
      </c>
      <c r="W6343">
        <v>3.9</v>
      </c>
      <c r="X6343">
        <v>3.78</v>
      </c>
      <c r="Y6343">
        <v>426624</v>
      </c>
      <c r="Z6343">
        <v>67362</v>
      </c>
      <c r="AA6343">
        <v>11226950</v>
      </c>
    </row>
    <row r="6344" spans="1:27">
      <c r="A6344" t="s">
        <v>6537</v>
      </c>
      <c r="B6344" t="s">
        <v>23</v>
      </c>
      <c r="C6344" t="s">
        <v>23</v>
      </c>
      <c r="D6344">
        <v>1179</v>
      </c>
      <c r="E6344" s="12">
        <v>40297</v>
      </c>
      <c r="F6344" s="72">
        <f t="shared" si="1071"/>
        <v>2010</v>
      </c>
      <c r="G6344" s="70">
        <f t="shared" si="1072"/>
        <v>4982.4003392705681</v>
      </c>
      <c r="H6344" s="70" cm="1">
        <f t="array" ref="H6344">INDEX(magic_bricks_appreciation_pivot!$A$13:$K$20,MATCH(C6344,magic_bricks_appreciation_pivot!$A$13:$A$20,0),1+MATCH(F6344,INDEX(magic_bricks_appreciation_pivot!$B$13:$K$13,0),0))</f>
        <v>0.49881786187527283</v>
      </c>
      <c r="I6344" s="70">
        <f>G6344+G6344*H6344</f>
        <v>7467.7106235121464</v>
      </c>
      <c r="J6344">
        <v>153</v>
      </c>
      <c r="K6344">
        <v>1</v>
      </c>
      <c r="L6344">
        <v>1</v>
      </c>
      <c r="M6344">
        <v>3</v>
      </c>
      <c r="N6344" t="s">
        <v>184</v>
      </c>
      <c r="O6344" t="s">
        <v>161</v>
      </c>
      <c r="P6344" s="12">
        <v>35552</v>
      </c>
      <c r="Q6344" t="s">
        <v>194</v>
      </c>
      <c r="R6344" t="s">
        <v>157</v>
      </c>
      <c r="S6344" t="s">
        <v>178</v>
      </c>
      <c r="T6344" t="s">
        <v>171</v>
      </c>
      <c r="U6344">
        <v>2.6</v>
      </c>
      <c r="V6344">
        <v>4.2</v>
      </c>
      <c r="W6344">
        <v>2.1</v>
      </c>
      <c r="X6344">
        <v>2.88</v>
      </c>
      <c r="Y6344">
        <v>281964</v>
      </c>
      <c r="Z6344">
        <v>99862</v>
      </c>
      <c r="AA6344">
        <v>5874250</v>
      </c>
    </row>
    <row r="6345" spans="1:27" hidden="1">
      <c r="A6345" t="s">
        <v>6538</v>
      </c>
      <c r="B6345" t="s">
        <v>56</v>
      </c>
      <c r="C6345" t="s">
        <v>56</v>
      </c>
      <c r="D6345">
        <v>822</v>
      </c>
      <c r="E6345" s="12">
        <v>39402</v>
      </c>
      <c r="F6345" s="72">
        <f t="shared" si="1071"/>
        <v>2007</v>
      </c>
      <c r="G6345" s="70">
        <f t="shared" si="1072"/>
        <v>11786.478102189782</v>
      </c>
      <c r="H6345" s="70" t="e" cm="1">
        <f t="array" ref="H6345">INDEX(magic_bricks_appreciation_pivot!$A$13:$K$20,MATCH(C6345,magic_bricks_appreciation_pivot!$A$13:$A$20,0),1+MATCH(F6345,INDEX(magic_bricks_appreciation_pivot!$B$13:$K$13,0),0))</f>
        <v>#N/A</v>
      </c>
      <c r="I6345" s="70"/>
      <c r="J6345">
        <v>30</v>
      </c>
      <c r="K6345">
        <v>1</v>
      </c>
      <c r="L6345">
        <v>1</v>
      </c>
      <c r="M6345">
        <v>3</v>
      </c>
      <c r="N6345" t="s">
        <v>154</v>
      </c>
      <c r="O6345" t="s">
        <v>155</v>
      </c>
      <c r="P6345" s="12">
        <v>25167</v>
      </c>
      <c r="Q6345" t="s">
        <v>194</v>
      </c>
      <c r="R6345" t="s">
        <v>170</v>
      </c>
      <c r="S6345" t="s">
        <v>162</v>
      </c>
      <c r="T6345" t="s">
        <v>182</v>
      </c>
      <c r="U6345">
        <v>2.9</v>
      </c>
      <c r="V6345">
        <v>4.9000000000000004</v>
      </c>
      <c r="W6345">
        <v>3.3</v>
      </c>
      <c r="X6345">
        <v>3.5</v>
      </c>
      <c r="Y6345">
        <v>368162</v>
      </c>
      <c r="Z6345">
        <v>48442</v>
      </c>
      <c r="AA6345">
        <v>9688485</v>
      </c>
    </row>
    <row r="6346" spans="1:27">
      <c r="A6346" t="s">
        <v>6539</v>
      </c>
      <c r="B6346" t="s">
        <v>175</v>
      </c>
      <c r="C6346" t="s">
        <v>34</v>
      </c>
      <c r="D6346">
        <v>1235</v>
      </c>
      <c r="E6346" s="12">
        <v>41723</v>
      </c>
      <c r="F6346" s="72">
        <f t="shared" si="1071"/>
        <v>2014</v>
      </c>
      <c r="G6346" s="70">
        <f t="shared" si="1072"/>
        <v>6477.0850202429147</v>
      </c>
      <c r="H6346" s="70" cm="1">
        <f t="array" ref="H6346">INDEX(magic_bricks_appreciation_pivot!$A$13:$K$20,MATCH(C6346,magic_bricks_appreciation_pivot!$A$13:$A$20,0),1+MATCH(F6346,INDEX(magic_bricks_appreciation_pivot!$B$13:$K$13,0),0))</f>
        <v>5.1040744021257752E-2</v>
      </c>
      <c r="I6346" s="70">
        <f>G6346+G6346*H6346</f>
        <v>6807.6802587650564</v>
      </c>
      <c r="J6346">
        <v>177</v>
      </c>
      <c r="K6346">
        <v>2</v>
      </c>
      <c r="L6346">
        <v>1</v>
      </c>
      <c r="M6346">
        <v>4</v>
      </c>
      <c r="N6346" t="s">
        <v>184</v>
      </c>
      <c r="O6346" t="s">
        <v>161</v>
      </c>
      <c r="P6346" s="12">
        <v>31503</v>
      </c>
      <c r="Q6346" t="s">
        <v>194</v>
      </c>
      <c r="R6346" t="s">
        <v>165</v>
      </c>
      <c r="S6346" t="s">
        <v>178</v>
      </c>
      <c r="T6346" t="s">
        <v>163</v>
      </c>
      <c r="U6346">
        <v>4.0999999999999996</v>
      </c>
      <c r="V6346">
        <v>4.0999999999999996</v>
      </c>
      <c r="W6346">
        <v>4.4000000000000004</v>
      </c>
      <c r="X6346">
        <v>4.1900000000000004</v>
      </c>
      <c r="Y6346">
        <v>263974</v>
      </c>
      <c r="Z6346">
        <v>127987</v>
      </c>
      <c r="AA6346">
        <v>7999200</v>
      </c>
    </row>
    <row r="6347" spans="1:27" hidden="1">
      <c r="A6347" t="s">
        <v>6540</v>
      </c>
      <c r="B6347" t="s">
        <v>75</v>
      </c>
      <c r="D6347">
        <v>1735</v>
      </c>
      <c r="E6347" s="12">
        <v>39900</v>
      </c>
      <c r="F6347" s="72">
        <f t="shared" si="1071"/>
        <v>2009</v>
      </c>
      <c r="G6347" s="70">
        <f t="shared" si="1072"/>
        <v>12547.838616714698</v>
      </c>
      <c r="H6347" s="70" t="e" cm="1">
        <f t="array" ref="H6347">INDEX(magic_bricks_appreciation_pivot!$A$13:$K$20,MATCH(C6347,magic_bricks_appreciation_pivot!$A$13:$A$20,0),1+MATCH(F6347,INDEX(magic_bricks_appreciation_pivot!$B$13:$K$13,0),0))</f>
        <v>#N/A</v>
      </c>
      <c r="I6347" s="70"/>
      <c r="J6347">
        <v>116</v>
      </c>
      <c r="K6347">
        <v>1</v>
      </c>
      <c r="L6347">
        <v>1</v>
      </c>
      <c r="M6347">
        <v>4</v>
      </c>
      <c r="N6347" t="s">
        <v>184</v>
      </c>
      <c r="O6347" t="s">
        <v>155</v>
      </c>
      <c r="P6347" s="12">
        <v>28950</v>
      </c>
      <c r="Q6347" t="s">
        <v>156</v>
      </c>
      <c r="R6347" t="s">
        <v>170</v>
      </c>
      <c r="S6347" t="s">
        <v>162</v>
      </c>
      <c r="T6347" t="s">
        <v>182</v>
      </c>
      <c r="U6347">
        <v>2.9</v>
      </c>
      <c r="V6347">
        <v>3.8</v>
      </c>
      <c r="W6347">
        <v>4.5999999999999996</v>
      </c>
      <c r="X6347">
        <v>3.89</v>
      </c>
      <c r="Y6347">
        <v>783738</v>
      </c>
      <c r="Z6347">
        <v>283017</v>
      </c>
      <c r="AA6347">
        <v>21770500</v>
      </c>
    </row>
    <row r="6348" spans="1:27">
      <c r="A6348" t="s">
        <v>6541</v>
      </c>
      <c r="B6348" t="s">
        <v>175</v>
      </c>
      <c r="C6348" t="s">
        <v>34</v>
      </c>
      <c r="D6348">
        <v>745</v>
      </c>
      <c r="E6348" s="12">
        <v>40730</v>
      </c>
      <c r="F6348" s="72">
        <f t="shared" si="1071"/>
        <v>2011</v>
      </c>
      <c r="G6348" s="70">
        <f t="shared" si="1072"/>
        <v>10226.174496644295</v>
      </c>
      <c r="H6348" s="70" cm="1">
        <f t="array" ref="H6348">INDEX(magic_bricks_appreciation_pivot!$A$13:$K$20,MATCH(C6348,magic_bricks_appreciation_pivot!$A$13:$A$20,0),1+MATCH(F6348,INDEX(magic_bricks_appreciation_pivot!$B$13:$K$13,0),0))</f>
        <v>0.22839026915113872</v>
      </c>
      <c r="I6348" s="70">
        <f t="shared" ref="I6348:I6351" si="1073">G6348+G6348*H6348</f>
        <v>12561.733242319395</v>
      </c>
      <c r="J6348">
        <v>182</v>
      </c>
      <c r="K6348">
        <v>1</v>
      </c>
      <c r="L6348">
        <v>1</v>
      </c>
      <c r="M6348">
        <v>2</v>
      </c>
      <c r="N6348" t="s">
        <v>154</v>
      </c>
      <c r="O6348" t="s">
        <v>155</v>
      </c>
      <c r="P6348" s="12">
        <v>32700</v>
      </c>
      <c r="Q6348" t="s">
        <v>194</v>
      </c>
      <c r="R6348" t="s">
        <v>157</v>
      </c>
      <c r="S6348" t="s">
        <v>158</v>
      </c>
      <c r="T6348" t="s">
        <v>163</v>
      </c>
      <c r="U6348">
        <v>4.5</v>
      </c>
      <c r="V6348">
        <v>4.9000000000000004</v>
      </c>
      <c r="W6348">
        <v>3.4</v>
      </c>
      <c r="X6348">
        <v>4.33</v>
      </c>
      <c r="Y6348">
        <v>205700</v>
      </c>
      <c r="Z6348">
        <v>38093</v>
      </c>
      <c r="AA6348">
        <v>7618500</v>
      </c>
    </row>
    <row r="6349" spans="1:27">
      <c r="A6349" t="s">
        <v>6542</v>
      </c>
      <c r="B6349" t="s">
        <v>175</v>
      </c>
      <c r="C6349" t="s">
        <v>34</v>
      </c>
      <c r="D6349">
        <v>794</v>
      </c>
      <c r="E6349" s="12">
        <v>42048</v>
      </c>
      <c r="F6349" s="72">
        <f t="shared" si="1071"/>
        <v>2015</v>
      </c>
      <c r="G6349" s="70">
        <f t="shared" si="1072"/>
        <v>8516.7506297229211</v>
      </c>
      <c r="H6349" s="70" cm="1">
        <f t="array" ref="H6349">INDEX(magic_bricks_appreciation_pivot!$A$13:$K$20,MATCH(C6349,magic_bricks_appreciation_pivot!$A$13:$A$20,0),1+MATCH(F6349,INDEX(magic_bricks_appreciation_pivot!$B$13:$K$13,0),0))</f>
        <v>-3.6830357142857144E-2</v>
      </c>
      <c r="I6349" s="70">
        <f t="shared" si="1073"/>
        <v>8203.0756623335728</v>
      </c>
      <c r="J6349">
        <v>160</v>
      </c>
      <c r="K6349">
        <v>1</v>
      </c>
      <c r="L6349">
        <v>1</v>
      </c>
      <c r="M6349">
        <v>2</v>
      </c>
      <c r="N6349" t="s">
        <v>168</v>
      </c>
      <c r="O6349" t="s">
        <v>161</v>
      </c>
      <c r="P6349" s="12">
        <v>28178</v>
      </c>
      <c r="Q6349" t="s">
        <v>194</v>
      </c>
      <c r="R6349" t="s">
        <v>157</v>
      </c>
      <c r="S6349" t="s">
        <v>162</v>
      </c>
      <c r="T6349" t="s">
        <v>163</v>
      </c>
      <c r="U6349">
        <v>2</v>
      </c>
      <c r="V6349">
        <v>3.3</v>
      </c>
      <c r="W6349">
        <v>2.5</v>
      </c>
      <c r="X6349">
        <v>2.67</v>
      </c>
      <c r="Y6349">
        <v>216394</v>
      </c>
      <c r="Z6349">
        <v>47336</v>
      </c>
      <c r="AA6349">
        <v>6762300</v>
      </c>
    </row>
    <row r="6350" spans="1:27">
      <c r="A6350" t="s">
        <v>6543</v>
      </c>
      <c r="B6350" t="s">
        <v>75</v>
      </c>
      <c r="C6350" t="s">
        <v>75</v>
      </c>
      <c r="D6350">
        <v>1979</v>
      </c>
      <c r="E6350" s="12">
        <v>41117</v>
      </c>
      <c r="F6350" s="72">
        <f t="shared" si="1071"/>
        <v>2012</v>
      </c>
      <c r="G6350" s="70">
        <f t="shared" si="1072"/>
        <v>11483.607882769074</v>
      </c>
      <c r="H6350" s="70" cm="1">
        <f t="array" ref="H6350">INDEX(magic_bricks_appreciation_pivot!$A$13:$K$20,MATCH(C6350,magic_bricks_appreciation_pivot!$A$13:$A$20,0),1+MATCH(F6350,INDEX(magic_bricks_appreciation_pivot!$B$13:$K$13,0),0))</f>
        <v>0.4595405666106962</v>
      </c>
      <c r="I6350" s="70">
        <f t="shared" si="1073"/>
        <v>16760.791555951833</v>
      </c>
      <c r="J6350">
        <v>61</v>
      </c>
      <c r="K6350">
        <v>2</v>
      </c>
      <c r="L6350">
        <v>1</v>
      </c>
      <c r="M6350">
        <v>5</v>
      </c>
      <c r="N6350" t="s">
        <v>154</v>
      </c>
      <c r="O6350" t="s">
        <v>155</v>
      </c>
      <c r="P6350" s="12">
        <v>38197</v>
      </c>
      <c r="Q6350" t="s">
        <v>156</v>
      </c>
      <c r="R6350" t="s">
        <v>177</v>
      </c>
      <c r="S6350" t="s">
        <v>158</v>
      </c>
      <c r="T6350" t="s">
        <v>166</v>
      </c>
      <c r="U6350">
        <v>3.2</v>
      </c>
      <c r="V6350">
        <v>4.9000000000000004</v>
      </c>
      <c r="W6350">
        <v>4.0999999999999996</v>
      </c>
      <c r="X6350">
        <v>4.03</v>
      </c>
      <c r="Y6350">
        <v>681782</v>
      </c>
      <c r="Z6350">
        <v>227261</v>
      </c>
      <c r="AA6350">
        <v>22726060</v>
      </c>
    </row>
    <row r="6351" spans="1:27">
      <c r="A6351" t="s">
        <v>6544</v>
      </c>
      <c r="B6351" t="s">
        <v>75</v>
      </c>
      <c r="C6351" t="s">
        <v>75</v>
      </c>
      <c r="D6351">
        <v>1641</v>
      </c>
      <c r="E6351" s="12">
        <v>41576</v>
      </c>
      <c r="F6351" s="72">
        <f t="shared" si="1071"/>
        <v>2013</v>
      </c>
      <c r="G6351" s="70">
        <f t="shared" si="1072"/>
        <v>8077.684338817794</v>
      </c>
      <c r="H6351" s="70" cm="1">
        <f t="array" ref="H6351">INDEX(magic_bricks_appreciation_pivot!$A$13:$K$20,MATCH(C6351,magic_bricks_appreciation_pivot!$A$13:$A$20,0),1+MATCH(F6351,INDEX(magic_bricks_appreciation_pivot!$B$13:$K$13,0),0))</f>
        <v>0.18373644522676402</v>
      </c>
      <c r="I6351" s="70">
        <f t="shared" si="1073"/>
        <v>9561.8493448960799</v>
      </c>
      <c r="J6351">
        <v>163</v>
      </c>
      <c r="K6351">
        <v>1</v>
      </c>
      <c r="L6351">
        <v>1</v>
      </c>
      <c r="M6351">
        <v>4</v>
      </c>
      <c r="N6351" t="s">
        <v>193</v>
      </c>
      <c r="O6351" t="s">
        <v>155</v>
      </c>
      <c r="P6351" s="12">
        <v>25151</v>
      </c>
      <c r="Q6351" t="s">
        <v>169</v>
      </c>
      <c r="R6351" t="s">
        <v>170</v>
      </c>
      <c r="S6351" t="s">
        <v>158</v>
      </c>
      <c r="T6351" t="s">
        <v>166</v>
      </c>
      <c r="U6351">
        <v>2.2999999999999998</v>
      </c>
      <c r="V6351">
        <v>4.4000000000000004</v>
      </c>
      <c r="W6351">
        <v>2.7</v>
      </c>
      <c r="X6351">
        <v>3.0049999999999999</v>
      </c>
      <c r="Y6351">
        <v>410920</v>
      </c>
      <c r="Z6351">
        <v>79533</v>
      </c>
      <c r="AA6351">
        <v>13255480</v>
      </c>
    </row>
    <row r="6352" spans="1:27" hidden="1">
      <c r="A6352" t="s">
        <v>6545</v>
      </c>
      <c r="B6352" t="s">
        <v>51</v>
      </c>
      <c r="C6352" t="s">
        <v>51</v>
      </c>
      <c r="D6352">
        <v>1718</v>
      </c>
      <c r="E6352" s="12">
        <v>38502</v>
      </c>
      <c r="F6352" s="72">
        <f t="shared" si="1071"/>
        <v>2005</v>
      </c>
      <c r="G6352" s="70">
        <f t="shared" si="1072"/>
        <v>6934.7031431897558</v>
      </c>
      <c r="H6352" s="70" t="e" cm="1">
        <f t="array" ref="H6352">INDEX(magic_bricks_appreciation_pivot!$A$13:$K$20,MATCH(C6352,magic_bricks_appreciation_pivot!$A$13:$A$20,0),1+MATCH(F6352,INDEX(magic_bricks_appreciation_pivot!$B$13:$K$13,0),0))</f>
        <v>#N/A</v>
      </c>
      <c r="I6352" s="70"/>
      <c r="J6352">
        <v>57</v>
      </c>
      <c r="K6352">
        <v>2</v>
      </c>
      <c r="L6352">
        <v>1</v>
      </c>
      <c r="M6352">
        <v>4</v>
      </c>
      <c r="N6352" t="s">
        <v>168</v>
      </c>
      <c r="O6352" t="s">
        <v>161</v>
      </c>
      <c r="P6352" s="12">
        <v>36312</v>
      </c>
      <c r="Q6352" t="s">
        <v>156</v>
      </c>
      <c r="R6352" t="s">
        <v>157</v>
      </c>
      <c r="S6352" t="s">
        <v>178</v>
      </c>
      <c r="T6352" t="s">
        <v>159</v>
      </c>
      <c r="U6352">
        <v>2.2000000000000002</v>
      </c>
      <c r="V6352">
        <v>3</v>
      </c>
      <c r="W6352">
        <v>2.9</v>
      </c>
      <c r="X6352">
        <v>2.77</v>
      </c>
      <c r="Y6352">
        <v>357415</v>
      </c>
      <c r="Z6352">
        <v>250190</v>
      </c>
      <c r="AA6352">
        <v>11913820</v>
      </c>
    </row>
    <row r="6353" spans="1:27" hidden="1">
      <c r="A6353" t="s">
        <v>6546</v>
      </c>
      <c r="B6353" t="s">
        <v>175</v>
      </c>
      <c r="C6353" t="s">
        <v>34</v>
      </c>
      <c r="D6353">
        <v>706</v>
      </c>
      <c r="E6353" s="12">
        <v>39669</v>
      </c>
      <c r="F6353" s="72">
        <f t="shared" si="1071"/>
        <v>2008</v>
      </c>
      <c r="G6353" s="70">
        <f t="shared" si="1072"/>
        <v>10155.410764872522</v>
      </c>
      <c r="H6353" s="70" t="e" cm="1">
        <f t="array" ref="H6353">INDEX(magic_bricks_appreciation_pivot!$A$13:$K$20,MATCH(C6353,magic_bricks_appreciation_pivot!$A$13:$A$20,0),1+MATCH(F6353,INDEX(magic_bricks_appreciation_pivot!$B$13:$K$13,0),0))</f>
        <v>#N/A</v>
      </c>
      <c r="I6353" s="70"/>
      <c r="J6353">
        <v>53</v>
      </c>
      <c r="K6353">
        <v>1</v>
      </c>
      <c r="L6353">
        <v>1</v>
      </c>
      <c r="M6353">
        <v>2</v>
      </c>
      <c r="N6353" t="s">
        <v>154</v>
      </c>
      <c r="O6353" t="s">
        <v>155</v>
      </c>
      <c r="P6353" s="12">
        <v>25799</v>
      </c>
      <c r="Q6353" t="s">
        <v>169</v>
      </c>
      <c r="R6353" t="s">
        <v>177</v>
      </c>
      <c r="S6353" t="s">
        <v>158</v>
      </c>
      <c r="T6353" t="s">
        <v>163</v>
      </c>
      <c r="U6353">
        <v>2.1</v>
      </c>
      <c r="V6353">
        <v>2.7</v>
      </c>
      <c r="W6353">
        <v>2.9</v>
      </c>
      <c r="X6353">
        <v>2.58</v>
      </c>
      <c r="Y6353">
        <v>207922</v>
      </c>
      <c r="Z6353">
        <v>114716</v>
      </c>
      <c r="AA6353">
        <v>7169720</v>
      </c>
    </row>
    <row r="6354" spans="1:27">
      <c r="A6354" t="s">
        <v>6547</v>
      </c>
      <c r="B6354" t="s">
        <v>56</v>
      </c>
      <c r="C6354" t="s">
        <v>56</v>
      </c>
      <c r="D6354">
        <v>728</v>
      </c>
      <c r="E6354" s="12">
        <v>40212</v>
      </c>
      <c r="F6354" s="72">
        <f t="shared" si="1071"/>
        <v>2010</v>
      </c>
      <c r="G6354" s="70">
        <f t="shared" si="1072"/>
        <v>12492.170329670329</v>
      </c>
      <c r="H6354" s="70" cm="1">
        <f t="array" ref="H6354">INDEX(magic_bricks_appreciation_pivot!$A$13:$K$20,MATCH(C6354,magic_bricks_appreciation_pivot!$A$13:$A$20,0),1+MATCH(F6354,INDEX(magic_bricks_appreciation_pivot!$B$13:$K$13,0),0))</f>
        <v>0.62795711804515786</v>
      </c>
      <c r="I6354" s="70">
        <f>G6354+G6354*H6354</f>
        <v>20336.717608019339</v>
      </c>
      <c r="J6354">
        <v>52</v>
      </c>
      <c r="K6354">
        <v>1</v>
      </c>
      <c r="L6354">
        <v>1</v>
      </c>
      <c r="M6354">
        <v>2</v>
      </c>
      <c r="N6354" t="s">
        <v>193</v>
      </c>
      <c r="O6354" t="s">
        <v>161</v>
      </c>
      <c r="P6354" s="12">
        <v>32912</v>
      </c>
      <c r="Q6354" t="s">
        <v>156</v>
      </c>
      <c r="R6354" t="s">
        <v>157</v>
      </c>
      <c r="S6354" t="s">
        <v>158</v>
      </c>
      <c r="T6354" t="s">
        <v>171</v>
      </c>
      <c r="U6354">
        <v>2.2000000000000002</v>
      </c>
      <c r="V6354">
        <v>2.7</v>
      </c>
      <c r="W6354">
        <v>2.2000000000000002</v>
      </c>
      <c r="X6354">
        <v>2.2999999999999998</v>
      </c>
      <c r="Y6354">
        <v>345583</v>
      </c>
      <c r="Z6354">
        <v>27283</v>
      </c>
      <c r="AA6354">
        <v>9094300</v>
      </c>
    </row>
    <row r="6355" spans="1:27" hidden="1">
      <c r="A6355" t="s">
        <v>6548</v>
      </c>
      <c r="B6355" t="s">
        <v>51</v>
      </c>
      <c r="C6355" t="s">
        <v>51</v>
      </c>
      <c r="D6355">
        <v>1948</v>
      </c>
      <c r="E6355" s="12">
        <v>40150</v>
      </c>
      <c r="F6355" s="72">
        <f t="shared" si="1071"/>
        <v>2009</v>
      </c>
      <c r="G6355" s="70">
        <f t="shared" si="1072"/>
        <v>4614.2299794661194</v>
      </c>
      <c r="H6355" s="70" t="e" cm="1">
        <f t="array" ref="H6355">INDEX(magic_bricks_appreciation_pivot!$A$13:$K$20,MATCH(C6355,magic_bricks_appreciation_pivot!$A$13:$A$20,0),1+MATCH(F6355,INDEX(magic_bricks_appreciation_pivot!$B$13:$K$13,0),0))</f>
        <v>#N/A</v>
      </c>
      <c r="I6355" s="70"/>
      <c r="J6355">
        <v>19</v>
      </c>
      <c r="K6355">
        <v>3</v>
      </c>
      <c r="L6355">
        <v>2</v>
      </c>
      <c r="M6355">
        <v>5</v>
      </c>
      <c r="N6355" t="s">
        <v>154</v>
      </c>
      <c r="O6355" t="s">
        <v>161</v>
      </c>
      <c r="P6355" s="12">
        <v>30660</v>
      </c>
      <c r="Q6355" t="s">
        <v>194</v>
      </c>
      <c r="R6355" t="s">
        <v>170</v>
      </c>
      <c r="S6355" t="s">
        <v>162</v>
      </c>
      <c r="T6355" t="s">
        <v>173</v>
      </c>
      <c r="U6355">
        <v>3.9</v>
      </c>
      <c r="V6355">
        <v>3.1</v>
      </c>
      <c r="W6355">
        <v>4.0999999999999996</v>
      </c>
      <c r="X6355">
        <v>3.6</v>
      </c>
      <c r="Y6355">
        <v>359541</v>
      </c>
      <c r="Z6355">
        <v>62920</v>
      </c>
      <c r="AA6355">
        <v>8988520</v>
      </c>
    </row>
    <row r="6356" spans="1:27">
      <c r="A6356" t="s">
        <v>6549</v>
      </c>
      <c r="B6356" t="s">
        <v>75</v>
      </c>
      <c r="C6356" t="s">
        <v>75</v>
      </c>
      <c r="D6356">
        <v>1863</v>
      </c>
      <c r="E6356" s="12">
        <v>41169</v>
      </c>
      <c r="F6356" s="72">
        <f t="shared" si="1071"/>
        <v>2012</v>
      </c>
      <c r="G6356" s="70">
        <f t="shared" si="1072"/>
        <v>7467.7026301663982</v>
      </c>
      <c r="H6356" s="70" cm="1">
        <f t="array" ref="H6356">INDEX(magic_bricks_appreciation_pivot!$A$13:$K$20,MATCH(C6356,magic_bricks_appreciation_pivot!$A$13:$A$20,0),1+MATCH(F6356,INDEX(magic_bricks_appreciation_pivot!$B$13:$K$13,0),0))</f>
        <v>0.4595405666106962</v>
      </c>
      <c r="I6356" s="70">
        <f>G6356+G6356*H6356</f>
        <v>10899.414928113252</v>
      </c>
      <c r="J6356">
        <v>188</v>
      </c>
      <c r="K6356">
        <v>2</v>
      </c>
      <c r="L6356">
        <v>1</v>
      </c>
      <c r="M6356">
        <v>5</v>
      </c>
      <c r="N6356" t="s">
        <v>168</v>
      </c>
      <c r="O6356" t="s">
        <v>161</v>
      </c>
      <c r="P6356" s="12">
        <v>29489</v>
      </c>
      <c r="Q6356" t="s">
        <v>169</v>
      </c>
      <c r="R6356" t="s">
        <v>177</v>
      </c>
      <c r="S6356" t="s">
        <v>162</v>
      </c>
      <c r="T6356" t="s">
        <v>166</v>
      </c>
      <c r="U6356">
        <v>4.3</v>
      </c>
      <c r="V6356">
        <v>4.9000000000000004</v>
      </c>
      <c r="W6356">
        <v>2.5</v>
      </c>
      <c r="X6356">
        <v>3.64</v>
      </c>
      <c r="Y6356">
        <v>459107</v>
      </c>
      <c r="Z6356">
        <v>250422</v>
      </c>
      <c r="AA6356">
        <v>13912330</v>
      </c>
    </row>
    <row r="6357" spans="1:27" hidden="1">
      <c r="A6357" t="s">
        <v>6550</v>
      </c>
      <c r="B6357" t="s">
        <v>39</v>
      </c>
      <c r="C6357" t="s">
        <v>39</v>
      </c>
      <c r="D6357">
        <v>1849</v>
      </c>
      <c r="E6357" s="12">
        <v>39406</v>
      </c>
      <c r="F6357" s="72">
        <f t="shared" si="1071"/>
        <v>2007</v>
      </c>
      <c r="G6357" s="70">
        <f t="shared" si="1072"/>
        <v>11413.94267171444</v>
      </c>
      <c r="H6357" s="70" t="e" cm="1">
        <f t="array" ref="H6357">INDEX(magic_bricks_appreciation_pivot!$A$13:$K$20,MATCH(C6357,magic_bricks_appreciation_pivot!$A$13:$A$20,0),1+MATCH(F6357,INDEX(magic_bricks_appreciation_pivot!$B$13:$K$13,0),0))</f>
        <v>#N/A</v>
      </c>
      <c r="I6357" s="70"/>
      <c r="J6357">
        <v>144</v>
      </c>
      <c r="K6357">
        <v>2</v>
      </c>
      <c r="L6357">
        <v>1</v>
      </c>
      <c r="M6357">
        <v>5</v>
      </c>
      <c r="N6357" t="s">
        <v>193</v>
      </c>
      <c r="O6357" t="s">
        <v>155</v>
      </c>
      <c r="P6357" s="12">
        <v>34296</v>
      </c>
      <c r="Q6357" t="s">
        <v>156</v>
      </c>
      <c r="R6357" t="s">
        <v>157</v>
      </c>
      <c r="S6357" t="s">
        <v>158</v>
      </c>
      <c r="T6357" t="s">
        <v>163</v>
      </c>
      <c r="U6357">
        <v>4</v>
      </c>
      <c r="V6357">
        <v>4.5999999999999996</v>
      </c>
      <c r="W6357">
        <v>4.5</v>
      </c>
      <c r="X6357">
        <v>4.3499999999999996</v>
      </c>
      <c r="Y6357">
        <v>823071</v>
      </c>
      <c r="Z6357">
        <v>379879</v>
      </c>
      <c r="AA6357">
        <v>21104380</v>
      </c>
    </row>
    <row r="6358" spans="1:27">
      <c r="A6358" t="s">
        <v>6551</v>
      </c>
      <c r="B6358" t="s">
        <v>51</v>
      </c>
      <c r="C6358" t="s">
        <v>51</v>
      </c>
      <c r="D6358">
        <v>1528</v>
      </c>
      <c r="E6358" s="12">
        <v>40745</v>
      </c>
      <c r="F6358" s="72">
        <f t="shared" si="1071"/>
        <v>2011</v>
      </c>
      <c r="G6358" s="70">
        <f t="shared" si="1072"/>
        <v>5158.8219895287957</v>
      </c>
      <c r="H6358" s="70" cm="1">
        <f t="array" ref="H6358">INDEX(magic_bricks_appreciation_pivot!$A$13:$K$20,MATCH(C6358,magic_bricks_appreciation_pivot!$A$13:$A$20,0),1+MATCH(F6358,INDEX(magic_bricks_appreciation_pivot!$B$13:$K$13,0),0))</f>
        <v>0.33442622950819673</v>
      </c>
      <c r="I6358" s="70">
        <f t="shared" ref="I6358:I6363" si="1074">G6358+G6358*H6358</f>
        <v>6884.0673761908847</v>
      </c>
      <c r="J6358">
        <v>143</v>
      </c>
      <c r="K6358">
        <v>2</v>
      </c>
      <c r="L6358">
        <v>1</v>
      </c>
      <c r="M6358">
        <v>4</v>
      </c>
      <c r="N6358" t="s">
        <v>184</v>
      </c>
      <c r="O6358" t="s">
        <v>161</v>
      </c>
      <c r="P6358" s="12">
        <v>35635</v>
      </c>
      <c r="Q6358" t="s">
        <v>169</v>
      </c>
      <c r="R6358" t="s">
        <v>157</v>
      </c>
      <c r="S6358" t="s">
        <v>178</v>
      </c>
      <c r="T6358" t="s">
        <v>173</v>
      </c>
      <c r="U6358">
        <v>3.4</v>
      </c>
      <c r="V6358">
        <v>3.6</v>
      </c>
      <c r="W6358">
        <v>4.7</v>
      </c>
      <c r="X6358">
        <v>3.88</v>
      </c>
      <c r="Y6358">
        <v>275894</v>
      </c>
      <c r="Z6358">
        <v>63061</v>
      </c>
      <c r="AA6358">
        <v>7882680</v>
      </c>
    </row>
    <row r="6359" spans="1:27">
      <c r="A6359" t="s">
        <v>6552</v>
      </c>
      <c r="B6359" t="s">
        <v>39</v>
      </c>
      <c r="C6359" t="s">
        <v>39</v>
      </c>
      <c r="D6359">
        <v>1979</v>
      </c>
      <c r="E6359" s="12">
        <v>40775</v>
      </c>
      <c r="F6359" s="72">
        <f t="shared" si="1071"/>
        <v>2011</v>
      </c>
      <c r="G6359" s="70">
        <f t="shared" si="1072"/>
        <v>7406.2860030318343</v>
      </c>
      <c r="H6359" s="70" cm="1">
        <f t="array" ref="H6359">INDEX(magic_bricks_appreciation_pivot!$A$13:$K$20,MATCH(C6359,magic_bricks_appreciation_pivot!$A$13:$A$20,0),1+MATCH(F6359,INDEX(magic_bricks_appreciation_pivot!$B$13:$K$13,0),0))</f>
        <v>0.32133594787779113</v>
      </c>
      <c r="I6359" s="70">
        <f t="shared" si="1074"/>
        <v>9786.1919360700849</v>
      </c>
      <c r="J6359">
        <v>171</v>
      </c>
      <c r="K6359">
        <v>2</v>
      </c>
      <c r="L6359">
        <v>1</v>
      </c>
      <c r="M6359">
        <v>5</v>
      </c>
      <c r="N6359" t="s">
        <v>176</v>
      </c>
      <c r="O6359" t="s">
        <v>155</v>
      </c>
      <c r="P6359" s="12">
        <v>34935</v>
      </c>
      <c r="Q6359" t="s">
        <v>169</v>
      </c>
      <c r="R6359" t="s">
        <v>157</v>
      </c>
      <c r="S6359" t="s">
        <v>158</v>
      </c>
      <c r="T6359" t="s">
        <v>163</v>
      </c>
      <c r="U6359">
        <v>3.1</v>
      </c>
      <c r="V6359">
        <v>3.2</v>
      </c>
      <c r="W6359">
        <v>4.2</v>
      </c>
      <c r="X6359">
        <v>3.5649999999999999</v>
      </c>
      <c r="Y6359">
        <v>425054</v>
      </c>
      <c r="Z6359">
        <v>190542</v>
      </c>
      <c r="AA6359">
        <v>14657040</v>
      </c>
    </row>
    <row r="6360" spans="1:27">
      <c r="A6360" t="s">
        <v>6553</v>
      </c>
      <c r="B6360" t="s">
        <v>201</v>
      </c>
      <c r="C6360" t="s">
        <v>201</v>
      </c>
      <c r="D6360">
        <v>1639</v>
      </c>
      <c r="E6360" s="12">
        <v>40518</v>
      </c>
      <c r="F6360" s="72">
        <f t="shared" si="1071"/>
        <v>2010</v>
      </c>
      <c r="G6360" s="70">
        <f t="shared" si="1072"/>
        <v>6770.5918242830994</v>
      </c>
      <c r="H6360" s="70" cm="1">
        <f t="array" ref="H6360">INDEX(magic_bricks_appreciation_pivot!$A$13:$K$20,MATCH(C6360,magic_bricks_appreciation_pivot!$A$13:$A$20,0),1+MATCH(F6360,INDEX(magic_bricks_appreciation_pivot!$B$13:$K$13,0),0))</f>
        <v>0.62790190260080292</v>
      </c>
      <c r="I6360" s="70">
        <f t="shared" si="1074"/>
        <v>11021.859312483899</v>
      </c>
      <c r="J6360">
        <v>154</v>
      </c>
      <c r="K6360">
        <v>2</v>
      </c>
      <c r="L6360">
        <v>1</v>
      </c>
      <c r="M6360">
        <v>4</v>
      </c>
      <c r="N6360" t="s">
        <v>184</v>
      </c>
      <c r="O6360" t="s">
        <v>155</v>
      </c>
      <c r="P6360" s="12">
        <v>32853</v>
      </c>
      <c r="Q6360" t="s">
        <v>169</v>
      </c>
      <c r="R6360" t="s">
        <v>177</v>
      </c>
      <c r="S6360" t="s">
        <v>158</v>
      </c>
      <c r="T6360" t="s">
        <v>166</v>
      </c>
      <c r="U6360">
        <v>3.8</v>
      </c>
      <c r="V6360">
        <v>4.5</v>
      </c>
      <c r="W6360">
        <v>4.4000000000000004</v>
      </c>
      <c r="X6360">
        <v>4.25</v>
      </c>
      <c r="Y6360">
        <v>454977</v>
      </c>
      <c r="Z6360">
        <v>99873</v>
      </c>
      <c r="AA6360">
        <v>11097000</v>
      </c>
    </row>
    <row r="6361" spans="1:27">
      <c r="A6361" t="s">
        <v>6554</v>
      </c>
      <c r="B6361" t="s">
        <v>23</v>
      </c>
      <c r="C6361" t="s">
        <v>23</v>
      </c>
      <c r="D6361">
        <v>796</v>
      </c>
      <c r="E6361" s="12">
        <v>40458</v>
      </c>
      <c r="F6361" s="72">
        <f t="shared" si="1071"/>
        <v>2010</v>
      </c>
      <c r="G6361" s="70">
        <f t="shared" si="1072"/>
        <v>6015.0753768844224</v>
      </c>
      <c r="H6361" s="70" cm="1">
        <f t="array" ref="H6361">INDEX(magic_bricks_appreciation_pivot!$A$13:$K$20,MATCH(C6361,magic_bricks_appreciation_pivot!$A$13:$A$20,0),1+MATCH(F6361,INDEX(magic_bricks_appreciation_pivot!$B$13:$K$13,0),0))</f>
        <v>0.49881786187527283</v>
      </c>
      <c r="I6361" s="70">
        <f t="shared" si="1074"/>
        <v>9015.5024154005114</v>
      </c>
      <c r="J6361">
        <v>20</v>
      </c>
      <c r="K6361">
        <v>1</v>
      </c>
      <c r="L6361">
        <v>1</v>
      </c>
      <c r="M6361">
        <v>2</v>
      </c>
      <c r="N6361" t="s">
        <v>176</v>
      </c>
      <c r="O6361" t="s">
        <v>155</v>
      </c>
      <c r="P6361" s="12">
        <v>26588</v>
      </c>
      <c r="Q6361" t="s">
        <v>169</v>
      </c>
      <c r="R6361" t="s">
        <v>165</v>
      </c>
      <c r="S6361" t="s">
        <v>162</v>
      </c>
      <c r="T6361" t="s">
        <v>159</v>
      </c>
      <c r="U6361">
        <v>2.1</v>
      </c>
      <c r="V6361">
        <v>4</v>
      </c>
      <c r="W6361">
        <v>3</v>
      </c>
      <c r="X6361">
        <v>3.03</v>
      </c>
      <c r="Y6361">
        <v>177156</v>
      </c>
      <c r="Z6361">
        <v>110124</v>
      </c>
      <c r="AA6361">
        <v>4788000</v>
      </c>
    </row>
    <row r="6362" spans="1:27">
      <c r="A6362" t="s">
        <v>6555</v>
      </c>
      <c r="B6362" t="s">
        <v>175</v>
      </c>
      <c r="C6362" t="s">
        <v>34</v>
      </c>
      <c r="D6362">
        <v>794</v>
      </c>
      <c r="E6362" s="12">
        <v>41397</v>
      </c>
      <c r="F6362" s="72">
        <f t="shared" si="1071"/>
        <v>2013</v>
      </c>
      <c r="G6362" s="70">
        <f t="shared" si="1072"/>
        <v>10765.931989924433</v>
      </c>
      <c r="H6362" s="70" cm="1">
        <f t="array" ref="H6362">INDEX(magic_bricks_appreciation_pivot!$A$13:$K$20,MATCH(C6362,magic_bricks_appreciation_pivot!$A$13:$A$20,0),1+MATCH(F6362,INDEX(magic_bricks_appreciation_pivot!$B$13:$K$13,0),0))</f>
        <v>0.11656080922135968</v>
      </c>
      <c r="I6362" s="70">
        <f t="shared" si="1074"/>
        <v>12020.817734692147</v>
      </c>
      <c r="J6362">
        <v>190</v>
      </c>
      <c r="K6362">
        <v>1</v>
      </c>
      <c r="L6362">
        <v>1</v>
      </c>
      <c r="M6362">
        <v>2</v>
      </c>
      <c r="N6362" t="s">
        <v>184</v>
      </c>
      <c r="O6362" t="s">
        <v>155</v>
      </c>
      <c r="P6362" s="12">
        <v>32272</v>
      </c>
      <c r="Q6362" t="s">
        <v>194</v>
      </c>
      <c r="R6362" t="s">
        <v>157</v>
      </c>
      <c r="S6362" t="s">
        <v>178</v>
      </c>
      <c r="T6362" t="s">
        <v>182</v>
      </c>
      <c r="U6362">
        <v>3.6</v>
      </c>
      <c r="V6362">
        <v>2.4</v>
      </c>
      <c r="W6362">
        <v>2</v>
      </c>
      <c r="X6362">
        <v>2.64</v>
      </c>
      <c r="Y6362">
        <v>222252</v>
      </c>
      <c r="Z6362">
        <v>42741</v>
      </c>
      <c r="AA6362">
        <v>8548150</v>
      </c>
    </row>
    <row r="6363" spans="1:27">
      <c r="A6363" t="s">
        <v>6556</v>
      </c>
      <c r="B6363" t="s">
        <v>56</v>
      </c>
      <c r="C6363" t="s">
        <v>56</v>
      </c>
      <c r="D6363">
        <v>748</v>
      </c>
      <c r="E6363" s="12">
        <v>40757</v>
      </c>
      <c r="F6363" s="72">
        <f t="shared" si="1071"/>
        <v>2011</v>
      </c>
      <c r="G6363" s="70">
        <f t="shared" si="1072"/>
        <v>9592.2125668449189</v>
      </c>
      <c r="H6363" s="70" cm="1">
        <f t="array" ref="H6363">INDEX(magic_bricks_appreciation_pivot!$A$13:$K$20,MATCH(C6363,magic_bricks_appreciation_pivot!$A$13:$A$20,0),1+MATCH(F6363,INDEX(magic_bricks_appreciation_pivot!$B$13:$K$13,0),0))</f>
        <v>0.33228770983948047</v>
      </c>
      <c r="I6363" s="70">
        <f t="shared" si="1074"/>
        <v>12779.586912975301</v>
      </c>
      <c r="J6363">
        <v>116</v>
      </c>
      <c r="K6363">
        <v>1</v>
      </c>
      <c r="L6363">
        <v>1</v>
      </c>
      <c r="M6363">
        <v>2</v>
      </c>
      <c r="N6363" t="s">
        <v>176</v>
      </c>
      <c r="O6363" t="s">
        <v>155</v>
      </c>
      <c r="P6363" s="12">
        <v>38932</v>
      </c>
      <c r="Q6363" t="s">
        <v>169</v>
      </c>
      <c r="R6363" t="s">
        <v>157</v>
      </c>
      <c r="S6363" t="s">
        <v>158</v>
      </c>
      <c r="T6363" t="s">
        <v>173</v>
      </c>
      <c r="U6363">
        <v>2.7</v>
      </c>
      <c r="V6363">
        <v>3</v>
      </c>
      <c r="W6363">
        <v>4.7</v>
      </c>
      <c r="X6363">
        <v>3.76</v>
      </c>
      <c r="Y6363">
        <v>229599</v>
      </c>
      <c r="Z6363">
        <v>78925</v>
      </c>
      <c r="AA6363">
        <v>7174975</v>
      </c>
    </row>
    <row r="6364" spans="1:27" hidden="1">
      <c r="A6364" t="s">
        <v>6557</v>
      </c>
      <c r="B6364" t="s">
        <v>175</v>
      </c>
      <c r="C6364" t="s">
        <v>34</v>
      </c>
      <c r="D6364">
        <v>1278</v>
      </c>
      <c r="E6364" s="12">
        <v>39616</v>
      </c>
      <c r="F6364" s="72">
        <f t="shared" si="1071"/>
        <v>2008</v>
      </c>
      <c r="G6364" s="70">
        <f t="shared" si="1072"/>
        <v>8273.560250391236</v>
      </c>
      <c r="H6364" s="70" t="e" cm="1">
        <f t="array" ref="H6364">INDEX(magic_bricks_appreciation_pivot!$A$13:$K$20,MATCH(C6364,magic_bricks_appreciation_pivot!$A$13:$A$20,0),1+MATCH(F6364,INDEX(magic_bricks_appreciation_pivot!$B$13:$K$13,0),0))</f>
        <v>#N/A</v>
      </c>
      <c r="I6364" s="70"/>
      <c r="J6364">
        <v>34</v>
      </c>
      <c r="K6364">
        <v>2</v>
      </c>
      <c r="L6364">
        <v>1</v>
      </c>
      <c r="M6364">
        <v>4</v>
      </c>
      <c r="N6364" t="s">
        <v>154</v>
      </c>
      <c r="O6364" t="s">
        <v>161</v>
      </c>
      <c r="P6364" s="12">
        <v>34871</v>
      </c>
      <c r="Q6364" t="s">
        <v>169</v>
      </c>
      <c r="R6364" t="s">
        <v>177</v>
      </c>
      <c r="S6364" t="s">
        <v>162</v>
      </c>
      <c r="T6364" t="s">
        <v>166</v>
      </c>
      <c r="U6364">
        <v>2.5</v>
      </c>
      <c r="V6364">
        <v>4.3</v>
      </c>
      <c r="W6364">
        <v>4.8</v>
      </c>
      <c r="X6364">
        <v>3.91</v>
      </c>
      <c r="Y6364">
        <v>285487</v>
      </c>
      <c r="Z6364">
        <v>137457</v>
      </c>
      <c r="AA6364">
        <v>10573610</v>
      </c>
    </row>
    <row r="6365" spans="1:27">
      <c r="A6365" t="s">
        <v>6558</v>
      </c>
      <c r="B6365" t="s">
        <v>56</v>
      </c>
      <c r="C6365" t="s">
        <v>56</v>
      </c>
      <c r="D6365">
        <v>838</v>
      </c>
      <c r="E6365" s="12">
        <v>40795</v>
      </c>
      <c r="F6365" s="72">
        <f t="shared" si="1071"/>
        <v>2011</v>
      </c>
      <c r="G6365" s="70">
        <f t="shared" si="1072"/>
        <v>9959.4689737470162</v>
      </c>
      <c r="H6365" s="70" cm="1">
        <f t="array" ref="H6365">INDEX(magic_bricks_appreciation_pivot!$A$13:$K$20,MATCH(C6365,magic_bricks_appreciation_pivot!$A$13:$A$20,0),1+MATCH(F6365,INDEX(magic_bricks_appreciation_pivot!$B$13:$K$13,0),0))</f>
        <v>0.33228770983948047</v>
      </c>
      <c r="I6365" s="70">
        <f t="shared" ref="I6365:I6367" si="1075">G6365+G6365*H6365</f>
        <v>13268.878110250773</v>
      </c>
      <c r="J6365">
        <v>35</v>
      </c>
      <c r="K6365">
        <v>1</v>
      </c>
      <c r="L6365">
        <v>1</v>
      </c>
      <c r="M6365">
        <v>3</v>
      </c>
      <c r="N6365" t="s">
        <v>193</v>
      </c>
      <c r="O6365" t="s">
        <v>155</v>
      </c>
      <c r="P6365" s="12">
        <v>37510</v>
      </c>
      <c r="Q6365" t="s">
        <v>169</v>
      </c>
      <c r="R6365" t="s">
        <v>177</v>
      </c>
      <c r="S6365" t="s">
        <v>178</v>
      </c>
      <c r="T6365" t="s">
        <v>163</v>
      </c>
      <c r="U6365">
        <v>3.5</v>
      </c>
      <c r="V6365">
        <v>3.6</v>
      </c>
      <c r="W6365">
        <v>4.3</v>
      </c>
      <c r="X6365">
        <v>3.92</v>
      </c>
      <c r="Y6365">
        <v>325495</v>
      </c>
      <c r="Z6365">
        <v>100152</v>
      </c>
      <c r="AA6365">
        <v>8346035</v>
      </c>
    </row>
    <row r="6366" spans="1:27">
      <c r="A6366" t="s">
        <v>6559</v>
      </c>
      <c r="B6366" t="s">
        <v>201</v>
      </c>
      <c r="C6366" t="s">
        <v>201</v>
      </c>
      <c r="D6366">
        <v>2459</v>
      </c>
      <c r="E6366" s="12">
        <v>40594</v>
      </c>
      <c r="F6366" s="72">
        <f t="shared" si="1071"/>
        <v>2011</v>
      </c>
      <c r="G6366" s="70">
        <f t="shared" si="1072"/>
        <v>4764.8474989833267</v>
      </c>
      <c r="H6366" s="70" cm="1">
        <f t="array" ref="H6366">INDEX(magic_bricks_appreciation_pivot!$A$13:$K$20,MATCH(C6366,magic_bricks_appreciation_pivot!$A$13:$A$20,0),1+MATCH(F6366,INDEX(magic_bricks_appreciation_pivot!$B$13:$K$13,0),0))</f>
        <v>0.57884713052310821</v>
      </c>
      <c r="I6366" s="70">
        <f t="shared" si="1075"/>
        <v>7522.9658011500342</v>
      </c>
      <c r="J6366">
        <v>186</v>
      </c>
      <c r="K6366">
        <v>4</v>
      </c>
      <c r="L6366">
        <v>2</v>
      </c>
      <c r="M6366">
        <v>6</v>
      </c>
      <c r="N6366" t="s">
        <v>154</v>
      </c>
      <c r="O6366" t="s">
        <v>155</v>
      </c>
      <c r="P6366" s="12">
        <v>30374</v>
      </c>
      <c r="Q6366" t="s">
        <v>194</v>
      </c>
      <c r="R6366" t="s">
        <v>177</v>
      </c>
      <c r="S6366" t="s">
        <v>158</v>
      </c>
      <c r="T6366" t="s">
        <v>163</v>
      </c>
      <c r="U6366">
        <v>2.4</v>
      </c>
      <c r="V6366">
        <v>3.1</v>
      </c>
      <c r="W6366">
        <v>3.7</v>
      </c>
      <c r="X6366">
        <v>3.13</v>
      </c>
      <c r="Y6366">
        <v>363220</v>
      </c>
      <c r="Z6366">
        <v>222618</v>
      </c>
      <c r="AA6366">
        <v>11716760</v>
      </c>
    </row>
    <row r="6367" spans="1:27">
      <c r="A6367" t="s">
        <v>6560</v>
      </c>
      <c r="B6367" t="s">
        <v>23</v>
      </c>
      <c r="C6367" t="s">
        <v>23</v>
      </c>
      <c r="D6367">
        <v>1358</v>
      </c>
      <c r="E6367" s="12">
        <v>40428</v>
      </c>
      <c r="F6367" s="72">
        <f t="shared" si="1071"/>
        <v>2010</v>
      </c>
      <c r="G6367" s="70">
        <f t="shared" si="1072"/>
        <v>5250.3681885125188</v>
      </c>
      <c r="H6367" s="70" cm="1">
        <f t="array" ref="H6367">INDEX(magic_bricks_appreciation_pivot!$A$13:$K$20,MATCH(C6367,magic_bricks_appreciation_pivot!$A$13:$A$20,0),1+MATCH(F6367,INDEX(magic_bricks_appreciation_pivot!$B$13:$K$13,0),0))</f>
        <v>0.49881786187527283</v>
      </c>
      <c r="I6367" s="70">
        <f t="shared" si="1075"/>
        <v>7869.3456223642825</v>
      </c>
      <c r="J6367">
        <v>2</v>
      </c>
      <c r="K6367">
        <v>2</v>
      </c>
      <c r="L6367">
        <v>2</v>
      </c>
      <c r="M6367">
        <v>4</v>
      </c>
      <c r="N6367" t="s">
        <v>193</v>
      </c>
      <c r="O6367" t="s">
        <v>155</v>
      </c>
      <c r="P6367" s="12">
        <v>25828</v>
      </c>
      <c r="Q6367" t="s">
        <v>194</v>
      </c>
      <c r="R6367" t="s">
        <v>170</v>
      </c>
      <c r="S6367" t="s">
        <v>162</v>
      </c>
      <c r="T6367" t="s">
        <v>173</v>
      </c>
      <c r="U6367">
        <v>4.4000000000000004</v>
      </c>
      <c r="V6367">
        <v>3.7</v>
      </c>
      <c r="W6367">
        <v>2.8</v>
      </c>
      <c r="X6367">
        <v>3.55</v>
      </c>
      <c r="Y6367">
        <v>342240</v>
      </c>
      <c r="Z6367">
        <v>171120</v>
      </c>
      <c r="AA6367">
        <v>7130000</v>
      </c>
    </row>
    <row r="6368" spans="1:27" hidden="1">
      <c r="A6368" t="s">
        <v>6561</v>
      </c>
      <c r="B6368" t="s">
        <v>23</v>
      </c>
      <c r="C6368" t="s">
        <v>23</v>
      </c>
      <c r="D6368">
        <v>731</v>
      </c>
      <c r="E6368" s="12">
        <v>40153</v>
      </c>
      <c r="F6368" s="72">
        <f t="shared" si="1071"/>
        <v>2009</v>
      </c>
      <c r="G6368" s="70">
        <f t="shared" si="1072"/>
        <v>8368.8440492476057</v>
      </c>
      <c r="H6368" s="70" t="e" cm="1">
        <f t="array" ref="H6368">INDEX(magic_bricks_appreciation_pivot!$A$13:$K$20,MATCH(C6368,magic_bricks_appreciation_pivot!$A$13:$A$20,0),1+MATCH(F6368,INDEX(magic_bricks_appreciation_pivot!$B$13:$K$13,0),0))</f>
        <v>#N/A</v>
      </c>
      <c r="I6368" s="70"/>
      <c r="J6368">
        <v>60</v>
      </c>
      <c r="K6368">
        <v>1</v>
      </c>
      <c r="L6368">
        <v>1</v>
      </c>
      <c r="M6368">
        <v>2</v>
      </c>
      <c r="N6368" t="s">
        <v>176</v>
      </c>
      <c r="O6368" t="s">
        <v>161</v>
      </c>
      <c r="P6368" s="12">
        <v>25553</v>
      </c>
      <c r="Q6368" t="s">
        <v>169</v>
      </c>
      <c r="R6368" t="s">
        <v>165</v>
      </c>
      <c r="S6368" t="s">
        <v>158</v>
      </c>
      <c r="T6368" t="s">
        <v>182</v>
      </c>
      <c r="U6368">
        <v>3.4</v>
      </c>
      <c r="V6368">
        <v>4.4000000000000004</v>
      </c>
      <c r="W6368">
        <v>4.3</v>
      </c>
      <c r="X6368">
        <v>4.0599999999999996</v>
      </c>
      <c r="Y6368">
        <v>195764</v>
      </c>
      <c r="Z6368">
        <v>146823</v>
      </c>
      <c r="AA6368">
        <v>6117625</v>
      </c>
    </row>
    <row r="6369" spans="1:27" hidden="1">
      <c r="A6369" t="s">
        <v>6562</v>
      </c>
      <c r="B6369" t="s">
        <v>56</v>
      </c>
      <c r="C6369" t="s">
        <v>56</v>
      </c>
      <c r="D6369">
        <v>973</v>
      </c>
      <c r="E6369" s="12">
        <v>39275</v>
      </c>
      <c r="F6369" s="72">
        <f t="shared" si="1071"/>
        <v>2007</v>
      </c>
      <c r="G6369" s="70">
        <f t="shared" si="1072"/>
        <v>11283.787255909558</v>
      </c>
      <c r="H6369" s="70" t="e" cm="1">
        <f t="array" ref="H6369">INDEX(magic_bricks_appreciation_pivot!$A$13:$K$20,MATCH(C6369,magic_bricks_appreciation_pivot!$A$13:$A$20,0),1+MATCH(F6369,INDEX(magic_bricks_appreciation_pivot!$B$13:$K$13,0),0))</f>
        <v>#N/A</v>
      </c>
      <c r="I6369" s="70"/>
      <c r="J6369">
        <v>15</v>
      </c>
      <c r="K6369">
        <v>1</v>
      </c>
      <c r="L6369">
        <v>1</v>
      </c>
      <c r="M6369">
        <v>3</v>
      </c>
      <c r="N6369" t="s">
        <v>168</v>
      </c>
      <c r="O6369" t="s">
        <v>155</v>
      </c>
      <c r="P6369" s="12">
        <v>26500</v>
      </c>
      <c r="Q6369" t="s">
        <v>156</v>
      </c>
      <c r="R6369" t="s">
        <v>170</v>
      </c>
      <c r="S6369" t="s">
        <v>162</v>
      </c>
      <c r="T6369" t="s">
        <v>159</v>
      </c>
      <c r="U6369">
        <v>3.9</v>
      </c>
      <c r="V6369">
        <v>4.2</v>
      </c>
      <c r="W6369">
        <v>2.8</v>
      </c>
      <c r="X6369">
        <v>3.41</v>
      </c>
      <c r="Y6369">
        <v>329374</v>
      </c>
      <c r="Z6369">
        <v>164687</v>
      </c>
      <c r="AA6369">
        <v>10979125</v>
      </c>
    </row>
    <row r="6370" spans="1:27">
      <c r="A6370" t="s">
        <v>6563</v>
      </c>
      <c r="B6370" t="s">
        <v>39</v>
      </c>
      <c r="C6370" t="s">
        <v>39</v>
      </c>
      <c r="D6370">
        <v>1757</v>
      </c>
      <c r="E6370" s="12">
        <v>40899</v>
      </c>
      <c r="F6370" s="72">
        <f t="shared" si="1071"/>
        <v>2011</v>
      </c>
      <c r="G6370" s="70">
        <f t="shared" si="1072"/>
        <v>7760.7683551508253</v>
      </c>
      <c r="H6370" s="70" cm="1">
        <f t="array" ref="H6370">INDEX(magic_bricks_appreciation_pivot!$A$13:$K$20,MATCH(C6370,magic_bricks_appreciation_pivot!$A$13:$A$20,0),1+MATCH(F6370,INDEX(magic_bricks_appreciation_pivot!$B$13:$K$13,0),0))</f>
        <v>0.32133594787779113</v>
      </c>
      <c r="I6370" s="70">
        <f t="shared" ref="I6370:I6375" si="1076">G6370+G6370*H6370</f>
        <v>10254.582210813182</v>
      </c>
      <c r="J6370">
        <v>113</v>
      </c>
      <c r="K6370">
        <v>1</v>
      </c>
      <c r="L6370">
        <v>1</v>
      </c>
      <c r="M6370">
        <v>4</v>
      </c>
      <c r="N6370" t="s">
        <v>168</v>
      </c>
      <c r="O6370" t="s">
        <v>161</v>
      </c>
      <c r="P6370" s="12">
        <v>36154</v>
      </c>
      <c r="Q6370" t="s">
        <v>169</v>
      </c>
      <c r="R6370" t="s">
        <v>177</v>
      </c>
      <c r="S6370" t="s">
        <v>158</v>
      </c>
      <c r="T6370" t="s">
        <v>182</v>
      </c>
      <c r="U6370">
        <v>2.1</v>
      </c>
      <c r="V6370">
        <v>3.9</v>
      </c>
      <c r="W6370">
        <v>3</v>
      </c>
      <c r="X6370">
        <v>2.91</v>
      </c>
      <c r="Y6370">
        <v>368163</v>
      </c>
      <c r="Z6370">
        <v>190899</v>
      </c>
      <c r="AA6370">
        <v>13635670</v>
      </c>
    </row>
    <row r="6371" spans="1:27">
      <c r="A6371" t="s">
        <v>6564</v>
      </c>
      <c r="B6371" t="s">
        <v>39</v>
      </c>
      <c r="C6371" t="s">
        <v>39</v>
      </c>
      <c r="D6371">
        <v>1995</v>
      </c>
      <c r="E6371" s="12">
        <v>41409</v>
      </c>
      <c r="F6371" s="72">
        <f t="shared" si="1071"/>
        <v>2013</v>
      </c>
      <c r="G6371" s="70">
        <f t="shared" si="1072"/>
        <v>6979.1177944862156</v>
      </c>
      <c r="H6371" s="70" cm="1">
        <f t="array" ref="H6371">INDEX(magic_bricks_appreciation_pivot!$A$13:$K$20,MATCH(C6371,magic_bricks_appreciation_pivot!$A$13:$A$20,0),1+MATCH(F6371,INDEX(magic_bricks_appreciation_pivot!$B$13:$K$13,0),0))</f>
        <v>4.727764965406598E-2</v>
      </c>
      <c r="I6371" s="70">
        <f t="shared" si="1076"/>
        <v>7309.0740804683928</v>
      </c>
      <c r="J6371">
        <v>121</v>
      </c>
      <c r="K6371">
        <v>2</v>
      </c>
      <c r="L6371">
        <v>1</v>
      </c>
      <c r="M6371">
        <v>5</v>
      </c>
      <c r="N6371" t="s">
        <v>168</v>
      </c>
      <c r="O6371" t="s">
        <v>155</v>
      </c>
      <c r="P6371" s="12">
        <v>33379</v>
      </c>
      <c r="Q6371" t="s">
        <v>169</v>
      </c>
      <c r="R6371" t="s">
        <v>177</v>
      </c>
      <c r="S6371" t="s">
        <v>178</v>
      </c>
      <c r="T6371" t="s">
        <v>163</v>
      </c>
      <c r="U6371">
        <v>5</v>
      </c>
      <c r="V6371">
        <v>2.9</v>
      </c>
      <c r="W6371">
        <v>2.2000000000000002</v>
      </c>
      <c r="X6371">
        <v>3.355</v>
      </c>
      <c r="Y6371">
        <v>543010</v>
      </c>
      <c r="Z6371">
        <v>167080</v>
      </c>
      <c r="AA6371">
        <v>13923340</v>
      </c>
    </row>
    <row r="6372" spans="1:27">
      <c r="A6372" t="s">
        <v>6565</v>
      </c>
      <c r="B6372" t="s">
        <v>175</v>
      </c>
      <c r="C6372" t="s">
        <v>34</v>
      </c>
      <c r="D6372">
        <v>870</v>
      </c>
      <c r="E6372" s="12">
        <v>40303</v>
      </c>
      <c r="F6372" s="72">
        <f t="shared" si="1071"/>
        <v>2010</v>
      </c>
      <c r="G6372" s="70">
        <f t="shared" si="1072"/>
        <v>8316.0344827586214</v>
      </c>
      <c r="H6372" s="70" cm="1">
        <f t="array" ref="H6372">INDEX(magic_bricks_appreciation_pivot!$A$13:$K$20,MATCH(C6372,magic_bricks_appreciation_pivot!$A$13:$A$20,0),1+MATCH(F6372,INDEX(magic_bricks_appreciation_pivot!$B$13:$K$13,0),0))</f>
        <v>0.46848170778869208</v>
      </c>
      <c r="I6372" s="70">
        <f t="shared" si="1076"/>
        <v>12211.944519271034</v>
      </c>
      <c r="J6372">
        <v>83</v>
      </c>
      <c r="K6372">
        <v>1</v>
      </c>
      <c r="L6372">
        <v>1</v>
      </c>
      <c r="M6372">
        <v>3</v>
      </c>
      <c r="N6372" t="s">
        <v>184</v>
      </c>
      <c r="O6372" t="s">
        <v>161</v>
      </c>
      <c r="P6372" s="12">
        <v>32638</v>
      </c>
      <c r="Q6372" t="s">
        <v>194</v>
      </c>
      <c r="R6372" t="s">
        <v>165</v>
      </c>
      <c r="S6372" t="s">
        <v>178</v>
      </c>
      <c r="T6372" t="s">
        <v>166</v>
      </c>
      <c r="U6372">
        <v>4.8</v>
      </c>
      <c r="V6372">
        <v>3.9</v>
      </c>
      <c r="W6372">
        <v>3.3</v>
      </c>
      <c r="X6372">
        <v>3.99</v>
      </c>
      <c r="Y6372">
        <v>202579</v>
      </c>
      <c r="Z6372">
        <v>36175</v>
      </c>
      <c r="AA6372">
        <v>7234950</v>
      </c>
    </row>
    <row r="6373" spans="1:27">
      <c r="A6373" t="s">
        <v>6566</v>
      </c>
      <c r="B6373" t="s">
        <v>175</v>
      </c>
      <c r="C6373" t="s">
        <v>34</v>
      </c>
      <c r="D6373">
        <v>1035</v>
      </c>
      <c r="E6373" s="12">
        <v>41219</v>
      </c>
      <c r="F6373" s="72">
        <f t="shared" si="1071"/>
        <v>2012</v>
      </c>
      <c r="G6373" s="70">
        <f t="shared" si="1072"/>
        <v>7994.3961352657007</v>
      </c>
      <c r="H6373" s="70" cm="1">
        <f t="array" ref="H6373">INDEX(magic_bricks_appreciation_pivot!$A$13:$K$20,MATCH(C6373,magic_bricks_appreciation_pivot!$A$13:$A$20,0),1+MATCH(F6373,INDEX(magic_bricks_appreciation_pivot!$B$13:$K$13,0),0))</f>
        <v>0.22606337179266398</v>
      </c>
      <c r="I6373" s="70">
        <f t="shared" si="1076"/>
        <v>9801.6362810501068</v>
      </c>
      <c r="J6373">
        <v>90</v>
      </c>
      <c r="K6373">
        <v>1</v>
      </c>
      <c r="M6373">
        <v>3</v>
      </c>
      <c r="N6373" t="s">
        <v>176</v>
      </c>
      <c r="O6373" t="s">
        <v>161</v>
      </c>
      <c r="P6373" s="12">
        <v>29904</v>
      </c>
      <c r="Q6373" t="s">
        <v>169</v>
      </c>
      <c r="R6373" t="s">
        <v>177</v>
      </c>
      <c r="S6373" t="s">
        <v>178</v>
      </c>
      <c r="T6373" t="s">
        <v>182</v>
      </c>
      <c r="U6373">
        <v>2.2999999999999998</v>
      </c>
      <c r="V6373">
        <v>3.5</v>
      </c>
      <c r="W6373">
        <v>3.2</v>
      </c>
      <c r="X6373">
        <v>3.05</v>
      </c>
      <c r="Y6373">
        <v>223403</v>
      </c>
      <c r="Z6373">
        <v>24823</v>
      </c>
      <c r="AA6373">
        <v>8274200</v>
      </c>
    </row>
    <row r="6374" spans="1:27">
      <c r="A6374" t="s">
        <v>6567</v>
      </c>
      <c r="B6374" t="s">
        <v>201</v>
      </c>
      <c r="C6374" t="s">
        <v>201</v>
      </c>
      <c r="D6374">
        <v>2205</v>
      </c>
      <c r="E6374" s="12">
        <v>40375</v>
      </c>
      <c r="F6374" s="72">
        <f t="shared" si="1071"/>
        <v>2010</v>
      </c>
      <c r="G6374" s="70">
        <f t="shared" si="1072"/>
        <v>7470.9569160997735</v>
      </c>
      <c r="H6374" s="70" cm="1">
        <f t="array" ref="H6374">INDEX(magic_bricks_appreciation_pivot!$A$13:$K$20,MATCH(C6374,magic_bricks_appreciation_pivot!$A$13:$A$20,0),1+MATCH(F6374,INDEX(magic_bricks_appreciation_pivot!$B$13:$K$13,0),0))</f>
        <v>0.62790190260080292</v>
      </c>
      <c r="I6374" s="70">
        <f t="shared" si="1076"/>
        <v>12161.984977967448</v>
      </c>
      <c r="J6374">
        <v>74</v>
      </c>
      <c r="K6374">
        <v>3</v>
      </c>
      <c r="L6374">
        <v>2</v>
      </c>
      <c r="M6374">
        <v>5</v>
      </c>
      <c r="N6374" t="s">
        <v>154</v>
      </c>
      <c r="O6374" t="s">
        <v>161</v>
      </c>
      <c r="P6374" s="12">
        <v>31980</v>
      </c>
      <c r="Q6374" t="s">
        <v>156</v>
      </c>
      <c r="R6374" t="s">
        <v>157</v>
      </c>
      <c r="S6374" t="s">
        <v>158</v>
      </c>
      <c r="T6374" t="s">
        <v>163</v>
      </c>
      <c r="U6374">
        <v>2.8</v>
      </c>
      <c r="V6374">
        <v>3.8</v>
      </c>
      <c r="W6374">
        <v>4.5999999999999996</v>
      </c>
      <c r="X6374">
        <v>3.82</v>
      </c>
      <c r="Y6374">
        <v>494204</v>
      </c>
      <c r="Z6374">
        <v>230628</v>
      </c>
      <c r="AA6374">
        <v>16473460</v>
      </c>
    </row>
    <row r="6375" spans="1:27">
      <c r="A6375" t="s">
        <v>6568</v>
      </c>
      <c r="B6375" t="s">
        <v>175</v>
      </c>
      <c r="C6375" t="s">
        <v>34</v>
      </c>
      <c r="D6375">
        <v>709</v>
      </c>
      <c r="E6375" s="12">
        <v>40204</v>
      </c>
      <c r="F6375" s="72">
        <f t="shared" si="1071"/>
        <v>2010</v>
      </c>
      <c r="G6375" s="70">
        <f t="shared" si="1072"/>
        <v>15840.056417489423</v>
      </c>
      <c r="H6375" s="70" cm="1">
        <f t="array" ref="H6375">INDEX(magic_bricks_appreciation_pivot!$A$13:$K$20,MATCH(C6375,magic_bricks_appreciation_pivot!$A$13:$A$20,0),1+MATCH(F6375,INDEX(magic_bricks_appreciation_pivot!$B$13:$K$13,0),0))</f>
        <v>0.46848170778869208</v>
      </c>
      <c r="I6375" s="70">
        <f t="shared" si="1076"/>
        <v>23260.833099424097</v>
      </c>
      <c r="J6375">
        <v>112</v>
      </c>
      <c r="K6375">
        <v>1</v>
      </c>
      <c r="L6375">
        <v>1</v>
      </c>
      <c r="M6375">
        <v>2</v>
      </c>
      <c r="N6375" t="s">
        <v>184</v>
      </c>
      <c r="O6375" t="s">
        <v>161</v>
      </c>
      <c r="P6375" s="12">
        <v>34364</v>
      </c>
      <c r="Q6375" t="s">
        <v>156</v>
      </c>
      <c r="R6375" t="s">
        <v>157</v>
      </c>
      <c r="S6375" t="s">
        <v>162</v>
      </c>
      <c r="T6375" t="s">
        <v>182</v>
      </c>
      <c r="U6375">
        <v>4.4000000000000004</v>
      </c>
      <c r="V6375">
        <v>2</v>
      </c>
      <c r="W6375">
        <v>3.3</v>
      </c>
      <c r="X6375">
        <v>3.11</v>
      </c>
      <c r="Y6375">
        <v>280765</v>
      </c>
      <c r="Z6375">
        <v>78614</v>
      </c>
      <c r="AA6375">
        <v>11230600</v>
      </c>
    </row>
    <row r="6376" spans="1:27" hidden="1">
      <c r="A6376" t="s">
        <v>6569</v>
      </c>
      <c r="B6376" t="s">
        <v>23</v>
      </c>
      <c r="C6376" t="s">
        <v>23</v>
      </c>
      <c r="D6376">
        <v>1206</v>
      </c>
      <c r="E6376" s="12">
        <v>40059</v>
      </c>
      <c r="F6376" s="72">
        <f t="shared" si="1071"/>
        <v>2009</v>
      </c>
      <c r="G6376" s="70">
        <f t="shared" si="1072"/>
        <v>4769.6932006633497</v>
      </c>
      <c r="H6376" s="70" t="e" cm="1">
        <f t="array" ref="H6376">INDEX(magic_bricks_appreciation_pivot!$A$13:$K$20,MATCH(C6376,magic_bricks_appreciation_pivot!$A$13:$A$20,0),1+MATCH(F6376,INDEX(magic_bricks_appreciation_pivot!$B$13:$K$13,0),0))</f>
        <v>#N/A</v>
      </c>
      <c r="I6376" s="70"/>
      <c r="J6376">
        <v>57</v>
      </c>
      <c r="K6376">
        <v>1</v>
      </c>
      <c r="L6376">
        <v>1</v>
      </c>
      <c r="M6376">
        <v>3</v>
      </c>
      <c r="N6376" t="s">
        <v>193</v>
      </c>
      <c r="O6376" t="s">
        <v>161</v>
      </c>
      <c r="P6376" s="12">
        <v>32759</v>
      </c>
      <c r="Q6376" t="s">
        <v>169</v>
      </c>
      <c r="R6376" t="s">
        <v>165</v>
      </c>
      <c r="S6376" t="s">
        <v>178</v>
      </c>
      <c r="T6376" t="s">
        <v>171</v>
      </c>
      <c r="U6376">
        <v>3.4</v>
      </c>
      <c r="V6376">
        <v>2.4</v>
      </c>
      <c r="W6376">
        <v>4.9000000000000004</v>
      </c>
      <c r="X6376">
        <v>3.7</v>
      </c>
      <c r="Y6376">
        <v>241595</v>
      </c>
      <c r="Z6376">
        <v>97788</v>
      </c>
      <c r="AA6376">
        <v>5752250</v>
      </c>
    </row>
    <row r="6377" spans="1:27">
      <c r="A6377" t="s">
        <v>6570</v>
      </c>
      <c r="B6377" t="s">
        <v>56</v>
      </c>
      <c r="C6377" t="s">
        <v>56</v>
      </c>
      <c r="D6377">
        <v>685</v>
      </c>
      <c r="E6377" s="12">
        <v>41049</v>
      </c>
      <c r="F6377" s="72">
        <f t="shared" si="1071"/>
        <v>2012</v>
      </c>
      <c r="G6377" s="70">
        <f t="shared" si="1072"/>
        <v>10190.2700729927</v>
      </c>
      <c r="H6377" s="70" cm="1">
        <f t="array" ref="H6377">INDEX(magic_bricks_appreciation_pivot!$A$13:$K$20,MATCH(C6377,magic_bricks_appreciation_pivot!$A$13:$A$20,0),1+MATCH(F6377,INDEX(magic_bricks_appreciation_pivot!$B$13:$K$13,0),0))</f>
        <v>0.4006045824602385</v>
      </c>
      <c r="I6377" s="70">
        <f t="shared" ref="I6377:I6378" si="1077">G6377+G6377*H6377</f>
        <v>14272.538960741005</v>
      </c>
      <c r="J6377">
        <v>39</v>
      </c>
      <c r="K6377">
        <v>1</v>
      </c>
      <c r="L6377">
        <v>1</v>
      </c>
      <c r="M6377">
        <v>2</v>
      </c>
      <c r="N6377" t="s">
        <v>193</v>
      </c>
      <c r="O6377" t="s">
        <v>155</v>
      </c>
      <c r="P6377" s="12">
        <v>37764</v>
      </c>
      <c r="Q6377" t="s">
        <v>169</v>
      </c>
      <c r="R6377" t="s">
        <v>157</v>
      </c>
      <c r="S6377" t="s">
        <v>162</v>
      </c>
      <c r="T6377" t="s">
        <v>159</v>
      </c>
      <c r="U6377">
        <v>4.0999999999999996</v>
      </c>
      <c r="V6377">
        <v>2.5</v>
      </c>
      <c r="W6377">
        <v>3</v>
      </c>
      <c r="X6377">
        <v>3.23</v>
      </c>
      <c r="Y6377">
        <v>237331</v>
      </c>
      <c r="Z6377">
        <v>13961</v>
      </c>
      <c r="AA6377">
        <v>6980335</v>
      </c>
    </row>
    <row r="6378" spans="1:27">
      <c r="A6378" t="s">
        <v>6571</v>
      </c>
      <c r="B6378" t="s">
        <v>39</v>
      </c>
      <c r="C6378" t="s">
        <v>39</v>
      </c>
      <c r="D6378">
        <v>1690</v>
      </c>
      <c r="E6378" s="12">
        <v>41146</v>
      </c>
      <c r="F6378" s="72">
        <f t="shared" si="1071"/>
        <v>2012</v>
      </c>
      <c r="G6378" s="70">
        <f t="shared" si="1072"/>
        <v>11396.775147928995</v>
      </c>
      <c r="H6378" s="70" cm="1">
        <f t="array" ref="H6378">INDEX(magic_bricks_appreciation_pivot!$A$13:$K$20,MATCH(C6378,magic_bricks_appreciation_pivot!$A$13:$A$20,0),1+MATCH(F6378,INDEX(magic_bricks_appreciation_pivot!$B$13:$K$13,0),0))</f>
        <v>0.34576729802860456</v>
      </c>
      <c r="I6378" s="70">
        <f t="shared" si="1077"/>
        <v>15337.407297067954</v>
      </c>
      <c r="J6378">
        <v>98</v>
      </c>
      <c r="K6378">
        <v>1</v>
      </c>
      <c r="L6378">
        <v>1</v>
      </c>
      <c r="M6378">
        <v>4</v>
      </c>
      <c r="N6378" t="s">
        <v>184</v>
      </c>
      <c r="O6378" t="s">
        <v>161</v>
      </c>
      <c r="P6378" s="12">
        <v>33846</v>
      </c>
      <c r="Q6378" t="s">
        <v>156</v>
      </c>
      <c r="R6378" t="s">
        <v>170</v>
      </c>
      <c r="S6378" t="s">
        <v>178</v>
      </c>
      <c r="T6378" t="s">
        <v>182</v>
      </c>
      <c r="U6378">
        <v>2.4</v>
      </c>
      <c r="V6378">
        <v>2.9</v>
      </c>
      <c r="W6378">
        <v>3.5</v>
      </c>
      <c r="X6378">
        <v>2.9649999999999999</v>
      </c>
      <c r="Y6378">
        <v>520035</v>
      </c>
      <c r="Z6378">
        <v>288908</v>
      </c>
      <c r="AA6378">
        <v>19260550</v>
      </c>
    </row>
    <row r="6379" spans="1:27" hidden="1">
      <c r="A6379" t="s">
        <v>6572</v>
      </c>
      <c r="B6379" t="s">
        <v>56</v>
      </c>
      <c r="C6379" t="s">
        <v>56</v>
      </c>
      <c r="D6379">
        <v>786</v>
      </c>
      <c r="E6379" s="12">
        <v>39461</v>
      </c>
      <c r="F6379" s="72">
        <f t="shared" si="1071"/>
        <v>2008</v>
      </c>
      <c r="G6379" s="70">
        <f t="shared" si="1072"/>
        <v>8962.932569974555</v>
      </c>
      <c r="H6379" s="70" t="e" cm="1">
        <f t="array" ref="H6379">INDEX(magic_bricks_appreciation_pivot!$A$13:$K$20,MATCH(C6379,magic_bricks_appreciation_pivot!$A$13:$A$20,0),1+MATCH(F6379,INDEX(magic_bricks_appreciation_pivot!$B$13:$K$13,0),0))</f>
        <v>#N/A</v>
      </c>
      <c r="I6379" s="70"/>
      <c r="J6379">
        <v>156</v>
      </c>
      <c r="K6379">
        <v>1</v>
      </c>
      <c r="L6379">
        <v>1</v>
      </c>
      <c r="M6379">
        <v>2</v>
      </c>
      <c r="N6379" t="s">
        <v>168</v>
      </c>
      <c r="O6379" t="s">
        <v>161</v>
      </c>
      <c r="P6379" s="12">
        <v>35446</v>
      </c>
      <c r="Q6379" t="s">
        <v>194</v>
      </c>
      <c r="R6379" t="s">
        <v>170</v>
      </c>
      <c r="S6379" t="s">
        <v>158</v>
      </c>
      <c r="T6379" t="s">
        <v>163</v>
      </c>
      <c r="U6379">
        <v>3.7</v>
      </c>
      <c r="V6379">
        <v>2</v>
      </c>
      <c r="W6379">
        <v>4.0999999999999996</v>
      </c>
      <c r="X6379">
        <v>3.56</v>
      </c>
      <c r="Y6379">
        <v>246570</v>
      </c>
      <c r="Z6379">
        <v>14090</v>
      </c>
      <c r="AA6379">
        <v>7044865</v>
      </c>
    </row>
    <row r="6380" spans="1:27" hidden="1">
      <c r="A6380" t="s">
        <v>6573</v>
      </c>
      <c r="B6380" t="s">
        <v>175</v>
      </c>
      <c r="C6380" t="s">
        <v>34</v>
      </c>
      <c r="D6380">
        <v>1136</v>
      </c>
      <c r="E6380" s="12">
        <v>40172</v>
      </c>
      <c r="F6380" s="72">
        <f t="shared" si="1071"/>
        <v>2009</v>
      </c>
      <c r="G6380" s="70">
        <f t="shared" si="1072"/>
        <v>7619.6302816901407</v>
      </c>
      <c r="H6380" s="70" t="e" cm="1">
        <f t="array" ref="H6380">INDEX(magic_bricks_appreciation_pivot!$A$13:$K$20,MATCH(C6380,magic_bricks_appreciation_pivot!$A$13:$A$20,0),1+MATCH(F6380,INDEX(magic_bricks_appreciation_pivot!$B$13:$K$13,0),0))</f>
        <v>#N/A</v>
      </c>
      <c r="I6380" s="70"/>
      <c r="J6380">
        <v>139</v>
      </c>
      <c r="K6380">
        <v>1</v>
      </c>
      <c r="L6380">
        <v>1</v>
      </c>
      <c r="M6380">
        <v>3</v>
      </c>
      <c r="N6380" t="s">
        <v>168</v>
      </c>
      <c r="O6380" t="s">
        <v>161</v>
      </c>
      <c r="P6380" s="12">
        <v>33602</v>
      </c>
      <c r="Q6380" t="s">
        <v>194</v>
      </c>
      <c r="R6380" t="s">
        <v>170</v>
      </c>
      <c r="S6380" t="s">
        <v>158</v>
      </c>
      <c r="T6380" t="s">
        <v>166</v>
      </c>
      <c r="U6380">
        <v>3.6</v>
      </c>
      <c r="V6380">
        <v>4.5</v>
      </c>
      <c r="W6380">
        <v>3.7</v>
      </c>
      <c r="X6380">
        <v>3.99</v>
      </c>
      <c r="Y6380">
        <v>285645</v>
      </c>
      <c r="Z6380">
        <v>129839</v>
      </c>
      <c r="AA6380">
        <v>8655900</v>
      </c>
    </row>
    <row r="6381" spans="1:27">
      <c r="A6381" t="s">
        <v>6574</v>
      </c>
      <c r="B6381" t="s">
        <v>175</v>
      </c>
      <c r="C6381" t="s">
        <v>34</v>
      </c>
      <c r="D6381">
        <v>1268</v>
      </c>
      <c r="E6381" s="12">
        <v>40395</v>
      </c>
      <c r="F6381" s="72">
        <f t="shared" si="1071"/>
        <v>2010</v>
      </c>
      <c r="G6381" s="70">
        <f t="shared" si="1072"/>
        <v>11027.523659305994</v>
      </c>
      <c r="H6381" s="70" cm="1">
        <f t="array" ref="H6381">INDEX(magic_bricks_appreciation_pivot!$A$13:$K$20,MATCH(C6381,magic_bricks_appreciation_pivot!$A$13:$A$20,0),1+MATCH(F6381,INDEX(magic_bricks_appreciation_pivot!$B$13:$K$13,0),0))</f>
        <v>0.46848170778869208</v>
      </c>
      <c r="I6381" s="70">
        <f t="shared" ref="I6381:I6382" si="1078">G6381+G6381*H6381</f>
        <v>16193.716775897874</v>
      </c>
      <c r="J6381">
        <v>166</v>
      </c>
      <c r="K6381">
        <v>2</v>
      </c>
      <c r="L6381">
        <v>1</v>
      </c>
      <c r="M6381">
        <v>4</v>
      </c>
      <c r="N6381" t="s">
        <v>168</v>
      </c>
      <c r="O6381" t="s">
        <v>161</v>
      </c>
      <c r="P6381" s="12">
        <v>33825</v>
      </c>
      <c r="Q6381" t="s">
        <v>156</v>
      </c>
      <c r="R6381" t="s">
        <v>170</v>
      </c>
      <c r="S6381" t="s">
        <v>178</v>
      </c>
      <c r="T6381" t="s">
        <v>182</v>
      </c>
      <c r="U6381">
        <v>4.9000000000000004</v>
      </c>
      <c r="V6381">
        <v>2.1</v>
      </c>
      <c r="W6381">
        <v>2</v>
      </c>
      <c r="X6381">
        <v>2.91</v>
      </c>
      <c r="Y6381">
        <v>433470</v>
      </c>
      <c r="Z6381">
        <v>139829</v>
      </c>
      <c r="AA6381">
        <v>13982900</v>
      </c>
    </row>
    <row r="6382" spans="1:27">
      <c r="A6382" t="s">
        <v>6575</v>
      </c>
      <c r="B6382" t="s">
        <v>23</v>
      </c>
      <c r="C6382" t="s">
        <v>23</v>
      </c>
      <c r="D6382">
        <v>1012</v>
      </c>
      <c r="E6382" s="12">
        <v>40802</v>
      </c>
      <c r="F6382" s="72">
        <f t="shared" si="1071"/>
        <v>2011</v>
      </c>
      <c r="G6382" s="70">
        <f t="shared" si="1072"/>
        <v>6903.903162055336</v>
      </c>
      <c r="H6382" s="70" cm="1">
        <f t="array" ref="H6382">INDEX(magic_bricks_appreciation_pivot!$A$13:$K$20,MATCH(C6382,magic_bricks_appreciation_pivot!$A$13:$A$20,0),1+MATCH(F6382,INDEX(magic_bricks_appreciation_pivot!$B$13:$K$13,0),0))</f>
        <v>0.30621792098525186</v>
      </c>
      <c r="I6382" s="70">
        <f t="shared" si="1078"/>
        <v>9018.0020350234263</v>
      </c>
      <c r="J6382">
        <v>139</v>
      </c>
      <c r="K6382">
        <v>1</v>
      </c>
      <c r="L6382">
        <v>1</v>
      </c>
      <c r="M6382">
        <v>3</v>
      </c>
      <c r="N6382" t="s">
        <v>154</v>
      </c>
      <c r="O6382" t="s">
        <v>155</v>
      </c>
      <c r="P6382" s="12">
        <v>28027</v>
      </c>
      <c r="Q6382" t="s">
        <v>169</v>
      </c>
      <c r="R6382" t="s">
        <v>165</v>
      </c>
      <c r="S6382" t="s">
        <v>162</v>
      </c>
      <c r="T6382" t="s">
        <v>171</v>
      </c>
      <c r="U6382">
        <v>4.2</v>
      </c>
      <c r="V6382">
        <v>3</v>
      </c>
      <c r="W6382">
        <v>2.5</v>
      </c>
      <c r="X6382">
        <v>3.16</v>
      </c>
      <c r="Y6382">
        <v>216589</v>
      </c>
      <c r="Z6382">
        <v>160695</v>
      </c>
      <c r="AA6382">
        <v>6986750</v>
      </c>
    </row>
    <row r="6383" spans="1:27" hidden="1">
      <c r="A6383" t="s">
        <v>6576</v>
      </c>
      <c r="B6383" t="s">
        <v>175</v>
      </c>
      <c r="C6383" t="s">
        <v>34</v>
      </c>
      <c r="D6383">
        <v>1198</v>
      </c>
      <c r="E6383" s="12">
        <v>39983</v>
      </c>
      <c r="F6383" s="72">
        <f t="shared" si="1071"/>
        <v>2009</v>
      </c>
      <c r="G6383" s="70">
        <f t="shared" si="1072"/>
        <v>11595.826377295492</v>
      </c>
      <c r="H6383" s="70" t="e" cm="1">
        <f t="array" ref="H6383">INDEX(magic_bricks_appreciation_pivot!$A$13:$K$20,MATCH(C6383,magic_bricks_appreciation_pivot!$A$13:$A$20,0),1+MATCH(F6383,INDEX(magic_bricks_appreciation_pivot!$B$13:$K$13,0),0))</f>
        <v>#N/A</v>
      </c>
      <c r="I6383" s="70"/>
      <c r="J6383">
        <v>41</v>
      </c>
      <c r="K6383">
        <v>1</v>
      </c>
      <c r="L6383">
        <v>1</v>
      </c>
      <c r="M6383">
        <v>3</v>
      </c>
      <c r="N6383" t="s">
        <v>154</v>
      </c>
      <c r="O6383" t="s">
        <v>155</v>
      </c>
      <c r="P6383" s="12">
        <v>38523</v>
      </c>
      <c r="Q6383" t="s">
        <v>156</v>
      </c>
      <c r="R6383" t="s">
        <v>165</v>
      </c>
      <c r="S6383" t="s">
        <v>178</v>
      </c>
      <c r="T6383" t="s">
        <v>166</v>
      </c>
      <c r="U6383">
        <v>3.6</v>
      </c>
      <c r="V6383">
        <v>2.2999999999999998</v>
      </c>
      <c r="W6383">
        <v>2.8</v>
      </c>
      <c r="X6383">
        <v>2.84</v>
      </c>
      <c r="Y6383">
        <v>402862</v>
      </c>
      <c r="Z6383">
        <v>180593</v>
      </c>
      <c r="AA6383">
        <v>13891800</v>
      </c>
    </row>
    <row r="6384" spans="1:27">
      <c r="A6384" t="s">
        <v>6577</v>
      </c>
      <c r="B6384" t="s">
        <v>23</v>
      </c>
      <c r="C6384" t="s">
        <v>23</v>
      </c>
      <c r="D6384">
        <v>1152</v>
      </c>
      <c r="E6384" s="12">
        <v>40404</v>
      </c>
      <c r="F6384" s="72">
        <f t="shared" si="1071"/>
        <v>2010</v>
      </c>
      <c r="G6384" s="70">
        <f t="shared" si="1072"/>
        <v>5503.90625</v>
      </c>
      <c r="H6384" s="70" cm="1">
        <f t="array" ref="H6384">INDEX(magic_bricks_appreciation_pivot!$A$13:$K$20,MATCH(C6384,magic_bricks_appreciation_pivot!$A$13:$A$20,0),1+MATCH(F6384,INDEX(magic_bricks_appreciation_pivot!$B$13:$K$13,0),0))</f>
        <v>0.49881786187527283</v>
      </c>
      <c r="I6384" s="70">
        <f t="shared" ref="I6384:I6385" si="1079">G6384+G6384*H6384</f>
        <v>8249.3529975869515</v>
      </c>
      <c r="J6384">
        <v>78</v>
      </c>
      <c r="K6384">
        <v>1</v>
      </c>
      <c r="L6384">
        <v>1</v>
      </c>
      <c r="M6384">
        <v>3</v>
      </c>
      <c r="N6384" t="s">
        <v>193</v>
      </c>
      <c r="O6384" t="s">
        <v>155</v>
      </c>
      <c r="P6384" s="12">
        <v>25074</v>
      </c>
      <c r="Q6384" t="s">
        <v>194</v>
      </c>
      <c r="R6384" t="s">
        <v>165</v>
      </c>
      <c r="S6384" t="s">
        <v>178</v>
      </c>
      <c r="T6384" t="s">
        <v>163</v>
      </c>
      <c r="U6384">
        <v>2.2999999999999998</v>
      </c>
      <c r="V6384">
        <v>4.2</v>
      </c>
      <c r="W6384">
        <v>3.8</v>
      </c>
      <c r="X6384">
        <v>3.47</v>
      </c>
      <c r="Y6384">
        <v>291663</v>
      </c>
      <c r="Z6384">
        <v>152172</v>
      </c>
      <c r="AA6384">
        <v>6340500</v>
      </c>
    </row>
    <row r="6385" spans="1:27">
      <c r="A6385" t="s">
        <v>6578</v>
      </c>
      <c r="B6385" t="s">
        <v>175</v>
      </c>
      <c r="C6385" t="s">
        <v>34</v>
      </c>
      <c r="D6385">
        <v>1034</v>
      </c>
      <c r="E6385" s="12">
        <v>40687</v>
      </c>
      <c r="F6385" s="72">
        <f t="shared" si="1071"/>
        <v>2011</v>
      </c>
      <c r="G6385" s="70">
        <f t="shared" si="1072"/>
        <v>11657.059961315281</v>
      </c>
      <c r="H6385" s="70" cm="1">
        <f t="array" ref="H6385">INDEX(magic_bricks_appreciation_pivot!$A$13:$K$20,MATCH(C6385,magic_bricks_appreciation_pivot!$A$13:$A$20,0),1+MATCH(F6385,INDEX(magic_bricks_appreciation_pivot!$B$13:$K$13,0),0))</f>
        <v>0.22839026915113872</v>
      </c>
      <c r="I6385" s="70">
        <f t="shared" si="1079"/>
        <v>14319.419023391041</v>
      </c>
      <c r="J6385">
        <v>58</v>
      </c>
      <c r="K6385">
        <v>1</v>
      </c>
      <c r="L6385">
        <v>1</v>
      </c>
      <c r="M6385">
        <v>3</v>
      </c>
      <c r="N6385" t="s">
        <v>154</v>
      </c>
      <c r="O6385" t="s">
        <v>161</v>
      </c>
      <c r="P6385" s="12">
        <v>31927</v>
      </c>
      <c r="Q6385" t="s">
        <v>156</v>
      </c>
      <c r="R6385" t="s">
        <v>177</v>
      </c>
      <c r="S6385" t="s">
        <v>178</v>
      </c>
      <c r="T6385" t="s">
        <v>182</v>
      </c>
      <c r="U6385">
        <v>2.4</v>
      </c>
      <c r="V6385">
        <v>4.0999999999999996</v>
      </c>
      <c r="W6385">
        <v>4.9000000000000004</v>
      </c>
      <c r="X6385">
        <v>3.83</v>
      </c>
      <c r="Y6385">
        <v>397762</v>
      </c>
      <c r="Z6385">
        <v>48214</v>
      </c>
      <c r="AA6385">
        <v>12053400</v>
      </c>
    </row>
    <row r="6386" spans="1:27" hidden="1">
      <c r="A6386" t="s">
        <v>6579</v>
      </c>
      <c r="B6386" t="s">
        <v>75</v>
      </c>
      <c r="D6386">
        <v>1869</v>
      </c>
      <c r="E6386" s="12">
        <v>40034</v>
      </c>
      <c r="F6386" s="72">
        <f t="shared" si="1071"/>
        <v>2009</v>
      </c>
      <c r="G6386" s="70">
        <f t="shared" si="1072"/>
        <v>11387.442482611023</v>
      </c>
      <c r="H6386" s="70" t="e" cm="1">
        <f t="array" ref="H6386">INDEX(magic_bricks_appreciation_pivot!$A$13:$K$20,MATCH(C6386,magic_bricks_appreciation_pivot!$A$13:$A$20,0),1+MATCH(F6386,INDEX(magic_bricks_appreciation_pivot!$B$13:$K$13,0),0))</f>
        <v>#N/A</v>
      </c>
      <c r="I6386" s="70"/>
      <c r="J6386">
        <v>143</v>
      </c>
      <c r="K6386">
        <v>2</v>
      </c>
      <c r="L6386">
        <v>1</v>
      </c>
      <c r="M6386">
        <v>5</v>
      </c>
      <c r="N6386" t="s">
        <v>154</v>
      </c>
      <c r="O6386" t="s">
        <v>155</v>
      </c>
      <c r="P6386" s="12">
        <v>25799</v>
      </c>
      <c r="Q6386" t="s">
        <v>156</v>
      </c>
      <c r="R6386" t="s">
        <v>170</v>
      </c>
      <c r="S6386" t="s">
        <v>178</v>
      </c>
      <c r="T6386" t="s">
        <v>182</v>
      </c>
      <c r="U6386">
        <v>3.6</v>
      </c>
      <c r="V6386">
        <v>2.5</v>
      </c>
      <c r="W6386">
        <v>3.6</v>
      </c>
      <c r="X6386">
        <v>3.3250000000000002</v>
      </c>
      <c r="Y6386">
        <v>851325</v>
      </c>
      <c r="Z6386">
        <v>191548</v>
      </c>
      <c r="AA6386">
        <v>21283130</v>
      </c>
    </row>
    <row r="6387" spans="1:27">
      <c r="A6387" t="s">
        <v>6580</v>
      </c>
      <c r="B6387" t="s">
        <v>175</v>
      </c>
      <c r="C6387" t="s">
        <v>34</v>
      </c>
      <c r="D6387">
        <v>773</v>
      </c>
      <c r="E6387" s="12">
        <v>41001</v>
      </c>
      <c r="F6387" s="72">
        <f t="shared" si="1071"/>
        <v>2012</v>
      </c>
      <c r="G6387" s="70">
        <f t="shared" si="1072"/>
        <v>11416.429495472186</v>
      </c>
      <c r="H6387" s="70" cm="1">
        <f t="array" ref="H6387">INDEX(magic_bricks_appreciation_pivot!$A$13:$K$20,MATCH(C6387,magic_bricks_appreciation_pivot!$A$13:$A$20,0),1+MATCH(F6387,INDEX(magic_bricks_appreciation_pivot!$B$13:$K$13,0),0))</f>
        <v>0.22606337179266398</v>
      </c>
      <c r="I6387" s="70">
        <f>G6387+G6387*H6387</f>
        <v>13997.266041051851</v>
      </c>
      <c r="J6387">
        <v>184</v>
      </c>
      <c r="K6387">
        <v>1</v>
      </c>
      <c r="L6387">
        <v>1</v>
      </c>
      <c r="M6387">
        <v>2</v>
      </c>
      <c r="N6387" t="s">
        <v>154</v>
      </c>
      <c r="O6387" t="s">
        <v>155</v>
      </c>
      <c r="P6387" s="12">
        <v>38811</v>
      </c>
      <c r="Q6387" t="s">
        <v>194</v>
      </c>
      <c r="R6387" t="s">
        <v>177</v>
      </c>
      <c r="S6387" t="s">
        <v>158</v>
      </c>
      <c r="T6387" t="s">
        <v>182</v>
      </c>
      <c r="U6387">
        <v>3</v>
      </c>
      <c r="V6387">
        <v>2.2000000000000002</v>
      </c>
      <c r="W6387">
        <v>2.2999999999999998</v>
      </c>
      <c r="X6387">
        <v>2.4700000000000002</v>
      </c>
      <c r="Y6387">
        <v>264747</v>
      </c>
      <c r="Z6387">
        <v>61774</v>
      </c>
      <c r="AA6387">
        <v>8824900</v>
      </c>
    </row>
    <row r="6388" spans="1:27" hidden="1">
      <c r="A6388" t="s">
        <v>6581</v>
      </c>
      <c r="B6388" t="s">
        <v>201</v>
      </c>
      <c r="C6388" t="s">
        <v>201</v>
      </c>
      <c r="D6388">
        <v>2273</v>
      </c>
      <c r="E6388" s="12">
        <v>39653</v>
      </c>
      <c r="F6388" s="72">
        <f t="shared" si="1071"/>
        <v>2008</v>
      </c>
      <c r="G6388" s="70">
        <f t="shared" si="1072"/>
        <v>5257.59788825341</v>
      </c>
      <c r="H6388" s="70" t="e" cm="1">
        <f t="array" ref="H6388">INDEX(magic_bricks_appreciation_pivot!$A$13:$K$20,MATCH(C6388,magic_bricks_appreciation_pivot!$A$13:$A$20,0),1+MATCH(F6388,INDEX(magic_bricks_appreciation_pivot!$B$13:$K$13,0),0))</f>
        <v>#N/A</v>
      </c>
      <c r="I6388" s="70"/>
      <c r="J6388">
        <v>121</v>
      </c>
      <c r="K6388">
        <v>4</v>
      </c>
      <c r="L6388">
        <v>2</v>
      </c>
      <c r="M6388">
        <v>6</v>
      </c>
      <c r="N6388" t="s">
        <v>154</v>
      </c>
      <c r="O6388" t="s">
        <v>161</v>
      </c>
      <c r="P6388" s="12">
        <v>37463</v>
      </c>
      <c r="Q6388" t="s">
        <v>194</v>
      </c>
      <c r="R6388" t="s">
        <v>157</v>
      </c>
      <c r="S6388" t="s">
        <v>162</v>
      </c>
      <c r="T6388" t="s">
        <v>166</v>
      </c>
      <c r="U6388">
        <v>4</v>
      </c>
      <c r="V6388">
        <v>3.1</v>
      </c>
      <c r="W6388">
        <v>2.2999999999999998</v>
      </c>
      <c r="X6388">
        <v>3.05</v>
      </c>
      <c r="Y6388">
        <v>442169</v>
      </c>
      <c r="Z6388">
        <v>262911</v>
      </c>
      <c r="AA6388">
        <v>11950520</v>
      </c>
    </row>
    <row r="6389" spans="1:27" hidden="1">
      <c r="A6389" t="s">
        <v>6582</v>
      </c>
      <c r="B6389" t="s">
        <v>175</v>
      </c>
      <c r="C6389" t="s">
        <v>34</v>
      </c>
      <c r="D6389">
        <v>956</v>
      </c>
      <c r="E6389" s="12">
        <v>40072</v>
      </c>
      <c r="F6389" s="72">
        <f t="shared" si="1071"/>
        <v>2009</v>
      </c>
      <c r="G6389" s="70">
        <f t="shared" si="1072"/>
        <v>10347.981171548117</v>
      </c>
      <c r="H6389" s="70" t="e" cm="1">
        <f t="array" ref="H6389">INDEX(magic_bricks_appreciation_pivot!$A$13:$K$20,MATCH(C6389,magic_bricks_appreciation_pivot!$A$13:$A$20,0),1+MATCH(F6389,INDEX(magic_bricks_appreciation_pivot!$B$13:$K$13,0),0))</f>
        <v>#N/A</v>
      </c>
      <c r="I6389" s="70"/>
      <c r="J6389">
        <v>163</v>
      </c>
      <c r="K6389">
        <v>1</v>
      </c>
      <c r="L6389">
        <v>1</v>
      </c>
      <c r="M6389">
        <v>3</v>
      </c>
      <c r="N6389" t="s">
        <v>184</v>
      </c>
      <c r="O6389" t="s">
        <v>161</v>
      </c>
      <c r="P6389" s="12">
        <v>29487</v>
      </c>
      <c r="Q6389" t="s">
        <v>169</v>
      </c>
      <c r="R6389" t="s">
        <v>157</v>
      </c>
      <c r="S6389" t="s">
        <v>162</v>
      </c>
      <c r="T6389" t="s">
        <v>182</v>
      </c>
      <c r="U6389">
        <v>2.2000000000000002</v>
      </c>
      <c r="V6389">
        <v>3.3</v>
      </c>
      <c r="W6389">
        <v>4.0999999999999996</v>
      </c>
      <c r="X6389">
        <v>3.21</v>
      </c>
      <c r="Y6389">
        <v>326458</v>
      </c>
      <c r="Z6389">
        <v>158283</v>
      </c>
      <c r="AA6389">
        <v>9892670</v>
      </c>
    </row>
    <row r="6390" spans="1:27" hidden="1">
      <c r="A6390" t="s">
        <v>6583</v>
      </c>
      <c r="B6390" t="s">
        <v>56</v>
      </c>
      <c r="C6390" t="s">
        <v>56</v>
      </c>
      <c r="D6390">
        <v>939</v>
      </c>
      <c r="E6390" s="12">
        <v>39406</v>
      </c>
      <c r="F6390" s="72">
        <f t="shared" si="1071"/>
        <v>2007</v>
      </c>
      <c r="G6390" s="70">
        <f t="shared" si="1072"/>
        <v>8643.7220447284344</v>
      </c>
      <c r="H6390" s="70" t="e" cm="1">
        <f t="array" ref="H6390">INDEX(magic_bricks_appreciation_pivot!$A$13:$K$20,MATCH(C6390,magic_bricks_appreciation_pivot!$A$13:$A$20,0),1+MATCH(F6390,INDEX(magic_bricks_appreciation_pivot!$B$13:$K$13,0),0))</f>
        <v>#N/A</v>
      </c>
      <c r="I6390" s="70"/>
      <c r="J6390">
        <v>88</v>
      </c>
      <c r="K6390">
        <v>1</v>
      </c>
      <c r="L6390">
        <v>1</v>
      </c>
      <c r="M6390">
        <v>3</v>
      </c>
      <c r="N6390" t="s">
        <v>184</v>
      </c>
      <c r="O6390" t="s">
        <v>161</v>
      </c>
      <c r="P6390" s="12">
        <v>25901</v>
      </c>
      <c r="Q6390" t="s">
        <v>169</v>
      </c>
      <c r="R6390" t="s">
        <v>165</v>
      </c>
      <c r="S6390" t="s">
        <v>162</v>
      </c>
      <c r="T6390" t="s">
        <v>171</v>
      </c>
      <c r="U6390">
        <v>2.2000000000000002</v>
      </c>
      <c r="V6390">
        <v>4.5999999999999996</v>
      </c>
      <c r="W6390">
        <v>4.8</v>
      </c>
      <c r="X6390">
        <v>3.98</v>
      </c>
      <c r="Y6390">
        <v>275959</v>
      </c>
      <c r="Z6390">
        <v>16233</v>
      </c>
      <c r="AA6390">
        <v>8116455</v>
      </c>
    </row>
    <row r="6391" spans="1:27">
      <c r="A6391" t="s">
        <v>6584</v>
      </c>
      <c r="B6391" t="s">
        <v>201</v>
      </c>
      <c r="C6391" t="s">
        <v>201</v>
      </c>
      <c r="D6391">
        <v>1938</v>
      </c>
      <c r="E6391" s="12">
        <v>40715</v>
      </c>
      <c r="F6391" s="72">
        <f t="shared" si="1071"/>
        <v>2011</v>
      </c>
      <c r="G6391" s="70">
        <f t="shared" si="1072"/>
        <v>5243.034055727554</v>
      </c>
      <c r="H6391" s="70" cm="1">
        <f t="array" ref="H6391">INDEX(magic_bricks_appreciation_pivot!$A$13:$K$20,MATCH(C6391,magic_bricks_appreciation_pivot!$A$13:$A$20,0),1+MATCH(F6391,INDEX(magic_bricks_appreciation_pivot!$B$13:$K$13,0),0))</f>
        <v>0.57884713052310821</v>
      </c>
      <c r="I6391" s="70">
        <f t="shared" ref="I6391:I6394" si="1080">G6391+G6391*H6391</f>
        <v>8277.9492741203831</v>
      </c>
      <c r="J6391">
        <v>116</v>
      </c>
      <c r="K6391">
        <v>3</v>
      </c>
      <c r="L6391">
        <v>2</v>
      </c>
      <c r="M6391">
        <v>5</v>
      </c>
      <c r="N6391" t="s">
        <v>168</v>
      </c>
      <c r="O6391" t="s">
        <v>161</v>
      </c>
      <c r="P6391" s="12">
        <v>29765</v>
      </c>
      <c r="Q6391" t="s">
        <v>194</v>
      </c>
      <c r="R6391" t="s">
        <v>177</v>
      </c>
      <c r="S6391" t="s">
        <v>158</v>
      </c>
      <c r="T6391" t="s">
        <v>182</v>
      </c>
      <c r="U6391">
        <v>4</v>
      </c>
      <c r="V6391">
        <v>2</v>
      </c>
      <c r="W6391">
        <v>2.5</v>
      </c>
      <c r="X6391">
        <v>2.8</v>
      </c>
      <c r="Y6391">
        <v>447084</v>
      </c>
      <c r="Z6391">
        <v>162576</v>
      </c>
      <c r="AA6391">
        <v>10161000</v>
      </c>
    </row>
    <row r="6392" spans="1:27">
      <c r="A6392" t="s">
        <v>6585</v>
      </c>
      <c r="B6392" t="s">
        <v>39</v>
      </c>
      <c r="C6392" t="s">
        <v>39</v>
      </c>
      <c r="D6392">
        <v>1764</v>
      </c>
      <c r="E6392" s="12">
        <v>41917</v>
      </c>
      <c r="F6392" s="72">
        <f t="shared" si="1071"/>
        <v>2014</v>
      </c>
      <c r="G6392" s="70">
        <f t="shared" si="1072"/>
        <v>11524.444444444445</v>
      </c>
      <c r="H6392" s="70" cm="1">
        <f t="array" ref="H6392">INDEX(magic_bricks_appreciation_pivot!$A$13:$K$20,MATCH(C6392,magic_bricks_appreciation_pivot!$A$13:$A$20,0),1+MATCH(F6392,INDEX(magic_bricks_appreciation_pivot!$B$13:$K$13,0),0))</f>
        <v>2.7142646408024784E-2</v>
      </c>
      <c r="I6392" s="70">
        <f t="shared" si="1080"/>
        <v>11837.248365048927</v>
      </c>
      <c r="J6392">
        <v>143</v>
      </c>
      <c r="K6392">
        <v>1</v>
      </c>
      <c r="L6392">
        <v>1</v>
      </c>
      <c r="M6392">
        <v>4</v>
      </c>
      <c r="N6392" t="s">
        <v>193</v>
      </c>
      <c r="O6392" t="s">
        <v>155</v>
      </c>
      <c r="P6392" s="12">
        <v>32427</v>
      </c>
      <c r="Q6392" t="s">
        <v>156</v>
      </c>
      <c r="R6392" t="s">
        <v>177</v>
      </c>
      <c r="S6392" t="s">
        <v>158</v>
      </c>
      <c r="T6392" t="s">
        <v>166</v>
      </c>
      <c r="U6392">
        <v>2.5</v>
      </c>
      <c r="V6392">
        <v>4.5</v>
      </c>
      <c r="W6392">
        <v>3.5</v>
      </c>
      <c r="X6392">
        <v>3.4</v>
      </c>
      <c r="Y6392">
        <v>650532</v>
      </c>
      <c r="Z6392">
        <v>223620</v>
      </c>
      <c r="AA6392">
        <v>20329120</v>
      </c>
    </row>
    <row r="6393" spans="1:27">
      <c r="A6393" t="s">
        <v>6586</v>
      </c>
      <c r="B6393" t="s">
        <v>75</v>
      </c>
      <c r="C6393" t="s">
        <v>75</v>
      </c>
      <c r="D6393">
        <v>1920</v>
      </c>
      <c r="E6393" s="12">
        <v>41018</v>
      </c>
      <c r="F6393" s="72">
        <f t="shared" si="1071"/>
        <v>2012</v>
      </c>
      <c r="G6393" s="70">
        <f t="shared" si="1072"/>
        <v>7546.135416666667</v>
      </c>
      <c r="H6393" s="70" cm="1">
        <f t="array" ref="H6393">INDEX(magic_bricks_appreciation_pivot!$A$13:$K$20,MATCH(C6393,magic_bricks_appreciation_pivot!$A$13:$A$20,0),1+MATCH(F6393,INDEX(magic_bricks_appreciation_pivot!$B$13:$K$13,0),0))</f>
        <v>0.4595405666106962</v>
      </c>
      <c r="I6393" s="70">
        <f t="shared" si="1080"/>
        <v>11013.890761762708</v>
      </c>
      <c r="J6393">
        <v>166</v>
      </c>
      <c r="K6393">
        <v>2</v>
      </c>
      <c r="L6393">
        <v>1</v>
      </c>
      <c r="M6393">
        <v>5</v>
      </c>
      <c r="N6393" t="s">
        <v>154</v>
      </c>
      <c r="O6393" t="s">
        <v>161</v>
      </c>
      <c r="P6393" s="12">
        <v>34083</v>
      </c>
      <c r="Q6393" t="s">
        <v>169</v>
      </c>
      <c r="R6393" t="s">
        <v>165</v>
      </c>
      <c r="S6393" t="s">
        <v>162</v>
      </c>
      <c r="T6393" t="s">
        <v>166</v>
      </c>
      <c r="U6393">
        <v>2</v>
      </c>
      <c r="V6393">
        <v>4.4000000000000004</v>
      </c>
      <c r="W6393">
        <v>2.8</v>
      </c>
      <c r="X6393">
        <v>2.96</v>
      </c>
      <c r="Y6393">
        <v>550566</v>
      </c>
      <c r="Z6393">
        <v>159374</v>
      </c>
      <c r="AA6393">
        <v>14488580</v>
      </c>
    </row>
    <row r="6394" spans="1:27">
      <c r="A6394" t="s">
        <v>6587</v>
      </c>
      <c r="B6394" t="s">
        <v>23</v>
      </c>
      <c r="C6394" t="s">
        <v>23</v>
      </c>
      <c r="D6394">
        <v>525</v>
      </c>
      <c r="E6394" s="12">
        <v>40968</v>
      </c>
      <c r="F6394" s="72">
        <f t="shared" si="1071"/>
        <v>2012</v>
      </c>
      <c r="G6394" s="70">
        <f t="shared" si="1072"/>
        <v>9486.1904761904771</v>
      </c>
      <c r="H6394" s="70" cm="1">
        <f t="array" ref="H6394">INDEX(magic_bricks_appreciation_pivot!$A$13:$K$20,MATCH(C6394,magic_bricks_appreciation_pivot!$A$13:$A$20,0),1+MATCH(F6394,INDEX(magic_bricks_appreciation_pivot!$B$13:$K$13,0),0))</f>
        <v>0.26292059267573231</v>
      </c>
      <c r="I6394" s="70">
        <f t="shared" si="1080"/>
        <v>11980.305298425365</v>
      </c>
      <c r="J6394">
        <v>195</v>
      </c>
      <c r="K6394">
        <v>1</v>
      </c>
      <c r="L6394">
        <v>1</v>
      </c>
      <c r="M6394">
        <v>2</v>
      </c>
      <c r="N6394" t="s">
        <v>168</v>
      </c>
      <c r="O6394" t="s">
        <v>161</v>
      </c>
      <c r="P6394" s="12">
        <v>26003</v>
      </c>
      <c r="Q6394" t="s">
        <v>194</v>
      </c>
      <c r="R6394" t="s">
        <v>170</v>
      </c>
      <c r="S6394" t="s">
        <v>158</v>
      </c>
      <c r="T6394" t="s">
        <v>166</v>
      </c>
      <c r="U6394">
        <v>4.5999999999999996</v>
      </c>
      <c r="V6394">
        <v>2.6</v>
      </c>
      <c r="W6394">
        <v>3.3</v>
      </c>
      <c r="X6394">
        <v>3.48</v>
      </c>
      <c r="Y6394">
        <v>164348</v>
      </c>
      <c r="Z6394">
        <v>114546</v>
      </c>
      <c r="AA6394">
        <v>4980250</v>
      </c>
    </row>
    <row r="6395" spans="1:27" hidden="1">
      <c r="A6395" t="s">
        <v>6588</v>
      </c>
      <c r="B6395" t="s">
        <v>56</v>
      </c>
      <c r="C6395" t="s">
        <v>56</v>
      </c>
      <c r="D6395">
        <v>653</v>
      </c>
      <c r="E6395" s="12">
        <v>39133</v>
      </c>
      <c r="F6395" s="72">
        <f t="shared" si="1071"/>
        <v>2007</v>
      </c>
      <c r="G6395" s="70">
        <f t="shared" si="1072"/>
        <v>9278.7289433384376</v>
      </c>
      <c r="H6395" s="70" t="e" cm="1">
        <f t="array" ref="H6395">INDEX(magic_bricks_appreciation_pivot!$A$13:$K$20,MATCH(C6395,magic_bricks_appreciation_pivot!$A$13:$A$20,0),1+MATCH(F6395,INDEX(magic_bricks_appreciation_pivot!$B$13:$K$13,0),0))</f>
        <v>#N/A</v>
      </c>
      <c r="I6395" s="70"/>
      <c r="J6395">
        <v>119</v>
      </c>
      <c r="K6395">
        <v>1</v>
      </c>
      <c r="L6395">
        <v>1</v>
      </c>
      <c r="M6395">
        <v>2</v>
      </c>
      <c r="N6395" t="s">
        <v>168</v>
      </c>
      <c r="O6395" t="s">
        <v>155</v>
      </c>
      <c r="P6395" s="12">
        <v>34023</v>
      </c>
      <c r="Q6395" t="s">
        <v>194</v>
      </c>
      <c r="R6395" t="s">
        <v>170</v>
      </c>
      <c r="S6395" t="s">
        <v>162</v>
      </c>
      <c r="T6395" t="s">
        <v>159</v>
      </c>
      <c r="U6395">
        <v>3.4</v>
      </c>
      <c r="V6395">
        <v>3.6</v>
      </c>
      <c r="W6395">
        <v>3</v>
      </c>
      <c r="X6395">
        <v>3.24</v>
      </c>
      <c r="Y6395">
        <v>224183</v>
      </c>
      <c r="Z6395">
        <v>48472</v>
      </c>
      <c r="AA6395">
        <v>6059010</v>
      </c>
    </row>
    <row r="6396" spans="1:27">
      <c r="A6396" t="s">
        <v>6589</v>
      </c>
      <c r="B6396" t="s">
        <v>39</v>
      </c>
      <c r="C6396" t="s">
        <v>39</v>
      </c>
      <c r="D6396">
        <v>1700</v>
      </c>
      <c r="E6396" s="12">
        <v>40648</v>
      </c>
      <c r="F6396" s="72">
        <f t="shared" si="1071"/>
        <v>2011</v>
      </c>
      <c r="G6396" s="70">
        <f t="shared" si="1072"/>
        <v>11250.005882352942</v>
      </c>
      <c r="H6396" s="70" cm="1">
        <f t="array" ref="H6396">INDEX(magic_bricks_appreciation_pivot!$A$13:$K$20,MATCH(C6396,magic_bricks_appreciation_pivot!$A$13:$A$20,0),1+MATCH(F6396,INDEX(magic_bricks_appreciation_pivot!$B$13:$K$13,0),0))</f>
        <v>0.32133594787779113</v>
      </c>
      <c r="I6396" s="70">
        <f>G6396+G6396*H6396</f>
        <v>14865.037186189551</v>
      </c>
      <c r="J6396">
        <v>120</v>
      </c>
      <c r="K6396">
        <v>1</v>
      </c>
      <c r="L6396">
        <v>1</v>
      </c>
      <c r="M6396">
        <v>4</v>
      </c>
      <c r="N6396" t="s">
        <v>184</v>
      </c>
      <c r="O6396" t="s">
        <v>155</v>
      </c>
      <c r="P6396" s="12">
        <v>24953</v>
      </c>
      <c r="Q6396" t="s">
        <v>156</v>
      </c>
      <c r="R6396" t="s">
        <v>177</v>
      </c>
      <c r="S6396" t="s">
        <v>158</v>
      </c>
      <c r="T6396" t="s">
        <v>163</v>
      </c>
      <c r="U6396">
        <v>2.2999999999999998</v>
      </c>
      <c r="V6396">
        <v>2.8</v>
      </c>
      <c r="W6396">
        <v>3.4</v>
      </c>
      <c r="X6396">
        <v>2.8650000000000002</v>
      </c>
      <c r="Y6396">
        <v>669375</v>
      </c>
      <c r="Z6396">
        <v>133875</v>
      </c>
      <c r="AA6396">
        <v>19125010</v>
      </c>
    </row>
    <row r="6397" spans="1:27" hidden="1">
      <c r="A6397" t="s">
        <v>6590</v>
      </c>
      <c r="B6397" t="s">
        <v>51</v>
      </c>
      <c r="C6397" t="s">
        <v>51</v>
      </c>
      <c r="D6397">
        <v>1505</v>
      </c>
      <c r="E6397" s="12">
        <v>38756</v>
      </c>
      <c r="F6397" s="72">
        <f t="shared" si="1071"/>
        <v>2006</v>
      </c>
      <c r="G6397" s="70">
        <f t="shared" si="1072"/>
        <v>8032.9435215946842</v>
      </c>
      <c r="H6397" s="70" t="e" cm="1">
        <f t="array" ref="H6397">INDEX(magic_bricks_appreciation_pivot!$A$13:$K$20,MATCH(C6397,magic_bricks_appreciation_pivot!$A$13:$A$20,0),1+MATCH(F6397,INDEX(magic_bricks_appreciation_pivot!$B$13:$K$13,0),0))</f>
        <v>#N/A</v>
      </c>
      <c r="I6397" s="70"/>
      <c r="J6397">
        <v>22</v>
      </c>
      <c r="K6397">
        <v>2</v>
      </c>
      <c r="L6397">
        <v>1</v>
      </c>
      <c r="M6397">
        <v>4</v>
      </c>
      <c r="N6397" t="s">
        <v>168</v>
      </c>
      <c r="O6397" t="s">
        <v>155</v>
      </c>
      <c r="P6397" s="12">
        <v>22696</v>
      </c>
      <c r="Q6397" t="s">
        <v>156</v>
      </c>
      <c r="R6397" t="s">
        <v>170</v>
      </c>
      <c r="S6397" t="s">
        <v>162</v>
      </c>
      <c r="T6397" t="s">
        <v>159</v>
      </c>
      <c r="U6397">
        <v>4.0999999999999996</v>
      </c>
      <c r="V6397">
        <v>4.3</v>
      </c>
      <c r="W6397">
        <v>3.7</v>
      </c>
      <c r="X6397">
        <v>4.07</v>
      </c>
      <c r="Y6397">
        <v>435225</v>
      </c>
      <c r="Z6397">
        <v>157165</v>
      </c>
      <c r="AA6397">
        <v>12089580</v>
      </c>
    </row>
    <row r="6398" spans="1:27">
      <c r="A6398" t="s">
        <v>6591</v>
      </c>
      <c r="B6398" t="s">
        <v>23</v>
      </c>
      <c r="C6398" t="s">
        <v>23</v>
      </c>
      <c r="D6398">
        <v>1589</v>
      </c>
      <c r="E6398" s="12">
        <v>40723</v>
      </c>
      <c r="F6398" s="72">
        <f t="shared" si="1071"/>
        <v>2011</v>
      </c>
      <c r="G6398" s="70">
        <f t="shared" si="1072"/>
        <v>4575.4405286343608</v>
      </c>
      <c r="H6398" s="70" cm="1">
        <f t="array" ref="H6398">INDEX(magic_bricks_appreciation_pivot!$A$13:$K$20,MATCH(C6398,magic_bricks_appreciation_pivot!$A$13:$A$20,0),1+MATCH(F6398,INDEX(magic_bricks_appreciation_pivot!$B$13:$K$13,0),0))</f>
        <v>0.30621792098525186</v>
      </c>
      <c r="I6398" s="70">
        <f t="shared" ref="I6398:I6399" si="1081">G6398+G6398*H6398</f>
        <v>5976.522414904437</v>
      </c>
      <c r="J6398">
        <v>158</v>
      </c>
      <c r="K6398">
        <v>2</v>
      </c>
      <c r="L6398">
        <v>2</v>
      </c>
      <c r="M6398">
        <v>4</v>
      </c>
      <c r="N6398" t="s">
        <v>168</v>
      </c>
      <c r="O6398" t="s">
        <v>155</v>
      </c>
      <c r="P6398" s="12">
        <v>31963</v>
      </c>
      <c r="Q6398" t="s">
        <v>169</v>
      </c>
      <c r="R6398" t="s">
        <v>177</v>
      </c>
      <c r="S6398" t="s">
        <v>178</v>
      </c>
      <c r="T6398" t="s">
        <v>173</v>
      </c>
      <c r="U6398">
        <v>3.7</v>
      </c>
      <c r="V6398">
        <v>4.7</v>
      </c>
      <c r="W6398">
        <v>3.5</v>
      </c>
      <c r="X6398">
        <v>3.92</v>
      </c>
      <c r="Y6398">
        <v>239922</v>
      </c>
      <c r="Z6398">
        <v>174489</v>
      </c>
      <c r="AA6398">
        <v>7270375</v>
      </c>
    </row>
    <row r="6399" spans="1:27">
      <c r="A6399" t="s">
        <v>6592</v>
      </c>
      <c r="B6399" t="s">
        <v>51</v>
      </c>
      <c r="C6399" t="s">
        <v>51</v>
      </c>
      <c r="D6399">
        <v>1829</v>
      </c>
      <c r="E6399" s="12">
        <v>40469</v>
      </c>
      <c r="F6399" s="72">
        <f t="shared" si="1071"/>
        <v>2010</v>
      </c>
      <c r="G6399" s="70">
        <f t="shared" si="1072"/>
        <v>6984.4887916894477</v>
      </c>
      <c r="H6399" s="70" cm="1">
        <f t="array" ref="H6399">INDEX(magic_bricks_appreciation_pivot!$A$13:$K$20,MATCH(C6399,magic_bricks_appreciation_pivot!$A$13:$A$20,0),1+MATCH(F6399,INDEX(magic_bricks_appreciation_pivot!$B$13:$K$13,0),0))</f>
        <v>0.55311029796131728</v>
      </c>
      <c r="I6399" s="70">
        <f t="shared" si="1081"/>
        <v>10847.681468368279</v>
      </c>
      <c r="J6399">
        <v>118</v>
      </c>
      <c r="K6399">
        <v>3</v>
      </c>
      <c r="L6399">
        <v>2</v>
      </c>
      <c r="M6399">
        <v>5</v>
      </c>
      <c r="N6399" t="s">
        <v>168</v>
      </c>
      <c r="O6399" t="s">
        <v>161</v>
      </c>
      <c r="P6399" s="12">
        <v>28059</v>
      </c>
      <c r="Q6399" t="s">
        <v>156</v>
      </c>
      <c r="R6399" t="s">
        <v>157</v>
      </c>
      <c r="S6399" t="s">
        <v>178</v>
      </c>
      <c r="T6399" t="s">
        <v>173</v>
      </c>
      <c r="U6399">
        <v>4</v>
      </c>
      <c r="V6399">
        <v>2.9</v>
      </c>
      <c r="W6399">
        <v>2.8</v>
      </c>
      <c r="X6399">
        <v>3.15</v>
      </c>
      <c r="Y6399">
        <v>498211</v>
      </c>
      <c r="Z6399">
        <v>140521</v>
      </c>
      <c r="AA6399">
        <v>12774630</v>
      </c>
    </row>
    <row r="6400" spans="1:27" hidden="1">
      <c r="A6400" t="s">
        <v>6593</v>
      </c>
      <c r="B6400" t="s">
        <v>175</v>
      </c>
      <c r="C6400" t="s">
        <v>34</v>
      </c>
      <c r="D6400">
        <v>963</v>
      </c>
      <c r="E6400" s="12">
        <v>39028</v>
      </c>
      <c r="F6400" s="72">
        <f t="shared" si="1071"/>
        <v>2006</v>
      </c>
      <c r="G6400" s="70">
        <f t="shared" si="1072"/>
        <v>13012.253374870197</v>
      </c>
      <c r="H6400" s="70" t="e" cm="1">
        <f t="array" ref="H6400">INDEX(magic_bricks_appreciation_pivot!$A$13:$K$20,MATCH(C6400,magic_bricks_appreciation_pivot!$A$13:$A$20,0),1+MATCH(F6400,INDEX(magic_bricks_appreciation_pivot!$B$13:$K$13,0),0))</f>
        <v>#N/A</v>
      </c>
      <c r="I6400" s="70"/>
      <c r="J6400">
        <v>64</v>
      </c>
      <c r="K6400">
        <v>1</v>
      </c>
      <c r="L6400">
        <v>1</v>
      </c>
      <c r="M6400">
        <v>3</v>
      </c>
      <c r="N6400" t="s">
        <v>176</v>
      </c>
      <c r="O6400" t="s">
        <v>155</v>
      </c>
      <c r="P6400" s="12">
        <v>37568</v>
      </c>
      <c r="Q6400" t="s">
        <v>156</v>
      </c>
      <c r="R6400" t="s">
        <v>165</v>
      </c>
      <c r="S6400" t="s">
        <v>158</v>
      </c>
      <c r="T6400" t="s">
        <v>166</v>
      </c>
      <c r="U6400">
        <v>3</v>
      </c>
      <c r="V6400">
        <v>4.4000000000000004</v>
      </c>
      <c r="W6400">
        <v>2.7</v>
      </c>
      <c r="X6400">
        <v>3.47</v>
      </c>
      <c r="Y6400">
        <v>338332</v>
      </c>
      <c r="Z6400">
        <v>100246</v>
      </c>
      <c r="AA6400">
        <v>12530800</v>
      </c>
    </row>
    <row r="6401" spans="1:27">
      <c r="A6401" t="s">
        <v>6594</v>
      </c>
      <c r="B6401" t="s">
        <v>201</v>
      </c>
      <c r="C6401" t="s">
        <v>201</v>
      </c>
      <c r="D6401">
        <v>1724</v>
      </c>
      <c r="E6401" s="12">
        <v>40247</v>
      </c>
      <c r="F6401" s="72">
        <f t="shared" si="1071"/>
        <v>2010</v>
      </c>
      <c r="G6401" s="70">
        <f t="shared" si="1072"/>
        <v>5669.8375870069603</v>
      </c>
      <c r="H6401" s="70" cm="1">
        <f t="array" ref="H6401">INDEX(magic_bricks_appreciation_pivot!$A$13:$K$20,MATCH(C6401,magic_bricks_appreciation_pivot!$A$13:$A$20,0),1+MATCH(F6401,INDEX(magic_bricks_appreciation_pivot!$B$13:$K$13,0),0))</f>
        <v>0.62790190260080292</v>
      </c>
      <c r="I6401" s="70">
        <f t="shared" ref="I6401:I6402" si="1082">G6401+G6401*H6401</f>
        <v>9229.9393953261751</v>
      </c>
      <c r="J6401">
        <v>64</v>
      </c>
      <c r="K6401">
        <v>2</v>
      </c>
      <c r="L6401">
        <v>1</v>
      </c>
      <c r="M6401">
        <v>4</v>
      </c>
      <c r="N6401" t="s">
        <v>184</v>
      </c>
      <c r="O6401" t="s">
        <v>155</v>
      </c>
      <c r="P6401" s="12">
        <v>29297</v>
      </c>
      <c r="Q6401" t="s">
        <v>194</v>
      </c>
      <c r="R6401" t="s">
        <v>177</v>
      </c>
      <c r="S6401" t="s">
        <v>158</v>
      </c>
      <c r="T6401" t="s">
        <v>163</v>
      </c>
      <c r="U6401">
        <v>4</v>
      </c>
      <c r="V6401">
        <v>2.7</v>
      </c>
      <c r="W6401">
        <v>3.2</v>
      </c>
      <c r="X6401">
        <v>3.29</v>
      </c>
      <c r="Y6401">
        <v>361668</v>
      </c>
      <c r="Z6401">
        <v>205271</v>
      </c>
      <c r="AA6401">
        <v>9774800</v>
      </c>
    </row>
    <row r="6402" spans="1:27">
      <c r="A6402" t="s">
        <v>6595</v>
      </c>
      <c r="B6402" t="s">
        <v>56</v>
      </c>
      <c r="C6402" t="s">
        <v>56</v>
      </c>
      <c r="D6402">
        <v>731</v>
      </c>
      <c r="E6402" s="12">
        <v>40755</v>
      </c>
      <c r="F6402" s="72">
        <f t="shared" si="1071"/>
        <v>2011</v>
      </c>
      <c r="G6402" s="70">
        <f t="shared" si="1072"/>
        <v>10937.818057455541</v>
      </c>
      <c r="H6402" s="70" cm="1">
        <f t="array" ref="H6402">INDEX(magic_bricks_appreciation_pivot!$A$13:$K$20,MATCH(C6402,magic_bricks_appreciation_pivot!$A$13:$A$20,0),1+MATCH(F6402,INDEX(magic_bricks_appreciation_pivot!$B$13:$K$13,0),0))</f>
        <v>0.33228770983948047</v>
      </c>
      <c r="I6402" s="70">
        <f t="shared" si="1082"/>
        <v>14572.320570408358</v>
      </c>
      <c r="J6402">
        <v>191</v>
      </c>
      <c r="K6402">
        <v>1</v>
      </c>
      <c r="L6402">
        <v>1</v>
      </c>
      <c r="M6402">
        <v>2</v>
      </c>
      <c r="N6402" t="s">
        <v>184</v>
      </c>
      <c r="O6402" t="s">
        <v>155</v>
      </c>
      <c r="P6402" s="12">
        <v>32360</v>
      </c>
      <c r="Q6402" t="s">
        <v>194</v>
      </c>
      <c r="R6402" t="s">
        <v>177</v>
      </c>
      <c r="S6402" t="s">
        <v>178</v>
      </c>
      <c r="T6402" t="s">
        <v>166</v>
      </c>
      <c r="U6402">
        <v>3.5</v>
      </c>
      <c r="V6402">
        <v>2.2000000000000002</v>
      </c>
      <c r="W6402">
        <v>4.4000000000000004</v>
      </c>
      <c r="X6402">
        <v>3.69</v>
      </c>
      <c r="Y6402">
        <v>263853</v>
      </c>
      <c r="Z6402">
        <v>103942</v>
      </c>
      <c r="AA6402">
        <v>7995545</v>
      </c>
    </row>
    <row r="6403" spans="1:27" hidden="1">
      <c r="A6403" t="s">
        <v>6596</v>
      </c>
      <c r="B6403" t="s">
        <v>39</v>
      </c>
      <c r="C6403" t="s">
        <v>39</v>
      </c>
      <c r="D6403">
        <v>1911</v>
      </c>
      <c r="E6403" s="12">
        <v>39318</v>
      </c>
      <c r="F6403" s="72">
        <f t="shared" ref="F6403:F6466" si="1083">YEAR(E6403)</f>
        <v>2007</v>
      </c>
      <c r="G6403" s="70">
        <f t="shared" ref="G6403:G6466" si="1084">AA6403/D6403</f>
        <v>5819.5342752485612</v>
      </c>
      <c r="H6403" s="70" t="e" cm="1">
        <f t="array" ref="H6403">INDEX(magic_bricks_appreciation_pivot!$A$13:$K$20,MATCH(C6403,magic_bricks_appreciation_pivot!$A$13:$A$20,0),1+MATCH(F6403,INDEX(magic_bricks_appreciation_pivot!$B$13:$K$13,0),0))</f>
        <v>#N/A</v>
      </c>
      <c r="I6403" s="70"/>
      <c r="J6403">
        <v>9</v>
      </c>
      <c r="K6403">
        <v>2</v>
      </c>
      <c r="L6403">
        <v>1</v>
      </c>
      <c r="M6403">
        <v>5</v>
      </c>
      <c r="N6403" t="s">
        <v>168</v>
      </c>
      <c r="O6403" t="s">
        <v>161</v>
      </c>
      <c r="P6403" s="12">
        <v>26908</v>
      </c>
      <c r="Q6403" t="s">
        <v>194</v>
      </c>
      <c r="R6403" t="s">
        <v>177</v>
      </c>
      <c r="S6403" t="s">
        <v>178</v>
      </c>
      <c r="T6403" t="s">
        <v>163</v>
      </c>
      <c r="U6403">
        <v>2.8</v>
      </c>
      <c r="V6403">
        <v>3.9</v>
      </c>
      <c r="W6403">
        <v>4.3</v>
      </c>
      <c r="X6403">
        <v>3.6749999999999998</v>
      </c>
      <c r="Y6403">
        <v>444845</v>
      </c>
      <c r="Z6403">
        <v>155696</v>
      </c>
      <c r="AA6403">
        <v>11121130</v>
      </c>
    </row>
    <row r="6404" spans="1:27">
      <c r="A6404" t="s">
        <v>6597</v>
      </c>
      <c r="B6404" t="s">
        <v>175</v>
      </c>
      <c r="C6404" t="s">
        <v>34</v>
      </c>
      <c r="D6404">
        <v>1239</v>
      </c>
      <c r="E6404" s="12">
        <v>41925</v>
      </c>
      <c r="F6404" s="72">
        <f t="shared" si="1083"/>
        <v>2014</v>
      </c>
      <c r="G6404" s="70">
        <f t="shared" si="1084"/>
        <v>8341.5092816787728</v>
      </c>
      <c r="H6404" s="70" cm="1">
        <f t="array" ref="H6404">INDEX(magic_bricks_appreciation_pivot!$A$13:$K$20,MATCH(C6404,magic_bricks_appreciation_pivot!$A$13:$A$20,0),1+MATCH(F6404,INDEX(magic_bricks_appreciation_pivot!$B$13:$K$13,0),0))</f>
        <v>5.1040744021257752E-2</v>
      </c>
      <c r="I6404" s="70">
        <f t="shared" ref="I6404:I6405" si="1085">G6404+G6404*H6404</f>
        <v>8767.2661216758843</v>
      </c>
      <c r="J6404">
        <v>143</v>
      </c>
      <c r="K6404">
        <v>2</v>
      </c>
      <c r="L6404">
        <v>1</v>
      </c>
      <c r="M6404">
        <v>4</v>
      </c>
      <c r="N6404" t="s">
        <v>184</v>
      </c>
      <c r="O6404" t="s">
        <v>155</v>
      </c>
      <c r="P6404" s="12">
        <v>30975</v>
      </c>
      <c r="Q6404" t="s">
        <v>169</v>
      </c>
      <c r="R6404" t="s">
        <v>170</v>
      </c>
      <c r="S6404" t="s">
        <v>178</v>
      </c>
      <c r="T6404" t="s">
        <v>166</v>
      </c>
      <c r="U6404">
        <v>2</v>
      </c>
      <c r="V6404">
        <v>3.2</v>
      </c>
      <c r="W6404">
        <v>3</v>
      </c>
      <c r="X6404">
        <v>2.78</v>
      </c>
      <c r="Y6404">
        <v>341059</v>
      </c>
      <c r="Z6404">
        <v>93016</v>
      </c>
      <c r="AA6404">
        <v>10335130</v>
      </c>
    </row>
    <row r="6405" spans="1:27">
      <c r="A6405" t="s">
        <v>6598</v>
      </c>
      <c r="B6405" t="s">
        <v>23</v>
      </c>
      <c r="C6405" t="s">
        <v>23</v>
      </c>
      <c r="D6405">
        <v>508</v>
      </c>
      <c r="E6405" s="12">
        <v>40831</v>
      </c>
      <c r="F6405" s="72">
        <f t="shared" si="1083"/>
        <v>2011</v>
      </c>
      <c r="G6405" s="70">
        <f t="shared" si="1084"/>
        <v>7764.7637795275587</v>
      </c>
      <c r="H6405" s="70" cm="1">
        <f t="array" ref="H6405">INDEX(magic_bricks_appreciation_pivot!$A$13:$K$20,MATCH(C6405,magic_bricks_appreciation_pivot!$A$13:$A$20,0),1+MATCH(F6405,INDEX(magic_bricks_appreciation_pivot!$B$13:$K$13,0),0))</f>
        <v>0.30621792098525186</v>
      </c>
      <c r="I6405" s="70">
        <f t="shared" si="1085"/>
        <v>10142.473601036074</v>
      </c>
      <c r="J6405">
        <v>108</v>
      </c>
      <c r="K6405">
        <v>1</v>
      </c>
      <c r="L6405">
        <v>1</v>
      </c>
      <c r="M6405">
        <v>2</v>
      </c>
      <c r="N6405" t="s">
        <v>168</v>
      </c>
      <c r="O6405" t="s">
        <v>155</v>
      </c>
      <c r="P6405" s="12">
        <v>25501</v>
      </c>
      <c r="Q6405" t="s">
        <v>194</v>
      </c>
      <c r="R6405" t="s">
        <v>177</v>
      </c>
      <c r="S6405" t="s">
        <v>162</v>
      </c>
      <c r="T6405" t="s">
        <v>159</v>
      </c>
      <c r="U6405">
        <v>2.7</v>
      </c>
      <c r="V6405">
        <v>5</v>
      </c>
      <c r="W6405">
        <v>2.8</v>
      </c>
      <c r="X6405">
        <v>3.43</v>
      </c>
      <c r="Y6405">
        <v>122280</v>
      </c>
      <c r="Z6405">
        <v>86779</v>
      </c>
      <c r="AA6405">
        <v>3944500</v>
      </c>
    </row>
    <row r="6406" spans="1:27" hidden="1">
      <c r="A6406" t="s">
        <v>6599</v>
      </c>
      <c r="B6406" t="s">
        <v>175</v>
      </c>
      <c r="C6406" t="s">
        <v>34</v>
      </c>
      <c r="D6406">
        <v>893</v>
      </c>
      <c r="E6406" s="12">
        <v>40167</v>
      </c>
      <c r="F6406" s="72">
        <f t="shared" si="1083"/>
        <v>2009</v>
      </c>
      <c r="G6406" s="70">
        <f t="shared" si="1084"/>
        <v>8994.8488241881296</v>
      </c>
      <c r="H6406" s="70" t="e" cm="1">
        <f t="array" ref="H6406">INDEX(magic_bricks_appreciation_pivot!$A$13:$K$20,MATCH(C6406,magic_bricks_appreciation_pivot!$A$13:$A$20,0),1+MATCH(F6406,INDEX(magic_bricks_appreciation_pivot!$B$13:$K$13,0),0))</f>
        <v>#N/A</v>
      </c>
      <c r="I6406" s="70"/>
      <c r="J6406">
        <v>174</v>
      </c>
      <c r="K6406">
        <v>1</v>
      </c>
      <c r="L6406">
        <v>1</v>
      </c>
      <c r="M6406">
        <v>3</v>
      </c>
      <c r="N6406" t="s">
        <v>176</v>
      </c>
      <c r="O6406" t="s">
        <v>161</v>
      </c>
      <c r="P6406" s="12">
        <v>29947</v>
      </c>
      <c r="Q6406" t="s">
        <v>194</v>
      </c>
      <c r="R6406" t="s">
        <v>170</v>
      </c>
      <c r="S6406" t="s">
        <v>158</v>
      </c>
      <c r="T6406" t="s">
        <v>182</v>
      </c>
      <c r="U6406">
        <v>2.8</v>
      </c>
      <c r="V6406">
        <v>4.8</v>
      </c>
      <c r="W6406">
        <v>4.8</v>
      </c>
      <c r="X6406">
        <v>4.2</v>
      </c>
      <c r="Y6406">
        <v>208842</v>
      </c>
      <c r="Z6406">
        <v>96389</v>
      </c>
      <c r="AA6406">
        <v>8032400</v>
      </c>
    </row>
    <row r="6407" spans="1:27" hidden="1">
      <c r="A6407" t="s">
        <v>6600</v>
      </c>
      <c r="B6407" t="s">
        <v>51</v>
      </c>
      <c r="C6407" t="s">
        <v>51</v>
      </c>
      <c r="D6407">
        <v>1973</v>
      </c>
      <c r="E6407" s="12">
        <v>38659</v>
      </c>
      <c r="F6407" s="72">
        <f t="shared" si="1083"/>
        <v>2005</v>
      </c>
      <c r="G6407" s="70">
        <f t="shared" si="1084"/>
        <v>8334.7491130258495</v>
      </c>
      <c r="H6407" s="70" t="e" cm="1">
        <f t="array" ref="H6407">INDEX(magic_bricks_appreciation_pivot!$A$13:$K$20,MATCH(C6407,magic_bricks_appreciation_pivot!$A$13:$A$20,0),1+MATCH(F6407,INDEX(magic_bricks_appreciation_pivot!$B$13:$K$13,0),0))</f>
        <v>#N/A</v>
      </c>
      <c r="I6407" s="70"/>
      <c r="J6407">
        <v>171</v>
      </c>
      <c r="K6407">
        <v>3</v>
      </c>
      <c r="L6407">
        <v>2</v>
      </c>
      <c r="M6407">
        <v>5</v>
      </c>
      <c r="N6407" t="s">
        <v>193</v>
      </c>
      <c r="O6407" t="s">
        <v>161</v>
      </c>
      <c r="P6407" s="12">
        <v>35739</v>
      </c>
      <c r="Q6407" t="s">
        <v>156</v>
      </c>
      <c r="R6407" t="s">
        <v>177</v>
      </c>
      <c r="S6407" t="s">
        <v>178</v>
      </c>
      <c r="T6407" t="s">
        <v>182</v>
      </c>
      <c r="U6407">
        <v>2</v>
      </c>
      <c r="V6407">
        <v>5</v>
      </c>
      <c r="W6407">
        <v>4.5999999999999996</v>
      </c>
      <c r="X6407">
        <v>4.13</v>
      </c>
      <c r="Y6407">
        <v>575556</v>
      </c>
      <c r="Z6407">
        <v>246667</v>
      </c>
      <c r="AA6407">
        <v>16444460</v>
      </c>
    </row>
    <row r="6408" spans="1:27">
      <c r="A6408" t="s">
        <v>6601</v>
      </c>
      <c r="B6408" t="s">
        <v>175</v>
      </c>
      <c r="C6408" t="s">
        <v>34</v>
      </c>
      <c r="D6408">
        <v>1050</v>
      </c>
      <c r="E6408" s="12">
        <v>40832</v>
      </c>
      <c r="F6408" s="72">
        <f t="shared" si="1083"/>
        <v>2011</v>
      </c>
      <c r="G6408" s="70">
        <f t="shared" si="1084"/>
        <v>7366.1904761904761</v>
      </c>
      <c r="H6408" s="70" cm="1">
        <f t="array" ref="H6408">INDEX(magic_bricks_appreciation_pivot!$A$13:$K$20,MATCH(C6408,magic_bricks_appreciation_pivot!$A$13:$A$20,0),1+MATCH(F6408,INDEX(magic_bricks_appreciation_pivot!$B$13:$K$13,0),0))</f>
        <v>0.22839026915113872</v>
      </c>
      <c r="I6408" s="70">
        <f t="shared" ref="I6408:I6409" si="1086">G6408+G6408*H6408</f>
        <v>9048.5567016661735</v>
      </c>
      <c r="J6408">
        <v>157</v>
      </c>
      <c r="K6408">
        <v>1</v>
      </c>
      <c r="L6408">
        <v>1</v>
      </c>
      <c r="M6408">
        <v>3</v>
      </c>
      <c r="N6408" t="s">
        <v>154</v>
      </c>
      <c r="O6408" t="s">
        <v>161</v>
      </c>
      <c r="P6408" s="12">
        <v>34262</v>
      </c>
      <c r="Q6408" t="s">
        <v>194</v>
      </c>
      <c r="R6408" t="s">
        <v>170</v>
      </c>
      <c r="S6408" t="s">
        <v>178</v>
      </c>
      <c r="T6408" t="s">
        <v>166</v>
      </c>
      <c r="U6408">
        <v>2.8</v>
      </c>
      <c r="V6408">
        <v>2.9</v>
      </c>
      <c r="W6408">
        <v>4</v>
      </c>
      <c r="X6408">
        <v>3.2</v>
      </c>
      <c r="Y6408">
        <v>208832</v>
      </c>
      <c r="Z6408">
        <v>30938</v>
      </c>
      <c r="AA6408">
        <v>7734500</v>
      </c>
    </row>
    <row r="6409" spans="1:27">
      <c r="A6409" t="s">
        <v>6602</v>
      </c>
      <c r="B6409" t="s">
        <v>51</v>
      </c>
      <c r="C6409" t="s">
        <v>51</v>
      </c>
      <c r="D6409">
        <v>1779</v>
      </c>
      <c r="E6409" s="12">
        <v>40583</v>
      </c>
      <c r="F6409" s="72">
        <f t="shared" si="1083"/>
        <v>2011</v>
      </c>
      <c r="G6409" s="70">
        <f t="shared" si="1084"/>
        <v>7597.4817313097246</v>
      </c>
      <c r="H6409" s="70" cm="1">
        <f t="array" ref="H6409">INDEX(magic_bricks_appreciation_pivot!$A$13:$K$20,MATCH(C6409,magic_bricks_appreciation_pivot!$A$13:$A$20,0),1+MATCH(F6409,INDEX(magic_bricks_appreciation_pivot!$B$13:$K$13,0),0))</f>
        <v>0.33442622950819673</v>
      </c>
      <c r="I6409" s="70">
        <f t="shared" si="1086"/>
        <v>10138.278900469042</v>
      </c>
      <c r="J6409">
        <v>48</v>
      </c>
      <c r="K6409">
        <v>2</v>
      </c>
      <c r="L6409">
        <v>1</v>
      </c>
      <c r="M6409">
        <v>4</v>
      </c>
      <c r="N6409" t="s">
        <v>176</v>
      </c>
      <c r="O6409" t="s">
        <v>161</v>
      </c>
      <c r="P6409" s="12">
        <v>23793</v>
      </c>
      <c r="Q6409" t="s">
        <v>156</v>
      </c>
      <c r="R6409" t="s">
        <v>177</v>
      </c>
      <c r="S6409" t="s">
        <v>162</v>
      </c>
      <c r="T6409" t="s">
        <v>171</v>
      </c>
      <c r="U6409">
        <v>3.9</v>
      </c>
      <c r="V6409">
        <v>2.7</v>
      </c>
      <c r="W6409">
        <v>4.7</v>
      </c>
      <c r="X6409">
        <v>3.6</v>
      </c>
      <c r="Y6409">
        <v>486573</v>
      </c>
      <c r="Z6409">
        <v>162191</v>
      </c>
      <c r="AA6409">
        <v>13515920</v>
      </c>
    </row>
    <row r="6410" spans="1:27" hidden="1">
      <c r="A6410" t="s">
        <v>6603</v>
      </c>
      <c r="B6410" t="s">
        <v>56</v>
      </c>
      <c r="C6410" t="s">
        <v>56</v>
      </c>
      <c r="D6410">
        <v>1078</v>
      </c>
      <c r="E6410" s="12">
        <v>39429</v>
      </c>
      <c r="F6410" s="72">
        <f t="shared" si="1083"/>
        <v>2007</v>
      </c>
      <c r="G6410" s="70">
        <f t="shared" si="1084"/>
        <v>11603.47866419295</v>
      </c>
      <c r="H6410" s="70" t="e" cm="1">
        <f t="array" ref="H6410">INDEX(magic_bricks_appreciation_pivot!$A$13:$K$20,MATCH(C6410,magic_bricks_appreciation_pivot!$A$13:$A$20,0),1+MATCH(F6410,INDEX(magic_bricks_appreciation_pivot!$B$13:$K$13,0),0))</f>
        <v>#N/A</v>
      </c>
      <c r="I6410" s="70"/>
      <c r="J6410">
        <v>106</v>
      </c>
      <c r="K6410">
        <v>1</v>
      </c>
      <c r="L6410">
        <v>1</v>
      </c>
      <c r="M6410">
        <v>3</v>
      </c>
      <c r="N6410" t="s">
        <v>168</v>
      </c>
      <c r="O6410" t="s">
        <v>161</v>
      </c>
      <c r="P6410" s="12">
        <v>35779</v>
      </c>
      <c r="Q6410" t="s">
        <v>156</v>
      </c>
      <c r="R6410" t="s">
        <v>170</v>
      </c>
      <c r="S6410" t="s">
        <v>162</v>
      </c>
      <c r="T6410" t="s">
        <v>171</v>
      </c>
      <c r="U6410">
        <v>2.2000000000000002</v>
      </c>
      <c r="V6410">
        <v>3.4</v>
      </c>
      <c r="W6410">
        <v>4</v>
      </c>
      <c r="X6410">
        <v>3.34</v>
      </c>
      <c r="Y6410">
        <v>450308</v>
      </c>
      <c r="Z6410">
        <v>62543</v>
      </c>
      <c r="AA6410">
        <v>12508550</v>
      </c>
    </row>
    <row r="6411" spans="1:27">
      <c r="A6411" t="s">
        <v>6604</v>
      </c>
      <c r="B6411" t="s">
        <v>201</v>
      </c>
      <c r="C6411" t="s">
        <v>201</v>
      </c>
      <c r="D6411">
        <v>2470</v>
      </c>
      <c r="E6411" s="12">
        <v>40549</v>
      </c>
      <c r="F6411" s="72">
        <f t="shared" si="1083"/>
        <v>2011</v>
      </c>
      <c r="G6411" s="70">
        <f t="shared" si="1084"/>
        <v>7997.3117408906883</v>
      </c>
      <c r="H6411" s="70" cm="1">
        <f t="array" ref="H6411">INDEX(magic_bricks_appreciation_pivot!$A$13:$K$20,MATCH(C6411,magic_bricks_appreciation_pivot!$A$13:$A$20,0),1+MATCH(F6411,INDEX(magic_bricks_appreciation_pivot!$B$13:$K$13,0),0))</f>
        <v>0.57884713052310821</v>
      </c>
      <c r="I6411" s="70">
        <f>G6411+G6411*H6411</f>
        <v>12626.532694004025</v>
      </c>
      <c r="J6411">
        <v>197</v>
      </c>
      <c r="K6411">
        <v>4</v>
      </c>
      <c r="L6411">
        <v>2</v>
      </c>
      <c r="M6411">
        <v>6</v>
      </c>
      <c r="N6411" t="s">
        <v>193</v>
      </c>
      <c r="O6411" t="s">
        <v>155</v>
      </c>
      <c r="P6411" s="12">
        <v>33979</v>
      </c>
      <c r="Q6411" t="s">
        <v>156</v>
      </c>
      <c r="R6411" t="s">
        <v>157</v>
      </c>
      <c r="S6411" t="s">
        <v>158</v>
      </c>
      <c r="T6411" t="s">
        <v>166</v>
      </c>
      <c r="U6411">
        <v>3.7</v>
      </c>
      <c r="V6411">
        <v>3.7</v>
      </c>
      <c r="W6411">
        <v>2.9</v>
      </c>
      <c r="X6411">
        <v>3.38</v>
      </c>
      <c r="Y6411">
        <v>612354</v>
      </c>
      <c r="Z6411">
        <v>316054</v>
      </c>
      <c r="AA6411">
        <v>19753360</v>
      </c>
    </row>
    <row r="6412" spans="1:27" hidden="1">
      <c r="A6412" t="s">
        <v>6605</v>
      </c>
      <c r="B6412" t="s">
        <v>56</v>
      </c>
      <c r="C6412" t="s">
        <v>56</v>
      </c>
      <c r="D6412">
        <v>1170</v>
      </c>
      <c r="E6412" s="12">
        <v>39532</v>
      </c>
      <c r="F6412" s="72">
        <f t="shared" si="1083"/>
        <v>2008</v>
      </c>
      <c r="G6412" s="70">
        <f t="shared" si="1084"/>
        <v>11903.273504273504</v>
      </c>
      <c r="H6412" s="70" t="e" cm="1">
        <f t="array" ref="H6412">INDEX(magic_bricks_appreciation_pivot!$A$13:$K$20,MATCH(C6412,magic_bricks_appreciation_pivot!$A$13:$A$20,0),1+MATCH(F6412,INDEX(magic_bricks_appreciation_pivot!$B$13:$K$13,0),0))</f>
        <v>#N/A</v>
      </c>
      <c r="I6412" s="70"/>
      <c r="J6412">
        <v>73</v>
      </c>
      <c r="K6412">
        <v>1</v>
      </c>
      <c r="L6412">
        <v>1</v>
      </c>
      <c r="M6412">
        <v>3</v>
      </c>
      <c r="N6412" t="s">
        <v>184</v>
      </c>
      <c r="O6412" t="s">
        <v>155</v>
      </c>
      <c r="P6412" s="12">
        <v>31502</v>
      </c>
      <c r="Q6412" t="s">
        <v>156</v>
      </c>
      <c r="R6412" t="s">
        <v>177</v>
      </c>
      <c r="S6412" t="s">
        <v>158</v>
      </c>
      <c r="T6412" t="s">
        <v>171</v>
      </c>
      <c r="U6412">
        <v>2.5</v>
      </c>
      <c r="V6412">
        <v>3.9</v>
      </c>
      <c r="W6412">
        <v>4</v>
      </c>
      <c r="X6412">
        <v>3.53</v>
      </c>
      <c r="Y6412">
        <v>459585</v>
      </c>
      <c r="Z6412">
        <v>69634</v>
      </c>
      <c r="AA6412">
        <v>13926830</v>
      </c>
    </row>
    <row r="6413" spans="1:27" hidden="1">
      <c r="A6413" t="s">
        <v>6606</v>
      </c>
      <c r="B6413" t="s">
        <v>56</v>
      </c>
      <c r="C6413" t="s">
        <v>56</v>
      </c>
      <c r="D6413">
        <v>706</v>
      </c>
      <c r="E6413" s="12">
        <v>39930</v>
      </c>
      <c r="F6413" s="72">
        <f t="shared" si="1083"/>
        <v>2009</v>
      </c>
      <c r="G6413" s="70">
        <f t="shared" si="1084"/>
        <v>6839.5892351274788</v>
      </c>
      <c r="H6413" s="70" t="e" cm="1">
        <f t="array" ref="H6413">INDEX(magic_bricks_appreciation_pivot!$A$13:$K$20,MATCH(C6413,magic_bricks_appreciation_pivot!$A$13:$A$20,0),1+MATCH(F6413,INDEX(magic_bricks_appreciation_pivot!$B$13:$K$13,0),0))</f>
        <v>#N/A</v>
      </c>
      <c r="I6413" s="70"/>
      <c r="J6413">
        <v>61</v>
      </c>
      <c r="K6413">
        <v>1</v>
      </c>
      <c r="L6413">
        <v>1</v>
      </c>
      <c r="M6413">
        <v>2</v>
      </c>
      <c r="N6413" t="s">
        <v>193</v>
      </c>
      <c r="O6413" t="s">
        <v>161</v>
      </c>
      <c r="P6413" s="12">
        <v>36280</v>
      </c>
      <c r="Q6413" t="s">
        <v>169</v>
      </c>
      <c r="R6413" t="s">
        <v>157</v>
      </c>
      <c r="S6413" t="s">
        <v>178</v>
      </c>
      <c r="T6413" t="s">
        <v>159</v>
      </c>
      <c r="U6413">
        <v>2.7</v>
      </c>
      <c r="V6413">
        <v>3.2</v>
      </c>
      <c r="W6413">
        <v>2.1</v>
      </c>
      <c r="X6413">
        <v>2.5</v>
      </c>
      <c r="Y6413">
        <v>193150</v>
      </c>
      <c r="Z6413">
        <v>19315</v>
      </c>
      <c r="AA6413">
        <v>4828750</v>
      </c>
    </row>
    <row r="6414" spans="1:27">
      <c r="A6414" t="s">
        <v>6607</v>
      </c>
      <c r="B6414" t="s">
        <v>39</v>
      </c>
      <c r="C6414" t="s">
        <v>39</v>
      </c>
      <c r="D6414">
        <v>1897</v>
      </c>
      <c r="E6414" s="12">
        <v>40640</v>
      </c>
      <c r="F6414" s="72">
        <f t="shared" si="1083"/>
        <v>2011</v>
      </c>
      <c r="G6414" s="70">
        <f t="shared" si="1084"/>
        <v>6371.433842909858</v>
      </c>
      <c r="H6414" s="70" cm="1">
        <f t="array" ref="H6414">INDEX(magic_bricks_appreciation_pivot!$A$13:$K$20,MATCH(C6414,magic_bricks_appreciation_pivot!$A$13:$A$20,0),1+MATCH(F6414,INDEX(magic_bricks_appreciation_pivot!$B$13:$K$13,0),0))</f>
        <v>0.32133594787779113</v>
      </c>
      <c r="I6414" s="70">
        <f t="shared" ref="I6414:I6415" si="1087">G6414+G6414*H6414</f>
        <v>8418.8045761619342</v>
      </c>
      <c r="J6414">
        <v>112</v>
      </c>
      <c r="K6414">
        <v>2</v>
      </c>
      <c r="L6414">
        <v>1</v>
      </c>
      <c r="M6414">
        <v>5</v>
      </c>
      <c r="N6414" t="s">
        <v>154</v>
      </c>
      <c r="O6414" t="s">
        <v>155</v>
      </c>
      <c r="P6414" s="12">
        <v>24945</v>
      </c>
      <c r="Q6414" t="s">
        <v>194</v>
      </c>
      <c r="R6414" t="s">
        <v>177</v>
      </c>
      <c r="S6414" t="s">
        <v>178</v>
      </c>
      <c r="T6414" t="s">
        <v>163</v>
      </c>
      <c r="U6414">
        <v>4.5</v>
      </c>
      <c r="V6414">
        <v>3.8</v>
      </c>
      <c r="W6414">
        <v>3.9</v>
      </c>
      <c r="X6414">
        <v>4.085</v>
      </c>
      <c r="Y6414">
        <v>423031</v>
      </c>
      <c r="Z6414">
        <v>84606</v>
      </c>
      <c r="AA6414">
        <v>12086610</v>
      </c>
    </row>
    <row r="6415" spans="1:27">
      <c r="A6415" t="s">
        <v>6608</v>
      </c>
      <c r="B6415" t="s">
        <v>201</v>
      </c>
      <c r="C6415" t="s">
        <v>201</v>
      </c>
      <c r="D6415">
        <v>1858</v>
      </c>
      <c r="E6415" s="12">
        <v>40186</v>
      </c>
      <c r="F6415" s="72">
        <f t="shared" si="1083"/>
        <v>2010</v>
      </c>
      <c r="G6415" s="70">
        <f t="shared" si="1084"/>
        <v>6159.3003229278793</v>
      </c>
      <c r="H6415" s="70" cm="1">
        <f t="array" ref="H6415">INDEX(magic_bricks_appreciation_pivot!$A$13:$K$20,MATCH(C6415,magic_bricks_appreciation_pivot!$A$13:$A$20,0),1+MATCH(F6415,INDEX(magic_bricks_appreciation_pivot!$B$13:$K$13,0),0))</f>
        <v>0.62790190260080292</v>
      </c>
      <c r="I6415" s="70">
        <f t="shared" si="1087"/>
        <v>10026.736714384035</v>
      </c>
      <c r="J6415">
        <v>73</v>
      </c>
      <c r="K6415">
        <v>3</v>
      </c>
      <c r="L6415">
        <v>2</v>
      </c>
      <c r="M6415">
        <v>5</v>
      </c>
      <c r="N6415" t="s">
        <v>176</v>
      </c>
      <c r="O6415" t="s">
        <v>155</v>
      </c>
      <c r="P6415" s="12">
        <v>29601</v>
      </c>
      <c r="Q6415" t="s">
        <v>194</v>
      </c>
      <c r="R6415" t="s">
        <v>177</v>
      </c>
      <c r="S6415" t="s">
        <v>162</v>
      </c>
      <c r="T6415" t="s">
        <v>182</v>
      </c>
      <c r="U6415">
        <v>4.9000000000000004</v>
      </c>
      <c r="V6415">
        <v>3.9</v>
      </c>
      <c r="W6415">
        <v>4.2</v>
      </c>
      <c r="X6415">
        <v>4.32</v>
      </c>
      <c r="Y6415">
        <v>377651</v>
      </c>
      <c r="Z6415">
        <v>171660</v>
      </c>
      <c r="AA6415">
        <v>11443980</v>
      </c>
    </row>
    <row r="6416" spans="1:27" hidden="1">
      <c r="A6416" t="s">
        <v>6609</v>
      </c>
      <c r="B6416" t="s">
        <v>56</v>
      </c>
      <c r="C6416" t="s">
        <v>56</v>
      </c>
      <c r="D6416">
        <v>1134</v>
      </c>
      <c r="E6416" s="12">
        <v>39761</v>
      </c>
      <c r="F6416" s="72">
        <f t="shared" si="1083"/>
        <v>2008</v>
      </c>
      <c r="G6416" s="70">
        <f t="shared" si="1084"/>
        <v>8540.9391534391543</v>
      </c>
      <c r="H6416" s="70" t="e" cm="1">
        <f t="array" ref="H6416">INDEX(magic_bricks_appreciation_pivot!$A$13:$K$20,MATCH(C6416,magic_bricks_appreciation_pivot!$A$13:$A$20,0),1+MATCH(F6416,INDEX(magic_bricks_appreciation_pivot!$B$13:$K$13,0),0))</f>
        <v>#N/A</v>
      </c>
      <c r="I6416" s="70"/>
      <c r="J6416">
        <v>133</v>
      </c>
      <c r="K6416">
        <v>1</v>
      </c>
      <c r="L6416">
        <v>1</v>
      </c>
      <c r="M6416">
        <v>3</v>
      </c>
      <c r="N6416" t="s">
        <v>176</v>
      </c>
      <c r="O6416" t="s">
        <v>155</v>
      </c>
      <c r="P6416" s="12">
        <v>34286</v>
      </c>
      <c r="Q6416" t="s">
        <v>194</v>
      </c>
      <c r="R6416" t="s">
        <v>177</v>
      </c>
      <c r="S6416" t="s">
        <v>158</v>
      </c>
      <c r="T6416" t="s">
        <v>166</v>
      </c>
      <c r="U6416">
        <v>2.6</v>
      </c>
      <c r="V6416">
        <v>2.2000000000000002</v>
      </c>
      <c r="W6416">
        <v>2.5</v>
      </c>
      <c r="X6416">
        <v>2.4700000000000002</v>
      </c>
      <c r="Y6416">
        <v>338990</v>
      </c>
      <c r="Z6416">
        <v>106540</v>
      </c>
      <c r="AA6416">
        <v>9685425</v>
      </c>
    </row>
    <row r="6417" spans="1:27">
      <c r="A6417" t="s">
        <v>6610</v>
      </c>
      <c r="B6417" t="s">
        <v>23</v>
      </c>
      <c r="C6417" t="s">
        <v>23</v>
      </c>
      <c r="D6417">
        <v>1057</v>
      </c>
      <c r="E6417" s="12">
        <v>40746</v>
      </c>
      <c r="F6417" s="72">
        <f t="shared" si="1083"/>
        <v>2011</v>
      </c>
      <c r="G6417" s="70">
        <f t="shared" si="1084"/>
        <v>3754.6121097445603</v>
      </c>
      <c r="H6417" s="70" cm="1">
        <f t="array" ref="H6417">INDEX(magic_bricks_appreciation_pivot!$A$13:$K$20,MATCH(C6417,magic_bricks_appreciation_pivot!$A$13:$A$20,0),1+MATCH(F6417,INDEX(magic_bricks_appreciation_pivot!$B$13:$K$13,0),0))</f>
        <v>0.30621792098525186</v>
      </c>
      <c r="I6417" s="70">
        <f>G6417+G6417*H6417</f>
        <v>4904.3416240965898</v>
      </c>
      <c r="J6417">
        <v>49</v>
      </c>
      <c r="K6417">
        <v>1</v>
      </c>
      <c r="L6417">
        <v>1</v>
      </c>
      <c r="M6417">
        <v>3</v>
      </c>
      <c r="N6417" t="s">
        <v>176</v>
      </c>
      <c r="O6417" t="s">
        <v>161</v>
      </c>
      <c r="P6417" s="12">
        <v>33081</v>
      </c>
      <c r="Q6417" t="s">
        <v>169</v>
      </c>
      <c r="R6417" t="s">
        <v>177</v>
      </c>
      <c r="S6417" t="s">
        <v>178</v>
      </c>
      <c r="T6417" t="s">
        <v>159</v>
      </c>
      <c r="U6417">
        <v>3.8</v>
      </c>
      <c r="V6417">
        <v>3.7</v>
      </c>
      <c r="W6417">
        <v>4.7</v>
      </c>
      <c r="X6417">
        <v>4.13</v>
      </c>
      <c r="Y6417">
        <v>154776</v>
      </c>
      <c r="Z6417">
        <v>71435</v>
      </c>
      <c r="AA6417">
        <v>3968625</v>
      </c>
    </row>
    <row r="6418" spans="1:27" hidden="1">
      <c r="A6418" t="s">
        <v>6611</v>
      </c>
      <c r="B6418" t="s">
        <v>75</v>
      </c>
      <c r="D6418">
        <v>1630</v>
      </c>
      <c r="E6418" s="12">
        <v>39756</v>
      </c>
      <c r="F6418" s="72">
        <f t="shared" si="1083"/>
        <v>2008</v>
      </c>
      <c r="G6418" s="70">
        <f t="shared" si="1084"/>
        <v>7436.374233128834</v>
      </c>
      <c r="H6418" s="70" t="e" cm="1">
        <f t="array" ref="H6418">INDEX(magic_bricks_appreciation_pivot!$A$13:$K$20,MATCH(C6418,magic_bricks_appreciation_pivot!$A$13:$A$20,0),1+MATCH(F6418,INDEX(magic_bricks_appreciation_pivot!$B$13:$K$13,0),0))</f>
        <v>#N/A</v>
      </c>
      <c r="I6418" s="70"/>
      <c r="J6418">
        <v>186</v>
      </c>
      <c r="K6418">
        <v>1</v>
      </c>
      <c r="L6418">
        <v>1</v>
      </c>
      <c r="M6418">
        <v>4</v>
      </c>
      <c r="N6418" t="s">
        <v>168</v>
      </c>
      <c r="O6418" t="s">
        <v>155</v>
      </c>
      <c r="P6418" s="12">
        <v>28076</v>
      </c>
      <c r="Q6418" t="s">
        <v>194</v>
      </c>
      <c r="R6418" t="s">
        <v>177</v>
      </c>
      <c r="S6418" t="s">
        <v>162</v>
      </c>
      <c r="T6418" t="s">
        <v>163</v>
      </c>
      <c r="U6418">
        <v>4.2</v>
      </c>
      <c r="V6418">
        <v>4.2</v>
      </c>
      <c r="W6418">
        <v>4.9000000000000004</v>
      </c>
      <c r="X6418">
        <v>4.5149999999999997</v>
      </c>
      <c r="Y6418">
        <v>375760</v>
      </c>
      <c r="Z6418">
        <v>169698</v>
      </c>
      <c r="AA6418">
        <v>12121290</v>
      </c>
    </row>
    <row r="6419" spans="1:27" hidden="1">
      <c r="A6419" t="s">
        <v>6612</v>
      </c>
      <c r="B6419" t="s">
        <v>201</v>
      </c>
      <c r="C6419" t="s">
        <v>201</v>
      </c>
      <c r="D6419">
        <v>2202</v>
      </c>
      <c r="E6419" s="12">
        <v>39590</v>
      </c>
      <c r="F6419" s="72">
        <f t="shared" si="1083"/>
        <v>2008</v>
      </c>
      <c r="G6419" s="70">
        <f t="shared" si="1084"/>
        <v>7335.4586739327888</v>
      </c>
      <c r="H6419" s="70" t="e" cm="1">
        <f t="array" ref="H6419">INDEX(magic_bricks_appreciation_pivot!$A$13:$K$20,MATCH(C6419,magic_bricks_appreciation_pivot!$A$13:$A$20,0),1+MATCH(F6419,INDEX(magic_bricks_appreciation_pivot!$B$13:$K$13,0),0))</f>
        <v>#N/A</v>
      </c>
      <c r="I6419" s="70"/>
      <c r="J6419">
        <v>91</v>
      </c>
      <c r="K6419">
        <v>3</v>
      </c>
      <c r="L6419">
        <v>2</v>
      </c>
      <c r="M6419">
        <v>5</v>
      </c>
      <c r="N6419" t="s">
        <v>154</v>
      </c>
      <c r="O6419" t="s">
        <v>161</v>
      </c>
      <c r="P6419" s="12">
        <v>30830</v>
      </c>
      <c r="Q6419" t="s">
        <v>156</v>
      </c>
      <c r="R6419" t="s">
        <v>177</v>
      </c>
      <c r="S6419" t="s">
        <v>158</v>
      </c>
      <c r="T6419" t="s">
        <v>163</v>
      </c>
      <c r="U6419">
        <v>3.3</v>
      </c>
      <c r="V6419">
        <v>4.5999999999999996</v>
      </c>
      <c r="W6419">
        <v>2.5</v>
      </c>
      <c r="X6419">
        <v>3.37</v>
      </c>
      <c r="Y6419">
        <v>743023</v>
      </c>
      <c r="Z6419">
        <v>339206</v>
      </c>
      <c r="AA6419">
        <v>16152680</v>
      </c>
    </row>
    <row r="6420" spans="1:27" hidden="1">
      <c r="A6420" t="s">
        <v>6613</v>
      </c>
      <c r="B6420" t="s">
        <v>175</v>
      </c>
      <c r="C6420" t="s">
        <v>34</v>
      </c>
      <c r="D6420">
        <v>1209</v>
      </c>
      <c r="E6420" s="12">
        <v>39999</v>
      </c>
      <c r="F6420" s="72">
        <f t="shared" si="1083"/>
        <v>2009</v>
      </c>
      <c r="G6420" s="70">
        <f t="shared" si="1084"/>
        <v>7494.4830438378822</v>
      </c>
      <c r="H6420" s="70" t="e" cm="1">
        <f t="array" ref="H6420">INDEX(magic_bricks_appreciation_pivot!$A$13:$K$20,MATCH(C6420,magic_bricks_appreciation_pivot!$A$13:$A$20,0),1+MATCH(F6420,INDEX(magic_bricks_appreciation_pivot!$B$13:$K$13,0),0))</f>
        <v>#N/A</v>
      </c>
      <c r="I6420" s="70"/>
      <c r="J6420">
        <v>25</v>
      </c>
      <c r="K6420">
        <v>2</v>
      </c>
      <c r="L6420">
        <v>1</v>
      </c>
      <c r="M6420">
        <v>4</v>
      </c>
      <c r="N6420" t="s">
        <v>154</v>
      </c>
      <c r="O6420" t="s">
        <v>155</v>
      </c>
      <c r="P6420" s="12">
        <v>26129</v>
      </c>
      <c r="Q6420" t="s">
        <v>169</v>
      </c>
      <c r="R6420" t="s">
        <v>165</v>
      </c>
      <c r="S6420" t="s">
        <v>178</v>
      </c>
      <c r="T6420" t="s">
        <v>163</v>
      </c>
      <c r="U6420">
        <v>2.4</v>
      </c>
      <c r="V6420">
        <v>4.7</v>
      </c>
      <c r="W6420">
        <v>5</v>
      </c>
      <c r="X6420">
        <v>4.0999999999999996</v>
      </c>
      <c r="Y6420">
        <v>226521</v>
      </c>
      <c r="Z6420">
        <v>99669</v>
      </c>
      <c r="AA6420">
        <v>9060830</v>
      </c>
    </row>
    <row r="6421" spans="1:27" hidden="1">
      <c r="A6421" t="s">
        <v>6614</v>
      </c>
      <c r="B6421" t="s">
        <v>175</v>
      </c>
      <c r="C6421" t="s">
        <v>34</v>
      </c>
      <c r="D6421">
        <v>1068</v>
      </c>
      <c r="E6421" s="12">
        <v>39809</v>
      </c>
      <c r="F6421" s="72">
        <f t="shared" si="1083"/>
        <v>2008</v>
      </c>
      <c r="G6421" s="70">
        <f t="shared" si="1084"/>
        <v>12571.91011235955</v>
      </c>
      <c r="H6421" s="70" t="e" cm="1">
        <f t="array" ref="H6421">INDEX(magic_bricks_appreciation_pivot!$A$13:$K$20,MATCH(C6421,magic_bricks_appreciation_pivot!$A$13:$A$20,0),1+MATCH(F6421,INDEX(magic_bricks_appreciation_pivot!$B$13:$K$13,0),0))</f>
        <v>#N/A</v>
      </c>
      <c r="I6421" s="70"/>
      <c r="J6421">
        <v>194</v>
      </c>
      <c r="K6421">
        <v>1</v>
      </c>
      <c r="L6421">
        <v>1</v>
      </c>
      <c r="M6421">
        <v>3</v>
      </c>
      <c r="N6421" t="s">
        <v>176</v>
      </c>
      <c r="O6421" t="s">
        <v>161</v>
      </c>
      <c r="P6421" s="12">
        <v>38349</v>
      </c>
      <c r="Q6421" t="s">
        <v>156</v>
      </c>
      <c r="R6421" t="s">
        <v>165</v>
      </c>
      <c r="S6421" t="s">
        <v>162</v>
      </c>
      <c r="T6421" t="s">
        <v>182</v>
      </c>
      <c r="U6421">
        <v>3.9</v>
      </c>
      <c r="V6421">
        <v>2.4</v>
      </c>
      <c r="W6421">
        <v>3.9</v>
      </c>
      <c r="X6421">
        <v>3.3</v>
      </c>
      <c r="Y6421">
        <v>389377</v>
      </c>
      <c r="Z6421">
        <v>53707</v>
      </c>
      <c r="AA6421">
        <v>13426800</v>
      </c>
    </row>
    <row r="6422" spans="1:27">
      <c r="A6422" t="s">
        <v>6615</v>
      </c>
      <c r="B6422" t="s">
        <v>23</v>
      </c>
      <c r="C6422" t="s">
        <v>23</v>
      </c>
      <c r="D6422">
        <v>1366</v>
      </c>
      <c r="E6422" s="12">
        <v>40699</v>
      </c>
      <c r="F6422" s="72">
        <f t="shared" si="1083"/>
        <v>2011</v>
      </c>
      <c r="G6422" s="70">
        <f t="shared" si="1084"/>
        <v>5609.2606149341145</v>
      </c>
      <c r="H6422" s="70" cm="1">
        <f t="array" ref="H6422">INDEX(magic_bricks_appreciation_pivot!$A$13:$K$20,MATCH(C6422,magic_bricks_appreciation_pivot!$A$13:$A$20,0),1+MATCH(F6422,INDEX(magic_bricks_appreciation_pivot!$B$13:$K$13,0),0))</f>
        <v>0.30621792098525186</v>
      </c>
      <c r="I6422" s="70">
        <f>G6422+G6422*H6422</f>
        <v>7326.9167387036941</v>
      </c>
      <c r="J6422">
        <v>168</v>
      </c>
      <c r="K6422">
        <v>2</v>
      </c>
      <c r="L6422">
        <v>2</v>
      </c>
      <c r="M6422">
        <v>4</v>
      </c>
      <c r="N6422" t="s">
        <v>168</v>
      </c>
      <c r="O6422" t="s">
        <v>155</v>
      </c>
      <c r="P6422" s="12">
        <v>36684</v>
      </c>
      <c r="Q6422" t="s">
        <v>194</v>
      </c>
      <c r="R6422" t="s">
        <v>170</v>
      </c>
      <c r="S6422" t="s">
        <v>178</v>
      </c>
      <c r="T6422" t="s">
        <v>163</v>
      </c>
      <c r="U6422">
        <v>2.7</v>
      </c>
      <c r="V6422">
        <v>3.7</v>
      </c>
      <c r="W6422">
        <v>4.7</v>
      </c>
      <c r="X6422">
        <v>3.8</v>
      </c>
      <c r="Y6422">
        <v>245192</v>
      </c>
      <c r="Z6422">
        <v>61298</v>
      </c>
      <c r="AA6422">
        <v>7662250</v>
      </c>
    </row>
    <row r="6423" spans="1:27" hidden="1">
      <c r="A6423" t="s">
        <v>6616</v>
      </c>
      <c r="B6423" t="s">
        <v>75</v>
      </c>
      <c r="D6423">
        <v>1727</v>
      </c>
      <c r="E6423" s="12">
        <v>39337</v>
      </c>
      <c r="F6423" s="72">
        <f t="shared" si="1083"/>
        <v>2007</v>
      </c>
      <c r="G6423" s="70">
        <f t="shared" si="1084"/>
        <v>11405.744064852344</v>
      </c>
      <c r="H6423" s="70" t="e" cm="1">
        <f t="array" ref="H6423">INDEX(magic_bricks_appreciation_pivot!$A$13:$K$20,MATCH(C6423,magic_bricks_appreciation_pivot!$A$13:$A$20,0),1+MATCH(F6423,INDEX(magic_bricks_appreciation_pivot!$B$13:$K$13,0),0))</f>
        <v>#N/A</v>
      </c>
      <c r="I6423" s="70"/>
      <c r="J6423">
        <v>30</v>
      </c>
      <c r="K6423">
        <v>1</v>
      </c>
      <c r="L6423">
        <v>1</v>
      </c>
      <c r="M6423">
        <v>4</v>
      </c>
      <c r="N6423" t="s">
        <v>176</v>
      </c>
      <c r="O6423" t="s">
        <v>155</v>
      </c>
      <c r="P6423" s="12">
        <v>29847</v>
      </c>
      <c r="Q6423" t="s">
        <v>156</v>
      </c>
      <c r="R6423" t="s">
        <v>170</v>
      </c>
      <c r="S6423" t="s">
        <v>162</v>
      </c>
      <c r="T6423" t="s">
        <v>163</v>
      </c>
      <c r="U6423">
        <v>3.6</v>
      </c>
      <c r="V6423">
        <v>2.7</v>
      </c>
      <c r="W6423">
        <v>3.3</v>
      </c>
      <c r="X6423">
        <v>3.24</v>
      </c>
      <c r="Y6423">
        <v>669722</v>
      </c>
      <c r="Z6423">
        <v>315164</v>
      </c>
      <c r="AA6423">
        <v>19697720</v>
      </c>
    </row>
    <row r="6424" spans="1:27">
      <c r="A6424" t="s">
        <v>6617</v>
      </c>
      <c r="B6424" t="s">
        <v>39</v>
      </c>
      <c r="C6424" t="s">
        <v>39</v>
      </c>
      <c r="D6424">
        <v>1673</v>
      </c>
      <c r="E6424" s="12">
        <v>40948</v>
      </c>
      <c r="F6424" s="72">
        <f t="shared" si="1083"/>
        <v>2012</v>
      </c>
      <c r="G6424" s="70">
        <f t="shared" si="1084"/>
        <v>6936.4196054991035</v>
      </c>
      <c r="H6424" s="70" cm="1">
        <f t="array" ref="H6424">INDEX(magic_bricks_appreciation_pivot!$A$13:$K$20,MATCH(C6424,magic_bricks_appreciation_pivot!$A$13:$A$20,0),1+MATCH(F6424,INDEX(magic_bricks_appreciation_pivot!$B$13:$K$13,0),0))</f>
        <v>0.34576729802860456</v>
      </c>
      <c r="I6424" s="70">
        <f>G6424+G6424*H6424</f>
        <v>9334.8066704851681</v>
      </c>
      <c r="J6424">
        <v>102</v>
      </c>
      <c r="K6424">
        <v>1</v>
      </c>
      <c r="L6424">
        <v>1</v>
      </c>
      <c r="M6424">
        <v>4</v>
      </c>
      <c r="N6424" t="s">
        <v>168</v>
      </c>
      <c r="O6424" t="s">
        <v>161</v>
      </c>
      <c r="P6424" s="12">
        <v>24888</v>
      </c>
      <c r="Q6424" t="s">
        <v>194</v>
      </c>
      <c r="R6424" t="s">
        <v>177</v>
      </c>
      <c r="S6424" t="s">
        <v>158</v>
      </c>
      <c r="T6424" t="s">
        <v>182</v>
      </c>
      <c r="U6424">
        <v>2.5</v>
      </c>
      <c r="V6424">
        <v>4.5999999999999996</v>
      </c>
      <c r="W6424">
        <v>2.6</v>
      </c>
      <c r="X6424">
        <v>3.0649999999999999</v>
      </c>
      <c r="Y6424">
        <v>417767</v>
      </c>
      <c r="Z6424">
        <v>174069</v>
      </c>
      <c r="AA6424">
        <v>11604630</v>
      </c>
    </row>
    <row r="6425" spans="1:27" hidden="1">
      <c r="A6425" t="s">
        <v>6618</v>
      </c>
      <c r="B6425" t="s">
        <v>75</v>
      </c>
      <c r="D6425">
        <v>1954</v>
      </c>
      <c r="E6425" s="12">
        <v>39872</v>
      </c>
      <c r="F6425" s="72">
        <f t="shared" si="1083"/>
        <v>2009</v>
      </c>
      <c r="G6425" s="70">
        <f t="shared" si="1084"/>
        <v>7617.8505629477995</v>
      </c>
      <c r="H6425" s="70" t="e" cm="1">
        <f t="array" ref="H6425">INDEX(magic_bricks_appreciation_pivot!$A$13:$K$20,MATCH(C6425,magic_bricks_appreciation_pivot!$A$13:$A$20,0),1+MATCH(F6425,INDEX(magic_bricks_appreciation_pivot!$B$13:$K$13,0),0))</f>
        <v>#N/A</v>
      </c>
      <c r="I6425" s="70"/>
      <c r="J6425">
        <v>154</v>
      </c>
      <c r="K6425">
        <v>2</v>
      </c>
      <c r="L6425">
        <v>1</v>
      </c>
      <c r="M6425">
        <v>5</v>
      </c>
      <c r="N6425" t="s">
        <v>184</v>
      </c>
      <c r="O6425" t="s">
        <v>155</v>
      </c>
      <c r="P6425" s="12">
        <v>31112</v>
      </c>
      <c r="Q6425" t="s">
        <v>194</v>
      </c>
      <c r="R6425" t="s">
        <v>177</v>
      </c>
      <c r="S6425" t="s">
        <v>158</v>
      </c>
      <c r="T6425" t="s">
        <v>182</v>
      </c>
      <c r="U6425">
        <v>3.5</v>
      </c>
      <c r="V6425">
        <v>2.5</v>
      </c>
      <c r="W6425">
        <v>2.5</v>
      </c>
      <c r="X6425">
        <v>2.8</v>
      </c>
      <c r="Y6425">
        <v>446558</v>
      </c>
      <c r="Z6425">
        <v>253050</v>
      </c>
      <c r="AA6425">
        <v>14885280</v>
      </c>
    </row>
    <row r="6426" spans="1:27" hidden="1">
      <c r="A6426" t="s">
        <v>6619</v>
      </c>
      <c r="B6426" t="s">
        <v>56</v>
      </c>
      <c r="C6426" t="s">
        <v>56</v>
      </c>
      <c r="D6426">
        <v>1022</v>
      </c>
      <c r="E6426" s="12">
        <v>39678</v>
      </c>
      <c r="F6426" s="72">
        <f t="shared" si="1083"/>
        <v>2008</v>
      </c>
      <c r="G6426" s="70">
        <f t="shared" si="1084"/>
        <v>11051.521526418786</v>
      </c>
      <c r="H6426" s="70" t="e" cm="1">
        <f t="array" ref="H6426">INDEX(magic_bricks_appreciation_pivot!$A$13:$K$20,MATCH(C6426,magic_bricks_appreciation_pivot!$A$13:$A$20,0),1+MATCH(F6426,INDEX(magic_bricks_appreciation_pivot!$B$13:$K$13,0),0))</f>
        <v>#N/A</v>
      </c>
      <c r="I6426" s="70"/>
      <c r="J6426">
        <v>195</v>
      </c>
      <c r="K6426">
        <v>1</v>
      </c>
      <c r="L6426">
        <v>1</v>
      </c>
      <c r="M6426">
        <v>3</v>
      </c>
      <c r="N6426" t="s">
        <v>193</v>
      </c>
      <c r="O6426" t="s">
        <v>155</v>
      </c>
      <c r="P6426" s="12">
        <v>33473</v>
      </c>
      <c r="Q6426" t="s">
        <v>156</v>
      </c>
      <c r="R6426" t="s">
        <v>177</v>
      </c>
      <c r="S6426" t="s">
        <v>158</v>
      </c>
      <c r="T6426" t="s">
        <v>159</v>
      </c>
      <c r="U6426">
        <v>3.6</v>
      </c>
      <c r="V6426">
        <v>2.2000000000000002</v>
      </c>
      <c r="W6426">
        <v>4.9000000000000004</v>
      </c>
      <c r="X6426">
        <v>3.97</v>
      </c>
      <c r="Y6426">
        <v>440492</v>
      </c>
      <c r="Z6426">
        <v>101652</v>
      </c>
      <c r="AA6426">
        <v>11294655</v>
      </c>
    </row>
    <row r="6427" spans="1:27">
      <c r="A6427" t="s">
        <v>6620</v>
      </c>
      <c r="B6427" t="s">
        <v>39</v>
      </c>
      <c r="C6427" t="s">
        <v>39</v>
      </c>
      <c r="D6427">
        <v>1915</v>
      </c>
      <c r="E6427" s="12">
        <v>40728</v>
      </c>
      <c r="F6427" s="72">
        <f t="shared" si="1083"/>
        <v>2011</v>
      </c>
      <c r="G6427" s="70">
        <f t="shared" si="1084"/>
        <v>7065.9477806788509</v>
      </c>
      <c r="H6427" s="70" cm="1">
        <f t="array" ref="H6427">INDEX(magic_bricks_appreciation_pivot!$A$13:$K$20,MATCH(C6427,magic_bricks_appreciation_pivot!$A$13:$A$20,0),1+MATCH(F6427,INDEX(magic_bricks_appreciation_pivot!$B$13:$K$13,0),0))</f>
        <v>0.32133594787779113</v>
      </c>
      <c r="I6427" s="70">
        <f t="shared" ref="I6427:I6428" si="1088">G6427+G6427*H6427</f>
        <v>9336.4908084382641</v>
      </c>
      <c r="J6427">
        <v>75</v>
      </c>
      <c r="K6427">
        <v>2</v>
      </c>
      <c r="L6427">
        <v>1</v>
      </c>
      <c r="M6427">
        <v>5</v>
      </c>
      <c r="N6427" t="s">
        <v>168</v>
      </c>
      <c r="O6427" t="s">
        <v>155</v>
      </c>
      <c r="P6427" s="12">
        <v>30873</v>
      </c>
      <c r="Q6427" t="s">
        <v>194</v>
      </c>
      <c r="R6427" t="s">
        <v>165</v>
      </c>
      <c r="S6427" t="s">
        <v>178</v>
      </c>
      <c r="T6427" t="s">
        <v>182</v>
      </c>
      <c r="U6427">
        <v>4</v>
      </c>
      <c r="V6427">
        <v>3.7</v>
      </c>
      <c r="W6427">
        <v>5</v>
      </c>
      <c r="X6427">
        <v>4.3250000000000002</v>
      </c>
      <c r="Y6427">
        <v>500658</v>
      </c>
      <c r="Z6427">
        <v>135313</v>
      </c>
      <c r="AA6427">
        <v>13531290</v>
      </c>
    </row>
    <row r="6428" spans="1:27">
      <c r="A6428" t="s">
        <v>6621</v>
      </c>
      <c r="B6428" t="s">
        <v>175</v>
      </c>
      <c r="C6428" t="s">
        <v>34</v>
      </c>
      <c r="D6428">
        <v>803</v>
      </c>
      <c r="E6428" s="12">
        <v>41454</v>
      </c>
      <c r="F6428" s="72">
        <f t="shared" si="1083"/>
        <v>2013</v>
      </c>
      <c r="G6428" s="70">
        <f t="shared" si="1084"/>
        <v>8495.7783312577831</v>
      </c>
      <c r="H6428" s="70" cm="1">
        <f t="array" ref="H6428">INDEX(magic_bricks_appreciation_pivot!$A$13:$K$20,MATCH(C6428,magic_bricks_appreciation_pivot!$A$13:$A$20,0),1+MATCH(F6428,INDEX(magic_bricks_appreciation_pivot!$B$13:$K$13,0),0))</f>
        <v>0.11656080922135968</v>
      </c>
      <c r="I6428" s="70">
        <f t="shared" si="1088"/>
        <v>9486.0531285144825</v>
      </c>
      <c r="J6428">
        <v>41</v>
      </c>
      <c r="K6428">
        <v>1</v>
      </c>
      <c r="L6428">
        <v>1</v>
      </c>
      <c r="M6428">
        <v>3</v>
      </c>
      <c r="N6428" t="s">
        <v>154</v>
      </c>
      <c r="O6428" t="s">
        <v>161</v>
      </c>
      <c r="P6428" s="12">
        <v>38534</v>
      </c>
      <c r="Q6428" t="s">
        <v>169</v>
      </c>
      <c r="R6428" t="s">
        <v>170</v>
      </c>
      <c r="S6428" t="s">
        <v>178</v>
      </c>
      <c r="T6428" t="s">
        <v>163</v>
      </c>
      <c r="U6428">
        <v>2</v>
      </c>
      <c r="V6428">
        <v>3.9</v>
      </c>
      <c r="W6428">
        <v>3.5</v>
      </c>
      <c r="X6428">
        <v>3.21</v>
      </c>
      <c r="Y6428">
        <v>184197</v>
      </c>
      <c r="Z6428">
        <v>27288</v>
      </c>
      <c r="AA6428">
        <v>6822110</v>
      </c>
    </row>
    <row r="6429" spans="1:27" hidden="1">
      <c r="A6429" t="s">
        <v>6622</v>
      </c>
      <c r="B6429" t="s">
        <v>56</v>
      </c>
      <c r="C6429" t="s">
        <v>56</v>
      </c>
      <c r="D6429">
        <v>1241</v>
      </c>
      <c r="E6429" s="12">
        <v>39935</v>
      </c>
      <c r="F6429" s="72">
        <f t="shared" si="1083"/>
        <v>2009</v>
      </c>
      <c r="G6429" s="70">
        <f t="shared" si="1084"/>
        <v>8114.7502014504435</v>
      </c>
      <c r="H6429" s="70" t="e" cm="1">
        <f t="array" ref="H6429">INDEX(magic_bricks_appreciation_pivot!$A$13:$K$20,MATCH(C6429,magic_bricks_appreciation_pivot!$A$13:$A$20,0),1+MATCH(F6429,INDEX(magic_bricks_appreciation_pivot!$B$13:$K$13,0),0))</f>
        <v>#N/A</v>
      </c>
      <c r="I6429" s="70"/>
      <c r="J6429">
        <v>98</v>
      </c>
      <c r="K6429">
        <v>2</v>
      </c>
      <c r="L6429">
        <v>2</v>
      </c>
      <c r="M6429">
        <v>4</v>
      </c>
      <c r="N6429" t="s">
        <v>184</v>
      </c>
      <c r="O6429" t="s">
        <v>161</v>
      </c>
      <c r="P6429" s="12">
        <v>37380</v>
      </c>
      <c r="Q6429" t="s">
        <v>194</v>
      </c>
      <c r="R6429" t="s">
        <v>165</v>
      </c>
      <c r="S6429" t="s">
        <v>178</v>
      </c>
      <c r="T6429" t="s">
        <v>182</v>
      </c>
      <c r="U6429">
        <v>2.6</v>
      </c>
      <c r="V6429">
        <v>2.4</v>
      </c>
      <c r="W6429">
        <v>4.4000000000000004</v>
      </c>
      <c r="X6429">
        <v>3.46</v>
      </c>
      <c r="Y6429">
        <v>342394</v>
      </c>
      <c r="Z6429">
        <v>100704</v>
      </c>
      <c r="AA6429">
        <v>10070405</v>
      </c>
    </row>
    <row r="6430" spans="1:27">
      <c r="A6430" t="s">
        <v>6623</v>
      </c>
      <c r="B6430" t="s">
        <v>175</v>
      </c>
      <c r="C6430" t="s">
        <v>34</v>
      </c>
      <c r="D6430">
        <v>993</v>
      </c>
      <c r="E6430" s="12">
        <v>41555</v>
      </c>
      <c r="F6430" s="72">
        <f t="shared" si="1083"/>
        <v>2013</v>
      </c>
      <c r="G6430" s="70">
        <f t="shared" si="1084"/>
        <v>10261.178247734138</v>
      </c>
      <c r="H6430" s="70" cm="1">
        <f t="array" ref="H6430">INDEX(magic_bricks_appreciation_pivot!$A$13:$K$20,MATCH(C6430,magic_bricks_appreciation_pivot!$A$13:$A$20,0),1+MATCH(F6430,INDEX(magic_bricks_appreciation_pivot!$B$13:$K$13,0),0))</f>
        <v>0.11656080922135968</v>
      </c>
      <c r="I6430" s="70">
        <f t="shared" ref="I6430:I6432" si="1089">G6430+G6430*H6430</f>
        <v>11457.229487854644</v>
      </c>
      <c r="J6430">
        <v>89</v>
      </c>
      <c r="K6430">
        <v>1</v>
      </c>
      <c r="L6430">
        <v>1</v>
      </c>
      <c r="M6430">
        <v>3</v>
      </c>
      <c r="N6430" t="s">
        <v>184</v>
      </c>
      <c r="O6430" t="s">
        <v>155</v>
      </c>
      <c r="P6430" s="12">
        <v>35350</v>
      </c>
      <c r="Q6430" t="s">
        <v>194</v>
      </c>
      <c r="R6430" t="s">
        <v>170</v>
      </c>
      <c r="S6430" t="s">
        <v>158</v>
      </c>
      <c r="T6430" t="s">
        <v>182</v>
      </c>
      <c r="U6430">
        <v>4.4000000000000004</v>
      </c>
      <c r="V6430">
        <v>4.9000000000000004</v>
      </c>
      <c r="W6430">
        <v>3.1</v>
      </c>
      <c r="X6430">
        <v>4.21</v>
      </c>
      <c r="Y6430">
        <v>264923</v>
      </c>
      <c r="Z6430">
        <v>122272</v>
      </c>
      <c r="AA6430">
        <v>10189350</v>
      </c>
    </row>
    <row r="6431" spans="1:27">
      <c r="A6431" t="s">
        <v>6624</v>
      </c>
      <c r="B6431" t="s">
        <v>56</v>
      </c>
      <c r="C6431" t="s">
        <v>56</v>
      </c>
      <c r="D6431">
        <v>779</v>
      </c>
      <c r="E6431" s="12">
        <v>40302</v>
      </c>
      <c r="F6431" s="72">
        <f t="shared" si="1083"/>
        <v>2010</v>
      </c>
      <c r="G6431" s="70">
        <f t="shared" si="1084"/>
        <v>11363.973042362002</v>
      </c>
      <c r="H6431" s="70" cm="1">
        <f t="array" ref="H6431">INDEX(magic_bricks_appreciation_pivot!$A$13:$K$20,MATCH(C6431,magic_bricks_appreciation_pivot!$A$13:$A$20,0),1+MATCH(F6431,INDEX(magic_bricks_appreciation_pivot!$B$13:$K$13,0),0))</f>
        <v>0.62795711804515786</v>
      </c>
      <c r="I6431" s="70">
        <f t="shared" si="1089"/>
        <v>18500.060803586508</v>
      </c>
      <c r="J6431">
        <v>176</v>
      </c>
      <c r="K6431">
        <v>1</v>
      </c>
      <c r="L6431">
        <v>1</v>
      </c>
      <c r="M6431">
        <v>2</v>
      </c>
      <c r="N6431" t="s">
        <v>176</v>
      </c>
      <c r="O6431" t="s">
        <v>161</v>
      </c>
      <c r="P6431" s="12">
        <v>29717</v>
      </c>
      <c r="Q6431" t="s">
        <v>156</v>
      </c>
      <c r="R6431" t="s">
        <v>165</v>
      </c>
      <c r="S6431" t="s">
        <v>158</v>
      </c>
      <c r="T6431" t="s">
        <v>171</v>
      </c>
      <c r="U6431">
        <v>3.8</v>
      </c>
      <c r="V6431">
        <v>4.9000000000000004</v>
      </c>
      <c r="W6431">
        <v>3.2</v>
      </c>
      <c r="X6431">
        <v>3.72</v>
      </c>
      <c r="Y6431">
        <v>318691</v>
      </c>
      <c r="Z6431">
        <v>79673</v>
      </c>
      <c r="AA6431">
        <v>8852535</v>
      </c>
    </row>
    <row r="6432" spans="1:27">
      <c r="A6432" t="s">
        <v>6625</v>
      </c>
      <c r="B6432" t="s">
        <v>51</v>
      </c>
      <c r="C6432" t="s">
        <v>51</v>
      </c>
      <c r="D6432">
        <v>1972</v>
      </c>
      <c r="E6432" s="12">
        <v>40279</v>
      </c>
      <c r="F6432" s="72">
        <f t="shared" si="1083"/>
        <v>2010</v>
      </c>
      <c r="G6432" s="70">
        <f t="shared" si="1084"/>
        <v>5380.8671399594323</v>
      </c>
      <c r="H6432" s="70" cm="1">
        <f t="array" ref="H6432">INDEX(magic_bricks_appreciation_pivot!$A$13:$K$20,MATCH(C6432,magic_bricks_appreciation_pivot!$A$13:$A$20,0),1+MATCH(F6432,INDEX(magic_bricks_appreciation_pivot!$B$13:$K$13,0),0))</f>
        <v>0.55311029796131728</v>
      </c>
      <c r="I6432" s="70">
        <f t="shared" si="1089"/>
        <v>8357.0801670326546</v>
      </c>
      <c r="J6432">
        <v>162</v>
      </c>
      <c r="K6432">
        <v>3</v>
      </c>
      <c r="L6432">
        <v>2</v>
      </c>
      <c r="M6432">
        <v>5</v>
      </c>
      <c r="N6432" t="s">
        <v>193</v>
      </c>
      <c r="O6432" t="s">
        <v>155</v>
      </c>
      <c r="P6432" s="12">
        <v>30789</v>
      </c>
      <c r="Q6432" t="s">
        <v>194</v>
      </c>
      <c r="R6432" t="s">
        <v>170</v>
      </c>
      <c r="S6432" t="s">
        <v>178</v>
      </c>
      <c r="T6432" t="s">
        <v>166</v>
      </c>
      <c r="U6432">
        <v>4.2</v>
      </c>
      <c r="V6432">
        <v>2.2999999999999998</v>
      </c>
      <c r="W6432">
        <v>3.4</v>
      </c>
      <c r="X6432">
        <v>3.11</v>
      </c>
      <c r="Y6432">
        <v>318332</v>
      </c>
      <c r="Z6432">
        <v>106111</v>
      </c>
      <c r="AA6432">
        <v>10611070</v>
      </c>
    </row>
    <row r="6433" spans="1:27" hidden="1">
      <c r="A6433" t="s">
        <v>6626</v>
      </c>
      <c r="B6433" t="s">
        <v>201</v>
      </c>
      <c r="C6433" t="s">
        <v>201</v>
      </c>
      <c r="D6433">
        <v>2366</v>
      </c>
      <c r="E6433" s="12">
        <v>39662</v>
      </c>
      <c r="F6433" s="72">
        <f t="shared" si="1083"/>
        <v>2008</v>
      </c>
      <c r="G6433" s="70">
        <f t="shared" si="1084"/>
        <v>5394.497041420118</v>
      </c>
      <c r="H6433" s="70" t="e" cm="1">
        <f t="array" ref="H6433">INDEX(magic_bricks_appreciation_pivot!$A$13:$K$20,MATCH(C6433,magic_bricks_appreciation_pivot!$A$13:$A$20,0),1+MATCH(F6433,INDEX(magic_bricks_appreciation_pivot!$B$13:$K$13,0),0))</f>
        <v>#N/A</v>
      </c>
      <c r="I6433" s="70"/>
      <c r="J6433">
        <v>81</v>
      </c>
      <c r="K6433">
        <v>4</v>
      </c>
      <c r="L6433">
        <v>2</v>
      </c>
      <c r="M6433">
        <v>6</v>
      </c>
      <c r="N6433" t="s">
        <v>154</v>
      </c>
      <c r="O6433" t="s">
        <v>155</v>
      </c>
      <c r="P6433" s="12">
        <v>29077</v>
      </c>
      <c r="Q6433" t="s">
        <v>194</v>
      </c>
      <c r="R6433" t="s">
        <v>170</v>
      </c>
      <c r="S6433" t="s">
        <v>158</v>
      </c>
      <c r="T6433" t="s">
        <v>182</v>
      </c>
      <c r="U6433">
        <v>2</v>
      </c>
      <c r="V6433">
        <v>4.3</v>
      </c>
      <c r="W6433">
        <v>3</v>
      </c>
      <c r="X6433">
        <v>3.09</v>
      </c>
      <c r="Y6433">
        <v>472245</v>
      </c>
      <c r="Z6433">
        <v>319085</v>
      </c>
      <c r="AA6433">
        <v>12763380</v>
      </c>
    </row>
    <row r="6434" spans="1:27">
      <c r="A6434" t="s">
        <v>6627</v>
      </c>
      <c r="B6434" t="s">
        <v>56</v>
      </c>
      <c r="C6434" t="s">
        <v>56</v>
      </c>
      <c r="D6434">
        <v>1104</v>
      </c>
      <c r="E6434" s="12">
        <v>40423</v>
      </c>
      <c r="F6434" s="72">
        <f t="shared" si="1083"/>
        <v>2010</v>
      </c>
      <c r="G6434" s="70">
        <f t="shared" si="1084"/>
        <v>8224.5244565217399</v>
      </c>
      <c r="H6434" s="70" cm="1">
        <f t="array" ref="H6434">INDEX(magic_bricks_appreciation_pivot!$A$13:$K$20,MATCH(C6434,magic_bricks_appreciation_pivot!$A$13:$A$20,0),1+MATCH(F6434,INDEX(magic_bricks_appreciation_pivot!$B$13:$K$13,0),0))</f>
        <v>0.62795711804515786</v>
      </c>
      <c r="I6434" s="70">
        <f>G6434+G6434*H6434</f>
        <v>13389.17313153105</v>
      </c>
      <c r="J6434">
        <v>21</v>
      </c>
      <c r="K6434">
        <v>1</v>
      </c>
      <c r="L6434">
        <v>1</v>
      </c>
      <c r="M6434">
        <v>3</v>
      </c>
      <c r="N6434" t="s">
        <v>168</v>
      </c>
      <c r="O6434" t="s">
        <v>161</v>
      </c>
      <c r="P6434" s="12">
        <v>38598</v>
      </c>
      <c r="Q6434" t="s">
        <v>194</v>
      </c>
      <c r="R6434" t="s">
        <v>170</v>
      </c>
      <c r="S6434" t="s">
        <v>162</v>
      </c>
      <c r="T6434" t="s">
        <v>163</v>
      </c>
      <c r="U6434">
        <v>3.5</v>
      </c>
      <c r="V6434">
        <v>4.9000000000000004</v>
      </c>
      <c r="W6434">
        <v>3.8</v>
      </c>
      <c r="X6434">
        <v>3.93</v>
      </c>
      <c r="Y6434">
        <v>345035</v>
      </c>
      <c r="Z6434">
        <v>136198</v>
      </c>
      <c r="AA6434">
        <v>9079875</v>
      </c>
    </row>
    <row r="6435" spans="1:27" hidden="1">
      <c r="A6435" t="s">
        <v>6628</v>
      </c>
      <c r="B6435" t="s">
        <v>51</v>
      </c>
      <c r="C6435" t="s">
        <v>51</v>
      </c>
      <c r="D6435">
        <v>1509</v>
      </c>
      <c r="E6435" s="12">
        <v>38488</v>
      </c>
      <c r="F6435" s="72">
        <f t="shared" si="1083"/>
        <v>2005</v>
      </c>
      <c r="G6435" s="70">
        <f t="shared" si="1084"/>
        <v>6175.3479125248505</v>
      </c>
      <c r="H6435" s="70" t="e" cm="1">
        <f t="array" ref="H6435">INDEX(magic_bricks_appreciation_pivot!$A$13:$K$20,MATCH(C6435,magic_bricks_appreciation_pivot!$A$13:$A$20,0),1+MATCH(F6435,INDEX(magic_bricks_appreciation_pivot!$B$13:$K$13,0),0))</f>
        <v>#N/A</v>
      </c>
      <c r="I6435" s="70"/>
      <c r="J6435">
        <v>60</v>
      </c>
      <c r="K6435">
        <v>2</v>
      </c>
      <c r="L6435">
        <v>1</v>
      </c>
      <c r="M6435">
        <v>4</v>
      </c>
      <c r="N6435" t="s">
        <v>184</v>
      </c>
      <c r="O6435" t="s">
        <v>155</v>
      </c>
      <c r="P6435" s="12">
        <v>31188</v>
      </c>
      <c r="Q6435" t="s">
        <v>169</v>
      </c>
      <c r="R6435" t="s">
        <v>157</v>
      </c>
      <c r="S6435" t="s">
        <v>158</v>
      </c>
      <c r="T6435" t="s">
        <v>173</v>
      </c>
      <c r="U6435">
        <v>2.5</v>
      </c>
      <c r="V6435">
        <v>4.4000000000000004</v>
      </c>
      <c r="W6435">
        <v>3.2</v>
      </c>
      <c r="X6435">
        <v>3.57</v>
      </c>
      <c r="Y6435">
        <v>288877</v>
      </c>
      <c r="Z6435">
        <v>83867</v>
      </c>
      <c r="AA6435">
        <v>9318600</v>
      </c>
    </row>
    <row r="6436" spans="1:27" hidden="1">
      <c r="A6436" t="s">
        <v>6629</v>
      </c>
      <c r="B6436" t="s">
        <v>201</v>
      </c>
      <c r="C6436" t="s">
        <v>201</v>
      </c>
      <c r="D6436">
        <v>2001</v>
      </c>
      <c r="E6436" s="12">
        <v>39971</v>
      </c>
      <c r="F6436" s="72">
        <f t="shared" si="1083"/>
        <v>2009</v>
      </c>
      <c r="G6436" s="70">
        <f t="shared" si="1084"/>
        <v>8416.6416791604206</v>
      </c>
      <c r="H6436" s="70" t="e" cm="1">
        <f t="array" ref="H6436">INDEX(magic_bricks_appreciation_pivot!$A$13:$K$20,MATCH(C6436,magic_bricks_appreciation_pivot!$A$13:$A$20,0),1+MATCH(F6436,INDEX(magic_bricks_appreciation_pivot!$B$13:$K$13,0),0))</f>
        <v>#N/A</v>
      </c>
      <c r="I6436" s="70"/>
      <c r="J6436">
        <v>181</v>
      </c>
      <c r="K6436">
        <v>3</v>
      </c>
      <c r="L6436">
        <v>2</v>
      </c>
      <c r="M6436">
        <v>5</v>
      </c>
      <c r="N6436" t="s">
        <v>168</v>
      </c>
      <c r="O6436" t="s">
        <v>155</v>
      </c>
      <c r="P6436" s="12">
        <v>38146</v>
      </c>
      <c r="Q6436" t="s">
        <v>156</v>
      </c>
      <c r="R6436" t="s">
        <v>177</v>
      </c>
      <c r="S6436" t="s">
        <v>158</v>
      </c>
      <c r="T6436" t="s">
        <v>166</v>
      </c>
      <c r="U6436">
        <v>2.5</v>
      </c>
      <c r="V6436">
        <v>3.1</v>
      </c>
      <c r="W6436">
        <v>3.6</v>
      </c>
      <c r="X6436">
        <v>3.12</v>
      </c>
      <c r="Y6436">
        <v>825243</v>
      </c>
      <c r="Z6436">
        <v>303151</v>
      </c>
      <c r="AA6436">
        <v>16841700</v>
      </c>
    </row>
    <row r="6437" spans="1:27" hidden="1">
      <c r="A6437" t="s">
        <v>6630</v>
      </c>
      <c r="B6437" t="s">
        <v>51</v>
      </c>
      <c r="C6437" t="s">
        <v>51</v>
      </c>
      <c r="D6437">
        <v>1735</v>
      </c>
      <c r="E6437" s="12">
        <v>39465</v>
      </c>
      <c r="F6437" s="72">
        <f t="shared" si="1083"/>
        <v>2008</v>
      </c>
      <c r="G6437" s="70">
        <f t="shared" si="1084"/>
        <v>5529.1181556195961</v>
      </c>
      <c r="H6437" s="70" t="e" cm="1">
        <f t="array" ref="H6437">INDEX(magic_bricks_appreciation_pivot!$A$13:$K$20,MATCH(C6437,magic_bricks_appreciation_pivot!$A$13:$A$20,0),1+MATCH(F6437,INDEX(magic_bricks_appreciation_pivot!$B$13:$K$13,0),0))</f>
        <v>#N/A</v>
      </c>
      <c r="I6437" s="70"/>
      <c r="J6437">
        <v>159</v>
      </c>
      <c r="K6437">
        <v>2</v>
      </c>
      <c r="L6437">
        <v>1</v>
      </c>
      <c r="M6437">
        <v>4</v>
      </c>
      <c r="N6437" t="s">
        <v>168</v>
      </c>
      <c r="O6437" t="s">
        <v>155</v>
      </c>
      <c r="P6437" s="12">
        <v>24500</v>
      </c>
      <c r="Q6437" t="s">
        <v>194</v>
      </c>
      <c r="R6437" t="s">
        <v>157</v>
      </c>
      <c r="S6437" t="s">
        <v>158</v>
      </c>
      <c r="T6437" t="s">
        <v>163</v>
      </c>
      <c r="U6437">
        <v>2.4</v>
      </c>
      <c r="V6437">
        <v>4.8</v>
      </c>
      <c r="W6437">
        <v>2.2000000000000002</v>
      </c>
      <c r="X6437">
        <v>3.42</v>
      </c>
      <c r="Y6437">
        <v>374128</v>
      </c>
      <c r="Z6437">
        <v>163081</v>
      </c>
      <c r="AA6437">
        <v>9593020</v>
      </c>
    </row>
    <row r="6438" spans="1:27" hidden="1">
      <c r="A6438" t="s">
        <v>6631</v>
      </c>
      <c r="B6438" t="s">
        <v>175</v>
      </c>
      <c r="C6438" t="s">
        <v>34</v>
      </c>
      <c r="D6438">
        <v>730</v>
      </c>
      <c r="E6438" s="12">
        <v>39920</v>
      </c>
      <c r="F6438" s="72">
        <f t="shared" si="1083"/>
        <v>2009</v>
      </c>
      <c r="G6438" s="70">
        <f t="shared" si="1084"/>
        <v>14666.027397260274</v>
      </c>
      <c r="H6438" s="70" t="e" cm="1">
        <f t="array" ref="H6438">INDEX(magic_bricks_appreciation_pivot!$A$13:$K$20,MATCH(C6438,magic_bricks_appreciation_pivot!$A$13:$A$20,0),1+MATCH(F6438,INDEX(magic_bricks_appreciation_pivot!$B$13:$K$13,0),0))</f>
        <v>#N/A</v>
      </c>
      <c r="I6438" s="70"/>
      <c r="J6438">
        <v>142</v>
      </c>
      <c r="K6438">
        <v>1</v>
      </c>
      <c r="L6438">
        <v>1</v>
      </c>
      <c r="M6438">
        <v>2</v>
      </c>
      <c r="N6438" t="s">
        <v>184</v>
      </c>
      <c r="O6438" t="s">
        <v>155</v>
      </c>
      <c r="P6438" s="12">
        <v>25320</v>
      </c>
      <c r="Q6438" t="s">
        <v>156</v>
      </c>
      <c r="R6438" t="s">
        <v>170</v>
      </c>
      <c r="S6438" t="s">
        <v>162</v>
      </c>
      <c r="T6438" t="s">
        <v>163</v>
      </c>
      <c r="U6438">
        <v>3.5</v>
      </c>
      <c r="V6438">
        <v>4.7</v>
      </c>
      <c r="W6438">
        <v>4</v>
      </c>
      <c r="X6438">
        <v>4.13</v>
      </c>
      <c r="Y6438">
        <v>310480</v>
      </c>
      <c r="Z6438">
        <v>107062</v>
      </c>
      <c r="AA6438">
        <v>10706200</v>
      </c>
    </row>
    <row r="6439" spans="1:27" hidden="1">
      <c r="A6439" t="s">
        <v>6632</v>
      </c>
      <c r="B6439" t="s">
        <v>175</v>
      </c>
      <c r="C6439" t="s">
        <v>34</v>
      </c>
      <c r="D6439">
        <v>1148</v>
      </c>
      <c r="E6439" s="12">
        <v>39874</v>
      </c>
      <c r="F6439" s="72">
        <f t="shared" si="1083"/>
        <v>2009</v>
      </c>
      <c r="G6439" s="70">
        <f t="shared" si="1084"/>
        <v>7569.3815331010455</v>
      </c>
      <c r="H6439" s="70" t="e" cm="1">
        <f t="array" ref="H6439">INDEX(magic_bricks_appreciation_pivot!$A$13:$K$20,MATCH(C6439,magic_bricks_appreciation_pivot!$A$13:$A$20,0),1+MATCH(F6439,INDEX(magic_bricks_appreciation_pivot!$B$13:$K$13,0),0))</f>
        <v>#N/A</v>
      </c>
      <c r="I6439" s="70"/>
      <c r="J6439">
        <v>116</v>
      </c>
      <c r="K6439">
        <v>1</v>
      </c>
      <c r="L6439">
        <v>1</v>
      </c>
      <c r="M6439">
        <v>3</v>
      </c>
      <c r="N6439" t="s">
        <v>193</v>
      </c>
      <c r="O6439" t="s">
        <v>161</v>
      </c>
      <c r="P6439" s="12">
        <v>31479</v>
      </c>
      <c r="Q6439" t="s">
        <v>194</v>
      </c>
      <c r="R6439" t="s">
        <v>170</v>
      </c>
      <c r="S6439" t="s">
        <v>158</v>
      </c>
      <c r="T6439" t="s">
        <v>166</v>
      </c>
      <c r="U6439">
        <v>4.7</v>
      </c>
      <c r="V6439">
        <v>3.4</v>
      </c>
      <c r="W6439">
        <v>2.9</v>
      </c>
      <c r="X6439">
        <v>3.64</v>
      </c>
      <c r="Y6439">
        <v>278069</v>
      </c>
      <c r="Z6439">
        <v>43448</v>
      </c>
      <c r="AA6439">
        <v>8689650</v>
      </c>
    </row>
    <row r="6440" spans="1:27">
      <c r="A6440" t="s">
        <v>6633</v>
      </c>
      <c r="B6440" t="s">
        <v>75</v>
      </c>
      <c r="C6440" t="s">
        <v>75</v>
      </c>
      <c r="D6440">
        <v>1781</v>
      </c>
      <c r="E6440" s="12">
        <v>41447</v>
      </c>
      <c r="F6440" s="72">
        <f t="shared" si="1083"/>
        <v>2013</v>
      </c>
      <c r="G6440" s="70">
        <f t="shared" si="1084"/>
        <v>7625.0308815272319</v>
      </c>
      <c r="H6440" s="70" cm="1">
        <f t="array" ref="H6440">INDEX(magic_bricks_appreciation_pivot!$A$13:$K$20,MATCH(C6440,magic_bricks_appreciation_pivot!$A$13:$A$20,0),1+MATCH(F6440,INDEX(magic_bricks_appreciation_pivot!$B$13:$K$13,0),0))</f>
        <v>0.18373644522676402</v>
      </c>
      <c r="I6440" s="70">
        <f>G6440+G6440*H6440</f>
        <v>9026.0269504433436</v>
      </c>
      <c r="J6440">
        <v>50</v>
      </c>
      <c r="K6440">
        <v>1</v>
      </c>
      <c r="L6440">
        <v>1</v>
      </c>
      <c r="M6440">
        <v>4</v>
      </c>
      <c r="N6440" t="s">
        <v>184</v>
      </c>
      <c r="O6440" t="s">
        <v>161</v>
      </c>
      <c r="P6440" s="12">
        <v>26847</v>
      </c>
      <c r="Q6440" t="s">
        <v>169</v>
      </c>
      <c r="R6440" t="s">
        <v>170</v>
      </c>
      <c r="S6440" t="s">
        <v>158</v>
      </c>
      <c r="T6440" t="s">
        <v>166</v>
      </c>
      <c r="U6440">
        <v>4.9000000000000004</v>
      </c>
      <c r="V6440">
        <v>4.9000000000000004</v>
      </c>
      <c r="W6440">
        <v>4.5999999999999996</v>
      </c>
      <c r="X6440">
        <v>4.7649999999999997</v>
      </c>
      <c r="Y6440">
        <v>420986</v>
      </c>
      <c r="Z6440">
        <v>81481</v>
      </c>
      <c r="AA6440">
        <v>13580180</v>
      </c>
    </row>
    <row r="6441" spans="1:27" hidden="1">
      <c r="A6441" t="s">
        <v>6634</v>
      </c>
      <c r="B6441" t="s">
        <v>175</v>
      </c>
      <c r="C6441" t="s">
        <v>34</v>
      </c>
      <c r="D6441">
        <v>951</v>
      </c>
      <c r="E6441" s="12">
        <v>39062</v>
      </c>
      <c r="F6441" s="72">
        <f t="shared" si="1083"/>
        <v>2006</v>
      </c>
      <c r="G6441" s="70">
        <f t="shared" si="1084"/>
        <v>10834.22712933754</v>
      </c>
      <c r="H6441" s="70" t="e" cm="1">
        <f t="array" ref="H6441">INDEX(magic_bricks_appreciation_pivot!$A$13:$K$20,MATCH(C6441,magic_bricks_appreciation_pivot!$A$13:$A$20,0),1+MATCH(F6441,INDEX(magic_bricks_appreciation_pivot!$B$13:$K$13,0),0))</f>
        <v>#N/A</v>
      </c>
      <c r="I6441" s="70"/>
      <c r="J6441">
        <v>1</v>
      </c>
      <c r="K6441">
        <v>1</v>
      </c>
      <c r="L6441">
        <v>1</v>
      </c>
      <c r="M6441">
        <v>3</v>
      </c>
      <c r="N6441" t="s">
        <v>154</v>
      </c>
      <c r="O6441" t="s">
        <v>161</v>
      </c>
      <c r="P6441" s="12">
        <v>34317</v>
      </c>
      <c r="Q6441" t="s">
        <v>156</v>
      </c>
      <c r="R6441" t="s">
        <v>177</v>
      </c>
      <c r="S6441" t="s">
        <v>178</v>
      </c>
      <c r="T6441" t="s">
        <v>163</v>
      </c>
      <c r="U6441">
        <v>3.5</v>
      </c>
      <c r="V6441">
        <v>2.6</v>
      </c>
      <c r="W6441">
        <v>2.8</v>
      </c>
      <c r="X6441">
        <v>2.93</v>
      </c>
      <c r="Y6441">
        <v>267887</v>
      </c>
      <c r="Z6441">
        <v>123640</v>
      </c>
      <c r="AA6441">
        <v>10303350</v>
      </c>
    </row>
    <row r="6442" spans="1:27">
      <c r="A6442" t="s">
        <v>6635</v>
      </c>
      <c r="B6442" t="s">
        <v>175</v>
      </c>
      <c r="C6442" t="s">
        <v>34</v>
      </c>
      <c r="D6442">
        <v>1189</v>
      </c>
      <c r="E6442" s="12">
        <v>40583</v>
      </c>
      <c r="F6442" s="72">
        <f t="shared" si="1083"/>
        <v>2011</v>
      </c>
      <c r="G6442" s="70">
        <f t="shared" si="1084"/>
        <v>12317.619848612279</v>
      </c>
      <c r="H6442" s="70" cm="1">
        <f t="array" ref="H6442">INDEX(magic_bricks_appreciation_pivot!$A$13:$K$20,MATCH(C6442,magic_bricks_appreciation_pivot!$A$13:$A$20,0),1+MATCH(F6442,INDEX(magic_bricks_appreciation_pivot!$B$13:$K$13,0),0))</f>
        <v>0.22839026915113872</v>
      </c>
      <c r="I6442" s="70">
        <f t="shared" ref="I6442:I6445" si="1090">G6442+G6442*H6442</f>
        <v>15130.844361138246</v>
      </c>
      <c r="J6442">
        <v>156</v>
      </c>
      <c r="K6442">
        <v>1</v>
      </c>
      <c r="L6442">
        <v>1</v>
      </c>
      <c r="M6442">
        <v>3</v>
      </c>
      <c r="N6442" t="s">
        <v>154</v>
      </c>
      <c r="O6442" t="s">
        <v>161</v>
      </c>
      <c r="P6442" s="12">
        <v>38028</v>
      </c>
      <c r="Q6442" t="s">
        <v>156</v>
      </c>
      <c r="R6442" t="s">
        <v>170</v>
      </c>
      <c r="S6442" t="s">
        <v>162</v>
      </c>
      <c r="T6442" t="s">
        <v>182</v>
      </c>
      <c r="U6442">
        <v>2.4</v>
      </c>
      <c r="V6442">
        <v>2</v>
      </c>
      <c r="W6442">
        <v>3.9</v>
      </c>
      <c r="X6442">
        <v>2.69</v>
      </c>
      <c r="Y6442">
        <v>439370</v>
      </c>
      <c r="Z6442">
        <v>131811</v>
      </c>
      <c r="AA6442">
        <v>14645650</v>
      </c>
    </row>
    <row r="6443" spans="1:27">
      <c r="A6443" t="s">
        <v>6636</v>
      </c>
      <c r="B6443" t="s">
        <v>51</v>
      </c>
      <c r="C6443" t="s">
        <v>51</v>
      </c>
      <c r="D6443">
        <v>1899</v>
      </c>
      <c r="E6443" s="12">
        <v>40358</v>
      </c>
      <c r="F6443" s="72">
        <f t="shared" si="1083"/>
        <v>2010</v>
      </c>
      <c r="G6443" s="70">
        <f t="shared" si="1084"/>
        <v>6556.4033701948392</v>
      </c>
      <c r="H6443" s="70" cm="1">
        <f t="array" ref="H6443">INDEX(magic_bricks_appreciation_pivot!$A$13:$K$20,MATCH(C6443,magic_bricks_appreciation_pivot!$A$13:$A$20,0),1+MATCH(F6443,INDEX(magic_bricks_appreciation_pivot!$B$13:$K$13,0),0))</f>
        <v>0.55311029796131728</v>
      </c>
      <c r="I6443" s="70">
        <f t="shared" si="1090"/>
        <v>10182.817591837891</v>
      </c>
      <c r="J6443">
        <v>34</v>
      </c>
      <c r="K6443">
        <v>3</v>
      </c>
      <c r="L6443">
        <v>2</v>
      </c>
      <c r="M6443">
        <v>5</v>
      </c>
      <c r="N6443" t="s">
        <v>154</v>
      </c>
      <c r="O6443" t="s">
        <v>155</v>
      </c>
      <c r="P6443" s="12">
        <v>22838</v>
      </c>
      <c r="Q6443" t="s">
        <v>169</v>
      </c>
      <c r="R6443" t="s">
        <v>177</v>
      </c>
      <c r="S6443" t="s">
        <v>162</v>
      </c>
      <c r="T6443" t="s">
        <v>182</v>
      </c>
      <c r="U6443">
        <v>3.3</v>
      </c>
      <c r="V6443">
        <v>3.1</v>
      </c>
      <c r="W6443">
        <v>4.3</v>
      </c>
      <c r="X6443">
        <v>3.51</v>
      </c>
      <c r="Y6443">
        <v>473123</v>
      </c>
      <c r="Z6443">
        <v>161858</v>
      </c>
      <c r="AA6443">
        <v>12450610</v>
      </c>
    </row>
    <row r="6444" spans="1:27">
      <c r="A6444" t="s">
        <v>6637</v>
      </c>
      <c r="B6444" t="s">
        <v>175</v>
      </c>
      <c r="C6444" t="s">
        <v>34</v>
      </c>
      <c r="D6444">
        <v>1212</v>
      </c>
      <c r="E6444" s="12">
        <v>41219</v>
      </c>
      <c r="F6444" s="72">
        <f t="shared" si="1083"/>
        <v>2012</v>
      </c>
      <c r="G6444" s="70">
        <f t="shared" si="1084"/>
        <v>9071.938943894389</v>
      </c>
      <c r="H6444" s="70" cm="1">
        <f t="array" ref="H6444">INDEX(magic_bricks_appreciation_pivot!$A$13:$K$20,MATCH(C6444,magic_bricks_appreciation_pivot!$A$13:$A$20,0),1+MATCH(F6444,INDEX(magic_bricks_appreciation_pivot!$B$13:$K$13,0),0))</f>
        <v>0.22606337179266398</v>
      </c>
      <c r="I6444" s="70">
        <f t="shared" si="1090"/>
        <v>11122.772050248333</v>
      </c>
      <c r="J6444">
        <v>65</v>
      </c>
      <c r="K6444">
        <v>2</v>
      </c>
      <c r="L6444">
        <v>1</v>
      </c>
      <c r="M6444">
        <v>4</v>
      </c>
      <c r="N6444" t="s">
        <v>176</v>
      </c>
      <c r="O6444" t="s">
        <v>155</v>
      </c>
      <c r="P6444" s="12">
        <v>29174</v>
      </c>
      <c r="Q6444" t="s">
        <v>169</v>
      </c>
      <c r="R6444" t="s">
        <v>157</v>
      </c>
      <c r="S6444" t="s">
        <v>162</v>
      </c>
      <c r="T6444" t="s">
        <v>166</v>
      </c>
      <c r="U6444">
        <v>5</v>
      </c>
      <c r="V6444">
        <v>4.5</v>
      </c>
      <c r="W6444">
        <v>4.5999999999999996</v>
      </c>
      <c r="X6444">
        <v>4.68</v>
      </c>
      <c r="Y6444">
        <v>274880</v>
      </c>
      <c r="Z6444">
        <v>54976</v>
      </c>
      <c r="AA6444">
        <v>10995190</v>
      </c>
    </row>
    <row r="6445" spans="1:27">
      <c r="A6445" t="s">
        <v>6638</v>
      </c>
      <c r="B6445" t="s">
        <v>175</v>
      </c>
      <c r="C6445" t="s">
        <v>34</v>
      </c>
      <c r="D6445">
        <v>1136</v>
      </c>
      <c r="E6445" s="12">
        <v>41937</v>
      </c>
      <c r="F6445" s="72">
        <f t="shared" si="1083"/>
        <v>2014</v>
      </c>
      <c r="G6445" s="70">
        <f t="shared" si="1084"/>
        <v>7551.2059859154933</v>
      </c>
      <c r="H6445" s="70" cm="1">
        <f t="array" ref="H6445">INDEX(magic_bricks_appreciation_pivot!$A$13:$K$20,MATCH(C6445,magic_bricks_appreciation_pivot!$A$13:$A$20,0),1+MATCH(F6445,INDEX(magic_bricks_appreciation_pivot!$B$13:$K$13,0),0))</f>
        <v>5.1040744021257752E-2</v>
      </c>
      <c r="I6445" s="70">
        <f t="shared" si="1090"/>
        <v>7936.6251576943951</v>
      </c>
      <c r="J6445">
        <v>148</v>
      </c>
      <c r="K6445">
        <v>1</v>
      </c>
      <c r="L6445">
        <v>1</v>
      </c>
      <c r="M6445">
        <v>3</v>
      </c>
      <c r="N6445" t="s">
        <v>168</v>
      </c>
      <c r="O6445" t="s">
        <v>161</v>
      </c>
      <c r="P6445" s="12">
        <v>35002</v>
      </c>
      <c r="Q6445" t="s">
        <v>169</v>
      </c>
      <c r="R6445" t="s">
        <v>170</v>
      </c>
      <c r="S6445" t="s">
        <v>178</v>
      </c>
      <c r="T6445" t="s">
        <v>166</v>
      </c>
      <c r="U6445">
        <v>2.2000000000000002</v>
      </c>
      <c r="V6445">
        <v>2.8</v>
      </c>
      <c r="W6445">
        <v>3.8</v>
      </c>
      <c r="X6445">
        <v>2.92</v>
      </c>
      <c r="Y6445">
        <v>283080</v>
      </c>
      <c r="Z6445">
        <v>120094</v>
      </c>
      <c r="AA6445">
        <v>8578170</v>
      </c>
    </row>
    <row r="6446" spans="1:27" hidden="1">
      <c r="A6446" t="s">
        <v>6639</v>
      </c>
      <c r="B6446" t="s">
        <v>56</v>
      </c>
      <c r="C6446" t="s">
        <v>56</v>
      </c>
      <c r="D6446">
        <v>1059</v>
      </c>
      <c r="E6446" s="12">
        <v>39236</v>
      </c>
      <c r="F6446" s="72">
        <f t="shared" si="1083"/>
        <v>2007</v>
      </c>
      <c r="G6446" s="70">
        <f t="shared" si="1084"/>
        <v>5866.1756373937678</v>
      </c>
      <c r="H6446" s="70" t="e" cm="1">
        <f t="array" ref="H6446">INDEX(magic_bricks_appreciation_pivot!$A$13:$K$20,MATCH(C6446,magic_bricks_appreciation_pivot!$A$13:$A$20,0),1+MATCH(F6446,INDEX(magic_bricks_appreciation_pivot!$B$13:$K$13,0),0))</f>
        <v>#N/A</v>
      </c>
      <c r="I6446" s="70"/>
      <c r="J6446">
        <v>10</v>
      </c>
      <c r="K6446">
        <v>1</v>
      </c>
      <c r="L6446">
        <v>1</v>
      </c>
      <c r="M6446">
        <v>3</v>
      </c>
      <c r="N6446" t="s">
        <v>176</v>
      </c>
      <c r="O6446" t="s">
        <v>161</v>
      </c>
      <c r="P6446" s="12">
        <v>27556</v>
      </c>
      <c r="Q6446" t="s">
        <v>194</v>
      </c>
      <c r="R6446" t="s">
        <v>170</v>
      </c>
      <c r="S6446" t="s">
        <v>162</v>
      </c>
      <c r="T6446" t="s">
        <v>159</v>
      </c>
      <c r="U6446">
        <v>2.2999999999999998</v>
      </c>
      <c r="V6446">
        <v>2.6</v>
      </c>
      <c r="W6446">
        <v>2.5</v>
      </c>
      <c r="X6446">
        <v>2.46</v>
      </c>
      <c r="Y6446">
        <v>229854</v>
      </c>
      <c r="Z6446">
        <v>80760</v>
      </c>
      <c r="AA6446">
        <v>6212280</v>
      </c>
    </row>
    <row r="6447" spans="1:27">
      <c r="A6447" t="s">
        <v>6640</v>
      </c>
      <c r="B6447" t="s">
        <v>201</v>
      </c>
      <c r="C6447" t="s">
        <v>201</v>
      </c>
      <c r="D6447">
        <v>2172</v>
      </c>
      <c r="E6447" s="12">
        <v>40628</v>
      </c>
      <c r="F6447" s="72">
        <f t="shared" si="1083"/>
        <v>2011</v>
      </c>
      <c r="G6447" s="70">
        <f t="shared" si="1084"/>
        <v>5997.7808471454882</v>
      </c>
      <c r="H6447" s="70" cm="1">
        <f t="array" ref="H6447">INDEX(magic_bricks_appreciation_pivot!$A$13:$K$20,MATCH(C6447,magic_bricks_appreciation_pivot!$A$13:$A$20,0),1+MATCH(F6447,INDEX(magic_bricks_appreciation_pivot!$B$13:$K$13,0),0))</f>
        <v>0.57884713052310821</v>
      </c>
      <c r="I6447" s="70">
        <f>G6447+G6447*H6447</f>
        <v>9469.5790800221112</v>
      </c>
      <c r="J6447">
        <v>134</v>
      </c>
      <c r="K6447">
        <v>3</v>
      </c>
      <c r="L6447">
        <v>2</v>
      </c>
      <c r="M6447">
        <v>5</v>
      </c>
      <c r="N6447" t="s">
        <v>168</v>
      </c>
      <c r="O6447" t="s">
        <v>155</v>
      </c>
      <c r="P6447" s="12">
        <v>34423</v>
      </c>
      <c r="Q6447" t="s">
        <v>169</v>
      </c>
      <c r="R6447" t="s">
        <v>177</v>
      </c>
      <c r="S6447" t="s">
        <v>158</v>
      </c>
      <c r="T6447" t="s">
        <v>182</v>
      </c>
      <c r="U6447">
        <v>3.7</v>
      </c>
      <c r="V6447">
        <v>3.1</v>
      </c>
      <c r="W6447">
        <v>3.2</v>
      </c>
      <c r="X6447">
        <v>3.32</v>
      </c>
      <c r="Y6447">
        <v>455951</v>
      </c>
      <c r="Z6447">
        <v>104217</v>
      </c>
      <c r="AA6447">
        <v>13027180</v>
      </c>
    </row>
    <row r="6448" spans="1:27" hidden="1">
      <c r="A6448" t="s">
        <v>6641</v>
      </c>
      <c r="B6448" t="s">
        <v>201</v>
      </c>
      <c r="C6448" t="s">
        <v>201</v>
      </c>
      <c r="D6448">
        <v>2451</v>
      </c>
      <c r="E6448" s="12">
        <v>39688</v>
      </c>
      <c r="F6448" s="72">
        <f t="shared" si="1083"/>
        <v>2008</v>
      </c>
      <c r="G6448" s="70">
        <f t="shared" si="1084"/>
        <v>8081.5177478580172</v>
      </c>
      <c r="H6448" s="70" t="e" cm="1">
        <f t="array" ref="H6448">INDEX(magic_bricks_appreciation_pivot!$A$13:$K$20,MATCH(C6448,magic_bricks_appreciation_pivot!$A$13:$A$20,0),1+MATCH(F6448,INDEX(magic_bricks_appreciation_pivot!$B$13:$K$13,0),0))</f>
        <v>#N/A</v>
      </c>
      <c r="I6448" s="70"/>
      <c r="J6448">
        <v>74</v>
      </c>
      <c r="K6448">
        <v>4</v>
      </c>
      <c r="L6448">
        <v>2</v>
      </c>
      <c r="M6448">
        <v>6</v>
      </c>
      <c r="N6448" t="s">
        <v>154</v>
      </c>
      <c r="O6448" t="s">
        <v>155</v>
      </c>
      <c r="P6448" s="12">
        <v>36038</v>
      </c>
      <c r="Q6448" t="s">
        <v>156</v>
      </c>
      <c r="R6448" t="s">
        <v>157</v>
      </c>
      <c r="S6448" t="s">
        <v>158</v>
      </c>
      <c r="T6448" t="s">
        <v>166</v>
      </c>
      <c r="U6448">
        <v>3.4</v>
      </c>
      <c r="V6448">
        <v>3.3</v>
      </c>
      <c r="W6448">
        <v>4.4000000000000004</v>
      </c>
      <c r="X6448">
        <v>3.77</v>
      </c>
      <c r="Y6448">
        <v>614042</v>
      </c>
      <c r="Z6448">
        <v>237694</v>
      </c>
      <c r="AA6448">
        <v>19807800</v>
      </c>
    </row>
    <row r="6449" spans="1:27" hidden="1">
      <c r="A6449" t="s">
        <v>6642</v>
      </c>
      <c r="B6449" t="s">
        <v>51</v>
      </c>
      <c r="C6449" t="s">
        <v>51</v>
      </c>
      <c r="D6449">
        <v>1834</v>
      </c>
      <c r="E6449" s="12">
        <v>38157</v>
      </c>
      <c r="F6449" s="72">
        <f t="shared" si="1083"/>
        <v>2004</v>
      </c>
      <c r="G6449" s="70">
        <f t="shared" si="1084"/>
        <v>7495.501635768811</v>
      </c>
      <c r="H6449" s="70" t="e" cm="1">
        <f t="array" ref="H6449">INDEX(magic_bricks_appreciation_pivot!$A$13:$K$20,MATCH(C6449,magic_bricks_appreciation_pivot!$A$13:$A$20,0),1+MATCH(F6449,INDEX(magic_bricks_appreciation_pivot!$B$13:$K$13,0),0))</f>
        <v>#N/A</v>
      </c>
      <c r="I6449" s="70"/>
      <c r="J6449">
        <v>142</v>
      </c>
      <c r="K6449">
        <v>3</v>
      </c>
      <c r="L6449">
        <v>2</v>
      </c>
      <c r="M6449">
        <v>5</v>
      </c>
      <c r="N6449" t="s">
        <v>176</v>
      </c>
      <c r="O6449" t="s">
        <v>161</v>
      </c>
      <c r="P6449" s="12">
        <v>27207</v>
      </c>
      <c r="Q6449" t="s">
        <v>156</v>
      </c>
      <c r="R6449" t="s">
        <v>177</v>
      </c>
      <c r="S6449" t="s">
        <v>178</v>
      </c>
      <c r="T6449" t="s">
        <v>163</v>
      </c>
      <c r="U6449">
        <v>4</v>
      </c>
      <c r="V6449">
        <v>4.3</v>
      </c>
      <c r="W6449">
        <v>4.0999999999999996</v>
      </c>
      <c r="X6449">
        <v>4.17</v>
      </c>
      <c r="Y6449">
        <v>508630</v>
      </c>
      <c r="Z6449">
        <v>219948</v>
      </c>
      <c r="AA6449">
        <v>13746750</v>
      </c>
    </row>
    <row r="6450" spans="1:27" hidden="1">
      <c r="A6450" t="s">
        <v>6643</v>
      </c>
      <c r="B6450" t="s">
        <v>51</v>
      </c>
      <c r="C6450" t="s">
        <v>51</v>
      </c>
      <c r="D6450">
        <v>1609</v>
      </c>
      <c r="E6450" s="12">
        <v>39917</v>
      </c>
      <c r="F6450" s="72">
        <f t="shared" si="1083"/>
        <v>2009</v>
      </c>
      <c r="G6450" s="70">
        <f t="shared" si="1084"/>
        <v>5441.6469857054071</v>
      </c>
      <c r="H6450" s="70" t="e" cm="1">
        <f t="array" ref="H6450">INDEX(magic_bricks_appreciation_pivot!$A$13:$K$20,MATCH(C6450,magic_bricks_appreciation_pivot!$A$13:$A$20,0),1+MATCH(F6450,INDEX(magic_bricks_appreciation_pivot!$B$13:$K$13,0),0))</f>
        <v>#N/A</v>
      </c>
      <c r="I6450" s="70"/>
      <c r="J6450">
        <v>12</v>
      </c>
      <c r="K6450">
        <v>2</v>
      </c>
      <c r="L6450">
        <v>1</v>
      </c>
      <c r="M6450">
        <v>4</v>
      </c>
      <c r="N6450" t="s">
        <v>176</v>
      </c>
      <c r="O6450" t="s">
        <v>161</v>
      </c>
      <c r="P6450" s="12">
        <v>33347</v>
      </c>
      <c r="Q6450" t="s">
        <v>194</v>
      </c>
      <c r="R6450" t="s">
        <v>165</v>
      </c>
      <c r="S6450" t="s">
        <v>158</v>
      </c>
      <c r="T6450" t="s">
        <v>166</v>
      </c>
      <c r="U6450">
        <v>3.8</v>
      </c>
      <c r="V6450">
        <v>3.3</v>
      </c>
      <c r="W6450">
        <v>2.8</v>
      </c>
      <c r="X6450">
        <v>3.28</v>
      </c>
      <c r="Y6450">
        <v>288935</v>
      </c>
      <c r="Z6450">
        <v>183868</v>
      </c>
      <c r="AA6450">
        <v>8755610</v>
      </c>
    </row>
    <row r="6451" spans="1:27">
      <c r="A6451" t="s">
        <v>6644</v>
      </c>
      <c r="B6451" t="s">
        <v>39</v>
      </c>
      <c r="C6451" t="s">
        <v>39</v>
      </c>
      <c r="D6451">
        <v>1845</v>
      </c>
      <c r="E6451" s="12">
        <v>41186</v>
      </c>
      <c r="F6451" s="72">
        <f t="shared" si="1083"/>
        <v>2012</v>
      </c>
      <c r="G6451" s="70">
        <f t="shared" si="1084"/>
        <v>11349.831978319784</v>
      </c>
      <c r="H6451" s="70" cm="1">
        <f t="array" ref="H6451">INDEX(magic_bricks_appreciation_pivot!$A$13:$K$20,MATCH(C6451,magic_bricks_appreciation_pivot!$A$13:$A$20,0),1+MATCH(F6451,INDEX(magic_bricks_appreciation_pivot!$B$13:$K$13,0),0))</f>
        <v>0.34576729802860456</v>
      </c>
      <c r="I6451" s="70">
        <f t="shared" ref="I6451:I6454" si="1091">G6451+G6451*H6451</f>
        <v>15274.232714542068</v>
      </c>
      <c r="J6451">
        <v>130</v>
      </c>
      <c r="K6451">
        <v>2</v>
      </c>
      <c r="L6451">
        <v>1</v>
      </c>
      <c r="M6451">
        <v>5</v>
      </c>
      <c r="N6451" t="s">
        <v>154</v>
      </c>
      <c r="O6451" t="s">
        <v>161</v>
      </c>
      <c r="P6451" s="12">
        <v>25856</v>
      </c>
      <c r="Q6451" t="s">
        <v>156</v>
      </c>
      <c r="R6451" t="s">
        <v>170</v>
      </c>
      <c r="S6451" t="s">
        <v>162</v>
      </c>
      <c r="T6451" t="s">
        <v>182</v>
      </c>
      <c r="U6451">
        <v>2.7</v>
      </c>
      <c r="V6451">
        <v>2.2999999999999998</v>
      </c>
      <c r="W6451">
        <v>2.6</v>
      </c>
      <c r="X6451">
        <v>2.56</v>
      </c>
      <c r="Y6451">
        <v>691035</v>
      </c>
      <c r="Z6451">
        <v>167524</v>
      </c>
      <c r="AA6451">
        <v>20940440</v>
      </c>
    </row>
    <row r="6452" spans="1:27">
      <c r="A6452" t="s">
        <v>6645</v>
      </c>
      <c r="B6452" t="s">
        <v>201</v>
      </c>
      <c r="C6452" t="s">
        <v>201</v>
      </c>
      <c r="D6452">
        <v>2084</v>
      </c>
      <c r="E6452" s="12">
        <v>40467</v>
      </c>
      <c r="F6452" s="72">
        <f t="shared" si="1083"/>
        <v>2010</v>
      </c>
      <c r="G6452" s="70">
        <f t="shared" si="1084"/>
        <v>8684.7120921305177</v>
      </c>
      <c r="H6452" s="70" cm="1">
        <f t="array" ref="H6452">INDEX(magic_bricks_appreciation_pivot!$A$13:$K$20,MATCH(C6452,magic_bricks_appreciation_pivot!$A$13:$A$20,0),1+MATCH(F6452,INDEX(magic_bricks_appreciation_pivot!$B$13:$K$13,0),0))</f>
        <v>0.62790190260080292</v>
      </c>
      <c r="I6452" s="70">
        <f t="shared" si="1091"/>
        <v>14137.859338319469</v>
      </c>
      <c r="J6452">
        <v>24</v>
      </c>
      <c r="K6452">
        <v>3</v>
      </c>
      <c r="L6452">
        <v>2</v>
      </c>
      <c r="M6452">
        <v>5</v>
      </c>
      <c r="N6452" t="s">
        <v>176</v>
      </c>
      <c r="O6452" t="s">
        <v>155</v>
      </c>
      <c r="P6452" s="12">
        <v>30612</v>
      </c>
      <c r="Q6452" t="s">
        <v>156</v>
      </c>
      <c r="R6452" t="s">
        <v>157</v>
      </c>
      <c r="S6452" t="s">
        <v>162</v>
      </c>
      <c r="T6452" t="s">
        <v>182</v>
      </c>
      <c r="U6452">
        <v>2.9</v>
      </c>
      <c r="V6452">
        <v>5</v>
      </c>
      <c r="W6452">
        <v>2.6</v>
      </c>
      <c r="X6452">
        <v>3.41</v>
      </c>
      <c r="Y6452">
        <v>760155</v>
      </c>
      <c r="Z6452">
        <v>144792</v>
      </c>
      <c r="AA6452">
        <v>18098940</v>
      </c>
    </row>
    <row r="6453" spans="1:27">
      <c r="A6453" t="s">
        <v>6646</v>
      </c>
      <c r="B6453" t="s">
        <v>56</v>
      </c>
      <c r="C6453" t="s">
        <v>56</v>
      </c>
      <c r="D6453">
        <v>936</v>
      </c>
      <c r="E6453" s="12">
        <v>40262</v>
      </c>
      <c r="F6453" s="72">
        <f t="shared" si="1083"/>
        <v>2010</v>
      </c>
      <c r="G6453" s="70">
        <f t="shared" si="1084"/>
        <v>9068.1410256410254</v>
      </c>
      <c r="H6453" s="70" cm="1">
        <f t="array" ref="H6453">INDEX(magic_bricks_appreciation_pivot!$A$13:$K$20,MATCH(C6453,magic_bricks_appreciation_pivot!$A$13:$A$20,0),1+MATCH(F6453,INDEX(magic_bricks_appreciation_pivot!$B$13:$K$13,0),0))</f>
        <v>0.62795711804515786</v>
      </c>
      <c r="I6453" s="70">
        <f t="shared" si="1091"/>
        <v>14762.544730129626</v>
      </c>
      <c r="J6453">
        <v>110</v>
      </c>
      <c r="K6453">
        <v>1</v>
      </c>
      <c r="L6453">
        <v>1</v>
      </c>
      <c r="M6453">
        <v>3</v>
      </c>
      <c r="N6453" t="s">
        <v>176</v>
      </c>
      <c r="O6453" t="s">
        <v>155</v>
      </c>
      <c r="P6453" s="12">
        <v>35882</v>
      </c>
      <c r="Q6453" t="s">
        <v>169</v>
      </c>
      <c r="R6453" t="s">
        <v>157</v>
      </c>
      <c r="S6453" t="s">
        <v>162</v>
      </c>
      <c r="T6453" t="s">
        <v>173</v>
      </c>
      <c r="U6453">
        <v>4.5</v>
      </c>
      <c r="V6453">
        <v>4.9000000000000004</v>
      </c>
      <c r="W6453">
        <v>2.1</v>
      </c>
      <c r="X6453">
        <v>3.38</v>
      </c>
      <c r="Y6453">
        <v>305560</v>
      </c>
      <c r="Z6453">
        <v>118829</v>
      </c>
      <c r="AA6453">
        <v>8487780</v>
      </c>
    </row>
    <row r="6454" spans="1:27">
      <c r="A6454" t="s">
        <v>6647</v>
      </c>
      <c r="B6454" t="s">
        <v>201</v>
      </c>
      <c r="C6454" t="s">
        <v>201</v>
      </c>
      <c r="D6454">
        <v>2403</v>
      </c>
      <c r="E6454" s="12">
        <v>40858</v>
      </c>
      <c r="F6454" s="72">
        <f t="shared" si="1083"/>
        <v>2011</v>
      </c>
      <c r="G6454" s="70">
        <f t="shared" si="1084"/>
        <v>7692.0349563046193</v>
      </c>
      <c r="H6454" s="70" cm="1">
        <f t="array" ref="H6454">INDEX(magic_bricks_appreciation_pivot!$A$13:$K$20,MATCH(C6454,magic_bricks_appreciation_pivot!$A$13:$A$20,0),1+MATCH(F6454,INDEX(magic_bricks_appreciation_pivot!$B$13:$K$13,0),0))</f>
        <v>0.57884713052310821</v>
      </c>
      <c r="I6454" s="70">
        <f t="shared" si="1091"/>
        <v>12144.547318644989</v>
      </c>
      <c r="J6454">
        <v>196</v>
      </c>
      <c r="K6454">
        <v>4</v>
      </c>
      <c r="L6454">
        <v>2</v>
      </c>
      <c r="M6454">
        <v>6</v>
      </c>
      <c r="N6454" t="s">
        <v>168</v>
      </c>
      <c r="O6454" t="s">
        <v>161</v>
      </c>
      <c r="P6454" s="12">
        <v>37938</v>
      </c>
      <c r="Q6454" t="s">
        <v>156</v>
      </c>
      <c r="R6454" t="s">
        <v>157</v>
      </c>
      <c r="S6454" t="s">
        <v>158</v>
      </c>
      <c r="T6454" t="s">
        <v>166</v>
      </c>
      <c r="U6454">
        <v>5</v>
      </c>
      <c r="V6454">
        <v>3.2</v>
      </c>
      <c r="W6454">
        <v>4.0999999999999996</v>
      </c>
      <c r="X6454">
        <v>4.0999999999999996</v>
      </c>
      <c r="Y6454">
        <v>683907</v>
      </c>
      <c r="Z6454">
        <v>166356</v>
      </c>
      <c r="AA6454">
        <v>18483960</v>
      </c>
    </row>
    <row r="6455" spans="1:27" hidden="1">
      <c r="A6455" t="s">
        <v>6648</v>
      </c>
      <c r="B6455" t="s">
        <v>39</v>
      </c>
      <c r="C6455" t="s">
        <v>39</v>
      </c>
      <c r="D6455">
        <v>1533</v>
      </c>
      <c r="E6455" s="12">
        <v>39350</v>
      </c>
      <c r="F6455" s="72">
        <f t="shared" si="1083"/>
        <v>2007</v>
      </c>
      <c r="G6455" s="70">
        <f t="shared" si="1084"/>
        <v>9498.317025440314</v>
      </c>
      <c r="H6455" s="70" t="e" cm="1">
        <f t="array" ref="H6455">INDEX(magic_bricks_appreciation_pivot!$A$13:$K$20,MATCH(C6455,magic_bricks_appreciation_pivot!$A$13:$A$20,0),1+MATCH(F6455,INDEX(magic_bricks_appreciation_pivot!$B$13:$K$13,0),0))</f>
        <v>#N/A</v>
      </c>
      <c r="I6455" s="70"/>
      <c r="J6455">
        <v>70</v>
      </c>
      <c r="K6455">
        <v>1</v>
      </c>
      <c r="L6455">
        <v>1</v>
      </c>
      <c r="M6455">
        <v>4</v>
      </c>
      <c r="N6455" t="s">
        <v>184</v>
      </c>
      <c r="O6455" t="s">
        <v>155</v>
      </c>
      <c r="P6455" s="12">
        <v>28765</v>
      </c>
      <c r="Q6455" t="s">
        <v>169</v>
      </c>
      <c r="R6455" t="s">
        <v>170</v>
      </c>
      <c r="S6455" t="s">
        <v>162</v>
      </c>
      <c r="T6455" t="s">
        <v>182</v>
      </c>
      <c r="U6455">
        <v>4.2</v>
      </c>
      <c r="V6455">
        <v>4.7</v>
      </c>
      <c r="W6455">
        <v>4.5</v>
      </c>
      <c r="X6455">
        <v>4.4450000000000003</v>
      </c>
      <c r="Y6455">
        <v>422267</v>
      </c>
      <c r="Z6455">
        <v>87366</v>
      </c>
      <c r="AA6455">
        <v>14560920</v>
      </c>
    </row>
    <row r="6456" spans="1:27">
      <c r="A6456" t="s">
        <v>6649</v>
      </c>
      <c r="B6456" t="s">
        <v>175</v>
      </c>
      <c r="C6456" t="s">
        <v>34</v>
      </c>
      <c r="D6456">
        <v>856</v>
      </c>
      <c r="E6456" s="12">
        <v>41799</v>
      </c>
      <c r="F6456" s="72">
        <f t="shared" si="1083"/>
        <v>2014</v>
      </c>
      <c r="G6456" s="70">
        <f t="shared" si="1084"/>
        <v>9977.4182242990646</v>
      </c>
      <c r="H6456" s="70" cm="1">
        <f t="array" ref="H6456">INDEX(magic_bricks_appreciation_pivot!$A$13:$K$20,MATCH(C6456,magic_bricks_appreciation_pivot!$A$13:$A$20,0),1+MATCH(F6456,INDEX(magic_bricks_appreciation_pivot!$B$13:$K$13,0),0))</f>
        <v>5.1040744021257752E-2</v>
      </c>
      <c r="I6456" s="70">
        <f t="shared" ref="I6456:I6459" si="1092">G6456+G6456*H6456</f>
        <v>10486.673073878545</v>
      </c>
      <c r="J6456">
        <v>83</v>
      </c>
      <c r="K6456">
        <v>1</v>
      </c>
      <c r="L6456">
        <v>1</v>
      </c>
      <c r="M6456">
        <v>3</v>
      </c>
      <c r="N6456" t="s">
        <v>184</v>
      </c>
      <c r="O6456" t="s">
        <v>155</v>
      </c>
      <c r="P6456" s="12">
        <v>32674</v>
      </c>
      <c r="Q6456" t="s">
        <v>169</v>
      </c>
      <c r="R6456" t="s">
        <v>177</v>
      </c>
      <c r="S6456" t="s">
        <v>158</v>
      </c>
      <c r="T6456" t="s">
        <v>163</v>
      </c>
      <c r="U6456">
        <v>3.3</v>
      </c>
      <c r="V6456">
        <v>3.5</v>
      </c>
      <c r="W6456">
        <v>2</v>
      </c>
      <c r="X6456">
        <v>2.99</v>
      </c>
      <c r="Y6456">
        <v>264761</v>
      </c>
      <c r="Z6456">
        <v>85407</v>
      </c>
      <c r="AA6456">
        <v>8540670</v>
      </c>
    </row>
    <row r="6457" spans="1:27">
      <c r="A6457" t="s">
        <v>6650</v>
      </c>
      <c r="B6457" t="s">
        <v>175</v>
      </c>
      <c r="C6457" t="s">
        <v>34</v>
      </c>
      <c r="D6457">
        <v>841</v>
      </c>
      <c r="E6457" s="12">
        <v>41377</v>
      </c>
      <c r="F6457" s="72">
        <f t="shared" si="1083"/>
        <v>2013</v>
      </c>
      <c r="G6457" s="70">
        <f t="shared" si="1084"/>
        <v>13005.291319857313</v>
      </c>
      <c r="H6457" s="70" cm="1">
        <f t="array" ref="H6457">INDEX(magic_bricks_appreciation_pivot!$A$13:$K$20,MATCH(C6457,magic_bricks_appreciation_pivot!$A$13:$A$20,0),1+MATCH(F6457,INDEX(magic_bricks_appreciation_pivot!$B$13:$K$13,0),0))</f>
        <v>0.11656080922135968</v>
      </c>
      <c r="I6457" s="70">
        <f t="shared" si="1092"/>
        <v>14521.198600259406</v>
      </c>
      <c r="J6457">
        <v>190</v>
      </c>
      <c r="K6457">
        <v>1</v>
      </c>
      <c r="L6457">
        <v>1</v>
      </c>
      <c r="M6457">
        <v>3</v>
      </c>
      <c r="N6457" t="s">
        <v>168</v>
      </c>
      <c r="O6457" t="s">
        <v>161</v>
      </c>
      <c r="P6457" s="12">
        <v>37362</v>
      </c>
      <c r="Q6457" t="s">
        <v>156</v>
      </c>
      <c r="R6457" t="s">
        <v>157</v>
      </c>
      <c r="S6457" t="s">
        <v>178</v>
      </c>
      <c r="T6457" t="s">
        <v>182</v>
      </c>
      <c r="U6457">
        <v>2.1</v>
      </c>
      <c r="V6457">
        <v>3.6</v>
      </c>
      <c r="W6457">
        <v>4.5999999999999996</v>
      </c>
      <c r="X6457">
        <v>3.45</v>
      </c>
      <c r="Y6457">
        <v>339061</v>
      </c>
      <c r="Z6457">
        <v>76562</v>
      </c>
      <c r="AA6457">
        <v>10937450</v>
      </c>
    </row>
    <row r="6458" spans="1:27">
      <c r="A6458" t="s">
        <v>6651</v>
      </c>
      <c r="B6458" t="s">
        <v>175</v>
      </c>
      <c r="C6458" t="s">
        <v>34</v>
      </c>
      <c r="D6458">
        <v>1083</v>
      </c>
      <c r="E6458" s="12">
        <v>41173</v>
      </c>
      <c r="F6458" s="72">
        <f t="shared" si="1083"/>
        <v>2012</v>
      </c>
      <c r="G6458" s="70">
        <f t="shared" si="1084"/>
        <v>7979.7414589104337</v>
      </c>
      <c r="H6458" s="70" cm="1">
        <f t="array" ref="H6458">INDEX(magic_bricks_appreciation_pivot!$A$13:$K$20,MATCH(C6458,magic_bricks_appreciation_pivot!$A$13:$A$20,0),1+MATCH(F6458,INDEX(magic_bricks_appreciation_pivot!$B$13:$K$13,0),0))</f>
        <v>0.22606337179266398</v>
      </c>
      <c r="I6458" s="70">
        <f t="shared" si="1092"/>
        <v>9783.6687191454384</v>
      </c>
      <c r="J6458">
        <v>138</v>
      </c>
      <c r="K6458">
        <v>1</v>
      </c>
      <c r="L6458">
        <v>1</v>
      </c>
      <c r="M6458">
        <v>3</v>
      </c>
      <c r="N6458" t="s">
        <v>168</v>
      </c>
      <c r="O6458" t="s">
        <v>161</v>
      </c>
      <c r="P6458" s="12">
        <v>36428</v>
      </c>
      <c r="Q6458" t="s">
        <v>169</v>
      </c>
      <c r="R6458" t="s">
        <v>157</v>
      </c>
      <c r="S6458" t="s">
        <v>178</v>
      </c>
      <c r="T6458" t="s">
        <v>166</v>
      </c>
      <c r="U6458">
        <v>4.5999999999999996</v>
      </c>
      <c r="V6458">
        <v>3</v>
      </c>
      <c r="W6458">
        <v>3.4</v>
      </c>
      <c r="X6458">
        <v>3.6</v>
      </c>
      <c r="Y6458">
        <v>250620</v>
      </c>
      <c r="Z6458">
        <v>103705</v>
      </c>
      <c r="AA6458">
        <v>8642060</v>
      </c>
    </row>
    <row r="6459" spans="1:27">
      <c r="A6459" t="s">
        <v>6652</v>
      </c>
      <c r="B6459" t="s">
        <v>51</v>
      </c>
      <c r="C6459" t="s">
        <v>51</v>
      </c>
      <c r="D6459">
        <v>1721</v>
      </c>
      <c r="E6459" s="12">
        <v>40726</v>
      </c>
      <c r="F6459" s="72">
        <f t="shared" si="1083"/>
        <v>2011</v>
      </c>
      <c r="G6459" s="70">
        <f t="shared" si="1084"/>
        <v>5112.5217896571758</v>
      </c>
      <c r="H6459" s="70" cm="1">
        <f t="array" ref="H6459">INDEX(magic_bricks_appreciation_pivot!$A$13:$K$20,MATCH(C6459,magic_bricks_appreciation_pivot!$A$13:$A$20,0),1+MATCH(F6459,INDEX(magic_bricks_appreciation_pivot!$B$13:$K$13,0),0))</f>
        <v>0.33442622950819673</v>
      </c>
      <c r="I6459" s="70">
        <f t="shared" si="1092"/>
        <v>6822.283175050723</v>
      </c>
      <c r="J6459">
        <v>31</v>
      </c>
      <c r="K6459">
        <v>2</v>
      </c>
      <c r="L6459">
        <v>1</v>
      </c>
      <c r="M6459">
        <v>4</v>
      </c>
      <c r="N6459" t="s">
        <v>193</v>
      </c>
      <c r="O6459" t="s">
        <v>161</v>
      </c>
      <c r="P6459" s="12">
        <v>31601</v>
      </c>
      <c r="Q6459" t="s">
        <v>194</v>
      </c>
      <c r="R6459" t="s">
        <v>177</v>
      </c>
      <c r="S6459" t="s">
        <v>178</v>
      </c>
      <c r="T6459" t="s">
        <v>166</v>
      </c>
      <c r="U6459">
        <v>3.7</v>
      </c>
      <c r="V6459">
        <v>5</v>
      </c>
      <c r="W6459">
        <v>4.3</v>
      </c>
      <c r="X6459">
        <v>4.47</v>
      </c>
      <c r="Y6459">
        <v>290355</v>
      </c>
      <c r="Z6459">
        <v>158376</v>
      </c>
      <c r="AA6459">
        <v>8798650</v>
      </c>
    </row>
    <row r="6460" spans="1:27" hidden="1">
      <c r="A6460" t="s">
        <v>6653</v>
      </c>
      <c r="B6460" t="s">
        <v>175</v>
      </c>
      <c r="C6460" t="s">
        <v>34</v>
      </c>
      <c r="D6460">
        <v>1276</v>
      </c>
      <c r="E6460" s="12">
        <v>39109</v>
      </c>
      <c r="F6460" s="72">
        <f t="shared" si="1083"/>
        <v>2007</v>
      </c>
      <c r="G6460" s="70">
        <f t="shared" si="1084"/>
        <v>7535.7523510971787</v>
      </c>
      <c r="H6460" s="70" t="e" cm="1">
        <f t="array" ref="H6460">INDEX(magic_bricks_appreciation_pivot!$A$13:$K$20,MATCH(C6460,magic_bricks_appreciation_pivot!$A$13:$A$20,0),1+MATCH(F6460,INDEX(magic_bricks_appreciation_pivot!$B$13:$K$13,0),0))</f>
        <v>#N/A</v>
      </c>
      <c r="I6460" s="70"/>
      <c r="J6460">
        <v>98</v>
      </c>
      <c r="K6460">
        <v>2</v>
      </c>
      <c r="L6460">
        <v>1</v>
      </c>
      <c r="M6460">
        <v>4</v>
      </c>
      <c r="N6460" t="s">
        <v>154</v>
      </c>
      <c r="O6460" t="s">
        <v>155</v>
      </c>
      <c r="P6460" s="12">
        <v>26699</v>
      </c>
      <c r="Q6460" t="s">
        <v>169</v>
      </c>
      <c r="R6460" t="s">
        <v>170</v>
      </c>
      <c r="S6460" t="s">
        <v>178</v>
      </c>
      <c r="T6460" t="s">
        <v>163</v>
      </c>
      <c r="U6460">
        <v>4.2</v>
      </c>
      <c r="V6460">
        <v>4.0999999999999996</v>
      </c>
      <c r="W6460">
        <v>4.4000000000000004</v>
      </c>
      <c r="X6460">
        <v>4.22</v>
      </c>
      <c r="Y6460">
        <v>250006</v>
      </c>
      <c r="Z6460">
        <v>28847</v>
      </c>
      <c r="AA6460">
        <v>9615620</v>
      </c>
    </row>
    <row r="6461" spans="1:27">
      <c r="A6461" t="s">
        <v>6654</v>
      </c>
      <c r="B6461" t="s">
        <v>175</v>
      </c>
      <c r="C6461" t="s">
        <v>34</v>
      </c>
      <c r="D6461">
        <v>974</v>
      </c>
      <c r="E6461" s="12">
        <v>41444</v>
      </c>
      <c r="F6461" s="72">
        <f t="shared" si="1083"/>
        <v>2013</v>
      </c>
      <c r="G6461" s="70">
        <f t="shared" si="1084"/>
        <v>12127.977412731007</v>
      </c>
      <c r="H6461" s="70" cm="1">
        <f t="array" ref="H6461">INDEX(magic_bricks_appreciation_pivot!$A$13:$K$20,MATCH(C6461,magic_bricks_appreciation_pivot!$A$13:$A$20,0),1+MATCH(F6461,INDEX(magic_bricks_appreciation_pivot!$B$13:$K$13,0),0))</f>
        <v>0.11656080922135968</v>
      </c>
      <c r="I6461" s="70">
        <f>G6461+G6461*H6461</f>
        <v>13541.624274177306</v>
      </c>
      <c r="J6461">
        <v>37</v>
      </c>
      <c r="K6461">
        <v>1</v>
      </c>
      <c r="L6461">
        <v>1</v>
      </c>
      <c r="M6461">
        <v>3</v>
      </c>
      <c r="N6461" t="s">
        <v>176</v>
      </c>
      <c r="O6461" t="s">
        <v>161</v>
      </c>
      <c r="P6461" s="12">
        <v>38889</v>
      </c>
      <c r="Q6461" t="s">
        <v>156</v>
      </c>
      <c r="R6461" t="s">
        <v>170</v>
      </c>
      <c r="S6461" t="s">
        <v>158</v>
      </c>
      <c r="T6461" t="s">
        <v>166</v>
      </c>
      <c r="U6461">
        <v>4.4000000000000004</v>
      </c>
      <c r="V6461">
        <v>4.2</v>
      </c>
      <c r="W6461">
        <v>4.0999999999999996</v>
      </c>
      <c r="X6461">
        <v>4.2300000000000004</v>
      </c>
      <c r="Y6461">
        <v>342567</v>
      </c>
      <c r="Z6461">
        <v>200815</v>
      </c>
      <c r="AA6461">
        <v>11812650</v>
      </c>
    </row>
    <row r="6462" spans="1:27" hidden="1">
      <c r="A6462" t="s">
        <v>6655</v>
      </c>
      <c r="B6462" t="s">
        <v>56</v>
      </c>
      <c r="C6462" t="s">
        <v>56</v>
      </c>
      <c r="D6462">
        <v>827</v>
      </c>
      <c r="E6462" s="12">
        <v>39563</v>
      </c>
      <c r="F6462" s="72">
        <f t="shared" si="1083"/>
        <v>2008</v>
      </c>
      <c r="G6462" s="70">
        <f t="shared" si="1084"/>
        <v>7676.5840386940754</v>
      </c>
      <c r="H6462" s="70" t="e" cm="1">
        <f t="array" ref="H6462">INDEX(magic_bricks_appreciation_pivot!$A$13:$K$20,MATCH(C6462,magic_bricks_appreciation_pivot!$A$13:$A$20,0),1+MATCH(F6462,INDEX(magic_bricks_appreciation_pivot!$B$13:$K$13,0),0))</f>
        <v>#N/A</v>
      </c>
      <c r="I6462" s="70"/>
      <c r="J6462">
        <v>52</v>
      </c>
      <c r="K6462">
        <v>1</v>
      </c>
      <c r="L6462">
        <v>1</v>
      </c>
      <c r="M6462">
        <v>3</v>
      </c>
      <c r="N6462" t="s">
        <v>154</v>
      </c>
      <c r="O6462" t="s">
        <v>161</v>
      </c>
      <c r="P6462" s="12">
        <v>36278</v>
      </c>
      <c r="Q6462" t="s">
        <v>169</v>
      </c>
      <c r="R6462" t="s">
        <v>165</v>
      </c>
      <c r="S6462" t="s">
        <v>162</v>
      </c>
      <c r="T6462" t="s">
        <v>159</v>
      </c>
      <c r="U6462">
        <v>2.1</v>
      </c>
      <c r="V6462">
        <v>2.5</v>
      </c>
      <c r="W6462">
        <v>3.2</v>
      </c>
      <c r="X6462">
        <v>2.73</v>
      </c>
      <c r="Y6462">
        <v>228547</v>
      </c>
      <c r="Z6462">
        <v>6349</v>
      </c>
      <c r="AA6462">
        <v>6348535</v>
      </c>
    </row>
    <row r="6463" spans="1:27">
      <c r="A6463" t="s">
        <v>6656</v>
      </c>
      <c r="B6463" t="s">
        <v>175</v>
      </c>
      <c r="C6463" t="s">
        <v>34</v>
      </c>
      <c r="D6463">
        <v>1159</v>
      </c>
      <c r="E6463" s="12">
        <v>41179</v>
      </c>
      <c r="F6463" s="72">
        <f t="shared" si="1083"/>
        <v>2012</v>
      </c>
      <c r="G6463" s="70">
        <f t="shared" si="1084"/>
        <v>7809.818809318378</v>
      </c>
      <c r="H6463" s="70" cm="1">
        <f t="array" ref="H6463">INDEX(magic_bricks_appreciation_pivot!$A$13:$K$20,MATCH(C6463,magic_bricks_appreciation_pivot!$A$13:$A$20,0),1+MATCH(F6463,INDEX(magic_bricks_appreciation_pivot!$B$13:$K$13,0),0))</f>
        <v>0.22606337179266398</v>
      </c>
      <c r="I6463" s="70">
        <f t="shared" ref="I6463:I6467" si="1093">G6463+G6463*H6463</f>
        <v>9575.3327824426597</v>
      </c>
      <c r="J6463">
        <v>106</v>
      </c>
      <c r="K6463">
        <v>1</v>
      </c>
      <c r="L6463">
        <v>1</v>
      </c>
      <c r="M6463">
        <v>3</v>
      </c>
      <c r="N6463" t="s">
        <v>193</v>
      </c>
      <c r="O6463" t="s">
        <v>155</v>
      </c>
      <c r="P6463" s="12">
        <v>29134</v>
      </c>
      <c r="Q6463" t="s">
        <v>169</v>
      </c>
      <c r="R6463" t="s">
        <v>157</v>
      </c>
      <c r="S6463" t="s">
        <v>178</v>
      </c>
      <c r="T6463" t="s">
        <v>163</v>
      </c>
      <c r="U6463">
        <v>2.9</v>
      </c>
      <c r="V6463">
        <v>3.9</v>
      </c>
      <c r="W6463">
        <v>2</v>
      </c>
      <c r="X6463">
        <v>3.03</v>
      </c>
      <c r="Y6463">
        <v>298702</v>
      </c>
      <c r="Z6463">
        <v>72413</v>
      </c>
      <c r="AA6463">
        <v>9051580</v>
      </c>
    </row>
    <row r="6464" spans="1:27">
      <c r="A6464" t="s">
        <v>6657</v>
      </c>
      <c r="B6464" t="s">
        <v>175</v>
      </c>
      <c r="C6464" t="s">
        <v>34</v>
      </c>
      <c r="D6464">
        <v>742</v>
      </c>
      <c r="E6464" s="12">
        <v>40886</v>
      </c>
      <c r="F6464" s="72">
        <f t="shared" si="1083"/>
        <v>2011</v>
      </c>
      <c r="G6464" s="70">
        <f t="shared" si="1084"/>
        <v>9063.4770889487863</v>
      </c>
      <c r="H6464" s="70" cm="1">
        <f t="array" ref="H6464">INDEX(magic_bricks_appreciation_pivot!$A$13:$K$20,MATCH(C6464,magic_bricks_appreciation_pivot!$A$13:$A$20,0),1+MATCH(F6464,INDEX(magic_bricks_appreciation_pivot!$B$13:$K$13,0),0))</f>
        <v>0.22839026915113872</v>
      </c>
      <c r="I6464" s="70">
        <f t="shared" si="1093"/>
        <v>11133.487060738978</v>
      </c>
      <c r="J6464">
        <v>108</v>
      </c>
      <c r="K6464">
        <v>1</v>
      </c>
      <c r="L6464">
        <v>1</v>
      </c>
      <c r="M6464">
        <v>2</v>
      </c>
      <c r="N6464" t="s">
        <v>154</v>
      </c>
      <c r="O6464" t="s">
        <v>161</v>
      </c>
      <c r="P6464" s="12">
        <v>38696</v>
      </c>
      <c r="Q6464" t="s">
        <v>194</v>
      </c>
      <c r="R6464" t="s">
        <v>170</v>
      </c>
      <c r="S6464" t="s">
        <v>178</v>
      </c>
      <c r="T6464" t="s">
        <v>166</v>
      </c>
      <c r="U6464">
        <v>3</v>
      </c>
      <c r="V6464">
        <v>3.2</v>
      </c>
      <c r="W6464">
        <v>4.8</v>
      </c>
      <c r="X6464">
        <v>3.62</v>
      </c>
      <c r="Y6464">
        <v>168128</v>
      </c>
      <c r="Z6464">
        <v>94151</v>
      </c>
      <c r="AA6464">
        <v>6725100</v>
      </c>
    </row>
    <row r="6465" spans="1:27">
      <c r="A6465" t="s">
        <v>6658</v>
      </c>
      <c r="B6465" t="s">
        <v>23</v>
      </c>
      <c r="C6465" t="s">
        <v>23</v>
      </c>
      <c r="D6465">
        <v>849</v>
      </c>
      <c r="E6465" s="12">
        <v>40296</v>
      </c>
      <c r="F6465" s="72">
        <f t="shared" si="1083"/>
        <v>2010</v>
      </c>
      <c r="G6465" s="70">
        <f t="shared" si="1084"/>
        <v>11151.060070671378</v>
      </c>
      <c r="H6465" s="70" cm="1">
        <f t="array" ref="H6465">INDEX(magic_bricks_appreciation_pivot!$A$13:$K$20,MATCH(C6465,magic_bricks_appreciation_pivot!$A$13:$A$20,0),1+MATCH(F6465,INDEX(magic_bricks_appreciation_pivot!$B$13:$K$13,0),0))</f>
        <v>0.49881786187527283</v>
      </c>
      <c r="I6465" s="70">
        <f t="shared" si="1093"/>
        <v>16713.408012766402</v>
      </c>
      <c r="J6465">
        <v>198</v>
      </c>
      <c r="K6465">
        <v>1</v>
      </c>
      <c r="L6465">
        <v>1</v>
      </c>
      <c r="M6465">
        <v>2</v>
      </c>
      <c r="N6465" t="s">
        <v>168</v>
      </c>
      <c r="O6465" t="s">
        <v>155</v>
      </c>
      <c r="P6465" s="12">
        <v>24601</v>
      </c>
      <c r="Q6465" t="s">
        <v>156</v>
      </c>
      <c r="R6465" t="s">
        <v>170</v>
      </c>
      <c r="S6465" t="s">
        <v>158</v>
      </c>
      <c r="T6465" t="s">
        <v>182</v>
      </c>
      <c r="U6465">
        <v>4.8</v>
      </c>
      <c r="V6465">
        <v>2.1</v>
      </c>
      <c r="W6465">
        <v>3.3</v>
      </c>
      <c r="X6465">
        <v>3.39</v>
      </c>
      <c r="Y6465">
        <v>416559</v>
      </c>
      <c r="Z6465">
        <v>179878</v>
      </c>
      <c r="AA6465">
        <v>9467250</v>
      </c>
    </row>
    <row r="6466" spans="1:27">
      <c r="A6466" t="s">
        <v>6659</v>
      </c>
      <c r="B6466" t="s">
        <v>175</v>
      </c>
      <c r="C6466" t="s">
        <v>34</v>
      </c>
      <c r="D6466">
        <v>960</v>
      </c>
      <c r="E6466" s="12">
        <v>40347</v>
      </c>
      <c r="F6466" s="72">
        <f t="shared" si="1083"/>
        <v>2010</v>
      </c>
      <c r="G6466" s="70">
        <f t="shared" si="1084"/>
        <v>8300.46875</v>
      </c>
      <c r="H6466" s="70" cm="1">
        <f t="array" ref="H6466">INDEX(magic_bricks_appreciation_pivot!$A$13:$K$20,MATCH(C6466,magic_bricks_appreciation_pivot!$A$13:$A$20,0),1+MATCH(F6466,INDEX(magic_bricks_appreciation_pivot!$B$13:$K$13,0),0))</f>
        <v>0.46848170778869208</v>
      </c>
      <c r="I6466" s="70">
        <f t="shared" si="1093"/>
        <v>12189.08652544667</v>
      </c>
      <c r="J6466">
        <v>116</v>
      </c>
      <c r="K6466">
        <v>1</v>
      </c>
      <c r="L6466">
        <v>1</v>
      </c>
      <c r="M6466">
        <v>3</v>
      </c>
      <c r="N6466" t="s">
        <v>154</v>
      </c>
      <c r="O6466" t="s">
        <v>161</v>
      </c>
      <c r="P6466" s="12">
        <v>36332</v>
      </c>
      <c r="Q6466" t="s">
        <v>169</v>
      </c>
      <c r="R6466" t="s">
        <v>165</v>
      </c>
      <c r="S6466" t="s">
        <v>158</v>
      </c>
      <c r="T6466" t="s">
        <v>163</v>
      </c>
      <c r="U6466">
        <v>4.5</v>
      </c>
      <c r="V6466">
        <v>3.2</v>
      </c>
      <c r="W6466">
        <v>5</v>
      </c>
      <c r="X6466">
        <v>4.13</v>
      </c>
      <c r="Y6466">
        <v>254990</v>
      </c>
      <c r="Z6466">
        <v>95621</v>
      </c>
      <c r="AA6466">
        <v>7968450</v>
      </c>
    </row>
    <row r="6467" spans="1:27">
      <c r="A6467" t="s">
        <v>6660</v>
      </c>
      <c r="B6467" t="s">
        <v>51</v>
      </c>
      <c r="C6467" t="s">
        <v>51</v>
      </c>
      <c r="D6467">
        <v>1928</v>
      </c>
      <c r="E6467" s="12">
        <v>40470</v>
      </c>
      <c r="F6467" s="72">
        <f t="shared" ref="F6467:F6530" si="1094">YEAR(E6467)</f>
        <v>2010</v>
      </c>
      <c r="G6467" s="70">
        <f t="shared" ref="G6467:G6530" si="1095">AA6467/D6467</f>
        <v>7617.2302904564312</v>
      </c>
      <c r="H6467" s="70" cm="1">
        <f t="array" ref="H6467">INDEX(magic_bricks_appreciation_pivot!$A$13:$K$20,MATCH(C6467,magic_bricks_appreciation_pivot!$A$13:$A$20,0),1+MATCH(F6467,INDEX(magic_bricks_appreciation_pivot!$B$13:$K$13,0),0))</f>
        <v>0.55311029796131728</v>
      </c>
      <c r="I6467" s="70">
        <f t="shared" si="1093"/>
        <v>11830.398806050758</v>
      </c>
      <c r="J6467">
        <v>186</v>
      </c>
      <c r="K6467">
        <v>3</v>
      </c>
      <c r="L6467">
        <v>2</v>
      </c>
      <c r="M6467">
        <v>5</v>
      </c>
      <c r="N6467" t="s">
        <v>154</v>
      </c>
      <c r="O6467" t="s">
        <v>155</v>
      </c>
      <c r="P6467" s="12">
        <v>34630</v>
      </c>
      <c r="Q6467" t="s">
        <v>156</v>
      </c>
      <c r="R6467" t="s">
        <v>177</v>
      </c>
      <c r="S6467" t="s">
        <v>178</v>
      </c>
      <c r="T6467" t="s">
        <v>173</v>
      </c>
      <c r="U6467">
        <v>3.8</v>
      </c>
      <c r="V6467">
        <v>3.8</v>
      </c>
      <c r="W6467">
        <v>4.7</v>
      </c>
      <c r="X6467">
        <v>4.07</v>
      </c>
      <c r="Y6467">
        <v>484639</v>
      </c>
      <c r="Z6467">
        <v>176232</v>
      </c>
      <c r="AA6467">
        <v>14686020</v>
      </c>
    </row>
    <row r="6468" spans="1:27" hidden="1">
      <c r="A6468" t="s">
        <v>6661</v>
      </c>
      <c r="B6468" t="s">
        <v>51</v>
      </c>
      <c r="C6468" t="s">
        <v>51</v>
      </c>
      <c r="D6468">
        <v>1648</v>
      </c>
      <c r="E6468" s="12">
        <v>38600</v>
      </c>
      <c r="F6468" s="72">
        <f t="shared" si="1094"/>
        <v>2005</v>
      </c>
      <c r="G6468" s="70">
        <f t="shared" si="1095"/>
        <v>5008.8046116504856</v>
      </c>
      <c r="H6468" s="70" t="e" cm="1">
        <f t="array" ref="H6468">INDEX(magic_bricks_appreciation_pivot!$A$13:$K$20,MATCH(C6468,magic_bricks_appreciation_pivot!$A$13:$A$20,0),1+MATCH(F6468,INDEX(magic_bricks_appreciation_pivot!$B$13:$K$13,0),0))</f>
        <v>#N/A</v>
      </c>
      <c r="I6468" s="70"/>
      <c r="J6468">
        <v>85</v>
      </c>
      <c r="K6468">
        <v>2</v>
      </c>
      <c r="L6468">
        <v>1</v>
      </c>
      <c r="M6468">
        <v>4</v>
      </c>
      <c r="N6468" t="s">
        <v>154</v>
      </c>
      <c r="O6468" t="s">
        <v>155</v>
      </c>
      <c r="P6468" s="12">
        <v>33855</v>
      </c>
      <c r="Q6468" t="s">
        <v>169</v>
      </c>
      <c r="R6468" t="s">
        <v>170</v>
      </c>
      <c r="S6468" t="s">
        <v>178</v>
      </c>
      <c r="T6468" t="s">
        <v>159</v>
      </c>
      <c r="U6468">
        <v>4.9000000000000004</v>
      </c>
      <c r="V6468">
        <v>3.4</v>
      </c>
      <c r="W6468">
        <v>3.2</v>
      </c>
      <c r="X6468">
        <v>3.72</v>
      </c>
      <c r="Y6468">
        <v>321926</v>
      </c>
      <c r="Z6468">
        <v>156836</v>
      </c>
      <c r="AA6468">
        <v>8254510</v>
      </c>
    </row>
    <row r="6469" spans="1:27" hidden="1">
      <c r="A6469" t="s">
        <v>6662</v>
      </c>
      <c r="B6469" t="s">
        <v>75</v>
      </c>
      <c r="D6469">
        <v>1538</v>
      </c>
      <c r="E6469" s="12">
        <v>39033</v>
      </c>
      <c r="F6469" s="72">
        <f t="shared" si="1094"/>
        <v>2006</v>
      </c>
      <c r="G6469" s="70">
        <f t="shared" si="1095"/>
        <v>11417.691807542262</v>
      </c>
      <c r="H6469" s="70" t="e" cm="1">
        <f t="array" ref="H6469">INDEX(magic_bricks_appreciation_pivot!$A$13:$K$20,MATCH(C6469,magic_bricks_appreciation_pivot!$A$13:$A$20,0),1+MATCH(F6469,INDEX(magic_bricks_appreciation_pivot!$B$13:$K$13,0),0))</f>
        <v>#N/A</v>
      </c>
      <c r="I6469" s="70"/>
      <c r="J6469">
        <v>133</v>
      </c>
      <c r="K6469">
        <v>1</v>
      </c>
      <c r="L6469">
        <v>1</v>
      </c>
      <c r="M6469">
        <v>4</v>
      </c>
      <c r="N6469" t="s">
        <v>154</v>
      </c>
      <c r="O6469" t="s">
        <v>161</v>
      </c>
      <c r="P6469" s="12">
        <v>32463</v>
      </c>
      <c r="Q6469" t="s">
        <v>156</v>
      </c>
      <c r="R6469" t="s">
        <v>177</v>
      </c>
      <c r="S6469" t="s">
        <v>178</v>
      </c>
      <c r="T6469" t="s">
        <v>182</v>
      </c>
      <c r="U6469">
        <v>2.5</v>
      </c>
      <c r="V6469">
        <v>2.2000000000000002</v>
      </c>
      <c r="W6469">
        <v>2.2999999999999998</v>
      </c>
      <c r="X6469">
        <v>2.335</v>
      </c>
      <c r="Y6469">
        <v>614614</v>
      </c>
      <c r="Z6469">
        <v>122923</v>
      </c>
      <c r="AA6469">
        <v>17560410</v>
      </c>
    </row>
    <row r="6470" spans="1:27" hidden="1">
      <c r="A6470" t="s">
        <v>6663</v>
      </c>
      <c r="B6470" t="s">
        <v>175</v>
      </c>
      <c r="C6470" t="s">
        <v>34</v>
      </c>
      <c r="D6470">
        <v>715</v>
      </c>
      <c r="E6470" s="12">
        <v>39719</v>
      </c>
      <c r="F6470" s="72">
        <f t="shared" si="1094"/>
        <v>2008</v>
      </c>
      <c r="G6470" s="70">
        <f t="shared" si="1095"/>
        <v>10210.13986013986</v>
      </c>
      <c r="H6470" s="70" t="e" cm="1">
        <f t="array" ref="H6470">INDEX(magic_bricks_appreciation_pivot!$A$13:$K$20,MATCH(C6470,magic_bricks_appreciation_pivot!$A$13:$A$20,0),1+MATCH(F6470,INDEX(magic_bricks_appreciation_pivot!$B$13:$K$13,0),0))</f>
        <v>#N/A</v>
      </c>
      <c r="I6470" s="70"/>
      <c r="J6470">
        <v>39</v>
      </c>
      <c r="K6470">
        <v>1</v>
      </c>
      <c r="L6470">
        <v>1</v>
      </c>
      <c r="M6470">
        <v>2</v>
      </c>
      <c r="N6470" t="s">
        <v>193</v>
      </c>
      <c r="O6470" t="s">
        <v>155</v>
      </c>
      <c r="P6470" s="12">
        <v>29864</v>
      </c>
      <c r="Q6470" t="s">
        <v>194</v>
      </c>
      <c r="R6470" t="s">
        <v>170</v>
      </c>
      <c r="S6470" t="s">
        <v>178</v>
      </c>
      <c r="T6470" t="s">
        <v>166</v>
      </c>
      <c r="U6470">
        <v>3</v>
      </c>
      <c r="V6470">
        <v>4.5</v>
      </c>
      <c r="W6470">
        <v>4.0999999999999996</v>
      </c>
      <c r="X6470">
        <v>3.93</v>
      </c>
      <c r="Y6470">
        <v>219008</v>
      </c>
      <c r="Z6470">
        <v>109504</v>
      </c>
      <c r="AA6470">
        <v>7300250</v>
      </c>
    </row>
    <row r="6471" spans="1:27">
      <c r="A6471" t="s">
        <v>6664</v>
      </c>
      <c r="B6471" t="s">
        <v>23</v>
      </c>
      <c r="C6471" t="s">
        <v>23</v>
      </c>
      <c r="D6471">
        <v>1201</v>
      </c>
      <c r="E6471" s="12">
        <v>40406</v>
      </c>
      <c r="F6471" s="72">
        <f t="shared" si="1094"/>
        <v>2010</v>
      </c>
      <c r="G6471" s="70">
        <f t="shared" si="1095"/>
        <v>6903.7260616153208</v>
      </c>
      <c r="H6471" s="70" cm="1">
        <f t="array" ref="H6471">INDEX(magic_bricks_appreciation_pivot!$A$13:$K$20,MATCH(C6471,magic_bricks_appreciation_pivot!$A$13:$A$20,0),1+MATCH(F6471,INDEX(magic_bricks_appreciation_pivot!$B$13:$K$13,0),0))</f>
        <v>0.49881786187527283</v>
      </c>
      <c r="I6471" s="70">
        <f>G6471+G6471*H6471</f>
        <v>10347.427934642874</v>
      </c>
      <c r="J6471">
        <v>104</v>
      </c>
      <c r="K6471">
        <v>1</v>
      </c>
      <c r="L6471">
        <v>1</v>
      </c>
      <c r="M6471">
        <v>3</v>
      </c>
      <c r="N6471" t="s">
        <v>176</v>
      </c>
      <c r="O6471" t="s">
        <v>161</v>
      </c>
      <c r="P6471" s="12">
        <v>26536</v>
      </c>
      <c r="Q6471" t="s">
        <v>169</v>
      </c>
      <c r="R6471" t="s">
        <v>157</v>
      </c>
      <c r="S6471" t="s">
        <v>162</v>
      </c>
      <c r="T6471" t="s">
        <v>182</v>
      </c>
      <c r="U6471">
        <v>3.3</v>
      </c>
      <c r="V6471">
        <v>2.1</v>
      </c>
      <c r="W6471">
        <v>2</v>
      </c>
      <c r="X6471">
        <v>2.42</v>
      </c>
      <c r="Y6471">
        <v>339946</v>
      </c>
      <c r="Z6471">
        <v>149245</v>
      </c>
      <c r="AA6471">
        <v>8291375</v>
      </c>
    </row>
    <row r="6472" spans="1:27" hidden="1">
      <c r="A6472" t="s">
        <v>6665</v>
      </c>
      <c r="B6472" t="s">
        <v>56</v>
      </c>
      <c r="C6472" t="s">
        <v>56</v>
      </c>
      <c r="D6472">
        <v>668</v>
      </c>
      <c r="E6472" s="12">
        <v>39284</v>
      </c>
      <c r="F6472" s="72">
        <f t="shared" si="1094"/>
        <v>2007</v>
      </c>
      <c r="G6472" s="70">
        <f t="shared" si="1095"/>
        <v>7600.127245508982</v>
      </c>
      <c r="H6472" s="70" t="e" cm="1">
        <f t="array" ref="H6472">INDEX(magic_bricks_appreciation_pivot!$A$13:$K$20,MATCH(C6472,magic_bricks_appreciation_pivot!$A$13:$A$20,0),1+MATCH(F6472,INDEX(magic_bricks_appreciation_pivot!$B$13:$K$13,0),0))</f>
        <v>#N/A</v>
      </c>
      <c r="I6472" s="70"/>
      <c r="J6472">
        <v>128</v>
      </c>
      <c r="K6472">
        <v>1</v>
      </c>
      <c r="L6472">
        <v>1</v>
      </c>
      <c r="M6472">
        <v>2</v>
      </c>
      <c r="N6472" t="s">
        <v>193</v>
      </c>
      <c r="O6472" t="s">
        <v>161</v>
      </c>
      <c r="P6472" s="12">
        <v>32349</v>
      </c>
      <c r="Q6472" t="s">
        <v>194</v>
      </c>
      <c r="R6472" t="s">
        <v>165</v>
      </c>
      <c r="S6472" t="s">
        <v>162</v>
      </c>
      <c r="T6472" t="s">
        <v>159</v>
      </c>
      <c r="U6472">
        <v>2.1</v>
      </c>
      <c r="V6472">
        <v>4.7</v>
      </c>
      <c r="W6472">
        <v>4.4000000000000004</v>
      </c>
      <c r="X6472">
        <v>3.77</v>
      </c>
      <c r="Y6472">
        <v>197999</v>
      </c>
      <c r="Z6472">
        <v>15231</v>
      </c>
      <c r="AA6472">
        <v>5076885</v>
      </c>
    </row>
    <row r="6473" spans="1:27">
      <c r="A6473" t="s">
        <v>6666</v>
      </c>
      <c r="B6473" t="s">
        <v>51</v>
      </c>
      <c r="C6473" t="s">
        <v>51</v>
      </c>
      <c r="D6473">
        <v>1545</v>
      </c>
      <c r="E6473" s="12">
        <v>40396</v>
      </c>
      <c r="F6473" s="72">
        <f t="shared" si="1094"/>
        <v>2010</v>
      </c>
      <c r="G6473" s="70">
        <f t="shared" si="1095"/>
        <v>5581.9870550161813</v>
      </c>
      <c r="H6473" s="70" cm="1">
        <f t="array" ref="H6473">INDEX(magic_bricks_appreciation_pivot!$A$13:$K$20,MATCH(C6473,magic_bricks_appreciation_pivot!$A$13:$A$20,0),1+MATCH(F6473,INDEX(magic_bricks_appreciation_pivot!$B$13:$K$13,0),0))</f>
        <v>0.55311029796131728</v>
      </c>
      <c r="I6473" s="70">
        <f t="shared" ref="I6473:I6477" si="1096">G6473+G6473*H6473</f>
        <v>8669.4415782323977</v>
      </c>
      <c r="J6473">
        <v>68</v>
      </c>
      <c r="K6473">
        <v>2</v>
      </c>
      <c r="L6473">
        <v>1</v>
      </c>
      <c r="M6473">
        <v>4</v>
      </c>
      <c r="N6473" t="s">
        <v>154</v>
      </c>
      <c r="O6473" t="s">
        <v>161</v>
      </c>
      <c r="P6473" s="12">
        <v>38206</v>
      </c>
      <c r="Q6473" t="s">
        <v>169</v>
      </c>
      <c r="R6473" t="s">
        <v>177</v>
      </c>
      <c r="S6473" t="s">
        <v>162</v>
      </c>
      <c r="T6473" t="s">
        <v>173</v>
      </c>
      <c r="U6473">
        <v>2.5</v>
      </c>
      <c r="V6473">
        <v>3.3</v>
      </c>
      <c r="W6473">
        <v>4.9000000000000004</v>
      </c>
      <c r="X6473">
        <v>3.58</v>
      </c>
      <c r="Y6473">
        <v>275973</v>
      </c>
      <c r="Z6473">
        <v>155235</v>
      </c>
      <c r="AA6473">
        <v>8624170</v>
      </c>
    </row>
    <row r="6474" spans="1:27">
      <c r="A6474" t="s">
        <v>6667</v>
      </c>
      <c r="B6474" t="s">
        <v>56</v>
      </c>
      <c r="C6474" t="s">
        <v>56</v>
      </c>
      <c r="D6474">
        <v>1206</v>
      </c>
      <c r="E6474" s="12">
        <v>40830</v>
      </c>
      <c r="F6474" s="72">
        <f t="shared" si="1094"/>
        <v>2011</v>
      </c>
      <c r="G6474" s="70">
        <f t="shared" si="1095"/>
        <v>6964.6475953565505</v>
      </c>
      <c r="H6474" s="70" cm="1">
        <f t="array" ref="H6474">INDEX(magic_bricks_appreciation_pivot!$A$13:$K$20,MATCH(C6474,magic_bricks_appreciation_pivot!$A$13:$A$20,0),1+MATCH(F6474,INDEX(magic_bricks_appreciation_pivot!$B$13:$K$13,0),0))</f>
        <v>0.33228770983948047</v>
      </c>
      <c r="I6474" s="70">
        <f t="shared" si="1096"/>
        <v>9278.9143946566237</v>
      </c>
      <c r="J6474">
        <v>93</v>
      </c>
      <c r="K6474">
        <v>2</v>
      </c>
      <c r="L6474">
        <v>2</v>
      </c>
      <c r="M6474">
        <v>4</v>
      </c>
      <c r="N6474" t="s">
        <v>154</v>
      </c>
      <c r="O6474" t="s">
        <v>161</v>
      </c>
      <c r="P6474" s="12">
        <v>36815</v>
      </c>
      <c r="Q6474" t="s">
        <v>169</v>
      </c>
      <c r="R6474" t="s">
        <v>165</v>
      </c>
      <c r="S6474" t="s">
        <v>158</v>
      </c>
      <c r="T6474" t="s">
        <v>173</v>
      </c>
      <c r="U6474">
        <v>3.3</v>
      </c>
      <c r="V6474">
        <v>3.8</v>
      </c>
      <c r="W6474">
        <v>4.2</v>
      </c>
      <c r="X6474">
        <v>3.85</v>
      </c>
      <c r="Y6474">
        <v>327575</v>
      </c>
      <c r="Z6474">
        <v>92393</v>
      </c>
      <c r="AA6474">
        <v>8399365</v>
      </c>
    </row>
    <row r="6475" spans="1:27">
      <c r="A6475" t="s">
        <v>6668</v>
      </c>
      <c r="B6475" t="s">
        <v>51</v>
      </c>
      <c r="C6475" t="s">
        <v>51</v>
      </c>
      <c r="D6475">
        <v>1694</v>
      </c>
      <c r="E6475" s="12">
        <v>40444</v>
      </c>
      <c r="F6475" s="72">
        <f t="shared" si="1094"/>
        <v>2010</v>
      </c>
      <c r="G6475" s="70">
        <f t="shared" si="1095"/>
        <v>8776.9539551357739</v>
      </c>
      <c r="H6475" s="70" cm="1">
        <f t="array" ref="H6475">INDEX(magic_bricks_appreciation_pivot!$A$13:$K$20,MATCH(C6475,magic_bricks_appreciation_pivot!$A$13:$A$20,0),1+MATCH(F6475,INDEX(magic_bricks_appreciation_pivot!$B$13:$K$13,0),0))</f>
        <v>0.55311029796131728</v>
      </c>
      <c r="I6475" s="70">
        <f t="shared" si="1096"/>
        <v>13631.577572453683</v>
      </c>
      <c r="J6475">
        <v>32</v>
      </c>
      <c r="K6475">
        <v>2</v>
      </c>
      <c r="L6475">
        <v>1</v>
      </c>
      <c r="M6475">
        <v>4</v>
      </c>
      <c r="N6475" t="s">
        <v>176</v>
      </c>
      <c r="O6475" t="s">
        <v>161</v>
      </c>
      <c r="P6475" s="12">
        <v>21099</v>
      </c>
      <c r="Q6475" t="s">
        <v>156</v>
      </c>
      <c r="R6475" t="s">
        <v>157</v>
      </c>
      <c r="S6475" t="s">
        <v>162</v>
      </c>
      <c r="T6475" t="s">
        <v>182</v>
      </c>
      <c r="U6475">
        <v>3.7</v>
      </c>
      <c r="V6475">
        <v>4.7</v>
      </c>
      <c r="W6475">
        <v>2.9</v>
      </c>
      <c r="X6475">
        <v>3.91</v>
      </c>
      <c r="Y6475">
        <v>520386</v>
      </c>
      <c r="Z6475">
        <v>252759</v>
      </c>
      <c r="AA6475">
        <v>14868160</v>
      </c>
    </row>
    <row r="6476" spans="1:27">
      <c r="A6476" t="s">
        <v>6669</v>
      </c>
      <c r="B6476" t="s">
        <v>39</v>
      </c>
      <c r="C6476" t="s">
        <v>39</v>
      </c>
      <c r="D6476">
        <v>1656</v>
      </c>
      <c r="E6476" s="12">
        <v>41418</v>
      </c>
      <c r="F6476" s="72">
        <f t="shared" si="1094"/>
        <v>2013</v>
      </c>
      <c r="G6476" s="70">
        <f t="shared" si="1095"/>
        <v>7800.1207729468597</v>
      </c>
      <c r="H6476" s="70" cm="1">
        <f t="array" ref="H6476">INDEX(magic_bricks_appreciation_pivot!$A$13:$K$20,MATCH(C6476,magic_bricks_appreciation_pivot!$A$13:$A$20,0),1+MATCH(F6476,INDEX(magic_bricks_appreciation_pivot!$B$13:$K$13,0),0))</f>
        <v>4.727764965406598E-2</v>
      </c>
      <c r="I6476" s="70">
        <f t="shared" si="1096"/>
        <v>8168.8921501096438</v>
      </c>
      <c r="J6476">
        <v>87</v>
      </c>
      <c r="K6476">
        <v>1</v>
      </c>
      <c r="L6476">
        <v>1</v>
      </c>
      <c r="M6476">
        <v>4</v>
      </c>
      <c r="N6476" t="s">
        <v>193</v>
      </c>
      <c r="O6476" t="s">
        <v>161</v>
      </c>
      <c r="P6476" s="12">
        <v>35943</v>
      </c>
      <c r="Q6476" t="s">
        <v>194</v>
      </c>
      <c r="R6476" t="s">
        <v>170</v>
      </c>
      <c r="S6476" t="s">
        <v>162</v>
      </c>
      <c r="T6476" t="s">
        <v>182</v>
      </c>
      <c r="U6476">
        <v>2.6</v>
      </c>
      <c r="V6476">
        <v>4</v>
      </c>
      <c r="W6476">
        <v>3.6</v>
      </c>
      <c r="X6476">
        <v>3.35</v>
      </c>
      <c r="Y6476">
        <v>374593</v>
      </c>
      <c r="Z6476">
        <v>77502</v>
      </c>
      <c r="AA6476">
        <v>12917000</v>
      </c>
    </row>
    <row r="6477" spans="1:27">
      <c r="A6477" t="s">
        <v>6670</v>
      </c>
      <c r="B6477" t="s">
        <v>175</v>
      </c>
      <c r="C6477" t="s">
        <v>34</v>
      </c>
      <c r="D6477">
        <v>964</v>
      </c>
      <c r="E6477" s="12">
        <v>41361</v>
      </c>
      <c r="F6477" s="72">
        <f t="shared" si="1094"/>
        <v>2013</v>
      </c>
      <c r="G6477" s="70">
        <f t="shared" si="1095"/>
        <v>9390.3319502074683</v>
      </c>
      <c r="H6477" s="70" cm="1">
        <f t="array" ref="H6477">INDEX(magic_bricks_appreciation_pivot!$A$13:$K$20,MATCH(C6477,magic_bricks_appreciation_pivot!$A$13:$A$20,0),1+MATCH(F6477,INDEX(magic_bricks_appreciation_pivot!$B$13:$K$13,0),0))</f>
        <v>0.11656080922135968</v>
      </c>
      <c r="I6477" s="70">
        <f t="shared" si="1096"/>
        <v>10484.876641180839</v>
      </c>
      <c r="J6477">
        <v>52</v>
      </c>
      <c r="K6477">
        <v>1</v>
      </c>
      <c r="L6477">
        <v>1</v>
      </c>
      <c r="M6477">
        <v>3</v>
      </c>
      <c r="N6477" t="s">
        <v>168</v>
      </c>
      <c r="O6477" t="s">
        <v>155</v>
      </c>
      <c r="P6477" s="12">
        <v>26761</v>
      </c>
      <c r="Q6477" t="s">
        <v>169</v>
      </c>
      <c r="R6477" t="s">
        <v>177</v>
      </c>
      <c r="S6477" t="s">
        <v>158</v>
      </c>
      <c r="T6477" t="s">
        <v>166</v>
      </c>
      <c r="U6477">
        <v>4.9000000000000004</v>
      </c>
      <c r="V6477">
        <v>3.8</v>
      </c>
      <c r="W6477">
        <v>4</v>
      </c>
      <c r="X6477">
        <v>4.1900000000000004</v>
      </c>
      <c r="Y6477">
        <v>271568</v>
      </c>
      <c r="Z6477">
        <v>135784</v>
      </c>
      <c r="AA6477">
        <v>9052280</v>
      </c>
    </row>
    <row r="6478" spans="1:27" hidden="1">
      <c r="A6478" t="s">
        <v>6671</v>
      </c>
      <c r="B6478" t="s">
        <v>56</v>
      </c>
      <c r="C6478" t="s">
        <v>56</v>
      </c>
      <c r="D6478">
        <v>951</v>
      </c>
      <c r="E6478" s="12">
        <v>40021</v>
      </c>
      <c r="F6478" s="72">
        <f t="shared" si="1094"/>
        <v>2009</v>
      </c>
      <c r="G6478" s="70">
        <f t="shared" si="1095"/>
        <v>9847.3449001051522</v>
      </c>
      <c r="H6478" s="70" t="e" cm="1">
        <f t="array" ref="H6478">INDEX(magic_bricks_appreciation_pivot!$A$13:$K$20,MATCH(C6478,magic_bricks_appreciation_pivot!$A$13:$A$20,0),1+MATCH(F6478,INDEX(magic_bricks_appreciation_pivot!$B$13:$K$13,0),0))</f>
        <v>#N/A</v>
      </c>
      <c r="I6478" s="70"/>
      <c r="J6478">
        <v>118</v>
      </c>
      <c r="K6478">
        <v>1</v>
      </c>
      <c r="L6478">
        <v>1</v>
      </c>
      <c r="M6478">
        <v>3</v>
      </c>
      <c r="N6478" t="s">
        <v>193</v>
      </c>
      <c r="O6478" t="s">
        <v>155</v>
      </c>
      <c r="P6478" s="12">
        <v>34546</v>
      </c>
      <c r="Q6478" t="s">
        <v>169</v>
      </c>
      <c r="R6478" t="s">
        <v>177</v>
      </c>
      <c r="S6478" t="s">
        <v>178</v>
      </c>
      <c r="T6478" t="s">
        <v>166</v>
      </c>
      <c r="U6478">
        <v>5</v>
      </c>
      <c r="V6478">
        <v>3</v>
      </c>
      <c r="W6478">
        <v>3.3</v>
      </c>
      <c r="X6478">
        <v>3.75</v>
      </c>
      <c r="Y6478">
        <v>355863</v>
      </c>
      <c r="Z6478">
        <v>18730</v>
      </c>
      <c r="AA6478">
        <v>9364825</v>
      </c>
    </row>
    <row r="6479" spans="1:27">
      <c r="A6479" t="s">
        <v>6672</v>
      </c>
      <c r="B6479" t="s">
        <v>23</v>
      </c>
      <c r="C6479" t="s">
        <v>23</v>
      </c>
      <c r="D6479">
        <v>835</v>
      </c>
      <c r="E6479" s="12">
        <v>40765</v>
      </c>
      <c r="F6479" s="72">
        <f t="shared" si="1094"/>
        <v>2011</v>
      </c>
      <c r="G6479" s="70">
        <f t="shared" si="1095"/>
        <v>7729.4910179640719</v>
      </c>
      <c r="H6479" s="70" cm="1">
        <f t="array" ref="H6479">INDEX(magic_bricks_appreciation_pivot!$A$13:$K$20,MATCH(C6479,magic_bricks_appreciation_pivot!$A$13:$A$20,0),1+MATCH(F6479,INDEX(magic_bricks_appreciation_pivot!$B$13:$K$13,0),0))</f>
        <v>0.30621792098525186</v>
      </c>
      <c r="I6479" s="70">
        <f t="shared" ref="I6479:I6480" si="1097">G6479+G6479*H6479</f>
        <v>10096.399687759207</v>
      </c>
      <c r="J6479">
        <v>79</v>
      </c>
      <c r="K6479">
        <v>1</v>
      </c>
      <c r="L6479">
        <v>1</v>
      </c>
      <c r="M6479">
        <v>2</v>
      </c>
      <c r="N6479" t="s">
        <v>193</v>
      </c>
      <c r="O6479" t="s">
        <v>155</v>
      </c>
      <c r="P6479" s="12">
        <v>26895</v>
      </c>
      <c r="Q6479" t="s">
        <v>169</v>
      </c>
      <c r="R6479" t="s">
        <v>177</v>
      </c>
      <c r="S6479" t="s">
        <v>158</v>
      </c>
      <c r="T6479" t="s">
        <v>163</v>
      </c>
      <c r="U6479">
        <v>3.4</v>
      </c>
      <c r="V6479">
        <v>2.7</v>
      </c>
      <c r="W6479">
        <v>3.1</v>
      </c>
      <c r="X6479">
        <v>3.07</v>
      </c>
      <c r="Y6479">
        <v>206532</v>
      </c>
      <c r="Z6479">
        <v>116174</v>
      </c>
      <c r="AA6479">
        <v>6454125</v>
      </c>
    </row>
    <row r="6480" spans="1:27">
      <c r="A6480" t="s">
        <v>6673</v>
      </c>
      <c r="B6480" t="s">
        <v>39</v>
      </c>
      <c r="C6480" t="s">
        <v>39</v>
      </c>
      <c r="D6480">
        <v>1548</v>
      </c>
      <c r="E6480" s="12">
        <v>40700</v>
      </c>
      <c r="F6480" s="72">
        <f t="shared" si="1094"/>
        <v>2011</v>
      </c>
      <c r="G6480" s="70">
        <f t="shared" si="1095"/>
        <v>7822.5710594315242</v>
      </c>
      <c r="H6480" s="70" cm="1">
        <f t="array" ref="H6480">INDEX(magic_bricks_appreciation_pivot!$A$13:$K$20,MATCH(C6480,magic_bricks_appreciation_pivot!$A$13:$A$20,0),1+MATCH(F6480,INDEX(magic_bricks_appreciation_pivot!$B$13:$K$13,0),0))</f>
        <v>0.32133594787779113</v>
      </c>
      <c r="I6480" s="70">
        <f t="shared" si="1097"/>
        <v>10336.24434565533</v>
      </c>
      <c r="J6480">
        <v>123</v>
      </c>
      <c r="K6480">
        <v>1</v>
      </c>
      <c r="L6480">
        <v>1</v>
      </c>
      <c r="M6480">
        <v>4</v>
      </c>
      <c r="N6480" t="s">
        <v>168</v>
      </c>
      <c r="O6480" t="s">
        <v>155</v>
      </c>
      <c r="P6480" s="12">
        <v>27925</v>
      </c>
      <c r="Q6480" t="s">
        <v>169</v>
      </c>
      <c r="R6480" t="s">
        <v>177</v>
      </c>
      <c r="S6480" t="s">
        <v>158</v>
      </c>
      <c r="T6480" t="s">
        <v>163</v>
      </c>
      <c r="U6480">
        <v>3.4</v>
      </c>
      <c r="V6480">
        <v>5</v>
      </c>
      <c r="W6480">
        <v>4.5999999999999996</v>
      </c>
      <c r="X6480">
        <v>4.28</v>
      </c>
      <c r="Y6480">
        <v>351171</v>
      </c>
      <c r="Z6480">
        <v>205859</v>
      </c>
      <c r="AA6480">
        <v>12109340</v>
      </c>
    </row>
    <row r="6481" spans="1:27" hidden="1">
      <c r="A6481" t="s">
        <v>6674</v>
      </c>
      <c r="B6481" t="s">
        <v>175</v>
      </c>
      <c r="C6481" t="s">
        <v>34</v>
      </c>
      <c r="D6481">
        <v>827</v>
      </c>
      <c r="E6481" s="12">
        <v>40059</v>
      </c>
      <c r="F6481" s="72">
        <f t="shared" si="1094"/>
        <v>2009</v>
      </c>
      <c r="G6481" s="70">
        <f t="shared" si="1095"/>
        <v>10521.825876662637</v>
      </c>
      <c r="H6481" s="70" t="e" cm="1">
        <f t="array" ref="H6481">INDEX(magic_bricks_appreciation_pivot!$A$13:$K$20,MATCH(C6481,magic_bricks_appreciation_pivot!$A$13:$A$20,0),1+MATCH(F6481,INDEX(magic_bricks_appreciation_pivot!$B$13:$K$13,0),0))</f>
        <v>#N/A</v>
      </c>
      <c r="I6481" s="70"/>
      <c r="J6481">
        <v>176</v>
      </c>
      <c r="K6481">
        <v>1</v>
      </c>
      <c r="L6481">
        <v>1</v>
      </c>
      <c r="M6481">
        <v>3</v>
      </c>
      <c r="N6481" t="s">
        <v>184</v>
      </c>
      <c r="O6481" t="s">
        <v>155</v>
      </c>
      <c r="P6481" s="12">
        <v>33854</v>
      </c>
      <c r="Q6481" t="s">
        <v>194</v>
      </c>
      <c r="R6481" t="s">
        <v>165</v>
      </c>
      <c r="S6481" t="s">
        <v>158</v>
      </c>
      <c r="T6481" t="s">
        <v>166</v>
      </c>
      <c r="U6481">
        <v>3.4</v>
      </c>
      <c r="V6481">
        <v>2.6</v>
      </c>
      <c r="W6481">
        <v>5</v>
      </c>
      <c r="X6481">
        <v>3.56</v>
      </c>
      <c r="Y6481">
        <v>278450</v>
      </c>
      <c r="Z6481">
        <v>147926</v>
      </c>
      <c r="AA6481">
        <v>8701550</v>
      </c>
    </row>
    <row r="6482" spans="1:27" hidden="1">
      <c r="A6482" t="s">
        <v>6675</v>
      </c>
      <c r="B6482" t="s">
        <v>201</v>
      </c>
      <c r="C6482" t="s">
        <v>201</v>
      </c>
      <c r="D6482">
        <v>1834</v>
      </c>
      <c r="E6482" s="12">
        <v>39881</v>
      </c>
      <c r="F6482" s="72">
        <f t="shared" si="1094"/>
        <v>2009</v>
      </c>
      <c r="G6482" s="70">
        <f t="shared" si="1095"/>
        <v>5939.3238822246458</v>
      </c>
      <c r="H6482" s="70" t="e" cm="1">
        <f t="array" ref="H6482">INDEX(magic_bricks_appreciation_pivot!$A$13:$K$20,MATCH(C6482,magic_bricks_appreciation_pivot!$A$13:$A$20,0),1+MATCH(F6482,INDEX(magic_bricks_appreciation_pivot!$B$13:$K$13,0),0))</f>
        <v>#N/A</v>
      </c>
      <c r="I6482" s="70"/>
      <c r="J6482">
        <v>70</v>
      </c>
      <c r="K6482">
        <v>3</v>
      </c>
      <c r="L6482">
        <v>2</v>
      </c>
      <c r="M6482">
        <v>5</v>
      </c>
      <c r="N6482" t="s">
        <v>184</v>
      </c>
      <c r="O6482" t="s">
        <v>155</v>
      </c>
      <c r="P6482" s="12">
        <v>30391</v>
      </c>
      <c r="Q6482" t="s">
        <v>194</v>
      </c>
      <c r="R6482" t="s">
        <v>177</v>
      </c>
      <c r="S6482" t="s">
        <v>158</v>
      </c>
      <c r="T6482" t="s">
        <v>166</v>
      </c>
      <c r="U6482">
        <v>2.9</v>
      </c>
      <c r="V6482">
        <v>3.5</v>
      </c>
      <c r="W6482">
        <v>3.9</v>
      </c>
      <c r="X6482">
        <v>3.48</v>
      </c>
      <c r="Y6482">
        <v>479280</v>
      </c>
      <c r="Z6482">
        <v>217854</v>
      </c>
      <c r="AA6482">
        <v>10892720</v>
      </c>
    </row>
    <row r="6483" spans="1:27" hidden="1">
      <c r="A6483" t="s">
        <v>6676</v>
      </c>
      <c r="B6483" t="s">
        <v>51</v>
      </c>
      <c r="C6483" t="s">
        <v>51</v>
      </c>
      <c r="D6483">
        <v>1840</v>
      </c>
      <c r="E6483" s="12">
        <v>39174</v>
      </c>
      <c r="F6483" s="72">
        <f t="shared" si="1094"/>
        <v>2007</v>
      </c>
      <c r="G6483" s="70">
        <f t="shared" si="1095"/>
        <v>4655.684782608696</v>
      </c>
      <c r="H6483" s="70" t="e" cm="1">
        <f t="array" ref="H6483">INDEX(magic_bricks_appreciation_pivot!$A$13:$K$20,MATCH(C6483,magic_bricks_appreciation_pivot!$A$13:$A$20,0),1+MATCH(F6483,INDEX(magic_bricks_appreciation_pivot!$B$13:$K$13,0),0))</f>
        <v>#N/A</v>
      </c>
      <c r="I6483" s="70"/>
      <c r="J6483">
        <v>8</v>
      </c>
      <c r="K6483">
        <v>3</v>
      </c>
      <c r="L6483">
        <v>2</v>
      </c>
      <c r="M6483">
        <v>5</v>
      </c>
      <c r="N6483" t="s">
        <v>193</v>
      </c>
      <c r="O6483" t="s">
        <v>161</v>
      </c>
      <c r="P6483" s="12">
        <v>36254</v>
      </c>
      <c r="Q6483" t="s">
        <v>169</v>
      </c>
      <c r="R6483" t="s">
        <v>177</v>
      </c>
      <c r="S6483" t="s">
        <v>178</v>
      </c>
      <c r="T6483" t="s">
        <v>173</v>
      </c>
      <c r="U6483">
        <v>4.8</v>
      </c>
      <c r="V6483">
        <v>3</v>
      </c>
      <c r="W6483">
        <v>2.6</v>
      </c>
      <c r="X6483">
        <v>3.33</v>
      </c>
      <c r="Y6483">
        <v>334092</v>
      </c>
      <c r="Z6483">
        <v>154196</v>
      </c>
      <c r="AA6483">
        <v>8566460</v>
      </c>
    </row>
    <row r="6484" spans="1:27" hidden="1">
      <c r="A6484" t="s">
        <v>6677</v>
      </c>
      <c r="B6484" t="s">
        <v>51</v>
      </c>
      <c r="C6484" t="s">
        <v>51</v>
      </c>
      <c r="D6484">
        <v>1973</v>
      </c>
      <c r="E6484" s="12">
        <v>39231</v>
      </c>
      <c r="F6484" s="72">
        <f t="shared" si="1094"/>
        <v>2007</v>
      </c>
      <c r="G6484" s="70">
        <f t="shared" si="1095"/>
        <v>9214.221996958946</v>
      </c>
      <c r="H6484" s="70" t="e" cm="1">
        <f t="array" ref="H6484">INDEX(magic_bricks_appreciation_pivot!$A$13:$K$20,MATCH(C6484,magic_bricks_appreciation_pivot!$A$13:$A$20,0),1+MATCH(F6484,INDEX(magic_bricks_appreciation_pivot!$B$13:$K$13,0),0))</f>
        <v>#N/A</v>
      </c>
      <c r="I6484" s="70"/>
      <c r="J6484">
        <v>63</v>
      </c>
      <c r="K6484">
        <v>3</v>
      </c>
      <c r="L6484">
        <v>2</v>
      </c>
      <c r="M6484">
        <v>5</v>
      </c>
      <c r="N6484" t="s">
        <v>193</v>
      </c>
      <c r="O6484" t="s">
        <v>155</v>
      </c>
      <c r="P6484" s="12">
        <v>27186</v>
      </c>
      <c r="Q6484" t="s">
        <v>156</v>
      </c>
      <c r="R6484" t="s">
        <v>170</v>
      </c>
      <c r="S6484" t="s">
        <v>162</v>
      </c>
      <c r="T6484" t="s">
        <v>182</v>
      </c>
      <c r="U6484">
        <v>3.3</v>
      </c>
      <c r="V6484">
        <v>3.1</v>
      </c>
      <c r="W6484">
        <v>4.5999999999999996</v>
      </c>
      <c r="X6484">
        <v>3.6</v>
      </c>
      <c r="Y6484">
        <v>636288</v>
      </c>
      <c r="Z6484">
        <v>127258</v>
      </c>
      <c r="AA6484">
        <v>18179660</v>
      </c>
    </row>
    <row r="6485" spans="1:27">
      <c r="A6485" t="s">
        <v>6678</v>
      </c>
      <c r="B6485" t="s">
        <v>39</v>
      </c>
      <c r="C6485" t="s">
        <v>39</v>
      </c>
      <c r="D6485">
        <v>1829</v>
      </c>
      <c r="E6485" s="12">
        <v>40396</v>
      </c>
      <c r="F6485" s="72">
        <f t="shared" si="1094"/>
        <v>2010</v>
      </c>
      <c r="G6485" s="70">
        <f t="shared" si="1095"/>
        <v>6159.5626025150359</v>
      </c>
      <c r="H6485" s="70" cm="1">
        <f t="array" ref="H6485">INDEX(magic_bricks_appreciation_pivot!$A$13:$K$20,MATCH(C6485,magic_bricks_appreciation_pivot!$A$13:$A$20,0),1+MATCH(F6485,INDEX(magic_bricks_appreciation_pivot!$B$13:$K$13,0),0))</f>
        <v>0.44211253020365898</v>
      </c>
      <c r="I6485" s="70">
        <f>G6485+G6485*H6485</f>
        <v>8882.7824096607928</v>
      </c>
      <c r="J6485">
        <v>57</v>
      </c>
      <c r="K6485">
        <v>2</v>
      </c>
      <c r="L6485">
        <v>1</v>
      </c>
      <c r="M6485">
        <v>5</v>
      </c>
      <c r="N6485" t="s">
        <v>168</v>
      </c>
      <c r="O6485" t="s">
        <v>161</v>
      </c>
      <c r="P6485" s="12">
        <v>25066</v>
      </c>
      <c r="Q6485" t="s">
        <v>194</v>
      </c>
      <c r="R6485" t="s">
        <v>177</v>
      </c>
      <c r="S6485" t="s">
        <v>178</v>
      </c>
      <c r="T6485" t="s">
        <v>166</v>
      </c>
      <c r="U6485">
        <v>4.9000000000000004</v>
      </c>
      <c r="V6485">
        <v>3.3</v>
      </c>
      <c r="W6485">
        <v>3.2</v>
      </c>
      <c r="X6485">
        <v>3.82</v>
      </c>
      <c r="Y6485">
        <v>371773</v>
      </c>
      <c r="Z6485">
        <v>180253</v>
      </c>
      <c r="AA6485">
        <v>11265840</v>
      </c>
    </row>
    <row r="6486" spans="1:27" hidden="1">
      <c r="A6486" t="s">
        <v>6679</v>
      </c>
      <c r="B6486" t="s">
        <v>75</v>
      </c>
      <c r="D6486">
        <v>1851</v>
      </c>
      <c r="E6486" s="12">
        <v>40151</v>
      </c>
      <c r="F6486" s="72">
        <f t="shared" si="1094"/>
        <v>2009</v>
      </c>
      <c r="G6486" s="70">
        <f t="shared" si="1095"/>
        <v>11702.03133441383</v>
      </c>
      <c r="H6486" s="70" t="e" cm="1">
        <f t="array" ref="H6486">INDEX(magic_bricks_appreciation_pivot!$A$13:$K$20,MATCH(C6486,magic_bricks_appreciation_pivot!$A$13:$A$20,0),1+MATCH(F6486,INDEX(magic_bricks_appreciation_pivot!$B$13:$K$13,0),0))</f>
        <v>#N/A</v>
      </c>
      <c r="I6486" s="70"/>
      <c r="J6486">
        <v>69</v>
      </c>
      <c r="K6486">
        <v>2</v>
      </c>
      <c r="L6486">
        <v>1</v>
      </c>
      <c r="M6486">
        <v>5</v>
      </c>
      <c r="N6486" t="s">
        <v>176</v>
      </c>
      <c r="O6486" t="s">
        <v>155</v>
      </c>
      <c r="P6486" s="12">
        <v>37231</v>
      </c>
      <c r="Q6486" t="s">
        <v>156</v>
      </c>
      <c r="R6486" t="s">
        <v>165</v>
      </c>
      <c r="S6486" t="s">
        <v>162</v>
      </c>
      <c r="T6486" t="s">
        <v>166</v>
      </c>
      <c r="U6486">
        <v>2.6</v>
      </c>
      <c r="V6486">
        <v>3.1</v>
      </c>
      <c r="W6486">
        <v>4.3</v>
      </c>
      <c r="X6486">
        <v>3.49</v>
      </c>
      <c r="Y6486">
        <v>779777</v>
      </c>
      <c r="Z6486">
        <v>303246</v>
      </c>
      <c r="AA6486">
        <v>21660460</v>
      </c>
    </row>
    <row r="6487" spans="1:27">
      <c r="A6487" t="s">
        <v>6680</v>
      </c>
      <c r="B6487" t="s">
        <v>23</v>
      </c>
      <c r="C6487" t="s">
        <v>23</v>
      </c>
      <c r="D6487">
        <v>1519</v>
      </c>
      <c r="E6487" s="12">
        <v>40726</v>
      </c>
      <c r="F6487" s="72">
        <f t="shared" si="1094"/>
        <v>2011</v>
      </c>
      <c r="G6487" s="70">
        <f t="shared" si="1095"/>
        <v>7963.1336405529955</v>
      </c>
      <c r="H6487" s="70" cm="1">
        <f t="array" ref="H6487">INDEX(magic_bricks_appreciation_pivot!$A$13:$K$20,MATCH(C6487,magic_bricks_appreciation_pivot!$A$13:$A$20,0),1+MATCH(F6487,INDEX(magic_bricks_appreciation_pivot!$B$13:$K$13,0),0))</f>
        <v>0.30621792098525186</v>
      </c>
      <c r="I6487" s="70">
        <f>G6487+G6487*H6487</f>
        <v>10401.587868490853</v>
      </c>
      <c r="J6487">
        <v>24</v>
      </c>
      <c r="K6487">
        <v>2</v>
      </c>
      <c r="L6487">
        <v>2</v>
      </c>
      <c r="M6487">
        <v>4</v>
      </c>
      <c r="N6487" t="s">
        <v>176</v>
      </c>
      <c r="O6487" t="s">
        <v>155</v>
      </c>
      <c r="P6487" s="12">
        <v>31966</v>
      </c>
      <c r="Q6487" t="s">
        <v>156</v>
      </c>
      <c r="R6487" t="s">
        <v>170</v>
      </c>
      <c r="S6487" t="s">
        <v>178</v>
      </c>
      <c r="T6487" t="s">
        <v>166</v>
      </c>
      <c r="U6487">
        <v>4.7</v>
      </c>
      <c r="V6487">
        <v>5</v>
      </c>
      <c r="W6487">
        <v>3.2</v>
      </c>
      <c r="X6487">
        <v>4.1900000000000004</v>
      </c>
      <c r="Y6487">
        <v>544320</v>
      </c>
      <c r="Z6487">
        <v>145152</v>
      </c>
      <c r="AA6487">
        <v>12096000</v>
      </c>
    </row>
    <row r="6488" spans="1:27" hidden="1">
      <c r="A6488" t="s">
        <v>6681</v>
      </c>
      <c r="B6488" t="s">
        <v>51</v>
      </c>
      <c r="C6488" t="s">
        <v>51</v>
      </c>
      <c r="D6488">
        <v>1822</v>
      </c>
      <c r="E6488" s="12">
        <v>39308</v>
      </c>
      <c r="F6488" s="72">
        <f t="shared" si="1094"/>
        <v>2007</v>
      </c>
      <c r="G6488" s="70">
        <f t="shared" si="1095"/>
        <v>7629.6103183315035</v>
      </c>
      <c r="H6488" s="70" t="e" cm="1">
        <f t="array" ref="H6488">INDEX(magic_bricks_appreciation_pivot!$A$13:$K$20,MATCH(C6488,magic_bricks_appreciation_pivot!$A$13:$A$20,0),1+MATCH(F6488,INDEX(magic_bricks_appreciation_pivot!$B$13:$K$13,0),0))</f>
        <v>#N/A</v>
      </c>
      <c r="I6488" s="70"/>
      <c r="J6488">
        <v>140</v>
      </c>
      <c r="K6488">
        <v>3</v>
      </c>
      <c r="L6488">
        <v>2</v>
      </c>
      <c r="M6488">
        <v>5</v>
      </c>
      <c r="N6488" t="s">
        <v>176</v>
      </c>
      <c r="O6488" t="s">
        <v>161</v>
      </c>
      <c r="P6488" s="12">
        <v>30183</v>
      </c>
      <c r="Q6488" t="s">
        <v>156</v>
      </c>
      <c r="R6488" t="s">
        <v>157</v>
      </c>
      <c r="S6488" t="s">
        <v>178</v>
      </c>
      <c r="T6488" t="s">
        <v>163</v>
      </c>
      <c r="U6488">
        <v>2.9</v>
      </c>
      <c r="V6488">
        <v>4.2</v>
      </c>
      <c r="W6488">
        <v>2</v>
      </c>
      <c r="X6488">
        <v>3.22</v>
      </c>
      <c r="Y6488">
        <v>472639</v>
      </c>
      <c r="Z6488">
        <v>111209</v>
      </c>
      <c r="AA6488">
        <v>13901150</v>
      </c>
    </row>
    <row r="6489" spans="1:27">
      <c r="A6489" t="s">
        <v>6682</v>
      </c>
      <c r="B6489" t="s">
        <v>23</v>
      </c>
      <c r="C6489" t="s">
        <v>23</v>
      </c>
      <c r="D6489">
        <v>721</v>
      </c>
      <c r="E6489" s="12">
        <v>40529</v>
      </c>
      <c r="F6489" s="72">
        <f t="shared" si="1094"/>
        <v>2010</v>
      </c>
      <c r="G6489" s="70">
        <f t="shared" si="1095"/>
        <v>7920.0762829403602</v>
      </c>
      <c r="H6489" s="70" cm="1">
        <f t="array" ref="H6489">INDEX(magic_bricks_appreciation_pivot!$A$13:$K$20,MATCH(C6489,magic_bricks_appreciation_pivot!$A$13:$A$20,0),1+MATCH(F6489,INDEX(magic_bricks_appreciation_pivot!$B$13:$K$13,0),0))</f>
        <v>0.49881786187527283</v>
      </c>
      <c r="I6489" s="70">
        <f t="shared" ref="I6489:I6491" si="1098">G6489+G6489*H6489</f>
        <v>11870.751800285729</v>
      </c>
      <c r="J6489">
        <v>47</v>
      </c>
      <c r="K6489">
        <v>1</v>
      </c>
      <c r="L6489">
        <v>1</v>
      </c>
      <c r="M6489">
        <v>2</v>
      </c>
      <c r="N6489" t="s">
        <v>193</v>
      </c>
      <c r="O6489" t="s">
        <v>155</v>
      </c>
      <c r="P6489" s="12">
        <v>29579</v>
      </c>
      <c r="Q6489" t="s">
        <v>169</v>
      </c>
      <c r="R6489" t="s">
        <v>177</v>
      </c>
      <c r="S6489" t="s">
        <v>158</v>
      </c>
      <c r="T6489" t="s">
        <v>171</v>
      </c>
      <c r="U6489">
        <v>3.9</v>
      </c>
      <c r="V6489">
        <v>2.8</v>
      </c>
      <c r="W6489">
        <v>3.6</v>
      </c>
      <c r="X6489">
        <v>3.45</v>
      </c>
      <c r="Y6489">
        <v>279808</v>
      </c>
      <c r="Z6489">
        <v>142759</v>
      </c>
      <c r="AA6489">
        <v>5710375</v>
      </c>
    </row>
    <row r="6490" spans="1:27">
      <c r="A6490" t="s">
        <v>6683</v>
      </c>
      <c r="B6490" t="s">
        <v>175</v>
      </c>
      <c r="C6490" t="s">
        <v>34</v>
      </c>
      <c r="D6490">
        <v>1022</v>
      </c>
      <c r="E6490" s="12">
        <v>40612</v>
      </c>
      <c r="F6490" s="72">
        <f t="shared" si="1094"/>
        <v>2011</v>
      </c>
      <c r="G6490" s="70">
        <f t="shared" si="1095"/>
        <v>8055.3816046966731</v>
      </c>
      <c r="H6490" s="70" cm="1">
        <f t="array" ref="H6490">INDEX(magic_bricks_appreciation_pivot!$A$13:$K$20,MATCH(C6490,magic_bricks_appreciation_pivot!$A$13:$A$20,0),1+MATCH(F6490,INDEX(magic_bricks_appreciation_pivot!$B$13:$K$13,0),0))</f>
        <v>0.22839026915113872</v>
      </c>
      <c r="I6490" s="70">
        <f t="shared" si="1098"/>
        <v>9895.1523775084788</v>
      </c>
      <c r="J6490">
        <v>37</v>
      </c>
      <c r="K6490">
        <v>1</v>
      </c>
      <c r="L6490">
        <v>1</v>
      </c>
      <c r="M6490">
        <v>3</v>
      </c>
      <c r="N6490" t="s">
        <v>154</v>
      </c>
      <c r="O6490" t="s">
        <v>161</v>
      </c>
      <c r="P6490" s="12">
        <v>27472</v>
      </c>
      <c r="Q6490" t="s">
        <v>194</v>
      </c>
      <c r="R6490" t="s">
        <v>177</v>
      </c>
      <c r="S6490" t="s">
        <v>162</v>
      </c>
      <c r="T6490" t="s">
        <v>166</v>
      </c>
      <c r="U6490">
        <v>3.3</v>
      </c>
      <c r="V6490">
        <v>2.2000000000000002</v>
      </c>
      <c r="W6490">
        <v>2.8</v>
      </c>
      <c r="X6490">
        <v>2.71</v>
      </c>
      <c r="Y6490">
        <v>214048</v>
      </c>
      <c r="Z6490">
        <v>90559</v>
      </c>
      <c r="AA6490">
        <v>8232600</v>
      </c>
    </row>
    <row r="6491" spans="1:27">
      <c r="A6491" t="s">
        <v>6684</v>
      </c>
      <c r="B6491" t="s">
        <v>23</v>
      </c>
      <c r="C6491" t="s">
        <v>23</v>
      </c>
      <c r="D6491">
        <v>588</v>
      </c>
      <c r="E6491" s="12">
        <v>40709</v>
      </c>
      <c r="F6491" s="72">
        <f t="shared" si="1094"/>
        <v>2011</v>
      </c>
      <c r="G6491" s="70">
        <f t="shared" si="1095"/>
        <v>10526.785714285714</v>
      </c>
      <c r="H6491" s="70" cm="1">
        <f t="array" ref="H6491">INDEX(magic_bricks_appreciation_pivot!$A$13:$K$20,MATCH(C6491,magic_bricks_appreciation_pivot!$A$13:$A$20,0),1+MATCH(F6491,INDEX(magic_bricks_appreciation_pivot!$B$13:$K$13,0),0))</f>
        <v>0.30621792098525186</v>
      </c>
      <c r="I6491" s="70">
        <f t="shared" si="1098"/>
        <v>13750.276150371534</v>
      </c>
      <c r="J6491">
        <v>58</v>
      </c>
      <c r="K6491">
        <v>1</v>
      </c>
      <c r="L6491">
        <v>1</v>
      </c>
      <c r="M6491">
        <v>2</v>
      </c>
      <c r="N6491" t="s">
        <v>193</v>
      </c>
      <c r="O6491" t="s">
        <v>155</v>
      </c>
      <c r="P6491" s="12">
        <v>34504</v>
      </c>
      <c r="Q6491" t="s">
        <v>194</v>
      </c>
      <c r="R6491" t="s">
        <v>157</v>
      </c>
      <c r="S6491" t="s">
        <v>162</v>
      </c>
      <c r="T6491" t="s">
        <v>171</v>
      </c>
      <c r="U6491">
        <v>4.9000000000000004</v>
      </c>
      <c r="V6491">
        <v>2.2999999999999998</v>
      </c>
      <c r="W6491">
        <v>4.5999999999999996</v>
      </c>
      <c r="X6491">
        <v>4</v>
      </c>
      <c r="Y6491">
        <v>204262</v>
      </c>
      <c r="Z6491">
        <v>74277</v>
      </c>
      <c r="AA6491">
        <v>6189750</v>
      </c>
    </row>
    <row r="6492" spans="1:27" hidden="1">
      <c r="A6492" t="s">
        <v>6685</v>
      </c>
      <c r="B6492" t="s">
        <v>39</v>
      </c>
      <c r="C6492" t="s">
        <v>39</v>
      </c>
      <c r="D6492">
        <v>1716</v>
      </c>
      <c r="E6492" s="12">
        <v>39995</v>
      </c>
      <c r="F6492" s="72">
        <f t="shared" si="1094"/>
        <v>2009</v>
      </c>
      <c r="G6492" s="70">
        <f t="shared" si="1095"/>
        <v>7102.575757575758</v>
      </c>
      <c r="H6492" s="70" t="e" cm="1">
        <f t="array" ref="H6492">INDEX(magic_bricks_appreciation_pivot!$A$13:$K$20,MATCH(C6492,magic_bricks_appreciation_pivot!$A$13:$A$20,0),1+MATCH(F6492,INDEX(magic_bricks_appreciation_pivot!$B$13:$K$13,0),0))</f>
        <v>#N/A</v>
      </c>
      <c r="I6492" s="70"/>
      <c r="J6492">
        <v>13</v>
      </c>
      <c r="K6492">
        <v>1</v>
      </c>
      <c r="L6492">
        <v>1</v>
      </c>
      <c r="M6492">
        <v>4</v>
      </c>
      <c r="N6492" t="s">
        <v>6686</v>
      </c>
      <c r="O6492" t="s">
        <v>161</v>
      </c>
      <c r="P6492" s="12">
        <v>35615</v>
      </c>
      <c r="Q6492" t="s">
        <v>169</v>
      </c>
      <c r="R6492" t="s">
        <v>170</v>
      </c>
      <c r="S6492" t="s">
        <v>178</v>
      </c>
      <c r="T6492" t="s">
        <v>166</v>
      </c>
      <c r="U6492">
        <v>3.6</v>
      </c>
      <c r="V6492">
        <v>2.6</v>
      </c>
      <c r="W6492">
        <v>2.6</v>
      </c>
      <c r="X6492">
        <v>2.95</v>
      </c>
      <c r="Y6492">
        <v>438769</v>
      </c>
      <c r="Z6492">
        <v>60940</v>
      </c>
      <c r="AA6492">
        <v>12188020</v>
      </c>
    </row>
    <row r="6493" spans="1:27">
      <c r="A6493" t="s">
        <v>6687</v>
      </c>
      <c r="B6493" t="s">
        <v>175</v>
      </c>
      <c r="C6493" t="s">
        <v>34</v>
      </c>
      <c r="D6493">
        <v>955</v>
      </c>
      <c r="E6493" s="12">
        <v>41679</v>
      </c>
      <c r="F6493" s="72">
        <f t="shared" si="1094"/>
        <v>2014</v>
      </c>
      <c r="G6493" s="70">
        <f t="shared" si="1095"/>
        <v>8439.0052356020951</v>
      </c>
      <c r="H6493" s="70" cm="1">
        <f t="array" ref="H6493">INDEX(magic_bricks_appreciation_pivot!$A$13:$K$20,MATCH(C6493,magic_bricks_appreciation_pivot!$A$13:$A$20,0),1+MATCH(F6493,INDEX(magic_bricks_appreciation_pivot!$B$13:$K$13,0),0))</f>
        <v>5.1040744021257752E-2</v>
      </c>
      <c r="I6493" s="70">
        <f t="shared" ref="I6493:I6494" si="1099">G6493+G6493*H6493</f>
        <v>8869.7383416265147</v>
      </c>
      <c r="J6493">
        <v>39</v>
      </c>
      <c r="K6493">
        <v>1</v>
      </c>
      <c r="L6493">
        <v>1</v>
      </c>
      <c r="M6493">
        <v>3</v>
      </c>
      <c r="N6493" t="s">
        <v>154</v>
      </c>
      <c r="O6493" t="s">
        <v>155</v>
      </c>
      <c r="P6493" s="12">
        <v>33284</v>
      </c>
      <c r="Q6493" t="s">
        <v>194</v>
      </c>
      <c r="R6493" t="s">
        <v>177</v>
      </c>
      <c r="S6493" t="s">
        <v>158</v>
      </c>
      <c r="T6493" t="s">
        <v>163</v>
      </c>
      <c r="U6493">
        <v>2</v>
      </c>
      <c r="V6493">
        <v>2.2999999999999998</v>
      </c>
      <c r="W6493">
        <v>2.6</v>
      </c>
      <c r="X6493">
        <v>2.2999999999999998</v>
      </c>
      <c r="Y6493">
        <v>265955</v>
      </c>
      <c r="Z6493">
        <v>112830</v>
      </c>
      <c r="AA6493">
        <v>8059250</v>
      </c>
    </row>
    <row r="6494" spans="1:27">
      <c r="A6494" t="s">
        <v>6688</v>
      </c>
      <c r="B6494" t="s">
        <v>23</v>
      </c>
      <c r="C6494" t="s">
        <v>23</v>
      </c>
      <c r="D6494">
        <v>817</v>
      </c>
      <c r="E6494" s="12">
        <v>40675</v>
      </c>
      <c r="F6494" s="72">
        <f t="shared" si="1094"/>
        <v>2011</v>
      </c>
      <c r="G6494" s="70">
        <f t="shared" si="1095"/>
        <v>10292.533659730721</v>
      </c>
      <c r="H6494" s="70" cm="1">
        <f t="array" ref="H6494">INDEX(magic_bricks_appreciation_pivot!$A$13:$K$20,MATCH(C6494,magic_bricks_appreciation_pivot!$A$13:$A$20,0),1+MATCH(F6494,INDEX(magic_bricks_appreciation_pivot!$B$13:$K$13,0),0))</f>
        <v>0.30621792098525186</v>
      </c>
      <c r="I6494" s="70">
        <f t="shared" si="1099"/>
        <v>13444.291918684188</v>
      </c>
      <c r="J6494">
        <v>28</v>
      </c>
      <c r="K6494">
        <v>1</v>
      </c>
      <c r="L6494">
        <v>1</v>
      </c>
      <c r="M6494">
        <v>2</v>
      </c>
      <c r="N6494" t="s">
        <v>184</v>
      </c>
      <c r="O6494" t="s">
        <v>155</v>
      </c>
      <c r="P6494" s="12">
        <v>36295</v>
      </c>
      <c r="Q6494" t="s">
        <v>156</v>
      </c>
      <c r="R6494" t="s">
        <v>177</v>
      </c>
      <c r="S6494" t="s">
        <v>178</v>
      </c>
      <c r="T6494" t="s">
        <v>163</v>
      </c>
      <c r="U6494">
        <v>4.9000000000000004</v>
      </c>
      <c r="V6494">
        <v>3.2</v>
      </c>
      <c r="W6494">
        <v>4.0999999999999996</v>
      </c>
      <c r="X6494">
        <v>4.07</v>
      </c>
      <c r="Y6494">
        <v>378405</v>
      </c>
      <c r="Z6494">
        <v>75681</v>
      </c>
      <c r="AA6494">
        <v>8409000</v>
      </c>
    </row>
    <row r="6495" spans="1:27" hidden="1">
      <c r="A6495" t="s">
        <v>6689</v>
      </c>
      <c r="B6495" t="s">
        <v>56</v>
      </c>
      <c r="C6495" t="s">
        <v>56</v>
      </c>
      <c r="D6495">
        <v>1036</v>
      </c>
      <c r="E6495" s="12">
        <v>39133</v>
      </c>
      <c r="F6495" s="72">
        <f t="shared" si="1094"/>
        <v>2007</v>
      </c>
      <c r="G6495" s="70">
        <f t="shared" si="1095"/>
        <v>9877.6206563706564</v>
      </c>
      <c r="H6495" s="70" t="e" cm="1">
        <f t="array" ref="H6495">INDEX(magic_bricks_appreciation_pivot!$A$13:$K$20,MATCH(C6495,magic_bricks_appreciation_pivot!$A$13:$A$20,0),1+MATCH(F6495,INDEX(magic_bricks_appreciation_pivot!$B$13:$K$13,0),0))</f>
        <v>#N/A</v>
      </c>
      <c r="I6495" s="70"/>
      <c r="J6495">
        <v>115</v>
      </c>
      <c r="K6495">
        <v>1</v>
      </c>
      <c r="L6495">
        <v>1</v>
      </c>
      <c r="M6495">
        <v>3</v>
      </c>
      <c r="N6495" t="s">
        <v>154</v>
      </c>
      <c r="O6495" t="s">
        <v>155</v>
      </c>
      <c r="P6495" s="12">
        <v>31468</v>
      </c>
      <c r="Q6495" t="s">
        <v>169</v>
      </c>
      <c r="R6495" t="s">
        <v>177</v>
      </c>
      <c r="S6495" t="s">
        <v>308</v>
      </c>
      <c r="T6495" t="s">
        <v>166</v>
      </c>
      <c r="U6495">
        <v>2.1</v>
      </c>
      <c r="V6495">
        <v>2.7</v>
      </c>
      <c r="W6495">
        <v>4.7</v>
      </c>
      <c r="X6495">
        <v>3.52</v>
      </c>
      <c r="Y6495">
        <v>306996</v>
      </c>
      <c r="Z6495">
        <v>71633</v>
      </c>
      <c r="AA6495">
        <v>10233215</v>
      </c>
    </row>
    <row r="6496" spans="1:27" hidden="1">
      <c r="A6496" t="s">
        <v>6690</v>
      </c>
      <c r="B6496" t="s">
        <v>51</v>
      </c>
      <c r="C6496" t="s">
        <v>51</v>
      </c>
      <c r="D6496">
        <v>1682</v>
      </c>
      <c r="E6496" s="12">
        <v>39724</v>
      </c>
      <c r="F6496" s="72">
        <f t="shared" si="1094"/>
        <v>2008</v>
      </c>
      <c r="G6496" s="70">
        <f t="shared" si="1095"/>
        <v>5519.3876337693218</v>
      </c>
      <c r="H6496" s="70" t="e" cm="1">
        <f t="array" ref="H6496">INDEX(magic_bricks_appreciation_pivot!$A$13:$K$20,MATCH(C6496,magic_bricks_appreciation_pivot!$A$13:$A$20,0),1+MATCH(F6496,INDEX(magic_bricks_appreciation_pivot!$B$13:$K$13,0),0))</f>
        <v>#N/A</v>
      </c>
      <c r="I6496" s="70"/>
      <c r="J6496">
        <v>62</v>
      </c>
      <c r="K6496">
        <v>2</v>
      </c>
      <c r="L6496">
        <v>1</v>
      </c>
      <c r="M6496">
        <v>4</v>
      </c>
      <c r="N6496" t="s">
        <v>154</v>
      </c>
      <c r="O6496" t="s">
        <v>155</v>
      </c>
      <c r="P6496" s="12">
        <v>22204</v>
      </c>
      <c r="Q6496" t="s">
        <v>194</v>
      </c>
      <c r="R6496" t="s">
        <v>170</v>
      </c>
      <c r="S6496" t="s">
        <v>162</v>
      </c>
      <c r="T6496" t="s">
        <v>171</v>
      </c>
      <c r="U6496">
        <v>4</v>
      </c>
      <c r="V6496">
        <v>4.3</v>
      </c>
      <c r="W6496">
        <v>3.6</v>
      </c>
      <c r="X6496">
        <v>4.0199999999999996</v>
      </c>
      <c r="Y6496">
        <v>278508</v>
      </c>
      <c r="Z6496">
        <v>157821</v>
      </c>
      <c r="AA6496">
        <v>9283610</v>
      </c>
    </row>
    <row r="6497" spans="1:27" hidden="1">
      <c r="A6497" t="s">
        <v>6691</v>
      </c>
      <c r="B6497" t="s">
        <v>56</v>
      </c>
      <c r="C6497" t="s">
        <v>56</v>
      </c>
      <c r="D6497">
        <v>628</v>
      </c>
      <c r="E6497" s="12">
        <v>39090</v>
      </c>
      <c r="F6497" s="72">
        <f t="shared" si="1094"/>
        <v>2007</v>
      </c>
      <c r="G6497" s="70">
        <f t="shared" si="1095"/>
        <v>12107.547770700638</v>
      </c>
      <c r="H6497" s="70" t="e" cm="1">
        <f t="array" ref="H6497">INDEX(magic_bricks_appreciation_pivot!$A$13:$K$20,MATCH(C6497,magic_bricks_appreciation_pivot!$A$13:$A$20,0),1+MATCH(F6497,INDEX(magic_bricks_appreciation_pivot!$B$13:$K$13,0),0))</f>
        <v>#N/A</v>
      </c>
      <c r="I6497" s="70"/>
      <c r="J6497">
        <v>121</v>
      </c>
      <c r="K6497">
        <v>1</v>
      </c>
      <c r="L6497">
        <v>1</v>
      </c>
      <c r="M6497">
        <v>2</v>
      </c>
      <c r="N6497" t="s">
        <v>154</v>
      </c>
      <c r="O6497" t="s">
        <v>155</v>
      </c>
      <c r="P6497" s="12">
        <v>33250</v>
      </c>
      <c r="Q6497" t="s">
        <v>169</v>
      </c>
      <c r="R6497" t="s">
        <v>165</v>
      </c>
      <c r="S6497" t="s">
        <v>178</v>
      </c>
      <c r="T6497" t="s">
        <v>166</v>
      </c>
      <c r="U6497">
        <v>2.8</v>
      </c>
      <c r="V6497">
        <v>2.5</v>
      </c>
      <c r="W6497">
        <v>3.7</v>
      </c>
      <c r="X6497">
        <v>3.19</v>
      </c>
      <c r="Y6497">
        <v>281331</v>
      </c>
      <c r="Z6497">
        <v>45621</v>
      </c>
      <c r="AA6497">
        <v>7603540</v>
      </c>
    </row>
    <row r="6498" spans="1:27" hidden="1">
      <c r="A6498" t="s">
        <v>6692</v>
      </c>
      <c r="B6498" t="s">
        <v>175</v>
      </c>
      <c r="C6498" t="s">
        <v>34</v>
      </c>
      <c r="D6498">
        <v>941</v>
      </c>
      <c r="E6498" s="12">
        <v>39701</v>
      </c>
      <c r="F6498" s="72">
        <f t="shared" si="1094"/>
        <v>2008</v>
      </c>
      <c r="G6498" s="70">
        <f t="shared" si="1095"/>
        <v>13074.760892667375</v>
      </c>
      <c r="H6498" s="70" t="e" cm="1">
        <f t="array" ref="H6498">INDEX(magic_bricks_appreciation_pivot!$A$13:$K$20,MATCH(C6498,magic_bricks_appreciation_pivot!$A$13:$A$20,0),1+MATCH(F6498,INDEX(magic_bricks_appreciation_pivot!$B$13:$K$13,0),0))</f>
        <v>#N/A</v>
      </c>
      <c r="I6498" s="70"/>
      <c r="J6498">
        <v>55</v>
      </c>
      <c r="K6498">
        <v>1</v>
      </c>
      <c r="L6498">
        <v>1</v>
      </c>
      <c r="M6498">
        <v>3</v>
      </c>
      <c r="N6498" t="s">
        <v>154</v>
      </c>
      <c r="O6498" t="s">
        <v>155</v>
      </c>
      <c r="P6498" s="12">
        <v>29116</v>
      </c>
      <c r="Q6498" t="s">
        <v>156</v>
      </c>
      <c r="R6498" t="s">
        <v>170</v>
      </c>
      <c r="S6498" t="s">
        <v>178</v>
      </c>
      <c r="T6498" t="s">
        <v>182</v>
      </c>
      <c r="U6498">
        <v>3.7</v>
      </c>
      <c r="V6498">
        <v>3.1</v>
      </c>
      <c r="W6498">
        <v>2.6</v>
      </c>
      <c r="X6498">
        <v>3.13</v>
      </c>
      <c r="Y6498">
        <v>307584</v>
      </c>
      <c r="Z6498">
        <v>36910</v>
      </c>
      <c r="AA6498">
        <v>12303350</v>
      </c>
    </row>
    <row r="6499" spans="1:27">
      <c r="A6499" t="s">
        <v>6693</v>
      </c>
      <c r="B6499" t="s">
        <v>23</v>
      </c>
      <c r="C6499" t="s">
        <v>23</v>
      </c>
      <c r="D6499">
        <v>647</v>
      </c>
      <c r="E6499" s="12">
        <v>40651</v>
      </c>
      <c r="F6499" s="72">
        <f t="shared" si="1094"/>
        <v>2011</v>
      </c>
      <c r="G6499" s="70">
        <f t="shared" si="1095"/>
        <v>7683.5394126738793</v>
      </c>
      <c r="H6499" s="70" cm="1">
        <f t="array" ref="H6499">INDEX(magic_bricks_appreciation_pivot!$A$13:$K$20,MATCH(C6499,magic_bricks_appreciation_pivot!$A$13:$A$20,0),1+MATCH(F6499,INDEX(magic_bricks_appreciation_pivot!$B$13:$K$13,0),0))</f>
        <v>0.30621792098525186</v>
      </c>
      <c r="I6499" s="70">
        <f>G6499+G6499*H6499</f>
        <v>10036.376877431117</v>
      </c>
      <c r="J6499">
        <v>10</v>
      </c>
      <c r="K6499">
        <v>1</v>
      </c>
      <c r="L6499">
        <v>1</v>
      </c>
      <c r="M6499">
        <v>2</v>
      </c>
      <c r="N6499" t="s">
        <v>184</v>
      </c>
      <c r="O6499" t="s">
        <v>155</v>
      </c>
      <c r="P6499" s="12">
        <v>27146</v>
      </c>
      <c r="Q6499" t="s">
        <v>194</v>
      </c>
      <c r="R6499" t="s">
        <v>157</v>
      </c>
      <c r="S6499" t="s">
        <v>162</v>
      </c>
      <c r="T6499" t="s">
        <v>159</v>
      </c>
      <c r="U6499">
        <v>3.1</v>
      </c>
      <c r="V6499">
        <v>2.2000000000000002</v>
      </c>
      <c r="W6499">
        <v>3.6</v>
      </c>
      <c r="X6499">
        <v>3.03</v>
      </c>
      <c r="Y6499">
        <v>198850</v>
      </c>
      <c r="Z6499">
        <v>104396</v>
      </c>
      <c r="AA6499">
        <v>4971250</v>
      </c>
    </row>
    <row r="6500" spans="1:27" hidden="1">
      <c r="A6500" t="s">
        <v>6694</v>
      </c>
      <c r="B6500" t="s">
        <v>175</v>
      </c>
      <c r="C6500" t="s">
        <v>34</v>
      </c>
      <c r="D6500">
        <v>838</v>
      </c>
      <c r="E6500" s="12">
        <v>39140</v>
      </c>
      <c r="F6500" s="72">
        <f t="shared" si="1094"/>
        <v>2007</v>
      </c>
      <c r="G6500" s="70">
        <f t="shared" si="1095"/>
        <v>10369.033412887828</v>
      </c>
      <c r="H6500" s="70" t="e" cm="1">
        <f t="array" ref="H6500">INDEX(magic_bricks_appreciation_pivot!$A$13:$K$20,MATCH(C6500,magic_bricks_appreciation_pivot!$A$13:$A$20,0),1+MATCH(F6500,INDEX(magic_bricks_appreciation_pivot!$B$13:$K$13,0),0))</f>
        <v>#N/A</v>
      </c>
      <c r="I6500" s="70"/>
      <c r="J6500">
        <v>136</v>
      </c>
      <c r="K6500">
        <v>1</v>
      </c>
      <c r="L6500">
        <v>1</v>
      </c>
      <c r="M6500">
        <v>3</v>
      </c>
      <c r="N6500" t="s">
        <v>168</v>
      </c>
      <c r="O6500" t="s">
        <v>155</v>
      </c>
      <c r="P6500" s="12">
        <v>27825</v>
      </c>
      <c r="Q6500" t="s">
        <v>194</v>
      </c>
      <c r="R6500" t="s">
        <v>165</v>
      </c>
      <c r="S6500" t="s">
        <v>158</v>
      </c>
      <c r="T6500" t="s">
        <v>182</v>
      </c>
      <c r="U6500">
        <v>3.3</v>
      </c>
      <c r="V6500">
        <v>4.9000000000000004</v>
      </c>
      <c r="W6500">
        <v>2.2999999999999998</v>
      </c>
      <c r="X6500">
        <v>3.64</v>
      </c>
      <c r="Y6500">
        <v>278056</v>
      </c>
      <c r="Z6500">
        <v>121650</v>
      </c>
      <c r="AA6500">
        <v>8689250</v>
      </c>
    </row>
    <row r="6501" spans="1:27" hidden="1">
      <c r="A6501" t="s">
        <v>6695</v>
      </c>
      <c r="B6501" t="s">
        <v>23</v>
      </c>
      <c r="C6501" t="s">
        <v>23</v>
      </c>
      <c r="D6501">
        <v>849</v>
      </c>
      <c r="E6501" s="12">
        <v>40156</v>
      </c>
      <c r="F6501" s="72">
        <f t="shared" si="1094"/>
        <v>2009</v>
      </c>
      <c r="G6501" s="70">
        <f t="shared" si="1095"/>
        <v>7606.301531213192</v>
      </c>
      <c r="H6501" s="70" t="e" cm="1">
        <f t="array" ref="H6501">INDEX(magic_bricks_appreciation_pivot!$A$13:$K$20,MATCH(C6501,magic_bricks_appreciation_pivot!$A$13:$A$20,0),1+MATCH(F6501,INDEX(magic_bricks_appreciation_pivot!$B$13:$K$13,0),0))</f>
        <v>#N/A</v>
      </c>
      <c r="I6501" s="70"/>
      <c r="J6501">
        <v>40</v>
      </c>
      <c r="K6501">
        <v>1</v>
      </c>
      <c r="L6501">
        <v>1</v>
      </c>
      <c r="M6501">
        <v>2</v>
      </c>
      <c r="N6501" t="s">
        <v>184</v>
      </c>
      <c r="O6501" t="s">
        <v>155</v>
      </c>
      <c r="P6501" s="12">
        <v>28841</v>
      </c>
      <c r="Q6501" t="s">
        <v>194</v>
      </c>
      <c r="R6501" t="s">
        <v>165</v>
      </c>
      <c r="S6501" t="s">
        <v>162</v>
      </c>
      <c r="T6501" t="s">
        <v>171</v>
      </c>
      <c r="U6501">
        <v>3.2</v>
      </c>
      <c r="V6501">
        <v>2.1</v>
      </c>
      <c r="W6501">
        <v>2.9</v>
      </c>
      <c r="X6501">
        <v>2.75</v>
      </c>
      <c r="Y6501">
        <v>213106</v>
      </c>
      <c r="Z6501">
        <v>58120</v>
      </c>
      <c r="AA6501">
        <v>6457750</v>
      </c>
    </row>
    <row r="6502" spans="1:27" hidden="1">
      <c r="A6502" t="s">
        <v>6696</v>
      </c>
      <c r="B6502" t="s">
        <v>56</v>
      </c>
      <c r="C6502" t="s">
        <v>56</v>
      </c>
      <c r="D6502">
        <v>1048</v>
      </c>
      <c r="E6502" s="12">
        <v>39657</v>
      </c>
      <c r="F6502" s="72">
        <f t="shared" si="1094"/>
        <v>2008</v>
      </c>
      <c r="G6502" s="70">
        <f t="shared" si="1095"/>
        <v>9094.7757633587789</v>
      </c>
      <c r="H6502" s="70" t="e" cm="1">
        <f t="array" ref="H6502">INDEX(magic_bricks_appreciation_pivot!$A$13:$K$20,MATCH(C6502,magic_bricks_appreciation_pivot!$A$13:$A$20,0),1+MATCH(F6502,INDEX(magic_bricks_appreciation_pivot!$B$13:$K$13,0),0))</f>
        <v>#N/A</v>
      </c>
      <c r="I6502" s="70"/>
      <c r="J6502">
        <v>165</v>
      </c>
      <c r="K6502">
        <v>1</v>
      </c>
      <c r="L6502">
        <v>1</v>
      </c>
      <c r="M6502">
        <v>3</v>
      </c>
      <c r="N6502" t="s">
        <v>168</v>
      </c>
      <c r="O6502" t="s">
        <v>155</v>
      </c>
      <c r="P6502" s="12">
        <v>34182</v>
      </c>
      <c r="Q6502" t="s">
        <v>194</v>
      </c>
      <c r="R6502" t="s">
        <v>165</v>
      </c>
      <c r="S6502" t="s">
        <v>178</v>
      </c>
      <c r="T6502" t="s">
        <v>182</v>
      </c>
      <c r="U6502">
        <v>3</v>
      </c>
      <c r="V6502">
        <v>4.8</v>
      </c>
      <c r="W6502">
        <v>3</v>
      </c>
      <c r="X6502">
        <v>3.36</v>
      </c>
      <c r="Y6502">
        <v>295471</v>
      </c>
      <c r="Z6502">
        <v>123907</v>
      </c>
      <c r="AA6502">
        <v>9531325</v>
      </c>
    </row>
    <row r="6503" spans="1:27">
      <c r="A6503" t="s">
        <v>6697</v>
      </c>
      <c r="B6503" t="s">
        <v>201</v>
      </c>
      <c r="C6503" t="s">
        <v>201</v>
      </c>
      <c r="D6503">
        <v>2383</v>
      </c>
      <c r="E6503" s="12">
        <v>40873</v>
      </c>
      <c r="F6503" s="72">
        <f t="shared" si="1094"/>
        <v>2011</v>
      </c>
      <c r="G6503" s="70">
        <f t="shared" si="1095"/>
        <v>8242.9290809903487</v>
      </c>
      <c r="H6503" s="70" cm="1">
        <f t="array" ref="H6503">INDEX(magic_bricks_appreciation_pivot!$A$13:$K$20,MATCH(C6503,magic_bricks_appreciation_pivot!$A$13:$A$20,0),1+MATCH(F6503,INDEX(magic_bricks_appreciation_pivot!$B$13:$K$13,0),0))</f>
        <v>0.57884713052310821</v>
      </c>
      <c r="I6503" s="70">
        <f t="shared" ref="I6503:I6506" si="1100">G6503+G6503*H6503</f>
        <v>13014.324926627094</v>
      </c>
      <c r="J6503">
        <v>181</v>
      </c>
      <c r="K6503">
        <v>4</v>
      </c>
      <c r="L6503">
        <v>2</v>
      </c>
      <c r="M6503">
        <v>6</v>
      </c>
      <c r="N6503" t="s">
        <v>184</v>
      </c>
      <c r="O6503" t="s">
        <v>155</v>
      </c>
      <c r="P6503" s="12">
        <v>39048</v>
      </c>
      <c r="Q6503" t="s">
        <v>156</v>
      </c>
      <c r="R6503" t="s">
        <v>170</v>
      </c>
      <c r="S6503" t="s">
        <v>158</v>
      </c>
      <c r="T6503" t="s">
        <v>166</v>
      </c>
      <c r="U6503">
        <v>2.6</v>
      </c>
      <c r="V6503">
        <v>2.2000000000000002</v>
      </c>
      <c r="W6503">
        <v>2.9</v>
      </c>
      <c r="X6503">
        <v>2.6</v>
      </c>
      <c r="Y6503">
        <v>942859</v>
      </c>
      <c r="Z6503">
        <v>294644</v>
      </c>
      <c r="AA6503">
        <v>19642900</v>
      </c>
    </row>
    <row r="6504" spans="1:27">
      <c r="A6504" t="s">
        <v>6698</v>
      </c>
      <c r="B6504" t="s">
        <v>175</v>
      </c>
      <c r="C6504" t="s">
        <v>34</v>
      </c>
      <c r="D6504">
        <v>820</v>
      </c>
      <c r="E6504" s="12">
        <v>41438</v>
      </c>
      <c r="F6504" s="72">
        <f t="shared" si="1094"/>
        <v>2013</v>
      </c>
      <c r="G6504" s="70">
        <f t="shared" si="1095"/>
        <v>9087.621951219513</v>
      </c>
      <c r="H6504" s="70" cm="1">
        <f t="array" ref="H6504">INDEX(magic_bricks_appreciation_pivot!$A$13:$K$20,MATCH(C6504,magic_bricks_appreciation_pivot!$A$13:$A$20,0),1+MATCH(F6504,INDEX(magic_bricks_appreciation_pivot!$B$13:$K$13,0),0))</f>
        <v>0.11656080922135968</v>
      </c>
      <c r="I6504" s="70">
        <f t="shared" si="1100"/>
        <v>10146.882519751451</v>
      </c>
      <c r="J6504">
        <v>116</v>
      </c>
      <c r="K6504">
        <v>1</v>
      </c>
      <c r="L6504">
        <v>1</v>
      </c>
      <c r="M6504">
        <v>3</v>
      </c>
      <c r="N6504" t="s">
        <v>168</v>
      </c>
      <c r="O6504" t="s">
        <v>161</v>
      </c>
      <c r="P6504" s="12">
        <v>38883</v>
      </c>
      <c r="Q6504" t="s">
        <v>194</v>
      </c>
      <c r="R6504" t="s">
        <v>177</v>
      </c>
      <c r="S6504" t="s">
        <v>162</v>
      </c>
      <c r="T6504" t="s">
        <v>163</v>
      </c>
      <c r="U6504">
        <v>3.3</v>
      </c>
      <c r="V6504">
        <v>5</v>
      </c>
      <c r="W6504">
        <v>4.3</v>
      </c>
      <c r="X6504">
        <v>4.28</v>
      </c>
      <c r="Y6504">
        <v>193748</v>
      </c>
      <c r="Z6504">
        <v>29807</v>
      </c>
      <c r="AA6504">
        <v>7451850</v>
      </c>
    </row>
    <row r="6505" spans="1:27">
      <c r="A6505" t="s">
        <v>6699</v>
      </c>
      <c r="B6505" t="s">
        <v>23</v>
      </c>
      <c r="C6505" t="s">
        <v>23</v>
      </c>
      <c r="D6505">
        <v>752</v>
      </c>
      <c r="E6505" s="12">
        <v>40711</v>
      </c>
      <c r="F6505" s="72">
        <f t="shared" si="1094"/>
        <v>2011</v>
      </c>
      <c r="G6505" s="70">
        <f t="shared" si="1095"/>
        <v>7625</v>
      </c>
      <c r="H6505" s="70" cm="1">
        <f t="array" ref="H6505">INDEX(magic_bricks_appreciation_pivot!$A$13:$K$20,MATCH(C6505,magic_bricks_appreciation_pivot!$A$13:$A$20,0),1+MATCH(F6505,INDEX(magic_bricks_appreciation_pivot!$B$13:$K$13,0),0))</f>
        <v>0.30621792098525186</v>
      </c>
      <c r="I6505" s="70">
        <f t="shared" si="1100"/>
        <v>9959.9116475125447</v>
      </c>
      <c r="J6505">
        <v>132</v>
      </c>
      <c r="K6505">
        <v>1</v>
      </c>
      <c r="L6505">
        <v>1</v>
      </c>
      <c r="M6505">
        <v>2</v>
      </c>
      <c r="N6505" t="s">
        <v>168</v>
      </c>
      <c r="O6505" t="s">
        <v>155</v>
      </c>
      <c r="P6505" s="12">
        <v>23191</v>
      </c>
      <c r="Q6505" t="s">
        <v>194</v>
      </c>
      <c r="R6505" t="s">
        <v>177</v>
      </c>
      <c r="S6505" t="s">
        <v>162</v>
      </c>
      <c r="T6505" t="s">
        <v>171</v>
      </c>
      <c r="U6505">
        <v>4.9000000000000004</v>
      </c>
      <c r="V6505">
        <v>3.1</v>
      </c>
      <c r="W6505">
        <v>4.8</v>
      </c>
      <c r="X6505">
        <v>4.32</v>
      </c>
      <c r="Y6505">
        <v>200690</v>
      </c>
      <c r="Z6505">
        <v>131882</v>
      </c>
      <c r="AA6505">
        <v>5734000</v>
      </c>
    </row>
    <row r="6506" spans="1:27">
      <c r="A6506" t="s">
        <v>6700</v>
      </c>
      <c r="B6506" t="s">
        <v>75</v>
      </c>
      <c r="C6506" t="s">
        <v>75</v>
      </c>
      <c r="D6506">
        <v>1923</v>
      </c>
      <c r="E6506" s="12">
        <v>41012</v>
      </c>
      <c r="F6506" s="72">
        <f t="shared" si="1094"/>
        <v>2012</v>
      </c>
      <c r="G6506" s="70">
        <f t="shared" si="1095"/>
        <v>6829.4487779511182</v>
      </c>
      <c r="H6506" s="70" cm="1">
        <f t="array" ref="H6506">INDEX(magic_bricks_appreciation_pivot!$A$13:$K$20,MATCH(C6506,magic_bricks_appreciation_pivot!$A$13:$A$20,0),1+MATCH(F6506,INDEX(magic_bricks_appreciation_pivot!$B$13:$K$13,0),0))</f>
        <v>0.4595405666106962</v>
      </c>
      <c r="I6506" s="70">
        <f t="shared" si="1100"/>
        <v>9967.8575390095029</v>
      </c>
      <c r="J6506">
        <v>39</v>
      </c>
      <c r="K6506">
        <v>2</v>
      </c>
      <c r="L6506">
        <v>1</v>
      </c>
      <c r="M6506">
        <v>5</v>
      </c>
      <c r="N6506" t="s">
        <v>184</v>
      </c>
      <c r="O6506" t="s">
        <v>161</v>
      </c>
      <c r="P6506" s="12">
        <v>37727</v>
      </c>
      <c r="Q6506" t="s">
        <v>194</v>
      </c>
      <c r="R6506" t="s">
        <v>157</v>
      </c>
      <c r="S6506" t="s">
        <v>178</v>
      </c>
      <c r="T6506" t="s">
        <v>166</v>
      </c>
      <c r="U6506">
        <v>2.9</v>
      </c>
      <c r="V6506">
        <v>3.4</v>
      </c>
      <c r="W6506">
        <v>3.9</v>
      </c>
      <c r="X6506">
        <v>3.4750000000000001</v>
      </c>
      <c r="Y6506">
        <v>407124</v>
      </c>
      <c r="Z6506">
        <v>210128</v>
      </c>
      <c r="AA6506">
        <v>13133030</v>
      </c>
    </row>
    <row r="6507" spans="1:27" hidden="1">
      <c r="A6507" t="s">
        <v>6701</v>
      </c>
      <c r="B6507" t="s">
        <v>51</v>
      </c>
      <c r="C6507" t="s">
        <v>51</v>
      </c>
      <c r="D6507">
        <v>2000</v>
      </c>
      <c r="E6507" s="12">
        <v>38797</v>
      </c>
      <c r="F6507" s="72">
        <f t="shared" si="1094"/>
        <v>2006</v>
      </c>
      <c r="G6507" s="70">
        <f t="shared" si="1095"/>
        <v>7554.3850000000002</v>
      </c>
      <c r="H6507" s="70" t="e" cm="1">
        <f t="array" ref="H6507">INDEX(magic_bricks_appreciation_pivot!$A$13:$K$20,MATCH(C6507,magic_bricks_appreciation_pivot!$A$13:$A$20,0),1+MATCH(F6507,INDEX(magic_bricks_appreciation_pivot!$B$13:$K$13,0),0))</f>
        <v>#N/A</v>
      </c>
      <c r="I6507" s="70"/>
      <c r="J6507">
        <v>130</v>
      </c>
      <c r="K6507">
        <v>3</v>
      </c>
      <c r="L6507">
        <v>2</v>
      </c>
      <c r="M6507">
        <v>5</v>
      </c>
      <c r="N6507" t="s">
        <v>184</v>
      </c>
      <c r="O6507" t="s">
        <v>161</v>
      </c>
      <c r="P6507" s="12">
        <v>22007</v>
      </c>
      <c r="Q6507" t="s">
        <v>156</v>
      </c>
      <c r="R6507" t="s">
        <v>177</v>
      </c>
      <c r="S6507" t="s">
        <v>158</v>
      </c>
      <c r="T6507" t="s">
        <v>171</v>
      </c>
      <c r="U6507">
        <v>4.4000000000000004</v>
      </c>
      <c r="V6507">
        <v>4.7</v>
      </c>
      <c r="W6507">
        <v>2.4</v>
      </c>
      <c r="X6507">
        <v>3.94</v>
      </c>
      <c r="Y6507">
        <v>513698</v>
      </c>
      <c r="Z6507">
        <v>211523</v>
      </c>
      <c r="AA6507">
        <v>15108770</v>
      </c>
    </row>
    <row r="6508" spans="1:27">
      <c r="A6508" t="s">
        <v>6702</v>
      </c>
      <c r="B6508" t="s">
        <v>23</v>
      </c>
      <c r="C6508" t="s">
        <v>23</v>
      </c>
      <c r="D6508">
        <v>1412</v>
      </c>
      <c r="E6508" s="12">
        <v>40983</v>
      </c>
      <c r="F6508" s="72">
        <f t="shared" si="1094"/>
        <v>2012</v>
      </c>
      <c r="G6508" s="70">
        <f t="shared" si="1095"/>
        <v>6849.6813031161473</v>
      </c>
      <c r="H6508" s="70" cm="1">
        <f t="array" ref="H6508">INDEX(magic_bricks_appreciation_pivot!$A$13:$K$20,MATCH(C6508,magic_bricks_appreciation_pivot!$A$13:$A$20,0),1+MATCH(F6508,INDEX(magic_bricks_appreciation_pivot!$B$13:$K$13,0),0))</f>
        <v>0.26292059267573231</v>
      </c>
      <c r="I6508" s="70">
        <f t="shared" ref="I6508:I6510" si="1101">G6508+G6508*H6508</f>
        <v>8650.6035709713269</v>
      </c>
      <c r="J6508">
        <v>107</v>
      </c>
      <c r="K6508">
        <v>2</v>
      </c>
      <c r="L6508">
        <v>2</v>
      </c>
      <c r="M6508">
        <v>4</v>
      </c>
      <c r="N6508" t="s">
        <v>225</v>
      </c>
      <c r="O6508" t="s">
        <v>161</v>
      </c>
      <c r="P6508" s="12">
        <v>37698</v>
      </c>
      <c r="Q6508" t="s">
        <v>156</v>
      </c>
      <c r="R6508" t="s">
        <v>177</v>
      </c>
      <c r="S6508" t="s">
        <v>178</v>
      </c>
      <c r="T6508" t="s">
        <v>171</v>
      </c>
      <c r="U6508">
        <v>2.1</v>
      </c>
      <c r="V6508">
        <v>4.5</v>
      </c>
      <c r="W6508">
        <v>4.2</v>
      </c>
      <c r="X6508">
        <v>3.66</v>
      </c>
      <c r="Y6508">
        <v>338511</v>
      </c>
      <c r="Z6508">
        <v>203107</v>
      </c>
      <c r="AA6508">
        <v>9671750</v>
      </c>
    </row>
    <row r="6509" spans="1:27">
      <c r="A6509" t="s">
        <v>6703</v>
      </c>
      <c r="B6509" t="s">
        <v>175</v>
      </c>
      <c r="C6509" t="s">
        <v>34</v>
      </c>
      <c r="D6509">
        <v>979</v>
      </c>
      <c r="E6509" s="12">
        <v>41998</v>
      </c>
      <c r="F6509" s="72">
        <f t="shared" si="1094"/>
        <v>2014</v>
      </c>
      <c r="G6509" s="70">
        <f t="shared" si="1095"/>
        <v>10391.654749744637</v>
      </c>
      <c r="H6509" s="70" cm="1">
        <f t="array" ref="H6509">INDEX(magic_bricks_appreciation_pivot!$A$13:$K$20,MATCH(C6509,magic_bricks_appreciation_pivot!$A$13:$A$20,0),1+MATCH(F6509,INDEX(magic_bricks_appreciation_pivot!$B$13:$K$13,0),0))</f>
        <v>5.1040744021257752E-2</v>
      </c>
      <c r="I6509" s="70">
        <f t="shared" si="1101"/>
        <v>10922.052539783641</v>
      </c>
      <c r="J6509">
        <v>21</v>
      </c>
      <c r="K6509">
        <v>1</v>
      </c>
      <c r="L6509">
        <v>1</v>
      </c>
      <c r="M6509">
        <v>3</v>
      </c>
      <c r="N6509" t="s">
        <v>184</v>
      </c>
      <c r="O6509" t="s">
        <v>155</v>
      </c>
      <c r="P6509" s="12">
        <v>28858</v>
      </c>
      <c r="Q6509" t="s">
        <v>169</v>
      </c>
      <c r="R6509" t="s">
        <v>157</v>
      </c>
      <c r="S6509" t="s">
        <v>162</v>
      </c>
      <c r="T6509" t="s">
        <v>166</v>
      </c>
      <c r="U6509">
        <v>2.1</v>
      </c>
      <c r="V6509">
        <v>2.5</v>
      </c>
      <c r="W6509">
        <v>2.7</v>
      </c>
      <c r="X6509">
        <v>2.44</v>
      </c>
      <c r="Y6509">
        <v>254336</v>
      </c>
      <c r="Z6509">
        <v>61041</v>
      </c>
      <c r="AA6509">
        <v>10173430</v>
      </c>
    </row>
    <row r="6510" spans="1:27">
      <c r="A6510" t="s">
        <v>6704</v>
      </c>
      <c r="B6510" t="s">
        <v>175</v>
      </c>
      <c r="C6510" t="s">
        <v>34</v>
      </c>
      <c r="D6510">
        <v>1000</v>
      </c>
      <c r="E6510" s="12">
        <v>41337</v>
      </c>
      <c r="F6510" s="72">
        <f t="shared" si="1094"/>
        <v>2013</v>
      </c>
      <c r="G6510" s="70">
        <f t="shared" si="1095"/>
        <v>9869.9500000000007</v>
      </c>
      <c r="H6510" s="70" cm="1">
        <f t="array" ref="H6510">INDEX(magic_bricks_appreciation_pivot!$A$13:$K$20,MATCH(C6510,magic_bricks_appreciation_pivot!$A$13:$A$20,0),1+MATCH(F6510,INDEX(magic_bricks_appreciation_pivot!$B$13:$K$13,0),0))</f>
        <v>0.11656080922135968</v>
      </c>
      <c r="I6510" s="70">
        <f t="shared" si="1101"/>
        <v>11020.39935897436</v>
      </c>
      <c r="J6510">
        <v>80</v>
      </c>
      <c r="K6510">
        <v>1</v>
      </c>
      <c r="L6510">
        <v>1</v>
      </c>
      <c r="M6510">
        <v>3</v>
      </c>
      <c r="N6510" t="s">
        <v>184</v>
      </c>
      <c r="O6510" t="s">
        <v>161</v>
      </c>
      <c r="P6510" s="12">
        <v>36592</v>
      </c>
      <c r="Q6510" t="s">
        <v>169</v>
      </c>
      <c r="R6510" t="s">
        <v>157</v>
      </c>
      <c r="S6510" t="s">
        <v>162</v>
      </c>
      <c r="T6510" t="s">
        <v>166</v>
      </c>
      <c r="U6510">
        <v>4.2</v>
      </c>
      <c r="V6510">
        <v>4.2</v>
      </c>
      <c r="W6510">
        <v>4.5</v>
      </c>
      <c r="X6510">
        <v>4.29</v>
      </c>
      <c r="Y6510">
        <v>315838</v>
      </c>
      <c r="Z6510">
        <v>29610</v>
      </c>
      <c r="AA6510">
        <v>9869950</v>
      </c>
    </row>
    <row r="6511" spans="1:27" hidden="1">
      <c r="A6511" t="s">
        <v>6705</v>
      </c>
      <c r="B6511" t="s">
        <v>56</v>
      </c>
      <c r="C6511" t="s">
        <v>56</v>
      </c>
      <c r="D6511">
        <v>961</v>
      </c>
      <c r="E6511" s="12">
        <v>39529</v>
      </c>
      <c r="F6511" s="72">
        <f t="shared" si="1094"/>
        <v>2008</v>
      </c>
      <c r="G6511" s="70">
        <f t="shared" si="1095"/>
        <v>8664.5005202913635</v>
      </c>
      <c r="H6511" s="70" t="e" cm="1">
        <f t="array" ref="H6511">INDEX(magic_bricks_appreciation_pivot!$A$13:$K$20,MATCH(C6511,magic_bricks_appreciation_pivot!$A$13:$A$20,0),1+MATCH(F6511,INDEX(magic_bricks_appreciation_pivot!$B$13:$K$13,0),0))</f>
        <v>#N/A</v>
      </c>
      <c r="I6511" s="70"/>
      <c r="J6511">
        <v>141</v>
      </c>
      <c r="K6511">
        <v>1</v>
      </c>
      <c r="L6511">
        <v>1</v>
      </c>
      <c r="M6511">
        <v>3</v>
      </c>
      <c r="N6511" t="s">
        <v>184</v>
      </c>
      <c r="O6511" t="s">
        <v>161</v>
      </c>
      <c r="P6511" s="12">
        <v>25294</v>
      </c>
      <c r="Q6511" t="s">
        <v>194</v>
      </c>
      <c r="R6511" t="s">
        <v>165</v>
      </c>
      <c r="S6511" t="s">
        <v>158</v>
      </c>
      <c r="T6511" t="s">
        <v>166</v>
      </c>
      <c r="U6511">
        <v>2.6</v>
      </c>
      <c r="V6511">
        <v>4.9000000000000004</v>
      </c>
      <c r="W6511">
        <v>4.0999999999999996</v>
      </c>
      <c r="X6511">
        <v>3.81</v>
      </c>
      <c r="Y6511">
        <v>324737</v>
      </c>
      <c r="Z6511">
        <v>8327</v>
      </c>
      <c r="AA6511">
        <v>8326585</v>
      </c>
    </row>
    <row r="6512" spans="1:27">
      <c r="A6512" t="s">
        <v>6706</v>
      </c>
      <c r="B6512" t="s">
        <v>23</v>
      </c>
      <c r="C6512" t="s">
        <v>23</v>
      </c>
      <c r="D6512">
        <v>1297</v>
      </c>
      <c r="E6512" s="12">
        <v>40656</v>
      </c>
      <c r="F6512" s="72">
        <f t="shared" si="1094"/>
        <v>2011</v>
      </c>
      <c r="G6512" s="70">
        <f t="shared" si="1095"/>
        <v>7630.1079414032383</v>
      </c>
      <c r="H6512" s="70" cm="1">
        <f t="array" ref="H6512">INDEX(magic_bricks_appreciation_pivot!$A$13:$K$20,MATCH(C6512,magic_bricks_appreciation_pivot!$A$13:$A$20,0),1+MATCH(F6512,INDEX(magic_bricks_appreciation_pivot!$B$13:$K$13,0),0))</f>
        <v>0.30621792098525186</v>
      </c>
      <c r="I6512" s="70">
        <f t="shared" ref="I6512:I6513" si="1102">G6512+G6512*H6512</f>
        <v>9966.5837321127983</v>
      </c>
      <c r="J6512">
        <v>175</v>
      </c>
      <c r="K6512">
        <v>1</v>
      </c>
      <c r="L6512">
        <v>1</v>
      </c>
      <c r="M6512">
        <v>3</v>
      </c>
      <c r="N6512" t="s">
        <v>184</v>
      </c>
      <c r="O6512" t="s">
        <v>161</v>
      </c>
      <c r="P6512" s="12">
        <v>24961</v>
      </c>
      <c r="Q6512" t="s">
        <v>156</v>
      </c>
      <c r="R6512" t="s">
        <v>170</v>
      </c>
      <c r="S6512" t="s">
        <v>162</v>
      </c>
      <c r="T6512" t="s">
        <v>171</v>
      </c>
      <c r="U6512">
        <v>3</v>
      </c>
      <c r="V6512">
        <v>2.8</v>
      </c>
      <c r="W6512">
        <v>2.9</v>
      </c>
      <c r="X6512">
        <v>2.9</v>
      </c>
      <c r="Y6512">
        <v>435435</v>
      </c>
      <c r="Z6512">
        <v>118755</v>
      </c>
      <c r="AA6512">
        <v>9896250</v>
      </c>
    </row>
    <row r="6513" spans="1:27">
      <c r="A6513" t="s">
        <v>6707</v>
      </c>
      <c r="B6513" t="s">
        <v>23</v>
      </c>
      <c r="C6513" t="s">
        <v>23</v>
      </c>
      <c r="D6513">
        <v>714</v>
      </c>
      <c r="E6513" s="12">
        <v>40353</v>
      </c>
      <c r="F6513" s="72">
        <f t="shared" si="1094"/>
        <v>2010</v>
      </c>
      <c r="G6513" s="70">
        <f t="shared" si="1095"/>
        <v>8034.3137254901958</v>
      </c>
      <c r="H6513" s="70" cm="1">
        <f t="array" ref="H6513">INDEX(magic_bricks_appreciation_pivot!$A$13:$K$20,MATCH(C6513,magic_bricks_appreciation_pivot!$A$13:$A$20,0),1+MATCH(F6513,INDEX(magic_bricks_appreciation_pivot!$B$13:$K$13,0),0))</f>
        <v>0.49881786187527283</v>
      </c>
      <c r="I6513" s="70">
        <f t="shared" si="1102"/>
        <v>12041.972919674372</v>
      </c>
      <c r="J6513">
        <v>71</v>
      </c>
      <c r="K6513">
        <v>1</v>
      </c>
      <c r="L6513">
        <v>1</v>
      </c>
      <c r="M6513">
        <v>2</v>
      </c>
      <c r="N6513" t="s">
        <v>168</v>
      </c>
      <c r="O6513" t="s">
        <v>155</v>
      </c>
      <c r="P6513" s="12">
        <v>34148</v>
      </c>
      <c r="Q6513" t="s">
        <v>169</v>
      </c>
      <c r="R6513" t="s">
        <v>165</v>
      </c>
      <c r="S6513" t="s">
        <v>178</v>
      </c>
      <c r="T6513" t="s">
        <v>163</v>
      </c>
      <c r="U6513">
        <v>2.2000000000000002</v>
      </c>
      <c r="V6513">
        <v>4.4000000000000004</v>
      </c>
      <c r="W6513">
        <v>2.7</v>
      </c>
      <c r="X6513">
        <v>3.06</v>
      </c>
      <c r="Y6513">
        <v>286825</v>
      </c>
      <c r="Z6513">
        <v>80311</v>
      </c>
      <c r="AA6513">
        <v>5736500</v>
      </c>
    </row>
    <row r="6514" spans="1:27" hidden="1">
      <c r="A6514" t="s">
        <v>6708</v>
      </c>
      <c r="B6514" t="s">
        <v>51</v>
      </c>
      <c r="C6514" t="s">
        <v>51</v>
      </c>
      <c r="D6514">
        <v>1505</v>
      </c>
      <c r="E6514" s="12">
        <v>39099</v>
      </c>
      <c r="F6514" s="72">
        <f t="shared" si="1094"/>
        <v>2007</v>
      </c>
      <c r="G6514" s="70">
        <f t="shared" si="1095"/>
        <v>8218.4385382059809</v>
      </c>
      <c r="H6514" s="70" t="e" cm="1">
        <f t="array" ref="H6514">INDEX(magic_bricks_appreciation_pivot!$A$13:$K$20,MATCH(C6514,magic_bricks_appreciation_pivot!$A$13:$A$20,0),1+MATCH(F6514,INDEX(magic_bricks_appreciation_pivot!$B$13:$K$13,0),0))</f>
        <v>#N/A</v>
      </c>
      <c r="I6514" s="70"/>
      <c r="J6514">
        <v>96</v>
      </c>
      <c r="K6514">
        <v>2</v>
      </c>
      <c r="L6514">
        <v>1</v>
      </c>
      <c r="M6514">
        <v>4</v>
      </c>
      <c r="N6514" t="s">
        <v>176</v>
      </c>
      <c r="O6514" t="s">
        <v>155</v>
      </c>
      <c r="P6514" s="12">
        <v>35449</v>
      </c>
      <c r="Q6514" t="s">
        <v>156</v>
      </c>
      <c r="R6514" t="s">
        <v>165</v>
      </c>
      <c r="S6514" t="s">
        <v>178</v>
      </c>
      <c r="T6514" t="s">
        <v>171</v>
      </c>
      <c r="U6514">
        <v>3.1</v>
      </c>
      <c r="V6514">
        <v>4.5999999999999996</v>
      </c>
      <c r="W6514">
        <v>3.2</v>
      </c>
      <c r="X6514">
        <v>3.81</v>
      </c>
      <c r="Y6514">
        <v>445275</v>
      </c>
      <c r="Z6514">
        <v>98950</v>
      </c>
      <c r="AA6514">
        <v>12368750</v>
      </c>
    </row>
    <row r="6515" spans="1:27" hidden="1">
      <c r="A6515" t="s">
        <v>6709</v>
      </c>
      <c r="B6515" t="s">
        <v>51</v>
      </c>
      <c r="C6515" t="s">
        <v>51</v>
      </c>
      <c r="D6515">
        <v>1955</v>
      </c>
      <c r="E6515" s="12">
        <v>38174</v>
      </c>
      <c r="F6515" s="72">
        <f t="shared" si="1094"/>
        <v>2004</v>
      </c>
      <c r="G6515" s="70">
        <f t="shared" si="1095"/>
        <v>4533.0230179028131</v>
      </c>
      <c r="H6515" s="70" t="e" cm="1">
        <f t="array" ref="H6515">INDEX(magic_bricks_appreciation_pivot!$A$13:$K$20,MATCH(C6515,magic_bricks_appreciation_pivot!$A$13:$A$20,0),1+MATCH(F6515,INDEX(magic_bricks_appreciation_pivot!$B$13:$K$13,0),0))</f>
        <v>#N/A</v>
      </c>
      <c r="I6515" s="70"/>
      <c r="J6515">
        <v>101</v>
      </c>
      <c r="K6515">
        <v>3</v>
      </c>
      <c r="L6515">
        <v>2</v>
      </c>
      <c r="M6515">
        <v>5</v>
      </c>
      <c r="N6515" t="s">
        <v>168</v>
      </c>
      <c r="O6515" t="s">
        <v>161</v>
      </c>
      <c r="P6515" s="12">
        <v>22479</v>
      </c>
      <c r="Q6515" t="s">
        <v>169</v>
      </c>
      <c r="R6515" t="s">
        <v>177</v>
      </c>
      <c r="S6515" t="s">
        <v>178</v>
      </c>
      <c r="T6515" t="s">
        <v>171</v>
      </c>
      <c r="U6515">
        <v>4.5999999999999996</v>
      </c>
      <c r="V6515">
        <v>4.0999999999999996</v>
      </c>
      <c r="W6515">
        <v>5</v>
      </c>
      <c r="X6515">
        <v>4.5</v>
      </c>
      <c r="Y6515">
        <v>274724</v>
      </c>
      <c r="Z6515">
        <v>132931</v>
      </c>
      <c r="AA6515">
        <v>8862060</v>
      </c>
    </row>
    <row r="6516" spans="1:27" hidden="1">
      <c r="A6516" t="s">
        <v>6710</v>
      </c>
      <c r="B6516" t="s">
        <v>51</v>
      </c>
      <c r="C6516" t="s">
        <v>51</v>
      </c>
      <c r="D6516">
        <v>1578</v>
      </c>
      <c r="E6516" s="12">
        <v>38292</v>
      </c>
      <c r="F6516" s="72">
        <f t="shared" si="1094"/>
        <v>2004</v>
      </c>
      <c r="G6516" s="70">
        <f t="shared" si="1095"/>
        <v>8903.4410646387842</v>
      </c>
      <c r="H6516" s="70" t="e" cm="1">
        <f t="array" ref="H6516">INDEX(magic_bricks_appreciation_pivot!$A$13:$K$20,MATCH(C6516,magic_bricks_appreciation_pivot!$A$13:$A$20,0),1+MATCH(F6516,INDEX(magic_bricks_appreciation_pivot!$B$13:$K$13,0),0))</f>
        <v>#N/A</v>
      </c>
      <c r="I6516" s="70"/>
      <c r="J6516">
        <v>193</v>
      </c>
      <c r="K6516">
        <v>2</v>
      </c>
      <c r="L6516">
        <v>1</v>
      </c>
      <c r="M6516">
        <v>4</v>
      </c>
      <c r="N6516" t="s">
        <v>184</v>
      </c>
      <c r="O6516" t="s">
        <v>155</v>
      </c>
      <c r="P6516" s="12">
        <v>24057</v>
      </c>
      <c r="Q6516" t="s">
        <v>156</v>
      </c>
      <c r="R6516" t="s">
        <v>165</v>
      </c>
      <c r="S6516" t="s">
        <v>158</v>
      </c>
      <c r="T6516" t="s">
        <v>163</v>
      </c>
      <c r="U6516">
        <v>4.0999999999999996</v>
      </c>
      <c r="V6516">
        <v>3</v>
      </c>
      <c r="W6516">
        <v>3.2</v>
      </c>
      <c r="X6516">
        <v>3.34</v>
      </c>
      <c r="Y6516">
        <v>561985</v>
      </c>
      <c r="Z6516">
        <v>182645</v>
      </c>
      <c r="AA6516">
        <v>14049630</v>
      </c>
    </row>
    <row r="6517" spans="1:27">
      <c r="A6517" t="s">
        <v>6711</v>
      </c>
      <c r="B6517" t="s">
        <v>175</v>
      </c>
      <c r="C6517" t="s">
        <v>34</v>
      </c>
      <c r="D6517">
        <v>812</v>
      </c>
      <c r="E6517" s="12">
        <v>40805</v>
      </c>
      <c r="F6517" s="72">
        <f t="shared" si="1094"/>
        <v>2011</v>
      </c>
      <c r="G6517" s="70">
        <f t="shared" si="1095"/>
        <v>10591.502463054187</v>
      </c>
      <c r="H6517" s="70" cm="1">
        <f t="array" ref="H6517">INDEX(magic_bricks_appreciation_pivot!$A$13:$K$20,MATCH(C6517,magic_bricks_appreciation_pivot!$A$13:$A$20,0),1+MATCH(F6517,INDEX(magic_bricks_appreciation_pivot!$B$13:$K$13,0),0))</f>
        <v>0.22839026915113872</v>
      </c>
      <c r="I6517" s="70">
        <f>G6517+G6517*H6517</f>
        <v>13010.498561306082</v>
      </c>
      <c r="J6517">
        <v>145</v>
      </c>
      <c r="K6517">
        <v>1</v>
      </c>
      <c r="L6517">
        <v>1</v>
      </c>
      <c r="M6517">
        <v>3</v>
      </c>
      <c r="N6517" t="s">
        <v>184</v>
      </c>
      <c r="O6517" t="s">
        <v>161</v>
      </c>
      <c r="P6517" s="12">
        <v>38615</v>
      </c>
      <c r="Q6517" t="s">
        <v>194</v>
      </c>
      <c r="R6517" t="s">
        <v>170</v>
      </c>
      <c r="S6517" t="s">
        <v>158</v>
      </c>
      <c r="T6517" t="s">
        <v>182</v>
      </c>
      <c r="U6517">
        <v>2.4</v>
      </c>
      <c r="V6517">
        <v>4.5999999999999996</v>
      </c>
      <c r="W6517">
        <v>2.1</v>
      </c>
      <c r="X6517">
        <v>3.19</v>
      </c>
      <c r="Y6517">
        <v>232208</v>
      </c>
      <c r="Z6517">
        <v>94603</v>
      </c>
      <c r="AA6517">
        <v>8600300</v>
      </c>
    </row>
    <row r="6518" spans="1:27" hidden="1">
      <c r="A6518" t="s">
        <v>6712</v>
      </c>
      <c r="B6518" t="s">
        <v>39</v>
      </c>
      <c r="C6518" t="s">
        <v>39</v>
      </c>
      <c r="D6518">
        <v>1898</v>
      </c>
      <c r="E6518" s="12">
        <v>39574</v>
      </c>
      <c r="F6518" s="72">
        <f t="shared" si="1094"/>
        <v>2008</v>
      </c>
      <c r="G6518" s="70">
        <f t="shared" si="1095"/>
        <v>8558.0400421496306</v>
      </c>
      <c r="H6518" s="70" t="e" cm="1">
        <f t="array" ref="H6518">INDEX(magic_bricks_appreciation_pivot!$A$13:$K$20,MATCH(C6518,magic_bricks_appreciation_pivot!$A$13:$A$20,0),1+MATCH(F6518,INDEX(magic_bricks_appreciation_pivot!$B$13:$K$13,0),0))</f>
        <v>#N/A</v>
      </c>
      <c r="I6518" s="70"/>
      <c r="J6518">
        <v>58</v>
      </c>
      <c r="K6518">
        <v>2</v>
      </c>
      <c r="L6518">
        <v>1</v>
      </c>
      <c r="M6518">
        <v>5</v>
      </c>
      <c r="N6518" t="s">
        <v>154</v>
      </c>
      <c r="O6518" t="s">
        <v>155</v>
      </c>
      <c r="P6518" s="12">
        <v>37384</v>
      </c>
      <c r="Q6518" t="s">
        <v>169</v>
      </c>
      <c r="R6518" t="s">
        <v>165</v>
      </c>
      <c r="S6518" t="s">
        <v>162</v>
      </c>
      <c r="T6518" t="s">
        <v>182</v>
      </c>
      <c r="U6518">
        <v>3.2</v>
      </c>
      <c r="V6518">
        <v>4.2</v>
      </c>
      <c r="W6518">
        <v>4</v>
      </c>
      <c r="X6518">
        <v>3.77</v>
      </c>
      <c r="Y6518">
        <v>649726</v>
      </c>
      <c r="Z6518">
        <v>81216</v>
      </c>
      <c r="AA6518">
        <v>16243160</v>
      </c>
    </row>
    <row r="6519" spans="1:27">
      <c r="A6519" t="s">
        <v>6713</v>
      </c>
      <c r="B6519" t="s">
        <v>51</v>
      </c>
      <c r="C6519" t="s">
        <v>51</v>
      </c>
      <c r="D6519">
        <v>1868</v>
      </c>
      <c r="E6519" s="12">
        <v>40667</v>
      </c>
      <c r="F6519" s="72">
        <f t="shared" si="1094"/>
        <v>2011</v>
      </c>
      <c r="G6519" s="70">
        <f t="shared" si="1095"/>
        <v>4341.627408993576</v>
      </c>
      <c r="H6519" s="70" cm="1">
        <f t="array" ref="H6519">INDEX(magic_bricks_appreciation_pivot!$A$13:$K$20,MATCH(C6519,magic_bricks_appreciation_pivot!$A$13:$A$20,0),1+MATCH(F6519,INDEX(magic_bricks_appreciation_pivot!$B$13:$K$13,0),0))</f>
        <v>0.33442622950819673</v>
      </c>
      <c r="I6519" s="70">
        <f>G6519+G6519*H6519</f>
        <v>5793.5814933127385</v>
      </c>
      <c r="J6519">
        <v>103</v>
      </c>
      <c r="K6519">
        <v>3</v>
      </c>
      <c r="L6519">
        <v>2</v>
      </c>
      <c r="M6519">
        <v>5</v>
      </c>
      <c r="N6519" t="s">
        <v>193</v>
      </c>
      <c r="O6519" t="s">
        <v>161</v>
      </c>
      <c r="P6519" s="12">
        <v>26797</v>
      </c>
      <c r="Q6519" t="s">
        <v>169</v>
      </c>
      <c r="R6519" t="s">
        <v>177</v>
      </c>
      <c r="S6519" t="s">
        <v>178</v>
      </c>
      <c r="T6519" t="s">
        <v>173</v>
      </c>
      <c r="U6519">
        <v>3.6</v>
      </c>
      <c r="V6519">
        <v>4.4000000000000004</v>
      </c>
      <c r="W6519">
        <v>2</v>
      </c>
      <c r="X6519">
        <v>3.48</v>
      </c>
      <c r="Y6519">
        <v>243305</v>
      </c>
      <c r="Z6519">
        <v>137873</v>
      </c>
      <c r="AA6519">
        <v>8110160</v>
      </c>
    </row>
    <row r="6520" spans="1:27" hidden="1">
      <c r="A6520" t="s">
        <v>6714</v>
      </c>
      <c r="B6520" t="s">
        <v>175</v>
      </c>
      <c r="C6520" t="s">
        <v>34</v>
      </c>
      <c r="D6520">
        <v>701</v>
      </c>
      <c r="E6520" s="12">
        <v>39531</v>
      </c>
      <c r="F6520" s="72">
        <f t="shared" si="1094"/>
        <v>2008</v>
      </c>
      <c r="G6520" s="70">
        <f t="shared" si="1095"/>
        <v>11967.831669044223</v>
      </c>
      <c r="H6520" s="70" t="e" cm="1">
        <f t="array" ref="H6520">INDEX(magic_bricks_appreciation_pivot!$A$13:$K$20,MATCH(C6520,magic_bricks_appreciation_pivot!$A$13:$A$20,0),1+MATCH(F6520,INDEX(magic_bricks_appreciation_pivot!$B$13:$K$13,0),0))</f>
        <v>#N/A</v>
      </c>
      <c r="I6520" s="70"/>
      <c r="J6520">
        <v>102</v>
      </c>
      <c r="K6520">
        <v>1</v>
      </c>
      <c r="L6520">
        <v>1</v>
      </c>
      <c r="M6520">
        <v>2</v>
      </c>
      <c r="N6520" t="s">
        <v>168</v>
      </c>
      <c r="O6520" t="s">
        <v>161</v>
      </c>
      <c r="P6520" s="12">
        <v>25296</v>
      </c>
      <c r="Q6520" t="s">
        <v>156</v>
      </c>
      <c r="R6520" t="s">
        <v>165</v>
      </c>
      <c r="S6520" t="s">
        <v>178</v>
      </c>
      <c r="T6520" t="s">
        <v>166</v>
      </c>
      <c r="U6520">
        <v>4.9000000000000004</v>
      </c>
      <c r="V6520">
        <v>3.7</v>
      </c>
      <c r="W6520">
        <v>2.9</v>
      </c>
      <c r="X6520">
        <v>3.82</v>
      </c>
      <c r="Y6520">
        <v>209736</v>
      </c>
      <c r="Z6520">
        <v>41947</v>
      </c>
      <c r="AA6520">
        <v>8389450</v>
      </c>
    </row>
    <row r="6521" spans="1:27" hidden="1">
      <c r="A6521" t="s">
        <v>6715</v>
      </c>
      <c r="B6521" t="s">
        <v>175</v>
      </c>
      <c r="C6521" t="s">
        <v>34</v>
      </c>
      <c r="D6521">
        <v>1068</v>
      </c>
      <c r="E6521" s="12">
        <v>39082</v>
      </c>
      <c r="F6521" s="72">
        <f t="shared" si="1094"/>
        <v>2006</v>
      </c>
      <c r="G6521" s="70">
        <f t="shared" si="1095"/>
        <v>8506.9288389513113</v>
      </c>
      <c r="H6521" s="70" t="e" cm="1">
        <f t="array" ref="H6521">INDEX(magic_bricks_appreciation_pivot!$A$13:$K$20,MATCH(C6521,magic_bricks_appreciation_pivot!$A$13:$A$20,0),1+MATCH(F6521,INDEX(magic_bricks_appreciation_pivot!$B$13:$K$13,0),0))</f>
        <v>#N/A</v>
      </c>
      <c r="I6521" s="70"/>
      <c r="J6521">
        <v>141</v>
      </c>
      <c r="K6521">
        <v>1</v>
      </c>
      <c r="L6521">
        <v>1</v>
      </c>
      <c r="M6521">
        <v>3</v>
      </c>
      <c r="N6521" t="s">
        <v>193</v>
      </c>
      <c r="O6521" t="s">
        <v>161</v>
      </c>
      <c r="P6521" s="12">
        <v>37622</v>
      </c>
      <c r="Q6521" t="s">
        <v>194</v>
      </c>
      <c r="R6521" t="s">
        <v>165</v>
      </c>
      <c r="S6521" t="s">
        <v>162</v>
      </c>
      <c r="T6521" t="s">
        <v>166</v>
      </c>
      <c r="U6521">
        <v>3.1</v>
      </c>
      <c r="V6521">
        <v>4</v>
      </c>
      <c r="W6521">
        <v>4.7</v>
      </c>
      <c r="X6521">
        <v>3.94</v>
      </c>
      <c r="Y6521">
        <v>254391</v>
      </c>
      <c r="Z6521">
        <v>145366</v>
      </c>
      <c r="AA6521">
        <v>9085400</v>
      </c>
    </row>
    <row r="6522" spans="1:27" hidden="1">
      <c r="A6522" t="s">
        <v>6716</v>
      </c>
      <c r="B6522" t="s">
        <v>51</v>
      </c>
      <c r="C6522" t="s">
        <v>51</v>
      </c>
      <c r="D6522">
        <v>1521</v>
      </c>
      <c r="E6522" s="12">
        <v>38944</v>
      </c>
      <c r="F6522" s="72">
        <f t="shared" si="1094"/>
        <v>2006</v>
      </c>
      <c r="G6522" s="70">
        <f t="shared" si="1095"/>
        <v>5630.6180144641685</v>
      </c>
      <c r="H6522" s="70" t="e" cm="1">
        <f t="array" ref="H6522">INDEX(magic_bricks_appreciation_pivot!$A$13:$K$20,MATCH(C6522,magic_bricks_appreciation_pivot!$A$13:$A$20,0),1+MATCH(F6522,INDEX(magic_bricks_appreciation_pivot!$B$13:$K$13,0),0))</f>
        <v>#N/A</v>
      </c>
      <c r="I6522" s="70"/>
      <c r="J6522">
        <v>168</v>
      </c>
      <c r="K6522">
        <v>2</v>
      </c>
      <c r="L6522">
        <v>1</v>
      </c>
      <c r="M6522">
        <v>4</v>
      </c>
      <c r="N6522" t="s">
        <v>184</v>
      </c>
      <c r="O6522" t="s">
        <v>161</v>
      </c>
      <c r="P6522" s="12">
        <v>22154</v>
      </c>
      <c r="Q6522" t="s">
        <v>194</v>
      </c>
      <c r="R6522" t="s">
        <v>177</v>
      </c>
      <c r="S6522" t="s">
        <v>178</v>
      </c>
      <c r="T6522" t="s">
        <v>182</v>
      </c>
      <c r="U6522">
        <v>2.6</v>
      </c>
      <c r="V6522">
        <v>3.7</v>
      </c>
      <c r="W6522">
        <v>3.2</v>
      </c>
      <c r="X6522">
        <v>3.28</v>
      </c>
      <c r="Y6522">
        <v>325438</v>
      </c>
      <c r="Z6522">
        <v>68513</v>
      </c>
      <c r="AA6522">
        <v>8564170</v>
      </c>
    </row>
    <row r="6523" spans="1:27">
      <c r="A6523" t="s">
        <v>6717</v>
      </c>
      <c r="B6523" t="s">
        <v>39</v>
      </c>
      <c r="C6523" t="s">
        <v>39</v>
      </c>
      <c r="D6523">
        <v>1572</v>
      </c>
      <c r="E6523" s="12">
        <v>41966</v>
      </c>
      <c r="F6523" s="72">
        <f t="shared" si="1094"/>
        <v>2014</v>
      </c>
      <c r="G6523" s="70">
        <f t="shared" si="1095"/>
        <v>7282.3664122137407</v>
      </c>
      <c r="H6523" s="70" cm="1">
        <f t="array" ref="H6523">INDEX(magic_bricks_appreciation_pivot!$A$13:$K$20,MATCH(C6523,magic_bricks_appreciation_pivot!$A$13:$A$20,0),1+MATCH(F6523,INDEX(magic_bricks_appreciation_pivot!$B$13:$K$13,0),0))</f>
        <v>2.7142646408024784E-2</v>
      </c>
      <c r="I6523" s="70">
        <f t="shared" ref="I6523:I6525" si="1103">G6523+G6523*H6523</f>
        <v>7480.0291087541345</v>
      </c>
      <c r="J6523">
        <v>113</v>
      </c>
      <c r="K6523">
        <v>1</v>
      </c>
      <c r="L6523">
        <v>1</v>
      </c>
      <c r="M6523">
        <v>4</v>
      </c>
      <c r="N6523" t="s">
        <v>193</v>
      </c>
      <c r="O6523" t="s">
        <v>155</v>
      </c>
      <c r="P6523" s="12">
        <v>29556</v>
      </c>
      <c r="Q6523" t="s">
        <v>194</v>
      </c>
      <c r="R6523" t="s">
        <v>177</v>
      </c>
      <c r="S6523" t="s">
        <v>178</v>
      </c>
      <c r="T6523" t="s">
        <v>166</v>
      </c>
      <c r="U6523">
        <v>3.8</v>
      </c>
      <c r="V6523">
        <v>3.4</v>
      </c>
      <c r="W6523">
        <v>5</v>
      </c>
      <c r="X6523">
        <v>4.18</v>
      </c>
      <c r="Y6523">
        <v>309093</v>
      </c>
      <c r="Z6523">
        <v>206062</v>
      </c>
      <c r="AA6523">
        <v>11447880</v>
      </c>
    </row>
    <row r="6524" spans="1:27">
      <c r="A6524" t="s">
        <v>6718</v>
      </c>
      <c r="B6524" t="s">
        <v>75</v>
      </c>
      <c r="C6524" t="s">
        <v>75</v>
      </c>
      <c r="D6524">
        <v>1910</v>
      </c>
      <c r="E6524" s="12">
        <v>40248</v>
      </c>
      <c r="F6524" s="72">
        <f t="shared" si="1094"/>
        <v>2010</v>
      </c>
      <c r="G6524" s="70">
        <f t="shared" si="1095"/>
        <v>8061.267015706806</v>
      </c>
      <c r="H6524" s="70" cm="1">
        <f t="array" ref="H6524">INDEX(magic_bricks_appreciation_pivot!$A$13:$K$20,MATCH(C6524,magic_bricks_appreciation_pivot!$A$13:$A$20,0),1+MATCH(F6524,INDEX(magic_bricks_appreciation_pivot!$B$13:$K$13,0),0))</f>
        <v>0.78146973215161719</v>
      </c>
      <c r="I6524" s="70">
        <f t="shared" si="1103"/>
        <v>14360.90319127387</v>
      </c>
      <c r="J6524">
        <v>73</v>
      </c>
      <c r="K6524">
        <v>2</v>
      </c>
      <c r="L6524">
        <v>1</v>
      </c>
      <c r="M6524">
        <v>5</v>
      </c>
      <c r="N6524" t="s">
        <v>154</v>
      </c>
      <c r="O6524" t="s">
        <v>155</v>
      </c>
      <c r="P6524" s="12">
        <v>25283</v>
      </c>
      <c r="Q6524" t="s">
        <v>169</v>
      </c>
      <c r="R6524" t="s">
        <v>157</v>
      </c>
      <c r="S6524" t="s">
        <v>162</v>
      </c>
      <c r="T6524" t="s">
        <v>166</v>
      </c>
      <c r="U6524">
        <v>3.3</v>
      </c>
      <c r="V6524">
        <v>5</v>
      </c>
      <c r="W6524">
        <v>3</v>
      </c>
      <c r="X6524">
        <v>3.59</v>
      </c>
      <c r="Y6524">
        <v>615881</v>
      </c>
      <c r="Z6524">
        <v>138573</v>
      </c>
      <c r="AA6524">
        <v>15397020</v>
      </c>
    </row>
    <row r="6525" spans="1:27">
      <c r="A6525" t="s">
        <v>6719</v>
      </c>
      <c r="B6525" t="s">
        <v>175</v>
      </c>
      <c r="C6525" t="s">
        <v>34</v>
      </c>
      <c r="D6525">
        <v>901</v>
      </c>
      <c r="E6525" s="12">
        <v>41454</v>
      </c>
      <c r="F6525" s="72">
        <f t="shared" si="1094"/>
        <v>2013</v>
      </c>
      <c r="G6525" s="70">
        <f t="shared" si="1095"/>
        <v>9660.9877913429518</v>
      </c>
      <c r="H6525" s="70" cm="1">
        <f t="array" ref="H6525">INDEX(magic_bricks_appreciation_pivot!$A$13:$K$20,MATCH(C6525,magic_bricks_appreciation_pivot!$A$13:$A$20,0),1+MATCH(F6525,INDEX(magic_bricks_appreciation_pivot!$B$13:$K$13,0),0))</f>
        <v>0.11656080922135968</v>
      </c>
      <c r="I6525" s="70">
        <f t="shared" si="1103"/>
        <v>10787.080346179562</v>
      </c>
      <c r="J6525">
        <v>174</v>
      </c>
      <c r="K6525">
        <v>1</v>
      </c>
      <c r="L6525">
        <v>1</v>
      </c>
      <c r="M6525">
        <v>3</v>
      </c>
      <c r="N6525" t="s">
        <v>193</v>
      </c>
      <c r="O6525" t="s">
        <v>161</v>
      </c>
      <c r="P6525" s="12">
        <v>30869</v>
      </c>
      <c r="Q6525" t="s">
        <v>194</v>
      </c>
      <c r="R6525" t="s">
        <v>170</v>
      </c>
      <c r="S6525" t="s">
        <v>162</v>
      </c>
      <c r="T6525" t="s">
        <v>182</v>
      </c>
      <c r="U6525">
        <v>2.8</v>
      </c>
      <c r="V6525">
        <v>2.7</v>
      </c>
      <c r="W6525">
        <v>4</v>
      </c>
      <c r="X6525">
        <v>3.12</v>
      </c>
      <c r="Y6525">
        <v>217614</v>
      </c>
      <c r="Z6525">
        <v>121864</v>
      </c>
      <c r="AA6525">
        <v>8704550</v>
      </c>
    </row>
    <row r="6526" spans="1:27" hidden="1">
      <c r="A6526" t="s">
        <v>6720</v>
      </c>
      <c r="B6526" t="s">
        <v>51</v>
      </c>
      <c r="C6526" t="s">
        <v>51</v>
      </c>
      <c r="D6526">
        <v>1586</v>
      </c>
      <c r="E6526" s="12">
        <v>39175</v>
      </c>
      <c r="F6526" s="72">
        <f t="shared" si="1094"/>
        <v>2007</v>
      </c>
      <c r="G6526" s="70">
        <f t="shared" si="1095"/>
        <v>4538.2912988650696</v>
      </c>
      <c r="H6526" s="70" t="e" cm="1">
        <f t="array" ref="H6526">INDEX(magic_bricks_appreciation_pivot!$A$13:$K$20,MATCH(C6526,magic_bricks_appreciation_pivot!$A$13:$A$20,0),1+MATCH(F6526,INDEX(magic_bricks_appreciation_pivot!$B$13:$K$13,0),0))</f>
        <v>#N/A</v>
      </c>
      <c r="I6526" s="70"/>
      <c r="J6526">
        <v>55</v>
      </c>
      <c r="K6526">
        <v>2</v>
      </c>
      <c r="L6526">
        <v>1</v>
      </c>
      <c r="M6526">
        <v>4</v>
      </c>
      <c r="N6526" t="s">
        <v>184</v>
      </c>
      <c r="O6526" t="s">
        <v>161</v>
      </c>
      <c r="P6526" s="12">
        <v>34065</v>
      </c>
      <c r="Q6526" t="s">
        <v>194</v>
      </c>
      <c r="R6526" t="s">
        <v>170</v>
      </c>
      <c r="S6526" t="s">
        <v>178</v>
      </c>
      <c r="T6526" t="s">
        <v>173</v>
      </c>
      <c r="U6526">
        <v>2.6</v>
      </c>
      <c r="V6526">
        <v>4.7</v>
      </c>
      <c r="W6526">
        <v>2.1</v>
      </c>
      <c r="X6526">
        <v>3.4</v>
      </c>
      <c r="Y6526">
        <v>266316</v>
      </c>
      <c r="Z6526">
        <v>79175</v>
      </c>
      <c r="AA6526">
        <v>7197730</v>
      </c>
    </row>
    <row r="6527" spans="1:27" hidden="1">
      <c r="A6527" t="s">
        <v>6721</v>
      </c>
      <c r="B6527" t="s">
        <v>51</v>
      </c>
      <c r="C6527" t="s">
        <v>51</v>
      </c>
      <c r="D6527">
        <v>1782</v>
      </c>
      <c r="E6527" s="12">
        <v>40108</v>
      </c>
      <c r="F6527" s="72">
        <f t="shared" si="1094"/>
        <v>2009</v>
      </c>
      <c r="G6527" s="70">
        <f t="shared" si="1095"/>
        <v>6089.6464646464647</v>
      </c>
      <c r="H6527" s="70" t="e" cm="1">
        <f t="array" ref="H6527">INDEX(magic_bricks_appreciation_pivot!$A$13:$K$20,MATCH(C6527,magic_bricks_appreciation_pivot!$A$13:$A$20,0),1+MATCH(F6527,INDEX(magic_bricks_appreciation_pivot!$B$13:$K$13,0),0))</f>
        <v>#N/A</v>
      </c>
      <c r="I6527" s="70"/>
      <c r="J6527">
        <v>193</v>
      </c>
      <c r="K6527">
        <v>2</v>
      </c>
      <c r="L6527">
        <v>1</v>
      </c>
      <c r="M6527">
        <v>4</v>
      </c>
      <c r="N6527" t="s">
        <v>176</v>
      </c>
      <c r="O6527" t="s">
        <v>155</v>
      </c>
      <c r="P6527" s="12">
        <v>32808</v>
      </c>
      <c r="Q6527" t="s">
        <v>194</v>
      </c>
      <c r="R6527" t="s">
        <v>177</v>
      </c>
      <c r="S6527" t="s">
        <v>162</v>
      </c>
      <c r="T6527" t="s">
        <v>166</v>
      </c>
      <c r="U6527">
        <v>5</v>
      </c>
      <c r="V6527">
        <v>3.7</v>
      </c>
      <c r="W6527">
        <v>2.9</v>
      </c>
      <c r="X6527">
        <v>3.79</v>
      </c>
      <c r="Y6527">
        <v>347256</v>
      </c>
      <c r="Z6527">
        <v>75962</v>
      </c>
      <c r="AA6527">
        <v>10851750</v>
      </c>
    </row>
    <row r="6528" spans="1:27">
      <c r="A6528" t="s">
        <v>6722</v>
      </c>
      <c r="B6528" t="s">
        <v>23</v>
      </c>
      <c r="C6528" t="s">
        <v>23</v>
      </c>
      <c r="D6528">
        <v>684</v>
      </c>
      <c r="E6528" s="12">
        <v>40299</v>
      </c>
      <c r="F6528" s="72">
        <f t="shared" si="1094"/>
        <v>2010</v>
      </c>
      <c r="G6528" s="70">
        <f t="shared" si="1095"/>
        <v>10446.637426900585</v>
      </c>
      <c r="H6528" s="70" cm="1">
        <f t="array" ref="H6528">INDEX(magic_bricks_appreciation_pivot!$A$13:$K$20,MATCH(C6528,magic_bricks_appreciation_pivot!$A$13:$A$20,0),1+MATCH(F6528,INDEX(magic_bricks_appreciation_pivot!$B$13:$K$13,0),0))</f>
        <v>0.49881786187527283</v>
      </c>
      <c r="I6528" s="70">
        <f>G6528+G6528*H6528</f>
        <v>15657.606771973336</v>
      </c>
      <c r="J6528">
        <v>54</v>
      </c>
      <c r="K6528">
        <v>1</v>
      </c>
      <c r="L6528">
        <v>1</v>
      </c>
      <c r="M6528">
        <v>2</v>
      </c>
      <c r="N6528" t="s">
        <v>184</v>
      </c>
      <c r="O6528" t="s">
        <v>161</v>
      </c>
      <c r="P6528" s="12">
        <v>25699</v>
      </c>
      <c r="Q6528" t="s">
        <v>169</v>
      </c>
      <c r="R6528" t="s">
        <v>170</v>
      </c>
      <c r="S6528" t="s">
        <v>162</v>
      </c>
      <c r="T6528" t="s">
        <v>182</v>
      </c>
      <c r="U6528">
        <v>2.2000000000000002</v>
      </c>
      <c r="V6528">
        <v>4.7</v>
      </c>
      <c r="W6528">
        <v>2.4</v>
      </c>
      <c r="X6528">
        <v>3.03</v>
      </c>
      <c r="Y6528">
        <v>235802</v>
      </c>
      <c r="Z6528">
        <v>142910</v>
      </c>
      <c r="AA6528">
        <v>7145500</v>
      </c>
    </row>
    <row r="6529" spans="1:27" hidden="1">
      <c r="A6529" t="s">
        <v>6723</v>
      </c>
      <c r="B6529" t="s">
        <v>175</v>
      </c>
      <c r="C6529" t="s">
        <v>34</v>
      </c>
      <c r="D6529">
        <v>1165</v>
      </c>
      <c r="E6529" s="12">
        <v>39616</v>
      </c>
      <c r="F6529" s="72">
        <f t="shared" si="1094"/>
        <v>2008</v>
      </c>
      <c r="G6529" s="70">
        <f t="shared" si="1095"/>
        <v>10722.961373390557</v>
      </c>
      <c r="H6529" s="70" t="e" cm="1">
        <f t="array" ref="H6529">INDEX(magic_bricks_appreciation_pivot!$A$13:$K$20,MATCH(C6529,magic_bricks_appreciation_pivot!$A$13:$A$20,0),1+MATCH(F6529,INDEX(magic_bricks_appreciation_pivot!$B$13:$K$13,0),0))</f>
        <v>#N/A</v>
      </c>
      <c r="I6529" s="70"/>
      <c r="J6529">
        <v>184</v>
      </c>
      <c r="K6529">
        <v>1</v>
      </c>
      <c r="L6529">
        <v>1</v>
      </c>
      <c r="M6529">
        <v>3</v>
      </c>
      <c r="N6529" t="s">
        <v>193</v>
      </c>
      <c r="O6529" t="s">
        <v>161</v>
      </c>
      <c r="P6529" s="12">
        <v>31221</v>
      </c>
      <c r="Q6529" t="s">
        <v>156</v>
      </c>
      <c r="R6529" t="s">
        <v>170</v>
      </c>
      <c r="S6529" t="s">
        <v>178</v>
      </c>
      <c r="T6529" t="s">
        <v>166</v>
      </c>
      <c r="U6529">
        <v>2.6</v>
      </c>
      <c r="V6529">
        <v>2.6</v>
      </c>
      <c r="W6529">
        <v>3.1</v>
      </c>
      <c r="X6529">
        <v>2.75</v>
      </c>
      <c r="Y6529">
        <v>312306</v>
      </c>
      <c r="Z6529">
        <v>137415</v>
      </c>
      <c r="AA6529">
        <v>12492250</v>
      </c>
    </row>
    <row r="6530" spans="1:27" hidden="1">
      <c r="A6530" t="s">
        <v>6724</v>
      </c>
      <c r="B6530" t="s">
        <v>56</v>
      </c>
      <c r="C6530" t="s">
        <v>56</v>
      </c>
      <c r="D6530">
        <v>698</v>
      </c>
      <c r="E6530" s="12">
        <v>39493</v>
      </c>
      <c r="F6530" s="72">
        <f t="shared" si="1094"/>
        <v>2008</v>
      </c>
      <c r="G6530" s="70">
        <f t="shared" si="1095"/>
        <v>6834.9713467048714</v>
      </c>
      <c r="H6530" s="70" t="e" cm="1">
        <f t="array" ref="H6530">INDEX(magic_bricks_appreciation_pivot!$A$13:$K$20,MATCH(C6530,magic_bricks_appreciation_pivot!$A$13:$A$20,0),1+MATCH(F6530,INDEX(magic_bricks_appreciation_pivot!$B$13:$K$13,0),0))</f>
        <v>#N/A</v>
      </c>
      <c r="I6530" s="70"/>
      <c r="J6530">
        <v>82</v>
      </c>
      <c r="K6530">
        <v>1</v>
      </c>
      <c r="L6530">
        <v>1</v>
      </c>
      <c r="M6530">
        <v>2</v>
      </c>
      <c r="N6530" t="s">
        <v>168</v>
      </c>
      <c r="O6530" t="s">
        <v>161</v>
      </c>
      <c r="P6530" s="12">
        <v>27083</v>
      </c>
      <c r="Q6530" t="s">
        <v>169</v>
      </c>
      <c r="R6530" t="s">
        <v>177</v>
      </c>
      <c r="S6530" t="s">
        <v>178</v>
      </c>
      <c r="T6530" t="s">
        <v>173</v>
      </c>
      <c r="U6530">
        <v>4.0999999999999996</v>
      </c>
      <c r="V6530">
        <v>3.9</v>
      </c>
      <c r="W6530">
        <v>4.5999999999999996</v>
      </c>
      <c r="X6530">
        <v>4.3099999999999996</v>
      </c>
      <c r="Y6530">
        <v>171749</v>
      </c>
      <c r="Z6530">
        <v>52479</v>
      </c>
      <c r="AA6530">
        <v>4770810</v>
      </c>
    </row>
    <row r="6531" spans="1:27" hidden="1">
      <c r="A6531" t="s">
        <v>6725</v>
      </c>
      <c r="B6531" t="s">
        <v>75</v>
      </c>
      <c r="D6531">
        <v>1904</v>
      </c>
      <c r="E6531" s="12">
        <v>39379</v>
      </c>
      <c r="F6531" s="72">
        <f t="shared" ref="F6531:F6594" si="1104">YEAR(E6531)</f>
        <v>2007</v>
      </c>
      <c r="G6531" s="70">
        <f t="shared" ref="G6531:G6594" si="1105">AA6531/D6531</f>
        <v>7855.194327731092</v>
      </c>
      <c r="H6531" s="70" t="e" cm="1">
        <f t="array" ref="H6531">INDEX(magic_bricks_appreciation_pivot!$A$13:$K$20,MATCH(C6531,magic_bricks_appreciation_pivot!$A$13:$A$20,0),1+MATCH(F6531,INDEX(magic_bricks_appreciation_pivot!$B$13:$K$13,0),0))</f>
        <v>#N/A</v>
      </c>
      <c r="I6531" s="70"/>
      <c r="J6531">
        <v>57</v>
      </c>
      <c r="K6531">
        <v>2</v>
      </c>
      <c r="L6531">
        <v>1</v>
      </c>
      <c r="M6531">
        <v>5</v>
      </c>
      <c r="N6531" t="s">
        <v>184</v>
      </c>
      <c r="O6531" t="s">
        <v>155</v>
      </c>
      <c r="P6531" s="12">
        <v>24049</v>
      </c>
      <c r="Q6531" t="s">
        <v>194</v>
      </c>
      <c r="R6531" t="s">
        <v>177</v>
      </c>
      <c r="S6531" t="s">
        <v>162</v>
      </c>
      <c r="T6531" t="s">
        <v>182</v>
      </c>
      <c r="U6531">
        <v>3.6</v>
      </c>
      <c r="V6531">
        <v>2.7</v>
      </c>
      <c r="W6531">
        <v>4.8</v>
      </c>
      <c r="X6531">
        <v>3.915</v>
      </c>
      <c r="Y6531">
        <v>553383</v>
      </c>
      <c r="Z6531">
        <v>239301</v>
      </c>
      <c r="AA6531">
        <v>14956290</v>
      </c>
    </row>
    <row r="6532" spans="1:27">
      <c r="A6532" t="s">
        <v>6726</v>
      </c>
      <c r="B6532" t="s">
        <v>201</v>
      </c>
      <c r="C6532" t="s">
        <v>201</v>
      </c>
      <c r="D6532">
        <v>2386</v>
      </c>
      <c r="E6532" s="12">
        <v>40758</v>
      </c>
      <c r="F6532" s="72">
        <f t="shared" si="1104"/>
        <v>2011</v>
      </c>
      <c r="G6532" s="70">
        <f t="shared" si="1105"/>
        <v>8163.3528918692373</v>
      </c>
      <c r="H6532" s="70" cm="1">
        <f t="array" ref="H6532">INDEX(magic_bricks_appreciation_pivot!$A$13:$K$20,MATCH(C6532,magic_bricks_appreciation_pivot!$A$13:$A$20,0),1+MATCH(F6532,INDEX(magic_bricks_appreciation_pivot!$B$13:$K$13,0),0))</f>
        <v>0.57884713052310821</v>
      </c>
      <c r="I6532" s="70">
        <f>G6532+G6532*H6532</f>
        <v>12888.686288775261</v>
      </c>
      <c r="J6532">
        <v>165</v>
      </c>
      <c r="K6532">
        <v>4</v>
      </c>
      <c r="L6532">
        <v>2</v>
      </c>
      <c r="M6532">
        <v>6</v>
      </c>
      <c r="N6532" t="s">
        <v>193</v>
      </c>
      <c r="O6532" t="s">
        <v>155</v>
      </c>
      <c r="P6532" s="12">
        <v>37838</v>
      </c>
      <c r="Q6532" t="s">
        <v>156</v>
      </c>
      <c r="R6532" t="s">
        <v>157</v>
      </c>
      <c r="S6532" t="s">
        <v>158</v>
      </c>
      <c r="T6532" t="s">
        <v>166</v>
      </c>
      <c r="U6532">
        <v>4.9000000000000004</v>
      </c>
      <c r="V6532">
        <v>2.4</v>
      </c>
      <c r="W6532">
        <v>3.1</v>
      </c>
      <c r="X6532">
        <v>3.43</v>
      </c>
      <c r="Y6532">
        <v>740155</v>
      </c>
      <c r="Z6532">
        <v>350600</v>
      </c>
      <c r="AA6532">
        <v>19477760</v>
      </c>
    </row>
    <row r="6533" spans="1:27" hidden="1">
      <c r="A6533" t="s">
        <v>6727</v>
      </c>
      <c r="B6533" t="s">
        <v>39</v>
      </c>
      <c r="C6533" t="s">
        <v>39</v>
      </c>
      <c r="D6533">
        <v>1640</v>
      </c>
      <c r="E6533" s="12">
        <v>39807</v>
      </c>
      <c r="F6533" s="72">
        <f t="shared" si="1104"/>
        <v>2008</v>
      </c>
      <c r="G6533" s="70">
        <f t="shared" si="1105"/>
        <v>11912.420731707318</v>
      </c>
      <c r="H6533" s="70" t="e" cm="1">
        <f t="array" ref="H6533">INDEX(magic_bricks_appreciation_pivot!$A$13:$K$20,MATCH(C6533,magic_bricks_appreciation_pivot!$A$13:$A$20,0),1+MATCH(F6533,INDEX(magic_bricks_appreciation_pivot!$B$13:$K$13,0),0))</f>
        <v>#N/A</v>
      </c>
      <c r="I6533" s="70"/>
      <c r="J6533">
        <v>182</v>
      </c>
      <c r="K6533">
        <v>1</v>
      </c>
      <c r="L6533">
        <v>1</v>
      </c>
      <c r="M6533">
        <v>4</v>
      </c>
      <c r="N6533" t="s">
        <v>184</v>
      </c>
      <c r="O6533" t="s">
        <v>161</v>
      </c>
      <c r="P6533" s="12">
        <v>33967</v>
      </c>
      <c r="Q6533" t="s">
        <v>156</v>
      </c>
      <c r="R6533" t="s">
        <v>177</v>
      </c>
      <c r="S6533" t="s">
        <v>158</v>
      </c>
      <c r="T6533" t="s">
        <v>182</v>
      </c>
      <c r="U6533">
        <v>5</v>
      </c>
      <c r="V6533">
        <v>4.9000000000000004</v>
      </c>
      <c r="W6533">
        <v>3.2</v>
      </c>
      <c r="X6533">
        <v>4.2549999999999999</v>
      </c>
      <c r="Y6533">
        <v>586091</v>
      </c>
      <c r="Z6533">
        <v>253973</v>
      </c>
      <c r="AA6533">
        <v>19536370</v>
      </c>
    </row>
    <row r="6534" spans="1:27">
      <c r="A6534" t="s">
        <v>6728</v>
      </c>
      <c r="B6534" t="s">
        <v>23</v>
      </c>
      <c r="C6534" t="s">
        <v>23</v>
      </c>
      <c r="D6534">
        <v>1282</v>
      </c>
      <c r="E6534" s="12">
        <v>40313</v>
      </c>
      <c r="F6534" s="72">
        <f t="shared" si="1104"/>
        <v>2010</v>
      </c>
      <c r="G6534" s="70">
        <f t="shared" si="1105"/>
        <v>4534.9063962558503</v>
      </c>
      <c r="H6534" s="70" cm="1">
        <f t="array" ref="H6534">INDEX(magic_bricks_appreciation_pivot!$A$13:$K$20,MATCH(C6534,magic_bricks_appreciation_pivot!$A$13:$A$20,0),1+MATCH(F6534,INDEX(magic_bricks_appreciation_pivot!$B$13:$K$13,0),0))</f>
        <v>0.49881786187527283</v>
      </c>
      <c r="I6534" s="70">
        <f t="shared" ref="I6534:I6536" si="1106">G6534+G6534*H6534</f>
        <v>6796.9987086406927</v>
      </c>
      <c r="J6534">
        <v>17</v>
      </c>
      <c r="K6534">
        <v>1</v>
      </c>
      <c r="L6534">
        <v>1</v>
      </c>
      <c r="M6534">
        <v>3</v>
      </c>
      <c r="N6534" t="s">
        <v>184</v>
      </c>
      <c r="O6534" t="s">
        <v>155</v>
      </c>
      <c r="P6534" s="12">
        <v>22428</v>
      </c>
      <c r="Q6534" t="s">
        <v>194</v>
      </c>
      <c r="R6534" t="s">
        <v>170</v>
      </c>
      <c r="S6534" t="s">
        <v>158</v>
      </c>
      <c r="T6534" t="s">
        <v>159</v>
      </c>
      <c r="U6534">
        <v>4.0999999999999996</v>
      </c>
      <c r="V6534">
        <v>3.6</v>
      </c>
      <c r="W6534">
        <v>2.9</v>
      </c>
      <c r="X6534">
        <v>3.47</v>
      </c>
      <c r="Y6534">
        <v>267433</v>
      </c>
      <c r="Z6534">
        <v>75579</v>
      </c>
      <c r="AA6534">
        <v>5813750</v>
      </c>
    </row>
    <row r="6535" spans="1:27">
      <c r="A6535" t="s">
        <v>6729</v>
      </c>
      <c r="B6535" t="s">
        <v>56</v>
      </c>
      <c r="C6535" t="s">
        <v>56</v>
      </c>
      <c r="D6535">
        <v>787</v>
      </c>
      <c r="E6535" s="12">
        <v>40554</v>
      </c>
      <c r="F6535" s="72">
        <f t="shared" si="1104"/>
        <v>2011</v>
      </c>
      <c r="G6535" s="70">
        <f t="shared" si="1105"/>
        <v>9510.5273189326563</v>
      </c>
      <c r="H6535" s="70" cm="1">
        <f t="array" ref="H6535">INDEX(magic_bricks_appreciation_pivot!$A$13:$K$20,MATCH(C6535,magic_bricks_appreciation_pivot!$A$13:$A$20,0),1+MATCH(F6535,INDEX(magic_bricks_appreciation_pivot!$B$13:$K$13,0),0))</f>
        <v>0.33228770983948047</v>
      </c>
      <c r="I6535" s="70">
        <f t="shared" si="1106"/>
        <v>12670.758661106604</v>
      </c>
      <c r="J6535">
        <v>31</v>
      </c>
      <c r="K6535">
        <v>1</v>
      </c>
      <c r="L6535">
        <v>1</v>
      </c>
      <c r="M6535">
        <v>2</v>
      </c>
      <c r="N6535" t="s">
        <v>184</v>
      </c>
      <c r="O6535" t="s">
        <v>161</v>
      </c>
      <c r="P6535" s="12">
        <v>26319</v>
      </c>
      <c r="Q6535" t="s">
        <v>169</v>
      </c>
      <c r="R6535" t="s">
        <v>170</v>
      </c>
      <c r="S6535" t="s">
        <v>162</v>
      </c>
      <c r="T6535" t="s">
        <v>171</v>
      </c>
      <c r="U6535">
        <v>4.5999999999999996</v>
      </c>
      <c r="V6535">
        <v>2.9</v>
      </c>
      <c r="W6535">
        <v>4.5</v>
      </c>
      <c r="X6535">
        <v>4.21</v>
      </c>
      <c r="Y6535">
        <v>276937</v>
      </c>
      <c r="Z6535">
        <v>67363</v>
      </c>
      <c r="AA6535">
        <v>7484785</v>
      </c>
    </row>
    <row r="6536" spans="1:27">
      <c r="A6536" t="s">
        <v>6730</v>
      </c>
      <c r="B6536" t="s">
        <v>201</v>
      </c>
      <c r="C6536" t="s">
        <v>201</v>
      </c>
      <c r="D6536">
        <v>1508</v>
      </c>
      <c r="E6536" s="12">
        <v>40617</v>
      </c>
      <c r="F6536" s="72">
        <f t="shared" si="1104"/>
        <v>2011</v>
      </c>
      <c r="G6536" s="70">
        <f t="shared" si="1105"/>
        <v>7403.4084880636601</v>
      </c>
      <c r="H6536" s="70" cm="1">
        <f t="array" ref="H6536">INDEX(magic_bricks_appreciation_pivot!$A$13:$K$20,MATCH(C6536,magic_bricks_appreciation_pivot!$A$13:$A$20,0),1+MATCH(F6536,INDEX(magic_bricks_appreciation_pivot!$B$13:$K$13,0),0))</f>
        <v>0.57884713052310821</v>
      </c>
      <c r="I6536" s="70">
        <f t="shared" si="1106"/>
        <v>11688.850247469732</v>
      </c>
      <c r="J6536">
        <v>44</v>
      </c>
      <c r="K6536">
        <v>2</v>
      </c>
      <c r="L6536">
        <v>1</v>
      </c>
      <c r="M6536">
        <v>4</v>
      </c>
      <c r="N6536" t="s">
        <v>176</v>
      </c>
      <c r="O6536" t="s">
        <v>155</v>
      </c>
      <c r="P6536" s="12">
        <v>30032</v>
      </c>
      <c r="Q6536" t="s">
        <v>169</v>
      </c>
      <c r="R6536" t="s">
        <v>157</v>
      </c>
      <c r="S6536" t="s">
        <v>162</v>
      </c>
      <c r="T6536" t="s">
        <v>182</v>
      </c>
      <c r="U6536">
        <v>4.3</v>
      </c>
      <c r="V6536">
        <v>2.4</v>
      </c>
      <c r="W6536">
        <v>4.2</v>
      </c>
      <c r="X6536">
        <v>3.69</v>
      </c>
      <c r="Y6536">
        <v>413081</v>
      </c>
      <c r="Z6536">
        <v>167465</v>
      </c>
      <c r="AA6536">
        <v>11164340</v>
      </c>
    </row>
    <row r="6537" spans="1:27" hidden="1">
      <c r="A6537" t="s">
        <v>6731</v>
      </c>
      <c r="B6537" t="s">
        <v>39</v>
      </c>
      <c r="C6537" t="s">
        <v>39</v>
      </c>
      <c r="D6537">
        <v>1864</v>
      </c>
      <c r="E6537" s="12">
        <v>39146</v>
      </c>
      <c r="F6537" s="72">
        <f t="shared" si="1104"/>
        <v>2007</v>
      </c>
      <c r="G6537" s="70">
        <f t="shared" si="1105"/>
        <v>8345.9871244635196</v>
      </c>
      <c r="H6537" s="70" t="e" cm="1">
        <f t="array" ref="H6537">INDEX(magic_bricks_appreciation_pivot!$A$13:$K$20,MATCH(C6537,magic_bricks_appreciation_pivot!$A$13:$A$20,0),1+MATCH(F6537,INDEX(magic_bricks_appreciation_pivot!$B$13:$K$13,0),0))</f>
        <v>#N/A</v>
      </c>
      <c r="I6537" s="70"/>
      <c r="J6537">
        <v>184</v>
      </c>
      <c r="K6537">
        <v>2</v>
      </c>
      <c r="M6537">
        <v>5</v>
      </c>
      <c r="N6537" t="s">
        <v>168</v>
      </c>
      <c r="O6537" t="s">
        <v>155</v>
      </c>
      <c r="P6537" s="12">
        <v>35496</v>
      </c>
      <c r="Q6537" t="s">
        <v>169</v>
      </c>
      <c r="R6537" t="s">
        <v>170</v>
      </c>
      <c r="S6537" t="s">
        <v>158</v>
      </c>
      <c r="T6537" t="s">
        <v>182</v>
      </c>
      <c r="U6537">
        <v>3.3</v>
      </c>
      <c r="V6537">
        <v>3.7</v>
      </c>
      <c r="W6537">
        <v>4.7</v>
      </c>
      <c r="X6537">
        <v>3.96</v>
      </c>
      <c r="Y6537">
        <v>575606</v>
      </c>
      <c r="Z6537">
        <v>124455</v>
      </c>
      <c r="AA6537">
        <v>15556920</v>
      </c>
    </row>
    <row r="6538" spans="1:27">
      <c r="A6538" t="s">
        <v>6732</v>
      </c>
      <c r="B6538" t="s">
        <v>75</v>
      </c>
      <c r="C6538" t="s">
        <v>75</v>
      </c>
      <c r="D6538">
        <v>1803</v>
      </c>
      <c r="E6538" s="12">
        <v>40877</v>
      </c>
      <c r="F6538" s="72">
        <f t="shared" si="1104"/>
        <v>2011</v>
      </c>
      <c r="G6538" s="70">
        <f t="shared" si="1105"/>
        <v>11440.094287298945</v>
      </c>
      <c r="H6538" s="70" cm="1">
        <f t="array" ref="H6538">INDEX(magic_bricks_appreciation_pivot!$A$13:$K$20,MATCH(C6538,magic_bricks_appreciation_pivot!$A$13:$A$20,0),1+MATCH(F6538,INDEX(magic_bricks_appreciation_pivot!$B$13:$K$13,0),0))</f>
        <v>0.51504700450575736</v>
      </c>
      <c r="I6538" s="70">
        <f>G6538+G6538*H6538</f>
        <v>17332.280581235696</v>
      </c>
      <c r="J6538">
        <v>56</v>
      </c>
      <c r="K6538">
        <v>2</v>
      </c>
      <c r="L6538">
        <v>1</v>
      </c>
      <c r="M6538">
        <v>5</v>
      </c>
      <c r="N6538" t="s">
        <v>176</v>
      </c>
      <c r="O6538" t="s">
        <v>155</v>
      </c>
      <c r="P6538" s="12">
        <v>32847</v>
      </c>
      <c r="Q6538" t="s">
        <v>156</v>
      </c>
      <c r="R6538" t="s">
        <v>177</v>
      </c>
      <c r="S6538" t="s">
        <v>178</v>
      </c>
      <c r="T6538" t="s">
        <v>182</v>
      </c>
      <c r="U6538">
        <v>3.4</v>
      </c>
      <c r="V6538">
        <v>5</v>
      </c>
      <c r="W6538">
        <v>3.7</v>
      </c>
      <c r="X6538">
        <v>3.9350000000000001</v>
      </c>
      <c r="Y6538">
        <v>556915</v>
      </c>
      <c r="Z6538">
        <v>185638</v>
      </c>
      <c r="AA6538">
        <v>20626490</v>
      </c>
    </row>
    <row r="6539" spans="1:27" hidden="1">
      <c r="A6539" t="s">
        <v>6733</v>
      </c>
      <c r="B6539" t="s">
        <v>175</v>
      </c>
      <c r="C6539" t="s">
        <v>34</v>
      </c>
      <c r="D6539">
        <v>1200</v>
      </c>
      <c r="E6539" s="12">
        <v>39382</v>
      </c>
      <c r="F6539" s="72">
        <f t="shared" si="1104"/>
        <v>2007</v>
      </c>
      <c r="G6539" s="70">
        <f t="shared" si="1105"/>
        <v>8576.25</v>
      </c>
      <c r="H6539" s="70" t="e" cm="1">
        <f t="array" ref="H6539">INDEX(magic_bricks_appreciation_pivot!$A$13:$K$20,MATCH(C6539,magic_bricks_appreciation_pivot!$A$13:$A$20,0),1+MATCH(F6539,INDEX(magic_bricks_appreciation_pivot!$B$13:$K$13,0),0))</f>
        <v>#N/A</v>
      </c>
      <c r="I6539" s="70"/>
      <c r="J6539">
        <v>69</v>
      </c>
      <c r="K6539">
        <v>1</v>
      </c>
      <c r="L6539">
        <v>1</v>
      </c>
      <c r="M6539">
        <v>3</v>
      </c>
      <c r="N6539" t="s">
        <v>176</v>
      </c>
      <c r="O6539" t="s">
        <v>155</v>
      </c>
      <c r="P6539" s="12">
        <v>34272</v>
      </c>
      <c r="Q6539" t="s">
        <v>169</v>
      </c>
      <c r="R6539" t="s">
        <v>177</v>
      </c>
      <c r="S6539" t="s">
        <v>178</v>
      </c>
      <c r="T6539" t="s">
        <v>182</v>
      </c>
      <c r="U6539">
        <v>4.3</v>
      </c>
      <c r="V6539">
        <v>2.1</v>
      </c>
      <c r="W6539">
        <v>2.6</v>
      </c>
      <c r="X6539">
        <v>2.91</v>
      </c>
      <c r="Y6539">
        <v>257288</v>
      </c>
      <c r="Z6539">
        <v>133790</v>
      </c>
      <c r="AA6539">
        <v>10291500</v>
      </c>
    </row>
    <row r="6540" spans="1:27" hidden="1">
      <c r="A6540" t="s">
        <v>6734</v>
      </c>
      <c r="B6540" t="s">
        <v>75</v>
      </c>
      <c r="D6540">
        <v>1743</v>
      </c>
      <c r="E6540" s="12">
        <v>39020</v>
      </c>
      <c r="F6540" s="72">
        <f t="shared" si="1104"/>
        <v>2006</v>
      </c>
      <c r="G6540" s="70">
        <f t="shared" si="1105"/>
        <v>11448.485370051636</v>
      </c>
      <c r="H6540" s="70" t="e" cm="1">
        <f t="array" ref="H6540">INDEX(magic_bricks_appreciation_pivot!$A$13:$K$20,MATCH(C6540,magic_bricks_appreciation_pivot!$A$13:$A$20,0),1+MATCH(F6540,INDEX(magic_bricks_appreciation_pivot!$B$13:$K$13,0),0))</f>
        <v>#N/A</v>
      </c>
      <c r="I6540" s="70"/>
      <c r="J6540">
        <v>197</v>
      </c>
      <c r="K6540">
        <v>1</v>
      </c>
      <c r="L6540">
        <v>1</v>
      </c>
      <c r="M6540">
        <v>4</v>
      </c>
      <c r="N6540" t="s">
        <v>154</v>
      </c>
      <c r="O6540" t="s">
        <v>161</v>
      </c>
      <c r="P6540" s="12">
        <v>23325</v>
      </c>
      <c r="Q6540" t="s">
        <v>156</v>
      </c>
      <c r="R6540" t="s">
        <v>165</v>
      </c>
      <c r="S6540" t="s">
        <v>162</v>
      </c>
      <c r="T6540" t="s">
        <v>182</v>
      </c>
      <c r="U6540">
        <v>2.2999999999999998</v>
      </c>
      <c r="V6540">
        <v>4.2</v>
      </c>
      <c r="W6540">
        <v>3.5</v>
      </c>
      <c r="X6540">
        <v>3.3149999999999999</v>
      </c>
      <c r="Y6540">
        <v>598641</v>
      </c>
      <c r="Z6540">
        <v>279366</v>
      </c>
      <c r="AA6540">
        <v>19954710</v>
      </c>
    </row>
    <row r="6541" spans="1:27" hidden="1">
      <c r="A6541" t="s">
        <v>6735</v>
      </c>
      <c r="B6541" t="s">
        <v>175</v>
      </c>
      <c r="C6541" t="s">
        <v>34</v>
      </c>
      <c r="D6541">
        <v>771</v>
      </c>
      <c r="E6541" s="12">
        <v>39852</v>
      </c>
      <c r="F6541" s="72">
        <f t="shared" si="1104"/>
        <v>2009</v>
      </c>
      <c r="G6541" s="70">
        <f t="shared" si="1105"/>
        <v>9783.1387808041509</v>
      </c>
      <c r="H6541" s="70" t="e" cm="1">
        <f t="array" ref="H6541">INDEX(magic_bricks_appreciation_pivot!$A$13:$K$20,MATCH(C6541,magic_bricks_appreciation_pivot!$A$13:$A$20,0),1+MATCH(F6541,INDEX(magic_bricks_appreciation_pivot!$B$13:$K$13,0),0))</f>
        <v>#N/A</v>
      </c>
      <c r="I6541" s="70"/>
      <c r="J6541">
        <v>3</v>
      </c>
      <c r="K6541">
        <v>1</v>
      </c>
      <c r="L6541">
        <v>1</v>
      </c>
      <c r="M6541">
        <v>2</v>
      </c>
      <c r="N6541" t="s">
        <v>193</v>
      </c>
      <c r="O6541" t="s">
        <v>155</v>
      </c>
      <c r="P6541" s="12">
        <v>36932</v>
      </c>
      <c r="Q6541" t="s">
        <v>194</v>
      </c>
      <c r="R6541" t="s">
        <v>165</v>
      </c>
      <c r="S6541" t="s">
        <v>158</v>
      </c>
      <c r="T6541" t="s">
        <v>163</v>
      </c>
      <c r="U6541">
        <v>3.6</v>
      </c>
      <c r="V6541">
        <v>2.5</v>
      </c>
      <c r="W6541">
        <v>2</v>
      </c>
      <c r="X6541">
        <v>2.68</v>
      </c>
      <c r="Y6541">
        <v>196113</v>
      </c>
      <c r="Z6541">
        <v>37714</v>
      </c>
      <c r="AA6541">
        <v>7542800</v>
      </c>
    </row>
    <row r="6542" spans="1:27">
      <c r="A6542" t="s">
        <v>6736</v>
      </c>
      <c r="B6542" t="s">
        <v>201</v>
      </c>
      <c r="C6542" t="s">
        <v>201</v>
      </c>
      <c r="D6542">
        <v>1325</v>
      </c>
      <c r="E6542" s="12">
        <v>40195</v>
      </c>
      <c r="F6542" s="72">
        <f t="shared" si="1104"/>
        <v>2010</v>
      </c>
      <c r="G6542" s="70">
        <f t="shared" si="1105"/>
        <v>6549.0264150943394</v>
      </c>
      <c r="H6542" s="70" cm="1">
        <f t="array" ref="H6542">INDEX(magic_bricks_appreciation_pivot!$A$13:$K$20,MATCH(C6542,magic_bricks_appreciation_pivot!$A$13:$A$20,0),1+MATCH(F6542,INDEX(magic_bricks_appreciation_pivot!$B$13:$K$13,0),0))</f>
        <v>0.62790190260080292</v>
      </c>
      <c r="I6542" s="70">
        <f>G6542+G6542*H6542</f>
        <v>10661.17256131499</v>
      </c>
      <c r="J6542">
        <v>143</v>
      </c>
      <c r="K6542">
        <v>1</v>
      </c>
      <c r="L6542">
        <v>1</v>
      </c>
      <c r="M6542">
        <v>3</v>
      </c>
      <c r="N6542" t="s">
        <v>154</v>
      </c>
      <c r="O6542" t="s">
        <v>161</v>
      </c>
      <c r="P6542" s="12">
        <v>31800</v>
      </c>
      <c r="Q6542" t="s">
        <v>194</v>
      </c>
      <c r="R6542" t="s">
        <v>170</v>
      </c>
      <c r="S6542" t="s">
        <v>158</v>
      </c>
      <c r="T6542" t="s">
        <v>182</v>
      </c>
      <c r="U6542">
        <v>3.8</v>
      </c>
      <c r="V6542">
        <v>4.8</v>
      </c>
      <c r="W6542">
        <v>2.4</v>
      </c>
      <c r="X6542">
        <v>3.54</v>
      </c>
      <c r="Y6542">
        <v>347098</v>
      </c>
      <c r="Z6542">
        <v>147517</v>
      </c>
      <c r="AA6542">
        <v>8677460</v>
      </c>
    </row>
    <row r="6543" spans="1:27" hidden="1">
      <c r="A6543" t="s">
        <v>6737</v>
      </c>
      <c r="B6543" t="s">
        <v>51</v>
      </c>
      <c r="C6543" t="s">
        <v>51</v>
      </c>
      <c r="D6543">
        <v>1569</v>
      </c>
      <c r="E6543" s="12">
        <v>39808</v>
      </c>
      <c r="F6543" s="72">
        <f t="shared" si="1104"/>
        <v>2008</v>
      </c>
      <c r="G6543" s="70">
        <f t="shared" si="1105"/>
        <v>5696.1886551943917</v>
      </c>
      <c r="H6543" s="70" t="e" cm="1">
        <f t="array" ref="H6543">INDEX(magic_bricks_appreciation_pivot!$A$13:$K$20,MATCH(C6543,magic_bricks_appreciation_pivot!$A$13:$A$20,0),1+MATCH(F6543,INDEX(magic_bricks_appreciation_pivot!$B$13:$K$13,0),0))</f>
        <v>#N/A</v>
      </c>
      <c r="I6543" s="70"/>
      <c r="J6543">
        <v>40</v>
      </c>
      <c r="K6543">
        <v>2</v>
      </c>
      <c r="L6543">
        <v>1</v>
      </c>
      <c r="M6543">
        <v>4</v>
      </c>
      <c r="N6543" t="s">
        <v>176</v>
      </c>
      <c r="O6543" t="s">
        <v>155</v>
      </c>
      <c r="P6543" s="12">
        <v>37618</v>
      </c>
      <c r="Q6543" t="s">
        <v>169</v>
      </c>
      <c r="R6543" t="s">
        <v>177</v>
      </c>
      <c r="S6543" t="s">
        <v>162</v>
      </c>
      <c r="T6543" t="s">
        <v>159</v>
      </c>
      <c r="U6543">
        <v>4.0999999999999996</v>
      </c>
      <c r="V6543">
        <v>4.8</v>
      </c>
      <c r="W6543">
        <v>3.6</v>
      </c>
      <c r="X6543">
        <v>4.2699999999999996</v>
      </c>
      <c r="Y6543">
        <v>285994</v>
      </c>
      <c r="Z6543">
        <v>151934</v>
      </c>
      <c r="AA6543">
        <v>8937320</v>
      </c>
    </row>
    <row r="6544" spans="1:27">
      <c r="A6544" t="s">
        <v>6738</v>
      </c>
      <c r="B6544" t="s">
        <v>175</v>
      </c>
      <c r="C6544" t="s">
        <v>34</v>
      </c>
      <c r="D6544">
        <v>1019</v>
      </c>
      <c r="E6544" s="12">
        <v>41343</v>
      </c>
      <c r="F6544" s="72">
        <f t="shared" si="1104"/>
        <v>2013</v>
      </c>
      <c r="G6544" s="70">
        <f t="shared" si="1105"/>
        <v>9676.8400392541716</v>
      </c>
      <c r="H6544" s="70" cm="1">
        <f t="array" ref="H6544">INDEX(magic_bricks_appreciation_pivot!$A$13:$K$20,MATCH(C6544,magic_bricks_appreciation_pivot!$A$13:$A$20,0),1+MATCH(F6544,INDEX(magic_bricks_appreciation_pivot!$B$13:$K$13,0),0))</f>
        <v>0.11656080922135968</v>
      </c>
      <c r="I6544" s="70">
        <f t="shared" ref="I6544:I6548" si="1107">G6544+G6544*H6544</f>
        <v>10804.780344935292</v>
      </c>
      <c r="J6544">
        <v>37</v>
      </c>
      <c r="K6544">
        <v>1</v>
      </c>
      <c r="L6544">
        <v>1</v>
      </c>
      <c r="M6544">
        <v>3</v>
      </c>
      <c r="N6544" t="s">
        <v>193</v>
      </c>
      <c r="O6544" t="s">
        <v>155</v>
      </c>
      <c r="P6544" s="12">
        <v>36233</v>
      </c>
      <c r="Q6544" t="s">
        <v>194</v>
      </c>
      <c r="R6544" t="s">
        <v>170</v>
      </c>
      <c r="S6544" t="s">
        <v>162</v>
      </c>
      <c r="T6544" t="s">
        <v>166</v>
      </c>
      <c r="U6544">
        <v>4.0999999999999996</v>
      </c>
      <c r="V6544">
        <v>2.8</v>
      </c>
      <c r="W6544">
        <v>4.2</v>
      </c>
      <c r="X6544">
        <v>3.61</v>
      </c>
      <c r="Y6544">
        <v>266239</v>
      </c>
      <c r="Z6544">
        <v>49304</v>
      </c>
      <c r="AA6544">
        <v>9860700</v>
      </c>
    </row>
    <row r="6545" spans="1:27">
      <c r="A6545" t="s">
        <v>6739</v>
      </c>
      <c r="B6545" t="s">
        <v>23</v>
      </c>
      <c r="C6545" t="s">
        <v>23</v>
      </c>
      <c r="D6545">
        <v>1524</v>
      </c>
      <c r="E6545" s="12">
        <v>40692</v>
      </c>
      <c r="F6545" s="72">
        <f t="shared" si="1104"/>
        <v>2011</v>
      </c>
      <c r="G6545" s="70">
        <f t="shared" si="1105"/>
        <v>3551.5091863517059</v>
      </c>
      <c r="H6545" s="70" cm="1">
        <f t="array" ref="H6545">INDEX(magic_bricks_appreciation_pivot!$A$13:$K$20,MATCH(C6545,magic_bricks_appreciation_pivot!$A$13:$A$20,0),1+MATCH(F6545,INDEX(magic_bricks_appreciation_pivot!$B$13:$K$13,0),0))</f>
        <v>0.30621792098525186</v>
      </c>
      <c r="I6545" s="70">
        <f t="shared" si="1107"/>
        <v>4639.0449457563482</v>
      </c>
      <c r="J6545">
        <v>134</v>
      </c>
      <c r="K6545">
        <v>2</v>
      </c>
      <c r="L6545">
        <v>2</v>
      </c>
      <c r="M6545">
        <v>4</v>
      </c>
      <c r="N6545" t="s">
        <v>184</v>
      </c>
      <c r="O6545" t="s">
        <v>161</v>
      </c>
      <c r="P6545" s="12">
        <v>25362</v>
      </c>
      <c r="Q6545" t="s">
        <v>194</v>
      </c>
      <c r="R6545" t="s">
        <v>165</v>
      </c>
      <c r="S6545" t="s">
        <v>178</v>
      </c>
      <c r="T6545" t="s">
        <v>173</v>
      </c>
      <c r="U6545">
        <v>2.4</v>
      </c>
      <c r="V6545">
        <v>2.7</v>
      </c>
      <c r="W6545">
        <v>3.5</v>
      </c>
      <c r="X6545">
        <v>2.93</v>
      </c>
      <c r="Y6545">
        <v>173200</v>
      </c>
      <c r="Z6545">
        <v>97425</v>
      </c>
      <c r="AA6545">
        <v>5412500</v>
      </c>
    </row>
    <row r="6546" spans="1:27">
      <c r="A6546" t="s">
        <v>6740</v>
      </c>
      <c r="B6546" t="s">
        <v>175</v>
      </c>
      <c r="C6546" t="s">
        <v>34</v>
      </c>
      <c r="D6546">
        <v>1202</v>
      </c>
      <c r="E6546" s="12">
        <v>40332</v>
      </c>
      <c r="F6546" s="72">
        <f t="shared" si="1104"/>
        <v>2010</v>
      </c>
      <c r="G6546" s="70">
        <f t="shared" si="1105"/>
        <v>10439.933444259568</v>
      </c>
      <c r="H6546" s="70" cm="1">
        <f t="array" ref="H6546">INDEX(magic_bricks_appreciation_pivot!$A$13:$K$20,MATCH(C6546,magic_bricks_appreciation_pivot!$A$13:$A$20,0),1+MATCH(F6546,INDEX(magic_bricks_appreciation_pivot!$B$13:$K$13,0),0))</f>
        <v>0.46848170778869208</v>
      </c>
      <c r="I6546" s="70">
        <f t="shared" si="1107"/>
        <v>15330.851293426573</v>
      </c>
      <c r="J6546">
        <v>55</v>
      </c>
      <c r="K6546">
        <v>2</v>
      </c>
      <c r="L6546">
        <v>1</v>
      </c>
      <c r="M6546">
        <v>4</v>
      </c>
      <c r="N6546" t="s">
        <v>168</v>
      </c>
      <c r="O6546" t="s">
        <v>161</v>
      </c>
      <c r="P6546" s="12">
        <v>28652</v>
      </c>
      <c r="Q6546" t="s">
        <v>156</v>
      </c>
      <c r="R6546" t="s">
        <v>177</v>
      </c>
      <c r="S6546" t="s">
        <v>178</v>
      </c>
      <c r="T6546" t="s">
        <v>166</v>
      </c>
      <c r="U6546">
        <v>3.9</v>
      </c>
      <c r="V6546">
        <v>3.5</v>
      </c>
      <c r="W6546">
        <v>3</v>
      </c>
      <c r="X6546">
        <v>3.47</v>
      </c>
      <c r="Y6546">
        <v>313720</v>
      </c>
      <c r="Z6546">
        <v>125488</v>
      </c>
      <c r="AA6546">
        <v>12548800</v>
      </c>
    </row>
    <row r="6547" spans="1:27">
      <c r="A6547" t="s">
        <v>6741</v>
      </c>
      <c r="B6547" t="s">
        <v>175</v>
      </c>
      <c r="C6547" t="s">
        <v>34</v>
      </c>
      <c r="D6547">
        <v>802</v>
      </c>
      <c r="E6547" s="12">
        <v>40387</v>
      </c>
      <c r="F6547" s="72">
        <f t="shared" si="1104"/>
        <v>2010</v>
      </c>
      <c r="G6547" s="70">
        <f t="shared" si="1105"/>
        <v>12204.052369077306</v>
      </c>
      <c r="H6547" s="70" cm="1">
        <f t="array" ref="H6547">INDEX(magic_bricks_appreciation_pivot!$A$13:$K$20,MATCH(C6547,magic_bricks_appreciation_pivot!$A$13:$A$20,0),1+MATCH(F6547,INDEX(magic_bricks_appreciation_pivot!$B$13:$K$13,0),0))</f>
        <v>0.46848170778869208</v>
      </c>
      <c r="I6547" s="70">
        <f t="shared" si="1107"/>
        <v>17921.427664885276</v>
      </c>
      <c r="J6547">
        <v>67</v>
      </c>
      <c r="K6547">
        <v>1</v>
      </c>
      <c r="L6547">
        <v>1</v>
      </c>
      <c r="M6547">
        <v>3</v>
      </c>
      <c r="N6547" t="s">
        <v>184</v>
      </c>
      <c r="O6547" t="s">
        <v>161</v>
      </c>
      <c r="P6547" s="12">
        <v>26152</v>
      </c>
      <c r="Q6547" t="s">
        <v>156</v>
      </c>
      <c r="R6547" t="s">
        <v>170</v>
      </c>
      <c r="S6547" t="s">
        <v>158</v>
      </c>
      <c r="T6547" t="s">
        <v>163</v>
      </c>
      <c r="U6547">
        <v>4</v>
      </c>
      <c r="V6547">
        <v>2</v>
      </c>
      <c r="W6547">
        <v>4.3</v>
      </c>
      <c r="X6547">
        <v>3.29</v>
      </c>
      <c r="Y6547">
        <v>303417</v>
      </c>
      <c r="Z6547">
        <v>68514</v>
      </c>
      <c r="AA6547">
        <v>9787650</v>
      </c>
    </row>
    <row r="6548" spans="1:27">
      <c r="A6548" t="s">
        <v>6742</v>
      </c>
      <c r="B6548" t="s">
        <v>39</v>
      </c>
      <c r="C6548" t="s">
        <v>39</v>
      </c>
      <c r="D6548">
        <v>1968</v>
      </c>
      <c r="E6548" s="12">
        <v>40590</v>
      </c>
      <c r="F6548" s="72">
        <f t="shared" si="1104"/>
        <v>2011</v>
      </c>
      <c r="G6548" s="70">
        <f t="shared" si="1105"/>
        <v>11473.338414634147</v>
      </c>
      <c r="H6548" s="70" cm="1">
        <f t="array" ref="H6548">INDEX(magic_bricks_appreciation_pivot!$A$13:$K$20,MATCH(C6548,magic_bricks_appreciation_pivot!$A$13:$A$20,0),1+MATCH(F6548,INDEX(magic_bricks_appreciation_pivot!$B$13:$K$13,0),0))</f>
        <v>0.32133594787779113</v>
      </c>
      <c r="I6548" s="70">
        <f t="shared" si="1107"/>
        <v>15160.134489423284</v>
      </c>
      <c r="J6548">
        <v>136</v>
      </c>
      <c r="K6548">
        <v>2</v>
      </c>
      <c r="L6548">
        <v>1</v>
      </c>
      <c r="M6548">
        <v>5</v>
      </c>
      <c r="N6548" t="s">
        <v>168</v>
      </c>
      <c r="O6548" t="s">
        <v>155</v>
      </c>
      <c r="P6548" s="12">
        <v>37305</v>
      </c>
      <c r="Q6548" t="s">
        <v>156</v>
      </c>
      <c r="R6548" t="s">
        <v>157</v>
      </c>
      <c r="S6548" t="s">
        <v>158</v>
      </c>
      <c r="T6548" t="s">
        <v>166</v>
      </c>
      <c r="U6548">
        <v>3.6</v>
      </c>
      <c r="V6548">
        <v>4.0999999999999996</v>
      </c>
      <c r="W6548">
        <v>3.7</v>
      </c>
      <c r="X6548">
        <v>3.7650000000000001</v>
      </c>
      <c r="Y6548">
        <v>903181</v>
      </c>
      <c r="Z6548">
        <v>429011</v>
      </c>
      <c r="AA6548">
        <v>22579530</v>
      </c>
    </row>
    <row r="6549" spans="1:27" hidden="1">
      <c r="A6549" t="s">
        <v>6743</v>
      </c>
      <c r="B6549" t="s">
        <v>51</v>
      </c>
      <c r="C6549" t="s">
        <v>51</v>
      </c>
      <c r="D6549">
        <v>1693</v>
      </c>
      <c r="E6549" s="12">
        <v>38554</v>
      </c>
      <c r="F6549" s="72">
        <f t="shared" si="1104"/>
        <v>2005</v>
      </c>
      <c r="G6549" s="70">
        <f t="shared" si="1105"/>
        <v>4824.6662728883639</v>
      </c>
      <c r="H6549" s="70" t="e" cm="1">
        <f t="array" ref="H6549">INDEX(magic_bricks_appreciation_pivot!$A$13:$K$20,MATCH(C6549,magic_bricks_appreciation_pivot!$A$13:$A$20,0),1+MATCH(F6549,INDEX(magic_bricks_appreciation_pivot!$B$13:$K$13,0),0))</f>
        <v>#N/A</v>
      </c>
      <c r="I6549" s="70"/>
      <c r="J6549">
        <v>134</v>
      </c>
      <c r="K6549">
        <v>2</v>
      </c>
      <c r="L6549">
        <v>1</v>
      </c>
      <c r="M6549">
        <v>4</v>
      </c>
      <c r="N6549" t="s">
        <v>193</v>
      </c>
      <c r="O6549" t="s">
        <v>155</v>
      </c>
      <c r="P6549" s="12">
        <v>21034</v>
      </c>
      <c r="Q6549" t="s">
        <v>169</v>
      </c>
      <c r="R6549" t="s">
        <v>165</v>
      </c>
      <c r="S6549" t="s">
        <v>158</v>
      </c>
      <c r="T6549" t="s">
        <v>159</v>
      </c>
      <c r="U6549">
        <v>4.5</v>
      </c>
      <c r="V6549">
        <v>2.2000000000000002</v>
      </c>
      <c r="W6549">
        <v>2.9</v>
      </c>
      <c r="X6549">
        <v>2.99</v>
      </c>
      <c r="Y6549">
        <v>310390</v>
      </c>
      <c r="Z6549">
        <v>65345</v>
      </c>
      <c r="AA6549">
        <v>8168160</v>
      </c>
    </row>
    <row r="6550" spans="1:27" hidden="1">
      <c r="A6550" t="s">
        <v>6744</v>
      </c>
      <c r="B6550" t="s">
        <v>175</v>
      </c>
      <c r="C6550" t="s">
        <v>34</v>
      </c>
      <c r="D6550">
        <v>932</v>
      </c>
      <c r="E6550" s="12">
        <v>39087</v>
      </c>
      <c r="F6550" s="72">
        <f t="shared" si="1104"/>
        <v>2007</v>
      </c>
      <c r="G6550" s="70">
        <f t="shared" si="1105"/>
        <v>9575.8583690987125</v>
      </c>
      <c r="H6550" s="70" t="e" cm="1">
        <f t="array" ref="H6550">INDEX(magic_bricks_appreciation_pivot!$A$13:$K$20,MATCH(C6550,magic_bricks_appreciation_pivot!$A$13:$A$20,0),1+MATCH(F6550,INDEX(magic_bricks_appreciation_pivot!$B$13:$K$13,0),0))</f>
        <v>#N/A</v>
      </c>
      <c r="I6550" s="70"/>
      <c r="J6550">
        <v>58</v>
      </c>
      <c r="K6550">
        <v>1</v>
      </c>
      <c r="L6550">
        <v>1</v>
      </c>
      <c r="M6550">
        <v>3</v>
      </c>
      <c r="N6550" t="s">
        <v>168</v>
      </c>
      <c r="O6550" t="s">
        <v>155</v>
      </c>
      <c r="P6550" s="12">
        <v>28137</v>
      </c>
      <c r="Q6550" t="s">
        <v>194</v>
      </c>
      <c r="R6550" t="s">
        <v>165</v>
      </c>
      <c r="S6550" t="s">
        <v>162</v>
      </c>
      <c r="T6550" t="s">
        <v>166</v>
      </c>
      <c r="U6550">
        <v>3.5</v>
      </c>
      <c r="V6550">
        <v>2.1</v>
      </c>
      <c r="W6550">
        <v>5</v>
      </c>
      <c r="X6550">
        <v>3.39</v>
      </c>
      <c r="Y6550">
        <v>267741</v>
      </c>
      <c r="Z6550">
        <v>142795</v>
      </c>
      <c r="AA6550">
        <v>8924700</v>
      </c>
    </row>
    <row r="6551" spans="1:27">
      <c r="A6551" t="s">
        <v>6745</v>
      </c>
      <c r="B6551" t="s">
        <v>23</v>
      </c>
      <c r="C6551" t="s">
        <v>23</v>
      </c>
      <c r="D6551">
        <v>1071</v>
      </c>
      <c r="E6551" s="12">
        <v>40815</v>
      </c>
      <c r="F6551" s="72">
        <f t="shared" si="1104"/>
        <v>2011</v>
      </c>
      <c r="G6551" s="70">
        <f t="shared" si="1105"/>
        <v>6048.7861811391222</v>
      </c>
      <c r="H6551" s="70" cm="1">
        <f t="array" ref="H6551">INDEX(magic_bricks_appreciation_pivot!$A$13:$K$20,MATCH(C6551,magic_bricks_appreciation_pivot!$A$13:$A$20,0),1+MATCH(F6551,INDEX(magic_bricks_appreciation_pivot!$B$13:$K$13,0),0))</f>
        <v>0.30621792098525186</v>
      </c>
      <c r="I6551" s="70">
        <f>G6551+G6551*H6551</f>
        <v>7901.0329100118652</v>
      </c>
      <c r="J6551">
        <v>94</v>
      </c>
      <c r="K6551">
        <v>1</v>
      </c>
      <c r="L6551">
        <v>1</v>
      </c>
      <c r="M6551">
        <v>3</v>
      </c>
      <c r="N6551" t="s">
        <v>193</v>
      </c>
      <c r="O6551" t="s">
        <v>161</v>
      </c>
      <c r="P6551" s="12">
        <v>36070</v>
      </c>
      <c r="Q6551" t="s">
        <v>194</v>
      </c>
      <c r="R6551" t="s">
        <v>157</v>
      </c>
      <c r="S6551" t="s">
        <v>158</v>
      </c>
      <c r="T6551" t="s">
        <v>163</v>
      </c>
      <c r="U6551">
        <v>2.5</v>
      </c>
      <c r="V6551">
        <v>2.5</v>
      </c>
      <c r="W6551">
        <v>2.7</v>
      </c>
      <c r="X6551">
        <v>2.58</v>
      </c>
      <c r="Y6551">
        <v>233217</v>
      </c>
      <c r="Z6551">
        <v>97174</v>
      </c>
      <c r="AA6551">
        <v>6478250</v>
      </c>
    </row>
    <row r="6552" spans="1:27" hidden="1">
      <c r="A6552" t="s">
        <v>6746</v>
      </c>
      <c r="B6552" t="s">
        <v>51</v>
      </c>
      <c r="C6552" t="s">
        <v>51</v>
      </c>
      <c r="D6552">
        <v>1866</v>
      </c>
      <c r="E6552" s="12">
        <v>38935</v>
      </c>
      <c r="F6552" s="72">
        <f t="shared" si="1104"/>
        <v>2006</v>
      </c>
      <c r="G6552" s="70">
        <f t="shared" si="1105"/>
        <v>5420.048231511254</v>
      </c>
      <c r="H6552" s="70" t="e" cm="1">
        <f t="array" ref="H6552">INDEX(magic_bricks_appreciation_pivot!$A$13:$K$20,MATCH(C6552,magic_bricks_appreciation_pivot!$A$13:$A$20,0),1+MATCH(F6552,INDEX(magic_bricks_appreciation_pivot!$B$13:$K$13,0),0))</f>
        <v>#N/A</v>
      </c>
      <c r="I6552" s="70"/>
      <c r="J6552">
        <v>36</v>
      </c>
      <c r="K6552">
        <v>3</v>
      </c>
      <c r="L6552">
        <v>2</v>
      </c>
      <c r="M6552">
        <v>5</v>
      </c>
      <c r="N6552" t="s">
        <v>176</v>
      </c>
      <c r="O6552" t="s">
        <v>155</v>
      </c>
      <c r="P6552" s="12">
        <v>32365</v>
      </c>
      <c r="Q6552" t="s">
        <v>194</v>
      </c>
      <c r="R6552" t="s">
        <v>177</v>
      </c>
      <c r="S6552" t="s">
        <v>178</v>
      </c>
      <c r="T6552" t="s">
        <v>166</v>
      </c>
      <c r="U6552">
        <v>3.1</v>
      </c>
      <c r="V6552">
        <v>3.6</v>
      </c>
      <c r="W6552">
        <v>5</v>
      </c>
      <c r="X6552">
        <v>3.9</v>
      </c>
      <c r="Y6552">
        <v>384325</v>
      </c>
      <c r="Z6552">
        <v>131480</v>
      </c>
      <c r="AA6552">
        <v>10113810</v>
      </c>
    </row>
    <row r="6553" spans="1:27" hidden="1">
      <c r="A6553" t="s">
        <v>6747</v>
      </c>
      <c r="B6553" t="s">
        <v>51</v>
      </c>
      <c r="C6553" t="s">
        <v>51</v>
      </c>
      <c r="D6553">
        <v>1844</v>
      </c>
      <c r="E6553" s="12">
        <v>40068</v>
      </c>
      <c r="F6553" s="72">
        <f t="shared" si="1104"/>
        <v>2009</v>
      </c>
      <c r="G6553" s="70">
        <f t="shared" si="1105"/>
        <v>5191.5563991323206</v>
      </c>
      <c r="H6553" s="70" t="e" cm="1">
        <f t="array" ref="H6553">INDEX(magic_bricks_appreciation_pivot!$A$13:$K$20,MATCH(C6553,magic_bricks_appreciation_pivot!$A$13:$A$20,0),1+MATCH(F6553,INDEX(magic_bricks_appreciation_pivot!$B$13:$K$13,0),0))</f>
        <v>#N/A</v>
      </c>
      <c r="I6553" s="70"/>
      <c r="J6553">
        <v>118</v>
      </c>
      <c r="K6553">
        <v>3</v>
      </c>
      <c r="L6553">
        <v>2</v>
      </c>
      <c r="M6553">
        <v>5</v>
      </c>
      <c r="N6553" t="s">
        <v>184</v>
      </c>
      <c r="O6553" t="s">
        <v>161</v>
      </c>
      <c r="P6553" s="12">
        <v>34958</v>
      </c>
      <c r="Q6553" t="s">
        <v>194</v>
      </c>
      <c r="R6553" t="s">
        <v>157</v>
      </c>
      <c r="S6553" t="s">
        <v>158</v>
      </c>
      <c r="T6553" t="s">
        <v>171</v>
      </c>
      <c r="U6553">
        <v>4.7</v>
      </c>
      <c r="V6553">
        <v>4.8</v>
      </c>
      <c r="W6553">
        <v>4.7</v>
      </c>
      <c r="X6553">
        <v>4.75</v>
      </c>
      <c r="Y6553">
        <v>306343</v>
      </c>
      <c r="Z6553">
        <v>105306</v>
      </c>
      <c r="AA6553">
        <v>9573230</v>
      </c>
    </row>
    <row r="6554" spans="1:27">
      <c r="A6554" t="s">
        <v>6748</v>
      </c>
      <c r="B6554" t="s">
        <v>175</v>
      </c>
      <c r="C6554" t="s">
        <v>34</v>
      </c>
      <c r="D6554">
        <v>1016</v>
      </c>
      <c r="E6554" s="12">
        <v>40316</v>
      </c>
      <c r="F6554" s="72">
        <f t="shared" si="1104"/>
        <v>2010</v>
      </c>
      <c r="G6554" s="70">
        <f t="shared" si="1105"/>
        <v>8756.3188976377951</v>
      </c>
      <c r="H6554" s="70" cm="1">
        <f t="array" ref="H6554">INDEX(magic_bricks_appreciation_pivot!$A$13:$K$20,MATCH(C6554,magic_bricks_appreciation_pivot!$A$13:$A$20,0),1+MATCH(F6554,INDEX(magic_bricks_appreciation_pivot!$B$13:$K$13,0),0))</f>
        <v>0.46848170778869208</v>
      </c>
      <c r="I6554" s="70">
        <f t="shared" ref="I6554:I6555" si="1108">G6554+G6554*H6554</f>
        <v>12858.494128745548</v>
      </c>
      <c r="J6554">
        <v>87</v>
      </c>
      <c r="K6554">
        <v>1</v>
      </c>
      <c r="L6554">
        <v>1</v>
      </c>
      <c r="M6554">
        <v>3</v>
      </c>
      <c r="N6554" t="s">
        <v>154</v>
      </c>
      <c r="O6554" t="s">
        <v>161</v>
      </c>
      <c r="P6554" s="12">
        <v>38126</v>
      </c>
      <c r="Q6554" t="s">
        <v>169</v>
      </c>
      <c r="R6554" t="s">
        <v>165</v>
      </c>
      <c r="S6554" t="s">
        <v>158</v>
      </c>
      <c r="T6554" t="s">
        <v>166</v>
      </c>
      <c r="U6554">
        <v>4.5999999999999996</v>
      </c>
      <c r="V6554">
        <v>4.5</v>
      </c>
      <c r="W6554">
        <v>2.4</v>
      </c>
      <c r="X6554">
        <v>3.9</v>
      </c>
      <c r="Y6554">
        <v>240203</v>
      </c>
      <c r="Z6554">
        <v>151239</v>
      </c>
      <c r="AA6554">
        <v>8896420</v>
      </c>
    </row>
    <row r="6555" spans="1:27">
      <c r="A6555" t="s">
        <v>6749</v>
      </c>
      <c r="B6555" t="s">
        <v>23</v>
      </c>
      <c r="C6555" t="s">
        <v>23</v>
      </c>
      <c r="D6555">
        <v>803</v>
      </c>
      <c r="E6555" s="12">
        <v>40211</v>
      </c>
      <c r="F6555" s="72">
        <f t="shared" si="1104"/>
        <v>2010</v>
      </c>
      <c r="G6555" s="70">
        <f t="shared" si="1105"/>
        <v>9706.7247820672474</v>
      </c>
      <c r="H6555" s="70" cm="1">
        <f t="array" ref="H6555">INDEX(magic_bricks_appreciation_pivot!$A$13:$K$20,MATCH(C6555,magic_bricks_appreciation_pivot!$A$13:$A$20,0),1+MATCH(F6555,INDEX(magic_bricks_appreciation_pivot!$B$13:$K$13,0),0))</f>
        <v>0.49881786187527283</v>
      </c>
      <c r="I6555" s="70">
        <f t="shared" si="1108"/>
        <v>14548.612483669756</v>
      </c>
      <c r="J6555">
        <v>141</v>
      </c>
      <c r="K6555">
        <v>1</v>
      </c>
      <c r="L6555">
        <v>1</v>
      </c>
      <c r="M6555">
        <v>2</v>
      </c>
      <c r="N6555" t="s">
        <v>193</v>
      </c>
      <c r="O6555" t="s">
        <v>161</v>
      </c>
      <c r="P6555" s="12">
        <v>23421</v>
      </c>
      <c r="Q6555" t="s">
        <v>156</v>
      </c>
      <c r="R6555" t="s">
        <v>157</v>
      </c>
      <c r="S6555" t="s">
        <v>178</v>
      </c>
      <c r="T6555" t="s">
        <v>182</v>
      </c>
      <c r="U6555">
        <v>3.1</v>
      </c>
      <c r="V6555">
        <v>4.5999999999999996</v>
      </c>
      <c r="W6555">
        <v>2.7</v>
      </c>
      <c r="X6555">
        <v>3.39</v>
      </c>
      <c r="Y6555">
        <v>280602</v>
      </c>
      <c r="Z6555">
        <v>77945</v>
      </c>
      <c r="AA6555">
        <v>7794500</v>
      </c>
    </row>
    <row r="6556" spans="1:27" hidden="1">
      <c r="A6556" t="s">
        <v>6750</v>
      </c>
      <c r="B6556" t="s">
        <v>175</v>
      </c>
      <c r="C6556" t="s">
        <v>34</v>
      </c>
      <c r="D6556">
        <v>862</v>
      </c>
      <c r="E6556" s="12">
        <v>39328</v>
      </c>
      <c r="F6556" s="72">
        <f t="shared" si="1104"/>
        <v>2007</v>
      </c>
      <c r="G6556" s="70">
        <f t="shared" si="1105"/>
        <v>9269.7795823665892</v>
      </c>
      <c r="H6556" s="70" t="e" cm="1">
        <f t="array" ref="H6556">INDEX(magic_bricks_appreciation_pivot!$A$13:$K$20,MATCH(C6556,magic_bricks_appreciation_pivot!$A$13:$A$20,0),1+MATCH(F6556,INDEX(magic_bricks_appreciation_pivot!$B$13:$K$13,0),0))</f>
        <v>#N/A</v>
      </c>
      <c r="I6556" s="70"/>
      <c r="J6556">
        <v>83</v>
      </c>
      <c r="K6556">
        <v>1</v>
      </c>
      <c r="L6556">
        <v>1</v>
      </c>
      <c r="M6556">
        <v>3</v>
      </c>
      <c r="N6556" t="s">
        <v>184</v>
      </c>
      <c r="O6556" t="s">
        <v>161</v>
      </c>
      <c r="P6556" s="12">
        <v>37503</v>
      </c>
      <c r="Q6556" t="s">
        <v>194</v>
      </c>
      <c r="R6556" t="s">
        <v>165</v>
      </c>
      <c r="S6556" t="s">
        <v>178</v>
      </c>
      <c r="T6556" t="s">
        <v>182</v>
      </c>
      <c r="U6556">
        <v>3.4</v>
      </c>
      <c r="V6556">
        <v>2.6</v>
      </c>
      <c r="W6556">
        <v>2.4</v>
      </c>
      <c r="X6556">
        <v>2.78</v>
      </c>
      <c r="Y6556">
        <v>231726</v>
      </c>
      <c r="Z6556">
        <v>111868</v>
      </c>
      <c r="AA6556">
        <v>7990550</v>
      </c>
    </row>
    <row r="6557" spans="1:27" hidden="1">
      <c r="A6557" t="s">
        <v>6751</v>
      </c>
      <c r="B6557" t="s">
        <v>51</v>
      </c>
      <c r="C6557" t="s">
        <v>51</v>
      </c>
      <c r="D6557">
        <v>1500</v>
      </c>
      <c r="E6557" s="12">
        <v>39259</v>
      </c>
      <c r="F6557" s="72">
        <f t="shared" si="1104"/>
        <v>2007</v>
      </c>
      <c r="G6557" s="70">
        <f t="shared" si="1105"/>
        <v>5124.333333333333</v>
      </c>
      <c r="H6557" s="70" t="e" cm="1">
        <f t="array" ref="H6557">INDEX(magic_bricks_appreciation_pivot!$A$13:$K$20,MATCH(C6557,magic_bricks_appreciation_pivot!$A$13:$A$20,0),1+MATCH(F6557,INDEX(magic_bricks_appreciation_pivot!$B$13:$K$13,0),0))</f>
        <v>#N/A</v>
      </c>
      <c r="I6557" s="70"/>
      <c r="J6557">
        <v>138</v>
      </c>
      <c r="K6557">
        <v>2</v>
      </c>
      <c r="L6557">
        <v>1</v>
      </c>
      <c r="M6557">
        <v>4</v>
      </c>
      <c r="N6557" t="s">
        <v>184</v>
      </c>
      <c r="O6557" t="s">
        <v>155</v>
      </c>
      <c r="P6557" s="12">
        <v>19184</v>
      </c>
      <c r="Q6557" t="s">
        <v>194</v>
      </c>
      <c r="R6557" t="s">
        <v>170</v>
      </c>
      <c r="S6557" t="s">
        <v>178</v>
      </c>
      <c r="T6557" t="s">
        <v>171</v>
      </c>
      <c r="U6557">
        <v>4.8</v>
      </c>
      <c r="V6557">
        <v>2.2000000000000002</v>
      </c>
      <c r="W6557">
        <v>2.5</v>
      </c>
      <c r="X6557">
        <v>2.94</v>
      </c>
      <c r="Y6557">
        <v>292087</v>
      </c>
      <c r="Z6557">
        <v>122984</v>
      </c>
      <c r="AA6557">
        <v>7686500</v>
      </c>
    </row>
    <row r="6558" spans="1:27" hidden="1">
      <c r="A6558" t="s">
        <v>6752</v>
      </c>
      <c r="B6558" t="s">
        <v>201</v>
      </c>
      <c r="C6558" t="s">
        <v>201</v>
      </c>
      <c r="D6558">
        <v>2491</v>
      </c>
      <c r="E6558" s="12">
        <v>39596</v>
      </c>
      <c r="F6558" s="72">
        <f t="shared" si="1104"/>
        <v>2008</v>
      </c>
      <c r="G6558" s="70">
        <f t="shared" si="1105"/>
        <v>8035.3994379767164</v>
      </c>
      <c r="H6558" s="70" t="e" cm="1">
        <f t="array" ref="H6558">INDEX(magic_bricks_appreciation_pivot!$A$13:$K$20,MATCH(C6558,magic_bricks_appreciation_pivot!$A$13:$A$20,0),1+MATCH(F6558,INDEX(magic_bricks_appreciation_pivot!$B$13:$K$13,0),0))</f>
        <v>#N/A</v>
      </c>
      <c r="I6558" s="70"/>
      <c r="J6558">
        <v>137</v>
      </c>
      <c r="K6558">
        <v>4</v>
      </c>
      <c r="L6558">
        <v>2</v>
      </c>
      <c r="M6558">
        <v>6</v>
      </c>
      <c r="N6558" t="s">
        <v>176</v>
      </c>
      <c r="O6558" t="s">
        <v>155</v>
      </c>
      <c r="P6558" s="12">
        <v>29011</v>
      </c>
      <c r="Q6558" t="s">
        <v>156</v>
      </c>
      <c r="R6558" t="s">
        <v>157</v>
      </c>
      <c r="S6558" t="s">
        <v>158</v>
      </c>
      <c r="T6558" t="s">
        <v>182</v>
      </c>
      <c r="U6558">
        <v>4.4000000000000004</v>
      </c>
      <c r="V6558">
        <v>2.5</v>
      </c>
      <c r="W6558">
        <v>5</v>
      </c>
      <c r="X6558">
        <v>4.07</v>
      </c>
      <c r="Y6558">
        <v>860696</v>
      </c>
      <c r="Z6558">
        <v>420340</v>
      </c>
      <c r="AA6558">
        <v>20016180</v>
      </c>
    </row>
    <row r="6559" spans="1:27" hidden="1">
      <c r="A6559" t="s">
        <v>6753</v>
      </c>
      <c r="B6559" t="s">
        <v>51</v>
      </c>
      <c r="C6559" t="s">
        <v>51</v>
      </c>
      <c r="D6559">
        <v>1704</v>
      </c>
      <c r="E6559" s="12">
        <v>39100</v>
      </c>
      <c r="F6559" s="72">
        <f t="shared" si="1104"/>
        <v>2007</v>
      </c>
      <c r="G6559" s="70">
        <f t="shared" si="1105"/>
        <v>5757.5586854460098</v>
      </c>
      <c r="H6559" s="70" t="e" cm="1">
        <f t="array" ref="H6559">INDEX(magic_bricks_appreciation_pivot!$A$13:$K$20,MATCH(C6559,magic_bricks_appreciation_pivot!$A$13:$A$20,0),1+MATCH(F6559,INDEX(magic_bricks_appreciation_pivot!$B$13:$K$13,0),0))</f>
        <v>#N/A</v>
      </c>
      <c r="I6559" s="70"/>
      <c r="J6559">
        <v>154</v>
      </c>
      <c r="K6559">
        <v>2</v>
      </c>
      <c r="L6559">
        <v>1</v>
      </c>
      <c r="M6559">
        <v>4</v>
      </c>
      <c r="N6559" t="s">
        <v>193</v>
      </c>
      <c r="O6559" t="s">
        <v>161</v>
      </c>
      <c r="P6559" s="12">
        <v>33990</v>
      </c>
      <c r="Q6559" t="s">
        <v>169</v>
      </c>
      <c r="R6559" t="s">
        <v>177</v>
      </c>
      <c r="S6559" t="s">
        <v>158</v>
      </c>
      <c r="T6559" t="s">
        <v>163</v>
      </c>
      <c r="U6559">
        <v>4.4000000000000004</v>
      </c>
      <c r="V6559">
        <v>4.5999999999999996</v>
      </c>
      <c r="W6559">
        <v>4.7</v>
      </c>
      <c r="X6559">
        <v>4.58</v>
      </c>
      <c r="Y6559">
        <v>353192</v>
      </c>
      <c r="Z6559">
        <v>196218</v>
      </c>
      <c r="AA6559">
        <v>9810880</v>
      </c>
    </row>
    <row r="6560" spans="1:27" hidden="1">
      <c r="A6560" t="s">
        <v>6754</v>
      </c>
      <c r="B6560" t="s">
        <v>51</v>
      </c>
      <c r="C6560" t="s">
        <v>51</v>
      </c>
      <c r="D6560">
        <v>1803</v>
      </c>
      <c r="E6560" s="12">
        <v>39487</v>
      </c>
      <c r="F6560" s="72">
        <f t="shared" si="1104"/>
        <v>2008</v>
      </c>
      <c r="G6560" s="70">
        <f t="shared" si="1105"/>
        <v>8156.3394342762067</v>
      </c>
      <c r="H6560" s="70" t="e" cm="1">
        <f t="array" ref="H6560">INDEX(magic_bricks_appreciation_pivot!$A$13:$K$20,MATCH(C6560,magic_bricks_appreciation_pivot!$A$13:$A$20,0),1+MATCH(F6560,INDEX(magic_bricks_appreciation_pivot!$B$13:$K$13,0),0))</f>
        <v>#N/A</v>
      </c>
      <c r="I6560" s="70"/>
      <c r="J6560">
        <v>108</v>
      </c>
      <c r="K6560">
        <v>3</v>
      </c>
      <c r="L6560">
        <v>2</v>
      </c>
      <c r="M6560">
        <v>5</v>
      </c>
      <c r="N6560" t="s">
        <v>168</v>
      </c>
      <c r="O6560" t="s">
        <v>161</v>
      </c>
      <c r="P6560" s="12">
        <v>34377</v>
      </c>
      <c r="Q6560" t="s">
        <v>156</v>
      </c>
      <c r="R6560" t="s">
        <v>170</v>
      </c>
      <c r="S6560" t="s">
        <v>162</v>
      </c>
      <c r="T6560" t="s">
        <v>171</v>
      </c>
      <c r="U6560">
        <v>4.9000000000000004</v>
      </c>
      <c r="V6560">
        <v>3.3</v>
      </c>
      <c r="W6560">
        <v>4.5</v>
      </c>
      <c r="X6560">
        <v>4.0599999999999996</v>
      </c>
      <c r="Y6560">
        <v>588235</v>
      </c>
      <c r="Z6560">
        <v>161765</v>
      </c>
      <c r="AA6560">
        <v>14705880</v>
      </c>
    </row>
    <row r="6561" spans="1:27" hidden="1">
      <c r="A6561" t="s">
        <v>6755</v>
      </c>
      <c r="B6561" t="s">
        <v>75</v>
      </c>
      <c r="D6561">
        <v>1541</v>
      </c>
      <c r="E6561" s="12">
        <v>39508</v>
      </c>
      <c r="F6561" s="72">
        <f t="shared" si="1104"/>
        <v>2008</v>
      </c>
      <c r="G6561" s="70">
        <f t="shared" si="1105"/>
        <v>8125.9831278390657</v>
      </c>
      <c r="H6561" s="70" t="e" cm="1">
        <f t="array" ref="H6561">INDEX(magic_bricks_appreciation_pivot!$A$13:$K$20,MATCH(C6561,magic_bricks_appreciation_pivot!$A$13:$A$20,0),1+MATCH(F6561,INDEX(magic_bricks_appreciation_pivot!$B$13:$K$13,0),0))</f>
        <v>#N/A</v>
      </c>
      <c r="I6561" s="70"/>
      <c r="J6561">
        <v>184</v>
      </c>
      <c r="K6561">
        <v>1</v>
      </c>
      <c r="L6561">
        <v>1</v>
      </c>
      <c r="M6561">
        <v>4</v>
      </c>
      <c r="N6561" t="s">
        <v>154</v>
      </c>
      <c r="O6561" t="s">
        <v>161</v>
      </c>
      <c r="P6561" s="12">
        <v>34763</v>
      </c>
      <c r="Q6561" t="s">
        <v>169</v>
      </c>
      <c r="R6561" t="s">
        <v>157</v>
      </c>
      <c r="S6561" t="s">
        <v>178</v>
      </c>
      <c r="T6561" t="s">
        <v>182</v>
      </c>
      <c r="U6561">
        <v>4.5</v>
      </c>
      <c r="V6561">
        <v>2.5</v>
      </c>
      <c r="W6561">
        <v>2.8</v>
      </c>
      <c r="X6561">
        <v>3.2349999999999999</v>
      </c>
      <c r="Y6561">
        <v>463319</v>
      </c>
      <c r="Z6561">
        <v>125221</v>
      </c>
      <c r="AA6561">
        <v>12522140</v>
      </c>
    </row>
    <row r="6562" spans="1:27">
      <c r="A6562" t="s">
        <v>6756</v>
      </c>
      <c r="B6562" t="s">
        <v>175</v>
      </c>
      <c r="C6562" t="s">
        <v>34</v>
      </c>
      <c r="D6562">
        <v>1178</v>
      </c>
      <c r="E6562" s="12">
        <v>41195</v>
      </c>
      <c r="F6562" s="72">
        <f t="shared" si="1104"/>
        <v>2012</v>
      </c>
      <c r="G6562" s="70">
        <f t="shared" si="1105"/>
        <v>10796.604414261461</v>
      </c>
      <c r="H6562" s="70" cm="1">
        <f t="array" ref="H6562">INDEX(magic_bricks_appreciation_pivot!$A$13:$K$20,MATCH(C6562,magic_bricks_appreciation_pivot!$A$13:$A$20,0),1+MATCH(F6562,INDEX(magic_bricks_appreciation_pivot!$B$13:$K$13,0),0))</f>
        <v>0.22606337179266398</v>
      </c>
      <c r="I6562" s="70">
        <f t="shared" ref="I6562:I6568" si="1109">G6562+G6562*H6562</f>
        <v>13237.321212060968</v>
      </c>
      <c r="J6562">
        <v>82</v>
      </c>
      <c r="K6562">
        <v>1</v>
      </c>
      <c r="L6562">
        <v>1</v>
      </c>
      <c r="M6562">
        <v>3</v>
      </c>
      <c r="N6562" t="s">
        <v>168</v>
      </c>
      <c r="O6562" t="s">
        <v>155</v>
      </c>
      <c r="P6562" s="12">
        <v>30975</v>
      </c>
      <c r="Q6562" t="s">
        <v>156</v>
      </c>
      <c r="R6562" t="s">
        <v>165</v>
      </c>
      <c r="S6562" t="s">
        <v>178</v>
      </c>
      <c r="T6562" t="s">
        <v>163</v>
      </c>
      <c r="U6562">
        <v>4.9000000000000004</v>
      </c>
      <c r="V6562">
        <v>4.3</v>
      </c>
      <c r="W6562">
        <v>2.7</v>
      </c>
      <c r="X6562">
        <v>4</v>
      </c>
      <c r="Y6562">
        <v>419707</v>
      </c>
      <c r="Z6562">
        <v>114466</v>
      </c>
      <c r="AA6562">
        <v>12718400</v>
      </c>
    </row>
    <row r="6563" spans="1:27">
      <c r="A6563" t="s">
        <v>6757</v>
      </c>
      <c r="B6563" t="s">
        <v>23</v>
      </c>
      <c r="C6563" t="s">
        <v>23</v>
      </c>
      <c r="D6563">
        <v>1473</v>
      </c>
      <c r="E6563" s="12">
        <v>40383</v>
      </c>
      <c r="F6563" s="72">
        <f t="shared" si="1104"/>
        <v>2010</v>
      </c>
      <c r="G6563" s="70">
        <f t="shared" si="1105"/>
        <v>8203.3265444670742</v>
      </c>
      <c r="H6563" s="70" cm="1">
        <f t="array" ref="H6563">INDEX(magic_bricks_appreciation_pivot!$A$13:$K$20,MATCH(C6563,magic_bricks_appreciation_pivot!$A$13:$A$20,0),1+MATCH(F6563,INDEX(magic_bricks_appreciation_pivot!$B$13:$K$13,0),0))</f>
        <v>0.49881786187527283</v>
      </c>
      <c r="I6563" s="70">
        <f t="shared" si="1109"/>
        <v>12295.292351642811</v>
      </c>
      <c r="J6563">
        <v>185</v>
      </c>
      <c r="K6563">
        <v>2</v>
      </c>
      <c r="L6563">
        <v>2</v>
      </c>
      <c r="M6563">
        <v>4</v>
      </c>
      <c r="N6563" t="s">
        <v>154</v>
      </c>
      <c r="O6563" t="s">
        <v>155</v>
      </c>
      <c r="P6563" s="12">
        <v>36733</v>
      </c>
      <c r="Q6563" t="s">
        <v>156</v>
      </c>
      <c r="R6563" t="s">
        <v>165</v>
      </c>
      <c r="S6563" t="s">
        <v>162</v>
      </c>
      <c r="T6563" t="s">
        <v>171</v>
      </c>
      <c r="U6563">
        <v>3.8</v>
      </c>
      <c r="V6563">
        <v>3.3</v>
      </c>
      <c r="W6563">
        <v>4.7</v>
      </c>
      <c r="X6563">
        <v>4.01</v>
      </c>
      <c r="Y6563">
        <v>592092</v>
      </c>
      <c r="Z6563">
        <v>265837</v>
      </c>
      <c r="AA6563">
        <v>12083500</v>
      </c>
    </row>
    <row r="6564" spans="1:27">
      <c r="A6564" t="s">
        <v>6758</v>
      </c>
      <c r="B6564" t="s">
        <v>23</v>
      </c>
      <c r="C6564" t="s">
        <v>23</v>
      </c>
      <c r="D6564">
        <v>594</v>
      </c>
      <c r="E6564" s="12">
        <v>40641</v>
      </c>
      <c r="F6564" s="72">
        <f t="shared" si="1104"/>
        <v>2011</v>
      </c>
      <c r="G6564" s="70">
        <f t="shared" si="1105"/>
        <v>10973.063973063972</v>
      </c>
      <c r="H6564" s="70" cm="1">
        <f t="array" ref="H6564">INDEX(magic_bricks_appreciation_pivot!$A$13:$K$20,MATCH(C6564,magic_bricks_appreciation_pivot!$A$13:$A$20,0),1+MATCH(F6564,INDEX(magic_bricks_appreciation_pivot!$B$13:$K$13,0),0))</f>
        <v>0.30621792098525186</v>
      </c>
      <c r="I6564" s="70">
        <f t="shared" si="1109"/>
        <v>14333.21280973379</v>
      </c>
      <c r="J6564">
        <v>121</v>
      </c>
      <c r="K6564">
        <v>1</v>
      </c>
      <c r="L6564">
        <v>1</v>
      </c>
      <c r="M6564">
        <v>2</v>
      </c>
      <c r="N6564" t="s">
        <v>176</v>
      </c>
      <c r="O6564" t="s">
        <v>155</v>
      </c>
      <c r="P6564" s="12">
        <v>23121</v>
      </c>
      <c r="Q6564" t="s">
        <v>194</v>
      </c>
      <c r="R6564" t="s">
        <v>157</v>
      </c>
      <c r="S6564" t="s">
        <v>162</v>
      </c>
      <c r="T6564" t="s">
        <v>166</v>
      </c>
      <c r="U6564">
        <v>2.1</v>
      </c>
      <c r="V6564">
        <v>4</v>
      </c>
      <c r="W6564">
        <v>3.4</v>
      </c>
      <c r="X6564">
        <v>3.19</v>
      </c>
      <c r="Y6564">
        <v>241166</v>
      </c>
      <c r="Z6564">
        <v>130360</v>
      </c>
      <c r="AA6564">
        <v>6518000</v>
      </c>
    </row>
    <row r="6565" spans="1:27">
      <c r="A6565" t="s">
        <v>6759</v>
      </c>
      <c r="B6565" t="s">
        <v>75</v>
      </c>
      <c r="C6565" t="s">
        <v>75</v>
      </c>
      <c r="D6565">
        <v>1701</v>
      </c>
      <c r="E6565" s="12">
        <v>41035</v>
      </c>
      <c r="F6565" s="72">
        <f t="shared" si="1104"/>
        <v>2012</v>
      </c>
      <c r="G6565" s="70">
        <f t="shared" si="1105"/>
        <v>12028.765432098766</v>
      </c>
      <c r="H6565" s="70" cm="1">
        <f t="array" ref="H6565">INDEX(magic_bricks_appreciation_pivot!$A$13:$K$20,MATCH(C6565,magic_bricks_appreciation_pivot!$A$13:$A$20,0),1+MATCH(F6565,INDEX(magic_bricks_appreciation_pivot!$B$13:$K$13,0),0))</f>
        <v>0.4595405666106962</v>
      </c>
      <c r="I6565" s="70">
        <f t="shared" si="1109"/>
        <v>17556.471114392589</v>
      </c>
      <c r="J6565">
        <v>110</v>
      </c>
      <c r="K6565">
        <v>1</v>
      </c>
      <c r="L6565">
        <v>1</v>
      </c>
      <c r="M6565">
        <v>4</v>
      </c>
      <c r="N6565" t="s">
        <v>176</v>
      </c>
      <c r="O6565" t="s">
        <v>155</v>
      </c>
      <c r="P6565" s="12">
        <v>34100</v>
      </c>
      <c r="Q6565" t="s">
        <v>156</v>
      </c>
      <c r="R6565" t="s">
        <v>157</v>
      </c>
      <c r="S6565" t="s">
        <v>162</v>
      </c>
      <c r="T6565" t="s">
        <v>166</v>
      </c>
      <c r="U6565">
        <v>4.5999999999999996</v>
      </c>
      <c r="V6565">
        <v>3.4</v>
      </c>
      <c r="W6565">
        <v>4.3</v>
      </c>
      <c r="X6565">
        <v>4.165</v>
      </c>
      <c r="Y6565">
        <v>593367</v>
      </c>
      <c r="Z6565">
        <v>368297</v>
      </c>
      <c r="AA6565">
        <v>20460930</v>
      </c>
    </row>
    <row r="6566" spans="1:27">
      <c r="A6566" t="s">
        <v>6760</v>
      </c>
      <c r="B6566" t="s">
        <v>23</v>
      </c>
      <c r="C6566" t="s">
        <v>23</v>
      </c>
      <c r="D6566">
        <v>1169</v>
      </c>
      <c r="E6566" s="12">
        <v>40538</v>
      </c>
      <c r="F6566" s="72">
        <f t="shared" si="1104"/>
        <v>2010</v>
      </c>
      <c r="G6566" s="70">
        <f t="shared" si="1105"/>
        <v>6161.6766467065872</v>
      </c>
      <c r="H6566" s="70" cm="1">
        <f t="array" ref="H6566">INDEX(magic_bricks_appreciation_pivot!$A$13:$K$20,MATCH(C6566,magic_bricks_appreciation_pivot!$A$13:$A$20,0),1+MATCH(F6566,INDEX(magic_bricks_appreciation_pivot!$B$13:$K$13,0),0))</f>
        <v>0.49881786187527283</v>
      </c>
      <c r="I6566" s="70">
        <f t="shared" si="1109"/>
        <v>9235.231017183567</v>
      </c>
      <c r="J6566">
        <v>136</v>
      </c>
      <c r="K6566">
        <v>1</v>
      </c>
      <c r="L6566">
        <v>1</v>
      </c>
      <c r="M6566">
        <v>3</v>
      </c>
      <c r="N6566" t="s">
        <v>154</v>
      </c>
      <c r="O6566" t="s">
        <v>161</v>
      </c>
      <c r="P6566" s="12">
        <v>25938</v>
      </c>
      <c r="Q6566" t="s">
        <v>156</v>
      </c>
      <c r="R6566" t="s">
        <v>177</v>
      </c>
      <c r="S6566" t="s">
        <v>158</v>
      </c>
      <c r="T6566" t="s">
        <v>159</v>
      </c>
      <c r="U6566">
        <v>4.8</v>
      </c>
      <c r="V6566">
        <v>2.6</v>
      </c>
      <c r="W6566">
        <v>3.9</v>
      </c>
      <c r="X6566">
        <v>3.78</v>
      </c>
      <c r="Y6566">
        <v>316932</v>
      </c>
      <c r="Z6566">
        <v>115248</v>
      </c>
      <c r="AA6566">
        <v>7203000</v>
      </c>
    </row>
    <row r="6567" spans="1:27">
      <c r="A6567" t="s">
        <v>6761</v>
      </c>
      <c r="B6567" t="s">
        <v>39</v>
      </c>
      <c r="C6567" t="s">
        <v>39</v>
      </c>
      <c r="D6567">
        <v>1684</v>
      </c>
      <c r="E6567" s="12">
        <v>42007</v>
      </c>
      <c r="F6567" s="72">
        <f t="shared" si="1104"/>
        <v>2015</v>
      </c>
      <c r="G6567" s="70">
        <f t="shared" si="1105"/>
        <v>11800.296912114014</v>
      </c>
      <c r="H6567" s="70" cm="1">
        <f t="array" ref="H6567">INDEX(magic_bricks_appreciation_pivot!$A$13:$K$20,MATCH(C6567,magic_bricks_appreciation_pivot!$A$13:$A$20,0),1+MATCH(F6567,INDEX(magic_bricks_appreciation_pivot!$B$13:$K$13,0),0))</f>
        <v>-7.033979394290038E-2</v>
      </c>
      <c r="I6567" s="70">
        <f t="shared" si="1109"/>
        <v>10970.266458850871</v>
      </c>
      <c r="J6567">
        <v>82</v>
      </c>
      <c r="K6567">
        <v>1</v>
      </c>
      <c r="L6567">
        <v>1</v>
      </c>
      <c r="M6567">
        <v>4</v>
      </c>
      <c r="N6567" t="s">
        <v>193</v>
      </c>
      <c r="O6567" t="s">
        <v>155</v>
      </c>
      <c r="P6567" s="12">
        <v>32882</v>
      </c>
      <c r="Q6567" t="s">
        <v>156</v>
      </c>
      <c r="R6567" t="s">
        <v>157</v>
      </c>
      <c r="S6567" t="s">
        <v>158</v>
      </c>
      <c r="T6567" t="s">
        <v>166</v>
      </c>
      <c r="U6567">
        <v>2.5</v>
      </c>
      <c r="V6567">
        <v>4.5</v>
      </c>
      <c r="W6567">
        <v>2.4</v>
      </c>
      <c r="X6567">
        <v>2.96</v>
      </c>
      <c r="Y6567">
        <v>735253</v>
      </c>
      <c r="Z6567">
        <v>317947</v>
      </c>
      <c r="AA6567">
        <v>19871700</v>
      </c>
    </row>
    <row r="6568" spans="1:27">
      <c r="A6568" t="s">
        <v>6762</v>
      </c>
      <c r="B6568" t="s">
        <v>75</v>
      </c>
      <c r="C6568" t="s">
        <v>75</v>
      </c>
      <c r="D6568">
        <v>1569</v>
      </c>
      <c r="E6568" s="12">
        <v>40741</v>
      </c>
      <c r="F6568" s="72">
        <f t="shared" si="1104"/>
        <v>2011</v>
      </c>
      <c r="G6568" s="70">
        <f t="shared" si="1105"/>
        <v>11673.926067558954</v>
      </c>
      <c r="H6568" s="70" cm="1">
        <f t="array" ref="H6568">INDEX(magic_bricks_appreciation_pivot!$A$13:$K$20,MATCH(C6568,magic_bricks_appreciation_pivot!$A$13:$A$20,0),1+MATCH(F6568,INDEX(magic_bricks_appreciation_pivot!$B$13:$K$13,0),0))</f>
        <v>0.51504700450575736</v>
      </c>
      <c r="I6568" s="70">
        <f t="shared" si="1109"/>
        <v>17686.546719476868</v>
      </c>
      <c r="J6568">
        <v>191</v>
      </c>
      <c r="K6568">
        <v>1</v>
      </c>
      <c r="L6568">
        <v>1</v>
      </c>
      <c r="M6568">
        <v>4</v>
      </c>
      <c r="N6568" t="s">
        <v>176</v>
      </c>
      <c r="O6568" t="s">
        <v>161</v>
      </c>
      <c r="P6568" s="12">
        <v>34536</v>
      </c>
      <c r="Q6568" t="s">
        <v>156</v>
      </c>
      <c r="R6568" t="s">
        <v>157</v>
      </c>
      <c r="S6568" t="s">
        <v>162</v>
      </c>
      <c r="T6568" t="s">
        <v>166</v>
      </c>
      <c r="U6568">
        <v>4.8</v>
      </c>
      <c r="V6568">
        <v>3</v>
      </c>
      <c r="W6568">
        <v>2.9</v>
      </c>
      <c r="X6568">
        <v>3.4950000000000001</v>
      </c>
      <c r="Y6568">
        <v>586124</v>
      </c>
      <c r="Z6568">
        <v>274746</v>
      </c>
      <c r="AA6568">
        <v>18316390</v>
      </c>
    </row>
    <row r="6569" spans="1:27" hidden="1">
      <c r="A6569" t="s">
        <v>6763</v>
      </c>
      <c r="B6569" t="s">
        <v>175</v>
      </c>
      <c r="C6569" t="s">
        <v>34</v>
      </c>
      <c r="D6569">
        <v>1232</v>
      </c>
      <c r="E6569" s="12">
        <v>39640</v>
      </c>
      <c r="F6569" s="72">
        <f t="shared" si="1104"/>
        <v>2008</v>
      </c>
      <c r="G6569" s="70">
        <f t="shared" si="1105"/>
        <v>7966.8019480519479</v>
      </c>
      <c r="H6569" s="70" t="e" cm="1">
        <f t="array" ref="H6569">INDEX(magic_bricks_appreciation_pivot!$A$13:$K$20,MATCH(C6569,magic_bricks_appreciation_pivot!$A$13:$A$20,0),1+MATCH(F6569,INDEX(magic_bricks_appreciation_pivot!$B$13:$K$13,0),0))</f>
        <v>#N/A</v>
      </c>
      <c r="I6569" s="70"/>
      <c r="J6569">
        <v>82</v>
      </c>
      <c r="K6569">
        <v>2</v>
      </c>
      <c r="L6569">
        <v>1</v>
      </c>
      <c r="M6569">
        <v>4</v>
      </c>
      <c r="N6569" t="s">
        <v>193</v>
      </c>
      <c r="O6569" t="s">
        <v>155</v>
      </c>
      <c r="P6569" s="12">
        <v>31610</v>
      </c>
      <c r="Q6569" t="s">
        <v>194</v>
      </c>
      <c r="R6569" t="s">
        <v>177</v>
      </c>
      <c r="S6569" t="s">
        <v>162</v>
      </c>
      <c r="T6569" t="s">
        <v>163</v>
      </c>
      <c r="U6569">
        <v>2.5</v>
      </c>
      <c r="V6569">
        <v>2.1</v>
      </c>
      <c r="W6569">
        <v>4.2</v>
      </c>
      <c r="X6569">
        <v>2.85</v>
      </c>
      <c r="Y6569">
        <v>294453</v>
      </c>
      <c r="Z6569">
        <v>98151</v>
      </c>
      <c r="AA6569">
        <v>9815100</v>
      </c>
    </row>
    <row r="6570" spans="1:27" hidden="1">
      <c r="A6570" t="s">
        <v>6764</v>
      </c>
      <c r="B6570" t="s">
        <v>175</v>
      </c>
      <c r="C6570" t="s">
        <v>34</v>
      </c>
      <c r="D6570">
        <v>958</v>
      </c>
      <c r="E6570" s="12">
        <v>39111</v>
      </c>
      <c r="F6570" s="72">
        <f t="shared" si="1104"/>
        <v>2007</v>
      </c>
      <c r="G6570" s="70">
        <f t="shared" si="1105"/>
        <v>10439.770354906053</v>
      </c>
      <c r="H6570" s="70" t="e" cm="1">
        <f t="array" ref="H6570">INDEX(magic_bricks_appreciation_pivot!$A$13:$K$20,MATCH(C6570,magic_bricks_appreciation_pivot!$A$13:$A$20,0),1+MATCH(F6570,INDEX(magic_bricks_appreciation_pivot!$B$13:$K$13,0),0))</f>
        <v>#N/A</v>
      </c>
      <c r="I6570" s="70"/>
      <c r="J6570">
        <v>119</v>
      </c>
      <c r="K6570">
        <v>1</v>
      </c>
      <c r="L6570">
        <v>1</v>
      </c>
      <c r="M6570">
        <v>3</v>
      </c>
      <c r="N6570" t="s">
        <v>176</v>
      </c>
      <c r="O6570" t="s">
        <v>161</v>
      </c>
      <c r="P6570" s="12">
        <v>32541</v>
      </c>
      <c r="Q6570" t="s">
        <v>156</v>
      </c>
      <c r="R6570" t="s">
        <v>165</v>
      </c>
      <c r="S6570" t="s">
        <v>178</v>
      </c>
      <c r="T6570" t="s">
        <v>163</v>
      </c>
      <c r="U6570">
        <v>2</v>
      </c>
      <c r="V6570">
        <v>3.2</v>
      </c>
      <c r="W6570">
        <v>4.5999999999999996</v>
      </c>
      <c r="X6570">
        <v>3.26</v>
      </c>
      <c r="Y6570">
        <v>270035</v>
      </c>
      <c r="Z6570">
        <v>150020</v>
      </c>
      <c r="AA6570">
        <v>10001300</v>
      </c>
    </row>
    <row r="6571" spans="1:27">
      <c r="A6571" t="s">
        <v>6765</v>
      </c>
      <c r="B6571" t="s">
        <v>201</v>
      </c>
      <c r="C6571" t="s">
        <v>201</v>
      </c>
      <c r="D6571">
        <v>1583</v>
      </c>
      <c r="E6571" s="12">
        <v>40259</v>
      </c>
      <c r="F6571" s="72">
        <f t="shared" si="1104"/>
        <v>2010</v>
      </c>
      <c r="G6571" s="70">
        <f t="shared" si="1105"/>
        <v>6056.8540745420087</v>
      </c>
      <c r="H6571" s="70" cm="1">
        <f t="array" ref="H6571">INDEX(magic_bricks_appreciation_pivot!$A$13:$K$20,MATCH(C6571,magic_bricks_appreciation_pivot!$A$13:$A$20,0),1+MATCH(F6571,INDEX(magic_bricks_appreciation_pivot!$B$13:$K$13,0),0))</f>
        <v>0.62790190260080292</v>
      </c>
      <c r="I6571" s="70">
        <f>G6571+G6571*H6571</f>
        <v>9859.9642717223614</v>
      </c>
      <c r="J6571">
        <v>9</v>
      </c>
      <c r="K6571">
        <v>2</v>
      </c>
      <c r="L6571">
        <v>1</v>
      </c>
      <c r="M6571">
        <v>4</v>
      </c>
      <c r="N6571" t="s">
        <v>154</v>
      </c>
      <c r="O6571" t="s">
        <v>161</v>
      </c>
      <c r="P6571" s="12">
        <v>29309</v>
      </c>
      <c r="Q6571" t="s">
        <v>194</v>
      </c>
      <c r="R6571" t="s">
        <v>157</v>
      </c>
      <c r="S6571" t="s">
        <v>158</v>
      </c>
      <c r="T6571" t="s">
        <v>182</v>
      </c>
      <c r="U6571">
        <v>4.7</v>
      </c>
      <c r="V6571">
        <v>4.8</v>
      </c>
      <c r="W6571">
        <v>4</v>
      </c>
      <c r="X6571">
        <v>4.45</v>
      </c>
      <c r="Y6571">
        <v>412284</v>
      </c>
      <c r="Z6571">
        <v>105468</v>
      </c>
      <c r="AA6571">
        <v>9588000</v>
      </c>
    </row>
    <row r="6572" spans="1:27" hidden="1">
      <c r="A6572" t="s">
        <v>6766</v>
      </c>
      <c r="B6572" t="s">
        <v>56</v>
      </c>
      <c r="C6572" t="s">
        <v>56</v>
      </c>
      <c r="D6572">
        <v>907</v>
      </c>
      <c r="E6572" s="12">
        <v>39936</v>
      </c>
      <c r="F6572" s="72">
        <f t="shared" si="1104"/>
        <v>2009</v>
      </c>
      <c r="G6572" s="70">
        <f t="shared" si="1105"/>
        <v>7328.1256890848954</v>
      </c>
      <c r="H6572" s="70" t="e" cm="1">
        <f t="array" ref="H6572">INDEX(magic_bricks_appreciation_pivot!$A$13:$K$20,MATCH(C6572,magic_bricks_appreciation_pivot!$A$13:$A$20,0),1+MATCH(F6572,INDEX(magic_bricks_appreciation_pivot!$B$13:$K$13,0),0))</f>
        <v>#N/A</v>
      </c>
      <c r="I6572" s="70"/>
      <c r="J6572">
        <v>6</v>
      </c>
      <c r="K6572">
        <v>1</v>
      </c>
      <c r="L6572">
        <v>1</v>
      </c>
      <c r="M6572">
        <v>3</v>
      </c>
      <c r="N6572" t="s">
        <v>176</v>
      </c>
      <c r="O6572" t="s">
        <v>155</v>
      </c>
      <c r="P6572" s="12">
        <v>27526</v>
      </c>
      <c r="Q6572" t="s">
        <v>194</v>
      </c>
      <c r="R6572" t="s">
        <v>170</v>
      </c>
      <c r="S6572" t="s">
        <v>162</v>
      </c>
      <c r="T6572" t="s">
        <v>159</v>
      </c>
      <c r="U6572">
        <v>4</v>
      </c>
      <c r="V6572">
        <v>3.1</v>
      </c>
      <c r="W6572">
        <v>2.7</v>
      </c>
      <c r="X6572">
        <v>3.17</v>
      </c>
      <c r="Y6572">
        <v>206045</v>
      </c>
      <c r="Z6572">
        <v>26586</v>
      </c>
      <c r="AA6572">
        <v>6646610</v>
      </c>
    </row>
    <row r="6573" spans="1:27" hidden="1">
      <c r="A6573" t="s">
        <v>6767</v>
      </c>
      <c r="B6573" t="s">
        <v>201</v>
      </c>
      <c r="C6573" t="s">
        <v>201</v>
      </c>
      <c r="D6573">
        <v>1702</v>
      </c>
      <c r="E6573" s="12">
        <v>39666</v>
      </c>
      <c r="F6573" s="72">
        <f t="shared" si="1104"/>
        <v>2008</v>
      </c>
      <c r="G6573" s="70">
        <f t="shared" si="1105"/>
        <v>9163.6427732079901</v>
      </c>
      <c r="H6573" s="70" t="e" cm="1">
        <f t="array" ref="H6573">INDEX(magic_bricks_appreciation_pivot!$A$13:$K$20,MATCH(C6573,magic_bricks_appreciation_pivot!$A$13:$A$20,0),1+MATCH(F6573,INDEX(magic_bricks_appreciation_pivot!$B$13:$K$13,0),0))</f>
        <v>#N/A</v>
      </c>
      <c r="I6573" s="70"/>
      <c r="J6573">
        <v>18</v>
      </c>
      <c r="K6573">
        <v>2</v>
      </c>
      <c r="L6573">
        <v>1</v>
      </c>
      <c r="M6573">
        <v>4</v>
      </c>
      <c r="N6573" t="s">
        <v>154</v>
      </c>
      <c r="O6573" t="s">
        <v>155</v>
      </c>
      <c r="P6573" s="12">
        <v>33826</v>
      </c>
      <c r="Q6573" t="s">
        <v>156</v>
      </c>
      <c r="R6573" t="s">
        <v>170</v>
      </c>
      <c r="S6573" t="s">
        <v>162</v>
      </c>
      <c r="T6573" t="s">
        <v>166</v>
      </c>
      <c r="U6573">
        <v>2.2999999999999998</v>
      </c>
      <c r="V6573">
        <v>3.9</v>
      </c>
      <c r="W6573">
        <v>3.2</v>
      </c>
      <c r="X6573">
        <v>3.14</v>
      </c>
      <c r="Y6573">
        <v>701843</v>
      </c>
      <c r="Z6573">
        <v>389913</v>
      </c>
      <c r="AA6573">
        <v>15596520</v>
      </c>
    </row>
    <row r="6574" spans="1:27">
      <c r="A6574" t="s">
        <v>6768</v>
      </c>
      <c r="B6574" t="s">
        <v>23</v>
      </c>
      <c r="C6574" t="s">
        <v>23</v>
      </c>
      <c r="D6574">
        <v>739</v>
      </c>
      <c r="E6574" s="12">
        <v>40220</v>
      </c>
      <c r="F6574" s="72">
        <f t="shared" si="1104"/>
        <v>2010</v>
      </c>
      <c r="G6574" s="70">
        <f t="shared" si="1105"/>
        <v>9414.7496617050074</v>
      </c>
      <c r="H6574" s="70" cm="1">
        <f t="array" ref="H6574">INDEX(magic_bricks_appreciation_pivot!$A$13:$K$20,MATCH(C6574,magic_bricks_appreciation_pivot!$A$13:$A$20,0),1+MATCH(F6574,INDEX(magic_bricks_appreciation_pivot!$B$13:$K$13,0),0))</f>
        <v>0.49881786187527283</v>
      </c>
      <c r="I6574" s="70">
        <f>G6574+G6574*H6574</f>
        <v>14110.994958047648</v>
      </c>
      <c r="J6574">
        <v>41</v>
      </c>
      <c r="K6574">
        <v>1</v>
      </c>
      <c r="L6574">
        <v>1</v>
      </c>
      <c r="M6574">
        <v>2</v>
      </c>
      <c r="N6574" t="s">
        <v>193</v>
      </c>
      <c r="O6574" t="s">
        <v>161</v>
      </c>
      <c r="P6574" s="12">
        <v>24890</v>
      </c>
      <c r="Q6574" t="s">
        <v>156</v>
      </c>
      <c r="R6574" t="s">
        <v>157</v>
      </c>
      <c r="S6574" t="s">
        <v>158</v>
      </c>
      <c r="T6574" t="s">
        <v>163</v>
      </c>
      <c r="U6574">
        <v>3.6</v>
      </c>
      <c r="V6574">
        <v>2.7</v>
      </c>
      <c r="W6574">
        <v>4</v>
      </c>
      <c r="X6574">
        <v>3.49</v>
      </c>
      <c r="Y6574">
        <v>333960</v>
      </c>
      <c r="Z6574">
        <v>153065</v>
      </c>
      <c r="AA6574">
        <v>6957500</v>
      </c>
    </row>
    <row r="6575" spans="1:27" hidden="1">
      <c r="A6575" t="s">
        <v>6769</v>
      </c>
      <c r="B6575" t="s">
        <v>51</v>
      </c>
      <c r="C6575" t="s">
        <v>51</v>
      </c>
      <c r="D6575">
        <v>1760</v>
      </c>
      <c r="E6575" s="12">
        <v>38626</v>
      </c>
      <c r="F6575" s="72">
        <f t="shared" si="1104"/>
        <v>2005</v>
      </c>
      <c r="G6575" s="70">
        <f t="shared" si="1105"/>
        <v>4009.8636363636365</v>
      </c>
      <c r="H6575" s="70" t="e" cm="1">
        <f t="array" ref="H6575">INDEX(magic_bricks_appreciation_pivot!$A$13:$K$20,MATCH(C6575,magic_bricks_appreciation_pivot!$A$13:$A$20,0),1+MATCH(F6575,INDEX(magic_bricks_appreciation_pivot!$B$13:$K$13,0),0))</f>
        <v>#N/A</v>
      </c>
      <c r="I6575" s="70"/>
      <c r="J6575">
        <v>130</v>
      </c>
      <c r="K6575">
        <v>2</v>
      </c>
      <c r="L6575">
        <v>1</v>
      </c>
      <c r="M6575">
        <v>4</v>
      </c>
      <c r="N6575" t="s">
        <v>176</v>
      </c>
      <c r="O6575" t="s">
        <v>155</v>
      </c>
      <c r="P6575" s="12">
        <v>21106</v>
      </c>
      <c r="Q6575" t="s">
        <v>194</v>
      </c>
      <c r="R6575" t="s">
        <v>157</v>
      </c>
      <c r="S6575" t="s">
        <v>178</v>
      </c>
      <c r="T6575" t="s">
        <v>159</v>
      </c>
      <c r="U6575">
        <v>3.1</v>
      </c>
      <c r="V6575">
        <v>4.7</v>
      </c>
      <c r="W6575">
        <v>3.5</v>
      </c>
      <c r="X6575">
        <v>3.94</v>
      </c>
      <c r="Y6575">
        <v>211721</v>
      </c>
      <c r="Z6575">
        <v>119975</v>
      </c>
      <c r="AA6575">
        <v>7057360</v>
      </c>
    </row>
    <row r="6576" spans="1:27" hidden="1">
      <c r="A6576" t="s">
        <v>6770</v>
      </c>
      <c r="B6576" t="s">
        <v>51</v>
      </c>
      <c r="C6576" t="s">
        <v>51</v>
      </c>
      <c r="D6576">
        <v>1956</v>
      </c>
      <c r="E6576" s="12">
        <v>39660</v>
      </c>
      <c r="F6576" s="72">
        <f t="shared" si="1104"/>
        <v>2008</v>
      </c>
      <c r="G6576" s="70">
        <f t="shared" si="1105"/>
        <v>4435.7617586912065</v>
      </c>
      <c r="H6576" s="70" t="e" cm="1">
        <f t="array" ref="H6576">INDEX(magic_bricks_appreciation_pivot!$A$13:$K$20,MATCH(C6576,magic_bricks_appreciation_pivot!$A$13:$A$20,0),1+MATCH(F6576,INDEX(magic_bricks_appreciation_pivot!$B$13:$K$13,0),0))</f>
        <v>#N/A</v>
      </c>
      <c r="I6576" s="70"/>
      <c r="J6576">
        <v>98</v>
      </c>
      <c r="K6576">
        <v>3</v>
      </c>
      <c r="L6576">
        <v>2</v>
      </c>
      <c r="M6576">
        <v>5</v>
      </c>
      <c r="N6576" t="s">
        <v>168</v>
      </c>
      <c r="O6576" t="s">
        <v>155</v>
      </c>
      <c r="P6576" s="12">
        <v>26885</v>
      </c>
      <c r="Q6576" t="s">
        <v>169</v>
      </c>
      <c r="R6576" t="s">
        <v>165</v>
      </c>
      <c r="S6576" t="s">
        <v>178</v>
      </c>
      <c r="T6576" t="s">
        <v>159</v>
      </c>
      <c r="U6576">
        <v>3.4</v>
      </c>
      <c r="V6576">
        <v>3.1</v>
      </c>
      <c r="W6576">
        <v>3.5</v>
      </c>
      <c r="X6576">
        <v>3.3</v>
      </c>
      <c r="Y6576">
        <v>294996</v>
      </c>
      <c r="Z6576">
        <v>173527</v>
      </c>
      <c r="AA6576">
        <v>8676350</v>
      </c>
    </row>
    <row r="6577" spans="1:27">
      <c r="A6577" t="s">
        <v>6771</v>
      </c>
      <c r="B6577" t="s">
        <v>175</v>
      </c>
      <c r="C6577" t="s">
        <v>34</v>
      </c>
      <c r="D6577">
        <v>714</v>
      </c>
      <c r="E6577" s="12">
        <v>41837</v>
      </c>
      <c r="F6577" s="72">
        <f t="shared" si="1104"/>
        <v>2014</v>
      </c>
      <c r="G6577" s="70">
        <f t="shared" si="1105"/>
        <v>13573.781512605043</v>
      </c>
      <c r="H6577" s="70" cm="1">
        <f t="array" ref="H6577">INDEX(magic_bricks_appreciation_pivot!$A$13:$K$20,MATCH(C6577,magic_bricks_appreciation_pivot!$A$13:$A$20,0),1+MATCH(F6577,INDEX(magic_bricks_appreciation_pivot!$B$13:$K$13,0),0))</f>
        <v>5.1040744021257752E-2</v>
      </c>
      <c r="I6577" s="70">
        <f t="shared" ref="I6577:I6578" si="1110">G6577+G6577*H6577</f>
        <v>14266.597420190397</v>
      </c>
      <c r="J6577">
        <v>105</v>
      </c>
      <c r="K6577">
        <v>1</v>
      </c>
      <c r="L6577">
        <v>1</v>
      </c>
      <c r="M6577">
        <v>2</v>
      </c>
      <c r="N6577" t="s">
        <v>193</v>
      </c>
      <c r="O6577" t="s">
        <v>155</v>
      </c>
      <c r="P6577" s="12">
        <v>39647</v>
      </c>
      <c r="Q6577" t="s">
        <v>169</v>
      </c>
      <c r="R6577" t="s">
        <v>177</v>
      </c>
      <c r="S6577" t="s">
        <v>162</v>
      </c>
      <c r="T6577" t="s">
        <v>182</v>
      </c>
      <c r="U6577">
        <v>3.7</v>
      </c>
      <c r="V6577">
        <v>4.7</v>
      </c>
      <c r="W6577">
        <v>3.4</v>
      </c>
      <c r="X6577">
        <v>4.01</v>
      </c>
      <c r="Y6577">
        <v>242292</v>
      </c>
      <c r="Z6577">
        <v>145375</v>
      </c>
      <c r="AA6577">
        <v>9691680</v>
      </c>
    </row>
    <row r="6578" spans="1:27">
      <c r="A6578" t="s">
        <v>6772</v>
      </c>
      <c r="B6578" t="s">
        <v>75</v>
      </c>
      <c r="C6578" t="s">
        <v>75</v>
      </c>
      <c r="D6578">
        <v>1848</v>
      </c>
      <c r="E6578" s="12">
        <v>40787</v>
      </c>
      <c r="F6578" s="72">
        <f t="shared" si="1104"/>
        <v>2011</v>
      </c>
      <c r="G6578" s="70">
        <f t="shared" si="1105"/>
        <v>7533.1601731601731</v>
      </c>
      <c r="H6578" s="70" cm="1">
        <f t="array" ref="H6578">INDEX(magic_bricks_appreciation_pivot!$A$13:$K$20,MATCH(C6578,magic_bricks_appreciation_pivot!$A$13:$A$20,0),1+MATCH(F6578,INDEX(magic_bricks_appreciation_pivot!$B$13:$K$13,0),0))</f>
        <v>0.51504700450575736</v>
      </c>
      <c r="I6578" s="70">
        <f t="shared" si="1110"/>
        <v>11413.091754808393</v>
      </c>
      <c r="J6578">
        <v>11</v>
      </c>
      <c r="K6578">
        <v>2</v>
      </c>
      <c r="L6578">
        <v>1</v>
      </c>
      <c r="M6578">
        <v>5</v>
      </c>
      <c r="N6578" t="s">
        <v>168</v>
      </c>
      <c r="O6578" t="s">
        <v>155</v>
      </c>
      <c r="P6578" s="12">
        <v>33852</v>
      </c>
      <c r="Q6578" t="s">
        <v>194</v>
      </c>
      <c r="R6578" t="s">
        <v>177</v>
      </c>
      <c r="S6578" t="s">
        <v>162</v>
      </c>
      <c r="T6578" t="s">
        <v>166</v>
      </c>
      <c r="U6578">
        <v>3</v>
      </c>
      <c r="V6578">
        <v>4.8</v>
      </c>
      <c r="W6578">
        <v>3.4</v>
      </c>
      <c r="X6578">
        <v>3.63</v>
      </c>
      <c r="Y6578">
        <v>529009</v>
      </c>
      <c r="Z6578">
        <v>83528</v>
      </c>
      <c r="AA6578">
        <v>13921280</v>
      </c>
    </row>
    <row r="6579" spans="1:27" hidden="1">
      <c r="A6579" t="s">
        <v>6773</v>
      </c>
      <c r="B6579" t="s">
        <v>175</v>
      </c>
      <c r="C6579" t="s">
        <v>34</v>
      </c>
      <c r="D6579">
        <v>1005</v>
      </c>
      <c r="E6579" s="12">
        <v>39588</v>
      </c>
      <c r="F6579" s="72">
        <f t="shared" si="1104"/>
        <v>2008</v>
      </c>
      <c r="G6579" s="70">
        <f t="shared" si="1105"/>
        <v>13382.835820895523</v>
      </c>
      <c r="H6579" s="70" t="e" cm="1">
        <f t="array" ref="H6579">INDEX(magic_bricks_appreciation_pivot!$A$13:$K$20,MATCH(C6579,magic_bricks_appreciation_pivot!$A$13:$A$20,0),1+MATCH(F6579,INDEX(magic_bricks_appreciation_pivot!$B$13:$K$13,0),0))</f>
        <v>#N/A</v>
      </c>
      <c r="I6579" s="70"/>
      <c r="J6579">
        <v>196</v>
      </c>
      <c r="K6579">
        <v>1</v>
      </c>
      <c r="L6579">
        <v>1</v>
      </c>
      <c r="M6579">
        <v>3</v>
      </c>
      <c r="N6579" t="s">
        <v>193</v>
      </c>
      <c r="O6579" t="s">
        <v>155</v>
      </c>
      <c r="P6579" s="12">
        <v>31923</v>
      </c>
      <c r="Q6579" t="s">
        <v>156</v>
      </c>
      <c r="R6579" t="s">
        <v>177</v>
      </c>
      <c r="S6579" t="s">
        <v>158</v>
      </c>
      <c r="T6579" t="s">
        <v>182</v>
      </c>
      <c r="U6579">
        <v>3.9</v>
      </c>
      <c r="V6579">
        <v>3</v>
      </c>
      <c r="W6579">
        <v>2.6</v>
      </c>
      <c r="X6579">
        <v>3.15</v>
      </c>
      <c r="Y6579">
        <v>403493</v>
      </c>
      <c r="Z6579">
        <v>161397</v>
      </c>
      <c r="AA6579">
        <v>13449750</v>
      </c>
    </row>
    <row r="6580" spans="1:27">
      <c r="A6580" t="s">
        <v>6774</v>
      </c>
      <c r="B6580" t="s">
        <v>39</v>
      </c>
      <c r="C6580" t="s">
        <v>39</v>
      </c>
      <c r="D6580">
        <v>1638</v>
      </c>
      <c r="E6580" s="12">
        <v>41049</v>
      </c>
      <c r="F6580" s="72">
        <f t="shared" si="1104"/>
        <v>2012</v>
      </c>
      <c r="G6580" s="70">
        <f t="shared" si="1105"/>
        <v>7424.8290598290596</v>
      </c>
      <c r="H6580" s="70" cm="1">
        <f t="array" ref="H6580">INDEX(magic_bricks_appreciation_pivot!$A$13:$K$20,MATCH(C6580,magic_bricks_appreciation_pivot!$A$13:$A$20,0),1+MATCH(F6580,INDEX(magic_bricks_appreciation_pivot!$B$13:$K$13,0),0))</f>
        <v>0.34576729802860456</v>
      </c>
      <c r="I6580" s="70">
        <f t="shared" ref="I6580:I6582" si="1111">G6580+G6580*H6580</f>
        <v>9992.0921421704188</v>
      </c>
      <c r="J6580">
        <v>6</v>
      </c>
      <c r="K6580">
        <v>1</v>
      </c>
      <c r="L6580">
        <v>1</v>
      </c>
      <c r="M6580">
        <v>4</v>
      </c>
      <c r="N6580" t="s">
        <v>154</v>
      </c>
      <c r="O6580" t="s">
        <v>161</v>
      </c>
      <c r="P6580" s="12">
        <v>33384</v>
      </c>
      <c r="Q6580" t="s">
        <v>194</v>
      </c>
      <c r="R6580" t="s">
        <v>177</v>
      </c>
      <c r="S6580" t="s">
        <v>158</v>
      </c>
      <c r="T6580" t="s">
        <v>182</v>
      </c>
      <c r="U6580">
        <v>3.2</v>
      </c>
      <c r="V6580">
        <v>4.7</v>
      </c>
      <c r="W6580">
        <v>4.5999999999999996</v>
      </c>
      <c r="X6580">
        <v>4.1349999999999998</v>
      </c>
      <c r="Y6580">
        <v>462151</v>
      </c>
      <c r="Z6580">
        <v>194590</v>
      </c>
      <c r="AA6580">
        <v>12161870</v>
      </c>
    </row>
    <row r="6581" spans="1:27">
      <c r="A6581" t="s">
        <v>6775</v>
      </c>
      <c r="B6581" t="s">
        <v>175</v>
      </c>
      <c r="C6581" t="s">
        <v>34</v>
      </c>
      <c r="D6581">
        <v>1294</v>
      </c>
      <c r="E6581" s="12">
        <v>41949</v>
      </c>
      <c r="F6581" s="72">
        <f t="shared" si="1104"/>
        <v>2014</v>
      </c>
      <c r="G6581" s="70">
        <f t="shared" si="1105"/>
        <v>8622.5115919629061</v>
      </c>
      <c r="H6581" s="70" cm="1">
        <f t="array" ref="H6581">INDEX(magic_bricks_appreciation_pivot!$A$13:$K$20,MATCH(C6581,magic_bricks_appreciation_pivot!$A$13:$A$20,0),1+MATCH(F6581,INDEX(magic_bricks_appreciation_pivot!$B$13:$K$13,0),0))</f>
        <v>5.1040744021257752E-2</v>
      </c>
      <c r="I6581" s="70">
        <f t="shared" si="1111"/>
        <v>9062.6109989486122</v>
      </c>
      <c r="J6581">
        <v>80</v>
      </c>
      <c r="K6581">
        <v>2</v>
      </c>
      <c r="L6581">
        <v>1</v>
      </c>
      <c r="M6581">
        <v>4</v>
      </c>
      <c r="N6581" t="s">
        <v>154</v>
      </c>
      <c r="O6581" t="s">
        <v>155</v>
      </c>
      <c r="P6581" s="12">
        <v>38664</v>
      </c>
      <c r="Q6581" t="s">
        <v>169</v>
      </c>
      <c r="R6581" t="s">
        <v>165</v>
      </c>
      <c r="S6581" t="s">
        <v>158</v>
      </c>
      <c r="T6581" t="s">
        <v>166</v>
      </c>
      <c r="U6581">
        <v>4.3</v>
      </c>
      <c r="V6581">
        <v>3.1</v>
      </c>
      <c r="W6581">
        <v>4.5999999999999996</v>
      </c>
      <c r="X6581">
        <v>3.91</v>
      </c>
      <c r="Y6581">
        <v>345883</v>
      </c>
      <c r="Z6581">
        <v>100418</v>
      </c>
      <c r="AA6581">
        <v>11157530</v>
      </c>
    </row>
    <row r="6582" spans="1:27">
      <c r="A6582" t="s">
        <v>6776</v>
      </c>
      <c r="B6582" t="s">
        <v>75</v>
      </c>
      <c r="C6582" t="s">
        <v>75</v>
      </c>
      <c r="D6582">
        <v>1653</v>
      </c>
      <c r="E6582" s="12">
        <v>40283</v>
      </c>
      <c r="F6582" s="72">
        <f t="shared" si="1104"/>
        <v>2010</v>
      </c>
      <c r="G6582" s="70">
        <f t="shared" si="1105"/>
        <v>8195.4143980641256</v>
      </c>
      <c r="H6582" s="70" cm="1">
        <f t="array" ref="H6582">INDEX(magic_bricks_appreciation_pivot!$A$13:$K$20,MATCH(C6582,magic_bricks_appreciation_pivot!$A$13:$A$20,0),1+MATCH(F6582,INDEX(magic_bricks_appreciation_pivot!$B$13:$K$13,0),0))</f>
        <v>0.78146973215161719</v>
      </c>
      <c r="I6582" s="70">
        <f t="shared" si="1111"/>
        <v>14599.882692590805</v>
      </c>
      <c r="J6582">
        <v>98</v>
      </c>
      <c r="K6582">
        <v>1</v>
      </c>
      <c r="L6582">
        <v>1</v>
      </c>
      <c r="M6582">
        <v>4</v>
      </c>
      <c r="N6582" t="s">
        <v>154</v>
      </c>
      <c r="O6582" t="s">
        <v>155</v>
      </c>
      <c r="P6582" s="12">
        <v>34443</v>
      </c>
      <c r="Q6582" t="s">
        <v>194</v>
      </c>
      <c r="R6582" t="s">
        <v>157</v>
      </c>
      <c r="S6582" t="s">
        <v>162</v>
      </c>
      <c r="T6582" t="s">
        <v>166</v>
      </c>
      <c r="U6582">
        <v>4</v>
      </c>
      <c r="V6582">
        <v>4.3</v>
      </c>
      <c r="W6582">
        <v>4.3</v>
      </c>
      <c r="X6582">
        <v>4.21</v>
      </c>
      <c r="Y6582">
        <v>528334</v>
      </c>
      <c r="Z6582">
        <v>189658</v>
      </c>
      <c r="AA6582">
        <v>13547020</v>
      </c>
    </row>
    <row r="6583" spans="1:27" hidden="1">
      <c r="A6583" t="s">
        <v>6777</v>
      </c>
      <c r="B6583" t="s">
        <v>39</v>
      </c>
      <c r="C6583" t="s">
        <v>39</v>
      </c>
      <c r="D6583">
        <v>1950</v>
      </c>
      <c r="E6583" s="12">
        <v>39474</v>
      </c>
      <c r="F6583" s="72">
        <f t="shared" si="1104"/>
        <v>2008</v>
      </c>
      <c r="G6583" s="70">
        <f t="shared" si="1105"/>
        <v>7196.9538461538459</v>
      </c>
      <c r="H6583" s="70" t="e" cm="1">
        <f t="array" ref="H6583">INDEX(magic_bricks_appreciation_pivot!$A$13:$K$20,MATCH(C6583,magic_bricks_appreciation_pivot!$A$13:$A$20,0),1+MATCH(F6583,INDEX(magic_bricks_appreciation_pivot!$B$13:$K$13,0),0))</f>
        <v>#N/A</v>
      </c>
      <c r="I6583" s="70"/>
      <c r="J6583">
        <v>48</v>
      </c>
      <c r="K6583">
        <v>2</v>
      </c>
      <c r="L6583">
        <v>1</v>
      </c>
      <c r="M6583">
        <v>5</v>
      </c>
      <c r="N6583" t="s">
        <v>193</v>
      </c>
      <c r="O6583" t="s">
        <v>161</v>
      </c>
      <c r="P6583" s="12">
        <v>25604</v>
      </c>
      <c r="Q6583" t="s">
        <v>169</v>
      </c>
      <c r="R6583" t="s">
        <v>170</v>
      </c>
      <c r="S6583" t="s">
        <v>178</v>
      </c>
      <c r="T6583" t="s">
        <v>182</v>
      </c>
      <c r="U6583">
        <v>4.7</v>
      </c>
      <c r="V6583">
        <v>2.7</v>
      </c>
      <c r="W6583">
        <v>4.4000000000000004</v>
      </c>
      <c r="X6583">
        <v>4.08</v>
      </c>
      <c r="Y6583">
        <v>449090</v>
      </c>
      <c r="Z6583">
        <v>112272</v>
      </c>
      <c r="AA6583">
        <v>14034060</v>
      </c>
    </row>
    <row r="6584" spans="1:27" hidden="1">
      <c r="A6584" t="s">
        <v>6778</v>
      </c>
      <c r="B6584" t="s">
        <v>51</v>
      </c>
      <c r="C6584" t="s">
        <v>51</v>
      </c>
      <c r="D6584">
        <v>1841</v>
      </c>
      <c r="E6584" s="12">
        <v>38150</v>
      </c>
      <c r="F6584" s="72">
        <f t="shared" si="1104"/>
        <v>2004</v>
      </c>
      <c r="G6584" s="70">
        <f t="shared" si="1105"/>
        <v>8862.1075502444328</v>
      </c>
      <c r="H6584" s="70" t="e" cm="1">
        <f t="array" ref="H6584">INDEX(magic_bricks_appreciation_pivot!$A$13:$K$20,MATCH(C6584,magic_bricks_appreciation_pivot!$A$13:$A$20,0),1+MATCH(F6584,INDEX(magic_bricks_appreciation_pivot!$B$13:$K$13,0),0))</f>
        <v>#N/A</v>
      </c>
      <c r="I6584" s="70"/>
      <c r="J6584">
        <v>8</v>
      </c>
      <c r="K6584">
        <v>3</v>
      </c>
      <c r="L6584">
        <v>2</v>
      </c>
      <c r="M6584">
        <v>5</v>
      </c>
      <c r="N6584" t="s">
        <v>193</v>
      </c>
      <c r="O6584" t="s">
        <v>155</v>
      </c>
      <c r="P6584" s="12">
        <v>26470</v>
      </c>
      <c r="Q6584" t="s">
        <v>156</v>
      </c>
      <c r="R6584" t="s">
        <v>170</v>
      </c>
      <c r="S6584" t="s">
        <v>158</v>
      </c>
      <c r="T6584" t="s">
        <v>166</v>
      </c>
      <c r="U6584">
        <v>2.1</v>
      </c>
      <c r="V6584">
        <v>4.3</v>
      </c>
      <c r="W6584">
        <v>3.3</v>
      </c>
      <c r="X6584">
        <v>3.45</v>
      </c>
      <c r="Y6584">
        <v>571030</v>
      </c>
      <c r="Z6584">
        <v>130521</v>
      </c>
      <c r="AA6584">
        <v>16315140</v>
      </c>
    </row>
    <row r="6585" spans="1:27">
      <c r="A6585" t="s">
        <v>6779</v>
      </c>
      <c r="B6585" t="s">
        <v>23</v>
      </c>
      <c r="C6585" t="s">
        <v>23</v>
      </c>
      <c r="D6585">
        <v>1252</v>
      </c>
      <c r="E6585" s="12">
        <v>40484</v>
      </c>
      <c r="F6585" s="72">
        <f t="shared" si="1104"/>
        <v>2010</v>
      </c>
      <c r="G6585" s="70">
        <f t="shared" si="1105"/>
        <v>8881.1900958466449</v>
      </c>
      <c r="H6585" s="70" cm="1">
        <f t="array" ref="H6585">INDEX(magic_bricks_appreciation_pivot!$A$13:$K$20,MATCH(C6585,magic_bricks_appreciation_pivot!$A$13:$A$20,0),1+MATCH(F6585,INDEX(magic_bricks_appreciation_pivot!$B$13:$K$13,0),0))</f>
        <v>0.49881786187527283</v>
      </c>
      <c r="I6585" s="70">
        <f t="shared" ref="I6585:I6587" si="1112">G6585+G6585*H6585</f>
        <v>13311.286350364717</v>
      </c>
      <c r="J6585">
        <v>58</v>
      </c>
      <c r="K6585">
        <v>1</v>
      </c>
      <c r="L6585">
        <v>1</v>
      </c>
      <c r="M6585">
        <v>3</v>
      </c>
      <c r="N6585" t="s">
        <v>184</v>
      </c>
      <c r="O6585" t="s">
        <v>161</v>
      </c>
      <c r="P6585" s="12">
        <v>27709</v>
      </c>
      <c r="Q6585" t="s">
        <v>156</v>
      </c>
      <c r="R6585" t="s">
        <v>170</v>
      </c>
      <c r="S6585" t="s">
        <v>162</v>
      </c>
      <c r="T6585" t="s">
        <v>166</v>
      </c>
      <c r="U6585">
        <v>2.2000000000000002</v>
      </c>
      <c r="V6585">
        <v>4.2</v>
      </c>
      <c r="W6585">
        <v>5</v>
      </c>
      <c r="X6585">
        <v>3.92</v>
      </c>
      <c r="Y6585">
        <v>344697</v>
      </c>
      <c r="Z6585">
        <v>233504</v>
      </c>
      <c r="AA6585">
        <v>11119250</v>
      </c>
    </row>
    <row r="6586" spans="1:27">
      <c r="A6586" t="s">
        <v>6780</v>
      </c>
      <c r="B6586" t="s">
        <v>75</v>
      </c>
      <c r="C6586" t="s">
        <v>75</v>
      </c>
      <c r="D6586">
        <v>1817</v>
      </c>
      <c r="E6586" s="12">
        <v>40798</v>
      </c>
      <c r="F6586" s="72">
        <f t="shared" si="1104"/>
        <v>2011</v>
      </c>
      <c r="G6586" s="70">
        <f t="shared" si="1105"/>
        <v>10883.346175013759</v>
      </c>
      <c r="H6586" s="70" cm="1">
        <f t="array" ref="H6586">INDEX(magic_bricks_appreciation_pivot!$A$13:$K$20,MATCH(C6586,magic_bricks_appreciation_pivot!$A$13:$A$20,0),1+MATCH(F6586,INDEX(magic_bricks_appreciation_pivot!$B$13:$K$13,0),0))</f>
        <v>0.51504700450575736</v>
      </c>
      <c r="I6586" s="70">
        <f t="shared" si="1112"/>
        <v>16488.781021453789</v>
      </c>
      <c r="J6586">
        <v>12</v>
      </c>
      <c r="K6586">
        <v>2</v>
      </c>
      <c r="L6586">
        <v>1</v>
      </c>
      <c r="M6586">
        <v>5</v>
      </c>
      <c r="N6586" t="s">
        <v>193</v>
      </c>
      <c r="O6586" t="s">
        <v>155</v>
      </c>
      <c r="P6586" s="12">
        <v>30943</v>
      </c>
      <c r="Q6586" t="s">
        <v>156</v>
      </c>
      <c r="R6586" t="s">
        <v>165</v>
      </c>
      <c r="S6586" t="s">
        <v>178</v>
      </c>
      <c r="T6586" t="s">
        <v>163</v>
      </c>
      <c r="U6586">
        <v>4.4000000000000004</v>
      </c>
      <c r="V6586">
        <v>4.5999999999999996</v>
      </c>
      <c r="W6586">
        <v>4</v>
      </c>
      <c r="X6586">
        <v>4.2699999999999996</v>
      </c>
      <c r="Y6586">
        <v>593251</v>
      </c>
      <c r="Z6586">
        <v>217525</v>
      </c>
      <c r="AA6586">
        <v>19775040</v>
      </c>
    </row>
    <row r="6587" spans="1:27">
      <c r="A6587" t="s">
        <v>6781</v>
      </c>
      <c r="B6587" t="s">
        <v>201</v>
      </c>
      <c r="C6587" t="s">
        <v>201</v>
      </c>
      <c r="D6587">
        <v>1337</v>
      </c>
      <c r="E6587" s="12">
        <v>40678</v>
      </c>
      <c r="F6587" s="72">
        <f t="shared" si="1104"/>
        <v>2011</v>
      </c>
      <c r="G6587" s="70">
        <f t="shared" si="1105"/>
        <v>6548.2273747195213</v>
      </c>
      <c r="H6587" s="70" cm="1">
        <f t="array" ref="H6587">INDEX(magic_bricks_appreciation_pivot!$A$13:$K$20,MATCH(C6587,magic_bricks_appreciation_pivot!$A$13:$A$20,0),1+MATCH(F6587,INDEX(magic_bricks_appreciation_pivot!$B$13:$K$13,0),0))</f>
        <v>0.57884713052310821</v>
      </c>
      <c r="I6587" s="70">
        <f t="shared" si="1112"/>
        <v>10338.650000588783</v>
      </c>
      <c r="J6587">
        <v>85</v>
      </c>
      <c r="K6587">
        <v>2</v>
      </c>
      <c r="L6587">
        <v>1</v>
      </c>
      <c r="M6587">
        <v>4</v>
      </c>
      <c r="N6587" t="s">
        <v>154</v>
      </c>
      <c r="O6587" t="s">
        <v>155</v>
      </c>
      <c r="P6587" s="12">
        <v>33743</v>
      </c>
      <c r="Q6587" t="s">
        <v>194</v>
      </c>
      <c r="R6587" t="s">
        <v>170</v>
      </c>
      <c r="S6587" t="s">
        <v>158</v>
      </c>
      <c r="T6587" t="s">
        <v>163</v>
      </c>
      <c r="U6587">
        <v>2.8</v>
      </c>
      <c r="V6587">
        <v>4.5999999999999996</v>
      </c>
      <c r="W6587">
        <v>5</v>
      </c>
      <c r="X6587">
        <v>4.22</v>
      </c>
      <c r="Y6587">
        <v>350199</v>
      </c>
      <c r="Z6587">
        <v>78795</v>
      </c>
      <c r="AA6587">
        <v>8754980</v>
      </c>
    </row>
    <row r="6588" spans="1:27" hidden="1">
      <c r="A6588" t="s">
        <v>6782</v>
      </c>
      <c r="B6588" t="s">
        <v>51</v>
      </c>
      <c r="C6588" t="s">
        <v>51</v>
      </c>
      <c r="D6588">
        <v>1561</v>
      </c>
      <c r="E6588" s="12">
        <v>39399</v>
      </c>
      <c r="F6588" s="72">
        <f t="shared" si="1104"/>
        <v>2007</v>
      </c>
      <c r="G6588" s="70">
        <f t="shared" si="1105"/>
        <v>5400.1537475976938</v>
      </c>
      <c r="H6588" s="70" t="e" cm="1">
        <f t="array" ref="H6588">INDEX(magic_bricks_appreciation_pivot!$A$13:$K$20,MATCH(C6588,magic_bricks_appreciation_pivot!$A$13:$A$20,0),1+MATCH(F6588,INDEX(magic_bricks_appreciation_pivot!$B$13:$K$13,0),0))</f>
        <v>#N/A</v>
      </c>
      <c r="I6588" s="70"/>
      <c r="J6588">
        <v>144</v>
      </c>
      <c r="K6588">
        <v>2</v>
      </c>
      <c r="L6588">
        <v>1</v>
      </c>
      <c r="M6588">
        <v>4</v>
      </c>
      <c r="N6588" t="s">
        <v>184</v>
      </c>
      <c r="O6588" t="s">
        <v>155</v>
      </c>
      <c r="P6588" s="12">
        <v>25894</v>
      </c>
      <c r="Q6588" t="s">
        <v>169</v>
      </c>
      <c r="R6588" t="s">
        <v>165</v>
      </c>
      <c r="S6588" t="s">
        <v>158</v>
      </c>
      <c r="T6588" t="s">
        <v>159</v>
      </c>
      <c r="U6588">
        <v>4.5</v>
      </c>
      <c r="V6588">
        <v>5</v>
      </c>
      <c r="W6588">
        <v>4.4000000000000004</v>
      </c>
      <c r="X6588">
        <v>4.7</v>
      </c>
      <c r="Y6588">
        <v>295037</v>
      </c>
      <c r="Z6588">
        <v>143304</v>
      </c>
      <c r="AA6588">
        <v>8429640</v>
      </c>
    </row>
    <row r="6589" spans="1:27">
      <c r="A6589" t="s">
        <v>6783</v>
      </c>
      <c r="B6589" t="s">
        <v>39</v>
      </c>
      <c r="C6589" t="s">
        <v>39</v>
      </c>
      <c r="D6589">
        <v>1517</v>
      </c>
      <c r="E6589" s="12">
        <v>40420</v>
      </c>
      <c r="F6589" s="72">
        <f t="shared" si="1104"/>
        <v>2010</v>
      </c>
      <c r="G6589" s="70">
        <f t="shared" si="1105"/>
        <v>11915.919578114701</v>
      </c>
      <c r="H6589" s="70" cm="1">
        <f t="array" ref="H6589">INDEX(magic_bricks_appreciation_pivot!$A$13:$K$20,MATCH(C6589,magic_bricks_appreciation_pivot!$A$13:$A$20,0),1+MATCH(F6589,INDEX(magic_bricks_appreciation_pivot!$B$13:$K$13,0),0))</f>
        <v>0.44211253020365898</v>
      </c>
      <c r="I6589" s="70">
        <f>G6589+G6589*H6589</f>
        <v>17184.096932498309</v>
      </c>
      <c r="J6589">
        <v>64</v>
      </c>
      <c r="K6589">
        <v>1</v>
      </c>
      <c r="L6589">
        <v>1</v>
      </c>
      <c r="M6589">
        <v>4</v>
      </c>
      <c r="N6589" t="s">
        <v>193</v>
      </c>
      <c r="O6589" t="s">
        <v>161</v>
      </c>
      <c r="P6589" s="12">
        <v>33120</v>
      </c>
      <c r="Q6589" t="s">
        <v>156</v>
      </c>
      <c r="R6589" t="s">
        <v>157</v>
      </c>
      <c r="S6589" t="s">
        <v>162</v>
      </c>
      <c r="T6589" t="s">
        <v>166</v>
      </c>
      <c r="U6589">
        <v>3.3</v>
      </c>
      <c r="V6589">
        <v>4</v>
      </c>
      <c r="W6589">
        <v>2.2999999999999998</v>
      </c>
      <c r="X6589">
        <v>3.0750000000000002</v>
      </c>
      <c r="Y6589">
        <v>723058</v>
      </c>
      <c r="Z6589">
        <v>180765</v>
      </c>
      <c r="AA6589">
        <v>18076450</v>
      </c>
    </row>
    <row r="6590" spans="1:27" hidden="1">
      <c r="A6590" t="s">
        <v>6784</v>
      </c>
      <c r="B6590" t="s">
        <v>75</v>
      </c>
      <c r="D6590">
        <v>1917</v>
      </c>
      <c r="E6590" s="12">
        <v>39825</v>
      </c>
      <c r="F6590" s="72">
        <f t="shared" si="1104"/>
        <v>2009</v>
      </c>
      <c r="G6590" s="70">
        <f t="shared" si="1105"/>
        <v>6664.8669796557124</v>
      </c>
      <c r="H6590" s="70" t="e" cm="1">
        <f t="array" ref="H6590">INDEX(magic_bricks_appreciation_pivot!$A$13:$K$20,MATCH(C6590,magic_bricks_appreciation_pivot!$A$13:$A$20,0),1+MATCH(F6590,INDEX(magic_bricks_appreciation_pivot!$B$13:$K$13,0),0))</f>
        <v>#N/A</v>
      </c>
      <c r="I6590" s="70"/>
      <c r="J6590">
        <v>4</v>
      </c>
      <c r="K6590">
        <v>2</v>
      </c>
      <c r="L6590">
        <v>1</v>
      </c>
      <c r="M6590">
        <v>5</v>
      </c>
      <c r="N6590" t="s">
        <v>154</v>
      </c>
      <c r="O6590" t="s">
        <v>161</v>
      </c>
      <c r="P6590" s="12">
        <v>28145</v>
      </c>
      <c r="Q6590" t="s">
        <v>169</v>
      </c>
      <c r="R6590" t="s">
        <v>157</v>
      </c>
      <c r="S6590" t="s">
        <v>178</v>
      </c>
      <c r="T6590" t="s">
        <v>163</v>
      </c>
      <c r="U6590">
        <v>2.5</v>
      </c>
      <c r="V6590">
        <v>3.4</v>
      </c>
      <c r="W6590">
        <v>2.4</v>
      </c>
      <c r="X6590">
        <v>2.68</v>
      </c>
      <c r="Y6590">
        <v>447179</v>
      </c>
      <c r="Z6590">
        <v>153319</v>
      </c>
      <c r="AA6590">
        <v>12776550</v>
      </c>
    </row>
    <row r="6591" spans="1:27">
      <c r="A6591" t="s">
        <v>6785</v>
      </c>
      <c r="B6591" t="s">
        <v>23</v>
      </c>
      <c r="C6591" t="s">
        <v>23</v>
      </c>
      <c r="D6591">
        <v>766</v>
      </c>
      <c r="E6591" s="12">
        <v>40280</v>
      </c>
      <c r="F6591" s="72">
        <f t="shared" si="1104"/>
        <v>2010</v>
      </c>
      <c r="G6591" s="70">
        <f t="shared" si="1105"/>
        <v>7497.0626631853784</v>
      </c>
      <c r="H6591" s="70" cm="1">
        <f t="array" ref="H6591">INDEX(magic_bricks_appreciation_pivot!$A$13:$K$20,MATCH(C6591,magic_bricks_appreciation_pivot!$A$13:$A$20,0),1+MATCH(F6591,INDEX(magic_bricks_appreciation_pivot!$B$13:$K$13,0),0))</f>
        <v>0.49881786187527283</v>
      </c>
      <c r="I6591" s="70">
        <f t="shared" ref="I6591:I6592" si="1113">G6591+G6591*H6591</f>
        <v>11236.731431180448</v>
      </c>
      <c r="J6591">
        <v>183</v>
      </c>
      <c r="K6591">
        <v>1</v>
      </c>
      <c r="L6591">
        <v>1</v>
      </c>
      <c r="M6591">
        <v>2</v>
      </c>
      <c r="N6591" t="s">
        <v>193</v>
      </c>
      <c r="O6591" t="s">
        <v>161</v>
      </c>
      <c r="P6591" s="12">
        <v>26775</v>
      </c>
      <c r="Q6591" t="s">
        <v>194</v>
      </c>
      <c r="R6591" t="s">
        <v>170</v>
      </c>
      <c r="S6591" t="s">
        <v>162</v>
      </c>
      <c r="T6591" t="s">
        <v>163</v>
      </c>
      <c r="U6591">
        <v>4</v>
      </c>
      <c r="V6591">
        <v>4.3</v>
      </c>
      <c r="W6591">
        <v>3.6</v>
      </c>
      <c r="X6591">
        <v>3.93</v>
      </c>
      <c r="Y6591">
        <v>195254</v>
      </c>
      <c r="Z6591">
        <v>126341</v>
      </c>
      <c r="AA6591">
        <v>5742750</v>
      </c>
    </row>
    <row r="6592" spans="1:27">
      <c r="A6592" t="s">
        <v>6786</v>
      </c>
      <c r="B6592" t="s">
        <v>23</v>
      </c>
      <c r="C6592" t="s">
        <v>23</v>
      </c>
      <c r="D6592">
        <v>745</v>
      </c>
      <c r="E6592" s="12">
        <v>40729</v>
      </c>
      <c r="F6592" s="72">
        <f t="shared" si="1104"/>
        <v>2011</v>
      </c>
      <c r="G6592" s="70">
        <f t="shared" si="1105"/>
        <v>9380.5369127516788</v>
      </c>
      <c r="H6592" s="70" cm="1">
        <f t="array" ref="H6592">INDEX(magic_bricks_appreciation_pivot!$A$13:$K$20,MATCH(C6592,magic_bricks_appreciation_pivot!$A$13:$A$20,0),1+MATCH(F6592,INDEX(magic_bricks_appreciation_pivot!$B$13:$K$13,0),0))</f>
        <v>0.30621792098525186</v>
      </c>
      <c r="I6592" s="70">
        <f t="shared" si="1113"/>
        <v>12253.025423899911</v>
      </c>
      <c r="J6592">
        <v>81</v>
      </c>
      <c r="K6592">
        <v>1</v>
      </c>
      <c r="L6592">
        <v>1</v>
      </c>
      <c r="M6592">
        <v>2</v>
      </c>
      <c r="N6592" t="s">
        <v>193</v>
      </c>
      <c r="O6592" t="s">
        <v>161</v>
      </c>
      <c r="P6592" s="12">
        <v>31239</v>
      </c>
      <c r="Q6592" t="s">
        <v>156</v>
      </c>
      <c r="R6592" t="s">
        <v>165</v>
      </c>
      <c r="S6592" t="s">
        <v>158</v>
      </c>
      <c r="T6592" t="s">
        <v>163</v>
      </c>
      <c r="U6592">
        <v>4.9000000000000004</v>
      </c>
      <c r="V6592">
        <v>2.5</v>
      </c>
      <c r="W6592">
        <v>3.4</v>
      </c>
      <c r="X6592">
        <v>3.58</v>
      </c>
      <c r="Y6592">
        <v>272552</v>
      </c>
      <c r="Z6592">
        <v>97839</v>
      </c>
      <c r="AA6592">
        <v>6988500</v>
      </c>
    </row>
    <row r="6593" spans="1:27" hidden="1">
      <c r="A6593" t="s">
        <v>6787</v>
      </c>
      <c r="B6593" t="s">
        <v>51</v>
      </c>
      <c r="C6593" t="s">
        <v>51</v>
      </c>
      <c r="D6593">
        <v>1562</v>
      </c>
      <c r="E6593" s="12">
        <v>40049</v>
      </c>
      <c r="F6593" s="72">
        <f t="shared" si="1104"/>
        <v>2009</v>
      </c>
      <c r="G6593" s="70">
        <f t="shared" si="1105"/>
        <v>6364.4174135723433</v>
      </c>
      <c r="H6593" s="70" t="e" cm="1">
        <f t="array" ref="H6593">INDEX(magic_bricks_appreciation_pivot!$A$13:$K$20,MATCH(C6593,magic_bricks_appreciation_pivot!$A$13:$A$20,0),1+MATCH(F6593,INDEX(magic_bricks_appreciation_pivot!$B$13:$K$13,0),0))</f>
        <v>#N/A</v>
      </c>
      <c r="I6593" s="70"/>
      <c r="J6593">
        <v>11</v>
      </c>
      <c r="K6593">
        <v>2</v>
      </c>
      <c r="L6593">
        <v>1</v>
      </c>
      <c r="M6593">
        <v>4</v>
      </c>
      <c r="N6593" t="s">
        <v>154</v>
      </c>
      <c r="O6593" t="s">
        <v>155</v>
      </c>
      <c r="P6593" s="12">
        <v>21434</v>
      </c>
      <c r="Q6593" t="s">
        <v>194</v>
      </c>
      <c r="R6593" t="s">
        <v>177</v>
      </c>
      <c r="S6593" t="s">
        <v>158</v>
      </c>
      <c r="T6593" t="s">
        <v>182</v>
      </c>
      <c r="U6593">
        <v>3.9</v>
      </c>
      <c r="V6593">
        <v>4.0999999999999996</v>
      </c>
      <c r="W6593">
        <v>3</v>
      </c>
      <c r="X6593">
        <v>3.72</v>
      </c>
      <c r="Y6593">
        <v>347943</v>
      </c>
      <c r="Z6593">
        <v>178942</v>
      </c>
      <c r="AA6593">
        <v>9941220</v>
      </c>
    </row>
    <row r="6594" spans="1:27" hidden="1">
      <c r="A6594" t="s">
        <v>6788</v>
      </c>
      <c r="B6594" t="s">
        <v>201</v>
      </c>
      <c r="C6594" t="s">
        <v>201</v>
      </c>
      <c r="D6594">
        <v>2371</v>
      </c>
      <c r="E6594" s="12">
        <v>39995</v>
      </c>
      <c r="F6594" s="72">
        <f t="shared" si="1104"/>
        <v>2009</v>
      </c>
      <c r="G6594" s="70">
        <f t="shared" si="1105"/>
        <v>5369.9620413327712</v>
      </c>
      <c r="H6594" s="70" t="e" cm="1">
        <f t="array" ref="H6594">INDEX(magic_bricks_appreciation_pivot!$A$13:$K$20,MATCH(C6594,magic_bricks_appreciation_pivot!$A$13:$A$20,0),1+MATCH(F6594,INDEX(magic_bricks_appreciation_pivot!$B$13:$K$13,0),0))</f>
        <v>#N/A</v>
      </c>
      <c r="I6594" s="70"/>
      <c r="J6594">
        <v>54</v>
      </c>
      <c r="K6594">
        <v>4</v>
      </c>
      <c r="L6594">
        <v>2</v>
      </c>
      <c r="M6594">
        <v>6</v>
      </c>
      <c r="N6594" t="s">
        <v>193</v>
      </c>
      <c r="O6594" t="s">
        <v>155</v>
      </c>
      <c r="P6594" s="12">
        <v>29775</v>
      </c>
      <c r="Q6594" t="s">
        <v>169</v>
      </c>
      <c r="R6594" t="s">
        <v>157</v>
      </c>
      <c r="S6594" t="s">
        <v>158</v>
      </c>
      <c r="T6594" t="s">
        <v>163</v>
      </c>
      <c r="U6594">
        <v>2.8</v>
      </c>
      <c r="V6594">
        <v>3.5</v>
      </c>
      <c r="W6594">
        <v>3</v>
      </c>
      <c r="X6594">
        <v>3.09</v>
      </c>
      <c r="Y6594">
        <v>611145</v>
      </c>
      <c r="Z6594">
        <v>241911</v>
      </c>
      <c r="AA6594">
        <v>12732180</v>
      </c>
    </row>
    <row r="6595" spans="1:27">
      <c r="A6595" t="s">
        <v>6789</v>
      </c>
      <c r="B6595" t="s">
        <v>175</v>
      </c>
      <c r="C6595" t="s">
        <v>34</v>
      </c>
      <c r="D6595">
        <v>991</v>
      </c>
      <c r="E6595" s="12">
        <v>41754</v>
      </c>
      <c r="F6595" s="72">
        <f t="shared" ref="F6595:F6658" si="1114">YEAR(E6595)</f>
        <v>2014</v>
      </c>
      <c r="G6595" s="70">
        <f t="shared" ref="G6595:G6658" si="1115">AA6595/D6595</f>
        <v>8767.3259334006052</v>
      </c>
      <c r="H6595" s="70" cm="1">
        <f t="array" ref="H6595">INDEX(magic_bricks_appreciation_pivot!$A$13:$K$20,MATCH(C6595,magic_bricks_appreciation_pivot!$A$13:$A$20,0),1+MATCH(F6595,INDEX(magic_bricks_appreciation_pivot!$B$13:$K$13,0),0))</f>
        <v>5.1040744021257752E-2</v>
      </c>
      <c r="I6595" s="70">
        <f t="shared" ref="I6595:I6597" si="1116">G6595+G6595*H6595</f>
        <v>9214.8167721182399</v>
      </c>
      <c r="J6595">
        <v>114</v>
      </c>
      <c r="K6595">
        <v>1</v>
      </c>
      <c r="L6595">
        <v>1</v>
      </c>
      <c r="M6595">
        <v>3</v>
      </c>
      <c r="N6595" t="s">
        <v>154</v>
      </c>
      <c r="O6595" t="s">
        <v>161</v>
      </c>
      <c r="P6595" s="12">
        <v>32629</v>
      </c>
      <c r="Q6595" t="s">
        <v>169</v>
      </c>
      <c r="R6595" t="s">
        <v>157</v>
      </c>
      <c r="S6595" t="s">
        <v>158</v>
      </c>
      <c r="T6595" t="s">
        <v>166</v>
      </c>
      <c r="U6595">
        <v>3.6</v>
      </c>
      <c r="V6595">
        <v>3.7</v>
      </c>
      <c r="W6595">
        <v>2.9</v>
      </c>
      <c r="X6595">
        <v>3.43</v>
      </c>
      <c r="Y6595">
        <v>243276</v>
      </c>
      <c r="Z6595">
        <v>104261</v>
      </c>
      <c r="AA6595">
        <v>8688420</v>
      </c>
    </row>
    <row r="6596" spans="1:27">
      <c r="A6596" t="s">
        <v>6790</v>
      </c>
      <c r="B6596" t="s">
        <v>23</v>
      </c>
      <c r="C6596" t="s">
        <v>23</v>
      </c>
      <c r="D6596">
        <v>1582</v>
      </c>
      <c r="E6596" s="12">
        <v>40430</v>
      </c>
      <c r="F6596" s="72">
        <f t="shared" si="1114"/>
        <v>2010</v>
      </c>
      <c r="G6596" s="70">
        <f t="shared" si="1115"/>
        <v>5177.7812895069528</v>
      </c>
      <c r="H6596" s="70" cm="1">
        <f t="array" ref="H6596">INDEX(magic_bricks_appreciation_pivot!$A$13:$K$20,MATCH(C6596,magic_bricks_appreciation_pivot!$A$13:$A$20,0),1+MATCH(F6596,INDEX(magic_bricks_appreciation_pivot!$B$13:$K$13,0),0))</f>
        <v>0.49881786187527283</v>
      </c>
      <c r="I6596" s="70">
        <f t="shared" si="1116"/>
        <v>7760.5510815966045</v>
      </c>
      <c r="J6596">
        <v>143</v>
      </c>
      <c r="K6596">
        <v>2</v>
      </c>
      <c r="L6596">
        <v>2</v>
      </c>
      <c r="M6596">
        <v>4</v>
      </c>
      <c r="N6596" t="s">
        <v>154</v>
      </c>
      <c r="O6596" t="s">
        <v>161</v>
      </c>
      <c r="P6596" s="12">
        <v>34590</v>
      </c>
      <c r="Q6596" t="s">
        <v>169</v>
      </c>
      <c r="R6596" t="s">
        <v>165</v>
      </c>
      <c r="S6596" t="s">
        <v>178</v>
      </c>
      <c r="T6596" t="s">
        <v>166</v>
      </c>
      <c r="U6596">
        <v>3.1</v>
      </c>
      <c r="V6596">
        <v>4.4000000000000004</v>
      </c>
      <c r="W6596">
        <v>4</v>
      </c>
      <c r="X6596">
        <v>3.85</v>
      </c>
      <c r="Y6596">
        <v>262120</v>
      </c>
      <c r="Z6596">
        <v>180208</v>
      </c>
      <c r="AA6596">
        <v>8191250</v>
      </c>
    </row>
    <row r="6597" spans="1:27">
      <c r="A6597" t="s">
        <v>6791</v>
      </c>
      <c r="B6597" t="s">
        <v>23</v>
      </c>
      <c r="C6597" t="s">
        <v>23</v>
      </c>
      <c r="D6597">
        <v>1348</v>
      </c>
      <c r="E6597" s="12">
        <v>40580</v>
      </c>
      <c r="F6597" s="72">
        <f t="shared" si="1114"/>
        <v>2011</v>
      </c>
      <c r="G6597" s="70">
        <f t="shared" si="1115"/>
        <v>8965.1335311572693</v>
      </c>
      <c r="H6597" s="70" cm="1">
        <f t="array" ref="H6597">INDEX(magic_bricks_appreciation_pivot!$A$13:$K$20,MATCH(C6597,magic_bricks_appreciation_pivot!$A$13:$A$20,0),1+MATCH(F6597,INDEX(magic_bricks_appreciation_pivot!$B$13:$K$13,0),0))</f>
        <v>0.30621792098525186</v>
      </c>
      <c r="I6597" s="70">
        <f t="shared" si="1116"/>
        <v>11710.418082423417</v>
      </c>
      <c r="J6597">
        <v>65</v>
      </c>
      <c r="K6597">
        <v>2</v>
      </c>
      <c r="L6597">
        <v>2</v>
      </c>
      <c r="M6597">
        <v>4</v>
      </c>
      <c r="N6597" t="s">
        <v>184</v>
      </c>
      <c r="O6597" t="s">
        <v>155</v>
      </c>
      <c r="P6597" s="12">
        <v>37660</v>
      </c>
      <c r="Q6597" t="s">
        <v>156</v>
      </c>
      <c r="R6597" t="s">
        <v>157</v>
      </c>
      <c r="S6597" t="s">
        <v>162</v>
      </c>
      <c r="T6597" t="s">
        <v>171</v>
      </c>
      <c r="U6597">
        <v>3.6</v>
      </c>
      <c r="V6597">
        <v>3.9</v>
      </c>
      <c r="W6597">
        <v>3.5</v>
      </c>
      <c r="X6597">
        <v>3.65</v>
      </c>
      <c r="Y6597">
        <v>531740</v>
      </c>
      <c r="Z6597">
        <v>120850</v>
      </c>
      <c r="AA6597">
        <v>12085000</v>
      </c>
    </row>
    <row r="6598" spans="1:27" hidden="1">
      <c r="A6598" t="s">
        <v>6792</v>
      </c>
      <c r="B6598" t="s">
        <v>201</v>
      </c>
      <c r="C6598" t="s">
        <v>201</v>
      </c>
      <c r="D6598">
        <v>1933</v>
      </c>
      <c r="E6598" s="12">
        <v>40097</v>
      </c>
      <c r="F6598" s="72">
        <f t="shared" si="1114"/>
        <v>2009</v>
      </c>
      <c r="G6598" s="70">
        <f t="shared" si="1115"/>
        <v>6073.7816864976721</v>
      </c>
      <c r="H6598" s="70" t="e" cm="1">
        <f t="array" ref="H6598">INDEX(magic_bricks_appreciation_pivot!$A$13:$K$20,MATCH(C6598,magic_bricks_appreciation_pivot!$A$13:$A$20,0),1+MATCH(F6598,INDEX(magic_bricks_appreciation_pivot!$B$13:$K$13,0),0))</f>
        <v>#N/A</v>
      </c>
      <c r="I6598" s="70"/>
      <c r="J6598">
        <v>165</v>
      </c>
      <c r="K6598">
        <v>3</v>
      </c>
      <c r="L6598">
        <v>2</v>
      </c>
      <c r="M6598">
        <v>5</v>
      </c>
      <c r="N6598" t="s">
        <v>184</v>
      </c>
      <c r="O6598" t="s">
        <v>155</v>
      </c>
      <c r="P6598" s="12">
        <v>33527</v>
      </c>
      <c r="Q6598" t="s">
        <v>169</v>
      </c>
      <c r="R6598" t="s">
        <v>170</v>
      </c>
      <c r="S6598" t="s">
        <v>158</v>
      </c>
      <c r="T6598" t="s">
        <v>163</v>
      </c>
      <c r="U6598">
        <v>4.5</v>
      </c>
      <c r="V6598">
        <v>4.7</v>
      </c>
      <c r="W6598">
        <v>4.0999999999999996</v>
      </c>
      <c r="X6598">
        <v>4.4000000000000004</v>
      </c>
      <c r="Y6598">
        <v>540069</v>
      </c>
      <c r="Z6598">
        <v>293516</v>
      </c>
      <c r="AA6598">
        <v>11740620</v>
      </c>
    </row>
    <row r="6599" spans="1:27" hidden="1">
      <c r="A6599" t="s">
        <v>6793</v>
      </c>
      <c r="B6599" t="s">
        <v>51</v>
      </c>
      <c r="C6599" t="s">
        <v>51</v>
      </c>
      <c r="D6599">
        <v>1737</v>
      </c>
      <c r="E6599" s="12">
        <v>38289</v>
      </c>
      <c r="F6599" s="72">
        <f t="shared" si="1114"/>
        <v>2004</v>
      </c>
      <c r="G6599" s="70">
        <f t="shared" si="1115"/>
        <v>5377.9907887161771</v>
      </c>
      <c r="H6599" s="70" t="e" cm="1">
        <f t="array" ref="H6599">INDEX(magic_bricks_appreciation_pivot!$A$13:$K$20,MATCH(C6599,magic_bricks_appreciation_pivot!$A$13:$A$20,0),1+MATCH(F6599,INDEX(magic_bricks_appreciation_pivot!$B$13:$K$13,0),0))</f>
        <v>#N/A</v>
      </c>
      <c r="I6599" s="70"/>
      <c r="J6599">
        <v>175</v>
      </c>
      <c r="K6599">
        <v>2</v>
      </c>
      <c r="L6599">
        <v>1</v>
      </c>
      <c r="M6599">
        <v>4</v>
      </c>
      <c r="N6599" t="s">
        <v>176</v>
      </c>
      <c r="O6599" t="s">
        <v>161</v>
      </c>
      <c r="P6599" s="12">
        <v>25149</v>
      </c>
      <c r="Q6599" t="s">
        <v>194</v>
      </c>
      <c r="R6599" t="s">
        <v>177</v>
      </c>
      <c r="S6599" t="s">
        <v>162</v>
      </c>
      <c r="T6599" t="s">
        <v>166</v>
      </c>
      <c r="U6599">
        <v>3.6</v>
      </c>
      <c r="V6599">
        <v>3.1</v>
      </c>
      <c r="W6599">
        <v>2.8</v>
      </c>
      <c r="X6599">
        <v>3.14</v>
      </c>
      <c r="Y6599">
        <v>326955</v>
      </c>
      <c r="Z6599">
        <v>186831</v>
      </c>
      <c r="AA6599">
        <v>9341570</v>
      </c>
    </row>
    <row r="6600" spans="1:27" hidden="1">
      <c r="A6600" t="s">
        <v>6794</v>
      </c>
      <c r="B6600" t="s">
        <v>201</v>
      </c>
      <c r="C6600" t="s">
        <v>201</v>
      </c>
      <c r="D6600">
        <v>2335</v>
      </c>
      <c r="E6600" s="12">
        <v>39862</v>
      </c>
      <c r="F6600" s="72">
        <f t="shared" si="1114"/>
        <v>2009</v>
      </c>
      <c r="G6600" s="70">
        <f t="shared" si="1115"/>
        <v>8033.5417558886511</v>
      </c>
      <c r="H6600" s="70" t="e" cm="1">
        <f t="array" ref="H6600">INDEX(magic_bricks_appreciation_pivot!$A$13:$K$20,MATCH(C6600,magic_bricks_appreciation_pivot!$A$13:$A$20,0),1+MATCH(F6600,INDEX(magic_bricks_appreciation_pivot!$B$13:$K$13,0),0))</f>
        <v>#N/A</v>
      </c>
      <c r="I6600" s="70"/>
      <c r="J6600">
        <v>142</v>
      </c>
      <c r="K6600">
        <v>4</v>
      </c>
      <c r="L6600">
        <v>2</v>
      </c>
      <c r="M6600">
        <v>6</v>
      </c>
      <c r="N6600" t="s">
        <v>154</v>
      </c>
      <c r="O6600" t="s">
        <v>155</v>
      </c>
      <c r="P6600" s="12">
        <v>34022</v>
      </c>
      <c r="Q6600" t="s">
        <v>156</v>
      </c>
      <c r="R6600" t="s">
        <v>170</v>
      </c>
      <c r="S6600" t="s">
        <v>162</v>
      </c>
      <c r="T6600" t="s">
        <v>163</v>
      </c>
      <c r="U6600">
        <v>3.3</v>
      </c>
      <c r="V6600">
        <v>3.9</v>
      </c>
      <c r="W6600">
        <v>2.5</v>
      </c>
      <c r="X6600">
        <v>3.16</v>
      </c>
      <c r="Y6600">
        <v>750333</v>
      </c>
      <c r="Z6600">
        <v>356408</v>
      </c>
      <c r="AA6600">
        <v>18758320</v>
      </c>
    </row>
    <row r="6601" spans="1:27">
      <c r="A6601" t="s">
        <v>6795</v>
      </c>
      <c r="B6601" t="s">
        <v>39</v>
      </c>
      <c r="C6601" t="s">
        <v>39</v>
      </c>
      <c r="D6601">
        <v>1946</v>
      </c>
      <c r="E6601" s="12">
        <v>40570</v>
      </c>
      <c r="F6601" s="72">
        <f t="shared" si="1114"/>
        <v>2011</v>
      </c>
      <c r="G6601" s="70">
        <f t="shared" si="1115"/>
        <v>7480.2415210688596</v>
      </c>
      <c r="H6601" s="70" cm="1">
        <f t="array" ref="H6601">INDEX(magic_bricks_appreciation_pivot!$A$13:$K$20,MATCH(C6601,magic_bricks_appreciation_pivot!$A$13:$A$20,0),1+MATCH(F6601,INDEX(magic_bricks_appreciation_pivot!$B$13:$K$13,0),0))</f>
        <v>0.32133594787779113</v>
      </c>
      <c r="I6601" s="70">
        <f>G6601+G6601*H6601</f>
        <v>9883.9120205963318</v>
      </c>
      <c r="J6601">
        <v>90</v>
      </c>
      <c r="K6601">
        <v>2</v>
      </c>
      <c r="L6601">
        <v>1</v>
      </c>
      <c r="M6601">
        <v>5</v>
      </c>
      <c r="N6601" t="s">
        <v>176</v>
      </c>
      <c r="O6601" t="s">
        <v>155</v>
      </c>
      <c r="P6601" s="12">
        <v>27430</v>
      </c>
      <c r="Q6601" t="s">
        <v>169</v>
      </c>
      <c r="R6601" t="s">
        <v>165</v>
      </c>
      <c r="S6601" t="s">
        <v>178</v>
      </c>
      <c r="T6601" t="s">
        <v>182</v>
      </c>
      <c r="U6601">
        <v>3.7</v>
      </c>
      <c r="V6601">
        <v>4.8</v>
      </c>
      <c r="W6601">
        <v>4.8</v>
      </c>
      <c r="X6601">
        <v>4.415</v>
      </c>
      <c r="Y6601">
        <v>378470</v>
      </c>
      <c r="Z6601">
        <v>247461</v>
      </c>
      <c r="AA6601">
        <v>14556550</v>
      </c>
    </row>
    <row r="6602" spans="1:27" hidden="1">
      <c r="A6602" t="s">
        <v>6796</v>
      </c>
      <c r="B6602" t="s">
        <v>39</v>
      </c>
      <c r="C6602" t="s">
        <v>39</v>
      </c>
      <c r="D6602">
        <v>1554</v>
      </c>
      <c r="E6602" s="12">
        <v>39273</v>
      </c>
      <c r="F6602" s="72">
        <f t="shared" si="1114"/>
        <v>2007</v>
      </c>
      <c r="G6602" s="70">
        <f t="shared" si="1115"/>
        <v>8297.0720720720728</v>
      </c>
      <c r="H6602" s="70" t="e" cm="1">
        <f t="array" ref="H6602">INDEX(magic_bricks_appreciation_pivot!$A$13:$K$20,MATCH(C6602,magic_bricks_appreciation_pivot!$A$13:$A$20,0),1+MATCH(F6602,INDEX(magic_bricks_appreciation_pivot!$B$13:$K$13,0),0))</f>
        <v>#N/A</v>
      </c>
      <c r="I6602" s="70"/>
      <c r="J6602">
        <v>190</v>
      </c>
      <c r="K6602">
        <v>1</v>
      </c>
      <c r="L6602">
        <v>1</v>
      </c>
      <c r="M6602">
        <v>4</v>
      </c>
      <c r="N6602" t="s">
        <v>184</v>
      </c>
      <c r="O6602" t="s">
        <v>161</v>
      </c>
      <c r="P6602" s="12">
        <v>37448</v>
      </c>
      <c r="Q6602" t="s">
        <v>194</v>
      </c>
      <c r="R6602" t="s">
        <v>177</v>
      </c>
      <c r="S6602" t="s">
        <v>162</v>
      </c>
      <c r="T6602" t="s">
        <v>182</v>
      </c>
      <c r="U6602">
        <v>2.6</v>
      </c>
      <c r="V6602">
        <v>3.1</v>
      </c>
      <c r="W6602">
        <v>4.0999999999999996</v>
      </c>
      <c r="X6602">
        <v>3.3250000000000002</v>
      </c>
      <c r="Y6602">
        <v>399703</v>
      </c>
      <c r="Z6602">
        <v>103149</v>
      </c>
      <c r="AA6602">
        <v>12893650</v>
      </c>
    </row>
    <row r="6603" spans="1:27" hidden="1">
      <c r="A6603" t="s">
        <v>6797</v>
      </c>
      <c r="B6603" t="s">
        <v>175</v>
      </c>
      <c r="C6603" t="s">
        <v>34</v>
      </c>
      <c r="D6603">
        <v>1039</v>
      </c>
      <c r="E6603" s="12">
        <v>39153</v>
      </c>
      <c r="F6603" s="72">
        <f t="shared" si="1114"/>
        <v>2007</v>
      </c>
      <c r="G6603" s="70">
        <f t="shared" si="1115"/>
        <v>7076.7853705486041</v>
      </c>
      <c r="H6603" s="70" t="e" cm="1">
        <f t="array" ref="H6603">INDEX(magic_bricks_appreciation_pivot!$A$13:$K$20,MATCH(C6603,magic_bricks_appreciation_pivot!$A$13:$A$20,0),1+MATCH(F6603,INDEX(magic_bricks_appreciation_pivot!$B$13:$K$13,0),0))</f>
        <v>#N/A</v>
      </c>
      <c r="I6603" s="70"/>
      <c r="J6603">
        <v>39</v>
      </c>
      <c r="K6603">
        <v>1</v>
      </c>
      <c r="L6603">
        <v>1</v>
      </c>
      <c r="M6603">
        <v>3</v>
      </c>
      <c r="N6603" t="s">
        <v>168</v>
      </c>
      <c r="O6603" t="s">
        <v>161</v>
      </c>
      <c r="P6603" s="12">
        <v>31488</v>
      </c>
      <c r="Q6603" t="s">
        <v>169</v>
      </c>
      <c r="R6603" t="s">
        <v>165</v>
      </c>
      <c r="S6603" t="s">
        <v>178</v>
      </c>
      <c r="T6603" t="s">
        <v>163</v>
      </c>
      <c r="U6603">
        <v>4.5</v>
      </c>
      <c r="V6603">
        <v>2.8</v>
      </c>
      <c r="W6603">
        <v>2.4</v>
      </c>
      <c r="X6603">
        <v>3.19</v>
      </c>
      <c r="Y6603">
        <v>198525</v>
      </c>
      <c r="Z6603">
        <v>51469</v>
      </c>
      <c r="AA6603">
        <v>7352780</v>
      </c>
    </row>
    <row r="6604" spans="1:27" hidden="1">
      <c r="A6604" t="s">
        <v>6798</v>
      </c>
      <c r="B6604" t="s">
        <v>201</v>
      </c>
      <c r="C6604" t="s">
        <v>201</v>
      </c>
      <c r="D6604">
        <v>1703</v>
      </c>
      <c r="E6604" s="12">
        <v>39702</v>
      </c>
      <c r="F6604" s="72">
        <f t="shared" si="1114"/>
        <v>2008</v>
      </c>
      <c r="G6604" s="70">
        <f t="shared" si="1115"/>
        <v>9566.0598943041696</v>
      </c>
      <c r="H6604" s="70" t="e" cm="1">
        <f t="array" ref="H6604">INDEX(magic_bricks_appreciation_pivot!$A$13:$K$20,MATCH(C6604,magic_bricks_appreciation_pivot!$A$13:$A$20,0),1+MATCH(F6604,INDEX(magic_bricks_appreciation_pivot!$B$13:$K$13,0),0))</f>
        <v>#N/A</v>
      </c>
      <c r="I6604" s="70"/>
      <c r="J6604">
        <v>104</v>
      </c>
      <c r="K6604">
        <v>2</v>
      </c>
      <c r="L6604">
        <v>1</v>
      </c>
      <c r="M6604">
        <v>4</v>
      </c>
      <c r="N6604" t="s">
        <v>184</v>
      </c>
      <c r="O6604" t="s">
        <v>155</v>
      </c>
      <c r="P6604" s="12">
        <v>36052</v>
      </c>
      <c r="Q6604" t="s">
        <v>156</v>
      </c>
      <c r="R6604" t="s">
        <v>157</v>
      </c>
      <c r="S6604" t="s">
        <v>158</v>
      </c>
      <c r="T6604" t="s">
        <v>182</v>
      </c>
      <c r="U6604">
        <v>2.5</v>
      </c>
      <c r="V6604">
        <v>2.5</v>
      </c>
      <c r="W6604">
        <v>3.9</v>
      </c>
      <c r="X6604">
        <v>3.06</v>
      </c>
      <c r="Y6604">
        <v>505021</v>
      </c>
      <c r="Z6604">
        <v>342111</v>
      </c>
      <c r="AA6604">
        <v>16291000</v>
      </c>
    </row>
    <row r="6605" spans="1:27">
      <c r="A6605" t="s">
        <v>6799</v>
      </c>
      <c r="B6605" t="s">
        <v>175</v>
      </c>
      <c r="C6605" t="s">
        <v>34</v>
      </c>
      <c r="D6605">
        <v>883</v>
      </c>
      <c r="E6605" s="12">
        <v>40981</v>
      </c>
      <c r="F6605" s="72">
        <f t="shared" si="1114"/>
        <v>2012</v>
      </c>
      <c r="G6605" s="70">
        <f t="shared" si="1115"/>
        <v>9032.1064552661373</v>
      </c>
      <c r="H6605" s="70" cm="1">
        <f t="array" ref="H6605">INDEX(magic_bricks_appreciation_pivot!$A$13:$K$20,MATCH(C6605,magic_bricks_appreciation_pivot!$A$13:$A$20,0),1+MATCH(F6605,INDEX(magic_bricks_appreciation_pivot!$B$13:$K$13,0),0))</f>
        <v>0.22606337179266398</v>
      </c>
      <c r="I6605" s="70">
        <f>G6605+G6605*H6605</f>
        <v>11073.934894933886</v>
      </c>
      <c r="J6605">
        <v>196</v>
      </c>
      <c r="K6605">
        <v>1</v>
      </c>
      <c r="L6605">
        <v>1</v>
      </c>
      <c r="M6605">
        <v>3</v>
      </c>
      <c r="N6605" t="s">
        <v>184</v>
      </c>
      <c r="O6605" t="s">
        <v>161</v>
      </c>
      <c r="P6605" s="12">
        <v>34776</v>
      </c>
      <c r="Q6605" t="s">
        <v>194</v>
      </c>
      <c r="R6605" t="s">
        <v>177</v>
      </c>
      <c r="S6605" t="s">
        <v>158</v>
      </c>
      <c r="T6605" t="s">
        <v>166</v>
      </c>
      <c r="U6605">
        <v>3.7</v>
      </c>
      <c r="V6605">
        <v>3.1</v>
      </c>
      <c r="W6605">
        <v>4.0999999999999996</v>
      </c>
      <c r="X6605">
        <v>3.58</v>
      </c>
      <c r="Y6605">
        <v>263187</v>
      </c>
      <c r="Z6605">
        <v>31901</v>
      </c>
      <c r="AA6605">
        <v>7975350</v>
      </c>
    </row>
    <row r="6606" spans="1:27" hidden="1">
      <c r="A6606" t="s">
        <v>6800</v>
      </c>
      <c r="B6606" t="s">
        <v>175</v>
      </c>
      <c r="C6606" t="s">
        <v>34</v>
      </c>
      <c r="D6606">
        <v>1226</v>
      </c>
      <c r="E6606" s="12">
        <v>39148</v>
      </c>
      <c r="F6606" s="72">
        <f t="shared" si="1114"/>
        <v>2007</v>
      </c>
      <c r="G6606" s="70">
        <f t="shared" si="1115"/>
        <v>8046.3295269168029</v>
      </c>
      <c r="H6606" s="70" t="e" cm="1">
        <f t="array" ref="H6606">INDEX(magic_bricks_appreciation_pivot!$A$13:$K$20,MATCH(C6606,magic_bricks_appreciation_pivot!$A$13:$A$20,0),1+MATCH(F6606,INDEX(magic_bricks_appreciation_pivot!$B$13:$K$13,0),0))</f>
        <v>#N/A</v>
      </c>
      <c r="I6606" s="70"/>
      <c r="J6606">
        <v>91</v>
      </c>
      <c r="K6606">
        <v>2</v>
      </c>
      <c r="L6606">
        <v>1</v>
      </c>
      <c r="M6606">
        <v>4</v>
      </c>
      <c r="N6606" t="s">
        <v>154</v>
      </c>
      <c r="O6606" t="s">
        <v>155</v>
      </c>
      <c r="P6606" s="12">
        <v>24548</v>
      </c>
      <c r="Q6606" t="s">
        <v>194</v>
      </c>
      <c r="R6606" t="s">
        <v>170</v>
      </c>
      <c r="S6606" t="s">
        <v>178</v>
      </c>
      <c r="T6606" t="s">
        <v>182</v>
      </c>
      <c r="U6606">
        <v>4.7</v>
      </c>
      <c r="V6606">
        <v>4.5</v>
      </c>
      <c r="W6606">
        <v>4.9000000000000004</v>
      </c>
      <c r="X6606">
        <v>4.68</v>
      </c>
      <c r="Y6606">
        <v>325538</v>
      </c>
      <c r="Z6606">
        <v>138107</v>
      </c>
      <c r="AA6606">
        <v>9864800</v>
      </c>
    </row>
    <row r="6607" spans="1:27" hidden="1">
      <c r="A6607" t="s">
        <v>6801</v>
      </c>
      <c r="B6607" t="s">
        <v>39</v>
      </c>
      <c r="C6607" t="s">
        <v>39</v>
      </c>
      <c r="D6607">
        <v>1867</v>
      </c>
      <c r="E6607" s="12">
        <v>39675</v>
      </c>
      <c r="F6607" s="72">
        <f t="shared" si="1114"/>
        <v>2008</v>
      </c>
      <c r="G6607" s="70">
        <f t="shared" si="1115"/>
        <v>6273.7653990358867</v>
      </c>
      <c r="H6607" s="70" t="e" cm="1">
        <f t="array" ref="H6607">INDEX(magic_bricks_appreciation_pivot!$A$13:$K$20,MATCH(C6607,magic_bricks_appreciation_pivot!$A$13:$A$20,0),1+MATCH(F6607,INDEX(magic_bricks_appreciation_pivot!$B$13:$K$13,0),0))</f>
        <v>#N/A</v>
      </c>
      <c r="I6607" s="70"/>
      <c r="J6607">
        <v>14</v>
      </c>
      <c r="K6607">
        <v>2</v>
      </c>
      <c r="L6607">
        <v>1</v>
      </c>
      <c r="M6607">
        <v>5</v>
      </c>
      <c r="N6607" t="s">
        <v>176</v>
      </c>
      <c r="O6607" t="s">
        <v>161</v>
      </c>
      <c r="P6607" s="12">
        <v>24710</v>
      </c>
      <c r="Q6607" t="s">
        <v>194</v>
      </c>
      <c r="R6607" t="s">
        <v>177</v>
      </c>
      <c r="S6607" t="s">
        <v>162</v>
      </c>
      <c r="T6607" t="s">
        <v>163</v>
      </c>
      <c r="U6607">
        <v>3.4</v>
      </c>
      <c r="V6607">
        <v>3.6</v>
      </c>
      <c r="W6607">
        <v>3.5</v>
      </c>
      <c r="X6607">
        <v>3.49</v>
      </c>
      <c r="Y6607">
        <v>363107</v>
      </c>
      <c r="Z6607">
        <v>93705</v>
      </c>
      <c r="AA6607">
        <v>11713120</v>
      </c>
    </row>
    <row r="6608" spans="1:27">
      <c r="A6608" t="s">
        <v>6802</v>
      </c>
      <c r="B6608" t="s">
        <v>75</v>
      </c>
      <c r="C6608" t="s">
        <v>75</v>
      </c>
      <c r="D6608">
        <v>1950</v>
      </c>
      <c r="E6608" s="12">
        <v>40360</v>
      </c>
      <c r="F6608" s="72">
        <f t="shared" si="1114"/>
        <v>2010</v>
      </c>
      <c r="G6608" s="70">
        <f t="shared" si="1115"/>
        <v>6541.169230769231</v>
      </c>
      <c r="H6608" s="70" cm="1">
        <f t="array" ref="H6608">INDEX(magic_bricks_appreciation_pivot!$A$13:$K$20,MATCH(C6608,magic_bricks_appreciation_pivot!$A$13:$A$20,0),1+MATCH(F6608,INDEX(magic_bricks_appreciation_pivot!$B$13:$K$13,0),0))</f>
        <v>0.78146973215161719</v>
      </c>
      <c r="I6608" s="70">
        <f t="shared" ref="I6608:I6610" si="1117">G6608+G6608*H6608</f>
        <v>11652.894997496862</v>
      </c>
      <c r="J6608">
        <v>130</v>
      </c>
      <c r="K6608">
        <v>2</v>
      </c>
      <c r="L6608">
        <v>1</v>
      </c>
      <c r="M6608">
        <v>5</v>
      </c>
      <c r="N6608" t="s">
        <v>176</v>
      </c>
      <c r="O6608" t="s">
        <v>161</v>
      </c>
      <c r="P6608" s="12">
        <v>24300</v>
      </c>
      <c r="Q6608" t="s">
        <v>169</v>
      </c>
      <c r="R6608" t="s">
        <v>165</v>
      </c>
      <c r="S6608" t="s">
        <v>158</v>
      </c>
      <c r="T6608" t="s">
        <v>163</v>
      </c>
      <c r="U6608">
        <v>3.9</v>
      </c>
      <c r="V6608">
        <v>4</v>
      </c>
      <c r="W6608">
        <v>3.6</v>
      </c>
      <c r="X6608">
        <v>3.79</v>
      </c>
      <c r="Y6608">
        <v>331637</v>
      </c>
      <c r="Z6608">
        <v>89287</v>
      </c>
      <c r="AA6608">
        <v>12755280</v>
      </c>
    </row>
    <row r="6609" spans="1:27">
      <c r="A6609" t="s">
        <v>6803</v>
      </c>
      <c r="B6609" t="s">
        <v>175</v>
      </c>
      <c r="C6609" t="s">
        <v>34</v>
      </c>
      <c r="D6609">
        <v>1062</v>
      </c>
      <c r="E6609" s="12">
        <v>40334</v>
      </c>
      <c r="F6609" s="72">
        <f t="shared" si="1114"/>
        <v>2010</v>
      </c>
      <c r="G6609" s="70">
        <f t="shared" si="1115"/>
        <v>9404.0866290018839</v>
      </c>
      <c r="H6609" s="70" cm="1">
        <f t="array" ref="H6609">INDEX(magic_bricks_appreciation_pivot!$A$13:$K$20,MATCH(C6609,magic_bricks_appreciation_pivot!$A$13:$A$20,0),1+MATCH(F6609,INDEX(magic_bricks_appreciation_pivot!$B$13:$K$13,0),0))</f>
        <v>0.46848170778869208</v>
      </c>
      <c r="I6609" s="70">
        <f t="shared" si="1117"/>
        <v>13809.729193149491</v>
      </c>
      <c r="J6609">
        <v>105</v>
      </c>
      <c r="K6609">
        <v>1</v>
      </c>
      <c r="L6609">
        <v>1</v>
      </c>
      <c r="M6609">
        <v>3</v>
      </c>
      <c r="N6609" t="s">
        <v>184</v>
      </c>
      <c r="O6609" t="s">
        <v>155</v>
      </c>
      <c r="P6609" s="12">
        <v>37414</v>
      </c>
      <c r="Q6609" t="s">
        <v>169</v>
      </c>
      <c r="R6609" t="s">
        <v>157</v>
      </c>
      <c r="S6609" t="s">
        <v>178</v>
      </c>
      <c r="T6609" t="s">
        <v>166</v>
      </c>
      <c r="U6609">
        <v>3.3</v>
      </c>
      <c r="V6609">
        <v>2.2999999999999998</v>
      </c>
      <c r="W6609">
        <v>3.1</v>
      </c>
      <c r="X6609">
        <v>2.84</v>
      </c>
      <c r="Y6609">
        <v>269653</v>
      </c>
      <c r="Z6609">
        <v>129833</v>
      </c>
      <c r="AA6609">
        <v>9987140</v>
      </c>
    </row>
    <row r="6610" spans="1:27">
      <c r="A6610" t="s">
        <v>6804</v>
      </c>
      <c r="B6610" t="s">
        <v>175</v>
      </c>
      <c r="C6610" t="s">
        <v>34</v>
      </c>
      <c r="D6610">
        <v>870</v>
      </c>
      <c r="E6610" s="12">
        <v>41818</v>
      </c>
      <c r="F6610" s="72">
        <f t="shared" si="1114"/>
        <v>2014</v>
      </c>
      <c r="G6610" s="70">
        <f t="shared" si="1115"/>
        <v>10573.160919540231</v>
      </c>
      <c r="H6610" s="70" cm="1">
        <f t="array" ref="H6610">INDEX(magic_bricks_appreciation_pivot!$A$13:$K$20,MATCH(C6610,magic_bricks_appreciation_pivot!$A$13:$A$20,0),1+MATCH(F6610,INDEX(magic_bricks_appreciation_pivot!$B$13:$K$13,0),0))</f>
        <v>5.1040744021257752E-2</v>
      </c>
      <c r="I6610" s="70">
        <f t="shared" si="1117"/>
        <v>11112.82291953005</v>
      </c>
      <c r="J6610">
        <v>131</v>
      </c>
      <c r="K6610">
        <v>1</v>
      </c>
      <c r="L6610">
        <v>1</v>
      </c>
      <c r="M6610">
        <v>3</v>
      </c>
      <c r="N6610" t="s">
        <v>176</v>
      </c>
      <c r="O6610" t="s">
        <v>155</v>
      </c>
      <c r="P6610" s="12">
        <v>34153</v>
      </c>
      <c r="Q6610" t="s">
        <v>169</v>
      </c>
      <c r="R6610" t="s">
        <v>165</v>
      </c>
      <c r="S6610" t="s">
        <v>162</v>
      </c>
      <c r="T6610" t="s">
        <v>166</v>
      </c>
      <c r="U6610">
        <v>4.2</v>
      </c>
      <c r="V6610">
        <v>3</v>
      </c>
      <c r="W6610">
        <v>3.2</v>
      </c>
      <c r="X6610">
        <v>3.42</v>
      </c>
      <c r="Y6610">
        <v>266761</v>
      </c>
      <c r="Z6610">
        <v>101185</v>
      </c>
      <c r="AA6610">
        <v>9198650</v>
      </c>
    </row>
    <row r="6611" spans="1:27" hidden="1">
      <c r="A6611" t="s">
        <v>6805</v>
      </c>
      <c r="B6611" t="s">
        <v>175</v>
      </c>
      <c r="C6611" t="s">
        <v>34</v>
      </c>
      <c r="D6611">
        <v>1032</v>
      </c>
      <c r="E6611" s="12">
        <v>39720</v>
      </c>
      <c r="F6611" s="72">
        <f t="shared" si="1114"/>
        <v>2008</v>
      </c>
      <c r="G6611" s="70">
        <f t="shared" si="1115"/>
        <v>10188.410852713178</v>
      </c>
      <c r="H6611" s="70" t="e" cm="1">
        <f t="array" ref="H6611">INDEX(magic_bricks_appreciation_pivot!$A$13:$K$20,MATCH(C6611,magic_bricks_appreciation_pivot!$A$13:$A$20,0),1+MATCH(F6611,INDEX(magic_bricks_appreciation_pivot!$B$13:$K$13,0),0))</f>
        <v>#N/A</v>
      </c>
      <c r="I6611" s="70"/>
      <c r="J6611">
        <v>33</v>
      </c>
      <c r="K6611">
        <v>1</v>
      </c>
      <c r="L6611">
        <v>1</v>
      </c>
      <c r="M6611">
        <v>3</v>
      </c>
      <c r="N6611" t="s">
        <v>168</v>
      </c>
      <c r="O6611" t="s">
        <v>155</v>
      </c>
      <c r="P6611" s="12">
        <v>38260</v>
      </c>
      <c r="Q6611" t="s">
        <v>169</v>
      </c>
      <c r="R6611" t="s">
        <v>165</v>
      </c>
      <c r="S6611" t="s">
        <v>158</v>
      </c>
      <c r="T6611" t="s">
        <v>182</v>
      </c>
      <c r="U6611">
        <v>2.8</v>
      </c>
      <c r="V6611">
        <v>4.4000000000000004</v>
      </c>
      <c r="W6611">
        <v>3.7</v>
      </c>
      <c r="X6611">
        <v>3.71</v>
      </c>
      <c r="Y6611">
        <v>315433</v>
      </c>
      <c r="Z6611">
        <v>73601</v>
      </c>
      <c r="AA6611">
        <v>10514440</v>
      </c>
    </row>
    <row r="6612" spans="1:27">
      <c r="A6612" t="s">
        <v>6806</v>
      </c>
      <c r="B6612" t="s">
        <v>56</v>
      </c>
      <c r="C6612" t="s">
        <v>56</v>
      </c>
      <c r="D6612">
        <v>1015</v>
      </c>
      <c r="E6612" s="12">
        <v>40399</v>
      </c>
      <c r="F6612" s="72">
        <f t="shared" si="1114"/>
        <v>2010</v>
      </c>
      <c r="G6612" s="70">
        <f t="shared" si="1115"/>
        <v>11911.379310344828</v>
      </c>
      <c r="H6612" s="70" cm="1">
        <f t="array" ref="H6612">INDEX(magic_bricks_appreciation_pivot!$A$13:$K$20,MATCH(C6612,magic_bricks_appreciation_pivot!$A$13:$A$20,0),1+MATCH(F6612,INDEX(magic_bricks_appreciation_pivot!$B$13:$K$13,0),0))</f>
        <v>0.62795711804515786</v>
      </c>
      <c r="I6612" s="70">
        <f t="shared" ref="I6612:I6619" si="1118">G6612+G6612*H6612</f>
        <v>19391.214734011686</v>
      </c>
      <c r="J6612">
        <v>69</v>
      </c>
      <c r="K6612">
        <v>1</v>
      </c>
      <c r="L6612">
        <v>1</v>
      </c>
      <c r="M6612">
        <v>3</v>
      </c>
      <c r="N6612" t="s">
        <v>154</v>
      </c>
      <c r="O6612" t="s">
        <v>155</v>
      </c>
      <c r="P6612" s="12">
        <v>36749</v>
      </c>
      <c r="Q6612" t="s">
        <v>156</v>
      </c>
      <c r="R6612" t="s">
        <v>157</v>
      </c>
      <c r="S6612" t="s">
        <v>162</v>
      </c>
      <c r="T6612" t="s">
        <v>159</v>
      </c>
      <c r="U6612">
        <v>4.0999999999999996</v>
      </c>
      <c r="V6612">
        <v>4.3</v>
      </c>
      <c r="W6612">
        <v>3.8</v>
      </c>
      <c r="X6612">
        <v>3.99</v>
      </c>
      <c r="Y6612">
        <v>398972</v>
      </c>
      <c r="Z6612">
        <v>84630</v>
      </c>
      <c r="AA6612">
        <v>12090050</v>
      </c>
    </row>
    <row r="6613" spans="1:27">
      <c r="A6613" t="s">
        <v>6807</v>
      </c>
      <c r="B6613" t="s">
        <v>201</v>
      </c>
      <c r="C6613" t="s">
        <v>201</v>
      </c>
      <c r="D6613">
        <v>2289</v>
      </c>
      <c r="E6613" s="12">
        <v>40858</v>
      </c>
      <c r="F6613" s="72">
        <f t="shared" si="1114"/>
        <v>2011</v>
      </c>
      <c r="G6613" s="70">
        <f t="shared" si="1115"/>
        <v>5663.9405854084753</v>
      </c>
      <c r="H6613" s="70" cm="1">
        <f t="array" ref="H6613">INDEX(magic_bricks_appreciation_pivot!$A$13:$K$20,MATCH(C6613,magic_bricks_appreciation_pivot!$A$13:$A$20,0),1+MATCH(F6613,INDEX(magic_bricks_appreciation_pivot!$B$13:$K$13,0),0))</f>
        <v>0.57884713052310821</v>
      </c>
      <c r="I6613" s="70">
        <f t="shared" si="1118"/>
        <v>8942.4963407255455</v>
      </c>
      <c r="J6613">
        <v>195</v>
      </c>
      <c r="K6613">
        <v>4</v>
      </c>
      <c r="L6613">
        <v>2</v>
      </c>
      <c r="M6613">
        <v>6</v>
      </c>
      <c r="N6613" t="s">
        <v>193</v>
      </c>
      <c r="O6613" t="s">
        <v>161</v>
      </c>
      <c r="P6613" s="12">
        <v>37573</v>
      </c>
      <c r="Q6613" t="s">
        <v>169</v>
      </c>
      <c r="R6613" t="s">
        <v>170</v>
      </c>
      <c r="S6613" t="s">
        <v>158</v>
      </c>
      <c r="T6613" t="s">
        <v>182</v>
      </c>
      <c r="U6613">
        <v>2.7</v>
      </c>
      <c r="V6613">
        <v>4.2</v>
      </c>
      <c r="W6613">
        <v>3.7</v>
      </c>
      <c r="X6613">
        <v>3.55</v>
      </c>
      <c r="Y6613">
        <v>609344</v>
      </c>
      <c r="Z6613">
        <v>233366</v>
      </c>
      <c r="AA6613">
        <v>12964760</v>
      </c>
    </row>
    <row r="6614" spans="1:27">
      <c r="A6614" t="s">
        <v>6808</v>
      </c>
      <c r="B6614" t="s">
        <v>56</v>
      </c>
      <c r="C6614" t="s">
        <v>56</v>
      </c>
      <c r="D6614">
        <v>785</v>
      </c>
      <c r="E6614" s="12">
        <v>40624</v>
      </c>
      <c r="F6614" s="72">
        <f t="shared" si="1114"/>
        <v>2011</v>
      </c>
      <c r="G6614" s="70">
        <f t="shared" si="1115"/>
        <v>11324.025477707006</v>
      </c>
      <c r="H6614" s="70" cm="1">
        <f t="array" ref="H6614">INDEX(magic_bricks_appreciation_pivot!$A$13:$K$20,MATCH(C6614,magic_bricks_appreciation_pivot!$A$13:$A$20,0),1+MATCH(F6614,INDEX(magic_bricks_appreciation_pivot!$B$13:$K$13,0),0))</f>
        <v>0.33228770983948047</v>
      </c>
      <c r="I6614" s="70">
        <f t="shared" si="1118"/>
        <v>15086.859969858197</v>
      </c>
      <c r="J6614">
        <v>109</v>
      </c>
      <c r="K6614">
        <v>1</v>
      </c>
      <c r="L6614">
        <v>1</v>
      </c>
      <c r="M6614">
        <v>2</v>
      </c>
      <c r="N6614" t="s">
        <v>176</v>
      </c>
      <c r="O6614" t="s">
        <v>155</v>
      </c>
      <c r="P6614" s="12">
        <v>31864</v>
      </c>
      <c r="Q6614" t="s">
        <v>156</v>
      </c>
      <c r="R6614" t="s">
        <v>177</v>
      </c>
      <c r="S6614" t="s">
        <v>178</v>
      </c>
      <c r="T6614" t="s">
        <v>173</v>
      </c>
      <c r="U6614">
        <v>4.8</v>
      </c>
      <c r="V6614">
        <v>3.6</v>
      </c>
      <c r="W6614">
        <v>5</v>
      </c>
      <c r="X6614">
        <v>4.66</v>
      </c>
      <c r="Y6614">
        <v>275570</v>
      </c>
      <c r="Z6614">
        <v>115562</v>
      </c>
      <c r="AA6614">
        <v>8889360</v>
      </c>
    </row>
    <row r="6615" spans="1:27">
      <c r="A6615" t="s">
        <v>6809</v>
      </c>
      <c r="B6615" t="s">
        <v>56</v>
      </c>
      <c r="C6615" t="s">
        <v>56</v>
      </c>
      <c r="D6615">
        <v>878</v>
      </c>
      <c r="E6615" s="12">
        <v>40880</v>
      </c>
      <c r="F6615" s="72">
        <f t="shared" si="1114"/>
        <v>2011</v>
      </c>
      <c r="G6615" s="70">
        <f t="shared" si="1115"/>
        <v>9358.7471526195895</v>
      </c>
      <c r="H6615" s="70" cm="1">
        <f t="array" ref="H6615">INDEX(magic_bricks_appreciation_pivot!$A$13:$K$20,MATCH(C6615,magic_bricks_appreciation_pivot!$A$13:$A$20,0),1+MATCH(F6615,INDEX(magic_bricks_appreciation_pivot!$B$13:$K$13,0),0))</f>
        <v>0.33228770983948047</v>
      </c>
      <c r="I6615" s="70">
        <f t="shared" si="1118"/>
        <v>12468.543810930312</v>
      </c>
      <c r="J6615">
        <v>181</v>
      </c>
      <c r="K6615">
        <v>1</v>
      </c>
      <c r="L6615">
        <v>1</v>
      </c>
      <c r="M6615">
        <v>3</v>
      </c>
      <c r="N6615" t="s">
        <v>168</v>
      </c>
      <c r="O6615" t="s">
        <v>161</v>
      </c>
      <c r="P6615" s="12">
        <v>29200</v>
      </c>
      <c r="Q6615" t="s">
        <v>194</v>
      </c>
      <c r="R6615" t="s">
        <v>165</v>
      </c>
      <c r="S6615" t="s">
        <v>158</v>
      </c>
      <c r="T6615" t="s">
        <v>182</v>
      </c>
      <c r="U6615">
        <v>4.8</v>
      </c>
      <c r="V6615">
        <v>4.7</v>
      </c>
      <c r="W6615">
        <v>2.5</v>
      </c>
      <c r="X6615">
        <v>3.63</v>
      </c>
      <c r="Y6615">
        <v>320462</v>
      </c>
      <c r="Z6615">
        <v>82170</v>
      </c>
      <c r="AA6615">
        <v>8216980</v>
      </c>
    </row>
    <row r="6616" spans="1:27">
      <c r="A6616" t="s">
        <v>6810</v>
      </c>
      <c r="B6616" t="s">
        <v>75</v>
      </c>
      <c r="C6616" t="s">
        <v>75</v>
      </c>
      <c r="D6616">
        <v>1884</v>
      </c>
      <c r="E6616" s="12">
        <v>42005</v>
      </c>
      <c r="F6616" s="72">
        <f t="shared" si="1114"/>
        <v>2015</v>
      </c>
      <c r="G6616" s="70">
        <f t="shared" si="1115"/>
        <v>7879.3789808917199</v>
      </c>
      <c r="H6616" s="70" cm="1">
        <f t="array" ref="H6616">INDEX(magic_bricks_appreciation_pivot!$A$13:$K$20,MATCH(C6616,magic_bricks_appreciation_pivot!$A$13:$A$20,0),1+MATCH(F6616,INDEX(magic_bricks_appreciation_pivot!$B$13:$K$13,0),0))</f>
        <v>0.14032112876551739</v>
      </c>
      <c r="I6616" s="70">
        <f t="shared" si="1118"/>
        <v>8985.0223334617385</v>
      </c>
      <c r="J6616">
        <v>99</v>
      </c>
      <c r="K6616">
        <v>2</v>
      </c>
      <c r="L6616">
        <v>1</v>
      </c>
      <c r="M6616">
        <v>5</v>
      </c>
      <c r="N6616" t="s">
        <v>154</v>
      </c>
      <c r="O6616" t="s">
        <v>155</v>
      </c>
      <c r="P6616" s="12">
        <v>35070</v>
      </c>
      <c r="Q6616" t="s">
        <v>169</v>
      </c>
      <c r="R6616" t="s">
        <v>177</v>
      </c>
      <c r="S6616" t="s">
        <v>162</v>
      </c>
      <c r="T6616" t="s">
        <v>163</v>
      </c>
      <c r="U6616">
        <v>3.3</v>
      </c>
      <c r="V6616">
        <v>4.0999999999999996</v>
      </c>
      <c r="W6616">
        <v>4</v>
      </c>
      <c r="X6616">
        <v>3.8149999999999999</v>
      </c>
      <c r="Y6616">
        <v>593790</v>
      </c>
      <c r="Z6616">
        <v>178137</v>
      </c>
      <c r="AA6616">
        <v>14844750</v>
      </c>
    </row>
    <row r="6617" spans="1:27">
      <c r="A6617" t="s">
        <v>6811</v>
      </c>
      <c r="B6617" t="s">
        <v>56</v>
      </c>
      <c r="C6617" t="s">
        <v>56</v>
      </c>
      <c r="D6617">
        <v>852</v>
      </c>
      <c r="E6617" s="12">
        <v>40420</v>
      </c>
      <c r="F6617" s="72">
        <f t="shared" si="1114"/>
        <v>2010</v>
      </c>
      <c r="G6617" s="70">
        <f t="shared" si="1115"/>
        <v>12493.157276995305</v>
      </c>
      <c r="H6617" s="70" cm="1">
        <f t="array" ref="H6617">INDEX(magic_bricks_appreciation_pivot!$A$13:$K$20,MATCH(C6617,magic_bricks_appreciation_pivot!$A$13:$A$20,0),1+MATCH(F6617,INDEX(magic_bricks_appreciation_pivot!$B$13:$K$13,0),0))</f>
        <v>0.62795711804515786</v>
      </c>
      <c r="I6617" s="70">
        <f t="shared" si="1118"/>
        <v>20338.324315942169</v>
      </c>
      <c r="J6617">
        <v>55</v>
      </c>
      <c r="K6617">
        <v>1</v>
      </c>
      <c r="L6617">
        <v>1</v>
      </c>
      <c r="M6617">
        <v>3</v>
      </c>
      <c r="N6617" t="s">
        <v>176</v>
      </c>
      <c r="O6617" t="s">
        <v>155</v>
      </c>
      <c r="P6617" s="12">
        <v>33850</v>
      </c>
      <c r="Q6617" t="s">
        <v>156</v>
      </c>
      <c r="R6617" t="s">
        <v>165</v>
      </c>
      <c r="S6617" t="s">
        <v>162</v>
      </c>
      <c r="T6617" t="s">
        <v>173</v>
      </c>
      <c r="U6617">
        <v>2.4</v>
      </c>
      <c r="V6617">
        <v>4.2</v>
      </c>
      <c r="W6617">
        <v>4.7</v>
      </c>
      <c r="X6617">
        <v>3.91</v>
      </c>
      <c r="Y6617">
        <v>415123</v>
      </c>
      <c r="Z6617">
        <v>106442</v>
      </c>
      <c r="AA6617">
        <v>10644170</v>
      </c>
    </row>
    <row r="6618" spans="1:27">
      <c r="A6618" t="s">
        <v>6812</v>
      </c>
      <c r="B6618" t="s">
        <v>23</v>
      </c>
      <c r="C6618" t="s">
        <v>23</v>
      </c>
      <c r="D6618">
        <v>1155</v>
      </c>
      <c r="E6618" s="12">
        <v>40940</v>
      </c>
      <c r="F6618" s="72">
        <f t="shared" si="1114"/>
        <v>2012</v>
      </c>
      <c r="G6618" s="70">
        <f t="shared" si="1115"/>
        <v>6300.757575757576</v>
      </c>
      <c r="H6618" s="70" cm="1">
        <f t="array" ref="H6618">INDEX(magic_bricks_appreciation_pivot!$A$13:$K$20,MATCH(C6618,magic_bricks_appreciation_pivot!$A$13:$A$20,0),1+MATCH(F6618,INDEX(magic_bricks_appreciation_pivot!$B$13:$K$13,0),0))</f>
        <v>0.26292059267573231</v>
      </c>
      <c r="I6618" s="70">
        <f t="shared" si="1118"/>
        <v>7957.3564918818684</v>
      </c>
      <c r="J6618">
        <v>97</v>
      </c>
      <c r="K6618">
        <v>1</v>
      </c>
      <c r="L6618">
        <v>1</v>
      </c>
      <c r="M6618">
        <v>3</v>
      </c>
      <c r="N6618" t="s">
        <v>176</v>
      </c>
      <c r="O6618" t="s">
        <v>155</v>
      </c>
      <c r="P6618" s="12">
        <v>36195</v>
      </c>
      <c r="Q6618" t="s">
        <v>169</v>
      </c>
      <c r="R6618" t="s">
        <v>157</v>
      </c>
      <c r="S6618" t="s">
        <v>158</v>
      </c>
      <c r="T6618" t="s">
        <v>171</v>
      </c>
      <c r="U6618">
        <v>2.7</v>
      </c>
      <c r="V6618">
        <v>2.2999999999999998</v>
      </c>
      <c r="W6618">
        <v>2.6</v>
      </c>
      <c r="X6618">
        <v>2.54</v>
      </c>
      <c r="Y6618">
        <v>240153</v>
      </c>
      <c r="Z6618">
        <v>58219</v>
      </c>
      <c r="AA6618">
        <v>7277375</v>
      </c>
    </row>
    <row r="6619" spans="1:27">
      <c r="A6619" t="s">
        <v>6813</v>
      </c>
      <c r="B6619" t="s">
        <v>39</v>
      </c>
      <c r="C6619" t="s">
        <v>39</v>
      </c>
      <c r="D6619">
        <v>1650</v>
      </c>
      <c r="E6619" s="12">
        <v>41690</v>
      </c>
      <c r="F6619" s="72">
        <f t="shared" si="1114"/>
        <v>2014</v>
      </c>
      <c r="G6619" s="70">
        <f t="shared" si="1115"/>
        <v>7199.8363636363638</v>
      </c>
      <c r="H6619" s="70" cm="1">
        <f t="array" ref="H6619">INDEX(magic_bricks_appreciation_pivot!$A$13:$K$20,MATCH(C6619,magic_bricks_appreciation_pivot!$A$13:$A$20,0),1+MATCH(F6619,INDEX(magic_bricks_appreciation_pivot!$B$13:$K$13,0),0))</f>
        <v>2.7142646408024784E-2</v>
      </c>
      <c r="I6619" s="70">
        <f t="shared" si="1118"/>
        <v>7395.2589762501848</v>
      </c>
      <c r="J6619">
        <v>159</v>
      </c>
      <c r="K6619">
        <v>1</v>
      </c>
      <c r="L6619">
        <v>1</v>
      </c>
      <c r="M6619">
        <v>4</v>
      </c>
      <c r="N6619" t="s">
        <v>154</v>
      </c>
      <c r="O6619" t="s">
        <v>161</v>
      </c>
      <c r="P6619" s="12">
        <v>34755</v>
      </c>
      <c r="Q6619" t="s">
        <v>169</v>
      </c>
      <c r="R6619" t="s">
        <v>165</v>
      </c>
      <c r="S6619" t="s">
        <v>158</v>
      </c>
      <c r="T6619" t="s">
        <v>163</v>
      </c>
      <c r="U6619">
        <v>2.6</v>
      </c>
      <c r="V6619">
        <v>2.9</v>
      </c>
      <c r="W6619">
        <v>4</v>
      </c>
      <c r="X6619">
        <v>3.2349999999999999</v>
      </c>
      <c r="Y6619">
        <v>392031</v>
      </c>
      <c r="Z6619">
        <v>95038</v>
      </c>
      <c r="AA6619">
        <v>11879730</v>
      </c>
    </row>
    <row r="6620" spans="1:27" hidden="1">
      <c r="A6620" t="s">
        <v>6814</v>
      </c>
      <c r="B6620" t="s">
        <v>51</v>
      </c>
      <c r="C6620" t="s">
        <v>51</v>
      </c>
      <c r="D6620">
        <v>1831</v>
      </c>
      <c r="E6620" s="12">
        <v>38730</v>
      </c>
      <c r="F6620" s="72">
        <f t="shared" si="1114"/>
        <v>2006</v>
      </c>
      <c r="G6620" s="70">
        <f t="shared" si="1115"/>
        <v>5925.3085745494263</v>
      </c>
      <c r="H6620" s="70" t="e" cm="1">
        <f t="array" ref="H6620">INDEX(magic_bricks_appreciation_pivot!$A$13:$K$20,MATCH(C6620,magic_bricks_appreciation_pivot!$A$13:$A$20,0),1+MATCH(F6620,INDEX(magic_bricks_appreciation_pivot!$B$13:$K$13,0),0))</f>
        <v>#N/A</v>
      </c>
      <c r="I6620" s="70"/>
      <c r="J6620">
        <v>64</v>
      </c>
      <c r="K6620">
        <v>3</v>
      </c>
      <c r="L6620">
        <v>2</v>
      </c>
      <c r="M6620">
        <v>5</v>
      </c>
      <c r="N6620" t="s">
        <v>176</v>
      </c>
      <c r="O6620" t="s">
        <v>155</v>
      </c>
      <c r="P6620" s="12">
        <v>28875</v>
      </c>
      <c r="Q6620" t="s">
        <v>194</v>
      </c>
      <c r="R6620" t="s">
        <v>165</v>
      </c>
      <c r="S6620" t="s">
        <v>162</v>
      </c>
      <c r="T6620" t="s">
        <v>166</v>
      </c>
      <c r="U6620">
        <v>4.4000000000000004</v>
      </c>
      <c r="V6620">
        <v>2.4</v>
      </c>
      <c r="W6620">
        <v>3.3</v>
      </c>
      <c r="X6620">
        <v>3.17</v>
      </c>
      <c r="Y6620">
        <v>423120</v>
      </c>
      <c r="Z6620">
        <v>119342</v>
      </c>
      <c r="AA6620">
        <v>10849240</v>
      </c>
    </row>
    <row r="6621" spans="1:27" hidden="1">
      <c r="A6621" t="s">
        <v>6815</v>
      </c>
      <c r="B6621" t="s">
        <v>75</v>
      </c>
      <c r="D6621">
        <v>1509</v>
      </c>
      <c r="E6621" s="12">
        <v>40049</v>
      </c>
      <c r="F6621" s="72">
        <f t="shared" si="1114"/>
        <v>2009</v>
      </c>
      <c r="G6621" s="70">
        <f t="shared" si="1115"/>
        <v>6960.941020543406</v>
      </c>
      <c r="H6621" s="70" t="e" cm="1">
        <f t="array" ref="H6621">INDEX(magic_bricks_appreciation_pivot!$A$13:$K$20,MATCH(C6621,magic_bricks_appreciation_pivot!$A$13:$A$20,0),1+MATCH(F6621,INDEX(magic_bricks_appreciation_pivot!$B$13:$K$13,0),0))</f>
        <v>#N/A</v>
      </c>
      <c r="I6621" s="70"/>
      <c r="J6621">
        <v>111</v>
      </c>
      <c r="K6621">
        <v>1</v>
      </c>
      <c r="L6621">
        <v>1</v>
      </c>
      <c r="M6621">
        <v>4</v>
      </c>
      <c r="N6621" t="s">
        <v>184</v>
      </c>
      <c r="O6621" t="s">
        <v>161</v>
      </c>
      <c r="P6621" s="12">
        <v>31654</v>
      </c>
      <c r="Q6621" t="s">
        <v>194</v>
      </c>
      <c r="R6621" t="s">
        <v>157</v>
      </c>
      <c r="S6621" t="s">
        <v>1361</v>
      </c>
      <c r="T6621" t="s">
        <v>163</v>
      </c>
      <c r="U6621">
        <v>3.6</v>
      </c>
      <c r="V6621">
        <v>4.5999999999999996</v>
      </c>
      <c r="W6621">
        <v>5</v>
      </c>
      <c r="X6621">
        <v>4.4800000000000004</v>
      </c>
      <c r="Y6621">
        <v>273106</v>
      </c>
      <c r="Z6621">
        <v>63024</v>
      </c>
      <c r="AA6621">
        <v>10504060</v>
      </c>
    </row>
    <row r="6622" spans="1:27">
      <c r="A6622" t="s">
        <v>6816</v>
      </c>
      <c r="B6622" t="s">
        <v>23</v>
      </c>
      <c r="C6622" t="s">
        <v>23</v>
      </c>
      <c r="D6622">
        <v>1389</v>
      </c>
      <c r="E6622" s="12">
        <v>40696</v>
      </c>
      <c r="F6622" s="72">
        <f t="shared" si="1114"/>
        <v>2011</v>
      </c>
      <c r="G6622" s="70">
        <f t="shared" si="1115"/>
        <v>7911.8070554355654</v>
      </c>
      <c r="H6622" s="70" cm="1">
        <f t="array" ref="H6622">INDEX(magic_bricks_appreciation_pivot!$A$13:$K$20,MATCH(C6622,magic_bricks_appreciation_pivot!$A$13:$A$20,0),1+MATCH(F6622,INDEX(magic_bricks_appreciation_pivot!$B$13:$K$13,0),0))</f>
        <v>0.30621792098525186</v>
      </c>
      <c r="I6622" s="70">
        <f t="shared" ref="I6622:I6626" si="1119">G6622+G6622*H6622</f>
        <v>10334.544163187491</v>
      </c>
      <c r="J6622">
        <v>17</v>
      </c>
      <c r="K6622">
        <v>2</v>
      </c>
      <c r="L6622">
        <v>2</v>
      </c>
      <c r="M6622">
        <v>4</v>
      </c>
      <c r="N6622" t="s">
        <v>184</v>
      </c>
      <c r="O6622" t="s">
        <v>155</v>
      </c>
      <c r="P6622" s="12">
        <v>29746</v>
      </c>
      <c r="Q6622" t="s">
        <v>156</v>
      </c>
      <c r="R6622" t="s">
        <v>165</v>
      </c>
      <c r="S6622" t="s">
        <v>178</v>
      </c>
      <c r="T6622" t="s">
        <v>163</v>
      </c>
      <c r="U6622">
        <v>3.6</v>
      </c>
      <c r="V6622">
        <v>3.2</v>
      </c>
      <c r="W6622">
        <v>2.8</v>
      </c>
      <c r="X6622">
        <v>3.16</v>
      </c>
      <c r="Y6622">
        <v>505517</v>
      </c>
      <c r="Z6622">
        <v>274738</v>
      </c>
      <c r="AA6622">
        <v>10989500</v>
      </c>
    </row>
    <row r="6623" spans="1:27">
      <c r="A6623" t="s">
        <v>6817</v>
      </c>
      <c r="B6623" t="s">
        <v>175</v>
      </c>
      <c r="C6623" t="s">
        <v>34</v>
      </c>
      <c r="D6623">
        <v>1149</v>
      </c>
      <c r="E6623" s="12">
        <v>40646</v>
      </c>
      <c r="F6623" s="72">
        <f t="shared" si="1114"/>
        <v>2011</v>
      </c>
      <c r="G6623" s="70">
        <f t="shared" si="1115"/>
        <v>7991.906005221932</v>
      </c>
      <c r="H6623" s="70" cm="1">
        <f t="array" ref="H6623">INDEX(magic_bricks_appreciation_pivot!$A$13:$K$20,MATCH(C6623,magic_bricks_appreciation_pivot!$A$13:$A$20,0),1+MATCH(F6623,INDEX(magic_bricks_appreciation_pivot!$B$13:$K$13,0),0))</f>
        <v>0.22839026915113872</v>
      </c>
      <c r="I6623" s="70">
        <f t="shared" si="1119"/>
        <v>9817.17956878517</v>
      </c>
      <c r="J6623">
        <v>36</v>
      </c>
      <c r="K6623">
        <v>1</v>
      </c>
      <c r="L6623">
        <v>1</v>
      </c>
      <c r="M6623">
        <v>3</v>
      </c>
      <c r="N6623" t="s">
        <v>176</v>
      </c>
      <c r="O6623" t="s">
        <v>161</v>
      </c>
      <c r="P6623" s="12">
        <v>29696</v>
      </c>
      <c r="Q6623" t="s">
        <v>194</v>
      </c>
      <c r="R6623" t="s">
        <v>165</v>
      </c>
      <c r="S6623" t="s">
        <v>162</v>
      </c>
      <c r="T6623" t="s">
        <v>182</v>
      </c>
      <c r="U6623">
        <v>4.4000000000000004</v>
      </c>
      <c r="V6623">
        <v>2.9</v>
      </c>
      <c r="W6623">
        <v>2.1</v>
      </c>
      <c r="X6623">
        <v>3.11</v>
      </c>
      <c r="Y6623">
        <v>257116</v>
      </c>
      <c r="Z6623">
        <v>101010</v>
      </c>
      <c r="AA6623">
        <v>9182700</v>
      </c>
    </row>
    <row r="6624" spans="1:27">
      <c r="A6624" t="s">
        <v>6818</v>
      </c>
      <c r="B6624" t="s">
        <v>201</v>
      </c>
      <c r="C6624" t="s">
        <v>201</v>
      </c>
      <c r="D6624">
        <v>1402</v>
      </c>
      <c r="E6624" s="12">
        <v>40499</v>
      </c>
      <c r="F6624" s="72">
        <f t="shared" si="1114"/>
        <v>2010</v>
      </c>
      <c r="G6624" s="70">
        <f t="shared" si="1115"/>
        <v>7817.4893009985735</v>
      </c>
      <c r="H6624" s="70" cm="1">
        <f t="array" ref="H6624">INDEX(magic_bricks_appreciation_pivot!$A$13:$K$20,MATCH(C6624,magic_bricks_appreciation_pivot!$A$13:$A$20,0),1+MATCH(F6624,INDEX(magic_bricks_appreciation_pivot!$B$13:$K$13,0),0))</f>
        <v>0.62790190260080292</v>
      </c>
      <c r="I6624" s="70">
        <f t="shared" si="1119"/>
        <v>12726.105706656999</v>
      </c>
      <c r="J6624">
        <v>70</v>
      </c>
      <c r="K6624">
        <v>2</v>
      </c>
      <c r="L6624">
        <v>1</v>
      </c>
      <c r="M6624">
        <v>4</v>
      </c>
      <c r="N6624" t="s">
        <v>184</v>
      </c>
      <c r="O6624" t="s">
        <v>155</v>
      </c>
      <c r="P6624" s="12">
        <v>31009</v>
      </c>
      <c r="Q6624" t="s">
        <v>194</v>
      </c>
      <c r="R6624" t="s">
        <v>157</v>
      </c>
      <c r="S6624" t="s">
        <v>162</v>
      </c>
      <c r="T6624" t="s">
        <v>182</v>
      </c>
      <c r="U6624">
        <v>2.9</v>
      </c>
      <c r="V6624">
        <v>3.7</v>
      </c>
      <c r="W6624">
        <v>4.8</v>
      </c>
      <c r="X6624">
        <v>3.9</v>
      </c>
      <c r="Y6624">
        <v>394564</v>
      </c>
      <c r="Z6624">
        <v>263043</v>
      </c>
      <c r="AA6624">
        <v>10960120</v>
      </c>
    </row>
    <row r="6625" spans="1:27">
      <c r="A6625" t="s">
        <v>6819</v>
      </c>
      <c r="B6625" t="s">
        <v>39</v>
      </c>
      <c r="C6625" t="s">
        <v>39</v>
      </c>
      <c r="D6625">
        <v>1781</v>
      </c>
      <c r="E6625" s="12">
        <v>41480</v>
      </c>
      <c r="F6625" s="72">
        <f t="shared" si="1114"/>
        <v>2013</v>
      </c>
      <c r="G6625" s="70">
        <f t="shared" si="1115"/>
        <v>7281.5272318921952</v>
      </c>
      <c r="H6625" s="70" cm="1">
        <f t="array" ref="H6625">INDEX(magic_bricks_appreciation_pivot!$A$13:$K$20,MATCH(C6625,magic_bricks_appreciation_pivot!$A$13:$A$20,0),1+MATCH(F6625,INDEX(magic_bricks_appreciation_pivot!$B$13:$K$13,0),0))</f>
        <v>4.727764965406598E-2</v>
      </c>
      <c r="I6625" s="70">
        <f t="shared" si="1119"/>
        <v>7625.7807253081355</v>
      </c>
      <c r="J6625">
        <v>0</v>
      </c>
      <c r="K6625">
        <v>1</v>
      </c>
      <c r="L6625">
        <v>1</v>
      </c>
      <c r="M6625">
        <v>4</v>
      </c>
      <c r="N6625" t="s">
        <v>184</v>
      </c>
      <c r="O6625" t="s">
        <v>161</v>
      </c>
      <c r="P6625" s="12">
        <v>32355</v>
      </c>
      <c r="Q6625" t="s">
        <v>194</v>
      </c>
      <c r="R6625" t="s">
        <v>177</v>
      </c>
      <c r="S6625" t="s">
        <v>162</v>
      </c>
      <c r="T6625" t="s">
        <v>166</v>
      </c>
      <c r="U6625">
        <v>4.9000000000000004</v>
      </c>
      <c r="V6625">
        <v>3.5</v>
      </c>
      <c r="W6625">
        <v>4.7</v>
      </c>
      <c r="X6625">
        <v>4.47</v>
      </c>
      <c r="Y6625">
        <v>492799</v>
      </c>
      <c r="Z6625">
        <v>181558</v>
      </c>
      <c r="AA6625">
        <v>12968400</v>
      </c>
    </row>
    <row r="6626" spans="1:27">
      <c r="A6626" t="s">
        <v>6820</v>
      </c>
      <c r="B6626" t="s">
        <v>201</v>
      </c>
      <c r="C6626" t="s">
        <v>201</v>
      </c>
      <c r="D6626">
        <v>1632</v>
      </c>
      <c r="E6626" s="12">
        <v>40244</v>
      </c>
      <c r="F6626" s="72">
        <f t="shared" si="1114"/>
        <v>2010</v>
      </c>
      <c r="G6626" s="70">
        <f t="shared" si="1115"/>
        <v>5642.2549019607841</v>
      </c>
      <c r="H6626" s="70" cm="1">
        <f t="array" ref="H6626">INDEX(magic_bricks_appreciation_pivot!$A$13:$K$20,MATCH(C6626,magic_bricks_appreciation_pivot!$A$13:$A$20,0),1+MATCH(F6626,INDEX(magic_bricks_appreciation_pivot!$B$13:$K$13,0),0))</f>
        <v>0.62790190260080292</v>
      </c>
      <c r="I6626" s="70">
        <f t="shared" si="1119"/>
        <v>9185.0374898606678</v>
      </c>
      <c r="J6626">
        <v>152</v>
      </c>
      <c r="K6626">
        <v>2</v>
      </c>
      <c r="L6626">
        <v>1</v>
      </c>
      <c r="M6626">
        <v>4</v>
      </c>
      <c r="N6626" t="s">
        <v>176</v>
      </c>
      <c r="O6626" t="s">
        <v>161</v>
      </c>
      <c r="P6626" s="12">
        <v>38054</v>
      </c>
      <c r="Q6626" t="s">
        <v>169</v>
      </c>
      <c r="R6626" t="s">
        <v>170</v>
      </c>
      <c r="S6626" t="s">
        <v>158</v>
      </c>
      <c r="T6626" t="s">
        <v>163</v>
      </c>
      <c r="U6626">
        <v>3.1</v>
      </c>
      <c r="V6626">
        <v>4.2</v>
      </c>
      <c r="W6626">
        <v>4.7</v>
      </c>
      <c r="X6626">
        <v>4.07</v>
      </c>
      <c r="Y6626">
        <v>303869</v>
      </c>
      <c r="Z6626">
        <v>128914</v>
      </c>
      <c r="AA6626">
        <v>9208160</v>
      </c>
    </row>
    <row r="6627" spans="1:27" hidden="1">
      <c r="A6627" t="s">
        <v>6821</v>
      </c>
      <c r="B6627" t="s">
        <v>75</v>
      </c>
      <c r="D6627">
        <v>1604</v>
      </c>
      <c r="E6627" s="12">
        <v>39807</v>
      </c>
      <c r="F6627" s="72">
        <f t="shared" si="1114"/>
        <v>2008</v>
      </c>
      <c r="G6627" s="70">
        <f t="shared" si="1115"/>
        <v>11282.100997506235</v>
      </c>
      <c r="H6627" s="70" t="e" cm="1">
        <f t="array" ref="H6627">INDEX(magic_bricks_appreciation_pivot!$A$13:$K$20,MATCH(C6627,magic_bricks_appreciation_pivot!$A$13:$A$20,0),1+MATCH(F6627,INDEX(magic_bricks_appreciation_pivot!$B$13:$K$13,0),0))</f>
        <v>#N/A</v>
      </c>
      <c r="I6627" s="70"/>
      <c r="J6627">
        <v>68</v>
      </c>
      <c r="K6627">
        <v>1</v>
      </c>
      <c r="L6627">
        <v>1</v>
      </c>
      <c r="M6627">
        <v>4</v>
      </c>
      <c r="N6627" t="s">
        <v>176</v>
      </c>
      <c r="O6627" t="s">
        <v>161</v>
      </c>
      <c r="P6627" s="12">
        <v>35427</v>
      </c>
      <c r="Q6627" t="s">
        <v>156</v>
      </c>
      <c r="R6627" t="s">
        <v>170</v>
      </c>
      <c r="S6627" t="s">
        <v>158</v>
      </c>
      <c r="T6627" t="s">
        <v>166</v>
      </c>
      <c r="U6627">
        <v>4.5999999999999996</v>
      </c>
      <c r="V6627">
        <v>4.8</v>
      </c>
      <c r="W6627">
        <v>2.2999999999999998</v>
      </c>
      <c r="X6627">
        <v>3.6150000000000002</v>
      </c>
      <c r="Y6627">
        <v>597184</v>
      </c>
      <c r="Z6627">
        <v>126675</v>
      </c>
      <c r="AA6627">
        <v>18096490</v>
      </c>
    </row>
    <row r="6628" spans="1:27">
      <c r="A6628" t="s">
        <v>6822</v>
      </c>
      <c r="B6628" t="s">
        <v>175</v>
      </c>
      <c r="C6628" t="s">
        <v>34</v>
      </c>
      <c r="D6628">
        <v>1220</v>
      </c>
      <c r="E6628" s="12">
        <v>41799</v>
      </c>
      <c r="F6628" s="72">
        <f t="shared" si="1114"/>
        <v>2014</v>
      </c>
      <c r="G6628" s="70">
        <f t="shared" si="1115"/>
        <v>7533.811475409836</v>
      </c>
      <c r="H6628" s="70" cm="1">
        <f t="array" ref="H6628">INDEX(magic_bricks_appreciation_pivot!$A$13:$K$20,MATCH(C6628,magic_bricks_appreciation_pivot!$A$13:$A$20,0),1+MATCH(F6628,INDEX(magic_bricks_appreciation_pivot!$B$13:$K$13,0),0))</f>
        <v>5.1040744021257752E-2</v>
      </c>
      <c r="I6628" s="70">
        <f t="shared" ref="I6628:I6629" si="1120">G6628+G6628*H6628</f>
        <v>7918.342818430644</v>
      </c>
      <c r="J6628">
        <v>114</v>
      </c>
      <c r="K6628">
        <v>2</v>
      </c>
      <c r="L6628">
        <v>1</v>
      </c>
      <c r="M6628">
        <v>4</v>
      </c>
      <c r="N6628" t="s">
        <v>176</v>
      </c>
      <c r="O6628" t="s">
        <v>155</v>
      </c>
      <c r="P6628" s="12">
        <v>34864</v>
      </c>
      <c r="Q6628" t="s">
        <v>194</v>
      </c>
      <c r="R6628" t="s">
        <v>170</v>
      </c>
      <c r="S6628" t="s">
        <v>178</v>
      </c>
      <c r="T6628" t="s">
        <v>166</v>
      </c>
      <c r="U6628">
        <v>3.4</v>
      </c>
      <c r="V6628">
        <v>2.6</v>
      </c>
      <c r="W6628">
        <v>2.7</v>
      </c>
      <c r="X6628">
        <v>2.87</v>
      </c>
      <c r="Y6628">
        <v>229781</v>
      </c>
      <c r="Z6628">
        <v>55148</v>
      </c>
      <c r="AA6628">
        <v>9191250</v>
      </c>
    </row>
    <row r="6629" spans="1:27">
      <c r="A6629" t="s">
        <v>6823</v>
      </c>
      <c r="B6629" t="s">
        <v>39</v>
      </c>
      <c r="C6629" t="s">
        <v>39</v>
      </c>
      <c r="D6629">
        <v>1616</v>
      </c>
      <c r="E6629" s="12">
        <v>41512</v>
      </c>
      <c r="F6629" s="72">
        <f t="shared" si="1114"/>
        <v>2013</v>
      </c>
      <c r="G6629" s="70">
        <f t="shared" si="1115"/>
        <v>9079.9566831683169</v>
      </c>
      <c r="H6629" s="70" cm="1">
        <f t="array" ref="H6629">INDEX(magic_bricks_appreciation_pivot!$A$13:$K$20,MATCH(C6629,magic_bricks_appreciation_pivot!$A$13:$A$20,0),1+MATCH(F6629,INDEX(magic_bricks_appreciation_pivot!$B$13:$K$13,0),0))</f>
        <v>4.727764965406598E-2</v>
      </c>
      <c r="I6629" s="70">
        <f t="shared" si="1120"/>
        <v>9509.2356941092439</v>
      </c>
      <c r="J6629">
        <v>76</v>
      </c>
      <c r="K6629">
        <v>1</v>
      </c>
      <c r="L6629">
        <v>1</v>
      </c>
      <c r="M6629">
        <v>4</v>
      </c>
      <c r="N6629" t="s">
        <v>184</v>
      </c>
      <c r="O6629" t="s">
        <v>155</v>
      </c>
      <c r="P6629" s="12">
        <v>38227</v>
      </c>
      <c r="Q6629" t="s">
        <v>169</v>
      </c>
      <c r="R6629" t="s">
        <v>177</v>
      </c>
      <c r="S6629" t="s">
        <v>158</v>
      </c>
      <c r="T6629" t="s">
        <v>182</v>
      </c>
      <c r="U6629">
        <v>3.4</v>
      </c>
      <c r="V6629">
        <v>4.3</v>
      </c>
      <c r="W6629">
        <v>4.4000000000000004</v>
      </c>
      <c r="X6629">
        <v>4.0250000000000004</v>
      </c>
      <c r="Y6629">
        <v>484216</v>
      </c>
      <c r="Z6629">
        <v>132059</v>
      </c>
      <c r="AA6629">
        <v>14673210</v>
      </c>
    </row>
    <row r="6630" spans="1:27" hidden="1">
      <c r="A6630" t="s">
        <v>6824</v>
      </c>
      <c r="B6630" t="s">
        <v>175</v>
      </c>
      <c r="C6630" t="s">
        <v>34</v>
      </c>
      <c r="D6630">
        <v>1015</v>
      </c>
      <c r="E6630" s="12">
        <v>39949</v>
      </c>
      <c r="F6630" s="72">
        <f t="shared" si="1114"/>
        <v>2009</v>
      </c>
      <c r="G6630" s="70">
        <f t="shared" si="1115"/>
        <v>8270.1970443349746</v>
      </c>
      <c r="H6630" s="70" t="e" cm="1">
        <f t="array" ref="H6630">INDEX(magic_bricks_appreciation_pivot!$A$13:$K$20,MATCH(C6630,magic_bricks_appreciation_pivot!$A$13:$A$20,0),1+MATCH(F6630,INDEX(magic_bricks_appreciation_pivot!$B$13:$K$13,0),0))</f>
        <v>#N/A</v>
      </c>
      <c r="I6630" s="70"/>
      <c r="J6630">
        <v>25</v>
      </c>
      <c r="K6630">
        <v>1</v>
      </c>
      <c r="L6630">
        <v>1</v>
      </c>
      <c r="M6630">
        <v>3</v>
      </c>
      <c r="N6630" t="s">
        <v>193</v>
      </c>
      <c r="O6630" t="s">
        <v>161</v>
      </c>
      <c r="P6630" s="12">
        <v>35934</v>
      </c>
      <c r="Q6630" t="s">
        <v>194</v>
      </c>
      <c r="R6630" t="s">
        <v>170</v>
      </c>
      <c r="S6630" t="s">
        <v>178</v>
      </c>
      <c r="T6630" t="s">
        <v>182</v>
      </c>
      <c r="U6630">
        <v>2.6</v>
      </c>
      <c r="V6630">
        <v>2.8</v>
      </c>
      <c r="W6630">
        <v>5</v>
      </c>
      <c r="X6630">
        <v>3.4</v>
      </c>
      <c r="Y6630">
        <v>235039</v>
      </c>
      <c r="Z6630">
        <v>142702</v>
      </c>
      <c r="AA6630">
        <v>8394250</v>
      </c>
    </row>
    <row r="6631" spans="1:27" hidden="1">
      <c r="A6631" t="s">
        <v>6825</v>
      </c>
      <c r="B6631" t="s">
        <v>51</v>
      </c>
      <c r="C6631" t="s">
        <v>51</v>
      </c>
      <c r="D6631">
        <v>1769</v>
      </c>
      <c r="E6631" s="12">
        <v>39515</v>
      </c>
      <c r="F6631" s="72">
        <f t="shared" si="1114"/>
        <v>2008</v>
      </c>
      <c r="G6631" s="70">
        <f t="shared" si="1115"/>
        <v>5083.9966082532501</v>
      </c>
      <c r="H6631" s="70" t="e" cm="1">
        <f t="array" ref="H6631">INDEX(magic_bricks_appreciation_pivot!$A$13:$K$20,MATCH(C6631,magic_bricks_appreciation_pivot!$A$13:$A$20,0),1+MATCH(F6631,INDEX(magic_bricks_appreciation_pivot!$B$13:$K$13,0),0))</f>
        <v>#N/A</v>
      </c>
      <c r="I6631" s="70"/>
      <c r="J6631">
        <v>50</v>
      </c>
      <c r="K6631">
        <v>2</v>
      </c>
      <c r="L6631">
        <v>1</v>
      </c>
      <c r="M6631">
        <v>4</v>
      </c>
      <c r="N6631" t="s">
        <v>154</v>
      </c>
      <c r="O6631" t="s">
        <v>155</v>
      </c>
      <c r="P6631" s="12">
        <v>36960</v>
      </c>
      <c r="Q6631" t="s">
        <v>194</v>
      </c>
      <c r="R6631" t="s">
        <v>165</v>
      </c>
      <c r="S6631" t="s">
        <v>162</v>
      </c>
      <c r="T6631" t="s">
        <v>159</v>
      </c>
      <c r="U6631">
        <v>3.5</v>
      </c>
      <c r="V6631">
        <v>3.6</v>
      </c>
      <c r="W6631">
        <v>5</v>
      </c>
      <c r="X6631">
        <v>4</v>
      </c>
      <c r="Y6631">
        <v>341756</v>
      </c>
      <c r="Z6631">
        <v>143897</v>
      </c>
      <c r="AA6631">
        <v>8993590</v>
      </c>
    </row>
    <row r="6632" spans="1:27" hidden="1">
      <c r="A6632" t="s">
        <v>6826</v>
      </c>
      <c r="B6632" t="s">
        <v>175</v>
      </c>
      <c r="C6632" t="s">
        <v>34</v>
      </c>
      <c r="D6632">
        <v>1264</v>
      </c>
      <c r="E6632" s="12">
        <v>39516</v>
      </c>
      <c r="F6632" s="72">
        <f t="shared" si="1114"/>
        <v>2008</v>
      </c>
      <c r="G6632" s="70">
        <f t="shared" si="1115"/>
        <v>7478.3623417721519</v>
      </c>
      <c r="H6632" s="70" t="e" cm="1">
        <f t="array" ref="H6632">INDEX(magic_bricks_appreciation_pivot!$A$13:$K$20,MATCH(C6632,magic_bricks_appreciation_pivot!$A$13:$A$20,0),1+MATCH(F6632,INDEX(magic_bricks_appreciation_pivot!$B$13:$K$13,0),0))</f>
        <v>#N/A</v>
      </c>
      <c r="I6632" s="70"/>
      <c r="J6632">
        <v>44</v>
      </c>
      <c r="K6632">
        <v>2</v>
      </c>
      <c r="L6632">
        <v>1</v>
      </c>
      <c r="M6632">
        <v>4</v>
      </c>
      <c r="N6632" t="s">
        <v>184</v>
      </c>
      <c r="O6632" t="s">
        <v>155</v>
      </c>
      <c r="P6632" s="12">
        <v>36961</v>
      </c>
      <c r="Q6632" t="s">
        <v>194</v>
      </c>
      <c r="R6632" t="s">
        <v>177</v>
      </c>
      <c r="S6632" t="s">
        <v>178</v>
      </c>
      <c r="T6632" t="s">
        <v>163</v>
      </c>
      <c r="U6632">
        <v>2.6</v>
      </c>
      <c r="V6632">
        <v>3.5</v>
      </c>
      <c r="W6632">
        <v>3.4</v>
      </c>
      <c r="X6632">
        <v>3.2</v>
      </c>
      <c r="Y6632">
        <v>302485</v>
      </c>
      <c r="Z6632">
        <v>160695</v>
      </c>
      <c r="AA6632">
        <v>9452650</v>
      </c>
    </row>
    <row r="6633" spans="1:27" hidden="1">
      <c r="A6633" t="s">
        <v>6827</v>
      </c>
      <c r="B6633" t="s">
        <v>51</v>
      </c>
      <c r="C6633" t="s">
        <v>51</v>
      </c>
      <c r="D6633">
        <v>1941</v>
      </c>
      <c r="E6633" s="12">
        <v>38372</v>
      </c>
      <c r="F6633" s="72">
        <f t="shared" si="1114"/>
        <v>2005</v>
      </c>
      <c r="G6633" s="70">
        <f t="shared" si="1115"/>
        <v>5200.8037094281299</v>
      </c>
      <c r="H6633" s="70" t="e" cm="1">
        <f t="array" ref="H6633">INDEX(magic_bricks_appreciation_pivot!$A$13:$K$20,MATCH(C6633,magic_bricks_appreciation_pivot!$A$13:$A$20,0),1+MATCH(F6633,INDEX(magic_bricks_appreciation_pivot!$B$13:$K$13,0),0))</f>
        <v>#N/A</v>
      </c>
      <c r="I6633" s="70"/>
      <c r="J6633">
        <v>85</v>
      </c>
      <c r="K6633">
        <v>3</v>
      </c>
      <c r="L6633">
        <v>2</v>
      </c>
      <c r="M6633">
        <v>5</v>
      </c>
      <c r="N6633" t="s">
        <v>154</v>
      </c>
      <c r="O6633" t="s">
        <v>155</v>
      </c>
      <c r="P6633" s="12">
        <v>35452</v>
      </c>
      <c r="Q6633" t="s">
        <v>194</v>
      </c>
      <c r="R6633" t="s">
        <v>165</v>
      </c>
      <c r="S6633" t="s">
        <v>178</v>
      </c>
      <c r="T6633" t="s">
        <v>163</v>
      </c>
      <c r="U6633">
        <v>2</v>
      </c>
      <c r="V6633">
        <v>2.8</v>
      </c>
      <c r="W6633">
        <v>5</v>
      </c>
      <c r="X6633">
        <v>3.26</v>
      </c>
      <c r="Y6633">
        <v>343222</v>
      </c>
      <c r="Z6633">
        <v>90853</v>
      </c>
      <c r="AA6633">
        <v>10094760</v>
      </c>
    </row>
    <row r="6634" spans="1:27" hidden="1">
      <c r="A6634" t="s">
        <v>6828</v>
      </c>
      <c r="B6634" t="s">
        <v>175</v>
      </c>
      <c r="C6634" t="s">
        <v>34</v>
      </c>
      <c r="D6634">
        <v>1269</v>
      </c>
      <c r="E6634" s="12">
        <v>39792</v>
      </c>
      <c r="F6634" s="72">
        <f t="shared" si="1114"/>
        <v>2008</v>
      </c>
      <c r="G6634" s="70">
        <f t="shared" si="1115"/>
        <v>6580.2836879432625</v>
      </c>
      <c r="H6634" s="70" t="e" cm="1">
        <f t="array" ref="H6634">INDEX(magic_bricks_appreciation_pivot!$A$13:$K$20,MATCH(C6634,magic_bricks_appreciation_pivot!$A$13:$A$20,0),1+MATCH(F6634,INDEX(magic_bricks_appreciation_pivot!$B$13:$K$13,0),0))</f>
        <v>#N/A</v>
      </c>
      <c r="I6634" s="70"/>
      <c r="J6634">
        <v>0</v>
      </c>
      <c r="K6634">
        <v>2</v>
      </c>
      <c r="L6634">
        <v>1</v>
      </c>
      <c r="M6634">
        <v>4</v>
      </c>
      <c r="N6634" t="s">
        <v>168</v>
      </c>
      <c r="O6634" t="s">
        <v>161</v>
      </c>
      <c r="P6634" s="12">
        <v>25557</v>
      </c>
      <c r="Q6634" t="s">
        <v>169</v>
      </c>
      <c r="R6634" t="s">
        <v>157</v>
      </c>
      <c r="S6634" t="s">
        <v>178</v>
      </c>
      <c r="T6634" t="s">
        <v>163</v>
      </c>
      <c r="U6634">
        <v>3.1</v>
      </c>
      <c r="V6634">
        <v>2</v>
      </c>
      <c r="W6634">
        <v>2.4</v>
      </c>
      <c r="X6634">
        <v>2.4500000000000002</v>
      </c>
      <c r="Y6634">
        <v>267212</v>
      </c>
      <c r="Z6634">
        <v>116905</v>
      </c>
      <c r="AA6634">
        <v>8350380</v>
      </c>
    </row>
    <row r="6635" spans="1:27">
      <c r="A6635" t="s">
        <v>6829</v>
      </c>
      <c r="B6635" t="s">
        <v>23</v>
      </c>
      <c r="C6635" t="s">
        <v>23</v>
      </c>
      <c r="D6635">
        <v>1650</v>
      </c>
      <c r="E6635" s="12">
        <v>40443</v>
      </c>
      <c r="F6635" s="72">
        <f t="shared" si="1114"/>
        <v>2010</v>
      </c>
      <c r="G6635" s="70">
        <f t="shared" si="1115"/>
        <v>5629.090909090909</v>
      </c>
      <c r="H6635" s="70" cm="1">
        <f t="array" ref="H6635">INDEX(magic_bricks_appreciation_pivot!$A$13:$K$20,MATCH(C6635,magic_bricks_appreciation_pivot!$A$13:$A$20,0),1+MATCH(F6635,INDEX(magic_bricks_appreciation_pivot!$B$13:$K$13,0),0))</f>
        <v>0.49881786187527283</v>
      </c>
      <c r="I6635" s="70">
        <f>G6635+G6635*H6635</f>
        <v>8436.9820006651717</v>
      </c>
      <c r="J6635">
        <v>110</v>
      </c>
      <c r="K6635">
        <v>2</v>
      </c>
      <c r="L6635">
        <v>2</v>
      </c>
      <c r="M6635">
        <v>4</v>
      </c>
      <c r="N6635" t="s">
        <v>176</v>
      </c>
      <c r="O6635" t="s">
        <v>155</v>
      </c>
      <c r="P6635" s="12">
        <v>33508</v>
      </c>
      <c r="Q6635" t="s">
        <v>169</v>
      </c>
      <c r="R6635" t="s">
        <v>157</v>
      </c>
      <c r="S6635" t="s">
        <v>162</v>
      </c>
      <c r="T6635" t="s">
        <v>171</v>
      </c>
      <c r="U6635">
        <v>3.2</v>
      </c>
      <c r="V6635">
        <v>2.7</v>
      </c>
      <c r="W6635">
        <v>3.1</v>
      </c>
      <c r="X6635">
        <v>3.01</v>
      </c>
      <c r="Y6635">
        <v>371520</v>
      </c>
      <c r="Z6635">
        <v>213624</v>
      </c>
      <c r="AA6635">
        <v>9288000</v>
      </c>
    </row>
    <row r="6636" spans="1:27" hidden="1">
      <c r="A6636" t="s">
        <v>6830</v>
      </c>
      <c r="B6636" t="s">
        <v>75</v>
      </c>
      <c r="D6636">
        <v>1639</v>
      </c>
      <c r="E6636" s="12">
        <v>40004</v>
      </c>
      <c r="F6636" s="72">
        <f t="shared" si="1114"/>
        <v>2009</v>
      </c>
      <c r="G6636" s="70">
        <f t="shared" si="1115"/>
        <v>8339.243441122635</v>
      </c>
      <c r="H6636" s="70" t="e" cm="1">
        <f t="array" ref="H6636">INDEX(magic_bricks_appreciation_pivot!$A$13:$K$20,MATCH(C6636,magic_bricks_appreciation_pivot!$A$13:$A$20,0),1+MATCH(F6636,INDEX(magic_bricks_appreciation_pivot!$B$13:$K$13,0),0))</f>
        <v>#N/A</v>
      </c>
      <c r="I6636" s="70"/>
      <c r="J6636">
        <v>140</v>
      </c>
      <c r="K6636">
        <v>1</v>
      </c>
      <c r="L6636">
        <v>1</v>
      </c>
      <c r="M6636">
        <v>4</v>
      </c>
      <c r="N6636" t="s">
        <v>168</v>
      </c>
      <c r="O6636" t="s">
        <v>155</v>
      </c>
      <c r="P6636" s="12">
        <v>25404</v>
      </c>
      <c r="Q6636" t="s">
        <v>169</v>
      </c>
      <c r="R6636" t="s">
        <v>170</v>
      </c>
      <c r="S6636" t="s">
        <v>162</v>
      </c>
      <c r="T6636" t="s">
        <v>166</v>
      </c>
      <c r="U6636">
        <v>4.4000000000000004</v>
      </c>
      <c r="V6636">
        <v>2.7</v>
      </c>
      <c r="W6636">
        <v>3.2</v>
      </c>
      <c r="X6636">
        <v>3.4350000000000001</v>
      </c>
      <c r="Y6636">
        <v>546721</v>
      </c>
      <c r="Z6636">
        <v>150348</v>
      </c>
      <c r="AA6636">
        <v>13668020</v>
      </c>
    </row>
    <row r="6637" spans="1:27" hidden="1">
      <c r="A6637" t="s">
        <v>6831</v>
      </c>
      <c r="B6637" t="s">
        <v>51</v>
      </c>
      <c r="C6637" t="s">
        <v>51</v>
      </c>
      <c r="D6637">
        <v>1939</v>
      </c>
      <c r="E6637" s="12">
        <v>38119</v>
      </c>
      <c r="F6637" s="72">
        <f t="shared" si="1114"/>
        <v>2004</v>
      </c>
      <c r="G6637" s="70">
        <f t="shared" si="1115"/>
        <v>7432.8623001547194</v>
      </c>
      <c r="H6637" s="70" t="e" cm="1">
        <f t="array" ref="H6637">INDEX(magic_bricks_appreciation_pivot!$A$13:$K$20,MATCH(C6637,magic_bricks_appreciation_pivot!$A$13:$A$20,0),1+MATCH(F6637,INDEX(magic_bricks_appreciation_pivot!$B$13:$K$13,0),0))</f>
        <v>#N/A</v>
      </c>
      <c r="I6637" s="70"/>
      <c r="J6637">
        <v>196</v>
      </c>
      <c r="K6637">
        <v>3</v>
      </c>
      <c r="L6637">
        <v>2</v>
      </c>
      <c r="M6637">
        <v>5</v>
      </c>
      <c r="N6637" t="s">
        <v>168</v>
      </c>
      <c r="O6637" t="s">
        <v>161</v>
      </c>
      <c r="P6637" s="12">
        <v>32279</v>
      </c>
      <c r="Q6637" t="s">
        <v>156</v>
      </c>
      <c r="R6637" t="s">
        <v>157</v>
      </c>
      <c r="S6637" t="s">
        <v>178</v>
      </c>
      <c r="T6637" t="s">
        <v>171</v>
      </c>
      <c r="U6637">
        <v>2.8</v>
      </c>
      <c r="V6637">
        <v>4.5999999999999996</v>
      </c>
      <c r="W6637">
        <v>3.1</v>
      </c>
      <c r="X6637">
        <v>3.7</v>
      </c>
      <c r="Y6637">
        <v>533256</v>
      </c>
      <c r="Z6637">
        <v>201772</v>
      </c>
      <c r="AA6637">
        <v>14412320</v>
      </c>
    </row>
    <row r="6638" spans="1:27" hidden="1">
      <c r="A6638" t="s">
        <v>6832</v>
      </c>
      <c r="B6638" t="s">
        <v>51</v>
      </c>
      <c r="C6638" t="s">
        <v>51</v>
      </c>
      <c r="D6638">
        <v>1908</v>
      </c>
      <c r="E6638" s="12">
        <v>38315</v>
      </c>
      <c r="F6638" s="72">
        <f t="shared" si="1114"/>
        <v>2004</v>
      </c>
      <c r="G6638" s="70">
        <f t="shared" si="1115"/>
        <v>8502.2012578616359</v>
      </c>
      <c r="H6638" s="70" t="e" cm="1">
        <f t="array" ref="H6638">INDEX(magic_bricks_appreciation_pivot!$A$13:$K$20,MATCH(C6638,magic_bricks_appreciation_pivot!$A$13:$A$20,0),1+MATCH(F6638,INDEX(magic_bricks_appreciation_pivot!$B$13:$K$13,0),0))</f>
        <v>#N/A</v>
      </c>
      <c r="I6638" s="70"/>
      <c r="J6638">
        <v>144</v>
      </c>
      <c r="K6638">
        <v>3</v>
      </c>
      <c r="L6638">
        <v>2</v>
      </c>
      <c r="M6638">
        <v>5</v>
      </c>
      <c r="N6638" t="s">
        <v>176</v>
      </c>
      <c r="O6638" t="s">
        <v>155</v>
      </c>
      <c r="P6638" s="12">
        <v>23715</v>
      </c>
      <c r="Q6638" t="s">
        <v>156</v>
      </c>
      <c r="R6638" t="s">
        <v>170</v>
      </c>
      <c r="S6638" t="s">
        <v>178</v>
      </c>
      <c r="T6638" t="s">
        <v>182</v>
      </c>
      <c r="U6638">
        <v>5</v>
      </c>
      <c r="V6638">
        <v>3.8</v>
      </c>
      <c r="W6638">
        <v>2.6</v>
      </c>
      <c r="X6638">
        <v>3.74</v>
      </c>
      <c r="Y6638">
        <v>583999</v>
      </c>
      <c r="Z6638">
        <v>275777</v>
      </c>
      <c r="AA6638">
        <v>16222200</v>
      </c>
    </row>
    <row r="6639" spans="1:27" hidden="1">
      <c r="A6639" t="s">
        <v>6833</v>
      </c>
      <c r="B6639" t="s">
        <v>175</v>
      </c>
      <c r="C6639" t="s">
        <v>34</v>
      </c>
      <c r="D6639">
        <v>1142</v>
      </c>
      <c r="E6639" s="12">
        <v>39089</v>
      </c>
      <c r="F6639" s="72">
        <f t="shared" si="1114"/>
        <v>2007</v>
      </c>
      <c r="G6639" s="70">
        <f t="shared" si="1115"/>
        <v>10208.003502626971</v>
      </c>
      <c r="H6639" s="70" t="e" cm="1">
        <f t="array" ref="H6639">INDEX(magic_bricks_appreciation_pivot!$A$13:$K$20,MATCH(C6639,magic_bricks_appreciation_pivot!$A$13:$A$20,0),1+MATCH(F6639,INDEX(magic_bricks_appreciation_pivot!$B$13:$K$13,0),0))</f>
        <v>#N/A</v>
      </c>
      <c r="I6639" s="70"/>
      <c r="J6639">
        <v>131</v>
      </c>
      <c r="K6639">
        <v>1</v>
      </c>
      <c r="L6639">
        <v>1</v>
      </c>
      <c r="M6639">
        <v>3</v>
      </c>
      <c r="N6639" t="s">
        <v>154</v>
      </c>
      <c r="O6639" t="s">
        <v>155</v>
      </c>
      <c r="P6639" s="12">
        <v>36169</v>
      </c>
      <c r="Q6639" t="s">
        <v>169</v>
      </c>
      <c r="R6639" t="s">
        <v>170</v>
      </c>
      <c r="S6639" t="s">
        <v>162</v>
      </c>
      <c r="T6639" t="s">
        <v>182</v>
      </c>
      <c r="U6639">
        <v>2.2000000000000002</v>
      </c>
      <c r="V6639">
        <v>3.3</v>
      </c>
      <c r="W6639">
        <v>4.9000000000000004</v>
      </c>
      <c r="X6639">
        <v>3.45</v>
      </c>
      <c r="Y6639">
        <v>338069</v>
      </c>
      <c r="Z6639">
        <v>128233</v>
      </c>
      <c r="AA6639">
        <v>11657540</v>
      </c>
    </row>
    <row r="6640" spans="1:27" hidden="1">
      <c r="A6640" t="s">
        <v>6834</v>
      </c>
      <c r="B6640" t="s">
        <v>175</v>
      </c>
      <c r="C6640" t="s">
        <v>34</v>
      </c>
      <c r="D6640">
        <v>949</v>
      </c>
      <c r="E6640" s="12">
        <v>39542</v>
      </c>
      <c r="F6640" s="72">
        <f t="shared" si="1114"/>
        <v>2008</v>
      </c>
      <c r="G6640" s="70">
        <f t="shared" si="1115"/>
        <v>8898.7144362486833</v>
      </c>
      <c r="H6640" s="70" t="e" cm="1">
        <f t="array" ref="H6640">INDEX(magic_bricks_appreciation_pivot!$A$13:$K$20,MATCH(C6640,magic_bricks_appreciation_pivot!$A$13:$A$20,0),1+MATCH(F6640,INDEX(magic_bricks_appreciation_pivot!$B$13:$K$13,0),0))</f>
        <v>#N/A</v>
      </c>
      <c r="I6640" s="70"/>
      <c r="J6640">
        <v>163</v>
      </c>
      <c r="K6640">
        <v>1</v>
      </c>
      <c r="L6640">
        <v>1</v>
      </c>
      <c r="M6640">
        <v>3</v>
      </c>
      <c r="N6640" t="s">
        <v>193</v>
      </c>
      <c r="O6640" t="s">
        <v>155</v>
      </c>
      <c r="P6640" s="12">
        <v>28957</v>
      </c>
      <c r="Q6640" t="s">
        <v>169</v>
      </c>
      <c r="R6640" t="s">
        <v>165</v>
      </c>
      <c r="S6640" t="s">
        <v>158</v>
      </c>
      <c r="T6640" t="s">
        <v>163</v>
      </c>
      <c r="U6640">
        <v>2.4</v>
      </c>
      <c r="V6640">
        <v>2.2999999999999998</v>
      </c>
      <c r="W6640">
        <v>2.4</v>
      </c>
      <c r="X6640">
        <v>2.36</v>
      </c>
      <c r="Y6640">
        <v>278681</v>
      </c>
      <c r="Z6640">
        <v>92894</v>
      </c>
      <c r="AA6640">
        <v>8444880</v>
      </c>
    </row>
    <row r="6641" spans="1:27" hidden="1">
      <c r="A6641" t="s">
        <v>6835</v>
      </c>
      <c r="B6641" t="s">
        <v>175</v>
      </c>
      <c r="C6641" t="s">
        <v>34</v>
      </c>
      <c r="D6641">
        <v>787</v>
      </c>
      <c r="E6641" s="12">
        <v>40034</v>
      </c>
      <c r="F6641" s="72">
        <f t="shared" si="1114"/>
        <v>2009</v>
      </c>
      <c r="G6641" s="70">
        <f t="shared" si="1115"/>
        <v>12744.155019059721</v>
      </c>
      <c r="H6641" s="70" t="e" cm="1">
        <f t="array" ref="H6641">INDEX(magic_bricks_appreciation_pivot!$A$13:$K$20,MATCH(C6641,magic_bricks_appreciation_pivot!$A$13:$A$20,0),1+MATCH(F6641,INDEX(magic_bricks_appreciation_pivot!$B$13:$K$13,0),0))</f>
        <v>#N/A</v>
      </c>
      <c r="I6641" s="70"/>
      <c r="J6641">
        <v>57</v>
      </c>
      <c r="K6641">
        <v>1</v>
      </c>
      <c r="L6641">
        <v>1</v>
      </c>
      <c r="M6641">
        <v>2</v>
      </c>
      <c r="N6641" t="s">
        <v>184</v>
      </c>
      <c r="O6641" t="s">
        <v>161</v>
      </c>
      <c r="P6641" s="12">
        <v>31639</v>
      </c>
      <c r="Q6641" t="s">
        <v>156</v>
      </c>
      <c r="R6641" t="s">
        <v>157</v>
      </c>
      <c r="S6641" t="s">
        <v>178</v>
      </c>
      <c r="T6641" t="s">
        <v>166</v>
      </c>
      <c r="U6641">
        <v>3.8</v>
      </c>
      <c r="V6641">
        <v>3.3</v>
      </c>
      <c r="W6641">
        <v>3.8</v>
      </c>
      <c r="X6641">
        <v>3.6</v>
      </c>
      <c r="Y6641">
        <v>260771</v>
      </c>
      <c r="Z6641">
        <v>30089</v>
      </c>
      <c r="AA6641">
        <v>10029650</v>
      </c>
    </row>
    <row r="6642" spans="1:27">
      <c r="A6642" t="s">
        <v>6836</v>
      </c>
      <c r="B6642" t="s">
        <v>23</v>
      </c>
      <c r="C6642" t="s">
        <v>23</v>
      </c>
      <c r="D6642">
        <v>1316</v>
      </c>
      <c r="E6642" s="12">
        <v>40789</v>
      </c>
      <c r="F6642" s="72">
        <f t="shared" si="1114"/>
        <v>2011</v>
      </c>
      <c r="G6642" s="70">
        <f t="shared" si="1115"/>
        <v>6720.3647416413378</v>
      </c>
      <c r="H6642" s="70" cm="1">
        <f t="array" ref="H6642">INDEX(magic_bricks_appreciation_pivot!$A$13:$K$20,MATCH(C6642,magic_bricks_appreciation_pivot!$A$13:$A$20,0),1+MATCH(F6642,INDEX(magic_bricks_appreciation_pivot!$B$13:$K$13,0),0))</f>
        <v>0.30621792098525186</v>
      </c>
      <c r="I6642" s="70">
        <f>G6642+G6642*H6642</f>
        <v>8778.2608610893367</v>
      </c>
      <c r="J6642">
        <v>183</v>
      </c>
      <c r="K6642">
        <v>1</v>
      </c>
      <c r="L6642">
        <v>1</v>
      </c>
      <c r="M6642">
        <v>3</v>
      </c>
      <c r="N6642" t="s">
        <v>168</v>
      </c>
      <c r="O6642" t="s">
        <v>155</v>
      </c>
      <c r="P6642" s="12">
        <v>29109</v>
      </c>
      <c r="Q6642" t="s">
        <v>156</v>
      </c>
      <c r="R6642" t="s">
        <v>165</v>
      </c>
      <c r="S6642" t="s">
        <v>158</v>
      </c>
      <c r="T6642" t="s">
        <v>159</v>
      </c>
      <c r="U6642">
        <v>2.6</v>
      </c>
      <c r="V6642">
        <v>2.6</v>
      </c>
      <c r="W6642">
        <v>2.6</v>
      </c>
      <c r="X6642">
        <v>2.6</v>
      </c>
      <c r="Y6642">
        <v>300696</v>
      </c>
      <c r="Z6642">
        <v>106128</v>
      </c>
      <c r="AA6642">
        <v>8844000</v>
      </c>
    </row>
    <row r="6643" spans="1:27" hidden="1">
      <c r="A6643" t="s">
        <v>6837</v>
      </c>
      <c r="B6643" t="s">
        <v>201</v>
      </c>
      <c r="C6643" t="s">
        <v>201</v>
      </c>
      <c r="D6643">
        <v>2060</v>
      </c>
      <c r="E6643" s="12">
        <v>39904</v>
      </c>
      <c r="F6643" s="72">
        <f t="shared" si="1114"/>
        <v>2009</v>
      </c>
      <c r="G6643" s="70">
        <f t="shared" si="1115"/>
        <v>8755.1359223300969</v>
      </c>
      <c r="H6643" s="70" t="e" cm="1">
        <f t="array" ref="H6643">INDEX(magic_bricks_appreciation_pivot!$A$13:$K$20,MATCH(C6643,magic_bricks_appreciation_pivot!$A$13:$A$20,0),1+MATCH(F6643,INDEX(magic_bricks_appreciation_pivot!$B$13:$K$13,0),0))</f>
        <v>#N/A</v>
      </c>
      <c r="I6643" s="70"/>
      <c r="J6643">
        <v>197</v>
      </c>
      <c r="K6643">
        <v>3</v>
      </c>
      <c r="L6643">
        <v>2</v>
      </c>
      <c r="M6643">
        <v>5</v>
      </c>
      <c r="N6643" t="s">
        <v>168</v>
      </c>
      <c r="O6643" t="s">
        <v>155</v>
      </c>
      <c r="P6643" s="12">
        <v>29319</v>
      </c>
      <c r="Q6643" t="s">
        <v>156</v>
      </c>
      <c r="R6643" t="s">
        <v>157</v>
      </c>
      <c r="S6643" t="s">
        <v>162</v>
      </c>
      <c r="T6643" t="s">
        <v>182</v>
      </c>
      <c r="U6643">
        <v>2.5</v>
      </c>
      <c r="V6643">
        <v>3.7</v>
      </c>
      <c r="W6643">
        <v>2.5</v>
      </c>
      <c r="X6643">
        <v>2.86</v>
      </c>
      <c r="Y6643">
        <v>883743</v>
      </c>
      <c r="Z6643">
        <v>396783</v>
      </c>
      <c r="AA6643">
        <v>18035580</v>
      </c>
    </row>
    <row r="6644" spans="1:27">
      <c r="A6644" t="s">
        <v>6838</v>
      </c>
      <c r="B6644" t="s">
        <v>175</v>
      </c>
      <c r="C6644" t="s">
        <v>34</v>
      </c>
      <c r="D6644">
        <v>976</v>
      </c>
      <c r="E6644" s="12">
        <v>41124</v>
      </c>
      <c r="F6644" s="72">
        <f t="shared" si="1114"/>
        <v>2012</v>
      </c>
      <c r="G6644" s="70">
        <f t="shared" si="1115"/>
        <v>9326.1987704918029</v>
      </c>
      <c r="H6644" s="70" cm="1">
        <f t="array" ref="H6644">INDEX(magic_bricks_appreciation_pivot!$A$13:$K$20,MATCH(C6644,magic_bricks_appreciation_pivot!$A$13:$A$20,0),1+MATCH(F6644,INDEX(magic_bricks_appreciation_pivot!$B$13:$K$13,0),0))</f>
        <v>0.22606337179266398</v>
      </c>
      <c r="I6644" s="70">
        <f t="shared" ref="I6644:I6645" si="1121">G6644+G6644*H6644</f>
        <v>11434.510710557777</v>
      </c>
      <c r="J6644">
        <v>44</v>
      </c>
      <c r="K6644">
        <v>1</v>
      </c>
      <c r="L6644">
        <v>1</v>
      </c>
      <c r="M6644">
        <v>3</v>
      </c>
      <c r="N6644" t="s">
        <v>176</v>
      </c>
      <c r="O6644" t="s">
        <v>161</v>
      </c>
      <c r="P6644" s="12">
        <v>38569</v>
      </c>
      <c r="Q6644" t="s">
        <v>169</v>
      </c>
      <c r="R6644" t="s">
        <v>177</v>
      </c>
      <c r="S6644" t="s">
        <v>158</v>
      </c>
      <c r="T6644" t="s">
        <v>182</v>
      </c>
      <c r="U6644">
        <v>3.5</v>
      </c>
      <c r="V6644">
        <v>4.0999999999999996</v>
      </c>
      <c r="W6644">
        <v>2.8</v>
      </c>
      <c r="X6644">
        <v>3.53</v>
      </c>
      <c r="Y6644">
        <v>254866</v>
      </c>
      <c r="Z6644">
        <v>154740</v>
      </c>
      <c r="AA6644">
        <v>9102370</v>
      </c>
    </row>
    <row r="6645" spans="1:27">
      <c r="A6645" t="s">
        <v>6839</v>
      </c>
      <c r="B6645" t="s">
        <v>23</v>
      </c>
      <c r="C6645" t="s">
        <v>23</v>
      </c>
      <c r="D6645">
        <v>1357</v>
      </c>
      <c r="E6645" s="12">
        <v>40864</v>
      </c>
      <c r="F6645" s="72">
        <f t="shared" si="1114"/>
        <v>2011</v>
      </c>
      <c r="G6645" s="70">
        <f t="shared" si="1115"/>
        <v>8253.3161385408985</v>
      </c>
      <c r="H6645" s="70" cm="1">
        <f t="array" ref="H6645">INDEX(magic_bricks_appreciation_pivot!$A$13:$K$20,MATCH(C6645,magic_bricks_appreciation_pivot!$A$13:$A$20,0),1+MATCH(F6645,INDEX(magic_bricks_appreciation_pivot!$B$13:$K$13,0),0))</f>
        <v>0.30621792098525186</v>
      </c>
      <c r="I6645" s="70">
        <f t="shared" si="1121"/>
        <v>10780.629447718919</v>
      </c>
      <c r="J6645">
        <v>34</v>
      </c>
      <c r="K6645">
        <v>2</v>
      </c>
      <c r="L6645">
        <v>2</v>
      </c>
      <c r="M6645">
        <v>4</v>
      </c>
      <c r="N6645" t="s">
        <v>154</v>
      </c>
      <c r="O6645" t="s">
        <v>161</v>
      </c>
      <c r="P6645" s="12">
        <v>34659</v>
      </c>
      <c r="Q6645" t="s">
        <v>156</v>
      </c>
      <c r="R6645" t="s">
        <v>170</v>
      </c>
      <c r="S6645" t="s">
        <v>158</v>
      </c>
      <c r="T6645" t="s">
        <v>166</v>
      </c>
      <c r="U6645">
        <v>2.2000000000000002</v>
      </c>
      <c r="V6645">
        <v>4.7</v>
      </c>
      <c r="W6645">
        <v>4.7</v>
      </c>
      <c r="X6645">
        <v>3.95</v>
      </c>
      <c r="Y6645">
        <v>414391</v>
      </c>
      <c r="Z6645">
        <v>235195</v>
      </c>
      <c r="AA6645">
        <v>11199750</v>
      </c>
    </row>
    <row r="6646" spans="1:27" hidden="1">
      <c r="A6646" t="s">
        <v>6840</v>
      </c>
      <c r="B6646" t="s">
        <v>201</v>
      </c>
      <c r="C6646" t="s">
        <v>201</v>
      </c>
      <c r="D6646">
        <v>2428</v>
      </c>
      <c r="E6646" s="12">
        <v>39822</v>
      </c>
      <c r="F6646" s="72">
        <f t="shared" si="1114"/>
        <v>2009</v>
      </c>
      <c r="G6646" s="70">
        <f t="shared" si="1115"/>
        <v>7684.4810543657331</v>
      </c>
      <c r="H6646" s="70" t="e" cm="1">
        <f t="array" ref="H6646">INDEX(magic_bricks_appreciation_pivot!$A$13:$K$20,MATCH(C6646,magic_bricks_appreciation_pivot!$A$13:$A$20,0),1+MATCH(F6646,INDEX(magic_bricks_appreciation_pivot!$B$13:$K$13,0),0))</f>
        <v>#N/A</v>
      </c>
      <c r="I6646" s="70"/>
      <c r="J6646">
        <v>48</v>
      </c>
      <c r="K6646">
        <v>4</v>
      </c>
      <c r="L6646">
        <v>2</v>
      </c>
      <c r="M6646">
        <v>6</v>
      </c>
      <c r="N6646" t="s">
        <v>193</v>
      </c>
      <c r="O6646" t="s">
        <v>161</v>
      </c>
      <c r="P6646" s="12">
        <v>37632</v>
      </c>
      <c r="Q6646" t="s">
        <v>156</v>
      </c>
      <c r="R6646" t="s">
        <v>157</v>
      </c>
      <c r="S6646" t="s">
        <v>162</v>
      </c>
      <c r="T6646" t="s">
        <v>163</v>
      </c>
      <c r="U6646">
        <v>3.2</v>
      </c>
      <c r="V6646">
        <v>2.1</v>
      </c>
      <c r="W6646">
        <v>4.9000000000000004</v>
      </c>
      <c r="X6646">
        <v>3.55</v>
      </c>
      <c r="Y6646">
        <v>783633</v>
      </c>
      <c r="Z6646">
        <v>223895</v>
      </c>
      <c r="AA6646">
        <v>18657920</v>
      </c>
    </row>
    <row r="6647" spans="1:27" hidden="1">
      <c r="A6647" t="s">
        <v>6841</v>
      </c>
      <c r="B6647" t="s">
        <v>175</v>
      </c>
      <c r="C6647" t="s">
        <v>34</v>
      </c>
      <c r="D6647">
        <v>1201</v>
      </c>
      <c r="E6647" s="12">
        <v>39296</v>
      </c>
      <c r="F6647" s="72">
        <f t="shared" si="1114"/>
        <v>2007</v>
      </c>
      <c r="G6647" s="70">
        <f t="shared" si="1115"/>
        <v>12196.169858451291</v>
      </c>
      <c r="H6647" s="70" t="e" cm="1">
        <f t="array" ref="H6647">INDEX(magic_bricks_appreciation_pivot!$A$13:$K$20,MATCH(C6647,magic_bricks_appreciation_pivot!$A$13:$A$20,0),1+MATCH(F6647,INDEX(magic_bricks_appreciation_pivot!$B$13:$K$13,0),0))</f>
        <v>#N/A</v>
      </c>
      <c r="I6647" s="70"/>
      <c r="J6647">
        <v>87</v>
      </c>
      <c r="K6647">
        <v>2</v>
      </c>
      <c r="L6647">
        <v>1</v>
      </c>
      <c r="M6647">
        <v>4</v>
      </c>
      <c r="N6647" t="s">
        <v>154</v>
      </c>
      <c r="O6647" t="s">
        <v>161</v>
      </c>
      <c r="P6647" s="12">
        <v>33456</v>
      </c>
      <c r="Q6647" t="s">
        <v>156</v>
      </c>
      <c r="R6647" t="s">
        <v>177</v>
      </c>
      <c r="S6647" t="s">
        <v>162</v>
      </c>
      <c r="T6647" t="s">
        <v>182</v>
      </c>
      <c r="U6647">
        <v>4.3</v>
      </c>
      <c r="V6647">
        <v>2.9</v>
      </c>
      <c r="W6647">
        <v>3.9</v>
      </c>
      <c r="X6647">
        <v>3.62</v>
      </c>
      <c r="Y6647">
        <v>468723</v>
      </c>
      <c r="Z6647">
        <v>234362</v>
      </c>
      <c r="AA6647">
        <v>14647600</v>
      </c>
    </row>
    <row r="6648" spans="1:27" hidden="1">
      <c r="A6648" t="s">
        <v>6842</v>
      </c>
      <c r="B6648" t="s">
        <v>51</v>
      </c>
      <c r="C6648" t="s">
        <v>51</v>
      </c>
      <c r="D6648">
        <v>1634</v>
      </c>
      <c r="E6648" s="12">
        <v>38461</v>
      </c>
      <c r="F6648" s="72">
        <f t="shared" si="1114"/>
        <v>2005</v>
      </c>
      <c r="G6648" s="70">
        <f t="shared" si="1115"/>
        <v>5494.4553243574055</v>
      </c>
      <c r="H6648" s="70" t="e" cm="1">
        <f t="array" ref="H6648">INDEX(magic_bricks_appreciation_pivot!$A$13:$K$20,MATCH(C6648,magic_bricks_appreciation_pivot!$A$13:$A$20,0),1+MATCH(F6648,INDEX(magic_bricks_appreciation_pivot!$B$13:$K$13,0),0))</f>
        <v>#N/A</v>
      </c>
      <c r="I6648" s="70"/>
      <c r="J6648">
        <v>198</v>
      </c>
      <c r="K6648">
        <v>2</v>
      </c>
      <c r="L6648">
        <v>1</v>
      </c>
      <c r="M6648">
        <v>4</v>
      </c>
      <c r="N6648" t="s">
        <v>193</v>
      </c>
      <c r="O6648" t="s">
        <v>155</v>
      </c>
      <c r="P6648" s="12">
        <v>32256</v>
      </c>
      <c r="Q6648" t="s">
        <v>194</v>
      </c>
      <c r="R6648" t="s">
        <v>165</v>
      </c>
      <c r="S6648" t="s">
        <v>178</v>
      </c>
      <c r="T6648" t="s">
        <v>163</v>
      </c>
      <c r="U6648">
        <v>4.3</v>
      </c>
      <c r="V6648">
        <v>3.1</v>
      </c>
      <c r="W6648">
        <v>4.3</v>
      </c>
      <c r="X6648">
        <v>3.76</v>
      </c>
      <c r="Y6648">
        <v>278316</v>
      </c>
      <c r="Z6648">
        <v>179559</v>
      </c>
      <c r="AA6648">
        <v>8977940</v>
      </c>
    </row>
    <row r="6649" spans="1:27">
      <c r="A6649" t="s">
        <v>6843</v>
      </c>
      <c r="B6649" t="s">
        <v>56</v>
      </c>
      <c r="C6649" t="s">
        <v>56</v>
      </c>
      <c r="D6649">
        <v>1097</v>
      </c>
      <c r="E6649" s="12">
        <v>40645</v>
      </c>
      <c r="F6649" s="72">
        <f t="shared" si="1114"/>
        <v>2011</v>
      </c>
      <c r="G6649" s="70">
        <f t="shared" si="1115"/>
        <v>11739.731084776664</v>
      </c>
      <c r="H6649" s="70" cm="1">
        <f t="array" ref="H6649">INDEX(magic_bricks_appreciation_pivot!$A$13:$K$20,MATCH(C6649,magic_bricks_appreciation_pivot!$A$13:$A$20,0),1+MATCH(F6649,INDEX(magic_bricks_appreciation_pivot!$B$13:$K$13,0),0))</f>
        <v>0.33228770983948047</v>
      </c>
      <c r="I6649" s="70">
        <f>G6649+G6649*H6649</f>
        <v>15640.699441068462</v>
      </c>
      <c r="J6649">
        <v>131</v>
      </c>
      <c r="K6649">
        <v>1</v>
      </c>
      <c r="L6649">
        <v>1</v>
      </c>
      <c r="M6649">
        <v>3</v>
      </c>
      <c r="N6649" t="s">
        <v>184</v>
      </c>
      <c r="O6649" t="s">
        <v>161</v>
      </c>
      <c r="P6649" s="12">
        <v>33710</v>
      </c>
      <c r="Q6649" t="s">
        <v>156</v>
      </c>
      <c r="R6649" t="s">
        <v>165</v>
      </c>
      <c r="S6649" t="s">
        <v>162</v>
      </c>
      <c r="T6649" t="s">
        <v>171</v>
      </c>
      <c r="U6649">
        <v>2.2999999999999998</v>
      </c>
      <c r="V6649">
        <v>3.7</v>
      </c>
      <c r="W6649">
        <v>4.8</v>
      </c>
      <c r="X6649">
        <v>3.83</v>
      </c>
      <c r="Y6649">
        <v>515139</v>
      </c>
      <c r="Z6649">
        <v>115906</v>
      </c>
      <c r="AA6649">
        <v>12878485</v>
      </c>
    </row>
    <row r="6650" spans="1:27" hidden="1">
      <c r="A6650" t="s">
        <v>6844</v>
      </c>
      <c r="B6650" t="s">
        <v>39</v>
      </c>
      <c r="C6650" t="s">
        <v>39</v>
      </c>
      <c r="D6650">
        <v>1542</v>
      </c>
      <c r="E6650" s="12">
        <v>40091</v>
      </c>
      <c r="F6650" s="72">
        <f t="shared" si="1114"/>
        <v>2009</v>
      </c>
      <c r="G6650" s="70">
        <f t="shared" si="1115"/>
        <v>7421.4007782101171</v>
      </c>
      <c r="H6650" s="70" t="e" cm="1">
        <f t="array" ref="H6650">INDEX(magic_bricks_appreciation_pivot!$A$13:$K$20,MATCH(C6650,magic_bricks_appreciation_pivot!$A$13:$A$20,0),1+MATCH(F6650,INDEX(magic_bricks_appreciation_pivot!$B$13:$K$13,0),0))</f>
        <v>#N/A</v>
      </c>
      <c r="I6650" s="70"/>
      <c r="J6650">
        <v>52</v>
      </c>
      <c r="K6650">
        <v>1</v>
      </c>
      <c r="L6650">
        <v>1</v>
      </c>
      <c r="M6650">
        <v>4</v>
      </c>
      <c r="N6650" t="s">
        <v>176</v>
      </c>
      <c r="O6650" t="s">
        <v>155</v>
      </c>
      <c r="P6650" s="12">
        <v>32061</v>
      </c>
      <c r="Q6650" t="s">
        <v>169</v>
      </c>
      <c r="R6650" t="s">
        <v>177</v>
      </c>
      <c r="S6650" t="s">
        <v>178</v>
      </c>
      <c r="T6650" t="s">
        <v>163</v>
      </c>
      <c r="U6650">
        <v>3.6</v>
      </c>
      <c r="V6650">
        <v>3</v>
      </c>
      <c r="W6650">
        <v>3.1</v>
      </c>
      <c r="X6650">
        <v>3.25</v>
      </c>
      <c r="Y6650">
        <v>331870</v>
      </c>
      <c r="Z6650">
        <v>80107</v>
      </c>
      <c r="AA6650">
        <v>11443800</v>
      </c>
    </row>
    <row r="6651" spans="1:27">
      <c r="A6651" t="s">
        <v>6845</v>
      </c>
      <c r="B6651" t="s">
        <v>56</v>
      </c>
      <c r="C6651" t="s">
        <v>56</v>
      </c>
      <c r="D6651">
        <v>795</v>
      </c>
      <c r="E6651" s="12">
        <v>40555</v>
      </c>
      <c r="F6651" s="72">
        <f t="shared" si="1114"/>
        <v>2011</v>
      </c>
      <c r="G6651" s="70">
        <f t="shared" si="1115"/>
        <v>7865.8490566037735</v>
      </c>
      <c r="H6651" s="70" cm="1">
        <f t="array" ref="H6651">INDEX(magic_bricks_appreciation_pivot!$A$13:$K$20,MATCH(C6651,magic_bricks_appreciation_pivot!$A$13:$A$20,0),1+MATCH(F6651,INDEX(magic_bricks_appreciation_pivot!$B$13:$K$13,0),0))</f>
        <v>0.33228770983948047</v>
      </c>
      <c r="I6651" s="70">
        <f>G6651+G6651*H6651</f>
        <v>10479.574025565678</v>
      </c>
      <c r="J6651">
        <v>9</v>
      </c>
      <c r="K6651">
        <v>1</v>
      </c>
      <c r="L6651">
        <v>1</v>
      </c>
      <c r="M6651">
        <v>2</v>
      </c>
      <c r="N6651" t="s">
        <v>168</v>
      </c>
      <c r="O6651" t="s">
        <v>155</v>
      </c>
      <c r="P6651" s="12">
        <v>29605</v>
      </c>
      <c r="Q6651" t="s">
        <v>169</v>
      </c>
      <c r="R6651" t="s">
        <v>177</v>
      </c>
      <c r="S6651" t="s">
        <v>178</v>
      </c>
      <c r="T6651" t="s">
        <v>173</v>
      </c>
      <c r="U6651">
        <v>4.8</v>
      </c>
      <c r="V6651">
        <v>2.5</v>
      </c>
      <c r="W6651">
        <v>4.0999999999999996</v>
      </c>
      <c r="X6651">
        <v>3.99</v>
      </c>
      <c r="Y6651">
        <v>193854</v>
      </c>
      <c r="Z6651">
        <v>37520</v>
      </c>
      <c r="AA6651">
        <v>6253350</v>
      </c>
    </row>
    <row r="6652" spans="1:27" hidden="1">
      <c r="A6652" t="s">
        <v>6846</v>
      </c>
      <c r="B6652" t="s">
        <v>51</v>
      </c>
      <c r="C6652" t="s">
        <v>51</v>
      </c>
      <c r="D6652">
        <v>1656</v>
      </c>
      <c r="E6652" s="12">
        <v>40010</v>
      </c>
      <c r="F6652" s="72">
        <f t="shared" si="1114"/>
        <v>2009</v>
      </c>
      <c r="G6652" s="70">
        <f t="shared" si="1115"/>
        <v>8134.3417874396137</v>
      </c>
      <c r="H6652" s="70" t="e" cm="1">
        <f t="array" ref="H6652">INDEX(magic_bricks_appreciation_pivot!$A$13:$K$20,MATCH(C6652,magic_bricks_appreciation_pivot!$A$13:$A$20,0),1+MATCH(F6652,INDEX(magic_bricks_appreciation_pivot!$B$13:$K$13,0),0))</f>
        <v>#N/A</v>
      </c>
      <c r="I6652" s="70"/>
      <c r="J6652">
        <v>53</v>
      </c>
      <c r="K6652">
        <v>2</v>
      </c>
      <c r="L6652">
        <v>1</v>
      </c>
      <c r="M6652">
        <v>4</v>
      </c>
      <c r="N6652" t="s">
        <v>184</v>
      </c>
      <c r="O6652" t="s">
        <v>161</v>
      </c>
      <c r="P6652" s="12">
        <v>23220</v>
      </c>
      <c r="Q6652" t="s">
        <v>156</v>
      </c>
      <c r="R6652" t="s">
        <v>170</v>
      </c>
      <c r="S6652" t="s">
        <v>158</v>
      </c>
      <c r="T6652" t="s">
        <v>163</v>
      </c>
      <c r="U6652">
        <v>2.4</v>
      </c>
      <c r="V6652">
        <v>2.7</v>
      </c>
      <c r="W6652">
        <v>2.2999999999999998</v>
      </c>
      <c r="X6652">
        <v>2.5099999999999998</v>
      </c>
      <c r="Y6652">
        <v>404114</v>
      </c>
      <c r="Z6652">
        <v>188587</v>
      </c>
      <c r="AA6652">
        <v>13470470</v>
      </c>
    </row>
    <row r="6653" spans="1:27">
      <c r="A6653" t="s">
        <v>6847</v>
      </c>
      <c r="B6653" t="s">
        <v>23</v>
      </c>
      <c r="C6653" t="s">
        <v>23</v>
      </c>
      <c r="D6653">
        <v>1173</v>
      </c>
      <c r="E6653" s="12">
        <v>40916</v>
      </c>
      <c r="F6653" s="72">
        <f t="shared" si="1114"/>
        <v>2012</v>
      </c>
      <c r="G6653" s="70">
        <f t="shared" si="1115"/>
        <v>6208.0136402387043</v>
      </c>
      <c r="H6653" s="70" cm="1">
        <f t="array" ref="H6653">INDEX(magic_bricks_appreciation_pivot!$A$13:$K$20,MATCH(C6653,magic_bricks_appreciation_pivot!$A$13:$A$20,0),1+MATCH(F6653,INDEX(magic_bricks_appreciation_pivot!$B$13:$K$13,0),0))</f>
        <v>0.26292059267573231</v>
      </c>
      <c r="I6653" s="70">
        <f>G6653+G6653*H6653</f>
        <v>7840.2282658692948</v>
      </c>
      <c r="J6653">
        <v>143</v>
      </c>
      <c r="K6653">
        <v>1</v>
      </c>
      <c r="L6653">
        <v>1</v>
      </c>
      <c r="M6653">
        <v>3</v>
      </c>
      <c r="N6653" t="s">
        <v>176</v>
      </c>
      <c r="O6653" t="s">
        <v>161</v>
      </c>
      <c r="P6653" s="12">
        <v>33616</v>
      </c>
      <c r="Q6653" t="s">
        <v>156</v>
      </c>
      <c r="R6653" t="s">
        <v>165</v>
      </c>
      <c r="S6653" t="s">
        <v>158</v>
      </c>
      <c r="T6653" t="s">
        <v>159</v>
      </c>
      <c r="U6653">
        <v>3.9</v>
      </c>
      <c r="V6653">
        <v>2.2999999999999998</v>
      </c>
      <c r="W6653">
        <v>3.9</v>
      </c>
      <c r="X6653">
        <v>3.42</v>
      </c>
      <c r="Y6653">
        <v>356818</v>
      </c>
      <c r="Z6653">
        <v>58256</v>
      </c>
      <c r="AA6653">
        <v>7282000</v>
      </c>
    </row>
    <row r="6654" spans="1:27" hidden="1">
      <c r="A6654" t="s">
        <v>6848</v>
      </c>
      <c r="B6654" t="s">
        <v>175</v>
      </c>
      <c r="C6654" t="s">
        <v>34</v>
      </c>
      <c r="D6654">
        <v>999</v>
      </c>
      <c r="E6654" s="12">
        <v>39388</v>
      </c>
      <c r="F6654" s="72">
        <f t="shared" si="1114"/>
        <v>2007</v>
      </c>
      <c r="G6654" s="70">
        <f t="shared" si="1115"/>
        <v>11498.148148148148</v>
      </c>
      <c r="H6654" s="70" t="e" cm="1">
        <f t="array" ref="H6654">INDEX(magic_bricks_appreciation_pivot!$A$13:$K$20,MATCH(C6654,magic_bricks_appreciation_pivot!$A$13:$A$20,0),1+MATCH(F6654,INDEX(magic_bricks_appreciation_pivot!$B$13:$K$13,0),0))</f>
        <v>#N/A</v>
      </c>
      <c r="I6654" s="70"/>
      <c r="J6654">
        <v>118</v>
      </c>
      <c r="K6654">
        <v>1</v>
      </c>
      <c r="L6654">
        <v>1</v>
      </c>
      <c r="M6654">
        <v>3</v>
      </c>
      <c r="N6654" t="s">
        <v>154</v>
      </c>
      <c r="O6654" t="s">
        <v>155</v>
      </c>
      <c r="P6654" s="12">
        <v>28073</v>
      </c>
      <c r="Q6654" t="s">
        <v>156</v>
      </c>
      <c r="R6654" t="s">
        <v>177</v>
      </c>
      <c r="S6654" t="s">
        <v>178</v>
      </c>
      <c r="T6654" t="s">
        <v>163</v>
      </c>
      <c r="U6654">
        <v>4.2</v>
      </c>
      <c r="V6654">
        <v>4.7</v>
      </c>
      <c r="W6654">
        <v>4.2</v>
      </c>
      <c r="X6654">
        <v>4.4000000000000004</v>
      </c>
      <c r="Y6654">
        <v>287166</v>
      </c>
      <c r="Z6654">
        <v>126353</v>
      </c>
      <c r="AA6654">
        <v>11486650</v>
      </c>
    </row>
    <row r="6655" spans="1:27" hidden="1">
      <c r="A6655" t="s">
        <v>6849</v>
      </c>
      <c r="B6655" t="s">
        <v>175</v>
      </c>
      <c r="C6655" t="s">
        <v>34</v>
      </c>
      <c r="D6655">
        <v>1002</v>
      </c>
      <c r="E6655" s="12">
        <v>39962</v>
      </c>
      <c r="F6655" s="72">
        <f t="shared" si="1114"/>
        <v>2009</v>
      </c>
      <c r="G6655" s="70">
        <f t="shared" si="1115"/>
        <v>9276.8862275449101</v>
      </c>
      <c r="H6655" s="70" t="e" cm="1">
        <f t="array" ref="H6655">INDEX(magic_bricks_appreciation_pivot!$A$13:$K$20,MATCH(C6655,magic_bricks_appreciation_pivot!$A$13:$A$20,0),1+MATCH(F6655,INDEX(magic_bricks_appreciation_pivot!$B$13:$K$13,0),0))</f>
        <v>#N/A</v>
      </c>
      <c r="I6655" s="70"/>
      <c r="J6655">
        <v>132</v>
      </c>
      <c r="K6655">
        <v>1</v>
      </c>
      <c r="L6655">
        <v>1</v>
      </c>
      <c r="M6655">
        <v>3</v>
      </c>
      <c r="N6655" t="s">
        <v>184</v>
      </c>
      <c r="O6655" t="s">
        <v>155</v>
      </c>
      <c r="P6655" s="12">
        <v>30472</v>
      </c>
      <c r="Q6655" t="s">
        <v>169</v>
      </c>
      <c r="R6655" t="s">
        <v>177</v>
      </c>
      <c r="S6655" t="s">
        <v>158</v>
      </c>
      <c r="T6655" t="s">
        <v>163</v>
      </c>
      <c r="U6655">
        <v>5</v>
      </c>
      <c r="V6655">
        <v>4.7</v>
      </c>
      <c r="W6655">
        <v>3.2</v>
      </c>
      <c r="X6655">
        <v>4.34</v>
      </c>
      <c r="Y6655">
        <v>269568</v>
      </c>
      <c r="Z6655">
        <v>102250</v>
      </c>
      <c r="AA6655">
        <v>9295440</v>
      </c>
    </row>
    <row r="6656" spans="1:27" hidden="1">
      <c r="A6656" t="s">
        <v>6850</v>
      </c>
      <c r="B6656" t="s">
        <v>51</v>
      </c>
      <c r="C6656" t="s">
        <v>51</v>
      </c>
      <c r="D6656">
        <v>1873</v>
      </c>
      <c r="E6656" s="12">
        <v>39517</v>
      </c>
      <c r="F6656" s="72">
        <f t="shared" si="1114"/>
        <v>2008</v>
      </c>
      <c r="G6656" s="70">
        <f t="shared" si="1115"/>
        <v>6084.105712760278</v>
      </c>
      <c r="H6656" s="70" t="e" cm="1">
        <f t="array" ref="H6656">INDEX(magic_bricks_appreciation_pivot!$A$13:$K$20,MATCH(C6656,magic_bricks_appreciation_pivot!$A$13:$A$20,0),1+MATCH(F6656,INDEX(magic_bricks_appreciation_pivot!$B$13:$K$13,0),0))</f>
        <v>#N/A</v>
      </c>
      <c r="I6656" s="70"/>
      <c r="J6656">
        <v>178</v>
      </c>
      <c r="K6656">
        <v>3</v>
      </c>
      <c r="L6656">
        <v>2</v>
      </c>
      <c r="M6656">
        <v>5</v>
      </c>
      <c r="N6656" t="s">
        <v>154</v>
      </c>
      <c r="O6656" t="s">
        <v>155</v>
      </c>
      <c r="P6656" s="12">
        <v>25282</v>
      </c>
      <c r="Q6656" t="s">
        <v>194</v>
      </c>
      <c r="R6656" t="s">
        <v>157</v>
      </c>
      <c r="S6656" t="s">
        <v>162</v>
      </c>
      <c r="T6656" t="s">
        <v>166</v>
      </c>
      <c r="U6656">
        <v>3.1</v>
      </c>
      <c r="V6656">
        <v>4.5999999999999996</v>
      </c>
      <c r="W6656">
        <v>3.6</v>
      </c>
      <c r="X6656">
        <v>3.93</v>
      </c>
      <c r="Y6656">
        <v>353261</v>
      </c>
      <c r="Z6656">
        <v>91164</v>
      </c>
      <c r="AA6656">
        <v>11395530</v>
      </c>
    </row>
    <row r="6657" spans="1:27">
      <c r="A6657" t="s">
        <v>6851</v>
      </c>
      <c r="B6657" t="s">
        <v>23</v>
      </c>
      <c r="C6657" t="s">
        <v>23</v>
      </c>
      <c r="D6657">
        <v>670</v>
      </c>
      <c r="E6657" s="12">
        <v>40874</v>
      </c>
      <c r="F6657" s="72">
        <f t="shared" si="1114"/>
        <v>2011</v>
      </c>
      <c r="G6657" s="70">
        <f t="shared" si="1115"/>
        <v>8504.8507462686575</v>
      </c>
      <c r="H6657" s="70" cm="1">
        <f t="array" ref="H6657">INDEX(magic_bricks_appreciation_pivot!$A$13:$K$20,MATCH(C6657,magic_bricks_appreciation_pivot!$A$13:$A$20,0),1+MATCH(F6657,INDEX(magic_bricks_appreciation_pivot!$B$13:$K$13,0),0))</f>
        <v>0.30621792098525186</v>
      </c>
      <c r="I6657" s="70">
        <f>G6657+G6657*H6657</f>
        <v>11109.188460080914</v>
      </c>
      <c r="J6657">
        <v>198</v>
      </c>
      <c r="K6657">
        <v>1</v>
      </c>
      <c r="L6657">
        <v>1</v>
      </c>
      <c r="M6657">
        <v>2</v>
      </c>
      <c r="N6657" t="s">
        <v>184</v>
      </c>
      <c r="O6657" t="s">
        <v>161</v>
      </c>
      <c r="P6657" s="12">
        <v>32479</v>
      </c>
      <c r="Q6657" t="s">
        <v>156</v>
      </c>
      <c r="R6657" t="s">
        <v>177</v>
      </c>
      <c r="S6657" t="s">
        <v>162</v>
      </c>
      <c r="T6657" t="s">
        <v>159</v>
      </c>
      <c r="U6657">
        <v>2.2000000000000002</v>
      </c>
      <c r="V6657">
        <v>3.6</v>
      </c>
      <c r="W6657">
        <v>2.7</v>
      </c>
      <c r="X6657">
        <v>2.82</v>
      </c>
      <c r="Y6657">
        <v>193741</v>
      </c>
      <c r="Z6657">
        <v>91172</v>
      </c>
      <c r="AA6657">
        <v>5698250</v>
      </c>
    </row>
    <row r="6658" spans="1:27" hidden="1">
      <c r="A6658" t="s">
        <v>6852</v>
      </c>
      <c r="B6658" t="s">
        <v>201</v>
      </c>
      <c r="C6658" t="s">
        <v>201</v>
      </c>
      <c r="D6658">
        <v>1355</v>
      </c>
      <c r="E6658" s="12">
        <v>40167</v>
      </c>
      <c r="F6658" s="72">
        <f t="shared" si="1114"/>
        <v>2009</v>
      </c>
      <c r="G6658" s="70">
        <f t="shared" si="1115"/>
        <v>9592.2066420664214</v>
      </c>
      <c r="H6658" s="70" t="e" cm="1">
        <f t="array" ref="H6658">INDEX(magic_bricks_appreciation_pivot!$A$13:$K$20,MATCH(C6658,magic_bricks_appreciation_pivot!$A$13:$A$20,0),1+MATCH(F6658,INDEX(magic_bricks_appreciation_pivot!$B$13:$K$13,0),0))</f>
        <v>#N/A</v>
      </c>
      <c r="I6658" s="70"/>
      <c r="J6658">
        <v>58</v>
      </c>
      <c r="K6658">
        <v>2</v>
      </c>
      <c r="L6658">
        <v>1</v>
      </c>
      <c r="M6658">
        <v>4</v>
      </c>
      <c r="N6658" t="s">
        <v>168</v>
      </c>
      <c r="O6658" t="s">
        <v>161</v>
      </c>
      <c r="P6658" s="12">
        <v>32137</v>
      </c>
      <c r="Q6658" t="s">
        <v>156</v>
      </c>
      <c r="R6658" t="s">
        <v>170</v>
      </c>
      <c r="S6658" t="s">
        <v>162</v>
      </c>
      <c r="T6658" t="s">
        <v>182</v>
      </c>
      <c r="U6658">
        <v>3.3</v>
      </c>
      <c r="V6658">
        <v>3.8</v>
      </c>
      <c r="W6658">
        <v>2</v>
      </c>
      <c r="X6658">
        <v>2.93</v>
      </c>
      <c r="Y6658">
        <v>571887</v>
      </c>
      <c r="Z6658">
        <v>116977</v>
      </c>
      <c r="AA6658">
        <v>12997440</v>
      </c>
    </row>
    <row r="6659" spans="1:27">
      <c r="A6659" t="s">
        <v>6853</v>
      </c>
      <c r="B6659" t="s">
        <v>201</v>
      </c>
      <c r="C6659" t="s">
        <v>201</v>
      </c>
      <c r="D6659">
        <v>1942</v>
      </c>
      <c r="E6659" s="12">
        <v>40217</v>
      </c>
      <c r="F6659" s="72">
        <f t="shared" ref="F6659:F6722" si="1122">YEAR(E6659)</f>
        <v>2010</v>
      </c>
      <c r="G6659" s="70">
        <f t="shared" ref="G6659:G6722" si="1123">AA6659/D6659</f>
        <v>8481.2770339855815</v>
      </c>
      <c r="H6659" s="70" cm="1">
        <f t="array" ref="H6659">INDEX(magic_bricks_appreciation_pivot!$A$13:$K$20,MATCH(C6659,magic_bricks_appreciation_pivot!$A$13:$A$20,0),1+MATCH(F6659,INDEX(magic_bricks_appreciation_pivot!$B$13:$K$13,0),0))</f>
        <v>0.62790190260080292</v>
      </c>
      <c r="I6659" s="70">
        <f>G6659+G6659*H6659</f>
        <v>13806.687020109623</v>
      </c>
      <c r="J6659">
        <v>182</v>
      </c>
      <c r="K6659">
        <v>3</v>
      </c>
      <c r="L6659">
        <v>2</v>
      </c>
      <c r="M6659">
        <v>5</v>
      </c>
      <c r="N6659" t="s">
        <v>193</v>
      </c>
      <c r="O6659" t="s">
        <v>155</v>
      </c>
      <c r="P6659" s="12">
        <v>32187</v>
      </c>
      <c r="Q6659" t="s">
        <v>156</v>
      </c>
      <c r="R6659" t="s">
        <v>157</v>
      </c>
      <c r="S6659" t="s">
        <v>162</v>
      </c>
      <c r="T6659" t="s">
        <v>163</v>
      </c>
      <c r="U6659">
        <v>2.6</v>
      </c>
      <c r="V6659">
        <v>4.3</v>
      </c>
      <c r="W6659">
        <v>2.4</v>
      </c>
      <c r="X6659">
        <v>3.03</v>
      </c>
      <c r="Y6659">
        <v>757649</v>
      </c>
      <c r="Z6659">
        <v>131765</v>
      </c>
      <c r="AA6659">
        <v>16470640</v>
      </c>
    </row>
    <row r="6660" spans="1:27" hidden="1">
      <c r="A6660" t="s">
        <v>6854</v>
      </c>
      <c r="B6660" t="s">
        <v>201</v>
      </c>
      <c r="C6660" t="s">
        <v>201</v>
      </c>
      <c r="D6660">
        <v>2225</v>
      </c>
      <c r="E6660" s="12">
        <v>39531</v>
      </c>
      <c r="F6660" s="72">
        <f t="shared" si="1122"/>
        <v>2008</v>
      </c>
      <c r="G6660" s="70">
        <f t="shared" si="1123"/>
        <v>4634.2202247191008</v>
      </c>
      <c r="H6660" s="70" t="e" cm="1">
        <f t="array" ref="H6660">INDEX(magic_bricks_appreciation_pivot!$A$13:$K$20,MATCH(C6660,magic_bricks_appreciation_pivot!$A$13:$A$20,0),1+MATCH(F6660,INDEX(magic_bricks_appreciation_pivot!$B$13:$K$13,0),0))</f>
        <v>#N/A</v>
      </c>
      <c r="I6660" s="70"/>
      <c r="J6660">
        <v>65</v>
      </c>
      <c r="K6660">
        <v>4</v>
      </c>
      <c r="L6660">
        <v>2</v>
      </c>
      <c r="M6660">
        <v>6</v>
      </c>
      <c r="N6660" t="s">
        <v>176</v>
      </c>
      <c r="O6660" t="s">
        <v>161</v>
      </c>
      <c r="P6660" s="12">
        <v>36976</v>
      </c>
      <c r="Q6660" t="s">
        <v>194</v>
      </c>
      <c r="R6660" t="s">
        <v>170</v>
      </c>
      <c r="S6660" t="s">
        <v>158</v>
      </c>
      <c r="T6660" t="s">
        <v>163</v>
      </c>
      <c r="U6660">
        <v>2.1</v>
      </c>
      <c r="V6660">
        <v>4.0999999999999996</v>
      </c>
      <c r="W6660">
        <v>3.7</v>
      </c>
      <c r="X6660">
        <v>3.34</v>
      </c>
      <c r="Y6660">
        <v>371201</v>
      </c>
      <c r="Z6660">
        <v>82489</v>
      </c>
      <c r="AA6660">
        <v>10311140</v>
      </c>
    </row>
    <row r="6661" spans="1:27">
      <c r="A6661" t="s">
        <v>6855</v>
      </c>
      <c r="B6661" t="s">
        <v>201</v>
      </c>
      <c r="C6661" t="s">
        <v>201</v>
      </c>
      <c r="D6661">
        <v>1540</v>
      </c>
      <c r="E6661" s="12">
        <v>40645</v>
      </c>
      <c r="F6661" s="72">
        <f t="shared" si="1122"/>
        <v>2011</v>
      </c>
      <c r="G6661" s="70">
        <f t="shared" si="1123"/>
        <v>5533.2337662337659</v>
      </c>
      <c r="H6661" s="70" cm="1">
        <f t="array" ref="H6661">INDEX(magic_bricks_appreciation_pivot!$A$13:$K$20,MATCH(C6661,magic_bricks_appreciation_pivot!$A$13:$A$20,0),1+MATCH(F6661,INDEX(magic_bricks_appreciation_pivot!$B$13:$K$13,0),0))</f>
        <v>0.57884713052310821</v>
      </c>
      <c r="I6661" s="70">
        <f t="shared" ref="I6661:I6667" si="1124">G6661+G6661*H6661</f>
        <v>8736.1302543317524</v>
      </c>
      <c r="J6661">
        <v>24</v>
      </c>
      <c r="K6661">
        <v>2</v>
      </c>
      <c r="L6661">
        <v>1</v>
      </c>
      <c r="M6661">
        <v>4</v>
      </c>
      <c r="N6661" t="s">
        <v>154</v>
      </c>
      <c r="O6661" t="s">
        <v>161</v>
      </c>
      <c r="P6661" s="12">
        <v>37360</v>
      </c>
      <c r="Q6661" t="s">
        <v>194</v>
      </c>
      <c r="R6661" t="s">
        <v>157</v>
      </c>
      <c r="S6661" t="s">
        <v>158</v>
      </c>
      <c r="T6661" t="s">
        <v>163</v>
      </c>
      <c r="U6661">
        <v>2.6</v>
      </c>
      <c r="V6661">
        <v>3.6</v>
      </c>
      <c r="W6661">
        <v>3.1</v>
      </c>
      <c r="X6661">
        <v>3.1</v>
      </c>
      <c r="Y6661">
        <v>272678</v>
      </c>
      <c r="Z6661">
        <v>93733</v>
      </c>
      <c r="AA6661">
        <v>8521180</v>
      </c>
    </row>
    <row r="6662" spans="1:27">
      <c r="A6662" t="s">
        <v>6856</v>
      </c>
      <c r="B6662" t="s">
        <v>39</v>
      </c>
      <c r="C6662" t="s">
        <v>39</v>
      </c>
      <c r="D6662">
        <v>1677</v>
      </c>
      <c r="E6662" s="12">
        <v>41134</v>
      </c>
      <c r="F6662" s="72">
        <f t="shared" si="1122"/>
        <v>2012</v>
      </c>
      <c r="G6662" s="70">
        <f t="shared" si="1123"/>
        <v>6780.4412641621948</v>
      </c>
      <c r="H6662" s="70" cm="1">
        <f t="array" ref="H6662">INDEX(magic_bricks_appreciation_pivot!$A$13:$K$20,MATCH(C6662,magic_bricks_appreciation_pivot!$A$13:$A$20,0),1+MATCH(F6662,INDEX(magic_bricks_appreciation_pivot!$B$13:$K$13,0),0))</f>
        <v>0.34576729802860456</v>
      </c>
      <c r="I6662" s="70">
        <f t="shared" si="1124"/>
        <v>9124.8961195132124</v>
      </c>
      <c r="J6662">
        <v>119</v>
      </c>
      <c r="K6662">
        <v>1</v>
      </c>
      <c r="L6662">
        <v>1</v>
      </c>
      <c r="M6662">
        <v>4</v>
      </c>
      <c r="N6662" t="s">
        <v>176</v>
      </c>
      <c r="O6662" t="s">
        <v>155</v>
      </c>
      <c r="P6662" s="12">
        <v>39309</v>
      </c>
      <c r="Q6662" t="s">
        <v>194</v>
      </c>
      <c r="R6662" t="s">
        <v>177</v>
      </c>
      <c r="S6662" t="s">
        <v>178</v>
      </c>
      <c r="T6662" t="s">
        <v>163</v>
      </c>
      <c r="U6662">
        <v>4.4000000000000004</v>
      </c>
      <c r="V6662">
        <v>3.8</v>
      </c>
      <c r="W6662">
        <v>2.1</v>
      </c>
      <c r="X6662">
        <v>3.33</v>
      </c>
      <c r="Y6662">
        <v>363866</v>
      </c>
      <c r="Z6662">
        <v>90966</v>
      </c>
      <c r="AA6662">
        <v>11370800</v>
      </c>
    </row>
    <row r="6663" spans="1:27">
      <c r="A6663" t="s">
        <v>6857</v>
      </c>
      <c r="B6663" t="s">
        <v>201</v>
      </c>
      <c r="C6663" t="s">
        <v>201</v>
      </c>
      <c r="D6663">
        <v>2453</v>
      </c>
      <c r="E6663" s="12">
        <v>40226</v>
      </c>
      <c r="F6663" s="72">
        <f t="shared" si="1122"/>
        <v>2010</v>
      </c>
      <c r="G6663" s="70">
        <f t="shared" si="1123"/>
        <v>5652.9881777415412</v>
      </c>
      <c r="H6663" s="70" cm="1">
        <f t="array" ref="H6663">INDEX(magic_bricks_appreciation_pivot!$A$13:$K$20,MATCH(C6663,magic_bricks_appreciation_pivot!$A$13:$A$20,0),1+MATCH(F6663,INDEX(magic_bricks_appreciation_pivot!$B$13:$K$13,0),0))</f>
        <v>0.62790190260080292</v>
      </c>
      <c r="I6663" s="70">
        <f t="shared" si="1124"/>
        <v>9202.5102099253018</v>
      </c>
      <c r="J6663">
        <v>165</v>
      </c>
      <c r="K6663">
        <v>4</v>
      </c>
      <c r="L6663">
        <v>2</v>
      </c>
      <c r="M6663">
        <v>6</v>
      </c>
      <c r="N6663" t="s">
        <v>168</v>
      </c>
      <c r="O6663" t="s">
        <v>155</v>
      </c>
      <c r="P6663" s="12">
        <v>38036</v>
      </c>
      <c r="Q6663" t="s">
        <v>169</v>
      </c>
      <c r="R6663" t="s">
        <v>157</v>
      </c>
      <c r="S6663" t="s">
        <v>158</v>
      </c>
      <c r="T6663" t="s">
        <v>166</v>
      </c>
      <c r="U6663">
        <v>3.2</v>
      </c>
      <c r="V6663">
        <v>2.7</v>
      </c>
      <c r="W6663">
        <v>3.4</v>
      </c>
      <c r="X6663">
        <v>3.13</v>
      </c>
      <c r="Y6663">
        <v>499204</v>
      </c>
      <c r="Z6663">
        <v>318936</v>
      </c>
      <c r="AA6663">
        <v>13866780</v>
      </c>
    </row>
    <row r="6664" spans="1:27">
      <c r="A6664" t="s">
        <v>6858</v>
      </c>
      <c r="B6664" t="s">
        <v>56</v>
      </c>
      <c r="C6664" t="s">
        <v>56</v>
      </c>
      <c r="D6664">
        <v>1248</v>
      </c>
      <c r="E6664" s="12">
        <v>40781</v>
      </c>
      <c r="F6664" s="72">
        <f t="shared" si="1122"/>
        <v>2011</v>
      </c>
      <c r="G6664" s="70">
        <f t="shared" si="1123"/>
        <v>8855.132211538461</v>
      </c>
      <c r="H6664" s="70" cm="1">
        <f t="array" ref="H6664">INDEX(magic_bricks_appreciation_pivot!$A$13:$K$20,MATCH(C6664,magic_bricks_appreciation_pivot!$A$13:$A$20,0),1+MATCH(F6664,INDEX(magic_bricks_appreciation_pivot!$B$13:$K$13,0),0))</f>
        <v>0.33228770983948047</v>
      </c>
      <c r="I6664" s="70">
        <f t="shared" si="1124"/>
        <v>11797.58381443639</v>
      </c>
      <c r="J6664">
        <v>157</v>
      </c>
      <c r="K6664">
        <v>2</v>
      </c>
      <c r="L6664">
        <v>2</v>
      </c>
      <c r="M6664">
        <v>4</v>
      </c>
      <c r="N6664" t="s">
        <v>193</v>
      </c>
      <c r="O6664" t="s">
        <v>161</v>
      </c>
      <c r="P6664" s="12">
        <v>30926</v>
      </c>
      <c r="Q6664" t="s">
        <v>169</v>
      </c>
      <c r="R6664" t="s">
        <v>157</v>
      </c>
      <c r="S6664" t="s">
        <v>158</v>
      </c>
      <c r="T6664" t="s">
        <v>182</v>
      </c>
      <c r="U6664">
        <v>3.3</v>
      </c>
      <c r="V6664">
        <v>4.7</v>
      </c>
      <c r="W6664">
        <v>2.2000000000000002</v>
      </c>
      <c r="X6664">
        <v>3.03</v>
      </c>
      <c r="Y6664">
        <v>342587</v>
      </c>
      <c r="Z6664">
        <v>22102</v>
      </c>
      <c r="AA6664">
        <v>11051205</v>
      </c>
    </row>
    <row r="6665" spans="1:27">
      <c r="A6665" t="s">
        <v>6859</v>
      </c>
      <c r="B6665" t="s">
        <v>175</v>
      </c>
      <c r="C6665" t="s">
        <v>34</v>
      </c>
      <c r="D6665">
        <v>1290</v>
      </c>
      <c r="E6665" s="12">
        <v>41583</v>
      </c>
      <c r="F6665" s="72">
        <f t="shared" si="1122"/>
        <v>2013</v>
      </c>
      <c r="G6665" s="70">
        <f t="shared" si="1123"/>
        <v>7324.8449612403101</v>
      </c>
      <c r="H6665" s="70" cm="1">
        <f t="array" ref="H6665">INDEX(magic_bricks_appreciation_pivot!$A$13:$K$20,MATCH(C6665,magic_bricks_appreciation_pivot!$A$13:$A$20,0),1+MATCH(F6665,INDEX(magic_bricks_appreciation_pivot!$B$13:$K$13,0),0))</f>
        <v>0.11656080922135968</v>
      </c>
      <c r="I6665" s="70">
        <f t="shared" si="1124"/>
        <v>8178.6348173434799</v>
      </c>
      <c r="J6665">
        <v>168</v>
      </c>
      <c r="K6665">
        <v>2</v>
      </c>
      <c r="L6665">
        <v>1</v>
      </c>
      <c r="M6665">
        <v>4</v>
      </c>
      <c r="N6665" t="s">
        <v>176</v>
      </c>
      <c r="O6665" t="s">
        <v>161</v>
      </c>
      <c r="P6665" s="12">
        <v>38298</v>
      </c>
      <c r="Q6665" t="s">
        <v>169</v>
      </c>
      <c r="R6665" t="s">
        <v>170</v>
      </c>
      <c r="S6665" t="s">
        <v>158</v>
      </c>
      <c r="T6665" t="s">
        <v>163</v>
      </c>
      <c r="U6665">
        <v>5</v>
      </c>
      <c r="V6665">
        <v>2.2000000000000002</v>
      </c>
      <c r="W6665">
        <v>4.5999999999999996</v>
      </c>
      <c r="X6665">
        <v>3.76</v>
      </c>
      <c r="Y6665">
        <v>255124</v>
      </c>
      <c r="Z6665">
        <v>75592</v>
      </c>
      <c r="AA6665">
        <v>9449050</v>
      </c>
    </row>
    <row r="6666" spans="1:27">
      <c r="A6666" t="s">
        <v>6860</v>
      </c>
      <c r="B6666" t="s">
        <v>56</v>
      </c>
      <c r="C6666" t="s">
        <v>56</v>
      </c>
      <c r="D6666">
        <v>854</v>
      </c>
      <c r="E6666" s="12">
        <v>40204</v>
      </c>
      <c r="F6666" s="72">
        <f t="shared" si="1122"/>
        <v>2010</v>
      </c>
      <c r="G6666" s="70">
        <f t="shared" si="1123"/>
        <v>13982.91569086651</v>
      </c>
      <c r="H6666" s="70" cm="1">
        <f t="array" ref="H6666">INDEX(magic_bricks_appreciation_pivot!$A$13:$K$20,MATCH(C6666,magic_bricks_appreciation_pivot!$A$13:$A$20,0),1+MATCH(F6666,INDEX(magic_bricks_appreciation_pivot!$B$13:$K$13,0),0))</f>
        <v>0.62795711804515786</v>
      </c>
      <c r="I6666" s="70">
        <f t="shared" si="1124"/>
        <v>22763.587129971464</v>
      </c>
      <c r="J6666">
        <v>54</v>
      </c>
      <c r="K6666">
        <v>1</v>
      </c>
      <c r="L6666">
        <v>1</v>
      </c>
      <c r="M6666">
        <v>3</v>
      </c>
      <c r="N6666" t="s">
        <v>193</v>
      </c>
      <c r="O6666" t="s">
        <v>155</v>
      </c>
      <c r="P6666" s="12">
        <v>27794</v>
      </c>
      <c r="Q6666" t="s">
        <v>156</v>
      </c>
      <c r="R6666" t="s">
        <v>177</v>
      </c>
      <c r="S6666" t="s">
        <v>162</v>
      </c>
      <c r="T6666" t="s">
        <v>163</v>
      </c>
      <c r="U6666">
        <v>4.9000000000000004</v>
      </c>
      <c r="V6666">
        <v>2.4</v>
      </c>
      <c r="W6666">
        <v>2.4</v>
      </c>
      <c r="X6666">
        <v>3.15</v>
      </c>
      <c r="Y6666">
        <v>441832</v>
      </c>
      <c r="Z6666">
        <v>71648</v>
      </c>
      <c r="AA6666">
        <v>11941410</v>
      </c>
    </row>
    <row r="6667" spans="1:27">
      <c r="A6667" t="s">
        <v>6861</v>
      </c>
      <c r="B6667" t="s">
        <v>23</v>
      </c>
      <c r="C6667" t="s">
        <v>23</v>
      </c>
      <c r="D6667">
        <v>1080</v>
      </c>
      <c r="E6667" s="12">
        <v>40423</v>
      </c>
      <c r="F6667" s="72">
        <f t="shared" si="1122"/>
        <v>2010</v>
      </c>
      <c r="G6667" s="70">
        <f t="shared" si="1123"/>
        <v>5380.7870370370374</v>
      </c>
      <c r="H6667" s="70" cm="1">
        <f t="array" ref="H6667">INDEX(magic_bricks_appreciation_pivot!$A$13:$K$20,MATCH(C6667,magic_bricks_appreciation_pivot!$A$13:$A$20,0),1+MATCH(F6667,INDEX(magic_bricks_appreciation_pivot!$B$13:$K$13,0),0))</f>
        <v>0.49881786187527283</v>
      </c>
      <c r="I6667" s="70">
        <f t="shared" si="1124"/>
        <v>8064.8197220580369</v>
      </c>
      <c r="J6667">
        <v>48</v>
      </c>
      <c r="K6667">
        <v>1</v>
      </c>
      <c r="L6667">
        <v>1</v>
      </c>
      <c r="M6667">
        <v>3</v>
      </c>
      <c r="N6667" t="s">
        <v>176</v>
      </c>
      <c r="O6667" t="s">
        <v>161</v>
      </c>
      <c r="P6667" s="12">
        <v>34948</v>
      </c>
      <c r="Q6667" t="s">
        <v>194</v>
      </c>
      <c r="R6667" t="s">
        <v>157</v>
      </c>
      <c r="S6667" t="s">
        <v>178</v>
      </c>
      <c r="T6667" t="s">
        <v>163</v>
      </c>
      <c r="U6667">
        <v>5</v>
      </c>
      <c r="V6667">
        <v>3.3</v>
      </c>
      <c r="W6667">
        <v>4.9000000000000004</v>
      </c>
      <c r="X6667">
        <v>4.45</v>
      </c>
      <c r="Y6667">
        <v>191771</v>
      </c>
      <c r="Z6667">
        <v>92980</v>
      </c>
      <c r="AA6667">
        <v>5811250</v>
      </c>
    </row>
    <row r="6668" spans="1:27" hidden="1">
      <c r="A6668" t="s">
        <v>6862</v>
      </c>
      <c r="B6668" t="s">
        <v>175</v>
      </c>
      <c r="C6668" t="s">
        <v>34</v>
      </c>
      <c r="D6668">
        <v>704</v>
      </c>
      <c r="E6668" s="12">
        <v>39831</v>
      </c>
      <c r="F6668" s="72">
        <f t="shared" si="1122"/>
        <v>2009</v>
      </c>
      <c r="G6668" s="70">
        <f t="shared" si="1123"/>
        <v>11661.150568181818</v>
      </c>
      <c r="H6668" s="70" t="e" cm="1">
        <f t="array" ref="H6668">INDEX(magic_bricks_appreciation_pivot!$A$13:$K$20,MATCH(C6668,magic_bricks_appreciation_pivot!$A$13:$A$20,0),1+MATCH(F6668,INDEX(magic_bricks_appreciation_pivot!$B$13:$K$13,0),0))</f>
        <v>#N/A</v>
      </c>
      <c r="I6668" s="70"/>
      <c r="J6668">
        <v>43</v>
      </c>
      <c r="K6668">
        <v>1</v>
      </c>
      <c r="L6668">
        <v>1</v>
      </c>
      <c r="M6668">
        <v>2</v>
      </c>
      <c r="N6668" t="s">
        <v>154</v>
      </c>
      <c r="O6668" t="s">
        <v>161</v>
      </c>
      <c r="P6668" s="12">
        <v>34356</v>
      </c>
      <c r="Q6668" t="s">
        <v>194</v>
      </c>
      <c r="R6668" t="s">
        <v>157</v>
      </c>
      <c r="S6668" t="s">
        <v>162</v>
      </c>
      <c r="T6668" t="s">
        <v>182</v>
      </c>
      <c r="U6668">
        <v>2.9</v>
      </c>
      <c r="V6668">
        <v>4.3</v>
      </c>
      <c r="W6668">
        <v>2.1</v>
      </c>
      <c r="X6668">
        <v>3.22</v>
      </c>
      <c r="Y6668">
        <v>213446</v>
      </c>
      <c r="Z6668">
        <v>57466</v>
      </c>
      <c r="AA6668">
        <v>8209450</v>
      </c>
    </row>
    <row r="6669" spans="1:27">
      <c r="A6669" t="s">
        <v>6863</v>
      </c>
      <c r="B6669" t="s">
        <v>23</v>
      </c>
      <c r="C6669" t="s">
        <v>23</v>
      </c>
      <c r="D6669">
        <v>525</v>
      </c>
      <c r="E6669" s="12">
        <v>40707</v>
      </c>
      <c r="F6669" s="72">
        <f t="shared" si="1122"/>
        <v>2011</v>
      </c>
      <c r="G6669" s="70">
        <f t="shared" si="1123"/>
        <v>5869.2857142857147</v>
      </c>
      <c r="H6669" s="70" cm="1">
        <f t="array" ref="H6669">INDEX(magic_bricks_appreciation_pivot!$A$13:$K$20,MATCH(C6669,magic_bricks_appreciation_pivot!$A$13:$A$20,0),1+MATCH(F6669,INDEX(magic_bricks_appreciation_pivot!$B$13:$K$13,0),0))</f>
        <v>0.30621792098525186</v>
      </c>
      <c r="I6669" s="70">
        <f>G6669+G6669*H6669</f>
        <v>7666.5661833827253</v>
      </c>
      <c r="J6669">
        <v>21</v>
      </c>
      <c r="K6669">
        <v>1</v>
      </c>
      <c r="L6669">
        <v>1</v>
      </c>
      <c r="M6669">
        <v>2</v>
      </c>
      <c r="N6669" t="s">
        <v>184</v>
      </c>
      <c r="O6669" t="s">
        <v>161</v>
      </c>
      <c r="P6669" s="12">
        <v>37787</v>
      </c>
      <c r="Q6669" t="s">
        <v>169</v>
      </c>
      <c r="R6669" t="s">
        <v>177</v>
      </c>
      <c r="S6669" t="s">
        <v>178</v>
      </c>
      <c r="T6669" t="s">
        <v>159</v>
      </c>
      <c r="U6669">
        <v>3.9</v>
      </c>
      <c r="V6669">
        <v>2.2999999999999998</v>
      </c>
      <c r="W6669">
        <v>4.9000000000000004</v>
      </c>
      <c r="X6669">
        <v>3.82</v>
      </c>
      <c r="Y6669">
        <v>114011</v>
      </c>
      <c r="Z6669">
        <v>52383</v>
      </c>
      <c r="AA6669">
        <v>3081375</v>
      </c>
    </row>
    <row r="6670" spans="1:27" hidden="1">
      <c r="A6670" t="s">
        <v>6864</v>
      </c>
      <c r="B6670" t="s">
        <v>51</v>
      </c>
      <c r="C6670" t="s">
        <v>51</v>
      </c>
      <c r="D6670">
        <v>1837</v>
      </c>
      <c r="E6670" s="12">
        <v>38464</v>
      </c>
      <c r="F6670" s="72">
        <f t="shared" si="1122"/>
        <v>2005</v>
      </c>
      <c r="G6670" s="70">
        <f t="shared" si="1123"/>
        <v>5556.0370168753407</v>
      </c>
      <c r="H6670" s="70" t="e" cm="1">
        <f t="array" ref="H6670">INDEX(magic_bricks_appreciation_pivot!$A$13:$K$20,MATCH(C6670,magic_bricks_appreciation_pivot!$A$13:$A$20,0),1+MATCH(F6670,INDEX(magic_bricks_appreciation_pivot!$B$13:$K$13,0),0))</f>
        <v>#N/A</v>
      </c>
      <c r="I6670" s="70"/>
      <c r="J6670">
        <v>20</v>
      </c>
      <c r="K6670">
        <v>3</v>
      </c>
      <c r="L6670">
        <v>2</v>
      </c>
      <c r="M6670">
        <v>5</v>
      </c>
      <c r="N6670" t="s">
        <v>184</v>
      </c>
      <c r="O6670" t="s">
        <v>161</v>
      </c>
      <c r="P6670" s="12">
        <v>34084</v>
      </c>
      <c r="Q6670" t="s">
        <v>194</v>
      </c>
      <c r="R6670" t="s">
        <v>177</v>
      </c>
      <c r="S6670" t="s">
        <v>178</v>
      </c>
      <c r="T6670" t="s">
        <v>182</v>
      </c>
      <c r="U6670">
        <v>3.8</v>
      </c>
      <c r="V6670">
        <v>2.4</v>
      </c>
      <c r="W6670">
        <v>2.2999999999999998</v>
      </c>
      <c r="X6670">
        <v>2.72</v>
      </c>
      <c r="Y6670">
        <v>398051</v>
      </c>
      <c r="Z6670">
        <v>122477</v>
      </c>
      <c r="AA6670">
        <v>10206440</v>
      </c>
    </row>
    <row r="6671" spans="1:27">
      <c r="A6671" t="s">
        <v>6865</v>
      </c>
      <c r="B6671" t="s">
        <v>201</v>
      </c>
      <c r="C6671" t="s">
        <v>201</v>
      </c>
      <c r="D6671">
        <v>2284</v>
      </c>
      <c r="E6671" s="12">
        <v>40340</v>
      </c>
      <c r="F6671" s="72">
        <f t="shared" si="1122"/>
        <v>2010</v>
      </c>
      <c r="G6671" s="70">
        <f t="shared" si="1123"/>
        <v>8035.3239929947458</v>
      </c>
      <c r="H6671" s="70" cm="1">
        <f t="array" ref="H6671">INDEX(magic_bricks_appreciation_pivot!$A$13:$K$20,MATCH(C6671,magic_bricks_appreciation_pivot!$A$13:$A$20,0),1+MATCH(F6671,INDEX(magic_bricks_appreciation_pivot!$B$13:$K$13,0),0))</f>
        <v>0.62790190260080292</v>
      </c>
      <c r="I6671" s="70">
        <f>G6671+G6671*H6671</f>
        <v>13080.719216210027</v>
      </c>
      <c r="J6671">
        <v>114</v>
      </c>
      <c r="K6671">
        <v>4</v>
      </c>
      <c r="L6671">
        <v>2</v>
      </c>
      <c r="M6671">
        <v>6</v>
      </c>
      <c r="N6671" t="s">
        <v>176</v>
      </c>
      <c r="O6671" t="s">
        <v>161</v>
      </c>
      <c r="P6671" s="12">
        <v>35230</v>
      </c>
      <c r="Q6671" t="s">
        <v>156</v>
      </c>
      <c r="R6671" t="s">
        <v>177</v>
      </c>
      <c r="S6671" t="s">
        <v>162</v>
      </c>
      <c r="T6671" t="s">
        <v>182</v>
      </c>
      <c r="U6671">
        <v>3.4</v>
      </c>
      <c r="V6671">
        <v>2.8</v>
      </c>
      <c r="W6671">
        <v>4.3</v>
      </c>
      <c r="X6671">
        <v>3.58</v>
      </c>
      <c r="Y6671">
        <v>752460</v>
      </c>
      <c r="Z6671">
        <v>183527</v>
      </c>
      <c r="AA6671">
        <v>18352680</v>
      </c>
    </row>
    <row r="6672" spans="1:27" hidden="1">
      <c r="A6672" t="s">
        <v>6866</v>
      </c>
      <c r="B6672" t="s">
        <v>175</v>
      </c>
      <c r="C6672" t="s">
        <v>34</v>
      </c>
      <c r="D6672">
        <v>876</v>
      </c>
      <c r="E6672" s="12">
        <v>39150</v>
      </c>
      <c r="F6672" s="72">
        <f t="shared" si="1122"/>
        <v>2007</v>
      </c>
      <c r="G6672" s="70">
        <f t="shared" si="1123"/>
        <v>8542.0091324200912</v>
      </c>
      <c r="H6672" s="70" t="e" cm="1">
        <f t="array" ref="H6672">INDEX(magic_bricks_appreciation_pivot!$A$13:$K$20,MATCH(C6672,magic_bricks_appreciation_pivot!$A$13:$A$20,0),1+MATCH(F6672,INDEX(magic_bricks_appreciation_pivot!$B$13:$K$13,0),0))</f>
        <v>#N/A</v>
      </c>
      <c r="I6672" s="70"/>
      <c r="J6672">
        <v>43</v>
      </c>
      <c r="K6672">
        <v>1</v>
      </c>
      <c r="L6672">
        <v>1</v>
      </c>
      <c r="M6672">
        <v>3</v>
      </c>
      <c r="N6672" t="s">
        <v>193</v>
      </c>
      <c r="O6672" t="s">
        <v>161</v>
      </c>
      <c r="P6672" s="12">
        <v>30390</v>
      </c>
      <c r="Q6672" t="s">
        <v>194</v>
      </c>
      <c r="R6672" t="s">
        <v>165</v>
      </c>
      <c r="S6672" t="s">
        <v>178</v>
      </c>
      <c r="T6672" t="s">
        <v>182</v>
      </c>
      <c r="U6672">
        <v>3.2</v>
      </c>
      <c r="V6672">
        <v>5</v>
      </c>
      <c r="W6672">
        <v>2.5</v>
      </c>
      <c r="X6672">
        <v>3.71</v>
      </c>
      <c r="Y6672">
        <v>231967</v>
      </c>
      <c r="Z6672">
        <v>119725</v>
      </c>
      <c r="AA6672">
        <v>7482800</v>
      </c>
    </row>
    <row r="6673" spans="1:27" hidden="1">
      <c r="A6673" t="s">
        <v>6867</v>
      </c>
      <c r="B6673" t="s">
        <v>175</v>
      </c>
      <c r="C6673" t="s">
        <v>34</v>
      </c>
      <c r="D6673">
        <v>813</v>
      </c>
      <c r="E6673" s="12">
        <v>39720</v>
      </c>
      <c r="F6673" s="72">
        <f t="shared" si="1122"/>
        <v>2008</v>
      </c>
      <c r="G6673" s="70">
        <f t="shared" si="1123"/>
        <v>12929.950799507995</v>
      </c>
      <c r="H6673" s="70" t="e" cm="1">
        <f t="array" ref="H6673">INDEX(magic_bricks_appreciation_pivot!$A$13:$K$20,MATCH(C6673,magic_bricks_appreciation_pivot!$A$13:$A$20,0),1+MATCH(F6673,INDEX(magic_bricks_appreciation_pivot!$B$13:$K$13,0),0))</f>
        <v>#N/A</v>
      </c>
      <c r="I6673" s="70"/>
      <c r="J6673">
        <v>107</v>
      </c>
      <c r="K6673">
        <v>1</v>
      </c>
      <c r="L6673">
        <v>1</v>
      </c>
      <c r="M6673">
        <v>3</v>
      </c>
      <c r="N6673" t="s">
        <v>176</v>
      </c>
      <c r="O6673" t="s">
        <v>155</v>
      </c>
      <c r="P6673" s="12">
        <v>28405</v>
      </c>
      <c r="Q6673" t="s">
        <v>156</v>
      </c>
      <c r="R6673" t="s">
        <v>170</v>
      </c>
      <c r="S6673" t="s">
        <v>158</v>
      </c>
      <c r="T6673" t="s">
        <v>163</v>
      </c>
      <c r="U6673">
        <v>2.9</v>
      </c>
      <c r="V6673">
        <v>4.8</v>
      </c>
      <c r="W6673">
        <v>4</v>
      </c>
      <c r="X6673">
        <v>3.99</v>
      </c>
      <c r="Y6673">
        <v>336386</v>
      </c>
      <c r="Z6673">
        <v>73584</v>
      </c>
      <c r="AA6673">
        <v>10512050</v>
      </c>
    </row>
    <row r="6674" spans="1:27" hidden="1">
      <c r="A6674" t="s">
        <v>6868</v>
      </c>
      <c r="B6674" t="s">
        <v>23</v>
      </c>
      <c r="C6674" t="s">
        <v>23</v>
      </c>
      <c r="D6674">
        <v>1246</v>
      </c>
      <c r="E6674" s="12">
        <v>40085</v>
      </c>
      <c r="F6674" s="72">
        <f t="shared" si="1122"/>
        <v>2009</v>
      </c>
      <c r="G6674" s="70">
        <f t="shared" si="1123"/>
        <v>6502.8089887640454</v>
      </c>
      <c r="H6674" s="70" t="e" cm="1">
        <f t="array" ref="H6674">INDEX(magic_bricks_appreciation_pivot!$A$13:$K$20,MATCH(C6674,magic_bricks_appreciation_pivot!$A$13:$A$20,0),1+MATCH(F6674,INDEX(magic_bricks_appreciation_pivot!$B$13:$K$13,0),0))</f>
        <v>#N/A</v>
      </c>
      <c r="I6674" s="70"/>
      <c r="J6674">
        <v>83</v>
      </c>
      <c r="K6674">
        <v>1</v>
      </c>
      <c r="L6674">
        <v>1</v>
      </c>
      <c r="M6674">
        <v>3</v>
      </c>
      <c r="N6674" t="s">
        <v>193</v>
      </c>
      <c r="O6674" t="s">
        <v>155</v>
      </c>
      <c r="P6674" s="12">
        <v>29135</v>
      </c>
      <c r="Q6674" t="s">
        <v>156</v>
      </c>
      <c r="R6674" t="s">
        <v>177</v>
      </c>
      <c r="S6674" t="s">
        <v>178</v>
      </c>
      <c r="T6674" t="s">
        <v>159</v>
      </c>
      <c r="U6674">
        <v>2.2000000000000002</v>
      </c>
      <c r="V6674">
        <v>3.8</v>
      </c>
      <c r="W6674">
        <v>2.5</v>
      </c>
      <c r="X6674">
        <v>2.8</v>
      </c>
      <c r="Y6674">
        <v>251178</v>
      </c>
      <c r="Z6674">
        <v>170153</v>
      </c>
      <c r="AA6674">
        <v>8102500</v>
      </c>
    </row>
    <row r="6675" spans="1:27">
      <c r="A6675" t="s">
        <v>6869</v>
      </c>
      <c r="B6675" t="s">
        <v>201</v>
      </c>
      <c r="C6675" t="s">
        <v>201</v>
      </c>
      <c r="D6675">
        <v>1410</v>
      </c>
      <c r="E6675" s="12">
        <v>40444</v>
      </c>
      <c r="F6675" s="72">
        <f t="shared" si="1122"/>
        <v>2010</v>
      </c>
      <c r="G6675" s="70">
        <f t="shared" si="1123"/>
        <v>6966.3262411347514</v>
      </c>
      <c r="H6675" s="70" cm="1">
        <f t="array" ref="H6675">INDEX(magic_bricks_appreciation_pivot!$A$13:$K$20,MATCH(C6675,magic_bricks_appreciation_pivot!$A$13:$A$20,0),1+MATCH(F6675,INDEX(magic_bricks_appreciation_pivot!$B$13:$K$13,0),0))</f>
        <v>0.62790190260080292</v>
      </c>
      <c r="I6675" s="70">
        <f t="shared" ref="I6675:I6676" si="1125">G6675+G6675*H6675</f>
        <v>11340.495742081162</v>
      </c>
      <c r="J6675">
        <v>19</v>
      </c>
      <c r="K6675">
        <v>2</v>
      </c>
      <c r="L6675">
        <v>1</v>
      </c>
      <c r="M6675">
        <v>4</v>
      </c>
      <c r="N6675" t="s">
        <v>193</v>
      </c>
      <c r="O6675" t="s">
        <v>155</v>
      </c>
      <c r="P6675" s="12">
        <v>30954</v>
      </c>
      <c r="Q6675" t="s">
        <v>194</v>
      </c>
      <c r="R6675" t="s">
        <v>170</v>
      </c>
      <c r="S6675" t="s">
        <v>162</v>
      </c>
      <c r="T6675" t="s">
        <v>166</v>
      </c>
      <c r="U6675">
        <v>3</v>
      </c>
      <c r="V6675">
        <v>3.5</v>
      </c>
      <c r="W6675">
        <v>2.2000000000000002</v>
      </c>
      <c r="X6675">
        <v>2.83</v>
      </c>
      <c r="Y6675">
        <v>353611</v>
      </c>
      <c r="Z6675">
        <v>88403</v>
      </c>
      <c r="AA6675">
        <v>9822520</v>
      </c>
    </row>
    <row r="6676" spans="1:27">
      <c r="A6676" t="s">
        <v>6870</v>
      </c>
      <c r="B6676" t="s">
        <v>75</v>
      </c>
      <c r="C6676" t="s">
        <v>75</v>
      </c>
      <c r="D6676">
        <v>1962</v>
      </c>
      <c r="E6676" s="12">
        <v>41612</v>
      </c>
      <c r="F6676" s="72">
        <f t="shared" si="1122"/>
        <v>2013</v>
      </c>
      <c r="G6676" s="70">
        <f t="shared" si="1123"/>
        <v>7321.6207951070337</v>
      </c>
      <c r="H6676" s="70" cm="1">
        <f t="array" ref="H6676">INDEX(magic_bricks_appreciation_pivot!$A$13:$K$20,MATCH(C6676,magic_bricks_appreciation_pivot!$A$13:$A$20,0),1+MATCH(F6676,INDEX(magic_bricks_appreciation_pivot!$B$13:$K$13,0),0))</f>
        <v>0.18373644522676402</v>
      </c>
      <c r="I6676" s="70">
        <f t="shared" si="1125"/>
        <v>8666.8693732983538</v>
      </c>
      <c r="J6676">
        <v>164</v>
      </c>
      <c r="K6676">
        <v>2</v>
      </c>
      <c r="L6676">
        <v>1</v>
      </c>
      <c r="M6676">
        <v>5</v>
      </c>
      <c r="N6676" t="s">
        <v>184</v>
      </c>
      <c r="O6676" t="s">
        <v>161</v>
      </c>
      <c r="P6676" s="12">
        <v>25917</v>
      </c>
      <c r="Q6676" t="s">
        <v>169</v>
      </c>
      <c r="R6676" t="s">
        <v>170</v>
      </c>
      <c r="S6676" t="s">
        <v>158</v>
      </c>
      <c r="T6676" t="s">
        <v>166</v>
      </c>
      <c r="U6676">
        <v>3.2</v>
      </c>
      <c r="V6676">
        <v>2.2999999999999998</v>
      </c>
      <c r="W6676">
        <v>4.3</v>
      </c>
      <c r="X6676">
        <v>3.47</v>
      </c>
      <c r="Y6676">
        <v>474046</v>
      </c>
      <c r="Z6676">
        <v>215475</v>
      </c>
      <c r="AA6676">
        <v>14365020</v>
      </c>
    </row>
    <row r="6677" spans="1:27" hidden="1">
      <c r="A6677" t="s">
        <v>6871</v>
      </c>
      <c r="B6677" t="s">
        <v>39</v>
      </c>
      <c r="C6677" t="s">
        <v>39</v>
      </c>
      <c r="D6677">
        <v>1710</v>
      </c>
      <c r="E6677" s="12">
        <v>40130</v>
      </c>
      <c r="F6677" s="72">
        <f t="shared" si="1122"/>
        <v>2009</v>
      </c>
      <c r="G6677" s="70">
        <f t="shared" si="1123"/>
        <v>6298.8888888888887</v>
      </c>
      <c r="H6677" s="70" t="e" cm="1">
        <f t="array" ref="H6677">INDEX(magic_bricks_appreciation_pivot!$A$13:$K$20,MATCH(C6677,magic_bricks_appreciation_pivot!$A$13:$A$20,0),1+MATCH(F6677,INDEX(magic_bricks_appreciation_pivot!$B$13:$K$13,0),0))</f>
        <v>#N/A</v>
      </c>
      <c r="I6677" s="70"/>
      <c r="J6677">
        <v>59</v>
      </c>
      <c r="K6677">
        <v>1</v>
      </c>
      <c r="L6677">
        <v>1</v>
      </c>
      <c r="M6677">
        <v>4</v>
      </c>
      <c r="N6677" t="s">
        <v>176</v>
      </c>
      <c r="O6677" t="s">
        <v>161</v>
      </c>
      <c r="P6677" s="12">
        <v>32830</v>
      </c>
      <c r="Q6677" t="s">
        <v>194</v>
      </c>
      <c r="R6677" t="s">
        <v>165</v>
      </c>
      <c r="S6677" t="s">
        <v>178</v>
      </c>
      <c r="T6677" t="s">
        <v>166</v>
      </c>
      <c r="U6677">
        <v>2.2999999999999998</v>
      </c>
      <c r="V6677">
        <v>3.7</v>
      </c>
      <c r="W6677">
        <v>3.6</v>
      </c>
      <c r="X6677">
        <v>3.17</v>
      </c>
      <c r="Y6677">
        <v>301591</v>
      </c>
      <c r="Z6677">
        <v>75398</v>
      </c>
      <c r="AA6677">
        <v>10771100</v>
      </c>
    </row>
    <row r="6678" spans="1:27" hidden="1">
      <c r="A6678" t="s">
        <v>6872</v>
      </c>
      <c r="B6678" t="s">
        <v>175</v>
      </c>
      <c r="C6678" t="s">
        <v>34</v>
      </c>
      <c r="D6678">
        <v>867</v>
      </c>
      <c r="E6678" s="12">
        <v>39138</v>
      </c>
      <c r="F6678" s="72">
        <f t="shared" si="1122"/>
        <v>2007</v>
      </c>
      <c r="G6678" s="70">
        <f t="shared" si="1123"/>
        <v>12680.738177623991</v>
      </c>
      <c r="H6678" s="70" t="e" cm="1">
        <f t="array" ref="H6678">INDEX(magic_bricks_appreciation_pivot!$A$13:$K$20,MATCH(C6678,magic_bricks_appreciation_pivot!$A$13:$A$20,0),1+MATCH(F6678,INDEX(magic_bricks_appreciation_pivot!$B$13:$K$13,0),0))</f>
        <v>#N/A</v>
      </c>
      <c r="I6678" s="70"/>
      <c r="J6678">
        <v>139</v>
      </c>
      <c r="K6678">
        <v>1</v>
      </c>
      <c r="L6678">
        <v>1</v>
      </c>
      <c r="M6678">
        <v>3</v>
      </c>
      <c r="N6678" t="s">
        <v>193</v>
      </c>
      <c r="O6678" t="s">
        <v>161</v>
      </c>
      <c r="P6678" s="12">
        <v>31838</v>
      </c>
      <c r="Q6678" t="s">
        <v>156</v>
      </c>
      <c r="R6678" t="s">
        <v>170</v>
      </c>
      <c r="S6678" t="s">
        <v>178</v>
      </c>
      <c r="T6678" t="s">
        <v>182</v>
      </c>
      <c r="U6678">
        <v>5</v>
      </c>
      <c r="V6678">
        <v>3</v>
      </c>
      <c r="W6678">
        <v>3.4</v>
      </c>
      <c r="X6678">
        <v>3.72</v>
      </c>
      <c r="Y6678">
        <v>285849</v>
      </c>
      <c r="Z6678">
        <v>32983</v>
      </c>
      <c r="AA6678">
        <v>10994200</v>
      </c>
    </row>
    <row r="6679" spans="1:27">
      <c r="A6679" t="s">
        <v>6873</v>
      </c>
      <c r="B6679" t="s">
        <v>51</v>
      </c>
      <c r="C6679" t="s">
        <v>51</v>
      </c>
      <c r="D6679">
        <v>1727</v>
      </c>
      <c r="E6679" s="12">
        <v>40790</v>
      </c>
      <c r="F6679" s="72">
        <f t="shared" si="1122"/>
        <v>2011</v>
      </c>
      <c r="G6679" s="70">
        <f t="shared" si="1123"/>
        <v>9012.4898668210772</v>
      </c>
      <c r="H6679" s="70" cm="1">
        <f t="array" ref="H6679">INDEX(magic_bricks_appreciation_pivot!$A$13:$K$20,MATCH(C6679,magic_bricks_appreciation_pivot!$A$13:$A$20,0),1+MATCH(F6679,INDEX(magic_bricks_appreciation_pivot!$B$13:$K$13,0),0))</f>
        <v>0.33442622950819673</v>
      </c>
      <c r="I6679" s="70">
        <f>G6679+G6679*H6679</f>
        <v>12026.502871462881</v>
      </c>
      <c r="J6679">
        <v>14</v>
      </c>
      <c r="K6679">
        <v>2</v>
      </c>
      <c r="L6679">
        <v>1</v>
      </c>
      <c r="M6679">
        <v>4</v>
      </c>
      <c r="N6679" t="s">
        <v>154</v>
      </c>
      <c r="O6679" t="s">
        <v>155</v>
      </c>
      <c r="P6679" s="12">
        <v>27650</v>
      </c>
      <c r="Q6679" t="s">
        <v>156</v>
      </c>
      <c r="R6679" t="s">
        <v>157</v>
      </c>
      <c r="S6679" t="s">
        <v>158</v>
      </c>
      <c r="T6679" t="s">
        <v>166</v>
      </c>
      <c r="U6679">
        <v>4.2</v>
      </c>
      <c r="V6679">
        <v>3.3</v>
      </c>
      <c r="W6679">
        <v>4</v>
      </c>
      <c r="X6679">
        <v>3.74</v>
      </c>
      <c r="Y6679">
        <v>513631</v>
      </c>
      <c r="Z6679">
        <v>295727</v>
      </c>
      <c r="AA6679">
        <v>15564570</v>
      </c>
    </row>
    <row r="6680" spans="1:27" hidden="1">
      <c r="A6680" t="s">
        <v>6874</v>
      </c>
      <c r="B6680" t="s">
        <v>23</v>
      </c>
      <c r="C6680" t="s">
        <v>23</v>
      </c>
      <c r="D6680">
        <v>1101</v>
      </c>
      <c r="E6680" s="12">
        <v>40092</v>
      </c>
      <c r="F6680" s="72">
        <f t="shared" si="1122"/>
        <v>2009</v>
      </c>
      <c r="G6680" s="70">
        <f t="shared" si="1123"/>
        <v>3585.8310626702996</v>
      </c>
      <c r="H6680" s="70" t="e" cm="1">
        <f t="array" ref="H6680">INDEX(magic_bricks_appreciation_pivot!$A$13:$K$20,MATCH(C6680,magic_bricks_appreciation_pivot!$A$13:$A$20,0),1+MATCH(F6680,INDEX(magic_bricks_appreciation_pivot!$B$13:$K$13,0),0))</f>
        <v>#N/A</v>
      </c>
      <c r="I6680" s="70"/>
      <c r="J6680">
        <v>99</v>
      </c>
      <c r="K6680">
        <v>1</v>
      </c>
      <c r="L6680">
        <v>1</v>
      </c>
      <c r="M6680">
        <v>3</v>
      </c>
      <c r="N6680" t="s">
        <v>168</v>
      </c>
      <c r="O6680" t="s">
        <v>161</v>
      </c>
      <c r="P6680" s="12">
        <v>37902</v>
      </c>
      <c r="Q6680" t="s">
        <v>194</v>
      </c>
      <c r="R6680" t="s">
        <v>165</v>
      </c>
      <c r="S6680" t="s">
        <v>178</v>
      </c>
      <c r="T6680" t="s">
        <v>159</v>
      </c>
      <c r="U6680">
        <v>3.1</v>
      </c>
      <c r="V6680">
        <v>2</v>
      </c>
      <c r="W6680">
        <v>4.0999999999999996</v>
      </c>
      <c r="X6680">
        <v>3.17</v>
      </c>
      <c r="Y6680">
        <v>138180</v>
      </c>
      <c r="Z6680">
        <v>55272</v>
      </c>
      <c r="AA6680">
        <v>3948000</v>
      </c>
    </row>
    <row r="6681" spans="1:27" hidden="1">
      <c r="A6681" t="s">
        <v>6875</v>
      </c>
      <c r="B6681" t="s">
        <v>39</v>
      </c>
      <c r="C6681" t="s">
        <v>39</v>
      </c>
      <c r="D6681">
        <v>1721</v>
      </c>
      <c r="E6681" s="12">
        <v>39008</v>
      </c>
      <c r="F6681" s="72">
        <f t="shared" si="1122"/>
        <v>2006</v>
      </c>
      <c r="G6681" s="70">
        <f t="shared" si="1123"/>
        <v>6582.1034282393957</v>
      </c>
      <c r="H6681" s="70" t="e" cm="1">
        <f t="array" ref="H6681">INDEX(magic_bricks_appreciation_pivot!$A$13:$K$20,MATCH(C6681,magic_bricks_appreciation_pivot!$A$13:$A$20,0),1+MATCH(F6681,INDEX(magic_bricks_appreciation_pivot!$B$13:$K$13,0),0))</f>
        <v>#N/A</v>
      </c>
      <c r="I6681" s="70"/>
      <c r="J6681">
        <v>171</v>
      </c>
      <c r="K6681">
        <v>1</v>
      </c>
      <c r="L6681">
        <v>1</v>
      </c>
      <c r="M6681">
        <v>4</v>
      </c>
      <c r="N6681" t="s">
        <v>154</v>
      </c>
      <c r="O6681" t="s">
        <v>161</v>
      </c>
      <c r="P6681" s="12">
        <v>27693</v>
      </c>
      <c r="Q6681" t="s">
        <v>169</v>
      </c>
      <c r="R6681" t="s">
        <v>165</v>
      </c>
      <c r="S6681" t="s">
        <v>178</v>
      </c>
      <c r="T6681" t="s">
        <v>163</v>
      </c>
      <c r="U6681">
        <v>2.2999999999999998</v>
      </c>
      <c r="V6681">
        <v>3.6</v>
      </c>
      <c r="W6681">
        <v>2.2999999999999998</v>
      </c>
      <c r="X6681">
        <v>2.625</v>
      </c>
      <c r="Y6681">
        <v>373817</v>
      </c>
      <c r="Z6681">
        <v>90622</v>
      </c>
      <c r="AA6681">
        <v>11327800</v>
      </c>
    </row>
    <row r="6682" spans="1:27" hidden="1">
      <c r="A6682" t="s">
        <v>6876</v>
      </c>
      <c r="B6682" t="s">
        <v>39</v>
      </c>
      <c r="C6682" t="s">
        <v>39</v>
      </c>
      <c r="D6682">
        <v>1623</v>
      </c>
      <c r="E6682" s="12">
        <v>39803</v>
      </c>
      <c r="F6682" s="72">
        <f t="shared" si="1122"/>
        <v>2008</v>
      </c>
      <c r="G6682" s="70">
        <f t="shared" si="1123"/>
        <v>7966.1922365988912</v>
      </c>
      <c r="H6682" s="70" t="e" cm="1">
        <f t="array" ref="H6682">INDEX(magic_bricks_appreciation_pivot!$A$13:$K$20,MATCH(C6682,magic_bricks_appreciation_pivot!$A$13:$A$20,0),1+MATCH(F6682,INDEX(magic_bricks_appreciation_pivot!$B$13:$K$13,0),0))</f>
        <v>#N/A</v>
      </c>
      <c r="I6682" s="70"/>
      <c r="J6682">
        <v>183</v>
      </c>
      <c r="K6682">
        <v>1</v>
      </c>
      <c r="L6682">
        <v>1</v>
      </c>
      <c r="M6682">
        <v>4</v>
      </c>
      <c r="N6682" t="s">
        <v>184</v>
      </c>
      <c r="O6682" t="s">
        <v>155</v>
      </c>
      <c r="P6682" s="12">
        <v>29218</v>
      </c>
      <c r="Q6682" t="s">
        <v>194</v>
      </c>
      <c r="R6682" t="s">
        <v>157</v>
      </c>
      <c r="S6682" t="s">
        <v>178</v>
      </c>
      <c r="T6682" t="s">
        <v>182</v>
      </c>
      <c r="U6682">
        <v>4.2</v>
      </c>
      <c r="V6682">
        <v>3.1</v>
      </c>
      <c r="W6682">
        <v>4</v>
      </c>
      <c r="X6682">
        <v>3.8450000000000002</v>
      </c>
      <c r="Y6682">
        <v>323228</v>
      </c>
      <c r="Z6682">
        <v>116362</v>
      </c>
      <c r="AA6682">
        <v>12929130</v>
      </c>
    </row>
    <row r="6683" spans="1:27">
      <c r="A6683" t="s">
        <v>6877</v>
      </c>
      <c r="B6683" t="s">
        <v>39</v>
      </c>
      <c r="C6683" t="s">
        <v>39</v>
      </c>
      <c r="D6683">
        <v>1684</v>
      </c>
      <c r="E6683" s="12">
        <v>41538</v>
      </c>
      <c r="F6683" s="72">
        <f t="shared" si="1122"/>
        <v>2013</v>
      </c>
      <c r="G6683" s="70">
        <f t="shared" si="1123"/>
        <v>7486.2767220902615</v>
      </c>
      <c r="H6683" s="70" cm="1">
        <f t="array" ref="H6683">INDEX(magic_bricks_appreciation_pivot!$A$13:$K$20,MATCH(C6683,magic_bricks_appreciation_pivot!$A$13:$A$20,0),1+MATCH(F6683,INDEX(magic_bricks_appreciation_pivot!$B$13:$K$13,0),0))</f>
        <v>4.727764965406598E-2</v>
      </c>
      <c r="I6683" s="70">
        <f t="shared" ref="I6683:I6684" si="1126">G6683+G6683*H6683</f>
        <v>7840.2102901706339</v>
      </c>
      <c r="J6683">
        <v>5</v>
      </c>
      <c r="K6683">
        <v>1</v>
      </c>
      <c r="L6683">
        <v>1</v>
      </c>
      <c r="M6683">
        <v>4</v>
      </c>
      <c r="N6683" t="s">
        <v>184</v>
      </c>
      <c r="O6683" t="s">
        <v>155</v>
      </c>
      <c r="P6683" s="12">
        <v>26208</v>
      </c>
      <c r="Q6683" t="s">
        <v>194</v>
      </c>
      <c r="R6683" t="s">
        <v>177</v>
      </c>
      <c r="S6683" t="s">
        <v>158</v>
      </c>
      <c r="T6683" t="s">
        <v>166</v>
      </c>
      <c r="U6683">
        <v>3.4</v>
      </c>
      <c r="V6683">
        <v>2.9</v>
      </c>
      <c r="W6683">
        <v>3.4</v>
      </c>
      <c r="X6683">
        <v>3.2749999999999999</v>
      </c>
      <c r="Y6683">
        <v>416027</v>
      </c>
      <c r="Z6683">
        <v>100855</v>
      </c>
      <c r="AA6683">
        <v>12606890</v>
      </c>
    </row>
    <row r="6684" spans="1:27">
      <c r="A6684" t="s">
        <v>6878</v>
      </c>
      <c r="B6684" t="s">
        <v>39</v>
      </c>
      <c r="C6684" t="s">
        <v>39</v>
      </c>
      <c r="D6684">
        <v>1671</v>
      </c>
      <c r="E6684" s="12">
        <v>40904</v>
      </c>
      <c r="F6684" s="72">
        <f t="shared" si="1122"/>
        <v>2011</v>
      </c>
      <c r="G6684" s="70">
        <f t="shared" si="1123"/>
        <v>11112.256134051466</v>
      </c>
      <c r="H6684" s="70" cm="1">
        <f t="array" ref="H6684">INDEX(magic_bricks_appreciation_pivot!$A$13:$K$20,MATCH(C6684,magic_bricks_appreciation_pivot!$A$13:$A$20,0),1+MATCH(F6684,INDEX(magic_bricks_appreciation_pivot!$B$13:$K$13,0),0))</f>
        <v>0.32133594787779113</v>
      </c>
      <c r="I6684" s="70">
        <f t="shared" si="1126"/>
        <v>14683.023491947693</v>
      </c>
      <c r="J6684">
        <v>20</v>
      </c>
      <c r="K6684">
        <v>1</v>
      </c>
      <c r="L6684">
        <v>1</v>
      </c>
      <c r="M6684">
        <v>4</v>
      </c>
      <c r="N6684" t="s">
        <v>168</v>
      </c>
      <c r="O6684" t="s">
        <v>155</v>
      </c>
      <c r="P6684" s="12">
        <v>35794</v>
      </c>
      <c r="Q6684" t="s">
        <v>156</v>
      </c>
      <c r="R6684" t="s">
        <v>170</v>
      </c>
      <c r="S6684" t="s">
        <v>178</v>
      </c>
      <c r="T6684" t="s">
        <v>163</v>
      </c>
      <c r="U6684">
        <v>3.7</v>
      </c>
      <c r="V6684">
        <v>4.3</v>
      </c>
      <c r="W6684">
        <v>4.3</v>
      </c>
      <c r="X6684">
        <v>4.09</v>
      </c>
      <c r="Y6684">
        <v>538489</v>
      </c>
      <c r="Z6684">
        <v>167117</v>
      </c>
      <c r="AA6684">
        <v>18568580</v>
      </c>
    </row>
    <row r="6685" spans="1:27" hidden="1">
      <c r="A6685" t="s">
        <v>6879</v>
      </c>
      <c r="B6685" t="s">
        <v>175</v>
      </c>
      <c r="C6685" t="s">
        <v>34</v>
      </c>
      <c r="D6685">
        <v>1279</v>
      </c>
      <c r="E6685" s="12">
        <v>39254</v>
      </c>
      <c r="F6685" s="72">
        <f t="shared" si="1122"/>
        <v>2007</v>
      </c>
      <c r="G6685" s="70">
        <f t="shared" si="1123"/>
        <v>7281.7279124315874</v>
      </c>
      <c r="H6685" s="70" t="e" cm="1">
        <f t="array" ref="H6685">INDEX(magic_bricks_appreciation_pivot!$A$13:$K$20,MATCH(C6685,magic_bricks_appreciation_pivot!$A$13:$A$20,0),1+MATCH(F6685,INDEX(magic_bricks_appreciation_pivot!$B$13:$K$13,0),0))</f>
        <v>#N/A</v>
      </c>
      <c r="I6685" s="70"/>
      <c r="J6685">
        <v>56</v>
      </c>
      <c r="K6685">
        <v>2</v>
      </c>
      <c r="L6685">
        <v>1</v>
      </c>
      <c r="M6685">
        <v>4</v>
      </c>
      <c r="N6685" t="s">
        <v>168</v>
      </c>
      <c r="O6685" t="s">
        <v>155</v>
      </c>
      <c r="P6685" s="12">
        <v>25384</v>
      </c>
      <c r="Q6685" t="s">
        <v>169</v>
      </c>
      <c r="R6685" t="s">
        <v>165</v>
      </c>
      <c r="S6685" t="s">
        <v>178</v>
      </c>
      <c r="T6685" t="s">
        <v>163</v>
      </c>
      <c r="U6685">
        <v>5</v>
      </c>
      <c r="V6685">
        <v>4.2</v>
      </c>
      <c r="W6685">
        <v>4.0999999999999996</v>
      </c>
      <c r="X6685">
        <v>4.41</v>
      </c>
      <c r="Y6685">
        <v>298027</v>
      </c>
      <c r="Z6685">
        <v>27940</v>
      </c>
      <c r="AA6685">
        <v>9313330</v>
      </c>
    </row>
    <row r="6686" spans="1:27">
      <c r="A6686" t="s">
        <v>6880</v>
      </c>
      <c r="B6686" t="s">
        <v>201</v>
      </c>
      <c r="C6686" t="s">
        <v>201</v>
      </c>
      <c r="D6686">
        <v>1737</v>
      </c>
      <c r="E6686" s="12">
        <v>40266</v>
      </c>
      <c r="F6686" s="72">
        <f t="shared" si="1122"/>
        <v>2010</v>
      </c>
      <c r="G6686" s="70">
        <f t="shared" si="1123"/>
        <v>8777.5359815774318</v>
      </c>
      <c r="H6686" s="70" cm="1">
        <f t="array" ref="H6686">INDEX(magic_bricks_appreciation_pivot!$A$13:$K$20,MATCH(C6686,magic_bricks_appreciation_pivot!$A$13:$A$20,0),1+MATCH(F6686,INDEX(magic_bricks_appreciation_pivot!$B$13:$K$13,0),0))</f>
        <v>0.62790190260080292</v>
      </c>
      <c r="I6686" s="70">
        <f t="shared" ref="I6686:I6687" si="1127">G6686+G6686*H6686</f>
        <v>14288.967524556909</v>
      </c>
      <c r="J6686">
        <v>173</v>
      </c>
      <c r="K6686">
        <v>2</v>
      </c>
      <c r="L6686">
        <v>1</v>
      </c>
      <c r="M6686">
        <v>4</v>
      </c>
      <c r="N6686" t="s">
        <v>184</v>
      </c>
      <c r="O6686" t="s">
        <v>161</v>
      </c>
      <c r="P6686" s="12">
        <v>33331</v>
      </c>
      <c r="Q6686" t="s">
        <v>156</v>
      </c>
      <c r="R6686" t="s">
        <v>170</v>
      </c>
      <c r="S6686" t="s">
        <v>158</v>
      </c>
      <c r="T6686" t="s">
        <v>182</v>
      </c>
      <c r="U6686">
        <v>4.8</v>
      </c>
      <c r="V6686">
        <v>3.4</v>
      </c>
      <c r="W6686">
        <v>2.9</v>
      </c>
      <c r="X6686">
        <v>3.62</v>
      </c>
      <c r="Y6686">
        <v>670850</v>
      </c>
      <c r="Z6686">
        <v>137219</v>
      </c>
      <c r="AA6686">
        <v>15246580</v>
      </c>
    </row>
    <row r="6687" spans="1:27">
      <c r="A6687" t="s">
        <v>6881</v>
      </c>
      <c r="B6687" t="s">
        <v>39</v>
      </c>
      <c r="C6687" t="s">
        <v>39</v>
      </c>
      <c r="D6687">
        <v>1719</v>
      </c>
      <c r="E6687" s="12">
        <v>41240</v>
      </c>
      <c r="F6687" s="72">
        <f t="shared" si="1122"/>
        <v>2012</v>
      </c>
      <c r="G6687" s="70">
        <f t="shared" si="1123"/>
        <v>11117.027341477604</v>
      </c>
      <c r="H6687" s="70" cm="1">
        <f t="array" ref="H6687">INDEX(magic_bricks_appreciation_pivot!$A$13:$K$20,MATCH(C6687,magic_bricks_appreciation_pivot!$A$13:$A$20,0),1+MATCH(F6687,INDEX(magic_bricks_appreciation_pivot!$B$13:$K$13,0),0))</f>
        <v>0.34576729802860456</v>
      </c>
      <c r="I6687" s="70">
        <f t="shared" si="1127"/>
        <v>14960.931847450436</v>
      </c>
      <c r="J6687">
        <v>62</v>
      </c>
      <c r="K6687">
        <v>1</v>
      </c>
      <c r="L6687">
        <v>1</v>
      </c>
      <c r="M6687">
        <v>4</v>
      </c>
      <c r="N6687" t="s">
        <v>184</v>
      </c>
      <c r="O6687" t="s">
        <v>161</v>
      </c>
      <c r="P6687" s="12">
        <v>29925</v>
      </c>
      <c r="Q6687" t="s">
        <v>156</v>
      </c>
      <c r="R6687" t="s">
        <v>170</v>
      </c>
      <c r="S6687" t="s">
        <v>162</v>
      </c>
      <c r="T6687" t="s">
        <v>163</v>
      </c>
      <c r="U6687">
        <v>3.2</v>
      </c>
      <c r="V6687">
        <v>2.1</v>
      </c>
      <c r="W6687">
        <v>2.5</v>
      </c>
      <c r="X6687">
        <v>2.645</v>
      </c>
      <c r="Y6687">
        <v>668856</v>
      </c>
      <c r="Z6687">
        <v>229322</v>
      </c>
      <c r="AA6687">
        <v>19110170</v>
      </c>
    </row>
    <row r="6688" spans="1:27" hidden="1">
      <c r="A6688" t="s">
        <v>6882</v>
      </c>
      <c r="B6688" t="s">
        <v>51</v>
      </c>
      <c r="C6688" t="s">
        <v>51</v>
      </c>
      <c r="D6688">
        <v>1543</v>
      </c>
      <c r="E6688" s="12">
        <v>38988</v>
      </c>
      <c r="F6688" s="72">
        <f t="shared" si="1122"/>
        <v>2006</v>
      </c>
      <c r="G6688" s="70">
        <f t="shared" si="1123"/>
        <v>5430.4018146467915</v>
      </c>
      <c r="H6688" s="70" t="e" cm="1">
        <f t="array" ref="H6688">INDEX(magic_bricks_appreciation_pivot!$A$13:$K$20,MATCH(C6688,magic_bricks_appreciation_pivot!$A$13:$A$20,0),1+MATCH(F6688,INDEX(magic_bricks_appreciation_pivot!$B$13:$K$13,0),0))</f>
        <v>#N/A</v>
      </c>
      <c r="I6688" s="70"/>
      <c r="J6688">
        <v>42</v>
      </c>
      <c r="K6688">
        <v>2</v>
      </c>
      <c r="L6688">
        <v>1</v>
      </c>
      <c r="M6688">
        <v>4</v>
      </c>
      <c r="N6688" t="s">
        <v>154</v>
      </c>
      <c r="O6688" t="s">
        <v>155</v>
      </c>
      <c r="P6688" s="12">
        <v>23293</v>
      </c>
      <c r="Q6688" t="s">
        <v>169</v>
      </c>
      <c r="R6688" t="s">
        <v>165</v>
      </c>
      <c r="S6688" t="s">
        <v>158</v>
      </c>
      <c r="T6688" t="s">
        <v>173</v>
      </c>
      <c r="U6688">
        <v>4.9000000000000004</v>
      </c>
      <c r="V6688">
        <v>2.9</v>
      </c>
      <c r="W6688">
        <v>4.2</v>
      </c>
      <c r="X6688">
        <v>3.79</v>
      </c>
      <c r="Y6688">
        <v>284890</v>
      </c>
      <c r="Z6688">
        <v>117308</v>
      </c>
      <c r="AA6688">
        <v>8379110</v>
      </c>
    </row>
    <row r="6689" spans="1:27">
      <c r="A6689" t="s">
        <v>6883</v>
      </c>
      <c r="B6689" t="s">
        <v>201</v>
      </c>
      <c r="C6689" t="s">
        <v>201</v>
      </c>
      <c r="D6689">
        <v>1650</v>
      </c>
      <c r="E6689" s="12">
        <v>40639</v>
      </c>
      <c r="F6689" s="72">
        <f t="shared" si="1122"/>
        <v>2011</v>
      </c>
      <c r="G6689" s="70">
        <f t="shared" si="1123"/>
        <v>9040.7030303030297</v>
      </c>
      <c r="H6689" s="70" cm="1">
        <f t="array" ref="H6689">INDEX(magic_bricks_appreciation_pivot!$A$13:$K$20,MATCH(C6689,magic_bricks_appreciation_pivot!$A$13:$A$20,0),1+MATCH(F6689,INDEX(magic_bricks_appreciation_pivot!$B$13:$K$13,0),0))</f>
        <v>0.57884713052310821</v>
      </c>
      <c r="I6689" s="70">
        <f>G6689+G6689*H6689</f>
        <v>14273.888037305507</v>
      </c>
      <c r="J6689">
        <v>72</v>
      </c>
      <c r="K6689">
        <v>2</v>
      </c>
      <c r="L6689">
        <v>1</v>
      </c>
      <c r="M6689">
        <v>4</v>
      </c>
      <c r="N6689" t="s">
        <v>184</v>
      </c>
      <c r="O6689" t="s">
        <v>161</v>
      </c>
      <c r="P6689" s="12">
        <v>37719</v>
      </c>
      <c r="Q6689" t="s">
        <v>156</v>
      </c>
      <c r="R6689" t="s">
        <v>170</v>
      </c>
      <c r="S6689" t="s">
        <v>162</v>
      </c>
      <c r="T6689" t="s">
        <v>166</v>
      </c>
      <c r="U6689">
        <v>3.2</v>
      </c>
      <c r="V6689">
        <v>4</v>
      </c>
      <c r="W6689">
        <v>5</v>
      </c>
      <c r="X6689">
        <v>4.16</v>
      </c>
      <c r="Y6689">
        <v>537018</v>
      </c>
      <c r="Z6689">
        <v>268509</v>
      </c>
      <c r="AA6689">
        <v>14917160</v>
      </c>
    </row>
    <row r="6690" spans="1:27" hidden="1">
      <c r="A6690" t="s">
        <v>6884</v>
      </c>
      <c r="B6690" t="s">
        <v>201</v>
      </c>
      <c r="C6690" t="s">
        <v>201</v>
      </c>
      <c r="D6690">
        <v>2454</v>
      </c>
      <c r="E6690" s="12">
        <v>39731</v>
      </c>
      <c r="F6690" s="72">
        <f t="shared" si="1122"/>
        <v>2008</v>
      </c>
      <c r="G6690" s="70">
        <f t="shared" si="1123"/>
        <v>8078.5656071719641</v>
      </c>
      <c r="H6690" s="70" t="e" cm="1">
        <f t="array" ref="H6690">INDEX(magic_bricks_appreciation_pivot!$A$13:$K$20,MATCH(C6690,magic_bricks_appreciation_pivot!$A$13:$A$20,0),1+MATCH(F6690,INDEX(magic_bricks_appreciation_pivot!$B$13:$K$13,0),0))</f>
        <v>#N/A</v>
      </c>
      <c r="I6690" s="70"/>
      <c r="J6690">
        <v>184</v>
      </c>
      <c r="K6690">
        <v>4</v>
      </c>
      <c r="L6690">
        <v>2</v>
      </c>
      <c r="M6690">
        <v>6</v>
      </c>
      <c r="N6690" t="s">
        <v>154</v>
      </c>
      <c r="O6690" t="s">
        <v>155</v>
      </c>
      <c r="P6690" s="12">
        <v>32431</v>
      </c>
      <c r="Q6690" t="s">
        <v>156</v>
      </c>
      <c r="R6690" t="s">
        <v>177</v>
      </c>
      <c r="S6690" t="s">
        <v>162</v>
      </c>
      <c r="T6690" t="s">
        <v>166</v>
      </c>
      <c r="U6690">
        <v>3.8</v>
      </c>
      <c r="V6690">
        <v>2.7</v>
      </c>
      <c r="W6690">
        <v>2.8</v>
      </c>
      <c r="X6690">
        <v>3.07</v>
      </c>
      <c r="Y6690">
        <v>852466</v>
      </c>
      <c r="Z6690">
        <v>475795</v>
      </c>
      <c r="AA6690">
        <v>19824800</v>
      </c>
    </row>
    <row r="6691" spans="1:27" hidden="1">
      <c r="A6691" t="s">
        <v>6885</v>
      </c>
      <c r="B6691" t="s">
        <v>51</v>
      </c>
      <c r="C6691" t="s">
        <v>51</v>
      </c>
      <c r="D6691">
        <v>1631</v>
      </c>
      <c r="E6691" s="12">
        <v>38583</v>
      </c>
      <c r="F6691" s="72">
        <f t="shared" si="1122"/>
        <v>2005</v>
      </c>
      <c r="G6691" s="70">
        <f t="shared" si="1123"/>
        <v>7815.2605763335378</v>
      </c>
      <c r="H6691" s="70" t="e" cm="1">
        <f t="array" ref="H6691">INDEX(magic_bricks_appreciation_pivot!$A$13:$K$20,MATCH(C6691,magic_bricks_appreciation_pivot!$A$13:$A$20,0),1+MATCH(F6691,INDEX(magic_bricks_appreciation_pivot!$B$13:$K$13,0),0))</f>
        <v>#N/A</v>
      </c>
      <c r="I6691" s="70"/>
      <c r="J6691">
        <v>26</v>
      </c>
      <c r="K6691">
        <v>2</v>
      </c>
      <c r="L6691">
        <v>1</v>
      </c>
      <c r="M6691">
        <v>4</v>
      </c>
      <c r="N6691" t="s">
        <v>176</v>
      </c>
      <c r="O6691" t="s">
        <v>161</v>
      </c>
      <c r="P6691" s="12">
        <v>34203</v>
      </c>
      <c r="Q6691" t="s">
        <v>156</v>
      </c>
      <c r="R6691" t="s">
        <v>165</v>
      </c>
      <c r="S6691" t="s">
        <v>158</v>
      </c>
      <c r="T6691" t="s">
        <v>171</v>
      </c>
      <c r="U6691">
        <v>4.9000000000000004</v>
      </c>
      <c r="V6691">
        <v>4</v>
      </c>
      <c r="W6691">
        <v>2.9</v>
      </c>
      <c r="X6691">
        <v>3.9</v>
      </c>
      <c r="Y6691">
        <v>471628</v>
      </c>
      <c r="Z6691">
        <v>203947</v>
      </c>
      <c r="AA6691">
        <v>12746690</v>
      </c>
    </row>
    <row r="6692" spans="1:27">
      <c r="A6692" t="s">
        <v>6886</v>
      </c>
      <c r="B6692" t="s">
        <v>39</v>
      </c>
      <c r="C6692" t="s">
        <v>39</v>
      </c>
      <c r="D6692">
        <v>1823</v>
      </c>
      <c r="E6692" s="12">
        <v>40784</v>
      </c>
      <c r="F6692" s="72">
        <f t="shared" si="1122"/>
        <v>2011</v>
      </c>
      <c r="G6692" s="70">
        <f t="shared" si="1123"/>
        <v>8327.6193088315958</v>
      </c>
      <c r="H6692" s="70" cm="1">
        <f t="array" ref="H6692">INDEX(magic_bricks_appreciation_pivot!$A$13:$K$20,MATCH(C6692,magic_bricks_appreciation_pivot!$A$13:$A$20,0),1+MATCH(F6692,INDEX(magic_bricks_appreciation_pivot!$B$13:$K$13,0),0))</f>
        <v>0.32133594787779113</v>
      </c>
      <c r="I6692" s="70">
        <f t="shared" ref="I6692:I6694" si="1128">G6692+G6692*H6692</f>
        <v>11003.582753000392</v>
      </c>
      <c r="J6692">
        <v>94</v>
      </c>
      <c r="K6692">
        <v>2</v>
      </c>
      <c r="L6692">
        <v>1</v>
      </c>
      <c r="M6692">
        <v>5</v>
      </c>
      <c r="N6692" t="s">
        <v>193</v>
      </c>
      <c r="O6692" t="s">
        <v>161</v>
      </c>
      <c r="P6692" s="12">
        <v>37864</v>
      </c>
      <c r="Q6692" t="s">
        <v>169</v>
      </c>
      <c r="R6692" t="s">
        <v>157</v>
      </c>
      <c r="S6692" t="s">
        <v>162</v>
      </c>
      <c r="T6692" t="s">
        <v>182</v>
      </c>
      <c r="U6692">
        <v>3.1</v>
      </c>
      <c r="V6692">
        <v>3.5</v>
      </c>
      <c r="W6692">
        <v>4.5999999999999996</v>
      </c>
      <c r="X6692">
        <v>3.8</v>
      </c>
      <c r="Y6692">
        <v>409894</v>
      </c>
      <c r="Z6692">
        <v>273263</v>
      </c>
      <c r="AA6692">
        <v>15181250</v>
      </c>
    </row>
    <row r="6693" spans="1:27">
      <c r="A6693" t="s">
        <v>6887</v>
      </c>
      <c r="B6693" t="s">
        <v>201</v>
      </c>
      <c r="C6693" t="s">
        <v>201</v>
      </c>
      <c r="D6693">
        <v>1879</v>
      </c>
      <c r="E6693" s="12">
        <v>40853</v>
      </c>
      <c r="F6693" s="72">
        <f t="shared" si="1122"/>
        <v>2011</v>
      </c>
      <c r="G6693" s="70">
        <f t="shared" si="1123"/>
        <v>6090.8461947844598</v>
      </c>
      <c r="H6693" s="70" cm="1">
        <f t="array" ref="H6693">INDEX(magic_bricks_appreciation_pivot!$A$13:$K$20,MATCH(C6693,magic_bricks_appreciation_pivot!$A$13:$A$20,0),1+MATCH(F6693,INDEX(magic_bricks_appreciation_pivot!$B$13:$K$13,0),0))</f>
        <v>0.57884713052310821</v>
      </c>
      <c r="I6693" s="70">
        <f t="shared" si="1128"/>
        <v>9616.5150370930369</v>
      </c>
      <c r="J6693">
        <v>45</v>
      </c>
      <c r="K6693">
        <v>3</v>
      </c>
      <c r="L6693">
        <v>2</v>
      </c>
      <c r="M6693">
        <v>5</v>
      </c>
      <c r="N6693" t="s">
        <v>154</v>
      </c>
      <c r="O6693" t="s">
        <v>161</v>
      </c>
      <c r="P6693" s="12">
        <v>35013</v>
      </c>
      <c r="Q6693" t="s">
        <v>169</v>
      </c>
      <c r="R6693" t="s">
        <v>157</v>
      </c>
      <c r="S6693" t="s">
        <v>158</v>
      </c>
      <c r="T6693" t="s">
        <v>182</v>
      </c>
      <c r="U6693">
        <v>2.6</v>
      </c>
      <c r="V6693">
        <v>4.2</v>
      </c>
      <c r="W6693">
        <v>2.6</v>
      </c>
      <c r="X6693">
        <v>3.08</v>
      </c>
      <c r="Y6693">
        <v>515012</v>
      </c>
      <c r="Z6693">
        <v>137336</v>
      </c>
      <c r="AA6693">
        <v>11444700</v>
      </c>
    </row>
    <row r="6694" spans="1:27">
      <c r="A6694" t="s">
        <v>6888</v>
      </c>
      <c r="B6694" t="s">
        <v>175</v>
      </c>
      <c r="C6694" t="s">
        <v>34</v>
      </c>
      <c r="D6694">
        <v>862</v>
      </c>
      <c r="E6694" s="12">
        <v>40827</v>
      </c>
      <c r="F6694" s="72">
        <f t="shared" si="1122"/>
        <v>2011</v>
      </c>
      <c r="G6694" s="70">
        <f t="shared" si="1123"/>
        <v>8334.8027842227384</v>
      </c>
      <c r="H6694" s="70" cm="1">
        <f t="array" ref="H6694">INDEX(magic_bricks_appreciation_pivot!$A$13:$K$20,MATCH(C6694,magic_bricks_appreciation_pivot!$A$13:$A$20,0),1+MATCH(F6694,INDEX(magic_bricks_appreciation_pivot!$B$13:$K$13,0),0))</f>
        <v>0.22839026915113872</v>
      </c>
      <c r="I6694" s="70">
        <f t="shared" si="1128"/>
        <v>10238.39063543303</v>
      </c>
      <c r="J6694">
        <v>124</v>
      </c>
      <c r="K6694">
        <v>1</v>
      </c>
      <c r="L6694">
        <v>1</v>
      </c>
      <c r="M6694">
        <v>3</v>
      </c>
      <c r="N6694" t="s">
        <v>176</v>
      </c>
      <c r="O6694" t="s">
        <v>161</v>
      </c>
      <c r="P6694" s="12">
        <v>33527</v>
      </c>
      <c r="Q6694" t="s">
        <v>194</v>
      </c>
      <c r="R6694" t="s">
        <v>165</v>
      </c>
      <c r="S6694" t="s">
        <v>178</v>
      </c>
      <c r="T6694" t="s">
        <v>182</v>
      </c>
      <c r="U6694">
        <v>3.2</v>
      </c>
      <c r="V6694">
        <v>3</v>
      </c>
      <c r="W6694">
        <v>3.5</v>
      </c>
      <c r="X6694">
        <v>3.21</v>
      </c>
      <c r="Y6694">
        <v>208353</v>
      </c>
      <c r="Z6694">
        <v>86215</v>
      </c>
      <c r="AA6694">
        <v>7184600</v>
      </c>
    </row>
    <row r="6695" spans="1:27" hidden="1">
      <c r="A6695" t="s">
        <v>6889</v>
      </c>
      <c r="B6695" t="s">
        <v>175</v>
      </c>
      <c r="C6695" t="s">
        <v>34</v>
      </c>
      <c r="D6695">
        <v>1197</v>
      </c>
      <c r="E6695" s="12">
        <v>39836</v>
      </c>
      <c r="F6695" s="72">
        <f t="shared" si="1122"/>
        <v>2009</v>
      </c>
      <c r="G6695" s="70">
        <f t="shared" si="1123"/>
        <v>7031.0776942355888</v>
      </c>
      <c r="H6695" s="70" t="e" cm="1">
        <f t="array" ref="H6695">INDEX(magic_bricks_appreciation_pivot!$A$13:$K$20,MATCH(C6695,magic_bricks_appreciation_pivot!$A$13:$A$20,0),1+MATCH(F6695,INDEX(magic_bricks_appreciation_pivot!$B$13:$K$13,0),0))</f>
        <v>#N/A</v>
      </c>
      <c r="I6695" s="70"/>
      <c r="J6695">
        <v>29</v>
      </c>
      <c r="K6695">
        <v>1</v>
      </c>
      <c r="L6695">
        <v>1</v>
      </c>
      <c r="M6695">
        <v>3</v>
      </c>
      <c r="N6695" t="s">
        <v>168</v>
      </c>
      <c r="O6695" t="s">
        <v>161</v>
      </c>
      <c r="P6695" s="12">
        <v>29616</v>
      </c>
      <c r="Q6695" t="s">
        <v>194</v>
      </c>
      <c r="R6695" t="s">
        <v>165</v>
      </c>
      <c r="S6695" t="s">
        <v>178</v>
      </c>
      <c r="T6695" t="s">
        <v>182</v>
      </c>
      <c r="U6695">
        <v>2</v>
      </c>
      <c r="V6695">
        <v>2.9</v>
      </c>
      <c r="W6695">
        <v>3.2</v>
      </c>
      <c r="X6695">
        <v>2.72</v>
      </c>
      <c r="Y6695">
        <v>260902</v>
      </c>
      <c r="Z6695">
        <v>109411</v>
      </c>
      <c r="AA6695">
        <v>8416200</v>
      </c>
    </row>
    <row r="6696" spans="1:27">
      <c r="A6696" t="s">
        <v>6890</v>
      </c>
      <c r="B6696" t="s">
        <v>23</v>
      </c>
      <c r="C6696" t="s">
        <v>23</v>
      </c>
      <c r="D6696">
        <v>1187</v>
      </c>
      <c r="E6696" s="12">
        <v>40924</v>
      </c>
      <c r="F6696" s="72">
        <f t="shared" si="1122"/>
        <v>2012</v>
      </c>
      <c r="G6696" s="70">
        <f t="shared" si="1123"/>
        <v>10196.293176074136</v>
      </c>
      <c r="H6696" s="70" cm="1">
        <f t="array" ref="H6696">INDEX(magic_bricks_appreciation_pivot!$A$13:$K$20,MATCH(C6696,magic_bricks_appreciation_pivot!$A$13:$A$20,0),1+MATCH(F6696,INDEX(magic_bricks_appreciation_pivot!$B$13:$K$13,0),0))</f>
        <v>0.26292059267573231</v>
      </c>
      <c r="I6696" s="70">
        <f t="shared" ref="I6696:I6697" si="1129">G6696+G6696*H6696</f>
        <v>12877.108621023071</v>
      </c>
      <c r="J6696">
        <v>60</v>
      </c>
      <c r="K6696">
        <v>1</v>
      </c>
      <c r="L6696">
        <v>1</v>
      </c>
      <c r="M6696">
        <v>3</v>
      </c>
      <c r="N6696" t="s">
        <v>168</v>
      </c>
      <c r="O6696" t="s">
        <v>155</v>
      </c>
      <c r="P6696" s="12">
        <v>30704</v>
      </c>
      <c r="Q6696" t="s">
        <v>156</v>
      </c>
      <c r="R6696" t="s">
        <v>170</v>
      </c>
      <c r="S6696" t="s">
        <v>162</v>
      </c>
      <c r="T6696" t="s">
        <v>182</v>
      </c>
      <c r="U6696">
        <v>2</v>
      </c>
      <c r="V6696">
        <v>3.9</v>
      </c>
      <c r="W6696">
        <v>4.5999999999999996</v>
      </c>
      <c r="X6696">
        <v>3.61</v>
      </c>
      <c r="Y6696">
        <v>532532</v>
      </c>
      <c r="Z6696">
        <v>302575</v>
      </c>
      <c r="AA6696">
        <v>12103000</v>
      </c>
    </row>
    <row r="6697" spans="1:27">
      <c r="A6697" t="s">
        <v>6891</v>
      </c>
      <c r="B6697" t="s">
        <v>23</v>
      </c>
      <c r="C6697" t="s">
        <v>23</v>
      </c>
      <c r="D6697">
        <v>1409</v>
      </c>
      <c r="E6697" s="12">
        <v>40687</v>
      </c>
      <c r="F6697" s="72">
        <f t="shared" si="1122"/>
        <v>2011</v>
      </c>
      <c r="G6697" s="70">
        <f t="shared" si="1123"/>
        <v>6604.7728885734559</v>
      </c>
      <c r="H6697" s="70" cm="1">
        <f t="array" ref="H6697">INDEX(magic_bricks_appreciation_pivot!$A$13:$K$20,MATCH(C6697,magic_bricks_appreciation_pivot!$A$13:$A$20,0),1+MATCH(F6697,INDEX(magic_bricks_appreciation_pivot!$B$13:$K$13,0),0))</f>
        <v>0.30621792098525186</v>
      </c>
      <c r="I6697" s="70">
        <f t="shared" si="1129"/>
        <v>8627.2727110921769</v>
      </c>
      <c r="J6697">
        <v>116</v>
      </c>
      <c r="K6697">
        <v>2</v>
      </c>
      <c r="L6697">
        <v>2</v>
      </c>
      <c r="M6697">
        <v>4</v>
      </c>
      <c r="N6697" t="s">
        <v>193</v>
      </c>
      <c r="O6697" t="s">
        <v>155</v>
      </c>
      <c r="P6697" s="12">
        <v>35212</v>
      </c>
      <c r="Q6697" t="s">
        <v>169</v>
      </c>
      <c r="R6697" t="s">
        <v>165</v>
      </c>
      <c r="S6697" t="s">
        <v>162</v>
      </c>
      <c r="T6697" t="s">
        <v>163</v>
      </c>
      <c r="U6697">
        <v>3.8</v>
      </c>
      <c r="V6697">
        <v>3.1</v>
      </c>
      <c r="W6697">
        <v>4.8</v>
      </c>
      <c r="X6697">
        <v>3.99</v>
      </c>
      <c r="Y6697">
        <v>409470</v>
      </c>
      <c r="Z6697">
        <v>130286</v>
      </c>
      <c r="AA6697">
        <v>9306125</v>
      </c>
    </row>
    <row r="6698" spans="1:27" hidden="1">
      <c r="A6698" t="s">
        <v>6892</v>
      </c>
      <c r="B6698" t="s">
        <v>51</v>
      </c>
      <c r="C6698" t="s">
        <v>51</v>
      </c>
      <c r="D6698">
        <v>1696</v>
      </c>
      <c r="E6698" s="12">
        <v>40080</v>
      </c>
      <c r="F6698" s="72">
        <f t="shared" si="1122"/>
        <v>2009</v>
      </c>
      <c r="G6698" s="70">
        <f t="shared" si="1123"/>
        <v>5264.7700471698117</v>
      </c>
      <c r="H6698" s="70" t="e" cm="1">
        <f t="array" ref="H6698">INDEX(magic_bricks_appreciation_pivot!$A$13:$K$20,MATCH(C6698,magic_bricks_appreciation_pivot!$A$13:$A$20,0),1+MATCH(F6698,INDEX(magic_bricks_appreciation_pivot!$B$13:$K$13,0),0))</f>
        <v>#N/A</v>
      </c>
      <c r="I6698" s="70"/>
      <c r="J6698">
        <v>110</v>
      </c>
      <c r="K6698">
        <v>2</v>
      </c>
      <c r="L6698">
        <v>1</v>
      </c>
      <c r="M6698">
        <v>4</v>
      </c>
      <c r="N6698" t="s">
        <v>193</v>
      </c>
      <c r="O6698" t="s">
        <v>161</v>
      </c>
      <c r="P6698" s="12">
        <v>23655</v>
      </c>
      <c r="Q6698" t="s">
        <v>169</v>
      </c>
      <c r="R6698" t="s">
        <v>177</v>
      </c>
      <c r="S6698" t="s">
        <v>178</v>
      </c>
      <c r="T6698" t="s">
        <v>166</v>
      </c>
      <c r="U6698">
        <v>4.5999999999999996</v>
      </c>
      <c r="V6698">
        <v>2.2999999999999998</v>
      </c>
      <c r="W6698">
        <v>2.2000000000000002</v>
      </c>
      <c r="X6698">
        <v>2.85</v>
      </c>
      <c r="Y6698">
        <v>303588</v>
      </c>
      <c r="Z6698">
        <v>133936</v>
      </c>
      <c r="AA6698">
        <v>8929050</v>
      </c>
    </row>
    <row r="6699" spans="1:27">
      <c r="A6699" t="s">
        <v>6893</v>
      </c>
      <c r="B6699" t="s">
        <v>23</v>
      </c>
      <c r="C6699" t="s">
        <v>23</v>
      </c>
      <c r="D6699">
        <v>1075</v>
      </c>
      <c r="E6699" s="12">
        <v>40717</v>
      </c>
      <c r="F6699" s="72">
        <f t="shared" si="1122"/>
        <v>2011</v>
      </c>
      <c r="G6699" s="70">
        <f t="shared" si="1123"/>
        <v>9589.3023255813951</v>
      </c>
      <c r="H6699" s="70" cm="1">
        <f t="array" ref="H6699">INDEX(magic_bricks_appreciation_pivot!$A$13:$K$20,MATCH(C6699,magic_bricks_appreciation_pivot!$A$13:$A$20,0),1+MATCH(F6699,INDEX(magic_bricks_appreciation_pivot!$B$13:$K$13,0),0))</f>
        <v>0.30621792098525186</v>
      </c>
      <c r="I6699" s="70">
        <f t="shared" ref="I6699:I6700" si="1130">G6699+G6699*H6699</f>
        <v>12525.71854741997</v>
      </c>
      <c r="J6699">
        <v>46</v>
      </c>
      <c r="K6699">
        <v>1</v>
      </c>
      <c r="L6699">
        <v>1</v>
      </c>
      <c r="M6699">
        <v>3</v>
      </c>
      <c r="N6699" t="s">
        <v>154</v>
      </c>
      <c r="O6699" t="s">
        <v>161</v>
      </c>
      <c r="P6699" s="12">
        <v>38527</v>
      </c>
      <c r="Q6699" t="s">
        <v>156</v>
      </c>
      <c r="R6699" t="s">
        <v>177</v>
      </c>
      <c r="S6699" t="s">
        <v>158</v>
      </c>
      <c r="T6699" t="s">
        <v>182</v>
      </c>
      <c r="U6699">
        <v>3</v>
      </c>
      <c r="V6699">
        <v>2.9</v>
      </c>
      <c r="W6699">
        <v>3.9</v>
      </c>
      <c r="X6699">
        <v>3.33</v>
      </c>
      <c r="Y6699">
        <v>474191</v>
      </c>
      <c r="Z6699">
        <v>257713</v>
      </c>
      <c r="AA6699">
        <v>10308500</v>
      </c>
    </row>
    <row r="6700" spans="1:27">
      <c r="A6700" t="s">
        <v>6894</v>
      </c>
      <c r="B6700" t="s">
        <v>175</v>
      </c>
      <c r="C6700" t="s">
        <v>34</v>
      </c>
      <c r="D6700">
        <v>1113</v>
      </c>
      <c r="E6700" s="12">
        <v>40416</v>
      </c>
      <c r="F6700" s="72">
        <f t="shared" si="1122"/>
        <v>2010</v>
      </c>
      <c r="G6700" s="70">
        <f t="shared" si="1123"/>
        <v>12648.472596585803</v>
      </c>
      <c r="H6700" s="70" cm="1">
        <f t="array" ref="H6700">INDEX(magic_bricks_appreciation_pivot!$A$13:$K$20,MATCH(C6700,magic_bricks_appreciation_pivot!$A$13:$A$20,0),1+MATCH(F6700,INDEX(magic_bricks_appreciation_pivot!$B$13:$K$13,0),0))</f>
        <v>0.46848170778869208</v>
      </c>
      <c r="I6700" s="70">
        <f t="shared" si="1130"/>
        <v>18574.050639552792</v>
      </c>
      <c r="J6700">
        <v>160</v>
      </c>
      <c r="K6700">
        <v>1</v>
      </c>
      <c r="L6700">
        <v>1</v>
      </c>
      <c r="M6700">
        <v>3</v>
      </c>
      <c r="N6700" t="s">
        <v>184</v>
      </c>
      <c r="O6700" t="s">
        <v>155</v>
      </c>
      <c r="P6700" s="12">
        <v>35671</v>
      </c>
      <c r="Q6700" t="s">
        <v>156</v>
      </c>
      <c r="R6700" t="s">
        <v>170</v>
      </c>
      <c r="S6700" t="s">
        <v>162</v>
      </c>
      <c r="T6700" t="s">
        <v>163</v>
      </c>
      <c r="U6700">
        <v>2.1</v>
      </c>
      <c r="V6700">
        <v>2.6</v>
      </c>
      <c r="W6700">
        <v>3.8</v>
      </c>
      <c r="X6700">
        <v>2.81</v>
      </c>
      <c r="Y6700">
        <v>436410</v>
      </c>
      <c r="Z6700">
        <v>183011</v>
      </c>
      <c r="AA6700">
        <v>14077750</v>
      </c>
    </row>
    <row r="6701" spans="1:27" hidden="1">
      <c r="A6701" t="s">
        <v>6895</v>
      </c>
      <c r="B6701" t="s">
        <v>56</v>
      </c>
      <c r="C6701" t="s">
        <v>56</v>
      </c>
      <c r="D6701">
        <v>1027</v>
      </c>
      <c r="E6701" s="12">
        <v>39725</v>
      </c>
      <c r="F6701" s="72">
        <f t="shared" si="1122"/>
        <v>2008</v>
      </c>
      <c r="G6701" s="70">
        <f t="shared" si="1123"/>
        <v>10718.617332035054</v>
      </c>
      <c r="H6701" s="70" t="e" cm="1">
        <f t="array" ref="H6701">INDEX(magic_bricks_appreciation_pivot!$A$13:$K$20,MATCH(C6701,magic_bricks_appreciation_pivot!$A$13:$A$20,0),1+MATCH(F6701,INDEX(magic_bricks_appreciation_pivot!$B$13:$K$13,0),0))</f>
        <v>#N/A</v>
      </c>
      <c r="I6701" s="70"/>
      <c r="J6701">
        <v>14</v>
      </c>
      <c r="K6701">
        <v>1</v>
      </c>
      <c r="L6701">
        <v>1</v>
      </c>
      <c r="M6701">
        <v>3</v>
      </c>
      <c r="N6701" t="s">
        <v>154</v>
      </c>
      <c r="O6701" t="s">
        <v>155</v>
      </c>
      <c r="P6701" s="12">
        <v>36805</v>
      </c>
      <c r="Q6701" t="s">
        <v>156</v>
      </c>
      <c r="R6701" t="s">
        <v>157</v>
      </c>
      <c r="S6701" t="s">
        <v>178</v>
      </c>
      <c r="T6701" t="s">
        <v>159</v>
      </c>
      <c r="U6701">
        <v>2.9</v>
      </c>
      <c r="V6701">
        <v>3.2</v>
      </c>
      <c r="W6701">
        <v>3.8</v>
      </c>
      <c r="X6701">
        <v>3.41</v>
      </c>
      <c r="Y6701">
        <v>352257</v>
      </c>
      <c r="Z6701">
        <v>99072</v>
      </c>
      <c r="AA6701">
        <v>11008020</v>
      </c>
    </row>
    <row r="6702" spans="1:27">
      <c r="A6702" t="s">
        <v>6896</v>
      </c>
      <c r="B6702" t="s">
        <v>175</v>
      </c>
      <c r="C6702" t="s">
        <v>34</v>
      </c>
      <c r="D6702">
        <v>777</v>
      </c>
      <c r="E6702" s="12">
        <v>40941</v>
      </c>
      <c r="F6702" s="72">
        <f t="shared" si="1122"/>
        <v>2012</v>
      </c>
      <c r="G6702" s="70">
        <f t="shared" si="1123"/>
        <v>9752.3680823680825</v>
      </c>
      <c r="H6702" s="70" cm="1">
        <f t="array" ref="H6702">INDEX(magic_bricks_appreciation_pivot!$A$13:$K$20,MATCH(C6702,magic_bricks_appreciation_pivot!$A$13:$A$20,0),1+MATCH(F6702,INDEX(magic_bricks_appreciation_pivot!$B$13:$K$13,0),0))</f>
        <v>0.22606337179266398</v>
      </c>
      <c r="I6702" s="70">
        <f t="shared" ref="I6702:I6704" si="1131">G6702+G6702*H6702</f>
        <v>11957.021294031369</v>
      </c>
      <c r="J6702">
        <v>59</v>
      </c>
      <c r="K6702">
        <v>1</v>
      </c>
      <c r="L6702">
        <v>1</v>
      </c>
      <c r="M6702">
        <v>2</v>
      </c>
      <c r="N6702" t="s">
        <v>168</v>
      </c>
      <c r="O6702" t="s">
        <v>161</v>
      </c>
      <c r="P6702" s="12">
        <v>35831</v>
      </c>
      <c r="Q6702" t="s">
        <v>169</v>
      </c>
      <c r="R6702" t="s">
        <v>170</v>
      </c>
      <c r="S6702" t="s">
        <v>162</v>
      </c>
      <c r="T6702" t="s">
        <v>163</v>
      </c>
      <c r="U6702">
        <v>2.4</v>
      </c>
      <c r="V6702">
        <v>4.2</v>
      </c>
      <c r="W6702">
        <v>4.8</v>
      </c>
      <c r="X6702">
        <v>3.84</v>
      </c>
      <c r="Y6702">
        <v>242483</v>
      </c>
      <c r="Z6702">
        <v>128819</v>
      </c>
      <c r="AA6702">
        <v>7577590</v>
      </c>
    </row>
    <row r="6703" spans="1:27">
      <c r="A6703" t="s">
        <v>6897</v>
      </c>
      <c r="B6703" t="s">
        <v>23</v>
      </c>
      <c r="C6703" t="s">
        <v>23</v>
      </c>
      <c r="D6703">
        <v>1657</v>
      </c>
      <c r="E6703" s="12">
        <v>40993</v>
      </c>
      <c r="F6703" s="72">
        <f t="shared" si="1122"/>
        <v>2012</v>
      </c>
      <c r="G6703" s="70">
        <f t="shared" si="1123"/>
        <v>4393.0295715147859</v>
      </c>
      <c r="H6703" s="70" cm="1">
        <f t="array" ref="H6703">INDEX(magic_bricks_appreciation_pivot!$A$13:$K$20,MATCH(C6703,magic_bricks_appreciation_pivot!$A$13:$A$20,0),1+MATCH(F6703,INDEX(magic_bricks_appreciation_pivot!$B$13:$K$13,0),0))</f>
        <v>0.26292059267573231</v>
      </c>
      <c r="I6703" s="70">
        <f t="shared" si="1131"/>
        <v>5548.0475100994718</v>
      </c>
      <c r="J6703">
        <v>81</v>
      </c>
      <c r="K6703">
        <v>2</v>
      </c>
      <c r="L6703">
        <v>2</v>
      </c>
      <c r="M6703">
        <v>4</v>
      </c>
      <c r="N6703" t="s">
        <v>184</v>
      </c>
      <c r="O6703" t="s">
        <v>161</v>
      </c>
      <c r="P6703" s="12">
        <v>30408</v>
      </c>
      <c r="Q6703" t="s">
        <v>194</v>
      </c>
      <c r="R6703" t="s">
        <v>165</v>
      </c>
      <c r="S6703" t="s">
        <v>178</v>
      </c>
      <c r="T6703" t="s">
        <v>163</v>
      </c>
      <c r="U6703">
        <v>4.5</v>
      </c>
      <c r="V6703">
        <v>2.9</v>
      </c>
      <c r="W6703">
        <v>4.2</v>
      </c>
      <c r="X6703">
        <v>3.9</v>
      </c>
      <c r="Y6703">
        <v>283891</v>
      </c>
      <c r="Z6703">
        <v>72793</v>
      </c>
      <c r="AA6703">
        <v>7279250</v>
      </c>
    </row>
    <row r="6704" spans="1:27">
      <c r="A6704" t="s">
        <v>6898</v>
      </c>
      <c r="B6704" t="s">
        <v>23</v>
      </c>
      <c r="C6704" t="s">
        <v>23</v>
      </c>
      <c r="D6704">
        <v>1681</v>
      </c>
      <c r="E6704" s="12">
        <v>40362</v>
      </c>
      <c r="F6704" s="72">
        <f t="shared" si="1122"/>
        <v>2010</v>
      </c>
      <c r="G6704" s="70">
        <f t="shared" si="1123"/>
        <v>4892.4003569303986</v>
      </c>
      <c r="H6704" s="70" cm="1">
        <f t="array" ref="H6704">INDEX(magic_bricks_appreciation_pivot!$A$13:$K$20,MATCH(C6704,magic_bricks_appreciation_pivot!$A$13:$A$20,0),1+MATCH(F6704,INDEX(magic_bricks_appreciation_pivot!$B$13:$K$13,0),0))</f>
        <v>0.49881786187527283</v>
      </c>
      <c r="I6704" s="70">
        <f t="shared" si="1131"/>
        <v>7332.8170424122418</v>
      </c>
      <c r="J6704">
        <v>2</v>
      </c>
      <c r="K6704">
        <v>2</v>
      </c>
      <c r="L6704">
        <v>2</v>
      </c>
      <c r="M6704">
        <v>4</v>
      </c>
      <c r="N6704" t="s">
        <v>184</v>
      </c>
      <c r="O6704" t="s">
        <v>155</v>
      </c>
      <c r="P6704" s="12">
        <v>23207</v>
      </c>
      <c r="Q6704" t="s">
        <v>169</v>
      </c>
      <c r="R6704" t="s">
        <v>157</v>
      </c>
      <c r="S6704" t="s">
        <v>162</v>
      </c>
      <c r="T6704" t="s">
        <v>159</v>
      </c>
      <c r="U6704">
        <v>2.9</v>
      </c>
      <c r="V6704">
        <v>2</v>
      </c>
      <c r="W6704">
        <v>4.4000000000000004</v>
      </c>
      <c r="X6704">
        <v>3.23</v>
      </c>
      <c r="Y6704">
        <v>394758</v>
      </c>
      <c r="Z6704">
        <v>205603</v>
      </c>
      <c r="AA6704">
        <v>8224125</v>
      </c>
    </row>
    <row r="6705" spans="1:27" hidden="1">
      <c r="A6705" t="s">
        <v>6899</v>
      </c>
      <c r="B6705" t="s">
        <v>56</v>
      </c>
      <c r="C6705" t="s">
        <v>56</v>
      </c>
      <c r="D6705">
        <v>1061</v>
      </c>
      <c r="E6705" s="12">
        <v>39856</v>
      </c>
      <c r="F6705" s="72">
        <f t="shared" si="1122"/>
        <v>2009</v>
      </c>
      <c r="G6705" s="70">
        <f t="shared" si="1123"/>
        <v>8869.9010367577757</v>
      </c>
      <c r="H6705" s="70" t="e" cm="1">
        <f t="array" ref="H6705">INDEX(magic_bricks_appreciation_pivot!$A$13:$K$20,MATCH(C6705,magic_bricks_appreciation_pivot!$A$13:$A$20,0),1+MATCH(F6705,INDEX(magic_bricks_appreciation_pivot!$B$13:$K$13,0),0))</f>
        <v>#N/A</v>
      </c>
      <c r="I6705" s="70"/>
      <c r="J6705">
        <v>75</v>
      </c>
      <c r="K6705">
        <v>1</v>
      </c>
      <c r="L6705">
        <v>1</v>
      </c>
      <c r="M6705">
        <v>3</v>
      </c>
      <c r="N6705" t="s">
        <v>184</v>
      </c>
      <c r="O6705" t="s">
        <v>161</v>
      </c>
      <c r="P6705" s="12">
        <v>28541</v>
      </c>
      <c r="Q6705" t="s">
        <v>194</v>
      </c>
      <c r="R6705" t="s">
        <v>177</v>
      </c>
      <c r="S6705" t="s">
        <v>162</v>
      </c>
      <c r="T6705" t="s">
        <v>166</v>
      </c>
      <c r="U6705">
        <v>2.8</v>
      </c>
      <c r="V6705">
        <v>4</v>
      </c>
      <c r="W6705">
        <v>3.8</v>
      </c>
      <c r="X6705">
        <v>3.54</v>
      </c>
      <c r="Y6705">
        <v>338795</v>
      </c>
      <c r="Z6705">
        <v>141164</v>
      </c>
      <c r="AA6705">
        <v>9410965</v>
      </c>
    </row>
    <row r="6706" spans="1:27">
      <c r="A6706" t="s">
        <v>6900</v>
      </c>
      <c r="B6706" t="s">
        <v>23</v>
      </c>
      <c r="C6706" t="s">
        <v>23</v>
      </c>
      <c r="D6706">
        <v>1301</v>
      </c>
      <c r="E6706" s="12">
        <v>40708</v>
      </c>
      <c r="F6706" s="72">
        <f t="shared" si="1122"/>
        <v>2011</v>
      </c>
      <c r="G6706" s="70">
        <f t="shared" si="1123"/>
        <v>5149.9807840122985</v>
      </c>
      <c r="H6706" s="70" cm="1">
        <f t="array" ref="H6706">INDEX(magic_bricks_appreciation_pivot!$A$13:$K$20,MATCH(C6706,magic_bricks_appreciation_pivot!$A$13:$A$20,0),1+MATCH(F6706,INDEX(magic_bricks_appreciation_pivot!$B$13:$K$13,0),0))</f>
        <v>0.30621792098525186</v>
      </c>
      <c r="I6706" s="70">
        <f>G6706+G6706*H6706</f>
        <v>6726.9971928065424</v>
      </c>
      <c r="J6706">
        <v>40</v>
      </c>
      <c r="K6706">
        <v>1</v>
      </c>
      <c r="L6706">
        <v>1</v>
      </c>
      <c r="M6706">
        <v>3</v>
      </c>
      <c r="N6706" t="s">
        <v>193</v>
      </c>
      <c r="O6706" t="s">
        <v>161</v>
      </c>
      <c r="P6706" s="12">
        <v>28663</v>
      </c>
      <c r="Q6706" t="s">
        <v>169</v>
      </c>
      <c r="R6706" t="s">
        <v>157</v>
      </c>
      <c r="S6706" t="s">
        <v>178</v>
      </c>
      <c r="T6706" t="s">
        <v>163</v>
      </c>
      <c r="U6706">
        <v>3.7</v>
      </c>
      <c r="V6706">
        <v>4.0999999999999996</v>
      </c>
      <c r="W6706">
        <v>3.7</v>
      </c>
      <c r="X6706">
        <v>3.82</v>
      </c>
      <c r="Y6706">
        <v>308206</v>
      </c>
      <c r="Z6706">
        <v>140703</v>
      </c>
      <c r="AA6706">
        <v>6700125</v>
      </c>
    </row>
    <row r="6707" spans="1:27" hidden="1">
      <c r="A6707" t="s">
        <v>6901</v>
      </c>
      <c r="B6707" t="s">
        <v>175</v>
      </c>
      <c r="C6707" t="s">
        <v>34</v>
      </c>
      <c r="D6707">
        <v>762</v>
      </c>
      <c r="E6707" s="12">
        <v>39900</v>
      </c>
      <c r="F6707" s="72">
        <f t="shared" si="1122"/>
        <v>2009</v>
      </c>
      <c r="G6707" s="70">
        <f t="shared" si="1123"/>
        <v>11812.060367454069</v>
      </c>
      <c r="H6707" s="70" t="e" cm="1">
        <f t="array" ref="H6707">INDEX(magic_bricks_appreciation_pivot!$A$13:$K$20,MATCH(C6707,magic_bricks_appreciation_pivot!$A$13:$A$20,0),1+MATCH(F6707,INDEX(magic_bricks_appreciation_pivot!$B$13:$K$13,0),0))</f>
        <v>#N/A</v>
      </c>
      <c r="I6707" s="70"/>
      <c r="J6707">
        <v>133</v>
      </c>
      <c r="K6707">
        <v>1</v>
      </c>
      <c r="L6707">
        <v>1</v>
      </c>
      <c r="M6707">
        <v>2</v>
      </c>
      <c r="N6707" t="s">
        <v>168</v>
      </c>
      <c r="O6707" t="s">
        <v>155</v>
      </c>
      <c r="P6707" s="12">
        <v>32965</v>
      </c>
      <c r="Q6707" t="s">
        <v>169</v>
      </c>
      <c r="R6707" t="s">
        <v>157</v>
      </c>
      <c r="S6707" t="s">
        <v>162</v>
      </c>
      <c r="T6707" t="s">
        <v>166</v>
      </c>
      <c r="U6707">
        <v>2.5</v>
      </c>
      <c r="V6707">
        <v>2.1</v>
      </c>
      <c r="W6707">
        <v>2.4</v>
      </c>
      <c r="X6707">
        <v>2.31</v>
      </c>
      <c r="Y6707">
        <v>252022</v>
      </c>
      <c r="Z6707">
        <v>126011</v>
      </c>
      <c r="AA6707">
        <v>9000790</v>
      </c>
    </row>
    <row r="6708" spans="1:27">
      <c r="A6708" t="s">
        <v>6902</v>
      </c>
      <c r="B6708" t="s">
        <v>23</v>
      </c>
      <c r="C6708" t="s">
        <v>23</v>
      </c>
      <c r="D6708">
        <v>1046</v>
      </c>
      <c r="E6708" s="12">
        <v>40583</v>
      </c>
      <c r="F6708" s="72">
        <f t="shared" si="1122"/>
        <v>2011</v>
      </c>
      <c r="G6708" s="70">
        <f t="shared" si="1123"/>
        <v>4237.8107074569789</v>
      </c>
      <c r="H6708" s="70" cm="1">
        <f t="array" ref="H6708">INDEX(magic_bricks_appreciation_pivot!$A$13:$K$20,MATCH(C6708,magic_bricks_appreciation_pivot!$A$13:$A$20,0),1+MATCH(F6708,INDEX(magic_bricks_appreciation_pivot!$B$13:$K$13,0),0))</f>
        <v>0.30621792098525186</v>
      </c>
      <c r="I6708" s="70">
        <f>G6708+G6708*H6708</f>
        <v>5535.504291823494</v>
      </c>
      <c r="J6708">
        <v>175</v>
      </c>
      <c r="K6708">
        <v>1</v>
      </c>
      <c r="L6708">
        <v>1</v>
      </c>
      <c r="M6708">
        <v>3</v>
      </c>
      <c r="N6708" t="s">
        <v>168</v>
      </c>
      <c r="O6708" t="s">
        <v>161</v>
      </c>
      <c r="P6708" s="12">
        <v>24158</v>
      </c>
      <c r="Q6708" t="s">
        <v>194</v>
      </c>
      <c r="R6708" t="s">
        <v>177</v>
      </c>
      <c r="S6708" t="s">
        <v>162</v>
      </c>
      <c r="T6708" t="s">
        <v>159</v>
      </c>
      <c r="U6708">
        <v>5</v>
      </c>
      <c r="V6708">
        <v>3.3</v>
      </c>
      <c r="W6708">
        <v>4.8</v>
      </c>
      <c r="X6708">
        <v>4.41</v>
      </c>
      <c r="Y6708">
        <v>159579</v>
      </c>
      <c r="Z6708">
        <v>57626</v>
      </c>
      <c r="AA6708">
        <v>4432750</v>
      </c>
    </row>
    <row r="6709" spans="1:27" hidden="1">
      <c r="A6709" t="s">
        <v>6903</v>
      </c>
      <c r="B6709" t="s">
        <v>201</v>
      </c>
      <c r="C6709" t="s">
        <v>201</v>
      </c>
      <c r="D6709">
        <v>2423</v>
      </c>
      <c r="E6709" s="12">
        <v>39939</v>
      </c>
      <c r="F6709" s="72">
        <f t="shared" si="1122"/>
        <v>2009</v>
      </c>
      <c r="G6709" s="70">
        <f t="shared" si="1123"/>
        <v>8098.3656624019814</v>
      </c>
      <c r="H6709" s="70" t="e" cm="1">
        <f t="array" ref="H6709">INDEX(magic_bricks_appreciation_pivot!$A$13:$K$20,MATCH(C6709,magic_bricks_appreciation_pivot!$A$13:$A$20,0),1+MATCH(F6709,INDEX(magic_bricks_appreciation_pivot!$B$13:$K$13,0),0))</f>
        <v>#N/A</v>
      </c>
      <c r="I6709" s="70"/>
      <c r="J6709">
        <v>164</v>
      </c>
      <c r="K6709">
        <v>4</v>
      </c>
      <c r="L6709">
        <v>2</v>
      </c>
      <c r="M6709">
        <v>6</v>
      </c>
      <c r="N6709" t="s">
        <v>168</v>
      </c>
      <c r="O6709" t="s">
        <v>155</v>
      </c>
      <c r="P6709" s="12">
        <v>30084</v>
      </c>
      <c r="Q6709" t="s">
        <v>156</v>
      </c>
      <c r="R6709" t="s">
        <v>157</v>
      </c>
      <c r="S6709" t="s">
        <v>162</v>
      </c>
      <c r="T6709" t="s">
        <v>166</v>
      </c>
      <c r="U6709">
        <v>3.7</v>
      </c>
      <c r="V6709">
        <v>3</v>
      </c>
      <c r="W6709">
        <v>2.4</v>
      </c>
      <c r="X6709">
        <v>2.97</v>
      </c>
      <c r="Y6709">
        <v>981117</v>
      </c>
      <c r="Z6709">
        <v>451314</v>
      </c>
      <c r="AA6709">
        <v>19622340</v>
      </c>
    </row>
    <row r="6710" spans="1:27" hidden="1">
      <c r="A6710" t="s">
        <v>6904</v>
      </c>
      <c r="B6710" t="s">
        <v>175</v>
      </c>
      <c r="C6710" t="s">
        <v>34</v>
      </c>
      <c r="D6710">
        <v>940</v>
      </c>
      <c r="E6710" s="12">
        <v>39653</v>
      </c>
      <c r="F6710" s="72">
        <f t="shared" si="1122"/>
        <v>2008</v>
      </c>
      <c r="G6710" s="70">
        <f t="shared" si="1123"/>
        <v>11110.106382978724</v>
      </c>
      <c r="H6710" s="70" t="e" cm="1">
        <f t="array" ref="H6710">INDEX(magic_bricks_appreciation_pivot!$A$13:$K$20,MATCH(C6710,magic_bricks_appreciation_pivot!$A$13:$A$20,0),1+MATCH(F6710,INDEX(magic_bricks_appreciation_pivot!$B$13:$K$13,0),0))</f>
        <v>#N/A</v>
      </c>
      <c r="I6710" s="70"/>
      <c r="J6710">
        <v>160</v>
      </c>
      <c r="K6710">
        <v>1</v>
      </c>
      <c r="L6710">
        <v>1</v>
      </c>
      <c r="M6710">
        <v>3</v>
      </c>
      <c r="N6710" t="s">
        <v>154</v>
      </c>
      <c r="O6710" t="s">
        <v>161</v>
      </c>
      <c r="P6710" s="12">
        <v>27243</v>
      </c>
      <c r="Q6710" t="s">
        <v>156</v>
      </c>
      <c r="R6710" t="s">
        <v>165</v>
      </c>
      <c r="S6710" t="s">
        <v>178</v>
      </c>
      <c r="T6710" t="s">
        <v>166</v>
      </c>
      <c r="U6710">
        <v>2.6</v>
      </c>
      <c r="V6710">
        <v>4.4000000000000004</v>
      </c>
      <c r="W6710">
        <v>3</v>
      </c>
      <c r="X6710">
        <v>3.44</v>
      </c>
      <c r="Y6710">
        <v>292418</v>
      </c>
      <c r="Z6710">
        <v>167096</v>
      </c>
      <c r="AA6710">
        <v>10443500</v>
      </c>
    </row>
    <row r="6711" spans="1:27" hidden="1">
      <c r="A6711" t="s">
        <v>6905</v>
      </c>
      <c r="B6711" t="s">
        <v>51</v>
      </c>
      <c r="C6711" t="s">
        <v>51</v>
      </c>
      <c r="D6711">
        <v>1971</v>
      </c>
      <c r="E6711" s="12">
        <v>38181</v>
      </c>
      <c r="F6711" s="72">
        <f t="shared" si="1122"/>
        <v>2004</v>
      </c>
      <c r="G6711" s="70">
        <f t="shared" si="1123"/>
        <v>9219.2897006595631</v>
      </c>
      <c r="H6711" s="70" t="e" cm="1">
        <f t="array" ref="H6711">INDEX(magic_bricks_appreciation_pivot!$A$13:$K$20,MATCH(C6711,magic_bricks_appreciation_pivot!$A$13:$A$20,0),1+MATCH(F6711,INDEX(magic_bricks_appreciation_pivot!$B$13:$K$13,0),0))</f>
        <v>#N/A</v>
      </c>
      <c r="I6711" s="70"/>
      <c r="J6711">
        <v>150</v>
      </c>
      <c r="K6711">
        <v>3</v>
      </c>
      <c r="L6711">
        <v>2</v>
      </c>
      <c r="M6711">
        <v>5</v>
      </c>
      <c r="N6711" t="s">
        <v>184</v>
      </c>
      <c r="O6711" t="s">
        <v>155</v>
      </c>
      <c r="P6711" s="12">
        <v>25041</v>
      </c>
      <c r="Q6711" t="s">
        <v>156</v>
      </c>
      <c r="R6711" t="s">
        <v>165</v>
      </c>
      <c r="S6711" t="s">
        <v>162</v>
      </c>
      <c r="T6711" t="s">
        <v>182</v>
      </c>
      <c r="U6711">
        <v>3</v>
      </c>
      <c r="V6711">
        <v>2.4</v>
      </c>
      <c r="W6711">
        <v>3.4</v>
      </c>
      <c r="X6711">
        <v>2.85</v>
      </c>
      <c r="Y6711">
        <v>545137</v>
      </c>
      <c r="Z6711">
        <v>363424</v>
      </c>
      <c r="AA6711">
        <v>18171220</v>
      </c>
    </row>
    <row r="6712" spans="1:27">
      <c r="A6712" t="s">
        <v>6906</v>
      </c>
      <c r="B6712" t="s">
        <v>175</v>
      </c>
      <c r="C6712" t="s">
        <v>34</v>
      </c>
      <c r="D6712">
        <v>851</v>
      </c>
      <c r="E6712" s="12">
        <v>41549</v>
      </c>
      <c r="F6712" s="72">
        <f t="shared" si="1122"/>
        <v>2013</v>
      </c>
      <c r="G6712" s="70">
        <f t="shared" si="1123"/>
        <v>14759.341950646298</v>
      </c>
      <c r="H6712" s="70" cm="1">
        <f t="array" ref="H6712">INDEX(magic_bricks_appreciation_pivot!$A$13:$K$20,MATCH(C6712,magic_bricks_appreciation_pivot!$A$13:$A$20,0),1+MATCH(F6712,INDEX(magic_bricks_appreciation_pivot!$B$13:$K$13,0),0))</f>
        <v>0.11656080922135968</v>
      </c>
      <c r="I6712" s="70">
        <f t="shared" ref="I6712:I6717" si="1132">G6712+G6712*H6712</f>
        <v>16479.702791988391</v>
      </c>
      <c r="J6712">
        <v>7</v>
      </c>
      <c r="K6712">
        <v>1</v>
      </c>
      <c r="L6712">
        <v>1</v>
      </c>
      <c r="M6712">
        <v>3</v>
      </c>
      <c r="N6712" t="s">
        <v>168</v>
      </c>
      <c r="O6712" t="s">
        <v>155</v>
      </c>
      <c r="P6712" s="12">
        <v>38629</v>
      </c>
      <c r="Q6712" t="s">
        <v>156</v>
      </c>
      <c r="R6712" t="s">
        <v>170</v>
      </c>
      <c r="S6712" t="s">
        <v>158</v>
      </c>
      <c r="T6712" t="s">
        <v>182</v>
      </c>
      <c r="U6712">
        <v>5</v>
      </c>
      <c r="V6712">
        <v>3.1</v>
      </c>
      <c r="W6712">
        <v>2.7</v>
      </c>
      <c r="X6712">
        <v>3.55</v>
      </c>
      <c r="Y6712">
        <v>326565</v>
      </c>
      <c r="Z6712">
        <v>200963</v>
      </c>
      <c r="AA6712">
        <v>12560200</v>
      </c>
    </row>
    <row r="6713" spans="1:27">
      <c r="A6713" t="s">
        <v>6907</v>
      </c>
      <c r="B6713" t="s">
        <v>51</v>
      </c>
      <c r="C6713" t="s">
        <v>51</v>
      </c>
      <c r="D6713">
        <v>1867</v>
      </c>
      <c r="E6713" s="12">
        <v>40404</v>
      </c>
      <c r="F6713" s="72">
        <f t="shared" si="1122"/>
        <v>2010</v>
      </c>
      <c r="G6713" s="70">
        <f t="shared" si="1123"/>
        <v>4898.7948580610609</v>
      </c>
      <c r="H6713" s="70" cm="1">
        <f t="array" ref="H6713">INDEX(magic_bricks_appreciation_pivot!$A$13:$K$20,MATCH(C6713,magic_bricks_appreciation_pivot!$A$13:$A$20,0),1+MATCH(F6713,INDEX(magic_bricks_appreciation_pivot!$B$13:$K$13,0),0))</f>
        <v>0.55311029796131728</v>
      </c>
      <c r="I6713" s="70">
        <f t="shared" si="1132"/>
        <v>7608.3687416545836</v>
      </c>
      <c r="J6713">
        <v>160</v>
      </c>
      <c r="K6713">
        <v>3</v>
      </c>
      <c r="L6713">
        <v>2</v>
      </c>
      <c r="M6713">
        <v>5</v>
      </c>
      <c r="N6713" t="s">
        <v>193</v>
      </c>
      <c r="O6713" t="s">
        <v>161</v>
      </c>
      <c r="P6713" s="12">
        <v>36754</v>
      </c>
      <c r="Q6713" t="s">
        <v>194</v>
      </c>
      <c r="R6713" t="s">
        <v>157</v>
      </c>
      <c r="S6713" t="s">
        <v>162</v>
      </c>
      <c r="T6713" t="s">
        <v>173</v>
      </c>
      <c r="U6713">
        <v>3.3</v>
      </c>
      <c r="V6713">
        <v>2.2000000000000002</v>
      </c>
      <c r="W6713">
        <v>4.4000000000000004</v>
      </c>
      <c r="X6713">
        <v>3.14</v>
      </c>
      <c r="Y6713">
        <v>320112</v>
      </c>
      <c r="Z6713">
        <v>192067</v>
      </c>
      <c r="AA6713">
        <v>9146050</v>
      </c>
    </row>
    <row r="6714" spans="1:27">
      <c r="A6714" t="s">
        <v>6908</v>
      </c>
      <c r="B6714" t="s">
        <v>39</v>
      </c>
      <c r="C6714" t="s">
        <v>39</v>
      </c>
      <c r="D6714">
        <v>1858</v>
      </c>
      <c r="E6714" s="12">
        <v>40983</v>
      </c>
      <c r="F6714" s="72">
        <f t="shared" si="1122"/>
        <v>2012</v>
      </c>
      <c r="G6714" s="70">
        <f t="shared" si="1123"/>
        <v>7384.0581270182993</v>
      </c>
      <c r="H6714" s="70" cm="1">
        <f t="array" ref="H6714">INDEX(magic_bricks_appreciation_pivot!$A$13:$K$20,MATCH(C6714,magic_bricks_appreciation_pivot!$A$13:$A$20,0),1+MATCH(F6714,INDEX(magic_bricks_appreciation_pivot!$B$13:$K$13,0),0))</f>
        <v>0.34576729802860456</v>
      </c>
      <c r="I6714" s="70">
        <f t="shared" si="1132"/>
        <v>9937.2239540835762</v>
      </c>
      <c r="J6714">
        <v>18</v>
      </c>
      <c r="K6714">
        <v>2</v>
      </c>
      <c r="L6714">
        <v>1</v>
      </c>
      <c r="M6714">
        <v>5</v>
      </c>
      <c r="N6714" t="s">
        <v>193</v>
      </c>
      <c r="O6714" t="s">
        <v>155</v>
      </c>
      <c r="P6714" s="12">
        <v>34048</v>
      </c>
      <c r="Q6714" t="s">
        <v>194</v>
      </c>
      <c r="R6714" t="s">
        <v>170</v>
      </c>
      <c r="S6714" t="s">
        <v>158</v>
      </c>
      <c r="T6714" t="s">
        <v>166</v>
      </c>
      <c r="U6714">
        <v>2.1</v>
      </c>
      <c r="V6714">
        <v>4.0999999999999996</v>
      </c>
      <c r="W6714">
        <v>5</v>
      </c>
      <c r="X6714">
        <v>3.76</v>
      </c>
      <c r="Y6714">
        <v>384148</v>
      </c>
      <c r="Z6714">
        <v>137196</v>
      </c>
      <c r="AA6714">
        <v>13719580</v>
      </c>
    </row>
    <row r="6715" spans="1:27">
      <c r="A6715" t="s">
        <v>6909</v>
      </c>
      <c r="B6715" t="s">
        <v>23</v>
      </c>
      <c r="C6715" t="s">
        <v>23</v>
      </c>
      <c r="D6715">
        <v>1176</v>
      </c>
      <c r="E6715" s="12">
        <v>40437</v>
      </c>
      <c r="F6715" s="72">
        <f t="shared" si="1122"/>
        <v>2010</v>
      </c>
      <c r="G6715" s="70">
        <f t="shared" si="1123"/>
        <v>5634.3537414965986</v>
      </c>
      <c r="H6715" s="70" cm="1">
        <f t="array" ref="H6715">INDEX(magic_bricks_appreciation_pivot!$A$13:$K$20,MATCH(C6715,magic_bricks_appreciation_pivot!$A$13:$A$20,0),1+MATCH(F6715,INDEX(magic_bricks_appreciation_pivot!$B$13:$K$13,0),0))</f>
        <v>0.49881786187527283</v>
      </c>
      <c r="I6715" s="70">
        <f t="shared" si="1132"/>
        <v>8444.8700278788747</v>
      </c>
      <c r="J6715">
        <v>178</v>
      </c>
      <c r="K6715">
        <v>1</v>
      </c>
      <c r="L6715">
        <v>1</v>
      </c>
      <c r="M6715">
        <v>3</v>
      </c>
      <c r="N6715" t="s">
        <v>154</v>
      </c>
      <c r="O6715" t="s">
        <v>161</v>
      </c>
      <c r="P6715" s="12">
        <v>22917</v>
      </c>
      <c r="Q6715" t="s">
        <v>169</v>
      </c>
      <c r="R6715" t="s">
        <v>157</v>
      </c>
      <c r="S6715" t="s">
        <v>162</v>
      </c>
      <c r="T6715" t="s">
        <v>171</v>
      </c>
      <c r="U6715">
        <v>4.0999999999999996</v>
      </c>
      <c r="V6715">
        <v>4.2</v>
      </c>
      <c r="W6715">
        <v>4.3</v>
      </c>
      <c r="X6715">
        <v>4.21</v>
      </c>
      <c r="Y6715">
        <v>271666</v>
      </c>
      <c r="Z6715">
        <v>106016</v>
      </c>
      <c r="AA6715">
        <v>6626000</v>
      </c>
    </row>
    <row r="6716" spans="1:27">
      <c r="A6716" t="s">
        <v>6910</v>
      </c>
      <c r="B6716" t="s">
        <v>56</v>
      </c>
      <c r="C6716" t="s">
        <v>56</v>
      </c>
      <c r="D6716">
        <v>1144</v>
      </c>
      <c r="E6716" s="12">
        <v>40722</v>
      </c>
      <c r="F6716" s="72">
        <f t="shared" si="1122"/>
        <v>2011</v>
      </c>
      <c r="G6716" s="70">
        <f t="shared" si="1123"/>
        <v>7637.8234265734263</v>
      </c>
      <c r="H6716" s="70" cm="1">
        <f t="array" ref="H6716">INDEX(magic_bricks_appreciation_pivot!$A$13:$K$20,MATCH(C6716,magic_bricks_appreciation_pivot!$A$13:$A$20,0),1+MATCH(F6716,INDEX(magic_bricks_appreciation_pivot!$B$13:$K$13,0),0))</f>
        <v>0.33228770983948047</v>
      </c>
      <c r="I6716" s="70">
        <f t="shared" si="1132"/>
        <v>10175.778281147843</v>
      </c>
      <c r="J6716">
        <v>81</v>
      </c>
      <c r="K6716">
        <v>1</v>
      </c>
      <c r="L6716">
        <v>1</v>
      </c>
      <c r="M6716">
        <v>3</v>
      </c>
      <c r="N6716" t="s">
        <v>176</v>
      </c>
      <c r="O6716" t="s">
        <v>155</v>
      </c>
      <c r="P6716" s="12">
        <v>34152</v>
      </c>
      <c r="Q6716" t="s">
        <v>194</v>
      </c>
      <c r="R6716" t="s">
        <v>157</v>
      </c>
      <c r="S6716" t="s">
        <v>178</v>
      </c>
      <c r="T6716" t="s">
        <v>163</v>
      </c>
      <c r="U6716">
        <v>4.3</v>
      </c>
      <c r="V6716">
        <v>2.1</v>
      </c>
      <c r="W6716">
        <v>3.1</v>
      </c>
      <c r="X6716">
        <v>3.26</v>
      </c>
      <c r="Y6716">
        <v>305818</v>
      </c>
      <c r="Z6716">
        <v>96114</v>
      </c>
      <c r="AA6716">
        <v>8737670</v>
      </c>
    </row>
    <row r="6717" spans="1:27">
      <c r="A6717" t="s">
        <v>6911</v>
      </c>
      <c r="B6717" t="s">
        <v>23</v>
      </c>
      <c r="C6717" t="s">
        <v>23</v>
      </c>
      <c r="D6717">
        <v>719</v>
      </c>
      <c r="E6717" s="12">
        <v>40938</v>
      </c>
      <c r="F6717" s="72">
        <f t="shared" si="1122"/>
        <v>2012</v>
      </c>
      <c r="G6717" s="70">
        <f t="shared" si="1123"/>
        <v>7703.7552155771909</v>
      </c>
      <c r="H6717" s="70" cm="1">
        <f t="array" ref="H6717">INDEX(magic_bricks_appreciation_pivot!$A$13:$K$20,MATCH(C6717,magic_bricks_appreciation_pivot!$A$13:$A$20,0),1+MATCH(F6717,INDEX(magic_bricks_appreciation_pivot!$B$13:$K$13,0),0))</f>
        <v>0.26292059267573231</v>
      </c>
      <c r="I6717" s="70">
        <f t="shared" si="1132"/>
        <v>9729.2311026855095</v>
      </c>
      <c r="J6717">
        <v>156</v>
      </c>
      <c r="K6717">
        <v>1</v>
      </c>
      <c r="L6717">
        <v>1</v>
      </c>
      <c r="M6717">
        <v>2</v>
      </c>
      <c r="N6717" t="s">
        <v>193</v>
      </c>
      <c r="O6717" t="s">
        <v>161</v>
      </c>
      <c r="P6717" s="12">
        <v>36558</v>
      </c>
      <c r="Q6717" t="s">
        <v>156</v>
      </c>
      <c r="R6717" t="s">
        <v>157</v>
      </c>
      <c r="S6717" t="s">
        <v>178</v>
      </c>
      <c r="T6717" t="s">
        <v>173</v>
      </c>
      <c r="U6717">
        <v>2.5</v>
      </c>
      <c r="V6717">
        <v>2.8</v>
      </c>
      <c r="W6717">
        <v>3.1</v>
      </c>
      <c r="X6717">
        <v>2.83</v>
      </c>
      <c r="Y6717">
        <v>265872</v>
      </c>
      <c r="Z6717">
        <v>121858</v>
      </c>
      <c r="AA6717">
        <v>5539000</v>
      </c>
    </row>
    <row r="6718" spans="1:27" hidden="1">
      <c r="A6718" t="s">
        <v>6912</v>
      </c>
      <c r="B6718" t="s">
        <v>201</v>
      </c>
      <c r="C6718" t="s">
        <v>201</v>
      </c>
      <c r="D6718">
        <v>1308</v>
      </c>
      <c r="E6718" s="12">
        <v>39648</v>
      </c>
      <c r="F6718" s="72">
        <f t="shared" si="1122"/>
        <v>2008</v>
      </c>
      <c r="G6718" s="70">
        <f t="shared" si="1123"/>
        <v>9068.119266055046</v>
      </c>
      <c r="H6718" s="70" t="e" cm="1">
        <f t="array" ref="H6718">INDEX(magic_bricks_appreciation_pivot!$A$13:$K$20,MATCH(C6718,magic_bricks_appreciation_pivot!$A$13:$A$20,0),1+MATCH(F6718,INDEX(magic_bricks_appreciation_pivot!$B$13:$K$13,0),0))</f>
        <v>#N/A</v>
      </c>
      <c r="I6718" s="70"/>
      <c r="J6718">
        <v>197</v>
      </c>
      <c r="K6718">
        <v>1</v>
      </c>
      <c r="L6718">
        <v>1</v>
      </c>
      <c r="M6718">
        <v>3</v>
      </c>
      <c r="N6718" t="s">
        <v>176</v>
      </c>
      <c r="O6718" t="s">
        <v>155</v>
      </c>
      <c r="P6718" s="12">
        <v>34173</v>
      </c>
      <c r="Q6718" t="s">
        <v>156</v>
      </c>
      <c r="R6718" t="s">
        <v>177</v>
      </c>
      <c r="S6718" t="s">
        <v>158</v>
      </c>
      <c r="T6718" t="s">
        <v>163</v>
      </c>
      <c r="U6718">
        <v>4.5</v>
      </c>
      <c r="V6718">
        <v>3.2</v>
      </c>
      <c r="W6718">
        <v>4</v>
      </c>
      <c r="X6718">
        <v>3.91</v>
      </c>
      <c r="Y6718">
        <v>569333</v>
      </c>
      <c r="Z6718">
        <v>213500</v>
      </c>
      <c r="AA6718">
        <v>11861100</v>
      </c>
    </row>
    <row r="6719" spans="1:27">
      <c r="A6719" t="s">
        <v>6913</v>
      </c>
      <c r="B6719" t="s">
        <v>175</v>
      </c>
      <c r="C6719" t="s">
        <v>34</v>
      </c>
      <c r="D6719">
        <v>1096</v>
      </c>
      <c r="E6719" s="12">
        <v>41290</v>
      </c>
      <c r="F6719" s="72">
        <f t="shared" si="1122"/>
        <v>2013</v>
      </c>
      <c r="G6719" s="70">
        <f t="shared" si="1123"/>
        <v>9160.3284671532838</v>
      </c>
      <c r="H6719" s="70" cm="1">
        <f t="array" ref="H6719">INDEX(magic_bricks_appreciation_pivot!$A$13:$K$20,MATCH(C6719,magic_bricks_appreciation_pivot!$A$13:$A$20,0),1+MATCH(F6719,INDEX(magic_bricks_appreciation_pivot!$B$13:$K$13,0),0))</f>
        <v>0.11656080922135968</v>
      </c>
      <c r="I6719" s="70">
        <f t="shared" ref="I6719:I6720" si="1133">G6719+G6719*H6719</f>
        <v>10228.063766018127</v>
      </c>
      <c r="J6719">
        <v>179</v>
      </c>
      <c r="K6719">
        <v>1</v>
      </c>
      <c r="L6719">
        <v>1</v>
      </c>
      <c r="M6719">
        <v>3</v>
      </c>
      <c r="N6719" t="s">
        <v>184</v>
      </c>
      <c r="O6719" t="s">
        <v>155</v>
      </c>
      <c r="P6719" s="12">
        <v>26690</v>
      </c>
      <c r="Q6719" t="s">
        <v>169</v>
      </c>
      <c r="R6719" t="s">
        <v>170</v>
      </c>
      <c r="S6719" t="s">
        <v>162</v>
      </c>
      <c r="T6719" t="s">
        <v>163</v>
      </c>
      <c r="U6719">
        <v>3.4</v>
      </c>
      <c r="V6719">
        <v>4.8</v>
      </c>
      <c r="W6719">
        <v>3.7</v>
      </c>
      <c r="X6719">
        <v>4.05</v>
      </c>
      <c r="Y6719">
        <v>261033</v>
      </c>
      <c r="Z6719">
        <v>90357</v>
      </c>
      <c r="AA6719">
        <v>10039720</v>
      </c>
    </row>
    <row r="6720" spans="1:27">
      <c r="A6720" t="s">
        <v>6914</v>
      </c>
      <c r="B6720" t="s">
        <v>75</v>
      </c>
      <c r="C6720" t="s">
        <v>75</v>
      </c>
      <c r="D6720">
        <v>1881</v>
      </c>
      <c r="E6720" s="12">
        <v>40495</v>
      </c>
      <c r="F6720" s="72">
        <f t="shared" si="1122"/>
        <v>2010</v>
      </c>
      <c r="G6720" s="70">
        <f t="shared" si="1123"/>
        <v>11205.614035087719</v>
      </c>
      <c r="H6720" s="70" cm="1">
        <f t="array" ref="H6720">INDEX(magic_bricks_appreciation_pivot!$A$13:$K$20,MATCH(C6720,magic_bricks_appreciation_pivot!$A$13:$A$20,0),1+MATCH(F6720,INDEX(magic_bricks_appreciation_pivot!$B$13:$K$13,0),0))</f>
        <v>0.78146973215161719</v>
      </c>
      <c r="I6720" s="70">
        <f t="shared" si="1133"/>
        <v>19962.462233682119</v>
      </c>
      <c r="J6720">
        <v>140</v>
      </c>
      <c r="K6720">
        <v>2</v>
      </c>
      <c r="L6720">
        <v>1</v>
      </c>
      <c r="M6720">
        <v>5</v>
      </c>
      <c r="N6720" t="s">
        <v>193</v>
      </c>
      <c r="O6720" t="s">
        <v>155</v>
      </c>
      <c r="P6720" s="12">
        <v>24800</v>
      </c>
      <c r="Q6720" t="s">
        <v>156</v>
      </c>
      <c r="R6720" t="s">
        <v>165</v>
      </c>
      <c r="S6720" t="s">
        <v>158</v>
      </c>
      <c r="T6720" t="s">
        <v>166</v>
      </c>
      <c r="U6720">
        <v>2.1</v>
      </c>
      <c r="V6720">
        <v>2.4</v>
      </c>
      <c r="W6720">
        <v>3.6</v>
      </c>
      <c r="X6720">
        <v>2.85</v>
      </c>
      <c r="Y6720">
        <v>611255</v>
      </c>
      <c r="Z6720">
        <v>337244</v>
      </c>
      <c r="AA6720">
        <v>21077760</v>
      </c>
    </row>
    <row r="6721" spans="1:27" hidden="1">
      <c r="A6721" t="s">
        <v>6915</v>
      </c>
      <c r="B6721" t="s">
        <v>39</v>
      </c>
      <c r="C6721" t="s">
        <v>39</v>
      </c>
      <c r="D6721">
        <v>1601</v>
      </c>
      <c r="E6721" s="12">
        <v>39118</v>
      </c>
      <c r="F6721" s="72">
        <f t="shared" si="1122"/>
        <v>2007</v>
      </c>
      <c r="G6721" s="70">
        <f t="shared" si="1123"/>
        <v>11959.937539038101</v>
      </c>
      <c r="H6721" s="70" t="e" cm="1">
        <f t="array" ref="H6721">INDEX(magic_bricks_appreciation_pivot!$A$13:$K$20,MATCH(C6721,magic_bricks_appreciation_pivot!$A$13:$A$20,0),1+MATCH(F6721,INDEX(magic_bricks_appreciation_pivot!$B$13:$K$13,0),0))</f>
        <v>#N/A</v>
      </c>
      <c r="I6721" s="70"/>
      <c r="J6721">
        <v>142</v>
      </c>
      <c r="K6721">
        <v>1</v>
      </c>
      <c r="L6721">
        <v>1</v>
      </c>
      <c r="M6721">
        <v>4</v>
      </c>
      <c r="N6721" t="s">
        <v>184</v>
      </c>
      <c r="O6721" t="s">
        <v>155</v>
      </c>
      <c r="P6721" s="12">
        <v>27073</v>
      </c>
      <c r="Q6721" t="s">
        <v>156</v>
      </c>
      <c r="R6721" t="s">
        <v>165</v>
      </c>
      <c r="S6721" t="s">
        <v>158</v>
      </c>
      <c r="T6721" t="s">
        <v>166</v>
      </c>
      <c r="U6721">
        <v>2.7</v>
      </c>
      <c r="V6721">
        <v>3.5</v>
      </c>
      <c r="W6721">
        <v>4.9000000000000004</v>
      </c>
      <c r="X6721">
        <v>3.78</v>
      </c>
      <c r="Y6721">
        <v>708471</v>
      </c>
      <c r="Z6721">
        <v>134035</v>
      </c>
      <c r="AA6721">
        <v>19147860</v>
      </c>
    </row>
    <row r="6722" spans="1:27" hidden="1">
      <c r="A6722" t="s">
        <v>6916</v>
      </c>
      <c r="B6722" t="s">
        <v>51</v>
      </c>
      <c r="C6722" t="s">
        <v>51</v>
      </c>
      <c r="D6722">
        <v>1638</v>
      </c>
      <c r="E6722" s="12">
        <v>38626</v>
      </c>
      <c r="F6722" s="72">
        <f t="shared" si="1122"/>
        <v>2005</v>
      </c>
      <c r="G6722" s="70">
        <f t="shared" si="1123"/>
        <v>8372.3504273504277</v>
      </c>
      <c r="H6722" s="70" t="e" cm="1">
        <f t="array" ref="H6722">INDEX(magic_bricks_appreciation_pivot!$A$13:$K$20,MATCH(C6722,magic_bricks_appreciation_pivot!$A$13:$A$20,0),1+MATCH(F6722,INDEX(magic_bricks_appreciation_pivot!$B$13:$K$13,0),0))</f>
        <v>#N/A</v>
      </c>
      <c r="I6722" s="70"/>
      <c r="J6722">
        <v>133</v>
      </c>
      <c r="K6722">
        <v>2</v>
      </c>
      <c r="L6722">
        <v>1</v>
      </c>
      <c r="M6722">
        <v>4</v>
      </c>
      <c r="N6722" t="s">
        <v>176</v>
      </c>
      <c r="O6722" t="s">
        <v>161</v>
      </c>
      <c r="P6722" s="12">
        <v>26581</v>
      </c>
      <c r="Q6722" t="s">
        <v>156</v>
      </c>
      <c r="R6722" t="s">
        <v>157</v>
      </c>
      <c r="S6722" t="s">
        <v>178</v>
      </c>
      <c r="T6722" t="s">
        <v>182</v>
      </c>
      <c r="U6722">
        <v>3.4</v>
      </c>
      <c r="V6722">
        <v>3.3</v>
      </c>
      <c r="W6722">
        <v>3.8</v>
      </c>
      <c r="X6722">
        <v>3.48</v>
      </c>
      <c r="Y6722">
        <v>534842</v>
      </c>
      <c r="Z6722">
        <v>164567</v>
      </c>
      <c r="AA6722">
        <v>13713910</v>
      </c>
    </row>
    <row r="6723" spans="1:27">
      <c r="A6723" t="s">
        <v>6917</v>
      </c>
      <c r="B6723" t="s">
        <v>23</v>
      </c>
      <c r="C6723" t="s">
        <v>23</v>
      </c>
      <c r="D6723">
        <v>1538</v>
      </c>
      <c r="E6723" s="12">
        <v>40247</v>
      </c>
      <c r="F6723" s="72">
        <f t="shared" ref="F6723:F6786" si="1134">YEAR(E6723)</f>
        <v>2010</v>
      </c>
      <c r="G6723" s="70">
        <f t="shared" ref="G6723:G6786" si="1135">AA6723/D6723</f>
        <v>4839.8894668400517</v>
      </c>
      <c r="H6723" s="70" cm="1">
        <f t="array" ref="H6723">INDEX(magic_bricks_appreciation_pivot!$A$13:$K$20,MATCH(C6723,magic_bricks_appreciation_pivot!$A$13:$A$20,0),1+MATCH(F6723,INDEX(magic_bricks_appreciation_pivot!$B$13:$K$13,0),0))</f>
        <v>0.49881786187527283</v>
      </c>
      <c r="I6723" s="70">
        <f t="shared" ref="I6723:I6724" si="1136">G6723+G6723*H6723</f>
        <v>7254.1127824018604</v>
      </c>
      <c r="J6723">
        <v>119</v>
      </c>
      <c r="K6723">
        <v>2</v>
      </c>
      <c r="L6723">
        <v>2</v>
      </c>
      <c r="M6723">
        <v>4</v>
      </c>
      <c r="N6723" t="s">
        <v>176</v>
      </c>
      <c r="O6723" t="s">
        <v>161</v>
      </c>
      <c r="P6723" s="12">
        <v>38422</v>
      </c>
      <c r="Q6723" t="s">
        <v>194</v>
      </c>
      <c r="R6723" t="s">
        <v>177</v>
      </c>
      <c r="S6723" t="s">
        <v>162</v>
      </c>
      <c r="T6723" t="s">
        <v>171</v>
      </c>
      <c r="U6723">
        <v>3</v>
      </c>
      <c r="V6723">
        <v>2.2000000000000002</v>
      </c>
      <c r="W6723">
        <v>4.5999999999999996</v>
      </c>
      <c r="X6723">
        <v>3.4</v>
      </c>
      <c r="Y6723">
        <v>334969</v>
      </c>
      <c r="Z6723">
        <v>89325</v>
      </c>
      <c r="AA6723">
        <v>7443750</v>
      </c>
    </row>
    <row r="6724" spans="1:27">
      <c r="A6724" t="s">
        <v>6918</v>
      </c>
      <c r="B6724" t="s">
        <v>175</v>
      </c>
      <c r="C6724" t="s">
        <v>34</v>
      </c>
      <c r="D6724">
        <v>724</v>
      </c>
      <c r="E6724" s="12">
        <v>40206</v>
      </c>
      <c r="F6724" s="72">
        <f t="shared" si="1134"/>
        <v>2010</v>
      </c>
      <c r="G6724" s="70">
        <f t="shared" si="1135"/>
        <v>9716.477900552487</v>
      </c>
      <c r="H6724" s="70" cm="1">
        <f t="array" ref="H6724">INDEX(magic_bricks_appreciation_pivot!$A$13:$K$20,MATCH(C6724,magic_bricks_appreciation_pivot!$A$13:$A$20,0),1+MATCH(F6724,INDEX(magic_bricks_appreciation_pivot!$B$13:$K$13,0),0))</f>
        <v>0.46848170778869208</v>
      </c>
      <c r="I6724" s="70">
        <f t="shared" si="1136"/>
        <v>14268.470061094402</v>
      </c>
      <c r="J6724">
        <v>36</v>
      </c>
      <c r="K6724">
        <v>1</v>
      </c>
      <c r="L6724">
        <v>1</v>
      </c>
      <c r="M6724">
        <v>2</v>
      </c>
      <c r="N6724" t="s">
        <v>168</v>
      </c>
      <c r="O6724" t="s">
        <v>161</v>
      </c>
      <c r="P6724" s="12">
        <v>30351</v>
      </c>
      <c r="Q6724" t="s">
        <v>169</v>
      </c>
      <c r="R6724" t="s">
        <v>165</v>
      </c>
      <c r="S6724" t="s">
        <v>158</v>
      </c>
      <c r="T6724" t="s">
        <v>166</v>
      </c>
      <c r="U6724">
        <v>3</v>
      </c>
      <c r="V6724">
        <v>4.2</v>
      </c>
      <c r="W6724">
        <v>3.8</v>
      </c>
      <c r="X6724">
        <v>3.72</v>
      </c>
      <c r="Y6724">
        <v>204007</v>
      </c>
      <c r="Z6724">
        <v>84417</v>
      </c>
      <c r="AA6724">
        <v>7034730</v>
      </c>
    </row>
    <row r="6725" spans="1:27" hidden="1">
      <c r="A6725" t="s">
        <v>6919</v>
      </c>
      <c r="B6725" t="s">
        <v>51</v>
      </c>
      <c r="C6725" t="s">
        <v>51</v>
      </c>
      <c r="D6725">
        <v>1692</v>
      </c>
      <c r="E6725" s="12">
        <v>39089</v>
      </c>
      <c r="F6725" s="72">
        <f t="shared" si="1134"/>
        <v>2007</v>
      </c>
      <c r="G6725" s="70">
        <f t="shared" si="1135"/>
        <v>5224.763593380615</v>
      </c>
      <c r="H6725" s="70" t="e" cm="1">
        <f t="array" ref="H6725">INDEX(magic_bricks_appreciation_pivot!$A$13:$K$20,MATCH(C6725,magic_bricks_appreciation_pivot!$A$13:$A$20,0),1+MATCH(F6725,INDEX(magic_bricks_appreciation_pivot!$B$13:$K$13,0),0))</f>
        <v>#N/A</v>
      </c>
      <c r="I6725" s="70"/>
      <c r="J6725">
        <v>145</v>
      </c>
      <c r="K6725">
        <v>2</v>
      </c>
      <c r="L6725">
        <v>1</v>
      </c>
      <c r="M6725">
        <v>4</v>
      </c>
      <c r="N6725" t="s">
        <v>176</v>
      </c>
      <c r="O6725" t="s">
        <v>161</v>
      </c>
      <c r="P6725" s="12">
        <v>26314</v>
      </c>
      <c r="Q6725" t="s">
        <v>169</v>
      </c>
      <c r="R6725" t="s">
        <v>165</v>
      </c>
      <c r="S6725" t="s">
        <v>158</v>
      </c>
      <c r="T6725" t="s">
        <v>163</v>
      </c>
      <c r="U6725">
        <v>2.6</v>
      </c>
      <c r="V6725">
        <v>2.4</v>
      </c>
      <c r="W6725">
        <v>4.3</v>
      </c>
      <c r="X6725">
        <v>3.02</v>
      </c>
      <c r="Y6725">
        <v>344772</v>
      </c>
      <c r="Z6725">
        <v>88403</v>
      </c>
      <c r="AA6725">
        <v>8840300</v>
      </c>
    </row>
    <row r="6726" spans="1:27">
      <c r="A6726" t="s">
        <v>6920</v>
      </c>
      <c r="B6726" t="s">
        <v>201</v>
      </c>
      <c r="C6726" t="s">
        <v>201</v>
      </c>
      <c r="D6726">
        <v>1650</v>
      </c>
      <c r="E6726" s="12">
        <v>40789</v>
      </c>
      <c r="F6726" s="72">
        <f t="shared" si="1134"/>
        <v>2011</v>
      </c>
      <c r="G6726" s="70">
        <f t="shared" si="1135"/>
        <v>8645.6727272727276</v>
      </c>
      <c r="H6726" s="70" cm="1">
        <f t="array" ref="H6726">INDEX(magic_bricks_appreciation_pivot!$A$13:$K$20,MATCH(C6726,magic_bricks_appreciation_pivot!$A$13:$A$20,0),1+MATCH(F6726,INDEX(magic_bricks_appreciation_pivot!$B$13:$K$13,0),0))</f>
        <v>0.57884713052310821</v>
      </c>
      <c r="I6726" s="70">
        <f>G6726+G6726*H6726</f>
        <v>13650.19557689644</v>
      </c>
      <c r="J6726">
        <v>192</v>
      </c>
      <c r="K6726">
        <v>2</v>
      </c>
      <c r="L6726">
        <v>1</v>
      </c>
      <c r="M6726">
        <v>4</v>
      </c>
      <c r="N6726" t="s">
        <v>184</v>
      </c>
      <c r="O6726" t="s">
        <v>161</v>
      </c>
      <c r="P6726" s="12">
        <v>34219</v>
      </c>
      <c r="Q6726" t="s">
        <v>156</v>
      </c>
      <c r="R6726" t="s">
        <v>157</v>
      </c>
      <c r="S6726" t="s">
        <v>162</v>
      </c>
      <c r="T6726" t="s">
        <v>163</v>
      </c>
      <c r="U6726">
        <v>3.1</v>
      </c>
      <c r="V6726">
        <v>5</v>
      </c>
      <c r="W6726">
        <v>4.9000000000000004</v>
      </c>
      <c r="X6726">
        <v>4.3899999999999997</v>
      </c>
      <c r="Y6726">
        <v>627676</v>
      </c>
      <c r="Z6726">
        <v>256776</v>
      </c>
      <c r="AA6726">
        <v>14265360</v>
      </c>
    </row>
    <row r="6727" spans="1:27" hidden="1">
      <c r="A6727" t="s">
        <v>6921</v>
      </c>
      <c r="B6727" t="s">
        <v>23</v>
      </c>
      <c r="C6727" t="s">
        <v>23</v>
      </c>
      <c r="D6727">
        <v>1089</v>
      </c>
      <c r="E6727" s="12">
        <v>40148</v>
      </c>
      <c r="F6727" s="72">
        <f t="shared" si="1134"/>
        <v>2009</v>
      </c>
      <c r="G6727" s="70">
        <f t="shared" si="1135"/>
        <v>7749.3112947658401</v>
      </c>
      <c r="H6727" s="70" t="e" cm="1">
        <f t="array" ref="H6727">INDEX(magic_bricks_appreciation_pivot!$A$13:$K$20,MATCH(C6727,magic_bricks_appreciation_pivot!$A$13:$A$20,0),1+MATCH(F6727,INDEX(magic_bricks_appreciation_pivot!$B$13:$K$13,0),0))</f>
        <v>#N/A</v>
      </c>
      <c r="I6727" s="70"/>
      <c r="J6727">
        <v>160</v>
      </c>
      <c r="K6727">
        <v>1</v>
      </c>
      <c r="L6727">
        <v>1</v>
      </c>
      <c r="M6727">
        <v>3</v>
      </c>
      <c r="N6727" t="s">
        <v>176</v>
      </c>
      <c r="O6727" t="s">
        <v>155</v>
      </c>
      <c r="P6727" s="12">
        <v>37958</v>
      </c>
      <c r="Q6727" t="s">
        <v>194</v>
      </c>
      <c r="R6727" t="s">
        <v>165</v>
      </c>
      <c r="S6727" t="s">
        <v>162</v>
      </c>
      <c r="T6727" t="s">
        <v>166</v>
      </c>
      <c r="U6727">
        <v>3.7</v>
      </c>
      <c r="V6727">
        <v>4.7</v>
      </c>
      <c r="W6727">
        <v>4.5999999999999996</v>
      </c>
      <c r="X6727">
        <v>4.3600000000000003</v>
      </c>
      <c r="Y6727">
        <v>253170</v>
      </c>
      <c r="Z6727">
        <v>109707</v>
      </c>
      <c r="AA6727">
        <v>8439000</v>
      </c>
    </row>
    <row r="6728" spans="1:27">
      <c r="A6728" t="s">
        <v>6922</v>
      </c>
      <c r="B6728" t="s">
        <v>51</v>
      </c>
      <c r="C6728" t="s">
        <v>51</v>
      </c>
      <c r="D6728">
        <v>1528</v>
      </c>
      <c r="E6728" s="12">
        <v>40347</v>
      </c>
      <c r="F6728" s="72">
        <f t="shared" si="1134"/>
        <v>2010</v>
      </c>
      <c r="G6728" s="70">
        <f t="shared" si="1135"/>
        <v>5656.7997382198955</v>
      </c>
      <c r="H6728" s="70" cm="1">
        <f t="array" ref="H6728">INDEX(magic_bricks_appreciation_pivot!$A$13:$K$20,MATCH(C6728,magic_bricks_appreciation_pivot!$A$13:$A$20,0),1+MATCH(F6728,INDEX(magic_bricks_appreciation_pivot!$B$13:$K$13,0),0))</f>
        <v>0.55311029796131728</v>
      </c>
      <c r="I6728" s="70">
        <f>G6728+G6728*H6728</f>
        <v>8785.6339269342025</v>
      </c>
      <c r="J6728">
        <v>180</v>
      </c>
      <c r="K6728">
        <v>2</v>
      </c>
      <c r="L6728">
        <v>1</v>
      </c>
      <c r="M6728">
        <v>4</v>
      </c>
      <c r="N6728" t="s">
        <v>168</v>
      </c>
      <c r="O6728" t="s">
        <v>155</v>
      </c>
      <c r="P6728" s="12">
        <v>21367</v>
      </c>
      <c r="Q6728" t="s">
        <v>194</v>
      </c>
      <c r="R6728" t="s">
        <v>170</v>
      </c>
      <c r="S6728" t="s">
        <v>158</v>
      </c>
      <c r="T6728" t="s">
        <v>163</v>
      </c>
      <c r="U6728">
        <v>3.9</v>
      </c>
      <c r="V6728">
        <v>3.2</v>
      </c>
      <c r="W6728">
        <v>3.3</v>
      </c>
      <c r="X6728">
        <v>3.41</v>
      </c>
      <c r="Y6728">
        <v>311169</v>
      </c>
      <c r="Z6728">
        <v>138297</v>
      </c>
      <c r="AA6728">
        <v>8643590</v>
      </c>
    </row>
    <row r="6729" spans="1:27" hidden="1">
      <c r="A6729" t="s">
        <v>6923</v>
      </c>
      <c r="B6729" t="s">
        <v>75</v>
      </c>
      <c r="D6729">
        <v>1512</v>
      </c>
      <c r="E6729" s="12">
        <v>39854</v>
      </c>
      <c r="F6729" s="72">
        <f t="shared" si="1134"/>
        <v>2009</v>
      </c>
      <c r="G6729" s="70">
        <f t="shared" si="1135"/>
        <v>7511.0383597883601</v>
      </c>
      <c r="H6729" s="70" t="e" cm="1">
        <f t="array" ref="H6729">INDEX(magic_bricks_appreciation_pivot!$A$13:$K$20,MATCH(C6729,magic_bricks_appreciation_pivot!$A$13:$A$20,0),1+MATCH(F6729,INDEX(magic_bricks_appreciation_pivot!$B$13:$K$13,0),0))</f>
        <v>#N/A</v>
      </c>
      <c r="I6729" s="70"/>
      <c r="J6729">
        <v>163</v>
      </c>
      <c r="K6729">
        <v>1</v>
      </c>
      <c r="L6729">
        <v>1</v>
      </c>
      <c r="M6729">
        <v>4</v>
      </c>
      <c r="N6729" t="s">
        <v>154</v>
      </c>
      <c r="O6729" t="s">
        <v>155</v>
      </c>
      <c r="P6729" s="12">
        <v>26349</v>
      </c>
      <c r="Q6729" t="s">
        <v>194</v>
      </c>
      <c r="R6729" t="s">
        <v>157</v>
      </c>
      <c r="S6729" t="s">
        <v>178</v>
      </c>
      <c r="T6729" t="s">
        <v>166</v>
      </c>
      <c r="U6729">
        <v>3.4</v>
      </c>
      <c r="V6729">
        <v>2.2999999999999998</v>
      </c>
      <c r="W6729">
        <v>3.8</v>
      </c>
      <c r="X6729">
        <v>3.3050000000000002</v>
      </c>
      <c r="Y6729">
        <v>295274</v>
      </c>
      <c r="Z6729">
        <v>204420</v>
      </c>
      <c r="AA6729">
        <v>11356690</v>
      </c>
    </row>
    <row r="6730" spans="1:27">
      <c r="A6730" t="s">
        <v>6924</v>
      </c>
      <c r="B6730" t="s">
        <v>201</v>
      </c>
      <c r="C6730" t="s">
        <v>201</v>
      </c>
      <c r="D6730">
        <v>1790</v>
      </c>
      <c r="E6730" s="12">
        <v>40714</v>
      </c>
      <c r="F6730" s="72">
        <f t="shared" si="1134"/>
        <v>2011</v>
      </c>
      <c r="G6730" s="70">
        <f t="shared" si="1135"/>
        <v>8371.6648044692738</v>
      </c>
      <c r="H6730" s="70" cm="1">
        <f t="array" ref="H6730">INDEX(magic_bricks_appreciation_pivot!$A$13:$K$20,MATCH(C6730,magic_bricks_appreciation_pivot!$A$13:$A$20,0),1+MATCH(F6730,INDEX(magic_bricks_appreciation_pivot!$B$13:$K$13,0),0))</f>
        <v>0.57884713052310821</v>
      </c>
      <c r="I6730" s="70">
        <f>G6730+G6730*H6730</f>
        <v>13217.578954237611</v>
      </c>
      <c r="J6730">
        <v>13</v>
      </c>
      <c r="K6730">
        <v>3</v>
      </c>
      <c r="L6730">
        <v>2</v>
      </c>
      <c r="M6730">
        <v>5</v>
      </c>
      <c r="N6730" t="s">
        <v>176</v>
      </c>
      <c r="O6730" t="s">
        <v>161</v>
      </c>
      <c r="P6730" s="12">
        <v>35604</v>
      </c>
      <c r="Q6730" t="s">
        <v>156</v>
      </c>
      <c r="R6730" t="s">
        <v>170</v>
      </c>
      <c r="S6730" t="s">
        <v>162</v>
      </c>
      <c r="T6730" t="s">
        <v>166</v>
      </c>
      <c r="U6730">
        <v>3.8</v>
      </c>
      <c r="V6730">
        <v>5</v>
      </c>
      <c r="W6730">
        <v>2.2000000000000002</v>
      </c>
      <c r="X6730">
        <v>3.52</v>
      </c>
      <c r="Y6730">
        <v>584426</v>
      </c>
      <c r="Z6730">
        <v>239764</v>
      </c>
      <c r="AA6730">
        <v>14985280</v>
      </c>
    </row>
    <row r="6731" spans="1:27" hidden="1">
      <c r="A6731" t="s">
        <v>6925</v>
      </c>
      <c r="B6731" t="s">
        <v>56</v>
      </c>
      <c r="C6731" t="s">
        <v>56</v>
      </c>
      <c r="D6731">
        <v>711</v>
      </c>
      <c r="E6731" s="12">
        <v>39638</v>
      </c>
      <c r="F6731" s="72">
        <f t="shared" si="1134"/>
        <v>2008</v>
      </c>
      <c r="G6731" s="70">
        <f t="shared" si="1135"/>
        <v>11807.053445850914</v>
      </c>
      <c r="H6731" s="70" t="e" cm="1">
        <f t="array" ref="H6731">INDEX(magic_bricks_appreciation_pivot!$A$13:$K$20,MATCH(C6731,magic_bricks_appreciation_pivot!$A$13:$A$20,0),1+MATCH(F6731,INDEX(magic_bricks_appreciation_pivot!$B$13:$K$13,0),0))</f>
        <v>#N/A</v>
      </c>
      <c r="I6731" s="70"/>
      <c r="J6731">
        <v>63</v>
      </c>
      <c r="K6731">
        <v>1</v>
      </c>
      <c r="L6731">
        <v>1</v>
      </c>
      <c r="M6731">
        <v>2</v>
      </c>
      <c r="N6731" t="s">
        <v>176</v>
      </c>
      <c r="O6731" t="s">
        <v>155</v>
      </c>
      <c r="P6731" s="12">
        <v>31973</v>
      </c>
      <c r="Q6731" t="s">
        <v>156</v>
      </c>
      <c r="R6731" t="s">
        <v>157</v>
      </c>
      <c r="S6731" t="s">
        <v>178</v>
      </c>
      <c r="T6731" t="s">
        <v>173</v>
      </c>
      <c r="U6731">
        <v>2.8</v>
      </c>
      <c r="V6731">
        <v>3</v>
      </c>
      <c r="W6731">
        <v>2.8</v>
      </c>
      <c r="X6731">
        <v>2.84</v>
      </c>
      <c r="Y6731">
        <v>268634</v>
      </c>
      <c r="Z6731">
        <v>109133</v>
      </c>
      <c r="AA6731">
        <v>8394815</v>
      </c>
    </row>
    <row r="6732" spans="1:27">
      <c r="A6732" t="s">
        <v>6926</v>
      </c>
      <c r="B6732" t="s">
        <v>175</v>
      </c>
      <c r="C6732" t="s">
        <v>34</v>
      </c>
      <c r="D6732">
        <v>1174</v>
      </c>
      <c r="E6732" s="12">
        <v>40977</v>
      </c>
      <c r="F6732" s="72">
        <f t="shared" si="1134"/>
        <v>2012</v>
      </c>
      <c r="G6732" s="70">
        <f t="shared" si="1135"/>
        <v>8196.4650766609884</v>
      </c>
      <c r="H6732" s="70" cm="1">
        <f t="array" ref="H6732">INDEX(magic_bricks_appreciation_pivot!$A$13:$K$20,MATCH(C6732,magic_bricks_appreciation_pivot!$A$13:$A$20,0),1+MATCH(F6732,INDEX(magic_bricks_appreciation_pivot!$B$13:$K$13,0),0))</f>
        <v>0.22606337179266398</v>
      </c>
      <c r="I6732" s="70">
        <f t="shared" ref="I6732:I6736" si="1137">G6732+G6732*H6732</f>
        <v>10049.385608671788</v>
      </c>
      <c r="J6732">
        <v>51</v>
      </c>
      <c r="K6732">
        <v>1</v>
      </c>
      <c r="L6732">
        <v>1</v>
      </c>
      <c r="M6732">
        <v>3</v>
      </c>
      <c r="N6732" t="s">
        <v>184</v>
      </c>
      <c r="O6732" t="s">
        <v>161</v>
      </c>
      <c r="P6732" s="12">
        <v>34042</v>
      </c>
      <c r="Q6732" t="s">
        <v>194</v>
      </c>
      <c r="R6732" t="s">
        <v>177</v>
      </c>
      <c r="S6732" t="s">
        <v>162</v>
      </c>
      <c r="T6732" t="s">
        <v>166</v>
      </c>
      <c r="U6732">
        <v>4.5999999999999996</v>
      </c>
      <c r="V6732">
        <v>4.5999999999999996</v>
      </c>
      <c r="W6732">
        <v>3.8</v>
      </c>
      <c r="X6732">
        <v>4.3600000000000003</v>
      </c>
      <c r="Y6732">
        <v>279057</v>
      </c>
      <c r="Z6732">
        <v>125094</v>
      </c>
      <c r="AA6732">
        <v>9622650</v>
      </c>
    </row>
    <row r="6733" spans="1:27">
      <c r="A6733" t="s">
        <v>6927</v>
      </c>
      <c r="B6733" t="s">
        <v>23</v>
      </c>
      <c r="C6733" t="s">
        <v>23</v>
      </c>
      <c r="D6733">
        <v>866</v>
      </c>
      <c r="E6733" s="12">
        <v>40889</v>
      </c>
      <c r="F6733" s="72">
        <f t="shared" si="1134"/>
        <v>2011</v>
      </c>
      <c r="G6733" s="70">
        <f t="shared" si="1135"/>
        <v>11245.381062355658</v>
      </c>
      <c r="H6733" s="70" cm="1">
        <f t="array" ref="H6733">INDEX(magic_bricks_appreciation_pivot!$A$13:$K$20,MATCH(C6733,magic_bricks_appreciation_pivot!$A$13:$A$20,0),1+MATCH(F6733,INDEX(magic_bricks_appreciation_pivot!$B$13:$K$13,0),0))</f>
        <v>0.30621792098525186</v>
      </c>
      <c r="I6733" s="70">
        <f t="shared" si="1137"/>
        <v>14688.918271957131</v>
      </c>
      <c r="J6733">
        <v>111</v>
      </c>
      <c r="K6733">
        <v>1</v>
      </c>
      <c r="L6733">
        <v>1</v>
      </c>
      <c r="M6733">
        <v>2</v>
      </c>
      <c r="N6733" t="s">
        <v>154</v>
      </c>
      <c r="O6733" t="s">
        <v>155</v>
      </c>
      <c r="P6733" s="12">
        <v>27019</v>
      </c>
      <c r="Q6733" t="s">
        <v>156</v>
      </c>
      <c r="R6733" t="s">
        <v>157</v>
      </c>
      <c r="S6733" t="s">
        <v>158</v>
      </c>
      <c r="T6733" t="s">
        <v>182</v>
      </c>
      <c r="U6733">
        <v>2.8</v>
      </c>
      <c r="V6733">
        <v>2.8</v>
      </c>
      <c r="W6733">
        <v>2.1</v>
      </c>
      <c r="X6733">
        <v>2.52</v>
      </c>
      <c r="Y6733">
        <v>447971</v>
      </c>
      <c r="Z6733">
        <v>136339</v>
      </c>
      <c r="AA6733">
        <v>9738500</v>
      </c>
    </row>
    <row r="6734" spans="1:27">
      <c r="A6734" t="s">
        <v>6928</v>
      </c>
      <c r="B6734" t="s">
        <v>56</v>
      </c>
      <c r="C6734" t="s">
        <v>56</v>
      </c>
      <c r="D6734">
        <v>1082</v>
      </c>
      <c r="E6734" s="12">
        <v>40989</v>
      </c>
      <c r="F6734" s="72">
        <f t="shared" si="1134"/>
        <v>2012</v>
      </c>
      <c r="G6734" s="70">
        <f t="shared" si="1135"/>
        <v>14087.079482439925</v>
      </c>
      <c r="H6734" s="70" cm="1">
        <f t="array" ref="H6734">INDEX(magic_bricks_appreciation_pivot!$A$13:$K$20,MATCH(C6734,magic_bricks_appreciation_pivot!$A$13:$A$20,0),1+MATCH(F6734,INDEX(magic_bricks_appreciation_pivot!$B$13:$K$13,0),0))</f>
        <v>0.4006045824602385</v>
      </c>
      <c r="I6734" s="70">
        <f t="shared" si="1137"/>
        <v>19730.428076586963</v>
      </c>
      <c r="J6734">
        <v>64</v>
      </c>
      <c r="K6734">
        <v>1</v>
      </c>
      <c r="L6734">
        <v>1</v>
      </c>
      <c r="M6734">
        <v>3</v>
      </c>
      <c r="N6734" t="s">
        <v>154</v>
      </c>
      <c r="O6734" t="s">
        <v>155</v>
      </c>
      <c r="P6734" s="12">
        <v>30769</v>
      </c>
      <c r="Q6734" t="s">
        <v>156</v>
      </c>
      <c r="R6734" t="s">
        <v>170</v>
      </c>
      <c r="S6734" t="s">
        <v>162</v>
      </c>
      <c r="T6734" t="s">
        <v>182</v>
      </c>
      <c r="U6734">
        <v>4.4000000000000004</v>
      </c>
      <c r="V6734">
        <v>2.4</v>
      </c>
      <c r="W6734">
        <v>3.2</v>
      </c>
      <c r="X6734">
        <v>3.4</v>
      </c>
      <c r="Y6734">
        <v>502993</v>
      </c>
      <c r="Z6734">
        <v>106696</v>
      </c>
      <c r="AA6734">
        <v>15242220</v>
      </c>
    </row>
    <row r="6735" spans="1:27">
      <c r="A6735" t="s">
        <v>6929</v>
      </c>
      <c r="B6735" t="s">
        <v>23</v>
      </c>
      <c r="C6735" t="s">
        <v>23</v>
      </c>
      <c r="D6735">
        <v>684</v>
      </c>
      <c r="E6735" s="12">
        <v>40192</v>
      </c>
      <c r="F6735" s="72">
        <f t="shared" si="1134"/>
        <v>2010</v>
      </c>
      <c r="G6735" s="70">
        <f t="shared" si="1135"/>
        <v>6417.3976608187131</v>
      </c>
      <c r="H6735" s="70" cm="1">
        <f t="array" ref="H6735">INDEX(magic_bricks_appreciation_pivot!$A$13:$K$20,MATCH(C6735,magic_bricks_appreciation_pivot!$A$13:$A$20,0),1+MATCH(F6735,INDEX(magic_bricks_appreciation_pivot!$B$13:$K$13,0),0))</f>
        <v>0.49881786187527283</v>
      </c>
      <c r="I6735" s="70">
        <f t="shared" si="1137"/>
        <v>9618.510240791682</v>
      </c>
      <c r="J6735">
        <v>123</v>
      </c>
      <c r="K6735">
        <v>1</v>
      </c>
      <c r="L6735">
        <v>1</v>
      </c>
      <c r="M6735">
        <v>2</v>
      </c>
      <c r="N6735" t="s">
        <v>176</v>
      </c>
      <c r="O6735" t="s">
        <v>155</v>
      </c>
      <c r="P6735" s="12">
        <v>35082</v>
      </c>
      <c r="Q6735" t="s">
        <v>194</v>
      </c>
      <c r="R6735" t="s">
        <v>157</v>
      </c>
      <c r="S6735" t="s">
        <v>158</v>
      </c>
      <c r="T6735" t="s">
        <v>159</v>
      </c>
      <c r="U6735">
        <v>3.6</v>
      </c>
      <c r="V6735">
        <v>2.9</v>
      </c>
      <c r="W6735">
        <v>2.5</v>
      </c>
      <c r="X6735">
        <v>2.95</v>
      </c>
      <c r="Y6735">
        <v>171191</v>
      </c>
      <c r="Z6735">
        <v>70232</v>
      </c>
      <c r="AA6735">
        <v>4389500</v>
      </c>
    </row>
    <row r="6736" spans="1:27">
      <c r="A6736" t="s">
        <v>6930</v>
      </c>
      <c r="B6736" t="s">
        <v>175</v>
      </c>
      <c r="C6736" t="s">
        <v>34</v>
      </c>
      <c r="D6736">
        <v>913</v>
      </c>
      <c r="E6736" s="12">
        <v>41275</v>
      </c>
      <c r="F6736" s="72">
        <f t="shared" si="1134"/>
        <v>2013</v>
      </c>
      <c r="G6736" s="70">
        <f t="shared" si="1135"/>
        <v>12702.135815991238</v>
      </c>
      <c r="H6736" s="70" cm="1">
        <f t="array" ref="H6736">INDEX(magic_bricks_appreciation_pivot!$A$13:$K$20,MATCH(C6736,magic_bricks_appreciation_pivot!$A$13:$A$20,0),1+MATCH(F6736,INDEX(magic_bricks_appreciation_pivot!$B$13:$K$13,0),0))</f>
        <v>0.11656080922135968</v>
      </c>
      <c r="I6736" s="70">
        <f t="shared" si="1137"/>
        <v>14182.707045542793</v>
      </c>
      <c r="J6736">
        <v>59</v>
      </c>
      <c r="K6736">
        <v>1</v>
      </c>
      <c r="L6736">
        <v>1</v>
      </c>
      <c r="M6736">
        <v>3</v>
      </c>
      <c r="N6736" t="s">
        <v>176</v>
      </c>
      <c r="O6736" t="s">
        <v>155</v>
      </c>
      <c r="P6736" s="12">
        <v>27040</v>
      </c>
      <c r="Q6736" t="s">
        <v>156</v>
      </c>
      <c r="R6736" t="s">
        <v>165</v>
      </c>
      <c r="S6736" t="s">
        <v>178</v>
      </c>
      <c r="T6736" t="s">
        <v>182</v>
      </c>
      <c r="U6736">
        <v>4</v>
      </c>
      <c r="V6736">
        <v>4.8</v>
      </c>
      <c r="W6736">
        <v>3.5</v>
      </c>
      <c r="X6736">
        <v>4.17</v>
      </c>
      <c r="Y6736">
        <v>347912</v>
      </c>
      <c r="Z6736">
        <v>57985</v>
      </c>
      <c r="AA6736">
        <v>11597050</v>
      </c>
    </row>
    <row r="6737" spans="1:27" hidden="1">
      <c r="A6737" t="s">
        <v>6931</v>
      </c>
      <c r="B6737" t="s">
        <v>23</v>
      </c>
      <c r="C6737" t="s">
        <v>23</v>
      </c>
      <c r="D6737">
        <v>624</v>
      </c>
      <c r="E6737" s="12">
        <v>40063</v>
      </c>
      <c r="F6737" s="72">
        <f t="shared" si="1134"/>
        <v>2009</v>
      </c>
      <c r="G6737" s="70">
        <f t="shared" si="1135"/>
        <v>9839.3429487179492</v>
      </c>
      <c r="H6737" s="70" t="e" cm="1">
        <f t="array" ref="H6737">INDEX(magic_bricks_appreciation_pivot!$A$13:$K$20,MATCH(C6737,magic_bricks_appreciation_pivot!$A$13:$A$20,0),1+MATCH(F6737,INDEX(magic_bricks_appreciation_pivot!$B$13:$K$13,0),0))</f>
        <v>#N/A</v>
      </c>
      <c r="I6737" s="70"/>
      <c r="J6737">
        <v>94</v>
      </c>
      <c r="K6737">
        <v>1</v>
      </c>
      <c r="L6737">
        <v>1</v>
      </c>
      <c r="M6737">
        <v>2</v>
      </c>
      <c r="N6737" t="s">
        <v>168</v>
      </c>
      <c r="O6737" t="s">
        <v>155</v>
      </c>
      <c r="P6737" s="12">
        <v>22178</v>
      </c>
      <c r="Q6737" t="s">
        <v>169</v>
      </c>
      <c r="R6737" t="s">
        <v>165</v>
      </c>
      <c r="S6737" t="s">
        <v>158</v>
      </c>
      <c r="T6737" t="s">
        <v>166</v>
      </c>
      <c r="U6737">
        <v>4.5</v>
      </c>
      <c r="V6737">
        <v>4.3</v>
      </c>
      <c r="W6737">
        <v>2.2000000000000002</v>
      </c>
      <c r="X6737">
        <v>3.52</v>
      </c>
      <c r="Y6737">
        <v>282429</v>
      </c>
      <c r="Z6737">
        <v>67537</v>
      </c>
      <c r="AA6737">
        <v>6139750</v>
      </c>
    </row>
    <row r="6738" spans="1:27">
      <c r="A6738" t="s">
        <v>6932</v>
      </c>
      <c r="B6738" t="s">
        <v>175</v>
      </c>
      <c r="C6738" t="s">
        <v>34</v>
      </c>
      <c r="D6738">
        <v>762</v>
      </c>
      <c r="E6738" s="12">
        <v>40904</v>
      </c>
      <c r="F6738" s="72">
        <f t="shared" si="1134"/>
        <v>2011</v>
      </c>
      <c r="G6738" s="70">
        <f t="shared" si="1135"/>
        <v>8513.9107611548552</v>
      </c>
      <c r="H6738" s="70" cm="1">
        <f t="array" ref="H6738">INDEX(magic_bricks_appreciation_pivot!$A$13:$K$20,MATCH(C6738,magic_bricks_appreciation_pivot!$A$13:$A$20,0),1+MATCH(F6738,INDEX(magic_bricks_appreciation_pivot!$B$13:$K$13,0),0))</f>
        <v>0.22839026915113872</v>
      </c>
      <c r="I6738" s="70">
        <f>G6738+G6738*H6738</f>
        <v>10458.405131423789</v>
      </c>
      <c r="J6738">
        <v>166</v>
      </c>
      <c r="K6738">
        <v>1</v>
      </c>
      <c r="L6738">
        <v>1</v>
      </c>
      <c r="M6738">
        <v>2</v>
      </c>
      <c r="N6738" t="s">
        <v>176</v>
      </c>
      <c r="O6738" t="s">
        <v>161</v>
      </c>
      <c r="P6738" s="12">
        <v>26304</v>
      </c>
      <c r="Q6738" t="s">
        <v>194</v>
      </c>
      <c r="R6738" t="s">
        <v>177</v>
      </c>
      <c r="S6738" t="s">
        <v>178</v>
      </c>
      <c r="T6738" t="s">
        <v>182</v>
      </c>
      <c r="U6738">
        <v>2</v>
      </c>
      <c r="V6738">
        <v>5</v>
      </c>
      <c r="W6738">
        <v>5</v>
      </c>
      <c r="X6738">
        <v>4.0999999999999996</v>
      </c>
      <c r="Y6738">
        <v>207603</v>
      </c>
      <c r="Z6738">
        <v>71364</v>
      </c>
      <c r="AA6738">
        <v>6487600</v>
      </c>
    </row>
    <row r="6739" spans="1:27" hidden="1">
      <c r="A6739" t="s">
        <v>6933</v>
      </c>
      <c r="B6739" t="s">
        <v>51</v>
      </c>
      <c r="C6739" t="s">
        <v>51</v>
      </c>
      <c r="D6739">
        <v>1722</v>
      </c>
      <c r="E6739" s="12">
        <v>38370</v>
      </c>
      <c r="F6739" s="72">
        <f t="shared" si="1134"/>
        <v>2005</v>
      </c>
      <c r="G6739" s="70">
        <f t="shared" si="1135"/>
        <v>5543.1997677119625</v>
      </c>
      <c r="H6739" s="70" t="e" cm="1">
        <f t="array" ref="H6739">INDEX(magic_bricks_appreciation_pivot!$A$13:$K$20,MATCH(C6739,magic_bricks_appreciation_pivot!$A$13:$A$20,0),1+MATCH(F6739,INDEX(magic_bricks_appreciation_pivot!$B$13:$K$13,0),0))</f>
        <v>#N/A</v>
      </c>
      <c r="I6739" s="70"/>
      <c r="J6739">
        <v>155</v>
      </c>
      <c r="K6739">
        <v>2</v>
      </c>
      <c r="L6739">
        <v>1</v>
      </c>
      <c r="M6739">
        <v>4</v>
      </c>
      <c r="N6739" t="s">
        <v>168</v>
      </c>
      <c r="O6739" t="s">
        <v>161</v>
      </c>
      <c r="P6739" s="12">
        <v>23040</v>
      </c>
      <c r="Q6739" t="s">
        <v>169</v>
      </c>
      <c r="R6739" t="s">
        <v>165</v>
      </c>
      <c r="S6739" t="s">
        <v>158</v>
      </c>
      <c r="T6739" t="s">
        <v>166</v>
      </c>
      <c r="U6739">
        <v>3.3</v>
      </c>
      <c r="V6739">
        <v>3.4</v>
      </c>
      <c r="W6739">
        <v>2.2000000000000002</v>
      </c>
      <c r="X6739">
        <v>3.02</v>
      </c>
      <c r="Y6739">
        <v>372270</v>
      </c>
      <c r="Z6739">
        <v>85909</v>
      </c>
      <c r="AA6739">
        <v>9545390</v>
      </c>
    </row>
    <row r="6740" spans="1:27" hidden="1">
      <c r="A6740" t="s">
        <v>6934</v>
      </c>
      <c r="B6740" t="s">
        <v>56</v>
      </c>
      <c r="C6740" t="s">
        <v>56</v>
      </c>
      <c r="D6740">
        <v>1223</v>
      </c>
      <c r="E6740" s="12">
        <v>39176</v>
      </c>
      <c r="F6740" s="72">
        <f t="shared" si="1134"/>
        <v>2007</v>
      </c>
      <c r="G6740" s="70">
        <f t="shared" si="1135"/>
        <v>7062.0523303352411</v>
      </c>
      <c r="H6740" s="70" t="e" cm="1">
        <f t="array" ref="H6740">INDEX(magic_bricks_appreciation_pivot!$A$13:$K$20,MATCH(C6740,magic_bricks_appreciation_pivot!$A$13:$A$20,0),1+MATCH(F6740,INDEX(magic_bricks_appreciation_pivot!$B$13:$K$13,0),0))</f>
        <v>#N/A</v>
      </c>
      <c r="I6740" s="70"/>
      <c r="J6740">
        <v>88</v>
      </c>
      <c r="K6740">
        <v>2</v>
      </c>
      <c r="L6740">
        <v>2</v>
      </c>
      <c r="M6740">
        <v>4</v>
      </c>
      <c r="N6740" t="s">
        <v>154</v>
      </c>
      <c r="O6740" t="s">
        <v>161</v>
      </c>
      <c r="P6740" s="12">
        <v>29686</v>
      </c>
      <c r="Q6740" t="s">
        <v>194</v>
      </c>
      <c r="R6740" t="s">
        <v>165</v>
      </c>
      <c r="S6740" t="s">
        <v>162</v>
      </c>
      <c r="T6740" t="s">
        <v>171</v>
      </c>
      <c r="U6740">
        <v>4.3</v>
      </c>
      <c r="V6740">
        <v>4</v>
      </c>
      <c r="W6740">
        <v>4</v>
      </c>
      <c r="X6740">
        <v>4.09</v>
      </c>
      <c r="Y6740">
        <v>267744</v>
      </c>
      <c r="Z6740">
        <v>69095</v>
      </c>
      <c r="AA6740">
        <v>8636890</v>
      </c>
    </row>
    <row r="6741" spans="1:27">
      <c r="A6741" t="s">
        <v>6935</v>
      </c>
      <c r="B6741" t="s">
        <v>201</v>
      </c>
      <c r="C6741" t="s">
        <v>201</v>
      </c>
      <c r="D6741">
        <v>1822</v>
      </c>
      <c r="E6741" s="12">
        <v>40830</v>
      </c>
      <c r="F6741" s="72">
        <f t="shared" si="1134"/>
        <v>2011</v>
      </c>
      <c r="G6741" s="70">
        <f t="shared" si="1135"/>
        <v>8510.2744237102088</v>
      </c>
      <c r="H6741" s="70" cm="1">
        <f t="array" ref="H6741">INDEX(magic_bricks_appreciation_pivot!$A$13:$K$20,MATCH(C6741,magic_bricks_appreciation_pivot!$A$13:$A$20,0),1+MATCH(F6741,INDEX(magic_bricks_appreciation_pivot!$B$13:$K$13,0),0))</f>
        <v>0.57884713052310821</v>
      </c>
      <c r="I6741" s="70">
        <f t="shared" ref="I6741:I6742" si="1138">G6741+G6741*H6741</f>
        <v>13436.422353839062</v>
      </c>
      <c r="J6741">
        <v>62</v>
      </c>
      <c r="K6741">
        <v>3</v>
      </c>
      <c r="L6741">
        <v>2</v>
      </c>
      <c r="M6741">
        <v>5</v>
      </c>
      <c r="N6741" t="s">
        <v>176</v>
      </c>
      <c r="O6741" t="s">
        <v>155</v>
      </c>
      <c r="P6741" s="12">
        <v>31340</v>
      </c>
      <c r="Q6741" t="s">
        <v>156</v>
      </c>
      <c r="R6741" t="s">
        <v>157</v>
      </c>
      <c r="S6741" t="s">
        <v>158</v>
      </c>
      <c r="T6741" t="s">
        <v>166</v>
      </c>
      <c r="U6741">
        <v>4.2</v>
      </c>
      <c r="V6741">
        <v>2.1</v>
      </c>
      <c r="W6741">
        <v>2.8</v>
      </c>
      <c r="X6741">
        <v>3.01</v>
      </c>
      <c r="Y6741">
        <v>620229</v>
      </c>
      <c r="Z6741">
        <v>248092</v>
      </c>
      <c r="AA6741">
        <v>15505720</v>
      </c>
    </row>
    <row r="6742" spans="1:27">
      <c r="A6742" t="s">
        <v>6936</v>
      </c>
      <c r="B6742" t="s">
        <v>39</v>
      </c>
      <c r="C6742" t="s">
        <v>39</v>
      </c>
      <c r="D6742">
        <v>1793</v>
      </c>
      <c r="E6742" s="12">
        <v>41645</v>
      </c>
      <c r="F6742" s="72">
        <f t="shared" si="1134"/>
        <v>2014</v>
      </c>
      <c r="G6742" s="70">
        <f t="shared" si="1135"/>
        <v>7397.3061907417732</v>
      </c>
      <c r="H6742" s="70" cm="1">
        <f t="array" ref="H6742">INDEX(magic_bricks_appreciation_pivot!$A$13:$K$20,MATCH(C6742,magic_bricks_appreciation_pivot!$A$13:$A$20,0),1+MATCH(F6742,INDEX(magic_bricks_appreciation_pivot!$B$13:$K$13,0),0))</f>
        <v>2.7142646408024784E-2</v>
      </c>
      <c r="I6742" s="70">
        <f t="shared" si="1138"/>
        <v>7598.0886570489702</v>
      </c>
      <c r="J6742">
        <v>146</v>
      </c>
      <c r="K6742">
        <v>1</v>
      </c>
      <c r="L6742">
        <v>1</v>
      </c>
      <c r="M6742">
        <v>4</v>
      </c>
      <c r="N6742" t="s">
        <v>176</v>
      </c>
      <c r="O6742" t="s">
        <v>161</v>
      </c>
      <c r="P6742" s="12">
        <v>29235</v>
      </c>
      <c r="Q6742" t="s">
        <v>169</v>
      </c>
      <c r="R6742" t="s">
        <v>177</v>
      </c>
      <c r="S6742" t="s">
        <v>162</v>
      </c>
      <c r="T6742" t="s">
        <v>166</v>
      </c>
      <c r="U6742">
        <v>4.3</v>
      </c>
      <c r="V6742">
        <v>3.3</v>
      </c>
      <c r="W6742">
        <v>4.8</v>
      </c>
      <c r="X6742">
        <v>4.25</v>
      </c>
      <c r="Y6742">
        <v>450955</v>
      </c>
      <c r="Z6742">
        <v>212214</v>
      </c>
      <c r="AA6742">
        <v>13263370</v>
      </c>
    </row>
    <row r="6743" spans="1:27" hidden="1">
      <c r="A6743" t="s">
        <v>6937</v>
      </c>
      <c r="B6743" t="s">
        <v>51</v>
      </c>
      <c r="C6743" t="s">
        <v>51</v>
      </c>
      <c r="D6743">
        <v>1742</v>
      </c>
      <c r="E6743" s="12">
        <v>39659</v>
      </c>
      <c r="F6743" s="72">
        <f t="shared" si="1134"/>
        <v>2008</v>
      </c>
      <c r="G6743" s="70">
        <f t="shared" si="1135"/>
        <v>7367.6463834672786</v>
      </c>
      <c r="H6743" s="70" t="e" cm="1">
        <f t="array" ref="H6743">INDEX(magic_bricks_appreciation_pivot!$A$13:$K$20,MATCH(C6743,magic_bricks_appreciation_pivot!$A$13:$A$20,0),1+MATCH(F6743,INDEX(magic_bricks_appreciation_pivot!$B$13:$K$13,0),0))</f>
        <v>#N/A</v>
      </c>
      <c r="I6743" s="70"/>
      <c r="J6743">
        <v>147</v>
      </c>
      <c r="K6743">
        <v>2</v>
      </c>
      <c r="L6743">
        <v>1</v>
      </c>
      <c r="M6743">
        <v>4</v>
      </c>
      <c r="N6743" t="s">
        <v>176</v>
      </c>
      <c r="O6743" t="s">
        <v>161</v>
      </c>
      <c r="P6743" s="12">
        <v>24329</v>
      </c>
      <c r="Q6743" t="s">
        <v>156</v>
      </c>
      <c r="R6743" t="s">
        <v>177</v>
      </c>
      <c r="S6743" t="s">
        <v>162</v>
      </c>
      <c r="T6743" t="s">
        <v>173</v>
      </c>
      <c r="U6743">
        <v>4.8</v>
      </c>
      <c r="V6743">
        <v>3.4</v>
      </c>
      <c r="W6743">
        <v>4.0999999999999996</v>
      </c>
      <c r="X6743">
        <v>3.96</v>
      </c>
      <c r="Y6743">
        <v>487709</v>
      </c>
      <c r="Z6743">
        <v>231020</v>
      </c>
      <c r="AA6743">
        <v>12834440</v>
      </c>
    </row>
    <row r="6744" spans="1:27">
      <c r="A6744" t="s">
        <v>6938</v>
      </c>
      <c r="B6744" t="s">
        <v>201</v>
      </c>
      <c r="C6744" t="s">
        <v>201</v>
      </c>
      <c r="D6744">
        <v>1990</v>
      </c>
      <c r="E6744" s="12">
        <v>40520</v>
      </c>
      <c r="F6744" s="72">
        <f t="shared" si="1134"/>
        <v>2010</v>
      </c>
      <c r="G6744" s="70">
        <f t="shared" si="1135"/>
        <v>5920.0804020100504</v>
      </c>
      <c r="H6744" s="70" cm="1">
        <f t="array" ref="H6744">INDEX(magic_bricks_appreciation_pivot!$A$13:$K$20,MATCH(C6744,magic_bricks_appreciation_pivot!$A$13:$A$20,0),1+MATCH(F6744,INDEX(magic_bricks_appreciation_pivot!$B$13:$K$13,0),0))</f>
        <v>0.62790190260080292</v>
      </c>
      <c r="I6744" s="70">
        <f t="shared" ref="I6744:I6747" si="1139">G6744+G6744*H6744</f>
        <v>9637.3101499818877</v>
      </c>
      <c r="J6744">
        <v>192</v>
      </c>
      <c r="K6744">
        <v>3</v>
      </c>
      <c r="L6744">
        <v>2</v>
      </c>
      <c r="M6744">
        <v>5</v>
      </c>
      <c r="N6744" t="s">
        <v>154</v>
      </c>
      <c r="O6744" t="s">
        <v>155</v>
      </c>
      <c r="P6744" s="12">
        <v>37600</v>
      </c>
      <c r="Q6744" t="s">
        <v>169</v>
      </c>
      <c r="R6744" t="s">
        <v>157</v>
      </c>
      <c r="S6744" t="s">
        <v>158</v>
      </c>
      <c r="T6744" t="s">
        <v>163</v>
      </c>
      <c r="U6744">
        <v>3.1</v>
      </c>
      <c r="V6744">
        <v>2.8</v>
      </c>
      <c r="W6744">
        <v>4.2</v>
      </c>
      <c r="X6744">
        <v>3.45</v>
      </c>
      <c r="Y6744">
        <v>506581</v>
      </c>
      <c r="Z6744">
        <v>153152</v>
      </c>
      <c r="AA6744">
        <v>11780960</v>
      </c>
    </row>
    <row r="6745" spans="1:27">
      <c r="A6745" t="s">
        <v>6939</v>
      </c>
      <c r="B6745" t="s">
        <v>23</v>
      </c>
      <c r="C6745" t="s">
        <v>23</v>
      </c>
      <c r="D6745">
        <v>614</v>
      </c>
      <c r="E6745" s="12">
        <v>40585</v>
      </c>
      <c r="F6745" s="72">
        <f t="shared" si="1134"/>
        <v>2011</v>
      </c>
      <c r="G6745" s="70">
        <f t="shared" si="1135"/>
        <v>7943.8110749185671</v>
      </c>
      <c r="H6745" s="70" cm="1">
        <f t="array" ref="H6745">INDEX(magic_bricks_appreciation_pivot!$A$13:$K$20,MATCH(C6745,magic_bricks_appreciation_pivot!$A$13:$A$20,0),1+MATCH(F6745,INDEX(magic_bricks_appreciation_pivot!$B$13:$K$13,0),0))</f>
        <v>0.30621792098525186</v>
      </c>
      <c r="I6745" s="70">
        <f t="shared" si="1139"/>
        <v>10376.348386979749</v>
      </c>
      <c r="J6745">
        <v>66</v>
      </c>
      <c r="K6745">
        <v>1</v>
      </c>
      <c r="L6745">
        <v>1</v>
      </c>
      <c r="M6745">
        <v>2</v>
      </c>
      <c r="N6745" t="s">
        <v>193</v>
      </c>
      <c r="O6745" t="s">
        <v>161</v>
      </c>
      <c r="P6745" s="12">
        <v>32555</v>
      </c>
      <c r="Q6745" t="s">
        <v>194</v>
      </c>
      <c r="R6745" t="s">
        <v>165</v>
      </c>
      <c r="S6745" t="s">
        <v>158</v>
      </c>
      <c r="T6745" t="s">
        <v>163</v>
      </c>
      <c r="U6745">
        <v>3.1</v>
      </c>
      <c r="V6745">
        <v>4.9000000000000004</v>
      </c>
      <c r="W6745">
        <v>3.1</v>
      </c>
      <c r="X6745">
        <v>3.64</v>
      </c>
      <c r="Y6745">
        <v>175590</v>
      </c>
      <c r="Z6745">
        <v>48775</v>
      </c>
      <c r="AA6745">
        <v>4877500</v>
      </c>
    </row>
    <row r="6746" spans="1:27">
      <c r="A6746" t="s">
        <v>6940</v>
      </c>
      <c r="B6746" t="s">
        <v>23</v>
      </c>
      <c r="C6746" t="s">
        <v>23</v>
      </c>
      <c r="D6746">
        <v>1654</v>
      </c>
      <c r="E6746" s="12">
        <v>40195</v>
      </c>
      <c r="F6746" s="72">
        <f t="shared" si="1134"/>
        <v>2010</v>
      </c>
      <c r="G6746" s="70">
        <f t="shared" si="1135"/>
        <v>4558.0411124546554</v>
      </c>
      <c r="H6746" s="70" cm="1">
        <f t="array" ref="H6746">INDEX(magic_bricks_appreciation_pivot!$A$13:$K$20,MATCH(C6746,magic_bricks_appreciation_pivot!$A$13:$A$20,0),1+MATCH(F6746,INDEX(magic_bricks_appreciation_pivot!$B$13:$K$13,0),0))</f>
        <v>0.49881786187527283</v>
      </c>
      <c r="I6746" s="70">
        <f t="shared" si="1139"/>
        <v>6831.6734345088771</v>
      </c>
      <c r="J6746">
        <v>188</v>
      </c>
      <c r="K6746">
        <v>2</v>
      </c>
      <c r="L6746">
        <v>2</v>
      </c>
      <c r="M6746">
        <v>4</v>
      </c>
      <c r="N6746" t="s">
        <v>193</v>
      </c>
      <c r="O6746" t="s">
        <v>161</v>
      </c>
      <c r="P6746" s="12">
        <v>29975</v>
      </c>
      <c r="Q6746" t="s">
        <v>194</v>
      </c>
      <c r="R6746" t="s">
        <v>177</v>
      </c>
      <c r="S6746" t="s">
        <v>178</v>
      </c>
      <c r="T6746" t="s">
        <v>166</v>
      </c>
      <c r="U6746">
        <v>3.1</v>
      </c>
      <c r="V6746">
        <v>2.6</v>
      </c>
      <c r="W6746">
        <v>2.6</v>
      </c>
      <c r="X6746">
        <v>2.75</v>
      </c>
      <c r="Y6746">
        <v>309099</v>
      </c>
      <c r="Z6746">
        <v>75390</v>
      </c>
      <c r="AA6746">
        <v>7539000</v>
      </c>
    </row>
    <row r="6747" spans="1:27">
      <c r="A6747" t="s">
        <v>6941</v>
      </c>
      <c r="B6747" t="s">
        <v>56</v>
      </c>
      <c r="C6747" t="s">
        <v>56</v>
      </c>
      <c r="D6747">
        <v>1231</v>
      </c>
      <c r="E6747" s="12">
        <v>40325</v>
      </c>
      <c r="F6747" s="72">
        <f t="shared" si="1134"/>
        <v>2010</v>
      </c>
      <c r="G6747" s="70">
        <f t="shared" si="1135"/>
        <v>8806.9374492282695</v>
      </c>
      <c r="H6747" s="70" cm="1">
        <f t="array" ref="H6747">INDEX(magic_bricks_appreciation_pivot!$A$13:$K$20,MATCH(C6747,magic_bricks_appreciation_pivot!$A$13:$A$20,0),1+MATCH(F6747,INDEX(magic_bricks_appreciation_pivot!$B$13:$K$13,0),0))</f>
        <v>0.62795711804515786</v>
      </c>
      <c r="I6747" s="70">
        <f t="shared" si="1139"/>
        <v>14337.316508649626</v>
      </c>
      <c r="J6747">
        <v>139</v>
      </c>
      <c r="K6747">
        <v>2</v>
      </c>
      <c r="L6747">
        <v>2</v>
      </c>
      <c r="M6747">
        <v>4</v>
      </c>
      <c r="N6747" t="s">
        <v>168</v>
      </c>
      <c r="O6747" t="s">
        <v>155</v>
      </c>
      <c r="P6747" s="12">
        <v>27185</v>
      </c>
      <c r="Q6747" t="s">
        <v>169</v>
      </c>
      <c r="R6747" t="s">
        <v>165</v>
      </c>
      <c r="S6747" t="s">
        <v>178</v>
      </c>
      <c r="T6747" t="s">
        <v>182</v>
      </c>
      <c r="U6747">
        <v>3.6</v>
      </c>
      <c r="V6747">
        <v>4.4000000000000004</v>
      </c>
      <c r="W6747">
        <v>4.8</v>
      </c>
      <c r="X6747">
        <v>4.3600000000000003</v>
      </c>
      <c r="Y6747">
        <v>379447</v>
      </c>
      <c r="Z6747">
        <v>97572</v>
      </c>
      <c r="AA6747">
        <v>10841340</v>
      </c>
    </row>
    <row r="6748" spans="1:27" hidden="1">
      <c r="A6748" t="s">
        <v>6942</v>
      </c>
      <c r="B6748" t="s">
        <v>175</v>
      </c>
      <c r="C6748" t="s">
        <v>34</v>
      </c>
      <c r="D6748">
        <v>802</v>
      </c>
      <c r="E6748" s="12">
        <v>39984</v>
      </c>
      <c r="F6748" s="72">
        <f t="shared" si="1134"/>
        <v>2009</v>
      </c>
      <c r="G6748" s="70">
        <f t="shared" si="1135"/>
        <v>13412.344139650873</v>
      </c>
      <c r="H6748" s="70" t="e" cm="1">
        <f t="array" ref="H6748">INDEX(magic_bricks_appreciation_pivot!$A$13:$K$20,MATCH(C6748,magic_bricks_appreciation_pivot!$A$13:$A$20,0),1+MATCH(F6748,INDEX(magic_bricks_appreciation_pivot!$B$13:$K$13,0),0))</f>
        <v>#N/A</v>
      </c>
      <c r="I6748" s="70"/>
      <c r="J6748">
        <v>182</v>
      </c>
      <c r="K6748">
        <v>1</v>
      </c>
      <c r="L6748">
        <v>1</v>
      </c>
      <c r="M6748">
        <v>3</v>
      </c>
      <c r="N6748" t="s">
        <v>154</v>
      </c>
      <c r="O6748" t="s">
        <v>155</v>
      </c>
      <c r="P6748" s="12">
        <v>36334</v>
      </c>
      <c r="Q6748" t="s">
        <v>156</v>
      </c>
      <c r="R6748" t="s">
        <v>165</v>
      </c>
      <c r="S6748" t="s">
        <v>178</v>
      </c>
      <c r="T6748" t="s">
        <v>166</v>
      </c>
      <c r="U6748">
        <v>2.2999999999999998</v>
      </c>
      <c r="V6748">
        <v>2.2000000000000002</v>
      </c>
      <c r="W6748">
        <v>3.7</v>
      </c>
      <c r="X6748">
        <v>2.68</v>
      </c>
      <c r="Y6748">
        <v>311944</v>
      </c>
      <c r="Z6748">
        <v>150594</v>
      </c>
      <c r="AA6748">
        <v>10756700</v>
      </c>
    </row>
    <row r="6749" spans="1:27" hidden="1">
      <c r="A6749" t="s">
        <v>6943</v>
      </c>
      <c r="B6749" t="s">
        <v>75</v>
      </c>
      <c r="D6749">
        <v>1984</v>
      </c>
      <c r="E6749" s="12">
        <v>39337</v>
      </c>
      <c r="F6749" s="72">
        <f t="shared" si="1134"/>
        <v>2007</v>
      </c>
      <c r="G6749" s="70">
        <f t="shared" si="1135"/>
        <v>6625.4989919354839</v>
      </c>
      <c r="H6749" s="70" t="e" cm="1">
        <f t="array" ref="H6749">INDEX(magic_bricks_appreciation_pivot!$A$13:$K$20,MATCH(C6749,magic_bricks_appreciation_pivot!$A$13:$A$20,0),1+MATCH(F6749,INDEX(magic_bricks_appreciation_pivot!$B$13:$K$13,0),0))</f>
        <v>#N/A</v>
      </c>
      <c r="I6749" s="70"/>
      <c r="J6749">
        <v>5</v>
      </c>
      <c r="K6749">
        <v>2</v>
      </c>
      <c r="L6749">
        <v>1</v>
      </c>
      <c r="M6749">
        <v>5</v>
      </c>
      <c r="N6749" t="s">
        <v>184</v>
      </c>
      <c r="O6749" t="s">
        <v>161</v>
      </c>
      <c r="P6749" s="12">
        <v>24007</v>
      </c>
      <c r="Q6749" t="s">
        <v>194</v>
      </c>
      <c r="R6749" t="s">
        <v>177</v>
      </c>
      <c r="S6749" t="s">
        <v>178</v>
      </c>
      <c r="T6749" t="s">
        <v>182</v>
      </c>
      <c r="U6749">
        <v>2.6</v>
      </c>
      <c r="V6749">
        <v>4.7</v>
      </c>
      <c r="W6749">
        <v>3.4</v>
      </c>
      <c r="X6749">
        <v>3.4849999999999999</v>
      </c>
      <c r="Y6749">
        <v>341770</v>
      </c>
      <c r="Z6749">
        <v>197175</v>
      </c>
      <c r="AA6749">
        <v>13144990</v>
      </c>
    </row>
    <row r="6750" spans="1:27">
      <c r="A6750" t="s">
        <v>6944</v>
      </c>
      <c r="B6750" t="s">
        <v>175</v>
      </c>
      <c r="C6750" t="s">
        <v>34</v>
      </c>
      <c r="D6750">
        <v>868</v>
      </c>
      <c r="E6750" s="12">
        <v>40869</v>
      </c>
      <c r="F6750" s="72">
        <f t="shared" si="1134"/>
        <v>2011</v>
      </c>
      <c r="G6750" s="70">
        <f t="shared" si="1135"/>
        <v>10617.695852534562</v>
      </c>
      <c r="H6750" s="70" cm="1">
        <f t="array" ref="H6750">INDEX(magic_bricks_appreciation_pivot!$A$13:$K$20,MATCH(C6750,magic_bricks_appreciation_pivot!$A$13:$A$20,0),1+MATCH(F6750,INDEX(magic_bricks_appreciation_pivot!$B$13:$K$13,0),0))</f>
        <v>0.22839026915113872</v>
      </c>
      <c r="I6750" s="70">
        <f t="shared" ref="I6750:I6751" si="1140">G6750+G6750*H6750</f>
        <v>13042.674266059859</v>
      </c>
      <c r="J6750">
        <v>156</v>
      </c>
      <c r="K6750">
        <v>1</v>
      </c>
      <c r="L6750">
        <v>1</v>
      </c>
      <c r="M6750">
        <v>3</v>
      </c>
      <c r="N6750" t="s">
        <v>193</v>
      </c>
      <c r="O6750" t="s">
        <v>155</v>
      </c>
      <c r="P6750" s="12">
        <v>35029</v>
      </c>
      <c r="Q6750" t="s">
        <v>169</v>
      </c>
      <c r="R6750" t="s">
        <v>170</v>
      </c>
      <c r="S6750" t="s">
        <v>158</v>
      </c>
      <c r="T6750" t="s">
        <v>166</v>
      </c>
      <c r="U6750">
        <v>2.5</v>
      </c>
      <c r="V6750">
        <v>2.9</v>
      </c>
      <c r="W6750">
        <v>4.7</v>
      </c>
      <c r="X6750">
        <v>3.32</v>
      </c>
      <c r="Y6750">
        <v>276485</v>
      </c>
      <c r="Z6750">
        <v>147459</v>
      </c>
      <c r="AA6750">
        <v>9216160</v>
      </c>
    </row>
    <row r="6751" spans="1:27">
      <c r="A6751" t="s">
        <v>6945</v>
      </c>
      <c r="B6751" t="s">
        <v>201</v>
      </c>
      <c r="C6751" t="s">
        <v>201</v>
      </c>
      <c r="D6751">
        <v>1445</v>
      </c>
      <c r="E6751" s="12">
        <v>40196</v>
      </c>
      <c r="F6751" s="72">
        <f t="shared" si="1134"/>
        <v>2010</v>
      </c>
      <c r="G6751" s="70">
        <f t="shared" si="1135"/>
        <v>6709.5224913494812</v>
      </c>
      <c r="H6751" s="70" cm="1">
        <f t="array" ref="H6751">INDEX(magic_bricks_appreciation_pivot!$A$13:$K$20,MATCH(C6751,magic_bricks_appreciation_pivot!$A$13:$A$20,0),1+MATCH(F6751,INDEX(magic_bricks_appreciation_pivot!$B$13:$K$13,0),0))</f>
        <v>0.62790190260080292</v>
      </c>
      <c r="I6751" s="70">
        <f t="shared" si="1140"/>
        <v>10922.4444292107</v>
      </c>
      <c r="J6751">
        <v>113</v>
      </c>
      <c r="K6751">
        <v>2</v>
      </c>
      <c r="L6751">
        <v>1</v>
      </c>
      <c r="M6751">
        <v>4</v>
      </c>
      <c r="N6751" t="s">
        <v>168</v>
      </c>
      <c r="O6751" t="s">
        <v>161</v>
      </c>
      <c r="P6751" s="12">
        <v>33626</v>
      </c>
      <c r="Q6751" t="s">
        <v>169</v>
      </c>
      <c r="R6751" t="s">
        <v>157</v>
      </c>
      <c r="S6751" t="s">
        <v>162</v>
      </c>
      <c r="T6751" t="s">
        <v>166</v>
      </c>
      <c r="U6751">
        <v>4</v>
      </c>
      <c r="V6751">
        <v>3.7</v>
      </c>
      <c r="W6751">
        <v>2.6</v>
      </c>
      <c r="X6751">
        <v>3.35</v>
      </c>
      <c r="Y6751">
        <v>426591</v>
      </c>
      <c r="Z6751">
        <v>155124</v>
      </c>
      <c r="AA6751">
        <v>9695260</v>
      </c>
    </row>
    <row r="6752" spans="1:27" hidden="1">
      <c r="A6752" t="s">
        <v>6946</v>
      </c>
      <c r="B6752" t="s">
        <v>175</v>
      </c>
      <c r="C6752" t="s">
        <v>34</v>
      </c>
      <c r="D6752">
        <v>888</v>
      </c>
      <c r="E6752" s="12">
        <v>39306</v>
      </c>
      <c r="F6752" s="72">
        <f t="shared" si="1134"/>
        <v>2007</v>
      </c>
      <c r="G6752" s="70">
        <f t="shared" si="1135"/>
        <v>9784.45945945946</v>
      </c>
      <c r="H6752" s="70" t="e" cm="1">
        <f t="array" ref="H6752">INDEX(magic_bricks_appreciation_pivot!$A$13:$K$20,MATCH(C6752,magic_bricks_appreciation_pivot!$A$13:$A$20,0),1+MATCH(F6752,INDEX(magic_bricks_appreciation_pivot!$B$13:$K$13,0),0))</f>
        <v>#N/A</v>
      </c>
      <c r="I6752" s="70"/>
      <c r="J6752">
        <v>125</v>
      </c>
      <c r="K6752">
        <v>1</v>
      </c>
      <c r="L6752">
        <v>1</v>
      </c>
      <c r="M6752">
        <v>3</v>
      </c>
      <c r="N6752" t="s">
        <v>184</v>
      </c>
      <c r="O6752" t="s">
        <v>161</v>
      </c>
      <c r="P6752" s="12">
        <v>32006</v>
      </c>
      <c r="Q6752" t="s">
        <v>194</v>
      </c>
      <c r="R6752" t="s">
        <v>157</v>
      </c>
      <c r="S6752" t="s">
        <v>162</v>
      </c>
      <c r="T6752" t="s">
        <v>166</v>
      </c>
      <c r="U6752">
        <v>3.4</v>
      </c>
      <c r="V6752">
        <v>4.0999999999999996</v>
      </c>
      <c r="W6752">
        <v>3.5</v>
      </c>
      <c r="X6752">
        <v>3.71</v>
      </c>
      <c r="Y6752">
        <v>243281</v>
      </c>
      <c r="Z6752">
        <v>139018</v>
      </c>
      <c r="AA6752">
        <v>8688600</v>
      </c>
    </row>
    <row r="6753" spans="1:27" hidden="1">
      <c r="A6753" t="s">
        <v>6947</v>
      </c>
      <c r="B6753" t="s">
        <v>175</v>
      </c>
      <c r="C6753" t="s">
        <v>34</v>
      </c>
      <c r="D6753">
        <v>1052</v>
      </c>
      <c r="E6753" s="12">
        <v>39473</v>
      </c>
      <c r="F6753" s="72">
        <f t="shared" si="1134"/>
        <v>2008</v>
      </c>
      <c r="G6753" s="70">
        <f t="shared" si="1135"/>
        <v>8425.3707224334594</v>
      </c>
      <c r="H6753" s="70" t="e" cm="1">
        <f t="array" ref="H6753">INDEX(magic_bricks_appreciation_pivot!$A$13:$K$20,MATCH(C6753,magic_bricks_appreciation_pivot!$A$13:$A$20,0),1+MATCH(F6753,INDEX(magic_bricks_appreciation_pivot!$B$13:$K$13,0),0))</f>
        <v>#N/A</v>
      </c>
      <c r="I6753" s="70"/>
      <c r="J6753">
        <v>45</v>
      </c>
      <c r="K6753">
        <v>1</v>
      </c>
      <c r="L6753">
        <v>1</v>
      </c>
      <c r="M6753">
        <v>3</v>
      </c>
      <c r="N6753" t="s">
        <v>193</v>
      </c>
      <c r="O6753" t="s">
        <v>155</v>
      </c>
      <c r="P6753" s="12">
        <v>26698</v>
      </c>
      <c r="Q6753" t="s">
        <v>169</v>
      </c>
      <c r="R6753" t="s">
        <v>165</v>
      </c>
      <c r="S6753" t="s">
        <v>178</v>
      </c>
      <c r="T6753" t="s">
        <v>166</v>
      </c>
      <c r="U6753">
        <v>3.1</v>
      </c>
      <c r="V6753">
        <v>2.9</v>
      </c>
      <c r="W6753">
        <v>3</v>
      </c>
      <c r="X6753">
        <v>2.99</v>
      </c>
      <c r="Y6753">
        <v>283632</v>
      </c>
      <c r="Z6753">
        <v>44317</v>
      </c>
      <c r="AA6753">
        <v>8863490</v>
      </c>
    </row>
    <row r="6754" spans="1:27">
      <c r="A6754" t="s">
        <v>6948</v>
      </c>
      <c r="B6754" t="s">
        <v>175</v>
      </c>
      <c r="C6754" t="s">
        <v>34</v>
      </c>
      <c r="D6754">
        <v>703</v>
      </c>
      <c r="E6754" s="12">
        <v>40727</v>
      </c>
      <c r="F6754" s="72">
        <f t="shared" si="1134"/>
        <v>2011</v>
      </c>
      <c r="G6754" s="70">
        <f t="shared" si="1135"/>
        <v>16103.911806543385</v>
      </c>
      <c r="H6754" s="70" cm="1">
        <f t="array" ref="H6754">INDEX(magic_bricks_appreciation_pivot!$A$13:$K$20,MATCH(C6754,magic_bricks_appreciation_pivot!$A$13:$A$20,0),1+MATCH(F6754,INDEX(magic_bricks_appreciation_pivot!$B$13:$K$13,0),0))</f>
        <v>0.22839026915113872</v>
      </c>
      <c r="I6754" s="70">
        <f t="shared" ref="I6754:I6760" si="1141">G6754+G6754*H6754</f>
        <v>19781.888558426028</v>
      </c>
      <c r="J6754">
        <v>145</v>
      </c>
      <c r="K6754">
        <v>1</v>
      </c>
      <c r="L6754">
        <v>1</v>
      </c>
      <c r="M6754">
        <v>2</v>
      </c>
      <c r="N6754" t="s">
        <v>193</v>
      </c>
      <c r="O6754" t="s">
        <v>155</v>
      </c>
      <c r="P6754" s="12">
        <v>26492</v>
      </c>
      <c r="Q6754" t="s">
        <v>156</v>
      </c>
      <c r="R6754" t="s">
        <v>170</v>
      </c>
      <c r="S6754" t="s">
        <v>162</v>
      </c>
      <c r="T6754" t="s">
        <v>182</v>
      </c>
      <c r="U6754">
        <v>4.3</v>
      </c>
      <c r="V6754">
        <v>2.2000000000000002</v>
      </c>
      <c r="W6754">
        <v>2.5</v>
      </c>
      <c r="X6754">
        <v>2.92</v>
      </c>
      <c r="Y6754">
        <v>339632</v>
      </c>
      <c r="Z6754">
        <v>101889</v>
      </c>
      <c r="AA6754">
        <v>11321050</v>
      </c>
    </row>
    <row r="6755" spans="1:27">
      <c r="A6755" t="s">
        <v>6949</v>
      </c>
      <c r="B6755" t="s">
        <v>23</v>
      </c>
      <c r="C6755" t="s">
        <v>23</v>
      </c>
      <c r="D6755">
        <v>1034</v>
      </c>
      <c r="E6755" s="12">
        <v>40321</v>
      </c>
      <c r="F6755" s="72">
        <f t="shared" si="1134"/>
        <v>2010</v>
      </c>
      <c r="G6755" s="70">
        <f t="shared" si="1135"/>
        <v>8734.2843326885886</v>
      </c>
      <c r="H6755" s="70" cm="1">
        <f t="array" ref="H6755">INDEX(magic_bricks_appreciation_pivot!$A$13:$K$20,MATCH(C6755,magic_bricks_appreciation_pivot!$A$13:$A$20,0),1+MATCH(F6755,INDEX(magic_bricks_appreciation_pivot!$B$13:$K$13,0),0))</f>
        <v>0.49881786187527283</v>
      </c>
      <c r="I6755" s="70">
        <f t="shared" si="1141"/>
        <v>13091.101368531004</v>
      </c>
      <c r="J6755">
        <v>13</v>
      </c>
      <c r="K6755">
        <v>1</v>
      </c>
      <c r="L6755">
        <v>1</v>
      </c>
      <c r="M6755">
        <v>3</v>
      </c>
      <c r="N6755" t="s">
        <v>176</v>
      </c>
      <c r="O6755" t="s">
        <v>155</v>
      </c>
      <c r="P6755" s="12">
        <v>27911</v>
      </c>
      <c r="Q6755" t="s">
        <v>169</v>
      </c>
      <c r="R6755" t="s">
        <v>157</v>
      </c>
      <c r="S6755" t="s">
        <v>162</v>
      </c>
      <c r="T6755" t="s">
        <v>182</v>
      </c>
      <c r="U6755">
        <v>4</v>
      </c>
      <c r="V6755">
        <v>2.7</v>
      </c>
      <c r="W6755">
        <v>4.7</v>
      </c>
      <c r="X6755">
        <v>3.89</v>
      </c>
      <c r="Y6755">
        <v>289000</v>
      </c>
      <c r="Z6755">
        <v>207719</v>
      </c>
      <c r="AA6755">
        <v>9031250</v>
      </c>
    </row>
    <row r="6756" spans="1:27">
      <c r="A6756" t="s">
        <v>6950</v>
      </c>
      <c r="B6756" t="s">
        <v>75</v>
      </c>
      <c r="C6756" t="s">
        <v>75</v>
      </c>
      <c r="D6756">
        <v>1561</v>
      </c>
      <c r="E6756" s="12">
        <v>41810</v>
      </c>
      <c r="F6756" s="72">
        <f t="shared" si="1134"/>
        <v>2014</v>
      </c>
      <c r="G6756" s="70">
        <f t="shared" si="1135"/>
        <v>7809.3529788597052</v>
      </c>
      <c r="H6756" s="70" cm="1">
        <f t="array" ref="H6756">INDEX(magic_bricks_appreciation_pivot!$A$13:$K$20,MATCH(C6756,magic_bricks_appreciation_pivot!$A$13:$A$20,0),1+MATCH(F6756,INDEX(magic_bricks_appreciation_pivot!$B$13:$K$13,0),0))</f>
        <v>0.20839433870180576</v>
      </c>
      <c r="I6756" s="70">
        <f t="shared" si="1141"/>
        <v>9436.7779285781507</v>
      </c>
      <c r="J6756">
        <v>8</v>
      </c>
      <c r="K6756">
        <v>1</v>
      </c>
      <c r="L6756">
        <v>1</v>
      </c>
      <c r="M6756">
        <v>4</v>
      </c>
      <c r="N6756" t="s">
        <v>176</v>
      </c>
      <c r="O6756" t="s">
        <v>155</v>
      </c>
      <c r="P6756" s="12">
        <v>25385</v>
      </c>
      <c r="Q6756" t="s">
        <v>194</v>
      </c>
      <c r="R6756" t="s">
        <v>170</v>
      </c>
      <c r="S6756" t="s">
        <v>158</v>
      </c>
      <c r="T6756" t="s">
        <v>182</v>
      </c>
      <c r="U6756">
        <v>3.9</v>
      </c>
      <c r="V6756">
        <v>3.4</v>
      </c>
      <c r="W6756">
        <v>3.8</v>
      </c>
      <c r="X6756">
        <v>3.73</v>
      </c>
      <c r="Y6756">
        <v>377902</v>
      </c>
      <c r="Z6756">
        <v>170666</v>
      </c>
      <c r="AA6756">
        <v>12190400</v>
      </c>
    </row>
    <row r="6757" spans="1:27">
      <c r="A6757" t="s">
        <v>6951</v>
      </c>
      <c r="B6757" t="s">
        <v>39</v>
      </c>
      <c r="C6757" t="s">
        <v>39</v>
      </c>
      <c r="D6757">
        <v>1554</v>
      </c>
      <c r="E6757" s="12">
        <v>40810</v>
      </c>
      <c r="F6757" s="72">
        <f t="shared" si="1134"/>
        <v>2011</v>
      </c>
      <c r="G6757" s="70">
        <f t="shared" si="1135"/>
        <v>11661.666666666666</v>
      </c>
      <c r="H6757" s="70" cm="1">
        <f t="array" ref="H6757">INDEX(magic_bricks_appreciation_pivot!$A$13:$K$20,MATCH(C6757,magic_bricks_appreciation_pivot!$A$13:$A$20,0),1+MATCH(F6757,INDEX(magic_bricks_appreciation_pivot!$B$13:$K$13,0),0))</f>
        <v>0.32133594787779113</v>
      </c>
      <c r="I6757" s="70">
        <f t="shared" si="1141"/>
        <v>15408.97937883484</v>
      </c>
      <c r="J6757">
        <v>196</v>
      </c>
      <c r="K6757">
        <v>1</v>
      </c>
      <c r="L6757">
        <v>1</v>
      </c>
      <c r="M6757">
        <v>4</v>
      </c>
      <c r="N6757" t="s">
        <v>193</v>
      </c>
      <c r="O6757" t="s">
        <v>161</v>
      </c>
      <c r="P6757" s="12">
        <v>32050</v>
      </c>
      <c r="Q6757" t="s">
        <v>156</v>
      </c>
      <c r="R6757" t="s">
        <v>170</v>
      </c>
      <c r="S6757" t="s">
        <v>162</v>
      </c>
      <c r="T6757" t="s">
        <v>166</v>
      </c>
      <c r="U6757">
        <v>2.5</v>
      </c>
      <c r="V6757">
        <v>2.2000000000000002</v>
      </c>
      <c r="W6757">
        <v>2.6</v>
      </c>
      <c r="X6757">
        <v>2.4649999999999999</v>
      </c>
      <c r="Y6757">
        <v>525545</v>
      </c>
      <c r="Z6757">
        <v>108733</v>
      </c>
      <c r="AA6757">
        <v>18122230</v>
      </c>
    </row>
    <row r="6758" spans="1:27">
      <c r="A6758" t="s">
        <v>6952</v>
      </c>
      <c r="B6758" t="s">
        <v>56</v>
      </c>
      <c r="C6758" t="s">
        <v>56</v>
      </c>
      <c r="D6758">
        <v>1089</v>
      </c>
      <c r="E6758" s="12">
        <v>40719</v>
      </c>
      <c r="F6758" s="72">
        <f t="shared" si="1134"/>
        <v>2011</v>
      </c>
      <c r="G6758" s="70">
        <f t="shared" si="1135"/>
        <v>6910.4729109274567</v>
      </c>
      <c r="H6758" s="70" cm="1">
        <f t="array" ref="H6758">INDEX(magic_bricks_appreciation_pivot!$A$13:$K$20,MATCH(C6758,magic_bricks_appreciation_pivot!$A$13:$A$20,0),1+MATCH(F6758,INDEX(magic_bricks_appreciation_pivot!$B$13:$K$13,0),0))</f>
        <v>0.33228770983948047</v>
      </c>
      <c r="I6758" s="70">
        <f t="shared" si="1141"/>
        <v>9206.738128407309</v>
      </c>
      <c r="J6758">
        <v>18</v>
      </c>
      <c r="K6758">
        <v>1</v>
      </c>
      <c r="L6758">
        <v>1</v>
      </c>
      <c r="M6758">
        <v>3</v>
      </c>
      <c r="N6758" t="s">
        <v>184</v>
      </c>
      <c r="O6758" t="s">
        <v>155</v>
      </c>
      <c r="P6758" s="12">
        <v>30864</v>
      </c>
      <c r="Q6758" t="s">
        <v>194</v>
      </c>
      <c r="R6758" t="s">
        <v>177</v>
      </c>
      <c r="S6758" t="s">
        <v>178</v>
      </c>
      <c r="T6758" t="s">
        <v>173</v>
      </c>
      <c r="U6758">
        <v>3.2</v>
      </c>
      <c r="V6758">
        <v>4.4000000000000004</v>
      </c>
      <c r="W6758">
        <v>2.6</v>
      </c>
      <c r="X6758">
        <v>3.14</v>
      </c>
      <c r="Y6758">
        <v>293495</v>
      </c>
      <c r="Z6758">
        <v>45153</v>
      </c>
      <c r="AA6758">
        <v>7525505</v>
      </c>
    </row>
    <row r="6759" spans="1:27">
      <c r="A6759" t="s">
        <v>6953</v>
      </c>
      <c r="B6759" t="s">
        <v>175</v>
      </c>
      <c r="C6759" t="s">
        <v>34</v>
      </c>
      <c r="D6759">
        <v>885</v>
      </c>
      <c r="E6759" s="12">
        <v>41465</v>
      </c>
      <c r="F6759" s="72">
        <f t="shared" si="1134"/>
        <v>2013</v>
      </c>
      <c r="G6759" s="70">
        <f t="shared" si="1135"/>
        <v>9298.3050847457635</v>
      </c>
      <c r="H6759" s="70" cm="1">
        <f t="array" ref="H6759">INDEX(magic_bricks_appreciation_pivot!$A$13:$K$20,MATCH(C6759,magic_bricks_appreciation_pivot!$A$13:$A$20,0),1+MATCH(F6759,INDEX(magic_bricks_appreciation_pivot!$B$13:$K$13,0),0))</f>
        <v>0.11656080922135968</v>
      </c>
      <c r="I6759" s="70">
        <f t="shared" si="1141"/>
        <v>10382.123049810813</v>
      </c>
      <c r="J6759">
        <v>106</v>
      </c>
      <c r="K6759">
        <v>1</v>
      </c>
      <c r="L6759">
        <v>1</v>
      </c>
      <c r="M6759">
        <v>3</v>
      </c>
      <c r="N6759" t="s">
        <v>154</v>
      </c>
      <c r="O6759" t="s">
        <v>155</v>
      </c>
      <c r="P6759" s="12">
        <v>28325</v>
      </c>
      <c r="Q6759" t="s">
        <v>194</v>
      </c>
      <c r="R6759" t="s">
        <v>165</v>
      </c>
      <c r="S6759" t="s">
        <v>158</v>
      </c>
      <c r="T6759" t="s">
        <v>166</v>
      </c>
      <c r="U6759">
        <v>3.9</v>
      </c>
      <c r="V6759">
        <v>2.9</v>
      </c>
      <c r="W6759">
        <v>3.8</v>
      </c>
      <c r="X6759">
        <v>3.47</v>
      </c>
      <c r="Y6759">
        <v>222183</v>
      </c>
      <c r="Z6759">
        <v>32916</v>
      </c>
      <c r="AA6759">
        <v>8229000</v>
      </c>
    </row>
    <row r="6760" spans="1:27">
      <c r="A6760" t="s">
        <v>6954</v>
      </c>
      <c r="B6760" t="s">
        <v>201</v>
      </c>
      <c r="C6760" t="s">
        <v>201</v>
      </c>
      <c r="D6760">
        <v>1689</v>
      </c>
      <c r="E6760" s="12">
        <v>40644</v>
      </c>
      <c r="F6760" s="72">
        <f t="shared" si="1134"/>
        <v>2011</v>
      </c>
      <c r="G6760" s="70">
        <f t="shared" si="1135"/>
        <v>5859.609236234458</v>
      </c>
      <c r="H6760" s="70" cm="1">
        <f t="array" ref="H6760">INDEX(magic_bricks_appreciation_pivot!$A$13:$K$20,MATCH(C6760,magic_bricks_appreciation_pivot!$A$13:$A$20,0),1+MATCH(F6760,INDEX(magic_bricks_appreciation_pivot!$B$13:$K$13,0),0))</f>
        <v>0.57884713052310821</v>
      </c>
      <c r="I6760" s="70">
        <f t="shared" si="1141"/>
        <v>9251.4272286154755</v>
      </c>
      <c r="J6760">
        <v>3</v>
      </c>
      <c r="K6760">
        <v>2</v>
      </c>
      <c r="L6760">
        <v>1</v>
      </c>
      <c r="M6760">
        <v>4</v>
      </c>
      <c r="N6760" t="s">
        <v>193</v>
      </c>
      <c r="O6760" t="s">
        <v>161</v>
      </c>
      <c r="P6760" s="12">
        <v>35169</v>
      </c>
      <c r="Q6760" t="s">
        <v>169</v>
      </c>
      <c r="R6760" t="s">
        <v>177</v>
      </c>
      <c r="S6760" t="s">
        <v>162</v>
      </c>
      <c r="T6760" t="s">
        <v>163</v>
      </c>
      <c r="U6760">
        <v>2.1</v>
      </c>
      <c r="V6760">
        <v>4</v>
      </c>
      <c r="W6760">
        <v>5</v>
      </c>
      <c r="X6760">
        <v>3.83</v>
      </c>
      <c r="Y6760">
        <v>405772</v>
      </c>
      <c r="Z6760">
        <v>207834</v>
      </c>
      <c r="AA6760">
        <v>9896880</v>
      </c>
    </row>
    <row r="6761" spans="1:27" hidden="1">
      <c r="A6761" t="s">
        <v>6955</v>
      </c>
      <c r="B6761" t="s">
        <v>23</v>
      </c>
      <c r="C6761" t="s">
        <v>23</v>
      </c>
      <c r="D6761">
        <v>782</v>
      </c>
      <c r="E6761" s="12">
        <v>40047</v>
      </c>
      <c r="F6761" s="72">
        <f t="shared" si="1134"/>
        <v>2009</v>
      </c>
      <c r="G6761" s="70">
        <f t="shared" si="1135"/>
        <v>7660.4859335038363</v>
      </c>
      <c r="H6761" s="70" t="e" cm="1">
        <f t="array" ref="H6761">INDEX(magic_bricks_appreciation_pivot!$A$13:$K$20,MATCH(C6761,magic_bricks_appreciation_pivot!$A$13:$A$20,0),1+MATCH(F6761,INDEX(magic_bricks_appreciation_pivot!$B$13:$K$13,0),0))</f>
        <v>#N/A</v>
      </c>
      <c r="I6761" s="70"/>
      <c r="J6761">
        <v>124</v>
      </c>
      <c r="K6761">
        <v>1</v>
      </c>
      <c r="L6761">
        <v>1</v>
      </c>
      <c r="M6761">
        <v>2</v>
      </c>
      <c r="N6761" t="s">
        <v>184</v>
      </c>
      <c r="O6761" t="s">
        <v>155</v>
      </c>
      <c r="P6761" s="12">
        <v>29097</v>
      </c>
      <c r="Q6761" t="s">
        <v>194</v>
      </c>
      <c r="R6761" t="s">
        <v>157</v>
      </c>
      <c r="S6761" t="s">
        <v>162</v>
      </c>
      <c r="T6761" t="s">
        <v>173</v>
      </c>
      <c r="U6761">
        <v>2.9</v>
      </c>
      <c r="V6761">
        <v>2.2000000000000002</v>
      </c>
      <c r="W6761">
        <v>2.6</v>
      </c>
      <c r="X6761">
        <v>2.57</v>
      </c>
      <c r="Y6761">
        <v>227639</v>
      </c>
      <c r="Z6761">
        <v>107829</v>
      </c>
      <c r="AA6761">
        <v>5990500</v>
      </c>
    </row>
    <row r="6762" spans="1:27">
      <c r="A6762" t="s">
        <v>6956</v>
      </c>
      <c r="B6762" t="s">
        <v>39</v>
      </c>
      <c r="C6762" t="s">
        <v>39</v>
      </c>
      <c r="D6762">
        <v>1837</v>
      </c>
      <c r="E6762" s="12">
        <v>41257</v>
      </c>
      <c r="F6762" s="72">
        <f t="shared" si="1134"/>
        <v>2012</v>
      </c>
      <c r="G6762" s="70">
        <f t="shared" si="1135"/>
        <v>12229.210669569951</v>
      </c>
      <c r="H6762" s="70" cm="1">
        <f t="array" ref="H6762">INDEX(magic_bricks_appreciation_pivot!$A$13:$K$20,MATCH(C6762,magic_bricks_appreciation_pivot!$A$13:$A$20,0),1+MATCH(F6762,INDEX(magic_bricks_appreciation_pivot!$B$13:$K$13,0),0))</f>
        <v>0.34576729802860456</v>
      </c>
      <c r="I6762" s="70">
        <f t="shared" ref="I6762:I6763" si="1142">G6762+G6762*H6762</f>
        <v>16457.671799809737</v>
      </c>
      <c r="J6762">
        <v>66</v>
      </c>
      <c r="K6762">
        <v>2</v>
      </c>
      <c r="L6762">
        <v>1</v>
      </c>
      <c r="M6762">
        <v>5</v>
      </c>
      <c r="N6762" t="s">
        <v>184</v>
      </c>
      <c r="O6762" t="s">
        <v>155</v>
      </c>
      <c r="P6762" s="12">
        <v>25562</v>
      </c>
      <c r="Q6762" t="s">
        <v>156</v>
      </c>
      <c r="R6762" t="s">
        <v>157</v>
      </c>
      <c r="S6762" t="s">
        <v>162</v>
      </c>
      <c r="T6762" t="s">
        <v>182</v>
      </c>
      <c r="U6762">
        <v>2.2999999999999998</v>
      </c>
      <c r="V6762">
        <v>3.5</v>
      </c>
      <c r="W6762">
        <v>4.9000000000000004</v>
      </c>
      <c r="X6762">
        <v>3.64</v>
      </c>
      <c r="Y6762">
        <v>673952</v>
      </c>
      <c r="Z6762">
        <v>314511</v>
      </c>
      <c r="AA6762">
        <v>22465060</v>
      </c>
    </row>
    <row r="6763" spans="1:27">
      <c r="A6763" t="s">
        <v>6957</v>
      </c>
      <c r="B6763" t="s">
        <v>175</v>
      </c>
      <c r="C6763" t="s">
        <v>34</v>
      </c>
      <c r="D6763">
        <v>1121</v>
      </c>
      <c r="E6763" s="12">
        <v>40257</v>
      </c>
      <c r="F6763" s="72">
        <f t="shared" si="1134"/>
        <v>2010</v>
      </c>
      <c r="G6763" s="70">
        <f t="shared" si="1135"/>
        <v>7597.5022301516501</v>
      </c>
      <c r="H6763" s="70" cm="1">
        <f t="array" ref="H6763">INDEX(magic_bricks_appreciation_pivot!$A$13:$K$20,MATCH(C6763,magic_bricks_appreciation_pivot!$A$13:$A$20,0),1+MATCH(F6763,INDEX(magic_bricks_appreciation_pivot!$B$13:$K$13,0),0))</f>
        <v>0.46848170778869208</v>
      </c>
      <c r="I6763" s="70">
        <f t="shared" si="1142"/>
        <v>11156.793049861491</v>
      </c>
      <c r="J6763">
        <v>127</v>
      </c>
      <c r="K6763">
        <v>1</v>
      </c>
      <c r="L6763">
        <v>1</v>
      </c>
      <c r="M6763">
        <v>3</v>
      </c>
      <c r="N6763" t="s">
        <v>154</v>
      </c>
      <c r="O6763" t="s">
        <v>161</v>
      </c>
      <c r="P6763" s="12">
        <v>32957</v>
      </c>
      <c r="Q6763" t="s">
        <v>194</v>
      </c>
      <c r="R6763" t="s">
        <v>165</v>
      </c>
      <c r="S6763" t="s">
        <v>178</v>
      </c>
      <c r="T6763" t="s">
        <v>182</v>
      </c>
      <c r="U6763">
        <v>4</v>
      </c>
      <c r="V6763">
        <v>4.0999999999999996</v>
      </c>
      <c r="W6763">
        <v>4.9000000000000004</v>
      </c>
      <c r="X6763">
        <v>4.3099999999999996</v>
      </c>
      <c r="Y6763">
        <v>281054</v>
      </c>
      <c r="Z6763">
        <v>42584</v>
      </c>
      <c r="AA6763">
        <v>8516800</v>
      </c>
    </row>
    <row r="6764" spans="1:27" hidden="1">
      <c r="A6764" t="s">
        <v>6958</v>
      </c>
      <c r="B6764" t="s">
        <v>201</v>
      </c>
      <c r="C6764" t="s">
        <v>201</v>
      </c>
      <c r="D6764">
        <v>1974</v>
      </c>
      <c r="E6764" s="12">
        <v>39573</v>
      </c>
      <c r="F6764" s="72">
        <f t="shared" si="1134"/>
        <v>2008</v>
      </c>
      <c r="G6764" s="70">
        <f t="shared" si="1135"/>
        <v>8096.5450861195541</v>
      </c>
      <c r="H6764" s="70" t="e" cm="1">
        <f t="array" ref="H6764">INDEX(magic_bricks_appreciation_pivot!$A$13:$K$20,MATCH(C6764,magic_bricks_appreciation_pivot!$A$13:$A$20,0),1+MATCH(F6764,INDEX(magic_bricks_appreciation_pivot!$B$13:$K$13,0),0))</f>
        <v>#N/A</v>
      </c>
      <c r="I6764" s="70"/>
      <c r="J6764">
        <v>199</v>
      </c>
      <c r="K6764">
        <v>3</v>
      </c>
      <c r="L6764">
        <v>2</v>
      </c>
      <c r="M6764">
        <v>5</v>
      </c>
      <c r="N6764" t="s">
        <v>176</v>
      </c>
      <c r="O6764" t="s">
        <v>155</v>
      </c>
      <c r="P6764" s="12">
        <v>36288</v>
      </c>
      <c r="Q6764" t="s">
        <v>156</v>
      </c>
      <c r="R6764" t="s">
        <v>170</v>
      </c>
      <c r="S6764" t="s">
        <v>158</v>
      </c>
      <c r="T6764" t="s">
        <v>163</v>
      </c>
      <c r="U6764">
        <v>3.4</v>
      </c>
      <c r="V6764">
        <v>2.5</v>
      </c>
      <c r="W6764">
        <v>3.8</v>
      </c>
      <c r="X6764">
        <v>3.29</v>
      </c>
      <c r="Y6764">
        <v>751181</v>
      </c>
      <c r="Z6764">
        <v>367599</v>
      </c>
      <c r="AA6764">
        <v>15982580</v>
      </c>
    </row>
    <row r="6765" spans="1:27">
      <c r="A6765" t="s">
        <v>6959</v>
      </c>
      <c r="B6765" t="s">
        <v>175</v>
      </c>
      <c r="C6765" t="s">
        <v>34</v>
      </c>
      <c r="D6765">
        <v>704</v>
      </c>
      <c r="E6765" s="12">
        <v>41262</v>
      </c>
      <c r="F6765" s="72">
        <f t="shared" si="1134"/>
        <v>2012</v>
      </c>
      <c r="G6765" s="70">
        <f t="shared" si="1135"/>
        <v>10194.573863636364</v>
      </c>
      <c r="H6765" s="70" cm="1">
        <f t="array" ref="H6765">INDEX(magic_bricks_appreciation_pivot!$A$13:$K$20,MATCH(C6765,magic_bricks_appreciation_pivot!$A$13:$A$20,0),1+MATCH(F6765,INDEX(magic_bricks_appreciation_pivot!$B$13:$K$13,0),0))</f>
        <v>0.22606337179266398</v>
      </c>
      <c r="I6765" s="70">
        <f t="shared" ref="I6765:I6769" si="1143">G6765+G6765*H6765</f>
        <v>12499.193605239367</v>
      </c>
      <c r="J6765">
        <v>169</v>
      </c>
      <c r="K6765">
        <v>1</v>
      </c>
      <c r="L6765">
        <v>1</v>
      </c>
      <c r="M6765">
        <v>2</v>
      </c>
      <c r="N6765" t="s">
        <v>154</v>
      </c>
      <c r="O6765" t="s">
        <v>161</v>
      </c>
      <c r="P6765" s="12">
        <v>34692</v>
      </c>
      <c r="Q6765" t="s">
        <v>169</v>
      </c>
      <c r="R6765" t="s">
        <v>177</v>
      </c>
      <c r="S6765" t="s">
        <v>158</v>
      </c>
      <c r="T6765" t="s">
        <v>166</v>
      </c>
      <c r="U6765">
        <v>4.7</v>
      </c>
      <c r="V6765">
        <v>2.1</v>
      </c>
      <c r="W6765">
        <v>2.2999999999999998</v>
      </c>
      <c r="X6765">
        <v>2.94</v>
      </c>
      <c r="Y6765">
        <v>229663</v>
      </c>
      <c r="Z6765">
        <v>122009</v>
      </c>
      <c r="AA6765">
        <v>7176980</v>
      </c>
    </row>
    <row r="6766" spans="1:27">
      <c r="A6766" t="s">
        <v>6960</v>
      </c>
      <c r="B6766" t="s">
        <v>23</v>
      </c>
      <c r="C6766" t="s">
        <v>23</v>
      </c>
      <c r="D6766">
        <v>1412</v>
      </c>
      <c r="E6766" s="12">
        <v>40830</v>
      </c>
      <c r="F6766" s="72">
        <f t="shared" si="1134"/>
        <v>2011</v>
      </c>
      <c r="G6766" s="70">
        <f t="shared" si="1135"/>
        <v>6221.1402266288951</v>
      </c>
      <c r="H6766" s="70" cm="1">
        <f t="array" ref="H6766">INDEX(magic_bricks_appreciation_pivot!$A$13:$K$20,MATCH(C6766,magic_bricks_appreciation_pivot!$A$13:$A$20,0),1+MATCH(F6766,INDEX(magic_bricks_appreciation_pivot!$B$13:$K$13,0),0))</f>
        <v>0.30621792098525186</v>
      </c>
      <c r="I6766" s="70">
        <f t="shared" si="1143"/>
        <v>8126.1648529849135</v>
      </c>
      <c r="J6766">
        <v>84</v>
      </c>
      <c r="K6766">
        <v>2</v>
      </c>
      <c r="L6766">
        <v>2</v>
      </c>
      <c r="M6766">
        <v>4</v>
      </c>
      <c r="N6766" t="s">
        <v>176</v>
      </c>
      <c r="O6766" t="s">
        <v>161</v>
      </c>
      <c r="P6766" s="12">
        <v>25865</v>
      </c>
      <c r="Q6766" t="s">
        <v>169</v>
      </c>
      <c r="R6766" t="s">
        <v>177</v>
      </c>
      <c r="S6766" t="s">
        <v>162</v>
      </c>
      <c r="T6766" t="s">
        <v>182</v>
      </c>
      <c r="U6766">
        <v>3.5</v>
      </c>
      <c r="V6766">
        <v>4.5999999999999996</v>
      </c>
      <c r="W6766">
        <v>2</v>
      </c>
      <c r="X6766">
        <v>3.23</v>
      </c>
      <c r="Y6766">
        <v>368939</v>
      </c>
      <c r="Z6766">
        <v>114195</v>
      </c>
      <c r="AA6766">
        <v>8784250</v>
      </c>
    </row>
    <row r="6767" spans="1:27">
      <c r="A6767" t="s">
        <v>6961</v>
      </c>
      <c r="B6767" t="s">
        <v>175</v>
      </c>
      <c r="C6767" t="s">
        <v>34</v>
      </c>
      <c r="D6767">
        <v>1237</v>
      </c>
      <c r="E6767" s="12">
        <v>42035</v>
      </c>
      <c r="F6767" s="72">
        <f t="shared" si="1134"/>
        <v>2015</v>
      </c>
      <c r="G6767" s="70">
        <f t="shared" si="1135"/>
        <v>7786.9361358124497</v>
      </c>
      <c r="H6767" s="70" cm="1">
        <f t="array" ref="H6767">INDEX(magic_bricks_appreciation_pivot!$A$13:$K$20,MATCH(C6767,magic_bricks_appreciation_pivot!$A$13:$A$20,0),1+MATCH(F6767,INDEX(magic_bricks_appreciation_pivot!$B$13:$K$13,0),0))</f>
        <v>-3.6830357142857144E-2</v>
      </c>
      <c r="I6767" s="70">
        <f t="shared" si="1143"/>
        <v>7500.140496881857</v>
      </c>
      <c r="J6767">
        <v>17</v>
      </c>
      <c r="K6767">
        <v>2</v>
      </c>
      <c r="L6767">
        <v>1</v>
      </c>
      <c r="M6767">
        <v>4</v>
      </c>
      <c r="N6767" t="s">
        <v>176</v>
      </c>
      <c r="O6767" t="s">
        <v>161</v>
      </c>
      <c r="P6767" s="12">
        <v>29990</v>
      </c>
      <c r="Q6767" t="s">
        <v>169</v>
      </c>
      <c r="R6767" t="s">
        <v>165</v>
      </c>
      <c r="S6767" t="s">
        <v>162</v>
      </c>
      <c r="T6767" t="s">
        <v>166</v>
      </c>
      <c r="U6767">
        <v>4.7</v>
      </c>
      <c r="V6767">
        <v>2.1</v>
      </c>
      <c r="W6767">
        <v>2.2000000000000002</v>
      </c>
      <c r="X6767">
        <v>2.91</v>
      </c>
      <c r="Y6767">
        <v>317871</v>
      </c>
      <c r="Z6767">
        <v>28897</v>
      </c>
      <c r="AA6767">
        <v>9632440</v>
      </c>
    </row>
    <row r="6768" spans="1:27">
      <c r="A6768" t="s">
        <v>6962</v>
      </c>
      <c r="B6768" t="s">
        <v>201</v>
      </c>
      <c r="C6768" t="s">
        <v>201</v>
      </c>
      <c r="D6768">
        <v>1549</v>
      </c>
      <c r="E6768" s="12">
        <v>40285</v>
      </c>
      <c r="F6768" s="72">
        <f t="shared" si="1134"/>
        <v>2010</v>
      </c>
      <c r="G6768" s="70">
        <f t="shared" si="1135"/>
        <v>8689.4254357650098</v>
      </c>
      <c r="H6768" s="70" cm="1">
        <f t="array" ref="H6768">INDEX(magic_bricks_appreciation_pivot!$A$13:$K$20,MATCH(C6768,magic_bricks_appreciation_pivot!$A$13:$A$20,0),1+MATCH(F6768,INDEX(magic_bricks_appreciation_pivot!$B$13:$K$13,0),0))</f>
        <v>0.62790190260080292</v>
      </c>
      <c r="I6768" s="70">
        <f t="shared" si="1143"/>
        <v>14145.53219938967</v>
      </c>
      <c r="J6768">
        <v>121</v>
      </c>
      <c r="K6768">
        <v>2</v>
      </c>
      <c r="L6768">
        <v>1</v>
      </c>
      <c r="M6768">
        <v>4</v>
      </c>
      <c r="N6768" t="s">
        <v>176</v>
      </c>
      <c r="O6768" t="s">
        <v>161</v>
      </c>
      <c r="P6768" s="12">
        <v>30795</v>
      </c>
      <c r="Q6768" t="s">
        <v>156</v>
      </c>
      <c r="R6768" t="s">
        <v>157</v>
      </c>
      <c r="S6768" t="s">
        <v>162</v>
      </c>
      <c r="T6768" t="s">
        <v>166</v>
      </c>
      <c r="U6768">
        <v>2.7</v>
      </c>
      <c r="V6768">
        <v>4.3</v>
      </c>
      <c r="W6768">
        <v>4.5999999999999996</v>
      </c>
      <c r="X6768">
        <v>3.94</v>
      </c>
      <c r="Y6768">
        <v>659536</v>
      </c>
      <c r="Z6768">
        <v>107679</v>
      </c>
      <c r="AA6768">
        <v>13459920</v>
      </c>
    </row>
    <row r="6769" spans="1:27">
      <c r="A6769" t="s">
        <v>6963</v>
      </c>
      <c r="B6769" t="s">
        <v>175</v>
      </c>
      <c r="C6769" t="s">
        <v>34</v>
      </c>
      <c r="D6769">
        <v>968</v>
      </c>
      <c r="E6769" s="12">
        <v>41292</v>
      </c>
      <c r="F6769" s="72">
        <f t="shared" si="1134"/>
        <v>2013</v>
      </c>
      <c r="G6769" s="70">
        <f t="shared" si="1135"/>
        <v>7793.2851239669426</v>
      </c>
      <c r="H6769" s="70" cm="1">
        <f t="array" ref="H6769">INDEX(magic_bricks_appreciation_pivot!$A$13:$K$20,MATCH(C6769,magic_bricks_appreciation_pivot!$A$13:$A$20,0),1+MATCH(F6769,INDEX(magic_bricks_appreciation_pivot!$B$13:$K$13,0),0))</f>
        <v>0.11656080922135968</v>
      </c>
      <c r="I6769" s="70">
        <f t="shared" si="1143"/>
        <v>8701.6767445093137</v>
      </c>
      <c r="J6769">
        <v>52</v>
      </c>
      <c r="K6769">
        <v>1</v>
      </c>
      <c r="L6769">
        <v>1</v>
      </c>
      <c r="M6769">
        <v>3</v>
      </c>
      <c r="N6769" t="s">
        <v>154</v>
      </c>
      <c r="O6769" t="s">
        <v>161</v>
      </c>
      <c r="P6769" s="12">
        <v>31802</v>
      </c>
      <c r="Q6769" t="s">
        <v>194</v>
      </c>
      <c r="R6769" t="s">
        <v>157</v>
      </c>
      <c r="S6769" t="s">
        <v>178</v>
      </c>
      <c r="T6769" t="s">
        <v>166</v>
      </c>
      <c r="U6769">
        <v>4.2</v>
      </c>
      <c r="V6769">
        <v>4.9000000000000004</v>
      </c>
      <c r="W6769">
        <v>4.9000000000000004</v>
      </c>
      <c r="X6769">
        <v>4.6900000000000004</v>
      </c>
      <c r="Y6769">
        <v>211229</v>
      </c>
      <c r="Z6769">
        <v>52807</v>
      </c>
      <c r="AA6769">
        <v>7543900</v>
      </c>
    </row>
    <row r="6770" spans="1:27" hidden="1">
      <c r="A6770" t="s">
        <v>6964</v>
      </c>
      <c r="B6770" t="s">
        <v>51</v>
      </c>
      <c r="C6770" t="s">
        <v>51</v>
      </c>
      <c r="D6770">
        <v>1500</v>
      </c>
      <c r="E6770" s="12">
        <v>40003</v>
      </c>
      <c r="F6770" s="72">
        <f t="shared" si="1134"/>
        <v>2009</v>
      </c>
      <c r="G6770" s="70">
        <f t="shared" si="1135"/>
        <v>6114.18</v>
      </c>
      <c r="H6770" s="70" t="e" cm="1">
        <f t="array" ref="H6770">INDEX(magic_bricks_appreciation_pivot!$A$13:$K$20,MATCH(C6770,magic_bricks_appreciation_pivot!$A$13:$A$20,0),1+MATCH(F6770,INDEX(magic_bricks_appreciation_pivot!$B$13:$K$13,0),0))</f>
        <v>#N/A</v>
      </c>
      <c r="I6770" s="70"/>
      <c r="J6770">
        <v>191</v>
      </c>
      <c r="K6770">
        <v>2</v>
      </c>
      <c r="L6770">
        <v>1</v>
      </c>
      <c r="M6770">
        <v>4</v>
      </c>
      <c r="N6770" t="s">
        <v>184</v>
      </c>
      <c r="O6770" t="s">
        <v>155</v>
      </c>
      <c r="P6770" s="12">
        <v>28688</v>
      </c>
      <c r="Q6770" t="s">
        <v>194</v>
      </c>
      <c r="R6770" t="s">
        <v>177</v>
      </c>
      <c r="S6770" t="s">
        <v>162</v>
      </c>
      <c r="T6770" t="s">
        <v>171</v>
      </c>
      <c r="U6770">
        <v>2</v>
      </c>
      <c r="V6770">
        <v>3.7</v>
      </c>
      <c r="W6770">
        <v>2.5</v>
      </c>
      <c r="X6770">
        <v>2.92</v>
      </c>
      <c r="Y6770">
        <v>311823</v>
      </c>
      <c r="Z6770">
        <v>91713</v>
      </c>
      <c r="AA6770">
        <v>9171270</v>
      </c>
    </row>
    <row r="6771" spans="1:27" hidden="1">
      <c r="A6771" t="s">
        <v>6965</v>
      </c>
      <c r="B6771" t="s">
        <v>201</v>
      </c>
      <c r="C6771" t="s">
        <v>201</v>
      </c>
      <c r="D6771">
        <v>1784</v>
      </c>
      <c r="E6771" s="12">
        <v>39696</v>
      </c>
      <c r="F6771" s="72">
        <f t="shared" si="1134"/>
        <v>2008</v>
      </c>
      <c r="G6771" s="70">
        <f t="shared" si="1135"/>
        <v>8794.0246636771299</v>
      </c>
      <c r="H6771" s="70" t="e" cm="1">
        <f t="array" ref="H6771">INDEX(magic_bricks_appreciation_pivot!$A$13:$K$20,MATCH(C6771,magic_bricks_appreciation_pivot!$A$13:$A$20,0),1+MATCH(F6771,INDEX(magic_bricks_appreciation_pivot!$B$13:$K$13,0),0))</f>
        <v>#N/A</v>
      </c>
      <c r="I6771" s="70"/>
      <c r="J6771">
        <v>162</v>
      </c>
      <c r="K6771">
        <v>3</v>
      </c>
      <c r="L6771">
        <v>2</v>
      </c>
      <c r="M6771">
        <v>5</v>
      </c>
      <c r="N6771" t="s">
        <v>176</v>
      </c>
      <c r="O6771" t="s">
        <v>155</v>
      </c>
      <c r="P6771" s="12">
        <v>37141</v>
      </c>
      <c r="Q6771" t="s">
        <v>156</v>
      </c>
      <c r="R6771" t="s">
        <v>157</v>
      </c>
      <c r="S6771" t="s">
        <v>158</v>
      </c>
      <c r="T6771" t="s">
        <v>166</v>
      </c>
      <c r="U6771">
        <v>3.1</v>
      </c>
      <c r="V6771">
        <v>2.1</v>
      </c>
      <c r="W6771">
        <v>4.5</v>
      </c>
      <c r="X6771">
        <v>3.36</v>
      </c>
      <c r="Y6771">
        <v>549099</v>
      </c>
      <c r="Z6771">
        <v>125508</v>
      </c>
      <c r="AA6771">
        <v>15688540</v>
      </c>
    </row>
    <row r="6772" spans="1:27">
      <c r="A6772" t="s">
        <v>6966</v>
      </c>
      <c r="B6772" t="s">
        <v>39</v>
      </c>
      <c r="C6772" t="s">
        <v>39</v>
      </c>
      <c r="D6772">
        <v>1952</v>
      </c>
      <c r="E6772" s="12">
        <v>40437</v>
      </c>
      <c r="F6772" s="72">
        <f t="shared" si="1134"/>
        <v>2010</v>
      </c>
      <c r="G6772" s="70">
        <f t="shared" si="1135"/>
        <v>11112.136270491803</v>
      </c>
      <c r="H6772" s="70" cm="1">
        <f t="array" ref="H6772">INDEX(magic_bricks_appreciation_pivot!$A$13:$K$20,MATCH(C6772,magic_bricks_appreciation_pivot!$A$13:$A$20,0),1+MATCH(F6772,INDEX(magic_bricks_appreciation_pivot!$B$13:$K$13,0),0))</f>
        <v>0.44211253020365898</v>
      </c>
      <c r="I6772" s="70">
        <f t="shared" ref="I6772:I6774" si="1144">G6772+G6772*H6772</f>
        <v>16024.950953006784</v>
      </c>
      <c r="J6772">
        <v>163</v>
      </c>
      <c r="K6772">
        <v>2</v>
      </c>
      <c r="L6772">
        <v>1</v>
      </c>
      <c r="M6772">
        <v>5</v>
      </c>
      <c r="N6772" t="s">
        <v>184</v>
      </c>
      <c r="O6772" t="s">
        <v>155</v>
      </c>
      <c r="P6772" s="12">
        <v>36057</v>
      </c>
      <c r="Q6772" t="s">
        <v>156</v>
      </c>
      <c r="R6772" t="s">
        <v>157</v>
      </c>
      <c r="S6772" t="s">
        <v>178</v>
      </c>
      <c r="T6772" t="s">
        <v>163</v>
      </c>
      <c r="U6772">
        <v>4.5999999999999996</v>
      </c>
      <c r="V6772">
        <v>2.5</v>
      </c>
      <c r="W6772">
        <v>4</v>
      </c>
      <c r="X6772">
        <v>3.835</v>
      </c>
      <c r="Y6772">
        <v>629036</v>
      </c>
      <c r="Z6772">
        <v>238600</v>
      </c>
      <c r="AA6772">
        <v>21690890</v>
      </c>
    </row>
    <row r="6773" spans="1:27">
      <c r="A6773" t="s">
        <v>6967</v>
      </c>
      <c r="B6773" t="s">
        <v>56</v>
      </c>
      <c r="C6773" t="s">
        <v>56</v>
      </c>
      <c r="D6773">
        <v>1135</v>
      </c>
      <c r="E6773" s="12">
        <v>40742</v>
      </c>
      <c r="F6773" s="72">
        <f t="shared" si="1134"/>
        <v>2011</v>
      </c>
      <c r="G6773" s="70">
        <f t="shared" si="1135"/>
        <v>6862.7092511013216</v>
      </c>
      <c r="H6773" s="70" cm="1">
        <f t="array" ref="H6773">INDEX(magic_bricks_appreciation_pivot!$A$13:$K$20,MATCH(C6773,magic_bricks_appreciation_pivot!$A$13:$A$20,0),1+MATCH(F6773,INDEX(magic_bricks_appreciation_pivot!$B$13:$K$13,0),0))</f>
        <v>0.33228770983948047</v>
      </c>
      <c r="I6773" s="70">
        <f t="shared" si="1144"/>
        <v>9143.1031914439955</v>
      </c>
      <c r="J6773">
        <v>174</v>
      </c>
      <c r="K6773">
        <v>1</v>
      </c>
      <c r="L6773">
        <v>1</v>
      </c>
      <c r="M6773">
        <v>3</v>
      </c>
      <c r="N6773" t="s">
        <v>184</v>
      </c>
      <c r="O6773" t="s">
        <v>155</v>
      </c>
      <c r="P6773" s="12">
        <v>31617</v>
      </c>
      <c r="Q6773" t="s">
        <v>169</v>
      </c>
      <c r="R6773" t="s">
        <v>177</v>
      </c>
      <c r="S6773" t="s">
        <v>178</v>
      </c>
      <c r="T6773" t="s">
        <v>159</v>
      </c>
      <c r="U6773">
        <v>2.4</v>
      </c>
      <c r="V6773">
        <v>2.2999999999999998</v>
      </c>
      <c r="W6773">
        <v>3.7</v>
      </c>
      <c r="X6773">
        <v>3.03</v>
      </c>
      <c r="Y6773">
        <v>311567</v>
      </c>
      <c r="Z6773">
        <v>85681</v>
      </c>
      <c r="AA6773">
        <v>7789175</v>
      </c>
    </row>
    <row r="6774" spans="1:27">
      <c r="A6774" t="s">
        <v>6968</v>
      </c>
      <c r="B6774" t="s">
        <v>75</v>
      </c>
      <c r="C6774" t="s">
        <v>75</v>
      </c>
      <c r="D6774">
        <v>1973</v>
      </c>
      <c r="E6774" s="12">
        <v>41227</v>
      </c>
      <c r="F6774" s="72">
        <f t="shared" si="1134"/>
        <v>2012</v>
      </c>
      <c r="G6774" s="70">
        <f t="shared" si="1135"/>
        <v>6900.2331474911307</v>
      </c>
      <c r="H6774" s="70" cm="1">
        <f t="array" ref="H6774">INDEX(magic_bricks_appreciation_pivot!$A$13:$K$20,MATCH(C6774,magic_bricks_appreciation_pivot!$A$13:$A$20,0),1+MATCH(F6774,INDEX(magic_bricks_appreciation_pivot!$B$13:$K$13,0),0))</f>
        <v>0.4595405666106962</v>
      </c>
      <c r="I6774" s="70">
        <f t="shared" si="1144"/>
        <v>10071.170197835112</v>
      </c>
      <c r="J6774">
        <v>80</v>
      </c>
      <c r="K6774">
        <v>2</v>
      </c>
      <c r="L6774">
        <v>1</v>
      </c>
      <c r="M6774">
        <v>5</v>
      </c>
      <c r="N6774" t="s">
        <v>193</v>
      </c>
      <c r="O6774" t="s">
        <v>155</v>
      </c>
      <c r="P6774" s="12">
        <v>31007</v>
      </c>
      <c r="Q6774" t="s">
        <v>194</v>
      </c>
      <c r="R6774" t="s">
        <v>157</v>
      </c>
      <c r="S6774" t="s">
        <v>178</v>
      </c>
      <c r="T6774" t="s">
        <v>166</v>
      </c>
      <c r="U6774">
        <v>2.9</v>
      </c>
      <c r="V6774">
        <v>4</v>
      </c>
      <c r="W6774">
        <v>3.4</v>
      </c>
      <c r="X6774">
        <v>3.4</v>
      </c>
      <c r="Y6774">
        <v>517338</v>
      </c>
      <c r="Z6774">
        <v>68071</v>
      </c>
      <c r="AA6774">
        <v>13614160</v>
      </c>
    </row>
    <row r="6775" spans="1:27" hidden="1">
      <c r="A6775" t="s">
        <v>6969</v>
      </c>
      <c r="B6775" t="s">
        <v>175</v>
      </c>
      <c r="C6775" t="s">
        <v>34</v>
      </c>
      <c r="D6775">
        <v>982</v>
      </c>
      <c r="E6775" s="12">
        <v>40150</v>
      </c>
      <c r="F6775" s="72">
        <f t="shared" si="1134"/>
        <v>2009</v>
      </c>
      <c r="G6775" s="70">
        <f t="shared" si="1135"/>
        <v>7868.4826883910391</v>
      </c>
      <c r="H6775" s="70" t="e" cm="1">
        <f t="array" ref="H6775">INDEX(magic_bricks_appreciation_pivot!$A$13:$K$20,MATCH(C6775,magic_bricks_appreciation_pivot!$A$13:$A$20,0),1+MATCH(F6775,INDEX(magic_bricks_appreciation_pivot!$B$13:$K$13,0),0))</f>
        <v>#N/A</v>
      </c>
      <c r="I6775" s="70"/>
      <c r="J6775">
        <v>193</v>
      </c>
      <c r="K6775">
        <v>1</v>
      </c>
      <c r="L6775">
        <v>1</v>
      </c>
      <c r="M6775">
        <v>3</v>
      </c>
      <c r="N6775" t="s">
        <v>154</v>
      </c>
      <c r="O6775" t="s">
        <v>161</v>
      </c>
      <c r="P6775" s="12">
        <v>31755</v>
      </c>
      <c r="Q6775" t="s">
        <v>194</v>
      </c>
      <c r="R6775" t="s">
        <v>165</v>
      </c>
      <c r="S6775" t="s">
        <v>162</v>
      </c>
      <c r="T6775" t="s">
        <v>163</v>
      </c>
      <c r="U6775">
        <v>2.9</v>
      </c>
      <c r="V6775">
        <v>4.2</v>
      </c>
      <c r="W6775">
        <v>3.3</v>
      </c>
      <c r="X6775">
        <v>3.54</v>
      </c>
      <c r="Y6775">
        <v>247259</v>
      </c>
      <c r="Z6775">
        <v>131356</v>
      </c>
      <c r="AA6775">
        <v>7726850</v>
      </c>
    </row>
    <row r="6776" spans="1:27" hidden="1">
      <c r="A6776" t="s">
        <v>6970</v>
      </c>
      <c r="B6776" t="s">
        <v>201</v>
      </c>
      <c r="C6776" t="s">
        <v>201</v>
      </c>
      <c r="D6776">
        <v>2178</v>
      </c>
      <c r="E6776" s="12">
        <v>40038</v>
      </c>
      <c r="F6776" s="72">
        <f t="shared" si="1134"/>
        <v>2009</v>
      </c>
      <c r="G6776" s="70">
        <f t="shared" si="1135"/>
        <v>7714.8760330578516</v>
      </c>
      <c r="H6776" s="70" t="e" cm="1">
        <f t="array" ref="H6776">INDEX(magic_bricks_appreciation_pivot!$A$13:$K$20,MATCH(C6776,magic_bricks_appreciation_pivot!$A$13:$A$20,0),1+MATCH(F6776,INDEX(magic_bricks_appreciation_pivot!$B$13:$K$13,0),0))</f>
        <v>#N/A</v>
      </c>
      <c r="I6776" s="70"/>
      <c r="J6776">
        <v>188</v>
      </c>
      <c r="K6776">
        <v>3</v>
      </c>
      <c r="L6776">
        <v>2</v>
      </c>
      <c r="M6776">
        <v>5</v>
      </c>
      <c r="N6776" t="s">
        <v>193</v>
      </c>
      <c r="O6776" t="s">
        <v>161</v>
      </c>
      <c r="P6776" s="12">
        <v>36388</v>
      </c>
      <c r="Q6776" t="s">
        <v>156</v>
      </c>
      <c r="R6776" t="s">
        <v>177</v>
      </c>
      <c r="S6776" t="s">
        <v>162</v>
      </c>
      <c r="T6776" t="s">
        <v>163</v>
      </c>
      <c r="U6776">
        <v>3.3</v>
      </c>
      <c r="V6776">
        <v>4.5</v>
      </c>
      <c r="W6776">
        <v>2.2999999999999998</v>
      </c>
      <c r="X6776">
        <v>3.26</v>
      </c>
      <c r="Y6776">
        <v>756135</v>
      </c>
      <c r="Z6776">
        <v>386469</v>
      </c>
      <c r="AA6776">
        <v>16803000</v>
      </c>
    </row>
    <row r="6777" spans="1:27" hidden="1">
      <c r="A6777" t="s">
        <v>6971</v>
      </c>
      <c r="B6777" t="s">
        <v>39</v>
      </c>
      <c r="C6777" t="s">
        <v>39</v>
      </c>
      <c r="D6777">
        <v>1793</v>
      </c>
      <c r="E6777" s="12">
        <v>39158</v>
      </c>
      <c r="F6777" s="72">
        <f t="shared" si="1134"/>
        <v>2007</v>
      </c>
      <c r="G6777" s="70">
        <f t="shared" si="1135"/>
        <v>7471.1266034578921</v>
      </c>
      <c r="H6777" s="70" t="e" cm="1">
        <f t="array" ref="H6777">INDEX(magic_bricks_appreciation_pivot!$A$13:$K$20,MATCH(C6777,magic_bricks_appreciation_pivot!$A$13:$A$20,0),1+MATCH(F6777,INDEX(magic_bricks_appreciation_pivot!$B$13:$K$13,0),0))</f>
        <v>#N/A</v>
      </c>
      <c r="I6777" s="70"/>
      <c r="J6777">
        <v>123</v>
      </c>
      <c r="K6777">
        <v>1</v>
      </c>
      <c r="L6777">
        <v>1</v>
      </c>
      <c r="M6777">
        <v>4</v>
      </c>
      <c r="N6777" t="s">
        <v>154</v>
      </c>
      <c r="O6777" t="s">
        <v>161</v>
      </c>
      <c r="P6777" s="12">
        <v>31128</v>
      </c>
      <c r="Q6777" t="s">
        <v>169</v>
      </c>
      <c r="R6777" t="s">
        <v>170</v>
      </c>
      <c r="S6777" t="s">
        <v>158</v>
      </c>
      <c r="T6777" t="s">
        <v>166</v>
      </c>
      <c r="U6777">
        <v>5</v>
      </c>
      <c r="V6777">
        <v>4.8</v>
      </c>
      <c r="W6777">
        <v>2.4</v>
      </c>
      <c r="X6777">
        <v>3.91</v>
      </c>
      <c r="Y6777">
        <v>468851</v>
      </c>
      <c r="Z6777">
        <v>93770</v>
      </c>
      <c r="AA6777">
        <v>13395730</v>
      </c>
    </row>
    <row r="6778" spans="1:27" hidden="1">
      <c r="A6778" t="s">
        <v>6972</v>
      </c>
      <c r="B6778" t="s">
        <v>51</v>
      </c>
      <c r="C6778" t="s">
        <v>51</v>
      </c>
      <c r="D6778">
        <v>1769</v>
      </c>
      <c r="E6778" s="12">
        <v>39961</v>
      </c>
      <c r="F6778" s="72">
        <f t="shared" si="1134"/>
        <v>2009</v>
      </c>
      <c r="G6778" s="70">
        <f t="shared" si="1135"/>
        <v>3904.1379310344828</v>
      </c>
      <c r="H6778" s="70" t="e" cm="1">
        <f t="array" ref="H6778">INDEX(magic_bricks_appreciation_pivot!$A$13:$K$20,MATCH(C6778,magic_bricks_appreciation_pivot!$A$13:$A$20,0),1+MATCH(F6778,INDEX(magic_bricks_appreciation_pivot!$B$13:$K$13,0),0))</f>
        <v>#N/A</v>
      </c>
      <c r="I6778" s="70"/>
      <c r="J6778">
        <v>162</v>
      </c>
      <c r="K6778">
        <v>2</v>
      </c>
      <c r="L6778">
        <v>1</v>
      </c>
      <c r="M6778">
        <v>4</v>
      </c>
      <c r="N6778" t="s">
        <v>154</v>
      </c>
      <c r="O6778" t="s">
        <v>161</v>
      </c>
      <c r="P6778" s="12">
        <v>34121</v>
      </c>
      <c r="Q6778" t="s">
        <v>194</v>
      </c>
      <c r="R6778" t="s">
        <v>170</v>
      </c>
      <c r="S6778" t="s">
        <v>178</v>
      </c>
      <c r="T6778" t="s">
        <v>159</v>
      </c>
      <c r="U6778">
        <v>4.5999999999999996</v>
      </c>
      <c r="V6778">
        <v>4.4000000000000004</v>
      </c>
      <c r="W6778">
        <v>4.5999999999999996</v>
      </c>
      <c r="X6778">
        <v>4.51</v>
      </c>
      <c r="Y6778">
        <v>255538</v>
      </c>
      <c r="Z6778">
        <v>69064</v>
      </c>
      <c r="AA6778">
        <v>6906420</v>
      </c>
    </row>
    <row r="6779" spans="1:27">
      <c r="A6779" t="s">
        <v>6973</v>
      </c>
      <c r="B6779" t="s">
        <v>175</v>
      </c>
      <c r="C6779" t="s">
        <v>34</v>
      </c>
      <c r="D6779">
        <v>918</v>
      </c>
      <c r="E6779" s="12">
        <v>41013</v>
      </c>
      <c r="F6779" s="72">
        <f t="shared" si="1134"/>
        <v>2012</v>
      </c>
      <c r="G6779" s="70">
        <f t="shared" si="1135"/>
        <v>9234.6514161220039</v>
      </c>
      <c r="H6779" s="70" cm="1">
        <f t="array" ref="H6779">INDEX(magic_bricks_appreciation_pivot!$A$13:$K$20,MATCH(C6779,magic_bricks_appreciation_pivot!$A$13:$A$20,0),1+MATCH(F6779,INDEX(magic_bricks_appreciation_pivot!$B$13:$K$13,0),0))</f>
        <v>0.22606337179266398</v>
      </c>
      <c r="I6779" s="70">
        <f>G6779+G6779*H6779</f>
        <v>11322.267852580444</v>
      </c>
      <c r="J6779">
        <v>7</v>
      </c>
      <c r="K6779">
        <v>1</v>
      </c>
      <c r="L6779">
        <v>1</v>
      </c>
      <c r="M6779">
        <v>3</v>
      </c>
      <c r="N6779" t="s">
        <v>176</v>
      </c>
      <c r="O6779" t="s">
        <v>155</v>
      </c>
      <c r="P6779" s="12">
        <v>36268</v>
      </c>
      <c r="Q6779" t="s">
        <v>169</v>
      </c>
      <c r="R6779" t="s">
        <v>165</v>
      </c>
      <c r="S6779" t="s">
        <v>158</v>
      </c>
      <c r="T6779" t="s">
        <v>163</v>
      </c>
      <c r="U6779">
        <v>2.2000000000000002</v>
      </c>
      <c r="V6779">
        <v>4.7</v>
      </c>
      <c r="W6779">
        <v>4.2</v>
      </c>
      <c r="X6779">
        <v>3.8</v>
      </c>
      <c r="Y6779">
        <v>228890</v>
      </c>
      <c r="Z6779">
        <v>76297</v>
      </c>
      <c r="AA6779">
        <v>8477410</v>
      </c>
    </row>
    <row r="6780" spans="1:27" hidden="1">
      <c r="A6780" t="s">
        <v>6974</v>
      </c>
      <c r="B6780" t="s">
        <v>75</v>
      </c>
      <c r="D6780">
        <v>1914</v>
      </c>
      <c r="E6780" s="12">
        <v>39118</v>
      </c>
      <c r="F6780" s="72">
        <f t="shared" si="1134"/>
        <v>2007</v>
      </c>
      <c r="G6780" s="70">
        <f t="shared" si="1135"/>
        <v>7553.2288401253918</v>
      </c>
      <c r="H6780" s="70" t="e" cm="1">
        <f t="array" ref="H6780">INDEX(magic_bricks_appreciation_pivot!$A$13:$K$20,MATCH(C6780,magic_bricks_appreciation_pivot!$A$13:$A$20,0),1+MATCH(F6780,INDEX(magic_bricks_appreciation_pivot!$B$13:$K$13,0),0))</f>
        <v>#N/A</v>
      </c>
      <c r="I6780" s="70"/>
      <c r="J6780">
        <v>136</v>
      </c>
      <c r="K6780">
        <v>2</v>
      </c>
      <c r="L6780">
        <v>1</v>
      </c>
      <c r="M6780">
        <v>5</v>
      </c>
      <c r="N6780" t="s">
        <v>168</v>
      </c>
      <c r="O6780" t="s">
        <v>161</v>
      </c>
      <c r="P6780" s="12">
        <v>36198</v>
      </c>
      <c r="Q6780" t="s">
        <v>169</v>
      </c>
      <c r="R6780" t="s">
        <v>157</v>
      </c>
      <c r="S6780" t="s">
        <v>178</v>
      </c>
      <c r="T6780" t="s">
        <v>182</v>
      </c>
      <c r="U6780">
        <v>3.9</v>
      </c>
      <c r="V6780">
        <v>5</v>
      </c>
      <c r="W6780">
        <v>4.2</v>
      </c>
      <c r="X6780">
        <v>4.3099999999999996</v>
      </c>
      <c r="Y6780">
        <v>419250</v>
      </c>
      <c r="Z6780">
        <v>144569</v>
      </c>
      <c r="AA6780">
        <v>14456880</v>
      </c>
    </row>
    <row r="6781" spans="1:27">
      <c r="A6781" t="s">
        <v>6975</v>
      </c>
      <c r="B6781" t="s">
        <v>23</v>
      </c>
      <c r="C6781" t="s">
        <v>23</v>
      </c>
      <c r="D6781">
        <v>824</v>
      </c>
      <c r="E6781" s="12">
        <v>40193</v>
      </c>
      <c r="F6781" s="72">
        <f t="shared" si="1134"/>
        <v>2010</v>
      </c>
      <c r="G6781" s="70">
        <f t="shared" si="1135"/>
        <v>8096.480582524272</v>
      </c>
      <c r="H6781" s="70" cm="1">
        <f t="array" ref="H6781">INDEX(magic_bricks_appreciation_pivot!$A$13:$K$20,MATCH(C6781,magic_bricks_appreciation_pivot!$A$13:$A$20,0),1+MATCH(F6781,INDEX(magic_bricks_appreciation_pivot!$B$13:$K$13,0),0))</f>
        <v>0.49881786187527283</v>
      </c>
      <c r="I6781" s="70">
        <f>G6781+G6781*H6781</f>
        <v>12135.149715413692</v>
      </c>
      <c r="J6781">
        <v>88</v>
      </c>
      <c r="K6781">
        <v>1</v>
      </c>
      <c r="L6781">
        <v>1</v>
      </c>
      <c r="M6781">
        <v>2</v>
      </c>
      <c r="N6781" t="s">
        <v>184</v>
      </c>
      <c r="O6781" t="s">
        <v>155</v>
      </c>
      <c r="P6781" s="12">
        <v>30703</v>
      </c>
      <c r="Q6781" t="s">
        <v>194</v>
      </c>
      <c r="R6781" t="s">
        <v>165</v>
      </c>
      <c r="S6781" t="s">
        <v>158</v>
      </c>
      <c r="T6781" t="s">
        <v>163</v>
      </c>
      <c r="U6781">
        <v>3.2</v>
      </c>
      <c r="V6781">
        <v>3.8</v>
      </c>
      <c r="W6781">
        <v>5</v>
      </c>
      <c r="X6781">
        <v>4.0999999999999996</v>
      </c>
      <c r="Y6781">
        <v>260189</v>
      </c>
      <c r="Z6781">
        <v>100073</v>
      </c>
      <c r="AA6781">
        <v>6671500</v>
      </c>
    </row>
    <row r="6782" spans="1:27" hidden="1">
      <c r="A6782" t="s">
        <v>6976</v>
      </c>
      <c r="B6782" t="s">
        <v>175</v>
      </c>
      <c r="C6782" t="s">
        <v>34</v>
      </c>
      <c r="D6782">
        <v>1249</v>
      </c>
      <c r="E6782" s="12">
        <v>39795</v>
      </c>
      <c r="F6782" s="72">
        <f t="shared" si="1134"/>
        <v>2008</v>
      </c>
      <c r="G6782" s="70">
        <f t="shared" si="1135"/>
        <v>7873.0024019215371</v>
      </c>
      <c r="H6782" s="70" t="e" cm="1">
        <f t="array" ref="H6782">INDEX(magic_bricks_appreciation_pivot!$A$13:$K$20,MATCH(C6782,magic_bricks_appreciation_pivot!$A$13:$A$20,0),1+MATCH(F6782,INDEX(magic_bricks_appreciation_pivot!$B$13:$K$13,0),0))</f>
        <v>#N/A</v>
      </c>
      <c r="I6782" s="70"/>
      <c r="J6782">
        <v>100</v>
      </c>
      <c r="K6782">
        <v>2</v>
      </c>
      <c r="L6782">
        <v>1</v>
      </c>
      <c r="M6782">
        <v>4</v>
      </c>
      <c r="N6782" t="s">
        <v>193</v>
      </c>
      <c r="O6782" t="s">
        <v>161</v>
      </c>
      <c r="P6782" s="12">
        <v>28480</v>
      </c>
      <c r="Q6782" t="s">
        <v>169</v>
      </c>
      <c r="R6782" t="s">
        <v>157</v>
      </c>
      <c r="S6782" t="s">
        <v>158</v>
      </c>
      <c r="T6782" t="s">
        <v>166</v>
      </c>
      <c r="U6782">
        <v>3.6</v>
      </c>
      <c r="V6782">
        <v>4.3</v>
      </c>
      <c r="W6782">
        <v>2</v>
      </c>
      <c r="X6782">
        <v>3.4</v>
      </c>
      <c r="Y6782">
        <v>324502</v>
      </c>
      <c r="Z6782">
        <v>59000</v>
      </c>
      <c r="AA6782">
        <v>9833380</v>
      </c>
    </row>
    <row r="6783" spans="1:27">
      <c r="A6783" t="s">
        <v>6977</v>
      </c>
      <c r="B6783" t="s">
        <v>201</v>
      </c>
      <c r="C6783" t="s">
        <v>201</v>
      </c>
      <c r="D6783">
        <v>1755</v>
      </c>
      <c r="E6783" s="12">
        <v>40282</v>
      </c>
      <c r="F6783" s="72">
        <f t="shared" si="1134"/>
        <v>2010</v>
      </c>
      <c r="G6783" s="70">
        <f t="shared" si="1135"/>
        <v>5490.3703703703704</v>
      </c>
      <c r="H6783" s="70" cm="1">
        <f t="array" ref="H6783">INDEX(magic_bricks_appreciation_pivot!$A$13:$K$20,MATCH(C6783,magic_bricks_appreciation_pivot!$A$13:$A$20,0),1+MATCH(F6783,INDEX(magic_bricks_appreciation_pivot!$B$13:$K$13,0),0))</f>
        <v>0.62790190260080292</v>
      </c>
      <c r="I6783" s="70">
        <f t="shared" ref="I6783:I6785" si="1145">G6783+G6783*H6783</f>
        <v>8937.7843719090015</v>
      </c>
      <c r="J6783">
        <v>117</v>
      </c>
      <c r="K6783">
        <v>2</v>
      </c>
      <c r="L6783">
        <v>1</v>
      </c>
      <c r="M6783">
        <v>4</v>
      </c>
      <c r="N6783" t="s">
        <v>168</v>
      </c>
      <c r="O6783" t="s">
        <v>161</v>
      </c>
      <c r="P6783" s="12">
        <v>29332</v>
      </c>
      <c r="Q6783" t="s">
        <v>194</v>
      </c>
      <c r="R6783" t="s">
        <v>170</v>
      </c>
      <c r="S6783" t="s">
        <v>162</v>
      </c>
      <c r="T6783" t="s">
        <v>166</v>
      </c>
      <c r="U6783">
        <v>3.7</v>
      </c>
      <c r="V6783">
        <v>4.0999999999999996</v>
      </c>
      <c r="W6783">
        <v>3.2</v>
      </c>
      <c r="X6783">
        <v>3.62</v>
      </c>
      <c r="Y6783">
        <v>337246</v>
      </c>
      <c r="Z6783">
        <v>96356</v>
      </c>
      <c r="AA6783">
        <v>9635600</v>
      </c>
    </row>
    <row r="6784" spans="1:27">
      <c r="A6784" t="s">
        <v>6978</v>
      </c>
      <c r="B6784" t="s">
        <v>51</v>
      </c>
      <c r="C6784" t="s">
        <v>51</v>
      </c>
      <c r="D6784">
        <v>1693</v>
      </c>
      <c r="E6784" s="12">
        <v>40338</v>
      </c>
      <c r="F6784" s="72">
        <f t="shared" si="1134"/>
        <v>2010</v>
      </c>
      <c r="G6784" s="70">
        <f t="shared" si="1135"/>
        <v>8816.1252215002951</v>
      </c>
      <c r="H6784" s="70" cm="1">
        <f t="array" ref="H6784">INDEX(magic_bricks_appreciation_pivot!$A$13:$K$20,MATCH(C6784,magic_bricks_appreciation_pivot!$A$13:$A$20,0),1+MATCH(F6784,INDEX(magic_bricks_appreciation_pivot!$B$13:$K$13,0),0))</f>
        <v>0.55311029796131728</v>
      </c>
      <c r="I6784" s="70">
        <f t="shared" si="1145"/>
        <v>13692.414869628607</v>
      </c>
      <c r="J6784">
        <v>163</v>
      </c>
      <c r="K6784">
        <v>2</v>
      </c>
      <c r="L6784">
        <v>1</v>
      </c>
      <c r="M6784">
        <v>4</v>
      </c>
      <c r="N6784" t="s">
        <v>184</v>
      </c>
      <c r="O6784" t="s">
        <v>155</v>
      </c>
      <c r="P6784" s="12">
        <v>36688</v>
      </c>
      <c r="Q6784" t="s">
        <v>156</v>
      </c>
      <c r="R6784" t="s">
        <v>157</v>
      </c>
      <c r="S6784" t="s">
        <v>178</v>
      </c>
      <c r="T6784" t="s">
        <v>163</v>
      </c>
      <c r="U6784">
        <v>4.5999999999999996</v>
      </c>
      <c r="V6784">
        <v>2</v>
      </c>
      <c r="W6784">
        <v>4</v>
      </c>
      <c r="X6784">
        <v>3.25</v>
      </c>
      <c r="Y6784">
        <v>477622</v>
      </c>
      <c r="Z6784">
        <v>149257</v>
      </c>
      <c r="AA6784">
        <v>14925700</v>
      </c>
    </row>
    <row r="6785" spans="1:27">
      <c r="A6785" t="s">
        <v>6979</v>
      </c>
      <c r="B6785" t="s">
        <v>23</v>
      </c>
      <c r="C6785" t="s">
        <v>23</v>
      </c>
      <c r="D6785">
        <v>707</v>
      </c>
      <c r="E6785" s="12">
        <v>40790</v>
      </c>
      <c r="F6785" s="72">
        <f t="shared" si="1134"/>
        <v>2011</v>
      </c>
      <c r="G6785" s="70">
        <f t="shared" si="1135"/>
        <v>4487.2701555869871</v>
      </c>
      <c r="H6785" s="70" cm="1">
        <f t="array" ref="H6785">INDEX(magic_bricks_appreciation_pivot!$A$13:$K$20,MATCH(C6785,magic_bricks_appreciation_pivot!$A$13:$A$20,0),1+MATCH(F6785,INDEX(magic_bricks_appreciation_pivot!$B$13:$K$13,0),0))</f>
        <v>0.30621792098525186</v>
      </c>
      <c r="I6785" s="70">
        <f t="shared" si="1145"/>
        <v>5861.3526935300015</v>
      </c>
      <c r="J6785">
        <v>126</v>
      </c>
      <c r="K6785">
        <v>1</v>
      </c>
      <c r="L6785">
        <v>1</v>
      </c>
      <c r="M6785">
        <v>2</v>
      </c>
      <c r="N6785" t="s">
        <v>193</v>
      </c>
      <c r="O6785" t="s">
        <v>161</v>
      </c>
      <c r="P6785" s="12">
        <v>30570</v>
      </c>
      <c r="Q6785" t="s">
        <v>194</v>
      </c>
      <c r="R6785" t="s">
        <v>165</v>
      </c>
      <c r="S6785" t="s">
        <v>158</v>
      </c>
      <c r="T6785" t="s">
        <v>159</v>
      </c>
      <c r="U6785">
        <v>4.4000000000000004</v>
      </c>
      <c r="V6785">
        <v>2.8</v>
      </c>
      <c r="W6785">
        <v>3</v>
      </c>
      <c r="X6785">
        <v>3.36</v>
      </c>
      <c r="Y6785">
        <v>114210</v>
      </c>
      <c r="Z6785">
        <v>25380</v>
      </c>
      <c r="AA6785">
        <v>3172500</v>
      </c>
    </row>
    <row r="6786" spans="1:27" hidden="1">
      <c r="A6786" t="s">
        <v>6980</v>
      </c>
      <c r="B6786" t="s">
        <v>51</v>
      </c>
      <c r="C6786" t="s">
        <v>51</v>
      </c>
      <c r="D6786">
        <v>1677</v>
      </c>
      <c r="E6786" s="12">
        <v>38089</v>
      </c>
      <c r="F6786" s="72">
        <f t="shared" si="1134"/>
        <v>2004</v>
      </c>
      <c r="G6786" s="70">
        <f t="shared" si="1135"/>
        <v>5744.0488968395948</v>
      </c>
      <c r="H6786" s="70" t="e" cm="1">
        <f t="array" ref="H6786">INDEX(magic_bricks_appreciation_pivot!$A$13:$K$20,MATCH(C6786,magic_bricks_appreciation_pivot!$A$13:$A$20,0),1+MATCH(F6786,INDEX(magic_bricks_appreciation_pivot!$B$13:$K$13,0),0))</f>
        <v>#N/A</v>
      </c>
      <c r="I6786" s="70"/>
      <c r="J6786">
        <v>137</v>
      </c>
      <c r="K6786">
        <v>2</v>
      </c>
      <c r="L6786">
        <v>1</v>
      </c>
      <c r="M6786">
        <v>4</v>
      </c>
      <c r="N6786" t="s">
        <v>184</v>
      </c>
      <c r="O6786" t="s">
        <v>155</v>
      </c>
      <c r="P6786" s="12">
        <v>28599</v>
      </c>
      <c r="Q6786" t="s">
        <v>169</v>
      </c>
      <c r="R6786" t="s">
        <v>170</v>
      </c>
      <c r="S6786" t="s">
        <v>158</v>
      </c>
      <c r="T6786" t="s">
        <v>173</v>
      </c>
      <c r="U6786">
        <v>4.7</v>
      </c>
      <c r="V6786">
        <v>3.3</v>
      </c>
      <c r="W6786">
        <v>2</v>
      </c>
      <c r="X6786">
        <v>3.26</v>
      </c>
      <c r="Y6786">
        <v>375678</v>
      </c>
      <c r="Z6786">
        <v>134859</v>
      </c>
      <c r="AA6786">
        <v>9632770</v>
      </c>
    </row>
    <row r="6787" spans="1:27">
      <c r="A6787" t="s">
        <v>6981</v>
      </c>
      <c r="B6787" t="s">
        <v>201</v>
      </c>
      <c r="C6787" t="s">
        <v>201</v>
      </c>
      <c r="D6787">
        <v>1954</v>
      </c>
      <c r="E6787" s="12">
        <v>40800</v>
      </c>
      <c r="F6787" s="72">
        <f t="shared" ref="F6787:F6850" si="1146">YEAR(E6787)</f>
        <v>2011</v>
      </c>
      <c r="G6787" s="70">
        <f t="shared" ref="G6787:G6850" si="1147">AA6787/D6787</f>
        <v>6332.3541453428861</v>
      </c>
      <c r="H6787" s="70" cm="1">
        <f t="array" ref="H6787">INDEX(magic_bricks_appreciation_pivot!$A$13:$K$20,MATCH(C6787,magic_bricks_appreciation_pivot!$A$13:$A$20,0),1+MATCH(F6787,INDEX(magic_bricks_appreciation_pivot!$B$13:$K$13,0),0))</f>
        <v>0.57884713052310821</v>
      </c>
      <c r="I6787" s="70">
        <f t="shared" ref="I6787:I6789" si="1148">G6787+G6787*H6787</f>
        <v>9997.8191718307244</v>
      </c>
      <c r="J6787">
        <v>116</v>
      </c>
      <c r="K6787">
        <v>3</v>
      </c>
      <c r="L6787">
        <v>2</v>
      </c>
      <c r="M6787">
        <v>5</v>
      </c>
      <c r="N6787" t="s">
        <v>193</v>
      </c>
      <c r="O6787" t="s">
        <v>155</v>
      </c>
      <c r="P6787" s="12">
        <v>36785</v>
      </c>
      <c r="Q6787" t="s">
        <v>194</v>
      </c>
      <c r="R6787" t="s">
        <v>177</v>
      </c>
      <c r="S6787" t="s">
        <v>162</v>
      </c>
      <c r="T6787" t="s">
        <v>182</v>
      </c>
      <c r="U6787">
        <v>4</v>
      </c>
      <c r="V6787">
        <v>4.5</v>
      </c>
      <c r="W6787">
        <v>4.4000000000000004</v>
      </c>
      <c r="X6787">
        <v>4.3099999999999996</v>
      </c>
      <c r="Y6787">
        <v>544430</v>
      </c>
      <c r="Z6787">
        <v>185601</v>
      </c>
      <c r="AA6787">
        <v>12373420</v>
      </c>
    </row>
    <row r="6788" spans="1:27">
      <c r="A6788" t="s">
        <v>6982</v>
      </c>
      <c r="B6788" t="s">
        <v>23</v>
      </c>
      <c r="C6788" t="s">
        <v>23</v>
      </c>
      <c r="D6788">
        <v>1224</v>
      </c>
      <c r="E6788" s="12">
        <v>40283</v>
      </c>
      <c r="F6788" s="72">
        <f t="shared" si="1146"/>
        <v>2010</v>
      </c>
      <c r="G6788" s="70">
        <f t="shared" si="1147"/>
        <v>6214.6650326797389</v>
      </c>
      <c r="H6788" s="70" cm="1">
        <f t="array" ref="H6788">INDEX(magic_bricks_appreciation_pivot!$A$13:$K$20,MATCH(C6788,magic_bricks_appreciation_pivot!$A$13:$A$20,0),1+MATCH(F6788,INDEX(magic_bricks_appreciation_pivot!$B$13:$K$13,0),0))</f>
        <v>0.49881786187527283</v>
      </c>
      <c r="I6788" s="70">
        <f t="shared" si="1148"/>
        <v>9314.6509565520682</v>
      </c>
      <c r="J6788">
        <v>63</v>
      </c>
      <c r="K6788">
        <v>1</v>
      </c>
      <c r="L6788">
        <v>1</v>
      </c>
      <c r="M6788">
        <v>3</v>
      </c>
      <c r="N6788" t="s">
        <v>154</v>
      </c>
      <c r="O6788" t="s">
        <v>161</v>
      </c>
      <c r="P6788" s="12">
        <v>22398</v>
      </c>
      <c r="Q6788" t="s">
        <v>156</v>
      </c>
      <c r="R6788" t="s">
        <v>157</v>
      </c>
      <c r="S6788" t="s">
        <v>178</v>
      </c>
      <c r="T6788" t="s">
        <v>173</v>
      </c>
      <c r="U6788">
        <v>4.4000000000000004</v>
      </c>
      <c r="V6788">
        <v>4.5</v>
      </c>
      <c r="W6788">
        <v>4.0999999999999996</v>
      </c>
      <c r="X6788">
        <v>4.3099999999999996</v>
      </c>
      <c r="Y6788">
        <v>243416</v>
      </c>
      <c r="Z6788">
        <v>106495</v>
      </c>
      <c r="AA6788">
        <v>7606750</v>
      </c>
    </row>
    <row r="6789" spans="1:27">
      <c r="A6789" t="s">
        <v>6983</v>
      </c>
      <c r="B6789" t="s">
        <v>75</v>
      </c>
      <c r="C6789" t="s">
        <v>75</v>
      </c>
      <c r="D6789">
        <v>1931</v>
      </c>
      <c r="E6789" s="12">
        <v>41643</v>
      </c>
      <c r="F6789" s="72">
        <f t="shared" si="1146"/>
        <v>2014</v>
      </c>
      <c r="G6789" s="70">
        <f t="shared" si="1147"/>
        <v>11372.817193164163</v>
      </c>
      <c r="H6789" s="70" cm="1">
        <f t="array" ref="H6789">INDEX(magic_bricks_appreciation_pivot!$A$13:$K$20,MATCH(C6789,magic_bricks_appreciation_pivot!$A$13:$A$20,0),1+MATCH(F6789,INDEX(magic_bricks_appreciation_pivot!$B$13:$K$13,0),0))</f>
        <v>0.20839433870180576</v>
      </c>
      <c r="I6789" s="70">
        <f t="shared" si="1148"/>
        <v>13742.847911310135</v>
      </c>
      <c r="J6789">
        <v>42</v>
      </c>
      <c r="K6789">
        <v>2</v>
      </c>
      <c r="L6789">
        <v>1</v>
      </c>
      <c r="M6789">
        <v>5</v>
      </c>
      <c r="N6789" t="s">
        <v>193</v>
      </c>
      <c r="O6789" t="s">
        <v>155</v>
      </c>
      <c r="P6789" s="12">
        <v>27773</v>
      </c>
      <c r="Q6789" t="s">
        <v>156</v>
      </c>
      <c r="R6789" t="s">
        <v>157</v>
      </c>
      <c r="S6789" t="s">
        <v>158</v>
      </c>
      <c r="T6789" t="s">
        <v>166</v>
      </c>
      <c r="U6789">
        <v>3.4</v>
      </c>
      <c r="V6789">
        <v>3.5</v>
      </c>
      <c r="W6789">
        <v>3.4</v>
      </c>
      <c r="X6789">
        <v>3.4249999999999998</v>
      </c>
      <c r="Y6789">
        <v>790593</v>
      </c>
      <c r="Z6789">
        <v>373335</v>
      </c>
      <c r="AA6789">
        <v>21960910</v>
      </c>
    </row>
    <row r="6790" spans="1:27" hidden="1">
      <c r="A6790" t="s">
        <v>6984</v>
      </c>
      <c r="B6790" t="s">
        <v>201</v>
      </c>
      <c r="C6790" t="s">
        <v>201</v>
      </c>
      <c r="D6790">
        <v>1726</v>
      </c>
      <c r="E6790" s="12">
        <v>39784</v>
      </c>
      <c r="F6790" s="72">
        <f t="shared" si="1146"/>
        <v>2008</v>
      </c>
      <c r="G6790" s="70">
        <f t="shared" si="1147"/>
        <v>8684.9130938586331</v>
      </c>
      <c r="H6790" s="70" t="e" cm="1">
        <f t="array" ref="H6790">INDEX(magic_bricks_appreciation_pivot!$A$13:$K$20,MATCH(C6790,magic_bricks_appreciation_pivot!$A$13:$A$20,0),1+MATCH(F6790,INDEX(magic_bricks_appreciation_pivot!$B$13:$K$13,0),0))</f>
        <v>#N/A</v>
      </c>
      <c r="I6790" s="70"/>
      <c r="J6790">
        <v>112</v>
      </c>
      <c r="K6790">
        <v>2</v>
      </c>
      <c r="L6790">
        <v>1</v>
      </c>
      <c r="M6790">
        <v>4</v>
      </c>
      <c r="N6790" t="s">
        <v>184</v>
      </c>
      <c r="O6790" t="s">
        <v>161</v>
      </c>
      <c r="P6790" s="12">
        <v>29564</v>
      </c>
      <c r="Q6790" t="s">
        <v>156</v>
      </c>
      <c r="R6790" t="s">
        <v>177</v>
      </c>
      <c r="S6790" t="s">
        <v>158</v>
      </c>
      <c r="T6790" t="s">
        <v>182</v>
      </c>
      <c r="U6790">
        <v>4.8</v>
      </c>
      <c r="V6790">
        <v>3.8</v>
      </c>
      <c r="W6790">
        <v>5</v>
      </c>
      <c r="X6790">
        <v>4.58</v>
      </c>
      <c r="Y6790">
        <v>554636</v>
      </c>
      <c r="Z6790">
        <v>299803</v>
      </c>
      <c r="AA6790">
        <v>14990160</v>
      </c>
    </row>
    <row r="6791" spans="1:27" hidden="1">
      <c r="A6791" t="s">
        <v>6985</v>
      </c>
      <c r="B6791" t="s">
        <v>56</v>
      </c>
      <c r="C6791" t="s">
        <v>56</v>
      </c>
      <c r="D6791">
        <v>800</v>
      </c>
      <c r="E6791" s="12">
        <v>39484</v>
      </c>
      <c r="F6791" s="72">
        <f t="shared" si="1146"/>
        <v>2008</v>
      </c>
      <c r="G6791" s="70">
        <f t="shared" si="1147"/>
        <v>7273.9937499999996</v>
      </c>
      <c r="H6791" s="70" t="e" cm="1">
        <f t="array" ref="H6791">INDEX(magic_bricks_appreciation_pivot!$A$13:$K$20,MATCH(C6791,magic_bricks_appreciation_pivot!$A$13:$A$20,0),1+MATCH(F6791,INDEX(magic_bricks_appreciation_pivot!$B$13:$K$13,0),0))</f>
        <v>#N/A</v>
      </c>
      <c r="I6791" s="70"/>
      <c r="J6791">
        <v>48</v>
      </c>
      <c r="K6791">
        <v>1</v>
      </c>
      <c r="L6791">
        <v>1</v>
      </c>
      <c r="M6791">
        <v>2</v>
      </c>
      <c r="N6791" t="s">
        <v>176</v>
      </c>
      <c r="O6791" t="s">
        <v>161</v>
      </c>
      <c r="P6791" s="12">
        <v>27439</v>
      </c>
      <c r="Q6791" t="s">
        <v>194</v>
      </c>
      <c r="R6791" t="s">
        <v>170</v>
      </c>
      <c r="S6791" t="s">
        <v>162</v>
      </c>
      <c r="T6791" t="s">
        <v>173</v>
      </c>
      <c r="U6791">
        <v>2.5</v>
      </c>
      <c r="V6791">
        <v>2.7</v>
      </c>
      <c r="W6791">
        <v>4.9000000000000004</v>
      </c>
      <c r="X6791">
        <v>3.74</v>
      </c>
      <c r="Y6791">
        <v>197853</v>
      </c>
      <c r="Z6791">
        <v>58192</v>
      </c>
      <c r="AA6791">
        <v>5819195</v>
      </c>
    </row>
    <row r="6792" spans="1:27">
      <c r="A6792" t="s">
        <v>6986</v>
      </c>
      <c r="B6792" t="s">
        <v>23</v>
      </c>
      <c r="C6792" t="s">
        <v>23</v>
      </c>
      <c r="D6792">
        <v>1617</v>
      </c>
      <c r="E6792" s="12">
        <v>40237</v>
      </c>
      <c r="F6792" s="72">
        <f t="shared" si="1146"/>
        <v>2010</v>
      </c>
      <c r="G6792" s="70">
        <f t="shared" si="1147"/>
        <v>2983.7662337662337</v>
      </c>
      <c r="H6792" s="70" cm="1">
        <f t="array" ref="H6792">INDEX(magic_bricks_appreciation_pivot!$A$13:$K$20,MATCH(C6792,magic_bricks_appreciation_pivot!$A$13:$A$20,0),1+MATCH(F6792,INDEX(magic_bricks_appreciation_pivot!$B$13:$K$13,0),0))</f>
        <v>0.49881786187527283</v>
      </c>
      <c r="I6792" s="70">
        <f t="shared" ref="I6792:I6794" si="1149">G6792+G6792*H6792</f>
        <v>4472.122126829142</v>
      </c>
      <c r="J6792">
        <v>87</v>
      </c>
      <c r="K6792">
        <v>2</v>
      </c>
      <c r="L6792">
        <v>2</v>
      </c>
      <c r="M6792">
        <v>4</v>
      </c>
      <c r="N6792" t="s">
        <v>1461</v>
      </c>
      <c r="O6792" t="s">
        <v>161</v>
      </c>
      <c r="P6792" s="12">
        <v>28922</v>
      </c>
      <c r="Q6792" t="s">
        <v>194</v>
      </c>
      <c r="R6792" t="s">
        <v>177</v>
      </c>
      <c r="S6792" t="s">
        <v>178</v>
      </c>
      <c r="T6792" t="s">
        <v>159</v>
      </c>
      <c r="U6792">
        <v>4.5999999999999996</v>
      </c>
      <c r="V6792">
        <v>4.2</v>
      </c>
      <c r="W6792">
        <v>2.1</v>
      </c>
      <c r="X6792">
        <v>3.48</v>
      </c>
      <c r="Y6792">
        <v>197815</v>
      </c>
      <c r="Z6792">
        <v>53072</v>
      </c>
      <c r="AA6792">
        <v>4824750</v>
      </c>
    </row>
    <row r="6793" spans="1:27">
      <c r="A6793" t="s">
        <v>6987</v>
      </c>
      <c r="B6793" t="s">
        <v>201</v>
      </c>
      <c r="C6793" t="s">
        <v>201</v>
      </c>
      <c r="D6793">
        <v>1562</v>
      </c>
      <c r="E6793" s="12">
        <v>40645</v>
      </c>
      <c r="F6793" s="72">
        <f t="shared" si="1146"/>
        <v>2011</v>
      </c>
      <c r="G6793" s="70">
        <f t="shared" si="1147"/>
        <v>7353.9052496798977</v>
      </c>
      <c r="H6793" s="70" cm="1">
        <f t="array" ref="H6793">INDEX(magic_bricks_appreciation_pivot!$A$13:$K$20,MATCH(C6793,magic_bricks_appreciation_pivot!$A$13:$A$20,0),1+MATCH(F6793,INDEX(magic_bricks_appreciation_pivot!$B$13:$K$13,0),0))</f>
        <v>0.57884713052310821</v>
      </c>
      <c r="I6793" s="70">
        <f t="shared" si="1149"/>
        <v>11610.692201595928</v>
      </c>
      <c r="J6793">
        <v>156</v>
      </c>
      <c r="K6793">
        <v>2</v>
      </c>
      <c r="L6793">
        <v>1</v>
      </c>
      <c r="M6793">
        <v>4</v>
      </c>
      <c r="N6793" t="s">
        <v>193</v>
      </c>
      <c r="O6793" t="s">
        <v>155</v>
      </c>
      <c r="P6793" s="12">
        <v>37725</v>
      </c>
      <c r="Q6793" t="s">
        <v>169</v>
      </c>
      <c r="R6793" t="s">
        <v>157</v>
      </c>
      <c r="S6793" t="s">
        <v>162</v>
      </c>
      <c r="T6793" t="s">
        <v>166</v>
      </c>
      <c r="U6793">
        <v>2.6</v>
      </c>
      <c r="V6793">
        <v>5</v>
      </c>
      <c r="W6793">
        <v>4.4000000000000004</v>
      </c>
      <c r="X6793">
        <v>4.04</v>
      </c>
      <c r="Y6793">
        <v>539880</v>
      </c>
      <c r="Z6793">
        <v>206762</v>
      </c>
      <c r="AA6793">
        <v>11486800</v>
      </c>
    </row>
    <row r="6794" spans="1:27">
      <c r="A6794" t="s">
        <v>6988</v>
      </c>
      <c r="B6794" t="s">
        <v>175</v>
      </c>
      <c r="C6794" t="s">
        <v>34</v>
      </c>
      <c r="D6794">
        <v>806</v>
      </c>
      <c r="E6794" s="12">
        <v>41271</v>
      </c>
      <c r="F6794" s="72">
        <f t="shared" si="1146"/>
        <v>2012</v>
      </c>
      <c r="G6794" s="70">
        <f t="shared" si="1147"/>
        <v>10270.744416873449</v>
      </c>
      <c r="H6794" s="70" cm="1">
        <f t="array" ref="H6794">INDEX(magic_bricks_appreciation_pivot!$A$13:$K$20,MATCH(C6794,magic_bricks_appreciation_pivot!$A$13:$A$20,0),1+MATCH(F6794,INDEX(magic_bricks_appreciation_pivot!$B$13:$K$13,0),0))</f>
        <v>0.22606337179266398</v>
      </c>
      <c r="I6794" s="70">
        <f t="shared" si="1149"/>
        <v>12592.58353057254</v>
      </c>
      <c r="J6794">
        <v>199</v>
      </c>
      <c r="K6794">
        <v>1</v>
      </c>
      <c r="L6794">
        <v>1</v>
      </c>
      <c r="M6794">
        <v>3</v>
      </c>
      <c r="N6794" t="s">
        <v>154</v>
      </c>
      <c r="O6794" t="s">
        <v>161</v>
      </c>
      <c r="P6794" s="12">
        <v>33971</v>
      </c>
      <c r="Q6794" t="s">
        <v>169</v>
      </c>
      <c r="R6794" t="s">
        <v>165</v>
      </c>
      <c r="S6794" t="s">
        <v>162</v>
      </c>
      <c r="T6794" t="s">
        <v>166</v>
      </c>
      <c r="U6794">
        <v>3.4</v>
      </c>
      <c r="V6794">
        <v>4.9000000000000004</v>
      </c>
      <c r="W6794">
        <v>4.9000000000000004</v>
      </c>
      <c r="X6794">
        <v>4.45</v>
      </c>
      <c r="Y6794">
        <v>231790</v>
      </c>
      <c r="Z6794">
        <v>49669</v>
      </c>
      <c r="AA6794">
        <v>8278220</v>
      </c>
    </row>
    <row r="6795" spans="1:27" hidden="1">
      <c r="A6795" t="s">
        <v>6989</v>
      </c>
      <c r="B6795" t="s">
        <v>51</v>
      </c>
      <c r="C6795" t="s">
        <v>51</v>
      </c>
      <c r="D6795">
        <v>1693</v>
      </c>
      <c r="E6795" s="12">
        <v>39090</v>
      </c>
      <c r="F6795" s="72">
        <f t="shared" si="1146"/>
        <v>2007</v>
      </c>
      <c r="G6795" s="70">
        <f t="shared" si="1147"/>
        <v>3770.0177200236267</v>
      </c>
      <c r="H6795" s="70" t="e" cm="1">
        <f t="array" ref="H6795">INDEX(magic_bricks_appreciation_pivot!$A$13:$K$20,MATCH(C6795,magic_bricks_appreciation_pivot!$A$13:$A$20,0),1+MATCH(F6795,INDEX(magic_bricks_appreciation_pivot!$B$13:$K$13,0),0))</f>
        <v>#N/A</v>
      </c>
      <c r="I6795" s="70"/>
      <c r="J6795">
        <v>157</v>
      </c>
      <c r="K6795">
        <v>2</v>
      </c>
      <c r="L6795">
        <v>1</v>
      </c>
      <c r="M6795">
        <v>4</v>
      </c>
      <c r="N6795" t="s">
        <v>154</v>
      </c>
      <c r="O6795" t="s">
        <v>161</v>
      </c>
      <c r="P6795" s="12">
        <v>21935</v>
      </c>
      <c r="Q6795" t="s">
        <v>194</v>
      </c>
      <c r="R6795" t="s">
        <v>165</v>
      </c>
      <c r="S6795" t="s">
        <v>158</v>
      </c>
      <c r="T6795" t="s">
        <v>159</v>
      </c>
      <c r="U6795">
        <v>2.9</v>
      </c>
      <c r="V6795">
        <v>3.1</v>
      </c>
      <c r="W6795">
        <v>2.5</v>
      </c>
      <c r="X6795">
        <v>2.87</v>
      </c>
      <c r="Y6795">
        <v>223392</v>
      </c>
      <c r="Z6795">
        <v>70209</v>
      </c>
      <c r="AA6795">
        <v>6382640</v>
      </c>
    </row>
    <row r="6796" spans="1:27">
      <c r="A6796" t="s">
        <v>6990</v>
      </c>
      <c r="B6796" t="s">
        <v>175</v>
      </c>
      <c r="C6796" t="s">
        <v>34</v>
      </c>
      <c r="D6796">
        <v>1187</v>
      </c>
      <c r="E6796" s="12">
        <v>42034</v>
      </c>
      <c r="F6796" s="72">
        <f t="shared" si="1146"/>
        <v>2015</v>
      </c>
      <c r="G6796" s="70">
        <f t="shared" si="1147"/>
        <v>7067.5568660488625</v>
      </c>
      <c r="H6796" s="70" cm="1">
        <f t="array" ref="H6796">INDEX(magic_bricks_appreciation_pivot!$A$13:$K$20,MATCH(C6796,magic_bricks_appreciation_pivot!$A$13:$A$20,0),1+MATCH(F6796,INDEX(magic_bricks_appreciation_pivot!$B$13:$K$13,0),0))</f>
        <v>-3.6830357142857144E-2</v>
      </c>
      <c r="I6796" s="70">
        <f t="shared" ref="I6796:I6797" si="1150">G6796+G6796*H6796</f>
        <v>6807.256222544831</v>
      </c>
      <c r="J6796">
        <v>89</v>
      </c>
      <c r="K6796">
        <v>1</v>
      </c>
      <c r="L6796">
        <v>1</v>
      </c>
      <c r="M6796">
        <v>3</v>
      </c>
      <c r="N6796" t="s">
        <v>193</v>
      </c>
      <c r="O6796" t="s">
        <v>161</v>
      </c>
      <c r="P6796" s="12">
        <v>33274</v>
      </c>
      <c r="Q6796" t="s">
        <v>169</v>
      </c>
      <c r="R6796" t="s">
        <v>157</v>
      </c>
      <c r="S6796" t="s">
        <v>178</v>
      </c>
      <c r="T6796" t="s">
        <v>163</v>
      </c>
      <c r="U6796">
        <v>3.8</v>
      </c>
      <c r="V6796">
        <v>3</v>
      </c>
      <c r="W6796">
        <v>4</v>
      </c>
      <c r="X6796">
        <v>3.54</v>
      </c>
      <c r="Y6796">
        <v>234897</v>
      </c>
      <c r="Z6796">
        <v>75503</v>
      </c>
      <c r="AA6796">
        <v>8389190</v>
      </c>
    </row>
    <row r="6797" spans="1:27">
      <c r="A6797" t="s">
        <v>6991</v>
      </c>
      <c r="B6797" t="s">
        <v>23</v>
      </c>
      <c r="C6797" t="s">
        <v>23</v>
      </c>
      <c r="D6797">
        <v>895</v>
      </c>
      <c r="E6797" s="12">
        <v>40689</v>
      </c>
      <c r="F6797" s="72">
        <f t="shared" si="1146"/>
        <v>2011</v>
      </c>
      <c r="G6797" s="70">
        <f t="shared" si="1147"/>
        <v>8653.2122905027936</v>
      </c>
      <c r="H6797" s="70" cm="1">
        <f t="array" ref="H6797">INDEX(magic_bricks_appreciation_pivot!$A$13:$K$20,MATCH(C6797,magic_bricks_appreciation_pivot!$A$13:$A$20,0),1+MATCH(F6797,INDEX(magic_bricks_appreciation_pivot!$B$13:$K$13,0),0))</f>
        <v>0.30621792098525186</v>
      </c>
      <c r="I6797" s="70">
        <f t="shared" si="1150"/>
        <v>11302.980967944588</v>
      </c>
      <c r="J6797">
        <v>18</v>
      </c>
      <c r="K6797">
        <v>1</v>
      </c>
      <c r="L6797">
        <v>1</v>
      </c>
      <c r="M6797">
        <v>3</v>
      </c>
      <c r="N6797" t="s">
        <v>184</v>
      </c>
      <c r="O6797" t="s">
        <v>155</v>
      </c>
      <c r="P6797" s="12">
        <v>23899</v>
      </c>
      <c r="Q6797" t="s">
        <v>169</v>
      </c>
      <c r="R6797" t="s">
        <v>170</v>
      </c>
      <c r="S6797" t="s">
        <v>178</v>
      </c>
      <c r="T6797" t="s">
        <v>182</v>
      </c>
      <c r="U6797">
        <v>4.7</v>
      </c>
      <c r="V6797">
        <v>4.5999999999999996</v>
      </c>
      <c r="W6797">
        <v>4.4000000000000004</v>
      </c>
      <c r="X6797">
        <v>4.55</v>
      </c>
      <c r="Y6797">
        <v>278807</v>
      </c>
      <c r="Z6797">
        <v>108425</v>
      </c>
      <c r="AA6797">
        <v>7744625</v>
      </c>
    </row>
    <row r="6798" spans="1:27" hidden="1">
      <c r="A6798" t="s">
        <v>6992</v>
      </c>
      <c r="B6798" t="s">
        <v>75</v>
      </c>
      <c r="D6798">
        <v>1810</v>
      </c>
      <c r="E6798" s="12">
        <v>39227</v>
      </c>
      <c r="F6798" s="72">
        <f t="shared" si="1146"/>
        <v>2007</v>
      </c>
      <c r="G6798" s="70">
        <f t="shared" si="1147"/>
        <v>7431.5635359116022</v>
      </c>
      <c r="H6798" s="70" t="e" cm="1">
        <f t="array" ref="H6798">INDEX(magic_bricks_appreciation_pivot!$A$13:$K$20,MATCH(C6798,magic_bricks_appreciation_pivot!$A$13:$A$20,0),1+MATCH(F6798,INDEX(magic_bricks_appreciation_pivot!$B$13:$K$13,0),0))</f>
        <v>#N/A</v>
      </c>
      <c r="I6798" s="70"/>
      <c r="J6798">
        <v>165</v>
      </c>
      <c r="K6798">
        <v>2</v>
      </c>
      <c r="L6798">
        <v>1</v>
      </c>
      <c r="M6798">
        <v>5</v>
      </c>
      <c r="N6798" t="s">
        <v>193</v>
      </c>
      <c r="O6798" t="s">
        <v>161</v>
      </c>
      <c r="P6798" s="12">
        <v>23167</v>
      </c>
      <c r="Q6798" t="s">
        <v>169</v>
      </c>
      <c r="R6798" t="s">
        <v>157</v>
      </c>
      <c r="S6798" t="s">
        <v>178</v>
      </c>
      <c r="T6798" t="s">
        <v>182</v>
      </c>
      <c r="U6798">
        <v>4.5</v>
      </c>
      <c r="V6798">
        <v>2.1</v>
      </c>
      <c r="W6798">
        <v>4.5999999999999996</v>
      </c>
      <c r="X6798">
        <v>3.9449999999999998</v>
      </c>
      <c r="Y6798">
        <v>416985</v>
      </c>
      <c r="Z6798">
        <v>161414</v>
      </c>
      <c r="AA6798">
        <v>13451130</v>
      </c>
    </row>
    <row r="6799" spans="1:27">
      <c r="A6799" t="s">
        <v>6993</v>
      </c>
      <c r="B6799" t="s">
        <v>23</v>
      </c>
      <c r="C6799" t="s">
        <v>23</v>
      </c>
      <c r="D6799">
        <v>575</v>
      </c>
      <c r="E6799" s="12">
        <v>40235</v>
      </c>
      <c r="F6799" s="72">
        <f t="shared" si="1146"/>
        <v>2010</v>
      </c>
      <c r="G6799" s="70">
        <f t="shared" si="1147"/>
        <v>5374.347826086957</v>
      </c>
      <c r="H6799" s="70" cm="1">
        <f t="array" ref="H6799">INDEX(magic_bricks_appreciation_pivot!$A$13:$K$20,MATCH(C6799,magic_bricks_appreciation_pivot!$A$13:$A$20,0),1+MATCH(F6799,INDEX(magic_bricks_appreciation_pivot!$B$13:$K$13,0),0))</f>
        <v>0.49881786187527283</v>
      </c>
      <c r="I6799" s="70">
        <f t="shared" ref="I6799:I6801" si="1151">G6799+G6799*H6799</f>
        <v>8055.1685176696737</v>
      </c>
      <c r="J6799">
        <v>200</v>
      </c>
      <c r="K6799">
        <v>1</v>
      </c>
      <c r="L6799">
        <v>1</v>
      </c>
      <c r="M6799">
        <v>2</v>
      </c>
      <c r="N6799" t="s">
        <v>176</v>
      </c>
      <c r="O6799" t="s">
        <v>161</v>
      </c>
      <c r="P6799" s="12">
        <v>25270</v>
      </c>
      <c r="Q6799" t="s">
        <v>194</v>
      </c>
      <c r="R6799" t="s">
        <v>177</v>
      </c>
      <c r="S6799" t="s">
        <v>158</v>
      </c>
      <c r="T6799" t="s">
        <v>173</v>
      </c>
      <c r="U6799">
        <v>3.5</v>
      </c>
      <c r="V6799">
        <v>3.6</v>
      </c>
      <c r="W6799">
        <v>4.7</v>
      </c>
      <c r="X6799">
        <v>4.01</v>
      </c>
      <c r="Y6799">
        <v>95798</v>
      </c>
      <c r="Z6799">
        <v>24722</v>
      </c>
      <c r="AA6799">
        <v>3090250</v>
      </c>
    </row>
    <row r="6800" spans="1:27">
      <c r="A6800" t="s">
        <v>6994</v>
      </c>
      <c r="B6800" t="s">
        <v>201</v>
      </c>
      <c r="C6800" t="s">
        <v>201</v>
      </c>
      <c r="D6800">
        <v>2351</v>
      </c>
      <c r="E6800" s="12">
        <v>40805</v>
      </c>
      <c r="F6800" s="72">
        <f t="shared" si="1146"/>
        <v>2011</v>
      </c>
      <c r="G6800" s="70">
        <f t="shared" si="1147"/>
        <v>7875.4062101233521</v>
      </c>
      <c r="H6800" s="70" cm="1">
        <f t="array" ref="H6800">INDEX(magic_bricks_appreciation_pivot!$A$13:$K$20,MATCH(C6800,magic_bricks_appreciation_pivot!$A$13:$A$20,0),1+MATCH(F6800,INDEX(magic_bricks_appreciation_pivot!$B$13:$K$13,0),0))</f>
        <v>0.57884713052310821</v>
      </c>
      <c r="I6800" s="70">
        <f t="shared" si="1151"/>
        <v>12434.062496557122</v>
      </c>
      <c r="J6800">
        <v>28</v>
      </c>
      <c r="K6800">
        <v>4</v>
      </c>
      <c r="L6800">
        <v>2</v>
      </c>
      <c r="M6800">
        <v>6</v>
      </c>
      <c r="N6800" t="s">
        <v>184</v>
      </c>
      <c r="O6800" t="s">
        <v>161</v>
      </c>
      <c r="P6800" s="12">
        <v>32045</v>
      </c>
      <c r="Q6800" t="s">
        <v>156</v>
      </c>
      <c r="R6800" t="s">
        <v>177</v>
      </c>
      <c r="S6800" t="s">
        <v>162</v>
      </c>
      <c r="T6800" t="s">
        <v>166</v>
      </c>
      <c r="U6800">
        <v>2.9</v>
      </c>
      <c r="V6800">
        <v>3.9</v>
      </c>
      <c r="W6800">
        <v>2.2000000000000002</v>
      </c>
      <c r="X6800">
        <v>2.92</v>
      </c>
      <c r="Y6800">
        <v>888724</v>
      </c>
      <c r="Z6800">
        <v>370302</v>
      </c>
      <c r="AA6800">
        <v>18515080</v>
      </c>
    </row>
    <row r="6801" spans="1:27">
      <c r="A6801" t="s">
        <v>6995</v>
      </c>
      <c r="B6801" t="s">
        <v>175</v>
      </c>
      <c r="C6801" t="s">
        <v>34</v>
      </c>
      <c r="D6801">
        <v>1196</v>
      </c>
      <c r="E6801" s="12">
        <v>41504</v>
      </c>
      <c r="F6801" s="72">
        <f t="shared" si="1146"/>
        <v>2013</v>
      </c>
      <c r="G6801" s="70">
        <f t="shared" si="1147"/>
        <v>7658.6705685618726</v>
      </c>
      <c r="H6801" s="70" cm="1">
        <f t="array" ref="H6801">INDEX(magic_bricks_appreciation_pivot!$A$13:$K$20,MATCH(C6801,magic_bricks_appreciation_pivot!$A$13:$A$20,0),1+MATCH(F6801,INDEX(magic_bricks_appreciation_pivot!$B$13:$K$13,0),0))</f>
        <v>0.11656080922135968</v>
      </c>
      <c r="I6801" s="70">
        <f t="shared" si="1151"/>
        <v>8551.3714075932548</v>
      </c>
      <c r="J6801">
        <v>164</v>
      </c>
      <c r="K6801">
        <v>1</v>
      </c>
      <c r="L6801">
        <v>1</v>
      </c>
      <c r="M6801">
        <v>3</v>
      </c>
      <c r="N6801" t="s">
        <v>176</v>
      </c>
      <c r="O6801" t="s">
        <v>161</v>
      </c>
      <c r="P6801" s="12">
        <v>28729</v>
      </c>
      <c r="Q6801" t="s">
        <v>169</v>
      </c>
      <c r="R6801" t="s">
        <v>157</v>
      </c>
      <c r="S6801" t="s">
        <v>158</v>
      </c>
      <c r="T6801" t="s">
        <v>166</v>
      </c>
      <c r="U6801">
        <v>4.5999999999999996</v>
      </c>
      <c r="V6801">
        <v>2.4</v>
      </c>
      <c r="W6801">
        <v>3.5</v>
      </c>
      <c r="X6801">
        <v>3.39</v>
      </c>
      <c r="Y6801">
        <v>228994</v>
      </c>
      <c r="Z6801">
        <v>128237</v>
      </c>
      <c r="AA6801">
        <v>9159770</v>
      </c>
    </row>
    <row r="6802" spans="1:27" hidden="1">
      <c r="A6802" t="s">
        <v>6996</v>
      </c>
      <c r="B6802" t="s">
        <v>51</v>
      </c>
      <c r="C6802" t="s">
        <v>51</v>
      </c>
      <c r="D6802">
        <v>1685</v>
      </c>
      <c r="E6802" s="12">
        <v>39128</v>
      </c>
      <c r="F6802" s="72">
        <f t="shared" si="1146"/>
        <v>2007</v>
      </c>
      <c r="G6802" s="70">
        <f t="shared" si="1147"/>
        <v>4358.7774480712169</v>
      </c>
      <c r="H6802" s="70" t="e" cm="1">
        <f t="array" ref="H6802">INDEX(magic_bricks_appreciation_pivot!$A$13:$K$20,MATCH(C6802,magic_bricks_appreciation_pivot!$A$13:$A$20,0),1+MATCH(F6802,INDEX(magic_bricks_appreciation_pivot!$B$13:$K$13,0),0))</f>
        <v>#N/A</v>
      </c>
      <c r="I6802" s="70"/>
      <c r="J6802">
        <v>116</v>
      </c>
      <c r="K6802">
        <v>2</v>
      </c>
      <c r="L6802">
        <v>1</v>
      </c>
      <c r="M6802">
        <v>4</v>
      </c>
      <c r="N6802" t="s">
        <v>176</v>
      </c>
      <c r="O6802" t="s">
        <v>161</v>
      </c>
      <c r="P6802" s="12">
        <v>20148</v>
      </c>
      <c r="Q6802" t="s">
        <v>169</v>
      </c>
      <c r="R6802" t="s">
        <v>177</v>
      </c>
      <c r="S6802" t="s">
        <v>178</v>
      </c>
      <c r="T6802" t="s">
        <v>171</v>
      </c>
      <c r="U6802">
        <v>2.8</v>
      </c>
      <c r="V6802">
        <v>4.0999999999999996</v>
      </c>
      <c r="W6802">
        <v>2.1</v>
      </c>
      <c r="X6802">
        <v>3.18</v>
      </c>
      <c r="Y6802">
        <v>286437</v>
      </c>
      <c r="Z6802">
        <v>95479</v>
      </c>
      <c r="AA6802">
        <v>7344540</v>
      </c>
    </row>
    <row r="6803" spans="1:27" hidden="1">
      <c r="A6803" t="s">
        <v>6997</v>
      </c>
      <c r="B6803" t="s">
        <v>51</v>
      </c>
      <c r="C6803" t="s">
        <v>51</v>
      </c>
      <c r="D6803">
        <v>1603</v>
      </c>
      <c r="E6803" s="12">
        <v>39721</v>
      </c>
      <c r="F6803" s="72">
        <f t="shared" si="1146"/>
        <v>2008</v>
      </c>
      <c r="G6803" s="70">
        <f t="shared" si="1147"/>
        <v>6458.5776668746103</v>
      </c>
      <c r="H6803" s="70" t="e" cm="1">
        <f t="array" ref="H6803">INDEX(magic_bricks_appreciation_pivot!$A$13:$K$20,MATCH(C6803,magic_bricks_appreciation_pivot!$A$13:$A$20,0),1+MATCH(F6803,INDEX(magic_bricks_appreciation_pivot!$B$13:$K$13,0),0))</f>
        <v>#N/A</v>
      </c>
      <c r="I6803" s="70"/>
      <c r="J6803">
        <v>159</v>
      </c>
      <c r="K6803">
        <v>2</v>
      </c>
      <c r="L6803">
        <v>1</v>
      </c>
      <c r="M6803">
        <v>4</v>
      </c>
      <c r="N6803" t="s">
        <v>168</v>
      </c>
      <c r="O6803" t="s">
        <v>155</v>
      </c>
      <c r="P6803" s="12">
        <v>23296</v>
      </c>
      <c r="Q6803" t="s">
        <v>169</v>
      </c>
      <c r="R6803" t="s">
        <v>157</v>
      </c>
      <c r="S6803" t="s">
        <v>158</v>
      </c>
      <c r="T6803" t="s">
        <v>166</v>
      </c>
      <c r="U6803">
        <v>3.3</v>
      </c>
      <c r="V6803">
        <v>2.6</v>
      </c>
      <c r="W6803">
        <v>2.8</v>
      </c>
      <c r="X6803">
        <v>2.84</v>
      </c>
      <c r="Y6803">
        <v>362359</v>
      </c>
      <c r="Z6803">
        <v>155297</v>
      </c>
      <c r="AA6803">
        <v>10353100</v>
      </c>
    </row>
    <row r="6804" spans="1:27" hidden="1">
      <c r="A6804" t="s">
        <v>6998</v>
      </c>
      <c r="B6804" t="s">
        <v>175</v>
      </c>
      <c r="C6804" t="s">
        <v>34</v>
      </c>
      <c r="D6804">
        <v>1275</v>
      </c>
      <c r="E6804" s="12">
        <v>39071</v>
      </c>
      <c r="F6804" s="72">
        <f t="shared" si="1146"/>
        <v>2006</v>
      </c>
      <c r="G6804" s="70">
        <f t="shared" si="1147"/>
        <v>11097.450980392157</v>
      </c>
      <c r="H6804" s="70" t="e" cm="1">
        <f t="array" ref="H6804">INDEX(magic_bricks_appreciation_pivot!$A$13:$K$20,MATCH(C6804,magic_bricks_appreciation_pivot!$A$13:$A$20,0),1+MATCH(F6804,INDEX(magic_bricks_appreciation_pivot!$B$13:$K$13,0),0))</f>
        <v>#N/A</v>
      </c>
      <c r="I6804" s="70"/>
      <c r="J6804">
        <v>138</v>
      </c>
      <c r="K6804">
        <v>2</v>
      </c>
      <c r="L6804">
        <v>1</v>
      </c>
      <c r="M6804">
        <v>4</v>
      </c>
      <c r="N6804" t="s">
        <v>154</v>
      </c>
      <c r="O6804" t="s">
        <v>155</v>
      </c>
      <c r="P6804" s="12">
        <v>26296</v>
      </c>
      <c r="Q6804" t="s">
        <v>156</v>
      </c>
      <c r="R6804" t="s">
        <v>170</v>
      </c>
      <c r="S6804" t="s">
        <v>158</v>
      </c>
      <c r="T6804" t="s">
        <v>163</v>
      </c>
      <c r="U6804">
        <v>3.2</v>
      </c>
      <c r="V6804">
        <v>2.6</v>
      </c>
      <c r="W6804">
        <v>2</v>
      </c>
      <c r="X6804">
        <v>2.6</v>
      </c>
      <c r="Y6804">
        <v>382030</v>
      </c>
      <c r="Z6804">
        <v>240537</v>
      </c>
      <c r="AA6804">
        <v>14149250</v>
      </c>
    </row>
    <row r="6805" spans="1:27">
      <c r="A6805" t="s">
        <v>6999</v>
      </c>
      <c r="B6805" t="s">
        <v>23</v>
      </c>
      <c r="C6805" t="s">
        <v>23</v>
      </c>
      <c r="D6805">
        <v>1119</v>
      </c>
      <c r="E6805" s="12">
        <v>40354</v>
      </c>
      <c r="F6805" s="72">
        <f t="shared" si="1146"/>
        <v>2010</v>
      </c>
      <c r="G6805" s="70">
        <f t="shared" si="1147"/>
        <v>5911.7515638963359</v>
      </c>
      <c r="H6805" s="70" cm="1">
        <f t="array" ref="H6805">INDEX(magic_bricks_appreciation_pivot!$A$13:$K$20,MATCH(C6805,magic_bricks_appreciation_pivot!$A$13:$A$20,0),1+MATCH(F6805,INDEX(magic_bricks_appreciation_pivot!$B$13:$K$13,0),0))</f>
        <v>0.49881786187527283</v>
      </c>
      <c r="I6805" s="70">
        <f t="shared" ref="I6805:I6808" si="1152">G6805+G6805*H6805</f>
        <v>8860.6388389369058</v>
      </c>
      <c r="J6805">
        <v>96</v>
      </c>
      <c r="K6805">
        <v>1</v>
      </c>
      <c r="L6805">
        <v>1</v>
      </c>
      <c r="M6805">
        <v>3</v>
      </c>
      <c r="N6805" t="s">
        <v>168</v>
      </c>
      <c r="O6805" t="s">
        <v>161</v>
      </c>
      <c r="P6805" s="12">
        <v>38529</v>
      </c>
      <c r="Q6805" t="s">
        <v>194</v>
      </c>
      <c r="R6805" t="s">
        <v>170</v>
      </c>
      <c r="S6805" t="s">
        <v>162</v>
      </c>
      <c r="T6805" t="s">
        <v>171</v>
      </c>
      <c r="U6805">
        <v>5</v>
      </c>
      <c r="V6805">
        <v>4.3</v>
      </c>
      <c r="W6805">
        <v>2.8</v>
      </c>
      <c r="X6805">
        <v>3.91</v>
      </c>
      <c r="Y6805">
        <v>211688</v>
      </c>
      <c r="Z6805">
        <v>72768</v>
      </c>
      <c r="AA6805">
        <v>6615250</v>
      </c>
    </row>
    <row r="6806" spans="1:27">
      <c r="A6806" t="s">
        <v>7000</v>
      </c>
      <c r="B6806" t="s">
        <v>175</v>
      </c>
      <c r="C6806" t="s">
        <v>34</v>
      </c>
      <c r="D6806">
        <v>1167</v>
      </c>
      <c r="E6806" s="12">
        <v>40647</v>
      </c>
      <c r="F6806" s="72">
        <f t="shared" si="1146"/>
        <v>2011</v>
      </c>
      <c r="G6806" s="70">
        <f t="shared" si="1147"/>
        <v>7002.4421593830339</v>
      </c>
      <c r="H6806" s="70" cm="1">
        <f t="array" ref="H6806">INDEX(magic_bricks_appreciation_pivot!$A$13:$K$20,MATCH(C6806,magic_bricks_appreciation_pivot!$A$13:$A$20,0),1+MATCH(F6806,INDEX(magic_bricks_appreciation_pivot!$B$13:$K$13,0),0))</f>
        <v>0.22839026915113872</v>
      </c>
      <c r="I6806" s="70">
        <f t="shared" si="1152"/>
        <v>8601.7318088798056</v>
      </c>
      <c r="J6806">
        <v>71</v>
      </c>
      <c r="K6806">
        <v>1</v>
      </c>
      <c r="L6806">
        <v>1</v>
      </c>
      <c r="M6806">
        <v>3</v>
      </c>
      <c r="N6806" t="s">
        <v>193</v>
      </c>
      <c r="O6806" t="s">
        <v>155</v>
      </c>
      <c r="P6806" s="12">
        <v>27872</v>
      </c>
      <c r="Q6806" t="s">
        <v>194</v>
      </c>
      <c r="R6806" t="s">
        <v>177</v>
      </c>
      <c r="S6806" t="s">
        <v>178</v>
      </c>
      <c r="T6806" t="s">
        <v>163</v>
      </c>
      <c r="U6806">
        <v>2.2000000000000002</v>
      </c>
      <c r="V6806">
        <v>5</v>
      </c>
      <c r="W6806">
        <v>2</v>
      </c>
      <c r="X6806">
        <v>3.26</v>
      </c>
      <c r="Y6806">
        <v>253327</v>
      </c>
      <c r="Z6806">
        <v>40859</v>
      </c>
      <c r="AA6806">
        <v>8171850</v>
      </c>
    </row>
    <row r="6807" spans="1:27">
      <c r="A6807" t="s">
        <v>7001</v>
      </c>
      <c r="B6807" t="s">
        <v>175</v>
      </c>
      <c r="C6807" t="s">
        <v>34</v>
      </c>
      <c r="D6807">
        <v>1229</v>
      </c>
      <c r="E6807" s="12">
        <v>41642</v>
      </c>
      <c r="F6807" s="72">
        <f t="shared" si="1146"/>
        <v>2014</v>
      </c>
      <c r="G6807" s="70">
        <f t="shared" si="1147"/>
        <v>7459.2351505288852</v>
      </c>
      <c r="H6807" s="70" cm="1">
        <f t="array" ref="H6807">INDEX(magic_bricks_appreciation_pivot!$A$13:$K$20,MATCH(C6807,magic_bricks_appreciation_pivot!$A$13:$A$20,0),1+MATCH(F6807,INDEX(magic_bricks_appreciation_pivot!$B$13:$K$13,0),0))</f>
        <v>5.1040744021257752E-2</v>
      </c>
      <c r="I6807" s="70">
        <f t="shared" si="1152"/>
        <v>7839.9600624413979</v>
      </c>
      <c r="J6807">
        <v>120</v>
      </c>
      <c r="K6807">
        <v>2</v>
      </c>
      <c r="L6807">
        <v>1</v>
      </c>
      <c r="M6807">
        <v>4</v>
      </c>
      <c r="N6807" t="s">
        <v>184</v>
      </c>
      <c r="O6807" t="s">
        <v>161</v>
      </c>
      <c r="P6807" s="12">
        <v>37262</v>
      </c>
      <c r="Q6807" t="s">
        <v>194</v>
      </c>
      <c r="R6807" t="s">
        <v>157</v>
      </c>
      <c r="S6807" t="s">
        <v>158</v>
      </c>
      <c r="T6807" t="s">
        <v>163</v>
      </c>
      <c r="U6807">
        <v>4.4000000000000004</v>
      </c>
      <c r="V6807">
        <v>3.9</v>
      </c>
      <c r="W6807">
        <v>4.5</v>
      </c>
      <c r="X6807">
        <v>4.2300000000000004</v>
      </c>
      <c r="Y6807">
        <v>293357</v>
      </c>
      <c r="Z6807">
        <v>45837</v>
      </c>
      <c r="AA6807">
        <v>9167400</v>
      </c>
    </row>
    <row r="6808" spans="1:27">
      <c r="A6808" t="s">
        <v>7002</v>
      </c>
      <c r="B6808" t="s">
        <v>23</v>
      </c>
      <c r="C6808" t="s">
        <v>23</v>
      </c>
      <c r="D6808">
        <v>1297</v>
      </c>
      <c r="E6808" s="12">
        <v>40673</v>
      </c>
      <c r="F6808" s="72">
        <f t="shared" si="1146"/>
        <v>2011</v>
      </c>
      <c r="G6808" s="70">
        <f t="shared" si="1147"/>
        <v>5270.1426368542789</v>
      </c>
      <c r="H6808" s="70" cm="1">
        <f t="array" ref="H6808">INDEX(magic_bricks_appreciation_pivot!$A$13:$K$20,MATCH(C6808,magic_bricks_appreciation_pivot!$A$13:$A$20,0),1+MATCH(F6808,INDEX(magic_bricks_appreciation_pivot!$B$13:$K$13,0),0))</f>
        <v>0.30621792098525186</v>
      </c>
      <c r="I6808" s="70">
        <f t="shared" si="1152"/>
        <v>6883.954758407529</v>
      </c>
      <c r="J6808">
        <v>0</v>
      </c>
      <c r="K6808">
        <v>1</v>
      </c>
      <c r="L6808">
        <v>1</v>
      </c>
      <c r="M6808">
        <v>3</v>
      </c>
      <c r="N6808" t="s">
        <v>193</v>
      </c>
      <c r="O6808" t="s">
        <v>155</v>
      </c>
      <c r="P6808" s="12">
        <v>37023</v>
      </c>
      <c r="Q6808" t="s">
        <v>180</v>
      </c>
      <c r="R6808" t="s">
        <v>157</v>
      </c>
      <c r="S6808" t="s">
        <v>178</v>
      </c>
      <c r="T6808" t="s">
        <v>173</v>
      </c>
      <c r="U6808">
        <v>3.1</v>
      </c>
      <c r="V6808">
        <v>3.2</v>
      </c>
      <c r="W6808">
        <v>3</v>
      </c>
      <c r="X6808">
        <v>3.09</v>
      </c>
      <c r="Y6808">
        <v>300757</v>
      </c>
      <c r="Z6808">
        <v>143543</v>
      </c>
      <c r="AA6808">
        <v>6835375</v>
      </c>
    </row>
    <row r="6809" spans="1:27" hidden="1">
      <c r="A6809" t="s">
        <v>7003</v>
      </c>
      <c r="B6809" t="s">
        <v>39</v>
      </c>
      <c r="C6809" t="s">
        <v>39</v>
      </c>
      <c r="D6809">
        <v>1510</v>
      </c>
      <c r="E6809" s="12">
        <v>39526</v>
      </c>
      <c r="F6809" s="72">
        <f t="shared" si="1146"/>
        <v>2008</v>
      </c>
      <c r="G6809" s="70">
        <f t="shared" si="1147"/>
        <v>8303.2582781456949</v>
      </c>
      <c r="H6809" s="70" t="e" cm="1">
        <f t="array" ref="H6809">INDEX(magic_bricks_appreciation_pivot!$A$13:$K$20,MATCH(C6809,magic_bricks_appreciation_pivot!$A$13:$A$20,0),1+MATCH(F6809,INDEX(magic_bricks_appreciation_pivot!$B$13:$K$13,0),0))</f>
        <v>#N/A</v>
      </c>
      <c r="I6809" s="70"/>
      <c r="J6809">
        <v>13</v>
      </c>
      <c r="K6809">
        <v>1</v>
      </c>
      <c r="L6809">
        <v>1</v>
      </c>
      <c r="M6809">
        <v>4</v>
      </c>
      <c r="N6809" t="s">
        <v>184</v>
      </c>
      <c r="O6809" t="s">
        <v>161</v>
      </c>
      <c r="P6809" s="12">
        <v>24561</v>
      </c>
      <c r="Q6809" t="s">
        <v>169</v>
      </c>
      <c r="R6809" t="s">
        <v>177</v>
      </c>
      <c r="S6809" t="s">
        <v>158</v>
      </c>
      <c r="T6809" t="s">
        <v>182</v>
      </c>
      <c r="U6809">
        <v>4.4000000000000004</v>
      </c>
      <c r="V6809">
        <v>4.4000000000000004</v>
      </c>
      <c r="W6809">
        <v>3.1</v>
      </c>
      <c r="X6809">
        <v>3.88</v>
      </c>
      <c r="Y6809">
        <v>426289</v>
      </c>
      <c r="Z6809">
        <v>100303</v>
      </c>
      <c r="AA6809">
        <v>12537920</v>
      </c>
    </row>
    <row r="6810" spans="1:27" hidden="1">
      <c r="A6810" t="s">
        <v>7004</v>
      </c>
      <c r="B6810" t="s">
        <v>56</v>
      </c>
      <c r="C6810" t="s">
        <v>56</v>
      </c>
      <c r="D6810">
        <v>717</v>
      </c>
      <c r="E6810" s="12">
        <v>39322</v>
      </c>
      <c r="F6810" s="72">
        <f t="shared" si="1146"/>
        <v>2007</v>
      </c>
      <c r="G6810" s="70">
        <f t="shared" si="1147"/>
        <v>11335.292887029289</v>
      </c>
      <c r="H6810" s="70" t="e" cm="1">
        <f t="array" ref="H6810">INDEX(magic_bricks_appreciation_pivot!$A$13:$K$20,MATCH(C6810,magic_bricks_appreciation_pivot!$A$13:$A$20,0),1+MATCH(F6810,INDEX(magic_bricks_appreciation_pivot!$B$13:$K$13,0),0))</f>
        <v>#N/A</v>
      </c>
      <c r="I6810" s="70"/>
      <c r="J6810">
        <v>129</v>
      </c>
      <c r="K6810">
        <v>1</v>
      </c>
      <c r="L6810">
        <v>1</v>
      </c>
      <c r="M6810">
        <v>2</v>
      </c>
      <c r="N6810" t="s">
        <v>184</v>
      </c>
      <c r="O6810" t="s">
        <v>155</v>
      </c>
      <c r="P6810" s="12">
        <v>36767</v>
      </c>
      <c r="Q6810" t="s">
        <v>194</v>
      </c>
      <c r="R6810" t="s">
        <v>165</v>
      </c>
      <c r="S6810" t="s">
        <v>162</v>
      </c>
      <c r="T6810" t="s">
        <v>171</v>
      </c>
      <c r="U6810">
        <v>3.5</v>
      </c>
      <c r="V6810">
        <v>3.8</v>
      </c>
      <c r="W6810">
        <v>4.9000000000000004</v>
      </c>
      <c r="X6810">
        <v>4.26</v>
      </c>
      <c r="Y6810">
        <v>268204</v>
      </c>
      <c r="Z6810">
        <v>48764</v>
      </c>
      <c r="AA6810">
        <v>8127405</v>
      </c>
    </row>
    <row r="6811" spans="1:27">
      <c r="A6811" t="s">
        <v>7005</v>
      </c>
      <c r="B6811" t="s">
        <v>23</v>
      </c>
      <c r="C6811" t="s">
        <v>23</v>
      </c>
      <c r="D6811">
        <v>872</v>
      </c>
      <c r="E6811" s="12">
        <v>40581</v>
      </c>
      <c r="F6811" s="72">
        <f t="shared" si="1146"/>
        <v>2011</v>
      </c>
      <c r="G6811" s="70">
        <f t="shared" si="1147"/>
        <v>6609.5183486238529</v>
      </c>
      <c r="H6811" s="70" cm="1">
        <f t="array" ref="H6811">INDEX(magic_bricks_appreciation_pivot!$A$13:$K$20,MATCH(C6811,magic_bricks_appreciation_pivot!$A$13:$A$20,0),1+MATCH(F6811,INDEX(magic_bricks_appreciation_pivot!$B$13:$K$13,0),0))</f>
        <v>0.30621792098525186</v>
      </c>
      <c r="I6811" s="70">
        <f t="shared" ref="I6811:I6815" si="1153">G6811+G6811*H6811</f>
        <v>8633.4713160533247</v>
      </c>
      <c r="J6811">
        <v>34</v>
      </c>
      <c r="K6811">
        <v>1</v>
      </c>
      <c r="L6811">
        <v>1</v>
      </c>
      <c r="M6811">
        <v>2</v>
      </c>
      <c r="N6811" t="s">
        <v>184</v>
      </c>
      <c r="O6811" t="s">
        <v>161</v>
      </c>
      <c r="P6811" s="12">
        <v>34011</v>
      </c>
      <c r="Q6811" t="s">
        <v>194</v>
      </c>
      <c r="R6811" t="s">
        <v>165</v>
      </c>
      <c r="S6811" t="s">
        <v>162</v>
      </c>
      <c r="T6811" t="s">
        <v>171</v>
      </c>
      <c r="U6811">
        <v>2.2999999999999998</v>
      </c>
      <c r="V6811">
        <v>3.9</v>
      </c>
      <c r="W6811">
        <v>2.5</v>
      </c>
      <c r="X6811">
        <v>2.86</v>
      </c>
      <c r="Y6811">
        <v>224777</v>
      </c>
      <c r="Z6811">
        <v>115270</v>
      </c>
      <c r="AA6811">
        <v>5763500</v>
      </c>
    </row>
    <row r="6812" spans="1:27">
      <c r="A6812" t="s">
        <v>7006</v>
      </c>
      <c r="B6812" t="s">
        <v>175</v>
      </c>
      <c r="C6812" t="s">
        <v>34</v>
      </c>
      <c r="D6812">
        <v>1260</v>
      </c>
      <c r="E6812" s="12">
        <v>41398</v>
      </c>
      <c r="F6812" s="72">
        <f t="shared" si="1146"/>
        <v>2013</v>
      </c>
      <c r="G6812" s="70">
        <f t="shared" si="1147"/>
        <v>9964.4047619047615</v>
      </c>
      <c r="H6812" s="70" cm="1">
        <f t="array" ref="H6812">INDEX(magic_bricks_appreciation_pivot!$A$13:$K$20,MATCH(C6812,magic_bricks_appreciation_pivot!$A$13:$A$20,0),1+MATCH(F6812,INDEX(magic_bricks_appreciation_pivot!$B$13:$K$13,0),0))</f>
        <v>0.11656080922135968</v>
      </c>
      <c r="I6812" s="70">
        <f t="shared" si="1153"/>
        <v>11125.863844361551</v>
      </c>
      <c r="J6812">
        <v>141</v>
      </c>
      <c r="K6812">
        <v>2</v>
      </c>
      <c r="L6812">
        <v>1</v>
      </c>
      <c r="M6812">
        <v>4</v>
      </c>
      <c r="N6812" t="s">
        <v>184</v>
      </c>
      <c r="O6812" t="s">
        <v>155</v>
      </c>
      <c r="P6812" s="12">
        <v>38113</v>
      </c>
      <c r="Q6812" t="s">
        <v>169</v>
      </c>
      <c r="R6812" t="s">
        <v>177</v>
      </c>
      <c r="S6812" t="s">
        <v>162</v>
      </c>
      <c r="T6812" t="s">
        <v>182</v>
      </c>
      <c r="U6812">
        <v>3.1</v>
      </c>
      <c r="V6812">
        <v>4.8</v>
      </c>
      <c r="W6812">
        <v>4.7</v>
      </c>
      <c r="X6812">
        <v>4.26</v>
      </c>
      <c r="Y6812">
        <v>364099</v>
      </c>
      <c r="Z6812">
        <v>125552</v>
      </c>
      <c r="AA6812">
        <v>12555150</v>
      </c>
    </row>
    <row r="6813" spans="1:27">
      <c r="A6813" t="s">
        <v>7007</v>
      </c>
      <c r="B6813" t="s">
        <v>23</v>
      </c>
      <c r="C6813" t="s">
        <v>23</v>
      </c>
      <c r="D6813">
        <v>1020</v>
      </c>
      <c r="E6813" s="12">
        <v>40905</v>
      </c>
      <c r="F6813" s="72">
        <f t="shared" si="1146"/>
        <v>2011</v>
      </c>
      <c r="G6813" s="70">
        <f t="shared" si="1147"/>
        <v>6078.9215686274511</v>
      </c>
      <c r="H6813" s="70" cm="1">
        <f t="array" ref="H6813">INDEX(magic_bricks_appreciation_pivot!$A$13:$K$20,MATCH(C6813,magic_bricks_appreciation_pivot!$A$13:$A$20,0),1+MATCH(F6813,INDEX(magic_bricks_appreciation_pivot!$B$13:$K$13,0),0))</f>
        <v>0.30621792098525186</v>
      </c>
      <c r="I6813" s="70">
        <f t="shared" si="1153"/>
        <v>7940.3962932049553</v>
      </c>
      <c r="J6813">
        <v>102</v>
      </c>
      <c r="K6813">
        <v>1</v>
      </c>
      <c r="L6813">
        <v>1</v>
      </c>
      <c r="M6813">
        <v>3</v>
      </c>
      <c r="N6813" t="s">
        <v>176</v>
      </c>
      <c r="O6813" t="s">
        <v>155</v>
      </c>
      <c r="P6813" s="12">
        <v>37985</v>
      </c>
      <c r="Q6813" t="s">
        <v>169</v>
      </c>
      <c r="R6813" t="s">
        <v>165</v>
      </c>
      <c r="S6813" t="s">
        <v>178</v>
      </c>
      <c r="T6813" t="s">
        <v>171</v>
      </c>
      <c r="U6813">
        <v>4.4000000000000004</v>
      </c>
      <c r="V6813">
        <v>4.2</v>
      </c>
      <c r="W6813">
        <v>2.9</v>
      </c>
      <c r="X6813">
        <v>3.74</v>
      </c>
      <c r="Y6813">
        <v>266622</v>
      </c>
      <c r="Z6813">
        <v>55805</v>
      </c>
      <c r="AA6813">
        <v>6200500</v>
      </c>
    </row>
    <row r="6814" spans="1:27">
      <c r="A6814" t="s">
        <v>7008</v>
      </c>
      <c r="B6814" t="s">
        <v>175</v>
      </c>
      <c r="C6814" t="s">
        <v>34</v>
      </c>
      <c r="D6814">
        <v>1232</v>
      </c>
      <c r="E6814" s="12">
        <v>41400</v>
      </c>
      <c r="F6814" s="72">
        <f t="shared" si="1146"/>
        <v>2013</v>
      </c>
      <c r="G6814" s="70">
        <f t="shared" si="1147"/>
        <v>9868.4659090909099</v>
      </c>
      <c r="H6814" s="70" cm="1">
        <f t="array" ref="H6814">INDEX(magic_bricks_appreciation_pivot!$A$13:$K$20,MATCH(C6814,magic_bricks_appreciation_pivot!$A$13:$A$20,0),1+MATCH(F6814,INDEX(magic_bricks_appreciation_pivot!$B$13:$K$13,0),0))</f>
        <v>0.11656080922135968</v>
      </c>
      <c r="I6814" s="70">
        <f t="shared" si="1153"/>
        <v>11018.742281227947</v>
      </c>
      <c r="J6814">
        <v>74</v>
      </c>
      <c r="K6814">
        <v>2</v>
      </c>
      <c r="L6814">
        <v>1</v>
      </c>
      <c r="M6814">
        <v>4</v>
      </c>
      <c r="N6814" t="s">
        <v>154</v>
      </c>
      <c r="O6814" t="s">
        <v>161</v>
      </c>
      <c r="P6814" s="12">
        <v>29355</v>
      </c>
      <c r="Q6814" t="s">
        <v>156</v>
      </c>
      <c r="R6814" t="s">
        <v>165</v>
      </c>
      <c r="S6814" t="s">
        <v>178</v>
      </c>
      <c r="T6814" t="s">
        <v>163</v>
      </c>
      <c r="U6814">
        <v>4.2</v>
      </c>
      <c r="V6814">
        <v>3</v>
      </c>
      <c r="W6814">
        <v>3</v>
      </c>
      <c r="X6814">
        <v>3.36</v>
      </c>
      <c r="Y6814">
        <v>328265</v>
      </c>
      <c r="Z6814">
        <v>194527</v>
      </c>
      <c r="AA6814">
        <v>12157950</v>
      </c>
    </row>
    <row r="6815" spans="1:27">
      <c r="A6815" t="s">
        <v>7009</v>
      </c>
      <c r="B6815" t="s">
        <v>23</v>
      </c>
      <c r="C6815" t="s">
        <v>23</v>
      </c>
      <c r="D6815">
        <v>1538</v>
      </c>
      <c r="E6815" s="12">
        <v>40953</v>
      </c>
      <c r="F6815" s="72">
        <f t="shared" si="1146"/>
        <v>2012</v>
      </c>
      <c r="G6815" s="70">
        <f t="shared" si="1147"/>
        <v>5228.7061118335505</v>
      </c>
      <c r="H6815" s="70" cm="1">
        <f t="array" ref="H6815">INDEX(magic_bricks_appreciation_pivot!$A$13:$K$20,MATCH(C6815,magic_bricks_appreciation_pivot!$A$13:$A$20,0),1+MATCH(F6815,INDEX(magic_bricks_appreciation_pivot!$B$13:$K$13,0),0))</f>
        <v>0.26292059267573231</v>
      </c>
      <c r="I6815" s="70">
        <f t="shared" si="1153"/>
        <v>6603.4406216840516</v>
      </c>
      <c r="J6815">
        <v>99</v>
      </c>
      <c r="K6815">
        <v>2</v>
      </c>
      <c r="L6815">
        <v>2</v>
      </c>
      <c r="M6815">
        <v>4</v>
      </c>
      <c r="N6815" t="s">
        <v>168</v>
      </c>
      <c r="O6815" t="s">
        <v>161</v>
      </c>
      <c r="P6815" s="12">
        <v>36573</v>
      </c>
      <c r="Q6815" t="s">
        <v>169</v>
      </c>
      <c r="R6815" t="s">
        <v>177</v>
      </c>
      <c r="S6815" t="s">
        <v>178</v>
      </c>
      <c r="T6815" t="s">
        <v>166</v>
      </c>
      <c r="U6815">
        <v>3.1</v>
      </c>
      <c r="V6815">
        <v>2.6</v>
      </c>
      <c r="W6815">
        <v>3</v>
      </c>
      <c r="X6815">
        <v>2.91</v>
      </c>
      <c r="Y6815">
        <v>369921</v>
      </c>
      <c r="Z6815">
        <v>176919</v>
      </c>
      <c r="AA6815">
        <v>8041750</v>
      </c>
    </row>
    <row r="6816" spans="1:27" hidden="1">
      <c r="A6816" t="s">
        <v>7010</v>
      </c>
      <c r="B6816" t="s">
        <v>51</v>
      </c>
      <c r="C6816" t="s">
        <v>51</v>
      </c>
      <c r="D6816">
        <v>1626</v>
      </c>
      <c r="E6816" s="12">
        <v>39027</v>
      </c>
      <c r="F6816" s="72">
        <f t="shared" si="1146"/>
        <v>2006</v>
      </c>
      <c r="G6816" s="70">
        <f t="shared" si="1147"/>
        <v>7418.4071340713408</v>
      </c>
      <c r="H6816" s="70" t="e" cm="1">
        <f t="array" ref="H6816">INDEX(magic_bricks_appreciation_pivot!$A$13:$K$20,MATCH(C6816,magic_bricks_appreciation_pivot!$A$13:$A$20,0),1+MATCH(F6816,INDEX(magic_bricks_appreciation_pivot!$B$13:$K$13,0),0))</f>
        <v>#N/A</v>
      </c>
      <c r="I6816" s="70"/>
      <c r="J6816">
        <v>130</v>
      </c>
      <c r="K6816">
        <v>2</v>
      </c>
      <c r="L6816">
        <v>1</v>
      </c>
      <c r="M6816">
        <v>4</v>
      </c>
      <c r="N6816" t="s">
        <v>184</v>
      </c>
      <c r="O6816" t="s">
        <v>155</v>
      </c>
      <c r="P6816" s="12">
        <v>22967</v>
      </c>
      <c r="Q6816" t="s">
        <v>156</v>
      </c>
      <c r="R6816" t="s">
        <v>170</v>
      </c>
      <c r="S6816" t="s">
        <v>178</v>
      </c>
      <c r="T6816" t="s">
        <v>159</v>
      </c>
      <c r="U6816">
        <v>2.1</v>
      </c>
      <c r="V6816">
        <v>5</v>
      </c>
      <c r="W6816">
        <v>2.4</v>
      </c>
      <c r="X6816">
        <v>3.5</v>
      </c>
      <c r="Y6816">
        <v>482493</v>
      </c>
      <c r="Z6816">
        <v>144748</v>
      </c>
      <c r="AA6816">
        <v>12062330</v>
      </c>
    </row>
    <row r="6817" spans="1:27">
      <c r="A6817" t="s">
        <v>7011</v>
      </c>
      <c r="B6817" t="s">
        <v>51</v>
      </c>
      <c r="C6817" t="s">
        <v>51</v>
      </c>
      <c r="D6817">
        <v>1923</v>
      </c>
      <c r="E6817" s="12">
        <v>40865</v>
      </c>
      <c r="F6817" s="72">
        <f t="shared" si="1146"/>
        <v>2011</v>
      </c>
      <c r="G6817" s="70">
        <f t="shared" si="1147"/>
        <v>5329.7503900156007</v>
      </c>
      <c r="H6817" s="70" cm="1">
        <f t="array" ref="H6817">INDEX(magic_bricks_appreciation_pivot!$A$13:$K$20,MATCH(C6817,magic_bricks_appreciation_pivot!$A$13:$A$20,0),1+MATCH(F6817,INDEX(magic_bricks_appreciation_pivot!$B$13:$K$13,0),0))</f>
        <v>0.33442622950819673</v>
      </c>
      <c r="I6817" s="70">
        <f t="shared" ref="I6817:I6823" si="1154">G6817+G6817*H6817</f>
        <v>7112.1587171683586</v>
      </c>
      <c r="J6817">
        <v>5</v>
      </c>
      <c r="K6817">
        <v>3</v>
      </c>
      <c r="L6817">
        <v>2</v>
      </c>
      <c r="M6817">
        <v>5</v>
      </c>
      <c r="N6817" t="s">
        <v>184</v>
      </c>
      <c r="O6817" t="s">
        <v>161</v>
      </c>
      <c r="P6817" s="12">
        <v>37945</v>
      </c>
      <c r="Q6817" t="s">
        <v>169</v>
      </c>
      <c r="R6817" t="s">
        <v>177</v>
      </c>
      <c r="S6817" t="s">
        <v>178</v>
      </c>
      <c r="T6817" t="s">
        <v>163</v>
      </c>
      <c r="U6817">
        <v>2.6</v>
      </c>
      <c r="V6817">
        <v>2.6</v>
      </c>
      <c r="W6817">
        <v>2.8</v>
      </c>
      <c r="X6817">
        <v>2.66</v>
      </c>
      <c r="Y6817">
        <v>317722</v>
      </c>
      <c r="Z6817">
        <v>153737</v>
      </c>
      <c r="AA6817">
        <v>10249110</v>
      </c>
    </row>
    <row r="6818" spans="1:27">
      <c r="A6818" t="s">
        <v>7012</v>
      </c>
      <c r="B6818" t="s">
        <v>23</v>
      </c>
      <c r="C6818" t="s">
        <v>23</v>
      </c>
      <c r="D6818">
        <v>799</v>
      </c>
      <c r="E6818" s="12">
        <v>40243</v>
      </c>
      <c r="F6818" s="72">
        <f t="shared" si="1146"/>
        <v>2010</v>
      </c>
      <c r="G6818" s="70">
        <f t="shared" si="1147"/>
        <v>5375.7822277847308</v>
      </c>
      <c r="H6818" s="70" cm="1">
        <f t="array" ref="H6818">INDEX(magic_bricks_appreciation_pivot!$A$13:$K$20,MATCH(C6818,magic_bricks_appreciation_pivot!$A$13:$A$20,0),1+MATCH(F6818,INDEX(magic_bricks_appreciation_pivot!$B$13:$K$13,0),0))</f>
        <v>0.49881786187527283</v>
      </c>
      <c r="I6818" s="70">
        <f t="shared" si="1154"/>
        <v>8057.3184245554012</v>
      </c>
      <c r="J6818">
        <v>188</v>
      </c>
      <c r="K6818">
        <v>1</v>
      </c>
      <c r="L6818">
        <v>1</v>
      </c>
      <c r="M6818">
        <v>2</v>
      </c>
      <c r="N6818" t="s">
        <v>184</v>
      </c>
      <c r="O6818" t="s">
        <v>161</v>
      </c>
      <c r="P6818" s="12">
        <v>22358</v>
      </c>
      <c r="Q6818" t="s">
        <v>194</v>
      </c>
      <c r="R6818" t="s">
        <v>157</v>
      </c>
      <c r="S6818" t="s">
        <v>158</v>
      </c>
      <c r="T6818" t="s">
        <v>173</v>
      </c>
      <c r="U6818">
        <v>2.6</v>
      </c>
      <c r="V6818">
        <v>5</v>
      </c>
      <c r="W6818">
        <v>4.7</v>
      </c>
      <c r="X6818">
        <v>4.16</v>
      </c>
      <c r="Y6818">
        <v>171810</v>
      </c>
      <c r="Z6818">
        <v>81610</v>
      </c>
      <c r="AA6818">
        <v>4295250</v>
      </c>
    </row>
    <row r="6819" spans="1:27">
      <c r="A6819" t="s">
        <v>7013</v>
      </c>
      <c r="B6819" t="s">
        <v>39</v>
      </c>
      <c r="C6819" t="s">
        <v>39</v>
      </c>
      <c r="D6819">
        <v>1978</v>
      </c>
      <c r="E6819" s="12">
        <v>41734</v>
      </c>
      <c r="F6819" s="72">
        <f t="shared" si="1146"/>
        <v>2014</v>
      </c>
      <c r="G6819" s="70">
        <f t="shared" si="1147"/>
        <v>11299.817997977756</v>
      </c>
      <c r="H6819" s="70" cm="1">
        <f t="array" ref="H6819">INDEX(magic_bricks_appreciation_pivot!$A$13:$K$20,MATCH(C6819,magic_bricks_appreciation_pivot!$A$13:$A$20,0),1+MATCH(F6819,INDEX(magic_bricks_appreciation_pivot!$B$13:$K$13,0),0))</f>
        <v>2.7142646408024784E-2</v>
      </c>
      <c r="I6819" s="70">
        <f t="shared" si="1154"/>
        <v>11606.524962371901</v>
      </c>
      <c r="J6819">
        <v>165</v>
      </c>
      <c r="K6819">
        <v>2</v>
      </c>
      <c r="L6819">
        <v>1</v>
      </c>
      <c r="M6819">
        <v>5</v>
      </c>
      <c r="N6819" t="s">
        <v>176</v>
      </c>
      <c r="O6819" t="s">
        <v>155</v>
      </c>
      <c r="P6819" s="12">
        <v>37354</v>
      </c>
      <c r="Q6819" t="s">
        <v>156</v>
      </c>
      <c r="R6819" t="s">
        <v>157</v>
      </c>
      <c r="S6819" t="s">
        <v>178</v>
      </c>
      <c r="T6819" t="s">
        <v>182</v>
      </c>
      <c r="U6819">
        <v>3.2</v>
      </c>
      <c r="V6819">
        <v>2.4</v>
      </c>
      <c r="W6819">
        <v>2.6</v>
      </c>
      <c r="X6819">
        <v>2.76</v>
      </c>
      <c r="Y6819">
        <v>603478</v>
      </c>
      <c r="Z6819">
        <v>111755</v>
      </c>
      <c r="AA6819">
        <v>22351040</v>
      </c>
    </row>
    <row r="6820" spans="1:27">
      <c r="A6820" t="s">
        <v>7014</v>
      </c>
      <c r="B6820" t="s">
        <v>23</v>
      </c>
      <c r="C6820" t="s">
        <v>23</v>
      </c>
      <c r="D6820">
        <v>1548</v>
      </c>
      <c r="E6820" s="12">
        <v>40435</v>
      </c>
      <c r="F6820" s="72">
        <f t="shared" si="1146"/>
        <v>2010</v>
      </c>
      <c r="G6820" s="70">
        <f t="shared" si="1147"/>
        <v>5545.0581395348836</v>
      </c>
      <c r="H6820" s="70" cm="1">
        <f t="array" ref="H6820">INDEX(magic_bricks_appreciation_pivot!$A$13:$K$20,MATCH(C6820,magic_bricks_appreciation_pivot!$A$13:$A$20,0),1+MATCH(F6820,INDEX(magic_bricks_appreciation_pivot!$B$13:$K$13,0),0))</f>
        <v>0.49881786187527283</v>
      </c>
      <c r="I6820" s="70">
        <f t="shared" si="1154"/>
        <v>8311.0321846717525</v>
      </c>
      <c r="J6820">
        <v>165</v>
      </c>
      <c r="K6820">
        <v>2</v>
      </c>
      <c r="L6820">
        <v>2</v>
      </c>
      <c r="M6820">
        <v>4</v>
      </c>
      <c r="N6820" t="s">
        <v>168</v>
      </c>
      <c r="O6820" t="s">
        <v>155</v>
      </c>
      <c r="P6820" s="12">
        <v>37150</v>
      </c>
      <c r="Q6820" t="s">
        <v>194</v>
      </c>
      <c r="R6820" t="s">
        <v>177</v>
      </c>
      <c r="S6820" t="s">
        <v>162</v>
      </c>
      <c r="T6820" t="s">
        <v>171</v>
      </c>
      <c r="U6820">
        <v>4.3</v>
      </c>
      <c r="V6820">
        <v>3.3</v>
      </c>
      <c r="W6820">
        <v>3.8</v>
      </c>
      <c r="X6820">
        <v>3.8</v>
      </c>
      <c r="Y6820">
        <v>403436</v>
      </c>
      <c r="Z6820">
        <v>154508</v>
      </c>
      <c r="AA6820">
        <v>8583750</v>
      </c>
    </row>
    <row r="6821" spans="1:27">
      <c r="A6821" t="s">
        <v>7015</v>
      </c>
      <c r="B6821" t="s">
        <v>23</v>
      </c>
      <c r="C6821" t="s">
        <v>23</v>
      </c>
      <c r="D6821">
        <v>1670</v>
      </c>
      <c r="E6821" s="12">
        <v>40426</v>
      </c>
      <c r="F6821" s="72">
        <f t="shared" si="1146"/>
        <v>2010</v>
      </c>
      <c r="G6821" s="70">
        <f t="shared" si="1147"/>
        <v>6926.7964071856286</v>
      </c>
      <c r="H6821" s="70" cm="1">
        <f t="array" ref="H6821">INDEX(magic_bricks_appreciation_pivot!$A$13:$K$20,MATCH(C6821,magic_bricks_appreciation_pivot!$A$13:$A$20,0),1+MATCH(F6821,INDEX(magic_bricks_appreciation_pivot!$B$13:$K$13,0),0))</f>
        <v>0.49881786187527283</v>
      </c>
      <c r="I6821" s="70">
        <f t="shared" si="1154"/>
        <v>10382.006180663286</v>
      </c>
      <c r="J6821">
        <v>180</v>
      </c>
      <c r="K6821">
        <v>2</v>
      </c>
      <c r="L6821">
        <v>2</v>
      </c>
      <c r="M6821">
        <v>4</v>
      </c>
      <c r="N6821" t="s">
        <v>168</v>
      </c>
      <c r="O6821" t="s">
        <v>161</v>
      </c>
      <c r="P6821" s="12">
        <v>24001</v>
      </c>
      <c r="Q6821" t="s">
        <v>156</v>
      </c>
      <c r="R6821" t="s">
        <v>170</v>
      </c>
      <c r="S6821" t="s">
        <v>158</v>
      </c>
      <c r="T6821" t="s">
        <v>163</v>
      </c>
      <c r="U6821">
        <v>3.2</v>
      </c>
      <c r="V6821">
        <v>2.9</v>
      </c>
      <c r="W6821">
        <v>4.7</v>
      </c>
      <c r="X6821">
        <v>3.71</v>
      </c>
      <c r="Y6821">
        <v>497413</v>
      </c>
      <c r="Z6821">
        <v>219787</v>
      </c>
      <c r="AA6821">
        <v>11567750</v>
      </c>
    </row>
    <row r="6822" spans="1:27">
      <c r="A6822" t="s">
        <v>7016</v>
      </c>
      <c r="B6822" t="s">
        <v>175</v>
      </c>
      <c r="C6822" t="s">
        <v>34</v>
      </c>
      <c r="D6822">
        <v>1211</v>
      </c>
      <c r="E6822" s="12">
        <v>41469</v>
      </c>
      <c r="F6822" s="72">
        <f t="shared" si="1146"/>
        <v>2013</v>
      </c>
      <c r="G6822" s="70">
        <f t="shared" si="1147"/>
        <v>8495.3096614368296</v>
      </c>
      <c r="H6822" s="70" cm="1">
        <f t="array" ref="H6822">INDEX(magic_bricks_appreciation_pivot!$A$13:$K$20,MATCH(C6822,magic_bricks_appreciation_pivot!$A$13:$A$20,0),1+MATCH(F6822,INDEX(magic_bricks_appreciation_pivot!$B$13:$K$13,0),0))</f>
        <v>0.11656080922135968</v>
      </c>
      <c r="I6822" s="70">
        <f t="shared" si="1154"/>
        <v>9485.5298301599414</v>
      </c>
      <c r="J6822">
        <v>12</v>
      </c>
      <c r="K6822">
        <v>2</v>
      </c>
      <c r="L6822">
        <v>1</v>
      </c>
      <c r="M6822">
        <v>4</v>
      </c>
      <c r="N6822" t="s">
        <v>193</v>
      </c>
      <c r="O6822" t="s">
        <v>161</v>
      </c>
      <c r="P6822" s="12">
        <v>35264</v>
      </c>
      <c r="Q6822" t="s">
        <v>169</v>
      </c>
      <c r="R6822" t="s">
        <v>170</v>
      </c>
      <c r="S6822" t="s">
        <v>162</v>
      </c>
      <c r="T6822" t="s">
        <v>166</v>
      </c>
      <c r="U6822">
        <v>4.3</v>
      </c>
      <c r="V6822">
        <v>2.9</v>
      </c>
      <c r="W6822">
        <v>2.6</v>
      </c>
      <c r="X6822">
        <v>3.23</v>
      </c>
      <c r="Y6822">
        <v>257196</v>
      </c>
      <c r="Z6822">
        <v>102878</v>
      </c>
      <c r="AA6822">
        <v>10287820</v>
      </c>
    </row>
    <row r="6823" spans="1:27">
      <c r="A6823" t="s">
        <v>7017</v>
      </c>
      <c r="B6823" t="s">
        <v>23</v>
      </c>
      <c r="C6823" t="s">
        <v>23</v>
      </c>
      <c r="D6823">
        <v>1501</v>
      </c>
      <c r="E6823" s="12">
        <v>40461</v>
      </c>
      <c r="F6823" s="72">
        <f t="shared" si="1146"/>
        <v>2010</v>
      </c>
      <c r="G6823" s="70">
        <f t="shared" si="1147"/>
        <v>7330.6129247168556</v>
      </c>
      <c r="H6823" s="70" cm="1">
        <f t="array" ref="H6823">INDEX(magic_bricks_appreciation_pivot!$A$13:$K$20,MATCH(C6823,magic_bricks_appreciation_pivot!$A$13:$A$20,0),1+MATCH(F6823,INDEX(magic_bricks_appreciation_pivot!$B$13:$K$13,0),0))</f>
        <v>0.49881786187527283</v>
      </c>
      <c r="I6823" s="70">
        <f t="shared" si="1154"/>
        <v>10987.253590059358</v>
      </c>
      <c r="J6823">
        <v>89</v>
      </c>
      <c r="K6823">
        <v>2</v>
      </c>
      <c r="L6823">
        <v>2</v>
      </c>
      <c r="M6823">
        <v>4</v>
      </c>
      <c r="N6823" t="s">
        <v>154</v>
      </c>
      <c r="O6823" t="s">
        <v>161</v>
      </c>
      <c r="P6823" s="12">
        <v>32066</v>
      </c>
      <c r="Q6823" t="s">
        <v>156</v>
      </c>
      <c r="R6823" t="s">
        <v>177</v>
      </c>
      <c r="S6823" t="s">
        <v>162</v>
      </c>
      <c r="T6823" t="s">
        <v>171</v>
      </c>
      <c r="U6823">
        <v>3.7</v>
      </c>
      <c r="V6823">
        <v>4.0999999999999996</v>
      </c>
      <c r="W6823">
        <v>3.1</v>
      </c>
      <c r="X6823">
        <v>3.58</v>
      </c>
      <c r="Y6823">
        <v>528156</v>
      </c>
      <c r="Z6823">
        <v>99029</v>
      </c>
      <c r="AA6823">
        <v>11003250</v>
      </c>
    </row>
    <row r="6824" spans="1:27" hidden="1">
      <c r="A6824" t="s">
        <v>7018</v>
      </c>
      <c r="B6824" t="s">
        <v>51</v>
      </c>
      <c r="C6824" t="s">
        <v>51</v>
      </c>
      <c r="D6824">
        <v>1573</v>
      </c>
      <c r="E6824" s="12">
        <v>39366</v>
      </c>
      <c r="F6824" s="72">
        <f t="shared" si="1146"/>
        <v>2007</v>
      </c>
      <c r="G6824" s="70">
        <f t="shared" si="1147"/>
        <v>5231.6719643992374</v>
      </c>
      <c r="H6824" s="70" t="e" cm="1">
        <f t="array" ref="H6824">INDEX(magic_bricks_appreciation_pivot!$A$13:$K$20,MATCH(C6824,magic_bricks_appreciation_pivot!$A$13:$A$20,0),1+MATCH(F6824,INDEX(magic_bricks_appreciation_pivot!$B$13:$K$13,0),0))</f>
        <v>#N/A</v>
      </c>
      <c r="I6824" s="70"/>
      <c r="J6824">
        <v>4</v>
      </c>
      <c r="K6824">
        <v>2</v>
      </c>
      <c r="L6824">
        <v>1</v>
      </c>
      <c r="M6824">
        <v>4</v>
      </c>
      <c r="N6824" t="s">
        <v>193</v>
      </c>
      <c r="O6824" t="s">
        <v>161</v>
      </c>
      <c r="P6824" s="12">
        <v>24401</v>
      </c>
      <c r="Q6824" t="s">
        <v>169</v>
      </c>
      <c r="R6824" t="s">
        <v>170</v>
      </c>
      <c r="S6824" t="s">
        <v>158</v>
      </c>
      <c r="T6824" t="s">
        <v>171</v>
      </c>
      <c r="U6824">
        <v>3.5</v>
      </c>
      <c r="V6824">
        <v>3.4</v>
      </c>
      <c r="W6824">
        <v>2.4</v>
      </c>
      <c r="X6824">
        <v>3.13</v>
      </c>
      <c r="Y6824">
        <v>246883</v>
      </c>
      <c r="Z6824">
        <v>131671</v>
      </c>
      <c r="AA6824">
        <v>8229420</v>
      </c>
    </row>
    <row r="6825" spans="1:27" hidden="1">
      <c r="A6825" t="s">
        <v>7019</v>
      </c>
      <c r="B6825" t="s">
        <v>75</v>
      </c>
      <c r="D6825">
        <v>1643</v>
      </c>
      <c r="E6825" s="12">
        <v>39730</v>
      </c>
      <c r="F6825" s="72">
        <f t="shared" si="1146"/>
        <v>2008</v>
      </c>
      <c r="G6825" s="70">
        <f t="shared" si="1147"/>
        <v>11531.600730371272</v>
      </c>
      <c r="H6825" s="70" t="e" cm="1">
        <f t="array" ref="H6825">INDEX(magic_bricks_appreciation_pivot!$A$13:$K$20,MATCH(C6825,magic_bricks_appreciation_pivot!$A$13:$A$20,0),1+MATCH(F6825,INDEX(magic_bricks_appreciation_pivot!$B$13:$K$13,0),0))</f>
        <v>#N/A</v>
      </c>
      <c r="I6825" s="70"/>
      <c r="J6825">
        <v>128</v>
      </c>
      <c r="K6825">
        <v>1</v>
      </c>
      <c r="L6825">
        <v>1</v>
      </c>
      <c r="M6825">
        <v>4</v>
      </c>
      <c r="N6825" t="s">
        <v>184</v>
      </c>
      <c r="O6825" t="s">
        <v>155</v>
      </c>
      <c r="P6825" s="12">
        <v>26590</v>
      </c>
      <c r="Q6825" t="s">
        <v>156</v>
      </c>
      <c r="R6825" t="s">
        <v>165</v>
      </c>
      <c r="S6825" t="s">
        <v>158</v>
      </c>
      <c r="T6825" t="s">
        <v>163</v>
      </c>
      <c r="U6825">
        <v>3.7</v>
      </c>
      <c r="V6825">
        <v>2.5</v>
      </c>
      <c r="W6825">
        <v>4.7</v>
      </c>
      <c r="X6825">
        <v>3.85</v>
      </c>
      <c r="Y6825">
        <v>606285</v>
      </c>
      <c r="Z6825">
        <v>322089</v>
      </c>
      <c r="AA6825">
        <v>18946420</v>
      </c>
    </row>
    <row r="6826" spans="1:27">
      <c r="A6826" t="s">
        <v>7020</v>
      </c>
      <c r="B6826" t="s">
        <v>56</v>
      </c>
      <c r="C6826" t="s">
        <v>56</v>
      </c>
      <c r="D6826">
        <v>795</v>
      </c>
      <c r="E6826" s="12">
        <v>40556</v>
      </c>
      <c r="F6826" s="72">
        <f t="shared" si="1146"/>
        <v>2011</v>
      </c>
      <c r="G6826" s="70">
        <f t="shared" si="1147"/>
        <v>10388.415094339623</v>
      </c>
      <c r="H6826" s="70" cm="1">
        <f t="array" ref="H6826">INDEX(magic_bricks_appreciation_pivot!$A$13:$K$20,MATCH(C6826,magic_bricks_appreciation_pivot!$A$13:$A$20,0),1+MATCH(F6826,INDEX(magic_bricks_appreciation_pivot!$B$13:$K$13,0),0))</f>
        <v>0.33228770983948047</v>
      </c>
      <c r="I6826" s="70">
        <f>G6826+G6826*H6826</f>
        <v>13840.357754899627</v>
      </c>
      <c r="J6826">
        <v>139</v>
      </c>
      <c r="K6826">
        <v>1</v>
      </c>
      <c r="L6826">
        <v>1</v>
      </c>
      <c r="M6826">
        <v>2</v>
      </c>
      <c r="N6826" t="s">
        <v>193</v>
      </c>
      <c r="O6826" t="s">
        <v>161</v>
      </c>
      <c r="P6826" s="12">
        <v>31066</v>
      </c>
      <c r="Q6826" t="s">
        <v>194</v>
      </c>
      <c r="R6826" t="s">
        <v>170</v>
      </c>
      <c r="S6826" t="s">
        <v>158</v>
      </c>
      <c r="T6826" t="s">
        <v>182</v>
      </c>
      <c r="U6826">
        <v>2.1</v>
      </c>
      <c r="V6826">
        <v>4.5</v>
      </c>
      <c r="W6826">
        <v>4.5</v>
      </c>
      <c r="X6826">
        <v>3.78</v>
      </c>
      <c r="Y6826">
        <v>305575</v>
      </c>
      <c r="Z6826">
        <v>49553</v>
      </c>
      <c r="AA6826">
        <v>8258790</v>
      </c>
    </row>
    <row r="6827" spans="1:27" hidden="1">
      <c r="A6827" t="s">
        <v>7021</v>
      </c>
      <c r="B6827" t="s">
        <v>39</v>
      </c>
      <c r="C6827" t="s">
        <v>39</v>
      </c>
      <c r="D6827">
        <v>1514</v>
      </c>
      <c r="E6827" s="12">
        <v>39434</v>
      </c>
      <c r="F6827" s="72">
        <f t="shared" si="1146"/>
        <v>2007</v>
      </c>
      <c r="G6827" s="70">
        <f t="shared" si="1147"/>
        <v>8438.791281373844</v>
      </c>
      <c r="H6827" s="70" t="e" cm="1">
        <f t="array" ref="H6827">INDEX(magic_bricks_appreciation_pivot!$A$13:$K$20,MATCH(C6827,magic_bricks_appreciation_pivot!$A$13:$A$20,0),1+MATCH(F6827,INDEX(magic_bricks_appreciation_pivot!$B$13:$K$13,0),0))</f>
        <v>#N/A</v>
      </c>
      <c r="I6827" s="70"/>
      <c r="J6827">
        <v>132</v>
      </c>
      <c r="K6827">
        <v>1</v>
      </c>
      <c r="L6827">
        <v>1</v>
      </c>
      <c r="M6827">
        <v>4</v>
      </c>
      <c r="N6827" t="s">
        <v>176</v>
      </c>
      <c r="O6827" t="s">
        <v>155</v>
      </c>
      <c r="P6827" s="12">
        <v>36149</v>
      </c>
      <c r="Q6827" t="s">
        <v>194</v>
      </c>
      <c r="R6827" t="s">
        <v>157</v>
      </c>
      <c r="S6827" t="s">
        <v>158</v>
      </c>
      <c r="T6827" t="s">
        <v>182</v>
      </c>
      <c r="U6827">
        <v>4.3</v>
      </c>
      <c r="V6827">
        <v>2.4</v>
      </c>
      <c r="W6827">
        <v>4.7</v>
      </c>
      <c r="X6827">
        <v>3.9849999999999999</v>
      </c>
      <c r="Y6827">
        <v>408843</v>
      </c>
      <c r="Z6827">
        <v>153316</v>
      </c>
      <c r="AA6827">
        <v>12776330</v>
      </c>
    </row>
    <row r="6828" spans="1:27">
      <c r="A6828" t="s">
        <v>7022</v>
      </c>
      <c r="B6828" t="s">
        <v>175</v>
      </c>
      <c r="C6828" t="s">
        <v>34</v>
      </c>
      <c r="D6828">
        <v>1058</v>
      </c>
      <c r="E6828" s="12">
        <v>41206</v>
      </c>
      <c r="F6828" s="72">
        <f t="shared" si="1146"/>
        <v>2012</v>
      </c>
      <c r="G6828" s="70">
        <f t="shared" si="1147"/>
        <v>8919.8015122873348</v>
      </c>
      <c r="H6828" s="70" cm="1">
        <f t="array" ref="H6828">INDEX(magic_bricks_appreciation_pivot!$A$13:$K$20,MATCH(C6828,magic_bricks_appreciation_pivot!$A$13:$A$20,0),1+MATCH(F6828,INDEX(magic_bricks_appreciation_pivot!$B$13:$K$13,0),0))</f>
        <v>0.22606337179266398</v>
      </c>
      <c r="I6828" s="70">
        <f t="shared" ref="I6828:I6829" si="1155">G6828+G6828*H6828</f>
        <v>10936.241917876312</v>
      </c>
      <c r="J6828">
        <v>114</v>
      </c>
      <c r="K6828">
        <v>1</v>
      </c>
      <c r="L6828">
        <v>1</v>
      </c>
      <c r="M6828">
        <v>3</v>
      </c>
      <c r="N6828" t="s">
        <v>193</v>
      </c>
      <c r="O6828" t="s">
        <v>155</v>
      </c>
      <c r="P6828" s="12">
        <v>36461</v>
      </c>
      <c r="Q6828" t="s">
        <v>194</v>
      </c>
      <c r="R6828" t="s">
        <v>177</v>
      </c>
      <c r="S6828" t="s">
        <v>158</v>
      </c>
      <c r="T6828" t="s">
        <v>166</v>
      </c>
      <c r="U6828">
        <v>2.2999999999999998</v>
      </c>
      <c r="V6828">
        <v>4.7</v>
      </c>
      <c r="W6828">
        <v>4.4000000000000004</v>
      </c>
      <c r="X6828">
        <v>3.89</v>
      </c>
      <c r="Y6828">
        <v>245366</v>
      </c>
      <c r="Z6828">
        <v>122683</v>
      </c>
      <c r="AA6828">
        <v>9437150</v>
      </c>
    </row>
    <row r="6829" spans="1:27">
      <c r="A6829" t="s">
        <v>7023</v>
      </c>
      <c r="B6829" t="s">
        <v>75</v>
      </c>
      <c r="C6829" t="s">
        <v>75</v>
      </c>
      <c r="D6829">
        <v>1645</v>
      </c>
      <c r="E6829" s="12">
        <v>40485</v>
      </c>
      <c r="F6829" s="72">
        <f t="shared" si="1146"/>
        <v>2010</v>
      </c>
      <c r="G6829" s="70">
        <f t="shared" si="1147"/>
        <v>6972.5957446808507</v>
      </c>
      <c r="H6829" s="70" cm="1">
        <f t="array" ref="H6829">INDEX(magic_bricks_appreciation_pivot!$A$13:$K$20,MATCH(C6829,magic_bricks_appreciation_pivot!$A$13:$A$20,0),1+MATCH(F6829,INDEX(magic_bricks_appreciation_pivot!$B$13:$K$13,0),0))</f>
        <v>0.78146973215161719</v>
      </c>
      <c r="I6829" s="70">
        <f t="shared" si="1155"/>
        <v>12421.4682736781</v>
      </c>
      <c r="J6829">
        <v>175</v>
      </c>
      <c r="K6829">
        <v>1</v>
      </c>
      <c r="L6829">
        <v>1</v>
      </c>
      <c r="M6829">
        <v>4</v>
      </c>
      <c r="N6829" t="s">
        <v>193</v>
      </c>
      <c r="O6829" t="s">
        <v>161</v>
      </c>
      <c r="P6829" s="12">
        <v>29170</v>
      </c>
      <c r="Q6829" t="s">
        <v>194</v>
      </c>
      <c r="R6829" t="s">
        <v>170</v>
      </c>
      <c r="S6829" t="s">
        <v>162</v>
      </c>
      <c r="T6829" t="s">
        <v>163</v>
      </c>
      <c r="U6829">
        <v>2.2999999999999998</v>
      </c>
      <c r="V6829">
        <v>5</v>
      </c>
      <c r="W6829">
        <v>4.2</v>
      </c>
      <c r="X6829">
        <v>3.83</v>
      </c>
      <c r="Y6829">
        <v>309688</v>
      </c>
      <c r="Z6829">
        <v>80289</v>
      </c>
      <c r="AA6829">
        <v>11469920</v>
      </c>
    </row>
    <row r="6830" spans="1:27" hidden="1">
      <c r="A6830" t="s">
        <v>7024</v>
      </c>
      <c r="B6830" t="s">
        <v>201</v>
      </c>
      <c r="C6830" t="s">
        <v>201</v>
      </c>
      <c r="D6830">
        <v>2370</v>
      </c>
      <c r="E6830" s="12">
        <v>39722</v>
      </c>
      <c r="F6830" s="72">
        <f t="shared" si="1146"/>
        <v>2008</v>
      </c>
      <c r="G6830" s="70">
        <f t="shared" si="1147"/>
        <v>7971.9746835443038</v>
      </c>
      <c r="H6830" s="70" t="e" cm="1">
        <f t="array" ref="H6830">INDEX(magic_bricks_appreciation_pivot!$A$13:$K$20,MATCH(C6830,magic_bricks_appreciation_pivot!$A$13:$A$20,0),1+MATCH(F6830,INDEX(magic_bricks_appreciation_pivot!$B$13:$K$13,0),0))</f>
        <v>#N/A</v>
      </c>
      <c r="I6830" s="70"/>
      <c r="J6830">
        <v>58</v>
      </c>
      <c r="K6830">
        <v>4</v>
      </c>
      <c r="L6830">
        <v>2</v>
      </c>
      <c r="M6830">
        <v>6</v>
      </c>
      <c r="N6830" t="s">
        <v>154</v>
      </c>
      <c r="O6830" t="s">
        <v>155</v>
      </c>
      <c r="P6830" s="12">
        <v>29137</v>
      </c>
      <c r="Q6830" t="s">
        <v>156</v>
      </c>
      <c r="R6830" t="s">
        <v>157</v>
      </c>
      <c r="S6830" t="s">
        <v>162</v>
      </c>
      <c r="T6830" t="s">
        <v>163</v>
      </c>
      <c r="U6830">
        <v>4.5</v>
      </c>
      <c r="V6830">
        <v>3.7</v>
      </c>
      <c r="W6830">
        <v>3.4</v>
      </c>
      <c r="X6830">
        <v>3.82</v>
      </c>
      <c r="Y6830">
        <v>774637</v>
      </c>
      <c r="Z6830">
        <v>415659</v>
      </c>
      <c r="AA6830">
        <v>18893580</v>
      </c>
    </row>
    <row r="6831" spans="1:27">
      <c r="A6831" t="s">
        <v>7025</v>
      </c>
      <c r="B6831" t="s">
        <v>23</v>
      </c>
      <c r="C6831" t="s">
        <v>23</v>
      </c>
      <c r="D6831">
        <v>903</v>
      </c>
      <c r="E6831" s="12">
        <v>40205</v>
      </c>
      <c r="F6831" s="72">
        <f t="shared" si="1146"/>
        <v>2010</v>
      </c>
      <c r="G6831" s="70">
        <f t="shared" si="1147"/>
        <v>11433.277962347729</v>
      </c>
      <c r="H6831" s="70" cm="1">
        <f t="array" ref="H6831">INDEX(magic_bricks_appreciation_pivot!$A$13:$K$20,MATCH(C6831,magic_bricks_appreciation_pivot!$A$13:$A$20,0),1+MATCH(F6831,INDEX(magic_bricks_appreciation_pivot!$B$13:$K$13,0),0))</f>
        <v>0.49881786187527283</v>
      </c>
      <c r="I6831" s="70">
        <f t="shared" ref="I6831:I6834" si="1156">G6831+G6831*H6831</f>
        <v>17136.4012297517</v>
      </c>
      <c r="J6831">
        <v>77</v>
      </c>
      <c r="K6831">
        <v>1</v>
      </c>
      <c r="L6831">
        <v>1</v>
      </c>
      <c r="M6831">
        <v>3</v>
      </c>
      <c r="N6831" t="s">
        <v>184</v>
      </c>
      <c r="O6831" t="s">
        <v>155</v>
      </c>
      <c r="P6831" s="12">
        <v>37650</v>
      </c>
      <c r="Q6831" t="s">
        <v>156</v>
      </c>
      <c r="R6831" t="s">
        <v>157</v>
      </c>
      <c r="S6831" t="s">
        <v>158</v>
      </c>
      <c r="T6831" t="s">
        <v>166</v>
      </c>
      <c r="U6831">
        <v>2.2999999999999998</v>
      </c>
      <c r="V6831">
        <v>2.8</v>
      </c>
      <c r="W6831">
        <v>2.7</v>
      </c>
      <c r="X6831">
        <v>2.61</v>
      </c>
      <c r="Y6831">
        <v>361349</v>
      </c>
      <c r="Z6831">
        <v>82594</v>
      </c>
      <c r="AA6831">
        <v>10324250</v>
      </c>
    </row>
    <row r="6832" spans="1:27">
      <c r="A6832" t="s">
        <v>7026</v>
      </c>
      <c r="B6832" t="s">
        <v>56</v>
      </c>
      <c r="C6832" t="s">
        <v>56</v>
      </c>
      <c r="D6832">
        <v>961</v>
      </c>
      <c r="E6832" s="12">
        <v>40652</v>
      </c>
      <c r="F6832" s="72">
        <f t="shared" si="1146"/>
        <v>2011</v>
      </c>
      <c r="G6832" s="70">
        <f t="shared" si="1147"/>
        <v>10118.876170655567</v>
      </c>
      <c r="H6832" s="70" cm="1">
        <f t="array" ref="H6832">INDEX(magic_bricks_appreciation_pivot!$A$13:$K$20,MATCH(C6832,magic_bricks_appreciation_pivot!$A$13:$A$20,0),1+MATCH(F6832,INDEX(magic_bricks_appreciation_pivot!$B$13:$K$13,0),0))</f>
        <v>0.33228770983948047</v>
      </c>
      <c r="I6832" s="70">
        <f t="shared" si="1156"/>
        <v>13481.254359551996</v>
      </c>
      <c r="J6832">
        <v>41</v>
      </c>
      <c r="K6832">
        <v>1</v>
      </c>
      <c r="L6832">
        <v>1</v>
      </c>
      <c r="M6832">
        <v>3</v>
      </c>
      <c r="N6832" t="s">
        <v>176</v>
      </c>
      <c r="O6832" t="s">
        <v>161</v>
      </c>
      <c r="P6832" s="12">
        <v>27512</v>
      </c>
      <c r="Q6832" t="s">
        <v>156</v>
      </c>
      <c r="R6832" t="s">
        <v>170</v>
      </c>
      <c r="S6832" t="s">
        <v>158</v>
      </c>
      <c r="T6832" t="s">
        <v>173</v>
      </c>
      <c r="U6832">
        <v>2.5</v>
      </c>
      <c r="V6832">
        <v>2.8</v>
      </c>
      <c r="W6832">
        <v>2.6</v>
      </c>
      <c r="X6832">
        <v>2.61</v>
      </c>
      <c r="Y6832">
        <v>311176</v>
      </c>
      <c r="Z6832">
        <v>58345</v>
      </c>
      <c r="AA6832">
        <v>9724240</v>
      </c>
    </row>
    <row r="6833" spans="1:27">
      <c r="A6833" t="s">
        <v>7027</v>
      </c>
      <c r="B6833" t="s">
        <v>75</v>
      </c>
      <c r="C6833" t="s">
        <v>75</v>
      </c>
      <c r="D6833">
        <v>1843</v>
      </c>
      <c r="E6833" s="12">
        <v>40281</v>
      </c>
      <c r="F6833" s="72">
        <f t="shared" si="1146"/>
        <v>2010</v>
      </c>
      <c r="G6833" s="70">
        <f t="shared" si="1147"/>
        <v>7728.7411828540426</v>
      </c>
      <c r="H6833" s="70" cm="1">
        <f t="array" ref="H6833">INDEX(magic_bricks_appreciation_pivot!$A$13:$K$20,MATCH(C6833,magic_bricks_appreciation_pivot!$A$13:$A$20,0),1+MATCH(F6833,INDEX(magic_bricks_appreciation_pivot!$B$13:$K$13,0),0))</f>
        <v>0.78146973215161719</v>
      </c>
      <c r="I6833" s="70">
        <f t="shared" si="1156"/>
        <v>13768.518484888165</v>
      </c>
      <c r="J6833">
        <v>179</v>
      </c>
      <c r="K6833">
        <v>2</v>
      </c>
      <c r="L6833">
        <v>1</v>
      </c>
      <c r="M6833">
        <v>5</v>
      </c>
      <c r="N6833" t="s">
        <v>176</v>
      </c>
      <c r="O6833" t="s">
        <v>155</v>
      </c>
      <c r="P6833" s="12">
        <v>27141</v>
      </c>
      <c r="Q6833" t="s">
        <v>194</v>
      </c>
      <c r="R6833" t="s">
        <v>7028</v>
      </c>
      <c r="S6833" t="s">
        <v>162</v>
      </c>
      <c r="T6833" t="s">
        <v>182</v>
      </c>
      <c r="U6833">
        <v>2.2999999999999998</v>
      </c>
      <c r="V6833">
        <v>5</v>
      </c>
      <c r="W6833">
        <v>3.3</v>
      </c>
      <c r="X6833">
        <v>3.4249999999999998</v>
      </c>
      <c r="Y6833">
        <v>398834</v>
      </c>
      <c r="Z6833">
        <v>99708</v>
      </c>
      <c r="AA6833">
        <v>14244070</v>
      </c>
    </row>
    <row r="6834" spans="1:27">
      <c r="A6834" t="s">
        <v>7029</v>
      </c>
      <c r="B6834" t="s">
        <v>23</v>
      </c>
      <c r="C6834" t="s">
        <v>23</v>
      </c>
      <c r="D6834">
        <v>1091</v>
      </c>
      <c r="E6834" s="12">
        <v>40279</v>
      </c>
      <c r="F6834" s="72">
        <f t="shared" si="1146"/>
        <v>2010</v>
      </c>
      <c r="G6834" s="70">
        <f t="shared" si="1147"/>
        <v>10164.29880843263</v>
      </c>
      <c r="H6834" s="70" cm="1">
        <f t="array" ref="H6834">INDEX(magic_bricks_appreciation_pivot!$A$13:$K$20,MATCH(C6834,magic_bricks_appreciation_pivot!$A$13:$A$20,0),1+MATCH(F6834,INDEX(magic_bricks_appreciation_pivot!$B$13:$K$13,0),0))</f>
        <v>0.49881786187527283</v>
      </c>
      <c r="I6834" s="70">
        <f t="shared" si="1156"/>
        <v>15234.432607516377</v>
      </c>
      <c r="J6834">
        <v>83</v>
      </c>
      <c r="K6834">
        <v>1</v>
      </c>
      <c r="L6834">
        <v>1</v>
      </c>
      <c r="M6834">
        <v>3</v>
      </c>
      <c r="N6834" t="s">
        <v>193</v>
      </c>
      <c r="O6834" t="s">
        <v>155</v>
      </c>
      <c r="P6834" s="12">
        <v>37724</v>
      </c>
      <c r="Q6834" t="s">
        <v>156</v>
      </c>
      <c r="R6834" t="s">
        <v>157</v>
      </c>
      <c r="S6834" t="s">
        <v>178</v>
      </c>
      <c r="T6834" t="s">
        <v>182</v>
      </c>
      <c r="U6834">
        <v>4</v>
      </c>
      <c r="V6834">
        <v>2.6</v>
      </c>
      <c r="W6834">
        <v>4.5999999999999996</v>
      </c>
      <c r="X6834">
        <v>3.82</v>
      </c>
      <c r="Y6834">
        <v>388124</v>
      </c>
      <c r="Z6834">
        <v>133071</v>
      </c>
      <c r="AA6834">
        <v>11089250</v>
      </c>
    </row>
    <row r="6835" spans="1:27" hidden="1">
      <c r="A6835" t="s">
        <v>7030</v>
      </c>
      <c r="B6835" t="s">
        <v>56</v>
      </c>
      <c r="C6835" t="s">
        <v>56</v>
      </c>
      <c r="D6835">
        <v>991</v>
      </c>
      <c r="E6835" s="12">
        <v>39317</v>
      </c>
      <c r="F6835" s="72">
        <f t="shared" si="1146"/>
        <v>2007</v>
      </c>
      <c r="G6835" s="70">
        <f t="shared" si="1147"/>
        <v>9740.413723511605</v>
      </c>
      <c r="H6835" s="70" t="e" cm="1">
        <f t="array" ref="H6835">INDEX(magic_bricks_appreciation_pivot!$A$13:$K$20,MATCH(C6835,magic_bricks_appreciation_pivot!$A$13:$A$20,0),1+MATCH(F6835,INDEX(magic_bricks_appreciation_pivot!$B$13:$K$13,0),0))</f>
        <v>#N/A</v>
      </c>
      <c r="I6835" s="70"/>
      <c r="J6835">
        <v>9</v>
      </c>
      <c r="K6835">
        <v>1</v>
      </c>
      <c r="L6835">
        <v>1</v>
      </c>
      <c r="M6835">
        <v>3</v>
      </c>
      <c r="N6835" t="s">
        <v>168</v>
      </c>
      <c r="O6835" t="s">
        <v>155</v>
      </c>
      <c r="P6835" s="12">
        <v>35667</v>
      </c>
      <c r="Q6835" t="s">
        <v>169</v>
      </c>
      <c r="R6835" t="s">
        <v>170</v>
      </c>
      <c r="S6835" t="s">
        <v>158</v>
      </c>
      <c r="T6835" t="s">
        <v>163</v>
      </c>
      <c r="U6835">
        <v>3.9</v>
      </c>
      <c r="V6835">
        <v>3.9</v>
      </c>
      <c r="W6835">
        <v>4.5</v>
      </c>
      <c r="X6835">
        <v>4.2</v>
      </c>
      <c r="Y6835">
        <v>347499</v>
      </c>
      <c r="Z6835">
        <v>67569</v>
      </c>
      <c r="AA6835">
        <v>9652750</v>
      </c>
    </row>
    <row r="6836" spans="1:27">
      <c r="A6836" t="s">
        <v>7031</v>
      </c>
      <c r="B6836" t="s">
        <v>175</v>
      </c>
      <c r="C6836" t="s">
        <v>34</v>
      </c>
      <c r="D6836">
        <v>1195</v>
      </c>
      <c r="E6836" s="12">
        <v>41464</v>
      </c>
      <c r="F6836" s="72">
        <f t="shared" si="1146"/>
        <v>2013</v>
      </c>
      <c r="G6836" s="70">
        <f t="shared" si="1147"/>
        <v>12288.493723849373</v>
      </c>
      <c r="H6836" s="70" cm="1">
        <f t="array" ref="H6836">INDEX(magic_bricks_appreciation_pivot!$A$13:$K$20,MATCH(C6836,magic_bricks_appreciation_pivot!$A$13:$A$20,0),1+MATCH(F6836,INDEX(magic_bricks_appreciation_pivot!$B$13:$K$13,0),0))</f>
        <v>0.11656080922135968</v>
      </c>
      <c r="I6836" s="70">
        <f t="shared" ref="I6836:I6837" si="1157">G6836+G6836*H6836</f>
        <v>13720.850496412855</v>
      </c>
      <c r="J6836">
        <v>49</v>
      </c>
      <c r="K6836">
        <v>1</v>
      </c>
      <c r="L6836">
        <v>1</v>
      </c>
      <c r="M6836">
        <v>3</v>
      </c>
      <c r="N6836" t="s">
        <v>154</v>
      </c>
      <c r="O6836" t="s">
        <v>155</v>
      </c>
      <c r="P6836" s="12">
        <v>39639</v>
      </c>
      <c r="Q6836" t="s">
        <v>156</v>
      </c>
      <c r="R6836" t="s">
        <v>177</v>
      </c>
      <c r="S6836" t="s">
        <v>158</v>
      </c>
      <c r="T6836" t="s">
        <v>166</v>
      </c>
      <c r="U6836">
        <v>4.9000000000000004</v>
      </c>
      <c r="V6836">
        <v>4.8</v>
      </c>
      <c r="W6836">
        <v>4</v>
      </c>
      <c r="X6836">
        <v>4.59</v>
      </c>
      <c r="Y6836">
        <v>381804</v>
      </c>
      <c r="Z6836">
        <v>220271</v>
      </c>
      <c r="AA6836">
        <v>14684750</v>
      </c>
    </row>
    <row r="6837" spans="1:27">
      <c r="A6837" t="s">
        <v>7032</v>
      </c>
      <c r="B6837" t="s">
        <v>39</v>
      </c>
      <c r="C6837" t="s">
        <v>39</v>
      </c>
      <c r="D6837">
        <v>1814</v>
      </c>
      <c r="E6837" s="12">
        <v>41597</v>
      </c>
      <c r="F6837" s="72">
        <f t="shared" si="1146"/>
        <v>2013</v>
      </c>
      <c r="G6837" s="70">
        <f t="shared" si="1147"/>
        <v>11387.282249173099</v>
      </c>
      <c r="H6837" s="70" cm="1">
        <f t="array" ref="H6837">INDEX(magic_bricks_appreciation_pivot!$A$13:$K$20,MATCH(C6837,magic_bricks_appreciation_pivot!$A$13:$A$20,0),1+MATCH(F6837,INDEX(magic_bricks_appreciation_pivot!$B$13:$K$13,0),0))</f>
        <v>4.727764965406598E-2</v>
      </c>
      <c r="I6837" s="70">
        <f t="shared" si="1157"/>
        <v>11925.646189861469</v>
      </c>
      <c r="J6837">
        <v>98</v>
      </c>
      <c r="K6837">
        <v>2</v>
      </c>
      <c r="L6837">
        <v>1</v>
      </c>
      <c r="M6837">
        <v>5</v>
      </c>
      <c r="N6837" t="s">
        <v>168</v>
      </c>
      <c r="O6837" t="s">
        <v>161</v>
      </c>
      <c r="P6837" s="12">
        <v>25537</v>
      </c>
      <c r="Q6837" t="s">
        <v>156</v>
      </c>
      <c r="R6837" t="s">
        <v>170</v>
      </c>
      <c r="S6837" t="s">
        <v>162</v>
      </c>
      <c r="T6837" t="s">
        <v>182</v>
      </c>
      <c r="U6837">
        <v>3.3</v>
      </c>
      <c r="V6837">
        <v>3.6</v>
      </c>
      <c r="W6837">
        <v>5</v>
      </c>
      <c r="X6837">
        <v>4.0549999999999997</v>
      </c>
      <c r="Y6837">
        <v>702322</v>
      </c>
      <c r="Z6837">
        <v>392474</v>
      </c>
      <c r="AA6837">
        <v>20656530</v>
      </c>
    </row>
    <row r="6838" spans="1:27" hidden="1">
      <c r="A6838" t="s">
        <v>7033</v>
      </c>
      <c r="B6838" t="s">
        <v>56</v>
      </c>
      <c r="C6838" t="s">
        <v>56</v>
      </c>
      <c r="D6838">
        <v>1110</v>
      </c>
      <c r="E6838" s="12">
        <v>40073</v>
      </c>
      <c r="F6838" s="72">
        <f t="shared" si="1146"/>
        <v>2009</v>
      </c>
      <c r="G6838" s="70">
        <f t="shared" si="1147"/>
        <v>13505.509009009009</v>
      </c>
      <c r="H6838" s="70" t="e" cm="1">
        <f t="array" ref="H6838">INDEX(magic_bricks_appreciation_pivot!$A$13:$K$20,MATCH(C6838,magic_bricks_appreciation_pivot!$A$13:$A$20,0),1+MATCH(F6838,INDEX(magic_bricks_appreciation_pivot!$B$13:$K$13,0),0))</f>
        <v>#N/A</v>
      </c>
      <c r="I6838" s="70"/>
      <c r="J6838">
        <v>95</v>
      </c>
      <c r="K6838">
        <v>1</v>
      </c>
      <c r="L6838">
        <v>1</v>
      </c>
      <c r="M6838">
        <v>3</v>
      </c>
      <c r="N6838" t="s">
        <v>193</v>
      </c>
      <c r="O6838" t="s">
        <v>155</v>
      </c>
      <c r="P6838" s="12">
        <v>32408</v>
      </c>
      <c r="Q6838" t="s">
        <v>156</v>
      </c>
      <c r="R6838" t="s">
        <v>165</v>
      </c>
      <c r="S6838" t="s">
        <v>158</v>
      </c>
      <c r="T6838" t="s">
        <v>182</v>
      </c>
      <c r="U6838">
        <v>3</v>
      </c>
      <c r="V6838">
        <v>3.6</v>
      </c>
      <c r="W6838">
        <v>4.7</v>
      </c>
      <c r="X6838">
        <v>3.97</v>
      </c>
      <c r="Y6838">
        <v>524689</v>
      </c>
      <c r="Z6838">
        <v>164902</v>
      </c>
      <c r="AA6838">
        <v>14991115</v>
      </c>
    </row>
    <row r="6839" spans="1:27" hidden="1">
      <c r="A6839" t="s">
        <v>7034</v>
      </c>
      <c r="B6839" t="s">
        <v>175</v>
      </c>
      <c r="C6839" t="s">
        <v>34</v>
      </c>
      <c r="D6839">
        <v>1206</v>
      </c>
      <c r="E6839" s="12">
        <v>39180</v>
      </c>
      <c r="F6839" s="72">
        <f t="shared" si="1146"/>
        <v>2007</v>
      </c>
      <c r="G6839" s="70">
        <f t="shared" si="1147"/>
        <v>13166.95688225539</v>
      </c>
      <c r="H6839" s="70" t="e" cm="1">
        <f t="array" ref="H6839">INDEX(magic_bricks_appreciation_pivot!$A$13:$K$20,MATCH(C6839,magic_bricks_appreciation_pivot!$A$13:$A$20,0),1+MATCH(F6839,INDEX(magic_bricks_appreciation_pivot!$B$13:$K$13,0),0))</f>
        <v>#N/A</v>
      </c>
      <c r="I6839" s="70"/>
      <c r="J6839">
        <v>180</v>
      </c>
      <c r="K6839">
        <v>2</v>
      </c>
      <c r="L6839">
        <v>1</v>
      </c>
      <c r="M6839">
        <v>4</v>
      </c>
      <c r="N6839" t="s">
        <v>176</v>
      </c>
      <c r="O6839" t="s">
        <v>155</v>
      </c>
      <c r="P6839" s="12">
        <v>37355</v>
      </c>
      <c r="Q6839" t="s">
        <v>156</v>
      </c>
      <c r="R6839" t="s">
        <v>157</v>
      </c>
      <c r="S6839" t="s">
        <v>162</v>
      </c>
      <c r="T6839" t="s">
        <v>182</v>
      </c>
      <c r="U6839">
        <v>3.8</v>
      </c>
      <c r="V6839">
        <v>2.4</v>
      </c>
      <c r="W6839">
        <v>4.9000000000000004</v>
      </c>
      <c r="X6839">
        <v>3.57</v>
      </c>
      <c r="Y6839">
        <v>412863</v>
      </c>
      <c r="Z6839">
        <v>95276</v>
      </c>
      <c r="AA6839">
        <v>15879350</v>
      </c>
    </row>
    <row r="6840" spans="1:27">
      <c r="A6840" t="s">
        <v>7035</v>
      </c>
      <c r="B6840" t="s">
        <v>175</v>
      </c>
      <c r="C6840" t="s">
        <v>34</v>
      </c>
      <c r="D6840">
        <v>1114</v>
      </c>
      <c r="E6840" s="12">
        <v>41873</v>
      </c>
      <c r="F6840" s="72">
        <f t="shared" si="1146"/>
        <v>2014</v>
      </c>
      <c r="G6840" s="70">
        <f t="shared" si="1147"/>
        <v>9615.8258527827657</v>
      </c>
      <c r="H6840" s="70" cm="1">
        <f t="array" ref="H6840">INDEX(magic_bricks_appreciation_pivot!$A$13:$K$20,MATCH(C6840,magic_bricks_appreciation_pivot!$A$13:$A$20,0),1+MATCH(F6840,INDEX(magic_bricks_appreciation_pivot!$B$13:$K$13,0),0))</f>
        <v>5.1040744021257752E-2</v>
      </c>
      <c r="I6840" s="70">
        <f>G6840+G6840*H6840</f>
        <v>10106.624758687643</v>
      </c>
      <c r="J6840">
        <v>158</v>
      </c>
      <c r="K6840">
        <v>1</v>
      </c>
      <c r="L6840">
        <v>1</v>
      </c>
      <c r="M6840">
        <v>3</v>
      </c>
      <c r="N6840" t="s">
        <v>168</v>
      </c>
      <c r="O6840" t="s">
        <v>155</v>
      </c>
      <c r="P6840" s="12">
        <v>32018</v>
      </c>
      <c r="Q6840" t="s">
        <v>169</v>
      </c>
      <c r="R6840" t="s">
        <v>157</v>
      </c>
      <c r="S6840" t="s">
        <v>158</v>
      </c>
      <c r="T6840" t="s">
        <v>182</v>
      </c>
      <c r="U6840">
        <v>4.9000000000000004</v>
      </c>
      <c r="V6840">
        <v>3.2</v>
      </c>
      <c r="W6840">
        <v>2</v>
      </c>
      <c r="X6840">
        <v>3.35</v>
      </c>
      <c r="Y6840">
        <v>278513</v>
      </c>
      <c r="Z6840">
        <v>171392</v>
      </c>
      <c r="AA6840">
        <v>10712030</v>
      </c>
    </row>
    <row r="6841" spans="1:27" hidden="1">
      <c r="A6841" t="s">
        <v>7036</v>
      </c>
      <c r="B6841" t="s">
        <v>51</v>
      </c>
      <c r="C6841" t="s">
        <v>51</v>
      </c>
      <c r="D6841">
        <v>1677</v>
      </c>
      <c r="E6841" s="12">
        <v>38716</v>
      </c>
      <c r="F6841" s="72">
        <f t="shared" si="1146"/>
        <v>2005</v>
      </c>
      <c r="G6841" s="70">
        <f t="shared" si="1147"/>
        <v>6118.4078711985685</v>
      </c>
      <c r="H6841" s="70" t="e" cm="1">
        <f t="array" ref="H6841">INDEX(magic_bricks_appreciation_pivot!$A$13:$K$20,MATCH(C6841,magic_bricks_appreciation_pivot!$A$13:$A$20,0),1+MATCH(F6841,INDEX(magic_bricks_appreciation_pivot!$B$13:$K$13,0),0))</f>
        <v>#N/A</v>
      </c>
      <c r="I6841" s="70"/>
      <c r="J6841">
        <v>31</v>
      </c>
      <c r="K6841">
        <v>2</v>
      </c>
      <c r="L6841">
        <v>1</v>
      </c>
      <c r="M6841">
        <v>4</v>
      </c>
      <c r="N6841" t="s">
        <v>168</v>
      </c>
      <c r="O6841" t="s">
        <v>155</v>
      </c>
      <c r="P6841" s="12">
        <v>29226</v>
      </c>
      <c r="Q6841" t="s">
        <v>194</v>
      </c>
      <c r="R6841" t="s">
        <v>157</v>
      </c>
      <c r="S6841" t="s">
        <v>158</v>
      </c>
      <c r="T6841" t="s">
        <v>166</v>
      </c>
      <c r="U6841">
        <v>3.3</v>
      </c>
      <c r="V6841">
        <v>3.6</v>
      </c>
      <c r="W6841">
        <v>2.7</v>
      </c>
      <c r="X6841">
        <v>3.26</v>
      </c>
      <c r="Y6841">
        <v>410423</v>
      </c>
      <c r="Z6841">
        <v>153909</v>
      </c>
      <c r="AA6841">
        <v>10260570</v>
      </c>
    </row>
    <row r="6842" spans="1:27">
      <c r="A6842" t="s">
        <v>7037</v>
      </c>
      <c r="B6842" t="s">
        <v>23</v>
      </c>
      <c r="C6842" t="s">
        <v>23</v>
      </c>
      <c r="D6842">
        <v>1553</v>
      </c>
      <c r="E6842" s="12">
        <v>40889</v>
      </c>
      <c r="F6842" s="72">
        <f t="shared" si="1146"/>
        <v>2011</v>
      </c>
      <c r="G6842" s="70">
        <f t="shared" si="1147"/>
        <v>7164.6812620734063</v>
      </c>
      <c r="H6842" s="70" cm="1">
        <f t="array" ref="H6842">INDEX(magic_bricks_appreciation_pivot!$A$13:$K$20,MATCH(C6842,magic_bricks_appreciation_pivot!$A$13:$A$20,0),1+MATCH(F6842,INDEX(magic_bricks_appreciation_pivot!$B$13:$K$13,0),0))</f>
        <v>0.30621792098525186</v>
      </c>
      <c r="I6842" s="70">
        <f t="shared" ref="I6842:I6844" si="1158">G6842+G6842*H6842</f>
        <v>9358.6350626675157</v>
      </c>
      <c r="J6842">
        <v>45</v>
      </c>
      <c r="K6842">
        <v>2</v>
      </c>
      <c r="L6842">
        <v>2</v>
      </c>
      <c r="M6842">
        <v>4</v>
      </c>
      <c r="N6842" t="s">
        <v>168</v>
      </c>
      <c r="O6842" t="s">
        <v>155</v>
      </c>
      <c r="P6842" s="12">
        <v>31764</v>
      </c>
      <c r="Q6842" t="s">
        <v>156</v>
      </c>
      <c r="R6842" t="s">
        <v>177</v>
      </c>
      <c r="S6842" t="s">
        <v>178</v>
      </c>
      <c r="T6842" t="s">
        <v>171</v>
      </c>
      <c r="U6842">
        <v>5</v>
      </c>
      <c r="V6842">
        <v>4</v>
      </c>
      <c r="W6842">
        <v>5</v>
      </c>
      <c r="X6842">
        <v>4.7</v>
      </c>
      <c r="Y6842">
        <v>422817</v>
      </c>
      <c r="Z6842">
        <v>189155</v>
      </c>
      <c r="AA6842">
        <v>11126750</v>
      </c>
    </row>
    <row r="6843" spans="1:27">
      <c r="A6843" t="s">
        <v>7038</v>
      </c>
      <c r="B6843" t="s">
        <v>23</v>
      </c>
      <c r="C6843" t="s">
        <v>23</v>
      </c>
      <c r="D6843">
        <v>1650</v>
      </c>
      <c r="E6843" s="12">
        <v>40203</v>
      </c>
      <c r="F6843" s="72">
        <f t="shared" si="1146"/>
        <v>2010</v>
      </c>
      <c r="G6843" s="70">
        <f t="shared" si="1147"/>
        <v>4629.545454545455</v>
      </c>
      <c r="H6843" s="70" cm="1">
        <f t="array" ref="H6843">INDEX(magic_bricks_appreciation_pivot!$A$13:$K$20,MATCH(C6843,magic_bricks_appreciation_pivot!$A$13:$A$20,0),1+MATCH(F6843,INDEX(magic_bricks_appreciation_pivot!$B$13:$K$13,0),0))</f>
        <v>0.49881786187527283</v>
      </c>
      <c r="I6843" s="70">
        <f t="shared" si="1158"/>
        <v>6938.8454196362072</v>
      </c>
      <c r="J6843">
        <v>151</v>
      </c>
      <c r="K6843">
        <v>2</v>
      </c>
      <c r="L6843">
        <v>2</v>
      </c>
      <c r="M6843">
        <v>4</v>
      </c>
      <c r="N6843" t="s">
        <v>184</v>
      </c>
      <c r="O6843" t="s">
        <v>161</v>
      </c>
      <c r="P6843" s="12">
        <v>38378</v>
      </c>
      <c r="Q6843" t="s">
        <v>194</v>
      </c>
      <c r="R6843" t="s">
        <v>165</v>
      </c>
      <c r="S6843" t="s">
        <v>178</v>
      </c>
      <c r="T6843" t="s">
        <v>163</v>
      </c>
      <c r="U6843">
        <v>2.2000000000000002</v>
      </c>
      <c r="V6843">
        <v>2.5</v>
      </c>
      <c r="W6843">
        <v>4.7</v>
      </c>
      <c r="X6843">
        <v>3.29</v>
      </c>
      <c r="Y6843">
        <v>229163</v>
      </c>
      <c r="Z6843">
        <v>190969</v>
      </c>
      <c r="AA6843">
        <v>7638750</v>
      </c>
    </row>
    <row r="6844" spans="1:27">
      <c r="A6844" t="s">
        <v>7039</v>
      </c>
      <c r="B6844" t="s">
        <v>201</v>
      </c>
      <c r="C6844" t="s">
        <v>201</v>
      </c>
      <c r="D6844">
        <v>2042</v>
      </c>
      <c r="E6844" s="12">
        <v>40619</v>
      </c>
      <c r="F6844" s="72">
        <f t="shared" si="1146"/>
        <v>2011</v>
      </c>
      <c r="G6844" s="70">
        <f t="shared" si="1147"/>
        <v>8320.4211557296767</v>
      </c>
      <c r="H6844" s="70" cm="1">
        <f t="array" ref="H6844">INDEX(magic_bricks_appreciation_pivot!$A$13:$K$20,MATCH(C6844,magic_bricks_appreciation_pivot!$A$13:$A$20,0),1+MATCH(F6844,INDEX(magic_bricks_appreciation_pivot!$B$13:$K$13,0),0))</f>
        <v>0.57884713052310821</v>
      </c>
      <c r="I6844" s="70">
        <f t="shared" si="1158"/>
        <v>13136.673066467563</v>
      </c>
      <c r="J6844">
        <v>64</v>
      </c>
      <c r="K6844">
        <v>3</v>
      </c>
      <c r="L6844">
        <v>2</v>
      </c>
      <c r="M6844">
        <v>5</v>
      </c>
      <c r="N6844" t="s">
        <v>193</v>
      </c>
      <c r="O6844" t="s">
        <v>161</v>
      </c>
      <c r="P6844" s="12">
        <v>38794</v>
      </c>
      <c r="Q6844" t="s">
        <v>156</v>
      </c>
      <c r="R6844" t="s">
        <v>170</v>
      </c>
      <c r="S6844" t="s">
        <v>158</v>
      </c>
      <c r="T6844" t="s">
        <v>182</v>
      </c>
      <c r="U6844">
        <v>2.6</v>
      </c>
      <c r="V6844">
        <v>2.8</v>
      </c>
      <c r="W6844">
        <v>4.7</v>
      </c>
      <c r="X6844">
        <v>3.5</v>
      </c>
      <c r="Y6844">
        <v>815534</v>
      </c>
      <c r="Z6844">
        <v>237864</v>
      </c>
      <c r="AA6844">
        <v>16990300</v>
      </c>
    </row>
    <row r="6845" spans="1:27" hidden="1">
      <c r="A6845" t="s">
        <v>7040</v>
      </c>
      <c r="B6845" t="s">
        <v>75</v>
      </c>
      <c r="D6845">
        <v>1852</v>
      </c>
      <c r="E6845" s="12">
        <v>39751</v>
      </c>
      <c r="F6845" s="72">
        <f t="shared" si="1146"/>
        <v>2008</v>
      </c>
      <c r="G6845" s="70">
        <f t="shared" si="1147"/>
        <v>10962.143628509719</v>
      </c>
      <c r="H6845" s="70" t="e" cm="1">
        <f t="array" ref="H6845">INDEX(magic_bricks_appreciation_pivot!$A$13:$K$20,MATCH(C6845,magic_bricks_appreciation_pivot!$A$13:$A$20,0),1+MATCH(F6845,INDEX(magic_bricks_appreciation_pivot!$B$13:$K$13,0),0))</f>
        <v>#N/A</v>
      </c>
      <c r="I6845" s="70"/>
      <c r="J6845">
        <v>174</v>
      </c>
      <c r="K6845">
        <v>2</v>
      </c>
      <c r="L6845">
        <v>1</v>
      </c>
      <c r="M6845">
        <v>5</v>
      </c>
      <c r="N6845" t="s">
        <v>176</v>
      </c>
      <c r="O6845" t="s">
        <v>161</v>
      </c>
      <c r="P6845" s="12">
        <v>28071</v>
      </c>
      <c r="Q6845" t="s">
        <v>156</v>
      </c>
      <c r="R6845" t="s">
        <v>165</v>
      </c>
      <c r="S6845" t="s">
        <v>162</v>
      </c>
      <c r="T6845" t="s">
        <v>166</v>
      </c>
      <c r="U6845">
        <v>4.0999999999999996</v>
      </c>
      <c r="V6845">
        <v>4.7</v>
      </c>
      <c r="W6845">
        <v>4.2</v>
      </c>
      <c r="X6845">
        <v>4.2949999999999999</v>
      </c>
      <c r="Y6845">
        <v>588755</v>
      </c>
      <c r="Z6845">
        <v>284226</v>
      </c>
      <c r="AA6845">
        <v>20301890</v>
      </c>
    </row>
    <row r="6846" spans="1:27">
      <c r="A6846" t="s">
        <v>7041</v>
      </c>
      <c r="B6846" t="s">
        <v>39</v>
      </c>
      <c r="C6846" t="s">
        <v>39</v>
      </c>
      <c r="D6846">
        <v>1911</v>
      </c>
      <c r="E6846" s="12">
        <v>41188</v>
      </c>
      <c r="F6846" s="72">
        <f t="shared" si="1146"/>
        <v>2012</v>
      </c>
      <c r="G6846" s="70">
        <f t="shared" si="1147"/>
        <v>7002.7995813710104</v>
      </c>
      <c r="H6846" s="70" cm="1">
        <f t="array" ref="H6846">INDEX(magic_bricks_appreciation_pivot!$A$13:$K$20,MATCH(C6846,magic_bricks_appreciation_pivot!$A$13:$A$20,0),1+MATCH(F6846,INDEX(magic_bricks_appreciation_pivot!$B$13:$K$13,0),0))</f>
        <v>0.34576729802860456</v>
      </c>
      <c r="I6846" s="70">
        <f>G6846+G6846*H6846</f>
        <v>9424.1386712575077</v>
      </c>
      <c r="J6846">
        <v>150</v>
      </c>
      <c r="K6846">
        <v>2</v>
      </c>
      <c r="L6846">
        <v>1</v>
      </c>
      <c r="M6846">
        <v>5</v>
      </c>
      <c r="N6846" t="s">
        <v>176</v>
      </c>
      <c r="O6846" t="s">
        <v>155</v>
      </c>
      <c r="P6846" s="12">
        <v>35348</v>
      </c>
      <c r="Q6846" t="s">
        <v>169</v>
      </c>
      <c r="R6846" t="s">
        <v>165</v>
      </c>
      <c r="S6846" t="s">
        <v>178</v>
      </c>
      <c r="T6846" t="s">
        <v>163</v>
      </c>
      <c r="U6846">
        <v>4.9000000000000004</v>
      </c>
      <c r="V6846">
        <v>2.7</v>
      </c>
      <c r="W6846">
        <v>2</v>
      </c>
      <c r="X6846">
        <v>3.19</v>
      </c>
      <c r="Y6846">
        <v>388088</v>
      </c>
      <c r="Z6846">
        <v>80294</v>
      </c>
      <c r="AA6846">
        <v>13382350</v>
      </c>
    </row>
    <row r="6847" spans="1:27" hidden="1">
      <c r="A6847" t="s">
        <v>7042</v>
      </c>
      <c r="B6847" t="s">
        <v>175</v>
      </c>
      <c r="C6847" t="s">
        <v>34</v>
      </c>
      <c r="D6847">
        <v>929</v>
      </c>
      <c r="E6847" s="12">
        <v>39967</v>
      </c>
      <c r="F6847" s="72">
        <f t="shared" si="1146"/>
        <v>2009</v>
      </c>
      <c r="G6847" s="70">
        <f t="shared" si="1147"/>
        <v>9921.097954790097</v>
      </c>
      <c r="H6847" s="70" t="e" cm="1">
        <f t="array" ref="H6847">INDEX(magic_bricks_appreciation_pivot!$A$13:$K$20,MATCH(C6847,magic_bricks_appreciation_pivot!$A$13:$A$20,0),1+MATCH(F6847,INDEX(magic_bricks_appreciation_pivot!$B$13:$K$13,0),0))</f>
        <v>#N/A</v>
      </c>
      <c r="I6847" s="70"/>
      <c r="J6847">
        <v>61</v>
      </c>
      <c r="K6847">
        <v>1</v>
      </c>
      <c r="L6847">
        <v>1</v>
      </c>
      <c r="M6847">
        <v>3</v>
      </c>
      <c r="N6847" t="s">
        <v>176</v>
      </c>
      <c r="O6847" t="s">
        <v>155</v>
      </c>
      <c r="P6847" s="12">
        <v>26097</v>
      </c>
      <c r="Q6847" t="s">
        <v>194</v>
      </c>
      <c r="R6847" t="s">
        <v>177</v>
      </c>
      <c r="S6847" t="s">
        <v>162</v>
      </c>
      <c r="T6847" t="s">
        <v>182</v>
      </c>
      <c r="U6847">
        <v>3.2</v>
      </c>
      <c r="V6847">
        <v>2.8</v>
      </c>
      <c r="W6847">
        <v>2</v>
      </c>
      <c r="X6847">
        <v>2.68</v>
      </c>
      <c r="Y6847">
        <v>276501</v>
      </c>
      <c r="Z6847">
        <v>36867</v>
      </c>
      <c r="AA6847">
        <v>9216700</v>
      </c>
    </row>
    <row r="6848" spans="1:27">
      <c r="A6848" t="s">
        <v>7043</v>
      </c>
      <c r="B6848" t="s">
        <v>39</v>
      </c>
      <c r="C6848" t="s">
        <v>39</v>
      </c>
      <c r="D6848">
        <v>1872</v>
      </c>
      <c r="E6848" s="12">
        <v>40526</v>
      </c>
      <c r="F6848" s="72">
        <f t="shared" si="1146"/>
        <v>2010</v>
      </c>
      <c r="G6848" s="70">
        <f t="shared" si="1147"/>
        <v>7946.9871794871797</v>
      </c>
      <c r="H6848" s="70" cm="1">
        <f t="array" ref="H6848">INDEX(magic_bricks_appreciation_pivot!$A$13:$K$20,MATCH(C6848,magic_bricks_appreciation_pivot!$A$13:$A$20,0),1+MATCH(F6848,INDEX(magic_bricks_appreciation_pivot!$B$13:$K$13,0),0))</f>
        <v>0.44211253020365898</v>
      </c>
      <c r="I6848" s="70">
        <f>G6848+G6848*H6848</f>
        <v>11460.449788906295</v>
      </c>
      <c r="J6848">
        <v>172</v>
      </c>
      <c r="K6848">
        <v>2</v>
      </c>
      <c r="L6848">
        <v>1</v>
      </c>
      <c r="M6848">
        <v>5</v>
      </c>
      <c r="N6848" t="s">
        <v>168</v>
      </c>
      <c r="O6848" t="s">
        <v>155</v>
      </c>
      <c r="P6848" s="12">
        <v>35051</v>
      </c>
      <c r="Q6848" t="s">
        <v>169</v>
      </c>
      <c r="R6848" t="s">
        <v>170</v>
      </c>
      <c r="S6848" t="s">
        <v>158</v>
      </c>
      <c r="T6848" t="s">
        <v>166</v>
      </c>
      <c r="U6848">
        <v>3.5</v>
      </c>
      <c r="V6848">
        <v>3.3</v>
      </c>
      <c r="W6848">
        <v>4.8</v>
      </c>
      <c r="X6848">
        <v>3.97</v>
      </c>
      <c r="Y6848">
        <v>431426</v>
      </c>
      <c r="Z6848">
        <v>267782</v>
      </c>
      <c r="AA6848">
        <v>14876760</v>
      </c>
    </row>
    <row r="6849" spans="1:27" hidden="1">
      <c r="A6849" t="s">
        <v>7044</v>
      </c>
      <c r="B6849" t="s">
        <v>51</v>
      </c>
      <c r="C6849" t="s">
        <v>51</v>
      </c>
      <c r="D6849">
        <v>1727</v>
      </c>
      <c r="E6849" s="12">
        <v>38387</v>
      </c>
      <c r="F6849" s="72">
        <f t="shared" si="1146"/>
        <v>2005</v>
      </c>
      <c r="G6849" s="70">
        <f t="shared" si="1147"/>
        <v>6083.885350318471</v>
      </c>
      <c r="H6849" s="70" t="e" cm="1">
        <f t="array" ref="H6849">INDEX(magic_bricks_appreciation_pivot!$A$13:$K$20,MATCH(C6849,magic_bricks_appreciation_pivot!$A$13:$A$20,0),1+MATCH(F6849,INDEX(magic_bricks_appreciation_pivot!$B$13:$K$13,0),0))</f>
        <v>#N/A</v>
      </c>
      <c r="I6849" s="70"/>
      <c r="J6849">
        <v>23</v>
      </c>
      <c r="K6849">
        <v>2</v>
      </c>
      <c r="L6849">
        <v>1</v>
      </c>
      <c r="M6849">
        <v>4</v>
      </c>
      <c r="N6849" t="s">
        <v>154</v>
      </c>
      <c r="O6849" t="s">
        <v>161</v>
      </c>
      <c r="P6849" s="12">
        <v>36197</v>
      </c>
      <c r="Q6849" t="s">
        <v>194</v>
      </c>
      <c r="R6849" t="s">
        <v>157</v>
      </c>
      <c r="S6849" t="s">
        <v>162</v>
      </c>
      <c r="T6849" t="s">
        <v>166</v>
      </c>
      <c r="U6849">
        <v>4.9000000000000004</v>
      </c>
      <c r="V6849">
        <v>4.2</v>
      </c>
      <c r="W6849">
        <v>3.7</v>
      </c>
      <c r="X6849">
        <v>4.2300000000000004</v>
      </c>
      <c r="Y6849">
        <v>367740</v>
      </c>
      <c r="Z6849">
        <v>157603</v>
      </c>
      <c r="AA6849">
        <v>10506870</v>
      </c>
    </row>
    <row r="6850" spans="1:27" hidden="1">
      <c r="A6850" t="s">
        <v>7045</v>
      </c>
      <c r="B6850" t="s">
        <v>51</v>
      </c>
      <c r="C6850" t="s">
        <v>51</v>
      </c>
      <c r="D6850">
        <v>1740</v>
      </c>
      <c r="E6850" s="12">
        <v>39145</v>
      </c>
      <c r="F6850" s="72">
        <f t="shared" si="1146"/>
        <v>2007</v>
      </c>
      <c r="G6850" s="70">
        <f t="shared" si="1147"/>
        <v>8682.0747126436781</v>
      </c>
      <c r="H6850" s="70" t="e" cm="1">
        <f t="array" ref="H6850">INDEX(magic_bricks_appreciation_pivot!$A$13:$K$20,MATCH(C6850,magic_bricks_appreciation_pivot!$A$13:$A$20,0),1+MATCH(F6850,INDEX(magic_bricks_appreciation_pivot!$B$13:$K$13,0),0))</f>
        <v>#N/A</v>
      </c>
      <c r="I6850" s="70"/>
      <c r="J6850">
        <v>179</v>
      </c>
      <c r="K6850">
        <v>2</v>
      </c>
      <c r="L6850">
        <v>1</v>
      </c>
      <c r="M6850">
        <v>4</v>
      </c>
      <c r="N6850" t="s">
        <v>154</v>
      </c>
      <c r="O6850" t="s">
        <v>161</v>
      </c>
      <c r="P6850" s="12">
        <v>28925</v>
      </c>
      <c r="Q6850" t="s">
        <v>156</v>
      </c>
      <c r="R6850" t="s">
        <v>177</v>
      </c>
      <c r="S6850" t="s">
        <v>162</v>
      </c>
      <c r="T6850" t="s">
        <v>166</v>
      </c>
      <c r="U6850">
        <v>4.7</v>
      </c>
      <c r="V6850">
        <v>4.8</v>
      </c>
      <c r="W6850">
        <v>2.8</v>
      </c>
      <c r="X6850">
        <v>4.18</v>
      </c>
      <c r="Y6850">
        <v>528738</v>
      </c>
      <c r="Z6850">
        <v>287029</v>
      </c>
      <c r="AA6850">
        <v>15106810</v>
      </c>
    </row>
    <row r="6851" spans="1:27">
      <c r="A6851" t="s">
        <v>7046</v>
      </c>
      <c r="B6851" t="s">
        <v>175</v>
      </c>
      <c r="C6851" t="s">
        <v>34</v>
      </c>
      <c r="D6851">
        <v>773</v>
      </c>
      <c r="E6851" s="12">
        <v>41120</v>
      </c>
      <c r="F6851" s="72">
        <f t="shared" ref="F6851:F6914" si="1159">YEAR(E6851)</f>
        <v>2012</v>
      </c>
      <c r="G6851" s="70">
        <f t="shared" ref="G6851:G6914" si="1160">AA6851/D6851</f>
        <v>9666.0413971539456</v>
      </c>
      <c r="H6851" s="70" cm="1">
        <f t="array" ref="H6851">INDEX(magic_bricks_appreciation_pivot!$A$13:$K$20,MATCH(C6851,magic_bricks_appreciation_pivot!$A$13:$A$20,0),1+MATCH(F6851,INDEX(magic_bricks_appreciation_pivot!$B$13:$K$13,0),0))</f>
        <v>0.22606337179266398</v>
      </c>
      <c r="I6851" s="70">
        <f t="shared" ref="I6851:I6853" si="1161">G6851+G6851*H6851</f>
        <v>11851.17930728204</v>
      </c>
      <c r="J6851">
        <v>39</v>
      </c>
      <c r="K6851">
        <v>1</v>
      </c>
      <c r="L6851">
        <v>1</v>
      </c>
      <c r="M6851">
        <v>2</v>
      </c>
      <c r="N6851" t="s">
        <v>184</v>
      </c>
      <c r="O6851" t="s">
        <v>155</v>
      </c>
      <c r="P6851" s="12">
        <v>26885</v>
      </c>
      <c r="Q6851" t="s">
        <v>194</v>
      </c>
      <c r="R6851" t="s">
        <v>177</v>
      </c>
      <c r="S6851" t="s">
        <v>158</v>
      </c>
      <c r="T6851" t="s">
        <v>163</v>
      </c>
      <c r="U6851">
        <v>4.8</v>
      </c>
      <c r="V6851">
        <v>3.2</v>
      </c>
      <c r="W6851">
        <v>3.9</v>
      </c>
      <c r="X6851">
        <v>3.89</v>
      </c>
      <c r="Y6851">
        <v>201740</v>
      </c>
      <c r="Z6851">
        <v>127021</v>
      </c>
      <c r="AA6851">
        <v>7471850</v>
      </c>
    </row>
    <row r="6852" spans="1:27">
      <c r="A6852" t="s">
        <v>7047</v>
      </c>
      <c r="B6852" t="s">
        <v>56</v>
      </c>
      <c r="C6852" t="s">
        <v>56</v>
      </c>
      <c r="D6852">
        <v>1059</v>
      </c>
      <c r="E6852" s="12">
        <v>41036</v>
      </c>
      <c r="F6852" s="72">
        <f t="shared" si="1159"/>
        <v>2012</v>
      </c>
      <c r="G6852" s="70">
        <f t="shared" si="1160"/>
        <v>6409.1359773371105</v>
      </c>
      <c r="H6852" s="70" cm="1">
        <f t="array" ref="H6852">INDEX(magic_bricks_appreciation_pivot!$A$13:$K$20,MATCH(C6852,magic_bricks_appreciation_pivot!$A$13:$A$20,0),1+MATCH(F6852,INDEX(magic_bricks_appreciation_pivot!$B$13:$K$13,0),0))</f>
        <v>0.4006045824602385</v>
      </c>
      <c r="I6852" s="70">
        <f t="shared" si="1161"/>
        <v>8976.665219469136</v>
      </c>
      <c r="J6852">
        <v>152</v>
      </c>
      <c r="K6852">
        <v>1</v>
      </c>
      <c r="L6852">
        <v>1</v>
      </c>
      <c r="M6852">
        <v>3</v>
      </c>
      <c r="N6852" t="s">
        <v>176</v>
      </c>
      <c r="O6852" t="s">
        <v>155</v>
      </c>
      <c r="P6852" s="12">
        <v>31911</v>
      </c>
      <c r="Q6852" t="s">
        <v>194</v>
      </c>
      <c r="R6852" t="s">
        <v>177</v>
      </c>
      <c r="S6852" t="s">
        <v>178</v>
      </c>
      <c r="T6852" t="s">
        <v>173</v>
      </c>
      <c r="U6852">
        <v>4.8</v>
      </c>
      <c r="V6852">
        <v>4</v>
      </c>
      <c r="W6852">
        <v>2.2000000000000002</v>
      </c>
      <c r="X6852">
        <v>3.34</v>
      </c>
      <c r="Y6852">
        <v>217193</v>
      </c>
      <c r="Z6852">
        <v>33936</v>
      </c>
      <c r="AA6852">
        <v>6787275</v>
      </c>
    </row>
    <row r="6853" spans="1:27">
      <c r="A6853" t="s">
        <v>7048</v>
      </c>
      <c r="B6853" t="s">
        <v>23</v>
      </c>
      <c r="C6853" t="s">
        <v>23</v>
      </c>
      <c r="D6853">
        <v>873</v>
      </c>
      <c r="E6853" s="12">
        <v>40556</v>
      </c>
      <c r="F6853" s="72">
        <f t="shared" si="1159"/>
        <v>2011</v>
      </c>
      <c r="G6853" s="70">
        <f t="shared" si="1160"/>
        <v>5284.936998854525</v>
      </c>
      <c r="H6853" s="70" cm="1">
        <f t="array" ref="H6853">INDEX(magic_bricks_appreciation_pivot!$A$13:$K$20,MATCH(C6853,magic_bricks_appreciation_pivot!$A$13:$A$20,0),1+MATCH(F6853,INDEX(magic_bricks_appreciation_pivot!$B$13:$K$13,0),0))</f>
        <v>0.30621792098525186</v>
      </c>
      <c r="I6853" s="70">
        <f t="shared" si="1161"/>
        <v>6903.2794191817939</v>
      </c>
      <c r="J6853">
        <v>58</v>
      </c>
      <c r="K6853">
        <v>1</v>
      </c>
      <c r="L6853">
        <v>1</v>
      </c>
      <c r="M6853">
        <v>2</v>
      </c>
      <c r="N6853" t="s">
        <v>176</v>
      </c>
      <c r="O6853" t="s">
        <v>155</v>
      </c>
      <c r="P6853" s="12">
        <v>23401</v>
      </c>
      <c r="Q6853" t="s">
        <v>194</v>
      </c>
      <c r="R6853" t="s">
        <v>165</v>
      </c>
      <c r="S6853" t="s">
        <v>178</v>
      </c>
      <c r="T6853" t="s">
        <v>171</v>
      </c>
      <c r="U6853">
        <v>3.8</v>
      </c>
      <c r="V6853">
        <v>2.5</v>
      </c>
      <c r="W6853">
        <v>4</v>
      </c>
      <c r="X6853">
        <v>3.49</v>
      </c>
      <c r="Y6853">
        <v>161481</v>
      </c>
      <c r="Z6853">
        <v>110730</v>
      </c>
      <c r="AA6853">
        <v>4613750</v>
      </c>
    </row>
    <row r="6854" spans="1:27" hidden="1">
      <c r="A6854" t="s">
        <v>7049</v>
      </c>
      <c r="B6854" t="s">
        <v>51</v>
      </c>
      <c r="C6854" t="s">
        <v>51</v>
      </c>
      <c r="D6854">
        <v>1836</v>
      </c>
      <c r="E6854" s="12">
        <v>39077</v>
      </c>
      <c r="F6854" s="72">
        <f t="shared" si="1159"/>
        <v>2006</v>
      </c>
      <c r="G6854" s="70">
        <f t="shared" si="1160"/>
        <v>5668.1862745098042</v>
      </c>
      <c r="H6854" s="70" t="e" cm="1">
        <f t="array" ref="H6854">INDEX(magic_bricks_appreciation_pivot!$A$13:$K$20,MATCH(C6854,magic_bricks_appreciation_pivot!$A$13:$A$20,0),1+MATCH(F6854,INDEX(magic_bricks_appreciation_pivot!$B$13:$K$13,0),0))</f>
        <v>#N/A</v>
      </c>
      <c r="I6854" s="70"/>
      <c r="J6854">
        <v>23</v>
      </c>
      <c r="K6854">
        <v>3</v>
      </c>
      <c r="L6854">
        <v>2</v>
      </c>
      <c r="M6854">
        <v>5</v>
      </c>
      <c r="N6854" t="s">
        <v>168</v>
      </c>
      <c r="O6854" t="s">
        <v>155</v>
      </c>
      <c r="P6854" s="12">
        <v>31047</v>
      </c>
      <c r="Q6854" t="s">
        <v>194</v>
      </c>
      <c r="R6854" t="s">
        <v>157</v>
      </c>
      <c r="S6854" t="s">
        <v>158</v>
      </c>
      <c r="T6854" t="s">
        <v>163</v>
      </c>
      <c r="U6854">
        <v>3.8</v>
      </c>
      <c r="V6854">
        <v>4.0999999999999996</v>
      </c>
      <c r="W6854">
        <v>3.3</v>
      </c>
      <c r="X6854">
        <v>3.79</v>
      </c>
      <c r="Y6854">
        <v>343424</v>
      </c>
      <c r="Z6854">
        <v>93661</v>
      </c>
      <c r="AA6854">
        <v>10406790</v>
      </c>
    </row>
    <row r="6855" spans="1:27">
      <c r="A6855" t="s">
        <v>7050</v>
      </c>
      <c r="B6855" t="s">
        <v>175</v>
      </c>
      <c r="C6855" t="s">
        <v>34</v>
      </c>
      <c r="D6855">
        <v>1119</v>
      </c>
      <c r="E6855" s="12">
        <v>40804</v>
      </c>
      <c r="F6855" s="72">
        <f t="shared" si="1159"/>
        <v>2011</v>
      </c>
      <c r="G6855" s="70">
        <f t="shared" si="1160"/>
        <v>8688.2484361036641</v>
      </c>
      <c r="H6855" s="70" cm="1">
        <f t="array" ref="H6855">INDEX(magic_bricks_appreciation_pivot!$A$13:$K$20,MATCH(C6855,magic_bricks_appreciation_pivot!$A$13:$A$20,0),1+MATCH(F6855,INDEX(magic_bricks_appreciation_pivot!$B$13:$K$13,0),0))</f>
        <v>0.22839026915113872</v>
      </c>
      <c r="I6855" s="70">
        <f t="shared" ref="I6855:I6856" si="1162">G6855+G6855*H6855</f>
        <v>10672.55983487734</v>
      </c>
      <c r="J6855">
        <v>97</v>
      </c>
      <c r="K6855">
        <v>1</v>
      </c>
      <c r="L6855">
        <v>1</v>
      </c>
      <c r="M6855">
        <v>3</v>
      </c>
      <c r="N6855" t="s">
        <v>184</v>
      </c>
      <c r="O6855" t="s">
        <v>161</v>
      </c>
      <c r="P6855" s="12">
        <v>36059</v>
      </c>
      <c r="Q6855" t="s">
        <v>194</v>
      </c>
      <c r="R6855" t="s">
        <v>170</v>
      </c>
      <c r="S6855" t="s">
        <v>158</v>
      </c>
      <c r="T6855" t="s">
        <v>182</v>
      </c>
      <c r="U6855">
        <v>4.3</v>
      </c>
      <c r="V6855">
        <v>4.2</v>
      </c>
      <c r="W6855">
        <v>3.5</v>
      </c>
      <c r="X6855">
        <v>4.0199999999999996</v>
      </c>
      <c r="Y6855">
        <v>311109</v>
      </c>
      <c r="Z6855">
        <v>165277</v>
      </c>
      <c r="AA6855">
        <v>9722150</v>
      </c>
    </row>
    <row r="6856" spans="1:27">
      <c r="A6856" t="s">
        <v>7051</v>
      </c>
      <c r="B6856" t="s">
        <v>56</v>
      </c>
      <c r="C6856" t="s">
        <v>56</v>
      </c>
      <c r="D6856">
        <v>786</v>
      </c>
      <c r="E6856" s="12">
        <v>40345</v>
      </c>
      <c r="F6856" s="72">
        <f t="shared" si="1159"/>
        <v>2010</v>
      </c>
      <c r="G6856" s="70">
        <f t="shared" si="1160"/>
        <v>7444.0012722646306</v>
      </c>
      <c r="H6856" s="70" cm="1">
        <f t="array" ref="H6856">INDEX(magic_bricks_appreciation_pivot!$A$13:$K$20,MATCH(C6856,magic_bricks_appreciation_pivot!$A$13:$A$20,0),1+MATCH(F6856,INDEX(magic_bricks_appreciation_pivot!$B$13:$K$13,0),0))</f>
        <v>0.62795711804515786</v>
      </c>
      <c r="I6856" s="70">
        <f t="shared" si="1162"/>
        <v>12118.514857920418</v>
      </c>
      <c r="J6856">
        <v>72</v>
      </c>
      <c r="K6856">
        <v>1</v>
      </c>
      <c r="L6856">
        <v>1</v>
      </c>
      <c r="M6856">
        <v>2</v>
      </c>
      <c r="N6856" t="s">
        <v>154</v>
      </c>
      <c r="O6856" t="s">
        <v>155</v>
      </c>
      <c r="P6856" s="12">
        <v>26110</v>
      </c>
      <c r="Q6856" t="s">
        <v>194</v>
      </c>
      <c r="R6856" t="s">
        <v>157</v>
      </c>
      <c r="S6856" t="s">
        <v>178</v>
      </c>
      <c r="T6856" t="s">
        <v>173</v>
      </c>
      <c r="U6856">
        <v>2.9</v>
      </c>
      <c r="V6856">
        <v>4.9000000000000004</v>
      </c>
      <c r="W6856">
        <v>2.2000000000000002</v>
      </c>
      <c r="X6856">
        <v>2.95</v>
      </c>
      <c r="Y6856">
        <v>198933</v>
      </c>
      <c r="Z6856">
        <v>46808</v>
      </c>
      <c r="AA6856">
        <v>5850985</v>
      </c>
    </row>
    <row r="6857" spans="1:27" hidden="1">
      <c r="A6857" t="s">
        <v>7052</v>
      </c>
      <c r="B6857" t="s">
        <v>75</v>
      </c>
      <c r="D6857">
        <v>1741</v>
      </c>
      <c r="E6857" s="12">
        <v>39133</v>
      </c>
      <c r="F6857" s="72">
        <f t="shared" si="1159"/>
        <v>2007</v>
      </c>
      <c r="G6857" s="70">
        <f t="shared" si="1160"/>
        <v>7998.6904078116022</v>
      </c>
      <c r="H6857" s="70" t="e" cm="1">
        <f t="array" ref="H6857">INDEX(magic_bricks_appreciation_pivot!$A$13:$K$20,MATCH(C6857,magic_bricks_appreciation_pivot!$A$13:$A$20,0),1+MATCH(F6857,INDEX(magic_bricks_appreciation_pivot!$B$13:$K$13,0),0))</f>
        <v>#N/A</v>
      </c>
      <c r="I6857" s="70"/>
      <c r="J6857">
        <v>106</v>
      </c>
      <c r="K6857">
        <v>1</v>
      </c>
      <c r="L6857">
        <v>1</v>
      </c>
      <c r="M6857">
        <v>4</v>
      </c>
      <c r="N6857" t="s">
        <v>168</v>
      </c>
      <c r="O6857" t="s">
        <v>155</v>
      </c>
      <c r="P6857" s="12">
        <v>31103</v>
      </c>
      <c r="Q6857" t="s">
        <v>169</v>
      </c>
      <c r="R6857" t="s">
        <v>165</v>
      </c>
      <c r="S6857" t="s">
        <v>178</v>
      </c>
      <c r="T6857" t="s">
        <v>182</v>
      </c>
      <c r="U6857">
        <v>3.1</v>
      </c>
      <c r="V6857">
        <v>4.7</v>
      </c>
      <c r="W6857">
        <v>4.5999999999999996</v>
      </c>
      <c r="Y6857">
        <v>529177</v>
      </c>
      <c r="Z6857">
        <v>167109</v>
      </c>
      <c r="AA6857">
        <v>13925720</v>
      </c>
    </row>
    <row r="6858" spans="1:27" hidden="1">
      <c r="A6858" t="s">
        <v>7053</v>
      </c>
      <c r="B6858" t="s">
        <v>175</v>
      </c>
      <c r="C6858" t="s">
        <v>34</v>
      </c>
      <c r="D6858">
        <v>1174</v>
      </c>
      <c r="E6858" s="12">
        <v>39236</v>
      </c>
      <c r="F6858" s="72">
        <f t="shared" si="1159"/>
        <v>2007</v>
      </c>
      <c r="G6858" s="70">
        <f t="shared" si="1160"/>
        <v>10490.758091993186</v>
      </c>
      <c r="H6858" s="70" t="e" cm="1">
        <f t="array" ref="H6858">INDEX(magic_bricks_appreciation_pivot!$A$13:$K$20,MATCH(C6858,magic_bricks_appreciation_pivot!$A$13:$A$20,0),1+MATCH(F6858,INDEX(magic_bricks_appreciation_pivot!$B$13:$K$13,0),0))</f>
        <v>#N/A</v>
      </c>
      <c r="I6858" s="70"/>
      <c r="J6858">
        <v>95</v>
      </c>
      <c r="K6858">
        <v>1</v>
      </c>
      <c r="L6858">
        <v>1</v>
      </c>
      <c r="M6858">
        <v>3</v>
      </c>
      <c r="N6858" t="s">
        <v>176</v>
      </c>
      <c r="O6858" t="s">
        <v>161</v>
      </c>
      <c r="P6858" s="12">
        <v>34491</v>
      </c>
      <c r="Q6858" t="s">
        <v>156</v>
      </c>
      <c r="R6858" t="s">
        <v>177</v>
      </c>
      <c r="S6858" t="s">
        <v>158</v>
      </c>
      <c r="T6858" t="s">
        <v>163</v>
      </c>
      <c r="U6858">
        <v>2.1</v>
      </c>
      <c r="V6858">
        <v>2.1</v>
      </c>
      <c r="W6858">
        <v>3.4</v>
      </c>
      <c r="X6858">
        <v>2.4900000000000002</v>
      </c>
      <c r="Y6858">
        <v>307904</v>
      </c>
      <c r="Z6858">
        <v>147794</v>
      </c>
      <c r="AA6858">
        <v>12316150</v>
      </c>
    </row>
    <row r="6859" spans="1:27">
      <c r="A6859" t="s">
        <v>7054</v>
      </c>
      <c r="B6859" t="s">
        <v>23</v>
      </c>
      <c r="C6859" t="s">
        <v>23</v>
      </c>
      <c r="D6859">
        <v>1697</v>
      </c>
      <c r="E6859" s="12">
        <v>40208</v>
      </c>
      <c r="F6859" s="72">
        <f t="shared" si="1159"/>
        <v>2010</v>
      </c>
      <c r="G6859" s="70">
        <f t="shared" si="1160"/>
        <v>4395.8456098998231</v>
      </c>
      <c r="H6859" s="70" cm="1">
        <f t="array" ref="H6859">INDEX(magic_bricks_appreciation_pivot!$A$13:$K$20,MATCH(C6859,magic_bricks_appreciation_pivot!$A$13:$A$20,0),1+MATCH(F6859,INDEX(magic_bricks_appreciation_pivot!$B$13:$K$13,0),0))</f>
        <v>0.49881786187527283</v>
      </c>
      <c r="I6859" s="70">
        <f t="shared" ref="I6859:I6860" si="1163">G6859+G6859*H6859</f>
        <v>6588.5719181638578</v>
      </c>
      <c r="J6859">
        <v>141</v>
      </c>
      <c r="K6859">
        <v>2</v>
      </c>
      <c r="L6859">
        <v>2</v>
      </c>
      <c r="M6859">
        <v>4</v>
      </c>
      <c r="N6859" t="s">
        <v>168</v>
      </c>
      <c r="O6859" t="s">
        <v>155</v>
      </c>
      <c r="P6859" s="12">
        <v>37653</v>
      </c>
      <c r="Q6859" t="s">
        <v>194</v>
      </c>
      <c r="R6859" t="s">
        <v>157</v>
      </c>
      <c r="S6859" t="s">
        <v>178</v>
      </c>
      <c r="T6859" t="s">
        <v>173</v>
      </c>
      <c r="U6859">
        <v>4.7</v>
      </c>
      <c r="V6859">
        <v>4.4000000000000004</v>
      </c>
      <c r="W6859">
        <v>2.1</v>
      </c>
      <c r="X6859">
        <v>3.57</v>
      </c>
      <c r="Y6859">
        <v>320769</v>
      </c>
      <c r="Z6859">
        <v>82057</v>
      </c>
      <c r="AA6859">
        <v>7459750</v>
      </c>
    </row>
    <row r="6860" spans="1:27">
      <c r="A6860" t="s">
        <v>7055</v>
      </c>
      <c r="B6860" t="s">
        <v>39</v>
      </c>
      <c r="C6860" t="s">
        <v>39</v>
      </c>
      <c r="D6860">
        <v>1766</v>
      </c>
      <c r="E6860" s="12">
        <v>41826</v>
      </c>
      <c r="F6860" s="72">
        <f t="shared" si="1159"/>
        <v>2014</v>
      </c>
      <c r="G6860" s="70">
        <f t="shared" si="1160"/>
        <v>7568.5956964892412</v>
      </c>
      <c r="H6860" s="70" cm="1">
        <f t="array" ref="H6860">INDEX(magic_bricks_appreciation_pivot!$A$13:$K$20,MATCH(C6860,magic_bricks_appreciation_pivot!$A$13:$A$20,0),1+MATCH(F6860,INDEX(magic_bricks_appreciation_pivot!$B$13:$K$13,0),0))</f>
        <v>2.7142646408024784E-2</v>
      </c>
      <c r="I6860" s="70">
        <f t="shared" si="1163"/>
        <v>7774.0274132843469</v>
      </c>
      <c r="J6860">
        <v>46</v>
      </c>
      <c r="K6860">
        <v>1</v>
      </c>
      <c r="L6860">
        <v>1</v>
      </c>
      <c r="M6860">
        <v>4</v>
      </c>
      <c r="N6860" t="s">
        <v>176</v>
      </c>
      <c r="O6860" t="s">
        <v>155</v>
      </c>
      <c r="P6860" s="12">
        <v>37081</v>
      </c>
      <c r="Q6860" t="s">
        <v>169</v>
      </c>
      <c r="R6860" t="s">
        <v>165</v>
      </c>
      <c r="S6860" t="s">
        <v>178</v>
      </c>
      <c r="T6860" t="s">
        <v>166</v>
      </c>
      <c r="U6860">
        <v>4.8</v>
      </c>
      <c r="V6860">
        <v>2.6</v>
      </c>
      <c r="W6860">
        <v>4.7</v>
      </c>
      <c r="X6860">
        <v>4.21</v>
      </c>
      <c r="Y6860">
        <v>534646</v>
      </c>
      <c r="Z6860">
        <v>120295</v>
      </c>
      <c r="AA6860">
        <v>13366140</v>
      </c>
    </row>
    <row r="6861" spans="1:27" hidden="1">
      <c r="A6861" t="s">
        <v>7056</v>
      </c>
      <c r="B6861" t="s">
        <v>75</v>
      </c>
      <c r="D6861">
        <v>1646</v>
      </c>
      <c r="E6861" s="12">
        <v>39542</v>
      </c>
      <c r="F6861" s="72">
        <f t="shared" si="1159"/>
        <v>2008</v>
      </c>
      <c r="G6861" s="70">
        <f t="shared" si="1160"/>
        <v>7667.0473876063179</v>
      </c>
      <c r="H6861" s="70" t="e" cm="1">
        <f t="array" ref="H6861">INDEX(magic_bricks_appreciation_pivot!$A$13:$K$20,MATCH(C6861,magic_bricks_appreciation_pivot!$A$13:$A$20,0),1+MATCH(F6861,INDEX(magic_bricks_appreciation_pivot!$B$13:$K$13,0),0))</f>
        <v>#N/A</v>
      </c>
      <c r="I6861" s="70"/>
      <c r="J6861">
        <v>45</v>
      </c>
      <c r="K6861">
        <v>1</v>
      </c>
      <c r="L6861">
        <v>1</v>
      </c>
      <c r="M6861">
        <v>4</v>
      </c>
      <c r="N6861" t="s">
        <v>193</v>
      </c>
      <c r="O6861" t="s">
        <v>161</v>
      </c>
      <c r="P6861" s="12">
        <v>23482</v>
      </c>
      <c r="Q6861" t="s">
        <v>169</v>
      </c>
      <c r="R6861" t="s">
        <v>177</v>
      </c>
      <c r="S6861" t="s">
        <v>162</v>
      </c>
      <c r="T6861" t="s">
        <v>166</v>
      </c>
      <c r="U6861">
        <v>2.1</v>
      </c>
      <c r="V6861">
        <v>2.4</v>
      </c>
      <c r="W6861">
        <v>2.8</v>
      </c>
      <c r="X6861">
        <v>2.4900000000000002</v>
      </c>
      <c r="Y6861">
        <v>328119</v>
      </c>
      <c r="Z6861">
        <v>75720</v>
      </c>
      <c r="AA6861">
        <v>12619960</v>
      </c>
    </row>
    <row r="6862" spans="1:27">
      <c r="A6862" t="s">
        <v>7057</v>
      </c>
      <c r="B6862" t="s">
        <v>201</v>
      </c>
      <c r="C6862" t="s">
        <v>201</v>
      </c>
      <c r="D6862">
        <v>1999</v>
      </c>
      <c r="E6862" s="12">
        <v>40360</v>
      </c>
      <c r="F6862" s="72">
        <f t="shared" si="1159"/>
        <v>2010</v>
      </c>
      <c r="G6862" s="70">
        <f t="shared" si="1160"/>
        <v>8402.5912956478242</v>
      </c>
      <c r="H6862" s="70" cm="1">
        <f t="array" ref="H6862">INDEX(magic_bricks_appreciation_pivot!$A$13:$K$20,MATCH(C6862,magic_bricks_appreciation_pivot!$A$13:$A$20,0),1+MATCH(F6862,INDEX(magic_bricks_appreciation_pivot!$B$13:$K$13,0),0))</f>
        <v>0.62790190260080292</v>
      </c>
      <c r="I6862" s="70">
        <f t="shared" ref="I6862:I6863" si="1164">G6862+G6862*H6862</f>
        <v>13678.594356962039</v>
      </c>
      <c r="J6862">
        <v>6</v>
      </c>
      <c r="K6862">
        <v>3</v>
      </c>
      <c r="L6862">
        <v>2</v>
      </c>
      <c r="M6862">
        <v>5</v>
      </c>
      <c r="N6862" t="s">
        <v>154</v>
      </c>
      <c r="O6862" t="s">
        <v>155</v>
      </c>
      <c r="P6862" s="12">
        <v>33425</v>
      </c>
      <c r="Q6862" t="s">
        <v>156</v>
      </c>
      <c r="R6862" t="s">
        <v>170</v>
      </c>
      <c r="S6862" t="s">
        <v>158</v>
      </c>
      <c r="T6862" t="s">
        <v>166</v>
      </c>
      <c r="U6862">
        <v>2.8</v>
      </c>
      <c r="V6862">
        <v>3.4</v>
      </c>
      <c r="W6862">
        <v>2.8</v>
      </c>
      <c r="X6862">
        <v>2.98</v>
      </c>
      <c r="Y6862">
        <v>537497</v>
      </c>
      <c r="Z6862">
        <v>251952</v>
      </c>
      <c r="AA6862">
        <v>16796780</v>
      </c>
    </row>
    <row r="6863" spans="1:27">
      <c r="A6863" t="s">
        <v>7058</v>
      </c>
      <c r="B6863" t="s">
        <v>23</v>
      </c>
      <c r="C6863" t="s">
        <v>23</v>
      </c>
      <c r="D6863">
        <v>1071</v>
      </c>
      <c r="E6863" s="12">
        <v>40309</v>
      </c>
      <c r="F6863" s="72">
        <f t="shared" si="1159"/>
        <v>2010</v>
      </c>
      <c r="G6863" s="70">
        <f t="shared" si="1160"/>
        <v>6658.2633053221289</v>
      </c>
      <c r="H6863" s="70" cm="1">
        <f t="array" ref="H6863">INDEX(magic_bricks_appreciation_pivot!$A$13:$K$20,MATCH(C6863,magic_bricks_appreciation_pivot!$A$13:$A$20,0),1+MATCH(F6863,INDEX(magic_bricks_appreciation_pivot!$B$13:$K$13,0),0))</f>
        <v>0.49881786187527283</v>
      </c>
      <c r="I6863" s="70">
        <f t="shared" si="1164"/>
        <v>9979.5239710855003</v>
      </c>
      <c r="J6863">
        <v>16</v>
      </c>
      <c r="K6863">
        <v>1</v>
      </c>
      <c r="L6863">
        <v>1</v>
      </c>
      <c r="M6863">
        <v>3</v>
      </c>
      <c r="N6863" t="s">
        <v>154</v>
      </c>
      <c r="O6863" t="s">
        <v>161</v>
      </c>
      <c r="P6863" s="12">
        <v>38119</v>
      </c>
      <c r="Q6863" t="s">
        <v>194</v>
      </c>
      <c r="R6863" t="s">
        <v>170</v>
      </c>
      <c r="S6863" t="s">
        <v>162</v>
      </c>
      <c r="T6863" t="s">
        <v>163</v>
      </c>
      <c r="U6863">
        <v>3.2</v>
      </c>
      <c r="V6863">
        <v>4.5</v>
      </c>
      <c r="W6863">
        <v>3.8</v>
      </c>
      <c r="X6863">
        <v>3.83</v>
      </c>
      <c r="Y6863">
        <v>228192</v>
      </c>
      <c r="Z6863">
        <v>178275</v>
      </c>
      <c r="AA6863">
        <v>7131000</v>
      </c>
    </row>
    <row r="6864" spans="1:27" hidden="1">
      <c r="A6864" t="s">
        <v>7059</v>
      </c>
      <c r="B6864" t="s">
        <v>175</v>
      </c>
      <c r="C6864" t="s">
        <v>34</v>
      </c>
      <c r="D6864">
        <v>834</v>
      </c>
      <c r="E6864" s="12">
        <v>39869</v>
      </c>
      <c r="F6864" s="72">
        <f t="shared" si="1159"/>
        <v>2009</v>
      </c>
      <c r="G6864" s="70">
        <f t="shared" si="1160"/>
        <v>8560.3477218225416</v>
      </c>
      <c r="H6864" s="70" t="e" cm="1">
        <f t="array" ref="H6864">INDEX(magic_bricks_appreciation_pivot!$A$13:$K$20,MATCH(C6864,magic_bricks_appreciation_pivot!$A$13:$A$20,0),1+MATCH(F6864,INDEX(magic_bricks_appreciation_pivot!$B$13:$K$13,0),0))</f>
        <v>#N/A</v>
      </c>
      <c r="I6864" s="70"/>
      <c r="J6864">
        <v>10</v>
      </c>
      <c r="K6864">
        <v>1</v>
      </c>
      <c r="L6864">
        <v>1</v>
      </c>
      <c r="M6864">
        <v>3</v>
      </c>
      <c r="N6864" t="s">
        <v>154</v>
      </c>
      <c r="O6864" t="s">
        <v>161</v>
      </c>
      <c r="P6864" s="12">
        <v>32204</v>
      </c>
      <c r="Q6864" t="s">
        <v>169</v>
      </c>
      <c r="R6864" t="s">
        <v>177</v>
      </c>
      <c r="S6864" t="s">
        <v>178</v>
      </c>
      <c r="T6864" t="s">
        <v>166</v>
      </c>
      <c r="U6864">
        <v>2.9</v>
      </c>
      <c r="V6864">
        <v>2.4</v>
      </c>
      <c r="W6864">
        <v>2</v>
      </c>
      <c r="X6864">
        <v>2.4300000000000002</v>
      </c>
      <c r="Y6864">
        <v>192762</v>
      </c>
      <c r="Z6864">
        <v>114229</v>
      </c>
      <c r="AA6864">
        <v>7139330</v>
      </c>
    </row>
    <row r="6865" spans="1:27">
      <c r="A6865" t="s">
        <v>7060</v>
      </c>
      <c r="B6865" t="s">
        <v>56</v>
      </c>
      <c r="C6865" t="s">
        <v>56</v>
      </c>
      <c r="D6865">
        <v>674</v>
      </c>
      <c r="E6865" s="12">
        <v>40245</v>
      </c>
      <c r="F6865" s="72">
        <f t="shared" si="1159"/>
        <v>2010</v>
      </c>
      <c r="G6865" s="70">
        <f t="shared" si="1160"/>
        <v>10426.683976261127</v>
      </c>
      <c r="H6865" s="70" cm="1">
        <f t="array" ref="H6865">INDEX(magic_bricks_appreciation_pivot!$A$13:$K$20,MATCH(C6865,magic_bricks_appreciation_pivot!$A$13:$A$20,0),1+MATCH(F6865,INDEX(magic_bricks_appreciation_pivot!$B$13:$K$13,0),0))</f>
        <v>0.62795711804515786</v>
      </c>
      <c r="I6865" s="70">
        <f>G6865+G6865*H6865</f>
        <v>16974.19439676169</v>
      </c>
      <c r="J6865">
        <v>38</v>
      </c>
      <c r="K6865">
        <v>1</v>
      </c>
      <c r="L6865">
        <v>1</v>
      </c>
      <c r="M6865">
        <v>2</v>
      </c>
      <c r="N6865" t="s">
        <v>154</v>
      </c>
      <c r="O6865" t="s">
        <v>155</v>
      </c>
      <c r="P6865" s="12">
        <v>26010</v>
      </c>
      <c r="Q6865" t="s">
        <v>194</v>
      </c>
      <c r="R6865" t="s">
        <v>165</v>
      </c>
      <c r="S6865" t="s">
        <v>158</v>
      </c>
      <c r="T6865" t="s">
        <v>163</v>
      </c>
      <c r="U6865">
        <v>4.0999999999999996</v>
      </c>
      <c r="V6865">
        <v>3.9</v>
      </c>
      <c r="W6865">
        <v>2.6</v>
      </c>
      <c r="X6865">
        <v>3.31</v>
      </c>
      <c r="Y6865">
        <v>217855</v>
      </c>
      <c r="Z6865">
        <v>21083</v>
      </c>
      <c r="AA6865">
        <v>7027585</v>
      </c>
    </row>
    <row r="6866" spans="1:27" hidden="1">
      <c r="A6866" t="s">
        <v>7061</v>
      </c>
      <c r="B6866" t="s">
        <v>201</v>
      </c>
      <c r="C6866" t="s">
        <v>201</v>
      </c>
      <c r="D6866">
        <v>1740</v>
      </c>
      <c r="E6866" s="12">
        <v>39777</v>
      </c>
      <c r="F6866" s="72">
        <f t="shared" si="1159"/>
        <v>2008</v>
      </c>
      <c r="G6866" s="70">
        <f t="shared" si="1160"/>
        <v>5589.8850574712642</v>
      </c>
      <c r="H6866" s="70" t="e" cm="1">
        <f t="array" ref="H6866">INDEX(magic_bricks_appreciation_pivot!$A$13:$K$20,MATCH(C6866,magic_bricks_appreciation_pivot!$A$13:$A$20,0),1+MATCH(F6866,INDEX(magic_bricks_appreciation_pivot!$B$13:$K$13,0),0))</f>
        <v>#N/A</v>
      </c>
      <c r="I6866" s="70"/>
      <c r="J6866">
        <v>100</v>
      </c>
      <c r="K6866">
        <v>2</v>
      </c>
      <c r="L6866">
        <v>1</v>
      </c>
      <c r="M6866">
        <v>4</v>
      </c>
      <c r="N6866" t="s">
        <v>184</v>
      </c>
      <c r="O6866" t="s">
        <v>161</v>
      </c>
      <c r="P6866" s="12">
        <v>32477</v>
      </c>
      <c r="Q6866" t="s">
        <v>194</v>
      </c>
      <c r="R6866" t="s">
        <v>157</v>
      </c>
      <c r="S6866" t="s">
        <v>162</v>
      </c>
      <c r="T6866" t="s">
        <v>163</v>
      </c>
      <c r="U6866">
        <v>2.6</v>
      </c>
      <c r="V6866">
        <v>2.4</v>
      </c>
      <c r="W6866">
        <v>3.9</v>
      </c>
      <c r="X6866">
        <v>3.06</v>
      </c>
      <c r="Y6866">
        <v>291792</v>
      </c>
      <c r="Z6866">
        <v>155622</v>
      </c>
      <c r="AA6866">
        <v>9726400</v>
      </c>
    </row>
    <row r="6867" spans="1:27">
      <c r="A6867" t="s">
        <v>7062</v>
      </c>
      <c r="B6867" t="s">
        <v>23</v>
      </c>
      <c r="C6867" t="s">
        <v>23</v>
      </c>
      <c r="D6867">
        <v>1388</v>
      </c>
      <c r="E6867" s="12">
        <v>40505</v>
      </c>
      <c r="F6867" s="72">
        <f t="shared" si="1159"/>
        <v>2010</v>
      </c>
      <c r="G6867" s="70">
        <f t="shared" si="1160"/>
        <v>8525.9365994236305</v>
      </c>
      <c r="H6867" s="70" cm="1">
        <f t="array" ref="H6867">INDEX(magic_bricks_appreciation_pivot!$A$13:$K$20,MATCH(C6867,magic_bricks_appreciation_pivot!$A$13:$A$20,0),1+MATCH(F6867,INDEX(magic_bricks_appreciation_pivot!$B$13:$K$13,0),0))</f>
        <v>0.49881786187527283</v>
      </c>
      <c r="I6867" s="70">
        <f>G6867+G6867*H6867</f>
        <v>12778.82606443226</v>
      </c>
      <c r="J6867">
        <v>102</v>
      </c>
      <c r="K6867">
        <v>2</v>
      </c>
      <c r="L6867">
        <v>2</v>
      </c>
      <c r="M6867">
        <v>4</v>
      </c>
      <c r="N6867" t="s">
        <v>168</v>
      </c>
      <c r="O6867" t="s">
        <v>161</v>
      </c>
      <c r="P6867" s="12">
        <v>33205</v>
      </c>
      <c r="Q6867" t="s">
        <v>156</v>
      </c>
      <c r="R6867" t="s">
        <v>170</v>
      </c>
      <c r="S6867" t="s">
        <v>158</v>
      </c>
      <c r="T6867" t="s">
        <v>182</v>
      </c>
      <c r="U6867">
        <v>3.1</v>
      </c>
      <c r="V6867">
        <v>4.2</v>
      </c>
      <c r="W6867">
        <v>4.3</v>
      </c>
      <c r="X6867">
        <v>3.91</v>
      </c>
      <c r="Y6867">
        <v>544364</v>
      </c>
      <c r="Z6867">
        <v>130174</v>
      </c>
      <c r="AA6867">
        <v>11834000</v>
      </c>
    </row>
    <row r="6868" spans="1:27" hidden="1">
      <c r="A6868" t="s">
        <v>7063</v>
      </c>
      <c r="B6868" t="s">
        <v>201</v>
      </c>
      <c r="C6868" t="s">
        <v>201</v>
      </c>
      <c r="D6868">
        <v>1897</v>
      </c>
      <c r="E6868" s="12">
        <v>39735</v>
      </c>
      <c r="F6868" s="72">
        <f t="shared" si="1159"/>
        <v>2008</v>
      </c>
      <c r="G6868" s="70">
        <f t="shared" si="1160"/>
        <v>5466.3890353189245</v>
      </c>
      <c r="H6868" s="70" t="e" cm="1">
        <f t="array" ref="H6868">INDEX(magic_bricks_appreciation_pivot!$A$13:$K$20,MATCH(C6868,magic_bricks_appreciation_pivot!$A$13:$A$20,0),1+MATCH(F6868,INDEX(magic_bricks_appreciation_pivot!$B$13:$K$13,0),0))</f>
        <v>#N/A</v>
      </c>
      <c r="I6868" s="70"/>
      <c r="J6868">
        <v>157</v>
      </c>
      <c r="K6868">
        <v>3</v>
      </c>
      <c r="L6868">
        <v>2</v>
      </c>
      <c r="M6868">
        <v>5</v>
      </c>
      <c r="N6868" t="s">
        <v>184</v>
      </c>
      <c r="O6868" t="s">
        <v>161</v>
      </c>
      <c r="P6868" s="12">
        <v>37180</v>
      </c>
      <c r="Q6868" t="s">
        <v>194</v>
      </c>
      <c r="R6868" t="s">
        <v>170</v>
      </c>
      <c r="S6868" t="s">
        <v>162</v>
      </c>
      <c r="T6868" t="s">
        <v>163</v>
      </c>
      <c r="U6868">
        <v>2.2000000000000002</v>
      </c>
      <c r="V6868">
        <v>3.3</v>
      </c>
      <c r="W6868">
        <v>2.7</v>
      </c>
      <c r="X6868">
        <v>2.73</v>
      </c>
      <c r="Y6868">
        <v>394050</v>
      </c>
      <c r="Z6868">
        <v>259244</v>
      </c>
      <c r="AA6868">
        <v>10369740</v>
      </c>
    </row>
    <row r="6869" spans="1:27" hidden="1">
      <c r="A6869" t="s">
        <v>7064</v>
      </c>
      <c r="B6869" t="s">
        <v>23</v>
      </c>
      <c r="C6869" t="s">
        <v>23</v>
      </c>
      <c r="D6869">
        <v>1623</v>
      </c>
      <c r="E6869" s="12">
        <v>40173</v>
      </c>
      <c r="F6869" s="72">
        <f t="shared" si="1159"/>
        <v>2009</v>
      </c>
      <c r="G6869" s="70">
        <f t="shared" si="1160"/>
        <v>4886.4756623536659</v>
      </c>
      <c r="H6869" s="70" t="e" cm="1">
        <f t="array" ref="H6869">INDEX(magic_bricks_appreciation_pivot!$A$13:$K$20,MATCH(C6869,magic_bricks_appreciation_pivot!$A$13:$A$20,0),1+MATCH(F6869,INDEX(magic_bricks_appreciation_pivot!$B$13:$K$13,0),0))</f>
        <v>#N/A</v>
      </c>
      <c r="I6869" s="70"/>
      <c r="J6869">
        <v>138</v>
      </c>
      <c r="K6869">
        <v>2</v>
      </c>
      <c r="L6869">
        <v>2</v>
      </c>
      <c r="M6869">
        <v>4</v>
      </c>
      <c r="N6869" t="s">
        <v>176</v>
      </c>
      <c r="O6869" t="s">
        <v>155</v>
      </c>
      <c r="P6869" s="12">
        <v>33238</v>
      </c>
      <c r="Q6869" t="s">
        <v>194</v>
      </c>
      <c r="R6869" t="s">
        <v>170</v>
      </c>
      <c r="S6869" t="s">
        <v>158</v>
      </c>
      <c r="T6869" t="s">
        <v>171</v>
      </c>
      <c r="U6869">
        <v>2</v>
      </c>
      <c r="V6869">
        <v>4.8</v>
      </c>
      <c r="W6869">
        <v>2.4</v>
      </c>
      <c r="X6869">
        <v>3</v>
      </c>
      <c r="Y6869">
        <v>317230</v>
      </c>
      <c r="Z6869">
        <v>190338</v>
      </c>
      <c r="AA6869">
        <v>7930750</v>
      </c>
    </row>
    <row r="6870" spans="1:27">
      <c r="A6870" t="s">
        <v>7065</v>
      </c>
      <c r="B6870" t="s">
        <v>23</v>
      </c>
      <c r="C6870" t="s">
        <v>23</v>
      </c>
      <c r="D6870">
        <v>1074</v>
      </c>
      <c r="E6870" s="12">
        <v>40389</v>
      </c>
      <c r="F6870" s="72">
        <f t="shared" si="1159"/>
        <v>2010</v>
      </c>
      <c r="G6870" s="70">
        <f t="shared" si="1160"/>
        <v>6760.4748603351954</v>
      </c>
      <c r="H6870" s="70" cm="1">
        <f t="array" ref="H6870">INDEX(magic_bricks_appreciation_pivot!$A$13:$K$20,MATCH(C6870,magic_bricks_appreciation_pivot!$A$13:$A$20,0),1+MATCH(F6870,INDEX(magic_bricks_appreciation_pivot!$B$13:$K$13,0),0))</f>
        <v>0.49881786187527283</v>
      </c>
      <c r="I6870" s="70">
        <f t="shared" ref="I6870:I6874" si="1165">G6870+G6870*H6870</f>
        <v>10132.720475429131</v>
      </c>
      <c r="J6870">
        <v>13</v>
      </c>
      <c r="K6870">
        <v>1</v>
      </c>
      <c r="L6870">
        <v>1</v>
      </c>
      <c r="M6870">
        <v>3</v>
      </c>
      <c r="N6870" t="s">
        <v>168</v>
      </c>
      <c r="O6870" t="s">
        <v>161</v>
      </c>
      <c r="P6870" s="12">
        <v>23964</v>
      </c>
      <c r="Q6870" t="s">
        <v>156</v>
      </c>
      <c r="R6870" t="s">
        <v>170</v>
      </c>
      <c r="S6870" t="s">
        <v>178</v>
      </c>
      <c r="T6870" t="s">
        <v>171</v>
      </c>
      <c r="U6870">
        <v>3.9</v>
      </c>
      <c r="V6870">
        <v>2.1</v>
      </c>
      <c r="W6870">
        <v>4.0999999999999996</v>
      </c>
      <c r="X6870">
        <v>3.44</v>
      </c>
      <c r="Y6870">
        <v>341255</v>
      </c>
      <c r="Z6870">
        <v>130694</v>
      </c>
      <c r="AA6870">
        <v>7260750</v>
      </c>
    </row>
    <row r="6871" spans="1:27">
      <c r="A6871" t="s">
        <v>7066</v>
      </c>
      <c r="B6871" t="s">
        <v>175</v>
      </c>
      <c r="C6871" t="s">
        <v>34</v>
      </c>
      <c r="D6871">
        <v>1049</v>
      </c>
      <c r="E6871" s="12">
        <v>41673</v>
      </c>
      <c r="F6871" s="72">
        <f t="shared" si="1159"/>
        <v>2014</v>
      </c>
      <c r="G6871" s="70">
        <f t="shared" si="1160"/>
        <v>10336.396568160153</v>
      </c>
      <c r="H6871" s="70" cm="1">
        <f t="array" ref="H6871">INDEX(magic_bricks_appreciation_pivot!$A$13:$K$20,MATCH(C6871,magic_bricks_appreciation_pivot!$A$13:$A$20,0),1+MATCH(F6871,INDEX(magic_bricks_appreciation_pivot!$B$13:$K$13,0),0))</f>
        <v>5.1040744021257752E-2</v>
      </c>
      <c r="I6871" s="70">
        <f t="shared" si="1165"/>
        <v>10863.973939497822</v>
      </c>
      <c r="J6871">
        <v>71</v>
      </c>
      <c r="K6871">
        <v>1</v>
      </c>
      <c r="L6871">
        <v>1</v>
      </c>
      <c r="M6871">
        <v>3</v>
      </c>
      <c r="N6871" t="s">
        <v>176</v>
      </c>
      <c r="O6871" t="s">
        <v>155</v>
      </c>
      <c r="P6871" s="12">
        <v>38388</v>
      </c>
      <c r="Q6871" t="s">
        <v>169</v>
      </c>
      <c r="R6871" t="s">
        <v>165</v>
      </c>
      <c r="S6871" t="s">
        <v>162</v>
      </c>
      <c r="T6871" t="s">
        <v>182</v>
      </c>
      <c r="U6871">
        <v>2.5</v>
      </c>
      <c r="V6871">
        <v>4.9000000000000004</v>
      </c>
      <c r="W6871">
        <v>3.3</v>
      </c>
      <c r="X6871">
        <v>3.7</v>
      </c>
      <c r="Y6871">
        <v>336129</v>
      </c>
      <c r="Z6871">
        <v>65057</v>
      </c>
      <c r="AA6871">
        <v>10842880</v>
      </c>
    </row>
    <row r="6872" spans="1:27">
      <c r="A6872" t="s">
        <v>7067</v>
      </c>
      <c r="B6872" t="s">
        <v>23</v>
      </c>
      <c r="C6872" t="s">
        <v>23</v>
      </c>
      <c r="D6872">
        <v>1142</v>
      </c>
      <c r="E6872" s="12">
        <v>40768</v>
      </c>
      <c r="F6872" s="72">
        <f t="shared" si="1159"/>
        <v>2011</v>
      </c>
      <c r="G6872" s="70">
        <f t="shared" si="1160"/>
        <v>4801.444833625219</v>
      </c>
      <c r="H6872" s="70" cm="1">
        <f t="array" ref="H6872">INDEX(magic_bricks_appreciation_pivot!$A$13:$K$20,MATCH(C6872,magic_bricks_appreciation_pivot!$A$13:$A$20,0),1+MATCH(F6872,INDEX(magic_bricks_appreciation_pivot!$B$13:$K$13,0),0))</f>
        <v>0.30621792098525186</v>
      </c>
      <c r="I6872" s="70">
        <f t="shared" si="1165"/>
        <v>6271.7332883033123</v>
      </c>
      <c r="J6872">
        <v>90</v>
      </c>
      <c r="K6872">
        <v>1</v>
      </c>
      <c r="L6872">
        <v>1</v>
      </c>
      <c r="M6872">
        <v>3</v>
      </c>
      <c r="N6872" t="s">
        <v>154</v>
      </c>
      <c r="O6872" t="s">
        <v>155</v>
      </c>
      <c r="P6872" s="12">
        <v>30913</v>
      </c>
      <c r="Q6872" t="s">
        <v>194</v>
      </c>
      <c r="R6872" t="s">
        <v>177</v>
      </c>
      <c r="S6872" t="s">
        <v>178</v>
      </c>
      <c r="T6872" t="s">
        <v>173</v>
      </c>
      <c r="U6872">
        <v>2.2999999999999998</v>
      </c>
      <c r="V6872">
        <v>5</v>
      </c>
      <c r="W6872">
        <v>4.8</v>
      </c>
      <c r="X6872">
        <v>4.1100000000000003</v>
      </c>
      <c r="Y6872">
        <v>230297</v>
      </c>
      <c r="Z6872">
        <v>49349</v>
      </c>
      <c r="AA6872">
        <v>5483250</v>
      </c>
    </row>
    <row r="6873" spans="1:27">
      <c r="A6873" t="s">
        <v>7068</v>
      </c>
      <c r="B6873" t="s">
        <v>23</v>
      </c>
      <c r="C6873" t="s">
        <v>23</v>
      </c>
      <c r="D6873">
        <v>1332</v>
      </c>
      <c r="E6873" s="12">
        <v>40799</v>
      </c>
      <c r="F6873" s="72">
        <f t="shared" si="1159"/>
        <v>2011</v>
      </c>
      <c r="G6873" s="70">
        <f t="shared" si="1160"/>
        <v>4852.1021021021024</v>
      </c>
      <c r="H6873" s="70" cm="1">
        <f t="array" ref="H6873">INDEX(magic_bricks_appreciation_pivot!$A$13:$K$20,MATCH(C6873,magic_bricks_appreciation_pivot!$A$13:$A$20,0),1+MATCH(F6873,INDEX(magic_bricks_appreciation_pivot!$B$13:$K$13,0),0))</f>
        <v>0.30621792098525186</v>
      </c>
      <c r="I6873" s="70">
        <f t="shared" si="1165"/>
        <v>6337.9027202159787</v>
      </c>
      <c r="J6873">
        <v>120</v>
      </c>
      <c r="K6873">
        <v>1</v>
      </c>
      <c r="L6873">
        <v>1</v>
      </c>
      <c r="M6873">
        <v>3</v>
      </c>
      <c r="N6873" t="s">
        <v>168</v>
      </c>
      <c r="O6873" t="s">
        <v>161</v>
      </c>
      <c r="P6873" s="12">
        <v>37879</v>
      </c>
      <c r="Q6873" t="s">
        <v>194</v>
      </c>
      <c r="R6873" t="s">
        <v>170</v>
      </c>
      <c r="S6873" t="s">
        <v>158</v>
      </c>
      <c r="T6873" t="s">
        <v>171</v>
      </c>
      <c r="U6873">
        <v>2.2000000000000002</v>
      </c>
      <c r="V6873">
        <v>4.7</v>
      </c>
      <c r="W6873">
        <v>2.6</v>
      </c>
      <c r="X6873">
        <v>3.11</v>
      </c>
      <c r="Y6873">
        <v>232668</v>
      </c>
      <c r="Z6873">
        <v>155112</v>
      </c>
      <c r="AA6873">
        <v>6463000</v>
      </c>
    </row>
    <row r="6874" spans="1:27">
      <c r="A6874" t="s">
        <v>7069</v>
      </c>
      <c r="B6874" t="s">
        <v>175</v>
      </c>
      <c r="C6874" t="s">
        <v>34</v>
      </c>
      <c r="D6874">
        <v>996</v>
      </c>
      <c r="E6874" s="12">
        <v>40967</v>
      </c>
      <c r="F6874" s="72">
        <f t="shared" si="1159"/>
        <v>2012</v>
      </c>
      <c r="G6874" s="70">
        <f t="shared" si="1160"/>
        <v>8478.6847389558225</v>
      </c>
      <c r="H6874" s="70" cm="1">
        <f t="array" ref="H6874">INDEX(magic_bricks_appreciation_pivot!$A$13:$K$20,MATCH(C6874,magic_bricks_appreciation_pivot!$A$13:$A$20,0),1+MATCH(F6874,INDEX(magic_bricks_appreciation_pivot!$B$13:$K$13,0),0))</f>
        <v>0.22606337179266398</v>
      </c>
      <c r="I6874" s="70">
        <f t="shared" si="1165"/>
        <v>10395.404799411179</v>
      </c>
      <c r="J6874">
        <v>104</v>
      </c>
      <c r="K6874">
        <v>1</v>
      </c>
      <c r="L6874">
        <v>1</v>
      </c>
      <c r="M6874">
        <v>3</v>
      </c>
      <c r="N6874" t="s">
        <v>154</v>
      </c>
      <c r="O6874" t="s">
        <v>155</v>
      </c>
      <c r="P6874" s="12">
        <v>38412</v>
      </c>
      <c r="Q6874" t="s">
        <v>169</v>
      </c>
      <c r="R6874" t="s">
        <v>165</v>
      </c>
      <c r="S6874" t="s">
        <v>178</v>
      </c>
      <c r="T6874" t="s">
        <v>163</v>
      </c>
      <c r="U6874">
        <v>2.7</v>
      </c>
      <c r="V6874">
        <v>2.8</v>
      </c>
      <c r="W6874">
        <v>2.2000000000000002</v>
      </c>
      <c r="X6874">
        <v>2.59</v>
      </c>
      <c r="Y6874">
        <v>219564</v>
      </c>
      <c r="Z6874">
        <v>59113</v>
      </c>
      <c r="AA6874">
        <v>8444770</v>
      </c>
    </row>
    <row r="6875" spans="1:27" hidden="1">
      <c r="A6875" t="s">
        <v>7070</v>
      </c>
      <c r="B6875" t="s">
        <v>56</v>
      </c>
      <c r="C6875" t="s">
        <v>56</v>
      </c>
      <c r="D6875">
        <v>702</v>
      </c>
      <c r="E6875" s="12">
        <v>39464</v>
      </c>
      <c r="F6875" s="72">
        <f t="shared" si="1159"/>
        <v>2008</v>
      </c>
      <c r="G6875" s="70">
        <f t="shared" si="1160"/>
        <v>8455.8119658119649</v>
      </c>
      <c r="H6875" s="70" t="e" cm="1">
        <f t="array" ref="H6875">INDEX(magic_bricks_appreciation_pivot!$A$13:$K$20,MATCH(C6875,magic_bricks_appreciation_pivot!$A$13:$A$20,0),1+MATCH(F6875,INDEX(magic_bricks_appreciation_pivot!$B$13:$K$13,0),0))</f>
        <v>#N/A</v>
      </c>
      <c r="I6875" s="70"/>
      <c r="J6875">
        <v>21</v>
      </c>
      <c r="K6875">
        <v>1</v>
      </c>
      <c r="L6875">
        <v>1</v>
      </c>
      <c r="M6875">
        <v>2</v>
      </c>
      <c r="N6875" t="s">
        <v>193</v>
      </c>
      <c r="O6875" t="s">
        <v>161</v>
      </c>
      <c r="P6875" s="12">
        <v>27784</v>
      </c>
      <c r="Q6875" t="s">
        <v>169</v>
      </c>
      <c r="R6875" t="s">
        <v>157</v>
      </c>
      <c r="S6875" t="s">
        <v>158</v>
      </c>
      <c r="T6875" t="s">
        <v>173</v>
      </c>
      <c r="U6875">
        <v>4.5</v>
      </c>
      <c r="V6875">
        <v>4.8</v>
      </c>
      <c r="W6875">
        <v>5</v>
      </c>
      <c r="X6875">
        <v>4.8099999999999996</v>
      </c>
      <c r="Y6875">
        <v>201823</v>
      </c>
      <c r="Z6875">
        <v>23744</v>
      </c>
      <c r="AA6875">
        <v>5935980</v>
      </c>
    </row>
    <row r="6876" spans="1:27">
      <c r="A6876" t="s">
        <v>7071</v>
      </c>
      <c r="B6876" t="s">
        <v>175</v>
      </c>
      <c r="C6876" t="s">
        <v>34</v>
      </c>
      <c r="D6876">
        <v>724</v>
      </c>
      <c r="E6876" s="12">
        <v>41925</v>
      </c>
      <c r="F6876" s="72">
        <f t="shared" si="1159"/>
        <v>2014</v>
      </c>
      <c r="G6876" s="70">
        <f t="shared" si="1160"/>
        <v>11620</v>
      </c>
      <c r="H6876" s="70" cm="1">
        <f t="array" ref="H6876">INDEX(magic_bricks_appreciation_pivot!$A$13:$K$20,MATCH(C6876,magic_bricks_appreciation_pivot!$A$13:$A$20,0),1+MATCH(F6876,INDEX(magic_bricks_appreciation_pivot!$B$13:$K$13,0),0))</f>
        <v>5.1040744021257752E-2</v>
      </c>
      <c r="I6876" s="70">
        <f t="shared" ref="I6876:I6878" si="1166">G6876+G6876*H6876</f>
        <v>12213.093445527014</v>
      </c>
      <c r="J6876">
        <v>149</v>
      </c>
      <c r="K6876">
        <v>1</v>
      </c>
      <c r="L6876">
        <v>1</v>
      </c>
      <c r="M6876">
        <v>2</v>
      </c>
      <c r="N6876" t="s">
        <v>193</v>
      </c>
      <c r="O6876" t="s">
        <v>155</v>
      </c>
      <c r="P6876" s="12">
        <v>31705</v>
      </c>
      <c r="Q6876" t="s">
        <v>169</v>
      </c>
      <c r="R6876" t="s">
        <v>157</v>
      </c>
      <c r="S6876" t="s">
        <v>158</v>
      </c>
      <c r="T6876" t="s">
        <v>166</v>
      </c>
      <c r="U6876">
        <v>4.5</v>
      </c>
      <c r="V6876">
        <v>2</v>
      </c>
      <c r="W6876">
        <v>4.8</v>
      </c>
      <c r="X6876">
        <v>3.59</v>
      </c>
      <c r="Y6876">
        <v>252386</v>
      </c>
      <c r="Z6876">
        <v>109367</v>
      </c>
      <c r="AA6876">
        <v>8412880</v>
      </c>
    </row>
    <row r="6877" spans="1:27">
      <c r="A6877" t="s">
        <v>7072</v>
      </c>
      <c r="B6877" t="s">
        <v>201</v>
      </c>
      <c r="C6877" t="s">
        <v>201</v>
      </c>
      <c r="D6877">
        <v>2310</v>
      </c>
      <c r="E6877" s="12">
        <v>40736</v>
      </c>
      <c r="F6877" s="72">
        <f t="shared" si="1159"/>
        <v>2011</v>
      </c>
      <c r="G6877" s="70">
        <f t="shared" si="1160"/>
        <v>5621.9567099567103</v>
      </c>
      <c r="H6877" s="70" cm="1">
        <f t="array" ref="H6877">INDEX(magic_bricks_appreciation_pivot!$A$13:$K$20,MATCH(C6877,magic_bricks_appreciation_pivot!$A$13:$A$20,0),1+MATCH(F6877,INDEX(magic_bricks_appreciation_pivot!$B$13:$K$13,0),0))</f>
        <v>0.57884713052310821</v>
      </c>
      <c r="I6877" s="70">
        <f t="shared" si="1166"/>
        <v>8876.2102194402869</v>
      </c>
      <c r="J6877">
        <v>125</v>
      </c>
      <c r="K6877">
        <v>4</v>
      </c>
      <c r="L6877">
        <v>2</v>
      </c>
      <c r="M6877">
        <v>6</v>
      </c>
      <c r="N6877" t="s">
        <v>168</v>
      </c>
      <c r="O6877" t="s">
        <v>161</v>
      </c>
      <c r="P6877" s="12">
        <v>31246</v>
      </c>
      <c r="Q6877" t="s">
        <v>169</v>
      </c>
      <c r="R6877" t="s">
        <v>177</v>
      </c>
      <c r="S6877" t="s">
        <v>162</v>
      </c>
      <c r="T6877" t="s">
        <v>182</v>
      </c>
      <c r="U6877">
        <v>3.8</v>
      </c>
      <c r="V6877">
        <v>3.4</v>
      </c>
      <c r="W6877">
        <v>4.8</v>
      </c>
      <c r="X6877">
        <v>4.08</v>
      </c>
      <c r="Y6877">
        <v>636349</v>
      </c>
      <c r="Z6877">
        <v>155841</v>
      </c>
      <c r="AA6877">
        <v>12986720</v>
      </c>
    </row>
    <row r="6878" spans="1:27">
      <c r="A6878" t="s">
        <v>7073</v>
      </c>
      <c r="B6878" t="s">
        <v>175</v>
      </c>
      <c r="C6878" t="s">
        <v>34</v>
      </c>
      <c r="D6878">
        <v>1268</v>
      </c>
      <c r="E6878" s="12">
        <v>40748</v>
      </c>
      <c r="F6878" s="72">
        <f t="shared" si="1159"/>
        <v>2011</v>
      </c>
      <c r="G6878" s="70">
        <f t="shared" si="1160"/>
        <v>6284.3848580441636</v>
      </c>
      <c r="H6878" s="70" cm="1">
        <f t="array" ref="H6878">INDEX(magic_bricks_appreciation_pivot!$A$13:$K$20,MATCH(C6878,magic_bricks_appreciation_pivot!$A$13:$A$20,0),1+MATCH(F6878,INDEX(magic_bricks_appreciation_pivot!$B$13:$K$13,0),0))</f>
        <v>0.22839026915113872</v>
      </c>
      <c r="I6878" s="70">
        <f t="shared" si="1166"/>
        <v>7719.6772072222111</v>
      </c>
      <c r="J6878">
        <v>122</v>
      </c>
      <c r="K6878">
        <v>2</v>
      </c>
      <c r="L6878">
        <v>1</v>
      </c>
      <c r="M6878">
        <v>4</v>
      </c>
      <c r="N6878" t="s">
        <v>184</v>
      </c>
      <c r="O6878" t="s">
        <v>161</v>
      </c>
      <c r="P6878" s="12">
        <v>27608</v>
      </c>
      <c r="Q6878" t="s">
        <v>194</v>
      </c>
      <c r="R6878" t="s">
        <v>177</v>
      </c>
      <c r="S6878" t="s">
        <v>178</v>
      </c>
      <c r="T6878" t="s">
        <v>163</v>
      </c>
      <c r="U6878">
        <v>3.1</v>
      </c>
      <c r="V6878">
        <v>3.8</v>
      </c>
      <c r="W6878">
        <v>3.5</v>
      </c>
      <c r="X6878">
        <v>3.5</v>
      </c>
      <c r="Y6878">
        <v>223121</v>
      </c>
      <c r="Z6878">
        <v>135466</v>
      </c>
      <c r="AA6878">
        <v>7968600</v>
      </c>
    </row>
    <row r="6879" spans="1:27" hidden="1">
      <c r="A6879" t="s">
        <v>7074</v>
      </c>
      <c r="B6879" t="s">
        <v>39</v>
      </c>
      <c r="C6879" t="s">
        <v>39</v>
      </c>
      <c r="D6879">
        <v>1876</v>
      </c>
      <c r="E6879" s="12">
        <v>39405</v>
      </c>
      <c r="F6879" s="72">
        <f t="shared" si="1159"/>
        <v>2007</v>
      </c>
      <c r="G6879" s="70">
        <f t="shared" si="1160"/>
        <v>11219.296375266524</v>
      </c>
      <c r="H6879" s="70" t="e" cm="1">
        <f t="array" ref="H6879">INDEX(magic_bricks_appreciation_pivot!$A$13:$K$20,MATCH(C6879,magic_bricks_appreciation_pivot!$A$13:$A$20,0),1+MATCH(F6879,INDEX(magic_bricks_appreciation_pivot!$B$13:$K$13,0),0))</f>
        <v>#N/A</v>
      </c>
      <c r="I6879" s="70"/>
      <c r="J6879">
        <v>27</v>
      </c>
      <c r="K6879">
        <v>2</v>
      </c>
      <c r="L6879">
        <v>1</v>
      </c>
      <c r="M6879">
        <v>5</v>
      </c>
      <c r="N6879" t="s">
        <v>168</v>
      </c>
      <c r="O6879" t="s">
        <v>161</v>
      </c>
      <c r="P6879" s="12">
        <v>37580</v>
      </c>
      <c r="Q6879" t="s">
        <v>156</v>
      </c>
      <c r="R6879" t="s">
        <v>165</v>
      </c>
      <c r="S6879" t="s">
        <v>162</v>
      </c>
      <c r="T6879" t="s">
        <v>166</v>
      </c>
      <c r="U6879">
        <v>3.2</v>
      </c>
      <c r="V6879">
        <v>5</v>
      </c>
      <c r="W6879">
        <v>2.8</v>
      </c>
      <c r="X6879">
        <v>3.49</v>
      </c>
      <c r="Y6879">
        <v>736659</v>
      </c>
      <c r="Z6879">
        <v>378853</v>
      </c>
      <c r="AA6879">
        <v>21047400</v>
      </c>
    </row>
    <row r="6880" spans="1:27">
      <c r="A6880" t="s">
        <v>7075</v>
      </c>
      <c r="B6880" t="s">
        <v>23</v>
      </c>
      <c r="C6880" t="s">
        <v>23</v>
      </c>
      <c r="D6880">
        <v>585</v>
      </c>
      <c r="E6880" s="12">
        <v>40733</v>
      </c>
      <c r="F6880" s="72">
        <f t="shared" si="1159"/>
        <v>2011</v>
      </c>
      <c r="G6880" s="70">
        <f t="shared" si="1160"/>
        <v>7924.1452991452988</v>
      </c>
      <c r="H6880" s="70" cm="1">
        <f t="array" ref="H6880">INDEX(magic_bricks_appreciation_pivot!$A$13:$K$20,MATCH(C6880,magic_bricks_appreciation_pivot!$A$13:$A$20,0),1+MATCH(F6880,INDEX(magic_bricks_appreciation_pivot!$B$13:$K$13,0),0))</f>
        <v>0.30621792098525186</v>
      </c>
      <c r="I6880" s="70">
        <f t="shared" ref="I6880:I6881" si="1167">G6880+G6880*H6880</f>
        <v>10350.66059823463</v>
      </c>
      <c r="J6880">
        <v>37</v>
      </c>
      <c r="K6880">
        <v>1</v>
      </c>
      <c r="L6880">
        <v>1</v>
      </c>
      <c r="M6880">
        <v>2</v>
      </c>
      <c r="N6880" t="s">
        <v>184</v>
      </c>
      <c r="O6880" t="s">
        <v>155</v>
      </c>
      <c r="P6880" s="12">
        <v>34528</v>
      </c>
      <c r="Q6880" t="s">
        <v>169</v>
      </c>
      <c r="R6880" t="s">
        <v>177</v>
      </c>
      <c r="S6880" t="s">
        <v>178</v>
      </c>
      <c r="T6880" t="s">
        <v>173</v>
      </c>
      <c r="U6880">
        <v>3.4</v>
      </c>
      <c r="V6880">
        <v>4.5999999999999996</v>
      </c>
      <c r="W6880">
        <v>2.2000000000000002</v>
      </c>
      <c r="X6880">
        <v>3.28</v>
      </c>
      <c r="Y6880">
        <v>208603</v>
      </c>
      <c r="Z6880">
        <v>111255</v>
      </c>
      <c r="AA6880">
        <v>4635625</v>
      </c>
    </row>
    <row r="6881" spans="1:27">
      <c r="A6881" t="s">
        <v>7076</v>
      </c>
      <c r="B6881" t="s">
        <v>39</v>
      </c>
      <c r="C6881" t="s">
        <v>39</v>
      </c>
      <c r="D6881">
        <v>1816</v>
      </c>
      <c r="E6881" s="12">
        <v>40506</v>
      </c>
      <c r="F6881" s="72">
        <f t="shared" si="1159"/>
        <v>2010</v>
      </c>
      <c r="G6881" s="70">
        <f t="shared" si="1160"/>
        <v>6765.4240088105726</v>
      </c>
      <c r="H6881" s="70" cm="1">
        <f t="array" ref="H6881">INDEX(magic_bricks_appreciation_pivot!$A$13:$K$20,MATCH(C6881,magic_bricks_appreciation_pivot!$A$13:$A$20,0),1+MATCH(F6881,INDEX(magic_bricks_appreciation_pivot!$B$13:$K$13,0),0))</f>
        <v>0.44211253020365898</v>
      </c>
      <c r="I6881" s="70">
        <f t="shared" si="1167"/>
        <v>9756.5027352463967</v>
      </c>
      <c r="J6881">
        <v>178</v>
      </c>
      <c r="K6881">
        <v>2</v>
      </c>
      <c r="L6881">
        <v>1</v>
      </c>
      <c r="M6881">
        <v>5</v>
      </c>
      <c r="N6881" t="s">
        <v>168</v>
      </c>
      <c r="O6881" t="s">
        <v>161</v>
      </c>
      <c r="P6881" s="12">
        <v>35761</v>
      </c>
      <c r="Q6881" t="s">
        <v>194</v>
      </c>
      <c r="R6881" t="s">
        <v>177</v>
      </c>
      <c r="S6881" t="s">
        <v>178</v>
      </c>
      <c r="T6881" t="s">
        <v>182</v>
      </c>
      <c r="U6881">
        <v>2.7</v>
      </c>
      <c r="V6881">
        <v>3.2</v>
      </c>
      <c r="W6881">
        <v>2.9</v>
      </c>
      <c r="X6881">
        <v>2.9049999999999998</v>
      </c>
      <c r="Y6881">
        <v>344008</v>
      </c>
      <c r="Z6881">
        <v>135146</v>
      </c>
      <c r="AA6881">
        <v>12286010</v>
      </c>
    </row>
    <row r="6882" spans="1:27" hidden="1">
      <c r="A6882" t="s">
        <v>7077</v>
      </c>
      <c r="B6882" t="s">
        <v>51</v>
      </c>
      <c r="C6882" t="s">
        <v>51</v>
      </c>
      <c r="D6882">
        <v>1588</v>
      </c>
      <c r="E6882" s="12">
        <v>38360</v>
      </c>
      <c r="F6882" s="72">
        <f t="shared" si="1159"/>
        <v>2005</v>
      </c>
      <c r="G6882" s="70">
        <f t="shared" si="1160"/>
        <v>6055.6423173803523</v>
      </c>
      <c r="H6882" s="70" t="e" cm="1">
        <f t="array" ref="H6882">INDEX(magic_bricks_appreciation_pivot!$A$13:$K$20,MATCH(C6882,magic_bricks_appreciation_pivot!$A$13:$A$20,0),1+MATCH(F6882,INDEX(magic_bricks_appreciation_pivot!$B$13:$K$13,0),0))</f>
        <v>#N/A</v>
      </c>
      <c r="I6882" s="70"/>
      <c r="J6882">
        <v>14</v>
      </c>
      <c r="K6882">
        <v>2</v>
      </c>
      <c r="L6882">
        <v>1</v>
      </c>
      <c r="M6882">
        <v>4</v>
      </c>
      <c r="N6882" t="s">
        <v>168</v>
      </c>
      <c r="O6882" t="s">
        <v>161</v>
      </c>
      <c r="P6882" s="12">
        <v>29965</v>
      </c>
      <c r="Q6882" t="s">
        <v>169</v>
      </c>
      <c r="R6882" t="s">
        <v>177</v>
      </c>
      <c r="S6882" t="s">
        <v>178</v>
      </c>
      <c r="T6882" t="s">
        <v>182</v>
      </c>
      <c r="U6882">
        <v>5</v>
      </c>
      <c r="V6882">
        <v>4.8</v>
      </c>
      <c r="W6882">
        <v>4.4000000000000004</v>
      </c>
      <c r="X6882">
        <v>4.7300000000000004</v>
      </c>
      <c r="Y6882">
        <v>326956</v>
      </c>
      <c r="Z6882">
        <v>125013</v>
      </c>
      <c r="AA6882">
        <v>9616360</v>
      </c>
    </row>
    <row r="6883" spans="1:27">
      <c r="A6883" t="s">
        <v>7078</v>
      </c>
      <c r="B6883" t="s">
        <v>175</v>
      </c>
      <c r="C6883" t="s">
        <v>34</v>
      </c>
      <c r="D6883">
        <v>728</v>
      </c>
      <c r="E6883" s="12">
        <v>41348</v>
      </c>
      <c r="F6883" s="72">
        <f t="shared" si="1159"/>
        <v>2013</v>
      </c>
      <c r="G6883" s="70">
        <f t="shared" si="1160"/>
        <v>8471.8406593406598</v>
      </c>
      <c r="H6883" s="70" cm="1">
        <f t="array" ref="H6883">INDEX(magic_bricks_appreciation_pivot!$A$13:$K$20,MATCH(C6883,magic_bricks_appreciation_pivot!$A$13:$A$20,0),1+MATCH(F6883,INDEX(magic_bricks_appreciation_pivot!$B$13:$K$13,0),0))</f>
        <v>0.11656080922135968</v>
      </c>
      <c r="I6883" s="70">
        <f>G6883+G6883*H6883</f>
        <v>9459.3252621878237</v>
      </c>
      <c r="J6883">
        <v>128</v>
      </c>
      <c r="K6883">
        <v>1</v>
      </c>
      <c r="L6883">
        <v>1</v>
      </c>
      <c r="M6883">
        <v>2</v>
      </c>
      <c r="N6883" t="s">
        <v>168</v>
      </c>
      <c r="O6883" t="s">
        <v>161</v>
      </c>
      <c r="P6883" s="12">
        <v>33318</v>
      </c>
      <c r="Q6883" t="s">
        <v>194</v>
      </c>
      <c r="R6883" t="s">
        <v>177</v>
      </c>
      <c r="S6883" t="s">
        <v>178</v>
      </c>
      <c r="T6883" t="s">
        <v>166</v>
      </c>
      <c r="U6883">
        <v>3.9</v>
      </c>
      <c r="V6883">
        <v>3.1</v>
      </c>
      <c r="W6883">
        <v>3.7</v>
      </c>
      <c r="X6883">
        <v>3.52</v>
      </c>
      <c r="Y6883">
        <v>197360</v>
      </c>
      <c r="Z6883">
        <v>37005</v>
      </c>
      <c r="AA6883">
        <v>6167500</v>
      </c>
    </row>
    <row r="6884" spans="1:27" hidden="1">
      <c r="A6884" t="s">
        <v>7079</v>
      </c>
      <c r="B6884" t="s">
        <v>175</v>
      </c>
      <c r="C6884" t="s">
        <v>34</v>
      </c>
      <c r="D6884">
        <v>1063</v>
      </c>
      <c r="E6884" s="12">
        <v>39688</v>
      </c>
      <c r="F6884" s="72">
        <f t="shared" si="1159"/>
        <v>2008</v>
      </c>
      <c r="G6884" s="70">
        <f t="shared" si="1160"/>
        <v>7728.5042333019755</v>
      </c>
      <c r="H6884" s="70" t="e" cm="1">
        <f t="array" ref="H6884">INDEX(magic_bricks_appreciation_pivot!$A$13:$K$20,MATCH(C6884,magic_bricks_appreciation_pivot!$A$13:$A$20,0),1+MATCH(F6884,INDEX(magic_bricks_appreciation_pivot!$B$13:$K$13,0),0))</f>
        <v>#N/A</v>
      </c>
      <c r="I6884" s="70"/>
      <c r="J6884">
        <v>43</v>
      </c>
      <c r="K6884">
        <v>1</v>
      </c>
      <c r="L6884">
        <v>1</v>
      </c>
      <c r="M6884">
        <v>3</v>
      </c>
      <c r="N6884" t="s">
        <v>176</v>
      </c>
      <c r="O6884" t="s">
        <v>161</v>
      </c>
      <c r="P6884" s="12">
        <v>38228</v>
      </c>
      <c r="Q6884" t="s">
        <v>194</v>
      </c>
      <c r="R6884" t="s">
        <v>177</v>
      </c>
      <c r="S6884" t="s">
        <v>162</v>
      </c>
      <c r="T6884" t="s">
        <v>163</v>
      </c>
      <c r="U6884">
        <v>2.2999999999999998</v>
      </c>
      <c r="V6884">
        <v>4.3</v>
      </c>
      <c r="W6884">
        <v>4.2</v>
      </c>
      <c r="X6884">
        <v>3.67</v>
      </c>
      <c r="Y6884">
        <v>271108</v>
      </c>
      <c r="Z6884">
        <v>131446</v>
      </c>
      <c r="AA6884">
        <v>8215400</v>
      </c>
    </row>
    <row r="6885" spans="1:27">
      <c r="A6885" t="s">
        <v>7080</v>
      </c>
      <c r="B6885" t="s">
        <v>23</v>
      </c>
      <c r="C6885" t="s">
        <v>23</v>
      </c>
      <c r="D6885">
        <v>1156</v>
      </c>
      <c r="E6885" s="12">
        <v>40771</v>
      </c>
      <c r="F6885" s="72">
        <f t="shared" si="1159"/>
        <v>2011</v>
      </c>
      <c r="G6885" s="70">
        <f t="shared" si="1160"/>
        <v>7114.4031141868509</v>
      </c>
      <c r="H6885" s="70" cm="1">
        <f t="array" ref="H6885">INDEX(magic_bricks_appreciation_pivot!$A$13:$K$20,MATCH(C6885,magic_bricks_appreciation_pivot!$A$13:$A$20,0),1+MATCH(F6885,INDEX(magic_bricks_appreciation_pivot!$B$13:$K$13,0),0))</f>
        <v>0.30621792098525186</v>
      </c>
      <c r="I6885" s="70">
        <f t="shared" ref="I6885:I6886" si="1168">G6885+G6885*H6885</f>
        <v>9292.9608448641502</v>
      </c>
      <c r="J6885">
        <v>11</v>
      </c>
      <c r="K6885">
        <v>1</v>
      </c>
      <c r="L6885">
        <v>1</v>
      </c>
      <c r="M6885">
        <v>3</v>
      </c>
      <c r="N6885" t="s">
        <v>193</v>
      </c>
      <c r="O6885" t="s">
        <v>155</v>
      </c>
      <c r="P6885" s="12">
        <v>32376</v>
      </c>
      <c r="Q6885" t="s">
        <v>194</v>
      </c>
      <c r="R6885" t="s">
        <v>157</v>
      </c>
      <c r="S6885" t="s">
        <v>158</v>
      </c>
      <c r="T6885" t="s">
        <v>166</v>
      </c>
      <c r="U6885">
        <v>5</v>
      </c>
      <c r="V6885">
        <v>4.8</v>
      </c>
      <c r="W6885">
        <v>2</v>
      </c>
      <c r="X6885">
        <v>3.74</v>
      </c>
      <c r="Y6885">
        <v>411213</v>
      </c>
      <c r="Z6885">
        <v>189158</v>
      </c>
      <c r="AA6885">
        <v>8224250</v>
      </c>
    </row>
    <row r="6886" spans="1:27">
      <c r="A6886" t="s">
        <v>7081</v>
      </c>
      <c r="B6886" t="s">
        <v>201</v>
      </c>
      <c r="C6886" t="s">
        <v>201</v>
      </c>
      <c r="D6886">
        <v>2014</v>
      </c>
      <c r="E6886" s="12">
        <v>40432</v>
      </c>
      <c r="F6886" s="72">
        <f t="shared" si="1159"/>
        <v>2010</v>
      </c>
      <c r="G6886" s="70">
        <f t="shared" si="1160"/>
        <v>6186.335650446872</v>
      </c>
      <c r="H6886" s="70" cm="1">
        <f t="array" ref="H6886">INDEX(magic_bricks_appreciation_pivot!$A$13:$K$20,MATCH(C6886,magic_bricks_appreciation_pivot!$A$13:$A$20,0),1+MATCH(F6886,INDEX(magic_bricks_appreciation_pivot!$B$13:$K$13,0),0))</f>
        <v>0.62790190260080292</v>
      </c>
      <c r="I6886" s="70">
        <f t="shared" si="1168"/>
        <v>10070.747575489639</v>
      </c>
      <c r="J6886">
        <v>181</v>
      </c>
      <c r="K6886">
        <v>3</v>
      </c>
      <c r="L6886">
        <v>2</v>
      </c>
      <c r="M6886">
        <v>5</v>
      </c>
      <c r="N6886" t="s">
        <v>184</v>
      </c>
      <c r="O6886" t="s">
        <v>155</v>
      </c>
      <c r="P6886" s="12">
        <v>36782</v>
      </c>
      <c r="Q6886" t="s">
        <v>169</v>
      </c>
      <c r="R6886" t="s">
        <v>177</v>
      </c>
      <c r="S6886" t="s">
        <v>158</v>
      </c>
      <c r="T6886" t="s">
        <v>166</v>
      </c>
      <c r="U6886">
        <v>3.5</v>
      </c>
      <c r="V6886">
        <v>2.4</v>
      </c>
      <c r="W6886">
        <v>2.1</v>
      </c>
      <c r="X6886">
        <v>2.61</v>
      </c>
      <c r="Y6886">
        <v>386238</v>
      </c>
      <c r="Z6886">
        <v>112134</v>
      </c>
      <c r="AA6886">
        <v>12459280</v>
      </c>
    </row>
    <row r="6887" spans="1:27" hidden="1">
      <c r="A6887" t="s">
        <v>7082</v>
      </c>
      <c r="B6887" t="s">
        <v>51</v>
      </c>
      <c r="C6887" t="s">
        <v>51</v>
      </c>
      <c r="D6887">
        <v>1514</v>
      </c>
      <c r="E6887" s="12">
        <v>38561</v>
      </c>
      <c r="F6887" s="72">
        <f t="shared" si="1159"/>
        <v>2005</v>
      </c>
      <c r="G6887" s="70">
        <f t="shared" si="1160"/>
        <v>5863.5733157199475</v>
      </c>
      <c r="H6887" s="70" t="e" cm="1">
        <f t="array" ref="H6887">INDEX(magic_bricks_appreciation_pivot!$A$13:$K$20,MATCH(C6887,magic_bricks_appreciation_pivot!$A$13:$A$20,0),1+MATCH(F6887,INDEX(magic_bricks_appreciation_pivot!$B$13:$K$13,0),0))</f>
        <v>#N/A</v>
      </c>
      <c r="I6887" s="70"/>
      <c r="J6887">
        <v>170</v>
      </c>
      <c r="K6887">
        <v>2</v>
      </c>
      <c r="L6887">
        <v>1</v>
      </c>
      <c r="M6887">
        <v>4</v>
      </c>
      <c r="N6887" t="s">
        <v>154</v>
      </c>
      <c r="O6887" t="s">
        <v>161</v>
      </c>
      <c r="P6887" s="12">
        <v>29436</v>
      </c>
      <c r="Q6887" t="s">
        <v>194</v>
      </c>
      <c r="R6887" t="s">
        <v>157</v>
      </c>
      <c r="S6887" t="s">
        <v>158</v>
      </c>
      <c r="T6887" t="s">
        <v>166</v>
      </c>
      <c r="U6887">
        <v>3.3</v>
      </c>
      <c r="V6887">
        <v>3.2</v>
      </c>
      <c r="W6887">
        <v>2.6</v>
      </c>
      <c r="X6887">
        <v>3.05</v>
      </c>
      <c r="Y6887">
        <v>310711</v>
      </c>
      <c r="Z6887">
        <v>159794</v>
      </c>
      <c r="AA6887">
        <v>8877450</v>
      </c>
    </row>
    <row r="6888" spans="1:27" hidden="1">
      <c r="A6888" t="s">
        <v>7083</v>
      </c>
      <c r="B6888" t="s">
        <v>56</v>
      </c>
      <c r="C6888" t="s">
        <v>56</v>
      </c>
      <c r="D6888">
        <v>793</v>
      </c>
      <c r="E6888" s="12">
        <v>39617</v>
      </c>
      <c r="F6888" s="72">
        <f t="shared" si="1159"/>
        <v>2008</v>
      </c>
      <c r="G6888" s="70">
        <f t="shared" si="1160"/>
        <v>11366.393442622952</v>
      </c>
      <c r="H6888" s="70" t="e" cm="1">
        <f t="array" ref="H6888">INDEX(magic_bricks_appreciation_pivot!$A$13:$K$20,MATCH(C6888,magic_bricks_appreciation_pivot!$A$13:$A$20,0),1+MATCH(F6888,INDEX(magic_bricks_appreciation_pivot!$B$13:$K$13,0),0))</f>
        <v>#N/A</v>
      </c>
      <c r="I6888" s="70"/>
      <c r="J6888">
        <v>29</v>
      </c>
      <c r="K6888">
        <v>1</v>
      </c>
      <c r="L6888">
        <v>1</v>
      </c>
      <c r="M6888">
        <v>2</v>
      </c>
      <c r="N6888" t="s">
        <v>154</v>
      </c>
      <c r="O6888" t="s">
        <v>161</v>
      </c>
      <c r="P6888" s="12">
        <v>35967</v>
      </c>
      <c r="Q6888" t="s">
        <v>156</v>
      </c>
      <c r="R6888" t="s">
        <v>165</v>
      </c>
      <c r="S6888" t="s">
        <v>158</v>
      </c>
      <c r="T6888" t="s">
        <v>173</v>
      </c>
      <c r="U6888">
        <v>4.2</v>
      </c>
      <c r="V6888">
        <v>3.4</v>
      </c>
      <c r="W6888">
        <v>4</v>
      </c>
      <c r="X6888">
        <v>3.94</v>
      </c>
      <c r="Y6888">
        <v>333501</v>
      </c>
      <c r="Z6888">
        <v>72108</v>
      </c>
      <c r="AA6888">
        <v>9013550</v>
      </c>
    </row>
    <row r="6889" spans="1:27" hidden="1">
      <c r="A6889" t="s">
        <v>7084</v>
      </c>
      <c r="B6889" t="s">
        <v>51</v>
      </c>
      <c r="C6889" t="s">
        <v>51</v>
      </c>
      <c r="D6889">
        <v>1633</v>
      </c>
      <c r="E6889" s="12">
        <v>38178</v>
      </c>
      <c r="F6889" s="72">
        <f t="shared" si="1159"/>
        <v>2004</v>
      </c>
      <c r="G6889" s="70">
        <f t="shared" si="1160"/>
        <v>6193.2271892222907</v>
      </c>
      <c r="H6889" s="70" t="e" cm="1">
        <f t="array" ref="H6889">INDEX(magic_bricks_appreciation_pivot!$A$13:$K$20,MATCH(C6889,magic_bricks_appreciation_pivot!$A$13:$A$20,0),1+MATCH(F6889,INDEX(magic_bricks_appreciation_pivot!$B$13:$K$13,0),0))</f>
        <v>#N/A</v>
      </c>
      <c r="I6889" s="70"/>
      <c r="J6889">
        <v>10</v>
      </c>
      <c r="K6889">
        <v>2</v>
      </c>
      <c r="L6889">
        <v>1</v>
      </c>
      <c r="M6889">
        <v>4</v>
      </c>
      <c r="N6889" t="s">
        <v>168</v>
      </c>
      <c r="O6889" t="s">
        <v>161</v>
      </c>
      <c r="P6889" s="12">
        <v>21023</v>
      </c>
      <c r="Q6889" t="s">
        <v>169</v>
      </c>
      <c r="R6889" t="s">
        <v>157</v>
      </c>
      <c r="S6889" t="s">
        <v>158</v>
      </c>
      <c r="T6889" t="s">
        <v>182</v>
      </c>
      <c r="U6889">
        <v>3.1</v>
      </c>
      <c r="V6889">
        <v>4.2</v>
      </c>
      <c r="W6889">
        <v>4.2</v>
      </c>
      <c r="X6889">
        <v>3.93</v>
      </c>
      <c r="Y6889">
        <v>353974</v>
      </c>
      <c r="Z6889">
        <v>192157</v>
      </c>
      <c r="AA6889">
        <v>10113540</v>
      </c>
    </row>
    <row r="6890" spans="1:27">
      <c r="A6890" t="s">
        <v>7085</v>
      </c>
      <c r="B6890" t="s">
        <v>201</v>
      </c>
      <c r="C6890" t="s">
        <v>201</v>
      </c>
      <c r="D6890">
        <v>1307</v>
      </c>
      <c r="E6890" s="12">
        <v>40945</v>
      </c>
      <c r="F6890" s="72">
        <f t="shared" si="1159"/>
        <v>2012</v>
      </c>
      <c r="G6890" s="70">
        <f t="shared" si="1160"/>
        <v>9499.2195868400922</v>
      </c>
      <c r="H6890" s="70" cm="1">
        <f t="array" ref="H6890">INDEX(magic_bricks_appreciation_pivot!$A$13:$K$20,MATCH(C6890,magic_bricks_appreciation_pivot!$A$13:$A$20,0),1+MATCH(F6890,INDEX(magic_bricks_appreciation_pivot!$B$13:$K$13,0),0))</f>
        <v>0.26292059267573231</v>
      </c>
      <c r="I6890" s="70">
        <f t="shared" ref="I6890:I6894" si="1169">G6890+G6890*H6890</f>
        <v>11996.760030569014</v>
      </c>
      <c r="J6890">
        <v>104</v>
      </c>
      <c r="K6890">
        <v>1</v>
      </c>
      <c r="L6890">
        <v>1</v>
      </c>
      <c r="M6890">
        <v>3</v>
      </c>
      <c r="N6890" t="s">
        <v>193</v>
      </c>
      <c r="O6890" t="s">
        <v>161</v>
      </c>
      <c r="P6890" s="12">
        <v>35835</v>
      </c>
      <c r="Q6890" t="s">
        <v>156</v>
      </c>
      <c r="R6890" t="s">
        <v>177</v>
      </c>
      <c r="S6890" t="s">
        <v>158</v>
      </c>
      <c r="T6890" t="s">
        <v>182</v>
      </c>
      <c r="U6890">
        <v>5</v>
      </c>
      <c r="V6890">
        <v>3.2</v>
      </c>
      <c r="W6890">
        <v>3.9</v>
      </c>
      <c r="X6890">
        <v>4.0199999999999996</v>
      </c>
      <c r="Y6890">
        <v>546281</v>
      </c>
      <c r="Z6890">
        <v>223479</v>
      </c>
      <c r="AA6890">
        <v>12415480</v>
      </c>
    </row>
    <row r="6891" spans="1:27">
      <c r="A6891" t="s">
        <v>7086</v>
      </c>
      <c r="B6891" t="s">
        <v>175</v>
      </c>
      <c r="C6891" t="s">
        <v>34</v>
      </c>
      <c r="D6891">
        <v>1006</v>
      </c>
      <c r="E6891" s="12">
        <v>42047</v>
      </c>
      <c r="F6891" s="72">
        <f t="shared" si="1159"/>
        <v>2015</v>
      </c>
      <c r="G6891" s="70">
        <f t="shared" si="1160"/>
        <v>7774.6520874751495</v>
      </c>
      <c r="H6891" s="70" cm="1">
        <f t="array" ref="H6891">INDEX(magic_bricks_appreciation_pivot!$A$13:$K$20,MATCH(C6891,magic_bricks_appreciation_pivot!$A$13:$A$20,0),1+MATCH(F6891,INDEX(magic_bricks_appreciation_pivot!$B$13:$K$13,0),0))</f>
        <v>-3.6830357142857144E-2</v>
      </c>
      <c r="I6891" s="70">
        <f t="shared" si="1169"/>
        <v>7488.3088744319803</v>
      </c>
      <c r="J6891">
        <v>38</v>
      </c>
      <c r="K6891">
        <v>1</v>
      </c>
      <c r="L6891">
        <v>1</v>
      </c>
      <c r="M6891">
        <v>3</v>
      </c>
      <c r="N6891" t="s">
        <v>154</v>
      </c>
      <c r="O6891" t="s">
        <v>161</v>
      </c>
      <c r="P6891" s="12">
        <v>34017</v>
      </c>
      <c r="Q6891" t="s">
        <v>194</v>
      </c>
      <c r="R6891" t="s">
        <v>165</v>
      </c>
      <c r="S6891" t="s">
        <v>162</v>
      </c>
      <c r="T6891" t="s">
        <v>163</v>
      </c>
      <c r="U6891">
        <v>5</v>
      </c>
      <c r="V6891">
        <v>2.1</v>
      </c>
      <c r="W6891">
        <v>3.5</v>
      </c>
      <c r="X6891">
        <v>3.39</v>
      </c>
      <c r="Y6891">
        <v>218996</v>
      </c>
      <c r="Z6891">
        <v>39107</v>
      </c>
      <c r="AA6891">
        <v>7821300</v>
      </c>
    </row>
    <row r="6892" spans="1:27">
      <c r="A6892" t="s">
        <v>7087</v>
      </c>
      <c r="B6892" t="s">
        <v>23</v>
      </c>
      <c r="C6892" t="s">
        <v>23</v>
      </c>
      <c r="D6892">
        <v>1289</v>
      </c>
      <c r="E6892" s="12">
        <v>40466</v>
      </c>
      <c r="F6892" s="72">
        <f t="shared" si="1159"/>
        <v>2010</v>
      </c>
      <c r="G6892" s="70">
        <f t="shared" si="1160"/>
        <v>5787.529092319628</v>
      </c>
      <c r="H6892" s="70" cm="1">
        <f t="array" ref="H6892">INDEX(magic_bricks_appreciation_pivot!$A$13:$K$20,MATCH(C6892,magic_bricks_appreciation_pivot!$A$13:$A$20,0),1+MATCH(F6892,INDEX(magic_bricks_appreciation_pivot!$B$13:$K$13,0),0))</f>
        <v>0.49881786187527283</v>
      </c>
      <c r="I6892" s="70">
        <f t="shared" si="1169"/>
        <v>8674.4519796914428</v>
      </c>
      <c r="J6892">
        <v>109</v>
      </c>
      <c r="K6892">
        <v>1</v>
      </c>
      <c r="L6892">
        <v>1</v>
      </c>
      <c r="M6892">
        <v>3</v>
      </c>
      <c r="N6892" t="s">
        <v>154</v>
      </c>
      <c r="O6892" t="s">
        <v>161</v>
      </c>
      <c r="P6892" s="12">
        <v>37911</v>
      </c>
      <c r="Q6892" t="s">
        <v>169</v>
      </c>
      <c r="R6892" t="s">
        <v>165</v>
      </c>
      <c r="S6892" t="s">
        <v>178</v>
      </c>
      <c r="T6892" t="s">
        <v>166</v>
      </c>
      <c r="U6892">
        <v>4.9000000000000004</v>
      </c>
      <c r="V6892">
        <v>3.9</v>
      </c>
      <c r="W6892">
        <v>4.2</v>
      </c>
      <c r="X6892">
        <v>4.32</v>
      </c>
      <c r="Y6892">
        <v>223804</v>
      </c>
      <c r="Z6892">
        <v>89522</v>
      </c>
      <c r="AA6892">
        <v>7460125</v>
      </c>
    </row>
    <row r="6893" spans="1:27">
      <c r="A6893" t="s">
        <v>7088</v>
      </c>
      <c r="B6893" t="s">
        <v>175</v>
      </c>
      <c r="C6893" t="s">
        <v>34</v>
      </c>
      <c r="D6893">
        <v>921</v>
      </c>
      <c r="E6893" s="12">
        <v>41404</v>
      </c>
      <c r="F6893" s="72">
        <f t="shared" si="1159"/>
        <v>2013</v>
      </c>
      <c r="G6893" s="70">
        <f t="shared" si="1160"/>
        <v>11192.779587404995</v>
      </c>
      <c r="H6893" s="70" cm="1">
        <f t="array" ref="H6893">INDEX(magic_bricks_appreciation_pivot!$A$13:$K$20,MATCH(C6893,magic_bricks_appreciation_pivot!$A$13:$A$20,0),1+MATCH(F6893,INDEX(magic_bricks_appreciation_pivot!$B$13:$K$13,0),0))</f>
        <v>0.11656080922135968</v>
      </c>
      <c r="I6893" s="70">
        <f t="shared" si="1169"/>
        <v>12497.419033549239</v>
      </c>
      <c r="J6893">
        <v>71</v>
      </c>
      <c r="K6893">
        <v>1</v>
      </c>
      <c r="L6893">
        <v>1</v>
      </c>
      <c r="M6893">
        <v>3</v>
      </c>
      <c r="N6893" t="s">
        <v>154</v>
      </c>
      <c r="O6893" t="s">
        <v>155</v>
      </c>
      <c r="P6893" s="12">
        <v>39579</v>
      </c>
      <c r="Q6893" t="s">
        <v>194</v>
      </c>
      <c r="R6893" t="s">
        <v>157</v>
      </c>
      <c r="S6893" t="s">
        <v>162</v>
      </c>
      <c r="T6893" t="s">
        <v>182</v>
      </c>
      <c r="U6893">
        <v>2.1</v>
      </c>
      <c r="V6893">
        <v>3.2</v>
      </c>
      <c r="W6893">
        <v>4.0999999999999996</v>
      </c>
      <c r="X6893">
        <v>3.14</v>
      </c>
      <c r="Y6893">
        <v>278331</v>
      </c>
      <c r="Z6893">
        <v>175245</v>
      </c>
      <c r="AA6893">
        <v>10308550</v>
      </c>
    </row>
    <row r="6894" spans="1:27">
      <c r="A6894" t="s">
        <v>7089</v>
      </c>
      <c r="B6894" t="s">
        <v>23</v>
      </c>
      <c r="C6894" t="s">
        <v>23</v>
      </c>
      <c r="D6894">
        <v>1500</v>
      </c>
      <c r="E6894" s="12">
        <v>40325</v>
      </c>
      <c r="F6894" s="72">
        <f t="shared" si="1159"/>
        <v>2010</v>
      </c>
      <c r="G6894" s="70">
        <f t="shared" si="1160"/>
        <v>5358.5</v>
      </c>
      <c r="H6894" s="70" cm="1">
        <f t="array" ref="H6894">INDEX(magic_bricks_appreciation_pivot!$A$13:$K$20,MATCH(C6894,magic_bricks_appreciation_pivot!$A$13:$A$20,0),1+MATCH(F6894,INDEX(magic_bricks_appreciation_pivot!$B$13:$K$13,0),0))</f>
        <v>0.49881786187527283</v>
      </c>
      <c r="I6894" s="70">
        <f t="shared" si="1169"/>
        <v>8031.4155128586499</v>
      </c>
      <c r="J6894">
        <v>134</v>
      </c>
      <c r="K6894">
        <v>2</v>
      </c>
      <c r="L6894">
        <v>2</v>
      </c>
      <c r="M6894">
        <v>4</v>
      </c>
      <c r="N6894" t="s">
        <v>154</v>
      </c>
      <c r="O6894" t="s">
        <v>155</v>
      </c>
      <c r="P6894" s="12">
        <v>28280</v>
      </c>
      <c r="Q6894" t="s">
        <v>194</v>
      </c>
      <c r="R6894" t="s">
        <v>165</v>
      </c>
      <c r="S6894" t="s">
        <v>158</v>
      </c>
      <c r="T6894" t="s">
        <v>163</v>
      </c>
      <c r="U6894">
        <v>2.6</v>
      </c>
      <c r="V6894">
        <v>4.2</v>
      </c>
      <c r="W6894">
        <v>3.4</v>
      </c>
      <c r="X6894">
        <v>3.4</v>
      </c>
      <c r="Y6894">
        <v>249170</v>
      </c>
      <c r="Z6894">
        <v>192906</v>
      </c>
      <c r="AA6894">
        <v>8037750</v>
      </c>
    </row>
    <row r="6895" spans="1:27" hidden="1">
      <c r="A6895" t="s">
        <v>7090</v>
      </c>
      <c r="B6895" t="s">
        <v>201</v>
      </c>
      <c r="C6895" t="s">
        <v>201</v>
      </c>
      <c r="D6895">
        <v>2156</v>
      </c>
      <c r="E6895" s="12">
        <v>40005</v>
      </c>
      <c r="F6895" s="72">
        <f t="shared" si="1159"/>
        <v>2009</v>
      </c>
      <c r="G6895" s="70">
        <f t="shared" si="1160"/>
        <v>5275.5287569573284</v>
      </c>
      <c r="H6895" s="70" t="e" cm="1">
        <f t="array" ref="H6895">INDEX(magic_bricks_appreciation_pivot!$A$13:$K$20,MATCH(C6895,magic_bricks_appreciation_pivot!$A$13:$A$20,0),1+MATCH(F6895,INDEX(magic_bricks_appreciation_pivot!$B$13:$K$13,0),0))</f>
        <v>#N/A</v>
      </c>
      <c r="I6895" s="70"/>
      <c r="J6895">
        <v>54</v>
      </c>
      <c r="K6895">
        <v>3</v>
      </c>
      <c r="L6895">
        <v>2</v>
      </c>
      <c r="M6895">
        <v>5</v>
      </c>
      <c r="N6895" t="s">
        <v>193</v>
      </c>
      <c r="O6895" t="s">
        <v>161</v>
      </c>
      <c r="P6895" s="12">
        <v>35625</v>
      </c>
      <c r="Q6895" t="s">
        <v>194</v>
      </c>
      <c r="R6895" t="s">
        <v>177</v>
      </c>
      <c r="S6895" t="s">
        <v>158</v>
      </c>
      <c r="T6895" t="s">
        <v>182</v>
      </c>
      <c r="U6895">
        <v>3</v>
      </c>
      <c r="V6895">
        <v>4.5</v>
      </c>
      <c r="W6895">
        <v>4</v>
      </c>
      <c r="X6895">
        <v>3.85</v>
      </c>
      <c r="Y6895">
        <v>386717</v>
      </c>
      <c r="Z6895">
        <v>284351</v>
      </c>
      <c r="AA6895">
        <v>11374040</v>
      </c>
    </row>
    <row r="6896" spans="1:27" hidden="1">
      <c r="A6896" t="s">
        <v>7091</v>
      </c>
      <c r="B6896" t="s">
        <v>51</v>
      </c>
      <c r="C6896" t="s">
        <v>51</v>
      </c>
      <c r="D6896">
        <v>1726</v>
      </c>
      <c r="E6896" s="12">
        <v>38556</v>
      </c>
      <c r="F6896" s="72">
        <f t="shared" si="1159"/>
        <v>2005</v>
      </c>
      <c r="G6896" s="70">
        <f t="shared" si="1160"/>
        <v>5359.8551564310546</v>
      </c>
      <c r="H6896" s="70" t="e" cm="1">
        <f t="array" ref="H6896">INDEX(magic_bricks_appreciation_pivot!$A$13:$K$20,MATCH(C6896,magic_bricks_appreciation_pivot!$A$13:$A$20,0),1+MATCH(F6896,INDEX(magic_bricks_appreciation_pivot!$B$13:$K$13,0),0))</f>
        <v>#N/A</v>
      </c>
      <c r="I6896" s="70"/>
      <c r="J6896">
        <v>82</v>
      </c>
      <c r="K6896">
        <v>2</v>
      </c>
      <c r="L6896">
        <v>1</v>
      </c>
      <c r="M6896">
        <v>4</v>
      </c>
      <c r="N6896" t="s">
        <v>168</v>
      </c>
      <c r="O6896" t="s">
        <v>161</v>
      </c>
      <c r="P6896" s="12">
        <v>22861</v>
      </c>
      <c r="Q6896" t="s">
        <v>169</v>
      </c>
      <c r="R6896" t="s">
        <v>170</v>
      </c>
      <c r="S6896" t="s">
        <v>158</v>
      </c>
      <c r="T6896" t="s">
        <v>163</v>
      </c>
      <c r="U6896">
        <v>3.6</v>
      </c>
      <c r="V6896">
        <v>4.5</v>
      </c>
      <c r="W6896">
        <v>3.6</v>
      </c>
      <c r="X6896">
        <v>4.01</v>
      </c>
      <c r="Y6896">
        <v>360793</v>
      </c>
      <c r="Z6896">
        <v>175771</v>
      </c>
      <c r="AA6896">
        <v>9251110</v>
      </c>
    </row>
    <row r="6897" spans="1:27">
      <c r="A6897" t="s">
        <v>7092</v>
      </c>
      <c r="B6897" t="s">
        <v>23</v>
      </c>
      <c r="C6897" t="s">
        <v>23</v>
      </c>
      <c r="D6897">
        <v>1493</v>
      </c>
      <c r="E6897" s="12">
        <v>40215</v>
      </c>
      <c r="F6897" s="72">
        <f t="shared" si="1159"/>
        <v>2010</v>
      </c>
      <c r="G6897" s="70">
        <f t="shared" si="1160"/>
        <v>9284.4943067649037</v>
      </c>
      <c r="H6897" s="70" cm="1">
        <f t="array" ref="H6897">INDEX(magic_bricks_appreciation_pivot!$A$13:$K$20,MATCH(C6897,magic_bricks_appreciation_pivot!$A$13:$A$20,0),1+MATCH(F6897,INDEX(magic_bricks_appreciation_pivot!$B$13:$K$13,0),0))</f>
        <v>0.49881786187527283</v>
      </c>
      <c r="I6897" s="70">
        <f t="shared" ref="I6897:I6905" si="1170">G6897+G6897*H6897</f>
        <v>13915.765905458516</v>
      </c>
      <c r="J6897">
        <v>176</v>
      </c>
      <c r="K6897">
        <v>2</v>
      </c>
      <c r="L6897">
        <v>2</v>
      </c>
      <c r="M6897">
        <v>4</v>
      </c>
      <c r="N6897" t="s">
        <v>168</v>
      </c>
      <c r="O6897" t="s">
        <v>155</v>
      </c>
      <c r="P6897" s="12">
        <v>34010</v>
      </c>
      <c r="Q6897" t="s">
        <v>156</v>
      </c>
      <c r="R6897" t="s">
        <v>170</v>
      </c>
      <c r="S6897" t="s">
        <v>162</v>
      </c>
      <c r="T6897" t="s">
        <v>182</v>
      </c>
      <c r="U6897">
        <v>2.1</v>
      </c>
      <c r="V6897">
        <v>2.2000000000000002</v>
      </c>
      <c r="W6897">
        <v>4</v>
      </c>
      <c r="X6897">
        <v>2.89</v>
      </c>
      <c r="Y6897">
        <v>623779</v>
      </c>
      <c r="Z6897">
        <v>235650</v>
      </c>
      <c r="AA6897">
        <v>13861750</v>
      </c>
    </row>
    <row r="6898" spans="1:27">
      <c r="A6898" t="s">
        <v>7093</v>
      </c>
      <c r="B6898" t="s">
        <v>175</v>
      </c>
      <c r="C6898" t="s">
        <v>34</v>
      </c>
      <c r="D6898">
        <v>830</v>
      </c>
      <c r="E6898" s="12">
        <v>40910</v>
      </c>
      <c r="F6898" s="72">
        <f t="shared" si="1159"/>
        <v>2012</v>
      </c>
      <c r="G6898" s="70">
        <f t="shared" si="1160"/>
        <v>9161.4457831325308</v>
      </c>
      <c r="H6898" s="70" cm="1">
        <f t="array" ref="H6898">INDEX(magic_bricks_appreciation_pivot!$A$13:$K$20,MATCH(C6898,magic_bricks_appreciation_pivot!$A$13:$A$20,0),1+MATCH(F6898,INDEX(magic_bricks_appreciation_pivot!$B$13:$K$13,0),0))</f>
        <v>0.22606337179266398</v>
      </c>
      <c r="I6898" s="70">
        <f t="shared" si="1170"/>
        <v>11232.513107363153</v>
      </c>
      <c r="J6898">
        <v>39</v>
      </c>
      <c r="K6898">
        <v>1</v>
      </c>
      <c r="L6898">
        <v>1</v>
      </c>
      <c r="M6898">
        <v>3</v>
      </c>
      <c r="N6898" t="s">
        <v>176</v>
      </c>
      <c r="O6898" t="s">
        <v>161</v>
      </c>
      <c r="P6898" s="12">
        <v>32150</v>
      </c>
      <c r="Q6898" t="s">
        <v>194</v>
      </c>
      <c r="R6898" t="s">
        <v>177</v>
      </c>
      <c r="S6898" t="s">
        <v>158</v>
      </c>
      <c r="T6898" t="s">
        <v>182</v>
      </c>
      <c r="U6898">
        <v>2.1</v>
      </c>
      <c r="V6898">
        <v>2.7</v>
      </c>
      <c r="W6898">
        <v>3.5</v>
      </c>
      <c r="X6898">
        <v>2.76</v>
      </c>
      <c r="Y6898">
        <v>205308</v>
      </c>
      <c r="Z6898">
        <v>53228</v>
      </c>
      <c r="AA6898">
        <v>7604000</v>
      </c>
    </row>
    <row r="6899" spans="1:27">
      <c r="A6899" t="s">
        <v>7094</v>
      </c>
      <c r="B6899" t="s">
        <v>75</v>
      </c>
      <c r="C6899" t="s">
        <v>75</v>
      </c>
      <c r="D6899">
        <v>1953</v>
      </c>
      <c r="E6899" s="12">
        <v>41749</v>
      </c>
      <c r="F6899" s="72">
        <f t="shared" si="1159"/>
        <v>2014</v>
      </c>
      <c r="G6899" s="70">
        <f t="shared" si="1160"/>
        <v>6055.3302611367126</v>
      </c>
      <c r="H6899" s="70" cm="1">
        <f t="array" ref="H6899">INDEX(magic_bricks_appreciation_pivot!$A$13:$K$20,MATCH(C6899,magic_bricks_appreciation_pivot!$A$13:$A$20,0),1+MATCH(F6899,INDEX(magic_bricks_appreciation_pivot!$B$13:$K$13,0),0))</f>
        <v>0.20839433870180576</v>
      </c>
      <c r="I6899" s="70">
        <f t="shared" si="1170"/>
        <v>7317.2268065273311</v>
      </c>
      <c r="J6899">
        <v>67</v>
      </c>
      <c r="K6899">
        <v>2</v>
      </c>
      <c r="L6899">
        <v>1</v>
      </c>
      <c r="M6899">
        <v>5</v>
      </c>
      <c r="N6899" t="s">
        <v>193</v>
      </c>
      <c r="O6899" t="s">
        <v>161</v>
      </c>
      <c r="P6899" s="12">
        <v>31529</v>
      </c>
      <c r="Q6899" t="s">
        <v>194</v>
      </c>
      <c r="R6899" t="s">
        <v>170</v>
      </c>
      <c r="S6899" t="s">
        <v>178</v>
      </c>
      <c r="T6899" t="s">
        <v>163</v>
      </c>
      <c r="U6899">
        <v>4.0999999999999996</v>
      </c>
      <c r="V6899">
        <v>3.4</v>
      </c>
      <c r="W6899">
        <v>3.8</v>
      </c>
      <c r="X6899">
        <v>3.79</v>
      </c>
      <c r="Y6899">
        <v>342956</v>
      </c>
      <c r="Z6899">
        <v>141913</v>
      </c>
      <c r="AA6899">
        <v>11826060</v>
      </c>
    </row>
    <row r="6900" spans="1:27">
      <c r="A6900" t="s">
        <v>7095</v>
      </c>
      <c r="B6900" t="s">
        <v>23</v>
      </c>
      <c r="C6900" t="s">
        <v>23</v>
      </c>
      <c r="D6900">
        <v>751</v>
      </c>
      <c r="E6900" s="12">
        <v>40750</v>
      </c>
      <c r="F6900" s="72">
        <f t="shared" si="1159"/>
        <v>2011</v>
      </c>
      <c r="G6900" s="70">
        <f t="shared" si="1160"/>
        <v>8453.0625832223704</v>
      </c>
      <c r="H6900" s="70" cm="1">
        <f t="array" ref="H6900">INDEX(magic_bricks_appreciation_pivot!$A$13:$K$20,MATCH(C6900,magic_bricks_appreciation_pivot!$A$13:$A$20,0),1+MATCH(F6900,INDEX(magic_bricks_appreciation_pivot!$B$13:$K$13,0),0))</f>
        <v>0.30621792098525186</v>
      </c>
      <c r="I6900" s="70">
        <f t="shared" si="1170"/>
        <v>11041.541833414947</v>
      </c>
      <c r="J6900">
        <v>169</v>
      </c>
      <c r="K6900">
        <v>1</v>
      </c>
      <c r="L6900">
        <v>1</v>
      </c>
      <c r="M6900">
        <v>2</v>
      </c>
      <c r="N6900" t="s">
        <v>184</v>
      </c>
      <c r="O6900" t="s">
        <v>155</v>
      </c>
      <c r="P6900" s="12">
        <v>25785</v>
      </c>
      <c r="Q6900" t="s">
        <v>194</v>
      </c>
      <c r="R6900" t="s">
        <v>170</v>
      </c>
      <c r="S6900" t="s">
        <v>158</v>
      </c>
      <c r="T6900" t="s">
        <v>163</v>
      </c>
      <c r="U6900">
        <v>4.4000000000000004</v>
      </c>
      <c r="V6900">
        <v>3.7</v>
      </c>
      <c r="W6900">
        <v>3</v>
      </c>
      <c r="X6900">
        <v>3.63</v>
      </c>
      <c r="Y6900">
        <v>196796</v>
      </c>
      <c r="Z6900">
        <v>69831</v>
      </c>
      <c r="AA6900">
        <v>6348250</v>
      </c>
    </row>
    <row r="6901" spans="1:27">
      <c r="A6901" t="s">
        <v>7096</v>
      </c>
      <c r="B6901" t="s">
        <v>56</v>
      </c>
      <c r="C6901" t="s">
        <v>56</v>
      </c>
      <c r="D6901">
        <v>1230</v>
      </c>
      <c r="E6901" s="12">
        <v>40307</v>
      </c>
      <c r="F6901" s="72">
        <f t="shared" si="1159"/>
        <v>2010</v>
      </c>
      <c r="G6901" s="70">
        <f t="shared" si="1160"/>
        <v>11981.39837398374</v>
      </c>
      <c r="H6901" s="70" cm="1">
        <f t="array" ref="H6901">INDEX(magic_bricks_appreciation_pivot!$A$13:$K$20,MATCH(C6901,magic_bricks_appreciation_pivot!$A$13:$A$20,0),1+MATCH(F6901,INDEX(magic_bricks_appreciation_pivot!$B$13:$K$13,0),0))</f>
        <v>0.62795711804515786</v>
      </c>
      <c r="I6901" s="70">
        <f t="shared" si="1170"/>
        <v>19505.20276706151</v>
      </c>
      <c r="J6901">
        <v>107</v>
      </c>
      <c r="K6901">
        <v>2</v>
      </c>
      <c r="L6901">
        <v>2</v>
      </c>
      <c r="M6901">
        <v>4</v>
      </c>
      <c r="N6901" t="s">
        <v>176</v>
      </c>
      <c r="O6901" t="s">
        <v>155</v>
      </c>
      <c r="P6901" s="12">
        <v>37387</v>
      </c>
      <c r="Q6901" t="s">
        <v>156</v>
      </c>
      <c r="R6901" t="s">
        <v>165</v>
      </c>
      <c r="S6901" t="s">
        <v>158</v>
      </c>
      <c r="T6901" t="s">
        <v>163</v>
      </c>
      <c r="U6901">
        <v>3.2</v>
      </c>
      <c r="V6901">
        <v>4.8</v>
      </c>
      <c r="W6901">
        <v>4.8</v>
      </c>
      <c r="X6901">
        <v>4.32</v>
      </c>
      <c r="Y6901">
        <v>545273</v>
      </c>
      <c r="Z6901">
        <v>103160</v>
      </c>
      <c r="AA6901">
        <v>14737120</v>
      </c>
    </row>
    <row r="6902" spans="1:27">
      <c r="A6902" t="s">
        <v>7097</v>
      </c>
      <c r="B6902" t="s">
        <v>201</v>
      </c>
      <c r="C6902" t="s">
        <v>201</v>
      </c>
      <c r="D6902">
        <v>2254</v>
      </c>
      <c r="E6902" s="12">
        <v>40700</v>
      </c>
      <c r="F6902" s="72">
        <f t="shared" si="1159"/>
        <v>2011</v>
      </c>
      <c r="G6902" s="70">
        <f t="shared" si="1160"/>
        <v>5706.8411712511088</v>
      </c>
      <c r="H6902" s="70" cm="1">
        <f t="array" ref="H6902">INDEX(magic_bricks_appreciation_pivot!$A$13:$K$20,MATCH(C6902,magic_bricks_appreciation_pivot!$A$13:$A$20,0),1+MATCH(F6902,INDEX(magic_bricks_appreciation_pivot!$B$13:$K$13,0),0))</f>
        <v>0.57884713052310821</v>
      </c>
      <c r="I6902" s="70">
        <f t="shared" si="1170"/>
        <v>9010.2298075809467</v>
      </c>
      <c r="J6902">
        <v>60</v>
      </c>
      <c r="K6902">
        <v>4</v>
      </c>
      <c r="L6902">
        <v>2</v>
      </c>
      <c r="M6902">
        <v>6</v>
      </c>
      <c r="N6902" t="s">
        <v>193</v>
      </c>
      <c r="O6902" t="s">
        <v>161</v>
      </c>
      <c r="P6902" s="12">
        <v>34495</v>
      </c>
      <c r="Q6902" t="s">
        <v>169</v>
      </c>
      <c r="R6902" t="s">
        <v>157</v>
      </c>
      <c r="S6902" t="s">
        <v>158</v>
      </c>
      <c r="T6902" t="s">
        <v>182</v>
      </c>
      <c r="U6902">
        <v>4.5</v>
      </c>
      <c r="V6902">
        <v>2.9</v>
      </c>
      <c r="W6902">
        <v>4.4000000000000004</v>
      </c>
      <c r="X6902">
        <v>3.98</v>
      </c>
      <c r="Y6902">
        <v>630298</v>
      </c>
      <c r="Z6902">
        <v>295854</v>
      </c>
      <c r="AA6902">
        <v>12863220</v>
      </c>
    </row>
    <row r="6903" spans="1:27">
      <c r="A6903" t="s">
        <v>7098</v>
      </c>
      <c r="B6903" t="s">
        <v>51</v>
      </c>
      <c r="C6903" t="s">
        <v>51</v>
      </c>
      <c r="D6903">
        <v>1550</v>
      </c>
      <c r="E6903" s="12">
        <v>40743</v>
      </c>
      <c r="F6903" s="72">
        <f t="shared" si="1159"/>
        <v>2011</v>
      </c>
      <c r="G6903" s="70">
        <f t="shared" si="1160"/>
        <v>6448.3354838709674</v>
      </c>
      <c r="H6903" s="70" cm="1">
        <f t="array" ref="H6903">INDEX(magic_bricks_appreciation_pivot!$A$13:$K$20,MATCH(C6903,magic_bricks_appreciation_pivot!$A$13:$A$20,0),1+MATCH(F6903,INDEX(magic_bricks_appreciation_pivot!$B$13:$K$13,0),0))</f>
        <v>0.33442622950819673</v>
      </c>
      <c r="I6903" s="70">
        <f t="shared" si="1170"/>
        <v>8604.8280063458478</v>
      </c>
      <c r="J6903">
        <v>5</v>
      </c>
      <c r="K6903">
        <v>2</v>
      </c>
      <c r="L6903">
        <v>1</v>
      </c>
      <c r="M6903">
        <v>4</v>
      </c>
      <c r="N6903" t="s">
        <v>176</v>
      </c>
      <c r="O6903" t="s">
        <v>155</v>
      </c>
      <c r="P6903" s="12">
        <v>38553</v>
      </c>
      <c r="Q6903" t="s">
        <v>194</v>
      </c>
      <c r="R6903" t="s">
        <v>170</v>
      </c>
      <c r="S6903" t="s">
        <v>158</v>
      </c>
      <c r="T6903" t="s">
        <v>166</v>
      </c>
      <c r="U6903">
        <v>3.5</v>
      </c>
      <c r="V6903">
        <v>3.9</v>
      </c>
      <c r="W6903">
        <v>2.5</v>
      </c>
      <c r="X6903">
        <v>3.38</v>
      </c>
      <c r="Y6903">
        <v>349822</v>
      </c>
      <c r="Z6903">
        <v>179909</v>
      </c>
      <c r="AA6903">
        <v>9994920</v>
      </c>
    </row>
    <row r="6904" spans="1:27">
      <c r="A6904" t="s">
        <v>7099</v>
      </c>
      <c r="B6904" t="s">
        <v>23</v>
      </c>
      <c r="C6904" t="s">
        <v>23</v>
      </c>
      <c r="D6904">
        <v>877</v>
      </c>
      <c r="E6904" s="12">
        <v>40499</v>
      </c>
      <c r="F6904" s="72">
        <f t="shared" si="1159"/>
        <v>2010</v>
      </c>
      <c r="G6904" s="70">
        <f t="shared" si="1160"/>
        <v>8102.4800456100338</v>
      </c>
      <c r="H6904" s="70" cm="1">
        <f t="array" ref="H6904">INDEX(magic_bricks_appreciation_pivot!$A$13:$K$20,MATCH(C6904,magic_bricks_appreciation_pivot!$A$13:$A$20,0),1+MATCH(F6904,INDEX(magic_bricks_appreciation_pivot!$B$13:$K$13,0),0))</f>
        <v>0.49881786187527283</v>
      </c>
      <c r="I6904" s="70">
        <f t="shared" si="1170"/>
        <v>12144.141817848295</v>
      </c>
      <c r="J6904">
        <v>125</v>
      </c>
      <c r="K6904">
        <v>1</v>
      </c>
      <c r="L6904">
        <v>1</v>
      </c>
      <c r="M6904">
        <v>2</v>
      </c>
      <c r="N6904" t="s">
        <v>176</v>
      </c>
      <c r="O6904" t="s">
        <v>161</v>
      </c>
      <c r="P6904" s="12">
        <v>38309</v>
      </c>
      <c r="Q6904" t="s">
        <v>169</v>
      </c>
      <c r="R6904" t="s">
        <v>165</v>
      </c>
      <c r="S6904" t="s">
        <v>162</v>
      </c>
      <c r="T6904" t="s">
        <v>166</v>
      </c>
      <c r="U6904">
        <v>2.5</v>
      </c>
      <c r="V6904">
        <v>4.3</v>
      </c>
      <c r="W6904">
        <v>5</v>
      </c>
      <c r="X6904">
        <v>4.04</v>
      </c>
      <c r="Y6904">
        <v>319764</v>
      </c>
      <c r="Z6904">
        <v>71059</v>
      </c>
      <c r="AA6904">
        <v>7105875</v>
      </c>
    </row>
    <row r="6905" spans="1:27">
      <c r="A6905" t="s">
        <v>7100</v>
      </c>
      <c r="B6905" t="s">
        <v>75</v>
      </c>
      <c r="C6905" t="s">
        <v>75</v>
      </c>
      <c r="D6905">
        <v>1510</v>
      </c>
      <c r="E6905" s="12">
        <v>40995</v>
      </c>
      <c r="F6905" s="72">
        <f t="shared" si="1159"/>
        <v>2012</v>
      </c>
      <c r="G6905" s="70">
        <f t="shared" si="1160"/>
        <v>11533.092715231787</v>
      </c>
      <c r="H6905" s="70" cm="1">
        <f t="array" ref="H6905">INDEX(magic_bricks_appreciation_pivot!$A$13:$K$20,MATCH(C6905,magic_bricks_appreciation_pivot!$A$13:$A$20,0),1+MATCH(F6905,INDEX(magic_bricks_appreciation_pivot!$B$13:$K$13,0),0))</f>
        <v>0.4595405666106962</v>
      </c>
      <c r="I6905" s="70">
        <f t="shared" si="1170"/>
        <v>16833.016676363095</v>
      </c>
      <c r="J6905">
        <v>144</v>
      </c>
      <c r="K6905">
        <v>1</v>
      </c>
      <c r="L6905">
        <v>1</v>
      </c>
      <c r="M6905">
        <v>4</v>
      </c>
      <c r="N6905" t="s">
        <v>176</v>
      </c>
      <c r="O6905" t="s">
        <v>161</v>
      </c>
      <c r="P6905" s="12">
        <v>36980</v>
      </c>
      <c r="Q6905" t="s">
        <v>156</v>
      </c>
      <c r="R6905" t="s">
        <v>170</v>
      </c>
      <c r="S6905" t="s">
        <v>158</v>
      </c>
      <c r="T6905" t="s">
        <v>166</v>
      </c>
      <c r="U6905">
        <v>5</v>
      </c>
      <c r="V6905">
        <v>2.7</v>
      </c>
      <c r="W6905">
        <v>5</v>
      </c>
      <c r="X6905">
        <v>4.4249999999999998</v>
      </c>
      <c r="Y6905">
        <v>435374</v>
      </c>
      <c r="Z6905">
        <v>261225</v>
      </c>
      <c r="AA6905">
        <v>17414970</v>
      </c>
    </row>
    <row r="6906" spans="1:27" hidden="1">
      <c r="A6906" t="s">
        <v>7101</v>
      </c>
      <c r="B6906" t="s">
        <v>51</v>
      </c>
      <c r="C6906" t="s">
        <v>51</v>
      </c>
      <c r="D6906">
        <v>1811</v>
      </c>
      <c r="E6906" s="12">
        <v>40133</v>
      </c>
      <c r="F6906" s="72">
        <f t="shared" si="1159"/>
        <v>2009</v>
      </c>
      <c r="G6906" s="70">
        <f t="shared" si="1160"/>
        <v>6110.8448371065706</v>
      </c>
      <c r="H6906" s="70" t="e" cm="1">
        <f t="array" ref="H6906">INDEX(magic_bricks_appreciation_pivot!$A$13:$K$20,MATCH(C6906,magic_bricks_appreciation_pivot!$A$13:$A$20,0),1+MATCH(F6906,INDEX(magic_bricks_appreciation_pivot!$B$13:$K$13,0),0))</f>
        <v>#N/A</v>
      </c>
      <c r="I6906" s="70"/>
      <c r="J6906">
        <v>47</v>
      </c>
      <c r="K6906">
        <v>3</v>
      </c>
      <c r="L6906">
        <v>2</v>
      </c>
      <c r="M6906">
        <v>5</v>
      </c>
      <c r="N6906" t="s">
        <v>184</v>
      </c>
      <c r="O6906" t="s">
        <v>161</v>
      </c>
      <c r="P6906" s="12">
        <v>37578</v>
      </c>
      <c r="Q6906" t="s">
        <v>169</v>
      </c>
      <c r="R6906" t="s">
        <v>165</v>
      </c>
      <c r="S6906" t="s">
        <v>162</v>
      </c>
      <c r="T6906" t="s">
        <v>163</v>
      </c>
      <c r="U6906">
        <v>5</v>
      </c>
      <c r="V6906">
        <v>2.5</v>
      </c>
      <c r="W6906">
        <v>3.8</v>
      </c>
      <c r="X6906">
        <v>3.52</v>
      </c>
      <c r="Y6906">
        <v>332002</v>
      </c>
      <c r="Z6906">
        <v>199201</v>
      </c>
      <c r="AA6906">
        <v>11066740</v>
      </c>
    </row>
    <row r="6907" spans="1:27" hidden="1">
      <c r="A6907" t="s">
        <v>7102</v>
      </c>
      <c r="B6907" t="s">
        <v>175</v>
      </c>
      <c r="C6907" t="s">
        <v>34</v>
      </c>
      <c r="D6907">
        <v>1269</v>
      </c>
      <c r="E6907" s="12">
        <v>39449</v>
      </c>
      <c r="F6907" s="72">
        <f t="shared" si="1159"/>
        <v>2008</v>
      </c>
      <c r="G6907" s="70">
        <f t="shared" si="1160"/>
        <v>10772.379826635146</v>
      </c>
      <c r="H6907" s="70" t="e" cm="1">
        <f t="array" ref="H6907">INDEX(magic_bricks_appreciation_pivot!$A$13:$K$20,MATCH(C6907,magic_bricks_appreciation_pivot!$A$13:$A$20,0),1+MATCH(F6907,INDEX(magic_bricks_appreciation_pivot!$B$13:$K$13,0),0))</f>
        <v>#N/A</v>
      </c>
      <c r="I6907" s="70"/>
      <c r="J6907">
        <v>31</v>
      </c>
      <c r="K6907">
        <v>2</v>
      </c>
      <c r="L6907">
        <v>1</v>
      </c>
      <c r="M6907">
        <v>4</v>
      </c>
      <c r="N6907" t="s">
        <v>176</v>
      </c>
      <c r="O6907" t="s">
        <v>161</v>
      </c>
      <c r="P6907" s="12">
        <v>30324</v>
      </c>
      <c r="Q6907" t="s">
        <v>156</v>
      </c>
      <c r="R6907" t="s">
        <v>177</v>
      </c>
      <c r="S6907" t="s">
        <v>158</v>
      </c>
      <c r="T6907" t="s">
        <v>166</v>
      </c>
      <c r="U6907">
        <v>4</v>
      </c>
      <c r="V6907">
        <v>4.5999999999999996</v>
      </c>
      <c r="W6907">
        <v>2.7</v>
      </c>
      <c r="X6907">
        <v>3.85</v>
      </c>
      <c r="Y6907">
        <v>410105</v>
      </c>
      <c r="Z6907">
        <v>82021</v>
      </c>
      <c r="AA6907">
        <v>13670150</v>
      </c>
    </row>
    <row r="6908" spans="1:27" hidden="1">
      <c r="A6908" t="s">
        <v>7103</v>
      </c>
      <c r="B6908" t="s">
        <v>51</v>
      </c>
      <c r="C6908" t="s">
        <v>51</v>
      </c>
      <c r="D6908">
        <v>1908</v>
      </c>
      <c r="E6908" s="12">
        <v>39670</v>
      </c>
      <c r="F6908" s="72">
        <f t="shared" si="1159"/>
        <v>2008</v>
      </c>
      <c r="G6908" s="70">
        <f t="shared" si="1160"/>
        <v>7641.9706498951782</v>
      </c>
      <c r="H6908" s="70" t="e" cm="1">
        <f t="array" ref="H6908">INDEX(magic_bricks_appreciation_pivot!$A$13:$K$20,MATCH(C6908,magic_bricks_appreciation_pivot!$A$13:$A$20,0),1+MATCH(F6908,INDEX(magic_bricks_appreciation_pivot!$B$13:$K$13,0),0))</f>
        <v>#N/A</v>
      </c>
      <c r="I6908" s="70"/>
      <c r="J6908">
        <v>24</v>
      </c>
      <c r="K6908">
        <v>3</v>
      </c>
      <c r="L6908">
        <v>2</v>
      </c>
      <c r="M6908">
        <v>5</v>
      </c>
      <c r="N6908" t="s">
        <v>154</v>
      </c>
      <c r="O6908" t="s">
        <v>161</v>
      </c>
      <c r="P6908" s="12">
        <v>30910</v>
      </c>
      <c r="Q6908" t="s">
        <v>156</v>
      </c>
      <c r="R6908" t="s">
        <v>177</v>
      </c>
      <c r="S6908" t="s">
        <v>158</v>
      </c>
      <c r="T6908" t="s">
        <v>171</v>
      </c>
      <c r="U6908">
        <v>4.5</v>
      </c>
      <c r="V6908">
        <v>3.3</v>
      </c>
      <c r="W6908">
        <v>3.1</v>
      </c>
      <c r="X6908">
        <v>3.54</v>
      </c>
      <c r="Y6908">
        <v>554073</v>
      </c>
      <c r="Z6908">
        <v>131228</v>
      </c>
      <c r="AA6908">
        <v>14580880</v>
      </c>
    </row>
    <row r="6909" spans="1:27">
      <c r="A6909" t="s">
        <v>7104</v>
      </c>
      <c r="B6909" t="s">
        <v>23</v>
      </c>
      <c r="C6909" t="s">
        <v>23</v>
      </c>
      <c r="D6909">
        <v>1306</v>
      </c>
      <c r="E6909" s="12">
        <v>40418</v>
      </c>
      <c r="F6909" s="72">
        <f t="shared" si="1159"/>
        <v>2010</v>
      </c>
      <c r="G6909" s="70">
        <f t="shared" si="1160"/>
        <v>3850.8805513016846</v>
      </c>
      <c r="H6909" s="70" cm="1">
        <f t="array" ref="H6909">INDEX(magic_bricks_appreciation_pivot!$A$13:$K$20,MATCH(C6909,magic_bricks_appreciation_pivot!$A$13:$A$20,0),1+MATCH(F6909,INDEX(magic_bricks_appreciation_pivot!$B$13:$K$13,0),0))</f>
        <v>0.49881786187527283</v>
      </c>
      <c r="I6909" s="70">
        <f t="shared" ref="I6909:I6911" si="1171">G6909+G6909*H6909</f>
        <v>5771.7685542390627</v>
      </c>
      <c r="J6909">
        <v>80</v>
      </c>
      <c r="K6909">
        <v>1</v>
      </c>
      <c r="L6909">
        <v>1</v>
      </c>
      <c r="M6909">
        <v>3</v>
      </c>
      <c r="N6909" t="s">
        <v>176</v>
      </c>
      <c r="O6909" t="s">
        <v>155</v>
      </c>
      <c r="P6909" s="12">
        <v>26183</v>
      </c>
      <c r="Q6909" t="s">
        <v>194</v>
      </c>
      <c r="R6909" t="s">
        <v>157</v>
      </c>
      <c r="S6909" t="s">
        <v>178</v>
      </c>
      <c r="T6909" t="s">
        <v>159</v>
      </c>
      <c r="U6909">
        <v>3.1</v>
      </c>
      <c r="V6909">
        <v>4.9000000000000004</v>
      </c>
      <c r="W6909">
        <v>2.4</v>
      </c>
      <c r="X6909">
        <v>3.36</v>
      </c>
      <c r="Y6909">
        <v>216258</v>
      </c>
      <c r="Z6909">
        <v>50293</v>
      </c>
      <c r="AA6909">
        <v>5029250</v>
      </c>
    </row>
    <row r="6910" spans="1:27">
      <c r="A6910" t="s">
        <v>7105</v>
      </c>
      <c r="B6910" t="s">
        <v>175</v>
      </c>
      <c r="C6910" t="s">
        <v>34</v>
      </c>
      <c r="D6910">
        <v>1117</v>
      </c>
      <c r="E6910" s="12">
        <v>40581</v>
      </c>
      <c r="F6910" s="72">
        <f t="shared" si="1159"/>
        <v>2011</v>
      </c>
      <c r="G6910" s="70">
        <f t="shared" si="1160"/>
        <v>8834.9149507609673</v>
      </c>
      <c r="H6910" s="70" cm="1">
        <f t="array" ref="H6910">INDEX(magic_bricks_appreciation_pivot!$A$13:$K$20,MATCH(C6910,magic_bricks_appreciation_pivot!$A$13:$A$20,0),1+MATCH(F6910,INDEX(magic_bricks_appreciation_pivot!$B$13:$K$13,0),0))</f>
        <v>0.22839026915113872</v>
      </c>
      <c r="I6910" s="70">
        <f t="shared" si="1171"/>
        <v>10852.723554292685</v>
      </c>
      <c r="J6910">
        <v>139</v>
      </c>
      <c r="K6910">
        <v>1</v>
      </c>
      <c r="L6910">
        <v>1</v>
      </c>
      <c r="M6910">
        <v>3</v>
      </c>
      <c r="N6910" t="s">
        <v>176</v>
      </c>
      <c r="O6910" t="s">
        <v>155</v>
      </c>
      <c r="P6910" s="12">
        <v>30361</v>
      </c>
      <c r="Q6910" t="s">
        <v>194</v>
      </c>
      <c r="R6910" t="s">
        <v>157</v>
      </c>
      <c r="S6910" t="s">
        <v>158</v>
      </c>
      <c r="T6910" t="s">
        <v>182</v>
      </c>
      <c r="U6910">
        <v>2.5</v>
      </c>
      <c r="V6910">
        <v>2.2999999999999998</v>
      </c>
      <c r="W6910">
        <v>4</v>
      </c>
      <c r="X6910">
        <v>2.87</v>
      </c>
      <c r="Y6910">
        <v>266452</v>
      </c>
      <c r="Z6910">
        <v>157898</v>
      </c>
      <c r="AA6910">
        <v>9868600</v>
      </c>
    </row>
    <row r="6911" spans="1:27">
      <c r="A6911" t="s">
        <v>7106</v>
      </c>
      <c r="B6911" t="s">
        <v>51</v>
      </c>
      <c r="C6911" t="s">
        <v>51</v>
      </c>
      <c r="D6911">
        <v>1754</v>
      </c>
      <c r="E6911" s="12">
        <v>40640</v>
      </c>
      <c r="F6911" s="72">
        <f t="shared" si="1159"/>
        <v>2011</v>
      </c>
      <c r="G6911" s="70">
        <f t="shared" si="1160"/>
        <v>8178.0501710376284</v>
      </c>
      <c r="H6911" s="70" cm="1">
        <f t="array" ref="H6911">INDEX(magic_bricks_appreciation_pivot!$A$13:$K$20,MATCH(C6911,magic_bricks_appreciation_pivot!$A$13:$A$20,0),1+MATCH(F6911,INDEX(magic_bricks_appreciation_pivot!$B$13:$K$13,0),0))</f>
        <v>0.33442622950819673</v>
      </c>
      <c r="I6911" s="70">
        <f t="shared" si="1171"/>
        <v>10913.004654466606</v>
      </c>
      <c r="J6911">
        <v>9</v>
      </c>
      <c r="K6911">
        <v>2</v>
      </c>
      <c r="L6911">
        <v>1</v>
      </c>
      <c r="M6911">
        <v>4</v>
      </c>
      <c r="N6911" t="s">
        <v>154</v>
      </c>
      <c r="O6911" t="s">
        <v>155</v>
      </c>
      <c r="P6911" s="12">
        <v>29690</v>
      </c>
      <c r="Q6911" t="s">
        <v>156</v>
      </c>
      <c r="R6911" t="s">
        <v>165</v>
      </c>
      <c r="S6911" t="s">
        <v>158</v>
      </c>
      <c r="T6911" t="s">
        <v>171</v>
      </c>
      <c r="U6911">
        <v>2.4</v>
      </c>
      <c r="V6911">
        <v>3.8</v>
      </c>
      <c r="W6911">
        <v>3.2</v>
      </c>
      <c r="X6911">
        <v>3.27</v>
      </c>
      <c r="Y6911">
        <v>530739</v>
      </c>
      <c r="Z6911">
        <v>172132</v>
      </c>
      <c r="AA6911">
        <v>14344300</v>
      </c>
    </row>
    <row r="6912" spans="1:27" hidden="1">
      <c r="A6912" t="s">
        <v>7107</v>
      </c>
      <c r="B6912" t="s">
        <v>56</v>
      </c>
      <c r="C6912" t="s">
        <v>56</v>
      </c>
      <c r="D6912">
        <v>1066</v>
      </c>
      <c r="E6912" s="12">
        <v>39224</v>
      </c>
      <c r="F6912" s="72">
        <f t="shared" si="1159"/>
        <v>2007</v>
      </c>
      <c r="G6912" s="70">
        <f t="shared" si="1160"/>
        <v>11165.276735459662</v>
      </c>
      <c r="H6912" s="70" t="e" cm="1">
        <f t="array" ref="H6912">INDEX(magic_bricks_appreciation_pivot!$A$13:$K$20,MATCH(C6912,magic_bricks_appreciation_pivot!$A$13:$A$20,0),1+MATCH(F6912,INDEX(magic_bricks_appreciation_pivot!$B$13:$K$13,0),0))</f>
        <v>#N/A</v>
      </c>
      <c r="I6912" s="70"/>
      <c r="J6912">
        <v>179</v>
      </c>
      <c r="K6912">
        <v>1</v>
      </c>
      <c r="L6912">
        <v>1</v>
      </c>
      <c r="M6912">
        <v>3</v>
      </c>
      <c r="N6912" t="s">
        <v>168</v>
      </c>
      <c r="O6912" t="s">
        <v>155</v>
      </c>
      <c r="P6912" s="12">
        <v>24989</v>
      </c>
      <c r="Q6912" t="s">
        <v>156</v>
      </c>
      <c r="R6912" t="s">
        <v>157</v>
      </c>
      <c r="S6912" t="s">
        <v>178</v>
      </c>
      <c r="T6912" t="s">
        <v>171</v>
      </c>
      <c r="U6912">
        <v>3.4</v>
      </c>
      <c r="V6912">
        <v>4.5</v>
      </c>
      <c r="W6912">
        <v>3.5</v>
      </c>
      <c r="X6912">
        <v>3.67</v>
      </c>
      <c r="Y6912">
        <v>404674</v>
      </c>
      <c r="Z6912">
        <v>154728</v>
      </c>
      <c r="AA6912">
        <v>11902185</v>
      </c>
    </row>
    <row r="6913" spans="1:27" hidden="1">
      <c r="A6913" t="s">
        <v>7108</v>
      </c>
      <c r="B6913" t="s">
        <v>51</v>
      </c>
      <c r="C6913" t="s">
        <v>51</v>
      </c>
      <c r="D6913">
        <v>1661</v>
      </c>
      <c r="E6913" s="12">
        <v>38229</v>
      </c>
      <c r="F6913" s="72">
        <f t="shared" si="1159"/>
        <v>2004</v>
      </c>
      <c r="G6913" s="70">
        <f t="shared" si="1160"/>
        <v>7570.7826610475613</v>
      </c>
      <c r="H6913" s="70" t="e" cm="1">
        <f t="array" ref="H6913">INDEX(magic_bricks_appreciation_pivot!$A$13:$K$20,MATCH(C6913,magic_bricks_appreciation_pivot!$A$13:$A$20,0),1+MATCH(F6913,INDEX(magic_bricks_appreciation_pivot!$B$13:$K$13,0),0))</f>
        <v>#N/A</v>
      </c>
      <c r="I6913" s="70"/>
      <c r="J6913">
        <v>116</v>
      </c>
      <c r="K6913">
        <v>2</v>
      </c>
      <c r="L6913">
        <v>1</v>
      </c>
      <c r="M6913">
        <v>4</v>
      </c>
      <c r="N6913" t="s">
        <v>184</v>
      </c>
      <c r="O6913" t="s">
        <v>155</v>
      </c>
      <c r="P6913" s="12">
        <v>19614</v>
      </c>
      <c r="Q6913" t="s">
        <v>156</v>
      </c>
      <c r="R6913" t="s">
        <v>165</v>
      </c>
      <c r="S6913" t="s">
        <v>158</v>
      </c>
      <c r="T6913" t="s">
        <v>159</v>
      </c>
      <c r="U6913">
        <v>2.6</v>
      </c>
      <c r="V6913">
        <v>2.9</v>
      </c>
      <c r="W6913">
        <v>4</v>
      </c>
      <c r="X6913">
        <v>3.16</v>
      </c>
      <c r="Y6913">
        <v>490428</v>
      </c>
      <c r="Z6913">
        <v>100601</v>
      </c>
      <c r="AA6913">
        <v>12575070</v>
      </c>
    </row>
    <row r="6914" spans="1:27">
      <c r="A6914" t="s">
        <v>7109</v>
      </c>
      <c r="B6914" t="s">
        <v>23</v>
      </c>
      <c r="C6914" t="s">
        <v>23</v>
      </c>
      <c r="D6914">
        <v>1305</v>
      </c>
      <c r="E6914" s="12">
        <v>40647</v>
      </c>
      <c r="F6914" s="72">
        <f t="shared" si="1159"/>
        <v>2011</v>
      </c>
      <c r="G6914" s="70">
        <f t="shared" si="1160"/>
        <v>5531.5134099616862</v>
      </c>
      <c r="H6914" s="70" cm="1">
        <f t="array" ref="H6914">INDEX(magic_bricks_appreciation_pivot!$A$13:$K$20,MATCH(C6914,magic_bricks_appreciation_pivot!$A$13:$A$20,0),1+MATCH(F6914,INDEX(magic_bricks_appreciation_pivot!$B$13:$K$13,0),0))</f>
        <v>0.30621792098525186</v>
      </c>
      <c r="I6914" s="70">
        <f>G6914+G6914*H6914</f>
        <v>7225.3619462621946</v>
      </c>
      <c r="J6914">
        <v>71</v>
      </c>
      <c r="K6914">
        <v>1</v>
      </c>
      <c r="L6914">
        <v>1</v>
      </c>
      <c r="M6914">
        <v>3</v>
      </c>
      <c r="N6914" t="s">
        <v>184</v>
      </c>
      <c r="O6914" t="s">
        <v>161</v>
      </c>
      <c r="P6914" s="12">
        <v>34442</v>
      </c>
      <c r="Q6914" t="s">
        <v>180</v>
      </c>
      <c r="R6914" t="s">
        <v>157</v>
      </c>
      <c r="S6914" t="s">
        <v>178</v>
      </c>
      <c r="T6914" t="s">
        <v>163</v>
      </c>
      <c r="U6914">
        <v>2.4</v>
      </c>
      <c r="V6914">
        <v>2.7</v>
      </c>
      <c r="W6914">
        <v>3.7</v>
      </c>
      <c r="X6914">
        <v>3.01</v>
      </c>
      <c r="Y6914">
        <v>303182</v>
      </c>
      <c r="Z6914">
        <v>137154</v>
      </c>
      <c r="AA6914">
        <v>7218625</v>
      </c>
    </row>
    <row r="6915" spans="1:27" hidden="1">
      <c r="A6915" t="s">
        <v>7110</v>
      </c>
      <c r="B6915" t="s">
        <v>51</v>
      </c>
      <c r="C6915" t="s">
        <v>51</v>
      </c>
      <c r="D6915">
        <v>1533</v>
      </c>
      <c r="E6915" s="12">
        <v>39063</v>
      </c>
      <c r="F6915" s="72">
        <f t="shared" ref="F6915:F6978" si="1172">YEAR(E6915)</f>
        <v>2006</v>
      </c>
      <c r="G6915" s="70">
        <f t="shared" ref="G6915:G6978" si="1173">AA6915/D6915</f>
        <v>6247.8212654924982</v>
      </c>
      <c r="H6915" s="70" t="e" cm="1">
        <f t="array" ref="H6915">INDEX(magic_bricks_appreciation_pivot!$A$13:$K$20,MATCH(C6915,magic_bricks_appreciation_pivot!$A$13:$A$20,0),1+MATCH(F6915,INDEX(magic_bricks_appreciation_pivot!$B$13:$K$13,0),0))</f>
        <v>#N/A</v>
      </c>
      <c r="I6915" s="70"/>
      <c r="J6915">
        <v>62</v>
      </c>
      <c r="K6915">
        <v>2</v>
      </c>
      <c r="L6915">
        <v>1</v>
      </c>
      <c r="M6915">
        <v>4</v>
      </c>
      <c r="N6915" t="s">
        <v>154</v>
      </c>
      <c r="O6915" t="s">
        <v>155</v>
      </c>
      <c r="P6915" s="12">
        <v>21543</v>
      </c>
      <c r="Q6915" t="s">
        <v>169</v>
      </c>
      <c r="R6915" t="s">
        <v>157</v>
      </c>
      <c r="S6915" t="s">
        <v>178</v>
      </c>
      <c r="T6915" t="s">
        <v>166</v>
      </c>
      <c r="U6915">
        <v>4.4000000000000004</v>
      </c>
      <c r="V6915">
        <v>2.4</v>
      </c>
      <c r="W6915">
        <v>4.0999999999999996</v>
      </c>
      <c r="X6915">
        <v>3.41</v>
      </c>
      <c r="Y6915">
        <v>383116</v>
      </c>
      <c r="Z6915">
        <v>67045</v>
      </c>
      <c r="AA6915">
        <v>9577910</v>
      </c>
    </row>
    <row r="6916" spans="1:27">
      <c r="A6916" t="s">
        <v>7111</v>
      </c>
      <c r="B6916" t="s">
        <v>23</v>
      </c>
      <c r="C6916" t="s">
        <v>23</v>
      </c>
      <c r="D6916">
        <v>1115</v>
      </c>
      <c r="E6916" s="12">
        <v>40935</v>
      </c>
      <c r="F6916" s="72">
        <f t="shared" si="1172"/>
        <v>2012</v>
      </c>
      <c r="G6916" s="70">
        <f t="shared" si="1173"/>
        <v>3788.6771300448431</v>
      </c>
      <c r="H6916" s="70" cm="1">
        <f t="array" ref="H6916">INDEX(magic_bricks_appreciation_pivot!$A$13:$K$20,MATCH(C6916,magic_bricks_appreciation_pivot!$A$13:$A$20,0),1+MATCH(F6916,INDEX(magic_bricks_appreciation_pivot!$B$13:$K$13,0),0))</f>
        <v>0.26292059267573231</v>
      </c>
      <c r="I6916" s="70">
        <f t="shared" ref="I6916:I6917" si="1174">G6916+G6916*H6916</f>
        <v>4784.7983665332258</v>
      </c>
      <c r="J6916">
        <v>14</v>
      </c>
      <c r="K6916">
        <v>1</v>
      </c>
      <c r="L6916">
        <v>1</v>
      </c>
      <c r="M6916">
        <v>3</v>
      </c>
      <c r="N6916" t="s">
        <v>184</v>
      </c>
      <c r="O6916" t="s">
        <v>161</v>
      </c>
      <c r="P6916" s="12">
        <v>27430</v>
      </c>
      <c r="Q6916" t="s">
        <v>169</v>
      </c>
      <c r="R6916" t="s">
        <v>165</v>
      </c>
      <c r="S6916" t="s">
        <v>178</v>
      </c>
      <c r="T6916" t="s">
        <v>159</v>
      </c>
      <c r="U6916">
        <v>3.5</v>
      </c>
      <c r="V6916">
        <v>3.9</v>
      </c>
      <c r="W6916">
        <v>2.4</v>
      </c>
      <c r="X6916">
        <v>3.18</v>
      </c>
      <c r="Y6916">
        <v>139404</v>
      </c>
      <c r="Z6916">
        <v>38019</v>
      </c>
      <c r="AA6916">
        <v>4224375</v>
      </c>
    </row>
    <row r="6917" spans="1:27">
      <c r="A6917" t="s">
        <v>7112</v>
      </c>
      <c r="B6917" t="s">
        <v>175</v>
      </c>
      <c r="C6917" t="s">
        <v>34</v>
      </c>
      <c r="D6917">
        <v>837</v>
      </c>
      <c r="E6917" s="12">
        <v>41279</v>
      </c>
      <c r="F6917" s="72">
        <f t="shared" si="1172"/>
        <v>2013</v>
      </c>
      <c r="G6917" s="70">
        <f t="shared" si="1173"/>
        <v>9935.4121863799282</v>
      </c>
      <c r="H6917" s="70" cm="1">
        <f t="array" ref="H6917">INDEX(magic_bricks_appreciation_pivot!$A$13:$K$20,MATCH(C6917,magic_bricks_appreciation_pivot!$A$13:$A$20,0),1+MATCH(F6917,INDEX(magic_bricks_appreciation_pivot!$B$13:$K$13,0),0))</f>
        <v>0.11656080922135968</v>
      </c>
      <c r="I6917" s="70">
        <f t="shared" si="1174"/>
        <v>11093.491870772132</v>
      </c>
      <c r="J6917">
        <v>196</v>
      </c>
      <c r="K6917">
        <v>1</v>
      </c>
      <c r="L6917">
        <v>1</v>
      </c>
      <c r="M6917">
        <v>3</v>
      </c>
      <c r="N6917" t="s">
        <v>193</v>
      </c>
      <c r="O6917" t="s">
        <v>161</v>
      </c>
      <c r="P6917" s="12">
        <v>38724</v>
      </c>
      <c r="Q6917" t="s">
        <v>169</v>
      </c>
      <c r="R6917" t="s">
        <v>157</v>
      </c>
      <c r="S6917" t="s">
        <v>162</v>
      </c>
      <c r="T6917" t="s">
        <v>163</v>
      </c>
      <c r="U6917">
        <v>4.8</v>
      </c>
      <c r="V6917">
        <v>4</v>
      </c>
      <c r="W6917">
        <v>3.2</v>
      </c>
      <c r="X6917">
        <v>4</v>
      </c>
      <c r="Y6917">
        <v>216214</v>
      </c>
      <c r="Z6917">
        <v>108107</v>
      </c>
      <c r="AA6917">
        <v>8315940</v>
      </c>
    </row>
    <row r="6918" spans="1:27" hidden="1">
      <c r="A6918" t="s">
        <v>7113</v>
      </c>
      <c r="B6918" t="s">
        <v>51</v>
      </c>
      <c r="C6918" t="s">
        <v>51</v>
      </c>
      <c r="D6918">
        <v>1892</v>
      </c>
      <c r="E6918" s="12">
        <v>39601</v>
      </c>
      <c r="F6918" s="72">
        <f t="shared" si="1172"/>
        <v>2008</v>
      </c>
      <c r="G6918" s="70">
        <f t="shared" si="1173"/>
        <v>5363.0972515856238</v>
      </c>
      <c r="H6918" s="70" t="e" cm="1">
        <f t="array" ref="H6918">INDEX(magic_bricks_appreciation_pivot!$A$13:$K$20,MATCH(C6918,magic_bricks_appreciation_pivot!$A$13:$A$20,0),1+MATCH(F6918,INDEX(magic_bricks_appreciation_pivot!$B$13:$K$13,0),0))</f>
        <v>#N/A</v>
      </c>
      <c r="I6918" s="70"/>
      <c r="J6918">
        <v>196</v>
      </c>
      <c r="K6918">
        <v>3</v>
      </c>
      <c r="L6918">
        <v>2</v>
      </c>
      <c r="M6918">
        <v>5</v>
      </c>
      <c r="N6918" t="s">
        <v>168</v>
      </c>
      <c r="O6918" t="s">
        <v>161</v>
      </c>
      <c r="P6918" s="12">
        <v>21716</v>
      </c>
      <c r="Q6918" t="s">
        <v>169</v>
      </c>
      <c r="R6918" t="s">
        <v>165</v>
      </c>
      <c r="S6918" t="s">
        <v>158</v>
      </c>
      <c r="T6918" t="s">
        <v>166</v>
      </c>
      <c r="U6918">
        <v>4.5</v>
      </c>
      <c r="V6918">
        <v>2.2999999999999998</v>
      </c>
      <c r="W6918">
        <v>4</v>
      </c>
      <c r="X6918">
        <v>3.36</v>
      </c>
      <c r="Y6918">
        <v>355144</v>
      </c>
      <c r="Z6918">
        <v>101470</v>
      </c>
      <c r="AA6918">
        <v>10146980</v>
      </c>
    </row>
    <row r="6919" spans="1:27" hidden="1">
      <c r="A6919" t="s">
        <v>7114</v>
      </c>
      <c r="B6919" t="s">
        <v>175</v>
      </c>
      <c r="C6919" t="s">
        <v>34</v>
      </c>
      <c r="D6919">
        <v>797</v>
      </c>
      <c r="E6919" s="12">
        <v>39983</v>
      </c>
      <c r="F6919" s="72">
        <f t="shared" si="1172"/>
        <v>2009</v>
      </c>
      <c r="G6919" s="70">
        <f t="shared" si="1173"/>
        <v>9009.5859473023847</v>
      </c>
      <c r="H6919" s="70" t="e" cm="1">
        <f t="array" ref="H6919">INDEX(magic_bricks_appreciation_pivot!$A$13:$K$20,MATCH(C6919,magic_bricks_appreciation_pivot!$A$13:$A$20,0),1+MATCH(F6919,INDEX(magic_bricks_appreciation_pivot!$B$13:$K$13,0),0))</f>
        <v>#N/A</v>
      </c>
      <c r="I6919" s="70"/>
      <c r="J6919">
        <v>69</v>
      </c>
      <c r="K6919">
        <v>1</v>
      </c>
      <c r="L6919">
        <v>1</v>
      </c>
      <c r="M6919">
        <v>2</v>
      </c>
      <c r="N6919" t="s">
        <v>176</v>
      </c>
      <c r="O6919" t="s">
        <v>161</v>
      </c>
      <c r="P6919" s="12">
        <v>26478</v>
      </c>
      <c r="Q6919" t="s">
        <v>169</v>
      </c>
      <c r="R6919" t="s">
        <v>157</v>
      </c>
      <c r="S6919" t="s">
        <v>162</v>
      </c>
      <c r="T6919" t="s">
        <v>163</v>
      </c>
      <c r="U6919">
        <v>3.3</v>
      </c>
      <c r="V6919">
        <v>4</v>
      </c>
      <c r="W6919">
        <v>3.2</v>
      </c>
      <c r="X6919">
        <v>3.55</v>
      </c>
      <c r="Y6919">
        <v>222600</v>
      </c>
      <c r="Z6919">
        <v>93348</v>
      </c>
      <c r="AA6919">
        <v>7180640</v>
      </c>
    </row>
    <row r="6920" spans="1:27" hidden="1">
      <c r="A6920" t="s">
        <v>7115</v>
      </c>
      <c r="B6920" t="s">
        <v>56</v>
      </c>
      <c r="C6920" t="s">
        <v>56</v>
      </c>
      <c r="D6920">
        <v>741</v>
      </c>
      <c r="E6920" s="12">
        <v>39741</v>
      </c>
      <c r="F6920" s="72">
        <f t="shared" si="1172"/>
        <v>2008</v>
      </c>
      <c r="G6920" s="70">
        <f t="shared" si="1173"/>
        <v>11958.55600539811</v>
      </c>
      <c r="H6920" s="70" t="e" cm="1">
        <f t="array" ref="H6920">INDEX(magic_bricks_appreciation_pivot!$A$13:$K$20,MATCH(C6920,magic_bricks_appreciation_pivot!$A$13:$A$20,0),1+MATCH(F6920,INDEX(magic_bricks_appreciation_pivot!$B$13:$K$13,0),0))</f>
        <v>#N/A</v>
      </c>
      <c r="I6920" s="70"/>
      <c r="J6920">
        <v>157</v>
      </c>
      <c r="K6920">
        <v>1</v>
      </c>
      <c r="L6920">
        <v>1</v>
      </c>
      <c r="M6920">
        <v>2</v>
      </c>
      <c r="N6920" t="s">
        <v>168</v>
      </c>
      <c r="O6920" t="s">
        <v>161</v>
      </c>
      <c r="P6920" s="12">
        <v>30251</v>
      </c>
      <c r="Q6920" t="s">
        <v>156</v>
      </c>
      <c r="R6920" t="s">
        <v>170</v>
      </c>
      <c r="S6920" t="s">
        <v>162</v>
      </c>
      <c r="T6920" t="s">
        <v>173</v>
      </c>
      <c r="U6920">
        <v>3.3</v>
      </c>
      <c r="V6920">
        <v>3.2</v>
      </c>
      <c r="W6920">
        <v>4.5999999999999996</v>
      </c>
      <c r="X6920">
        <v>3.93</v>
      </c>
      <c r="Y6920">
        <v>265839</v>
      </c>
      <c r="Z6920">
        <v>70890</v>
      </c>
      <c r="AA6920">
        <v>8861290</v>
      </c>
    </row>
    <row r="6921" spans="1:27" hidden="1">
      <c r="A6921" t="s">
        <v>7116</v>
      </c>
      <c r="B6921" t="s">
        <v>175</v>
      </c>
      <c r="C6921" t="s">
        <v>34</v>
      </c>
      <c r="D6921">
        <v>726</v>
      </c>
      <c r="E6921" s="12">
        <v>39593</v>
      </c>
      <c r="F6921" s="72">
        <f t="shared" si="1172"/>
        <v>2008</v>
      </c>
      <c r="G6921" s="70">
        <f t="shared" si="1173"/>
        <v>12471.556473829201</v>
      </c>
      <c r="H6921" s="70" t="e" cm="1">
        <f t="array" ref="H6921">INDEX(magic_bricks_appreciation_pivot!$A$13:$K$20,MATCH(C6921,magic_bricks_appreciation_pivot!$A$13:$A$20,0),1+MATCH(F6921,INDEX(magic_bricks_appreciation_pivot!$B$13:$K$13,0),0))</f>
        <v>#N/A</v>
      </c>
      <c r="I6921" s="70"/>
      <c r="J6921">
        <v>112</v>
      </c>
      <c r="K6921">
        <v>1</v>
      </c>
      <c r="L6921">
        <v>1</v>
      </c>
      <c r="M6921">
        <v>2</v>
      </c>
      <c r="N6921" t="s">
        <v>193</v>
      </c>
      <c r="O6921" t="s">
        <v>161</v>
      </c>
      <c r="P6921" s="12">
        <v>29008</v>
      </c>
      <c r="Q6921" t="s">
        <v>156</v>
      </c>
      <c r="R6921" t="s">
        <v>170</v>
      </c>
      <c r="S6921" t="s">
        <v>178</v>
      </c>
      <c r="T6921" t="s">
        <v>166</v>
      </c>
      <c r="U6921">
        <v>5</v>
      </c>
      <c r="V6921">
        <v>3.5</v>
      </c>
      <c r="W6921">
        <v>3.1</v>
      </c>
      <c r="X6921">
        <v>3.83</v>
      </c>
      <c r="Y6921">
        <v>253522</v>
      </c>
      <c r="Z6921">
        <v>63380</v>
      </c>
      <c r="AA6921">
        <v>9054350</v>
      </c>
    </row>
    <row r="6922" spans="1:27">
      <c r="A6922" t="s">
        <v>7117</v>
      </c>
      <c r="B6922" t="s">
        <v>175</v>
      </c>
      <c r="C6922" t="s">
        <v>34</v>
      </c>
      <c r="D6922">
        <v>1017</v>
      </c>
      <c r="E6922" s="12">
        <v>41449</v>
      </c>
      <c r="F6922" s="72">
        <f t="shared" si="1172"/>
        <v>2013</v>
      </c>
      <c r="G6922" s="70">
        <f t="shared" si="1173"/>
        <v>8880.383480825958</v>
      </c>
      <c r="H6922" s="70" cm="1">
        <f t="array" ref="H6922">INDEX(magic_bricks_appreciation_pivot!$A$13:$K$20,MATCH(C6922,magic_bricks_appreciation_pivot!$A$13:$A$20,0),1+MATCH(F6922,INDEX(magic_bricks_appreciation_pivot!$B$13:$K$13,0),0))</f>
        <v>0.11656080922135968</v>
      </c>
      <c r="I6922" s="70">
        <f>G6922+G6922*H6922</f>
        <v>9915.4881655470272</v>
      </c>
      <c r="J6922">
        <v>106</v>
      </c>
      <c r="K6922">
        <v>1</v>
      </c>
      <c r="L6922">
        <v>1</v>
      </c>
      <c r="M6922">
        <v>3</v>
      </c>
      <c r="N6922" t="s">
        <v>154</v>
      </c>
      <c r="O6922" t="s">
        <v>155</v>
      </c>
      <c r="P6922" s="12">
        <v>27944</v>
      </c>
      <c r="Q6922" t="s">
        <v>194</v>
      </c>
      <c r="R6922" t="s">
        <v>157</v>
      </c>
      <c r="S6922" t="s">
        <v>158</v>
      </c>
      <c r="T6922" t="s">
        <v>166</v>
      </c>
      <c r="U6922">
        <v>2.1</v>
      </c>
      <c r="V6922">
        <v>4.0999999999999996</v>
      </c>
      <c r="W6922">
        <v>4.8</v>
      </c>
      <c r="X6922">
        <v>3.71</v>
      </c>
      <c r="Y6922">
        <v>234815</v>
      </c>
      <c r="Z6922">
        <v>90314</v>
      </c>
      <c r="AA6922">
        <v>9031350</v>
      </c>
    </row>
    <row r="6923" spans="1:27" hidden="1">
      <c r="A6923" t="s">
        <v>7118</v>
      </c>
      <c r="B6923" t="s">
        <v>23</v>
      </c>
      <c r="C6923" t="s">
        <v>23</v>
      </c>
      <c r="D6923">
        <v>1125</v>
      </c>
      <c r="E6923" s="12">
        <v>40171</v>
      </c>
      <c r="F6923" s="72">
        <f t="shared" si="1172"/>
        <v>2009</v>
      </c>
      <c r="G6923" s="70">
        <f t="shared" si="1173"/>
        <v>6367.1111111111113</v>
      </c>
      <c r="H6923" s="70" t="e" cm="1">
        <f t="array" ref="H6923">INDEX(magic_bricks_appreciation_pivot!$A$13:$K$20,MATCH(C6923,magic_bricks_appreciation_pivot!$A$13:$A$20,0),1+MATCH(F6923,INDEX(magic_bricks_appreciation_pivot!$B$13:$K$13,0),0))</f>
        <v>#N/A</v>
      </c>
      <c r="I6923" s="70"/>
      <c r="J6923">
        <v>155</v>
      </c>
      <c r="K6923">
        <v>1</v>
      </c>
      <c r="L6923">
        <v>1</v>
      </c>
      <c r="M6923">
        <v>3</v>
      </c>
      <c r="N6923" t="s">
        <v>193</v>
      </c>
      <c r="O6923" t="s">
        <v>161</v>
      </c>
      <c r="P6923" s="12">
        <v>21921</v>
      </c>
      <c r="Q6923" t="s">
        <v>194</v>
      </c>
      <c r="R6923" t="s">
        <v>157</v>
      </c>
      <c r="S6923" t="s">
        <v>162</v>
      </c>
      <c r="T6923" t="s">
        <v>166</v>
      </c>
      <c r="U6923">
        <v>3.1</v>
      </c>
      <c r="V6923">
        <v>2.8</v>
      </c>
      <c r="W6923">
        <v>3.9</v>
      </c>
      <c r="X6923">
        <v>3.33</v>
      </c>
      <c r="Y6923">
        <v>343824</v>
      </c>
      <c r="Z6923">
        <v>179075</v>
      </c>
      <c r="AA6923">
        <v>7163000</v>
      </c>
    </row>
    <row r="6924" spans="1:27">
      <c r="A6924" t="s">
        <v>7119</v>
      </c>
      <c r="B6924" t="s">
        <v>75</v>
      </c>
      <c r="C6924" t="s">
        <v>75</v>
      </c>
      <c r="D6924">
        <v>1993</v>
      </c>
      <c r="E6924" s="12">
        <v>41754</v>
      </c>
      <c r="F6924" s="72">
        <f t="shared" si="1172"/>
        <v>2014</v>
      </c>
      <c r="G6924" s="70">
        <f t="shared" si="1173"/>
        <v>7424.4555945810334</v>
      </c>
      <c r="H6924" s="70" cm="1">
        <f t="array" ref="H6924">INDEX(magic_bricks_appreciation_pivot!$A$13:$K$20,MATCH(C6924,magic_bricks_appreciation_pivot!$A$13:$A$20,0),1+MATCH(F6924,INDEX(magic_bricks_appreciation_pivot!$B$13:$K$13,0),0))</f>
        <v>0.20839433870180576</v>
      </c>
      <c r="I6924" s="70">
        <f t="shared" ref="I6924:I6930" si="1175">G6924+G6924*H6924</f>
        <v>8971.6701084346696</v>
      </c>
      <c r="J6924">
        <v>187</v>
      </c>
      <c r="K6924">
        <v>2</v>
      </c>
      <c r="L6924">
        <v>1</v>
      </c>
      <c r="M6924">
        <v>5</v>
      </c>
      <c r="N6924" t="s">
        <v>184</v>
      </c>
      <c r="O6924" t="s">
        <v>161</v>
      </c>
      <c r="P6924" s="12">
        <v>30804</v>
      </c>
      <c r="Q6924" t="s">
        <v>169</v>
      </c>
      <c r="R6924" t="s">
        <v>170</v>
      </c>
      <c r="S6924" t="s">
        <v>178</v>
      </c>
      <c r="T6924" t="s">
        <v>182</v>
      </c>
      <c r="U6924">
        <v>4.5</v>
      </c>
      <c r="V6924">
        <v>3.1</v>
      </c>
      <c r="W6924">
        <v>3.2</v>
      </c>
      <c r="X6924">
        <v>3.5649999999999999</v>
      </c>
      <c r="Y6924">
        <v>399517</v>
      </c>
      <c r="Z6924">
        <v>162766</v>
      </c>
      <c r="AA6924">
        <v>14796940</v>
      </c>
    </row>
    <row r="6925" spans="1:27">
      <c r="A6925" t="s">
        <v>7120</v>
      </c>
      <c r="B6925" t="s">
        <v>75</v>
      </c>
      <c r="C6925" t="s">
        <v>75</v>
      </c>
      <c r="D6925">
        <v>1840</v>
      </c>
      <c r="E6925" s="12">
        <v>41596</v>
      </c>
      <c r="F6925" s="72">
        <f t="shared" si="1172"/>
        <v>2013</v>
      </c>
      <c r="G6925" s="70">
        <f t="shared" si="1173"/>
        <v>7617.864130434783</v>
      </c>
      <c r="H6925" s="70" cm="1">
        <f t="array" ref="H6925">INDEX(magic_bricks_appreciation_pivot!$A$13:$K$20,MATCH(C6925,magic_bricks_appreciation_pivot!$A$13:$A$20,0),1+MATCH(F6925,INDEX(magic_bricks_appreciation_pivot!$B$13:$K$13,0),0))</f>
        <v>0.18373644522676402</v>
      </c>
      <c r="I6925" s="70">
        <f t="shared" si="1175"/>
        <v>9017.5434059813433</v>
      </c>
      <c r="J6925">
        <v>101</v>
      </c>
      <c r="K6925">
        <v>2</v>
      </c>
      <c r="L6925">
        <v>1</v>
      </c>
      <c r="M6925">
        <v>5</v>
      </c>
      <c r="N6925" t="s">
        <v>176</v>
      </c>
      <c r="O6925" t="s">
        <v>155</v>
      </c>
      <c r="P6925" s="12">
        <v>26631</v>
      </c>
      <c r="Q6925" t="s">
        <v>169</v>
      </c>
      <c r="R6925" t="s">
        <v>170</v>
      </c>
      <c r="S6925" t="s">
        <v>158</v>
      </c>
      <c r="T6925" t="s">
        <v>166</v>
      </c>
      <c r="U6925">
        <v>2.2999999999999998</v>
      </c>
      <c r="V6925">
        <v>3.3</v>
      </c>
      <c r="W6925">
        <v>3.6</v>
      </c>
      <c r="X6925">
        <v>3.1349999999999998</v>
      </c>
      <c r="Y6925">
        <v>364439</v>
      </c>
      <c r="Z6925">
        <v>98118</v>
      </c>
      <c r="AA6925">
        <v>14016870</v>
      </c>
    </row>
    <row r="6926" spans="1:27">
      <c r="A6926" t="s">
        <v>7121</v>
      </c>
      <c r="B6926" t="s">
        <v>23</v>
      </c>
      <c r="C6926" t="s">
        <v>23</v>
      </c>
      <c r="D6926">
        <v>1481</v>
      </c>
      <c r="E6926" s="12">
        <v>40677</v>
      </c>
      <c r="F6926" s="72">
        <f t="shared" si="1172"/>
        <v>2011</v>
      </c>
      <c r="G6926" s="70">
        <f t="shared" si="1173"/>
        <v>4813.8082376772454</v>
      </c>
      <c r="H6926" s="70" cm="1">
        <f t="array" ref="H6926">INDEX(magic_bricks_appreciation_pivot!$A$13:$K$20,MATCH(C6926,magic_bricks_appreciation_pivot!$A$13:$A$20,0),1+MATCH(F6926,INDEX(magic_bricks_appreciation_pivot!$B$13:$K$13,0),0))</f>
        <v>0.30621792098525186</v>
      </c>
      <c r="I6926" s="70">
        <f t="shared" si="1175"/>
        <v>6287.8825882404508</v>
      </c>
      <c r="J6926">
        <v>183</v>
      </c>
      <c r="K6926">
        <v>2</v>
      </c>
      <c r="L6926">
        <v>2</v>
      </c>
      <c r="M6926">
        <v>4</v>
      </c>
      <c r="N6926" t="s">
        <v>154</v>
      </c>
      <c r="O6926" t="s">
        <v>155</v>
      </c>
      <c r="P6926" s="12">
        <v>38852</v>
      </c>
      <c r="Q6926" t="s">
        <v>194</v>
      </c>
      <c r="R6926" t="s">
        <v>157</v>
      </c>
      <c r="S6926" t="s">
        <v>178</v>
      </c>
      <c r="T6926" t="s">
        <v>173</v>
      </c>
      <c r="U6926">
        <v>4.8</v>
      </c>
      <c r="V6926">
        <v>4.8</v>
      </c>
      <c r="W6926">
        <v>4.5</v>
      </c>
      <c r="X6926">
        <v>4.68</v>
      </c>
      <c r="Y6926">
        <v>263782</v>
      </c>
      <c r="Z6926">
        <v>106939</v>
      </c>
      <c r="AA6926">
        <v>7129250</v>
      </c>
    </row>
    <row r="6927" spans="1:27">
      <c r="A6927" t="s">
        <v>7122</v>
      </c>
      <c r="B6927" t="s">
        <v>175</v>
      </c>
      <c r="C6927" t="s">
        <v>34</v>
      </c>
      <c r="D6927">
        <v>811</v>
      </c>
      <c r="E6927" s="12">
        <v>41424</v>
      </c>
      <c r="F6927" s="72">
        <f t="shared" si="1172"/>
        <v>2013</v>
      </c>
      <c r="G6927" s="70">
        <f t="shared" si="1173"/>
        <v>14218.988902589395</v>
      </c>
      <c r="H6927" s="70" cm="1">
        <f t="array" ref="H6927">INDEX(magic_bricks_appreciation_pivot!$A$13:$K$20,MATCH(C6927,magic_bricks_appreciation_pivot!$A$13:$A$20,0),1+MATCH(F6927,INDEX(magic_bricks_appreciation_pivot!$B$13:$K$13,0),0))</f>
        <v>0.11656080922135968</v>
      </c>
      <c r="I6927" s="70">
        <f t="shared" si="1175"/>
        <v>15876.365755384748</v>
      </c>
      <c r="J6927">
        <v>10</v>
      </c>
      <c r="K6927">
        <v>1</v>
      </c>
      <c r="L6927">
        <v>1</v>
      </c>
      <c r="M6927">
        <v>3</v>
      </c>
      <c r="N6927" t="s">
        <v>176</v>
      </c>
      <c r="O6927" t="s">
        <v>155</v>
      </c>
      <c r="P6927" s="12">
        <v>28284</v>
      </c>
      <c r="Q6927" t="s">
        <v>156</v>
      </c>
      <c r="R6927" t="s">
        <v>170</v>
      </c>
      <c r="S6927" t="s">
        <v>158</v>
      </c>
      <c r="T6927" t="s">
        <v>182</v>
      </c>
      <c r="U6927">
        <v>2.8</v>
      </c>
      <c r="V6927">
        <v>2.5</v>
      </c>
      <c r="W6927">
        <v>3.7</v>
      </c>
      <c r="X6927">
        <v>2.95</v>
      </c>
      <c r="Y6927">
        <v>345948</v>
      </c>
      <c r="Z6927">
        <v>184506</v>
      </c>
      <c r="AA6927">
        <v>11531600</v>
      </c>
    </row>
    <row r="6928" spans="1:27">
      <c r="A6928" t="s">
        <v>7123</v>
      </c>
      <c r="B6928" t="s">
        <v>175</v>
      </c>
      <c r="C6928" t="s">
        <v>34</v>
      </c>
      <c r="D6928">
        <v>1191</v>
      </c>
      <c r="E6928" s="12">
        <v>40487</v>
      </c>
      <c r="F6928" s="72">
        <f t="shared" si="1172"/>
        <v>2010</v>
      </c>
      <c r="G6928" s="70">
        <f t="shared" si="1173"/>
        <v>8086.834592779177</v>
      </c>
      <c r="H6928" s="70" cm="1">
        <f t="array" ref="H6928">INDEX(magic_bricks_appreciation_pivot!$A$13:$K$20,MATCH(C6928,magic_bricks_appreciation_pivot!$A$13:$A$20,0),1+MATCH(F6928,INDEX(magic_bricks_appreciation_pivot!$B$13:$K$13,0),0))</f>
        <v>0.46848170778869208</v>
      </c>
      <c r="I6928" s="70">
        <f t="shared" si="1175"/>
        <v>11875.368673409037</v>
      </c>
      <c r="J6928">
        <v>196</v>
      </c>
      <c r="K6928">
        <v>1</v>
      </c>
      <c r="L6928">
        <v>1</v>
      </c>
      <c r="M6928">
        <v>3</v>
      </c>
      <c r="N6928" t="s">
        <v>193</v>
      </c>
      <c r="O6928" t="s">
        <v>161</v>
      </c>
      <c r="P6928" s="12">
        <v>28442</v>
      </c>
      <c r="Q6928" t="s">
        <v>169</v>
      </c>
      <c r="R6928" t="s">
        <v>165</v>
      </c>
      <c r="S6928" t="s">
        <v>162</v>
      </c>
      <c r="T6928" t="s">
        <v>166</v>
      </c>
      <c r="U6928">
        <v>3.3</v>
      </c>
      <c r="V6928">
        <v>3.5</v>
      </c>
      <c r="W6928">
        <v>2.8</v>
      </c>
      <c r="X6928">
        <v>3.23</v>
      </c>
      <c r="Y6928">
        <v>298574</v>
      </c>
      <c r="Z6928">
        <v>163734</v>
      </c>
      <c r="AA6928">
        <v>9631420</v>
      </c>
    </row>
    <row r="6929" spans="1:27">
      <c r="A6929" t="s">
        <v>7124</v>
      </c>
      <c r="B6929" t="s">
        <v>39</v>
      </c>
      <c r="C6929" t="s">
        <v>39</v>
      </c>
      <c r="D6929">
        <v>1690</v>
      </c>
      <c r="E6929" s="12">
        <v>41131</v>
      </c>
      <c r="F6929" s="72">
        <f t="shared" si="1172"/>
        <v>2012</v>
      </c>
      <c r="G6929" s="70">
        <f t="shared" si="1173"/>
        <v>7987.0177514792904</v>
      </c>
      <c r="H6929" s="70" cm="1">
        <f t="array" ref="H6929">INDEX(magic_bricks_appreciation_pivot!$A$13:$K$20,MATCH(C6929,magic_bricks_appreciation_pivot!$A$13:$A$20,0),1+MATCH(F6929,INDEX(magic_bricks_appreciation_pivot!$B$13:$K$13,0),0))</f>
        <v>0.34576729802860456</v>
      </c>
      <c r="I6929" s="70">
        <f t="shared" si="1175"/>
        <v>10748.667298714785</v>
      </c>
      <c r="J6929">
        <v>10</v>
      </c>
      <c r="K6929">
        <v>1</v>
      </c>
      <c r="L6929">
        <v>1</v>
      </c>
      <c r="M6929">
        <v>4</v>
      </c>
      <c r="N6929" t="s">
        <v>168</v>
      </c>
      <c r="O6929" t="s">
        <v>155</v>
      </c>
      <c r="P6929" s="12">
        <v>27261</v>
      </c>
      <c r="Q6929" t="s">
        <v>169</v>
      </c>
      <c r="R6929" t="s">
        <v>157</v>
      </c>
      <c r="S6929" t="s">
        <v>178</v>
      </c>
      <c r="T6929" t="s">
        <v>182</v>
      </c>
      <c r="U6929">
        <v>2.2000000000000002</v>
      </c>
      <c r="V6929">
        <v>5</v>
      </c>
      <c r="W6929">
        <v>2.6</v>
      </c>
      <c r="X6929">
        <v>3.06</v>
      </c>
      <c r="Y6929">
        <v>418440</v>
      </c>
      <c r="Z6929">
        <v>188973</v>
      </c>
      <c r="AA6929">
        <v>13498060</v>
      </c>
    </row>
    <row r="6930" spans="1:27">
      <c r="A6930" t="s">
        <v>7125</v>
      </c>
      <c r="B6930" t="s">
        <v>23</v>
      </c>
      <c r="C6930" t="s">
        <v>23</v>
      </c>
      <c r="D6930">
        <v>682</v>
      </c>
      <c r="E6930" s="12">
        <v>40972</v>
      </c>
      <c r="F6930" s="72">
        <f t="shared" si="1172"/>
        <v>2012</v>
      </c>
      <c r="G6930" s="70">
        <f t="shared" si="1173"/>
        <v>7880.8651026392963</v>
      </c>
      <c r="H6930" s="70" cm="1">
        <f t="array" ref="H6930">INDEX(magic_bricks_appreciation_pivot!$A$13:$K$20,MATCH(C6930,magic_bricks_appreciation_pivot!$A$13:$A$20,0),1+MATCH(F6930,INDEX(magic_bricks_appreciation_pivot!$B$13:$K$13,0),0))</f>
        <v>0.26292059267573231</v>
      </c>
      <c r="I6930" s="70">
        <f t="shared" si="1175"/>
        <v>9952.9068262227156</v>
      </c>
      <c r="J6930">
        <v>31</v>
      </c>
      <c r="K6930">
        <v>1</v>
      </c>
      <c r="L6930">
        <v>1</v>
      </c>
      <c r="M6930">
        <v>2</v>
      </c>
      <c r="N6930" t="s">
        <v>168</v>
      </c>
      <c r="O6930" t="s">
        <v>161</v>
      </c>
      <c r="P6930" s="12">
        <v>36227</v>
      </c>
      <c r="Q6930" t="s">
        <v>194</v>
      </c>
      <c r="R6930" t="s">
        <v>157</v>
      </c>
      <c r="S6930" t="s">
        <v>178</v>
      </c>
      <c r="T6930" t="s">
        <v>166</v>
      </c>
      <c r="U6930">
        <v>4.0999999999999996</v>
      </c>
      <c r="V6930">
        <v>2.4</v>
      </c>
      <c r="W6930">
        <v>3.1</v>
      </c>
      <c r="X6930">
        <v>3.19</v>
      </c>
      <c r="Y6930">
        <v>188116</v>
      </c>
      <c r="Z6930">
        <v>42998</v>
      </c>
      <c r="AA6930">
        <v>5374750</v>
      </c>
    </row>
    <row r="6931" spans="1:27" hidden="1">
      <c r="A6931" t="s">
        <v>7126</v>
      </c>
      <c r="B6931" t="s">
        <v>23</v>
      </c>
      <c r="C6931" t="s">
        <v>23</v>
      </c>
      <c r="D6931">
        <v>516</v>
      </c>
      <c r="E6931" s="12">
        <v>40060</v>
      </c>
      <c r="F6931" s="72">
        <f t="shared" si="1172"/>
        <v>2009</v>
      </c>
      <c r="G6931" s="70">
        <f t="shared" si="1173"/>
        <v>12245.155038759691</v>
      </c>
      <c r="H6931" s="70" t="e" cm="1">
        <f t="array" ref="H6931">INDEX(magic_bricks_appreciation_pivot!$A$13:$K$20,MATCH(C6931,magic_bricks_appreciation_pivot!$A$13:$A$20,0),1+MATCH(F6931,INDEX(magic_bricks_appreciation_pivot!$B$13:$K$13,0),0))</f>
        <v>#N/A</v>
      </c>
      <c r="I6931" s="70"/>
      <c r="J6931">
        <v>115</v>
      </c>
      <c r="K6931">
        <v>1</v>
      </c>
      <c r="L6931">
        <v>1</v>
      </c>
      <c r="M6931">
        <v>2</v>
      </c>
      <c r="N6931" t="s">
        <v>193</v>
      </c>
      <c r="O6931" t="s">
        <v>161</v>
      </c>
      <c r="P6931" s="12">
        <v>24000</v>
      </c>
      <c r="Q6931" t="s">
        <v>169</v>
      </c>
      <c r="R6931" t="s">
        <v>170</v>
      </c>
      <c r="S6931" t="s">
        <v>162</v>
      </c>
      <c r="T6931" t="s">
        <v>182</v>
      </c>
      <c r="U6931">
        <v>3.6</v>
      </c>
      <c r="V6931">
        <v>4</v>
      </c>
      <c r="W6931">
        <v>2.5</v>
      </c>
      <c r="X6931">
        <v>3.28</v>
      </c>
      <c r="Y6931">
        <v>233785</v>
      </c>
      <c r="Z6931">
        <v>107415</v>
      </c>
      <c r="AA6931">
        <v>6318500</v>
      </c>
    </row>
    <row r="6932" spans="1:27" hidden="1">
      <c r="A6932" t="s">
        <v>7127</v>
      </c>
      <c r="B6932" t="s">
        <v>39</v>
      </c>
      <c r="C6932" t="s">
        <v>39</v>
      </c>
      <c r="D6932">
        <v>1634</v>
      </c>
      <c r="E6932" s="12">
        <v>39333</v>
      </c>
      <c r="F6932" s="72">
        <f t="shared" si="1172"/>
        <v>2007</v>
      </c>
      <c r="G6932" s="70">
        <f t="shared" si="1173"/>
        <v>7477.2888616891069</v>
      </c>
      <c r="H6932" s="70" t="e" cm="1">
        <f t="array" ref="H6932">INDEX(magic_bricks_appreciation_pivot!$A$13:$K$20,MATCH(C6932,magic_bricks_appreciation_pivot!$A$13:$A$20,0),1+MATCH(F6932,INDEX(magic_bricks_appreciation_pivot!$B$13:$K$13,0),0))</f>
        <v>#N/A</v>
      </c>
      <c r="I6932" s="70"/>
      <c r="J6932">
        <v>21</v>
      </c>
      <c r="K6932">
        <v>1</v>
      </c>
      <c r="L6932">
        <v>1</v>
      </c>
      <c r="M6932">
        <v>4</v>
      </c>
      <c r="N6932" t="s">
        <v>184</v>
      </c>
      <c r="O6932" t="s">
        <v>161</v>
      </c>
      <c r="P6932" s="12">
        <v>24003</v>
      </c>
      <c r="Q6932" t="s">
        <v>194</v>
      </c>
      <c r="R6932" t="s">
        <v>157</v>
      </c>
      <c r="S6932" t="s">
        <v>162</v>
      </c>
      <c r="T6932" t="s">
        <v>166</v>
      </c>
      <c r="U6932">
        <v>2.2999999999999998</v>
      </c>
      <c r="V6932">
        <v>5</v>
      </c>
      <c r="W6932">
        <v>4.8</v>
      </c>
      <c r="X6932">
        <v>3.9750000000000001</v>
      </c>
      <c r="Y6932">
        <v>452062</v>
      </c>
      <c r="Z6932">
        <v>195486</v>
      </c>
      <c r="AA6932">
        <v>12217890</v>
      </c>
    </row>
    <row r="6933" spans="1:27" hidden="1">
      <c r="A6933" t="s">
        <v>7128</v>
      </c>
      <c r="B6933" t="s">
        <v>39</v>
      </c>
      <c r="C6933" t="s">
        <v>39</v>
      </c>
      <c r="D6933">
        <v>1655</v>
      </c>
      <c r="E6933" s="12">
        <v>39709</v>
      </c>
      <c r="F6933" s="72">
        <f t="shared" si="1172"/>
        <v>2008</v>
      </c>
      <c r="G6933" s="70">
        <f t="shared" si="1173"/>
        <v>8531.528700906345</v>
      </c>
      <c r="H6933" s="70" t="e" cm="1">
        <f t="array" ref="H6933">INDEX(magic_bricks_appreciation_pivot!$A$13:$K$20,MATCH(C6933,magic_bricks_appreciation_pivot!$A$13:$A$20,0),1+MATCH(F6933,INDEX(magic_bricks_appreciation_pivot!$B$13:$K$13,0),0))</f>
        <v>#N/A</v>
      </c>
      <c r="I6933" s="70"/>
      <c r="J6933">
        <v>199</v>
      </c>
      <c r="K6933">
        <v>1</v>
      </c>
      <c r="L6933">
        <v>1</v>
      </c>
      <c r="M6933">
        <v>4</v>
      </c>
      <c r="N6933" t="s">
        <v>168</v>
      </c>
      <c r="O6933" t="s">
        <v>155</v>
      </c>
      <c r="P6933" s="12">
        <v>34599</v>
      </c>
      <c r="Q6933" t="s">
        <v>169</v>
      </c>
      <c r="R6933" t="s">
        <v>165</v>
      </c>
      <c r="S6933" t="s">
        <v>158</v>
      </c>
      <c r="T6933" t="s">
        <v>182</v>
      </c>
      <c r="U6933">
        <v>2.8</v>
      </c>
      <c r="V6933">
        <v>3.7</v>
      </c>
      <c r="W6933">
        <v>3.8</v>
      </c>
      <c r="X6933">
        <v>3.4249999999999998</v>
      </c>
      <c r="Y6933">
        <v>381231</v>
      </c>
      <c r="Z6933">
        <v>240035</v>
      </c>
      <c r="AA6933">
        <v>14119680</v>
      </c>
    </row>
    <row r="6934" spans="1:27">
      <c r="A6934" t="s">
        <v>7129</v>
      </c>
      <c r="B6934" t="s">
        <v>23</v>
      </c>
      <c r="C6934" t="s">
        <v>23</v>
      </c>
      <c r="D6934">
        <v>806</v>
      </c>
      <c r="E6934" s="12">
        <v>40265</v>
      </c>
      <c r="F6934" s="72">
        <f t="shared" si="1172"/>
        <v>2010</v>
      </c>
      <c r="G6934" s="70">
        <f t="shared" si="1173"/>
        <v>10122.828784119107</v>
      </c>
      <c r="H6934" s="70" cm="1">
        <f t="array" ref="H6934">INDEX(magic_bricks_appreciation_pivot!$A$13:$K$20,MATCH(C6934,magic_bricks_appreciation_pivot!$A$13:$A$20,0),1+MATCH(F6934,INDEX(magic_bricks_appreciation_pivot!$B$13:$K$13,0),0))</f>
        <v>0.49881786187527283</v>
      </c>
      <c r="I6934" s="70">
        <f t="shared" ref="I6934:I6940" si="1176">G6934+G6934*H6934</f>
        <v>15172.276594342868</v>
      </c>
      <c r="J6934">
        <v>153</v>
      </c>
      <c r="K6934">
        <v>1</v>
      </c>
      <c r="L6934">
        <v>1</v>
      </c>
      <c r="M6934">
        <v>2</v>
      </c>
      <c r="N6934" t="s">
        <v>168</v>
      </c>
      <c r="O6934" t="s">
        <v>155</v>
      </c>
      <c r="P6934" s="12">
        <v>31505</v>
      </c>
      <c r="Q6934" t="s">
        <v>156</v>
      </c>
      <c r="R6934" t="s">
        <v>165</v>
      </c>
      <c r="S6934" t="s">
        <v>158</v>
      </c>
      <c r="T6934" t="s">
        <v>163</v>
      </c>
      <c r="U6934">
        <v>3</v>
      </c>
      <c r="V6934">
        <v>2.2999999999999998</v>
      </c>
      <c r="W6934">
        <v>3</v>
      </c>
      <c r="X6934">
        <v>2.79</v>
      </c>
      <c r="Y6934">
        <v>391632</v>
      </c>
      <c r="Z6934">
        <v>187657</v>
      </c>
      <c r="AA6934">
        <v>8159000</v>
      </c>
    </row>
    <row r="6935" spans="1:27">
      <c r="A6935" t="s">
        <v>7130</v>
      </c>
      <c r="B6935" t="s">
        <v>23</v>
      </c>
      <c r="C6935" t="s">
        <v>23</v>
      </c>
      <c r="D6935">
        <v>782</v>
      </c>
      <c r="E6935" s="12">
        <v>40221</v>
      </c>
      <c r="F6935" s="72">
        <f t="shared" si="1172"/>
        <v>2010</v>
      </c>
      <c r="G6935" s="70">
        <f t="shared" si="1173"/>
        <v>5759.9104859335039</v>
      </c>
      <c r="H6935" s="70" cm="1">
        <f t="array" ref="H6935">INDEX(magic_bricks_appreciation_pivot!$A$13:$K$20,MATCH(C6935,magic_bricks_appreciation_pivot!$A$13:$A$20,0),1+MATCH(F6935,INDEX(magic_bricks_appreciation_pivot!$B$13:$K$13,0),0))</f>
        <v>0.49881786187527283</v>
      </c>
      <c r="I6935" s="70">
        <f t="shared" si="1176"/>
        <v>8633.056719119817</v>
      </c>
      <c r="J6935">
        <v>47</v>
      </c>
      <c r="K6935">
        <v>1</v>
      </c>
      <c r="L6935">
        <v>1</v>
      </c>
      <c r="M6935">
        <v>2</v>
      </c>
      <c r="N6935" t="s">
        <v>184</v>
      </c>
      <c r="O6935" t="s">
        <v>155</v>
      </c>
      <c r="P6935" s="12">
        <v>25986</v>
      </c>
      <c r="Q6935" t="s">
        <v>194</v>
      </c>
      <c r="R6935" t="s">
        <v>165</v>
      </c>
      <c r="S6935" t="s">
        <v>178</v>
      </c>
      <c r="T6935" t="s">
        <v>173</v>
      </c>
      <c r="U6935">
        <v>3.4</v>
      </c>
      <c r="V6935">
        <v>4.5</v>
      </c>
      <c r="W6935">
        <v>3.7</v>
      </c>
      <c r="X6935">
        <v>3.85</v>
      </c>
      <c r="Y6935">
        <v>225213</v>
      </c>
      <c r="Z6935">
        <v>112606</v>
      </c>
      <c r="AA6935">
        <v>4504250</v>
      </c>
    </row>
    <row r="6936" spans="1:27">
      <c r="A6936" t="s">
        <v>7131</v>
      </c>
      <c r="B6936" t="s">
        <v>201</v>
      </c>
      <c r="C6936" t="s">
        <v>201</v>
      </c>
      <c r="D6936">
        <v>1880</v>
      </c>
      <c r="E6936" s="12">
        <v>40950</v>
      </c>
      <c r="F6936" s="72">
        <f t="shared" si="1172"/>
        <v>2012</v>
      </c>
      <c r="G6936" s="70">
        <f t="shared" si="1173"/>
        <v>9114.021276595744</v>
      </c>
      <c r="H6936" s="70" cm="1">
        <f t="array" ref="H6936">INDEX(magic_bricks_appreciation_pivot!$A$13:$K$20,MATCH(C6936,magic_bricks_appreciation_pivot!$A$13:$A$20,0),1+MATCH(F6936,INDEX(magic_bricks_appreciation_pivot!$B$13:$K$13,0),0))</f>
        <v>0.26292059267573231</v>
      </c>
      <c r="I6936" s="70">
        <f t="shared" si="1176"/>
        <v>11510.285152297532</v>
      </c>
      <c r="J6936">
        <v>88</v>
      </c>
      <c r="K6936">
        <v>3</v>
      </c>
      <c r="L6936">
        <v>2</v>
      </c>
      <c r="M6936">
        <v>5</v>
      </c>
      <c r="N6936" t="s">
        <v>176</v>
      </c>
      <c r="O6936" t="s">
        <v>155</v>
      </c>
      <c r="P6936" s="12">
        <v>34380</v>
      </c>
      <c r="Q6936" t="s">
        <v>156</v>
      </c>
      <c r="R6936" t="s">
        <v>157</v>
      </c>
      <c r="S6936" t="s">
        <v>162</v>
      </c>
      <c r="T6936" t="s">
        <v>182</v>
      </c>
      <c r="U6936">
        <v>3.2</v>
      </c>
      <c r="V6936">
        <v>2.8</v>
      </c>
      <c r="W6936">
        <v>4.2</v>
      </c>
      <c r="X6936">
        <v>3.48</v>
      </c>
      <c r="Y6936">
        <v>531165</v>
      </c>
      <c r="Z6936">
        <v>376956</v>
      </c>
      <c r="AA6936">
        <v>17134360</v>
      </c>
    </row>
    <row r="6937" spans="1:27">
      <c r="A6937" t="s">
        <v>7132</v>
      </c>
      <c r="B6937" t="s">
        <v>51</v>
      </c>
      <c r="C6937" t="s">
        <v>51</v>
      </c>
      <c r="D6937">
        <v>1838</v>
      </c>
      <c r="E6937" s="12">
        <v>40761</v>
      </c>
      <c r="F6937" s="72">
        <f t="shared" si="1172"/>
        <v>2011</v>
      </c>
      <c r="G6937" s="70">
        <f t="shared" si="1173"/>
        <v>8208.1338411316647</v>
      </c>
      <c r="H6937" s="70" cm="1">
        <f t="array" ref="H6937">INDEX(magic_bricks_appreciation_pivot!$A$13:$K$20,MATCH(C6937,magic_bricks_appreciation_pivot!$A$13:$A$20,0),1+MATCH(F6937,INDEX(magic_bricks_appreciation_pivot!$B$13:$K$13,0),0))</f>
        <v>0.33442622950819673</v>
      </c>
      <c r="I6937" s="70">
        <f t="shared" si="1176"/>
        <v>10953.149092919959</v>
      </c>
      <c r="J6937">
        <v>139</v>
      </c>
      <c r="K6937">
        <v>3</v>
      </c>
      <c r="L6937">
        <v>2</v>
      </c>
      <c r="M6937">
        <v>5</v>
      </c>
      <c r="N6937" t="s">
        <v>168</v>
      </c>
      <c r="O6937" t="s">
        <v>155</v>
      </c>
      <c r="P6937" s="12">
        <v>22511</v>
      </c>
      <c r="Q6937" t="s">
        <v>156</v>
      </c>
      <c r="R6937" t="s">
        <v>177</v>
      </c>
      <c r="S6937" t="s">
        <v>162</v>
      </c>
      <c r="T6937" t="s">
        <v>171</v>
      </c>
      <c r="U6937">
        <v>4.9000000000000004</v>
      </c>
      <c r="V6937">
        <v>4</v>
      </c>
      <c r="W6937">
        <v>2.6</v>
      </c>
      <c r="X6937">
        <v>3.81</v>
      </c>
      <c r="Y6937">
        <v>558202</v>
      </c>
      <c r="Z6937">
        <v>256471</v>
      </c>
      <c r="AA6937">
        <v>15086550</v>
      </c>
    </row>
    <row r="6938" spans="1:27">
      <c r="A6938" t="s">
        <v>7133</v>
      </c>
      <c r="B6938" t="s">
        <v>175</v>
      </c>
      <c r="C6938" t="s">
        <v>34</v>
      </c>
      <c r="D6938">
        <v>1061</v>
      </c>
      <c r="E6938" s="12">
        <v>41521</v>
      </c>
      <c r="F6938" s="72">
        <f t="shared" si="1172"/>
        <v>2013</v>
      </c>
      <c r="G6938" s="70">
        <f t="shared" si="1173"/>
        <v>8162.4128180961361</v>
      </c>
      <c r="H6938" s="70" cm="1">
        <f t="array" ref="H6938">INDEX(magic_bricks_appreciation_pivot!$A$13:$K$20,MATCH(C6938,magic_bricks_appreciation_pivot!$A$13:$A$20,0),1+MATCH(F6938,INDEX(magic_bricks_appreciation_pivot!$B$13:$K$13,0),0))</f>
        <v>0.11656080922135968</v>
      </c>
      <c r="I6938" s="70">
        <f t="shared" si="1176"/>
        <v>9113.8302613722208</v>
      </c>
      <c r="J6938">
        <v>119</v>
      </c>
      <c r="K6938">
        <v>1</v>
      </c>
      <c r="L6938">
        <v>1</v>
      </c>
      <c r="M6938">
        <v>3</v>
      </c>
      <c r="N6938" t="s">
        <v>154</v>
      </c>
      <c r="O6938" t="s">
        <v>161</v>
      </c>
      <c r="P6938" s="12">
        <v>29476</v>
      </c>
      <c r="Q6938" t="s">
        <v>169</v>
      </c>
      <c r="R6938" t="s">
        <v>177</v>
      </c>
      <c r="S6938" t="s">
        <v>178</v>
      </c>
      <c r="T6938" t="s">
        <v>182</v>
      </c>
      <c r="U6938">
        <v>3.2</v>
      </c>
      <c r="V6938">
        <v>4</v>
      </c>
      <c r="W6938">
        <v>4</v>
      </c>
      <c r="X6938">
        <v>3.76</v>
      </c>
      <c r="Y6938">
        <v>216508</v>
      </c>
      <c r="Z6938">
        <v>112584</v>
      </c>
      <c r="AA6938">
        <v>8660320</v>
      </c>
    </row>
    <row r="6939" spans="1:27">
      <c r="A6939" t="s">
        <v>7134</v>
      </c>
      <c r="B6939" t="s">
        <v>23</v>
      </c>
      <c r="C6939" t="s">
        <v>23</v>
      </c>
      <c r="D6939">
        <v>824</v>
      </c>
      <c r="E6939" s="12">
        <v>40967</v>
      </c>
      <c r="F6939" s="72">
        <f t="shared" si="1172"/>
        <v>2012</v>
      </c>
      <c r="G6939" s="70">
        <f t="shared" si="1173"/>
        <v>6694.7815533980583</v>
      </c>
      <c r="H6939" s="70" cm="1">
        <f t="array" ref="H6939">INDEX(magic_bricks_appreciation_pivot!$A$13:$K$20,MATCH(C6939,magic_bricks_appreciation_pivot!$A$13:$A$20,0),1+MATCH(F6939,INDEX(magic_bricks_appreciation_pivot!$B$13:$K$13,0),0))</f>
        <v>0.26292059267573231</v>
      </c>
      <c r="I6939" s="70">
        <f t="shared" si="1176"/>
        <v>8454.9774872520356</v>
      </c>
      <c r="J6939">
        <v>62</v>
      </c>
      <c r="K6939">
        <v>1</v>
      </c>
      <c r="L6939">
        <v>1</v>
      </c>
      <c r="M6939">
        <v>2</v>
      </c>
      <c r="N6939" t="s">
        <v>184</v>
      </c>
      <c r="O6939" t="s">
        <v>155</v>
      </c>
      <c r="P6939" s="12">
        <v>28557</v>
      </c>
      <c r="Q6939" t="s">
        <v>194</v>
      </c>
      <c r="R6939" t="s">
        <v>170</v>
      </c>
      <c r="S6939" t="s">
        <v>178</v>
      </c>
      <c r="T6939" t="s">
        <v>171</v>
      </c>
      <c r="U6939">
        <v>3.8</v>
      </c>
      <c r="V6939">
        <v>4.5</v>
      </c>
      <c r="W6939">
        <v>4.3</v>
      </c>
      <c r="X6939">
        <v>4.21</v>
      </c>
      <c r="Y6939">
        <v>231693</v>
      </c>
      <c r="Z6939">
        <v>88264</v>
      </c>
      <c r="AA6939">
        <v>5516500</v>
      </c>
    </row>
    <row r="6940" spans="1:27">
      <c r="A6940" t="s">
        <v>7135</v>
      </c>
      <c r="B6940" t="s">
        <v>175</v>
      </c>
      <c r="C6940" t="s">
        <v>34</v>
      </c>
      <c r="D6940">
        <v>720</v>
      </c>
      <c r="E6940" s="12">
        <v>41939</v>
      </c>
      <c r="F6940" s="72">
        <f t="shared" si="1172"/>
        <v>2014</v>
      </c>
      <c r="G6940" s="70">
        <f t="shared" si="1173"/>
        <v>13632.5</v>
      </c>
      <c r="H6940" s="70" cm="1">
        <f t="array" ref="H6940">INDEX(magic_bricks_appreciation_pivot!$A$13:$K$20,MATCH(C6940,magic_bricks_appreciation_pivot!$A$13:$A$20,0),1+MATCH(F6940,INDEX(magic_bricks_appreciation_pivot!$B$13:$K$13,0),0))</f>
        <v>5.1040744021257752E-2</v>
      </c>
      <c r="I6940" s="70">
        <f t="shared" si="1176"/>
        <v>14328.312942869796</v>
      </c>
      <c r="J6940">
        <v>140</v>
      </c>
      <c r="K6940">
        <v>1</v>
      </c>
      <c r="L6940">
        <v>1</v>
      </c>
      <c r="M6940">
        <v>2</v>
      </c>
      <c r="N6940" t="s">
        <v>193</v>
      </c>
      <c r="O6940" t="s">
        <v>155</v>
      </c>
      <c r="P6940" s="12">
        <v>37559</v>
      </c>
      <c r="Q6940" t="s">
        <v>169</v>
      </c>
      <c r="R6940" t="s">
        <v>157</v>
      </c>
      <c r="S6940" t="s">
        <v>162</v>
      </c>
      <c r="T6940" t="s">
        <v>182</v>
      </c>
      <c r="U6940">
        <v>4.8</v>
      </c>
      <c r="V6940">
        <v>3</v>
      </c>
      <c r="W6940">
        <v>3.6</v>
      </c>
      <c r="X6940">
        <v>3.72</v>
      </c>
      <c r="Y6940">
        <v>314093</v>
      </c>
      <c r="Z6940">
        <v>117785</v>
      </c>
      <c r="AA6940">
        <v>9815400</v>
      </c>
    </row>
    <row r="6941" spans="1:27" hidden="1">
      <c r="A6941" t="s">
        <v>7136</v>
      </c>
      <c r="B6941" t="s">
        <v>51</v>
      </c>
      <c r="C6941" t="s">
        <v>51</v>
      </c>
      <c r="D6941">
        <v>1818</v>
      </c>
      <c r="E6941" s="12">
        <v>39703</v>
      </c>
      <c r="F6941" s="72">
        <f t="shared" si="1172"/>
        <v>2008</v>
      </c>
      <c r="G6941" s="70">
        <f t="shared" si="1173"/>
        <v>8674.0484048404833</v>
      </c>
      <c r="H6941" s="70" t="e" cm="1">
        <f t="array" ref="H6941">INDEX(magic_bricks_appreciation_pivot!$A$13:$K$20,MATCH(C6941,magic_bricks_appreciation_pivot!$A$13:$A$20,0),1+MATCH(F6941,INDEX(magic_bricks_appreciation_pivot!$B$13:$K$13,0),0))</f>
        <v>#N/A</v>
      </c>
      <c r="I6941" s="70"/>
      <c r="J6941">
        <v>128</v>
      </c>
      <c r="K6941">
        <v>3</v>
      </c>
      <c r="L6941">
        <v>2</v>
      </c>
      <c r="M6941">
        <v>5</v>
      </c>
      <c r="N6941" t="s">
        <v>184</v>
      </c>
      <c r="O6941" t="s">
        <v>155</v>
      </c>
      <c r="P6941" s="12">
        <v>28388</v>
      </c>
      <c r="Q6941" t="s">
        <v>156</v>
      </c>
      <c r="R6941" t="s">
        <v>165</v>
      </c>
      <c r="S6941" t="s">
        <v>178</v>
      </c>
      <c r="T6941" t="s">
        <v>166</v>
      </c>
      <c r="U6941">
        <v>4.5999999999999996</v>
      </c>
      <c r="V6941">
        <v>4.8</v>
      </c>
      <c r="W6941">
        <v>2.9</v>
      </c>
      <c r="X6941">
        <v>4.18</v>
      </c>
      <c r="Y6941">
        <v>520391</v>
      </c>
      <c r="Z6941">
        <v>189233</v>
      </c>
      <c r="AA6941">
        <v>15769420</v>
      </c>
    </row>
    <row r="6942" spans="1:27">
      <c r="A6942" t="s">
        <v>7137</v>
      </c>
      <c r="B6942" t="s">
        <v>23</v>
      </c>
      <c r="C6942" t="s">
        <v>23</v>
      </c>
      <c r="D6942">
        <v>561</v>
      </c>
      <c r="E6942" s="12">
        <v>40286</v>
      </c>
      <c r="F6942" s="72">
        <f t="shared" si="1172"/>
        <v>2010</v>
      </c>
      <c r="G6942" s="70">
        <f t="shared" si="1173"/>
        <v>11363.636363636364</v>
      </c>
      <c r="H6942" s="70" cm="1">
        <f t="array" ref="H6942">INDEX(magic_bricks_appreciation_pivot!$A$13:$K$20,MATCH(C6942,magic_bricks_appreciation_pivot!$A$13:$A$20,0),1+MATCH(F6942,INDEX(magic_bricks_appreciation_pivot!$B$13:$K$13,0),0))</f>
        <v>0.49881786187527283</v>
      </c>
      <c r="I6942" s="70">
        <f t="shared" ref="I6942:I6944" si="1177">G6942+G6942*H6942</f>
        <v>17032.021157673556</v>
      </c>
      <c r="J6942">
        <v>114</v>
      </c>
      <c r="K6942">
        <v>1</v>
      </c>
      <c r="L6942">
        <v>1</v>
      </c>
      <c r="M6942">
        <v>2</v>
      </c>
      <c r="N6942" t="s">
        <v>176</v>
      </c>
      <c r="O6942" t="s">
        <v>161</v>
      </c>
      <c r="P6942" s="12">
        <v>30066</v>
      </c>
      <c r="Q6942" t="s">
        <v>156</v>
      </c>
      <c r="R6942" t="s">
        <v>177</v>
      </c>
      <c r="S6942" t="s">
        <v>162</v>
      </c>
      <c r="T6942" t="s">
        <v>163</v>
      </c>
      <c r="U6942">
        <v>3.3</v>
      </c>
      <c r="V6942">
        <v>2.4</v>
      </c>
      <c r="W6942">
        <v>4</v>
      </c>
      <c r="X6942">
        <v>3.31</v>
      </c>
      <c r="Y6942">
        <v>274125</v>
      </c>
      <c r="Z6942">
        <v>159375</v>
      </c>
      <c r="AA6942">
        <v>6375000</v>
      </c>
    </row>
    <row r="6943" spans="1:27">
      <c r="A6943" t="s">
        <v>7138</v>
      </c>
      <c r="B6943" t="s">
        <v>175</v>
      </c>
      <c r="C6943" t="s">
        <v>34</v>
      </c>
      <c r="D6943">
        <v>1111</v>
      </c>
      <c r="E6943" s="12">
        <v>41285</v>
      </c>
      <c r="F6943" s="72">
        <f t="shared" si="1172"/>
        <v>2013</v>
      </c>
      <c r="G6943" s="70">
        <f t="shared" si="1173"/>
        <v>12824.752475247526</v>
      </c>
      <c r="H6943" s="70" cm="1">
        <f t="array" ref="H6943">INDEX(magic_bricks_appreciation_pivot!$A$13:$K$20,MATCH(C6943,magic_bricks_appreciation_pivot!$A$13:$A$20,0),1+MATCH(F6943,INDEX(magic_bricks_appreciation_pivot!$B$13:$K$13,0),0))</f>
        <v>0.11656080922135968</v>
      </c>
      <c r="I6943" s="70">
        <f t="shared" si="1177"/>
        <v>14319.616001826013</v>
      </c>
      <c r="J6943">
        <v>89</v>
      </c>
      <c r="K6943">
        <v>1</v>
      </c>
      <c r="L6943">
        <v>1</v>
      </c>
      <c r="M6943">
        <v>3</v>
      </c>
      <c r="N6943" t="s">
        <v>184</v>
      </c>
      <c r="O6943" t="s">
        <v>161</v>
      </c>
      <c r="P6943" s="12">
        <v>33255</v>
      </c>
      <c r="Q6943" t="s">
        <v>156</v>
      </c>
      <c r="R6943" t="s">
        <v>170</v>
      </c>
      <c r="S6943" t="s">
        <v>162</v>
      </c>
      <c r="T6943" t="s">
        <v>182</v>
      </c>
      <c r="U6943">
        <v>4</v>
      </c>
      <c r="V6943">
        <v>3.5</v>
      </c>
      <c r="W6943">
        <v>4.7</v>
      </c>
      <c r="X6943">
        <v>4.01</v>
      </c>
      <c r="Y6943">
        <v>455946</v>
      </c>
      <c r="Z6943">
        <v>128235</v>
      </c>
      <c r="AA6943">
        <v>14248300</v>
      </c>
    </row>
    <row r="6944" spans="1:27">
      <c r="A6944" t="s">
        <v>7139</v>
      </c>
      <c r="B6944" t="s">
        <v>39</v>
      </c>
      <c r="C6944" t="s">
        <v>39</v>
      </c>
      <c r="D6944">
        <v>1884</v>
      </c>
      <c r="E6944" s="12">
        <v>41016</v>
      </c>
      <c r="F6944" s="72">
        <f t="shared" si="1172"/>
        <v>2012</v>
      </c>
      <c r="G6944" s="70">
        <f t="shared" si="1173"/>
        <v>6751.2898089171977</v>
      </c>
      <c r="H6944" s="70" cm="1">
        <f t="array" ref="H6944">INDEX(magic_bricks_appreciation_pivot!$A$13:$K$20,MATCH(C6944,magic_bricks_appreciation_pivot!$A$13:$A$20,0),1+MATCH(F6944,INDEX(magic_bricks_appreciation_pivot!$B$13:$K$13,0),0))</f>
        <v>0.34576729802860456</v>
      </c>
      <c r="I6944" s="70">
        <f t="shared" si="1177"/>
        <v>9085.6650443545514</v>
      </c>
      <c r="J6944">
        <v>114</v>
      </c>
      <c r="K6944">
        <v>2</v>
      </c>
      <c r="L6944">
        <v>1</v>
      </c>
      <c r="M6944">
        <v>5</v>
      </c>
      <c r="N6944" t="s">
        <v>193</v>
      </c>
      <c r="O6944" t="s">
        <v>161</v>
      </c>
      <c r="P6944" s="12">
        <v>25321</v>
      </c>
      <c r="Q6944" t="s">
        <v>169</v>
      </c>
      <c r="R6944" t="s">
        <v>165</v>
      </c>
      <c r="S6944" t="s">
        <v>178</v>
      </c>
      <c r="T6944" t="s">
        <v>166</v>
      </c>
      <c r="U6944">
        <v>2.6</v>
      </c>
      <c r="V6944">
        <v>3.7</v>
      </c>
      <c r="W6944">
        <v>3.5</v>
      </c>
      <c r="X6944">
        <v>3.2349999999999999</v>
      </c>
      <c r="Y6944">
        <v>394302</v>
      </c>
      <c r="Z6944">
        <v>178072</v>
      </c>
      <c r="AA6944">
        <v>12719430</v>
      </c>
    </row>
    <row r="6945" spans="1:27" hidden="1">
      <c r="A6945" t="s">
        <v>7140</v>
      </c>
      <c r="B6945" t="s">
        <v>201</v>
      </c>
      <c r="C6945" t="s">
        <v>201</v>
      </c>
      <c r="D6945">
        <v>1413</v>
      </c>
      <c r="E6945" s="12">
        <v>39570</v>
      </c>
      <c r="F6945" s="72">
        <f t="shared" si="1172"/>
        <v>2008</v>
      </c>
      <c r="G6945" s="70">
        <f t="shared" si="1173"/>
        <v>6703.4961075725405</v>
      </c>
      <c r="H6945" s="70" t="e" cm="1">
        <f t="array" ref="H6945">INDEX(magic_bricks_appreciation_pivot!$A$13:$K$20,MATCH(C6945,magic_bricks_appreciation_pivot!$A$13:$A$20,0),1+MATCH(F6945,INDEX(magic_bricks_appreciation_pivot!$B$13:$K$13,0),0))</f>
        <v>#N/A</v>
      </c>
      <c r="I6945" s="70"/>
      <c r="J6945">
        <v>43</v>
      </c>
      <c r="K6945">
        <v>2</v>
      </c>
      <c r="L6945">
        <v>1</v>
      </c>
      <c r="M6945">
        <v>4</v>
      </c>
      <c r="N6945" t="s">
        <v>176</v>
      </c>
      <c r="O6945" t="s">
        <v>161</v>
      </c>
      <c r="P6945" s="12">
        <v>36285</v>
      </c>
      <c r="Q6945" t="s">
        <v>169</v>
      </c>
      <c r="R6945" t="s">
        <v>170</v>
      </c>
      <c r="S6945" t="s">
        <v>162</v>
      </c>
      <c r="T6945" t="s">
        <v>166</v>
      </c>
      <c r="U6945">
        <v>4.2</v>
      </c>
      <c r="V6945">
        <v>3.8</v>
      </c>
      <c r="W6945">
        <v>2.2000000000000002</v>
      </c>
      <c r="X6945">
        <v>3.28</v>
      </c>
      <c r="Y6945">
        <v>378882</v>
      </c>
      <c r="Z6945">
        <v>85248</v>
      </c>
      <c r="AA6945">
        <v>9472040</v>
      </c>
    </row>
    <row r="6946" spans="1:27" hidden="1">
      <c r="A6946" t="s">
        <v>7141</v>
      </c>
      <c r="B6946" t="s">
        <v>201</v>
      </c>
      <c r="C6946" t="s">
        <v>201</v>
      </c>
      <c r="D6946">
        <v>2047</v>
      </c>
      <c r="E6946" s="12">
        <v>39890</v>
      </c>
      <c r="F6946" s="72">
        <f t="shared" si="1172"/>
        <v>2009</v>
      </c>
      <c r="G6946" s="70">
        <f t="shared" si="1173"/>
        <v>8379.2574499267212</v>
      </c>
      <c r="H6946" s="70" t="e" cm="1">
        <f t="array" ref="H6946">INDEX(magic_bricks_appreciation_pivot!$A$13:$K$20,MATCH(C6946,magic_bricks_appreciation_pivot!$A$13:$A$20,0),1+MATCH(F6946,INDEX(magic_bricks_appreciation_pivot!$B$13:$K$13,0),0))</f>
        <v>#N/A</v>
      </c>
      <c r="I6946" s="70"/>
      <c r="J6946">
        <v>26</v>
      </c>
      <c r="K6946">
        <v>3</v>
      </c>
      <c r="L6946">
        <v>2</v>
      </c>
      <c r="M6946">
        <v>5</v>
      </c>
      <c r="N6946" t="s">
        <v>193</v>
      </c>
      <c r="O6946" t="s">
        <v>155</v>
      </c>
      <c r="P6946" s="12">
        <v>37335</v>
      </c>
      <c r="Q6946" t="s">
        <v>156</v>
      </c>
      <c r="R6946" t="s">
        <v>177</v>
      </c>
      <c r="S6946" t="s">
        <v>162</v>
      </c>
      <c r="T6946" t="s">
        <v>163</v>
      </c>
      <c r="U6946">
        <v>4.3</v>
      </c>
      <c r="V6946">
        <v>3.7</v>
      </c>
      <c r="W6946">
        <v>2.8</v>
      </c>
      <c r="X6946">
        <v>3.52</v>
      </c>
      <c r="Y6946">
        <v>823312</v>
      </c>
      <c r="Z6946">
        <v>411656</v>
      </c>
      <c r="AA6946">
        <v>17152340</v>
      </c>
    </row>
    <row r="6947" spans="1:27">
      <c r="A6947" t="s">
        <v>7142</v>
      </c>
      <c r="B6947" t="s">
        <v>201</v>
      </c>
      <c r="C6947" t="s">
        <v>201</v>
      </c>
      <c r="D6947">
        <v>2443</v>
      </c>
      <c r="E6947" s="12">
        <v>40851</v>
      </c>
      <c r="F6947" s="72">
        <f t="shared" si="1172"/>
        <v>2011</v>
      </c>
      <c r="G6947" s="70">
        <f t="shared" si="1173"/>
        <v>4610.9701187065084</v>
      </c>
      <c r="H6947" s="70" cm="1">
        <f t="array" ref="H6947">INDEX(magic_bricks_appreciation_pivot!$A$13:$K$20,MATCH(C6947,magic_bricks_appreciation_pivot!$A$13:$A$20,0),1+MATCH(F6947,INDEX(magic_bricks_appreciation_pivot!$B$13:$K$13,0),0))</f>
        <v>0.57884713052310821</v>
      </c>
      <c r="I6947" s="70">
        <f>G6947+G6947*H6947</f>
        <v>7280.0169408475667</v>
      </c>
      <c r="J6947">
        <v>84</v>
      </c>
      <c r="K6947">
        <v>4</v>
      </c>
      <c r="L6947">
        <v>2</v>
      </c>
      <c r="M6947">
        <v>6</v>
      </c>
      <c r="N6947" t="s">
        <v>193</v>
      </c>
      <c r="O6947" t="s">
        <v>161</v>
      </c>
      <c r="P6947" s="12">
        <v>37201</v>
      </c>
      <c r="Q6947" t="s">
        <v>194</v>
      </c>
      <c r="R6947" t="s">
        <v>157</v>
      </c>
      <c r="S6947" t="s">
        <v>158</v>
      </c>
      <c r="T6947" t="s">
        <v>163</v>
      </c>
      <c r="U6947">
        <v>4.2</v>
      </c>
      <c r="V6947">
        <v>2</v>
      </c>
      <c r="W6947">
        <v>2.7</v>
      </c>
      <c r="X6947">
        <v>2.94</v>
      </c>
      <c r="Y6947">
        <v>405526</v>
      </c>
      <c r="Z6947">
        <v>202763</v>
      </c>
      <c r="AA6947">
        <v>11264600</v>
      </c>
    </row>
    <row r="6948" spans="1:27" hidden="1">
      <c r="A6948" t="s">
        <v>7143</v>
      </c>
      <c r="B6948" t="s">
        <v>75</v>
      </c>
      <c r="D6948">
        <v>1770</v>
      </c>
      <c r="E6948" s="12">
        <v>39002</v>
      </c>
      <c r="F6948" s="72">
        <f t="shared" si="1172"/>
        <v>2006</v>
      </c>
      <c r="G6948" s="70">
        <f t="shared" si="1173"/>
        <v>11419.723163841807</v>
      </c>
      <c r="H6948" s="70" t="e" cm="1">
        <f t="array" ref="H6948">INDEX(magic_bricks_appreciation_pivot!$A$13:$K$20,MATCH(C6948,magic_bricks_appreciation_pivot!$A$13:$A$20,0),1+MATCH(F6948,INDEX(magic_bricks_appreciation_pivot!$B$13:$K$13,0),0))</f>
        <v>#N/A</v>
      </c>
      <c r="I6948" s="70"/>
      <c r="J6948">
        <v>149</v>
      </c>
      <c r="K6948">
        <v>1</v>
      </c>
      <c r="L6948">
        <v>1</v>
      </c>
      <c r="M6948">
        <v>4</v>
      </c>
      <c r="N6948" t="s">
        <v>184</v>
      </c>
      <c r="O6948" t="s">
        <v>155</v>
      </c>
      <c r="P6948" s="12">
        <v>30607</v>
      </c>
      <c r="Q6948" t="s">
        <v>156</v>
      </c>
      <c r="R6948" t="s">
        <v>165</v>
      </c>
      <c r="S6948" t="s">
        <v>178</v>
      </c>
      <c r="T6948" t="s">
        <v>166</v>
      </c>
      <c r="U6948">
        <v>3.9</v>
      </c>
      <c r="V6948">
        <v>3.6</v>
      </c>
      <c r="W6948">
        <v>2.5</v>
      </c>
      <c r="X6948">
        <v>3.1949999999999998</v>
      </c>
      <c r="Y6948">
        <v>687239</v>
      </c>
      <c r="Z6948">
        <v>101065</v>
      </c>
      <c r="AA6948">
        <v>20212910</v>
      </c>
    </row>
    <row r="6949" spans="1:27" hidden="1">
      <c r="A6949" t="s">
        <v>7144</v>
      </c>
      <c r="B6949" t="s">
        <v>201</v>
      </c>
      <c r="C6949" t="s">
        <v>201</v>
      </c>
      <c r="D6949">
        <v>2340</v>
      </c>
      <c r="E6949" s="12">
        <v>39773</v>
      </c>
      <c r="F6949" s="72">
        <f t="shared" si="1172"/>
        <v>2008</v>
      </c>
      <c r="G6949" s="70">
        <f t="shared" si="1173"/>
        <v>5145.9059829059825</v>
      </c>
      <c r="H6949" s="70" t="e" cm="1">
        <f t="array" ref="H6949">INDEX(magic_bricks_appreciation_pivot!$A$13:$K$20,MATCH(C6949,magic_bricks_appreciation_pivot!$A$13:$A$20,0),1+MATCH(F6949,INDEX(magic_bricks_appreciation_pivot!$B$13:$K$13,0),0))</f>
        <v>#N/A</v>
      </c>
      <c r="I6949" s="70"/>
      <c r="J6949">
        <v>88</v>
      </c>
      <c r="K6949">
        <v>4</v>
      </c>
      <c r="L6949">
        <v>2</v>
      </c>
      <c r="M6949">
        <v>6</v>
      </c>
      <c r="N6949" t="s">
        <v>168</v>
      </c>
      <c r="O6949" t="s">
        <v>155</v>
      </c>
      <c r="P6949" s="12">
        <v>32108</v>
      </c>
      <c r="Q6949" t="s">
        <v>194</v>
      </c>
      <c r="R6949" t="s">
        <v>177</v>
      </c>
      <c r="S6949" t="s">
        <v>158</v>
      </c>
      <c r="T6949" t="s">
        <v>166</v>
      </c>
      <c r="U6949">
        <v>3.8</v>
      </c>
      <c r="V6949">
        <v>2.2999999999999998</v>
      </c>
      <c r="W6949">
        <v>4.4000000000000004</v>
      </c>
      <c r="X6949">
        <v>3.59</v>
      </c>
      <c r="Y6949">
        <v>421450</v>
      </c>
      <c r="Z6949">
        <v>180621</v>
      </c>
      <c r="AA6949">
        <v>12041420</v>
      </c>
    </row>
    <row r="6950" spans="1:27">
      <c r="A6950" t="s">
        <v>7145</v>
      </c>
      <c r="B6950" t="s">
        <v>175</v>
      </c>
      <c r="C6950" t="s">
        <v>34</v>
      </c>
      <c r="D6950">
        <v>1293</v>
      </c>
      <c r="E6950" s="12">
        <v>40218</v>
      </c>
      <c r="F6950" s="72">
        <f t="shared" si="1172"/>
        <v>2010</v>
      </c>
      <c r="G6950" s="70">
        <f t="shared" si="1173"/>
        <v>7591.1832946635732</v>
      </c>
      <c r="H6950" s="70" cm="1">
        <f t="array" ref="H6950">INDEX(magic_bricks_appreciation_pivot!$A$13:$K$20,MATCH(C6950,magic_bricks_appreciation_pivot!$A$13:$A$20,0),1+MATCH(F6950,INDEX(magic_bricks_appreciation_pivot!$B$13:$K$13,0),0))</f>
        <v>0.46848170778869208</v>
      </c>
      <c r="I6950" s="70">
        <f>G6950+G6950*H6950</f>
        <v>11147.513808684555</v>
      </c>
      <c r="J6950">
        <v>174</v>
      </c>
      <c r="K6950">
        <v>2</v>
      </c>
      <c r="L6950">
        <v>1</v>
      </c>
      <c r="M6950">
        <v>4</v>
      </c>
      <c r="N6950" t="s">
        <v>193</v>
      </c>
      <c r="O6950" t="s">
        <v>161</v>
      </c>
      <c r="P6950" s="12">
        <v>38758</v>
      </c>
      <c r="Q6950" t="s">
        <v>194</v>
      </c>
      <c r="R6950" t="s">
        <v>157</v>
      </c>
      <c r="S6950" t="s">
        <v>158</v>
      </c>
      <c r="T6950" t="s">
        <v>166</v>
      </c>
      <c r="U6950">
        <v>4.0999999999999996</v>
      </c>
      <c r="V6950">
        <v>4.7</v>
      </c>
      <c r="W6950">
        <v>2.1</v>
      </c>
      <c r="X6950">
        <v>3.74</v>
      </c>
      <c r="Y6950">
        <v>245385</v>
      </c>
      <c r="Z6950">
        <v>117785</v>
      </c>
      <c r="AA6950">
        <v>9815400</v>
      </c>
    </row>
    <row r="6951" spans="1:27" hidden="1">
      <c r="A6951" t="s">
        <v>7146</v>
      </c>
      <c r="B6951" t="s">
        <v>51</v>
      </c>
      <c r="C6951" t="s">
        <v>51</v>
      </c>
      <c r="D6951">
        <v>1557</v>
      </c>
      <c r="E6951" s="12">
        <v>39498</v>
      </c>
      <c r="F6951" s="72">
        <f t="shared" si="1172"/>
        <v>2008</v>
      </c>
      <c r="G6951" s="70">
        <f t="shared" si="1173"/>
        <v>9398.0667951188188</v>
      </c>
      <c r="H6951" s="70" t="e" cm="1">
        <f t="array" ref="H6951">INDEX(magic_bricks_appreciation_pivot!$A$13:$K$20,MATCH(C6951,magic_bricks_appreciation_pivot!$A$13:$A$20,0),1+MATCH(F6951,INDEX(magic_bricks_appreciation_pivot!$B$13:$K$13,0),0))</f>
        <v>#N/A</v>
      </c>
      <c r="I6951" s="70"/>
      <c r="J6951">
        <v>162</v>
      </c>
      <c r="K6951">
        <v>2</v>
      </c>
      <c r="L6951">
        <v>1</v>
      </c>
      <c r="M6951">
        <v>4</v>
      </c>
      <c r="N6951" t="s">
        <v>184</v>
      </c>
      <c r="O6951" t="s">
        <v>155</v>
      </c>
      <c r="P6951" s="12">
        <v>22343</v>
      </c>
      <c r="Q6951" t="s">
        <v>156</v>
      </c>
      <c r="R6951" t="s">
        <v>157</v>
      </c>
      <c r="S6951" t="s">
        <v>162</v>
      </c>
      <c r="T6951" t="s">
        <v>163</v>
      </c>
      <c r="U6951">
        <v>2.2999999999999998</v>
      </c>
      <c r="V6951">
        <v>4.8</v>
      </c>
      <c r="W6951">
        <v>4</v>
      </c>
      <c r="X6951">
        <v>3.94</v>
      </c>
      <c r="Y6951">
        <v>438984</v>
      </c>
      <c r="Z6951">
        <v>219492</v>
      </c>
      <c r="AA6951">
        <v>14632790</v>
      </c>
    </row>
    <row r="6952" spans="1:27">
      <c r="A6952" t="s">
        <v>7147</v>
      </c>
      <c r="B6952" t="s">
        <v>23</v>
      </c>
      <c r="C6952" t="s">
        <v>23</v>
      </c>
      <c r="D6952">
        <v>1615</v>
      </c>
      <c r="E6952" s="12">
        <v>40579</v>
      </c>
      <c r="F6952" s="72">
        <f t="shared" si="1172"/>
        <v>2011</v>
      </c>
      <c r="G6952" s="70">
        <f t="shared" si="1173"/>
        <v>8307.894736842105</v>
      </c>
      <c r="H6952" s="70" cm="1">
        <f t="array" ref="H6952">INDEX(magic_bricks_appreciation_pivot!$A$13:$K$20,MATCH(C6952,magic_bricks_appreciation_pivot!$A$13:$A$20,0),1+MATCH(F6952,INDEX(magic_bricks_appreciation_pivot!$B$13:$K$13,0),0))</f>
        <v>0.30621792098525186</v>
      </c>
      <c r="I6952" s="70">
        <f t="shared" ref="I6952:I6954" si="1178">G6952+G6952*H6952</f>
        <v>10851.92099092221</v>
      </c>
      <c r="J6952">
        <v>171</v>
      </c>
      <c r="K6952">
        <v>2</v>
      </c>
      <c r="L6952">
        <v>2</v>
      </c>
      <c r="M6952">
        <v>4</v>
      </c>
      <c r="N6952" t="s">
        <v>193</v>
      </c>
      <c r="O6952" t="s">
        <v>155</v>
      </c>
      <c r="P6952" s="12">
        <v>24884</v>
      </c>
      <c r="Q6952" t="s">
        <v>156</v>
      </c>
      <c r="R6952" t="s">
        <v>165</v>
      </c>
      <c r="S6952" t="s">
        <v>158</v>
      </c>
      <c r="T6952" t="s">
        <v>182</v>
      </c>
      <c r="U6952">
        <v>4.5</v>
      </c>
      <c r="V6952">
        <v>3.6</v>
      </c>
      <c r="W6952">
        <v>2.6</v>
      </c>
      <c r="X6952">
        <v>3.47</v>
      </c>
      <c r="Y6952">
        <v>576942</v>
      </c>
      <c r="Z6952">
        <v>147590</v>
      </c>
      <c r="AA6952">
        <v>13417250</v>
      </c>
    </row>
    <row r="6953" spans="1:27">
      <c r="A6953" t="s">
        <v>7148</v>
      </c>
      <c r="B6953" t="s">
        <v>75</v>
      </c>
      <c r="C6953" t="s">
        <v>75</v>
      </c>
      <c r="D6953">
        <v>1837</v>
      </c>
      <c r="E6953" s="12">
        <v>41106</v>
      </c>
      <c r="F6953" s="72">
        <f t="shared" si="1172"/>
        <v>2012</v>
      </c>
      <c r="G6953" s="70">
        <f t="shared" si="1173"/>
        <v>7795.2313554708762</v>
      </c>
      <c r="H6953" s="70" cm="1">
        <f t="array" ref="H6953">INDEX(magic_bricks_appreciation_pivot!$A$13:$K$20,MATCH(C6953,magic_bricks_appreciation_pivot!$A$13:$A$20,0),1+MATCH(F6953,INDEX(magic_bricks_appreciation_pivot!$B$13:$K$13,0),0))</f>
        <v>0.4595405666106962</v>
      </c>
      <c r="I6953" s="70">
        <f t="shared" si="1178"/>
        <v>11377.456389425428</v>
      </c>
      <c r="J6953">
        <v>8</v>
      </c>
      <c r="K6953">
        <v>2</v>
      </c>
      <c r="L6953">
        <v>1</v>
      </c>
      <c r="M6953">
        <v>5</v>
      </c>
      <c r="N6953" t="s">
        <v>3488</v>
      </c>
      <c r="O6953" t="s">
        <v>155</v>
      </c>
      <c r="P6953" s="12">
        <v>30521</v>
      </c>
      <c r="Q6953" t="s">
        <v>169</v>
      </c>
      <c r="R6953" t="s">
        <v>177</v>
      </c>
      <c r="S6953" t="s">
        <v>178</v>
      </c>
      <c r="T6953" t="s">
        <v>166</v>
      </c>
      <c r="U6953">
        <v>5</v>
      </c>
      <c r="V6953">
        <v>3.2</v>
      </c>
      <c r="W6953">
        <v>2.9</v>
      </c>
      <c r="X6953">
        <v>3.605</v>
      </c>
      <c r="Y6953">
        <v>372316</v>
      </c>
      <c r="Z6953">
        <v>85919</v>
      </c>
      <c r="AA6953">
        <v>14319840</v>
      </c>
    </row>
    <row r="6954" spans="1:27">
      <c r="A6954" t="s">
        <v>7149</v>
      </c>
      <c r="B6954" t="s">
        <v>23</v>
      </c>
      <c r="C6954" t="s">
        <v>23</v>
      </c>
      <c r="D6954">
        <v>997</v>
      </c>
      <c r="E6954" s="12">
        <v>40947</v>
      </c>
      <c r="F6954" s="72">
        <f t="shared" si="1172"/>
        <v>2012</v>
      </c>
      <c r="G6954" s="70">
        <f t="shared" si="1173"/>
        <v>7083.5005015045135</v>
      </c>
      <c r="H6954" s="70" cm="1">
        <f t="array" ref="H6954">INDEX(magic_bricks_appreciation_pivot!$A$13:$K$20,MATCH(C6954,magic_bricks_appreciation_pivot!$A$13:$A$20,0),1+MATCH(F6954,INDEX(magic_bricks_appreciation_pivot!$B$13:$K$13,0),0))</f>
        <v>0.26292059267573231</v>
      </c>
      <c r="I6954" s="70">
        <f t="shared" si="1178"/>
        <v>8945.8986515789275</v>
      </c>
      <c r="J6954">
        <v>51</v>
      </c>
      <c r="K6954">
        <v>1</v>
      </c>
      <c r="L6954">
        <v>1</v>
      </c>
      <c r="M6954">
        <v>3</v>
      </c>
      <c r="N6954" t="s">
        <v>176</v>
      </c>
      <c r="O6954" t="s">
        <v>155</v>
      </c>
      <c r="P6954" s="12">
        <v>28902</v>
      </c>
      <c r="Q6954" t="s">
        <v>194</v>
      </c>
      <c r="R6954" t="s">
        <v>165</v>
      </c>
      <c r="S6954" t="s">
        <v>158</v>
      </c>
      <c r="T6954" t="s">
        <v>166</v>
      </c>
      <c r="U6954">
        <v>2.6</v>
      </c>
      <c r="V6954">
        <v>2.6</v>
      </c>
      <c r="W6954">
        <v>4.4000000000000004</v>
      </c>
      <c r="X6954">
        <v>3.32</v>
      </c>
      <c r="Y6954">
        <v>211868</v>
      </c>
      <c r="Z6954">
        <v>162432</v>
      </c>
      <c r="AA6954">
        <v>7062250</v>
      </c>
    </row>
    <row r="6955" spans="1:27" hidden="1">
      <c r="A6955" t="s">
        <v>7150</v>
      </c>
      <c r="B6955" t="s">
        <v>51</v>
      </c>
      <c r="C6955" t="s">
        <v>51</v>
      </c>
      <c r="D6955">
        <v>1938</v>
      </c>
      <c r="E6955" s="12">
        <v>39322</v>
      </c>
      <c r="F6955" s="72">
        <f t="shared" si="1172"/>
        <v>2007</v>
      </c>
      <c r="G6955" s="70">
        <f t="shared" si="1173"/>
        <v>8598.1062951496388</v>
      </c>
      <c r="H6955" s="70" t="e" cm="1">
        <f t="array" ref="H6955">INDEX(magic_bricks_appreciation_pivot!$A$13:$K$20,MATCH(C6955,magic_bricks_appreciation_pivot!$A$13:$A$20,0),1+MATCH(F6955,INDEX(magic_bricks_appreciation_pivot!$B$13:$K$13,0),0))</f>
        <v>#N/A</v>
      </c>
      <c r="I6955" s="70"/>
      <c r="J6955">
        <v>178</v>
      </c>
      <c r="K6955">
        <v>3</v>
      </c>
      <c r="L6955">
        <v>2</v>
      </c>
      <c r="M6955">
        <v>5</v>
      </c>
      <c r="N6955" t="s">
        <v>184</v>
      </c>
      <c r="O6955" t="s">
        <v>161</v>
      </c>
      <c r="P6955" s="12">
        <v>23262</v>
      </c>
      <c r="Q6955" t="s">
        <v>156</v>
      </c>
      <c r="R6955" t="s">
        <v>157</v>
      </c>
      <c r="S6955" t="s">
        <v>158</v>
      </c>
      <c r="T6955" t="s">
        <v>182</v>
      </c>
      <c r="U6955">
        <v>2.2999999999999998</v>
      </c>
      <c r="V6955">
        <v>4.5999999999999996</v>
      </c>
      <c r="W6955">
        <v>2.1</v>
      </c>
      <c r="X6955">
        <v>3.28</v>
      </c>
      <c r="Y6955">
        <v>649862</v>
      </c>
      <c r="Z6955">
        <v>249947</v>
      </c>
      <c r="AA6955">
        <v>16663130</v>
      </c>
    </row>
    <row r="6956" spans="1:27" hidden="1">
      <c r="A6956" t="s">
        <v>7151</v>
      </c>
      <c r="B6956" t="s">
        <v>175</v>
      </c>
      <c r="C6956" t="s">
        <v>34</v>
      </c>
      <c r="D6956">
        <v>756</v>
      </c>
      <c r="E6956" s="12">
        <v>39734</v>
      </c>
      <c r="F6956" s="72">
        <f t="shared" si="1172"/>
        <v>2008</v>
      </c>
      <c r="G6956" s="70">
        <f t="shared" si="1173"/>
        <v>11165.674603174602</v>
      </c>
      <c r="H6956" s="70" t="e" cm="1">
        <f t="array" ref="H6956">INDEX(magic_bricks_appreciation_pivot!$A$13:$K$20,MATCH(C6956,magic_bricks_appreciation_pivot!$A$13:$A$20,0),1+MATCH(F6956,INDEX(magic_bricks_appreciation_pivot!$B$13:$K$13,0),0))</f>
        <v>#N/A</v>
      </c>
      <c r="I6956" s="70"/>
      <c r="J6956">
        <v>35</v>
      </c>
      <c r="K6956">
        <v>1</v>
      </c>
      <c r="L6956">
        <v>1</v>
      </c>
      <c r="M6956">
        <v>2</v>
      </c>
      <c r="N6956" t="s">
        <v>184</v>
      </c>
      <c r="O6956" t="s">
        <v>155</v>
      </c>
      <c r="P6956" s="12">
        <v>35719</v>
      </c>
      <c r="Q6956" t="s">
        <v>194</v>
      </c>
      <c r="R6956" t="s">
        <v>165</v>
      </c>
      <c r="S6956" t="s">
        <v>178</v>
      </c>
      <c r="T6956" t="s">
        <v>182</v>
      </c>
      <c r="U6956">
        <v>2.9</v>
      </c>
      <c r="V6956">
        <v>3.8</v>
      </c>
      <c r="W6956">
        <v>3.4</v>
      </c>
      <c r="X6956">
        <v>3.41</v>
      </c>
      <c r="Y6956">
        <v>244796</v>
      </c>
      <c r="Z6956">
        <v>84413</v>
      </c>
      <c r="AA6956">
        <v>8441250</v>
      </c>
    </row>
    <row r="6957" spans="1:27" hidden="1">
      <c r="A6957" t="s">
        <v>7152</v>
      </c>
      <c r="B6957" t="s">
        <v>51</v>
      </c>
      <c r="C6957" t="s">
        <v>51</v>
      </c>
      <c r="D6957">
        <v>1629</v>
      </c>
      <c r="E6957" s="12">
        <v>38492</v>
      </c>
      <c r="F6957" s="72">
        <f t="shared" si="1172"/>
        <v>2005</v>
      </c>
      <c r="G6957" s="70">
        <f t="shared" si="1173"/>
        <v>5518.0049109883366</v>
      </c>
      <c r="H6957" s="70" t="e" cm="1">
        <f t="array" ref="H6957">INDEX(magic_bricks_appreciation_pivot!$A$13:$K$20,MATCH(C6957,magic_bricks_appreciation_pivot!$A$13:$A$20,0),1+MATCH(F6957,INDEX(magic_bricks_appreciation_pivot!$B$13:$K$13,0),0))</f>
        <v>#N/A</v>
      </c>
      <c r="I6957" s="70"/>
      <c r="J6957">
        <v>77</v>
      </c>
      <c r="K6957">
        <v>2</v>
      </c>
      <c r="L6957">
        <v>1</v>
      </c>
      <c r="M6957">
        <v>4</v>
      </c>
      <c r="N6957" t="s">
        <v>154</v>
      </c>
      <c r="O6957" t="s">
        <v>161</v>
      </c>
      <c r="P6957" s="12">
        <v>18782</v>
      </c>
      <c r="Q6957" t="s">
        <v>194</v>
      </c>
      <c r="R6957" t="s">
        <v>177</v>
      </c>
      <c r="S6957" t="s">
        <v>162</v>
      </c>
      <c r="T6957" t="s">
        <v>166</v>
      </c>
      <c r="U6957">
        <v>3</v>
      </c>
      <c r="V6957">
        <v>3.5</v>
      </c>
      <c r="W6957">
        <v>4</v>
      </c>
      <c r="X6957">
        <v>3.53</v>
      </c>
      <c r="Y6957">
        <v>269665</v>
      </c>
      <c r="Z6957">
        <v>134832</v>
      </c>
      <c r="AA6957">
        <v>8988830</v>
      </c>
    </row>
    <row r="6958" spans="1:27">
      <c r="A6958" t="s">
        <v>7153</v>
      </c>
      <c r="B6958" t="s">
        <v>23</v>
      </c>
      <c r="C6958" t="s">
        <v>23</v>
      </c>
      <c r="D6958">
        <v>501</v>
      </c>
      <c r="E6958" s="12">
        <v>40758</v>
      </c>
      <c r="F6958" s="72">
        <f t="shared" si="1172"/>
        <v>2011</v>
      </c>
      <c r="G6958" s="70">
        <f t="shared" si="1173"/>
        <v>11089.570858283432</v>
      </c>
      <c r="H6958" s="70" cm="1">
        <f t="array" ref="H6958">INDEX(magic_bricks_appreciation_pivot!$A$13:$K$20,MATCH(C6958,magic_bricks_appreciation_pivot!$A$13:$A$20,0),1+MATCH(F6958,INDEX(magic_bricks_appreciation_pivot!$B$13:$K$13,0),0))</f>
        <v>0.30621792098525186</v>
      </c>
      <c r="I6958" s="70">
        <f t="shared" ref="I6958:I6966" si="1179">G6958+G6958*H6958</f>
        <v>14485.396191125619</v>
      </c>
      <c r="J6958">
        <v>123</v>
      </c>
      <c r="K6958">
        <v>1</v>
      </c>
      <c r="L6958">
        <v>1</v>
      </c>
      <c r="M6958">
        <v>2</v>
      </c>
      <c r="N6958" t="s">
        <v>184</v>
      </c>
      <c r="O6958" t="s">
        <v>161</v>
      </c>
      <c r="P6958" s="12">
        <v>31268</v>
      </c>
      <c r="Q6958" t="s">
        <v>169</v>
      </c>
      <c r="R6958" t="s">
        <v>177</v>
      </c>
      <c r="S6958" t="s">
        <v>162</v>
      </c>
      <c r="T6958" t="s">
        <v>163</v>
      </c>
      <c r="U6958">
        <v>4.4000000000000004</v>
      </c>
      <c r="V6958">
        <v>2</v>
      </c>
      <c r="W6958">
        <v>2.8</v>
      </c>
      <c r="X6958">
        <v>3.04</v>
      </c>
      <c r="Y6958">
        <v>194456</v>
      </c>
      <c r="Z6958">
        <v>88894</v>
      </c>
      <c r="AA6958">
        <v>5555875</v>
      </c>
    </row>
    <row r="6959" spans="1:27">
      <c r="A6959" t="s">
        <v>7154</v>
      </c>
      <c r="B6959" t="s">
        <v>23</v>
      </c>
      <c r="C6959" t="s">
        <v>23</v>
      </c>
      <c r="D6959">
        <v>1042</v>
      </c>
      <c r="E6959" s="12">
        <v>40663</v>
      </c>
      <c r="F6959" s="72">
        <f t="shared" si="1172"/>
        <v>2011</v>
      </c>
      <c r="G6959" s="70">
        <f t="shared" si="1173"/>
        <v>4818.138195777351</v>
      </c>
      <c r="H6959" s="70" cm="1">
        <f t="array" ref="H6959">INDEX(magic_bricks_appreciation_pivot!$A$13:$K$20,MATCH(C6959,magic_bricks_appreciation_pivot!$A$13:$A$20,0),1+MATCH(F6959,INDEX(magic_bricks_appreciation_pivot!$B$13:$K$13,0),0))</f>
        <v>0.30621792098525186</v>
      </c>
      <c r="I6959" s="70">
        <f t="shared" si="1179"/>
        <v>6293.5384571079239</v>
      </c>
      <c r="J6959">
        <v>78</v>
      </c>
      <c r="K6959">
        <v>1</v>
      </c>
      <c r="L6959">
        <v>1</v>
      </c>
      <c r="M6959">
        <v>3</v>
      </c>
      <c r="N6959" t="s">
        <v>176</v>
      </c>
      <c r="O6959" t="s">
        <v>161</v>
      </c>
      <c r="P6959" s="12">
        <v>25333</v>
      </c>
      <c r="Q6959" t="s">
        <v>194</v>
      </c>
      <c r="R6959" t="s">
        <v>170</v>
      </c>
      <c r="S6959" t="s">
        <v>158</v>
      </c>
      <c r="T6959" t="s">
        <v>171</v>
      </c>
      <c r="U6959">
        <v>4.9000000000000004</v>
      </c>
      <c r="V6959">
        <v>2.5</v>
      </c>
      <c r="W6959">
        <v>3.5</v>
      </c>
      <c r="X6959">
        <v>3.62</v>
      </c>
      <c r="Y6959">
        <v>220902</v>
      </c>
      <c r="Z6959">
        <v>105431</v>
      </c>
      <c r="AA6959">
        <v>5020500</v>
      </c>
    </row>
    <row r="6960" spans="1:27">
      <c r="A6960" t="s">
        <v>7155</v>
      </c>
      <c r="B6960" t="s">
        <v>23</v>
      </c>
      <c r="C6960" t="s">
        <v>23</v>
      </c>
      <c r="D6960">
        <v>1396</v>
      </c>
      <c r="E6960" s="12">
        <v>40760</v>
      </c>
      <c r="F6960" s="72">
        <f t="shared" si="1172"/>
        <v>2011</v>
      </c>
      <c r="G6960" s="70">
        <f t="shared" si="1173"/>
        <v>4333.6318051575927</v>
      </c>
      <c r="H6960" s="70" cm="1">
        <f t="array" ref="H6960">INDEX(magic_bricks_appreciation_pivot!$A$13:$K$20,MATCH(C6960,magic_bricks_appreciation_pivot!$A$13:$A$20,0),1+MATCH(F6960,INDEX(magic_bricks_appreciation_pivot!$B$13:$K$13,0),0))</f>
        <v>0.30621792098525186</v>
      </c>
      <c r="I6960" s="70">
        <f t="shared" si="1179"/>
        <v>5660.6675268485151</v>
      </c>
      <c r="J6960">
        <v>139</v>
      </c>
      <c r="K6960">
        <v>2</v>
      </c>
      <c r="L6960">
        <v>2</v>
      </c>
      <c r="M6960">
        <v>4</v>
      </c>
      <c r="N6960" t="s">
        <v>154</v>
      </c>
      <c r="O6960" t="s">
        <v>161</v>
      </c>
      <c r="P6960" s="12">
        <v>25795</v>
      </c>
      <c r="Q6960" t="s">
        <v>194</v>
      </c>
      <c r="R6960" t="s">
        <v>165</v>
      </c>
      <c r="S6960" t="s">
        <v>162</v>
      </c>
      <c r="T6960" t="s">
        <v>173</v>
      </c>
      <c r="U6960">
        <v>4.9000000000000004</v>
      </c>
      <c r="V6960">
        <v>4.7</v>
      </c>
      <c r="W6960">
        <v>3</v>
      </c>
      <c r="X6960">
        <v>4.08</v>
      </c>
      <c r="Y6960">
        <v>217791</v>
      </c>
      <c r="Z6960">
        <v>72597</v>
      </c>
      <c r="AA6960">
        <v>6049750</v>
      </c>
    </row>
    <row r="6961" spans="1:27">
      <c r="A6961" t="s">
        <v>7156</v>
      </c>
      <c r="B6961" t="s">
        <v>175</v>
      </c>
      <c r="C6961" t="s">
        <v>34</v>
      </c>
      <c r="D6961">
        <v>929</v>
      </c>
      <c r="E6961" s="12">
        <v>40573</v>
      </c>
      <c r="F6961" s="72">
        <f t="shared" si="1172"/>
        <v>2011</v>
      </c>
      <c r="G6961" s="70">
        <f t="shared" si="1173"/>
        <v>9680.2798708288483</v>
      </c>
      <c r="H6961" s="70" cm="1">
        <f t="array" ref="H6961">INDEX(magic_bricks_appreciation_pivot!$A$13:$K$20,MATCH(C6961,magic_bricks_appreciation_pivot!$A$13:$A$20,0),1+MATCH(F6961,INDEX(magic_bricks_appreciation_pivot!$B$13:$K$13,0),0))</f>
        <v>0.22839026915113872</v>
      </c>
      <c r="I6961" s="70">
        <f t="shared" si="1179"/>
        <v>11891.161595985799</v>
      </c>
      <c r="J6961">
        <v>188</v>
      </c>
      <c r="K6961">
        <v>1</v>
      </c>
      <c r="L6961">
        <v>1</v>
      </c>
      <c r="M6961">
        <v>3</v>
      </c>
      <c r="N6961" t="s">
        <v>193</v>
      </c>
      <c r="O6961" t="s">
        <v>155</v>
      </c>
      <c r="P6961" s="12">
        <v>38018</v>
      </c>
      <c r="Q6961" t="s">
        <v>169</v>
      </c>
      <c r="R6961" t="s">
        <v>170</v>
      </c>
      <c r="S6961" t="s">
        <v>178</v>
      </c>
      <c r="T6961" t="s">
        <v>166</v>
      </c>
      <c r="U6961">
        <v>4</v>
      </c>
      <c r="V6961">
        <v>2</v>
      </c>
      <c r="W6961">
        <v>2.6</v>
      </c>
      <c r="X6961">
        <v>2.78</v>
      </c>
      <c r="Y6961">
        <v>287775</v>
      </c>
      <c r="Z6961">
        <v>35972</v>
      </c>
      <c r="AA6961">
        <v>8992980</v>
      </c>
    </row>
    <row r="6962" spans="1:27">
      <c r="A6962" t="s">
        <v>7157</v>
      </c>
      <c r="B6962" t="s">
        <v>23</v>
      </c>
      <c r="C6962" t="s">
        <v>23</v>
      </c>
      <c r="D6962">
        <v>1622</v>
      </c>
      <c r="E6962" s="12">
        <v>40482</v>
      </c>
      <c r="F6962" s="72">
        <f t="shared" si="1172"/>
        <v>2010</v>
      </c>
      <c r="G6962" s="70">
        <f t="shared" si="1173"/>
        <v>4561.9605425400741</v>
      </c>
      <c r="H6962" s="70" cm="1">
        <f t="array" ref="H6962">INDEX(magic_bricks_appreciation_pivot!$A$13:$K$20,MATCH(C6962,magic_bricks_appreciation_pivot!$A$13:$A$20,0),1+MATCH(F6962,INDEX(magic_bricks_appreciation_pivot!$B$13:$K$13,0),0))</f>
        <v>0.49881786187527283</v>
      </c>
      <c r="I6962" s="70">
        <f t="shared" si="1179"/>
        <v>6837.5479463292741</v>
      </c>
      <c r="J6962">
        <v>127</v>
      </c>
      <c r="K6962">
        <v>2</v>
      </c>
      <c r="L6962">
        <v>2</v>
      </c>
      <c r="M6962">
        <v>4</v>
      </c>
      <c r="N6962" t="s">
        <v>154</v>
      </c>
      <c r="O6962" t="s">
        <v>161</v>
      </c>
      <c r="P6962" s="12">
        <v>36467</v>
      </c>
      <c r="Q6962" t="s">
        <v>169</v>
      </c>
      <c r="R6962" t="s">
        <v>170</v>
      </c>
      <c r="S6962" t="s">
        <v>158</v>
      </c>
      <c r="T6962" t="s">
        <v>173</v>
      </c>
      <c r="U6962">
        <v>3.3</v>
      </c>
      <c r="V6962">
        <v>4</v>
      </c>
      <c r="W6962">
        <v>4.7</v>
      </c>
      <c r="X6962">
        <v>4.07</v>
      </c>
      <c r="Y6962">
        <v>295980</v>
      </c>
      <c r="Z6962">
        <v>177588</v>
      </c>
      <c r="AA6962">
        <v>7399500</v>
      </c>
    </row>
    <row r="6963" spans="1:27">
      <c r="A6963" t="s">
        <v>7158</v>
      </c>
      <c r="B6963" t="s">
        <v>75</v>
      </c>
      <c r="C6963" t="s">
        <v>75</v>
      </c>
      <c r="D6963">
        <v>1727</v>
      </c>
      <c r="E6963" s="12">
        <v>41540</v>
      </c>
      <c r="F6963" s="72">
        <f t="shared" si="1172"/>
        <v>2013</v>
      </c>
      <c r="G6963" s="70">
        <f t="shared" si="1173"/>
        <v>6114.2211928199185</v>
      </c>
      <c r="H6963" s="70" cm="1">
        <f t="array" ref="H6963">INDEX(magic_bricks_appreciation_pivot!$A$13:$K$20,MATCH(C6963,magic_bricks_appreciation_pivot!$A$13:$A$20,0),1+MATCH(F6963,INDEX(magic_bricks_appreciation_pivot!$B$13:$K$13,0),0))</f>
        <v>0.18373644522676402</v>
      </c>
      <c r="I6963" s="70">
        <f t="shared" si="1179"/>
        <v>7237.626460118795</v>
      </c>
      <c r="J6963">
        <v>92</v>
      </c>
      <c r="K6963">
        <v>1</v>
      </c>
      <c r="L6963">
        <v>1</v>
      </c>
      <c r="M6963">
        <v>4</v>
      </c>
      <c r="N6963" t="s">
        <v>176</v>
      </c>
      <c r="O6963" t="s">
        <v>161</v>
      </c>
      <c r="P6963" s="12">
        <v>36795</v>
      </c>
      <c r="Q6963" t="s">
        <v>194</v>
      </c>
      <c r="R6963" t="s">
        <v>177</v>
      </c>
      <c r="S6963" t="s">
        <v>178</v>
      </c>
      <c r="T6963" t="s">
        <v>163</v>
      </c>
      <c r="U6963">
        <v>4</v>
      </c>
      <c r="V6963">
        <v>4.5999999999999996</v>
      </c>
      <c r="W6963">
        <v>3.8</v>
      </c>
      <c r="X6963">
        <v>4.0599999999999996</v>
      </c>
      <c r="Y6963">
        <v>274541</v>
      </c>
      <c r="Z6963">
        <v>116152</v>
      </c>
      <c r="AA6963">
        <v>10559260</v>
      </c>
    </row>
    <row r="6964" spans="1:27">
      <c r="A6964" t="s">
        <v>7159</v>
      </c>
      <c r="B6964" t="s">
        <v>23</v>
      </c>
      <c r="C6964" t="s">
        <v>23</v>
      </c>
      <c r="D6964">
        <v>706</v>
      </c>
      <c r="E6964" s="12">
        <v>40403</v>
      </c>
      <c r="F6964" s="72">
        <f t="shared" si="1172"/>
        <v>2010</v>
      </c>
      <c r="G6964" s="70">
        <f t="shared" si="1173"/>
        <v>11823.654390934844</v>
      </c>
      <c r="H6964" s="70" cm="1">
        <f t="array" ref="H6964">INDEX(magic_bricks_appreciation_pivot!$A$13:$K$20,MATCH(C6964,magic_bricks_appreciation_pivot!$A$13:$A$20,0),1+MATCH(F6964,INDEX(magic_bricks_appreciation_pivot!$B$13:$K$13,0),0))</f>
        <v>0.49881786187527283</v>
      </c>
      <c r="I6964" s="70">
        <f t="shared" si="1179"/>
        <v>17721.504393773143</v>
      </c>
      <c r="J6964">
        <v>109</v>
      </c>
      <c r="K6964">
        <v>1</v>
      </c>
      <c r="L6964">
        <v>1</v>
      </c>
      <c r="M6964">
        <v>2</v>
      </c>
      <c r="N6964" t="s">
        <v>176</v>
      </c>
      <c r="O6964" t="s">
        <v>161</v>
      </c>
      <c r="P6964" s="12">
        <v>30913</v>
      </c>
      <c r="Q6964" t="s">
        <v>156</v>
      </c>
      <c r="R6964" t="s">
        <v>177</v>
      </c>
      <c r="S6964" t="s">
        <v>162</v>
      </c>
      <c r="T6964" t="s">
        <v>182</v>
      </c>
      <c r="U6964">
        <v>4.5999999999999996</v>
      </c>
      <c r="V6964">
        <v>2.4</v>
      </c>
      <c r="W6964">
        <v>3.3</v>
      </c>
      <c r="X6964">
        <v>3.42</v>
      </c>
      <c r="Y6964">
        <v>333900</v>
      </c>
      <c r="Z6964">
        <v>141908</v>
      </c>
      <c r="AA6964">
        <v>8347500</v>
      </c>
    </row>
    <row r="6965" spans="1:27">
      <c r="A6965" t="s">
        <v>7160</v>
      </c>
      <c r="B6965" t="s">
        <v>23</v>
      </c>
      <c r="C6965" t="s">
        <v>23</v>
      </c>
      <c r="D6965">
        <v>1527</v>
      </c>
      <c r="E6965" s="12">
        <v>40350</v>
      </c>
      <c r="F6965" s="72">
        <f t="shared" si="1172"/>
        <v>2010</v>
      </c>
      <c r="G6965" s="70">
        <f t="shared" si="1173"/>
        <v>4235.5926653569086</v>
      </c>
      <c r="H6965" s="70" cm="1">
        <f t="array" ref="H6965">INDEX(magic_bricks_appreciation_pivot!$A$13:$K$20,MATCH(C6965,magic_bricks_appreciation_pivot!$A$13:$A$20,0),1+MATCH(F6965,INDEX(magic_bricks_appreciation_pivot!$B$13:$K$13,0),0))</f>
        <v>0.49881786187527283</v>
      </c>
      <c r="I6965" s="70">
        <f t="shared" si="1179"/>
        <v>6348.38194246483</v>
      </c>
      <c r="J6965">
        <v>81</v>
      </c>
      <c r="K6965">
        <v>2</v>
      </c>
      <c r="L6965">
        <v>2</v>
      </c>
      <c r="M6965">
        <v>4</v>
      </c>
      <c r="N6965" t="s">
        <v>193</v>
      </c>
      <c r="O6965" t="s">
        <v>161</v>
      </c>
      <c r="P6965" s="12">
        <v>23195</v>
      </c>
      <c r="Q6965" t="s">
        <v>194</v>
      </c>
      <c r="R6965" t="s">
        <v>170</v>
      </c>
      <c r="S6965" t="s">
        <v>178</v>
      </c>
      <c r="T6965" t="s">
        <v>163</v>
      </c>
      <c r="U6965">
        <v>3</v>
      </c>
      <c r="V6965">
        <v>5</v>
      </c>
      <c r="W6965">
        <v>2.7</v>
      </c>
      <c r="X6965">
        <v>3.48</v>
      </c>
      <c r="Y6965">
        <v>284581</v>
      </c>
      <c r="Z6965">
        <v>97016</v>
      </c>
      <c r="AA6965">
        <v>6467750</v>
      </c>
    </row>
    <row r="6966" spans="1:27">
      <c r="A6966" t="s">
        <v>7161</v>
      </c>
      <c r="B6966" t="s">
        <v>39</v>
      </c>
      <c r="C6966" t="s">
        <v>39</v>
      </c>
      <c r="D6966">
        <v>1695</v>
      </c>
      <c r="E6966" s="12">
        <v>41938</v>
      </c>
      <c r="F6966" s="72">
        <f t="shared" si="1172"/>
        <v>2014</v>
      </c>
      <c r="G6966" s="70">
        <f t="shared" si="1173"/>
        <v>8400.241887905604</v>
      </c>
      <c r="H6966" s="70" cm="1">
        <f t="array" ref="H6966">INDEX(magic_bricks_appreciation_pivot!$A$13:$K$20,MATCH(C6966,magic_bricks_appreciation_pivot!$A$13:$A$20,0),1+MATCH(F6966,INDEX(magic_bricks_appreciation_pivot!$B$13:$K$13,0),0))</f>
        <v>2.7142646408024784E-2</v>
      </c>
      <c r="I6966" s="70">
        <f t="shared" si="1179"/>
        <v>8628.2466832109039</v>
      </c>
      <c r="J6966">
        <v>117</v>
      </c>
      <c r="K6966">
        <v>1</v>
      </c>
      <c r="L6966">
        <v>1</v>
      </c>
      <c r="M6966">
        <v>4</v>
      </c>
      <c r="N6966" t="s">
        <v>176</v>
      </c>
      <c r="O6966" t="s">
        <v>155</v>
      </c>
      <c r="P6966" s="12">
        <v>33543</v>
      </c>
      <c r="Q6966" t="s">
        <v>169</v>
      </c>
      <c r="R6966" t="s">
        <v>157</v>
      </c>
      <c r="S6966" t="s">
        <v>162</v>
      </c>
      <c r="T6966" t="s">
        <v>166</v>
      </c>
      <c r="U6966">
        <v>4.8</v>
      </c>
      <c r="V6966">
        <v>5</v>
      </c>
      <c r="W6966">
        <v>3.2</v>
      </c>
      <c r="X6966">
        <v>4.21</v>
      </c>
      <c r="Y6966">
        <v>469868</v>
      </c>
      <c r="Z6966">
        <v>142384</v>
      </c>
      <c r="AA6966">
        <v>14238410</v>
      </c>
    </row>
    <row r="6967" spans="1:27" hidden="1">
      <c r="A6967" t="s">
        <v>7162</v>
      </c>
      <c r="B6967" t="s">
        <v>175</v>
      </c>
      <c r="C6967" t="s">
        <v>34</v>
      </c>
      <c r="D6967">
        <v>796</v>
      </c>
      <c r="E6967" s="12">
        <v>39917</v>
      </c>
      <c r="F6967" s="72">
        <f t="shared" si="1172"/>
        <v>2009</v>
      </c>
      <c r="G6967" s="70">
        <f t="shared" si="1173"/>
        <v>7115.640703517588</v>
      </c>
      <c r="H6967" s="70" t="e" cm="1">
        <f t="array" ref="H6967">INDEX(magic_bricks_appreciation_pivot!$A$13:$K$20,MATCH(C6967,magic_bricks_appreciation_pivot!$A$13:$A$20,0),1+MATCH(F6967,INDEX(magic_bricks_appreciation_pivot!$B$13:$K$13,0),0))</f>
        <v>#N/A</v>
      </c>
      <c r="I6967" s="70"/>
      <c r="J6967">
        <v>72</v>
      </c>
      <c r="K6967">
        <v>1</v>
      </c>
      <c r="L6967">
        <v>1</v>
      </c>
      <c r="M6967">
        <v>2</v>
      </c>
      <c r="N6967" t="s">
        <v>154</v>
      </c>
      <c r="O6967" t="s">
        <v>161</v>
      </c>
      <c r="P6967" s="12">
        <v>27142</v>
      </c>
      <c r="Q6967" t="s">
        <v>194</v>
      </c>
      <c r="R6967" t="s">
        <v>165</v>
      </c>
      <c r="S6967" t="s">
        <v>178</v>
      </c>
      <c r="T6967" t="s">
        <v>163</v>
      </c>
      <c r="U6967">
        <v>4.4000000000000004</v>
      </c>
      <c r="V6967">
        <v>4.5</v>
      </c>
      <c r="W6967">
        <v>3.5</v>
      </c>
      <c r="X6967">
        <v>4.17</v>
      </c>
      <c r="Y6967">
        <v>175586</v>
      </c>
      <c r="Z6967">
        <v>28320</v>
      </c>
      <c r="AA6967">
        <v>5664050</v>
      </c>
    </row>
    <row r="6968" spans="1:27">
      <c r="A6968" t="s">
        <v>7163</v>
      </c>
      <c r="B6968" t="s">
        <v>51</v>
      </c>
      <c r="C6968" t="s">
        <v>51</v>
      </c>
      <c r="D6968">
        <v>1525</v>
      </c>
      <c r="E6968" s="12">
        <v>40427</v>
      </c>
      <c r="F6968" s="72">
        <f t="shared" si="1172"/>
        <v>2010</v>
      </c>
      <c r="G6968" s="70">
        <f t="shared" si="1173"/>
        <v>8675.4163934426233</v>
      </c>
      <c r="H6968" s="70" cm="1">
        <f t="array" ref="H6968">INDEX(magic_bricks_appreciation_pivot!$A$13:$K$20,MATCH(C6968,magic_bricks_appreciation_pivot!$A$13:$A$20,0),1+MATCH(F6968,INDEX(magic_bricks_appreciation_pivot!$B$13:$K$13,0),0))</f>
        <v>0.55311029796131728</v>
      </c>
      <c r="I6968" s="70">
        <f t="shared" ref="I6968:I6969" si="1180">G6968+G6968*H6968</f>
        <v>13473.878539758171</v>
      </c>
      <c r="J6968">
        <v>88</v>
      </c>
      <c r="K6968">
        <v>2</v>
      </c>
      <c r="L6968">
        <v>1</v>
      </c>
      <c r="M6968">
        <v>4</v>
      </c>
      <c r="N6968" t="s">
        <v>193</v>
      </c>
      <c r="O6968" t="s">
        <v>161</v>
      </c>
      <c r="P6968" s="12">
        <v>26557</v>
      </c>
      <c r="Q6968" t="s">
        <v>156</v>
      </c>
      <c r="R6968" t="s">
        <v>157</v>
      </c>
      <c r="S6968" t="s">
        <v>178</v>
      </c>
      <c r="T6968" t="s">
        <v>182</v>
      </c>
      <c r="U6968">
        <v>2.7</v>
      </c>
      <c r="V6968">
        <v>3.6</v>
      </c>
      <c r="W6968">
        <v>3.6</v>
      </c>
      <c r="X6968">
        <v>3.38</v>
      </c>
      <c r="Y6968">
        <v>489510</v>
      </c>
      <c r="Z6968">
        <v>119070</v>
      </c>
      <c r="AA6968">
        <v>13230010</v>
      </c>
    </row>
    <row r="6969" spans="1:27">
      <c r="A6969" t="s">
        <v>7164</v>
      </c>
      <c r="B6969" t="s">
        <v>23</v>
      </c>
      <c r="C6969" t="s">
        <v>23</v>
      </c>
      <c r="D6969">
        <v>1096</v>
      </c>
      <c r="E6969" s="12">
        <v>40480</v>
      </c>
      <c r="F6969" s="72">
        <f t="shared" si="1172"/>
        <v>2010</v>
      </c>
      <c r="G6969" s="70">
        <f t="shared" si="1173"/>
        <v>5914.0054744525551</v>
      </c>
      <c r="H6969" s="70" cm="1">
        <f t="array" ref="H6969">INDEX(magic_bricks_appreciation_pivot!$A$13:$K$20,MATCH(C6969,magic_bricks_appreciation_pivot!$A$13:$A$20,0),1+MATCH(F6969,INDEX(magic_bricks_appreciation_pivot!$B$13:$K$13,0),0))</f>
        <v>0.49881786187527283</v>
      </c>
      <c r="I6969" s="70">
        <f t="shared" si="1180"/>
        <v>8864.017040337636</v>
      </c>
      <c r="J6969">
        <v>116</v>
      </c>
      <c r="K6969">
        <v>1</v>
      </c>
      <c r="L6969">
        <v>1</v>
      </c>
      <c r="M6969">
        <v>3</v>
      </c>
      <c r="N6969" t="s">
        <v>184</v>
      </c>
      <c r="O6969" t="s">
        <v>155</v>
      </c>
      <c r="P6969" s="12">
        <v>24055</v>
      </c>
      <c r="Q6969" t="s">
        <v>169</v>
      </c>
      <c r="R6969" t="s">
        <v>157</v>
      </c>
      <c r="S6969" t="s">
        <v>162</v>
      </c>
      <c r="T6969" t="s">
        <v>159</v>
      </c>
      <c r="U6969">
        <v>2.6</v>
      </c>
      <c r="V6969">
        <v>4.8</v>
      </c>
      <c r="W6969">
        <v>2.6</v>
      </c>
      <c r="X6969">
        <v>3.26</v>
      </c>
      <c r="Y6969">
        <v>278715</v>
      </c>
      <c r="Z6969">
        <v>97226</v>
      </c>
      <c r="AA6969">
        <v>6481750</v>
      </c>
    </row>
    <row r="6970" spans="1:27" hidden="1">
      <c r="A6970" t="s">
        <v>7165</v>
      </c>
      <c r="B6970" t="s">
        <v>23</v>
      </c>
      <c r="C6970" t="s">
        <v>23</v>
      </c>
      <c r="D6970">
        <v>1624</v>
      </c>
      <c r="E6970" s="12">
        <v>40066</v>
      </c>
      <c r="F6970" s="72">
        <f t="shared" si="1172"/>
        <v>2009</v>
      </c>
      <c r="G6970" s="70">
        <f t="shared" si="1173"/>
        <v>7395.3201970443351</v>
      </c>
      <c r="H6970" s="70" t="e" cm="1">
        <f t="array" ref="H6970">INDEX(magic_bricks_appreciation_pivot!$A$13:$K$20,MATCH(C6970,magic_bricks_appreciation_pivot!$A$13:$A$20,0),1+MATCH(F6970,INDEX(magic_bricks_appreciation_pivot!$B$13:$K$13,0),0))</f>
        <v>#N/A</v>
      </c>
      <c r="I6970" s="70"/>
      <c r="J6970">
        <v>140</v>
      </c>
      <c r="K6970">
        <v>2</v>
      </c>
      <c r="L6970">
        <v>2</v>
      </c>
      <c r="M6970">
        <v>4</v>
      </c>
      <c r="N6970" t="s">
        <v>176</v>
      </c>
      <c r="O6970" t="s">
        <v>161</v>
      </c>
      <c r="P6970" s="12">
        <v>25466</v>
      </c>
      <c r="Q6970" t="s">
        <v>156</v>
      </c>
      <c r="R6970" t="s">
        <v>157</v>
      </c>
      <c r="S6970" t="s">
        <v>178</v>
      </c>
      <c r="T6970" t="s">
        <v>182</v>
      </c>
      <c r="U6970">
        <v>2.6</v>
      </c>
      <c r="V6970">
        <v>5</v>
      </c>
      <c r="W6970">
        <v>3.8</v>
      </c>
      <c r="X6970">
        <v>3.8</v>
      </c>
      <c r="Y6970">
        <v>420350</v>
      </c>
      <c r="Z6970">
        <v>288240</v>
      </c>
      <c r="AA6970">
        <v>12010000</v>
      </c>
    </row>
    <row r="6971" spans="1:27" hidden="1">
      <c r="A6971" t="s">
        <v>7166</v>
      </c>
      <c r="B6971" t="s">
        <v>51</v>
      </c>
      <c r="C6971" t="s">
        <v>51</v>
      </c>
      <c r="D6971">
        <v>1961</v>
      </c>
      <c r="E6971" s="12">
        <v>40088</v>
      </c>
      <c r="F6971" s="72">
        <f t="shared" si="1172"/>
        <v>2009</v>
      </c>
      <c r="G6971" s="70">
        <f t="shared" si="1173"/>
        <v>5261.8052014278428</v>
      </c>
      <c r="H6971" s="70" t="e" cm="1">
        <f t="array" ref="H6971">INDEX(magic_bricks_appreciation_pivot!$A$13:$K$20,MATCH(C6971,magic_bricks_appreciation_pivot!$A$13:$A$20,0),1+MATCH(F6971,INDEX(magic_bricks_appreciation_pivot!$B$13:$K$13,0),0))</f>
        <v>#N/A</v>
      </c>
      <c r="I6971" s="70"/>
      <c r="J6971">
        <v>37</v>
      </c>
      <c r="K6971">
        <v>3</v>
      </c>
      <c r="L6971">
        <v>2</v>
      </c>
      <c r="M6971">
        <v>5</v>
      </c>
      <c r="N6971" t="s">
        <v>176</v>
      </c>
      <c r="O6971" t="s">
        <v>161</v>
      </c>
      <c r="P6971" s="12">
        <v>30963</v>
      </c>
      <c r="Q6971" t="s">
        <v>169</v>
      </c>
      <c r="R6971" t="s">
        <v>157</v>
      </c>
      <c r="S6971" t="s">
        <v>178</v>
      </c>
      <c r="T6971" t="s">
        <v>166</v>
      </c>
      <c r="U6971">
        <v>3.1</v>
      </c>
      <c r="V6971">
        <v>4.2</v>
      </c>
      <c r="W6971">
        <v>2.1</v>
      </c>
      <c r="X6971">
        <v>3.3</v>
      </c>
      <c r="Y6971">
        <v>340507</v>
      </c>
      <c r="Z6971">
        <v>82547</v>
      </c>
      <c r="AA6971">
        <v>10318400</v>
      </c>
    </row>
    <row r="6972" spans="1:27">
      <c r="A6972" t="s">
        <v>7167</v>
      </c>
      <c r="B6972" t="s">
        <v>39</v>
      </c>
      <c r="C6972" t="s">
        <v>39</v>
      </c>
      <c r="D6972">
        <v>1955</v>
      </c>
      <c r="E6972" s="12">
        <v>40553</v>
      </c>
      <c r="F6972" s="72">
        <f t="shared" si="1172"/>
        <v>2011</v>
      </c>
      <c r="G6972" s="70">
        <f t="shared" si="1173"/>
        <v>7472.3273657289001</v>
      </c>
      <c r="H6972" s="70" cm="1">
        <f t="array" ref="H6972">INDEX(magic_bricks_appreciation_pivot!$A$13:$K$20,MATCH(C6972,magic_bricks_appreciation_pivot!$A$13:$A$20,0),1+MATCH(F6972,INDEX(magic_bricks_appreciation_pivot!$B$13:$K$13,0),0))</f>
        <v>0.32133594787779113</v>
      </c>
      <c r="I6972" s="70">
        <f t="shared" ref="I6972:I6976" si="1181">G6972+G6972*H6972</f>
        <v>9873.4547626485546</v>
      </c>
      <c r="J6972">
        <v>152</v>
      </c>
      <c r="K6972">
        <v>2</v>
      </c>
      <c r="L6972">
        <v>1</v>
      </c>
      <c r="M6972">
        <v>5</v>
      </c>
      <c r="N6972" t="s">
        <v>168</v>
      </c>
      <c r="O6972" t="s">
        <v>155</v>
      </c>
      <c r="P6972" s="12">
        <v>25953</v>
      </c>
      <c r="Q6972" t="s">
        <v>169</v>
      </c>
      <c r="R6972" t="s">
        <v>177</v>
      </c>
      <c r="S6972" t="s">
        <v>162</v>
      </c>
      <c r="T6972" t="s">
        <v>163</v>
      </c>
      <c r="U6972">
        <v>4.9000000000000004</v>
      </c>
      <c r="V6972">
        <v>3.4</v>
      </c>
      <c r="W6972">
        <v>4.7</v>
      </c>
      <c r="X6972">
        <v>4.4450000000000003</v>
      </c>
      <c r="Y6972">
        <v>584336</v>
      </c>
      <c r="Z6972">
        <v>116867</v>
      </c>
      <c r="AA6972">
        <v>14608400</v>
      </c>
    </row>
    <row r="6973" spans="1:27">
      <c r="A6973" t="s">
        <v>7168</v>
      </c>
      <c r="B6973" t="s">
        <v>51</v>
      </c>
      <c r="C6973" t="s">
        <v>51</v>
      </c>
      <c r="D6973">
        <v>1868</v>
      </c>
      <c r="E6973" s="12">
        <v>40290</v>
      </c>
      <c r="F6973" s="72">
        <f t="shared" si="1172"/>
        <v>2010</v>
      </c>
      <c r="G6973" s="70">
        <f t="shared" si="1173"/>
        <v>4323.5599571734474</v>
      </c>
      <c r="H6973" s="70" cm="1">
        <f t="array" ref="H6973">INDEX(magic_bricks_appreciation_pivot!$A$13:$K$20,MATCH(C6973,magic_bricks_appreciation_pivot!$A$13:$A$20,0),1+MATCH(F6973,INDEX(magic_bricks_appreciation_pivot!$B$13:$K$13,0),0))</f>
        <v>0.55311029796131728</v>
      </c>
      <c r="I6973" s="70">
        <f t="shared" si="1181"/>
        <v>6714.9654933392731</v>
      </c>
      <c r="J6973">
        <v>125</v>
      </c>
      <c r="K6973">
        <v>3</v>
      </c>
      <c r="L6973">
        <v>2</v>
      </c>
      <c r="M6973">
        <v>5</v>
      </c>
      <c r="N6973" t="s">
        <v>154</v>
      </c>
      <c r="O6973" t="s">
        <v>161</v>
      </c>
      <c r="P6973" s="12">
        <v>22770</v>
      </c>
      <c r="Q6973" t="s">
        <v>194</v>
      </c>
      <c r="R6973" t="s">
        <v>165</v>
      </c>
      <c r="S6973" t="s">
        <v>162</v>
      </c>
      <c r="T6973" t="s">
        <v>173</v>
      </c>
      <c r="U6973">
        <v>4.2</v>
      </c>
      <c r="V6973">
        <v>2.7</v>
      </c>
      <c r="W6973">
        <v>2.1</v>
      </c>
      <c r="X6973">
        <v>2.9</v>
      </c>
      <c r="Y6973">
        <v>290751</v>
      </c>
      <c r="Z6973">
        <v>64611</v>
      </c>
      <c r="AA6973">
        <v>8076410</v>
      </c>
    </row>
    <row r="6974" spans="1:27">
      <c r="A6974" t="s">
        <v>7169</v>
      </c>
      <c r="B6974" t="s">
        <v>201</v>
      </c>
      <c r="C6974" t="s">
        <v>201</v>
      </c>
      <c r="D6974">
        <v>2454</v>
      </c>
      <c r="E6974" s="12">
        <v>40628</v>
      </c>
      <c r="F6974" s="72">
        <f t="shared" si="1172"/>
        <v>2011</v>
      </c>
      <c r="G6974" s="70">
        <f t="shared" si="1173"/>
        <v>5124.0994295028522</v>
      </c>
      <c r="H6974" s="70" cm="1">
        <f t="array" ref="H6974">INDEX(magic_bricks_appreciation_pivot!$A$13:$K$20,MATCH(C6974,magic_bricks_appreciation_pivot!$A$13:$A$20,0),1+MATCH(F6974,INDEX(magic_bricks_appreciation_pivot!$B$13:$K$13,0),0))</f>
        <v>0.57884713052310821</v>
      </c>
      <c r="I6974" s="70">
        <f t="shared" si="1181"/>
        <v>8090.1696807856742</v>
      </c>
      <c r="J6974">
        <v>99</v>
      </c>
      <c r="K6974">
        <v>4</v>
      </c>
      <c r="L6974">
        <v>2</v>
      </c>
      <c r="M6974">
        <v>6</v>
      </c>
      <c r="N6974" t="s">
        <v>168</v>
      </c>
      <c r="O6974" t="s">
        <v>155</v>
      </c>
      <c r="P6974" s="12">
        <v>34423</v>
      </c>
      <c r="Q6974" t="s">
        <v>194</v>
      </c>
      <c r="R6974" t="s">
        <v>170</v>
      </c>
      <c r="S6974" t="s">
        <v>158</v>
      </c>
      <c r="T6974" t="s">
        <v>166</v>
      </c>
      <c r="U6974">
        <v>4.3</v>
      </c>
      <c r="V6974">
        <v>3.2</v>
      </c>
      <c r="W6974">
        <v>3.8</v>
      </c>
      <c r="X6974">
        <v>3.77</v>
      </c>
      <c r="Y6974">
        <v>540705</v>
      </c>
      <c r="Z6974">
        <v>301789</v>
      </c>
      <c r="AA6974">
        <v>12574540</v>
      </c>
    </row>
    <row r="6975" spans="1:27">
      <c r="A6975" t="s">
        <v>7170</v>
      </c>
      <c r="B6975" t="s">
        <v>201</v>
      </c>
      <c r="C6975" t="s">
        <v>201</v>
      </c>
      <c r="D6975">
        <v>1551</v>
      </c>
      <c r="E6975" s="12">
        <v>40187</v>
      </c>
      <c r="F6975" s="72">
        <f t="shared" si="1172"/>
        <v>2010</v>
      </c>
      <c r="G6975" s="70">
        <f t="shared" si="1173"/>
        <v>6216.8923275306252</v>
      </c>
      <c r="H6975" s="70" cm="1">
        <f t="array" ref="H6975">INDEX(magic_bricks_appreciation_pivot!$A$13:$K$20,MATCH(C6975,magic_bricks_appreciation_pivot!$A$13:$A$20,0),1+MATCH(F6975,INDEX(magic_bricks_appreciation_pivot!$B$13:$K$13,0),0))</f>
        <v>0.62790190260080292</v>
      </c>
      <c r="I6975" s="70">
        <f t="shared" si="1181"/>
        <v>10120.490848251438</v>
      </c>
      <c r="J6975">
        <v>33</v>
      </c>
      <c r="K6975">
        <v>2</v>
      </c>
      <c r="L6975">
        <v>1</v>
      </c>
      <c r="M6975">
        <v>4</v>
      </c>
      <c r="N6975" t="s">
        <v>193</v>
      </c>
      <c r="O6975" t="s">
        <v>161</v>
      </c>
      <c r="P6975" s="12">
        <v>36902</v>
      </c>
      <c r="Q6975" t="s">
        <v>169</v>
      </c>
      <c r="R6975" t="s">
        <v>170</v>
      </c>
      <c r="S6975" t="s">
        <v>162</v>
      </c>
      <c r="T6975" t="s">
        <v>163</v>
      </c>
      <c r="U6975">
        <v>3.5</v>
      </c>
      <c r="V6975">
        <v>5</v>
      </c>
      <c r="W6975">
        <v>2.1</v>
      </c>
      <c r="X6975">
        <v>3.39</v>
      </c>
      <c r="Y6975">
        <v>424266</v>
      </c>
      <c r="Z6975">
        <v>115709</v>
      </c>
      <c r="AA6975">
        <v>9642400</v>
      </c>
    </row>
    <row r="6976" spans="1:27">
      <c r="A6976" t="s">
        <v>7171</v>
      </c>
      <c r="B6976" t="s">
        <v>51</v>
      </c>
      <c r="C6976" t="s">
        <v>51</v>
      </c>
      <c r="D6976">
        <v>1786</v>
      </c>
      <c r="E6976" s="12">
        <v>40567</v>
      </c>
      <c r="F6976" s="72">
        <f t="shared" si="1172"/>
        <v>2011</v>
      </c>
      <c r="G6976" s="70">
        <f t="shared" si="1173"/>
        <v>7592.693169092945</v>
      </c>
      <c r="H6976" s="70" cm="1">
        <f t="array" ref="H6976">INDEX(magic_bricks_appreciation_pivot!$A$13:$K$20,MATCH(C6976,magic_bricks_appreciation_pivot!$A$13:$A$20,0),1+MATCH(F6976,INDEX(magic_bricks_appreciation_pivot!$B$13:$K$13,0),0))</f>
        <v>0.33442622950819673</v>
      </c>
      <c r="I6976" s="70">
        <f t="shared" si="1181"/>
        <v>10131.88891744534</v>
      </c>
      <c r="J6976">
        <v>135</v>
      </c>
      <c r="K6976">
        <v>2</v>
      </c>
      <c r="L6976">
        <v>1</v>
      </c>
      <c r="M6976">
        <v>4</v>
      </c>
      <c r="N6976" t="s">
        <v>184</v>
      </c>
      <c r="O6976" t="s">
        <v>161</v>
      </c>
      <c r="P6976" s="12">
        <v>20492</v>
      </c>
      <c r="Q6976" t="s">
        <v>156</v>
      </c>
      <c r="R6976" t="s">
        <v>170</v>
      </c>
      <c r="S6976" t="s">
        <v>162</v>
      </c>
      <c r="T6976" t="s">
        <v>173</v>
      </c>
      <c r="U6976">
        <v>2.2999999999999998</v>
      </c>
      <c r="V6976">
        <v>4.4000000000000004</v>
      </c>
      <c r="W6976">
        <v>3.8</v>
      </c>
      <c r="X6976">
        <v>3.7</v>
      </c>
      <c r="Y6976">
        <v>406817</v>
      </c>
      <c r="Z6976">
        <v>244090</v>
      </c>
      <c r="AA6976">
        <v>13560550</v>
      </c>
    </row>
    <row r="6977" spans="1:27" hidden="1">
      <c r="A6977" t="s">
        <v>7172</v>
      </c>
      <c r="B6977" t="s">
        <v>51</v>
      </c>
      <c r="C6977" t="s">
        <v>51</v>
      </c>
      <c r="D6977">
        <v>1923</v>
      </c>
      <c r="E6977" s="12">
        <v>38399</v>
      </c>
      <c r="F6977" s="72">
        <f t="shared" si="1172"/>
        <v>2005</v>
      </c>
      <c r="G6977" s="70">
        <f t="shared" si="1173"/>
        <v>5744.9661986479459</v>
      </c>
      <c r="H6977" s="70" t="e" cm="1">
        <f t="array" ref="H6977">INDEX(magic_bricks_appreciation_pivot!$A$13:$K$20,MATCH(C6977,magic_bricks_appreciation_pivot!$A$13:$A$20,0),1+MATCH(F6977,INDEX(magic_bricks_appreciation_pivot!$B$13:$K$13,0),0))</f>
        <v>#N/A</v>
      </c>
      <c r="I6977" s="70"/>
      <c r="J6977">
        <v>98</v>
      </c>
      <c r="K6977">
        <v>3</v>
      </c>
      <c r="L6977">
        <v>2</v>
      </c>
      <c r="M6977">
        <v>5</v>
      </c>
      <c r="N6977" t="s">
        <v>168</v>
      </c>
      <c r="O6977" t="s">
        <v>161</v>
      </c>
      <c r="P6977" s="12">
        <v>32559</v>
      </c>
      <c r="Q6977" t="s">
        <v>194</v>
      </c>
      <c r="R6977" t="s">
        <v>165</v>
      </c>
      <c r="S6977" t="s">
        <v>162</v>
      </c>
      <c r="T6977" t="s">
        <v>182</v>
      </c>
      <c r="U6977">
        <v>3.8</v>
      </c>
      <c r="V6977">
        <v>2.1</v>
      </c>
      <c r="W6977">
        <v>3.6</v>
      </c>
      <c r="X6977">
        <v>2.98</v>
      </c>
      <c r="Y6977">
        <v>353522</v>
      </c>
      <c r="Z6977">
        <v>165714</v>
      </c>
      <c r="AA6977">
        <v>11047570</v>
      </c>
    </row>
    <row r="6978" spans="1:27">
      <c r="A6978" t="s">
        <v>7173</v>
      </c>
      <c r="B6978" t="s">
        <v>23</v>
      </c>
      <c r="C6978" t="s">
        <v>23</v>
      </c>
      <c r="D6978">
        <v>1103</v>
      </c>
      <c r="E6978" s="12">
        <v>40287</v>
      </c>
      <c r="F6978" s="72">
        <f t="shared" si="1172"/>
        <v>2010</v>
      </c>
      <c r="G6978" s="70">
        <f t="shared" si="1173"/>
        <v>5651.4052583862194</v>
      </c>
      <c r="H6978" s="70" cm="1">
        <f t="array" ref="H6978">INDEX(magic_bricks_appreciation_pivot!$A$13:$K$20,MATCH(C6978,magic_bricks_appreciation_pivot!$A$13:$A$20,0),1+MATCH(F6978,INDEX(magic_bricks_appreciation_pivot!$B$13:$K$13,0),0))</f>
        <v>0.49881786187527283</v>
      </c>
      <c r="I6978" s="70">
        <f>G6978+G6978*H6978</f>
        <v>8470.4271459651063</v>
      </c>
      <c r="J6978">
        <v>158</v>
      </c>
      <c r="K6978">
        <v>1</v>
      </c>
      <c r="L6978">
        <v>1</v>
      </c>
      <c r="M6978">
        <v>3</v>
      </c>
      <c r="N6978" t="s">
        <v>176</v>
      </c>
      <c r="O6978" t="s">
        <v>161</v>
      </c>
      <c r="P6978" s="12">
        <v>24227</v>
      </c>
      <c r="Q6978" t="s">
        <v>194</v>
      </c>
      <c r="R6978" t="s">
        <v>177</v>
      </c>
      <c r="S6978" t="s">
        <v>162</v>
      </c>
      <c r="T6978" t="s">
        <v>163</v>
      </c>
      <c r="U6978">
        <v>4.4000000000000004</v>
      </c>
      <c r="V6978">
        <v>4.3</v>
      </c>
      <c r="W6978">
        <v>4.2</v>
      </c>
      <c r="X6978">
        <v>4.29</v>
      </c>
      <c r="Y6978">
        <v>218173</v>
      </c>
      <c r="Z6978">
        <v>137137</v>
      </c>
      <c r="AA6978">
        <v>6233500</v>
      </c>
    </row>
    <row r="6979" spans="1:27" hidden="1">
      <c r="A6979" t="s">
        <v>7174</v>
      </c>
      <c r="B6979" t="s">
        <v>201</v>
      </c>
      <c r="C6979" t="s">
        <v>201</v>
      </c>
      <c r="D6979">
        <v>1601</v>
      </c>
      <c r="E6979" s="12">
        <v>40032</v>
      </c>
      <c r="F6979" s="72">
        <f t="shared" ref="F6979:F7042" si="1182">YEAR(E6979)</f>
        <v>2009</v>
      </c>
      <c r="G6979" s="70">
        <f t="shared" ref="G6979:G7042" si="1183">AA6979/D6979</f>
        <v>6390.7557776389758</v>
      </c>
      <c r="H6979" s="70" t="e" cm="1">
        <f t="array" ref="H6979">INDEX(magic_bricks_appreciation_pivot!$A$13:$K$20,MATCH(C6979,magic_bricks_appreciation_pivot!$A$13:$A$20,0),1+MATCH(F6979,INDEX(magic_bricks_appreciation_pivot!$B$13:$K$13,0),0))</f>
        <v>#N/A</v>
      </c>
      <c r="I6979" s="70"/>
      <c r="J6979">
        <v>93</v>
      </c>
      <c r="K6979">
        <v>2</v>
      </c>
      <c r="L6979">
        <v>1</v>
      </c>
      <c r="M6979">
        <v>4</v>
      </c>
      <c r="N6979" t="s">
        <v>154</v>
      </c>
      <c r="O6979" t="s">
        <v>161</v>
      </c>
      <c r="P6979" s="12">
        <v>33097</v>
      </c>
      <c r="Q6979" t="s">
        <v>169</v>
      </c>
      <c r="R6979" t="s">
        <v>177</v>
      </c>
      <c r="S6979" t="s">
        <v>158</v>
      </c>
      <c r="T6979" t="s">
        <v>182</v>
      </c>
      <c r="U6979">
        <v>4.7</v>
      </c>
      <c r="V6979">
        <v>2.8</v>
      </c>
      <c r="W6979">
        <v>4.3</v>
      </c>
      <c r="X6979">
        <v>3.97</v>
      </c>
      <c r="Y6979">
        <v>480885</v>
      </c>
      <c r="Z6979">
        <v>194400</v>
      </c>
      <c r="AA6979">
        <v>10231600</v>
      </c>
    </row>
    <row r="6980" spans="1:27" hidden="1">
      <c r="A6980" t="s">
        <v>7175</v>
      </c>
      <c r="B6980" t="s">
        <v>175</v>
      </c>
      <c r="C6980" t="s">
        <v>34</v>
      </c>
      <c r="D6980">
        <v>1219</v>
      </c>
      <c r="E6980" s="12">
        <v>39735</v>
      </c>
      <c r="F6980" s="72">
        <f t="shared" si="1182"/>
        <v>2008</v>
      </c>
      <c r="G6980" s="70">
        <f t="shared" si="1183"/>
        <v>7901.7227235438886</v>
      </c>
      <c r="H6980" s="70" t="e" cm="1">
        <f t="array" ref="H6980">INDEX(magic_bricks_appreciation_pivot!$A$13:$K$20,MATCH(C6980,magic_bricks_appreciation_pivot!$A$13:$A$20,0),1+MATCH(F6980,INDEX(magic_bricks_appreciation_pivot!$B$13:$K$13,0),0))</f>
        <v>#N/A</v>
      </c>
      <c r="I6980" s="70"/>
      <c r="J6980">
        <v>159</v>
      </c>
      <c r="K6980">
        <v>2</v>
      </c>
      <c r="L6980">
        <v>1</v>
      </c>
      <c r="M6980">
        <v>4</v>
      </c>
      <c r="N6980" t="s">
        <v>176</v>
      </c>
      <c r="O6980" t="s">
        <v>161</v>
      </c>
      <c r="P6980" s="12">
        <v>26595</v>
      </c>
      <c r="Q6980" t="s">
        <v>194</v>
      </c>
      <c r="R6980" t="s">
        <v>170</v>
      </c>
      <c r="S6980" t="s">
        <v>162</v>
      </c>
      <c r="T6980" t="s">
        <v>182</v>
      </c>
      <c r="U6980">
        <v>3.4</v>
      </c>
      <c r="V6980">
        <v>2.7</v>
      </c>
      <c r="W6980">
        <v>3.9</v>
      </c>
      <c r="X6980">
        <v>3.27</v>
      </c>
      <c r="Y6980">
        <v>317863</v>
      </c>
      <c r="Z6980">
        <v>57793</v>
      </c>
      <c r="AA6980">
        <v>9632200</v>
      </c>
    </row>
    <row r="6981" spans="1:27" hidden="1">
      <c r="A6981" t="s">
        <v>7176</v>
      </c>
      <c r="B6981" t="s">
        <v>56</v>
      </c>
      <c r="C6981" t="s">
        <v>56</v>
      </c>
      <c r="D6981">
        <v>786</v>
      </c>
      <c r="E6981" s="12">
        <v>39880</v>
      </c>
      <c r="F6981" s="72">
        <f t="shared" si="1182"/>
        <v>2009</v>
      </c>
      <c r="G6981" s="70">
        <f t="shared" si="1183"/>
        <v>10912.754452926209</v>
      </c>
      <c r="H6981" s="70" t="e" cm="1">
        <f t="array" ref="H6981">INDEX(magic_bricks_appreciation_pivot!$A$13:$K$20,MATCH(C6981,magic_bricks_appreciation_pivot!$A$13:$A$20,0),1+MATCH(F6981,INDEX(magic_bricks_appreciation_pivot!$B$13:$K$13,0),0))</f>
        <v>#N/A</v>
      </c>
      <c r="I6981" s="70"/>
      <c r="J6981">
        <v>112</v>
      </c>
      <c r="K6981">
        <v>1</v>
      </c>
      <c r="L6981">
        <v>1</v>
      </c>
      <c r="M6981">
        <v>2</v>
      </c>
      <c r="N6981" t="s">
        <v>168</v>
      </c>
      <c r="O6981" t="s">
        <v>155</v>
      </c>
      <c r="P6981" s="12">
        <v>27105</v>
      </c>
      <c r="Q6981" t="s">
        <v>169</v>
      </c>
      <c r="R6981" t="s">
        <v>170</v>
      </c>
      <c r="S6981" t="s">
        <v>162</v>
      </c>
      <c r="T6981" t="s">
        <v>163</v>
      </c>
      <c r="U6981">
        <v>3.9</v>
      </c>
      <c r="V6981">
        <v>2.8</v>
      </c>
      <c r="W6981">
        <v>3.3</v>
      </c>
      <c r="X6981">
        <v>3.38</v>
      </c>
      <c r="Y6981">
        <v>334520</v>
      </c>
      <c r="Z6981">
        <v>42887</v>
      </c>
      <c r="AA6981">
        <v>8577425</v>
      </c>
    </row>
    <row r="6982" spans="1:27">
      <c r="A6982" t="s">
        <v>7177</v>
      </c>
      <c r="B6982" t="s">
        <v>175</v>
      </c>
      <c r="C6982" t="s">
        <v>34</v>
      </c>
      <c r="D6982">
        <v>1177</v>
      </c>
      <c r="E6982" s="12">
        <v>40213</v>
      </c>
      <c r="F6982" s="72">
        <f t="shared" si="1182"/>
        <v>2010</v>
      </c>
      <c r="G6982" s="70">
        <f t="shared" si="1183"/>
        <v>10480.841121495327</v>
      </c>
      <c r="H6982" s="70" cm="1">
        <f t="array" ref="H6982">INDEX(magic_bricks_appreciation_pivot!$A$13:$K$20,MATCH(C6982,magic_bricks_appreciation_pivot!$A$13:$A$20,0),1+MATCH(F6982,INDEX(magic_bricks_appreciation_pivot!$B$13:$K$13,0),0))</f>
        <v>0.46848170778869208</v>
      </c>
      <c r="I6982" s="70">
        <f t="shared" ref="I6982:I6984" si="1184">G6982+G6982*H6982</f>
        <v>15390.923469155408</v>
      </c>
      <c r="J6982">
        <v>114</v>
      </c>
      <c r="K6982">
        <v>1</v>
      </c>
      <c r="L6982">
        <v>1</v>
      </c>
      <c r="M6982">
        <v>3</v>
      </c>
      <c r="N6982" t="s">
        <v>154</v>
      </c>
      <c r="O6982" t="s">
        <v>161</v>
      </c>
      <c r="P6982" s="12">
        <v>29628</v>
      </c>
      <c r="Q6982" t="s">
        <v>156</v>
      </c>
      <c r="R6982" t="s">
        <v>165</v>
      </c>
      <c r="S6982" t="s">
        <v>178</v>
      </c>
      <c r="T6982" t="s">
        <v>166</v>
      </c>
      <c r="U6982">
        <v>3.2</v>
      </c>
      <c r="V6982">
        <v>2.6</v>
      </c>
      <c r="W6982">
        <v>4.8</v>
      </c>
      <c r="X6982">
        <v>3.44</v>
      </c>
      <c r="Y6982">
        <v>320735</v>
      </c>
      <c r="Z6982">
        <v>148031</v>
      </c>
      <c r="AA6982">
        <v>12335950</v>
      </c>
    </row>
    <row r="6983" spans="1:27">
      <c r="A6983" t="s">
        <v>7178</v>
      </c>
      <c r="B6983" t="s">
        <v>175</v>
      </c>
      <c r="C6983" t="s">
        <v>34</v>
      </c>
      <c r="D6983">
        <v>1179</v>
      </c>
      <c r="E6983" s="12">
        <v>40406</v>
      </c>
      <c r="F6983" s="72">
        <f t="shared" si="1182"/>
        <v>2010</v>
      </c>
      <c r="G6983" s="70">
        <f t="shared" si="1183"/>
        <v>7839.6352841391008</v>
      </c>
      <c r="H6983" s="70" cm="1">
        <f t="array" ref="H6983">INDEX(magic_bricks_appreciation_pivot!$A$13:$K$20,MATCH(C6983,magic_bricks_appreciation_pivot!$A$13:$A$20,0),1+MATCH(F6983,INDEX(magic_bricks_appreciation_pivot!$B$13:$K$13,0),0))</f>
        <v>0.46848170778869208</v>
      </c>
      <c r="I6983" s="70">
        <f t="shared" si="1184"/>
        <v>11512.361010493074</v>
      </c>
      <c r="J6983">
        <v>54</v>
      </c>
      <c r="K6983">
        <v>1</v>
      </c>
      <c r="L6983">
        <v>1</v>
      </c>
      <c r="M6983">
        <v>3</v>
      </c>
      <c r="N6983" t="s">
        <v>184</v>
      </c>
      <c r="O6983" t="s">
        <v>161</v>
      </c>
      <c r="P6983" s="12">
        <v>26536</v>
      </c>
      <c r="Q6983" t="s">
        <v>180</v>
      </c>
      <c r="R6983" t="s">
        <v>177</v>
      </c>
      <c r="S6983" t="s">
        <v>162</v>
      </c>
      <c r="T6983" t="s">
        <v>163</v>
      </c>
      <c r="U6983">
        <v>3.1</v>
      </c>
      <c r="V6983">
        <v>2.7</v>
      </c>
      <c r="W6983">
        <v>4.2</v>
      </c>
      <c r="X6983">
        <v>3.27</v>
      </c>
      <c r="Y6983">
        <v>268045</v>
      </c>
      <c r="Z6983">
        <v>64701</v>
      </c>
      <c r="AA6983">
        <v>9242930</v>
      </c>
    </row>
    <row r="6984" spans="1:27">
      <c r="A6984" t="s">
        <v>7179</v>
      </c>
      <c r="B6984" t="s">
        <v>51</v>
      </c>
      <c r="C6984" t="s">
        <v>51</v>
      </c>
      <c r="D6984">
        <v>1809</v>
      </c>
      <c r="E6984" s="12">
        <v>40540</v>
      </c>
      <c r="F6984" s="72">
        <f t="shared" si="1182"/>
        <v>2010</v>
      </c>
      <c r="G6984" s="70">
        <f t="shared" si="1183"/>
        <v>8304.947484798231</v>
      </c>
      <c r="H6984" s="70" cm="1">
        <f t="array" ref="H6984">INDEX(magic_bricks_appreciation_pivot!$A$13:$K$20,MATCH(C6984,magic_bricks_appreciation_pivot!$A$13:$A$20,0),1+MATCH(F6984,INDEX(magic_bricks_appreciation_pivot!$B$13:$K$13,0),0))</f>
        <v>0.55311029796131728</v>
      </c>
      <c r="I6984" s="70">
        <f t="shared" si="1184"/>
        <v>12898.499462668073</v>
      </c>
      <c r="J6984">
        <v>32</v>
      </c>
      <c r="K6984">
        <v>3</v>
      </c>
      <c r="L6984">
        <v>2</v>
      </c>
      <c r="M6984">
        <v>5</v>
      </c>
      <c r="N6984" t="s">
        <v>154</v>
      </c>
      <c r="O6984" t="s">
        <v>155</v>
      </c>
      <c r="P6984" s="12">
        <v>22290</v>
      </c>
      <c r="Q6984" t="s">
        <v>156</v>
      </c>
      <c r="R6984" t="s">
        <v>177</v>
      </c>
      <c r="S6984" t="s">
        <v>178</v>
      </c>
      <c r="T6984" t="s">
        <v>166</v>
      </c>
      <c r="U6984">
        <v>3.5</v>
      </c>
      <c r="V6984">
        <v>5</v>
      </c>
      <c r="W6984">
        <v>2.2999999999999998</v>
      </c>
      <c r="X6984">
        <v>3.82</v>
      </c>
      <c r="Y6984">
        <v>540851</v>
      </c>
      <c r="Z6984">
        <v>165260</v>
      </c>
      <c r="AA6984">
        <v>15023650</v>
      </c>
    </row>
    <row r="6985" spans="1:27" hidden="1">
      <c r="A6985" t="s">
        <v>7180</v>
      </c>
      <c r="B6985" t="s">
        <v>56</v>
      </c>
      <c r="C6985" t="s">
        <v>56</v>
      </c>
      <c r="D6985">
        <v>830</v>
      </c>
      <c r="E6985" s="12">
        <v>40086</v>
      </c>
      <c r="F6985" s="72">
        <f t="shared" si="1182"/>
        <v>2009</v>
      </c>
      <c r="G6985" s="70">
        <f t="shared" si="1183"/>
        <v>11200.801204819278</v>
      </c>
      <c r="H6985" s="70" t="e" cm="1">
        <f t="array" ref="H6985">INDEX(magic_bricks_appreciation_pivot!$A$13:$K$20,MATCH(C6985,magic_bricks_appreciation_pivot!$A$13:$A$20,0),1+MATCH(F6985,INDEX(magic_bricks_appreciation_pivot!$B$13:$K$13,0),0))</f>
        <v>#N/A</v>
      </c>
      <c r="I6985" s="70"/>
      <c r="J6985">
        <v>82</v>
      </c>
      <c r="K6985">
        <v>1</v>
      </c>
      <c r="L6985">
        <v>1</v>
      </c>
      <c r="M6985">
        <v>3</v>
      </c>
      <c r="N6985" t="s">
        <v>176</v>
      </c>
      <c r="O6985" t="s">
        <v>155</v>
      </c>
      <c r="P6985" s="12">
        <v>36071</v>
      </c>
      <c r="Q6985" t="s">
        <v>169</v>
      </c>
      <c r="R6985" t="s">
        <v>157</v>
      </c>
      <c r="S6985" t="s">
        <v>162</v>
      </c>
      <c r="T6985" t="s">
        <v>163</v>
      </c>
      <c r="U6985">
        <v>2.4</v>
      </c>
      <c r="V6985">
        <v>2.1</v>
      </c>
      <c r="W6985">
        <v>5</v>
      </c>
      <c r="X6985">
        <v>3.64</v>
      </c>
      <c r="Y6985">
        <v>278900</v>
      </c>
      <c r="Z6985">
        <v>102263</v>
      </c>
      <c r="AA6985">
        <v>9296665</v>
      </c>
    </row>
    <row r="6986" spans="1:27">
      <c r="A6986" t="s">
        <v>7181</v>
      </c>
      <c r="B6986" t="s">
        <v>56</v>
      </c>
      <c r="C6986" t="s">
        <v>56</v>
      </c>
      <c r="D6986">
        <v>1098</v>
      </c>
      <c r="E6986" s="12">
        <v>40760</v>
      </c>
      <c r="F6986" s="72">
        <f t="shared" si="1182"/>
        <v>2011</v>
      </c>
      <c r="G6986" s="70">
        <f t="shared" si="1183"/>
        <v>11881.429872495446</v>
      </c>
      <c r="H6986" s="70" cm="1">
        <f t="array" ref="H6986">INDEX(magic_bricks_appreciation_pivot!$A$13:$K$20,MATCH(C6986,magic_bricks_appreciation_pivot!$A$13:$A$20,0),1+MATCH(F6986,INDEX(magic_bricks_appreciation_pivot!$B$13:$K$13,0),0))</f>
        <v>0.33228770983948047</v>
      </c>
      <c r="I6986" s="70">
        <f t="shared" ref="I6986:I6987" si="1185">G6986+G6986*H6986</f>
        <v>15829.482994445349</v>
      </c>
      <c r="J6986">
        <v>86</v>
      </c>
      <c r="K6986">
        <v>1</v>
      </c>
      <c r="L6986">
        <v>1</v>
      </c>
      <c r="M6986">
        <v>3</v>
      </c>
      <c r="N6986" t="s">
        <v>154</v>
      </c>
      <c r="O6986" t="s">
        <v>155</v>
      </c>
      <c r="P6986" s="12">
        <v>35650</v>
      </c>
      <c r="Q6986" t="s">
        <v>156</v>
      </c>
      <c r="R6986" t="s">
        <v>170</v>
      </c>
      <c r="S6986" t="s">
        <v>162</v>
      </c>
      <c r="T6986" t="s">
        <v>173</v>
      </c>
      <c r="U6986">
        <v>3.7</v>
      </c>
      <c r="V6986">
        <v>2.8</v>
      </c>
      <c r="W6986">
        <v>2.1</v>
      </c>
      <c r="X6986">
        <v>2.72</v>
      </c>
      <c r="Y6986">
        <v>508787</v>
      </c>
      <c r="Z6986">
        <v>130458</v>
      </c>
      <c r="AA6986">
        <v>13045810</v>
      </c>
    </row>
    <row r="6987" spans="1:27">
      <c r="A6987" t="s">
        <v>7182</v>
      </c>
      <c r="B6987" t="s">
        <v>175</v>
      </c>
      <c r="C6987" t="s">
        <v>34</v>
      </c>
      <c r="D6987">
        <v>829</v>
      </c>
      <c r="E6987" s="12">
        <v>40266</v>
      </c>
      <c r="F6987" s="72">
        <f t="shared" si="1182"/>
        <v>2010</v>
      </c>
      <c r="G6987" s="70">
        <f t="shared" si="1183"/>
        <v>13122.919179734619</v>
      </c>
      <c r="H6987" s="70" cm="1">
        <f t="array" ref="H6987">INDEX(magic_bricks_appreciation_pivot!$A$13:$K$20,MATCH(C6987,magic_bricks_appreciation_pivot!$A$13:$A$20,0),1+MATCH(F6987,INDEX(magic_bricks_appreciation_pivot!$B$13:$K$13,0),0))</f>
        <v>0.46848170778869208</v>
      </c>
      <c r="I6987" s="70">
        <f t="shared" si="1185"/>
        <v>19270.766768229674</v>
      </c>
      <c r="J6987">
        <v>25</v>
      </c>
      <c r="K6987">
        <v>1</v>
      </c>
      <c r="L6987">
        <v>1</v>
      </c>
      <c r="M6987">
        <v>3</v>
      </c>
      <c r="N6987" t="s">
        <v>193</v>
      </c>
      <c r="O6987" t="s">
        <v>155</v>
      </c>
      <c r="P6987" s="12">
        <v>33696</v>
      </c>
      <c r="Q6987" t="s">
        <v>156</v>
      </c>
      <c r="R6987" t="s">
        <v>177</v>
      </c>
      <c r="S6987" t="s">
        <v>158</v>
      </c>
      <c r="T6987" t="s">
        <v>163</v>
      </c>
      <c r="U6987">
        <v>3</v>
      </c>
      <c r="V6987">
        <v>2</v>
      </c>
      <c r="W6987">
        <v>2.9</v>
      </c>
      <c r="X6987">
        <v>2.57</v>
      </c>
      <c r="Y6987">
        <v>326367</v>
      </c>
      <c r="Z6987">
        <v>152305</v>
      </c>
      <c r="AA6987">
        <v>10878900</v>
      </c>
    </row>
    <row r="6988" spans="1:27" hidden="1">
      <c r="A6988" t="s">
        <v>7183</v>
      </c>
      <c r="B6988" t="s">
        <v>175</v>
      </c>
      <c r="C6988" t="s">
        <v>34</v>
      </c>
      <c r="D6988">
        <v>1185</v>
      </c>
      <c r="E6988" s="12">
        <v>39178</v>
      </c>
      <c r="F6988" s="72">
        <f t="shared" si="1182"/>
        <v>2007</v>
      </c>
      <c r="G6988" s="70">
        <f t="shared" si="1183"/>
        <v>7456.1181434599157</v>
      </c>
      <c r="H6988" s="70" t="e" cm="1">
        <f t="array" ref="H6988">INDEX(magic_bricks_appreciation_pivot!$A$13:$K$20,MATCH(C6988,magic_bricks_appreciation_pivot!$A$13:$A$20,0),1+MATCH(F6988,INDEX(magic_bricks_appreciation_pivot!$B$13:$K$13,0),0))</f>
        <v>#N/A</v>
      </c>
      <c r="I6988" s="70"/>
      <c r="J6988">
        <v>31</v>
      </c>
      <c r="K6988">
        <v>1</v>
      </c>
      <c r="L6988">
        <v>1</v>
      </c>
      <c r="M6988">
        <v>3</v>
      </c>
      <c r="N6988" t="s">
        <v>176</v>
      </c>
      <c r="O6988" t="s">
        <v>155</v>
      </c>
      <c r="P6988" s="12">
        <v>29688</v>
      </c>
      <c r="Q6988" t="s">
        <v>194</v>
      </c>
      <c r="R6988" t="s">
        <v>170</v>
      </c>
      <c r="S6988" t="s">
        <v>158</v>
      </c>
      <c r="T6988" t="s">
        <v>163</v>
      </c>
      <c r="U6988">
        <v>2.4</v>
      </c>
      <c r="V6988">
        <v>3.4</v>
      </c>
      <c r="W6988">
        <v>3.3</v>
      </c>
      <c r="X6988">
        <v>3.07</v>
      </c>
      <c r="Y6988">
        <v>265065</v>
      </c>
      <c r="Z6988">
        <v>132533</v>
      </c>
      <c r="AA6988">
        <v>8835500</v>
      </c>
    </row>
    <row r="6989" spans="1:27">
      <c r="A6989" t="s">
        <v>7184</v>
      </c>
      <c r="B6989" t="s">
        <v>56</v>
      </c>
      <c r="C6989" t="s">
        <v>56</v>
      </c>
      <c r="D6989">
        <v>1281</v>
      </c>
      <c r="E6989" s="12">
        <v>40179</v>
      </c>
      <c r="F6989" s="72">
        <f t="shared" si="1182"/>
        <v>2010</v>
      </c>
      <c r="G6989" s="70">
        <f t="shared" si="1183"/>
        <v>5047.9117876658856</v>
      </c>
      <c r="H6989" s="70" cm="1">
        <f t="array" ref="H6989">INDEX(magic_bricks_appreciation_pivot!$A$13:$K$20,MATCH(C6989,magic_bricks_appreciation_pivot!$A$13:$A$20,0),1+MATCH(F6989,INDEX(magic_bricks_appreciation_pivot!$B$13:$K$13,0),0))</f>
        <v>0.62795711804515786</v>
      </c>
      <c r="I6989" s="70">
        <f>G6989+G6989*H6989</f>
        <v>8217.7839259947359</v>
      </c>
      <c r="J6989">
        <v>56</v>
      </c>
      <c r="K6989">
        <v>2</v>
      </c>
      <c r="L6989">
        <v>2</v>
      </c>
      <c r="M6989">
        <v>4</v>
      </c>
      <c r="N6989" t="s">
        <v>176</v>
      </c>
      <c r="O6989" t="s">
        <v>161</v>
      </c>
      <c r="P6989" s="12">
        <v>31054</v>
      </c>
      <c r="Q6989" t="s">
        <v>194</v>
      </c>
      <c r="R6989" t="s">
        <v>157</v>
      </c>
      <c r="S6989" t="s">
        <v>178</v>
      </c>
      <c r="T6989" t="s">
        <v>159</v>
      </c>
      <c r="U6989">
        <v>4.9000000000000004</v>
      </c>
      <c r="V6989">
        <v>3.9</v>
      </c>
      <c r="W6989">
        <v>3.4</v>
      </c>
      <c r="X6989">
        <v>3.95</v>
      </c>
      <c r="Y6989">
        <v>239256</v>
      </c>
      <c r="Z6989">
        <v>12933</v>
      </c>
      <c r="AA6989">
        <v>6466375</v>
      </c>
    </row>
    <row r="6990" spans="1:27" hidden="1">
      <c r="A6990" t="s">
        <v>7185</v>
      </c>
      <c r="B6990" t="s">
        <v>175</v>
      </c>
      <c r="C6990" t="s">
        <v>34</v>
      </c>
      <c r="D6990">
        <v>1001</v>
      </c>
      <c r="E6990" s="12">
        <v>39812</v>
      </c>
      <c r="F6990" s="72">
        <f t="shared" si="1182"/>
        <v>2008</v>
      </c>
      <c r="G6990" s="70">
        <f t="shared" si="1183"/>
        <v>13075.774225774227</v>
      </c>
      <c r="H6990" s="70" t="e" cm="1">
        <f t="array" ref="H6990">INDEX(magic_bricks_appreciation_pivot!$A$13:$K$20,MATCH(C6990,magic_bricks_appreciation_pivot!$A$13:$A$20,0),1+MATCH(F6990,INDEX(magic_bricks_appreciation_pivot!$B$13:$K$13,0),0))</f>
        <v>#N/A</v>
      </c>
      <c r="I6990" s="70"/>
      <c r="J6990">
        <v>183</v>
      </c>
      <c r="K6990">
        <v>1</v>
      </c>
      <c r="L6990">
        <v>1</v>
      </c>
      <c r="M6990">
        <v>3</v>
      </c>
      <c r="N6990" t="s">
        <v>154</v>
      </c>
      <c r="O6990" t="s">
        <v>155</v>
      </c>
      <c r="P6990" s="12">
        <v>37257</v>
      </c>
      <c r="Q6990" t="s">
        <v>156</v>
      </c>
      <c r="R6990" t="s">
        <v>170</v>
      </c>
      <c r="S6990" t="s">
        <v>162</v>
      </c>
      <c r="T6990" t="s">
        <v>163</v>
      </c>
      <c r="U6990">
        <v>5</v>
      </c>
      <c r="V6990">
        <v>3.5</v>
      </c>
      <c r="W6990">
        <v>2.7</v>
      </c>
      <c r="X6990">
        <v>3.71</v>
      </c>
      <c r="Y6990">
        <v>418843</v>
      </c>
      <c r="Z6990">
        <v>222510</v>
      </c>
      <c r="AA6990">
        <v>13088850</v>
      </c>
    </row>
    <row r="6991" spans="1:27" hidden="1">
      <c r="A6991" t="s">
        <v>7186</v>
      </c>
      <c r="B6991" t="s">
        <v>175</v>
      </c>
      <c r="C6991" t="s">
        <v>34</v>
      </c>
      <c r="D6991">
        <v>1041</v>
      </c>
      <c r="E6991" s="12">
        <v>39718</v>
      </c>
      <c r="F6991" s="72">
        <f t="shared" si="1182"/>
        <v>2008</v>
      </c>
      <c r="G6991" s="70">
        <f t="shared" si="1183"/>
        <v>13197.262247838617</v>
      </c>
      <c r="H6991" s="70" t="e" cm="1">
        <f t="array" ref="H6991">INDEX(magic_bricks_appreciation_pivot!$A$13:$K$20,MATCH(C6991,magic_bricks_appreciation_pivot!$A$13:$A$20,0),1+MATCH(F6991,INDEX(magic_bricks_appreciation_pivot!$B$13:$K$13,0),0))</f>
        <v>#N/A</v>
      </c>
      <c r="I6991" s="70"/>
      <c r="J6991">
        <v>132</v>
      </c>
      <c r="K6991">
        <v>1</v>
      </c>
      <c r="L6991">
        <v>1</v>
      </c>
      <c r="M6991">
        <v>3</v>
      </c>
      <c r="N6991" t="s">
        <v>193</v>
      </c>
      <c r="O6991" t="s">
        <v>155</v>
      </c>
      <c r="P6991" s="12">
        <v>27673</v>
      </c>
      <c r="Q6991" t="s">
        <v>156</v>
      </c>
      <c r="R6991" t="s">
        <v>157</v>
      </c>
      <c r="S6991" t="s">
        <v>162</v>
      </c>
      <c r="T6991" t="s">
        <v>166</v>
      </c>
      <c r="U6991">
        <v>4.8</v>
      </c>
      <c r="V6991">
        <v>5</v>
      </c>
      <c r="W6991">
        <v>2.8</v>
      </c>
      <c r="X6991">
        <v>4.28</v>
      </c>
      <c r="Y6991">
        <v>453366</v>
      </c>
      <c r="Z6991">
        <v>192337</v>
      </c>
      <c r="AA6991">
        <v>13738350</v>
      </c>
    </row>
    <row r="6992" spans="1:27" hidden="1">
      <c r="A6992" t="s">
        <v>7187</v>
      </c>
      <c r="B6992" t="s">
        <v>51</v>
      </c>
      <c r="C6992" t="s">
        <v>51</v>
      </c>
      <c r="D6992">
        <v>1960</v>
      </c>
      <c r="E6992" s="12">
        <v>39121</v>
      </c>
      <c r="F6992" s="72">
        <f t="shared" si="1182"/>
        <v>2007</v>
      </c>
      <c r="G6992" s="70">
        <f t="shared" si="1183"/>
        <v>7473.2908163265311</v>
      </c>
      <c r="H6992" s="70" t="e" cm="1">
        <f t="array" ref="H6992">INDEX(magic_bricks_appreciation_pivot!$A$13:$K$20,MATCH(C6992,magic_bricks_appreciation_pivot!$A$13:$A$20,0),1+MATCH(F6992,INDEX(magic_bricks_appreciation_pivot!$B$13:$K$13,0),0))</f>
        <v>#N/A</v>
      </c>
      <c r="I6992" s="70"/>
      <c r="J6992">
        <v>21</v>
      </c>
      <c r="K6992">
        <v>3</v>
      </c>
      <c r="L6992">
        <v>2</v>
      </c>
      <c r="M6992">
        <v>5</v>
      </c>
      <c r="N6992" t="s">
        <v>193</v>
      </c>
      <c r="O6992" t="s">
        <v>155</v>
      </c>
      <c r="P6992" s="12">
        <v>19046</v>
      </c>
      <c r="Q6992" t="s">
        <v>156</v>
      </c>
      <c r="R6992" t="s">
        <v>177</v>
      </c>
      <c r="S6992" t="s">
        <v>162</v>
      </c>
      <c r="T6992" t="s">
        <v>159</v>
      </c>
      <c r="U6992">
        <v>2.5</v>
      </c>
      <c r="V6992">
        <v>2.8</v>
      </c>
      <c r="W6992">
        <v>4.4000000000000004</v>
      </c>
      <c r="X6992">
        <v>3.21</v>
      </c>
      <c r="Y6992">
        <v>468725</v>
      </c>
      <c r="Z6992">
        <v>146477</v>
      </c>
      <c r="AA6992">
        <v>14647650</v>
      </c>
    </row>
    <row r="6993" spans="1:27">
      <c r="A6993" t="s">
        <v>7188</v>
      </c>
      <c r="B6993" t="s">
        <v>23</v>
      </c>
      <c r="C6993" t="s">
        <v>23</v>
      </c>
      <c r="D6993">
        <v>1419</v>
      </c>
      <c r="E6993" s="12">
        <v>40490</v>
      </c>
      <c r="F6993" s="72">
        <f t="shared" si="1182"/>
        <v>2010</v>
      </c>
      <c r="G6993" s="70">
        <f t="shared" si="1183"/>
        <v>6151.7794221282593</v>
      </c>
      <c r="H6993" s="70" cm="1">
        <f t="array" ref="H6993">INDEX(magic_bricks_appreciation_pivot!$A$13:$K$20,MATCH(C6993,magic_bricks_appreciation_pivot!$A$13:$A$20,0),1+MATCH(F6993,INDEX(magic_bricks_appreciation_pivot!$B$13:$K$13,0),0))</f>
        <v>0.49881786187527283</v>
      </c>
      <c r="I6993" s="70">
        <f t="shared" ref="I6993:I6997" si="1186">G6993+G6993*H6993</f>
        <v>9220.3968802025793</v>
      </c>
      <c r="J6993">
        <v>115</v>
      </c>
      <c r="K6993">
        <v>2</v>
      </c>
      <c r="L6993">
        <v>2</v>
      </c>
      <c r="M6993">
        <v>4</v>
      </c>
      <c r="N6993" t="s">
        <v>184</v>
      </c>
      <c r="O6993" t="s">
        <v>161</v>
      </c>
      <c r="P6993" s="12">
        <v>34285</v>
      </c>
      <c r="Q6993" t="s">
        <v>169</v>
      </c>
      <c r="R6993" t="s">
        <v>177</v>
      </c>
      <c r="S6993" t="s">
        <v>158</v>
      </c>
      <c r="T6993" t="s">
        <v>166</v>
      </c>
      <c r="U6993">
        <v>4.5999999999999996</v>
      </c>
      <c r="V6993">
        <v>3.4</v>
      </c>
      <c r="W6993">
        <v>4.5999999999999996</v>
      </c>
      <c r="X6993">
        <v>4.24</v>
      </c>
      <c r="Y6993">
        <v>349175</v>
      </c>
      <c r="Z6993">
        <v>113482</v>
      </c>
      <c r="AA6993">
        <v>8729375</v>
      </c>
    </row>
    <row r="6994" spans="1:27">
      <c r="A6994" t="s">
        <v>7189</v>
      </c>
      <c r="B6994" t="s">
        <v>23</v>
      </c>
      <c r="C6994" t="s">
        <v>23</v>
      </c>
      <c r="D6994">
        <v>1395</v>
      </c>
      <c r="E6994" s="12">
        <v>40362</v>
      </c>
      <c r="F6994" s="72">
        <f t="shared" si="1182"/>
        <v>2010</v>
      </c>
      <c r="G6994" s="70">
        <f t="shared" si="1183"/>
        <v>5541.3978494623652</v>
      </c>
      <c r="H6994" s="70" cm="1">
        <f t="array" ref="H6994">INDEX(magic_bricks_appreciation_pivot!$A$13:$K$20,MATCH(C6994,magic_bricks_appreciation_pivot!$A$13:$A$20,0),1+MATCH(F6994,INDEX(magic_bricks_appreciation_pivot!$B$13:$K$13,0),0))</f>
        <v>0.49881786187527283</v>
      </c>
      <c r="I6994" s="70">
        <f t="shared" si="1186"/>
        <v>8305.5460765314165</v>
      </c>
      <c r="J6994">
        <v>77</v>
      </c>
      <c r="K6994">
        <v>2</v>
      </c>
      <c r="L6994">
        <v>2</v>
      </c>
      <c r="M6994">
        <v>4</v>
      </c>
      <c r="N6994" t="s">
        <v>176</v>
      </c>
      <c r="O6994" t="s">
        <v>161</v>
      </c>
      <c r="P6994" s="12">
        <v>38537</v>
      </c>
      <c r="Q6994" t="s">
        <v>194</v>
      </c>
      <c r="R6994" t="s">
        <v>170</v>
      </c>
      <c r="S6994" t="s">
        <v>162</v>
      </c>
      <c r="T6994" t="s">
        <v>163</v>
      </c>
      <c r="U6994">
        <v>2.5</v>
      </c>
      <c r="V6994">
        <v>3.1</v>
      </c>
      <c r="W6994">
        <v>2.4</v>
      </c>
      <c r="X6994">
        <v>2.64</v>
      </c>
      <c r="Y6994">
        <v>293750</v>
      </c>
      <c r="Z6994">
        <v>193256</v>
      </c>
      <c r="AA6994">
        <v>7730250</v>
      </c>
    </row>
    <row r="6995" spans="1:27">
      <c r="A6995" t="s">
        <v>7190</v>
      </c>
      <c r="B6995" t="s">
        <v>175</v>
      </c>
      <c r="C6995" t="s">
        <v>34</v>
      </c>
      <c r="D6995">
        <v>990</v>
      </c>
      <c r="E6995" s="12">
        <v>40308</v>
      </c>
      <c r="F6995" s="72">
        <f t="shared" si="1182"/>
        <v>2010</v>
      </c>
      <c r="G6995" s="70">
        <f t="shared" si="1183"/>
        <v>7058.0808080808083</v>
      </c>
      <c r="H6995" s="70" cm="1">
        <f t="array" ref="H6995">INDEX(magic_bricks_appreciation_pivot!$A$13:$K$20,MATCH(C6995,magic_bricks_appreciation_pivot!$A$13:$A$20,0),1+MATCH(F6995,INDEX(magic_bricks_appreciation_pivot!$B$13:$K$13,0),0))</f>
        <v>0.46848170778869208</v>
      </c>
      <c r="I6995" s="70">
        <f t="shared" si="1186"/>
        <v>10364.662558761098</v>
      </c>
      <c r="J6995">
        <v>4</v>
      </c>
      <c r="K6995">
        <v>1</v>
      </c>
      <c r="L6995">
        <v>1</v>
      </c>
      <c r="M6995">
        <v>3</v>
      </c>
      <c r="N6995" t="s">
        <v>193</v>
      </c>
      <c r="O6995" t="s">
        <v>161</v>
      </c>
      <c r="P6995" s="12">
        <v>32278</v>
      </c>
      <c r="Q6995" t="s">
        <v>194</v>
      </c>
      <c r="R6995" t="s">
        <v>157</v>
      </c>
      <c r="S6995" t="s">
        <v>178</v>
      </c>
      <c r="T6995" t="s">
        <v>163</v>
      </c>
      <c r="U6995">
        <v>4.3</v>
      </c>
      <c r="V6995">
        <v>2.9</v>
      </c>
      <c r="W6995">
        <v>3.2</v>
      </c>
      <c r="X6995">
        <v>3.41</v>
      </c>
      <c r="Y6995">
        <v>181675</v>
      </c>
      <c r="Z6995">
        <v>83850</v>
      </c>
      <c r="AA6995">
        <v>6987500</v>
      </c>
    </row>
    <row r="6996" spans="1:27">
      <c r="A6996" t="s">
        <v>7191</v>
      </c>
      <c r="B6996" t="s">
        <v>75</v>
      </c>
      <c r="C6996" t="s">
        <v>75</v>
      </c>
      <c r="D6996">
        <v>1988</v>
      </c>
      <c r="E6996" s="12">
        <v>41677</v>
      </c>
      <c r="F6996" s="72">
        <f t="shared" si="1182"/>
        <v>2014</v>
      </c>
      <c r="G6996" s="70">
        <f t="shared" si="1183"/>
        <v>8235.8651911468805</v>
      </c>
      <c r="H6996" s="70" cm="1">
        <f t="array" ref="H6996">INDEX(magic_bricks_appreciation_pivot!$A$13:$K$20,MATCH(C6996,magic_bricks_appreciation_pivot!$A$13:$A$20,0),1+MATCH(F6996,INDEX(magic_bricks_appreciation_pivot!$B$13:$K$13,0),0))</f>
        <v>0.20839433870180576</v>
      </c>
      <c r="I6996" s="70">
        <f t="shared" si="1186"/>
        <v>9952.1728712931563</v>
      </c>
      <c r="J6996">
        <v>197</v>
      </c>
      <c r="K6996">
        <v>2</v>
      </c>
      <c r="L6996">
        <v>1</v>
      </c>
      <c r="M6996">
        <v>5</v>
      </c>
      <c r="N6996" t="s">
        <v>184</v>
      </c>
      <c r="O6996" t="s">
        <v>155</v>
      </c>
      <c r="P6996" s="12">
        <v>31457</v>
      </c>
      <c r="Q6996" t="s">
        <v>169</v>
      </c>
      <c r="R6996" t="s">
        <v>177</v>
      </c>
      <c r="S6996" t="s">
        <v>158</v>
      </c>
      <c r="T6996" t="s">
        <v>182</v>
      </c>
      <c r="U6996">
        <v>5</v>
      </c>
      <c r="V6996">
        <v>4.3</v>
      </c>
      <c r="W6996">
        <v>3.9</v>
      </c>
      <c r="X6996">
        <v>4.33</v>
      </c>
      <c r="Y6996">
        <v>605797</v>
      </c>
      <c r="Z6996">
        <v>294712</v>
      </c>
      <c r="AA6996">
        <v>16372900</v>
      </c>
    </row>
    <row r="6997" spans="1:27">
      <c r="A6997" t="s">
        <v>7192</v>
      </c>
      <c r="B6997" t="s">
        <v>175</v>
      </c>
      <c r="C6997" t="s">
        <v>34</v>
      </c>
      <c r="D6997">
        <v>977</v>
      </c>
      <c r="E6997" s="12">
        <v>41651</v>
      </c>
      <c r="F6997" s="72">
        <f t="shared" si="1182"/>
        <v>2014</v>
      </c>
      <c r="G6997" s="70">
        <f t="shared" si="1183"/>
        <v>8466.8372569089042</v>
      </c>
      <c r="H6997" s="70" cm="1">
        <f t="array" ref="H6997">INDEX(magic_bricks_appreciation_pivot!$A$13:$K$20,MATCH(C6997,magic_bricks_appreciation_pivot!$A$13:$A$20,0),1+MATCH(F6997,INDEX(magic_bricks_appreciation_pivot!$B$13:$K$13,0),0))</f>
        <v>5.1040744021257752E-2</v>
      </c>
      <c r="I6997" s="70">
        <f t="shared" si="1186"/>
        <v>8898.99093000844</v>
      </c>
      <c r="J6997">
        <v>12</v>
      </c>
      <c r="K6997">
        <v>1</v>
      </c>
      <c r="L6997">
        <v>1</v>
      </c>
      <c r="M6997">
        <v>3</v>
      </c>
      <c r="N6997" t="s">
        <v>193</v>
      </c>
      <c r="O6997" t="s">
        <v>161</v>
      </c>
      <c r="P6997" s="12">
        <v>38001</v>
      </c>
      <c r="Q6997" t="s">
        <v>194</v>
      </c>
      <c r="R6997" t="s">
        <v>170</v>
      </c>
      <c r="S6997" t="s">
        <v>158</v>
      </c>
      <c r="T6997" t="s">
        <v>166</v>
      </c>
      <c r="U6997">
        <v>3.7</v>
      </c>
      <c r="V6997">
        <v>4.4000000000000004</v>
      </c>
      <c r="W6997">
        <v>2.4</v>
      </c>
      <c r="X6997">
        <v>3.59</v>
      </c>
      <c r="Y6997">
        <v>231619</v>
      </c>
      <c r="Z6997">
        <v>66177</v>
      </c>
      <c r="AA6997">
        <v>8272100</v>
      </c>
    </row>
    <row r="6998" spans="1:27" hidden="1">
      <c r="A6998" t="s">
        <v>7193</v>
      </c>
      <c r="B6998" t="s">
        <v>201</v>
      </c>
      <c r="C6998" t="s">
        <v>201</v>
      </c>
      <c r="D6998">
        <v>1606</v>
      </c>
      <c r="E6998" s="12">
        <v>39983</v>
      </c>
      <c r="F6998" s="72">
        <f t="shared" si="1182"/>
        <v>2009</v>
      </c>
      <c r="G6998" s="70">
        <f t="shared" si="1183"/>
        <v>5766.5006226650066</v>
      </c>
      <c r="H6998" s="70" t="e" cm="1">
        <f t="array" ref="H6998">INDEX(magic_bricks_appreciation_pivot!$A$13:$K$20,MATCH(C6998,magic_bricks_appreciation_pivot!$A$13:$A$20,0),1+MATCH(F6998,INDEX(magic_bricks_appreciation_pivot!$B$13:$K$13,0),0))</f>
        <v>#N/A</v>
      </c>
      <c r="I6998" s="70"/>
      <c r="J6998">
        <v>178</v>
      </c>
      <c r="K6998">
        <v>2</v>
      </c>
      <c r="L6998">
        <v>1</v>
      </c>
      <c r="M6998">
        <v>4</v>
      </c>
      <c r="N6998" t="s">
        <v>184</v>
      </c>
      <c r="O6998" t="s">
        <v>161</v>
      </c>
      <c r="P6998" s="12">
        <v>36333</v>
      </c>
      <c r="Q6998" t="s">
        <v>194</v>
      </c>
      <c r="R6998" t="s">
        <v>177</v>
      </c>
      <c r="S6998" t="s">
        <v>162</v>
      </c>
      <c r="T6998" t="s">
        <v>163</v>
      </c>
      <c r="U6998">
        <v>2.1</v>
      </c>
      <c r="V6998">
        <v>2.1</v>
      </c>
      <c r="W6998">
        <v>3.5</v>
      </c>
      <c r="X6998">
        <v>2.66</v>
      </c>
      <c r="Y6998">
        <v>277830</v>
      </c>
      <c r="Z6998">
        <v>175959</v>
      </c>
      <c r="AA6998">
        <v>9261000</v>
      </c>
    </row>
    <row r="6999" spans="1:27">
      <c r="A6999" t="s">
        <v>7194</v>
      </c>
      <c r="B6999" t="s">
        <v>201</v>
      </c>
      <c r="C6999" t="s">
        <v>201</v>
      </c>
      <c r="D6999">
        <v>2472</v>
      </c>
      <c r="E6999" s="12">
        <v>40823</v>
      </c>
      <c r="F6999" s="72">
        <f t="shared" si="1182"/>
        <v>2011</v>
      </c>
      <c r="G6999" s="70">
        <f t="shared" si="1183"/>
        <v>4967.6051779935278</v>
      </c>
      <c r="H6999" s="70" cm="1">
        <f t="array" ref="H6999">INDEX(magic_bricks_appreciation_pivot!$A$13:$K$20,MATCH(C6999,magic_bricks_appreciation_pivot!$A$13:$A$20,0),1+MATCH(F6999,INDEX(magic_bricks_appreciation_pivot!$B$13:$K$13,0),0))</f>
        <v>0.57884713052310821</v>
      </c>
      <c r="I6999" s="70">
        <f t="shared" ref="I6999:I7000" si="1187">G6999+G6999*H6999</f>
        <v>7843.089180846815</v>
      </c>
      <c r="J6999">
        <v>23</v>
      </c>
      <c r="K6999">
        <v>4</v>
      </c>
      <c r="L6999">
        <v>2</v>
      </c>
      <c r="M6999">
        <v>6</v>
      </c>
      <c r="N6999" t="s">
        <v>193</v>
      </c>
      <c r="O6999" t="s">
        <v>155</v>
      </c>
      <c r="P6999" s="12">
        <v>34983</v>
      </c>
      <c r="Q6999" t="s">
        <v>194</v>
      </c>
      <c r="R6999" t="s">
        <v>157</v>
      </c>
      <c r="S6999" t="s">
        <v>158</v>
      </c>
      <c r="T6999" t="s">
        <v>163</v>
      </c>
      <c r="U6999">
        <v>2.8</v>
      </c>
      <c r="V6999">
        <v>2.6</v>
      </c>
      <c r="W6999">
        <v>4.5</v>
      </c>
      <c r="X6999">
        <v>3.42</v>
      </c>
      <c r="Y6999">
        <v>478917</v>
      </c>
      <c r="Z6999">
        <v>122799</v>
      </c>
      <c r="AA6999">
        <v>12279920</v>
      </c>
    </row>
    <row r="7000" spans="1:27">
      <c r="A7000" t="s">
        <v>7195</v>
      </c>
      <c r="B7000" t="s">
        <v>56</v>
      </c>
      <c r="C7000" t="s">
        <v>56</v>
      </c>
      <c r="D7000">
        <v>1015</v>
      </c>
      <c r="E7000" s="12">
        <v>40445</v>
      </c>
      <c r="F7000" s="72">
        <f t="shared" si="1182"/>
        <v>2010</v>
      </c>
      <c r="G7000" s="70">
        <f t="shared" si="1183"/>
        <v>7802.8374384236449</v>
      </c>
      <c r="H7000" s="70" cm="1">
        <f t="array" ref="H7000">INDEX(magic_bricks_appreciation_pivot!$A$13:$K$20,MATCH(C7000,magic_bricks_appreciation_pivot!$A$13:$A$20,0),1+MATCH(F7000,INDEX(magic_bricks_appreciation_pivot!$B$13:$K$13,0),0))</f>
        <v>0.62795711804515786</v>
      </c>
      <c r="I7000" s="70">
        <f t="shared" si="1187"/>
        <v>12702.68474883102</v>
      </c>
      <c r="J7000">
        <v>14</v>
      </c>
      <c r="K7000">
        <v>1</v>
      </c>
      <c r="L7000">
        <v>1</v>
      </c>
      <c r="M7000">
        <v>3</v>
      </c>
      <c r="N7000" t="s">
        <v>176</v>
      </c>
      <c r="O7000" t="s">
        <v>161</v>
      </c>
      <c r="P7000" s="12">
        <v>36065</v>
      </c>
      <c r="Q7000" t="s">
        <v>194</v>
      </c>
      <c r="R7000" t="s">
        <v>157</v>
      </c>
      <c r="S7000" t="s">
        <v>178</v>
      </c>
      <c r="T7000" t="s">
        <v>166</v>
      </c>
      <c r="U7000">
        <v>3.7</v>
      </c>
      <c r="V7000">
        <v>2.7</v>
      </c>
      <c r="W7000">
        <v>2.6</v>
      </c>
      <c r="X7000">
        <v>2.95</v>
      </c>
      <c r="Y7000">
        <v>269276</v>
      </c>
      <c r="Z7000">
        <v>39599</v>
      </c>
      <c r="AA7000">
        <v>7919880</v>
      </c>
    </row>
    <row r="7001" spans="1:27" hidden="1">
      <c r="A7001" t="s">
        <v>7196</v>
      </c>
      <c r="B7001" t="s">
        <v>75</v>
      </c>
      <c r="D7001">
        <v>1553</v>
      </c>
      <c r="E7001" s="12">
        <v>39389</v>
      </c>
      <c r="F7001" s="72">
        <f t="shared" si="1182"/>
        <v>2007</v>
      </c>
      <c r="G7001" s="70">
        <f t="shared" si="1183"/>
        <v>7462.4726336123631</v>
      </c>
      <c r="H7001" s="70" t="e" cm="1">
        <f t="array" ref="H7001">INDEX(magic_bricks_appreciation_pivot!$A$13:$K$20,MATCH(C7001,magic_bricks_appreciation_pivot!$A$13:$A$20,0),1+MATCH(F7001,INDEX(magic_bricks_appreciation_pivot!$B$13:$K$13,0),0))</f>
        <v>#N/A</v>
      </c>
      <c r="I7001" s="70"/>
      <c r="J7001">
        <v>117</v>
      </c>
      <c r="K7001">
        <v>1</v>
      </c>
      <c r="L7001">
        <v>1</v>
      </c>
      <c r="M7001">
        <v>4</v>
      </c>
      <c r="N7001" t="s">
        <v>184</v>
      </c>
      <c r="O7001" t="s">
        <v>161</v>
      </c>
      <c r="P7001" s="12">
        <v>25154</v>
      </c>
      <c r="Q7001" t="s">
        <v>169</v>
      </c>
      <c r="R7001" t="s">
        <v>177</v>
      </c>
      <c r="S7001" t="s">
        <v>158</v>
      </c>
      <c r="T7001" t="s">
        <v>163</v>
      </c>
      <c r="U7001">
        <v>3.8</v>
      </c>
      <c r="V7001">
        <v>4.3</v>
      </c>
      <c r="W7001">
        <v>2.4</v>
      </c>
      <c r="X7001">
        <v>3.2949999999999999</v>
      </c>
      <c r="Y7001">
        <v>394033</v>
      </c>
      <c r="Z7001">
        <v>173838</v>
      </c>
      <c r="AA7001">
        <v>11589220</v>
      </c>
    </row>
    <row r="7002" spans="1:27" hidden="1">
      <c r="A7002" t="s">
        <v>7197</v>
      </c>
      <c r="B7002" t="s">
        <v>75</v>
      </c>
      <c r="D7002">
        <v>1901</v>
      </c>
      <c r="E7002" s="12">
        <v>39447</v>
      </c>
      <c r="F7002" s="72">
        <f t="shared" si="1182"/>
        <v>2007</v>
      </c>
      <c r="G7002" s="70">
        <f t="shared" si="1183"/>
        <v>11903.945291951604</v>
      </c>
      <c r="H7002" s="70" t="e" cm="1">
        <f t="array" ref="H7002">INDEX(magic_bricks_appreciation_pivot!$A$13:$K$20,MATCH(C7002,magic_bricks_appreciation_pivot!$A$13:$A$20,0),1+MATCH(F7002,INDEX(magic_bricks_appreciation_pivot!$B$13:$K$13,0),0))</f>
        <v>#N/A</v>
      </c>
      <c r="I7002" s="70"/>
      <c r="J7002">
        <v>83</v>
      </c>
      <c r="K7002">
        <v>2</v>
      </c>
      <c r="L7002">
        <v>1</v>
      </c>
      <c r="M7002">
        <v>5</v>
      </c>
      <c r="N7002" t="s">
        <v>193</v>
      </c>
      <c r="O7002" t="s">
        <v>155</v>
      </c>
      <c r="P7002" s="12">
        <v>37622</v>
      </c>
      <c r="Q7002" t="s">
        <v>156</v>
      </c>
      <c r="R7002" t="s">
        <v>165</v>
      </c>
      <c r="S7002" t="s">
        <v>158</v>
      </c>
      <c r="T7002" t="s">
        <v>182</v>
      </c>
      <c r="U7002">
        <v>4.9000000000000004</v>
      </c>
      <c r="V7002">
        <v>2.2000000000000002</v>
      </c>
      <c r="W7002">
        <v>2.6</v>
      </c>
      <c r="X7002">
        <v>3.19</v>
      </c>
      <c r="Y7002">
        <v>610994</v>
      </c>
      <c r="Z7002">
        <v>226294</v>
      </c>
      <c r="AA7002">
        <v>22629400</v>
      </c>
    </row>
    <row r="7003" spans="1:27" hidden="1">
      <c r="A7003" t="s">
        <v>7198</v>
      </c>
      <c r="B7003" t="s">
        <v>201</v>
      </c>
      <c r="C7003" t="s">
        <v>201</v>
      </c>
      <c r="D7003">
        <v>1917</v>
      </c>
      <c r="E7003" s="12">
        <v>39963</v>
      </c>
      <c r="F7003" s="72">
        <f t="shared" si="1182"/>
        <v>2009</v>
      </c>
      <c r="G7003" s="70">
        <f t="shared" si="1183"/>
        <v>4672.9994783515913</v>
      </c>
      <c r="H7003" s="70" t="e" cm="1">
        <f t="array" ref="H7003">INDEX(magic_bricks_appreciation_pivot!$A$13:$K$20,MATCH(C7003,magic_bricks_appreciation_pivot!$A$13:$A$20,0),1+MATCH(F7003,INDEX(magic_bricks_appreciation_pivot!$B$13:$K$13,0),0))</f>
        <v>#N/A</v>
      </c>
      <c r="I7003" s="70"/>
      <c r="J7003">
        <v>165</v>
      </c>
      <c r="K7003">
        <v>3</v>
      </c>
      <c r="L7003">
        <v>2</v>
      </c>
      <c r="M7003">
        <v>5</v>
      </c>
      <c r="N7003" t="s">
        <v>168</v>
      </c>
      <c r="O7003" t="s">
        <v>161</v>
      </c>
      <c r="P7003" s="12">
        <v>30108</v>
      </c>
      <c r="Q7003" t="s">
        <v>194</v>
      </c>
      <c r="R7003" t="s">
        <v>177</v>
      </c>
      <c r="S7003" t="s">
        <v>158</v>
      </c>
      <c r="T7003" t="s">
        <v>163</v>
      </c>
      <c r="U7003">
        <v>3.2</v>
      </c>
      <c r="V7003">
        <v>2.2999999999999998</v>
      </c>
      <c r="W7003">
        <v>3.1</v>
      </c>
      <c r="X7003">
        <v>2.89</v>
      </c>
      <c r="Y7003">
        <v>385200</v>
      </c>
      <c r="Z7003">
        <v>179163</v>
      </c>
      <c r="AA7003">
        <v>8958140</v>
      </c>
    </row>
    <row r="7004" spans="1:27" hidden="1">
      <c r="A7004" t="s">
        <v>7199</v>
      </c>
      <c r="B7004" t="s">
        <v>56</v>
      </c>
      <c r="C7004" t="s">
        <v>56</v>
      </c>
      <c r="D7004">
        <v>856</v>
      </c>
      <c r="E7004" s="12">
        <v>39014</v>
      </c>
      <c r="F7004" s="72">
        <f t="shared" si="1182"/>
        <v>2006</v>
      </c>
      <c r="G7004" s="70">
        <f t="shared" si="1183"/>
        <v>11558.183411214954</v>
      </c>
      <c r="H7004" s="70" t="e" cm="1">
        <f t="array" ref="H7004">INDEX(magic_bricks_appreciation_pivot!$A$13:$K$20,MATCH(C7004,magic_bricks_appreciation_pivot!$A$13:$A$20,0),1+MATCH(F7004,INDEX(magic_bricks_appreciation_pivot!$B$13:$K$13,0),0))</f>
        <v>#N/A</v>
      </c>
      <c r="I7004" s="70"/>
      <c r="J7004">
        <v>144</v>
      </c>
      <c r="K7004">
        <v>1</v>
      </c>
      <c r="L7004">
        <v>1</v>
      </c>
      <c r="M7004">
        <v>3</v>
      </c>
      <c r="N7004" t="s">
        <v>154</v>
      </c>
      <c r="O7004" t="s">
        <v>155</v>
      </c>
      <c r="P7004" s="12">
        <v>36459</v>
      </c>
      <c r="Q7004" t="s">
        <v>194</v>
      </c>
      <c r="R7004" t="s">
        <v>157</v>
      </c>
      <c r="S7004" t="s">
        <v>162</v>
      </c>
      <c r="T7004" t="s">
        <v>166</v>
      </c>
      <c r="U7004">
        <v>3</v>
      </c>
      <c r="V7004">
        <v>5</v>
      </c>
      <c r="W7004">
        <v>3.2</v>
      </c>
      <c r="X7004">
        <v>3.5</v>
      </c>
      <c r="Y7004">
        <v>395752</v>
      </c>
      <c r="Z7004">
        <v>89044</v>
      </c>
      <c r="AA7004">
        <v>9893805</v>
      </c>
    </row>
    <row r="7005" spans="1:27">
      <c r="A7005" t="s">
        <v>7200</v>
      </c>
      <c r="B7005" t="s">
        <v>23</v>
      </c>
      <c r="C7005" t="s">
        <v>23</v>
      </c>
      <c r="D7005">
        <v>1127</v>
      </c>
      <c r="E7005" s="12">
        <v>40185</v>
      </c>
      <c r="F7005" s="72">
        <f t="shared" si="1182"/>
        <v>2010</v>
      </c>
      <c r="G7005" s="70">
        <f t="shared" si="1183"/>
        <v>7227.8172138420587</v>
      </c>
      <c r="H7005" s="70" cm="1">
        <f t="array" ref="H7005">INDEX(magic_bricks_appreciation_pivot!$A$13:$K$20,MATCH(C7005,magic_bricks_appreciation_pivot!$A$13:$A$20,0),1+MATCH(F7005,INDEX(magic_bricks_appreciation_pivot!$B$13:$K$13,0),0))</f>
        <v>0.49881786187527283</v>
      </c>
      <c r="I7005" s="70">
        <f>G7005+G7005*H7005</f>
        <v>10833.181542476046</v>
      </c>
      <c r="J7005">
        <v>129</v>
      </c>
      <c r="K7005">
        <v>1</v>
      </c>
      <c r="L7005">
        <v>1</v>
      </c>
      <c r="M7005">
        <v>3</v>
      </c>
      <c r="N7005" t="s">
        <v>168</v>
      </c>
      <c r="O7005" t="s">
        <v>155</v>
      </c>
      <c r="P7005" s="12">
        <v>38360</v>
      </c>
      <c r="Q7005" t="s">
        <v>156</v>
      </c>
      <c r="R7005" t="s">
        <v>157</v>
      </c>
      <c r="S7005" t="s">
        <v>178</v>
      </c>
      <c r="T7005" t="s">
        <v>159</v>
      </c>
      <c r="U7005">
        <v>2.6</v>
      </c>
      <c r="V7005">
        <v>3.2</v>
      </c>
      <c r="W7005">
        <v>3.5</v>
      </c>
      <c r="X7005">
        <v>3.14</v>
      </c>
      <c r="Y7005">
        <v>407288</v>
      </c>
      <c r="Z7005">
        <v>114041</v>
      </c>
      <c r="AA7005">
        <v>8145750</v>
      </c>
    </row>
    <row r="7006" spans="1:27" hidden="1">
      <c r="A7006" t="s">
        <v>7201</v>
      </c>
      <c r="B7006" t="s">
        <v>51</v>
      </c>
      <c r="C7006" t="s">
        <v>51</v>
      </c>
      <c r="D7006">
        <v>1933</v>
      </c>
      <c r="E7006" s="12">
        <v>38147</v>
      </c>
      <c r="F7006" s="72">
        <f t="shared" si="1182"/>
        <v>2004</v>
      </c>
      <c r="G7006" s="70">
        <f t="shared" si="1183"/>
        <v>5250.165545783756</v>
      </c>
      <c r="H7006" s="70" t="e" cm="1">
        <f t="array" ref="H7006">INDEX(magic_bricks_appreciation_pivot!$A$13:$K$20,MATCH(C7006,magic_bricks_appreciation_pivot!$A$13:$A$20,0),1+MATCH(F7006,INDEX(magic_bricks_appreciation_pivot!$B$13:$K$13,0),0))</f>
        <v>#N/A</v>
      </c>
      <c r="I7006" s="70"/>
      <c r="J7006">
        <v>196</v>
      </c>
      <c r="K7006">
        <v>3</v>
      </c>
      <c r="L7006">
        <v>2</v>
      </c>
      <c r="M7006">
        <v>5</v>
      </c>
      <c r="N7006" t="s">
        <v>193</v>
      </c>
      <c r="O7006" t="s">
        <v>155</v>
      </c>
      <c r="P7006" s="12">
        <v>21357</v>
      </c>
      <c r="Q7006" t="s">
        <v>194</v>
      </c>
      <c r="R7006" t="s">
        <v>170</v>
      </c>
      <c r="S7006" t="s">
        <v>162</v>
      </c>
      <c r="T7006" t="s">
        <v>171</v>
      </c>
      <c r="U7006">
        <v>4</v>
      </c>
      <c r="V7006">
        <v>2.1</v>
      </c>
      <c r="W7006">
        <v>4.9000000000000004</v>
      </c>
      <c r="X7006">
        <v>3.42</v>
      </c>
      <c r="Y7006">
        <v>324754</v>
      </c>
      <c r="Z7006">
        <v>162377</v>
      </c>
      <c r="AA7006">
        <v>10148570</v>
      </c>
    </row>
    <row r="7007" spans="1:27">
      <c r="A7007" t="s">
        <v>7202</v>
      </c>
      <c r="B7007" t="s">
        <v>23</v>
      </c>
      <c r="C7007" t="s">
        <v>23</v>
      </c>
      <c r="D7007">
        <v>740</v>
      </c>
      <c r="E7007" s="12">
        <v>40935</v>
      </c>
      <c r="F7007" s="72">
        <f t="shared" si="1182"/>
        <v>2012</v>
      </c>
      <c r="G7007" s="70">
        <f t="shared" si="1183"/>
        <v>9886.4864864864867</v>
      </c>
      <c r="H7007" s="70" cm="1">
        <f t="array" ref="H7007">INDEX(magic_bricks_appreciation_pivot!$A$13:$K$20,MATCH(C7007,magic_bricks_appreciation_pivot!$A$13:$A$20,0),1+MATCH(F7007,INDEX(magic_bricks_appreciation_pivot!$B$13:$K$13,0),0))</f>
        <v>0.26292059267573231</v>
      </c>
      <c r="I7007" s="70">
        <f>G7007+G7007*H7007</f>
        <v>12485.847372994132</v>
      </c>
      <c r="J7007">
        <v>53</v>
      </c>
      <c r="K7007">
        <v>1</v>
      </c>
      <c r="L7007">
        <v>1</v>
      </c>
      <c r="M7007">
        <v>2</v>
      </c>
      <c r="N7007" t="s">
        <v>176</v>
      </c>
      <c r="O7007" t="s">
        <v>155</v>
      </c>
      <c r="P7007" s="12">
        <v>28525</v>
      </c>
      <c r="Q7007" t="s">
        <v>169</v>
      </c>
      <c r="R7007" t="s">
        <v>177</v>
      </c>
      <c r="S7007" t="s">
        <v>158</v>
      </c>
      <c r="T7007" t="s">
        <v>182</v>
      </c>
      <c r="U7007">
        <v>2.2999999999999998</v>
      </c>
      <c r="V7007">
        <v>4.8</v>
      </c>
      <c r="W7007">
        <v>4.9000000000000004</v>
      </c>
      <c r="X7007">
        <v>4.09</v>
      </c>
      <c r="Y7007">
        <v>336536</v>
      </c>
      <c r="Z7007">
        <v>102424</v>
      </c>
      <c r="AA7007">
        <v>7316000</v>
      </c>
    </row>
    <row r="7008" spans="1:27" hidden="1">
      <c r="A7008" t="s">
        <v>7203</v>
      </c>
      <c r="B7008" t="s">
        <v>175</v>
      </c>
      <c r="C7008" t="s">
        <v>34</v>
      </c>
      <c r="D7008">
        <v>1244</v>
      </c>
      <c r="E7008" s="12">
        <v>40060</v>
      </c>
      <c r="F7008" s="72">
        <f t="shared" si="1182"/>
        <v>2009</v>
      </c>
      <c r="G7008" s="70">
        <f t="shared" si="1183"/>
        <v>8146.9292604501607</v>
      </c>
      <c r="H7008" s="70" t="e" cm="1">
        <f t="array" ref="H7008">INDEX(magic_bricks_appreciation_pivot!$A$13:$K$20,MATCH(C7008,magic_bricks_appreciation_pivot!$A$13:$A$20,0),1+MATCH(F7008,INDEX(magic_bricks_appreciation_pivot!$B$13:$K$13,0),0))</f>
        <v>#N/A</v>
      </c>
      <c r="I7008" s="70"/>
      <c r="J7008">
        <v>189</v>
      </c>
      <c r="K7008">
        <v>2</v>
      </c>
      <c r="L7008">
        <v>1</v>
      </c>
      <c r="M7008">
        <v>4</v>
      </c>
      <c r="N7008" t="s">
        <v>176</v>
      </c>
      <c r="O7008" t="s">
        <v>155</v>
      </c>
      <c r="P7008" s="12">
        <v>26190</v>
      </c>
      <c r="Q7008" t="s">
        <v>169</v>
      </c>
      <c r="R7008" t="s">
        <v>165</v>
      </c>
      <c r="S7008" t="s">
        <v>158</v>
      </c>
      <c r="T7008" t="s">
        <v>166</v>
      </c>
      <c r="U7008">
        <v>3.8</v>
      </c>
      <c r="V7008">
        <v>4.5</v>
      </c>
      <c r="W7008">
        <v>2</v>
      </c>
      <c r="X7008">
        <v>3.54</v>
      </c>
      <c r="Y7008">
        <v>293909</v>
      </c>
      <c r="Z7008">
        <v>40539</v>
      </c>
      <c r="AA7008">
        <v>10134780</v>
      </c>
    </row>
    <row r="7009" spans="1:27">
      <c r="A7009" t="s">
        <v>7204</v>
      </c>
      <c r="B7009" t="s">
        <v>201</v>
      </c>
      <c r="C7009" t="s">
        <v>201</v>
      </c>
      <c r="D7009">
        <v>1818</v>
      </c>
      <c r="E7009" s="12">
        <v>40989</v>
      </c>
      <c r="F7009" s="72">
        <f t="shared" si="1182"/>
        <v>2012</v>
      </c>
      <c r="G7009" s="70">
        <f t="shared" si="1183"/>
        <v>5574.3454345434548</v>
      </c>
      <c r="H7009" s="70" cm="1">
        <f t="array" ref="H7009">INDEX(magic_bricks_appreciation_pivot!$A$13:$K$20,MATCH(C7009,magic_bricks_appreciation_pivot!$A$13:$A$20,0),1+MATCH(F7009,INDEX(magic_bricks_appreciation_pivot!$B$13:$K$13,0),0))</f>
        <v>0.26292059267573231</v>
      </c>
      <c r="I7009" s="70">
        <f t="shared" ref="I7009:I7013" si="1188">G7009+G7009*H7009</f>
        <v>7039.9556399728826</v>
      </c>
      <c r="J7009">
        <v>96</v>
      </c>
      <c r="K7009">
        <v>3</v>
      </c>
      <c r="L7009">
        <v>2</v>
      </c>
      <c r="M7009">
        <v>5</v>
      </c>
      <c r="N7009" t="s">
        <v>176</v>
      </c>
      <c r="O7009" t="s">
        <v>161</v>
      </c>
      <c r="P7009" s="12">
        <v>37339</v>
      </c>
      <c r="Q7009" t="s">
        <v>169</v>
      </c>
      <c r="R7009" t="s">
        <v>177</v>
      </c>
      <c r="S7009" t="s">
        <v>162</v>
      </c>
      <c r="T7009" t="s">
        <v>163</v>
      </c>
      <c r="U7009">
        <v>2.1</v>
      </c>
      <c r="V7009">
        <v>2.7</v>
      </c>
      <c r="W7009">
        <v>4.4000000000000004</v>
      </c>
      <c r="X7009">
        <v>3.2</v>
      </c>
      <c r="Y7009">
        <v>354696</v>
      </c>
      <c r="Z7009">
        <v>121610</v>
      </c>
      <c r="AA7009">
        <v>10134160</v>
      </c>
    </row>
    <row r="7010" spans="1:27">
      <c r="A7010" t="s">
        <v>7205</v>
      </c>
      <c r="B7010" t="s">
        <v>75</v>
      </c>
      <c r="C7010" t="s">
        <v>75</v>
      </c>
      <c r="D7010">
        <v>1810</v>
      </c>
      <c r="E7010" s="12">
        <v>41796</v>
      </c>
      <c r="F7010" s="72">
        <f t="shared" si="1182"/>
        <v>2014</v>
      </c>
      <c r="G7010" s="70">
        <f t="shared" si="1183"/>
        <v>11909.574585635359</v>
      </c>
      <c r="H7010" s="70" cm="1">
        <f t="array" ref="H7010">INDEX(magic_bricks_appreciation_pivot!$A$13:$K$20,MATCH(C7010,magic_bricks_appreciation_pivot!$A$13:$A$20,0),1+MATCH(F7010,INDEX(magic_bricks_appreciation_pivot!$B$13:$K$13,0),0))</f>
        <v>0.20839433870180576</v>
      </c>
      <c r="I7010" s="70">
        <f t="shared" si="1188"/>
        <v>14391.462505628671</v>
      </c>
      <c r="J7010">
        <v>109</v>
      </c>
      <c r="K7010">
        <v>2</v>
      </c>
      <c r="L7010">
        <v>1</v>
      </c>
      <c r="M7010">
        <v>5</v>
      </c>
      <c r="N7010" t="s">
        <v>184</v>
      </c>
      <c r="O7010" t="s">
        <v>155</v>
      </c>
      <c r="P7010" s="12">
        <v>36686</v>
      </c>
      <c r="Q7010" t="s">
        <v>156</v>
      </c>
      <c r="R7010" t="s">
        <v>170</v>
      </c>
      <c r="S7010" t="s">
        <v>178</v>
      </c>
      <c r="T7010" t="s">
        <v>182</v>
      </c>
      <c r="U7010">
        <v>2.6</v>
      </c>
      <c r="V7010">
        <v>2.2000000000000002</v>
      </c>
      <c r="W7010">
        <v>2.5</v>
      </c>
      <c r="X7010">
        <v>2.4550000000000001</v>
      </c>
      <c r="Y7010">
        <v>754472</v>
      </c>
      <c r="Z7010">
        <v>301789</v>
      </c>
      <c r="AA7010">
        <v>21556330</v>
      </c>
    </row>
    <row r="7011" spans="1:27">
      <c r="A7011" t="s">
        <v>7206</v>
      </c>
      <c r="B7011" t="s">
        <v>175</v>
      </c>
      <c r="C7011" t="s">
        <v>34</v>
      </c>
      <c r="D7011">
        <v>1139</v>
      </c>
      <c r="E7011" s="12">
        <v>40513</v>
      </c>
      <c r="F7011" s="72">
        <f t="shared" si="1182"/>
        <v>2010</v>
      </c>
      <c r="G7011" s="70">
        <f t="shared" si="1183"/>
        <v>8721.4047410008789</v>
      </c>
      <c r="H7011" s="70" cm="1">
        <f t="array" ref="H7011">INDEX(magic_bricks_appreciation_pivot!$A$13:$K$20,MATCH(C7011,magic_bricks_appreciation_pivot!$A$13:$A$20,0),1+MATCH(F7011,INDEX(magic_bricks_appreciation_pivot!$B$13:$K$13,0),0))</f>
        <v>0.46848170778869208</v>
      </c>
      <c r="I7011" s="70">
        <f t="shared" si="1188"/>
        <v>12807.223328381366</v>
      </c>
      <c r="J7011">
        <v>30</v>
      </c>
      <c r="K7011">
        <v>1</v>
      </c>
      <c r="L7011">
        <v>1</v>
      </c>
      <c r="M7011">
        <v>3</v>
      </c>
      <c r="N7011" t="s">
        <v>176</v>
      </c>
      <c r="O7011" t="s">
        <v>155</v>
      </c>
      <c r="P7011" s="12">
        <v>35038</v>
      </c>
      <c r="Q7011" t="s">
        <v>169</v>
      </c>
      <c r="R7011" t="s">
        <v>177</v>
      </c>
      <c r="S7011" t="s">
        <v>158</v>
      </c>
      <c r="T7011" t="s">
        <v>166</v>
      </c>
      <c r="U7011">
        <v>2.7</v>
      </c>
      <c r="V7011">
        <v>2.2999999999999998</v>
      </c>
      <c r="W7011">
        <v>2</v>
      </c>
      <c r="X7011">
        <v>2.33</v>
      </c>
      <c r="Y7011">
        <v>258276</v>
      </c>
      <c r="Z7011">
        <v>129138</v>
      </c>
      <c r="AA7011">
        <v>9933680</v>
      </c>
    </row>
    <row r="7012" spans="1:27">
      <c r="A7012" t="s">
        <v>7207</v>
      </c>
      <c r="B7012" t="s">
        <v>51</v>
      </c>
      <c r="C7012" t="s">
        <v>51</v>
      </c>
      <c r="D7012">
        <v>1514</v>
      </c>
      <c r="E7012" s="12">
        <v>40226</v>
      </c>
      <c r="F7012" s="72">
        <f t="shared" si="1182"/>
        <v>2010</v>
      </c>
      <c r="G7012" s="70">
        <f t="shared" si="1183"/>
        <v>4982.5759577278732</v>
      </c>
      <c r="H7012" s="70" cm="1">
        <f t="array" ref="H7012">INDEX(magic_bricks_appreciation_pivot!$A$13:$K$20,MATCH(C7012,magic_bricks_appreciation_pivot!$A$13:$A$20,0),1+MATCH(F7012,INDEX(magic_bricks_appreciation_pivot!$B$13:$K$13,0),0))</f>
        <v>0.55311029796131728</v>
      </c>
      <c r="I7012" s="70">
        <f t="shared" si="1188"/>
        <v>7738.4900303216327</v>
      </c>
      <c r="J7012">
        <v>73</v>
      </c>
      <c r="K7012">
        <v>2</v>
      </c>
      <c r="L7012">
        <v>1</v>
      </c>
      <c r="M7012">
        <v>4</v>
      </c>
      <c r="N7012" t="s">
        <v>193</v>
      </c>
      <c r="O7012" t="s">
        <v>155</v>
      </c>
      <c r="P7012" s="12">
        <v>30736</v>
      </c>
      <c r="Q7012" t="s">
        <v>194</v>
      </c>
      <c r="R7012" t="s">
        <v>170</v>
      </c>
      <c r="S7012" t="s">
        <v>158</v>
      </c>
      <c r="T7012" t="s">
        <v>159</v>
      </c>
      <c r="U7012">
        <v>2.6</v>
      </c>
      <c r="V7012">
        <v>5</v>
      </c>
      <c r="W7012">
        <v>2.7</v>
      </c>
      <c r="X7012">
        <v>3.71</v>
      </c>
      <c r="Y7012">
        <v>301745</v>
      </c>
      <c r="Z7012">
        <v>90523</v>
      </c>
      <c r="AA7012">
        <v>7543620</v>
      </c>
    </row>
    <row r="7013" spans="1:27">
      <c r="A7013" t="s">
        <v>7208</v>
      </c>
      <c r="B7013" t="s">
        <v>39</v>
      </c>
      <c r="C7013" t="s">
        <v>39</v>
      </c>
      <c r="D7013">
        <v>1512</v>
      </c>
      <c r="E7013" s="12">
        <v>40616</v>
      </c>
      <c r="F7013" s="72">
        <f t="shared" si="1182"/>
        <v>2011</v>
      </c>
      <c r="G7013" s="70">
        <f t="shared" si="1183"/>
        <v>6847.387566137566</v>
      </c>
      <c r="H7013" s="70" cm="1">
        <f t="array" ref="H7013">INDEX(magic_bricks_appreciation_pivot!$A$13:$K$20,MATCH(C7013,magic_bricks_appreciation_pivot!$A$13:$A$20,0),1+MATCH(F7013,INDEX(magic_bricks_appreciation_pivot!$B$13:$K$13,0),0))</f>
        <v>0.32133594787779113</v>
      </c>
      <c r="I7013" s="70">
        <f t="shared" si="1188"/>
        <v>9047.6993401889813</v>
      </c>
      <c r="J7013">
        <v>193</v>
      </c>
      <c r="K7013">
        <v>1</v>
      </c>
      <c r="L7013">
        <v>1</v>
      </c>
      <c r="M7013">
        <v>4</v>
      </c>
      <c r="N7013" t="s">
        <v>193</v>
      </c>
      <c r="O7013" t="s">
        <v>161</v>
      </c>
      <c r="P7013" s="12">
        <v>24191</v>
      </c>
      <c r="Q7013" t="s">
        <v>194</v>
      </c>
      <c r="R7013" t="s">
        <v>165</v>
      </c>
      <c r="S7013" t="s">
        <v>162</v>
      </c>
      <c r="T7013" t="s">
        <v>163</v>
      </c>
      <c r="U7013">
        <v>4</v>
      </c>
      <c r="V7013">
        <v>4.9000000000000004</v>
      </c>
      <c r="W7013">
        <v>2.8</v>
      </c>
      <c r="X7013">
        <v>3.7450000000000001</v>
      </c>
      <c r="Y7013">
        <v>362364</v>
      </c>
      <c r="Z7013">
        <v>124239</v>
      </c>
      <c r="AA7013">
        <v>10353250</v>
      </c>
    </row>
    <row r="7014" spans="1:27" hidden="1">
      <c r="A7014" t="s">
        <v>7209</v>
      </c>
      <c r="B7014" t="s">
        <v>51</v>
      </c>
      <c r="C7014" t="s">
        <v>51</v>
      </c>
      <c r="D7014">
        <v>1775</v>
      </c>
      <c r="E7014" s="12">
        <v>39598</v>
      </c>
      <c r="F7014" s="72">
        <f t="shared" si="1182"/>
        <v>2008</v>
      </c>
      <c r="G7014" s="70">
        <f t="shared" si="1183"/>
        <v>4907.8816901408454</v>
      </c>
      <c r="H7014" s="70" t="e" cm="1">
        <f t="array" ref="H7014">INDEX(magic_bricks_appreciation_pivot!$A$13:$K$20,MATCH(C7014,magic_bricks_appreciation_pivot!$A$13:$A$20,0),1+MATCH(F7014,INDEX(magic_bricks_appreciation_pivot!$B$13:$K$13,0),0))</f>
        <v>#N/A</v>
      </c>
      <c r="I7014" s="70"/>
      <c r="J7014">
        <v>106</v>
      </c>
      <c r="K7014">
        <v>2</v>
      </c>
      <c r="L7014">
        <v>1</v>
      </c>
      <c r="M7014">
        <v>4</v>
      </c>
      <c r="N7014" t="s">
        <v>168</v>
      </c>
      <c r="O7014" t="s">
        <v>161</v>
      </c>
      <c r="P7014" s="12">
        <v>29743</v>
      </c>
      <c r="Q7014" t="s">
        <v>194</v>
      </c>
      <c r="R7014" t="s">
        <v>170</v>
      </c>
      <c r="S7014" t="s">
        <v>162</v>
      </c>
      <c r="T7014" t="s">
        <v>171</v>
      </c>
      <c r="U7014">
        <v>2.1</v>
      </c>
      <c r="V7014">
        <v>3.2</v>
      </c>
      <c r="W7014">
        <v>2.6</v>
      </c>
      <c r="X7014">
        <v>2.75</v>
      </c>
      <c r="Y7014">
        <v>287479</v>
      </c>
      <c r="Z7014">
        <v>174230</v>
      </c>
      <c r="AA7014">
        <v>8711490</v>
      </c>
    </row>
    <row r="7015" spans="1:27" hidden="1">
      <c r="A7015" t="s">
        <v>7210</v>
      </c>
      <c r="B7015" t="s">
        <v>51</v>
      </c>
      <c r="C7015" t="s">
        <v>51</v>
      </c>
      <c r="D7015">
        <v>1503</v>
      </c>
      <c r="E7015" s="12">
        <v>39461</v>
      </c>
      <c r="F7015" s="72">
        <f t="shared" si="1182"/>
        <v>2008</v>
      </c>
      <c r="G7015" s="70">
        <f t="shared" si="1183"/>
        <v>3970.2994011976048</v>
      </c>
      <c r="H7015" s="70" t="e" cm="1">
        <f t="array" ref="H7015">INDEX(magic_bricks_appreciation_pivot!$A$13:$K$20,MATCH(C7015,magic_bricks_appreciation_pivot!$A$13:$A$20,0),1+MATCH(F7015,INDEX(magic_bricks_appreciation_pivot!$B$13:$K$13,0),0))</f>
        <v>#N/A</v>
      </c>
      <c r="I7015" s="70"/>
      <c r="J7015">
        <v>110</v>
      </c>
      <c r="K7015">
        <v>2</v>
      </c>
      <c r="L7015">
        <v>1</v>
      </c>
      <c r="M7015">
        <v>4</v>
      </c>
      <c r="N7015" t="s">
        <v>168</v>
      </c>
      <c r="O7015" t="s">
        <v>161</v>
      </c>
      <c r="P7015" s="12">
        <v>36541</v>
      </c>
      <c r="Q7015" t="s">
        <v>194</v>
      </c>
      <c r="R7015" t="s">
        <v>177</v>
      </c>
      <c r="S7015" t="s">
        <v>178</v>
      </c>
      <c r="T7015" t="s">
        <v>159</v>
      </c>
      <c r="U7015">
        <v>4.0999999999999996</v>
      </c>
      <c r="V7015">
        <v>4.0999999999999996</v>
      </c>
      <c r="W7015">
        <v>3.5</v>
      </c>
      <c r="X7015">
        <v>3.92</v>
      </c>
      <c r="Y7015">
        <v>214825</v>
      </c>
      <c r="Z7015">
        <v>65641</v>
      </c>
      <c r="AA7015">
        <v>5967360</v>
      </c>
    </row>
    <row r="7016" spans="1:27" hidden="1">
      <c r="A7016" t="s">
        <v>7211</v>
      </c>
      <c r="B7016" t="s">
        <v>175</v>
      </c>
      <c r="C7016" t="s">
        <v>34</v>
      </c>
      <c r="D7016">
        <v>1226</v>
      </c>
      <c r="E7016" s="12">
        <v>39692</v>
      </c>
      <c r="F7016" s="72">
        <f t="shared" si="1182"/>
        <v>2008</v>
      </c>
      <c r="G7016" s="70">
        <f t="shared" si="1183"/>
        <v>11656.484502446981</v>
      </c>
      <c r="H7016" s="70" t="e" cm="1">
        <f t="array" ref="H7016">INDEX(magic_bricks_appreciation_pivot!$A$13:$K$20,MATCH(C7016,magic_bricks_appreciation_pivot!$A$13:$A$20,0),1+MATCH(F7016,INDEX(magic_bricks_appreciation_pivot!$B$13:$K$13,0),0))</f>
        <v>#N/A</v>
      </c>
      <c r="I7016" s="70"/>
      <c r="J7016">
        <v>147</v>
      </c>
      <c r="K7016">
        <v>2</v>
      </c>
      <c r="L7016">
        <v>1</v>
      </c>
      <c r="M7016">
        <v>4</v>
      </c>
      <c r="N7016" t="s">
        <v>154</v>
      </c>
      <c r="O7016" t="s">
        <v>161</v>
      </c>
      <c r="P7016" s="12">
        <v>25457</v>
      </c>
      <c r="Q7016" t="s">
        <v>156</v>
      </c>
      <c r="R7016" t="s">
        <v>165</v>
      </c>
      <c r="S7016" t="s">
        <v>162</v>
      </c>
      <c r="T7016" t="s">
        <v>182</v>
      </c>
      <c r="U7016">
        <v>2.2999999999999998</v>
      </c>
      <c r="V7016">
        <v>3.6</v>
      </c>
      <c r="W7016">
        <v>2.7</v>
      </c>
      <c r="X7016">
        <v>2.94</v>
      </c>
      <c r="Y7016">
        <v>471598</v>
      </c>
      <c r="Z7016">
        <v>142909</v>
      </c>
      <c r="AA7016">
        <v>14290850</v>
      </c>
    </row>
    <row r="7017" spans="1:27">
      <c r="A7017" t="s">
        <v>7212</v>
      </c>
      <c r="B7017" t="s">
        <v>23</v>
      </c>
      <c r="C7017" t="s">
        <v>23</v>
      </c>
      <c r="D7017">
        <v>589</v>
      </c>
      <c r="E7017" s="12">
        <v>40932</v>
      </c>
      <c r="F7017" s="72">
        <f t="shared" si="1182"/>
        <v>2012</v>
      </c>
      <c r="G7017" s="70">
        <f t="shared" si="1183"/>
        <v>9938.6672325976233</v>
      </c>
      <c r="H7017" s="70" cm="1">
        <f t="array" ref="H7017">INDEX(magic_bricks_appreciation_pivot!$A$13:$K$20,MATCH(C7017,magic_bricks_appreciation_pivot!$A$13:$A$20,0),1+MATCH(F7017,INDEX(magic_bricks_appreciation_pivot!$B$13:$K$13,0),0))</f>
        <v>0.26292059267573231</v>
      </c>
      <c r="I7017" s="70">
        <f t="shared" ref="I7017:I7022" si="1189">G7017+G7017*H7017</f>
        <v>12551.747511799071</v>
      </c>
      <c r="J7017">
        <v>168</v>
      </c>
      <c r="K7017">
        <v>1</v>
      </c>
      <c r="L7017">
        <v>1</v>
      </c>
      <c r="M7017">
        <v>2</v>
      </c>
      <c r="N7017" t="s">
        <v>154</v>
      </c>
      <c r="O7017" t="s">
        <v>161</v>
      </c>
      <c r="P7017" s="12">
        <v>31442</v>
      </c>
      <c r="Q7017" t="s">
        <v>169</v>
      </c>
      <c r="R7017" t="s">
        <v>157</v>
      </c>
      <c r="S7017" t="s">
        <v>178</v>
      </c>
      <c r="T7017" t="s">
        <v>182</v>
      </c>
      <c r="U7017">
        <v>5</v>
      </c>
      <c r="V7017">
        <v>2.1</v>
      </c>
      <c r="W7017">
        <v>4.3</v>
      </c>
      <c r="X7017">
        <v>3.85</v>
      </c>
      <c r="Y7017">
        <v>286840</v>
      </c>
      <c r="Z7017">
        <v>58539</v>
      </c>
      <c r="AA7017">
        <v>5853875</v>
      </c>
    </row>
    <row r="7018" spans="1:27">
      <c r="A7018" t="s">
        <v>7213</v>
      </c>
      <c r="B7018" t="s">
        <v>175</v>
      </c>
      <c r="C7018" t="s">
        <v>34</v>
      </c>
      <c r="D7018">
        <v>851</v>
      </c>
      <c r="E7018" s="12">
        <v>41523</v>
      </c>
      <c r="F7018" s="72">
        <f t="shared" si="1182"/>
        <v>2013</v>
      </c>
      <c r="G7018" s="70">
        <f t="shared" si="1183"/>
        <v>7635.7814336075207</v>
      </c>
      <c r="H7018" s="70" cm="1">
        <f t="array" ref="H7018">INDEX(magic_bricks_appreciation_pivot!$A$13:$K$20,MATCH(C7018,magic_bricks_appreciation_pivot!$A$13:$A$20,0),1+MATCH(F7018,INDEX(magic_bricks_appreciation_pivot!$B$13:$K$13,0),0))</f>
        <v>0.11656080922135968</v>
      </c>
      <c r="I7018" s="70">
        <f t="shared" si="1189"/>
        <v>8525.8142965462466</v>
      </c>
      <c r="J7018">
        <v>188</v>
      </c>
      <c r="K7018">
        <v>1</v>
      </c>
      <c r="L7018">
        <v>1</v>
      </c>
      <c r="M7018">
        <v>3</v>
      </c>
      <c r="N7018" t="s">
        <v>193</v>
      </c>
      <c r="O7018" t="s">
        <v>161</v>
      </c>
      <c r="P7018" s="12">
        <v>38968</v>
      </c>
      <c r="Q7018" t="s">
        <v>194</v>
      </c>
      <c r="R7018" t="s">
        <v>165</v>
      </c>
      <c r="S7018" t="s">
        <v>178</v>
      </c>
      <c r="T7018" t="s">
        <v>163</v>
      </c>
      <c r="U7018">
        <v>4</v>
      </c>
      <c r="V7018">
        <v>5</v>
      </c>
      <c r="W7018">
        <v>2.7</v>
      </c>
      <c r="X7018">
        <v>4.01</v>
      </c>
      <c r="Y7018">
        <v>175447</v>
      </c>
      <c r="Z7018">
        <v>103969</v>
      </c>
      <c r="AA7018">
        <v>6498050</v>
      </c>
    </row>
    <row r="7019" spans="1:27">
      <c r="A7019" t="s">
        <v>7214</v>
      </c>
      <c r="B7019" t="s">
        <v>201</v>
      </c>
      <c r="C7019" t="s">
        <v>201</v>
      </c>
      <c r="D7019">
        <v>1558</v>
      </c>
      <c r="E7019" s="12">
        <v>40344</v>
      </c>
      <c r="F7019" s="72">
        <f t="shared" si="1182"/>
        <v>2010</v>
      </c>
      <c r="G7019" s="70">
        <f t="shared" si="1183"/>
        <v>8712.0154043645707</v>
      </c>
      <c r="H7019" s="70" cm="1">
        <f t="array" ref="H7019">INDEX(magic_bricks_appreciation_pivot!$A$13:$K$20,MATCH(C7019,magic_bricks_appreciation_pivot!$A$13:$A$20,0),1+MATCH(F7019,INDEX(magic_bricks_appreciation_pivot!$B$13:$K$13,0),0))</f>
        <v>0.62790190260080292</v>
      </c>
      <c r="I7019" s="70">
        <f t="shared" si="1189"/>
        <v>14182.306452252589</v>
      </c>
      <c r="J7019">
        <v>129</v>
      </c>
      <c r="K7019">
        <v>2</v>
      </c>
      <c r="L7019">
        <v>1</v>
      </c>
      <c r="M7019">
        <v>4</v>
      </c>
      <c r="N7019" t="s">
        <v>168</v>
      </c>
      <c r="O7019" t="s">
        <v>161</v>
      </c>
      <c r="P7019" s="12">
        <v>30854</v>
      </c>
      <c r="Q7019" t="s">
        <v>156</v>
      </c>
      <c r="R7019" t="s">
        <v>170</v>
      </c>
      <c r="S7019" t="s">
        <v>158</v>
      </c>
      <c r="T7019" t="s">
        <v>182</v>
      </c>
      <c r="U7019">
        <v>3.7</v>
      </c>
      <c r="V7019">
        <v>3.1</v>
      </c>
      <c r="W7019">
        <v>2.6</v>
      </c>
      <c r="X7019">
        <v>3.08</v>
      </c>
      <c r="Y7019">
        <v>420773</v>
      </c>
      <c r="Z7019">
        <v>122160</v>
      </c>
      <c r="AA7019">
        <v>13573320</v>
      </c>
    </row>
    <row r="7020" spans="1:27">
      <c r="A7020" t="s">
        <v>7215</v>
      </c>
      <c r="B7020" t="s">
        <v>39</v>
      </c>
      <c r="C7020" t="s">
        <v>39</v>
      </c>
      <c r="D7020">
        <v>1608</v>
      </c>
      <c r="E7020" s="12">
        <v>41490</v>
      </c>
      <c r="F7020" s="72">
        <f t="shared" si="1182"/>
        <v>2013</v>
      </c>
      <c r="G7020" s="70">
        <f t="shared" si="1183"/>
        <v>11560.223880597016</v>
      </c>
      <c r="H7020" s="70" cm="1">
        <f t="array" ref="H7020">INDEX(magic_bricks_appreciation_pivot!$A$13:$K$20,MATCH(C7020,magic_bricks_appreciation_pivot!$A$13:$A$20,0),1+MATCH(F7020,INDEX(magic_bricks_appreciation_pivot!$B$13:$K$13,0),0))</f>
        <v>4.727764965406598E-2</v>
      </c>
      <c r="I7020" s="70">
        <f t="shared" si="1189"/>
        <v>12106.764095146449</v>
      </c>
      <c r="J7020">
        <v>129</v>
      </c>
      <c r="K7020">
        <v>1</v>
      </c>
      <c r="L7020">
        <v>1</v>
      </c>
      <c r="M7020">
        <v>4</v>
      </c>
      <c r="N7020" t="s">
        <v>154</v>
      </c>
      <c r="O7020" t="s">
        <v>155</v>
      </c>
      <c r="P7020" s="12">
        <v>26160</v>
      </c>
      <c r="Q7020" t="s">
        <v>156</v>
      </c>
      <c r="R7020" t="s">
        <v>165</v>
      </c>
      <c r="S7020" t="s">
        <v>158</v>
      </c>
      <c r="T7020" t="s">
        <v>166</v>
      </c>
      <c r="U7020">
        <v>3</v>
      </c>
      <c r="V7020">
        <v>3</v>
      </c>
      <c r="W7020">
        <v>3.2</v>
      </c>
      <c r="X7020">
        <v>3.08</v>
      </c>
      <c r="Y7020">
        <v>557665</v>
      </c>
      <c r="Z7020">
        <v>223066</v>
      </c>
      <c r="AA7020">
        <v>18588840</v>
      </c>
    </row>
    <row r="7021" spans="1:27">
      <c r="A7021" t="s">
        <v>7216</v>
      </c>
      <c r="B7021" t="s">
        <v>175</v>
      </c>
      <c r="C7021" t="s">
        <v>34</v>
      </c>
      <c r="D7021">
        <v>1257</v>
      </c>
      <c r="E7021" s="12">
        <v>41923</v>
      </c>
      <c r="F7021" s="72">
        <f t="shared" si="1182"/>
        <v>2014</v>
      </c>
      <c r="G7021" s="70">
        <f t="shared" si="1183"/>
        <v>8309.9443118536201</v>
      </c>
      <c r="H7021" s="70" cm="1">
        <f t="array" ref="H7021">INDEX(magic_bricks_appreciation_pivot!$A$13:$K$20,MATCH(C7021,magic_bricks_appreciation_pivot!$A$13:$A$20,0),1+MATCH(F7021,INDEX(magic_bricks_appreciation_pivot!$B$13:$K$13,0),0))</f>
        <v>5.1040744021257752E-2</v>
      </c>
      <c r="I7021" s="70">
        <f t="shared" si="1189"/>
        <v>8734.0900523058481</v>
      </c>
      <c r="J7021">
        <v>173</v>
      </c>
      <c r="K7021">
        <v>2</v>
      </c>
      <c r="L7021">
        <v>1</v>
      </c>
      <c r="M7021">
        <v>4</v>
      </c>
      <c r="N7021" t="s">
        <v>154</v>
      </c>
      <c r="O7021" t="s">
        <v>155</v>
      </c>
      <c r="P7021" s="12">
        <v>40463</v>
      </c>
      <c r="Q7021" t="s">
        <v>194</v>
      </c>
      <c r="R7021" t="s">
        <v>177</v>
      </c>
      <c r="S7021" t="s">
        <v>158</v>
      </c>
      <c r="T7021" t="s">
        <v>166</v>
      </c>
      <c r="U7021">
        <v>4.9000000000000004</v>
      </c>
      <c r="V7021">
        <v>4.0999999999999996</v>
      </c>
      <c r="W7021">
        <v>3.2</v>
      </c>
      <c r="X7021">
        <v>4.07</v>
      </c>
      <c r="Y7021">
        <v>323814</v>
      </c>
      <c r="Z7021">
        <v>73119</v>
      </c>
      <c r="AA7021">
        <v>10445600</v>
      </c>
    </row>
    <row r="7022" spans="1:27">
      <c r="A7022" t="s">
        <v>7217</v>
      </c>
      <c r="B7022" t="s">
        <v>39</v>
      </c>
      <c r="C7022" t="s">
        <v>39</v>
      </c>
      <c r="D7022">
        <v>1617</v>
      </c>
      <c r="E7022" s="12">
        <v>40979</v>
      </c>
      <c r="F7022" s="72">
        <f t="shared" si="1182"/>
        <v>2012</v>
      </c>
      <c r="G7022" s="70">
        <f t="shared" si="1183"/>
        <v>8121.1811997526283</v>
      </c>
      <c r="H7022" s="70" cm="1">
        <f t="array" ref="H7022">INDEX(magic_bricks_appreciation_pivot!$A$13:$K$20,MATCH(C7022,magic_bricks_appreciation_pivot!$A$13:$A$20,0),1+MATCH(F7022,INDEX(magic_bricks_appreciation_pivot!$B$13:$K$13,0),0))</f>
        <v>0.34576729802860456</v>
      </c>
      <c r="I7022" s="70">
        <f t="shared" si="1189"/>
        <v>10929.220079991796</v>
      </c>
      <c r="J7022">
        <v>86</v>
      </c>
      <c r="K7022">
        <v>1</v>
      </c>
      <c r="L7022">
        <v>1</v>
      </c>
      <c r="M7022">
        <v>4</v>
      </c>
      <c r="N7022" t="s">
        <v>176</v>
      </c>
      <c r="O7022" t="s">
        <v>161</v>
      </c>
      <c r="P7022" s="12">
        <v>38424</v>
      </c>
      <c r="Q7022" t="s">
        <v>169</v>
      </c>
      <c r="R7022" t="s">
        <v>157</v>
      </c>
      <c r="S7022" t="s">
        <v>158</v>
      </c>
      <c r="T7022" t="s">
        <v>182</v>
      </c>
      <c r="U7022">
        <v>2.2999999999999998</v>
      </c>
      <c r="V7022">
        <v>2.1</v>
      </c>
      <c r="W7022">
        <v>3.6</v>
      </c>
      <c r="X7022">
        <v>2.77</v>
      </c>
      <c r="Y7022">
        <v>367695</v>
      </c>
      <c r="Z7022">
        <v>78792</v>
      </c>
      <c r="AA7022">
        <v>13131950</v>
      </c>
    </row>
    <row r="7023" spans="1:27" hidden="1">
      <c r="A7023" t="s">
        <v>7218</v>
      </c>
      <c r="B7023" t="s">
        <v>201</v>
      </c>
      <c r="C7023" t="s">
        <v>201</v>
      </c>
      <c r="D7023">
        <v>1678</v>
      </c>
      <c r="E7023" s="12">
        <v>39513</v>
      </c>
      <c r="F7023" s="72">
        <f t="shared" si="1182"/>
        <v>2008</v>
      </c>
      <c r="G7023" s="70">
        <f t="shared" si="1183"/>
        <v>8414.3980929678182</v>
      </c>
      <c r="H7023" s="70" t="e" cm="1">
        <f t="array" ref="H7023">INDEX(magic_bricks_appreciation_pivot!$A$13:$K$20,MATCH(C7023,magic_bricks_appreciation_pivot!$A$13:$A$20,0),1+MATCH(F7023,INDEX(magic_bricks_appreciation_pivot!$B$13:$K$13,0),0))</f>
        <v>#N/A</v>
      </c>
      <c r="I7023" s="70"/>
      <c r="J7023">
        <v>111</v>
      </c>
      <c r="K7023">
        <v>2</v>
      </c>
      <c r="L7023">
        <v>1</v>
      </c>
      <c r="M7023">
        <v>4</v>
      </c>
      <c r="N7023" t="s">
        <v>176</v>
      </c>
      <c r="O7023" t="s">
        <v>161</v>
      </c>
      <c r="P7023" s="12">
        <v>29293</v>
      </c>
      <c r="Q7023" t="s">
        <v>156</v>
      </c>
      <c r="R7023" t="s">
        <v>170</v>
      </c>
      <c r="S7023" t="s">
        <v>158</v>
      </c>
      <c r="T7023" t="s">
        <v>182</v>
      </c>
      <c r="U7023">
        <v>3.3</v>
      </c>
      <c r="V7023">
        <v>4.3</v>
      </c>
      <c r="W7023">
        <v>3.9</v>
      </c>
      <c r="X7023">
        <v>3.84</v>
      </c>
      <c r="Y7023">
        <v>607132</v>
      </c>
      <c r="Z7023">
        <v>268268</v>
      </c>
      <c r="AA7023">
        <v>14119360</v>
      </c>
    </row>
    <row r="7024" spans="1:27">
      <c r="A7024" t="s">
        <v>7219</v>
      </c>
      <c r="B7024" t="s">
        <v>1319</v>
      </c>
      <c r="C7024" t="s">
        <v>34</v>
      </c>
      <c r="D7024">
        <v>1254</v>
      </c>
      <c r="E7024" s="12">
        <v>41051</v>
      </c>
      <c r="F7024" s="72">
        <f t="shared" si="1182"/>
        <v>2012</v>
      </c>
      <c r="G7024" s="70">
        <f t="shared" si="1183"/>
        <v>8635.6299840510364</v>
      </c>
      <c r="H7024" s="70" cm="1">
        <f t="array" ref="H7024">INDEX(magic_bricks_appreciation_pivot!$A$13:$K$20,MATCH(C7024,magic_bricks_appreciation_pivot!$A$13:$A$20,0),1+MATCH(F7024,INDEX(magic_bricks_appreciation_pivot!$B$13:$K$13,0),0))</f>
        <v>0.22606337179266398</v>
      </c>
      <c r="I7024" s="70">
        <f>G7024+G7024*H7024</f>
        <v>10587.829615799443</v>
      </c>
      <c r="J7024">
        <v>21</v>
      </c>
      <c r="K7024">
        <v>2</v>
      </c>
      <c r="L7024">
        <v>1</v>
      </c>
      <c r="M7024">
        <v>4</v>
      </c>
      <c r="N7024" t="s">
        <v>168</v>
      </c>
      <c r="O7024" t="s">
        <v>161</v>
      </c>
      <c r="P7024" s="12">
        <v>35941</v>
      </c>
      <c r="Q7024" t="s">
        <v>169</v>
      </c>
      <c r="R7024" t="s">
        <v>165</v>
      </c>
      <c r="S7024" t="s">
        <v>162</v>
      </c>
      <c r="T7024" t="s">
        <v>182</v>
      </c>
      <c r="U7024">
        <v>2</v>
      </c>
      <c r="V7024">
        <v>3.7</v>
      </c>
      <c r="W7024">
        <v>3</v>
      </c>
      <c r="X7024">
        <v>2.98</v>
      </c>
      <c r="Y7024">
        <v>357360</v>
      </c>
      <c r="Z7024">
        <v>54145</v>
      </c>
      <c r="AA7024">
        <v>10829080</v>
      </c>
    </row>
    <row r="7025" spans="1:27" hidden="1">
      <c r="A7025" t="s">
        <v>7220</v>
      </c>
      <c r="B7025" t="s">
        <v>175</v>
      </c>
      <c r="C7025" t="s">
        <v>34</v>
      </c>
      <c r="D7025">
        <v>711</v>
      </c>
      <c r="E7025" s="12">
        <v>39676</v>
      </c>
      <c r="F7025" s="72">
        <f t="shared" si="1182"/>
        <v>2008</v>
      </c>
      <c r="G7025" s="70">
        <f t="shared" si="1183"/>
        <v>9992.0112517580874</v>
      </c>
      <c r="H7025" s="70" t="e" cm="1">
        <f t="array" ref="H7025">INDEX(magic_bricks_appreciation_pivot!$A$13:$K$20,MATCH(C7025,magic_bricks_appreciation_pivot!$A$13:$A$20,0),1+MATCH(F7025,INDEX(magic_bricks_appreciation_pivot!$B$13:$K$13,0),0))</f>
        <v>#N/A</v>
      </c>
      <c r="I7025" s="70"/>
      <c r="J7025">
        <v>168</v>
      </c>
      <c r="K7025">
        <v>1</v>
      </c>
      <c r="L7025">
        <v>1</v>
      </c>
      <c r="M7025">
        <v>2</v>
      </c>
      <c r="N7025" t="s">
        <v>193</v>
      </c>
      <c r="O7025" t="s">
        <v>161</v>
      </c>
      <c r="P7025" s="12">
        <v>34201</v>
      </c>
      <c r="Q7025" t="s">
        <v>169</v>
      </c>
      <c r="R7025" t="s">
        <v>177</v>
      </c>
      <c r="S7025" t="s">
        <v>162</v>
      </c>
      <c r="T7025" t="s">
        <v>163</v>
      </c>
      <c r="U7025">
        <v>2.7</v>
      </c>
      <c r="V7025">
        <v>2</v>
      </c>
      <c r="W7025">
        <v>2</v>
      </c>
      <c r="X7025">
        <v>2.21</v>
      </c>
      <c r="Y7025">
        <v>213130</v>
      </c>
      <c r="Z7025">
        <v>99460</v>
      </c>
      <c r="AA7025">
        <v>7104320</v>
      </c>
    </row>
    <row r="7026" spans="1:27" hidden="1">
      <c r="A7026" t="s">
        <v>7221</v>
      </c>
      <c r="B7026" t="s">
        <v>39</v>
      </c>
      <c r="C7026" t="s">
        <v>39</v>
      </c>
      <c r="D7026">
        <v>1703</v>
      </c>
      <c r="E7026" s="12">
        <v>39188</v>
      </c>
      <c r="F7026" s="72">
        <f t="shared" si="1182"/>
        <v>2007</v>
      </c>
      <c r="G7026" s="70">
        <f t="shared" si="1183"/>
        <v>12203.31767469172</v>
      </c>
      <c r="H7026" s="70" t="e" cm="1">
        <f t="array" ref="H7026">INDEX(magic_bricks_appreciation_pivot!$A$13:$K$20,MATCH(C7026,magic_bricks_appreciation_pivot!$A$13:$A$20,0),1+MATCH(F7026,INDEX(magic_bricks_appreciation_pivot!$B$13:$K$13,0),0))</f>
        <v>#N/A</v>
      </c>
      <c r="I7026" s="70"/>
      <c r="J7026">
        <v>164</v>
      </c>
      <c r="K7026">
        <v>1</v>
      </c>
      <c r="L7026">
        <v>1</v>
      </c>
      <c r="M7026">
        <v>4</v>
      </c>
      <c r="N7026" t="s">
        <v>184</v>
      </c>
      <c r="O7026" t="s">
        <v>155</v>
      </c>
      <c r="P7026" s="12">
        <v>37363</v>
      </c>
      <c r="Q7026" t="s">
        <v>156</v>
      </c>
      <c r="R7026" t="s">
        <v>157</v>
      </c>
      <c r="S7026" t="s">
        <v>158</v>
      </c>
      <c r="T7026" t="s">
        <v>166</v>
      </c>
      <c r="U7026">
        <v>2.7</v>
      </c>
      <c r="V7026">
        <v>3.6</v>
      </c>
      <c r="W7026">
        <v>3.5</v>
      </c>
      <c r="X7026">
        <v>3.2450000000000001</v>
      </c>
      <c r="Y7026">
        <v>623468</v>
      </c>
      <c r="Z7026">
        <v>228605</v>
      </c>
      <c r="AA7026">
        <v>20782250</v>
      </c>
    </row>
    <row r="7027" spans="1:27" hidden="1">
      <c r="A7027" t="s">
        <v>7222</v>
      </c>
      <c r="B7027" t="s">
        <v>23</v>
      </c>
      <c r="C7027" t="s">
        <v>23</v>
      </c>
      <c r="D7027">
        <v>500</v>
      </c>
      <c r="E7027" s="12">
        <v>40093</v>
      </c>
      <c r="F7027" s="72">
        <f t="shared" si="1182"/>
        <v>2009</v>
      </c>
      <c r="G7027" s="70">
        <f t="shared" si="1183"/>
        <v>13226.5</v>
      </c>
      <c r="H7027" s="70" t="e" cm="1">
        <f t="array" ref="H7027">INDEX(magic_bricks_appreciation_pivot!$A$13:$K$20,MATCH(C7027,magic_bricks_appreciation_pivot!$A$13:$A$20,0),1+MATCH(F7027,INDEX(magic_bricks_appreciation_pivot!$B$13:$K$13,0),0))</f>
        <v>#N/A</v>
      </c>
      <c r="I7027" s="70"/>
      <c r="J7027">
        <v>111</v>
      </c>
      <c r="K7027">
        <v>1</v>
      </c>
      <c r="L7027">
        <v>1</v>
      </c>
      <c r="M7027">
        <v>2</v>
      </c>
      <c r="N7027" t="s">
        <v>168</v>
      </c>
      <c r="O7027" t="s">
        <v>155</v>
      </c>
      <c r="P7027" s="12">
        <v>31698</v>
      </c>
      <c r="Q7027" t="s">
        <v>156</v>
      </c>
      <c r="R7027" t="s">
        <v>165</v>
      </c>
      <c r="S7027" t="s">
        <v>162</v>
      </c>
      <c r="T7027" t="s">
        <v>171</v>
      </c>
      <c r="U7027">
        <v>2.2999999999999998</v>
      </c>
      <c r="V7027">
        <v>3.4</v>
      </c>
      <c r="W7027">
        <v>3.1</v>
      </c>
      <c r="X7027">
        <v>2.95</v>
      </c>
      <c r="Y7027">
        <v>257917</v>
      </c>
      <c r="Z7027">
        <v>72746</v>
      </c>
      <c r="AA7027">
        <v>6613250</v>
      </c>
    </row>
    <row r="7028" spans="1:27" hidden="1">
      <c r="A7028" t="s">
        <v>7223</v>
      </c>
      <c r="B7028" t="s">
        <v>23</v>
      </c>
      <c r="C7028" t="s">
        <v>23</v>
      </c>
      <c r="D7028">
        <v>672</v>
      </c>
      <c r="E7028" s="12">
        <v>40069</v>
      </c>
      <c r="F7028" s="72">
        <f t="shared" si="1182"/>
        <v>2009</v>
      </c>
      <c r="G7028" s="70">
        <f t="shared" si="1183"/>
        <v>8976.5625</v>
      </c>
      <c r="H7028" s="70" t="e" cm="1">
        <f t="array" ref="H7028">INDEX(magic_bricks_appreciation_pivot!$A$13:$K$20,MATCH(C7028,magic_bricks_appreciation_pivot!$A$13:$A$20,0),1+MATCH(F7028,INDEX(magic_bricks_appreciation_pivot!$B$13:$K$13,0),0))</f>
        <v>#N/A</v>
      </c>
      <c r="I7028" s="70"/>
      <c r="J7028">
        <v>141</v>
      </c>
      <c r="K7028">
        <v>1</v>
      </c>
      <c r="L7028">
        <v>1</v>
      </c>
      <c r="M7028">
        <v>2</v>
      </c>
      <c r="N7028" t="s">
        <v>193</v>
      </c>
      <c r="O7028" t="s">
        <v>155</v>
      </c>
      <c r="P7028" s="12">
        <v>37514</v>
      </c>
      <c r="Q7028" t="s">
        <v>169</v>
      </c>
      <c r="R7028" t="s">
        <v>170</v>
      </c>
      <c r="S7028" t="s">
        <v>162</v>
      </c>
      <c r="T7028" t="s">
        <v>173</v>
      </c>
      <c r="U7028">
        <v>3.3</v>
      </c>
      <c r="V7028">
        <v>2.9</v>
      </c>
      <c r="W7028">
        <v>3.3</v>
      </c>
      <c r="X7028">
        <v>3.18</v>
      </c>
      <c r="Y7028">
        <v>301613</v>
      </c>
      <c r="Z7028">
        <v>138742</v>
      </c>
      <c r="AA7028">
        <v>6032250</v>
      </c>
    </row>
    <row r="7029" spans="1:27" hidden="1">
      <c r="A7029" t="s">
        <v>7224</v>
      </c>
      <c r="B7029" t="s">
        <v>39</v>
      </c>
      <c r="C7029" t="s">
        <v>39</v>
      </c>
      <c r="D7029">
        <v>1933</v>
      </c>
      <c r="E7029" s="12">
        <v>39544</v>
      </c>
      <c r="F7029" s="72">
        <f t="shared" si="1182"/>
        <v>2008</v>
      </c>
      <c r="G7029" s="70">
        <f t="shared" si="1183"/>
        <v>7322.4521469218835</v>
      </c>
      <c r="H7029" s="70" t="e" cm="1">
        <f t="array" ref="H7029">INDEX(magic_bricks_appreciation_pivot!$A$13:$K$20,MATCH(C7029,magic_bricks_appreciation_pivot!$A$13:$A$20,0),1+MATCH(F7029,INDEX(magic_bricks_appreciation_pivot!$B$13:$K$13,0),0))</f>
        <v>#N/A</v>
      </c>
      <c r="I7029" s="70"/>
      <c r="J7029">
        <v>93</v>
      </c>
      <c r="K7029">
        <v>2</v>
      </c>
      <c r="L7029">
        <v>1</v>
      </c>
      <c r="M7029">
        <v>5</v>
      </c>
      <c r="N7029" t="s">
        <v>176</v>
      </c>
      <c r="O7029" t="s">
        <v>155</v>
      </c>
      <c r="P7029" s="12">
        <v>30419</v>
      </c>
      <c r="Q7029" t="s">
        <v>194</v>
      </c>
      <c r="R7029" t="s">
        <v>170</v>
      </c>
      <c r="S7029" t="s">
        <v>162</v>
      </c>
      <c r="T7029" t="s">
        <v>166</v>
      </c>
      <c r="U7029">
        <v>4.5</v>
      </c>
      <c r="V7029">
        <v>4.9000000000000004</v>
      </c>
      <c r="W7029">
        <v>4.3</v>
      </c>
      <c r="X7029">
        <v>4.5199999999999996</v>
      </c>
      <c r="Y7029">
        <v>382166</v>
      </c>
      <c r="Z7029">
        <v>113234</v>
      </c>
      <c r="AA7029">
        <v>14154300</v>
      </c>
    </row>
    <row r="7030" spans="1:27">
      <c r="A7030" t="s">
        <v>7225</v>
      </c>
      <c r="B7030" t="s">
        <v>23</v>
      </c>
      <c r="C7030" t="s">
        <v>23</v>
      </c>
      <c r="D7030">
        <v>778</v>
      </c>
      <c r="E7030" s="12">
        <v>40708</v>
      </c>
      <c r="F7030" s="72">
        <f t="shared" si="1182"/>
        <v>2011</v>
      </c>
      <c r="G7030" s="70">
        <f t="shared" si="1183"/>
        <v>5702.7634961439589</v>
      </c>
      <c r="H7030" s="70" cm="1">
        <f t="array" ref="H7030">INDEX(magic_bricks_appreciation_pivot!$A$13:$K$20,MATCH(C7030,magic_bricks_appreciation_pivot!$A$13:$A$20,0),1+MATCH(F7030,INDEX(magic_bricks_appreciation_pivot!$B$13:$K$13,0),0))</f>
        <v>0.30621792098525186</v>
      </c>
      <c r="I7030" s="70">
        <f>G7030+G7030*H7030</f>
        <v>7449.0518778037485</v>
      </c>
      <c r="J7030">
        <v>109</v>
      </c>
      <c r="K7030">
        <v>1</v>
      </c>
      <c r="L7030">
        <v>1</v>
      </c>
      <c r="M7030">
        <v>2</v>
      </c>
      <c r="N7030" t="s">
        <v>176</v>
      </c>
      <c r="O7030" t="s">
        <v>161</v>
      </c>
      <c r="P7030" s="12">
        <v>33408</v>
      </c>
      <c r="Q7030" t="s">
        <v>169</v>
      </c>
      <c r="R7030" t="s">
        <v>157</v>
      </c>
      <c r="S7030" t="s">
        <v>162</v>
      </c>
      <c r="T7030" t="s">
        <v>159</v>
      </c>
      <c r="U7030">
        <v>4.5999999999999996</v>
      </c>
      <c r="V7030">
        <v>3.9</v>
      </c>
      <c r="W7030">
        <v>3</v>
      </c>
      <c r="X7030">
        <v>3.75</v>
      </c>
      <c r="Y7030">
        <v>208527</v>
      </c>
      <c r="Z7030">
        <v>75425</v>
      </c>
      <c r="AA7030">
        <v>4436750</v>
      </c>
    </row>
    <row r="7031" spans="1:27" hidden="1">
      <c r="A7031" t="s">
        <v>7226</v>
      </c>
      <c r="B7031" t="s">
        <v>51</v>
      </c>
      <c r="C7031" t="s">
        <v>51</v>
      </c>
      <c r="D7031">
        <v>1922</v>
      </c>
      <c r="E7031" s="12">
        <v>39904</v>
      </c>
      <c r="F7031" s="72">
        <f t="shared" si="1182"/>
        <v>2009</v>
      </c>
      <c r="G7031" s="70">
        <f t="shared" si="1183"/>
        <v>5573.0176899063472</v>
      </c>
      <c r="H7031" s="70" t="e" cm="1">
        <f t="array" ref="H7031">INDEX(magic_bricks_appreciation_pivot!$A$13:$K$20,MATCH(C7031,magic_bricks_appreciation_pivot!$A$13:$A$20,0),1+MATCH(F7031,INDEX(magic_bricks_appreciation_pivot!$B$13:$K$13,0),0))</f>
        <v>#N/A</v>
      </c>
      <c r="I7031" s="70"/>
      <c r="J7031">
        <v>89</v>
      </c>
      <c r="K7031">
        <v>3</v>
      </c>
      <c r="L7031">
        <v>2</v>
      </c>
      <c r="M7031">
        <v>5</v>
      </c>
      <c r="N7031" t="s">
        <v>193</v>
      </c>
      <c r="O7031" t="s">
        <v>155</v>
      </c>
      <c r="P7031" s="12">
        <v>26399</v>
      </c>
      <c r="Q7031" t="s">
        <v>194</v>
      </c>
      <c r="R7031" t="s">
        <v>165</v>
      </c>
      <c r="S7031" t="s">
        <v>162</v>
      </c>
      <c r="T7031" t="s">
        <v>163</v>
      </c>
      <c r="U7031">
        <v>2.1</v>
      </c>
      <c r="V7031">
        <v>3.7</v>
      </c>
      <c r="W7031">
        <v>4.9000000000000004</v>
      </c>
      <c r="X7031">
        <v>3.66</v>
      </c>
      <c r="Y7031">
        <v>428454</v>
      </c>
      <c r="Z7031">
        <v>117825</v>
      </c>
      <c r="AA7031">
        <v>10711340</v>
      </c>
    </row>
    <row r="7032" spans="1:27" hidden="1">
      <c r="A7032" t="s">
        <v>7227</v>
      </c>
      <c r="B7032" t="s">
        <v>56</v>
      </c>
      <c r="C7032" t="s">
        <v>56</v>
      </c>
      <c r="D7032">
        <v>1033</v>
      </c>
      <c r="E7032" s="12">
        <v>39090</v>
      </c>
      <c r="F7032" s="72">
        <f t="shared" si="1182"/>
        <v>2007</v>
      </c>
      <c r="G7032" s="70">
        <f t="shared" si="1183"/>
        <v>7740.6050338818977</v>
      </c>
      <c r="H7032" s="70" t="e" cm="1">
        <f t="array" ref="H7032">INDEX(magic_bricks_appreciation_pivot!$A$13:$K$20,MATCH(C7032,magic_bricks_appreciation_pivot!$A$13:$A$20,0),1+MATCH(F7032,INDEX(magic_bricks_appreciation_pivot!$B$13:$K$13,0),0))</f>
        <v>#N/A</v>
      </c>
      <c r="I7032" s="70"/>
      <c r="J7032">
        <v>86</v>
      </c>
      <c r="K7032">
        <v>1</v>
      </c>
      <c r="L7032">
        <v>1</v>
      </c>
      <c r="M7032">
        <v>3</v>
      </c>
      <c r="N7032" t="s">
        <v>184</v>
      </c>
      <c r="O7032" t="s">
        <v>155</v>
      </c>
      <c r="P7032" s="12">
        <v>30695</v>
      </c>
      <c r="Q7032" t="s">
        <v>194</v>
      </c>
      <c r="R7032" t="s">
        <v>165</v>
      </c>
      <c r="S7032" t="s">
        <v>158</v>
      </c>
      <c r="T7032" t="s">
        <v>173</v>
      </c>
      <c r="U7032">
        <v>3.5</v>
      </c>
      <c r="V7032">
        <v>2.7</v>
      </c>
      <c r="W7032">
        <v>3.9</v>
      </c>
      <c r="X7032">
        <v>3.54</v>
      </c>
      <c r="Y7032">
        <v>239881</v>
      </c>
      <c r="Z7032">
        <v>31984</v>
      </c>
      <c r="AA7032">
        <v>7996045</v>
      </c>
    </row>
    <row r="7033" spans="1:27">
      <c r="A7033" t="s">
        <v>7228</v>
      </c>
      <c r="B7033" t="s">
        <v>75</v>
      </c>
      <c r="C7033" t="s">
        <v>75</v>
      </c>
      <c r="D7033">
        <v>1644</v>
      </c>
      <c r="E7033" s="12">
        <v>41016</v>
      </c>
      <c r="F7033" s="72">
        <f t="shared" si="1182"/>
        <v>2012</v>
      </c>
      <c r="G7033" s="70">
        <f t="shared" si="1183"/>
        <v>6981.7092457420922</v>
      </c>
      <c r="H7033" s="70" cm="1">
        <f t="array" ref="H7033">INDEX(magic_bricks_appreciation_pivot!$A$13:$K$20,MATCH(C7033,magic_bricks_appreciation_pivot!$A$13:$A$20,0),1+MATCH(F7033,INDEX(magic_bricks_appreciation_pivot!$B$13:$K$13,0),0))</f>
        <v>0.4595405666106962</v>
      </c>
      <c r="I7033" s="70">
        <f>G7033+G7033*H7033</f>
        <v>10190.087868441549</v>
      </c>
      <c r="J7033">
        <v>189</v>
      </c>
      <c r="K7033">
        <v>1</v>
      </c>
      <c r="L7033">
        <v>1</v>
      </c>
      <c r="M7033">
        <v>4</v>
      </c>
      <c r="N7033" t="s">
        <v>168</v>
      </c>
      <c r="O7033" t="s">
        <v>155</v>
      </c>
      <c r="P7033" s="12">
        <v>26781</v>
      </c>
      <c r="Q7033" t="s">
        <v>194</v>
      </c>
      <c r="R7033" t="s">
        <v>177</v>
      </c>
      <c r="S7033" t="s">
        <v>158</v>
      </c>
      <c r="T7033" t="s">
        <v>163</v>
      </c>
      <c r="U7033">
        <v>3.6</v>
      </c>
      <c r="V7033">
        <v>3.3</v>
      </c>
      <c r="W7033">
        <v>4.4000000000000004</v>
      </c>
      <c r="X7033">
        <v>3.8849999999999998</v>
      </c>
      <c r="Y7033">
        <v>332860</v>
      </c>
      <c r="Z7033">
        <v>137735</v>
      </c>
      <c r="AA7033">
        <v>11477930</v>
      </c>
    </row>
    <row r="7034" spans="1:27" hidden="1">
      <c r="A7034" t="s">
        <v>7229</v>
      </c>
      <c r="B7034" t="s">
        <v>56</v>
      </c>
      <c r="C7034" t="s">
        <v>56</v>
      </c>
      <c r="D7034">
        <v>1272</v>
      </c>
      <c r="E7034" s="12">
        <v>39444</v>
      </c>
      <c r="F7034" s="72">
        <f t="shared" si="1182"/>
        <v>2007</v>
      </c>
      <c r="G7034" s="70">
        <f t="shared" si="1183"/>
        <v>7463.7893081761003</v>
      </c>
      <c r="H7034" s="70" t="e" cm="1">
        <f t="array" ref="H7034">INDEX(magic_bricks_appreciation_pivot!$A$13:$K$20,MATCH(C7034,magic_bricks_appreciation_pivot!$A$13:$A$20,0),1+MATCH(F7034,INDEX(magic_bricks_appreciation_pivot!$B$13:$K$13,0),0))</f>
        <v>#N/A</v>
      </c>
      <c r="I7034" s="70"/>
      <c r="J7034">
        <v>169</v>
      </c>
      <c r="K7034">
        <v>2</v>
      </c>
      <c r="L7034">
        <v>2</v>
      </c>
      <c r="M7034">
        <v>4</v>
      </c>
      <c r="N7034" t="s">
        <v>176</v>
      </c>
      <c r="O7034" t="s">
        <v>155</v>
      </c>
      <c r="P7034" s="12">
        <v>26304</v>
      </c>
      <c r="Q7034" t="s">
        <v>194</v>
      </c>
      <c r="R7034" t="s">
        <v>157</v>
      </c>
      <c r="S7034" t="s">
        <v>162</v>
      </c>
      <c r="T7034" t="s">
        <v>171</v>
      </c>
      <c r="U7034">
        <v>2.1</v>
      </c>
      <c r="V7034">
        <v>2</v>
      </c>
      <c r="W7034">
        <v>3.3</v>
      </c>
      <c r="X7034">
        <v>2.68</v>
      </c>
      <c r="Y7034">
        <v>284818</v>
      </c>
      <c r="Z7034">
        <v>132915</v>
      </c>
      <c r="AA7034">
        <v>9493940</v>
      </c>
    </row>
    <row r="7035" spans="1:27">
      <c r="A7035" t="s">
        <v>7230</v>
      </c>
      <c r="B7035" t="s">
        <v>56</v>
      </c>
      <c r="C7035" t="s">
        <v>56</v>
      </c>
      <c r="D7035">
        <v>1066</v>
      </c>
      <c r="E7035" s="12">
        <v>40846</v>
      </c>
      <c r="F7035" s="72">
        <f t="shared" si="1182"/>
        <v>2011</v>
      </c>
      <c r="G7035" s="70">
        <f t="shared" si="1183"/>
        <v>9082.0590994371487</v>
      </c>
      <c r="H7035" s="70" cm="1">
        <f t="array" ref="H7035">INDEX(magic_bricks_appreciation_pivot!$A$13:$K$20,MATCH(C7035,magic_bricks_appreciation_pivot!$A$13:$A$20,0),1+MATCH(F7035,INDEX(magic_bricks_appreciation_pivot!$B$13:$K$13,0),0))</f>
        <v>0.33228770983948047</v>
      </c>
      <c r="I7035" s="70">
        <f>G7035+G7035*H7035</f>
        <v>12099.915718215932</v>
      </c>
      <c r="J7035">
        <v>34</v>
      </c>
      <c r="K7035">
        <v>1</v>
      </c>
      <c r="L7035">
        <v>1</v>
      </c>
      <c r="M7035">
        <v>3</v>
      </c>
      <c r="N7035" t="s">
        <v>168</v>
      </c>
      <c r="O7035" t="s">
        <v>161</v>
      </c>
      <c r="P7035" s="12">
        <v>39021</v>
      </c>
      <c r="Q7035" t="s">
        <v>194</v>
      </c>
      <c r="R7035" t="s">
        <v>157</v>
      </c>
      <c r="S7035" t="s">
        <v>162</v>
      </c>
      <c r="T7035" t="s">
        <v>166</v>
      </c>
      <c r="U7035">
        <v>4.7</v>
      </c>
      <c r="V7035">
        <v>4.4000000000000004</v>
      </c>
      <c r="W7035">
        <v>3.4</v>
      </c>
      <c r="X7035">
        <v>3.99</v>
      </c>
      <c r="Y7035">
        <v>338852</v>
      </c>
      <c r="Z7035">
        <v>116178</v>
      </c>
      <c r="AA7035">
        <v>9681475</v>
      </c>
    </row>
    <row r="7036" spans="1:27" hidden="1">
      <c r="A7036" t="s">
        <v>7231</v>
      </c>
      <c r="B7036" t="s">
        <v>56</v>
      </c>
      <c r="C7036" t="s">
        <v>56</v>
      </c>
      <c r="D7036">
        <v>897</v>
      </c>
      <c r="E7036" s="12">
        <v>39174</v>
      </c>
      <c r="F7036" s="72">
        <f t="shared" si="1182"/>
        <v>2007</v>
      </c>
      <c r="G7036" s="70">
        <f t="shared" si="1183"/>
        <v>14039.264214046823</v>
      </c>
      <c r="H7036" s="70" t="e" cm="1">
        <f t="array" ref="H7036">INDEX(magic_bricks_appreciation_pivot!$A$13:$K$20,MATCH(C7036,magic_bricks_appreciation_pivot!$A$13:$A$20,0),1+MATCH(F7036,INDEX(magic_bricks_appreciation_pivot!$B$13:$K$13,0),0))</f>
        <v>#N/A</v>
      </c>
      <c r="I7036" s="70"/>
      <c r="J7036">
        <v>42</v>
      </c>
      <c r="K7036">
        <v>1</v>
      </c>
      <c r="L7036">
        <v>1</v>
      </c>
      <c r="M7036">
        <v>3</v>
      </c>
      <c r="N7036" t="s">
        <v>184</v>
      </c>
      <c r="O7036" t="s">
        <v>155</v>
      </c>
      <c r="P7036" s="12">
        <v>36254</v>
      </c>
      <c r="Q7036" t="s">
        <v>156</v>
      </c>
      <c r="R7036" t="s">
        <v>170</v>
      </c>
      <c r="S7036" t="s">
        <v>178</v>
      </c>
      <c r="T7036" t="s">
        <v>166</v>
      </c>
      <c r="U7036">
        <v>2.8</v>
      </c>
      <c r="V7036">
        <v>2.2000000000000002</v>
      </c>
      <c r="W7036">
        <v>2.1</v>
      </c>
      <c r="X7036">
        <v>2.33</v>
      </c>
      <c r="Y7036">
        <v>428169</v>
      </c>
      <c r="Z7036">
        <v>188898</v>
      </c>
      <c r="AA7036">
        <v>12593220</v>
      </c>
    </row>
    <row r="7037" spans="1:27">
      <c r="A7037" t="s">
        <v>7232</v>
      </c>
      <c r="B7037" t="s">
        <v>175</v>
      </c>
      <c r="C7037" t="s">
        <v>34</v>
      </c>
      <c r="D7037">
        <v>1076</v>
      </c>
      <c r="E7037" s="12">
        <v>41085</v>
      </c>
      <c r="F7037" s="72">
        <f t="shared" si="1182"/>
        <v>2012</v>
      </c>
      <c r="G7037" s="70">
        <f t="shared" si="1183"/>
        <v>11673.420074349442</v>
      </c>
      <c r="H7037" s="70" cm="1">
        <f t="array" ref="H7037">INDEX(magic_bricks_appreciation_pivot!$A$13:$K$20,MATCH(C7037,magic_bricks_appreciation_pivot!$A$13:$A$20,0),1+MATCH(F7037,INDEX(magic_bricks_appreciation_pivot!$B$13:$K$13,0),0))</f>
        <v>0.22606337179266398</v>
      </c>
      <c r="I7037" s="70">
        <f t="shared" ref="I7037:I7039" si="1190">G7037+G7037*H7037</f>
        <v>14312.352776709047</v>
      </c>
      <c r="J7037">
        <v>194</v>
      </c>
      <c r="K7037">
        <v>1</v>
      </c>
      <c r="L7037">
        <v>1</v>
      </c>
      <c r="M7037">
        <v>3</v>
      </c>
      <c r="N7037" t="s">
        <v>193</v>
      </c>
      <c r="O7037" t="s">
        <v>161</v>
      </c>
      <c r="P7037" s="12">
        <v>35245</v>
      </c>
      <c r="Q7037" t="s">
        <v>156</v>
      </c>
      <c r="R7037" t="s">
        <v>170</v>
      </c>
      <c r="S7037" t="s">
        <v>178</v>
      </c>
      <c r="T7037" t="s">
        <v>182</v>
      </c>
      <c r="U7037">
        <v>3</v>
      </c>
      <c r="V7037">
        <v>3.1</v>
      </c>
      <c r="W7037">
        <v>2.1</v>
      </c>
      <c r="X7037">
        <v>2.77</v>
      </c>
      <c r="Y7037">
        <v>351697</v>
      </c>
      <c r="Z7037">
        <v>188409</v>
      </c>
      <c r="AA7037">
        <v>12560600</v>
      </c>
    </row>
    <row r="7038" spans="1:27">
      <c r="A7038" t="s">
        <v>7233</v>
      </c>
      <c r="B7038" t="s">
        <v>201</v>
      </c>
      <c r="C7038" t="s">
        <v>201</v>
      </c>
      <c r="D7038">
        <v>2398</v>
      </c>
      <c r="E7038" s="12">
        <v>40569</v>
      </c>
      <c r="F7038" s="72">
        <f t="shared" si="1182"/>
        <v>2011</v>
      </c>
      <c r="G7038" s="70">
        <f t="shared" si="1183"/>
        <v>5913.119266055046</v>
      </c>
      <c r="H7038" s="70" cm="1">
        <f t="array" ref="H7038">INDEX(magic_bricks_appreciation_pivot!$A$13:$K$20,MATCH(C7038,magic_bricks_appreciation_pivot!$A$13:$A$20,0),1+MATCH(F7038,INDEX(magic_bricks_appreciation_pivot!$B$13:$K$13,0),0))</f>
        <v>0.57884713052310821</v>
      </c>
      <c r="I7038" s="70">
        <f t="shared" si="1190"/>
        <v>9335.911385651918</v>
      </c>
      <c r="J7038">
        <v>103</v>
      </c>
      <c r="K7038">
        <v>4</v>
      </c>
      <c r="L7038">
        <v>2</v>
      </c>
      <c r="M7038">
        <v>6</v>
      </c>
      <c r="N7038" t="s">
        <v>176</v>
      </c>
      <c r="O7038" t="s">
        <v>155</v>
      </c>
      <c r="P7038" s="12">
        <v>38744</v>
      </c>
      <c r="Q7038" t="s">
        <v>169</v>
      </c>
      <c r="R7038" t="s">
        <v>170</v>
      </c>
      <c r="S7038" t="s">
        <v>158</v>
      </c>
      <c r="T7038" t="s">
        <v>182</v>
      </c>
      <c r="U7038">
        <v>4.7</v>
      </c>
      <c r="V7038">
        <v>5</v>
      </c>
      <c r="W7038">
        <v>4.3</v>
      </c>
      <c r="X7038">
        <v>4.63</v>
      </c>
      <c r="Y7038">
        <v>496288</v>
      </c>
      <c r="Z7038">
        <v>255234</v>
      </c>
      <c r="AA7038">
        <v>14179660</v>
      </c>
    </row>
    <row r="7039" spans="1:27">
      <c r="A7039" t="s">
        <v>7234</v>
      </c>
      <c r="B7039" t="s">
        <v>39</v>
      </c>
      <c r="C7039" t="s">
        <v>39</v>
      </c>
      <c r="D7039">
        <v>1541</v>
      </c>
      <c r="E7039" s="12">
        <v>41512</v>
      </c>
      <c r="F7039" s="72">
        <f t="shared" si="1182"/>
        <v>2013</v>
      </c>
      <c r="G7039" s="70">
        <f t="shared" si="1183"/>
        <v>8335.5548345230363</v>
      </c>
      <c r="H7039" s="70" cm="1">
        <f t="array" ref="H7039">INDEX(magic_bricks_appreciation_pivot!$A$13:$K$20,MATCH(C7039,magic_bricks_appreciation_pivot!$A$13:$A$20,0),1+MATCH(F7039,INDEX(magic_bricks_appreciation_pivot!$B$13:$K$13,0),0))</f>
        <v>4.727764965406598E-2</v>
      </c>
      <c r="I7039" s="70">
        <f t="shared" si="1190"/>
        <v>8729.6402756618718</v>
      </c>
      <c r="J7039">
        <v>139</v>
      </c>
      <c r="K7039">
        <v>1</v>
      </c>
      <c r="L7039">
        <v>1</v>
      </c>
      <c r="M7039">
        <v>4</v>
      </c>
      <c r="N7039" t="s">
        <v>176</v>
      </c>
      <c r="O7039" t="s">
        <v>155</v>
      </c>
      <c r="P7039" s="12">
        <v>33117</v>
      </c>
      <c r="Q7039" t="s">
        <v>169</v>
      </c>
      <c r="R7039" t="s">
        <v>170</v>
      </c>
      <c r="S7039" t="s">
        <v>158</v>
      </c>
      <c r="T7039" t="s">
        <v>166</v>
      </c>
      <c r="U7039">
        <v>3.4</v>
      </c>
      <c r="V7039">
        <v>4.2</v>
      </c>
      <c r="W7039">
        <v>4.3</v>
      </c>
      <c r="X7039">
        <v>3.96</v>
      </c>
      <c r="Y7039">
        <v>359663</v>
      </c>
      <c r="Z7039">
        <v>192676</v>
      </c>
      <c r="AA7039">
        <v>12845090</v>
      </c>
    </row>
    <row r="7040" spans="1:27" hidden="1">
      <c r="A7040" t="s">
        <v>7235</v>
      </c>
      <c r="B7040" t="s">
        <v>51</v>
      </c>
      <c r="C7040" t="s">
        <v>51</v>
      </c>
      <c r="D7040">
        <v>1658</v>
      </c>
      <c r="E7040" s="12">
        <v>39419</v>
      </c>
      <c r="F7040" s="72">
        <f t="shared" si="1182"/>
        <v>2007</v>
      </c>
      <c r="G7040" s="70">
        <f t="shared" si="1183"/>
        <v>6472.2376357056692</v>
      </c>
      <c r="H7040" s="70" t="e" cm="1">
        <f t="array" ref="H7040">INDEX(magic_bricks_appreciation_pivot!$A$13:$K$20,MATCH(C7040,magic_bricks_appreciation_pivot!$A$13:$A$20,0),1+MATCH(F7040,INDEX(magic_bricks_appreciation_pivot!$B$13:$K$13,0),0))</f>
        <v>#N/A</v>
      </c>
      <c r="I7040" s="70"/>
      <c r="J7040">
        <v>48</v>
      </c>
      <c r="K7040">
        <v>2</v>
      </c>
      <c r="L7040">
        <v>1</v>
      </c>
      <c r="M7040">
        <v>4</v>
      </c>
      <c r="N7040" t="s">
        <v>184</v>
      </c>
      <c r="O7040" t="s">
        <v>155</v>
      </c>
      <c r="P7040" s="12">
        <v>35404</v>
      </c>
      <c r="Q7040" t="s">
        <v>194</v>
      </c>
      <c r="R7040" t="s">
        <v>177</v>
      </c>
      <c r="S7040" t="s">
        <v>158</v>
      </c>
      <c r="T7040" t="s">
        <v>166</v>
      </c>
      <c r="U7040">
        <v>2.2999999999999998</v>
      </c>
      <c r="V7040">
        <v>4.4000000000000004</v>
      </c>
      <c r="W7040">
        <v>2.9</v>
      </c>
      <c r="X7040">
        <v>3.43</v>
      </c>
      <c r="Y7040">
        <v>343391</v>
      </c>
      <c r="Z7040">
        <v>118041</v>
      </c>
      <c r="AA7040">
        <v>10730970</v>
      </c>
    </row>
    <row r="7041" spans="1:27">
      <c r="A7041" t="s">
        <v>7236</v>
      </c>
      <c r="B7041" t="s">
        <v>201</v>
      </c>
      <c r="C7041" t="s">
        <v>201</v>
      </c>
      <c r="D7041">
        <v>2271</v>
      </c>
      <c r="E7041" s="12">
        <v>40630</v>
      </c>
      <c r="F7041" s="72">
        <f t="shared" si="1182"/>
        <v>2011</v>
      </c>
      <c r="G7041" s="70">
        <f t="shared" si="1183"/>
        <v>5580.8718626155878</v>
      </c>
      <c r="H7041" s="70" cm="1">
        <f t="array" ref="H7041">INDEX(magic_bricks_appreciation_pivot!$A$13:$K$20,MATCH(C7041,magic_bricks_appreciation_pivot!$A$13:$A$20,0),1+MATCH(F7041,INDEX(magic_bricks_appreciation_pivot!$B$13:$K$13,0),0))</f>
        <v>0.57884713052310821</v>
      </c>
      <c r="I7041" s="70">
        <f>G7041+G7041*H7041</f>
        <v>8811.3435261077757</v>
      </c>
      <c r="J7041">
        <v>190</v>
      </c>
      <c r="K7041">
        <v>4</v>
      </c>
      <c r="L7041">
        <v>2</v>
      </c>
      <c r="M7041">
        <v>6</v>
      </c>
      <c r="N7041" t="s">
        <v>184</v>
      </c>
      <c r="O7041" t="s">
        <v>161</v>
      </c>
      <c r="P7041" s="12">
        <v>30775</v>
      </c>
      <c r="Q7041" t="s">
        <v>169</v>
      </c>
      <c r="R7041" t="s">
        <v>177</v>
      </c>
      <c r="S7041" t="s">
        <v>162</v>
      </c>
      <c r="T7041" t="s">
        <v>166</v>
      </c>
      <c r="U7041">
        <v>3.6</v>
      </c>
      <c r="V7041">
        <v>3.9</v>
      </c>
      <c r="W7041">
        <v>3.4</v>
      </c>
      <c r="X7041">
        <v>3.61</v>
      </c>
      <c r="Y7041">
        <v>544989</v>
      </c>
      <c r="Z7041">
        <v>190112</v>
      </c>
      <c r="AA7041">
        <v>12674160</v>
      </c>
    </row>
    <row r="7042" spans="1:27" hidden="1">
      <c r="A7042" t="s">
        <v>7237</v>
      </c>
      <c r="B7042" t="s">
        <v>51</v>
      </c>
      <c r="C7042" t="s">
        <v>51</v>
      </c>
      <c r="D7042">
        <v>1613</v>
      </c>
      <c r="E7042" s="12">
        <v>38824</v>
      </c>
      <c r="F7042" s="72">
        <f t="shared" si="1182"/>
        <v>2006</v>
      </c>
      <c r="G7042" s="70">
        <f t="shared" si="1183"/>
        <v>4005.7222566646001</v>
      </c>
      <c r="H7042" s="70" t="e" cm="1">
        <f t="array" ref="H7042">INDEX(magic_bricks_appreciation_pivot!$A$13:$K$20,MATCH(C7042,magic_bricks_appreciation_pivot!$A$13:$A$20,0),1+MATCH(F7042,INDEX(magic_bricks_appreciation_pivot!$B$13:$K$13,0),0))</f>
        <v>#N/A</v>
      </c>
      <c r="I7042" s="70"/>
      <c r="J7042">
        <v>72</v>
      </c>
      <c r="K7042">
        <v>2</v>
      </c>
      <c r="L7042">
        <v>1</v>
      </c>
      <c r="M7042">
        <v>4</v>
      </c>
      <c r="N7042" t="s">
        <v>193</v>
      </c>
      <c r="O7042" t="s">
        <v>161</v>
      </c>
      <c r="P7042" s="12">
        <v>22764</v>
      </c>
      <c r="Q7042" t="s">
        <v>169</v>
      </c>
      <c r="R7042" t="s">
        <v>177</v>
      </c>
      <c r="S7042" t="s">
        <v>178</v>
      </c>
      <c r="T7042" t="s">
        <v>159</v>
      </c>
      <c r="U7042">
        <v>3.9</v>
      </c>
      <c r="V7042">
        <v>4.7</v>
      </c>
      <c r="W7042">
        <v>2.2000000000000002</v>
      </c>
      <c r="X7042">
        <v>3.75</v>
      </c>
      <c r="Y7042">
        <v>219682</v>
      </c>
      <c r="Z7042">
        <v>135686</v>
      </c>
      <c r="AA7042">
        <v>6461230</v>
      </c>
    </row>
    <row r="7043" spans="1:27" hidden="1">
      <c r="A7043" t="s">
        <v>7238</v>
      </c>
      <c r="B7043" t="s">
        <v>51</v>
      </c>
      <c r="C7043" t="s">
        <v>51</v>
      </c>
      <c r="D7043">
        <v>1692</v>
      </c>
      <c r="E7043" s="12">
        <v>38597</v>
      </c>
      <c r="F7043" s="72">
        <f t="shared" ref="F7043:F7106" si="1191">YEAR(E7043)</f>
        <v>2005</v>
      </c>
      <c r="G7043" s="70">
        <f t="shared" ref="G7043:G7106" si="1192">AA7043/D7043</f>
        <v>6343.3569739952718</v>
      </c>
      <c r="H7043" s="70" t="e" cm="1">
        <f t="array" ref="H7043">INDEX(magic_bricks_appreciation_pivot!$A$13:$K$20,MATCH(C7043,magic_bricks_appreciation_pivot!$A$13:$A$20,0),1+MATCH(F7043,INDEX(magic_bricks_appreciation_pivot!$B$13:$K$13,0),0))</f>
        <v>#N/A</v>
      </c>
      <c r="I7043" s="70"/>
      <c r="J7043">
        <v>5</v>
      </c>
      <c r="K7043">
        <v>2</v>
      </c>
      <c r="L7043">
        <v>1</v>
      </c>
      <c r="M7043">
        <v>4</v>
      </c>
      <c r="N7043" t="s">
        <v>168</v>
      </c>
      <c r="O7043" t="s">
        <v>161</v>
      </c>
      <c r="P7043" s="12">
        <v>22902</v>
      </c>
      <c r="Q7043" t="s">
        <v>169</v>
      </c>
      <c r="R7043" t="s">
        <v>157</v>
      </c>
      <c r="S7043" t="s">
        <v>162</v>
      </c>
      <c r="T7043" t="s">
        <v>182</v>
      </c>
      <c r="U7043">
        <v>2.2000000000000002</v>
      </c>
      <c r="V7043">
        <v>2</v>
      </c>
      <c r="W7043">
        <v>3.4</v>
      </c>
      <c r="X7043">
        <v>2.4700000000000002</v>
      </c>
      <c r="Y7043">
        <v>386387</v>
      </c>
      <c r="Z7043">
        <v>203926</v>
      </c>
      <c r="AA7043">
        <v>10732960</v>
      </c>
    </row>
    <row r="7044" spans="1:27">
      <c r="A7044" t="s">
        <v>7239</v>
      </c>
      <c r="B7044" t="s">
        <v>175</v>
      </c>
      <c r="C7044" t="s">
        <v>34</v>
      </c>
      <c r="D7044">
        <v>801</v>
      </c>
      <c r="E7044" s="12">
        <v>40248</v>
      </c>
      <c r="F7044" s="72">
        <f t="shared" si="1191"/>
        <v>2010</v>
      </c>
      <c r="G7044" s="70">
        <f t="shared" si="1192"/>
        <v>13310.923845193509</v>
      </c>
      <c r="H7044" s="70" cm="1">
        <f t="array" ref="H7044">INDEX(magic_bricks_appreciation_pivot!$A$13:$K$20,MATCH(C7044,magic_bricks_appreciation_pivot!$A$13:$A$20,0),1+MATCH(F7044,INDEX(magic_bricks_appreciation_pivot!$B$13:$K$13,0),0))</f>
        <v>0.46848170778869208</v>
      </c>
      <c r="I7044" s="70">
        <f>G7044+G7044*H7044</f>
        <v>19546.848180434987</v>
      </c>
      <c r="J7044">
        <v>104</v>
      </c>
      <c r="K7044">
        <v>1</v>
      </c>
      <c r="L7044">
        <v>1</v>
      </c>
      <c r="M7044">
        <v>3</v>
      </c>
      <c r="N7044" t="s">
        <v>184</v>
      </c>
      <c r="O7044" t="s">
        <v>161</v>
      </c>
      <c r="P7044" s="12">
        <v>26013</v>
      </c>
      <c r="Q7044" t="s">
        <v>156</v>
      </c>
      <c r="R7044" t="s">
        <v>157</v>
      </c>
      <c r="S7044" t="s">
        <v>178</v>
      </c>
      <c r="T7044" t="s">
        <v>182</v>
      </c>
      <c r="U7044">
        <v>4.5999999999999996</v>
      </c>
      <c r="V7044">
        <v>4.9000000000000004</v>
      </c>
      <c r="W7044">
        <v>4.3</v>
      </c>
      <c r="X7044">
        <v>4.63</v>
      </c>
      <c r="Y7044">
        <v>341186</v>
      </c>
      <c r="Z7044">
        <v>181255</v>
      </c>
      <c r="AA7044">
        <v>10662050</v>
      </c>
    </row>
    <row r="7045" spans="1:27" hidden="1">
      <c r="A7045" t="s">
        <v>7240</v>
      </c>
      <c r="B7045" t="s">
        <v>175</v>
      </c>
      <c r="C7045" t="s">
        <v>34</v>
      </c>
      <c r="D7045">
        <v>1298</v>
      </c>
      <c r="E7045" s="12">
        <v>39184</v>
      </c>
      <c r="F7045" s="72">
        <f t="shared" si="1191"/>
        <v>2007</v>
      </c>
      <c r="G7045" s="70">
        <f t="shared" si="1192"/>
        <v>10816.294298921417</v>
      </c>
      <c r="H7045" s="70" t="e" cm="1">
        <f t="array" ref="H7045">INDEX(magic_bricks_appreciation_pivot!$A$13:$K$20,MATCH(C7045,magic_bricks_appreciation_pivot!$A$13:$A$20,0),1+MATCH(F7045,INDEX(magic_bricks_appreciation_pivot!$B$13:$K$13,0),0))</f>
        <v>#N/A</v>
      </c>
      <c r="I7045" s="70"/>
      <c r="J7045">
        <v>11</v>
      </c>
      <c r="K7045">
        <v>2</v>
      </c>
      <c r="L7045">
        <v>1</v>
      </c>
      <c r="M7045">
        <v>4</v>
      </c>
      <c r="N7045" t="s">
        <v>154</v>
      </c>
      <c r="O7045" t="s">
        <v>161</v>
      </c>
      <c r="P7045" s="12">
        <v>27139</v>
      </c>
      <c r="Q7045" t="s">
        <v>156</v>
      </c>
      <c r="R7045" t="s">
        <v>170</v>
      </c>
      <c r="S7045" t="s">
        <v>158</v>
      </c>
      <c r="T7045" t="s">
        <v>166</v>
      </c>
      <c r="U7045">
        <v>2.7</v>
      </c>
      <c r="V7045">
        <v>3.3</v>
      </c>
      <c r="W7045">
        <v>3.7</v>
      </c>
      <c r="X7045">
        <v>3.24</v>
      </c>
      <c r="Y7045">
        <v>393107</v>
      </c>
      <c r="Z7045">
        <v>70198</v>
      </c>
      <c r="AA7045">
        <v>14039550</v>
      </c>
    </row>
    <row r="7046" spans="1:27" hidden="1">
      <c r="A7046" t="s">
        <v>7241</v>
      </c>
      <c r="B7046" t="s">
        <v>56</v>
      </c>
      <c r="C7046" t="s">
        <v>56</v>
      </c>
      <c r="D7046">
        <v>831</v>
      </c>
      <c r="E7046" s="12">
        <v>39120</v>
      </c>
      <c r="F7046" s="72">
        <f t="shared" si="1191"/>
        <v>2007</v>
      </c>
      <c r="G7046" s="70">
        <f t="shared" si="1192"/>
        <v>13104.277978339351</v>
      </c>
      <c r="H7046" s="70" t="e" cm="1">
        <f t="array" ref="H7046">INDEX(magic_bricks_appreciation_pivot!$A$13:$K$20,MATCH(C7046,magic_bricks_appreciation_pivot!$A$13:$A$20,0),1+MATCH(F7046,INDEX(magic_bricks_appreciation_pivot!$B$13:$K$13,0),0))</f>
        <v>#N/A</v>
      </c>
      <c r="I7046" s="70"/>
      <c r="J7046">
        <v>79</v>
      </c>
      <c r="K7046">
        <v>1</v>
      </c>
      <c r="L7046">
        <v>1</v>
      </c>
      <c r="M7046">
        <v>3</v>
      </c>
      <c r="N7046" t="s">
        <v>176</v>
      </c>
      <c r="O7046" t="s">
        <v>161</v>
      </c>
      <c r="P7046" s="12">
        <v>32915</v>
      </c>
      <c r="Q7046" t="s">
        <v>156</v>
      </c>
      <c r="R7046" t="s">
        <v>170</v>
      </c>
      <c r="S7046" t="s">
        <v>162</v>
      </c>
      <c r="T7046" t="s">
        <v>163</v>
      </c>
      <c r="U7046">
        <v>4.4000000000000004</v>
      </c>
      <c r="V7046">
        <v>2</v>
      </c>
      <c r="W7046">
        <v>3.7</v>
      </c>
      <c r="X7046">
        <v>3.57</v>
      </c>
      <c r="Y7046">
        <v>413807</v>
      </c>
      <c r="Z7046">
        <v>32669</v>
      </c>
      <c r="AA7046">
        <v>10889655</v>
      </c>
    </row>
    <row r="7047" spans="1:27" hidden="1">
      <c r="A7047" t="s">
        <v>7242</v>
      </c>
      <c r="B7047" t="s">
        <v>175</v>
      </c>
      <c r="C7047" t="s">
        <v>34</v>
      </c>
      <c r="D7047">
        <v>1187</v>
      </c>
      <c r="E7047" s="12">
        <v>39747</v>
      </c>
      <c r="F7047" s="72">
        <f t="shared" si="1191"/>
        <v>2008</v>
      </c>
      <c r="G7047" s="70">
        <f t="shared" si="1192"/>
        <v>7028.3066554338666</v>
      </c>
      <c r="H7047" s="70" t="e" cm="1">
        <f t="array" ref="H7047">INDEX(magic_bricks_appreciation_pivot!$A$13:$K$20,MATCH(C7047,magic_bricks_appreciation_pivot!$A$13:$A$20,0),1+MATCH(F7047,INDEX(magic_bricks_appreciation_pivot!$B$13:$K$13,0),0))</f>
        <v>#N/A</v>
      </c>
      <c r="I7047" s="70"/>
      <c r="J7047">
        <v>151</v>
      </c>
      <c r="K7047">
        <v>1</v>
      </c>
      <c r="L7047">
        <v>1</v>
      </c>
      <c r="M7047">
        <v>3</v>
      </c>
      <c r="N7047" t="s">
        <v>176</v>
      </c>
      <c r="O7047" t="s">
        <v>161</v>
      </c>
      <c r="P7047" s="12">
        <v>36827</v>
      </c>
      <c r="Q7047" t="s">
        <v>194</v>
      </c>
      <c r="R7047" t="s">
        <v>157</v>
      </c>
      <c r="S7047" t="s">
        <v>178</v>
      </c>
      <c r="T7047" t="s">
        <v>166</v>
      </c>
      <c r="U7047">
        <v>2.9</v>
      </c>
      <c r="V7047">
        <v>2.7</v>
      </c>
      <c r="W7047">
        <v>5</v>
      </c>
      <c r="X7047">
        <v>3.45</v>
      </c>
      <c r="Y7047">
        <v>216908</v>
      </c>
      <c r="Z7047">
        <v>83426</v>
      </c>
      <c r="AA7047">
        <v>8342600</v>
      </c>
    </row>
    <row r="7048" spans="1:27" hidden="1">
      <c r="A7048" t="s">
        <v>7243</v>
      </c>
      <c r="B7048" t="s">
        <v>75</v>
      </c>
      <c r="D7048">
        <v>1577</v>
      </c>
      <c r="E7048" s="12">
        <v>39715</v>
      </c>
      <c r="F7048" s="72">
        <f t="shared" si="1191"/>
        <v>2008</v>
      </c>
      <c r="G7048" s="70">
        <f t="shared" si="1192"/>
        <v>8818.0722891566256</v>
      </c>
      <c r="H7048" s="70" t="e" cm="1">
        <f t="array" ref="H7048">INDEX(magic_bricks_appreciation_pivot!$A$13:$K$20,MATCH(C7048,magic_bricks_appreciation_pivot!$A$13:$A$20,0),1+MATCH(F7048,INDEX(magic_bricks_appreciation_pivot!$B$13:$K$13,0),0))</f>
        <v>#N/A</v>
      </c>
      <c r="I7048" s="70"/>
      <c r="J7048">
        <v>128</v>
      </c>
      <c r="K7048">
        <v>1</v>
      </c>
      <c r="L7048">
        <v>1</v>
      </c>
      <c r="M7048">
        <v>4</v>
      </c>
      <c r="N7048" t="s">
        <v>176</v>
      </c>
      <c r="O7048" t="s">
        <v>155</v>
      </c>
      <c r="P7048" s="12">
        <v>28035</v>
      </c>
      <c r="Q7048" t="s">
        <v>169</v>
      </c>
      <c r="R7048" t="s">
        <v>177</v>
      </c>
      <c r="S7048" t="s">
        <v>162</v>
      </c>
      <c r="T7048" t="s">
        <v>182</v>
      </c>
      <c r="U7048">
        <v>4.7</v>
      </c>
      <c r="V7048">
        <v>3.9</v>
      </c>
      <c r="W7048">
        <v>3.6</v>
      </c>
      <c r="X7048">
        <v>4.0049999999999999</v>
      </c>
      <c r="Y7048">
        <v>375465</v>
      </c>
      <c r="Z7048">
        <v>264216</v>
      </c>
      <c r="AA7048">
        <v>13906100</v>
      </c>
    </row>
    <row r="7049" spans="1:27">
      <c r="A7049" t="s">
        <v>7244</v>
      </c>
      <c r="B7049" t="s">
        <v>39</v>
      </c>
      <c r="C7049" t="s">
        <v>39</v>
      </c>
      <c r="D7049">
        <v>1598</v>
      </c>
      <c r="E7049" s="12">
        <v>41506</v>
      </c>
      <c r="F7049" s="72">
        <f t="shared" si="1191"/>
        <v>2013</v>
      </c>
      <c r="G7049" s="70">
        <f t="shared" si="1192"/>
        <v>7957.7284105131412</v>
      </c>
      <c r="H7049" s="70" cm="1">
        <f t="array" ref="H7049">INDEX(magic_bricks_appreciation_pivot!$A$13:$K$20,MATCH(C7049,magic_bricks_appreciation_pivot!$A$13:$A$20,0),1+MATCH(F7049,INDEX(magic_bricks_appreciation_pivot!$B$13:$K$13,0),0))</f>
        <v>4.727764965406598E-2</v>
      </c>
      <c r="I7049" s="70">
        <f>G7049+G7049*H7049</f>
        <v>8333.9511063475893</v>
      </c>
      <c r="J7049">
        <v>121</v>
      </c>
      <c r="K7049">
        <v>1</v>
      </c>
      <c r="L7049">
        <v>1</v>
      </c>
      <c r="M7049">
        <v>4</v>
      </c>
      <c r="N7049" t="s">
        <v>184</v>
      </c>
      <c r="O7049" t="s">
        <v>155</v>
      </c>
      <c r="P7049" s="12">
        <v>25081</v>
      </c>
      <c r="Q7049" t="s">
        <v>194</v>
      </c>
      <c r="R7049" t="s">
        <v>165</v>
      </c>
      <c r="S7049" t="s">
        <v>158</v>
      </c>
      <c r="T7049" t="s">
        <v>182</v>
      </c>
      <c r="U7049">
        <v>2.5</v>
      </c>
      <c r="V7049">
        <v>4.5999999999999996</v>
      </c>
      <c r="W7049">
        <v>2.2999999999999998</v>
      </c>
      <c r="X7049">
        <v>2.9449999999999998</v>
      </c>
      <c r="Y7049">
        <v>508658</v>
      </c>
      <c r="Z7049">
        <v>203463</v>
      </c>
      <c r="AA7049">
        <v>12716450</v>
      </c>
    </row>
    <row r="7050" spans="1:27" hidden="1">
      <c r="A7050" t="s">
        <v>7245</v>
      </c>
      <c r="B7050" t="s">
        <v>23</v>
      </c>
      <c r="C7050" t="s">
        <v>23</v>
      </c>
      <c r="D7050">
        <v>1117</v>
      </c>
      <c r="E7050" s="12">
        <v>40123</v>
      </c>
      <c r="F7050" s="72">
        <f t="shared" si="1191"/>
        <v>2009</v>
      </c>
      <c r="G7050" s="70">
        <f t="shared" si="1192"/>
        <v>6383.2811101163834</v>
      </c>
      <c r="H7050" s="70" t="e" cm="1">
        <f t="array" ref="H7050">INDEX(magic_bricks_appreciation_pivot!$A$13:$K$20,MATCH(C7050,magic_bricks_appreciation_pivot!$A$13:$A$20,0),1+MATCH(F7050,INDEX(magic_bricks_appreciation_pivot!$B$13:$K$13,0),0))</f>
        <v>#N/A</v>
      </c>
      <c r="I7050" s="70"/>
      <c r="J7050">
        <v>114</v>
      </c>
      <c r="K7050">
        <v>1</v>
      </c>
      <c r="L7050">
        <v>1</v>
      </c>
      <c r="M7050">
        <v>3</v>
      </c>
      <c r="N7050" t="s">
        <v>176</v>
      </c>
      <c r="O7050" t="s">
        <v>161</v>
      </c>
      <c r="P7050" s="12">
        <v>32458</v>
      </c>
      <c r="Q7050" t="s">
        <v>169</v>
      </c>
      <c r="R7050" t="s">
        <v>170</v>
      </c>
      <c r="S7050" t="s">
        <v>158</v>
      </c>
      <c r="T7050" t="s">
        <v>166</v>
      </c>
      <c r="U7050">
        <v>2.2999999999999998</v>
      </c>
      <c r="V7050">
        <v>2.2999999999999998</v>
      </c>
      <c r="W7050">
        <v>3.6</v>
      </c>
      <c r="X7050">
        <v>2.82</v>
      </c>
      <c r="Y7050">
        <v>213904</v>
      </c>
      <c r="Z7050">
        <v>99822</v>
      </c>
      <c r="AA7050">
        <v>7130125</v>
      </c>
    </row>
    <row r="7051" spans="1:27" hidden="1">
      <c r="A7051" t="s">
        <v>7246</v>
      </c>
      <c r="B7051" t="s">
        <v>51</v>
      </c>
      <c r="C7051" t="s">
        <v>51</v>
      </c>
      <c r="D7051">
        <v>1793</v>
      </c>
      <c r="E7051" s="12">
        <v>39885</v>
      </c>
      <c r="F7051" s="72">
        <f t="shared" si="1191"/>
        <v>2009</v>
      </c>
      <c r="G7051" s="70">
        <f t="shared" si="1192"/>
        <v>8498.3379810373681</v>
      </c>
      <c r="H7051" s="70" t="e" cm="1">
        <f t="array" ref="H7051">INDEX(magic_bricks_appreciation_pivot!$A$13:$K$20,MATCH(C7051,magic_bricks_appreciation_pivot!$A$13:$A$20,0),1+MATCH(F7051,INDEX(magic_bricks_appreciation_pivot!$B$13:$K$13,0),0))</f>
        <v>#N/A</v>
      </c>
      <c r="I7051" s="70"/>
      <c r="J7051">
        <v>13</v>
      </c>
      <c r="K7051">
        <v>2</v>
      </c>
      <c r="L7051">
        <v>1</v>
      </c>
      <c r="M7051">
        <v>4</v>
      </c>
      <c r="N7051" t="s">
        <v>184</v>
      </c>
      <c r="O7051" t="s">
        <v>161</v>
      </c>
      <c r="P7051" s="12">
        <v>32220</v>
      </c>
      <c r="Q7051" t="s">
        <v>156</v>
      </c>
      <c r="R7051" t="s">
        <v>177</v>
      </c>
      <c r="S7051" t="s">
        <v>178</v>
      </c>
      <c r="T7051" t="s">
        <v>182</v>
      </c>
      <c r="U7051">
        <v>3.7</v>
      </c>
      <c r="V7051">
        <v>3.9</v>
      </c>
      <c r="W7051">
        <v>2.1</v>
      </c>
      <c r="X7051">
        <v>3.31</v>
      </c>
      <c r="Y7051">
        <v>518076</v>
      </c>
      <c r="Z7051">
        <v>228563</v>
      </c>
      <c r="AA7051">
        <v>15237520</v>
      </c>
    </row>
    <row r="7052" spans="1:27" hidden="1">
      <c r="A7052" t="s">
        <v>7247</v>
      </c>
      <c r="B7052" t="s">
        <v>201</v>
      </c>
      <c r="C7052" t="s">
        <v>201</v>
      </c>
      <c r="D7052">
        <v>1399</v>
      </c>
      <c r="E7052" s="12">
        <v>40086</v>
      </c>
      <c r="F7052" s="72">
        <f t="shared" si="1191"/>
        <v>2009</v>
      </c>
      <c r="G7052" s="70">
        <f t="shared" si="1192"/>
        <v>6723.8598999285205</v>
      </c>
      <c r="H7052" s="70" t="e" cm="1">
        <f t="array" ref="H7052">INDEX(magic_bricks_appreciation_pivot!$A$13:$K$20,MATCH(C7052,magic_bricks_appreciation_pivot!$A$13:$A$20,0),1+MATCH(F7052,INDEX(magic_bricks_appreciation_pivot!$B$13:$K$13,0),0))</f>
        <v>#N/A</v>
      </c>
      <c r="I7052" s="70"/>
      <c r="J7052">
        <v>46</v>
      </c>
      <c r="K7052">
        <v>2</v>
      </c>
      <c r="L7052">
        <v>1</v>
      </c>
      <c r="M7052">
        <v>4</v>
      </c>
      <c r="N7052" t="s">
        <v>193</v>
      </c>
      <c r="O7052" t="s">
        <v>161</v>
      </c>
      <c r="P7052" s="12">
        <v>31326</v>
      </c>
      <c r="Q7052" t="s">
        <v>194</v>
      </c>
      <c r="R7052" t="s">
        <v>177</v>
      </c>
      <c r="S7052" t="s">
        <v>162</v>
      </c>
      <c r="T7052" t="s">
        <v>182</v>
      </c>
      <c r="U7052">
        <v>3.3</v>
      </c>
      <c r="V7052">
        <v>3.6</v>
      </c>
      <c r="W7052">
        <v>4.2</v>
      </c>
      <c r="X7052">
        <v>3.75</v>
      </c>
      <c r="Y7052">
        <v>366861</v>
      </c>
      <c r="Z7052">
        <v>103473</v>
      </c>
      <c r="AA7052">
        <v>9406680</v>
      </c>
    </row>
    <row r="7053" spans="1:27" hidden="1">
      <c r="A7053" t="s">
        <v>7248</v>
      </c>
      <c r="B7053" t="s">
        <v>39</v>
      </c>
      <c r="C7053" t="s">
        <v>39</v>
      </c>
      <c r="D7053">
        <v>1851</v>
      </c>
      <c r="E7053" s="12">
        <v>39490</v>
      </c>
      <c r="F7053" s="72">
        <f t="shared" si="1191"/>
        <v>2008</v>
      </c>
      <c r="G7053" s="70">
        <f t="shared" si="1192"/>
        <v>7049.7190707725558</v>
      </c>
      <c r="H7053" s="70" t="e" cm="1">
        <f t="array" ref="H7053">INDEX(magic_bricks_appreciation_pivot!$A$13:$K$20,MATCH(C7053,magic_bricks_appreciation_pivot!$A$13:$A$20,0),1+MATCH(F7053,INDEX(magic_bricks_appreciation_pivot!$B$13:$K$13,0),0))</f>
        <v>#N/A</v>
      </c>
      <c r="I7053" s="70"/>
      <c r="J7053">
        <v>0</v>
      </c>
      <c r="K7053">
        <v>2</v>
      </c>
      <c r="L7053">
        <v>1</v>
      </c>
      <c r="M7053">
        <v>5</v>
      </c>
      <c r="N7053" t="s">
        <v>176</v>
      </c>
      <c r="O7053" t="s">
        <v>161</v>
      </c>
      <c r="P7053" s="12">
        <v>26715</v>
      </c>
      <c r="Q7053" t="s">
        <v>169</v>
      </c>
      <c r="R7053" t="s">
        <v>170</v>
      </c>
      <c r="S7053" t="s">
        <v>162</v>
      </c>
      <c r="T7053" t="s">
        <v>163</v>
      </c>
      <c r="U7053">
        <v>4.4000000000000004</v>
      </c>
      <c r="V7053">
        <v>3.2</v>
      </c>
      <c r="W7053">
        <v>2.9</v>
      </c>
      <c r="X7053">
        <v>3.5</v>
      </c>
      <c r="Y7053">
        <v>482814</v>
      </c>
      <c r="Z7053">
        <v>91343</v>
      </c>
      <c r="AA7053">
        <v>13049030</v>
      </c>
    </row>
    <row r="7054" spans="1:27">
      <c r="A7054" t="s">
        <v>7249</v>
      </c>
      <c r="B7054" t="s">
        <v>39</v>
      </c>
      <c r="C7054" t="s">
        <v>39</v>
      </c>
      <c r="D7054">
        <v>1508</v>
      </c>
      <c r="E7054" s="12">
        <v>40885</v>
      </c>
      <c r="F7054" s="72">
        <f t="shared" si="1191"/>
        <v>2011</v>
      </c>
      <c r="G7054" s="70">
        <f t="shared" si="1192"/>
        <v>6872.1220159151189</v>
      </c>
      <c r="H7054" s="70" cm="1">
        <f t="array" ref="H7054">INDEX(magic_bricks_appreciation_pivot!$A$13:$K$20,MATCH(C7054,magic_bricks_appreciation_pivot!$A$13:$A$20,0),1+MATCH(F7054,INDEX(magic_bricks_appreciation_pivot!$B$13:$K$13,0),0))</f>
        <v>0.32133594787779113</v>
      </c>
      <c r="I7054" s="70">
        <f>G7054+G7054*H7054</f>
        <v>9080.3818578310402</v>
      </c>
      <c r="J7054">
        <v>63</v>
      </c>
      <c r="K7054">
        <v>1</v>
      </c>
      <c r="L7054">
        <v>1</v>
      </c>
      <c r="M7054">
        <v>4</v>
      </c>
      <c r="N7054" t="s">
        <v>154</v>
      </c>
      <c r="O7054" t="s">
        <v>161</v>
      </c>
      <c r="P7054" s="12">
        <v>25920</v>
      </c>
      <c r="Q7054" t="s">
        <v>169</v>
      </c>
      <c r="R7054" t="s">
        <v>170</v>
      </c>
      <c r="S7054" t="s">
        <v>178</v>
      </c>
      <c r="T7054" t="s">
        <v>163</v>
      </c>
      <c r="U7054">
        <v>2</v>
      </c>
      <c r="V7054">
        <v>3.4</v>
      </c>
      <c r="W7054">
        <v>4.3</v>
      </c>
      <c r="X7054">
        <v>3.27</v>
      </c>
      <c r="Y7054">
        <v>373074</v>
      </c>
      <c r="Z7054">
        <v>165811</v>
      </c>
      <c r="AA7054">
        <v>10363160</v>
      </c>
    </row>
    <row r="7055" spans="1:27" hidden="1">
      <c r="A7055" t="s">
        <v>7250</v>
      </c>
      <c r="B7055" t="s">
        <v>201</v>
      </c>
      <c r="C7055" t="s">
        <v>201</v>
      </c>
      <c r="D7055">
        <v>1803</v>
      </c>
      <c r="E7055" s="12">
        <v>40032</v>
      </c>
      <c r="F7055" s="72">
        <f t="shared" si="1191"/>
        <v>2009</v>
      </c>
      <c r="G7055" s="70">
        <f t="shared" si="1192"/>
        <v>8291.2590127565163</v>
      </c>
      <c r="H7055" s="70" t="e" cm="1">
        <f t="array" ref="H7055">INDEX(magic_bricks_appreciation_pivot!$A$13:$K$20,MATCH(C7055,magic_bricks_appreciation_pivot!$A$13:$A$20,0),1+MATCH(F7055,INDEX(magic_bricks_appreciation_pivot!$B$13:$K$13,0),0))</f>
        <v>#N/A</v>
      </c>
      <c r="I7055" s="70"/>
      <c r="J7055">
        <v>92</v>
      </c>
      <c r="K7055">
        <v>3</v>
      </c>
      <c r="L7055">
        <v>2</v>
      </c>
      <c r="M7055">
        <v>5</v>
      </c>
      <c r="N7055" t="s">
        <v>176</v>
      </c>
      <c r="O7055" t="s">
        <v>161</v>
      </c>
      <c r="P7055" s="12">
        <v>33827</v>
      </c>
      <c r="Q7055" t="s">
        <v>156</v>
      </c>
      <c r="R7055" t="s">
        <v>177</v>
      </c>
      <c r="S7055" t="s">
        <v>162</v>
      </c>
      <c r="T7055" t="s">
        <v>166</v>
      </c>
      <c r="U7055">
        <v>3.3</v>
      </c>
      <c r="V7055">
        <v>4.7</v>
      </c>
      <c r="W7055">
        <v>4.5</v>
      </c>
      <c r="X7055">
        <v>4.2</v>
      </c>
      <c r="Y7055">
        <v>747457</v>
      </c>
      <c r="Z7055">
        <v>119593</v>
      </c>
      <c r="AA7055">
        <v>14949140</v>
      </c>
    </row>
    <row r="7056" spans="1:27" hidden="1">
      <c r="A7056" t="s">
        <v>7251</v>
      </c>
      <c r="B7056" t="s">
        <v>175</v>
      </c>
      <c r="C7056" t="s">
        <v>34</v>
      </c>
      <c r="D7056">
        <v>1147</v>
      </c>
      <c r="E7056" s="12">
        <v>39052</v>
      </c>
      <c r="F7056" s="72">
        <f t="shared" si="1191"/>
        <v>2006</v>
      </c>
      <c r="G7056" s="70">
        <f t="shared" si="1192"/>
        <v>11668.003487358326</v>
      </c>
      <c r="H7056" s="70" t="e" cm="1">
        <f t="array" ref="H7056">INDEX(magic_bricks_appreciation_pivot!$A$13:$K$20,MATCH(C7056,magic_bricks_appreciation_pivot!$A$13:$A$20,0),1+MATCH(F7056,INDEX(magic_bricks_appreciation_pivot!$B$13:$K$13,0),0))</f>
        <v>#N/A</v>
      </c>
      <c r="I7056" s="70"/>
      <c r="J7056">
        <v>191</v>
      </c>
      <c r="K7056">
        <v>1</v>
      </c>
      <c r="L7056">
        <v>1</v>
      </c>
      <c r="M7056">
        <v>3</v>
      </c>
      <c r="N7056" t="s">
        <v>176</v>
      </c>
      <c r="O7056" t="s">
        <v>161</v>
      </c>
      <c r="P7056" s="12">
        <v>25912</v>
      </c>
      <c r="Q7056" t="s">
        <v>156</v>
      </c>
      <c r="R7056" t="s">
        <v>165</v>
      </c>
      <c r="S7056" t="s">
        <v>162</v>
      </c>
      <c r="T7056" t="s">
        <v>182</v>
      </c>
      <c r="U7056">
        <v>2.4</v>
      </c>
      <c r="V7056">
        <v>2.7</v>
      </c>
      <c r="W7056">
        <v>3</v>
      </c>
      <c r="X7056">
        <v>2.7</v>
      </c>
      <c r="Y7056">
        <v>428262</v>
      </c>
      <c r="Z7056">
        <v>173982</v>
      </c>
      <c r="AA7056">
        <v>13383200</v>
      </c>
    </row>
    <row r="7057" spans="1:27" hidden="1">
      <c r="A7057" t="s">
        <v>7252</v>
      </c>
      <c r="B7057" t="s">
        <v>51</v>
      </c>
      <c r="C7057" t="s">
        <v>51</v>
      </c>
      <c r="D7057">
        <v>1971</v>
      </c>
      <c r="E7057" s="12">
        <v>39265</v>
      </c>
      <c r="F7057" s="72">
        <f t="shared" si="1191"/>
        <v>2007</v>
      </c>
      <c r="G7057" s="70">
        <f t="shared" si="1192"/>
        <v>4991.6235413495688</v>
      </c>
      <c r="H7057" s="70" t="e" cm="1">
        <f t="array" ref="H7057">INDEX(magic_bricks_appreciation_pivot!$A$13:$K$20,MATCH(C7057,magic_bricks_appreciation_pivot!$A$13:$A$20,0),1+MATCH(F7057,INDEX(magic_bricks_appreciation_pivot!$B$13:$K$13,0),0))</f>
        <v>#N/A</v>
      </c>
      <c r="I7057" s="70"/>
      <c r="J7057">
        <v>152</v>
      </c>
      <c r="K7057">
        <v>3</v>
      </c>
      <c r="L7057">
        <v>2</v>
      </c>
      <c r="M7057">
        <v>5</v>
      </c>
      <c r="N7057" t="s">
        <v>193</v>
      </c>
      <c r="O7057" t="s">
        <v>161</v>
      </c>
      <c r="P7057" s="12">
        <v>34885</v>
      </c>
      <c r="Q7057" t="s">
        <v>194</v>
      </c>
      <c r="R7057" t="s">
        <v>177</v>
      </c>
      <c r="S7057" t="s">
        <v>158</v>
      </c>
      <c r="T7057" t="s">
        <v>163</v>
      </c>
      <c r="U7057">
        <v>3.1</v>
      </c>
      <c r="V7057">
        <v>3.2</v>
      </c>
      <c r="W7057">
        <v>3.2</v>
      </c>
      <c r="X7057">
        <v>3.18</v>
      </c>
      <c r="Y7057">
        <v>373863</v>
      </c>
      <c r="Z7057">
        <v>147577</v>
      </c>
      <c r="AA7057">
        <v>9838490</v>
      </c>
    </row>
    <row r="7058" spans="1:27" hidden="1">
      <c r="A7058" t="s">
        <v>7253</v>
      </c>
      <c r="B7058" t="s">
        <v>39</v>
      </c>
      <c r="C7058" t="s">
        <v>39</v>
      </c>
      <c r="D7058">
        <v>1836</v>
      </c>
      <c r="E7058" s="12">
        <v>39074</v>
      </c>
      <c r="F7058" s="72">
        <f t="shared" si="1191"/>
        <v>2006</v>
      </c>
      <c r="G7058" s="70">
        <f t="shared" si="1192"/>
        <v>7806.0403050108935</v>
      </c>
      <c r="H7058" s="70" t="e" cm="1">
        <f t="array" ref="H7058">INDEX(magic_bricks_appreciation_pivot!$A$13:$K$20,MATCH(C7058,magic_bricks_appreciation_pivot!$A$13:$A$20,0),1+MATCH(F7058,INDEX(magic_bricks_appreciation_pivot!$B$13:$K$13,0),0))</f>
        <v>#N/A</v>
      </c>
      <c r="I7058" s="70"/>
      <c r="J7058">
        <v>34</v>
      </c>
      <c r="K7058">
        <v>2</v>
      </c>
      <c r="L7058">
        <v>1</v>
      </c>
      <c r="M7058">
        <v>5</v>
      </c>
      <c r="N7058" t="s">
        <v>176</v>
      </c>
      <c r="O7058" t="s">
        <v>155</v>
      </c>
      <c r="P7058" s="12">
        <v>36154</v>
      </c>
      <c r="Q7058" t="s">
        <v>169</v>
      </c>
      <c r="R7058" t="s">
        <v>165</v>
      </c>
      <c r="S7058" t="s">
        <v>162</v>
      </c>
      <c r="T7058" t="s">
        <v>163</v>
      </c>
      <c r="U7058">
        <v>3.1</v>
      </c>
      <c r="V7058">
        <v>2.6</v>
      </c>
      <c r="W7058">
        <v>5</v>
      </c>
      <c r="X7058">
        <v>3.7349999999999999</v>
      </c>
      <c r="Y7058">
        <v>487284</v>
      </c>
      <c r="Z7058">
        <v>71659</v>
      </c>
      <c r="AA7058">
        <v>14331890</v>
      </c>
    </row>
    <row r="7059" spans="1:27" hidden="1">
      <c r="A7059" t="s">
        <v>7254</v>
      </c>
      <c r="B7059" t="s">
        <v>201</v>
      </c>
      <c r="C7059" t="s">
        <v>201</v>
      </c>
      <c r="D7059">
        <v>1934</v>
      </c>
      <c r="E7059" s="12">
        <v>39932</v>
      </c>
      <c r="F7059" s="72">
        <f t="shared" si="1191"/>
        <v>2009</v>
      </c>
      <c r="G7059" s="70">
        <f t="shared" si="1192"/>
        <v>5829.2347466390902</v>
      </c>
      <c r="H7059" s="70" t="e" cm="1">
        <f t="array" ref="H7059">INDEX(magic_bricks_appreciation_pivot!$A$13:$K$20,MATCH(C7059,magic_bricks_appreciation_pivot!$A$13:$A$20,0),1+MATCH(F7059,INDEX(magic_bricks_appreciation_pivot!$B$13:$K$13,0),0))</f>
        <v>#N/A</v>
      </c>
      <c r="I7059" s="70"/>
      <c r="J7059">
        <v>165</v>
      </c>
      <c r="K7059">
        <v>3</v>
      </c>
      <c r="L7059">
        <v>2</v>
      </c>
      <c r="M7059">
        <v>5</v>
      </c>
      <c r="N7059" t="s">
        <v>154</v>
      </c>
      <c r="O7059" t="s">
        <v>155</v>
      </c>
      <c r="P7059" s="12">
        <v>35187</v>
      </c>
      <c r="Q7059" t="s">
        <v>169</v>
      </c>
      <c r="R7059" t="s">
        <v>177</v>
      </c>
      <c r="S7059" t="s">
        <v>158</v>
      </c>
      <c r="T7059" t="s">
        <v>163</v>
      </c>
      <c r="U7059">
        <v>3.1</v>
      </c>
      <c r="V7059">
        <v>4</v>
      </c>
      <c r="W7059">
        <v>3.5</v>
      </c>
      <c r="X7059">
        <v>3.53</v>
      </c>
      <c r="Y7059">
        <v>349486</v>
      </c>
      <c r="Z7059">
        <v>191654</v>
      </c>
      <c r="AA7059">
        <v>11273740</v>
      </c>
    </row>
    <row r="7060" spans="1:27" hidden="1">
      <c r="A7060" t="s">
        <v>7255</v>
      </c>
      <c r="B7060" t="s">
        <v>75</v>
      </c>
      <c r="D7060">
        <v>1858</v>
      </c>
      <c r="E7060" s="12">
        <v>39871</v>
      </c>
      <c r="F7060" s="72">
        <f t="shared" si="1191"/>
        <v>2009</v>
      </c>
      <c r="G7060" s="70">
        <f t="shared" si="1192"/>
        <v>11402.421959095802</v>
      </c>
      <c r="H7060" s="70" t="e" cm="1">
        <f t="array" ref="H7060">INDEX(magic_bricks_appreciation_pivot!$A$13:$K$20,MATCH(C7060,magic_bricks_appreciation_pivot!$A$13:$A$20,0),1+MATCH(F7060,INDEX(magic_bricks_appreciation_pivot!$B$13:$K$13,0),0))</f>
        <v>#N/A</v>
      </c>
      <c r="I7060" s="70"/>
      <c r="J7060">
        <v>36</v>
      </c>
      <c r="K7060">
        <v>2</v>
      </c>
      <c r="L7060">
        <v>1</v>
      </c>
      <c r="M7060">
        <v>5</v>
      </c>
      <c r="N7060" t="s">
        <v>193</v>
      </c>
      <c r="O7060" t="s">
        <v>155</v>
      </c>
      <c r="P7060" s="12">
        <v>27096</v>
      </c>
      <c r="Q7060" t="s">
        <v>156</v>
      </c>
      <c r="R7060" t="s">
        <v>165</v>
      </c>
      <c r="S7060" t="s">
        <v>178</v>
      </c>
      <c r="T7060" t="s">
        <v>182</v>
      </c>
      <c r="U7060">
        <v>2</v>
      </c>
      <c r="V7060">
        <v>4.7</v>
      </c>
      <c r="W7060">
        <v>4.9000000000000004</v>
      </c>
      <c r="X7060">
        <v>3.98</v>
      </c>
      <c r="Y7060">
        <v>826242</v>
      </c>
      <c r="Z7060">
        <v>169486</v>
      </c>
      <c r="AA7060">
        <v>21185700</v>
      </c>
    </row>
    <row r="7061" spans="1:27">
      <c r="A7061" t="s">
        <v>7256</v>
      </c>
      <c r="B7061" t="s">
        <v>175</v>
      </c>
      <c r="C7061" t="s">
        <v>34</v>
      </c>
      <c r="D7061">
        <v>1134</v>
      </c>
      <c r="E7061" s="12">
        <v>40301</v>
      </c>
      <c r="F7061" s="72">
        <f t="shared" si="1191"/>
        <v>2010</v>
      </c>
      <c r="G7061" s="70">
        <f t="shared" si="1192"/>
        <v>11159.303350970018</v>
      </c>
      <c r="H7061" s="70" cm="1">
        <f t="array" ref="H7061">INDEX(magic_bricks_appreciation_pivot!$A$13:$K$20,MATCH(C7061,magic_bricks_appreciation_pivot!$A$13:$A$20,0),1+MATCH(F7061,INDEX(magic_bricks_appreciation_pivot!$B$13:$K$13,0),0))</f>
        <v>0.46848170778869208</v>
      </c>
      <c r="I7061" s="70">
        <f t="shared" ref="I7061:I7062" si="1193">G7061+G7061*H7061</f>
        <v>16387.232842564525</v>
      </c>
      <c r="J7061">
        <v>101</v>
      </c>
      <c r="K7061">
        <v>1</v>
      </c>
      <c r="L7061">
        <v>1</v>
      </c>
      <c r="M7061">
        <v>3</v>
      </c>
      <c r="N7061" t="s">
        <v>154</v>
      </c>
      <c r="O7061" t="s">
        <v>155</v>
      </c>
      <c r="P7061" s="12">
        <v>34826</v>
      </c>
      <c r="Q7061" t="s">
        <v>156</v>
      </c>
      <c r="R7061" t="s">
        <v>165</v>
      </c>
      <c r="S7061" t="s">
        <v>178</v>
      </c>
      <c r="T7061" t="s">
        <v>163</v>
      </c>
      <c r="U7061">
        <v>2.6</v>
      </c>
      <c r="V7061">
        <v>4</v>
      </c>
      <c r="W7061">
        <v>3.7</v>
      </c>
      <c r="X7061">
        <v>3.49</v>
      </c>
      <c r="Y7061">
        <v>392294</v>
      </c>
      <c r="Z7061">
        <v>50619</v>
      </c>
      <c r="AA7061">
        <v>12654650</v>
      </c>
    </row>
    <row r="7062" spans="1:27">
      <c r="A7062" t="s">
        <v>7257</v>
      </c>
      <c r="B7062" t="s">
        <v>175</v>
      </c>
      <c r="C7062" t="s">
        <v>34</v>
      </c>
      <c r="D7062">
        <v>1254</v>
      </c>
      <c r="E7062" s="12">
        <v>40528</v>
      </c>
      <c r="F7062" s="72">
        <f t="shared" si="1191"/>
        <v>2010</v>
      </c>
      <c r="G7062" s="70">
        <f t="shared" si="1192"/>
        <v>7891.666666666667</v>
      </c>
      <c r="H7062" s="70" cm="1">
        <f t="array" ref="H7062">INDEX(magic_bricks_appreciation_pivot!$A$13:$K$20,MATCH(C7062,magic_bricks_appreciation_pivot!$A$13:$A$20,0),1+MATCH(F7062,INDEX(magic_bricks_appreciation_pivot!$B$13:$K$13,0),0))</f>
        <v>0.46848170778869208</v>
      </c>
      <c r="I7062" s="70">
        <f t="shared" si="1193"/>
        <v>11588.768143965763</v>
      </c>
      <c r="J7062">
        <v>93</v>
      </c>
      <c r="K7062">
        <v>2</v>
      </c>
      <c r="L7062">
        <v>1</v>
      </c>
      <c r="M7062">
        <v>4</v>
      </c>
      <c r="N7062" t="s">
        <v>184</v>
      </c>
      <c r="O7062" t="s">
        <v>161</v>
      </c>
      <c r="P7062" s="12">
        <v>27023</v>
      </c>
      <c r="Q7062" t="s">
        <v>194</v>
      </c>
      <c r="R7062" t="s">
        <v>157</v>
      </c>
      <c r="S7062" t="s">
        <v>158</v>
      </c>
      <c r="T7062" t="s">
        <v>182</v>
      </c>
      <c r="U7062">
        <v>2.9</v>
      </c>
      <c r="V7062">
        <v>3.4</v>
      </c>
      <c r="W7062">
        <v>2</v>
      </c>
      <c r="X7062">
        <v>2.83</v>
      </c>
      <c r="Y7062">
        <v>267196</v>
      </c>
      <c r="Z7062">
        <v>79169</v>
      </c>
      <c r="AA7062">
        <v>9896150</v>
      </c>
    </row>
    <row r="7063" spans="1:27" hidden="1">
      <c r="A7063" t="s">
        <v>7258</v>
      </c>
      <c r="B7063" t="s">
        <v>75</v>
      </c>
      <c r="D7063">
        <v>1595</v>
      </c>
      <c r="E7063" s="12">
        <v>39446</v>
      </c>
      <c r="F7063" s="72">
        <f t="shared" si="1191"/>
        <v>2007</v>
      </c>
      <c r="G7063" s="70">
        <f t="shared" si="1192"/>
        <v>8040.4075235109722</v>
      </c>
      <c r="H7063" s="70" t="e" cm="1">
        <f t="array" ref="H7063">INDEX(magic_bricks_appreciation_pivot!$A$13:$K$20,MATCH(C7063,magic_bricks_appreciation_pivot!$A$13:$A$20,0),1+MATCH(F7063,INDEX(magic_bricks_appreciation_pivot!$B$13:$K$13,0),0))</f>
        <v>#N/A</v>
      </c>
      <c r="I7063" s="70"/>
      <c r="J7063">
        <v>153</v>
      </c>
      <c r="K7063">
        <v>1</v>
      </c>
      <c r="L7063">
        <v>1</v>
      </c>
      <c r="M7063">
        <v>4</v>
      </c>
      <c r="N7063" t="s">
        <v>184</v>
      </c>
      <c r="O7063" t="s">
        <v>155</v>
      </c>
      <c r="P7063" s="12">
        <v>35796</v>
      </c>
      <c r="Q7063" t="s">
        <v>169</v>
      </c>
      <c r="R7063" t="s">
        <v>177</v>
      </c>
      <c r="S7063" t="s">
        <v>178</v>
      </c>
      <c r="T7063" t="s">
        <v>163</v>
      </c>
      <c r="U7063">
        <v>4.5999999999999996</v>
      </c>
      <c r="V7063">
        <v>3.8</v>
      </c>
      <c r="W7063">
        <v>3.8</v>
      </c>
      <c r="X7063">
        <v>4.04</v>
      </c>
      <c r="Y7063">
        <v>461680</v>
      </c>
      <c r="Z7063">
        <v>76947</v>
      </c>
      <c r="AA7063">
        <v>12824450</v>
      </c>
    </row>
    <row r="7064" spans="1:27" hidden="1">
      <c r="A7064" t="s">
        <v>7259</v>
      </c>
      <c r="B7064" t="s">
        <v>175</v>
      </c>
      <c r="C7064" t="s">
        <v>34</v>
      </c>
      <c r="D7064">
        <v>910</v>
      </c>
      <c r="E7064" s="12">
        <v>39921</v>
      </c>
      <c r="F7064" s="72">
        <f t="shared" si="1191"/>
        <v>2009</v>
      </c>
      <c r="G7064" s="70">
        <f t="shared" si="1192"/>
        <v>9571.1538461538457</v>
      </c>
      <c r="H7064" s="70" t="e" cm="1">
        <f t="array" ref="H7064">INDEX(magic_bricks_appreciation_pivot!$A$13:$K$20,MATCH(C7064,magic_bricks_appreciation_pivot!$A$13:$A$20,0),1+MATCH(F7064,INDEX(magic_bricks_appreciation_pivot!$B$13:$K$13,0),0))</f>
        <v>#N/A</v>
      </c>
      <c r="I7064" s="70"/>
      <c r="J7064">
        <v>158</v>
      </c>
      <c r="K7064">
        <v>1</v>
      </c>
      <c r="L7064">
        <v>1</v>
      </c>
      <c r="M7064">
        <v>3</v>
      </c>
      <c r="N7064" t="s">
        <v>193</v>
      </c>
      <c r="O7064" t="s">
        <v>161</v>
      </c>
      <c r="P7064" s="12">
        <v>35176</v>
      </c>
      <c r="Q7064" t="s">
        <v>194</v>
      </c>
      <c r="R7064" t="s">
        <v>157</v>
      </c>
      <c r="S7064" t="s">
        <v>158</v>
      </c>
      <c r="T7064" t="s">
        <v>182</v>
      </c>
      <c r="U7064">
        <v>2.2000000000000002</v>
      </c>
      <c r="V7064">
        <v>4.3</v>
      </c>
      <c r="W7064">
        <v>4.5</v>
      </c>
      <c r="X7064">
        <v>3.73</v>
      </c>
      <c r="Y7064">
        <v>226454</v>
      </c>
      <c r="Z7064">
        <v>148066</v>
      </c>
      <c r="AA7064">
        <v>8709750</v>
      </c>
    </row>
    <row r="7065" spans="1:27" hidden="1">
      <c r="A7065" t="s">
        <v>7260</v>
      </c>
      <c r="B7065" t="s">
        <v>23</v>
      </c>
      <c r="C7065" t="s">
        <v>23</v>
      </c>
      <c r="D7065">
        <v>1114</v>
      </c>
      <c r="E7065" s="12">
        <v>40025</v>
      </c>
      <c r="F7065" s="72">
        <f t="shared" si="1191"/>
        <v>2009</v>
      </c>
      <c r="G7065" s="70">
        <f t="shared" si="1192"/>
        <v>6372.9802513464992</v>
      </c>
      <c r="H7065" s="70" t="e" cm="1">
        <f t="array" ref="H7065">INDEX(magic_bricks_appreciation_pivot!$A$13:$K$20,MATCH(C7065,magic_bricks_appreciation_pivot!$A$13:$A$20,0),1+MATCH(F7065,INDEX(magic_bricks_appreciation_pivot!$B$13:$K$13,0),0))</f>
        <v>#N/A</v>
      </c>
      <c r="I7065" s="70"/>
      <c r="J7065">
        <v>64</v>
      </c>
      <c r="K7065">
        <v>1</v>
      </c>
      <c r="L7065">
        <v>1</v>
      </c>
      <c r="M7065">
        <v>3</v>
      </c>
      <c r="N7065" t="s">
        <v>168</v>
      </c>
      <c r="O7065" t="s">
        <v>161</v>
      </c>
      <c r="P7065" s="12">
        <v>36375</v>
      </c>
      <c r="Q7065" t="s">
        <v>156</v>
      </c>
      <c r="R7065" t="s">
        <v>157</v>
      </c>
      <c r="S7065" t="s">
        <v>178</v>
      </c>
      <c r="T7065" t="s">
        <v>159</v>
      </c>
      <c r="U7065">
        <v>3.9</v>
      </c>
      <c r="V7065">
        <v>3.7</v>
      </c>
      <c r="W7065">
        <v>4.9000000000000004</v>
      </c>
      <c r="X7065">
        <v>4.24</v>
      </c>
      <c r="Y7065">
        <v>340776</v>
      </c>
      <c r="Z7065">
        <v>70995</v>
      </c>
      <c r="AA7065">
        <v>7099500</v>
      </c>
    </row>
    <row r="7066" spans="1:27">
      <c r="A7066" t="s">
        <v>7261</v>
      </c>
      <c r="B7066" t="s">
        <v>75</v>
      </c>
      <c r="C7066" t="s">
        <v>75</v>
      </c>
      <c r="D7066">
        <v>1726</v>
      </c>
      <c r="E7066" s="12">
        <v>40691</v>
      </c>
      <c r="F7066" s="72">
        <f t="shared" si="1191"/>
        <v>2011</v>
      </c>
      <c r="G7066" s="70">
        <f t="shared" si="1192"/>
        <v>7066.025492468134</v>
      </c>
      <c r="H7066" s="70" cm="1">
        <f t="array" ref="H7066">INDEX(magic_bricks_appreciation_pivot!$A$13:$K$20,MATCH(C7066,magic_bricks_appreciation_pivot!$A$13:$A$20,0),1+MATCH(F7066,INDEX(magic_bricks_appreciation_pivot!$B$13:$K$13,0),0))</f>
        <v>0.51504700450575736</v>
      </c>
      <c r="I7066" s="70">
        <f t="shared" ref="I7066:I7069" si="1194">G7066+G7066*H7066</f>
        <v>10705.360756125165</v>
      </c>
      <c r="J7066">
        <v>156</v>
      </c>
      <c r="K7066">
        <v>1</v>
      </c>
      <c r="L7066">
        <v>1</v>
      </c>
      <c r="M7066">
        <v>4</v>
      </c>
      <c r="N7066" t="s">
        <v>168</v>
      </c>
      <c r="O7066" t="s">
        <v>155</v>
      </c>
      <c r="P7066" s="12">
        <v>35946</v>
      </c>
      <c r="Q7066" t="s">
        <v>194</v>
      </c>
      <c r="R7066" t="s">
        <v>165</v>
      </c>
      <c r="S7066" t="s">
        <v>158</v>
      </c>
      <c r="T7066" t="s">
        <v>163</v>
      </c>
      <c r="U7066">
        <v>3.6</v>
      </c>
      <c r="V7066">
        <v>4.4000000000000004</v>
      </c>
      <c r="W7066">
        <v>2.6</v>
      </c>
      <c r="X7066">
        <v>3.35</v>
      </c>
      <c r="Y7066">
        <v>317095</v>
      </c>
      <c r="Z7066">
        <v>207331</v>
      </c>
      <c r="AA7066">
        <v>12195960</v>
      </c>
    </row>
    <row r="7067" spans="1:27">
      <c r="A7067" t="s">
        <v>7262</v>
      </c>
      <c r="B7067" t="s">
        <v>23</v>
      </c>
      <c r="C7067" t="s">
        <v>23</v>
      </c>
      <c r="D7067">
        <v>946</v>
      </c>
      <c r="E7067" s="12">
        <v>40972</v>
      </c>
      <c r="F7067" s="72">
        <f t="shared" si="1191"/>
        <v>2012</v>
      </c>
      <c r="G7067" s="70">
        <f t="shared" si="1192"/>
        <v>6514.0063424947148</v>
      </c>
      <c r="H7067" s="70" cm="1">
        <f t="array" ref="H7067">INDEX(magic_bricks_appreciation_pivot!$A$13:$K$20,MATCH(C7067,magic_bricks_appreciation_pivot!$A$13:$A$20,0),1+MATCH(F7067,INDEX(magic_bricks_appreciation_pivot!$B$13:$K$13,0),0))</f>
        <v>0.26292059267573231</v>
      </c>
      <c r="I7067" s="70">
        <f t="shared" si="1194"/>
        <v>8226.6727507569049</v>
      </c>
      <c r="J7067">
        <v>191</v>
      </c>
      <c r="K7067">
        <v>1</v>
      </c>
      <c r="L7067">
        <v>1</v>
      </c>
      <c r="M7067">
        <v>3</v>
      </c>
      <c r="N7067" t="s">
        <v>168</v>
      </c>
      <c r="O7067" t="s">
        <v>161</v>
      </c>
      <c r="P7067" s="12">
        <v>25642</v>
      </c>
      <c r="Q7067" t="s">
        <v>169</v>
      </c>
      <c r="R7067" t="s">
        <v>165</v>
      </c>
      <c r="S7067" t="s">
        <v>178</v>
      </c>
      <c r="T7067" t="s">
        <v>182</v>
      </c>
      <c r="U7067">
        <v>2.2000000000000002</v>
      </c>
      <c r="V7067">
        <v>2.5</v>
      </c>
      <c r="W7067">
        <v>2</v>
      </c>
      <c r="X7067">
        <v>2.21</v>
      </c>
      <c r="Y7067">
        <v>191030</v>
      </c>
      <c r="Z7067">
        <v>117083</v>
      </c>
      <c r="AA7067">
        <v>6162250</v>
      </c>
    </row>
    <row r="7068" spans="1:27">
      <c r="A7068" t="s">
        <v>7263</v>
      </c>
      <c r="B7068" t="s">
        <v>75</v>
      </c>
      <c r="C7068" t="s">
        <v>75</v>
      </c>
      <c r="D7068">
        <v>1756</v>
      </c>
      <c r="E7068" s="12">
        <v>41098</v>
      </c>
      <c r="F7068" s="72">
        <f t="shared" si="1191"/>
        <v>2012</v>
      </c>
      <c r="G7068" s="70">
        <f t="shared" si="1192"/>
        <v>7832.9157175398632</v>
      </c>
      <c r="H7068" s="70" cm="1">
        <f t="array" ref="H7068">INDEX(magic_bricks_appreciation_pivot!$A$13:$K$20,MATCH(C7068,magic_bricks_appreciation_pivot!$A$13:$A$20,0),1+MATCH(F7068,INDEX(magic_bricks_appreciation_pivot!$B$13:$K$13,0),0))</f>
        <v>0.4595405666106962</v>
      </c>
      <c r="I7068" s="70">
        <f t="shared" si="1194"/>
        <v>11432.45824459196</v>
      </c>
      <c r="J7068">
        <v>153</v>
      </c>
      <c r="K7068">
        <v>1</v>
      </c>
      <c r="L7068">
        <v>1</v>
      </c>
      <c r="M7068">
        <v>4</v>
      </c>
      <c r="N7068" t="s">
        <v>193</v>
      </c>
      <c r="O7068" t="s">
        <v>155</v>
      </c>
      <c r="P7068" s="12">
        <v>37083</v>
      </c>
      <c r="Q7068" t="s">
        <v>169</v>
      </c>
      <c r="R7068" t="s">
        <v>177</v>
      </c>
      <c r="S7068" t="s">
        <v>178</v>
      </c>
      <c r="T7068" t="s">
        <v>166</v>
      </c>
      <c r="U7068">
        <v>4.3</v>
      </c>
      <c r="V7068">
        <v>2.2000000000000002</v>
      </c>
      <c r="W7068">
        <v>3</v>
      </c>
      <c r="X7068">
        <v>3.19</v>
      </c>
      <c r="Y7068">
        <v>412638</v>
      </c>
      <c r="Z7068">
        <v>192564</v>
      </c>
      <c r="AA7068">
        <v>13754600</v>
      </c>
    </row>
    <row r="7069" spans="1:27">
      <c r="A7069" t="s">
        <v>7264</v>
      </c>
      <c r="B7069" t="s">
        <v>175</v>
      </c>
      <c r="C7069" t="s">
        <v>34</v>
      </c>
      <c r="D7069">
        <v>1099</v>
      </c>
      <c r="E7069" s="12">
        <v>41311</v>
      </c>
      <c r="F7069" s="72">
        <f t="shared" si="1191"/>
        <v>2013</v>
      </c>
      <c r="G7069" s="70">
        <f t="shared" si="1192"/>
        <v>7456.9153776160147</v>
      </c>
      <c r="H7069" s="70" cm="1">
        <f t="array" ref="H7069">INDEX(magic_bricks_appreciation_pivot!$A$13:$K$20,MATCH(C7069,magic_bricks_appreciation_pivot!$A$13:$A$20,0),1+MATCH(F7069,INDEX(magic_bricks_appreciation_pivot!$B$13:$K$13,0),0))</f>
        <v>0.11656080922135968</v>
      </c>
      <c r="I7069" s="70">
        <f t="shared" si="1194"/>
        <v>8326.0994683261379</v>
      </c>
      <c r="J7069">
        <v>43</v>
      </c>
      <c r="K7069">
        <v>1</v>
      </c>
      <c r="L7069">
        <v>1</v>
      </c>
      <c r="M7069">
        <v>3</v>
      </c>
      <c r="N7069" t="s">
        <v>184</v>
      </c>
      <c r="O7069" t="s">
        <v>161</v>
      </c>
      <c r="P7069" s="12">
        <v>30726</v>
      </c>
      <c r="Q7069" t="s">
        <v>194</v>
      </c>
      <c r="R7069" t="s">
        <v>170</v>
      </c>
      <c r="S7069" t="s">
        <v>158</v>
      </c>
      <c r="T7069" t="s">
        <v>163</v>
      </c>
      <c r="U7069">
        <v>4.5999999999999996</v>
      </c>
      <c r="V7069">
        <v>5</v>
      </c>
      <c r="W7069">
        <v>4.5</v>
      </c>
      <c r="X7069">
        <v>4.7300000000000004</v>
      </c>
      <c r="Y7069">
        <v>221269</v>
      </c>
      <c r="Z7069">
        <v>65561</v>
      </c>
      <c r="AA7069">
        <v>8195150</v>
      </c>
    </row>
    <row r="7070" spans="1:27" hidden="1">
      <c r="A7070" t="s">
        <v>7265</v>
      </c>
      <c r="B7070" t="s">
        <v>75</v>
      </c>
      <c r="D7070">
        <v>1700</v>
      </c>
      <c r="E7070" s="12">
        <v>39668</v>
      </c>
      <c r="F7070" s="72">
        <f t="shared" si="1191"/>
        <v>2008</v>
      </c>
      <c r="G7070" s="70">
        <f t="shared" si="1192"/>
        <v>11646.205882352941</v>
      </c>
      <c r="H7070" s="70" t="e" cm="1">
        <f t="array" ref="H7070">INDEX(magic_bricks_appreciation_pivot!$A$13:$K$20,MATCH(C7070,magic_bricks_appreciation_pivot!$A$13:$A$20,0),1+MATCH(F7070,INDEX(magic_bricks_appreciation_pivot!$B$13:$K$13,0),0))</f>
        <v>#N/A</v>
      </c>
      <c r="I7070" s="70"/>
      <c r="J7070">
        <v>164</v>
      </c>
      <c r="K7070">
        <v>1</v>
      </c>
      <c r="L7070">
        <v>1</v>
      </c>
      <c r="M7070">
        <v>4</v>
      </c>
      <c r="N7070" t="s">
        <v>193</v>
      </c>
      <c r="O7070" t="s">
        <v>161</v>
      </c>
      <c r="P7070" s="12">
        <v>37843</v>
      </c>
      <c r="Q7070" t="s">
        <v>156</v>
      </c>
      <c r="R7070" t="s">
        <v>165</v>
      </c>
      <c r="S7070" t="s">
        <v>158</v>
      </c>
      <c r="T7070" t="s">
        <v>182</v>
      </c>
      <c r="U7070">
        <v>3</v>
      </c>
      <c r="V7070">
        <v>3.3</v>
      </c>
      <c r="W7070">
        <v>2.6</v>
      </c>
      <c r="X7070">
        <v>2.895</v>
      </c>
      <c r="Y7070">
        <v>514762</v>
      </c>
      <c r="Z7070">
        <v>118791</v>
      </c>
      <c r="AA7070">
        <v>19798550</v>
      </c>
    </row>
    <row r="7071" spans="1:27" hidden="1">
      <c r="A7071" t="s">
        <v>7266</v>
      </c>
      <c r="B7071" t="s">
        <v>201</v>
      </c>
      <c r="C7071" t="s">
        <v>201</v>
      </c>
      <c r="D7071">
        <v>1730</v>
      </c>
      <c r="E7071" s="12">
        <v>39894</v>
      </c>
      <c r="F7071" s="72">
        <f t="shared" si="1191"/>
        <v>2009</v>
      </c>
      <c r="G7071" s="70">
        <f t="shared" si="1192"/>
        <v>8638.2774566473981</v>
      </c>
      <c r="H7071" s="70" t="e" cm="1">
        <f t="array" ref="H7071">INDEX(magic_bricks_appreciation_pivot!$A$13:$K$20,MATCH(C7071,magic_bricks_appreciation_pivot!$A$13:$A$20,0),1+MATCH(F7071,INDEX(magic_bricks_appreciation_pivot!$B$13:$K$13,0),0))</f>
        <v>#N/A</v>
      </c>
      <c r="I7071" s="70"/>
      <c r="J7071">
        <v>85</v>
      </c>
      <c r="K7071">
        <v>2</v>
      </c>
      <c r="L7071">
        <v>1</v>
      </c>
      <c r="M7071">
        <v>4</v>
      </c>
      <c r="N7071" t="s">
        <v>184</v>
      </c>
      <c r="O7071" t="s">
        <v>161</v>
      </c>
      <c r="P7071" s="12">
        <v>35879</v>
      </c>
      <c r="Q7071" t="s">
        <v>156</v>
      </c>
      <c r="R7071" t="s">
        <v>157</v>
      </c>
      <c r="S7071" t="s">
        <v>158</v>
      </c>
      <c r="T7071" t="s">
        <v>166</v>
      </c>
      <c r="U7071">
        <v>4.3</v>
      </c>
      <c r="V7071">
        <v>4.0999999999999996</v>
      </c>
      <c r="W7071">
        <v>4.5</v>
      </c>
      <c r="X7071">
        <v>4.32</v>
      </c>
      <c r="Y7071">
        <v>717323</v>
      </c>
      <c r="Z7071">
        <v>373606</v>
      </c>
      <c r="AA7071">
        <v>14944220</v>
      </c>
    </row>
    <row r="7072" spans="1:27">
      <c r="A7072" t="s">
        <v>7267</v>
      </c>
      <c r="B7072" t="s">
        <v>39</v>
      </c>
      <c r="C7072" t="s">
        <v>39</v>
      </c>
      <c r="D7072">
        <v>1514</v>
      </c>
      <c r="E7072" s="12">
        <v>41015</v>
      </c>
      <c r="F7072" s="72">
        <f t="shared" si="1191"/>
        <v>2012</v>
      </c>
      <c r="G7072" s="70">
        <f t="shared" si="1192"/>
        <v>7518.949801849406</v>
      </c>
      <c r="H7072" s="70" cm="1">
        <f t="array" ref="H7072">INDEX(magic_bricks_appreciation_pivot!$A$13:$K$20,MATCH(C7072,magic_bricks_appreciation_pivot!$A$13:$A$20,0),1+MATCH(F7072,INDEX(magic_bricks_appreciation_pivot!$B$13:$K$13,0),0))</f>
        <v>0.34576729802860456</v>
      </c>
      <c r="I7072" s="70">
        <f t="shared" ref="I7072:I7074" si="1195">G7072+G7072*H7072</f>
        <v>10118.756758847587</v>
      </c>
      <c r="J7072">
        <v>72</v>
      </c>
      <c r="K7072">
        <v>1</v>
      </c>
      <c r="L7072">
        <v>1</v>
      </c>
      <c r="M7072">
        <v>4</v>
      </c>
      <c r="N7072" t="s">
        <v>184</v>
      </c>
      <c r="O7072" t="s">
        <v>161</v>
      </c>
      <c r="P7072" s="12">
        <v>29335</v>
      </c>
      <c r="Q7072" t="s">
        <v>194</v>
      </c>
      <c r="R7072" t="s">
        <v>170</v>
      </c>
      <c r="S7072" t="s">
        <v>178</v>
      </c>
      <c r="T7072" t="s">
        <v>182</v>
      </c>
      <c r="U7072">
        <v>4.5</v>
      </c>
      <c r="V7072">
        <v>4.4000000000000004</v>
      </c>
      <c r="W7072">
        <v>5</v>
      </c>
      <c r="X7072">
        <v>4.6749999999999998</v>
      </c>
      <c r="Y7072">
        <v>330127</v>
      </c>
      <c r="Z7072">
        <v>91070</v>
      </c>
      <c r="AA7072">
        <v>11383690</v>
      </c>
    </row>
    <row r="7073" spans="1:27">
      <c r="A7073" t="s">
        <v>7268</v>
      </c>
      <c r="B7073" t="s">
        <v>175</v>
      </c>
      <c r="C7073" t="s">
        <v>34</v>
      </c>
      <c r="D7073">
        <v>1033</v>
      </c>
      <c r="E7073" s="12">
        <v>41824</v>
      </c>
      <c r="F7073" s="72">
        <f t="shared" si="1191"/>
        <v>2014</v>
      </c>
      <c r="G7073" s="70">
        <f t="shared" si="1192"/>
        <v>11200.435624394966</v>
      </c>
      <c r="H7073" s="70" cm="1">
        <f t="array" ref="H7073">INDEX(magic_bricks_appreciation_pivot!$A$13:$K$20,MATCH(C7073,magic_bricks_appreciation_pivot!$A$13:$A$20,0),1+MATCH(F7073,INDEX(magic_bricks_appreciation_pivot!$B$13:$K$13,0),0))</f>
        <v>5.1040744021257752E-2</v>
      </c>
      <c r="I7073" s="70">
        <f t="shared" si="1195"/>
        <v>11772.114192026285</v>
      </c>
      <c r="J7073">
        <v>86</v>
      </c>
      <c r="K7073">
        <v>1</v>
      </c>
      <c r="L7073">
        <v>1</v>
      </c>
      <c r="M7073">
        <v>3</v>
      </c>
      <c r="N7073" t="s">
        <v>176</v>
      </c>
      <c r="O7073" t="s">
        <v>161</v>
      </c>
      <c r="P7073" s="12">
        <v>37809</v>
      </c>
      <c r="Q7073" t="s">
        <v>156</v>
      </c>
      <c r="R7073" t="s">
        <v>170</v>
      </c>
      <c r="S7073" t="s">
        <v>158</v>
      </c>
      <c r="T7073" t="s">
        <v>163</v>
      </c>
      <c r="U7073">
        <v>3.6</v>
      </c>
      <c r="V7073">
        <v>4.2</v>
      </c>
      <c r="W7073">
        <v>4.8</v>
      </c>
      <c r="X7073">
        <v>4.2</v>
      </c>
      <c r="Y7073">
        <v>358672</v>
      </c>
      <c r="Z7073">
        <v>185121</v>
      </c>
      <c r="AA7073">
        <v>11570050</v>
      </c>
    </row>
    <row r="7074" spans="1:27">
      <c r="A7074" t="s">
        <v>7269</v>
      </c>
      <c r="B7074" t="s">
        <v>51</v>
      </c>
      <c r="C7074" t="s">
        <v>51</v>
      </c>
      <c r="D7074">
        <v>1751</v>
      </c>
      <c r="E7074" s="12">
        <v>40906</v>
      </c>
      <c r="F7074" s="72">
        <f t="shared" si="1191"/>
        <v>2011</v>
      </c>
      <c r="G7074" s="70">
        <f t="shared" si="1192"/>
        <v>6173.0097087378645</v>
      </c>
      <c r="H7074" s="70" cm="1">
        <f t="array" ref="H7074">INDEX(magic_bricks_appreciation_pivot!$A$13:$K$20,MATCH(C7074,magic_bricks_appreciation_pivot!$A$13:$A$20,0),1+MATCH(F7074,INDEX(magic_bricks_appreciation_pivot!$B$13:$K$13,0),0))</f>
        <v>0.33442622950819673</v>
      </c>
      <c r="I7074" s="70">
        <f t="shared" si="1195"/>
        <v>8237.4260703485597</v>
      </c>
      <c r="J7074">
        <v>55</v>
      </c>
      <c r="K7074">
        <v>2</v>
      </c>
      <c r="L7074">
        <v>1</v>
      </c>
      <c r="M7074">
        <v>4</v>
      </c>
      <c r="N7074" t="s">
        <v>154</v>
      </c>
      <c r="O7074" t="s">
        <v>155</v>
      </c>
      <c r="P7074" s="12">
        <v>25576</v>
      </c>
      <c r="Q7074" t="s">
        <v>169</v>
      </c>
      <c r="R7074" t="s">
        <v>177</v>
      </c>
      <c r="S7074" t="s">
        <v>158</v>
      </c>
      <c r="T7074" t="s">
        <v>166</v>
      </c>
      <c r="U7074">
        <v>2.8</v>
      </c>
      <c r="V7074">
        <v>3.3</v>
      </c>
      <c r="W7074">
        <v>2.6</v>
      </c>
      <c r="X7074">
        <v>2.97</v>
      </c>
      <c r="Y7074">
        <v>367504</v>
      </c>
      <c r="Z7074">
        <v>140516</v>
      </c>
      <c r="AA7074">
        <v>10808940</v>
      </c>
    </row>
    <row r="7075" spans="1:27" hidden="1">
      <c r="A7075" t="s">
        <v>7270</v>
      </c>
      <c r="B7075" t="s">
        <v>56</v>
      </c>
      <c r="C7075" t="s">
        <v>56</v>
      </c>
      <c r="D7075">
        <v>688</v>
      </c>
      <c r="E7075" s="12">
        <v>39755</v>
      </c>
      <c r="F7075" s="72">
        <f t="shared" si="1191"/>
        <v>2008</v>
      </c>
      <c r="G7075" s="70">
        <f t="shared" si="1192"/>
        <v>8268.125</v>
      </c>
      <c r="H7075" s="70" t="e" cm="1">
        <f t="array" ref="H7075">INDEX(magic_bricks_appreciation_pivot!$A$13:$K$20,MATCH(C7075,magic_bricks_appreciation_pivot!$A$13:$A$20,0),1+MATCH(F7075,INDEX(magic_bricks_appreciation_pivot!$B$13:$K$13,0),0))</f>
        <v>#N/A</v>
      </c>
      <c r="I7075" s="70"/>
      <c r="J7075">
        <v>14</v>
      </c>
      <c r="K7075">
        <v>1</v>
      </c>
      <c r="L7075">
        <v>1</v>
      </c>
      <c r="M7075">
        <v>2</v>
      </c>
      <c r="N7075" t="s">
        <v>154</v>
      </c>
      <c r="O7075" t="s">
        <v>161</v>
      </c>
      <c r="P7075" s="12">
        <v>25885</v>
      </c>
      <c r="Q7075" t="s">
        <v>169</v>
      </c>
      <c r="R7075" t="s">
        <v>157</v>
      </c>
      <c r="S7075" t="s">
        <v>178</v>
      </c>
      <c r="T7075" t="s">
        <v>171</v>
      </c>
      <c r="U7075">
        <v>5</v>
      </c>
      <c r="V7075">
        <v>4.9000000000000004</v>
      </c>
      <c r="W7075">
        <v>4.0999999999999996</v>
      </c>
      <c r="X7075">
        <v>4.53</v>
      </c>
      <c r="Y7075">
        <v>182031</v>
      </c>
      <c r="Z7075">
        <v>79639</v>
      </c>
      <c r="AA7075">
        <v>5688470</v>
      </c>
    </row>
    <row r="7076" spans="1:27" hidden="1">
      <c r="A7076" t="s">
        <v>7271</v>
      </c>
      <c r="B7076" t="s">
        <v>7272</v>
      </c>
      <c r="C7076" t="s">
        <v>201</v>
      </c>
      <c r="D7076">
        <v>1521</v>
      </c>
      <c r="E7076" s="12">
        <v>40033</v>
      </c>
      <c r="F7076" s="72">
        <f t="shared" si="1191"/>
        <v>2009</v>
      </c>
      <c r="G7076" s="70">
        <f t="shared" si="1192"/>
        <v>8623.9447731755427</v>
      </c>
      <c r="H7076" s="70" t="e" cm="1">
        <f t="array" ref="H7076">INDEX(magic_bricks_appreciation_pivot!$A$13:$K$20,MATCH(C7076,magic_bricks_appreciation_pivot!$A$13:$A$20,0),1+MATCH(F7076,INDEX(magic_bricks_appreciation_pivot!$B$13:$K$13,0),0))</f>
        <v>#N/A</v>
      </c>
      <c r="I7076" s="70"/>
      <c r="J7076">
        <v>14</v>
      </c>
      <c r="K7076">
        <v>2</v>
      </c>
      <c r="L7076">
        <v>1</v>
      </c>
      <c r="M7076">
        <v>4</v>
      </c>
      <c r="N7076" t="s">
        <v>3488</v>
      </c>
      <c r="O7076" t="s">
        <v>161</v>
      </c>
      <c r="P7076" s="12">
        <v>32368</v>
      </c>
      <c r="Q7076" t="s">
        <v>156</v>
      </c>
      <c r="R7076" t="s">
        <v>177</v>
      </c>
      <c r="S7076" t="s">
        <v>162</v>
      </c>
      <c r="T7076" t="s">
        <v>163</v>
      </c>
      <c r="U7076">
        <v>3.8</v>
      </c>
      <c r="V7076">
        <v>2.4</v>
      </c>
      <c r="W7076">
        <v>3.1</v>
      </c>
      <c r="X7076">
        <v>3.1</v>
      </c>
      <c r="Y7076">
        <v>498447</v>
      </c>
      <c r="Z7076">
        <v>327926</v>
      </c>
      <c r="AA7076">
        <v>13117020</v>
      </c>
    </row>
    <row r="7077" spans="1:27">
      <c r="A7077" t="s">
        <v>7273</v>
      </c>
      <c r="B7077" t="s">
        <v>23</v>
      </c>
      <c r="C7077" t="s">
        <v>23</v>
      </c>
      <c r="D7077">
        <v>1496</v>
      </c>
      <c r="E7077" s="12">
        <v>40725</v>
      </c>
      <c r="F7077" s="72">
        <f t="shared" si="1191"/>
        <v>2011</v>
      </c>
      <c r="G7077" s="70">
        <f t="shared" si="1192"/>
        <v>5300.6350267379676</v>
      </c>
      <c r="H7077" s="70" cm="1">
        <f t="array" ref="H7077">INDEX(magic_bricks_appreciation_pivot!$A$13:$K$20,MATCH(C7077,magic_bricks_appreciation_pivot!$A$13:$A$20,0),1+MATCH(F7077,INDEX(magic_bricks_appreciation_pivot!$B$13:$K$13,0),0))</f>
        <v>0.30621792098525186</v>
      </c>
      <c r="I7077" s="70">
        <f t="shared" ref="I7077:I7078" si="1196">G7077+G7077*H7077</f>
        <v>6923.7844645272726</v>
      </c>
      <c r="J7077">
        <v>144</v>
      </c>
      <c r="K7077">
        <v>2</v>
      </c>
      <c r="L7077">
        <v>2</v>
      </c>
      <c r="M7077">
        <v>4</v>
      </c>
      <c r="N7077" t="s">
        <v>193</v>
      </c>
      <c r="O7077" t="s">
        <v>161</v>
      </c>
      <c r="P7077" s="12">
        <v>31600</v>
      </c>
      <c r="Q7077" t="s">
        <v>194</v>
      </c>
      <c r="R7077" t="s">
        <v>170</v>
      </c>
      <c r="S7077" t="s">
        <v>162</v>
      </c>
      <c r="T7077" t="s">
        <v>163</v>
      </c>
      <c r="U7077">
        <v>3.5</v>
      </c>
      <c r="V7077">
        <v>3.3</v>
      </c>
      <c r="W7077">
        <v>3.3</v>
      </c>
      <c r="X7077">
        <v>3.36</v>
      </c>
      <c r="Y7077">
        <v>317190</v>
      </c>
      <c r="Z7077">
        <v>198244</v>
      </c>
      <c r="AA7077">
        <v>7929750</v>
      </c>
    </row>
    <row r="7078" spans="1:27">
      <c r="A7078" t="s">
        <v>7274</v>
      </c>
      <c r="B7078" t="s">
        <v>75</v>
      </c>
      <c r="C7078" t="s">
        <v>75</v>
      </c>
      <c r="D7078">
        <v>1921</v>
      </c>
      <c r="E7078" s="12">
        <v>41539</v>
      </c>
      <c r="F7078" s="72">
        <f t="shared" si="1191"/>
        <v>2013</v>
      </c>
      <c r="G7078" s="70">
        <f t="shared" si="1192"/>
        <v>11979.958355023426</v>
      </c>
      <c r="H7078" s="70" cm="1">
        <f t="array" ref="H7078">INDEX(magic_bricks_appreciation_pivot!$A$13:$K$20,MATCH(C7078,magic_bricks_appreciation_pivot!$A$13:$A$20,0),1+MATCH(F7078,INDEX(magic_bricks_appreciation_pivot!$B$13:$K$13,0),0))</f>
        <v>0.18373644522676402</v>
      </c>
      <c r="I7078" s="70">
        <f t="shared" si="1196"/>
        <v>14181.113317140102</v>
      </c>
      <c r="J7078">
        <v>188</v>
      </c>
      <c r="K7078">
        <v>2</v>
      </c>
      <c r="L7078">
        <v>1</v>
      </c>
      <c r="M7078">
        <v>5</v>
      </c>
      <c r="N7078" t="s">
        <v>168</v>
      </c>
      <c r="O7078" t="s">
        <v>155</v>
      </c>
      <c r="P7078" s="12">
        <v>36064</v>
      </c>
      <c r="Q7078" t="s">
        <v>156</v>
      </c>
      <c r="R7078" t="s">
        <v>177</v>
      </c>
      <c r="S7078" t="s">
        <v>162</v>
      </c>
      <c r="T7078" t="s">
        <v>182</v>
      </c>
      <c r="U7078">
        <v>4.8</v>
      </c>
      <c r="V7078">
        <v>2.7</v>
      </c>
      <c r="W7078">
        <v>3.7</v>
      </c>
      <c r="X7078">
        <v>3.78</v>
      </c>
      <c r="Y7078">
        <v>828486</v>
      </c>
      <c r="Z7078">
        <v>138081</v>
      </c>
      <c r="AA7078">
        <v>23013500</v>
      </c>
    </row>
    <row r="7079" spans="1:27" hidden="1">
      <c r="A7079" t="s">
        <v>7275</v>
      </c>
      <c r="B7079" t="s">
        <v>201</v>
      </c>
      <c r="C7079" t="s">
        <v>201</v>
      </c>
      <c r="D7079">
        <v>1414</v>
      </c>
      <c r="E7079" s="12">
        <v>40018</v>
      </c>
      <c r="F7079" s="72">
        <f t="shared" si="1191"/>
        <v>2009</v>
      </c>
      <c r="G7079" s="70">
        <f t="shared" si="1192"/>
        <v>9687.3267326732675</v>
      </c>
      <c r="H7079" s="70" t="e" cm="1">
        <f t="array" ref="H7079">INDEX(magic_bricks_appreciation_pivot!$A$13:$K$20,MATCH(C7079,magic_bricks_appreciation_pivot!$A$13:$A$20,0),1+MATCH(F7079,INDEX(magic_bricks_appreciation_pivot!$B$13:$K$13,0),0))</f>
        <v>#N/A</v>
      </c>
      <c r="I7079" s="70"/>
      <c r="J7079">
        <v>177</v>
      </c>
      <c r="K7079">
        <v>2</v>
      </c>
      <c r="L7079">
        <v>1</v>
      </c>
      <c r="M7079">
        <v>4</v>
      </c>
      <c r="N7079" t="s">
        <v>176</v>
      </c>
      <c r="O7079" t="s">
        <v>155</v>
      </c>
      <c r="P7079" s="12">
        <v>31258</v>
      </c>
      <c r="Q7079" t="s">
        <v>156</v>
      </c>
      <c r="R7079" t="s">
        <v>170</v>
      </c>
      <c r="S7079" t="s">
        <v>158</v>
      </c>
      <c r="T7079" t="s">
        <v>182</v>
      </c>
      <c r="U7079">
        <v>4.8</v>
      </c>
      <c r="V7079">
        <v>3.1</v>
      </c>
      <c r="W7079">
        <v>3.2</v>
      </c>
      <c r="X7079">
        <v>3.65</v>
      </c>
      <c r="Y7079">
        <v>493124</v>
      </c>
      <c r="Z7079">
        <v>287655</v>
      </c>
      <c r="AA7079">
        <v>13697880</v>
      </c>
    </row>
    <row r="7080" spans="1:27">
      <c r="A7080" t="s">
        <v>7276</v>
      </c>
      <c r="B7080" t="s">
        <v>39</v>
      </c>
      <c r="C7080" t="s">
        <v>39</v>
      </c>
      <c r="D7080">
        <v>1622</v>
      </c>
      <c r="E7080" s="12">
        <v>41722</v>
      </c>
      <c r="F7080" s="72">
        <f t="shared" si="1191"/>
        <v>2014</v>
      </c>
      <c r="G7080" s="70">
        <f t="shared" si="1192"/>
        <v>8122.1085080147968</v>
      </c>
      <c r="H7080" s="70" cm="1">
        <f t="array" ref="H7080">INDEX(magic_bricks_appreciation_pivot!$A$13:$K$20,MATCH(C7080,magic_bricks_appreciation_pivot!$A$13:$A$20,0),1+MATCH(F7080,INDEX(magic_bricks_appreciation_pivot!$B$13:$K$13,0),0))</f>
        <v>2.7142646408024784E-2</v>
      </c>
      <c r="I7080" s="70">
        <f t="shared" ref="I7080:I7081" si="1197">G7080+G7080*H7080</f>
        <v>8342.5640273354529</v>
      </c>
      <c r="J7080">
        <v>109</v>
      </c>
      <c r="K7080">
        <v>1</v>
      </c>
      <c r="L7080">
        <v>1</v>
      </c>
      <c r="M7080">
        <v>4</v>
      </c>
      <c r="N7080" t="s">
        <v>154</v>
      </c>
      <c r="O7080" t="s">
        <v>155</v>
      </c>
      <c r="P7080" s="12">
        <v>36247</v>
      </c>
      <c r="Q7080" t="s">
        <v>169</v>
      </c>
      <c r="R7080" t="s">
        <v>157</v>
      </c>
      <c r="S7080" t="s">
        <v>178</v>
      </c>
      <c r="T7080" t="s">
        <v>166</v>
      </c>
      <c r="U7080">
        <v>3.4</v>
      </c>
      <c r="V7080">
        <v>4.4000000000000004</v>
      </c>
      <c r="W7080">
        <v>2.9</v>
      </c>
      <c r="X7080">
        <v>3.45</v>
      </c>
      <c r="Y7080">
        <v>355700</v>
      </c>
      <c r="Z7080">
        <v>118567</v>
      </c>
      <c r="AA7080">
        <v>13174060</v>
      </c>
    </row>
    <row r="7081" spans="1:27">
      <c r="A7081" t="s">
        <v>7277</v>
      </c>
      <c r="B7081" t="s">
        <v>56</v>
      </c>
      <c r="C7081" t="s">
        <v>56</v>
      </c>
      <c r="D7081">
        <v>934</v>
      </c>
      <c r="E7081" s="12">
        <v>40923</v>
      </c>
      <c r="F7081" s="72">
        <f t="shared" si="1191"/>
        <v>2012</v>
      </c>
      <c r="G7081" s="70">
        <f t="shared" si="1192"/>
        <v>8583.9882226980735</v>
      </c>
      <c r="H7081" s="70" cm="1">
        <f t="array" ref="H7081">INDEX(magic_bricks_appreciation_pivot!$A$13:$K$20,MATCH(C7081,magic_bricks_appreciation_pivot!$A$13:$A$20,0),1+MATCH(F7081,INDEX(magic_bricks_appreciation_pivot!$B$13:$K$13,0),0))</f>
        <v>0.4006045824602385</v>
      </c>
      <c r="I7081" s="70">
        <f t="shared" si="1197"/>
        <v>12022.77324049564</v>
      </c>
      <c r="J7081">
        <v>91</v>
      </c>
      <c r="K7081">
        <v>1</v>
      </c>
      <c r="L7081">
        <v>1</v>
      </c>
      <c r="M7081">
        <v>3</v>
      </c>
      <c r="N7081" t="s">
        <v>154</v>
      </c>
      <c r="O7081" t="s">
        <v>161</v>
      </c>
      <c r="P7081" s="12">
        <v>32528</v>
      </c>
      <c r="Q7081" t="s">
        <v>169</v>
      </c>
      <c r="R7081" t="s">
        <v>177</v>
      </c>
      <c r="S7081" t="s">
        <v>158</v>
      </c>
      <c r="T7081" t="s">
        <v>163</v>
      </c>
      <c r="U7081">
        <v>2.6</v>
      </c>
      <c r="V7081">
        <v>4.8</v>
      </c>
      <c r="W7081">
        <v>2</v>
      </c>
      <c r="X7081">
        <v>2.74</v>
      </c>
      <c r="Y7081">
        <v>288628</v>
      </c>
      <c r="Z7081">
        <v>104227</v>
      </c>
      <c r="AA7081">
        <v>8017445</v>
      </c>
    </row>
    <row r="7082" spans="1:27" hidden="1">
      <c r="A7082" t="s">
        <v>7278</v>
      </c>
      <c r="B7082" t="s">
        <v>56</v>
      </c>
      <c r="C7082" t="s">
        <v>56</v>
      </c>
      <c r="D7082">
        <v>903</v>
      </c>
      <c r="E7082" s="12">
        <v>39582</v>
      </c>
      <c r="F7082" s="72">
        <f t="shared" si="1191"/>
        <v>2008</v>
      </c>
      <c r="G7082" s="70">
        <f t="shared" si="1192"/>
        <v>8428.9590254706527</v>
      </c>
      <c r="H7082" s="70" t="e" cm="1">
        <f t="array" ref="H7082">INDEX(magic_bricks_appreciation_pivot!$A$13:$K$20,MATCH(C7082,magic_bricks_appreciation_pivot!$A$13:$A$20,0),1+MATCH(F7082,INDEX(magic_bricks_appreciation_pivot!$B$13:$K$13,0),0))</f>
        <v>#N/A</v>
      </c>
      <c r="I7082" s="70"/>
      <c r="J7082">
        <v>108</v>
      </c>
      <c r="K7082">
        <v>1</v>
      </c>
      <c r="L7082">
        <v>1</v>
      </c>
      <c r="M7082">
        <v>3</v>
      </c>
      <c r="N7082" t="s">
        <v>154</v>
      </c>
      <c r="O7082" t="s">
        <v>155</v>
      </c>
      <c r="P7082" s="12">
        <v>35932</v>
      </c>
      <c r="Q7082" t="s">
        <v>194</v>
      </c>
      <c r="R7082" t="s">
        <v>170</v>
      </c>
      <c r="S7082" t="s">
        <v>158</v>
      </c>
      <c r="T7082" t="s">
        <v>173</v>
      </c>
      <c r="U7082">
        <v>4.8</v>
      </c>
      <c r="V7082">
        <v>4.4000000000000004</v>
      </c>
      <c r="W7082">
        <v>4</v>
      </c>
      <c r="X7082">
        <v>4.32</v>
      </c>
      <c r="Y7082">
        <v>296843</v>
      </c>
      <c r="Z7082">
        <v>68502</v>
      </c>
      <c r="AA7082">
        <v>7611350</v>
      </c>
    </row>
    <row r="7083" spans="1:27">
      <c r="A7083" t="s">
        <v>7279</v>
      </c>
      <c r="B7083" t="s">
        <v>75</v>
      </c>
      <c r="C7083" t="s">
        <v>75</v>
      </c>
      <c r="D7083">
        <v>1946</v>
      </c>
      <c r="E7083" s="12">
        <v>41612</v>
      </c>
      <c r="F7083" s="72">
        <f t="shared" si="1191"/>
        <v>2013</v>
      </c>
      <c r="G7083" s="70">
        <f t="shared" si="1192"/>
        <v>7338.5868448098663</v>
      </c>
      <c r="H7083" s="70" cm="1">
        <f t="array" ref="H7083">INDEX(magic_bricks_appreciation_pivot!$A$13:$K$20,MATCH(C7083,magic_bricks_appreciation_pivot!$A$13:$A$20,0),1+MATCH(F7083,INDEX(magic_bricks_appreciation_pivot!$B$13:$K$13,0),0))</f>
        <v>0.18373644522676402</v>
      </c>
      <c r="I7083" s="70">
        <f>G7083+G7083*H7083</f>
        <v>8686.9527046631247</v>
      </c>
      <c r="J7083">
        <v>148</v>
      </c>
      <c r="K7083">
        <v>2</v>
      </c>
      <c r="L7083">
        <v>1</v>
      </c>
      <c r="M7083">
        <v>5</v>
      </c>
      <c r="N7083" t="s">
        <v>184</v>
      </c>
      <c r="O7083" t="s">
        <v>161</v>
      </c>
      <c r="P7083" s="12">
        <v>31392</v>
      </c>
      <c r="Q7083" t="s">
        <v>169</v>
      </c>
      <c r="R7083" t="s">
        <v>177</v>
      </c>
      <c r="S7083" t="s">
        <v>162</v>
      </c>
      <c r="T7083" t="s">
        <v>163</v>
      </c>
      <c r="U7083">
        <v>2.7</v>
      </c>
      <c r="V7083">
        <v>3.8</v>
      </c>
      <c r="W7083">
        <v>2.9</v>
      </c>
      <c r="X7083">
        <v>3.0649999999999999</v>
      </c>
      <c r="Y7083">
        <v>556955</v>
      </c>
      <c r="Z7083">
        <v>171371</v>
      </c>
      <c r="AA7083">
        <v>14280890</v>
      </c>
    </row>
    <row r="7084" spans="1:27" hidden="1">
      <c r="A7084" t="s">
        <v>7280</v>
      </c>
      <c r="B7084" t="s">
        <v>56</v>
      </c>
      <c r="C7084" t="s">
        <v>56</v>
      </c>
      <c r="D7084">
        <v>791</v>
      </c>
      <c r="E7084" s="12">
        <v>39574</v>
      </c>
      <c r="F7084" s="72">
        <f t="shared" si="1191"/>
        <v>2008</v>
      </c>
      <c r="G7084" s="70">
        <f t="shared" si="1192"/>
        <v>12367.616940581542</v>
      </c>
      <c r="H7084" s="70" t="e" cm="1">
        <f t="array" ref="H7084">INDEX(magic_bricks_appreciation_pivot!$A$13:$K$20,MATCH(C7084,magic_bricks_appreciation_pivot!$A$13:$A$20,0),1+MATCH(F7084,INDEX(magic_bricks_appreciation_pivot!$B$13:$K$13,0),0))</f>
        <v>#N/A</v>
      </c>
      <c r="I7084" s="70"/>
      <c r="J7084">
        <v>71</v>
      </c>
      <c r="K7084">
        <v>1</v>
      </c>
      <c r="L7084">
        <v>1</v>
      </c>
      <c r="M7084">
        <v>2</v>
      </c>
      <c r="N7084" t="s">
        <v>176</v>
      </c>
      <c r="O7084" t="s">
        <v>155</v>
      </c>
      <c r="P7084" s="12">
        <v>25339</v>
      </c>
      <c r="Q7084" t="s">
        <v>156</v>
      </c>
      <c r="R7084" t="s">
        <v>177</v>
      </c>
      <c r="S7084" t="s">
        <v>162</v>
      </c>
      <c r="T7084" t="s">
        <v>173</v>
      </c>
      <c r="U7084">
        <v>4.9000000000000004</v>
      </c>
      <c r="V7084">
        <v>3.8</v>
      </c>
      <c r="W7084">
        <v>4.2</v>
      </c>
      <c r="X7084">
        <v>4.33</v>
      </c>
      <c r="Y7084">
        <v>352180</v>
      </c>
      <c r="Z7084">
        <v>146742</v>
      </c>
      <c r="AA7084">
        <v>9782785</v>
      </c>
    </row>
    <row r="7085" spans="1:27" hidden="1">
      <c r="A7085" t="s">
        <v>7281</v>
      </c>
      <c r="B7085" t="s">
        <v>51</v>
      </c>
      <c r="C7085" t="s">
        <v>51</v>
      </c>
      <c r="D7085">
        <v>1992</v>
      </c>
      <c r="E7085" s="12">
        <v>38606</v>
      </c>
      <c r="F7085" s="72">
        <f t="shared" si="1191"/>
        <v>2005</v>
      </c>
      <c r="G7085" s="70">
        <f t="shared" si="1192"/>
        <v>5586.8975903614455</v>
      </c>
      <c r="H7085" s="70" t="e" cm="1">
        <f t="array" ref="H7085">INDEX(magic_bricks_appreciation_pivot!$A$13:$K$20,MATCH(C7085,magic_bricks_appreciation_pivot!$A$13:$A$20,0),1+MATCH(F7085,INDEX(magic_bricks_appreciation_pivot!$B$13:$K$13,0),0))</f>
        <v>#N/A</v>
      </c>
      <c r="I7085" s="70"/>
      <c r="J7085">
        <v>147</v>
      </c>
      <c r="K7085">
        <v>3</v>
      </c>
      <c r="L7085">
        <v>2</v>
      </c>
      <c r="M7085">
        <v>5</v>
      </c>
      <c r="N7085" t="s">
        <v>176</v>
      </c>
      <c r="O7085" t="s">
        <v>161</v>
      </c>
      <c r="P7085" s="12">
        <v>33131</v>
      </c>
      <c r="Q7085" t="s">
        <v>194</v>
      </c>
      <c r="R7085" t="s">
        <v>177</v>
      </c>
      <c r="S7085" t="s">
        <v>162</v>
      </c>
      <c r="T7085" t="s">
        <v>182</v>
      </c>
      <c r="U7085">
        <v>2.4</v>
      </c>
      <c r="V7085">
        <v>2.8</v>
      </c>
      <c r="W7085">
        <v>2.4</v>
      </c>
      <c r="X7085">
        <v>2.58</v>
      </c>
      <c r="Y7085">
        <v>411777</v>
      </c>
      <c r="Z7085">
        <v>111291</v>
      </c>
      <c r="AA7085">
        <v>11129100</v>
      </c>
    </row>
    <row r="7086" spans="1:27" hidden="1">
      <c r="A7086" t="s">
        <v>7282</v>
      </c>
      <c r="B7086" t="s">
        <v>175</v>
      </c>
      <c r="C7086" t="s">
        <v>34</v>
      </c>
      <c r="D7086">
        <v>858</v>
      </c>
      <c r="E7086" s="12">
        <v>39821</v>
      </c>
      <c r="F7086" s="72">
        <f t="shared" si="1191"/>
        <v>2009</v>
      </c>
      <c r="G7086" s="70">
        <f t="shared" si="1192"/>
        <v>8791.841491841491</v>
      </c>
      <c r="H7086" s="70" t="e" cm="1">
        <f t="array" ref="H7086">INDEX(magic_bricks_appreciation_pivot!$A$13:$K$20,MATCH(C7086,magic_bricks_appreciation_pivot!$A$13:$A$20,0),1+MATCH(F7086,INDEX(magic_bricks_appreciation_pivot!$B$13:$K$13,0),0))</f>
        <v>#N/A</v>
      </c>
      <c r="I7086" s="70"/>
      <c r="J7086">
        <v>32</v>
      </c>
      <c r="K7086">
        <v>1</v>
      </c>
      <c r="L7086">
        <v>1</v>
      </c>
      <c r="M7086">
        <v>3</v>
      </c>
      <c r="N7086" t="s">
        <v>176</v>
      </c>
      <c r="O7086" t="s">
        <v>155</v>
      </c>
      <c r="P7086" s="12">
        <v>31061</v>
      </c>
      <c r="Q7086" t="s">
        <v>194</v>
      </c>
      <c r="R7086" t="s">
        <v>177</v>
      </c>
      <c r="S7086" t="s">
        <v>178</v>
      </c>
      <c r="T7086" t="s">
        <v>166</v>
      </c>
      <c r="U7086">
        <v>2.9</v>
      </c>
      <c r="V7086">
        <v>3</v>
      </c>
      <c r="W7086">
        <v>3.9</v>
      </c>
      <c r="X7086">
        <v>3.24</v>
      </c>
      <c r="Y7086">
        <v>226302</v>
      </c>
      <c r="Z7086">
        <v>30174</v>
      </c>
      <c r="AA7086">
        <v>7543400</v>
      </c>
    </row>
    <row r="7087" spans="1:27" hidden="1">
      <c r="A7087" t="s">
        <v>7283</v>
      </c>
      <c r="B7087" t="s">
        <v>175</v>
      </c>
      <c r="C7087" t="s">
        <v>34</v>
      </c>
      <c r="D7087">
        <v>990</v>
      </c>
      <c r="E7087" s="12">
        <v>39401</v>
      </c>
      <c r="F7087" s="72">
        <f t="shared" si="1191"/>
        <v>2007</v>
      </c>
      <c r="G7087" s="70">
        <f t="shared" si="1192"/>
        <v>12076.767676767677</v>
      </c>
      <c r="H7087" s="70" t="e" cm="1">
        <f t="array" ref="H7087">INDEX(magic_bricks_appreciation_pivot!$A$13:$K$20,MATCH(C7087,magic_bricks_appreciation_pivot!$A$13:$A$20,0),1+MATCH(F7087,INDEX(magic_bricks_appreciation_pivot!$B$13:$K$13,0),0))</f>
        <v>#N/A</v>
      </c>
      <c r="I7087" s="70"/>
      <c r="J7087">
        <v>181</v>
      </c>
      <c r="K7087">
        <v>1</v>
      </c>
      <c r="L7087">
        <v>1</v>
      </c>
      <c r="M7087">
        <v>3</v>
      </c>
      <c r="N7087" t="s">
        <v>154</v>
      </c>
      <c r="O7087" t="s">
        <v>161</v>
      </c>
      <c r="P7087" s="12">
        <v>36481</v>
      </c>
      <c r="Q7087" t="s">
        <v>156</v>
      </c>
      <c r="R7087" t="s">
        <v>165</v>
      </c>
      <c r="S7087" t="s">
        <v>158</v>
      </c>
      <c r="T7087" t="s">
        <v>166</v>
      </c>
      <c r="U7087">
        <v>3</v>
      </c>
      <c r="V7087">
        <v>4.2</v>
      </c>
      <c r="W7087">
        <v>4.8</v>
      </c>
      <c r="X7087">
        <v>4.0199999999999996</v>
      </c>
      <c r="Y7087">
        <v>370636</v>
      </c>
      <c r="Z7087">
        <v>203252</v>
      </c>
      <c r="AA7087">
        <v>11956000</v>
      </c>
    </row>
    <row r="7088" spans="1:27">
      <c r="A7088" t="s">
        <v>7284</v>
      </c>
      <c r="B7088" t="s">
        <v>23</v>
      </c>
      <c r="C7088" t="s">
        <v>23</v>
      </c>
      <c r="D7088">
        <v>705</v>
      </c>
      <c r="E7088" s="12">
        <v>40696</v>
      </c>
      <c r="F7088" s="72">
        <f t="shared" si="1191"/>
        <v>2011</v>
      </c>
      <c r="G7088" s="70">
        <f t="shared" si="1192"/>
        <v>6507.4468085106382</v>
      </c>
      <c r="H7088" s="70" cm="1">
        <f t="array" ref="H7088">INDEX(magic_bricks_appreciation_pivot!$A$13:$K$20,MATCH(C7088,magic_bricks_appreciation_pivot!$A$13:$A$20,0),1+MATCH(F7088,INDEX(magic_bricks_appreciation_pivot!$B$13:$K$13,0),0))</f>
        <v>0.30621792098525186</v>
      </c>
      <c r="I7088" s="70">
        <f>G7088+G7088*H7088</f>
        <v>8500.1436411348786</v>
      </c>
      <c r="J7088">
        <v>100</v>
      </c>
      <c r="K7088">
        <v>1</v>
      </c>
      <c r="L7088">
        <v>1</v>
      </c>
      <c r="M7088">
        <v>2</v>
      </c>
      <c r="N7088" t="s">
        <v>168</v>
      </c>
      <c r="O7088" t="s">
        <v>155</v>
      </c>
      <c r="P7088" s="12">
        <v>27921</v>
      </c>
      <c r="Q7088" t="s">
        <v>194</v>
      </c>
      <c r="R7088" t="s">
        <v>165</v>
      </c>
      <c r="S7088" t="s">
        <v>162</v>
      </c>
      <c r="T7088" t="s">
        <v>159</v>
      </c>
      <c r="U7088">
        <v>4.7</v>
      </c>
      <c r="V7088">
        <v>3.1</v>
      </c>
      <c r="W7088">
        <v>4.8</v>
      </c>
      <c r="X7088">
        <v>4.26</v>
      </c>
      <c r="Y7088">
        <v>206449</v>
      </c>
      <c r="Z7088">
        <v>59641</v>
      </c>
      <c r="AA7088">
        <v>4587750</v>
      </c>
    </row>
    <row r="7089" spans="1:27" hidden="1">
      <c r="A7089" t="s">
        <v>7285</v>
      </c>
      <c r="B7089" t="s">
        <v>23</v>
      </c>
      <c r="C7089" t="s">
        <v>23</v>
      </c>
      <c r="D7089">
        <v>1008</v>
      </c>
      <c r="E7089" s="12">
        <v>40173</v>
      </c>
      <c r="F7089" s="72">
        <f t="shared" si="1191"/>
        <v>2009</v>
      </c>
      <c r="G7089" s="70">
        <f t="shared" si="1192"/>
        <v>9047.8670634920636</v>
      </c>
      <c r="H7089" s="70" t="e" cm="1">
        <f t="array" ref="H7089">INDEX(magic_bricks_appreciation_pivot!$A$13:$K$20,MATCH(C7089,magic_bricks_appreciation_pivot!$A$13:$A$20,0),1+MATCH(F7089,INDEX(magic_bricks_appreciation_pivot!$B$13:$K$13,0),0))</f>
        <v>#N/A</v>
      </c>
      <c r="I7089" s="70"/>
      <c r="J7089">
        <v>194</v>
      </c>
      <c r="K7089">
        <v>1</v>
      </c>
      <c r="L7089">
        <v>1</v>
      </c>
      <c r="M7089">
        <v>3</v>
      </c>
      <c r="N7089" t="s">
        <v>176</v>
      </c>
      <c r="O7089" t="s">
        <v>155</v>
      </c>
      <c r="P7089" s="12">
        <v>28858</v>
      </c>
      <c r="Q7089" t="s">
        <v>156</v>
      </c>
      <c r="R7089" t="s">
        <v>177</v>
      </c>
      <c r="S7089" t="s">
        <v>178</v>
      </c>
      <c r="T7089" t="s">
        <v>166</v>
      </c>
      <c r="U7089">
        <v>2.5</v>
      </c>
      <c r="V7089">
        <v>4.5</v>
      </c>
      <c r="W7089">
        <v>3.4</v>
      </c>
      <c r="X7089">
        <v>3.46</v>
      </c>
      <c r="Y7089">
        <v>373930</v>
      </c>
      <c r="Z7089">
        <v>200646</v>
      </c>
      <c r="AA7089">
        <v>9120250</v>
      </c>
    </row>
    <row r="7090" spans="1:27">
      <c r="A7090" t="s">
        <v>7286</v>
      </c>
      <c r="B7090" t="s">
        <v>23</v>
      </c>
      <c r="C7090" t="s">
        <v>23</v>
      </c>
      <c r="D7090">
        <v>1696</v>
      </c>
      <c r="E7090" s="12">
        <v>40284</v>
      </c>
      <c r="F7090" s="72">
        <f t="shared" si="1191"/>
        <v>2010</v>
      </c>
      <c r="G7090" s="70">
        <f t="shared" si="1192"/>
        <v>4224.0566037735853</v>
      </c>
      <c r="H7090" s="70" cm="1">
        <f t="array" ref="H7090">INDEX(magic_bricks_appreciation_pivot!$A$13:$K$20,MATCH(C7090,magic_bricks_appreciation_pivot!$A$13:$A$20,0),1+MATCH(F7090,INDEX(magic_bricks_appreciation_pivot!$B$13:$K$13,0),0))</f>
        <v>0.49881786187527283</v>
      </c>
      <c r="I7090" s="70">
        <f>G7090+G7090*H7090</f>
        <v>6331.091487308051</v>
      </c>
      <c r="J7090">
        <v>48</v>
      </c>
      <c r="K7090">
        <v>2</v>
      </c>
      <c r="L7090">
        <v>2</v>
      </c>
      <c r="M7090">
        <v>4</v>
      </c>
      <c r="N7090" t="s">
        <v>193</v>
      </c>
      <c r="O7090" t="s">
        <v>161</v>
      </c>
      <c r="P7090" s="12">
        <v>25684</v>
      </c>
      <c r="Q7090" t="s">
        <v>194</v>
      </c>
      <c r="R7090" t="s">
        <v>170</v>
      </c>
      <c r="S7090" t="s">
        <v>178</v>
      </c>
      <c r="T7090" t="s">
        <v>163</v>
      </c>
      <c r="U7090">
        <v>4.9000000000000004</v>
      </c>
      <c r="V7090">
        <v>4.9000000000000004</v>
      </c>
      <c r="W7090">
        <v>5</v>
      </c>
      <c r="X7090">
        <v>4.9400000000000004</v>
      </c>
      <c r="Y7090">
        <v>293724</v>
      </c>
      <c r="Z7090">
        <v>57312</v>
      </c>
      <c r="AA7090">
        <v>7164000</v>
      </c>
    </row>
    <row r="7091" spans="1:27" hidden="1">
      <c r="A7091" t="s">
        <v>7287</v>
      </c>
      <c r="B7091" t="s">
        <v>51</v>
      </c>
      <c r="C7091" t="s">
        <v>51</v>
      </c>
      <c r="D7091">
        <v>1907</v>
      </c>
      <c r="E7091" s="12">
        <v>39922</v>
      </c>
      <c r="F7091" s="72">
        <f t="shared" si="1191"/>
        <v>2009</v>
      </c>
      <c r="G7091" s="70">
        <f t="shared" si="1192"/>
        <v>7354.6617724174093</v>
      </c>
      <c r="H7091" s="70" t="e" cm="1">
        <f t="array" ref="H7091">INDEX(magic_bricks_appreciation_pivot!$A$13:$K$20,MATCH(C7091,magic_bricks_appreciation_pivot!$A$13:$A$20,0),1+MATCH(F7091,INDEX(magic_bricks_appreciation_pivot!$B$13:$K$13,0),0))</f>
        <v>#N/A</v>
      </c>
      <c r="I7091" s="70"/>
      <c r="J7091">
        <v>86</v>
      </c>
      <c r="K7091">
        <v>3</v>
      </c>
      <c r="L7091">
        <v>2</v>
      </c>
      <c r="M7091">
        <v>5</v>
      </c>
      <c r="N7091" t="s">
        <v>193</v>
      </c>
      <c r="O7091" t="s">
        <v>161</v>
      </c>
      <c r="P7091" s="12">
        <v>31892</v>
      </c>
      <c r="Q7091" t="s">
        <v>156</v>
      </c>
      <c r="R7091" t="s">
        <v>165</v>
      </c>
      <c r="S7091" t="s">
        <v>158</v>
      </c>
      <c r="T7091" t="s">
        <v>173</v>
      </c>
      <c r="U7091">
        <v>2.4</v>
      </c>
      <c r="V7091">
        <v>4</v>
      </c>
      <c r="W7091">
        <v>4.3</v>
      </c>
      <c r="X7091">
        <v>3.69</v>
      </c>
      <c r="Y7091">
        <v>420760</v>
      </c>
      <c r="Z7091">
        <v>210380</v>
      </c>
      <c r="AA7091">
        <v>14025340</v>
      </c>
    </row>
    <row r="7092" spans="1:27">
      <c r="A7092" t="s">
        <v>7288</v>
      </c>
      <c r="B7092" t="s">
        <v>201</v>
      </c>
      <c r="C7092" t="s">
        <v>201</v>
      </c>
      <c r="D7092">
        <v>1960</v>
      </c>
      <c r="E7092" s="12">
        <v>40786</v>
      </c>
      <c r="F7092" s="72">
        <f t="shared" si="1191"/>
        <v>2011</v>
      </c>
      <c r="G7092" s="70">
        <f t="shared" si="1192"/>
        <v>5660.9795918367345</v>
      </c>
      <c r="H7092" s="70" cm="1">
        <f t="array" ref="H7092">INDEX(magic_bricks_appreciation_pivot!$A$13:$K$20,MATCH(C7092,magic_bricks_appreciation_pivot!$A$13:$A$20,0),1+MATCH(F7092,INDEX(magic_bricks_appreciation_pivot!$B$13:$K$13,0),0))</f>
        <v>0.57884713052310821</v>
      </c>
      <c r="I7092" s="70">
        <f t="shared" ref="I7092:I7094" si="1198">G7092+G7092*H7092</f>
        <v>8937.8213845213049</v>
      </c>
      <c r="J7092">
        <v>98</v>
      </c>
      <c r="K7092">
        <v>3</v>
      </c>
      <c r="L7092">
        <v>2</v>
      </c>
      <c r="M7092">
        <v>5</v>
      </c>
      <c r="N7092" t="s">
        <v>193</v>
      </c>
      <c r="O7092" t="s">
        <v>161</v>
      </c>
      <c r="P7092" s="12">
        <v>34946</v>
      </c>
      <c r="Q7092" t="s">
        <v>169</v>
      </c>
      <c r="R7092" t="s">
        <v>170</v>
      </c>
      <c r="S7092" t="s">
        <v>158</v>
      </c>
      <c r="T7092" t="s">
        <v>166</v>
      </c>
      <c r="U7092">
        <v>5</v>
      </c>
      <c r="V7092">
        <v>3.7</v>
      </c>
      <c r="W7092">
        <v>3.3</v>
      </c>
      <c r="X7092">
        <v>3.93</v>
      </c>
      <c r="Y7092">
        <v>432725</v>
      </c>
      <c r="Z7092">
        <v>122051</v>
      </c>
      <c r="AA7092">
        <v>11095520</v>
      </c>
    </row>
    <row r="7093" spans="1:27">
      <c r="A7093" t="s">
        <v>7289</v>
      </c>
      <c r="B7093" t="s">
        <v>201</v>
      </c>
      <c r="C7093" t="s">
        <v>201</v>
      </c>
      <c r="D7093">
        <v>2051</v>
      </c>
      <c r="E7093" s="12">
        <v>40619</v>
      </c>
      <c r="F7093" s="72">
        <f t="shared" si="1191"/>
        <v>2011</v>
      </c>
      <c r="G7093" s="70">
        <f t="shared" si="1192"/>
        <v>5576.7528035104824</v>
      </c>
      <c r="H7093" s="70" cm="1">
        <f t="array" ref="H7093">INDEX(magic_bricks_appreciation_pivot!$A$13:$K$20,MATCH(C7093,magic_bricks_appreciation_pivot!$A$13:$A$20,0),1+MATCH(F7093,INDEX(magic_bricks_appreciation_pivot!$B$13:$K$13,0),0))</f>
        <v>0.57884713052310821</v>
      </c>
      <c r="I7093" s="70">
        <f t="shared" si="1198"/>
        <v>8804.840161459224</v>
      </c>
      <c r="J7093">
        <v>30</v>
      </c>
      <c r="K7093">
        <v>3</v>
      </c>
      <c r="L7093">
        <v>2</v>
      </c>
      <c r="M7093">
        <v>5</v>
      </c>
      <c r="N7093" t="s">
        <v>176</v>
      </c>
      <c r="O7093" t="s">
        <v>161</v>
      </c>
      <c r="P7093" s="12">
        <v>38429</v>
      </c>
      <c r="Q7093" t="s">
        <v>194</v>
      </c>
      <c r="R7093" t="s">
        <v>170</v>
      </c>
      <c r="S7093" t="s">
        <v>162</v>
      </c>
      <c r="T7093" t="s">
        <v>182</v>
      </c>
      <c r="U7093">
        <v>3</v>
      </c>
      <c r="V7093">
        <v>2.1</v>
      </c>
      <c r="W7093">
        <v>4.4000000000000004</v>
      </c>
      <c r="X7093">
        <v>3.29</v>
      </c>
      <c r="Y7093">
        <v>411765</v>
      </c>
      <c r="Z7093">
        <v>160131</v>
      </c>
      <c r="AA7093">
        <v>11437920</v>
      </c>
    </row>
    <row r="7094" spans="1:27">
      <c r="A7094" t="s">
        <v>7290</v>
      </c>
      <c r="B7094" t="s">
        <v>175</v>
      </c>
      <c r="C7094" t="s">
        <v>34</v>
      </c>
      <c r="D7094">
        <v>1202</v>
      </c>
      <c r="E7094" s="12">
        <v>41726</v>
      </c>
      <c r="F7094" s="72">
        <f t="shared" si="1191"/>
        <v>2014</v>
      </c>
      <c r="G7094" s="70">
        <f t="shared" si="1192"/>
        <v>7163.3444259567386</v>
      </c>
      <c r="H7094" s="70" cm="1">
        <f t="array" ref="H7094">INDEX(magic_bricks_appreciation_pivot!$A$13:$K$20,MATCH(C7094,magic_bricks_appreciation_pivot!$A$13:$A$20,0),1+MATCH(F7094,INDEX(magic_bricks_appreciation_pivot!$B$13:$K$13,0),0))</f>
        <v>5.1040744021257752E-2</v>
      </c>
      <c r="I7094" s="70">
        <f t="shared" si="1198"/>
        <v>7528.9668551381001</v>
      </c>
      <c r="J7094">
        <v>134</v>
      </c>
      <c r="K7094">
        <v>2</v>
      </c>
      <c r="L7094">
        <v>1</v>
      </c>
      <c r="M7094">
        <v>4</v>
      </c>
      <c r="N7094" t="s">
        <v>168</v>
      </c>
      <c r="O7094" t="s">
        <v>161</v>
      </c>
      <c r="P7094" s="12">
        <v>27126</v>
      </c>
      <c r="Q7094" t="s">
        <v>169</v>
      </c>
      <c r="R7094" t="s">
        <v>170</v>
      </c>
      <c r="S7094" t="s">
        <v>158</v>
      </c>
      <c r="T7094" t="s">
        <v>163</v>
      </c>
      <c r="U7094">
        <v>3.1</v>
      </c>
      <c r="V7094">
        <v>3.4</v>
      </c>
      <c r="W7094">
        <v>3.5</v>
      </c>
      <c r="X7094">
        <v>3.34</v>
      </c>
      <c r="Y7094">
        <v>232479</v>
      </c>
      <c r="Z7094">
        <v>25831</v>
      </c>
      <c r="AA7094">
        <v>8610340</v>
      </c>
    </row>
    <row r="7095" spans="1:27" hidden="1">
      <c r="A7095" t="s">
        <v>7291</v>
      </c>
      <c r="B7095" t="s">
        <v>51</v>
      </c>
      <c r="C7095" t="s">
        <v>51</v>
      </c>
      <c r="D7095">
        <v>1941</v>
      </c>
      <c r="E7095" s="12">
        <v>39812</v>
      </c>
      <c r="F7095" s="72">
        <f t="shared" si="1191"/>
        <v>2008</v>
      </c>
      <c r="G7095" s="70">
        <f t="shared" si="1192"/>
        <v>4853.3024214322513</v>
      </c>
      <c r="H7095" s="70" t="e" cm="1">
        <f t="array" ref="H7095">INDEX(magic_bricks_appreciation_pivot!$A$13:$K$20,MATCH(C7095,magic_bricks_appreciation_pivot!$A$13:$A$20,0),1+MATCH(F7095,INDEX(magic_bricks_appreciation_pivot!$B$13:$K$13,0),0))</f>
        <v>#N/A</v>
      </c>
      <c r="I7095" s="70"/>
      <c r="J7095">
        <v>90</v>
      </c>
      <c r="K7095">
        <v>3</v>
      </c>
      <c r="L7095">
        <v>2</v>
      </c>
      <c r="M7095">
        <v>5</v>
      </c>
      <c r="N7095" t="s">
        <v>154</v>
      </c>
      <c r="O7095" t="s">
        <v>155</v>
      </c>
      <c r="P7095" s="12">
        <v>22292</v>
      </c>
      <c r="Q7095" t="s">
        <v>194</v>
      </c>
      <c r="R7095" t="s">
        <v>165</v>
      </c>
      <c r="S7095" t="s">
        <v>178</v>
      </c>
      <c r="T7095" t="s">
        <v>163</v>
      </c>
      <c r="U7095">
        <v>3.4</v>
      </c>
      <c r="V7095">
        <v>4.5999999999999996</v>
      </c>
      <c r="W7095">
        <v>3.7</v>
      </c>
      <c r="X7095">
        <v>4.03</v>
      </c>
      <c r="Y7095">
        <v>320289</v>
      </c>
      <c r="Z7095">
        <v>141304</v>
      </c>
      <c r="AA7095">
        <v>9420260</v>
      </c>
    </row>
    <row r="7096" spans="1:27" hidden="1">
      <c r="A7096" t="s">
        <v>7292</v>
      </c>
      <c r="B7096" t="s">
        <v>201</v>
      </c>
      <c r="C7096" t="s">
        <v>201</v>
      </c>
      <c r="D7096">
        <v>2456</v>
      </c>
      <c r="E7096" s="12">
        <v>39704</v>
      </c>
      <c r="F7096" s="72">
        <f t="shared" si="1191"/>
        <v>2008</v>
      </c>
      <c r="G7096" s="70">
        <f t="shared" si="1192"/>
        <v>5763.5179153094459</v>
      </c>
      <c r="H7096" s="70" t="e" cm="1">
        <f t="array" ref="H7096">INDEX(magic_bricks_appreciation_pivot!$A$13:$K$20,MATCH(C7096,magic_bricks_appreciation_pivot!$A$13:$A$20,0),1+MATCH(F7096,INDEX(magic_bricks_appreciation_pivot!$B$13:$K$13,0),0))</f>
        <v>#N/A</v>
      </c>
      <c r="I7096" s="70"/>
      <c r="J7096">
        <v>171</v>
      </c>
      <c r="K7096">
        <v>4</v>
      </c>
      <c r="L7096">
        <v>2</v>
      </c>
      <c r="M7096">
        <v>6</v>
      </c>
      <c r="N7096" t="s">
        <v>184</v>
      </c>
      <c r="O7096" t="s">
        <v>155</v>
      </c>
      <c r="P7096" s="12">
        <v>32404</v>
      </c>
      <c r="Q7096" t="s">
        <v>194</v>
      </c>
      <c r="R7096" t="s">
        <v>170</v>
      </c>
      <c r="S7096" t="s">
        <v>162</v>
      </c>
      <c r="T7096" t="s">
        <v>182</v>
      </c>
      <c r="U7096">
        <v>5</v>
      </c>
      <c r="V7096">
        <v>5</v>
      </c>
      <c r="W7096">
        <v>3</v>
      </c>
      <c r="X7096">
        <v>4.2</v>
      </c>
      <c r="Y7096">
        <v>679450</v>
      </c>
      <c r="Z7096">
        <v>353880</v>
      </c>
      <c r="AA7096">
        <v>14155200</v>
      </c>
    </row>
    <row r="7097" spans="1:27" hidden="1">
      <c r="A7097" t="s">
        <v>7293</v>
      </c>
      <c r="B7097" t="s">
        <v>39</v>
      </c>
      <c r="C7097" t="s">
        <v>39</v>
      </c>
      <c r="D7097">
        <v>1955</v>
      </c>
      <c r="E7097" s="12">
        <v>39234</v>
      </c>
      <c r="F7097" s="72">
        <f t="shared" si="1191"/>
        <v>2007</v>
      </c>
      <c r="G7097" s="70">
        <f t="shared" si="1192"/>
        <v>6807.5447570332481</v>
      </c>
      <c r="H7097" s="70" t="e" cm="1">
        <f t="array" ref="H7097">INDEX(magic_bricks_appreciation_pivot!$A$13:$K$20,MATCH(C7097,magic_bricks_appreciation_pivot!$A$13:$A$20,0),1+MATCH(F7097,INDEX(magic_bricks_appreciation_pivot!$B$13:$K$13,0),0))</f>
        <v>#N/A</v>
      </c>
      <c r="I7097" s="70"/>
      <c r="J7097">
        <v>33</v>
      </c>
      <c r="K7097">
        <v>2</v>
      </c>
      <c r="L7097">
        <v>1</v>
      </c>
      <c r="M7097">
        <v>5</v>
      </c>
      <c r="N7097" t="s">
        <v>168</v>
      </c>
      <c r="O7097" t="s">
        <v>161</v>
      </c>
      <c r="P7097" s="12">
        <v>28284</v>
      </c>
      <c r="Q7097" t="s">
        <v>194</v>
      </c>
      <c r="R7097" t="s">
        <v>170</v>
      </c>
      <c r="S7097" t="s">
        <v>158</v>
      </c>
      <c r="T7097" t="s">
        <v>182</v>
      </c>
      <c r="U7097">
        <v>3.7</v>
      </c>
      <c r="V7097">
        <v>3.4</v>
      </c>
      <c r="W7097">
        <v>2.8</v>
      </c>
      <c r="X7097">
        <v>3.2650000000000001</v>
      </c>
      <c r="Y7097">
        <v>372645</v>
      </c>
      <c r="Z7097">
        <v>146396</v>
      </c>
      <c r="AA7097">
        <v>13308750</v>
      </c>
    </row>
    <row r="7098" spans="1:27">
      <c r="A7098" t="s">
        <v>7294</v>
      </c>
      <c r="B7098" t="s">
        <v>175</v>
      </c>
      <c r="C7098" t="s">
        <v>34</v>
      </c>
      <c r="D7098">
        <v>1275</v>
      </c>
      <c r="E7098" s="12">
        <v>40681</v>
      </c>
      <c r="F7098" s="72">
        <f t="shared" si="1191"/>
        <v>2011</v>
      </c>
      <c r="G7098" s="70">
        <f t="shared" si="1192"/>
        <v>7524.1176470588234</v>
      </c>
      <c r="H7098" s="70" cm="1">
        <f t="array" ref="H7098">INDEX(magic_bricks_appreciation_pivot!$A$13:$K$20,MATCH(C7098,magic_bricks_appreciation_pivot!$A$13:$A$20,0),1+MATCH(F7098,INDEX(magic_bricks_appreciation_pivot!$B$13:$K$13,0),0))</f>
        <v>0.22839026915113872</v>
      </c>
      <c r="I7098" s="70">
        <f t="shared" ref="I7098:I7106" si="1199">G7098+G7098*H7098</f>
        <v>9242.5529015954198</v>
      </c>
      <c r="J7098">
        <v>3</v>
      </c>
      <c r="K7098">
        <v>2</v>
      </c>
      <c r="L7098">
        <v>1</v>
      </c>
      <c r="M7098">
        <v>4</v>
      </c>
      <c r="N7098" t="s">
        <v>154</v>
      </c>
      <c r="O7098" t="s">
        <v>161</v>
      </c>
      <c r="P7098" s="12">
        <v>32286</v>
      </c>
      <c r="Q7098" t="s">
        <v>194</v>
      </c>
      <c r="R7098" t="s">
        <v>165</v>
      </c>
      <c r="S7098" t="s">
        <v>162</v>
      </c>
      <c r="T7098" t="s">
        <v>166</v>
      </c>
      <c r="U7098">
        <v>3.9</v>
      </c>
      <c r="V7098">
        <v>3.8</v>
      </c>
      <c r="W7098">
        <v>4.0999999999999996</v>
      </c>
      <c r="X7098">
        <v>3.92</v>
      </c>
      <c r="Y7098">
        <v>287798</v>
      </c>
      <c r="Z7098">
        <v>86339</v>
      </c>
      <c r="AA7098">
        <v>9593250</v>
      </c>
    </row>
    <row r="7099" spans="1:27">
      <c r="A7099" t="s">
        <v>7295</v>
      </c>
      <c r="B7099" t="s">
        <v>39</v>
      </c>
      <c r="C7099" t="s">
        <v>39</v>
      </c>
      <c r="D7099">
        <v>1860</v>
      </c>
      <c r="E7099" s="12">
        <v>40193</v>
      </c>
      <c r="F7099" s="72">
        <f t="shared" si="1191"/>
        <v>2010</v>
      </c>
      <c r="G7099" s="70">
        <f t="shared" si="1192"/>
        <v>7586.7311827956992</v>
      </c>
      <c r="H7099" s="70" cm="1">
        <f t="array" ref="H7099">INDEX(magic_bricks_appreciation_pivot!$A$13:$K$20,MATCH(C7099,magic_bricks_appreciation_pivot!$A$13:$A$20,0),1+MATCH(F7099,INDEX(magic_bricks_appreciation_pivot!$B$13:$K$13,0),0))</f>
        <v>0.44211253020365898</v>
      </c>
      <c r="I7099" s="70">
        <f t="shared" si="1199"/>
        <v>10940.920101996504</v>
      </c>
      <c r="J7099">
        <v>174</v>
      </c>
      <c r="K7099">
        <v>2</v>
      </c>
      <c r="L7099">
        <v>1</v>
      </c>
      <c r="M7099">
        <v>5</v>
      </c>
      <c r="N7099" t="s">
        <v>154</v>
      </c>
      <c r="O7099" t="s">
        <v>161</v>
      </c>
      <c r="P7099" s="12">
        <v>38003</v>
      </c>
      <c r="Q7099" t="s">
        <v>169</v>
      </c>
      <c r="R7099" t="s">
        <v>157</v>
      </c>
      <c r="S7099" t="s">
        <v>162</v>
      </c>
      <c r="T7099" t="s">
        <v>163</v>
      </c>
      <c r="U7099">
        <v>4.5999999999999996</v>
      </c>
      <c r="V7099">
        <v>3.4</v>
      </c>
      <c r="W7099">
        <v>3.2</v>
      </c>
      <c r="X7099">
        <v>3.74</v>
      </c>
      <c r="Y7099">
        <v>522119</v>
      </c>
      <c r="Z7099">
        <v>70557</v>
      </c>
      <c r="AA7099">
        <v>14111320</v>
      </c>
    </row>
    <row r="7100" spans="1:27">
      <c r="A7100" t="s">
        <v>7296</v>
      </c>
      <c r="B7100" t="s">
        <v>39</v>
      </c>
      <c r="C7100" t="s">
        <v>39</v>
      </c>
      <c r="D7100">
        <v>1611</v>
      </c>
      <c r="E7100" s="12">
        <v>41599</v>
      </c>
      <c r="F7100" s="72">
        <f t="shared" si="1191"/>
        <v>2013</v>
      </c>
      <c r="G7100" s="70">
        <f t="shared" si="1192"/>
        <v>8655.9776536312856</v>
      </c>
      <c r="H7100" s="70" cm="1">
        <f t="array" ref="H7100">INDEX(magic_bricks_appreciation_pivot!$A$13:$K$20,MATCH(C7100,magic_bricks_appreciation_pivot!$A$13:$A$20,0),1+MATCH(F7100,INDEX(magic_bricks_appreciation_pivot!$B$13:$K$13,0),0))</f>
        <v>4.727764965406598E-2</v>
      </c>
      <c r="I7100" s="70">
        <f t="shared" si="1199"/>
        <v>9065.2119325530894</v>
      </c>
      <c r="J7100">
        <v>144</v>
      </c>
      <c r="K7100">
        <v>1</v>
      </c>
      <c r="L7100">
        <v>1</v>
      </c>
      <c r="M7100">
        <v>4</v>
      </c>
      <c r="N7100" t="s">
        <v>176</v>
      </c>
      <c r="O7100" t="s">
        <v>155</v>
      </c>
      <c r="P7100" s="12">
        <v>39774</v>
      </c>
      <c r="Q7100" t="s">
        <v>169</v>
      </c>
      <c r="R7100" t="s">
        <v>177</v>
      </c>
      <c r="S7100" t="s">
        <v>158</v>
      </c>
      <c r="T7100" t="s">
        <v>182</v>
      </c>
      <c r="U7100">
        <v>3.2</v>
      </c>
      <c r="V7100">
        <v>3.7</v>
      </c>
      <c r="W7100">
        <v>2.9</v>
      </c>
      <c r="X7100">
        <v>3.2050000000000001</v>
      </c>
      <c r="Y7100">
        <v>432288</v>
      </c>
      <c r="Z7100">
        <v>209172</v>
      </c>
      <c r="AA7100">
        <v>13944780</v>
      </c>
    </row>
    <row r="7101" spans="1:27">
      <c r="A7101" t="s">
        <v>7297</v>
      </c>
      <c r="B7101" t="s">
        <v>56</v>
      </c>
      <c r="C7101" t="s">
        <v>56</v>
      </c>
      <c r="D7101">
        <v>895</v>
      </c>
      <c r="E7101" s="12">
        <v>40548</v>
      </c>
      <c r="F7101" s="72">
        <f t="shared" si="1191"/>
        <v>2011</v>
      </c>
      <c r="G7101" s="70">
        <f t="shared" si="1192"/>
        <v>8236.648044692738</v>
      </c>
      <c r="H7101" s="70" cm="1">
        <f t="array" ref="H7101">INDEX(magic_bricks_appreciation_pivot!$A$13:$K$20,MATCH(C7101,magic_bricks_appreciation_pivot!$A$13:$A$20,0),1+MATCH(F7101,INDEX(magic_bricks_appreciation_pivot!$B$13:$K$13,0),0))</f>
        <v>0.33228770983948047</v>
      </c>
      <c r="I7101" s="70">
        <f t="shared" si="1199"/>
        <v>10973.584960217522</v>
      </c>
      <c r="J7101">
        <v>197</v>
      </c>
      <c r="K7101">
        <v>1</v>
      </c>
      <c r="L7101">
        <v>1</v>
      </c>
      <c r="M7101">
        <v>3</v>
      </c>
      <c r="N7101" t="s">
        <v>184</v>
      </c>
      <c r="O7101" t="s">
        <v>155</v>
      </c>
      <c r="P7101" s="12">
        <v>25948</v>
      </c>
      <c r="Q7101" t="s">
        <v>194</v>
      </c>
      <c r="R7101" t="s">
        <v>170</v>
      </c>
      <c r="S7101" t="s">
        <v>178</v>
      </c>
      <c r="T7101" t="s">
        <v>171</v>
      </c>
      <c r="U7101">
        <v>3.6</v>
      </c>
      <c r="V7101">
        <v>4.7</v>
      </c>
      <c r="W7101">
        <v>4.2</v>
      </c>
      <c r="X7101">
        <v>4.12</v>
      </c>
      <c r="Y7101">
        <v>250641</v>
      </c>
      <c r="Z7101">
        <v>7372</v>
      </c>
      <c r="AA7101">
        <v>7371800</v>
      </c>
    </row>
    <row r="7102" spans="1:27">
      <c r="A7102" t="s">
        <v>7298</v>
      </c>
      <c r="B7102" t="s">
        <v>75</v>
      </c>
      <c r="C7102" t="s">
        <v>75</v>
      </c>
      <c r="D7102">
        <v>1733</v>
      </c>
      <c r="E7102" s="12">
        <v>40233</v>
      </c>
      <c r="F7102" s="72">
        <f t="shared" si="1191"/>
        <v>2010</v>
      </c>
      <c r="G7102" s="70">
        <f t="shared" si="1192"/>
        <v>11253.087132140796</v>
      </c>
      <c r="H7102" s="70" cm="1">
        <f t="array" ref="H7102">INDEX(magic_bricks_appreciation_pivot!$A$13:$K$20,MATCH(C7102,magic_bricks_appreciation_pivot!$A$13:$A$20,0),1+MATCH(F7102,INDEX(magic_bricks_appreciation_pivot!$B$13:$K$13,0),0))</f>
        <v>0.78146973215161719</v>
      </c>
      <c r="I7102" s="70">
        <f t="shared" si="1199"/>
        <v>20047.034119173673</v>
      </c>
      <c r="J7102">
        <v>191</v>
      </c>
      <c r="K7102">
        <v>1</v>
      </c>
      <c r="L7102">
        <v>1</v>
      </c>
      <c r="M7102">
        <v>4</v>
      </c>
      <c r="N7102" t="s">
        <v>154</v>
      </c>
      <c r="O7102" t="s">
        <v>155</v>
      </c>
      <c r="P7102" s="12">
        <v>31108</v>
      </c>
      <c r="Q7102" t="s">
        <v>156</v>
      </c>
      <c r="R7102" t="s">
        <v>177</v>
      </c>
      <c r="S7102" t="s">
        <v>178</v>
      </c>
      <c r="T7102" t="s">
        <v>166</v>
      </c>
      <c r="U7102">
        <v>3.4</v>
      </c>
      <c r="V7102">
        <v>3.7</v>
      </c>
      <c r="W7102">
        <v>2.1</v>
      </c>
      <c r="X7102">
        <v>2.89</v>
      </c>
      <c r="Y7102">
        <v>702058</v>
      </c>
      <c r="Z7102">
        <v>312026</v>
      </c>
      <c r="AA7102">
        <v>19501600</v>
      </c>
    </row>
    <row r="7103" spans="1:27">
      <c r="A7103" t="s">
        <v>7299</v>
      </c>
      <c r="B7103" t="s">
        <v>23</v>
      </c>
      <c r="C7103" t="s">
        <v>23</v>
      </c>
      <c r="D7103">
        <v>666</v>
      </c>
      <c r="E7103" s="12">
        <v>40309</v>
      </c>
      <c r="F7103" s="72">
        <f t="shared" si="1191"/>
        <v>2010</v>
      </c>
      <c r="G7103" s="70">
        <f t="shared" si="1192"/>
        <v>9326.9519519519527</v>
      </c>
      <c r="H7103" s="70" cm="1">
        <f t="array" ref="H7103">INDEX(magic_bricks_appreciation_pivot!$A$13:$K$20,MATCH(C7103,magic_bricks_appreciation_pivot!$A$13:$A$20,0),1+MATCH(F7103,INDEX(magic_bricks_appreciation_pivot!$B$13:$K$13,0),0))</f>
        <v>0.49881786187527283</v>
      </c>
      <c r="I7103" s="70">
        <f t="shared" si="1199"/>
        <v>13979.402182438029</v>
      </c>
      <c r="J7103">
        <v>51</v>
      </c>
      <c r="K7103">
        <v>1</v>
      </c>
      <c r="L7103">
        <v>1</v>
      </c>
      <c r="M7103">
        <v>2</v>
      </c>
      <c r="N7103" t="s">
        <v>184</v>
      </c>
      <c r="O7103" t="s">
        <v>155</v>
      </c>
      <c r="P7103" s="12">
        <v>27169</v>
      </c>
      <c r="Q7103" t="s">
        <v>169</v>
      </c>
      <c r="R7103" t="s">
        <v>165</v>
      </c>
      <c r="S7103" t="s">
        <v>162</v>
      </c>
      <c r="T7103" t="s">
        <v>171</v>
      </c>
      <c r="U7103">
        <v>3.2</v>
      </c>
      <c r="V7103">
        <v>4.4000000000000004</v>
      </c>
      <c r="W7103">
        <v>2.5</v>
      </c>
      <c r="X7103">
        <v>3.28</v>
      </c>
      <c r="Y7103">
        <v>273317</v>
      </c>
      <c r="Z7103">
        <v>74541</v>
      </c>
      <c r="AA7103">
        <v>6211750</v>
      </c>
    </row>
    <row r="7104" spans="1:27">
      <c r="A7104" t="s">
        <v>7300</v>
      </c>
      <c r="B7104" t="s">
        <v>23</v>
      </c>
      <c r="C7104" t="s">
        <v>23</v>
      </c>
      <c r="D7104">
        <v>701</v>
      </c>
      <c r="E7104" s="12">
        <v>40212</v>
      </c>
      <c r="F7104" s="72">
        <f t="shared" si="1191"/>
        <v>2010</v>
      </c>
      <c r="G7104" s="70">
        <f t="shared" si="1192"/>
        <v>8050.6419400855921</v>
      </c>
      <c r="H7104" s="70" cm="1">
        <f t="array" ref="H7104">INDEX(magic_bricks_appreciation_pivot!$A$13:$K$20,MATCH(C7104,magic_bricks_appreciation_pivot!$A$13:$A$20,0),1+MATCH(F7104,INDEX(magic_bricks_appreciation_pivot!$B$13:$K$13,0),0))</f>
        <v>0.49881786187527283</v>
      </c>
      <c r="I7104" s="70">
        <f t="shared" si="1199"/>
        <v>12066.445939362486</v>
      </c>
      <c r="J7104">
        <v>100</v>
      </c>
      <c r="K7104">
        <v>1</v>
      </c>
      <c r="L7104">
        <v>1</v>
      </c>
      <c r="M7104">
        <v>2</v>
      </c>
      <c r="N7104" t="s">
        <v>154</v>
      </c>
      <c r="O7104" t="s">
        <v>161</v>
      </c>
      <c r="P7104" s="12">
        <v>32912</v>
      </c>
      <c r="Q7104" t="s">
        <v>194</v>
      </c>
      <c r="R7104" t="s">
        <v>177</v>
      </c>
      <c r="S7104" t="s">
        <v>162</v>
      </c>
      <c r="T7104" t="s">
        <v>163</v>
      </c>
      <c r="U7104">
        <v>4.2</v>
      </c>
      <c r="V7104">
        <v>3</v>
      </c>
      <c r="W7104">
        <v>2</v>
      </c>
      <c r="X7104">
        <v>2.96</v>
      </c>
      <c r="Y7104">
        <v>282175</v>
      </c>
      <c r="Z7104">
        <v>141088</v>
      </c>
      <c r="AA7104">
        <v>5643500</v>
      </c>
    </row>
    <row r="7105" spans="1:27">
      <c r="A7105" t="s">
        <v>7301</v>
      </c>
      <c r="B7105" t="s">
        <v>23</v>
      </c>
      <c r="C7105" t="s">
        <v>23</v>
      </c>
      <c r="D7105">
        <v>1462</v>
      </c>
      <c r="E7105" s="12">
        <v>40291</v>
      </c>
      <c r="F7105" s="72">
        <f t="shared" si="1191"/>
        <v>2010</v>
      </c>
      <c r="G7105" s="70">
        <f t="shared" si="1192"/>
        <v>6420.8276333789327</v>
      </c>
      <c r="H7105" s="70" cm="1">
        <f t="array" ref="H7105">INDEX(magic_bricks_appreciation_pivot!$A$13:$K$20,MATCH(C7105,magic_bricks_appreciation_pivot!$A$13:$A$20,0),1+MATCH(F7105,INDEX(magic_bricks_appreciation_pivot!$B$13:$K$13,0),0))</f>
        <v>0.49881786187527283</v>
      </c>
      <c r="I7105" s="70">
        <f t="shared" si="1199"/>
        <v>9623.6511449306799</v>
      </c>
      <c r="J7105">
        <v>68</v>
      </c>
      <c r="K7105">
        <v>2</v>
      </c>
      <c r="L7105">
        <v>2</v>
      </c>
      <c r="M7105">
        <v>4</v>
      </c>
      <c r="N7105" t="s">
        <v>168</v>
      </c>
      <c r="O7105" t="s">
        <v>161</v>
      </c>
      <c r="P7105" s="12">
        <v>31531</v>
      </c>
      <c r="Q7105" t="s">
        <v>169</v>
      </c>
      <c r="R7105" t="s">
        <v>177</v>
      </c>
      <c r="S7105" t="s">
        <v>162</v>
      </c>
      <c r="T7105" t="s">
        <v>182</v>
      </c>
      <c r="U7105">
        <v>2.7</v>
      </c>
      <c r="V7105">
        <v>3.3</v>
      </c>
      <c r="W7105">
        <v>3.6</v>
      </c>
      <c r="X7105">
        <v>3.24</v>
      </c>
      <c r="Y7105">
        <v>356716</v>
      </c>
      <c r="Z7105">
        <v>178358</v>
      </c>
      <c r="AA7105">
        <v>9387250</v>
      </c>
    </row>
    <row r="7106" spans="1:27">
      <c r="A7106" t="s">
        <v>7302</v>
      </c>
      <c r="B7106" t="s">
        <v>23</v>
      </c>
      <c r="C7106" t="s">
        <v>23</v>
      </c>
      <c r="D7106">
        <v>598</v>
      </c>
      <c r="E7106" s="12">
        <v>40546</v>
      </c>
      <c r="F7106" s="72">
        <f t="shared" si="1191"/>
        <v>2011</v>
      </c>
      <c r="G7106" s="70">
        <f t="shared" si="1192"/>
        <v>8951.5050167224072</v>
      </c>
      <c r="H7106" s="70" cm="1">
        <f t="array" ref="H7106">INDEX(magic_bricks_appreciation_pivot!$A$13:$K$20,MATCH(C7106,magic_bricks_appreciation_pivot!$A$13:$A$20,0),1+MATCH(F7106,INDEX(magic_bricks_appreciation_pivot!$B$13:$K$13,0),0))</f>
        <v>0.30621792098525186</v>
      </c>
      <c r="I7106" s="70">
        <f t="shared" si="1199"/>
        <v>11692.616272632195</v>
      </c>
      <c r="J7106">
        <v>51</v>
      </c>
      <c r="K7106">
        <v>1</v>
      </c>
      <c r="L7106">
        <v>1</v>
      </c>
      <c r="M7106">
        <v>2</v>
      </c>
      <c r="N7106" t="s">
        <v>184</v>
      </c>
      <c r="O7106" t="s">
        <v>161</v>
      </c>
      <c r="P7106" s="12">
        <v>22661</v>
      </c>
      <c r="Q7106" t="s">
        <v>169</v>
      </c>
      <c r="R7106" t="s">
        <v>165</v>
      </c>
      <c r="S7106" t="s">
        <v>178</v>
      </c>
      <c r="T7106" t="s">
        <v>182</v>
      </c>
      <c r="U7106">
        <v>3</v>
      </c>
      <c r="V7106">
        <v>2.2000000000000002</v>
      </c>
      <c r="W7106">
        <v>2.4</v>
      </c>
      <c r="X7106">
        <v>2.52</v>
      </c>
      <c r="Y7106">
        <v>208767</v>
      </c>
      <c r="Z7106">
        <v>107060</v>
      </c>
      <c r="AA7106">
        <v>5353000</v>
      </c>
    </row>
    <row r="7107" spans="1:27" hidden="1">
      <c r="A7107" t="s">
        <v>7303</v>
      </c>
      <c r="B7107" t="s">
        <v>51</v>
      </c>
      <c r="C7107" t="s">
        <v>51</v>
      </c>
      <c r="D7107">
        <v>1897</v>
      </c>
      <c r="E7107" s="12">
        <v>38085</v>
      </c>
      <c r="F7107" s="72">
        <f t="shared" ref="F7107:F7110" si="1200">YEAR(E7107)</f>
        <v>2004</v>
      </c>
      <c r="G7107" s="70">
        <f t="shared" ref="G7107:G7110" si="1201">AA7107/D7107</f>
        <v>5702.9414865577228</v>
      </c>
      <c r="H7107" s="70" t="e" cm="1">
        <f t="array" ref="H7107">INDEX(magic_bricks_appreciation_pivot!$A$13:$K$20,MATCH(C7107,magic_bricks_appreciation_pivot!$A$13:$A$20,0),1+MATCH(F7107,INDEX(magic_bricks_appreciation_pivot!$B$13:$K$13,0),0))</f>
        <v>#N/A</v>
      </c>
      <c r="I7107" s="70"/>
      <c r="J7107">
        <v>52</v>
      </c>
      <c r="K7107">
        <v>3</v>
      </c>
      <c r="L7107">
        <v>2</v>
      </c>
      <c r="M7107">
        <v>5</v>
      </c>
      <c r="N7107" t="s">
        <v>168</v>
      </c>
      <c r="O7107" t="s">
        <v>155</v>
      </c>
      <c r="P7107" s="12">
        <v>34800</v>
      </c>
      <c r="Q7107" t="s">
        <v>169</v>
      </c>
      <c r="R7107" t="s">
        <v>177</v>
      </c>
      <c r="S7107" t="s">
        <v>178</v>
      </c>
      <c r="T7107" t="s">
        <v>163</v>
      </c>
      <c r="U7107">
        <v>3.6</v>
      </c>
      <c r="V7107">
        <v>4.5</v>
      </c>
      <c r="W7107">
        <v>3.3</v>
      </c>
      <c r="X7107">
        <v>3.92</v>
      </c>
      <c r="Y7107">
        <v>346191</v>
      </c>
      <c r="Z7107">
        <v>205551</v>
      </c>
      <c r="AA7107">
        <v>10818480</v>
      </c>
    </row>
    <row r="7108" spans="1:27" hidden="1">
      <c r="A7108" t="s">
        <v>7304</v>
      </c>
      <c r="B7108" t="s">
        <v>51</v>
      </c>
      <c r="C7108" t="s">
        <v>51</v>
      </c>
      <c r="D7108">
        <v>1614</v>
      </c>
      <c r="E7108" s="12">
        <v>38954</v>
      </c>
      <c r="F7108" s="72">
        <f t="shared" si="1200"/>
        <v>2006</v>
      </c>
      <c r="G7108" s="70">
        <f t="shared" si="1201"/>
        <v>5174.3556381660474</v>
      </c>
      <c r="H7108" s="70" t="e" cm="1">
        <f t="array" ref="H7108">INDEX(magic_bricks_appreciation_pivot!$A$13:$K$20,MATCH(C7108,magic_bricks_appreciation_pivot!$A$13:$A$20,0),1+MATCH(F7108,INDEX(magic_bricks_appreciation_pivot!$B$13:$K$13,0),0))</f>
        <v>#N/A</v>
      </c>
      <c r="I7108" s="70"/>
      <c r="J7108">
        <v>152</v>
      </c>
      <c r="K7108">
        <v>2</v>
      </c>
      <c r="L7108">
        <v>1</v>
      </c>
      <c r="M7108">
        <v>4</v>
      </c>
      <c r="N7108" t="s">
        <v>193</v>
      </c>
      <c r="O7108" t="s">
        <v>161</v>
      </c>
      <c r="P7108" s="12">
        <v>28734</v>
      </c>
      <c r="Q7108" t="s">
        <v>194</v>
      </c>
      <c r="R7108" t="s">
        <v>177</v>
      </c>
      <c r="S7108" t="s">
        <v>162</v>
      </c>
      <c r="T7108" t="s">
        <v>171</v>
      </c>
      <c r="U7108">
        <v>4.3</v>
      </c>
      <c r="V7108">
        <v>4.2</v>
      </c>
      <c r="W7108">
        <v>2.9</v>
      </c>
      <c r="X7108">
        <v>3.84</v>
      </c>
      <c r="Y7108">
        <v>317354</v>
      </c>
      <c r="Z7108">
        <v>167028</v>
      </c>
      <c r="AA7108">
        <v>8351410</v>
      </c>
    </row>
    <row r="7109" spans="1:27" hidden="1">
      <c r="A7109" t="s">
        <v>7305</v>
      </c>
      <c r="B7109" t="s">
        <v>23</v>
      </c>
      <c r="C7109" t="s">
        <v>23</v>
      </c>
      <c r="D7109">
        <v>787</v>
      </c>
      <c r="E7109" s="12">
        <v>40028</v>
      </c>
      <c r="F7109" s="72">
        <f t="shared" si="1200"/>
        <v>2009</v>
      </c>
      <c r="G7109" s="70">
        <f t="shared" si="1201"/>
        <v>10809.402795425667</v>
      </c>
      <c r="H7109" s="70" t="e" cm="1">
        <f t="array" ref="H7109">INDEX(magic_bricks_appreciation_pivot!$A$13:$K$20,MATCH(C7109,magic_bricks_appreciation_pivot!$A$13:$A$20,0),1+MATCH(F7109,INDEX(magic_bricks_appreciation_pivot!$B$13:$K$13,0),0))</f>
        <v>#N/A</v>
      </c>
      <c r="I7109" s="70"/>
      <c r="J7109">
        <v>40</v>
      </c>
      <c r="K7109">
        <v>1</v>
      </c>
      <c r="L7109">
        <v>1</v>
      </c>
      <c r="M7109">
        <v>2</v>
      </c>
      <c r="N7109" t="s">
        <v>176</v>
      </c>
      <c r="O7109" t="s">
        <v>155</v>
      </c>
      <c r="P7109" s="12">
        <v>28348</v>
      </c>
      <c r="Q7109" t="s">
        <v>156</v>
      </c>
      <c r="R7109" t="s">
        <v>165</v>
      </c>
      <c r="S7109" t="s">
        <v>158</v>
      </c>
      <c r="T7109" t="s">
        <v>166</v>
      </c>
      <c r="U7109">
        <v>4.5999999999999996</v>
      </c>
      <c r="V7109">
        <v>3.8</v>
      </c>
      <c r="W7109">
        <v>4.0999999999999996</v>
      </c>
      <c r="X7109">
        <v>4.16</v>
      </c>
      <c r="Y7109">
        <v>425350</v>
      </c>
      <c r="Z7109">
        <v>119098</v>
      </c>
      <c r="AA7109">
        <v>8507000</v>
      </c>
    </row>
    <row r="7110" spans="1:27" hidden="1">
      <c r="A7110" t="s">
        <v>7306</v>
      </c>
      <c r="B7110" t="s">
        <v>51</v>
      </c>
      <c r="C7110" t="s">
        <v>51</v>
      </c>
      <c r="D7110">
        <v>1896</v>
      </c>
      <c r="E7110" s="12">
        <v>38546</v>
      </c>
      <c r="F7110" s="72">
        <f t="shared" si="1200"/>
        <v>2005</v>
      </c>
      <c r="G7110" s="70">
        <f t="shared" si="1201"/>
        <v>5261.8565400843881</v>
      </c>
      <c r="H7110" s="70" t="e" cm="1">
        <f t="array" ref="H7110">INDEX(magic_bricks_appreciation_pivot!$A$13:$K$20,MATCH(C7110,magic_bricks_appreciation_pivot!$A$13:$A$20,0),1+MATCH(F7110,INDEX(magic_bricks_appreciation_pivot!$B$13:$K$13,0),0))</f>
        <v>#N/A</v>
      </c>
      <c r="I7110" s="70"/>
      <c r="J7110">
        <v>156</v>
      </c>
      <c r="K7110">
        <v>3</v>
      </c>
      <c r="L7110">
        <v>2</v>
      </c>
      <c r="M7110">
        <v>5</v>
      </c>
      <c r="N7110" t="s">
        <v>176</v>
      </c>
      <c r="O7110" t="s">
        <v>155</v>
      </c>
      <c r="P7110" s="12">
        <v>22486</v>
      </c>
      <c r="Q7110" t="s">
        <v>169</v>
      </c>
      <c r="R7110" t="s">
        <v>165</v>
      </c>
      <c r="S7110" t="s">
        <v>158</v>
      </c>
      <c r="T7110" t="s">
        <v>171</v>
      </c>
      <c r="U7110">
        <v>3.1</v>
      </c>
      <c r="V7110">
        <v>3.5</v>
      </c>
      <c r="W7110">
        <v>4.3</v>
      </c>
      <c r="X7110">
        <v>3.64</v>
      </c>
      <c r="Y7110">
        <v>349177</v>
      </c>
      <c r="Z7110">
        <v>79812</v>
      </c>
      <c r="AA7110">
        <v>9976480</v>
      </c>
    </row>
  </sheetData>
  <autoFilter ref="A1:AA7110" xr:uid="{183E6057-79A3-47D2-AF25-E09D01CC572F}">
    <filterColumn colId="5">
      <filters>
        <filter val="2010"/>
        <filter val="2011"/>
        <filter val="2012"/>
        <filter val="2013"/>
        <filter val="2014"/>
        <filter val="2015"/>
      </filters>
    </filterColumn>
  </autoFilter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0D19A4-B90D-409C-9A53-F65A4F0DDF3E}">
  <dimension ref="A3:B13"/>
  <sheetViews>
    <sheetView workbookViewId="0">
      <selection activeCell="B7" sqref="B7"/>
    </sheetView>
  </sheetViews>
  <sheetFormatPr defaultRowHeight="15"/>
  <cols>
    <col min="1" max="1" width="13.140625" bestFit="1" customWidth="1"/>
    <col min="2" max="2" width="20.7109375" bestFit="1" customWidth="1"/>
  </cols>
  <sheetData>
    <row r="3" spans="1:2">
      <c r="A3" s="13" t="s">
        <v>7307</v>
      </c>
      <c r="B3" t="s">
        <v>8167</v>
      </c>
    </row>
    <row r="4" spans="1:2">
      <c r="A4" s="14">
        <v>0</v>
      </c>
      <c r="B4" s="56">
        <v>29</v>
      </c>
    </row>
    <row r="5" spans="1:2">
      <c r="A5" s="14" t="s">
        <v>56</v>
      </c>
      <c r="B5" s="56">
        <v>42</v>
      </c>
    </row>
    <row r="6" spans="1:2">
      <c r="A6" s="14" t="s">
        <v>39</v>
      </c>
      <c r="B6" s="56">
        <v>32</v>
      </c>
    </row>
    <row r="7" spans="1:2">
      <c r="A7" s="14" t="s">
        <v>23</v>
      </c>
      <c r="B7" s="56">
        <v>20</v>
      </c>
    </row>
    <row r="8" spans="1:2">
      <c r="A8" s="14" t="s">
        <v>201</v>
      </c>
      <c r="B8" s="56">
        <v>3</v>
      </c>
    </row>
    <row r="9" spans="1:2">
      <c r="A9" s="14" t="s">
        <v>75</v>
      </c>
      <c r="B9" s="56">
        <v>26</v>
      </c>
    </row>
    <row r="10" spans="1:2">
      <c r="A10" s="14" t="s">
        <v>51</v>
      </c>
      <c r="B10" s="56">
        <v>32</v>
      </c>
    </row>
    <row r="11" spans="1:2">
      <c r="A11" s="14" t="s">
        <v>8166</v>
      </c>
      <c r="B11" s="56">
        <v>6</v>
      </c>
    </row>
    <row r="12" spans="1:2">
      <c r="A12" s="14" t="s">
        <v>7308</v>
      </c>
      <c r="B12" s="56"/>
    </row>
    <row r="13" spans="1:2">
      <c r="A13" s="14" t="s">
        <v>7309</v>
      </c>
      <c r="B13" s="56">
        <v>190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8BE064-45AE-482C-AC4A-75D00E3E70BC}">
  <dimension ref="A3:A10"/>
  <sheetViews>
    <sheetView workbookViewId="0">
      <selection activeCell="A4" sqref="A4:A9"/>
    </sheetView>
  </sheetViews>
  <sheetFormatPr defaultRowHeight="15"/>
  <cols>
    <col min="1" max="1" width="13.140625" bestFit="1" customWidth="1"/>
  </cols>
  <sheetData>
    <row r="3" spans="1:1">
      <c r="A3" s="13" t="s">
        <v>7307</v>
      </c>
    </row>
    <row r="4" spans="1:1">
      <c r="A4" s="14" t="s">
        <v>8181</v>
      </c>
    </row>
    <row r="5" spans="1:1">
      <c r="A5" s="14" t="s">
        <v>8233</v>
      </c>
    </row>
    <row r="6" spans="1:1">
      <c r="A6" s="14" t="s">
        <v>8192</v>
      </c>
    </row>
    <row r="7" spans="1:1">
      <c r="A7" s="14" t="s">
        <v>8203</v>
      </c>
    </row>
    <row r="8" spans="1:1">
      <c r="A8" s="14" t="s">
        <v>8212</v>
      </c>
    </row>
    <row r="9" spans="1:1">
      <c r="A9" s="14" t="s">
        <v>8178</v>
      </c>
    </row>
    <row r="10" spans="1:1">
      <c r="A10" s="14" t="s">
        <v>7309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F134D2-91BE-4605-9FE5-738966B2302C}">
  <dimension ref="A3:A11"/>
  <sheetViews>
    <sheetView workbookViewId="0">
      <selection activeCell="A3" sqref="A3"/>
    </sheetView>
  </sheetViews>
  <sheetFormatPr defaultRowHeight="15"/>
  <cols>
    <col min="1" max="1" width="13.140625" bestFit="1" customWidth="1"/>
  </cols>
  <sheetData>
    <row r="3" spans="1:1">
      <c r="A3" s="13" t="s">
        <v>7307</v>
      </c>
    </row>
    <row r="4" spans="1:1">
      <c r="A4" s="14" t="s">
        <v>56</v>
      </c>
    </row>
    <row r="5" spans="1:1">
      <c r="A5" s="14" t="s">
        <v>39</v>
      </c>
    </row>
    <row r="6" spans="1:1">
      <c r="A6" s="14" t="s">
        <v>34</v>
      </c>
    </row>
    <row r="7" spans="1:1">
      <c r="A7" s="14" t="s">
        <v>23</v>
      </c>
    </row>
    <row r="8" spans="1:1">
      <c r="A8" s="14" t="s">
        <v>75</v>
      </c>
    </row>
    <row r="9" spans="1:1">
      <c r="A9" s="14" t="s">
        <v>8261</v>
      </c>
    </row>
    <row r="10" spans="1:1">
      <c r="A10" s="14" t="s">
        <v>7308</v>
      </c>
    </row>
    <row r="11" spans="1:1">
      <c r="A11" s="14" t="s">
        <v>7309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990B97-7304-45A5-89CE-5FF7A014D30E}">
  <dimension ref="A1:H106"/>
  <sheetViews>
    <sheetView topLeftCell="A85" workbookViewId="0">
      <selection activeCell="G2" sqref="G2:H106"/>
    </sheetView>
  </sheetViews>
  <sheetFormatPr defaultRowHeight="15"/>
  <cols>
    <col min="1" max="1" width="24.42578125" bestFit="1" customWidth="1"/>
    <col min="8" max="8" width="10" bestFit="1" customWidth="1"/>
  </cols>
  <sheetData>
    <row r="1" spans="1:8">
      <c r="A1" t="s">
        <v>8239</v>
      </c>
      <c r="B1" t="s">
        <v>8240</v>
      </c>
      <c r="C1" t="s">
        <v>8241</v>
      </c>
      <c r="D1" t="s">
        <v>8242</v>
      </c>
      <c r="E1" t="s">
        <v>8243</v>
      </c>
      <c r="F1" t="s">
        <v>8244</v>
      </c>
      <c r="G1" t="s">
        <v>8264</v>
      </c>
      <c r="H1" t="s">
        <v>8265</v>
      </c>
    </row>
    <row r="2" spans="1:8">
      <c r="A2" t="s">
        <v>8245</v>
      </c>
      <c r="B2" t="s">
        <v>56</v>
      </c>
      <c r="C2">
        <v>227.99999999999901</v>
      </c>
      <c r="D2">
        <v>16011</v>
      </c>
      <c r="E2">
        <v>1430</v>
      </c>
      <c r="F2" t="s">
        <v>8246</v>
      </c>
      <c r="G2" t="str">
        <f>B2</f>
        <v>Adyar</v>
      </c>
      <c r="H2" s="71">
        <f>C2*100000/E2</f>
        <v>15944.055944055874</v>
      </c>
    </row>
    <row r="3" spans="1:8">
      <c r="A3" t="s">
        <v>8247</v>
      </c>
      <c r="B3" t="s">
        <v>56</v>
      </c>
      <c r="C3">
        <v>1300</v>
      </c>
      <c r="D3">
        <v>22222</v>
      </c>
      <c r="E3">
        <v>5850</v>
      </c>
      <c r="F3" t="s">
        <v>8246</v>
      </c>
      <c r="G3" t="str">
        <f t="shared" ref="G3:G66" si="0">B3</f>
        <v>Adyar</v>
      </c>
      <c r="H3" s="71">
        <f t="shared" ref="H3:H66" si="1">C3*100000/E3</f>
        <v>22222.222222222223</v>
      </c>
    </row>
    <row r="4" spans="1:8">
      <c r="A4" t="s">
        <v>8248</v>
      </c>
      <c r="B4" t="s">
        <v>56</v>
      </c>
      <c r="C4">
        <v>680</v>
      </c>
      <c r="D4">
        <v>17000</v>
      </c>
      <c r="E4">
        <v>4000</v>
      </c>
      <c r="F4" t="s">
        <v>8246</v>
      </c>
      <c r="G4" t="str">
        <f t="shared" si="0"/>
        <v>Adyar</v>
      </c>
      <c r="H4" s="71">
        <f t="shared" si="1"/>
        <v>17000</v>
      </c>
    </row>
    <row r="5" spans="1:8">
      <c r="A5" t="s">
        <v>8248</v>
      </c>
      <c r="B5" t="s">
        <v>56</v>
      </c>
      <c r="C5">
        <v>430.99999999999898</v>
      </c>
      <c r="D5">
        <v>12499</v>
      </c>
      <c r="E5">
        <v>3454</v>
      </c>
      <c r="F5" t="s">
        <v>8249</v>
      </c>
      <c r="G5" t="str">
        <f t="shared" si="0"/>
        <v>Adyar</v>
      </c>
      <c r="H5" s="71">
        <f t="shared" si="1"/>
        <v>12478.286045164996</v>
      </c>
    </row>
    <row r="6" spans="1:8">
      <c r="A6" t="s">
        <v>8250</v>
      </c>
      <c r="B6" t="s">
        <v>56</v>
      </c>
      <c r="C6">
        <v>210</v>
      </c>
      <c r="D6">
        <v>13815</v>
      </c>
      <c r="E6">
        <v>1520</v>
      </c>
      <c r="F6" t="s">
        <v>8246</v>
      </c>
      <c r="G6" t="str">
        <f t="shared" si="0"/>
        <v>Adyar</v>
      </c>
      <c r="H6" s="71">
        <f t="shared" si="1"/>
        <v>13815.78947368421</v>
      </c>
    </row>
    <row r="7" spans="1:8">
      <c r="A7" t="s">
        <v>8248</v>
      </c>
      <c r="B7" t="s">
        <v>56</v>
      </c>
      <c r="C7">
        <v>363</v>
      </c>
      <c r="D7">
        <v>15252</v>
      </c>
      <c r="E7">
        <v>2380</v>
      </c>
      <c r="F7" t="s">
        <v>8246</v>
      </c>
      <c r="G7" t="str">
        <f t="shared" si="0"/>
        <v>Adyar</v>
      </c>
      <c r="H7" s="71">
        <f t="shared" si="1"/>
        <v>15252.100840336134</v>
      </c>
    </row>
    <row r="8" spans="1:8">
      <c r="A8" t="s">
        <v>8245</v>
      </c>
      <c r="B8" t="s">
        <v>56</v>
      </c>
      <c r="C8">
        <v>210</v>
      </c>
      <c r="D8">
        <v>13548</v>
      </c>
      <c r="E8">
        <v>1550</v>
      </c>
      <c r="F8" t="s">
        <v>8246</v>
      </c>
      <c r="G8" t="str">
        <f t="shared" si="0"/>
        <v>Adyar</v>
      </c>
      <c r="H8" s="71">
        <f t="shared" si="1"/>
        <v>13548.387096774193</v>
      </c>
    </row>
    <row r="9" spans="1:8">
      <c r="A9" t="s">
        <v>8245</v>
      </c>
      <c r="B9" t="s">
        <v>56</v>
      </c>
      <c r="C9">
        <v>299</v>
      </c>
      <c r="D9">
        <v>14416</v>
      </c>
      <c r="E9">
        <v>2074</v>
      </c>
      <c r="F9" t="s">
        <v>8246</v>
      </c>
      <c r="G9" t="str">
        <f t="shared" si="0"/>
        <v>Adyar</v>
      </c>
      <c r="H9" s="71">
        <f t="shared" si="1"/>
        <v>14416.58630665381</v>
      </c>
    </row>
    <row r="10" spans="1:8">
      <c r="A10" t="s">
        <v>8251</v>
      </c>
      <c r="B10" t="s">
        <v>56</v>
      </c>
      <c r="C10">
        <v>300</v>
      </c>
      <c r="D10">
        <v>7500</v>
      </c>
      <c r="E10">
        <v>4000</v>
      </c>
      <c r="F10" t="s">
        <v>8246</v>
      </c>
      <c r="G10" t="str">
        <f t="shared" si="0"/>
        <v>Adyar</v>
      </c>
      <c r="H10" s="71">
        <f t="shared" si="1"/>
        <v>7500</v>
      </c>
    </row>
    <row r="11" spans="1:8">
      <c r="A11" t="s">
        <v>8248</v>
      </c>
      <c r="B11" t="s">
        <v>56</v>
      </c>
      <c r="C11">
        <v>340</v>
      </c>
      <c r="D11">
        <v>14285</v>
      </c>
      <c r="E11">
        <v>2380</v>
      </c>
      <c r="F11" t="s">
        <v>8246</v>
      </c>
      <c r="G11" t="str">
        <f t="shared" si="0"/>
        <v>Adyar</v>
      </c>
      <c r="H11" s="71">
        <f t="shared" si="1"/>
        <v>14285.714285714286</v>
      </c>
    </row>
    <row r="12" spans="1:8">
      <c r="A12" t="s">
        <v>8245</v>
      </c>
      <c r="B12" t="s">
        <v>56</v>
      </c>
      <c r="C12">
        <v>195</v>
      </c>
      <c r="D12">
        <v>13928</v>
      </c>
      <c r="E12">
        <v>1400</v>
      </c>
      <c r="F12" t="s">
        <v>8246</v>
      </c>
      <c r="G12" t="str">
        <f t="shared" si="0"/>
        <v>Adyar</v>
      </c>
      <c r="H12" s="71">
        <f t="shared" si="1"/>
        <v>13928.571428571429</v>
      </c>
    </row>
    <row r="13" spans="1:8">
      <c r="A13" t="s">
        <v>8250</v>
      </c>
      <c r="B13" t="s">
        <v>56</v>
      </c>
      <c r="C13">
        <v>270</v>
      </c>
      <c r="D13">
        <v>13500</v>
      </c>
      <c r="E13">
        <v>2000</v>
      </c>
      <c r="F13" t="s">
        <v>8246</v>
      </c>
      <c r="G13" t="str">
        <f t="shared" si="0"/>
        <v>Adyar</v>
      </c>
      <c r="H13" s="71">
        <f t="shared" si="1"/>
        <v>13500</v>
      </c>
    </row>
    <row r="14" spans="1:8">
      <c r="A14" t="s">
        <v>8245</v>
      </c>
      <c r="B14" t="s">
        <v>56</v>
      </c>
      <c r="C14">
        <v>290</v>
      </c>
      <c r="D14">
        <v>18125</v>
      </c>
      <c r="E14">
        <v>1600</v>
      </c>
      <c r="F14" t="s">
        <v>8249</v>
      </c>
      <c r="G14" t="str">
        <f t="shared" si="0"/>
        <v>Adyar</v>
      </c>
      <c r="H14" s="71">
        <f t="shared" si="1"/>
        <v>18125</v>
      </c>
    </row>
    <row r="15" spans="1:8">
      <c r="A15" t="s">
        <v>8252</v>
      </c>
      <c r="B15" t="s">
        <v>56</v>
      </c>
      <c r="C15">
        <v>45</v>
      </c>
      <c r="D15">
        <v>6923</v>
      </c>
      <c r="E15">
        <v>650</v>
      </c>
      <c r="F15" t="s">
        <v>8246</v>
      </c>
      <c r="G15" t="str">
        <f t="shared" si="0"/>
        <v>Adyar</v>
      </c>
      <c r="H15" s="71">
        <f t="shared" si="1"/>
        <v>6923.0769230769229</v>
      </c>
    </row>
    <row r="16" spans="1:8">
      <c r="A16" t="s">
        <v>8253</v>
      </c>
      <c r="B16" t="s">
        <v>56</v>
      </c>
      <c r="C16">
        <v>750</v>
      </c>
      <c r="D16">
        <v>12500</v>
      </c>
      <c r="E16">
        <v>6000</v>
      </c>
      <c r="F16" t="s">
        <v>8246</v>
      </c>
      <c r="G16" t="str">
        <f t="shared" si="0"/>
        <v>Adyar</v>
      </c>
      <c r="H16" s="71">
        <f t="shared" si="1"/>
        <v>12500</v>
      </c>
    </row>
    <row r="17" spans="1:8">
      <c r="A17" t="s">
        <v>8245</v>
      </c>
      <c r="B17" t="s">
        <v>56</v>
      </c>
      <c r="C17">
        <v>360</v>
      </c>
      <c r="D17">
        <v>12963</v>
      </c>
      <c r="E17">
        <v>2777</v>
      </c>
      <c r="F17" t="s">
        <v>8246</v>
      </c>
      <c r="G17" t="str">
        <f t="shared" si="0"/>
        <v>Adyar</v>
      </c>
      <c r="H17" s="71">
        <f t="shared" si="1"/>
        <v>12963.629816348577</v>
      </c>
    </row>
    <row r="18" spans="1:8">
      <c r="A18" t="s">
        <v>8254</v>
      </c>
      <c r="B18" t="s">
        <v>56</v>
      </c>
      <c r="C18">
        <v>140</v>
      </c>
      <c r="D18">
        <v>15555</v>
      </c>
      <c r="E18">
        <v>900</v>
      </c>
      <c r="F18" t="s">
        <v>8246</v>
      </c>
      <c r="G18" t="str">
        <f t="shared" si="0"/>
        <v>Adyar</v>
      </c>
      <c r="H18" s="71">
        <f t="shared" si="1"/>
        <v>15555.555555555555</v>
      </c>
    </row>
    <row r="19" spans="1:8">
      <c r="A19" t="s">
        <v>8250</v>
      </c>
      <c r="B19" t="s">
        <v>56</v>
      </c>
      <c r="C19">
        <v>181</v>
      </c>
      <c r="D19">
        <v>19340</v>
      </c>
      <c r="E19">
        <v>938</v>
      </c>
      <c r="F19" t="s">
        <v>8246</v>
      </c>
      <c r="G19" t="str">
        <f t="shared" si="0"/>
        <v>Adyar</v>
      </c>
      <c r="H19" s="71">
        <f t="shared" si="1"/>
        <v>19296.375266524519</v>
      </c>
    </row>
    <row r="20" spans="1:8">
      <c r="A20" t="s">
        <v>8250</v>
      </c>
      <c r="B20" t="s">
        <v>56</v>
      </c>
      <c r="C20">
        <v>82</v>
      </c>
      <c r="D20">
        <v>8541</v>
      </c>
      <c r="E20">
        <v>960</v>
      </c>
      <c r="F20" t="s">
        <v>8246</v>
      </c>
      <c r="G20" t="str">
        <f t="shared" si="0"/>
        <v>Adyar</v>
      </c>
      <c r="H20" s="71">
        <f t="shared" si="1"/>
        <v>8541.6666666666661</v>
      </c>
    </row>
    <row r="21" spans="1:8">
      <c r="A21" t="s">
        <v>8245</v>
      </c>
      <c r="B21" t="s">
        <v>23</v>
      </c>
      <c r="C21">
        <v>87.92</v>
      </c>
      <c r="D21">
        <v>6726</v>
      </c>
      <c r="E21">
        <v>1307</v>
      </c>
      <c r="F21" t="s">
        <v>8246</v>
      </c>
      <c r="G21" t="str">
        <f t="shared" si="0"/>
        <v>Karapakkam</v>
      </c>
      <c r="H21" s="71">
        <f t="shared" si="1"/>
        <v>6726.8553940321344</v>
      </c>
    </row>
    <row r="22" spans="1:8">
      <c r="A22" t="s">
        <v>8245</v>
      </c>
      <c r="B22" t="s">
        <v>23</v>
      </c>
      <c r="C22">
        <v>80</v>
      </c>
      <c r="D22">
        <v>5333</v>
      </c>
      <c r="E22">
        <v>1500</v>
      </c>
      <c r="F22" t="s">
        <v>8246</v>
      </c>
      <c r="G22" t="str">
        <f t="shared" si="0"/>
        <v>Karapakkam</v>
      </c>
      <c r="H22" s="71">
        <f t="shared" si="1"/>
        <v>5333.333333333333</v>
      </c>
    </row>
    <row r="23" spans="1:8">
      <c r="A23" t="s">
        <v>8250</v>
      </c>
      <c r="B23" t="s">
        <v>23</v>
      </c>
      <c r="C23">
        <v>170</v>
      </c>
      <c r="D23">
        <v>7083</v>
      </c>
      <c r="E23">
        <v>2400</v>
      </c>
      <c r="F23" t="s">
        <v>8246</v>
      </c>
      <c r="G23" t="str">
        <f t="shared" si="0"/>
        <v>Karapakkam</v>
      </c>
      <c r="H23" s="71">
        <f t="shared" si="1"/>
        <v>7083.333333333333</v>
      </c>
    </row>
    <row r="24" spans="1:8">
      <c r="A24" t="s">
        <v>8255</v>
      </c>
      <c r="B24" t="s">
        <v>23</v>
      </c>
      <c r="C24">
        <v>120</v>
      </c>
      <c r="D24">
        <v>1666</v>
      </c>
      <c r="E24">
        <v>7200</v>
      </c>
      <c r="F24" t="s">
        <v>8256</v>
      </c>
      <c r="G24" t="str">
        <f t="shared" si="0"/>
        <v>Karapakkam</v>
      </c>
      <c r="H24" s="71">
        <f t="shared" si="1"/>
        <v>1666.6666666666667</v>
      </c>
    </row>
    <row r="25" spans="1:8">
      <c r="A25" t="s">
        <v>8257</v>
      </c>
      <c r="B25" t="s">
        <v>23</v>
      </c>
      <c r="C25">
        <v>266</v>
      </c>
      <c r="D25">
        <v>10499</v>
      </c>
      <c r="E25">
        <v>2543</v>
      </c>
      <c r="F25" t="s">
        <v>8249</v>
      </c>
      <c r="G25" t="str">
        <f t="shared" si="0"/>
        <v>Karapakkam</v>
      </c>
      <c r="H25" s="71">
        <f t="shared" si="1"/>
        <v>10460.086511993708</v>
      </c>
    </row>
    <row r="26" spans="1:8">
      <c r="A26" t="s">
        <v>8250</v>
      </c>
      <c r="B26" t="s">
        <v>23</v>
      </c>
      <c r="C26">
        <v>50.44</v>
      </c>
      <c r="D26">
        <v>4850</v>
      </c>
      <c r="E26">
        <v>1040</v>
      </c>
      <c r="F26" t="s">
        <v>8249</v>
      </c>
      <c r="G26" t="str">
        <f t="shared" si="0"/>
        <v>Karapakkam</v>
      </c>
      <c r="H26" s="71">
        <f t="shared" si="1"/>
        <v>4850</v>
      </c>
    </row>
    <row r="27" spans="1:8">
      <c r="A27" t="s">
        <v>8245</v>
      </c>
      <c r="B27" t="s">
        <v>23</v>
      </c>
      <c r="C27">
        <v>95</v>
      </c>
      <c r="D27">
        <v>6085</v>
      </c>
      <c r="E27">
        <v>1561</v>
      </c>
      <c r="F27" t="s">
        <v>8246</v>
      </c>
      <c r="G27" t="str">
        <f t="shared" si="0"/>
        <v>Karapakkam</v>
      </c>
      <c r="H27" s="71">
        <f t="shared" si="1"/>
        <v>6085.842408712364</v>
      </c>
    </row>
    <row r="28" spans="1:8">
      <c r="A28" t="s">
        <v>8252</v>
      </c>
      <c r="B28" t="s">
        <v>23</v>
      </c>
      <c r="C28">
        <v>78.77</v>
      </c>
      <c r="D28">
        <v>5995</v>
      </c>
      <c r="E28">
        <v>1314</v>
      </c>
      <c r="F28" t="s">
        <v>8249</v>
      </c>
      <c r="G28" t="str">
        <f t="shared" si="0"/>
        <v>Karapakkam</v>
      </c>
      <c r="H28" s="71">
        <f t="shared" si="1"/>
        <v>5994.6727549467278</v>
      </c>
    </row>
    <row r="29" spans="1:8">
      <c r="A29" t="s">
        <v>8245</v>
      </c>
      <c r="B29" t="s">
        <v>23</v>
      </c>
      <c r="C29">
        <v>96.6</v>
      </c>
      <c r="D29">
        <v>6277</v>
      </c>
      <c r="E29">
        <v>1539</v>
      </c>
      <c r="F29" t="s">
        <v>8246</v>
      </c>
      <c r="G29" t="str">
        <f t="shared" si="0"/>
        <v>Karapakkam</v>
      </c>
      <c r="H29" s="71">
        <f t="shared" si="1"/>
        <v>6276.8031189083822</v>
      </c>
    </row>
    <row r="30" spans="1:8">
      <c r="A30" t="s">
        <v>8252</v>
      </c>
      <c r="B30" t="s">
        <v>23</v>
      </c>
      <c r="C30">
        <v>80</v>
      </c>
      <c r="D30">
        <v>6211</v>
      </c>
      <c r="E30">
        <v>1288</v>
      </c>
      <c r="F30" t="s">
        <v>8246</v>
      </c>
      <c r="G30" t="str">
        <f t="shared" si="0"/>
        <v>Karapakkam</v>
      </c>
      <c r="H30" s="71">
        <f t="shared" si="1"/>
        <v>6211.1801242236024</v>
      </c>
    </row>
    <row r="31" spans="1:8">
      <c r="A31" t="s">
        <v>8250</v>
      </c>
      <c r="B31" t="s">
        <v>23</v>
      </c>
      <c r="C31">
        <v>67</v>
      </c>
      <c r="D31">
        <v>6429</v>
      </c>
      <c r="E31">
        <v>1042</v>
      </c>
      <c r="F31" t="s">
        <v>8246</v>
      </c>
      <c r="G31" t="str">
        <f t="shared" si="0"/>
        <v>Karapakkam</v>
      </c>
      <c r="H31" s="71">
        <f t="shared" si="1"/>
        <v>6429.9424184261034</v>
      </c>
    </row>
    <row r="32" spans="1:8">
      <c r="A32" t="s">
        <v>8250</v>
      </c>
      <c r="B32" t="s">
        <v>23</v>
      </c>
      <c r="C32">
        <v>62</v>
      </c>
      <c r="D32">
        <v>6048</v>
      </c>
      <c r="E32">
        <v>1025</v>
      </c>
      <c r="F32" t="s">
        <v>8246</v>
      </c>
      <c r="G32" t="str">
        <f t="shared" si="0"/>
        <v>Karapakkam</v>
      </c>
      <c r="H32" s="71">
        <f t="shared" si="1"/>
        <v>6048.7804878048782</v>
      </c>
    </row>
    <row r="33" spans="1:8">
      <c r="A33" t="s">
        <v>8252</v>
      </c>
      <c r="B33" t="s">
        <v>23</v>
      </c>
      <c r="C33">
        <v>71.44</v>
      </c>
      <c r="D33">
        <v>6977</v>
      </c>
      <c r="E33">
        <v>1024</v>
      </c>
      <c r="F33" t="s">
        <v>8246</v>
      </c>
      <c r="G33" t="str">
        <f t="shared" si="0"/>
        <v>Karapakkam</v>
      </c>
      <c r="H33" s="71">
        <f t="shared" si="1"/>
        <v>6976.5625</v>
      </c>
    </row>
    <row r="34" spans="1:8">
      <c r="A34" t="s">
        <v>8245</v>
      </c>
      <c r="B34" t="s">
        <v>23</v>
      </c>
      <c r="C34">
        <v>75.28</v>
      </c>
      <c r="D34">
        <v>4750</v>
      </c>
      <c r="E34">
        <v>1585</v>
      </c>
      <c r="F34" t="s">
        <v>8249</v>
      </c>
      <c r="G34" t="str">
        <f t="shared" si="0"/>
        <v>Karapakkam</v>
      </c>
      <c r="H34" s="71">
        <f t="shared" si="1"/>
        <v>4749.5268138801266</v>
      </c>
    </row>
    <row r="35" spans="1:8">
      <c r="A35" t="s">
        <v>8257</v>
      </c>
      <c r="B35" t="s">
        <v>23</v>
      </c>
      <c r="C35">
        <v>190</v>
      </c>
      <c r="D35">
        <v>8707</v>
      </c>
      <c r="E35">
        <v>2182</v>
      </c>
      <c r="F35" t="s">
        <v>8249</v>
      </c>
      <c r="G35" t="str">
        <f t="shared" si="0"/>
        <v>Karapakkam</v>
      </c>
      <c r="H35" s="71">
        <f t="shared" si="1"/>
        <v>8707.6076993583865</v>
      </c>
    </row>
    <row r="36" spans="1:8">
      <c r="A36" t="s">
        <v>8258</v>
      </c>
      <c r="B36" t="s">
        <v>23</v>
      </c>
      <c r="C36">
        <v>254.99999999999901</v>
      </c>
      <c r="D36">
        <v>9042</v>
      </c>
      <c r="E36">
        <v>2820</v>
      </c>
      <c r="F36" t="s">
        <v>8249</v>
      </c>
      <c r="G36" t="str">
        <f t="shared" si="0"/>
        <v>Karapakkam</v>
      </c>
      <c r="H36" s="71">
        <f t="shared" si="1"/>
        <v>9042.5531914893254</v>
      </c>
    </row>
    <row r="37" spans="1:8">
      <c r="A37" t="s">
        <v>8245</v>
      </c>
      <c r="B37" t="s">
        <v>75</v>
      </c>
      <c r="C37">
        <v>260</v>
      </c>
      <c r="D37">
        <v>14054</v>
      </c>
      <c r="E37">
        <v>1850</v>
      </c>
      <c r="F37" t="s">
        <v>8249</v>
      </c>
      <c r="G37" t="str">
        <f t="shared" si="0"/>
        <v>T Nagar</v>
      </c>
      <c r="H37" s="71">
        <f t="shared" si="1"/>
        <v>14054.054054054053</v>
      </c>
    </row>
    <row r="38" spans="1:8">
      <c r="A38" t="s">
        <v>8250</v>
      </c>
      <c r="B38" t="s">
        <v>75</v>
      </c>
      <c r="C38">
        <v>320</v>
      </c>
      <c r="D38">
        <v>19925</v>
      </c>
      <c r="E38">
        <v>1606</v>
      </c>
      <c r="F38" t="s">
        <v>8249</v>
      </c>
      <c r="G38" t="str">
        <f t="shared" si="0"/>
        <v>T Nagar</v>
      </c>
      <c r="H38" s="71">
        <f t="shared" si="1"/>
        <v>19925.2801992528</v>
      </c>
    </row>
    <row r="39" spans="1:8">
      <c r="A39" t="s">
        <v>8245</v>
      </c>
      <c r="B39" t="s">
        <v>75</v>
      </c>
      <c r="C39">
        <v>320</v>
      </c>
      <c r="D39">
        <v>18161</v>
      </c>
      <c r="E39">
        <v>1762</v>
      </c>
      <c r="F39" t="s">
        <v>8246</v>
      </c>
      <c r="G39" t="str">
        <f t="shared" si="0"/>
        <v>T Nagar</v>
      </c>
      <c r="H39" s="71">
        <f t="shared" si="1"/>
        <v>18161.180476730988</v>
      </c>
    </row>
    <row r="40" spans="1:8">
      <c r="A40" t="s">
        <v>8245</v>
      </c>
      <c r="B40" t="s">
        <v>75</v>
      </c>
      <c r="C40">
        <v>525</v>
      </c>
      <c r="D40">
        <v>17748</v>
      </c>
      <c r="E40">
        <v>2958</v>
      </c>
      <c r="F40" t="s">
        <v>8249</v>
      </c>
      <c r="G40" t="str">
        <f t="shared" si="0"/>
        <v>T Nagar</v>
      </c>
      <c r="H40" s="71">
        <f t="shared" si="1"/>
        <v>17748.478701825559</v>
      </c>
    </row>
    <row r="41" spans="1:8">
      <c r="A41" t="s">
        <v>8250</v>
      </c>
      <c r="B41" t="s">
        <v>75</v>
      </c>
      <c r="C41">
        <v>85</v>
      </c>
      <c r="D41">
        <v>8500</v>
      </c>
      <c r="E41">
        <v>1000</v>
      </c>
      <c r="F41" t="s">
        <v>8246</v>
      </c>
      <c r="G41" t="str">
        <f t="shared" si="0"/>
        <v>T Nagar</v>
      </c>
      <c r="H41" s="71">
        <f t="shared" si="1"/>
        <v>8500</v>
      </c>
    </row>
    <row r="42" spans="1:8">
      <c r="A42" t="s">
        <v>8245</v>
      </c>
      <c r="B42" t="s">
        <v>75</v>
      </c>
      <c r="C42">
        <v>437</v>
      </c>
      <c r="D42">
        <v>17000</v>
      </c>
      <c r="E42">
        <v>2571</v>
      </c>
      <c r="F42" t="s">
        <v>8249</v>
      </c>
      <c r="G42" t="str">
        <f t="shared" si="0"/>
        <v>T Nagar</v>
      </c>
      <c r="H42" s="71">
        <f t="shared" si="1"/>
        <v>16997.277323998445</v>
      </c>
    </row>
    <row r="43" spans="1:8">
      <c r="A43" t="s">
        <v>8245</v>
      </c>
      <c r="B43" t="s">
        <v>75</v>
      </c>
      <c r="C43">
        <v>499</v>
      </c>
      <c r="D43">
        <v>19650</v>
      </c>
      <c r="E43">
        <v>2544</v>
      </c>
      <c r="F43" t="s">
        <v>8249</v>
      </c>
      <c r="G43" t="str">
        <f t="shared" si="0"/>
        <v>T Nagar</v>
      </c>
      <c r="H43" s="71">
        <f t="shared" si="1"/>
        <v>19614.779874213837</v>
      </c>
    </row>
    <row r="44" spans="1:8">
      <c r="A44" t="s">
        <v>8250</v>
      </c>
      <c r="B44" t="s">
        <v>75</v>
      </c>
      <c r="C44">
        <v>85</v>
      </c>
      <c r="D44">
        <v>10167</v>
      </c>
      <c r="E44">
        <v>836</v>
      </c>
      <c r="F44" t="s">
        <v>8246</v>
      </c>
      <c r="G44" t="str">
        <f t="shared" si="0"/>
        <v>T Nagar</v>
      </c>
      <c r="H44" s="71">
        <f t="shared" si="1"/>
        <v>10167.464114832535</v>
      </c>
    </row>
    <row r="45" spans="1:8">
      <c r="A45" t="s">
        <v>8245</v>
      </c>
      <c r="B45" t="s">
        <v>75</v>
      </c>
      <c r="C45">
        <v>329</v>
      </c>
      <c r="D45">
        <v>10461</v>
      </c>
      <c r="E45">
        <v>3145</v>
      </c>
      <c r="F45" t="s">
        <v>8246</v>
      </c>
      <c r="G45" t="str">
        <f t="shared" si="0"/>
        <v>T Nagar</v>
      </c>
      <c r="H45" s="71">
        <f t="shared" si="1"/>
        <v>10461.049284578696</v>
      </c>
    </row>
    <row r="46" spans="1:8">
      <c r="A46" t="s">
        <v>8259</v>
      </c>
      <c r="B46" t="s">
        <v>75</v>
      </c>
      <c r="C46">
        <v>1250</v>
      </c>
      <c r="D46">
        <v>62500</v>
      </c>
      <c r="E46">
        <v>2000</v>
      </c>
      <c r="F46" t="s">
        <v>8246</v>
      </c>
      <c r="G46" t="str">
        <f t="shared" si="0"/>
        <v>T Nagar</v>
      </c>
      <c r="H46" s="71">
        <f t="shared" si="1"/>
        <v>62500</v>
      </c>
    </row>
    <row r="47" spans="1:8">
      <c r="A47" t="s">
        <v>8245</v>
      </c>
      <c r="B47" t="s">
        <v>75</v>
      </c>
      <c r="C47">
        <v>600</v>
      </c>
      <c r="D47">
        <v>20000</v>
      </c>
      <c r="E47">
        <v>3000</v>
      </c>
      <c r="F47" t="s">
        <v>8246</v>
      </c>
      <c r="G47" t="str">
        <f t="shared" si="0"/>
        <v>T Nagar</v>
      </c>
      <c r="H47" s="71">
        <f t="shared" si="1"/>
        <v>20000</v>
      </c>
    </row>
    <row r="48" spans="1:8">
      <c r="A48" t="s">
        <v>8245</v>
      </c>
      <c r="B48" t="s">
        <v>75</v>
      </c>
      <c r="C48">
        <v>280</v>
      </c>
      <c r="D48">
        <v>17423</v>
      </c>
      <c r="E48">
        <v>1607</v>
      </c>
      <c r="F48" t="s">
        <v>8249</v>
      </c>
      <c r="G48" t="str">
        <f t="shared" si="0"/>
        <v>T Nagar</v>
      </c>
      <c r="H48" s="71">
        <f t="shared" si="1"/>
        <v>17423.771001866833</v>
      </c>
    </row>
    <row r="49" spans="1:8">
      <c r="A49" t="s">
        <v>8245</v>
      </c>
      <c r="B49" t="s">
        <v>75</v>
      </c>
      <c r="C49">
        <v>273</v>
      </c>
      <c r="D49">
        <v>16998</v>
      </c>
      <c r="E49">
        <v>1606</v>
      </c>
      <c r="F49" t="s">
        <v>8249</v>
      </c>
      <c r="G49" t="str">
        <f t="shared" si="0"/>
        <v>T Nagar</v>
      </c>
      <c r="H49" s="71">
        <f t="shared" si="1"/>
        <v>16998.754669987546</v>
      </c>
    </row>
    <row r="50" spans="1:8">
      <c r="A50" t="s">
        <v>8245</v>
      </c>
      <c r="B50" t="s">
        <v>75</v>
      </c>
      <c r="C50">
        <v>300</v>
      </c>
      <c r="D50">
        <v>12000</v>
      </c>
      <c r="E50">
        <v>2500</v>
      </c>
      <c r="F50" t="s">
        <v>8246</v>
      </c>
      <c r="G50" t="str">
        <f t="shared" si="0"/>
        <v>T Nagar</v>
      </c>
      <c r="H50" s="71">
        <f t="shared" si="1"/>
        <v>12000</v>
      </c>
    </row>
    <row r="51" spans="1:8">
      <c r="A51" t="s">
        <v>8250</v>
      </c>
      <c r="B51" t="s">
        <v>75</v>
      </c>
      <c r="C51">
        <v>105</v>
      </c>
      <c r="D51">
        <v>10000</v>
      </c>
      <c r="E51">
        <v>1050</v>
      </c>
      <c r="F51" t="s">
        <v>8246</v>
      </c>
      <c r="G51" t="str">
        <f t="shared" si="0"/>
        <v>T Nagar</v>
      </c>
      <c r="H51" s="71">
        <f t="shared" si="1"/>
        <v>10000</v>
      </c>
    </row>
    <row r="52" spans="1:8">
      <c r="A52" t="s">
        <v>8255</v>
      </c>
      <c r="B52" t="s">
        <v>75</v>
      </c>
      <c r="C52">
        <v>450</v>
      </c>
      <c r="D52">
        <v>20454</v>
      </c>
      <c r="E52">
        <v>2200</v>
      </c>
      <c r="F52" t="s">
        <v>8256</v>
      </c>
      <c r="G52" t="str">
        <f t="shared" si="0"/>
        <v>T Nagar</v>
      </c>
      <c r="H52" s="71">
        <f t="shared" si="1"/>
        <v>20454.545454545456</v>
      </c>
    </row>
    <row r="53" spans="1:8">
      <c r="A53" t="s">
        <v>8245</v>
      </c>
      <c r="B53" t="s">
        <v>75</v>
      </c>
      <c r="C53">
        <v>499</v>
      </c>
      <c r="D53">
        <v>19614</v>
      </c>
      <c r="E53">
        <v>2544</v>
      </c>
      <c r="F53" t="s">
        <v>8249</v>
      </c>
      <c r="G53" t="str">
        <f t="shared" si="0"/>
        <v>T Nagar</v>
      </c>
      <c r="H53" s="71">
        <f t="shared" si="1"/>
        <v>19614.779874213837</v>
      </c>
    </row>
    <row r="54" spans="1:8">
      <c r="A54" t="s">
        <v>8250</v>
      </c>
      <c r="B54" t="s">
        <v>75</v>
      </c>
      <c r="C54">
        <v>80</v>
      </c>
      <c r="D54">
        <v>6153</v>
      </c>
      <c r="E54">
        <v>1300</v>
      </c>
      <c r="F54" t="s">
        <v>8246</v>
      </c>
      <c r="G54" t="str">
        <f t="shared" si="0"/>
        <v>T Nagar</v>
      </c>
      <c r="H54" s="71">
        <f t="shared" si="1"/>
        <v>6153.8461538461543</v>
      </c>
    </row>
    <row r="55" spans="1:8">
      <c r="A55" t="s">
        <v>8245</v>
      </c>
      <c r="B55" t="s">
        <v>75</v>
      </c>
      <c r="C55">
        <v>273</v>
      </c>
      <c r="D55">
        <v>17000</v>
      </c>
      <c r="E55">
        <v>1606</v>
      </c>
      <c r="F55" t="s">
        <v>8249</v>
      </c>
      <c r="G55" t="str">
        <f t="shared" si="0"/>
        <v>T Nagar</v>
      </c>
      <c r="H55" s="71">
        <f t="shared" si="1"/>
        <v>16998.754669987546</v>
      </c>
    </row>
    <row r="56" spans="1:8">
      <c r="A56" t="s">
        <v>8255</v>
      </c>
      <c r="B56" t="s">
        <v>75</v>
      </c>
      <c r="C56">
        <v>1500</v>
      </c>
      <c r="D56">
        <v>25000</v>
      </c>
      <c r="E56">
        <v>6000</v>
      </c>
      <c r="F56" t="s">
        <v>8260</v>
      </c>
      <c r="G56" t="str">
        <f t="shared" si="0"/>
        <v>T Nagar</v>
      </c>
      <c r="H56" s="71">
        <f t="shared" si="1"/>
        <v>25000</v>
      </c>
    </row>
    <row r="57" spans="1:8">
      <c r="A57" t="s">
        <v>8255</v>
      </c>
      <c r="B57" t="s">
        <v>8261</v>
      </c>
      <c r="C57">
        <v>8.89</v>
      </c>
      <c r="D57">
        <v>935</v>
      </c>
      <c r="E57">
        <v>950</v>
      </c>
      <c r="F57" t="s">
        <v>8260</v>
      </c>
      <c r="G57" t="str">
        <f t="shared" si="0"/>
        <v>Vellacheri</v>
      </c>
      <c r="H57" s="71">
        <f t="shared" si="1"/>
        <v>935.78947368421052</v>
      </c>
    </row>
    <row r="58" spans="1:8">
      <c r="A58" t="s">
        <v>8255</v>
      </c>
      <c r="B58" t="s">
        <v>8261</v>
      </c>
      <c r="C58">
        <v>6.74</v>
      </c>
      <c r="D58">
        <v>950</v>
      </c>
      <c r="E58">
        <v>710</v>
      </c>
      <c r="F58" t="s">
        <v>8260</v>
      </c>
      <c r="G58" t="str">
        <f t="shared" si="0"/>
        <v>Vellacheri</v>
      </c>
      <c r="H58" s="71">
        <f t="shared" si="1"/>
        <v>949.29577464788736</v>
      </c>
    </row>
    <row r="59" spans="1:8">
      <c r="A59" t="s">
        <v>8255</v>
      </c>
      <c r="B59" t="s">
        <v>8261</v>
      </c>
      <c r="C59">
        <v>7.6</v>
      </c>
      <c r="D59">
        <v>950</v>
      </c>
      <c r="E59">
        <v>800</v>
      </c>
      <c r="F59" t="s">
        <v>8260</v>
      </c>
      <c r="G59" t="str">
        <f t="shared" si="0"/>
        <v>Vellacheri</v>
      </c>
      <c r="H59" s="71">
        <f t="shared" si="1"/>
        <v>950</v>
      </c>
    </row>
    <row r="60" spans="1:8">
      <c r="A60" t="s">
        <v>8255</v>
      </c>
      <c r="B60" t="s">
        <v>8261</v>
      </c>
      <c r="C60">
        <v>8.2899999999999991</v>
      </c>
      <c r="D60">
        <v>950</v>
      </c>
      <c r="E60">
        <v>873</v>
      </c>
      <c r="F60" t="s">
        <v>8260</v>
      </c>
      <c r="G60" t="str">
        <f t="shared" si="0"/>
        <v>Vellacheri</v>
      </c>
      <c r="H60" s="71">
        <f t="shared" si="1"/>
        <v>949.59908361970201</v>
      </c>
    </row>
    <row r="61" spans="1:8">
      <c r="A61" t="s">
        <v>8255</v>
      </c>
      <c r="B61" t="s">
        <v>8261</v>
      </c>
      <c r="C61">
        <v>7.98</v>
      </c>
      <c r="D61">
        <v>950</v>
      </c>
      <c r="E61">
        <v>840</v>
      </c>
      <c r="F61" t="s">
        <v>8260</v>
      </c>
      <c r="G61" t="str">
        <f t="shared" si="0"/>
        <v>Vellacheri</v>
      </c>
      <c r="H61" s="71">
        <f t="shared" si="1"/>
        <v>950</v>
      </c>
    </row>
    <row r="62" spans="1:8">
      <c r="A62" t="s">
        <v>8255</v>
      </c>
      <c r="B62" t="s">
        <v>8261</v>
      </c>
      <c r="C62">
        <v>7.88</v>
      </c>
      <c r="D62">
        <v>950</v>
      </c>
      <c r="E62">
        <v>830</v>
      </c>
      <c r="F62" t="s">
        <v>8260</v>
      </c>
      <c r="G62" t="str">
        <f t="shared" si="0"/>
        <v>Vellacheri</v>
      </c>
      <c r="H62" s="71">
        <f t="shared" si="1"/>
        <v>949.39759036144574</v>
      </c>
    </row>
    <row r="63" spans="1:8">
      <c r="A63" t="s">
        <v>8255</v>
      </c>
      <c r="B63" t="s">
        <v>8261</v>
      </c>
      <c r="C63">
        <v>6.93</v>
      </c>
      <c r="D63">
        <v>950</v>
      </c>
      <c r="E63">
        <v>730</v>
      </c>
      <c r="F63" t="s">
        <v>8260</v>
      </c>
      <c r="G63" t="str">
        <f t="shared" si="0"/>
        <v>Vellacheri</v>
      </c>
      <c r="H63" s="71">
        <f t="shared" si="1"/>
        <v>949.31506849315065</v>
      </c>
    </row>
    <row r="64" spans="1:8">
      <c r="A64" t="s">
        <v>8255</v>
      </c>
      <c r="B64" t="s">
        <v>8261</v>
      </c>
      <c r="C64">
        <v>8.5500000000000007</v>
      </c>
      <c r="D64">
        <v>950</v>
      </c>
      <c r="E64">
        <v>900</v>
      </c>
      <c r="F64" t="s">
        <v>8260</v>
      </c>
      <c r="G64" t="str">
        <f t="shared" si="0"/>
        <v>Vellacheri</v>
      </c>
      <c r="H64" s="71">
        <f t="shared" si="1"/>
        <v>950.00000000000011</v>
      </c>
    </row>
    <row r="65" spans="1:8">
      <c r="A65" t="s">
        <v>8255</v>
      </c>
      <c r="B65" t="s">
        <v>8261</v>
      </c>
      <c r="C65">
        <v>8.26</v>
      </c>
      <c r="D65">
        <v>950</v>
      </c>
      <c r="E65">
        <v>870</v>
      </c>
      <c r="F65" t="s">
        <v>8260</v>
      </c>
      <c r="G65" t="str">
        <f t="shared" si="0"/>
        <v>Vellacheri</v>
      </c>
      <c r="H65" s="71">
        <f t="shared" si="1"/>
        <v>949.42528735632186</v>
      </c>
    </row>
    <row r="66" spans="1:8">
      <c r="A66" t="s">
        <v>8255</v>
      </c>
      <c r="B66" t="s">
        <v>8261</v>
      </c>
      <c r="C66">
        <v>8.07</v>
      </c>
      <c r="D66">
        <v>950</v>
      </c>
      <c r="E66">
        <v>850</v>
      </c>
      <c r="F66" t="s">
        <v>8260</v>
      </c>
      <c r="G66" t="str">
        <f t="shared" si="0"/>
        <v>Vellacheri</v>
      </c>
      <c r="H66" s="71">
        <f t="shared" si="1"/>
        <v>949.41176470588232</v>
      </c>
    </row>
    <row r="67" spans="1:8">
      <c r="A67" t="s">
        <v>8245</v>
      </c>
      <c r="B67" t="s">
        <v>39</v>
      </c>
      <c r="C67">
        <v>166</v>
      </c>
      <c r="D67">
        <v>13004</v>
      </c>
      <c r="E67">
        <v>1277</v>
      </c>
      <c r="F67" t="s">
        <v>8249</v>
      </c>
      <c r="G67" t="str">
        <f t="shared" ref="G67:G106" si="2">B67</f>
        <v>Anna Nagar</v>
      </c>
      <c r="H67" s="71">
        <f t="shared" ref="H67:H106" si="3">C67*100000/E67</f>
        <v>12999.216914643695</v>
      </c>
    </row>
    <row r="68" spans="1:8">
      <c r="A68" t="s">
        <v>8250</v>
      </c>
      <c r="B68" t="s">
        <v>39</v>
      </c>
      <c r="C68">
        <v>107</v>
      </c>
      <c r="D68">
        <v>9708</v>
      </c>
      <c r="E68">
        <v>1112</v>
      </c>
      <c r="F68" t="s">
        <v>8246</v>
      </c>
      <c r="G68" t="str">
        <f t="shared" si="2"/>
        <v>Anna Nagar</v>
      </c>
      <c r="H68" s="71">
        <f t="shared" si="3"/>
        <v>9622.3021582733818</v>
      </c>
    </row>
    <row r="69" spans="1:8">
      <c r="A69" t="s">
        <v>8250</v>
      </c>
      <c r="B69" t="s">
        <v>39</v>
      </c>
      <c r="C69">
        <v>200</v>
      </c>
      <c r="D69">
        <v>13990</v>
      </c>
      <c r="E69">
        <v>1435</v>
      </c>
      <c r="F69" t="s">
        <v>8249</v>
      </c>
      <c r="G69" t="str">
        <f t="shared" si="2"/>
        <v>Anna Nagar</v>
      </c>
      <c r="H69" s="71">
        <f t="shared" si="3"/>
        <v>13937.282229965156</v>
      </c>
    </row>
    <row r="70" spans="1:8">
      <c r="A70" t="s">
        <v>8262</v>
      </c>
      <c r="B70" t="s">
        <v>39</v>
      </c>
      <c r="C70">
        <v>30</v>
      </c>
      <c r="D70">
        <v>2400</v>
      </c>
      <c r="E70">
        <v>1250</v>
      </c>
      <c r="F70" t="s">
        <v>8246</v>
      </c>
      <c r="G70" t="str">
        <f t="shared" si="2"/>
        <v>Anna Nagar</v>
      </c>
      <c r="H70" s="71">
        <f t="shared" si="3"/>
        <v>2400</v>
      </c>
    </row>
    <row r="71" spans="1:8">
      <c r="A71" t="s">
        <v>8250</v>
      </c>
      <c r="B71" t="s">
        <v>39</v>
      </c>
      <c r="C71">
        <v>165</v>
      </c>
      <c r="D71">
        <v>10610</v>
      </c>
      <c r="E71">
        <v>1555</v>
      </c>
      <c r="F71" t="s">
        <v>8246</v>
      </c>
      <c r="G71" t="str">
        <f t="shared" si="2"/>
        <v>Anna Nagar</v>
      </c>
      <c r="H71" s="71">
        <f t="shared" si="3"/>
        <v>10610.932475884245</v>
      </c>
    </row>
    <row r="72" spans="1:8">
      <c r="A72" t="s">
        <v>8245</v>
      </c>
      <c r="B72" t="s">
        <v>39</v>
      </c>
      <c r="C72">
        <v>330</v>
      </c>
      <c r="D72">
        <v>12401</v>
      </c>
      <c r="E72">
        <v>2661</v>
      </c>
      <c r="F72" t="s">
        <v>8246</v>
      </c>
      <c r="G72" t="str">
        <f t="shared" si="2"/>
        <v>Anna Nagar</v>
      </c>
      <c r="H72" s="71">
        <f t="shared" si="3"/>
        <v>12401.352874859076</v>
      </c>
    </row>
    <row r="73" spans="1:8">
      <c r="A73" t="s">
        <v>8245</v>
      </c>
      <c r="B73" t="s">
        <v>39</v>
      </c>
      <c r="C73">
        <v>219</v>
      </c>
      <c r="D73">
        <v>13869</v>
      </c>
      <c r="E73">
        <v>1579</v>
      </c>
      <c r="F73" t="s">
        <v>8246</v>
      </c>
      <c r="G73" t="str">
        <f t="shared" si="2"/>
        <v>Anna Nagar</v>
      </c>
      <c r="H73" s="71">
        <f t="shared" si="3"/>
        <v>13869.537682077264</v>
      </c>
    </row>
    <row r="74" spans="1:8">
      <c r="A74" t="s">
        <v>8245</v>
      </c>
      <c r="B74" t="s">
        <v>39</v>
      </c>
      <c r="C74">
        <v>252.99999999999901</v>
      </c>
      <c r="D74">
        <v>9507</v>
      </c>
      <c r="E74">
        <v>2661</v>
      </c>
      <c r="F74" t="s">
        <v>8246</v>
      </c>
      <c r="G74" t="str">
        <f t="shared" si="2"/>
        <v>Anna Nagar</v>
      </c>
      <c r="H74" s="71">
        <f t="shared" si="3"/>
        <v>9507.7038707252541</v>
      </c>
    </row>
    <row r="75" spans="1:8">
      <c r="A75" t="s">
        <v>8252</v>
      </c>
      <c r="B75" t="s">
        <v>39</v>
      </c>
      <c r="C75">
        <v>145</v>
      </c>
      <c r="D75">
        <v>11507</v>
      </c>
      <c r="E75">
        <v>1260</v>
      </c>
      <c r="F75" t="s">
        <v>8246</v>
      </c>
      <c r="G75" t="str">
        <f t="shared" si="2"/>
        <v>Anna Nagar</v>
      </c>
      <c r="H75" s="71">
        <f t="shared" si="3"/>
        <v>11507.936507936507</v>
      </c>
    </row>
    <row r="76" spans="1:8">
      <c r="A76" t="s">
        <v>8245</v>
      </c>
      <c r="B76" t="s">
        <v>39</v>
      </c>
      <c r="C76">
        <v>210</v>
      </c>
      <c r="D76">
        <v>11052</v>
      </c>
      <c r="E76">
        <v>1900</v>
      </c>
      <c r="F76" t="s">
        <v>8246</v>
      </c>
      <c r="G76" t="str">
        <f t="shared" si="2"/>
        <v>Anna Nagar</v>
      </c>
      <c r="H76" s="71">
        <f t="shared" si="3"/>
        <v>11052.631578947368</v>
      </c>
    </row>
    <row r="77" spans="1:8">
      <c r="A77" t="s">
        <v>8250</v>
      </c>
      <c r="B77" t="s">
        <v>39</v>
      </c>
      <c r="C77">
        <v>225.99999999999901</v>
      </c>
      <c r="D77">
        <v>14487</v>
      </c>
      <c r="E77">
        <v>1560</v>
      </c>
      <c r="F77" t="s">
        <v>8246</v>
      </c>
      <c r="G77" t="str">
        <f t="shared" si="2"/>
        <v>Anna Nagar</v>
      </c>
      <c r="H77" s="71">
        <f t="shared" si="3"/>
        <v>14487.179487179423</v>
      </c>
    </row>
    <row r="78" spans="1:8">
      <c r="A78" t="s">
        <v>8250</v>
      </c>
      <c r="B78" t="s">
        <v>39</v>
      </c>
      <c r="C78">
        <v>211</v>
      </c>
      <c r="D78">
        <v>10232</v>
      </c>
      <c r="E78">
        <v>2062</v>
      </c>
      <c r="F78" t="s">
        <v>8246</v>
      </c>
      <c r="G78" t="str">
        <f t="shared" si="2"/>
        <v>Anna Nagar</v>
      </c>
      <c r="H78" s="71">
        <f t="shared" si="3"/>
        <v>10232.78370514064</v>
      </c>
    </row>
    <row r="79" spans="1:8">
      <c r="A79" t="s">
        <v>8248</v>
      </c>
      <c r="B79" t="s">
        <v>39</v>
      </c>
      <c r="C79">
        <v>466</v>
      </c>
      <c r="D79">
        <v>17813</v>
      </c>
      <c r="E79">
        <v>2616</v>
      </c>
      <c r="F79" t="s">
        <v>8246</v>
      </c>
      <c r="G79" t="str">
        <f t="shared" si="2"/>
        <v>Anna Nagar</v>
      </c>
      <c r="H79" s="71">
        <f t="shared" si="3"/>
        <v>17813.455657492355</v>
      </c>
    </row>
    <row r="80" spans="1:8">
      <c r="A80" t="s">
        <v>8259</v>
      </c>
      <c r="B80" t="s">
        <v>39</v>
      </c>
      <c r="C80">
        <v>1300</v>
      </c>
      <c r="D80">
        <v>32500</v>
      </c>
      <c r="E80">
        <v>4000</v>
      </c>
      <c r="F80" t="s">
        <v>8246</v>
      </c>
      <c r="G80" t="str">
        <f t="shared" si="2"/>
        <v>Anna Nagar</v>
      </c>
      <c r="H80" s="71">
        <f t="shared" si="3"/>
        <v>32500</v>
      </c>
    </row>
    <row r="81" spans="1:8">
      <c r="A81" t="s">
        <v>8255</v>
      </c>
      <c r="B81" t="s">
        <v>39</v>
      </c>
      <c r="C81">
        <v>3300</v>
      </c>
      <c r="D81">
        <v>22000</v>
      </c>
      <c r="E81">
        <v>15000</v>
      </c>
      <c r="F81" t="s">
        <v>8256</v>
      </c>
      <c r="G81" t="str">
        <f t="shared" si="2"/>
        <v>Anna Nagar</v>
      </c>
      <c r="H81" s="71">
        <f t="shared" si="3"/>
        <v>22000</v>
      </c>
    </row>
    <row r="82" spans="1:8">
      <c r="A82" t="s">
        <v>8250</v>
      </c>
      <c r="B82" t="s">
        <v>39</v>
      </c>
      <c r="C82">
        <v>225</v>
      </c>
      <c r="D82">
        <v>10911</v>
      </c>
      <c r="E82">
        <v>2062</v>
      </c>
      <c r="F82" t="s">
        <v>8246</v>
      </c>
      <c r="G82" t="str">
        <f t="shared" si="2"/>
        <v>Anna Nagar</v>
      </c>
      <c r="H82" s="71">
        <f t="shared" si="3"/>
        <v>10911.736178467507</v>
      </c>
    </row>
    <row r="83" spans="1:8">
      <c r="A83" t="s">
        <v>8245</v>
      </c>
      <c r="B83" t="s">
        <v>39</v>
      </c>
      <c r="C83">
        <v>250</v>
      </c>
      <c r="D83">
        <v>15974</v>
      </c>
      <c r="E83">
        <v>1565</v>
      </c>
      <c r="F83" t="s">
        <v>8246</v>
      </c>
      <c r="G83" t="str">
        <f t="shared" si="2"/>
        <v>Anna Nagar</v>
      </c>
      <c r="H83" s="71">
        <f t="shared" si="3"/>
        <v>15974.44089456869</v>
      </c>
    </row>
    <row r="84" spans="1:8">
      <c r="A84" t="s">
        <v>8248</v>
      </c>
      <c r="B84" t="s">
        <v>39</v>
      </c>
      <c r="C84">
        <v>590</v>
      </c>
      <c r="D84">
        <v>17585</v>
      </c>
      <c r="E84">
        <v>3355</v>
      </c>
      <c r="F84" t="s">
        <v>8246</v>
      </c>
      <c r="G84" t="str">
        <f t="shared" si="2"/>
        <v>Anna Nagar</v>
      </c>
      <c r="H84" s="71">
        <f t="shared" si="3"/>
        <v>17585.692995529062</v>
      </c>
    </row>
    <row r="85" spans="1:8">
      <c r="A85" t="s">
        <v>8245</v>
      </c>
      <c r="B85" t="s">
        <v>39</v>
      </c>
      <c r="C85">
        <v>274</v>
      </c>
      <c r="D85">
        <v>19029</v>
      </c>
      <c r="E85">
        <v>1440</v>
      </c>
      <c r="F85" t="s">
        <v>8246</v>
      </c>
      <c r="G85" t="str">
        <f t="shared" si="2"/>
        <v>Anna Nagar</v>
      </c>
      <c r="H85" s="71">
        <f t="shared" si="3"/>
        <v>19027.777777777777</v>
      </c>
    </row>
    <row r="86" spans="1:8">
      <c r="A86" t="s">
        <v>8255</v>
      </c>
      <c r="B86" t="s">
        <v>39</v>
      </c>
      <c r="C86">
        <v>800</v>
      </c>
      <c r="D86">
        <v>25396</v>
      </c>
      <c r="E86">
        <v>3150</v>
      </c>
      <c r="F86" t="s">
        <v>8260</v>
      </c>
      <c r="G86" t="str">
        <f t="shared" si="2"/>
        <v>Anna Nagar</v>
      </c>
      <c r="H86" s="71">
        <f t="shared" si="3"/>
        <v>25396.825396825396</v>
      </c>
    </row>
    <row r="87" spans="1:8">
      <c r="A87" t="s">
        <v>8245</v>
      </c>
      <c r="B87" t="s">
        <v>34</v>
      </c>
      <c r="C87">
        <v>70.17</v>
      </c>
      <c r="D87">
        <v>5300</v>
      </c>
      <c r="E87">
        <v>1324</v>
      </c>
      <c r="F87" t="s">
        <v>8249</v>
      </c>
      <c r="G87" t="str">
        <f t="shared" si="2"/>
        <v>Chromepet</v>
      </c>
      <c r="H87" s="71">
        <f t="shared" si="3"/>
        <v>5299.848942598187</v>
      </c>
    </row>
    <row r="88" spans="1:8">
      <c r="A88" t="s">
        <v>8252</v>
      </c>
      <c r="B88" t="s">
        <v>34</v>
      </c>
      <c r="C88">
        <v>58.72</v>
      </c>
      <c r="D88">
        <v>3995</v>
      </c>
      <c r="E88">
        <v>1470</v>
      </c>
      <c r="F88" t="s">
        <v>8249</v>
      </c>
      <c r="G88" t="str">
        <f t="shared" si="2"/>
        <v>Chromepet</v>
      </c>
      <c r="H88" s="71">
        <f t="shared" si="3"/>
        <v>3994.5578231292516</v>
      </c>
    </row>
    <row r="89" spans="1:8">
      <c r="A89" t="s">
        <v>8250</v>
      </c>
      <c r="B89" t="s">
        <v>34</v>
      </c>
      <c r="C89">
        <v>41.71</v>
      </c>
      <c r="D89">
        <v>4300</v>
      </c>
      <c r="E89">
        <v>970</v>
      </c>
      <c r="F89" t="s">
        <v>8246</v>
      </c>
      <c r="G89" t="str">
        <f t="shared" si="2"/>
        <v>Chromepet</v>
      </c>
      <c r="H89" s="71">
        <f t="shared" si="3"/>
        <v>4300</v>
      </c>
    </row>
    <row r="90" spans="1:8">
      <c r="A90" t="s">
        <v>8250</v>
      </c>
      <c r="B90" t="s">
        <v>34</v>
      </c>
      <c r="C90">
        <v>57.31</v>
      </c>
      <c r="D90">
        <v>5500</v>
      </c>
      <c r="E90">
        <v>1042</v>
      </c>
      <c r="F90" t="s">
        <v>8249</v>
      </c>
      <c r="G90" t="str">
        <f t="shared" si="2"/>
        <v>Chromepet</v>
      </c>
      <c r="H90" s="71">
        <f t="shared" si="3"/>
        <v>5500</v>
      </c>
    </row>
    <row r="91" spans="1:8">
      <c r="A91" t="s">
        <v>8245</v>
      </c>
      <c r="B91" t="s">
        <v>34</v>
      </c>
      <c r="C91">
        <v>88.17</v>
      </c>
      <c r="D91">
        <v>6762</v>
      </c>
      <c r="E91">
        <v>1304</v>
      </c>
      <c r="F91" t="s">
        <v>8246</v>
      </c>
      <c r="G91" t="str">
        <f t="shared" si="2"/>
        <v>Chromepet</v>
      </c>
      <c r="H91" s="71">
        <f t="shared" si="3"/>
        <v>6761.503067484663</v>
      </c>
    </row>
    <row r="92" spans="1:8">
      <c r="A92" t="s">
        <v>8263</v>
      </c>
      <c r="B92" t="s">
        <v>34</v>
      </c>
      <c r="C92">
        <v>760</v>
      </c>
      <c r="D92">
        <v>16888</v>
      </c>
      <c r="E92">
        <v>4500</v>
      </c>
      <c r="F92" t="s">
        <v>8246</v>
      </c>
      <c r="G92" t="str">
        <f t="shared" si="2"/>
        <v>Chromepet</v>
      </c>
      <c r="H92" s="71">
        <f t="shared" si="3"/>
        <v>16888.888888888891</v>
      </c>
    </row>
    <row r="93" spans="1:8">
      <c r="A93" t="s">
        <v>8245</v>
      </c>
      <c r="B93" t="s">
        <v>34</v>
      </c>
      <c r="C93">
        <v>50.37</v>
      </c>
      <c r="D93">
        <v>3994</v>
      </c>
      <c r="E93">
        <v>1261</v>
      </c>
      <c r="F93" t="s">
        <v>8246</v>
      </c>
      <c r="G93" t="str">
        <f t="shared" si="2"/>
        <v>Chromepet</v>
      </c>
      <c r="H93" s="71">
        <f t="shared" si="3"/>
        <v>3994.448850118953</v>
      </c>
    </row>
    <row r="94" spans="1:8">
      <c r="A94" t="s">
        <v>8250</v>
      </c>
      <c r="B94" t="s">
        <v>34</v>
      </c>
      <c r="C94">
        <v>65.8</v>
      </c>
      <c r="D94">
        <v>6985</v>
      </c>
      <c r="E94">
        <v>942</v>
      </c>
      <c r="F94" t="s">
        <v>8246</v>
      </c>
      <c r="G94" t="str">
        <f t="shared" si="2"/>
        <v>Chromepet</v>
      </c>
      <c r="H94" s="71">
        <f t="shared" si="3"/>
        <v>6985.1380042462843</v>
      </c>
    </row>
    <row r="95" spans="1:8">
      <c r="A95" t="s">
        <v>8252</v>
      </c>
      <c r="B95" t="s">
        <v>34</v>
      </c>
      <c r="C95">
        <v>25</v>
      </c>
      <c r="D95">
        <v>3968</v>
      </c>
      <c r="E95">
        <v>630</v>
      </c>
      <c r="F95" t="s">
        <v>8246</v>
      </c>
      <c r="G95" t="str">
        <f t="shared" si="2"/>
        <v>Chromepet</v>
      </c>
      <c r="H95" s="71">
        <f t="shared" si="3"/>
        <v>3968.2539682539682</v>
      </c>
    </row>
    <row r="96" spans="1:8">
      <c r="A96" t="s">
        <v>8250</v>
      </c>
      <c r="B96" t="s">
        <v>34</v>
      </c>
      <c r="C96">
        <v>53.5</v>
      </c>
      <c r="D96">
        <v>6079</v>
      </c>
      <c r="E96">
        <v>880</v>
      </c>
      <c r="F96" t="s">
        <v>8246</v>
      </c>
      <c r="G96" t="str">
        <f t="shared" si="2"/>
        <v>Chromepet</v>
      </c>
      <c r="H96" s="71">
        <f t="shared" si="3"/>
        <v>6079.545454545455</v>
      </c>
    </row>
    <row r="97" spans="1:8">
      <c r="A97" t="s">
        <v>8250</v>
      </c>
      <c r="B97" t="s">
        <v>34</v>
      </c>
      <c r="C97">
        <v>32</v>
      </c>
      <c r="D97">
        <v>3555</v>
      </c>
      <c r="E97">
        <v>900</v>
      </c>
      <c r="F97" t="s">
        <v>8246</v>
      </c>
      <c r="G97" t="str">
        <f t="shared" si="2"/>
        <v>Chromepet</v>
      </c>
      <c r="H97" s="71">
        <f t="shared" si="3"/>
        <v>3555.5555555555557</v>
      </c>
    </row>
    <row r="98" spans="1:8">
      <c r="A98" t="s">
        <v>8250</v>
      </c>
      <c r="B98" t="s">
        <v>34</v>
      </c>
      <c r="C98">
        <v>50</v>
      </c>
      <c r="D98">
        <v>6410</v>
      </c>
      <c r="E98">
        <v>780</v>
      </c>
      <c r="F98" t="s">
        <v>8246</v>
      </c>
      <c r="G98" t="str">
        <f t="shared" si="2"/>
        <v>Chromepet</v>
      </c>
      <c r="H98" s="71">
        <f t="shared" si="3"/>
        <v>6410.2564102564102</v>
      </c>
    </row>
    <row r="99" spans="1:8">
      <c r="A99" t="s">
        <v>8255</v>
      </c>
      <c r="B99" t="s">
        <v>34</v>
      </c>
      <c r="C99">
        <v>120</v>
      </c>
      <c r="D99">
        <v>5896</v>
      </c>
      <c r="E99">
        <v>2035</v>
      </c>
      <c r="F99" t="s">
        <v>8260</v>
      </c>
      <c r="G99" t="str">
        <f t="shared" si="2"/>
        <v>Chromepet</v>
      </c>
      <c r="H99" s="71">
        <f t="shared" si="3"/>
        <v>5896.8058968058967</v>
      </c>
    </row>
    <row r="100" spans="1:8">
      <c r="A100" t="s">
        <v>8250</v>
      </c>
      <c r="B100" t="s">
        <v>34</v>
      </c>
      <c r="C100">
        <v>49.5</v>
      </c>
      <c r="D100">
        <v>5500</v>
      </c>
      <c r="E100">
        <v>900</v>
      </c>
      <c r="F100" t="s">
        <v>8246</v>
      </c>
      <c r="G100" t="str">
        <f t="shared" si="2"/>
        <v>Chromepet</v>
      </c>
      <c r="H100" s="71">
        <f t="shared" si="3"/>
        <v>5500</v>
      </c>
    </row>
    <row r="101" spans="1:8">
      <c r="A101" t="s">
        <v>8252</v>
      </c>
      <c r="B101" t="s">
        <v>34</v>
      </c>
      <c r="C101">
        <v>45</v>
      </c>
      <c r="D101">
        <v>5555</v>
      </c>
      <c r="E101">
        <v>810</v>
      </c>
      <c r="F101" t="s">
        <v>8246</v>
      </c>
      <c r="G101" t="str">
        <f t="shared" si="2"/>
        <v>Chromepet</v>
      </c>
      <c r="H101" s="71">
        <f t="shared" si="3"/>
        <v>5555.5555555555557</v>
      </c>
    </row>
    <row r="102" spans="1:8">
      <c r="A102" t="s">
        <v>8250</v>
      </c>
      <c r="B102" t="s">
        <v>34</v>
      </c>
      <c r="C102">
        <v>49.4</v>
      </c>
      <c r="D102">
        <v>5671</v>
      </c>
      <c r="E102">
        <v>871</v>
      </c>
      <c r="F102" t="s">
        <v>8246</v>
      </c>
      <c r="G102" t="str">
        <f t="shared" si="2"/>
        <v>Chromepet</v>
      </c>
      <c r="H102" s="71">
        <f t="shared" si="3"/>
        <v>5671.6417910447763</v>
      </c>
    </row>
    <row r="103" spans="1:8">
      <c r="A103" t="s">
        <v>8245</v>
      </c>
      <c r="B103" t="s">
        <v>34</v>
      </c>
      <c r="C103">
        <v>53.3</v>
      </c>
      <c r="D103">
        <v>4850</v>
      </c>
      <c r="E103">
        <v>1099</v>
      </c>
      <c r="F103" t="s">
        <v>8246</v>
      </c>
      <c r="G103" t="str">
        <f t="shared" si="2"/>
        <v>Chromepet</v>
      </c>
      <c r="H103" s="71">
        <f t="shared" si="3"/>
        <v>4849.8635122838941</v>
      </c>
    </row>
    <row r="104" spans="1:8">
      <c r="A104" t="s">
        <v>8255</v>
      </c>
      <c r="B104" t="s">
        <v>34</v>
      </c>
      <c r="C104">
        <v>35.64</v>
      </c>
      <c r="D104">
        <v>3300</v>
      </c>
      <c r="E104">
        <v>1080</v>
      </c>
      <c r="F104" t="s">
        <v>8260</v>
      </c>
      <c r="G104" t="str">
        <f t="shared" si="2"/>
        <v>Chromepet</v>
      </c>
      <c r="H104" s="71">
        <f t="shared" si="3"/>
        <v>3300</v>
      </c>
    </row>
    <row r="105" spans="1:8">
      <c r="A105" t="s">
        <v>8252</v>
      </c>
      <c r="B105" t="s">
        <v>34</v>
      </c>
      <c r="C105">
        <v>46.83</v>
      </c>
      <c r="D105">
        <v>7000</v>
      </c>
      <c r="E105">
        <v>669</v>
      </c>
      <c r="F105" t="s">
        <v>8249</v>
      </c>
      <c r="G105" t="str">
        <f t="shared" si="2"/>
        <v>Chromepet</v>
      </c>
      <c r="H105" s="71">
        <f t="shared" si="3"/>
        <v>7000</v>
      </c>
    </row>
    <row r="106" spans="1:8">
      <c r="A106" t="s">
        <v>8250</v>
      </c>
      <c r="B106" t="s">
        <v>34</v>
      </c>
      <c r="C106">
        <v>19</v>
      </c>
      <c r="D106">
        <v>3182</v>
      </c>
      <c r="E106">
        <v>597</v>
      </c>
      <c r="F106" t="s">
        <v>8246</v>
      </c>
      <c r="G106" t="str">
        <f t="shared" si="2"/>
        <v>Chromepet</v>
      </c>
      <c r="H106" s="71">
        <f t="shared" si="3"/>
        <v>3182.5795644891123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8DEEA6-55D3-4B28-A0A6-59FF4BECA53E}">
  <sheetPr filterMode="1"/>
  <dimension ref="A1:L218"/>
  <sheetViews>
    <sheetView workbookViewId="0">
      <selection activeCell="J9" sqref="J9"/>
    </sheetView>
  </sheetViews>
  <sheetFormatPr defaultRowHeight="15"/>
  <cols>
    <col min="12" max="12" width="10" bestFit="1" customWidth="1"/>
  </cols>
  <sheetData>
    <row r="1" spans="1:12">
      <c r="A1" t="s">
        <v>7681</v>
      </c>
      <c r="B1" t="s">
        <v>7682</v>
      </c>
      <c r="C1" t="s">
        <v>7683</v>
      </c>
      <c r="D1" t="s">
        <v>7684</v>
      </c>
      <c r="E1" t="s">
        <v>7685</v>
      </c>
      <c r="F1" t="s">
        <v>7686</v>
      </c>
      <c r="G1" t="s">
        <v>7687</v>
      </c>
      <c r="H1" t="s">
        <v>7688</v>
      </c>
      <c r="I1" t="s">
        <v>7689</v>
      </c>
      <c r="J1" t="s">
        <v>7690</v>
      </c>
      <c r="K1" t="s">
        <v>8159</v>
      </c>
      <c r="L1" t="s">
        <v>8160</v>
      </c>
    </row>
    <row r="2" spans="1:12">
      <c r="A2">
        <v>20000000</v>
      </c>
      <c r="B2" t="s">
        <v>7693</v>
      </c>
      <c r="C2" t="s">
        <v>7696</v>
      </c>
      <c r="D2">
        <v>10811</v>
      </c>
      <c r="E2" t="s">
        <v>7693</v>
      </c>
      <c r="F2">
        <v>4</v>
      </c>
      <c r="G2" t="s">
        <v>7697</v>
      </c>
      <c r="H2">
        <v>4</v>
      </c>
      <c r="I2" t="s">
        <v>7698</v>
      </c>
      <c r="J2">
        <v>1850</v>
      </c>
      <c r="K2" t="str">
        <f>VLOOKUP(I2, ScrepedAreaLookup!A:B, 2, FALSE)</f>
        <v>T Nagar</v>
      </c>
      <c r="L2" s="71">
        <f>A2/J2</f>
        <v>10810.81081081081</v>
      </c>
    </row>
    <row r="3" spans="1:12">
      <c r="A3">
        <v>59000000</v>
      </c>
      <c r="B3" t="s">
        <v>7691</v>
      </c>
      <c r="C3" t="s">
        <v>7692</v>
      </c>
      <c r="D3">
        <v>26577</v>
      </c>
      <c r="E3" t="s">
        <v>7693</v>
      </c>
      <c r="F3">
        <v>2</v>
      </c>
      <c r="G3" t="s">
        <v>7694</v>
      </c>
      <c r="H3">
        <v>3</v>
      </c>
      <c r="I3" t="s">
        <v>7695</v>
      </c>
      <c r="J3">
        <v>2220</v>
      </c>
      <c r="K3" t="str">
        <f>VLOOKUP(I3, ScrepedAreaLookup!A:B, 2, FALSE)</f>
        <v>T Nagar</v>
      </c>
      <c r="L3" s="71">
        <f t="shared" ref="L3:L66" si="0">A3/J3</f>
        <v>26576.576576576575</v>
      </c>
    </row>
    <row r="4" spans="1:12">
      <c r="A4">
        <v>25000000</v>
      </c>
      <c r="B4" t="s">
        <v>7699</v>
      </c>
      <c r="C4" t="s">
        <v>7700</v>
      </c>
      <c r="D4">
        <v>20833</v>
      </c>
      <c r="E4" t="s">
        <v>7699</v>
      </c>
      <c r="F4">
        <v>2</v>
      </c>
      <c r="G4" t="s">
        <v>7701</v>
      </c>
      <c r="H4">
        <v>3</v>
      </c>
      <c r="I4" t="s">
        <v>7702</v>
      </c>
      <c r="J4">
        <v>1200</v>
      </c>
      <c r="K4" t="str">
        <f>VLOOKUP(I4, ScrepedAreaLookup!A:B, 2, FALSE)</f>
        <v>T Nagar</v>
      </c>
      <c r="L4" s="71">
        <f t="shared" si="0"/>
        <v>20833.333333333332</v>
      </c>
    </row>
    <row r="5" spans="1:12">
      <c r="A5">
        <v>7500000</v>
      </c>
      <c r="B5" t="s">
        <v>7693</v>
      </c>
      <c r="C5" t="s">
        <v>7703</v>
      </c>
      <c r="D5">
        <v>9375</v>
      </c>
      <c r="E5" t="s">
        <v>7693</v>
      </c>
      <c r="F5">
        <v>1</v>
      </c>
      <c r="G5" t="s">
        <v>7704</v>
      </c>
      <c r="H5">
        <v>2</v>
      </c>
      <c r="I5" t="s">
        <v>7705</v>
      </c>
      <c r="J5">
        <v>800</v>
      </c>
      <c r="K5" t="str">
        <f>VLOOKUP(I5, ScrepedAreaLookup!A:B, 2, FALSE)</f>
        <v>T Nagar</v>
      </c>
      <c r="L5">
        <f t="shared" si="0"/>
        <v>9375</v>
      </c>
    </row>
    <row r="6" spans="1:12">
      <c r="A6">
        <v>9500000</v>
      </c>
      <c r="B6" t="s">
        <v>7693</v>
      </c>
      <c r="C6" t="s">
        <v>7706</v>
      </c>
      <c r="D6">
        <v>11875</v>
      </c>
      <c r="E6" t="s">
        <v>7693</v>
      </c>
      <c r="F6">
        <v>1</v>
      </c>
      <c r="G6" t="s">
        <v>7707</v>
      </c>
      <c r="H6">
        <v>2</v>
      </c>
      <c r="I6" t="s">
        <v>7708</v>
      </c>
      <c r="J6">
        <v>800</v>
      </c>
      <c r="K6" t="str">
        <f>VLOOKUP(I6, ScrepedAreaLookup!A:B, 2, FALSE)</f>
        <v>T Nagar</v>
      </c>
      <c r="L6" s="71">
        <f t="shared" si="0"/>
        <v>11875</v>
      </c>
    </row>
    <row r="7" spans="1:12">
      <c r="A7">
        <v>2600000</v>
      </c>
      <c r="B7" t="s">
        <v>7693</v>
      </c>
      <c r="C7" t="s">
        <v>7712</v>
      </c>
      <c r="D7">
        <v>7647</v>
      </c>
      <c r="E7" t="s">
        <v>7693</v>
      </c>
      <c r="F7">
        <v>3</v>
      </c>
      <c r="G7" t="s">
        <v>7713</v>
      </c>
      <c r="H7">
        <v>1</v>
      </c>
      <c r="I7" t="s">
        <v>7708</v>
      </c>
      <c r="J7">
        <v>340</v>
      </c>
      <c r="K7" t="str">
        <f>VLOOKUP(I7, ScrepedAreaLookup!A:B, 2, FALSE)</f>
        <v>T Nagar</v>
      </c>
      <c r="L7" s="71">
        <f t="shared" si="0"/>
        <v>7647.0588235294117</v>
      </c>
    </row>
    <row r="8" spans="1:12">
      <c r="A8">
        <v>10000000</v>
      </c>
      <c r="B8" t="s">
        <v>7693</v>
      </c>
      <c r="C8" t="s">
        <v>7709</v>
      </c>
      <c r="D8">
        <v>13514</v>
      </c>
      <c r="E8" t="s">
        <v>7693</v>
      </c>
      <c r="F8">
        <v>3</v>
      </c>
      <c r="G8" t="s">
        <v>7710</v>
      </c>
      <c r="H8">
        <v>3</v>
      </c>
      <c r="I8" t="s">
        <v>7711</v>
      </c>
      <c r="J8">
        <v>740</v>
      </c>
      <c r="K8" t="str">
        <f>VLOOKUP(I8, ScrepedAreaLookup!A:B, 2, FALSE)</f>
        <v>T Nagar</v>
      </c>
      <c r="L8" s="71">
        <f t="shared" si="0"/>
        <v>13513.513513513513</v>
      </c>
    </row>
    <row r="9" spans="1:12">
      <c r="A9">
        <v>15000000</v>
      </c>
      <c r="B9" t="s">
        <v>7693</v>
      </c>
      <c r="C9" t="s">
        <v>7722</v>
      </c>
      <c r="D9">
        <v>12295</v>
      </c>
      <c r="E9" t="s">
        <v>7693</v>
      </c>
      <c r="F9">
        <v>3</v>
      </c>
      <c r="G9" t="s">
        <v>7723</v>
      </c>
      <c r="H9">
        <v>3</v>
      </c>
      <c r="I9" t="s">
        <v>7724</v>
      </c>
      <c r="J9">
        <v>1220</v>
      </c>
      <c r="K9" t="str">
        <f>VLOOKUP(I9, ScrepedAreaLookup!A:B, 2, FALSE)</f>
        <v>T Nagar</v>
      </c>
      <c r="L9" s="71">
        <f t="shared" si="0"/>
        <v>12295.081967213115</v>
      </c>
    </row>
    <row r="10" spans="1:12">
      <c r="A10">
        <v>900000</v>
      </c>
      <c r="B10" t="s">
        <v>7693</v>
      </c>
      <c r="C10" t="s">
        <v>7714</v>
      </c>
      <c r="D10">
        <v>1184</v>
      </c>
      <c r="E10" t="s">
        <v>7693</v>
      </c>
      <c r="F10" t="s">
        <v>7715</v>
      </c>
      <c r="G10" t="s">
        <v>7716</v>
      </c>
      <c r="H10">
        <v>2</v>
      </c>
      <c r="I10" t="s">
        <v>7708</v>
      </c>
      <c r="J10">
        <v>760</v>
      </c>
      <c r="K10" t="str">
        <f>VLOOKUP(I10, ScrepedAreaLookup!A:B, 2, FALSE)</f>
        <v>T Nagar</v>
      </c>
      <c r="L10" s="71">
        <f t="shared" si="0"/>
        <v>1184.2105263157894</v>
      </c>
    </row>
    <row r="11" spans="1:12">
      <c r="A11">
        <v>2500000</v>
      </c>
      <c r="B11" t="s">
        <v>7693</v>
      </c>
      <c r="C11" t="s">
        <v>7717</v>
      </c>
      <c r="D11">
        <v>8333</v>
      </c>
      <c r="E11" t="s">
        <v>7693</v>
      </c>
      <c r="F11">
        <v>2</v>
      </c>
      <c r="G11" t="s">
        <v>7718</v>
      </c>
      <c r="H11">
        <v>1</v>
      </c>
      <c r="I11" t="s">
        <v>7719</v>
      </c>
      <c r="J11">
        <v>300</v>
      </c>
      <c r="K11" t="str">
        <f>VLOOKUP(I11, ScrepedAreaLookup!A:B, 2, FALSE)</f>
        <v>T Nagar</v>
      </c>
      <c r="L11" s="71">
        <f t="shared" si="0"/>
        <v>8333.3333333333339</v>
      </c>
    </row>
    <row r="12" spans="1:12">
      <c r="A12">
        <v>4300000</v>
      </c>
      <c r="B12" t="s">
        <v>7693</v>
      </c>
      <c r="C12" t="s">
        <v>7720</v>
      </c>
      <c r="D12">
        <v>7818</v>
      </c>
      <c r="E12" t="s">
        <v>7693</v>
      </c>
      <c r="F12">
        <v>2</v>
      </c>
      <c r="G12" t="s">
        <v>7721</v>
      </c>
      <c r="H12">
        <v>2</v>
      </c>
      <c r="I12" t="s">
        <v>7719</v>
      </c>
      <c r="J12">
        <v>550</v>
      </c>
      <c r="K12" t="str">
        <f>VLOOKUP(I12, ScrepedAreaLookup!A:B, 2, FALSE)</f>
        <v>T Nagar</v>
      </c>
      <c r="L12" s="71">
        <f t="shared" si="0"/>
        <v>7818.181818181818</v>
      </c>
    </row>
    <row r="13" spans="1:12">
      <c r="A13">
        <v>13000000</v>
      </c>
      <c r="B13" t="s">
        <v>7693</v>
      </c>
      <c r="C13" t="s">
        <v>7725</v>
      </c>
      <c r="D13">
        <v>10501</v>
      </c>
      <c r="E13" t="s">
        <v>7693</v>
      </c>
      <c r="F13">
        <v>1</v>
      </c>
      <c r="G13" t="s">
        <v>7726</v>
      </c>
      <c r="H13">
        <v>3</v>
      </c>
      <c r="I13" t="s">
        <v>7711</v>
      </c>
      <c r="J13">
        <v>1238</v>
      </c>
      <c r="K13" t="str">
        <f>VLOOKUP(I13, ScrepedAreaLookup!A:B, 2, FALSE)</f>
        <v>T Nagar</v>
      </c>
      <c r="L13" s="71">
        <f t="shared" si="0"/>
        <v>10500.807754442649</v>
      </c>
    </row>
    <row r="14" spans="1:12" hidden="1">
      <c r="A14">
        <v>15300000</v>
      </c>
      <c r="B14" t="s">
        <v>7341</v>
      </c>
      <c r="C14" t="s">
        <v>7727</v>
      </c>
      <c r="D14" t="s">
        <v>7728</v>
      </c>
      <c r="E14" t="s">
        <v>7341</v>
      </c>
      <c r="F14" t="s">
        <v>7729</v>
      </c>
      <c r="G14" t="s">
        <v>7730</v>
      </c>
      <c r="H14" t="s">
        <v>7731</v>
      </c>
      <c r="I14" t="s">
        <v>7732</v>
      </c>
      <c r="J14" t="s">
        <v>7733</v>
      </c>
      <c r="K14">
        <f>VLOOKUP(I14, ScrepedAreaLookup!A:B, 2, FALSE)</f>
        <v>0</v>
      </c>
      <c r="L14" t="e">
        <f t="shared" si="0"/>
        <v>#VALUE!</v>
      </c>
    </row>
    <row r="15" spans="1:12">
      <c r="A15">
        <v>600000</v>
      </c>
      <c r="B15" t="s">
        <v>7341</v>
      </c>
      <c r="C15" t="s">
        <v>7742</v>
      </c>
      <c r="D15" t="s">
        <v>7743</v>
      </c>
      <c r="E15" t="s">
        <v>7341</v>
      </c>
      <c r="F15" t="s">
        <v>7341</v>
      </c>
      <c r="G15" t="s">
        <v>7744</v>
      </c>
      <c r="H15" t="s">
        <v>7731</v>
      </c>
      <c r="I15" t="s">
        <v>7745</v>
      </c>
      <c r="J15" t="s">
        <v>7733</v>
      </c>
      <c r="K15" t="str">
        <f>VLOOKUP(I15, ScrepedAreaLookup!A:B, 2, FALSE)</f>
        <v>T Nagar</v>
      </c>
      <c r="L15" t="e">
        <f t="shared" si="0"/>
        <v>#VALUE!</v>
      </c>
    </row>
    <row r="16" spans="1:12">
      <c r="A16">
        <v>7920000</v>
      </c>
      <c r="B16" t="s">
        <v>7746</v>
      </c>
      <c r="C16" t="s">
        <v>7747</v>
      </c>
      <c r="D16">
        <v>13750</v>
      </c>
      <c r="E16" t="s">
        <v>7693</v>
      </c>
      <c r="F16">
        <v>3</v>
      </c>
      <c r="G16" t="s">
        <v>7748</v>
      </c>
      <c r="H16">
        <v>2</v>
      </c>
      <c r="I16" t="s">
        <v>7708</v>
      </c>
      <c r="J16">
        <v>576</v>
      </c>
      <c r="K16" t="str">
        <f>VLOOKUP(I16, ScrepedAreaLookup!A:B, 2, FALSE)</f>
        <v>T Nagar</v>
      </c>
      <c r="L16" s="71">
        <f t="shared" si="0"/>
        <v>13750</v>
      </c>
    </row>
    <row r="17" spans="1:12">
      <c r="A17">
        <v>4500000</v>
      </c>
      <c r="B17" t="s">
        <v>7693</v>
      </c>
      <c r="C17" t="s">
        <v>7753</v>
      </c>
      <c r="D17">
        <v>8182</v>
      </c>
      <c r="E17" t="s">
        <v>7693</v>
      </c>
      <c r="F17">
        <v>3</v>
      </c>
      <c r="G17" t="s">
        <v>7754</v>
      </c>
      <c r="H17">
        <v>2</v>
      </c>
      <c r="I17" t="s">
        <v>7708</v>
      </c>
      <c r="J17">
        <v>550</v>
      </c>
      <c r="K17" t="str">
        <f>VLOOKUP(I17, ScrepedAreaLookup!A:B, 2, FALSE)</f>
        <v>T Nagar</v>
      </c>
      <c r="L17" s="71">
        <f t="shared" si="0"/>
        <v>8181.818181818182</v>
      </c>
    </row>
    <row r="18" spans="1:12">
      <c r="A18">
        <v>7800000</v>
      </c>
      <c r="B18" t="s">
        <v>7693</v>
      </c>
      <c r="C18" t="s">
        <v>7736</v>
      </c>
      <c r="D18">
        <v>11818</v>
      </c>
      <c r="E18" t="s">
        <v>7693</v>
      </c>
      <c r="F18">
        <v>1</v>
      </c>
      <c r="G18" t="s">
        <v>7737</v>
      </c>
      <c r="H18">
        <v>2</v>
      </c>
      <c r="I18" t="s">
        <v>7711</v>
      </c>
      <c r="J18">
        <v>660</v>
      </c>
      <c r="K18" t="str">
        <f>VLOOKUP(I18, ScrepedAreaLookup!A:B, 2, FALSE)</f>
        <v>T Nagar</v>
      </c>
      <c r="L18" s="71">
        <f t="shared" si="0"/>
        <v>11818.181818181818</v>
      </c>
    </row>
    <row r="19" spans="1:12">
      <c r="A19">
        <v>175700000</v>
      </c>
      <c r="B19" t="s">
        <v>7341</v>
      </c>
      <c r="C19" t="s">
        <v>7738</v>
      </c>
      <c r="D19" t="s">
        <v>7739</v>
      </c>
      <c r="E19" t="s">
        <v>7341</v>
      </c>
      <c r="F19" t="s">
        <v>7729</v>
      </c>
      <c r="G19" t="s">
        <v>7740</v>
      </c>
      <c r="H19" t="s">
        <v>7731</v>
      </c>
      <c r="I19" t="s">
        <v>7741</v>
      </c>
      <c r="J19" t="s">
        <v>7733</v>
      </c>
      <c r="K19" t="str">
        <f>VLOOKUP(I19, ScrepedAreaLookup!A:B, 2, FALSE)</f>
        <v>T Nagar</v>
      </c>
      <c r="L19" t="e">
        <f t="shared" si="0"/>
        <v>#VALUE!</v>
      </c>
    </row>
    <row r="20" spans="1:12">
      <c r="A20">
        <v>6900000</v>
      </c>
      <c r="B20" t="s">
        <v>7693</v>
      </c>
      <c r="C20" t="s">
        <v>7734</v>
      </c>
      <c r="D20">
        <v>9928</v>
      </c>
      <c r="E20" t="s">
        <v>7693</v>
      </c>
      <c r="F20">
        <v>2</v>
      </c>
      <c r="G20" t="s">
        <v>7735</v>
      </c>
      <c r="H20">
        <v>2</v>
      </c>
      <c r="I20" t="s">
        <v>7711</v>
      </c>
      <c r="J20">
        <v>695</v>
      </c>
      <c r="K20" t="str">
        <f>VLOOKUP(I20, ScrepedAreaLookup!A:B, 2, FALSE)</f>
        <v>T Nagar</v>
      </c>
      <c r="L20" s="71">
        <f t="shared" si="0"/>
        <v>9928.0575539568345</v>
      </c>
    </row>
    <row r="21" spans="1:12">
      <c r="A21">
        <v>2900000</v>
      </c>
      <c r="B21" t="s">
        <v>7693</v>
      </c>
      <c r="C21" t="s">
        <v>7751</v>
      </c>
      <c r="D21">
        <v>7552</v>
      </c>
      <c r="E21" t="s">
        <v>7693</v>
      </c>
      <c r="F21">
        <v>2</v>
      </c>
      <c r="G21" t="s">
        <v>7752</v>
      </c>
      <c r="H21">
        <v>1</v>
      </c>
      <c r="I21" t="s">
        <v>7719</v>
      </c>
      <c r="J21">
        <v>384</v>
      </c>
      <c r="K21" t="str">
        <f>VLOOKUP(I21, ScrepedAreaLookup!A:B, 2, FALSE)</f>
        <v>T Nagar</v>
      </c>
      <c r="L21" s="71">
        <f t="shared" si="0"/>
        <v>7552.083333333333</v>
      </c>
    </row>
    <row r="22" spans="1:12">
      <c r="A22">
        <v>6000000</v>
      </c>
      <c r="B22" t="s">
        <v>7755</v>
      </c>
      <c r="C22" t="s">
        <v>7756</v>
      </c>
      <c r="D22">
        <v>8571</v>
      </c>
      <c r="E22" t="s">
        <v>7755</v>
      </c>
      <c r="F22" t="s">
        <v>7715</v>
      </c>
      <c r="G22" t="s">
        <v>7757</v>
      </c>
      <c r="H22">
        <v>1</v>
      </c>
      <c r="I22" t="s">
        <v>7758</v>
      </c>
      <c r="J22">
        <v>700</v>
      </c>
      <c r="K22" t="str">
        <f>VLOOKUP(I22, ScrepedAreaLookup!A:B, 2, FALSE)</f>
        <v>T Nagar</v>
      </c>
      <c r="L22" s="71">
        <f t="shared" si="0"/>
        <v>8571.4285714285706</v>
      </c>
    </row>
    <row r="23" spans="1:12">
      <c r="A23">
        <v>6000000</v>
      </c>
      <c r="B23" t="s">
        <v>7755</v>
      </c>
      <c r="C23" t="s">
        <v>7756</v>
      </c>
      <c r="D23">
        <v>8571</v>
      </c>
      <c r="E23" t="s">
        <v>7715</v>
      </c>
      <c r="F23">
        <v>1</v>
      </c>
      <c r="G23" t="s">
        <v>7757</v>
      </c>
      <c r="H23">
        <v>1</v>
      </c>
      <c r="I23" t="s">
        <v>7758</v>
      </c>
      <c r="J23">
        <v>700</v>
      </c>
      <c r="K23" t="str">
        <f>VLOOKUP(I23, ScrepedAreaLookup!A:B, 2, FALSE)</f>
        <v>T Nagar</v>
      </c>
      <c r="L23" s="71">
        <f t="shared" si="0"/>
        <v>8571.4285714285706</v>
      </c>
    </row>
    <row r="24" spans="1:12">
      <c r="A24">
        <v>3500000</v>
      </c>
      <c r="B24" t="s">
        <v>7693</v>
      </c>
      <c r="C24" t="s">
        <v>7749</v>
      </c>
      <c r="D24">
        <v>11667</v>
      </c>
      <c r="E24" t="s">
        <v>7693</v>
      </c>
      <c r="F24" t="s">
        <v>7715</v>
      </c>
      <c r="G24" t="s">
        <v>7750</v>
      </c>
      <c r="H24">
        <v>1</v>
      </c>
      <c r="I24" t="s">
        <v>7719</v>
      </c>
      <c r="J24">
        <v>300</v>
      </c>
      <c r="K24" t="str">
        <f>VLOOKUP(I24, ScrepedAreaLookup!A:B, 2, FALSE)</f>
        <v>T Nagar</v>
      </c>
      <c r="L24" s="71">
        <f t="shared" si="0"/>
        <v>11666.666666666666</v>
      </c>
    </row>
    <row r="25" spans="1:12">
      <c r="A25">
        <v>7200000</v>
      </c>
      <c r="B25" t="s">
        <v>7693</v>
      </c>
      <c r="C25" t="s">
        <v>7759</v>
      </c>
      <c r="D25">
        <v>4286</v>
      </c>
      <c r="E25" t="s">
        <v>7693</v>
      </c>
      <c r="F25">
        <v>5</v>
      </c>
      <c r="G25" t="s">
        <v>7760</v>
      </c>
      <c r="H25">
        <v>4</v>
      </c>
      <c r="I25" t="s">
        <v>7761</v>
      </c>
      <c r="J25">
        <v>1680</v>
      </c>
      <c r="K25" t="str">
        <f>VLOOKUP(I25, ScrepedAreaLookup!A:B, 2, FALSE)</f>
        <v>T Nagar</v>
      </c>
      <c r="L25" s="71">
        <f t="shared" si="0"/>
        <v>4285.7142857142853</v>
      </c>
    </row>
    <row r="26" spans="1:12" hidden="1">
      <c r="A26">
        <v>6000000</v>
      </c>
      <c r="B26" t="s">
        <v>7341</v>
      </c>
      <c r="C26" t="s">
        <v>7762</v>
      </c>
      <c r="D26" t="s">
        <v>7763</v>
      </c>
      <c r="E26" t="s">
        <v>7341</v>
      </c>
      <c r="F26" t="s">
        <v>7729</v>
      </c>
      <c r="G26" t="s">
        <v>7764</v>
      </c>
      <c r="H26" t="s">
        <v>7731</v>
      </c>
      <c r="I26" t="s">
        <v>7765</v>
      </c>
      <c r="J26" t="s">
        <v>7733</v>
      </c>
      <c r="K26">
        <f>VLOOKUP(I26, ScrepedAreaLookup!A:B, 2, FALSE)</f>
        <v>0</v>
      </c>
      <c r="L26" t="e">
        <f t="shared" si="0"/>
        <v>#VALUE!</v>
      </c>
    </row>
    <row r="27" spans="1:12" hidden="1">
      <c r="A27">
        <v>32000000</v>
      </c>
      <c r="B27" t="s">
        <v>7693</v>
      </c>
      <c r="C27" t="s">
        <v>7771</v>
      </c>
      <c r="D27">
        <v>10256</v>
      </c>
      <c r="E27" t="s">
        <v>7693</v>
      </c>
      <c r="F27">
        <v>3</v>
      </c>
      <c r="G27" t="s">
        <v>7772</v>
      </c>
      <c r="H27">
        <v>3</v>
      </c>
      <c r="I27" t="s">
        <v>7773</v>
      </c>
      <c r="J27">
        <v>3120</v>
      </c>
      <c r="K27">
        <f>VLOOKUP(I27, ScrepedAreaLookup!A:B, 2, FALSE)</f>
        <v>0</v>
      </c>
      <c r="L27">
        <f t="shared" si="0"/>
        <v>10256.410256410256</v>
      </c>
    </row>
    <row r="28" spans="1:12" hidden="1">
      <c r="A28">
        <v>17000000</v>
      </c>
      <c r="B28" t="s">
        <v>7693</v>
      </c>
      <c r="C28" t="s">
        <v>7768</v>
      </c>
      <c r="D28">
        <v>17708</v>
      </c>
      <c r="E28" t="s">
        <v>7693</v>
      </c>
      <c r="F28">
        <v>2</v>
      </c>
      <c r="G28" t="s">
        <v>7769</v>
      </c>
      <c r="H28">
        <v>2</v>
      </c>
      <c r="I28" t="s">
        <v>7770</v>
      </c>
      <c r="J28">
        <v>960</v>
      </c>
      <c r="K28">
        <f>VLOOKUP(I28, ScrepedAreaLookup!A:B, 2, FALSE)</f>
        <v>0</v>
      </c>
      <c r="L28">
        <f t="shared" si="0"/>
        <v>17708.333333333332</v>
      </c>
    </row>
    <row r="29" spans="1:12">
      <c r="A29">
        <v>20000000</v>
      </c>
      <c r="B29" t="s">
        <v>7693</v>
      </c>
      <c r="C29" t="s">
        <v>7766</v>
      </c>
      <c r="D29">
        <v>15232</v>
      </c>
      <c r="E29" t="s">
        <v>7693</v>
      </c>
      <c r="F29" t="s">
        <v>7715</v>
      </c>
      <c r="G29" t="s">
        <v>7767</v>
      </c>
      <c r="H29">
        <v>4</v>
      </c>
      <c r="I29" t="s">
        <v>7711</v>
      </c>
      <c r="J29">
        <v>1313</v>
      </c>
      <c r="K29" t="str">
        <f>VLOOKUP(I29, ScrepedAreaLookup!A:B, 2, FALSE)</f>
        <v>T Nagar</v>
      </c>
      <c r="L29" s="71">
        <f t="shared" si="0"/>
        <v>15232.292460015233</v>
      </c>
    </row>
    <row r="30" spans="1:12">
      <c r="A30">
        <v>5500000</v>
      </c>
      <c r="B30" t="s">
        <v>7693</v>
      </c>
      <c r="C30" t="s">
        <v>7774</v>
      </c>
      <c r="D30">
        <v>11000</v>
      </c>
      <c r="E30" t="s">
        <v>7693</v>
      </c>
      <c r="F30" t="s">
        <v>7715</v>
      </c>
      <c r="G30" t="s">
        <v>7775</v>
      </c>
      <c r="H30">
        <v>2</v>
      </c>
      <c r="I30" t="s">
        <v>7776</v>
      </c>
      <c r="J30">
        <v>500</v>
      </c>
      <c r="K30" t="str">
        <f>VLOOKUP(I30, ScrepedAreaLookup!A:B, 2, FALSE)</f>
        <v>T Nagar</v>
      </c>
      <c r="L30">
        <f t="shared" si="0"/>
        <v>11000</v>
      </c>
    </row>
    <row r="31" spans="1:12">
      <c r="A31">
        <v>9500000</v>
      </c>
      <c r="B31" t="s">
        <v>7693</v>
      </c>
      <c r="C31" t="s">
        <v>7706</v>
      </c>
      <c r="D31">
        <v>11875</v>
      </c>
      <c r="E31" t="s">
        <v>7693</v>
      </c>
      <c r="F31">
        <v>1</v>
      </c>
      <c r="G31" t="s">
        <v>8072</v>
      </c>
      <c r="H31">
        <v>2</v>
      </c>
      <c r="I31" t="s">
        <v>7708</v>
      </c>
      <c r="J31">
        <v>800</v>
      </c>
      <c r="K31" t="str">
        <f>VLOOKUP(I31, ScrepedAreaLookup!A:B, 2, FALSE)</f>
        <v>T Nagar</v>
      </c>
      <c r="L31" s="71">
        <f t="shared" si="0"/>
        <v>11875</v>
      </c>
    </row>
    <row r="32" spans="1:12" hidden="1">
      <c r="A32">
        <v>18300000</v>
      </c>
      <c r="B32" t="s">
        <v>7777</v>
      </c>
      <c r="C32" t="s">
        <v>7778</v>
      </c>
      <c r="D32">
        <v>15717</v>
      </c>
      <c r="E32" t="s">
        <v>7777</v>
      </c>
      <c r="F32">
        <v>2</v>
      </c>
      <c r="G32" t="s">
        <v>7779</v>
      </c>
      <c r="H32">
        <v>2</v>
      </c>
      <c r="I32" t="s">
        <v>7780</v>
      </c>
      <c r="J32">
        <v>1168</v>
      </c>
      <c r="K32" t="str">
        <f>VLOOKUP(I32, ScrepedAreaLookup!A:B, 2, FALSE)</f>
        <v>Adyar</v>
      </c>
      <c r="L32" s="71">
        <f t="shared" si="0"/>
        <v>15667.808219178081</v>
      </c>
    </row>
    <row r="33" spans="1:12" hidden="1">
      <c r="A33">
        <v>17300000</v>
      </c>
      <c r="B33" t="s">
        <v>7785</v>
      </c>
      <c r="C33" t="s">
        <v>7786</v>
      </c>
      <c r="D33">
        <v>13915</v>
      </c>
      <c r="E33" t="s">
        <v>7785</v>
      </c>
      <c r="F33">
        <v>1</v>
      </c>
      <c r="G33" t="s">
        <v>7787</v>
      </c>
      <c r="H33">
        <v>3</v>
      </c>
      <c r="I33" t="s">
        <v>7788</v>
      </c>
      <c r="J33">
        <v>1245</v>
      </c>
      <c r="K33" t="str">
        <f>VLOOKUP(I33, ScrepedAreaLookup!A:B, 2, FALSE)</f>
        <v>Adyar</v>
      </c>
      <c r="L33" s="71">
        <f t="shared" si="0"/>
        <v>13895.582329317269</v>
      </c>
    </row>
    <row r="34" spans="1:12" hidden="1">
      <c r="A34">
        <v>42500000</v>
      </c>
      <c r="B34" t="s">
        <v>7781</v>
      </c>
      <c r="C34" t="s">
        <v>7782</v>
      </c>
      <c r="D34">
        <v>27157</v>
      </c>
      <c r="E34" t="s">
        <v>7693</v>
      </c>
      <c r="F34">
        <v>6</v>
      </c>
      <c r="G34" t="s">
        <v>7783</v>
      </c>
      <c r="H34">
        <v>3</v>
      </c>
      <c r="I34" t="s">
        <v>7784</v>
      </c>
      <c r="J34">
        <v>1565</v>
      </c>
      <c r="K34" t="str">
        <f>VLOOKUP(I34, ScrepedAreaLookup!A:B, 2, FALSE)</f>
        <v>Adyar</v>
      </c>
      <c r="L34" s="71">
        <f t="shared" si="0"/>
        <v>27156.549520766774</v>
      </c>
    </row>
    <row r="35" spans="1:12" hidden="1">
      <c r="A35">
        <v>25000000</v>
      </c>
      <c r="B35" t="s">
        <v>7789</v>
      </c>
      <c r="C35" t="s">
        <v>7790</v>
      </c>
      <c r="D35">
        <v>19841</v>
      </c>
      <c r="E35" t="s">
        <v>7693</v>
      </c>
      <c r="F35">
        <v>5</v>
      </c>
      <c r="G35" t="s">
        <v>7791</v>
      </c>
      <c r="H35">
        <v>3</v>
      </c>
      <c r="I35" t="s">
        <v>7792</v>
      </c>
      <c r="J35">
        <v>1260</v>
      </c>
      <c r="K35" t="str">
        <f>VLOOKUP(I35, ScrepedAreaLookup!A:B, 2, FALSE)</f>
        <v>Adyar</v>
      </c>
      <c r="L35" s="71">
        <f t="shared" si="0"/>
        <v>19841.269841269841</v>
      </c>
    </row>
    <row r="36" spans="1:12" hidden="1">
      <c r="A36">
        <v>32500000</v>
      </c>
      <c r="B36" t="s">
        <v>7793</v>
      </c>
      <c r="C36" t="s">
        <v>7794</v>
      </c>
      <c r="D36">
        <v>19508</v>
      </c>
      <c r="E36" t="s">
        <v>7693</v>
      </c>
      <c r="F36">
        <v>5</v>
      </c>
      <c r="G36" t="s">
        <v>7795</v>
      </c>
      <c r="H36">
        <v>4</v>
      </c>
      <c r="I36" t="s">
        <v>7796</v>
      </c>
      <c r="J36">
        <v>1666</v>
      </c>
      <c r="K36" t="str">
        <f>VLOOKUP(I36, ScrepedAreaLookup!A:B, 2, FALSE)</f>
        <v>Adyar</v>
      </c>
      <c r="L36" s="71">
        <f t="shared" si="0"/>
        <v>19507.8031212485</v>
      </c>
    </row>
    <row r="37" spans="1:12" hidden="1">
      <c r="A37">
        <v>4000000</v>
      </c>
      <c r="B37" t="s">
        <v>7755</v>
      </c>
      <c r="C37" t="s">
        <v>7797</v>
      </c>
      <c r="D37">
        <v>8333</v>
      </c>
      <c r="E37" t="s">
        <v>7715</v>
      </c>
      <c r="F37">
        <v>1</v>
      </c>
      <c r="G37" t="s">
        <v>7798</v>
      </c>
      <c r="H37">
        <v>1</v>
      </c>
      <c r="I37" t="s">
        <v>7799</v>
      </c>
      <c r="J37">
        <v>480</v>
      </c>
      <c r="K37">
        <f>VLOOKUP(I37, ScrepedAreaLookup!A:B, 2, FALSE)</f>
        <v>0</v>
      </c>
      <c r="L37">
        <f t="shared" si="0"/>
        <v>8333.3333333333339</v>
      </c>
    </row>
    <row r="38" spans="1:12" hidden="1">
      <c r="A38">
        <v>4000000</v>
      </c>
      <c r="B38" t="s">
        <v>7755</v>
      </c>
      <c r="C38" t="s">
        <v>7797</v>
      </c>
      <c r="D38">
        <v>8333</v>
      </c>
      <c r="E38" t="s">
        <v>7755</v>
      </c>
      <c r="F38" t="s">
        <v>7715</v>
      </c>
      <c r="G38" t="s">
        <v>7798</v>
      </c>
      <c r="H38">
        <v>1</v>
      </c>
      <c r="I38" t="s">
        <v>7799</v>
      </c>
      <c r="J38">
        <v>480</v>
      </c>
      <c r="K38">
        <f>VLOOKUP(I38, ScrepedAreaLookup!A:B, 2, FALSE)</f>
        <v>0</v>
      </c>
      <c r="L38">
        <f t="shared" si="0"/>
        <v>8333.3333333333339</v>
      </c>
    </row>
    <row r="39" spans="1:12" hidden="1">
      <c r="A39">
        <v>10000000</v>
      </c>
      <c r="B39" t="s">
        <v>7755</v>
      </c>
      <c r="C39" t="s">
        <v>7800</v>
      </c>
      <c r="D39">
        <v>14025</v>
      </c>
      <c r="E39" t="s">
        <v>7755</v>
      </c>
      <c r="F39" t="s">
        <v>7715</v>
      </c>
      <c r="G39" t="s">
        <v>7801</v>
      </c>
      <c r="H39">
        <v>2</v>
      </c>
      <c r="I39" t="s">
        <v>7802</v>
      </c>
      <c r="J39">
        <v>713</v>
      </c>
      <c r="K39" t="str">
        <f>VLOOKUP(I39, ScrepedAreaLookup!A:B, 2, FALSE)</f>
        <v>Adyar</v>
      </c>
      <c r="L39" s="71">
        <f t="shared" si="0"/>
        <v>14025.245441795232</v>
      </c>
    </row>
    <row r="40" spans="1:12" hidden="1">
      <c r="A40">
        <v>10000000</v>
      </c>
      <c r="B40" t="s">
        <v>7755</v>
      </c>
      <c r="C40" t="s">
        <v>7800</v>
      </c>
      <c r="D40">
        <v>14025</v>
      </c>
      <c r="E40" t="s">
        <v>7715</v>
      </c>
      <c r="F40">
        <v>2</v>
      </c>
      <c r="G40" t="s">
        <v>7801</v>
      </c>
      <c r="H40">
        <v>2</v>
      </c>
      <c r="I40" t="s">
        <v>7802</v>
      </c>
      <c r="J40">
        <v>713</v>
      </c>
      <c r="K40" t="str">
        <f>VLOOKUP(I40, ScrepedAreaLookup!A:B, 2, FALSE)</f>
        <v>Adyar</v>
      </c>
      <c r="L40" s="71">
        <f t="shared" si="0"/>
        <v>14025.245441795232</v>
      </c>
    </row>
    <row r="41" spans="1:12" hidden="1">
      <c r="A41">
        <v>4000000</v>
      </c>
      <c r="B41" t="s">
        <v>7341</v>
      </c>
      <c r="C41" t="s">
        <v>7803</v>
      </c>
      <c r="D41" t="s">
        <v>7804</v>
      </c>
      <c r="E41" t="s">
        <v>7341</v>
      </c>
      <c r="F41" t="s">
        <v>7341</v>
      </c>
      <c r="G41" t="s">
        <v>7805</v>
      </c>
      <c r="H41" t="s">
        <v>7731</v>
      </c>
      <c r="I41" t="s">
        <v>7806</v>
      </c>
      <c r="J41" t="s">
        <v>7733</v>
      </c>
      <c r="K41" t="str">
        <f>VLOOKUP(I41, ScrepedAreaLookup!A:B, 2, FALSE)</f>
        <v>Adyar</v>
      </c>
      <c r="L41" t="e">
        <f t="shared" si="0"/>
        <v>#VALUE!</v>
      </c>
    </row>
    <row r="42" spans="1:12" hidden="1">
      <c r="A42">
        <v>50000000</v>
      </c>
      <c r="B42" t="s">
        <v>7693</v>
      </c>
      <c r="C42" t="s">
        <v>7807</v>
      </c>
      <c r="D42">
        <v>12500</v>
      </c>
      <c r="E42" t="s">
        <v>7693</v>
      </c>
      <c r="F42">
        <v>8</v>
      </c>
      <c r="G42" t="s">
        <v>7808</v>
      </c>
      <c r="H42">
        <v>4</v>
      </c>
      <c r="I42" t="s">
        <v>7809</v>
      </c>
      <c r="J42">
        <v>4000</v>
      </c>
      <c r="K42" t="str">
        <f>VLOOKUP(I42, ScrepedAreaLookup!A:B, 2, FALSE)</f>
        <v>Adyar</v>
      </c>
      <c r="L42" s="71">
        <f t="shared" si="0"/>
        <v>12500</v>
      </c>
    </row>
    <row r="43" spans="1:12" hidden="1">
      <c r="A43">
        <v>11800000</v>
      </c>
      <c r="B43" t="s">
        <v>7755</v>
      </c>
      <c r="C43" t="s">
        <v>7810</v>
      </c>
      <c r="D43">
        <v>12000</v>
      </c>
      <c r="E43" t="s">
        <v>7755</v>
      </c>
      <c r="F43" t="s">
        <v>7715</v>
      </c>
      <c r="G43" t="s">
        <v>7811</v>
      </c>
      <c r="H43">
        <v>3</v>
      </c>
      <c r="I43" t="s">
        <v>7812</v>
      </c>
      <c r="J43">
        <v>990</v>
      </c>
      <c r="K43">
        <f>VLOOKUP(I43, ScrepedAreaLookup!A:B, 2, FALSE)</f>
        <v>0</v>
      </c>
      <c r="L43">
        <f t="shared" si="0"/>
        <v>11919.191919191919</v>
      </c>
    </row>
    <row r="44" spans="1:12" hidden="1">
      <c r="A44">
        <v>11800000</v>
      </c>
      <c r="B44" t="s">
        <v>7755</v>
      </c>
      <c r="C44" t="s">
        <v>7810</v>
      </c>
      <c r="D44">
        <v>12000</v>
      </c>
      <c r="E44" t="s">
        <v>7715</v>
      </c>
      <c r="F44">
        <v>3</v>
      </c>
      <c r="G44" t="s">
        <v>7811</v>
      </c>
      <c r="H44">
        <v>3</v>
      </c>
      <c r="I44" t="s">
        <v>7812</v>
      </c>
      <c r="J44">
        <v>990</v>
      </c>
      <c r="K44">
        <f>VLOOKUP(I44, ScrepedAreaLookup!A:B, 2, FALSE)</f>
        <v>0</v>
      </c>
      <c r="L44">
        <f t="shared" si="0"/>
        <v>11919.191919191919</v>
      </c>
    </row>
    <row r="45" spans="1:12" hidden="1">
      <c r="A45">
        <v>12000000</v>
      </c>
      <c r="B45" t="s">
        <v>7693</v>
      </c>
      <c r="C45" t="s">
        <v>7813</v>
      </c>
      <c r="D45">
        <v>16129</v>
      </c>
      <c r="E45" t="s">
        <v>7693</v>
      </c>
      <c r="F45" t="s">
        <v>7715</v>
      </c>
      <c r="G45" t="s">
        <v>7814</v>
      </c>
      <c r="H45">
        <v>2</v>
      </c>
      <c r="I45" t="s">
        <v>7815</v>
      </c>
      <c r="J45">
        <v>744</v>
      </c>
      <c r="K45" t="str">
        <f>VLOOKUP(I45, ScrepedAreaLookup!A:B, 2, FALSE)</f>
        <v>Adyar</v>
      </c>
      <c r="L45" s="71">
        <f t="shared" si="0"/>
        <v>16129.032258064517</v>
      </c>
    </row>
    <row r="46" spans="1:12" hidden="1">
      <c r="A46">
        <v>12000000</v>
      </c>
      <c r="B46" t="s">
        <v>7693</v>
      </c>
      <c r="C46" t="s">
        <v>7813</v>
      </c>
      <c r="D46">
        <v>16129</v>
      </c>
      <c r="E46" t="s">
        <v>7693</v>
      </c>
      <c r="F46" t="s">
        <v>7715</v>
      </c>
      <c r="G46" t="s">
        <v>7816</v>
      </c>
      <c r="H46">
        <v>2</v>
      </c>
      <c r="I46" t="s">
        <v>7815</v>
      </c>
      <c r="J46">
        <v>744</v>
      </c>
      <c r="K46" t="str">
        <f>VLOOKUP(I46, ScrepedAreaLookup!A:B, 2, FALSE)</f>
        <v>Adyar</v>
      </c>
      <c r="L46" s="71">
        <f t="shared" si="0"/>
        <v>16129.032258064517</v>
      </c>
    </row>
    <row r="47" spans="1:12" hidden="1">
      <c r="A47">
        <v>900000</v>
      </c>
      <c r="B47" t="s">
        <v>7341</v>
      </c>
      <c r="C47" t="s">
        <v>7817</v>
      </c>
      <c r="D47" t="s">
        <v>7818</v>
      </c>
      <c r="E47" t="s">
        <v>7341</v>
      </c>
      <c r="F47" t="s">
        <v>7341</v>
      </c>
      <c r="G47" t="s">
        <v>7819</v>
      </c>
      <c r="H47" t="s">
        <v>7731</v>
      </c>
      <c r="I47" t="s">
        <v>7820</v>
      </c>
      <c r="J47" t="s">
        <v>7733</v>
      </c>
      <c r="K47" t="str">
        <f>VLOOKUP(I47, ScrepedAreaLookup!A:B, 2, FALSE)</f>
        <v>Adyar</v>
      </c>
      <c r="L47" t="e">
        <f t="shared" si="0"/>
        <v>#VALUE!</v>
      </c>
    </row>
    <row r="48" spans="1:12" hidden="1">
      <c r="A48">
        <v>21000000</v>
      </c>
      <c r="B48" t="s">
        <v>7693</v>
      </c>
      <c r="C48" t="s">
        <v>7821</v>
      </c>
      <c r="D48">
        <v>24941</v>
      </c>
      <c r="E48" t="s">
        <v>7693</v>
      </c>
      <c r="F48">
        <v>1</v>
      </c>
      <c r="G48" t="s">
        <v>7822</v>
      </c>
      <c r="H48">
        <v>3</v>
      </c>
      <c r="I48" t="s">
        <v>7823</v>
      </c>
      <c r="J48">
        <v>842</v>
      </c>
      <c r="K48" t="str">
        <f>VLOOKUP(I48, ScrepedAreaLookup!A:B, 2, FALSE)</f>
        <v>Adyar</v>
      </c>
      <c r="L48" s="71">
        <f t="shared" si="0"/>
        <v>24940.61757719715</v>
      </c>
    </row>
    <row r="49" spans="1:12" hidden="1">
      <c r="A49">
        <v>8300000</v>
      </c>
      <c r="B49" t="s">
        <v>7693</v>
      </c>
      <c r="C49" t="s">
        <v>7824</v>
      </c>
      <c r="D49">
        <v>13856</v>
      </c>
      <c r="E49" t="s">
        <v>7693</v>
      </c>
      <c r="F49">
        <v>3</v>
      </c>
      <c r="G49" t="s">
        <v>7825</v>
      </c>
      <c r="H49">
        <v>2</v>
      </c>
      <c r="I49" t="s">
        <v>7826</v>
      </c>
      <c r="J49">
        <v>599</v>
      </c>
      <c r="K49" t="str">
        <f>VLOOKUP(I49, ScrepedAreaLookup!A:B, 2, FALSE)</f>
        <v>Adyar</v>
      </c>
      <c r="L49" s="71">
        <f t="shared" si="0"/>
        <v>13856.427378964941</v>
      </c>
    </row>
    <row r="50" spans="1:12" hidden="1">
      <c r="A50">
        <v>12000000</v>
      </c>
      <c r="B50" t="s">
        <v>7693</v>
      </c>
      <c r="C50" t="s">
        <v>7827</v>
      </c>
      <c r="D50">
        <v>23529</v>
      </c>
      <c r="E50" t="s">
        <v>7693</v>
      </c>
      <c r="F50">
        <v>1</v>
      </c>
      <c r="G50" t="s">
        <v>7828</v>
      </c>
      <c r="H50">
        <v>2</v>
      </c>
      <c r="I50" t="s">
        <v>7829</v>
      </c>
      <c r="J50">
        <v>510</v>
      </c>
      <c r="K50" t="str">
        <f>VLOOKUP(I50, ScrepedAreaLookup!A:B, 2, FALSE)</f>
        <v>Adyar</v>
      </c>
      <c r="L50" s="71">
        <f t="shared" si="0"/>
        <v>23529.411764705881</v>
      </c>
    </row>
    <row r="51" spans="1:12" hidden="1">
      <c r="A51">
        <v>100000000</v>
      </c>
      <c r="B51" t="s">
        <v>7693</v>
      </c>
      <c r="C51" t="s">
        <v>7830</v>
      </c>
      <c r="D51" t="s">
        <v>7831</v>
      </c>
      <c r="E51" t="s">
        <v>7693</v>
      </c>
      <c r="F51" t="s">
        <v>7341</v>
      </c>
      <c r="G51" t="s">
        <v>7832</v>
      </c>
      <c r="H51" t="s">
        <v>7731</v>
      </c>
      <c r="I51" t="s">
        <v>7833</v>
      </c>
      <c r="J51" t="s">
        <v>7733</v>
      </c>
      <c r="K51" t="str">
        <f>VLOOKUP(I51, ScrepedAreaLookup!A:B, 2, FALSE)</f>
        <v>Adyar</v>
      </c>
      <c r="L51" t="e">
        <f t="shared" si="0"/>
        <v>#VALUE!</v>
      </c>
    </row>
    <row r="52" spans="1:12" hidden="1">
      <c r="A52">
        <v>15000000</v>
      </c>
      <c r="B52" t="s">
        <v>7693</v>
      </c>
      <c r="C52" t="s">
        <v>7834</v>
      </c>
      <c r="D52">
        <v>12605</v>
      </c>
      <c r="E52" t="s">
        <v>7693</v>
      </c>
      <c r="F52">
        <v>2</v>
      </c>
      <c r="G52" t="s">
        <v>7835</v>
      </c>
      <c r="H52">
        <v>3</v>
      </c>
      <c r="I52" t="s">
        <v>7815</v>
      </c>
      <c r="J52">
        <v>1190</v>
      </c>
      <c r="K52" t="str">
        <f>VLOOKUP(I52, ScrepedAreaLookup!A:B, 2, FALSE)</f>
        <v>Adyar</v>
      </c>
      <c r="L52" s="71">
        <f t="shared" si="0"/>
        <v>12605.042016806723</v>
      </c>
    </row>
    <row r="53" spans="1:12" hidden="1">
      <c r="A53">
        <v>861000</v>
      </c>
      <c r="B53" t="s">
        <v>7341</v>
      </c>
      <c r="C53" t="s">
        <v>7836</v>
      </c>
      <c r="D53" t="s">
        <v>7837</v>
      </c>
      <c r="E53" t="s">
        <v>7341</v>
      </c>
      <c r="F53" t="s">
        <v>7341</v>
      </c>
      <c r="G53" t="s">
        <v>7838</v>
      </c>
      <c r="H53" t="s">
        <v>7731</v>
      </c>
      <c r="I53" t="s">
        <v>7839</v>
      </c>
      <c r="J53" t="s">
        <v>7733</v>
      </c>
      <c r="K53" t="str">
        <f>VLOOKUP(I53, ScrepedAreaLookup!A:B, 2, FALSE)</f>
        <v>Adyar</v>
      </c>
      <c r="L53" t="e">
        <f t="shared" si="0"/>
        <v>#VALUE!</v>
      </c>
    </row>
    <row r="54" spans="1:12" hidden="1">
      <c r="A54">
        <v>43000000</v>
      </c>
      <c r="B54" t="s">
        <v>7341</v>
      </c>
      <c r="C54" t="s">
        <v>7840</v>
      </c>
      <c r="D54" t="s">
        <v>7841</v>
      </c>
      <c r="E54" t="s">
        <v>7341</v>
      </c>
      <c r="F54" t="s">
        <v>7341</v>
      </c>
      <c r="G54" t="s">
        <v>7842</v>
      </c>
      <c r="H54" t="s">
        <v>7731</v>
      </c>
      <c r="I54" t="s">
        <v>7843</v>
      </c>
      <c r="J54" t="s">
        <v>7733</v>
      </c>
      <c r="K54" t="str">
        <f>VLOOKUP(I54, ScrepedAreaLookup!A:B, 2, FALSE)</f>
        <v>Adyar</v>
      </c>
      <c r="L54" t="e">
        <f t="shared" si="0"/>
        <v>#VALUE!</v>
      </c>
    </row>
    <row r="55" spans="1:12" hidden="1">
      <c r="A55">
        <v>16600000</v>
      </c>
      <c r="B55" t="s">
        <v>7848</v>
      </c>
      <c r="C55" t="s">
        <v>7849</v>
      </c>
      <c r="D55">
        <v>23580</v>
      </c>
      <c r="E55" t="s">
        <v>7755</v>
      </c>
      <c r="F55" t="s">
        <v>7715</v>
      </c>
      <c r="G55" t="s">
        <v>7850</v>
      </c>
      <c r="H55">
        <v>2</v>
      </c>
      <c r="I55" t="s">
        <v>7847</v>
      </c>
      <c r="J55">
        <v>704</v>
      </c>
      <c r="K55" t="e">
        <f>VLOOKUP(I55, ScrepedAreaLookup!A:B, 2, FALSE)</f>
        <v>#N/A</v>
      </c>
      <c r="L55">
        <f t="shared" si="0"/>
        <v>23579.545454545456</v>
      </c>
    </row>
    <row r="56" spans="1:12" hidden="1">
      <c r="A56">
        <v>16600000</v>
      </c>
      <c r="B56" t="s">
        <v>7844</v>
      </c>
      <c r="C56" t="s">
        <v>7845</v>
      </c>
      <c r="D56">
        <v>23479</v>
      </c>
      <c r="E56" t="s">
        <v>7755</v>
      </c>
      <c r="F56" t="s">
        <v>7715</v>
      </c>
      <c r="G56" t="s">
        <v>7846</v>
      </c>
      <c r="H56">
        <v>2</v>
      </c>
      <c r="I56" t="s">
        <v>7847</v>
      </c>
      <c r="J56">
        <v>707</v>
      </c>
      <c r="K56" t="e">
        <f>VLOOKUP(I56, ScrepedAreaLookup!A:B, 2, FALSE)</f>
        <v>#N/A</v>
      </c>
      <c r="L56">
        <f t="shared" si="0"/>
        <v>23479.490806223479</v>
      </c>
    </row>
    <row r="57" spans="1:12" hidden="1">
      <c r="A57">
        <v>16600000</v>
      </c>
      <c r="B57" t="s">
        <v>7844</v>
      </c>
      <c r="C57" t="s">
        <v>7845</v>
      </c>
      <c r="D57">
        <v>23479</v>
      </c>
      <c r="E57" t="s">
        <v>7693</v>
      </c>
      <c r="F57" t="s">
        <v>7715</v>
      </c>
      <c r="G57" t="s">
        <v>7851</v>
      </c>
      <c r="H57">
        <v>2</v>
      </c>
      <c r="I57" t="s">
        <v>7852</v>
      </c>
      <c r="J57">
        <v>707</v>
      </c>
      <c r="K57" t="str">
        <f>VLOOKUP(I57, ScrepedAreaLookup!A:B, 2, FALSE)</f>
        <v>Adyar</v>
      </c>
      <c r="L57" s="71">
        <f t="shared" si="0"/>
        <v>23479.490806223479</v>
      </c>
    </row>
    <row r="58" spans="1:12" hidden="1">
      <c r="A58">
        <v>16600000</v>
      </c>
      <c r="B58" t="s">
        <v>7848</v>
      </c>
      <c r="C58" t="s">
        <v>7849</v>
      </c>
      <c r="D58">
        <v>23580</v>
      </c>
      <c r="E58" t="s">
        <v>7755</v>
      </c>
      <c r="F58" t="s">
        <v>7715</v>
      </c>
      <c r="G58" t="s">
        <v>7850</v>
      </c>
      <c r="H58">
        <v>2</v>
      </c>
      <c r="I58" t="s">
        <v>7847</v>
      </c>
      <c r="J58">
        <v>704</v>
      </c>
      <c r="K58" t="e">
        <f>VLOOKUP(I58, ScrepedAreaLookup!A:B, 2, FALSE)</f>
        <v>#N/A</v>
      </c>
      <c r="L58">
        <f t="shared" si="0"/>
        <v>23579.545454545456</v>
      </c>
    </row>
    <row r="59" spans="1:12" hidden="1">
      <c r="A59">
        <v>5600000</v>
      </c>
      <c r="B59" t="s">
        <v>7341</v>
      </c>
      <c r="C59" t="s">
        <v>7856</v>
      </c>
      <c r="D59" t="s">
        <v>7857</v>
      </c>
      <c r="E59" t="s">
        <v>7341</v>
      </c>
      <c r="F59" t="s">
        <v>7341</v>
      </c>
      <c r="G59" t="s">
        <v>7858</v>
      </c>
      <c r="H59" t="s">
        <v>7731</v>
      </c>
      <c r="I59" t="s">
        <v>7859</v>
      </c>
      <c r="J59" t="s">
        <v>7733</v>
      </c>
      <c r="K59" t="str">
        <f>VLOOKUP(I59, ScrepedAreaLookup!A:B, 2, FALSE)</f>
        <v>Adyar</v>
      </c>
      <c r="L59" t="e">
        <f t="shared" si="0"/>
        <v>#VALUE!</v>
      </c>
    </row>
    <row r="60" spans="1:12" hidden="1">
      <c r="A60">
        <v>6300000</v>
      </c>
      <c r="B60" t="s">
        <v>7693</v>
      </c>
      <c r="C60" t="s">
        <v>7853</v>
      </c>
      <c r="D60">
        <v>15750</v>
      </c>
      <c r="E60" t="s">
        <v>7693</v>
      </c>
      <c r="F60">
        <v>1</v>
      </c>
      <c r="G60" t="s">
        <v>7854</v>
      </c>
      <c r="H60">
        <v>1</v>
      </c>
      <c r="I60" t="s">
        <v>7855</v>
      </c>
      <c r="J60">
        <v>400</v>
      </c>
      <c r="K60">
        <f>VLOOKUP(I60, ScrepedAreaLookup!A:B, 2, FALSE)</f>
        <v>0</v>
      </c>
      <c r="L60">
        <f t="shared" si="0"/>
        <v>15750</v>
      </c>
    </row>
    <row r="61" spans="1:12" hidden="1">
      <c r="A61">
        <v>18300000</v>
      </c>
      <c r="B61" t="s">
        <v>7777</v>
      </c>
      <c r="C61" t="s">
        <v>7778</v>
      </c>
      <c r="D61">
        <v>15717</v>
      </c>
      <c r="E61" t="s">
        <v>7777</v>
      </c>
      <c r="F61">
        <v>2</v>
      </c>
      <c r="G61" t="s">
        <v>7779</v>
      </c>
      <c r="H61">
        <v>2</v>
      </c>
      <c r="I61" t="s">
        <v>7780</v>
      </c>
      <c r="J61">
        <v>1168</v>
      </c>
      <c r="K61" t="str">
        <f>VLOOKUP(I61, ScrepedAreaLookup!A:B, 2, FALSE)</f>
        <v>Adyar</v>
      </c>
      <c r="L61" s="71">
        <f t="shared" si="0"/>
        <v>15667.808219178081</v>
      </c>
    </row>
    <row r="62" spans="1:12" hidden="1">
      <c r="A62">
        <v>42500000</v>
      </c>
      <c r="B62" t="s">
        <v>7781</v>
      </c>
      <c r="C62" t="s">
        <v>7782</v>
      </c>
      <c r="D62">
        <v>27157</v>
      </c>
      <c r="E62" t="s">
        <v>7693</v>
      </c>
      <c r="F62">
        <v>6</v>
      </c>
      <c r="G62" t="s">
        <v>7783</v>
      </c>
      <c r="H62">
        <v>3</v>
      </c>
      <c r="I62" t="s">
        <v>7784</v>
      </c>
      <c r="J62">
        <v>1565</v>
      </c>
      <c r="K62" t="str">
        <f>VLOOKUP(I62, ScrepedAreaLookup!A:B, 2, FALSE)</f>
        <v>Adyar</v>
      </c>
      <c r="L62" s="71">
        <f t="shared" si="0"/>
        <v>27156.549520766774</v>
      </c>
    </row>
    <row r="63" spans="1:12" hidden="1">
      <c r="A63">
        <v>17300000</v>
      </c>
      <c r="B63" t="s">
        <v>7785</v>
      </c>
      <c r="C63" t="s">
        <v>7786</v>
      </c>
      <c r="D63">
        <v>13915</v>
      </c>
      <c r="E63" t="s">
        <v>7785</v>
      </c>
      <c r="F63">
        <v>1</v>
      </c>
      <c r="G63" t="s">
        <v>7787</v>
      </c>
      <c r="H63">
        <v>3</v>
      </c>
      <c r="I63" t="s">
        <v>7788</v>
      </c>
      <c r="J63">
        <v>1245</v>
      </c>
      <c r="K63" t="str">
        <f>VLOOKUP(I63, ScrepedAreaLookup!A:B, 2, FALSE)</f>
        <v>Adyar</v>
      </c>
      <c r="L63" s="71">
        <f t="shared" si="0"/>
        <v>13895.582329317269</v>
      </c>
    </row>
    <row r="64" spans="1:12" hidden="1">
      <c r="A64">
        <v>25000000</v>
      </c>
      <c r="B64" t="s">
        <v>7789</v>
      </c>
      <c r="C64" t="s">
        <v>7790</v>
      </c>
      <c r="D64">
        <v>19841</v>
      </c>
      <c r="E64" t="s">
        <v>7693</v>
      </c>
      <c r="F64">
        <v>5</v>
      </c>
      <c r="G64" t="s">
        <v>7791</v>
      </c>
      <c r="H64">
        <v>3</v>
      </c>
      <c r="I64" t="s">
        <v>7792</v>
      </c>
      <c r="J64">
        <v>1260</v>
      </c>
      <c r="K64" t="str">
        <f>VLOOKUP(I64, ScrepedAreaLookup!A:B, 2, FALSE)</f>
        <v>Adyar</v>
      </c>
      <c r="L64" s="71">
        <f t="shared" si="0"/>
        <v>19841.269841269841</v>
      </c>
    </row>
    <row r="65" spans="1:12" hidden="1">
      <c r="A65">
        <v>32500000</v>
      </c>
      <c r="B65" t="s">
        <v>7793</v>
      </c>
      <c r="C65" t="s">
        <v>7794</v>
      </c>
      <c r="D65">
        <v>19508</v>
      </c>
      <c r="E65" t="s">
        <v>7693</v>
      </c>
      <c r="F65">
        <v>5</v>
      </c>
      <c r="G65" t="s">
        <v>7795</v>
      </c>
      <c r="H65">
        <v>4</v>
      </c>
      <c r="I65" t="s">
        <v>7796</v>
      </c>
      <c r="J65">
        <v>1666</v>
      </c>
      <c r="K65" t="str">
        <f>VLOOKUP(I65, ScrepedAreaLookup!A:B, 2, FALSE)</f>
        <v>Adyar</v>
      </c>
      <c r="L65" s="71">
        <f t="shared" si="0"/>
        <v>19507.8031212485</v>
      </c>
    </row>
    <row r="66" spans="1:12" hidden="1">
      <c r="A66">
        <v>4000000</v>
      </c>
      <c r="B66" t="s">
        <v>7755</v>
      </c>
      <c r="C66" t="s">
        <v>7797</v>
      </c>
      <c r="D66">
        <v>8333</v>
      </c>
      <c r="E66" t="s">
        <v>7715</v>
      </c>
      <c r="F66">
        <v>1</v>
      </c>
      <c r="G66" t="s">
        <v>7798</v>
      </c>
      <c r="H66">
        <v>1</v>
      </c>
      <c r="I66" t="s">
        <v>7799</v>
      </c>
      <c r="J66">
        <v>480</v>
      </c>
      <c r="K66">
        <f>VLOOKUP(I66, ScrepedAreaLookup!A:B, 2, FALSE)</f>
        <v>0</v>
      </c>
      <c r="L66">
        <f t="shared" si="0"/>
        <v>8333.3333333333339</v>
      </c>
    </row>
    <row r="67" spans="1:12" hidden="1">
      <c r="A67">
        <v>4000000</v>
      </c>
      <c r="B67" t="s">
        <v>7755</v>
      </c>
      <c r="C67" t="s">
        <v>7797</v>
      </c>
      <c r="D67">
        <v>8333</v>
      </c>
      <c r="E67" t="s">
        <v>7755</v>
      </c>
      <c r="F67" t="s">
        <v>7715</v>
      </c>
      <c r="G67" t="s">
        <v>7798</v>
      </c>
      <c r="H67">
        <v>1</v>
      </c>
      <c r="I67" t="s">
        <v>7799</v>
      </c>
      <c r="J67">
        <v>480</v>
      </c>
      <c r="K67">
        <f>VLOOKUP(I67, ScrepedAreaLookup!A:B, 2, FALSE)</f>
        <v>0</v>
      </c>
      <c r="L67">
        <f t="shared" ref="L67:L130" si="1">A67/J67</f>
        <v>8333.3333333333339</v>
      </c>
    </row>
    <row r="68" spans="1:12" hidden="1">
      <c r="A68">
        <v>10000000</v>
      </c>
      <c r="B68" t="s">
        <v>7755</v>
      </c>
      <c r="C68" t="s">
        <v>7800</v>
      </c>
      <c r="D68">
        <v>14025</v>
      </c>
      <c r="E68" t="s">
        <v>7755</v>
      </c>
      <c r="F68" t="s">
        <v>7715</v>
      </c>
      <c r="G68" t="s">
        <v>7801</v>
      </c>
      <c r="H68">
        <v>2</v>
      </c>
      <c r="I68" t="s">
        <v>7802</v>
      </c>
      <c r="J68">
        <v>713</v>
      </c>
      <c r="K68" t="str">
        <f>VLOOKUP(I68, ScrepedAreaLookup!A:B, 2, FALSE)</f>
        <v>Adyar</v>
      </c>
      <c r="L68" s="71">
        <f t="shared" si="1"/>
        <v>14025.245441795232</v>
      </c>
    </row>
    <row r="69" spans="1:12" hidden="1">
      <c r="A69">
        <v>10000000</v>
      </c>
      <c r="B69" t="s">
        <v>7755</v>
      </c>
      <c r="C69" t="s">
        <v>7800</v>
      </c>
      <c r="D69">
        <v>14025</v>
      </c>
      <c r="E69" t="s">
        <v>7715</v>
      </c>
      <c r="F69">
        <v>2</v>
      </c>
      <c r="G69" t="s">
        <v>7801</v>
      </c>
      <c r="H69">
        <v>2</v>
      </c>
      <c r="I69" t="s">
        <v>7802</v>
      </c>
      <c r="J69">
        <v>713</v>
      </c>
      <c r="K69" t="str">
        <f>VLOOKUP(I69, ScrepedAreaLookup!A:B, 2, FALSE)</f>
        <v>Adyar</v>
      </c>
      <c r="L69" s="71">
        <f t="shared" si="1"/>
        <v>14025.245441795232</v>
      </c>
    </row>
    <row r="70" spans="1:12" hidden="1">
      <c r="A70">
        <v>4000000</v>
      </c>
      <c r="B70" t="s">
        <v>7341</v>
      </c>
      <c r="C70" t="s">
        <v>7803</v>
      </c>
      <c r="D70" t="s">
        <v>7804</v>
      </c>
      <c r="E70" t="s">
        <v>7341</v>
      </c>
      <c r="F70" t="s">
        <v>7341</v>
      </c>
      <c r="G70" t="s">
        <v>7805</v>
      </c>
      <c r="H70" t="s">
        <v>7731</v>
      </c>
      <c r="I70" t="s">
        <v>7806</v>
      </c>
      <c r="J70" t="s">
        <v>7733</v>
      </c>
      <c r="K70" t="str">
        <f>VLOOKUP(I70, ScrepedAreaLookup!A:B, 2, FALSE)</f>
        <v>Adyar</v>
      </c>
      <c r="L70" t="e">
        <f t="shared" si="1"/>
        <v>#VALUE!</v>
      </c>
    </row>
    <row r="71" spans="1:12" hidden="1">
      <c r="A71">
        <v>12000000</v>
      </c>
      <c r="B71" t="s">
        <v>7693</v>
      </c>
      <c r="C71" t="s">
        <v>7813</v>
      </c>
      <c r="D71">
        <v>16129</v>
      </c>
      <c r="E71" t="s">
        <v>7693</v>
      </c>
      <c r="F71" t="s">
        <v>7715</v>
      </c>
      <c r="G71" t="s">
        <v>7814</v>
      </c>
      <c r="H71">
        <v>2</v>
      </c>
      <c r="I71" t="s">
        <v>7815</v>
      </c>
      <c r="J71">
        <v>744</v>
      </c>
      <c r="K71" t="str">
        <f>VLOOKUP(I71, ScrepedAreaLookup!A:B, 2, FALSE)</f>
        <v>Adyar</v>
      </c>
      <c r="L71" s="71">
        <f t="shared" si="1"/>
        <v>16129.032258064517</v>
      </c>
    </row>
    <row r="72" spans="1:12" hidden="1">
      <c r="A72">
        <v>12000000</v>
      </c>
      <c r="B72" t="s">
        <v>7693</v>
      </c>
      <c r="C72" t="s">
        <v>7813</v>
      </c>
      <c r="D72">
        <v>16129</v>
      </c>
      <c r="E72" t="s">
        <v>7693</v>
      </c>
      <c r="F72" t="s">
        <v>7715</v>
      </c>
      <c r="G72" t="s">
        <v>7816</v>
      </c>
      <c r="H72">
        <v>2</v>
      </c>
      <c r="I72" t="s">
        <v>7815</v>
      </c>
      <c r="J72">
        <v>744</v>
      </c>
      <c r="K72" t="str">
        <f>VLOOKUP(I72, ScrepedAreaLookup!A:B, 2, FALSE)</f>
        <v>Adyar</v>
      </c>
      <c r="L72" s="71">
        <f t="shared" si="1"/>
        <v>16129.032258064517</v>
      </c>
    </row>
    <row r="73" spans="1:12" hidden="1">
      <c r="A73">
        <v>50000000</v>
      </c>
      <c r="B73" t="s">
        <v>7693</v>
      </c>
      <c r="C73" t="s">
        <v>7807</v>
      </c>
      <c r="D73">
        <v>12500</v>
      </c>
      <c r="E73" t="s">
        <v>7693</v>
      </c>
      <c r="F73">
        <v>8</v>
      </c>
      <c r="G73" t="s">
        <v>7808</v>
      </c>
      <c r="H73">
        <v>4</v>
      </c>
      <c r="I73" t="s">
        <v>7809</v>
      </c>
      <c r="J73">
        <v>4000</v>
      </c>
      <c r="K73" t="str">
        <f>VLOOKUP(I73, ScrepedAreaLookup!A:B, 2, FALSE)</f>
        <v>Adyar</v>
      </c>
      <c r="L73" s="71">
        <f t="shared" si="1"/>
        <v>12500</v>
      </c>
    </row>
    <row r="74" spans="1:12" hidden="1">
      <c r="A74">
        <v>11800000</v>
      </c>
      <c r="B74" t="s">
        <v>7755</v>
      </c>
      <c r="C74" t="s">
        <v>7810</v>
      </c>
      <c r="D74">
        <v>12000</v>
      </c>
      <c r="E74" t="s">
        <v>7715</v>
      </c>
      <c r="F74">
        <v>3</v>
      </c>
      <c r="G74" t="s">
        <v>7811</v>
      </c>
      <c r="H74">
        <v>3</v>
      </c>
      <c r="I74" t="s">
        <v>7812</v>
      </c>
      <c r="J74">
        <v>990</v>
      </c>
      <c r="K74">
        <f>VLOOKUP(I74, ScrepedAreaLookup!A:B, 2, FALSE)</f>
        <v>0</v>
      </c>
      <c r="L74">
        <f t="shared" si="1"/>
        <v>11919.191919191919</v>
      </c>
    </row>
    <row r="75" spans="1:12" hidden="1">
      <c r="A75">
        <v>11800000</v>
      </c>
      <c r="B75" t="s">
        <v>7755</v>
      </c>
      <c r="C75" t="s">
        <v>7810</v>
      </c>
      <c r="D75">
        <v>12000</v>
      </c>
      <c r="E75" t="s">
        <v>7755</v>
      </c>
      <c r="F75" t="s">
        <v>7715</v>
      </c>
      <c r="G75" t="s">
        <v>7811</v>
      </c>
      <c r="H75">
        <v>3</v>
      </c>
      <c r="I75" t="s">
        <v>7812</v>
      </c>
      <c r="J75">
        <v>990</v>
      </c>
      <c r="K75">
        <f>VLOOKUP(I75, ScrepedAreaLookup!A:B, 2, FALSE)</f>
        <v>0</v>
      </c>
      <c r="L75">
        <f t="shared" si="1"/>
        <v>11919.191919191919</v>
      </c>
    </row>
    <row r="76" spans="1:12" hidden="1">
      <c r="A76">
        <v>900000</v>
      </c>
      <c r="B76" t="s">
        <v>7341</v>
      </c>
      <c r="C76" t="s">
        <v>7817</v>
      </c>
      <c r="D76" t="s">
        <v>7818</v>
      </c>
      <c r="E76" t="s">
        <v>7341</v>
      </c>
      <c r="F76" t="s">
        <v>7341</v>
      </c>
      <c r="G76" t="s">
        <v>7819</v>
      </c>
      <c r="H76" t="s">
        <v>7731</v>
      </c>
      <c r="I76" t="s">
        <v>7820</v>
      </c>
      <c r="J76" t="s">
        <v>7733</v>
      </c>
      <c r="K76" t="str">
        <f>VLOOKUP(I76, ScrepedAreaLookup!A:B, 2, FALSE)</f>
        <v>Adyar</v>
      </c>
      <c r="L76" t="e">
        <f t="shared" si="1"/>
        <v>#VALUE!</v>
      </c>
    </row>
    <row r="77" spans="1:12" hidden="1">
      <c r="A77">
        <v>21000000</v>
      </c>
      <c r="B77" t="s">
        <v>7693</v>
      </c>
      <c r="C77" t="s">
        <v>7821</v>
      </c>
      <c r="D77">
        <v>24941</v>
      </c>
      <c r="E77" t="s">
        <v>7693</v>
      </c>
      <c r="F77">
        <v>1</v>
      </c>
      <c r="G77" t="s">
        <v>7822</v>
      </c>
      <c r="H77">
        <v>3</v>
      </c>
      <c r="I77" t="s">
        <v>7823</v>
      </c>
      <c r="J77">
        <v>842</v>
      </c>
      <c r="K77" t="str">
        <f>VLOOKUP(I77, ScrepedAreaLookup!A:B, 2, FALSE)</f>
        <v>Adyar</v>
      </c>
      <c r="L77" s="71">
        <f t="shared" si="1"/>
        <v>24940.61757719715</v>
      </c>
    </row>
    <row r="78" spans="1:12" hidden="1">
      <c r="A78">
        <v>8300000</v>
      </c>
      <c r="B78" t="s">
        <v>7693</v>
      </c>
      <c r="C78" t="s">
        <v>7824</v>
      </c>
      <c r="D78">
        <v>13856</v>
      </c>
      <c r="E78" t="s">
        <v>7693</v>
      </c>
      <c r="F78">
        <v>3</v>
      </c>
      <c r="G78" t="s">
        <v>7825</v>
      </c>
      <c r="H78">
        <v>2</v>
      </c>
      <c r="I78" t="s">
        <v>7826</v>
      </c>
      <c r="J78">
        <v>599</v>
      </c>
      <c r="K78" t="str">
        <f>VLOOKUP(I78, ScrepedAreaLookup!A:B, 2, FALSE)</f>
        <v>Adyar</v>
      </c>
      <c r="L78" s="71">
        <f t="shared" si="1"/>
        <v>13856.427378964941</v>
      </c>
    </row>
    <row r="79" spans="1:12" hidden="1">
      <c r="A79">
        <v>12000000</v>
      </c>
      <c r="B79" t="s">
        <v>7693</v>
      </c>
      <c r="C79" t="s">
        <v>7827</v>
      </c>
      <c r="D79">
        <v>23529</v>
      </c>
      <c r="E79" t="s">
        <v>7693</v>
      </c>
      <c r="F79">
        <v>1</v>
      </c>
      <c r="G79" t="s">
        <v>7828</v>
      </c>
      <c r="H79">
        <v>2</v>
      </c>
      <c r="I79" t="s">
        <v>7829</v>
      </c>
      <c r="J79">
        <v>510</v>
      </c>
      <c r="K79" t="str">
        <f>VLOOKUP(I79, ScrepedAreaLookup!A:B, 2, FALSE)</f>
        <v>Adyar</v>
      </c>
      <c r="L79" s="71">
        <f t="shared" si="1"/>
        <v>23529.411764705881</v>
      </c>
    </row>
    <row r="80" spans="1:12" hidden="1">
      <c r="A80">
        <v>100000000</v>
      </c>
      <c r="B80" t="s">
        <v>7693</v>
      </c>
      <c r="C80" t="s">
        <v>7830</v>
      </c>
      <c r="D80" t="s">
        <v>7831</v>
      </c>
      <c r="E80" t="s">
        <v>7693</v>
      </c>
      <c r="F80" t="s">
        <v>7341</v>
      </c>
      <c r="G80" t="s">
        <v>7832</v>
      </c>
      <c r="H80" t="s">
        <v>7731</v>
      </c>
      <c r="I80" t="s">
        <v>7833</v>
      </c>
      <c r="J80" t="s">
        <v>7733</v>
      </c>
      <c r="K80" t="str">
        <f>VLOOKUP(I80, ScrepedAreaLookup!A:B, 2, FALSE)</f>
        <v>Adyar</v>
      </c>
      <c r="L80" t="e">
        <f t="shared" si="1"/>
        <v>#VALUE!</v>
      </c>
    </row>
    <row r="81" spans="1:12" hidden="1">
      <c r="A81">
        <v>15000000</v>
      </c>
      <c r="B81" t="s">
        <v>7693</v>
      </c>
      <c r="C81" t="s">
        <v>7834</v>
      </c>
      <c r="D81">
        <v>12605</v>
      </c>
      <c r="E81" t="s">
        <v>7693</v>
      </c>
      <c r="F81">
        <v>2</v>
      </c>
      <c r="G81" t="s">
        <v>7835</v>
      </c>
      <c r="H81">
        <v>3</v>
      </c>
      <c r="I81" t="s">
        <v>7815</v>
      </c>
      <c r="J81">
        <v>1190</v>
      </c>
      <c r="K81" t="str">
        <f>VLOOKUP(I81, ScrepedAreaLookup!A:B, 2, FALSE)</f>
        <v>Adyar</v>
      </c>
      <c r="L81" s="71">
        <f t="shared" si="1"/>
        <v>12605.042016806723</v>
      </c>
    </row>
    <row r="82" spans="1:12" hidden="1">
      <c r="A82">
        <v>861000</v>
      </c>
      <c r="B82" t="s">
        <v>7341</v>
      </c>
      <c r="C82" t="s">
        <v>7836</v>
      </c>
      <c r="D82" t="s">
        <v>7837</v>
      </c>
      <c r="E82" t="s">
        <v>7341</v>
      </c>
      <c r="F82" t="s">
        <v>7341</v>
      </c>
      <c r="G82" t="s">
        <v>7838</v>
      </c>
      <c r="H82" t="s">
        <v>7731</v>
      </c>
      <c r="I82" t="s">
        <v>7839</v>
      </c>
      <c r="J82" t="s">
        <v>7733</v>
      </c>
      <c r="K82" t="str">
        <f>VLOOKUP(I82, ScrepedAreaLookup!A:B, 2, FALSE)</f>
        <v>Adyar</v>
      </c>
      <c r="L82" t="e">
        <f t="shared" si="1"/>
        <v>#VALUE!</v>
      </c>
    </row>
    <row r="83" spans="1:12" hidden="1">
      <c r="A83">
        <v>43000000</v>
      </c>
      <c r="B83" t="s">
        <v>7341</v>
      </c>
      <c r="C83" t="s">
        <v>7840</v>
      </c>
      <c r="D83" t="s">
        <v>7841</v>
      </c>
      <c r="E83" t="s">
        <v>7341</v>
      </c>
      <c r="F83" t="s">
        <v>7341</v>
      </c>
      <c r="G83" t="s">
        <v>7842</v>
      </c>
      <c r="H83" t="s">
        <v>7731</v>
      </c>
      <c r="I83" t="s">
        <v>7843</v>
      </c>
      <c r="J83" t="s">
        <v>7733</v>
      </c>
      <c r="K83" t="str">
        <f>VLOOKUP(I83, ScrepedAreaLookup!A:B, 2, FALSE)</f>
        <v>Adyar</v>
      </c>
      <c r="L83" t="e">
        <f t="shared" si="1"/>
        <v>#VALUE!</v>
      </c>
    </row>
    <row r="84" spans="1:12" hidden="1">
      <c r="A84">
        <v>16600000</v>
      </c>
      <c r="B84" t="s">
        <v>7844</v>
      </c>
      <c r="C84" t="s">
        <v>7845</v>
      </c>
      <c r="D84">
        <v>23479</v>
      </c>
      <c r="E84" t="s">
        <v>7755</v>
      </c>
      <c r="F84" t="s">
        <v>7715</v>
      </c>
      <c r="G84" t="s">
        <v>7846</v>
      </c>
      <c r="H84">
        <v>2</v>
      </c>
      <c r="I84" t="s">
        <v>7847</v>
      </c>
      <c r="J84">
        <v>707</v>
      </c>
      <c r="K84" t="e">
        <f>VLOOKUP(I84, ScrepedAreaLookup!A:B, 2, FALSE)</f>
        <v>#N/A</v>
      </c>
      <c r="L84">
        <f t="shared" si="1"/>
        <v>23479.490806223479</v>
      </c>
    </row>
    <row r="85" spans="1:12" hidden="1">
      <c r="A85">
        <v>16600000</v>
      </c>
      <c r="B85" t="s">
        <v>7848</v>
      </c>
      <c r="C85" t="s">
        <v>7849</v>
      </c>
      <c r="D85">
        <v>23580</v>
      </c>
      <c r="E85" t="s">
        <v>7755</v>
      </c>
      <c r="F85" t="s">
        <v>7715</v>
      </c>
      <c r="G85" t="s">
        <v>7850</v>
      </c>
      <c r="H85">
        <v>2</v>
      </c>
      <c r="I85" t="s">
        <v>7847</v>
      </c>
      <c r="J85">
        <v>704</v>
      </c>
      <c r="K85" t="e">
        <f>VLOOKUP(I85, ScrepedAreaLookup!A:B, 2, FALSE)</f>
        <v>#N/A</v>
      </c>
      <c r="L85">
        <f t="shared" si="1"/>
        <v>23579.545454545456</v>
      </c>
    </row>
    <row r="86" spans="1:12" hidden="1">
      <c r="A86">
        <v>16600000</v>
      </c>
      <c r="B86" t="s">
        <v>7844</v>
      </c>
      <c r="C86" t="s">
        <v>7845</v>
      </c>
      <c r="D86">
        <v>23479</v>
      </c>
      <c r="E86" t="s">
        <v>7693</v>
      </c>
      <c r="F86" t="s">
        <v>7715</v>
      </c>
      <c r="G86" t="s">
        <v>7851</v>
      </c>
      <c r="H86">
        <v>2</v>
      </c>
      <c r="I86" t="s">
        <v>7852</v>
      </c>
      <c r="J86">
        <v>707</v>
      </c>
      <c r="K86" t="str">
        <f>VLOOKUP(I86, ScrepedAreaLookup!A:B, 2, FALSE)</f>
        <v>Adyar</v>
      </c>
      <c r="L86" s="71">
        <f t="shared" si="1"/>
        <v>23479.490806223479</v>
      </c>
    </row>
    <row r="87" spans="1:12" hidden="1">
      <c r="A87">
        <v>16600000</v>
      </c>
      <c r="B87" t="s">
        <v>7848</v>
      </c>
      <c r="C87" t="s">
        <v>7849</v>
      </c>
      <c r="D87">
        <v>23580</v>
      </c>
      <c r="E87" t="s">
        <v>7755</v>
      </c>
      <c r="F87" t="s">
        <v>7715</v>
      </c>
      <c r="G87" t="s">
        <v>7850</v>
      </c>
      <c r="H87">
        <v>2</v>
      </c>
      <c r="I87" t="s">
        <v>7847</v>
      </c>
      <c r="J87">
        <v>704</v>
      </c>
      <c r="K87" t="e">
        <f>VLOOKUP(I87, ScrepedAreaLookup!A:B, 2, FALSE)</f>
        <v>#N/A</v>
      </c>
      <c r="L87">
        <f t="shared" si="1"/>
        <v>23579.545454545456</v>
      </c>
    </row>
    <row r="88" spans="1:12" hidden="1">
      <c r="A88">
        <v>6300000</v>
      </c>
      <c r="B88" t="s">
        <v>7693</v>
      </c>
      <c r="C88" t="s">
        <v>7853</v>
      </c>
      <c r="D88">
        <v>15750</v>
      </c>
      <c r="E88" t="s">
        <v>7693</v>
      </c>
      <c r="F88">
        <v>1</v>
      </c>
      <c r="G88" t="s">
        <v>7854</v>
      </c>
      <c r="H88">
        <v>1</v>
      </c>
      <c r="I88" t="s">
        <v>7855</v>
      </c>
      <c r="J88">
        <v>400</v>
      </c>
      <c r="K88">
        <f>VLOOKUP(I88, ScrepedAreaLookup!A:B, 2, FALSE)</f>
        <v>0</v>
      </c>
      <c r="L88">
        <f t="shared" si="1"/>
        <v>15750</v>
      </c>
    </row>
    <row r="89" spans="1:12" hidden="1">
      <c r="A89">
        <v>5600000</v>
      </c>
      <c r="B89" t="s">
        <v>7341</v>
      </c>
      <c r="C89" t="s">
        <v>7856</v>
      </c>
      <c r="D89" t="s">
        <v>7857</v>
      </c>
      <c r="E89" t="s">
        <v>7341</v>
      </c>
      <c r="F89" t="s">
        <v>7341</v>
      </c>
      <c r="G89" t="s">
        <v>7858</v>
      </c>
      <c r="H89" t="s">
        <v>7731</v>
      </c>
      <c r="I89" t="s">
        <v>7859</v>
      </c>
      <c r="J89" t="s">
        <v>7733</v>
      </c>
      <c r="K89" t="str">
        <f>VLOOKUP(I89, ScrepedAreaLookup!A:B, 2, FALSE)</f>
        <v>Adyar</v>
      </c>
      <c r="L89" t="e">
        <f t="shared" si="1"/>
        <v>#VALUE!</v>
      </c>
    </row>
    <row r="90" spans="1:12" hidden="1">
      <c r="A90">
        <v>31000000</v>
      </c>
      <c r="B90" t="s">
        <v>7863</v>
      </c>
      <c r="C90" t="s">
        <v>7864</v>
      </c>
      <c r="D90">
        <v>16316</v>
      </c>
      <c r="E90" t="s">
        <v>7693</v>
      </c>
      <c r="F90">
        <v>4</v>
      </c>
      <c r="G90" t="s">
        <v>7865</v>
      </c>
      <c r="H90">
        <v>4</v>
      </c>
      <c r="I90" t="s">
        <v>7866</v>
      </c>
      <c r="J90">
        <v>1900</v>
      </c>
      <c r="K90" t="str">
        <f>VLOOKUP(I90, ScrepedAreaLookup!A:B, 2, FALSE)</f>
        <v>Velachery</v>
      </c>
      <c r="L90" s="71">
        <f t="shared" si="1"/>
        <v>16315.78947368421</v>
      </c>
    </row>
    <row r="91" spans="1:12" hidden="1">
      <c r="A91">
        <v>5843000</v>
      </c>
      <c r="B91" t="s">
        <v>7693</v>
      </c>
      <c r="C91" t="s">
        <v>7882</v>
      </c>
      <c r="D91">
        <v>7435</v>
      </c>
      <c r="E91" t="s">
        <v>7693</v>
      </c>
      <c r="F91">
        <v>2</v>
      </c>
      <c r="G91" t="s">
        <v>7883</v>
      </c>
      <c r="H91">
        <v>2</v>
      </c>
      <c r="I91" t="s">
        <v>7884</v>
      </c>
      <c r="J91">
        <v>786</v>
      </c>
      <c r="K91" t="str">
        <f>VLOOKUP(I91, ScrepedAreaLookup!A:B, 2, FALSE)</f>
        <v>Velachery</v>
      </c>
      <c r="L91" s="71">
        <f t="shared" si="1"/>
        <v>7433.8422391857503</v>
      </c>
    </row>
    <row r="92" spans="1:12" hidden="1">
      <c r="A92">
        <v>6942000</v>
      </c>
      <c r="B92" t="s">
        <v>7693</v>
      </c>
      <c r="C92" t="s">
        <v>7860</v>
      </c>
      <c r="D92">
        <v>7246</v>
      </c>
      <c r="E92" t="s">
        <v>7693</v>
      </c>
      <c r="F92">
        <v>1</v>
      </c>
      <c r="G92" t="s">
        <v>7861</v>
      </c>
      <c r="H92">
        <v>2</v>
      </c>
      <c r="I92" t="s">
        <v>7862</v>
      </c>
      <c r="J92">
        <v>958</v>
      </c>
      <c r="K92" t="str">
        <f>VLOOKUP(I92, ScrepedAreaLookup!A:B, 2, FALSE)</f>
        <v>Velachery</v>
      </c>
      <c r="L92" s="71">
        <f t="shared" si="1"/>
        <v>7246.346555323591</v>
      </c>
    </row>
    <row r="93" spans="1:12" hidden="1">
      <c r="A93">
        <v>75000000</v>
      </c>
      <c r="B93" t="s">
        <v>7892</v>
      </c>
      <c r="C93" t="s">
        <v>7893</v>
      </c>
      <c r="D93">
        <v>22727</v>
      </c>
      <c r="E93" t="s">
        <v>7693</v>
      </c>
      <c r="F93">
        <v>7</v>
      </c>
      <c r="G93" t="s">
        <v>7894</v>
      </c>
      <c r="H93">
        <v>4</v>
      </c>
      <c r="I93" t="s">
        <v>7870</v>
      </c>
      <c r="J93">
        <v>3300</v>
      </c>
      <c r="K93" t="str">
        <f>VLOOKUP(I93, ScrepedAreaLookup!A:B, 2, FALSE)</f>
        <v>Velachery</v>
      </c>
      <c r="L93" s="71">
        <f t="shared" si="1"/>
        <v>22727.272727272728</v>
      </c>
    </row>
    <row r="94" spans="1:12" hidden="1">
      <c r="A94">
        <v>31500000</v>
      </c>
      <c r="B94" t="s">
        <v>7875</v>
      </c>
      <c r="C94" t="s">
        <v>7876</v>
      </c>
      <c r="D94">
        <v>16791</v>
      </c>
      <c r="E94" t="s">
        <v>7693</v>
      </c>
      <c r="F94">
        <v>2</v>
      </c>
      <c r="G94" t="s">
        <v>7877</v>
      </c>
      <c r="H94">
        <v>4</v>
      </c>
      <c r="I94" t="s">
        <v>7866</v>
      </c>
      <c r="J94">
        <v>1876</v>
      </c>
      <c r="K94" t="str">
        <f>VLOOKUP(I94, ScrepedAreaLookup!A:B, 2, FALSE)</f>
        <v>Velachery</v>
      </c>
      <c r="L94" s="71">
        <f t="shared" si="1"/>
        <v>16791.044776119405</v>
      </c>
    </row>
    <row r="95" spans="1:12" hidden="1">
      <c r="A95">
        <v>16000000</v>
      </c>
      <c r="B95" t="s">
        <v>7878</v>
      </c>
      <c r="C95" t="s">
        <v>7879</v>
      </c>
      <c r="D95">
        <v>11544</v>
      </c>
      <c r="E95" t="s">
        <v>7693</v>
      </c>
      <c r="F95">
        <v>7</v>
      </c>
      <c r="G95" t="s">
        <v>7880</v>
      </c>
      <c r="H95">
        <v>3</v>
      </c>
      <c r="I95" t="s">
        <v>7881</v>
      </c>
      <c r="J95">
        <v>1386</v>
      </c>
      <c r="K95" t="str">
        <f>VLOOKUP(I95, ScrepedAreaLookup!A:B, 2, FALSE)</f>
        <v>Velachery</v>
      </c>
      <c r="L95" s="71">
        <f t="shared" si="1"/>
        <v>11544.011544011544</v>
      </c>
    </row>
    <row r="96" spans="1:12" hidden="1">
      <c r="A96">
        <v>14000000</v>
      </c>
      <c r="B96" t="s">
        <v>7885</v>
      </c>
      <c r="C96" t="s">
        <v>7886</v>
      </c>
      <c r="D96">
        <v>10108</v>
      </c>
      <c r="E96" t="s">
        <v>7885</v>
      </c>
      <c r="F96">
        <v>3</v>
      </c>
      <c r="G96" t="s">
        <v>7887</v>
      </c>
      <c r="H96">
        <v>3</v>
      </c>
      <c r="I96" t="s">
        <v>7888</v>
      </c>
      <c r="J96">
        <v>1385</v>
      </c>
      <c r="K96" t="str">
        <f>VLOOKUP(I96, ScrepedAreaLookup!A:B, 2, FALSE)</f>
        <v>Velachery</v>
      </c>
      <c r="L96" s="71">
        <f t="shared" si="1"/>
        <v>10108.303249097473</v>
      </c>
    </row>
    <row r="97" spans="1:12" hidden="1">
      <c r="A97">
        <v>9000000</v>
      </c>
      <c r="B97" t="s">
        <v>7341</v>
      </c>
      <c r="C97" t="s">
        <v>7871</v>
      </c>
      <c r="D97" t="s">
        <v>7872</v>
      </c>
      <c r="E97" t="s">
        <v>7341</v>
      </c>
      <c r="F97" t="s">
        <v>7729</v>
      </c>
      <c r="G97" t="s">
        <v>7873</v>
      </c>
      <c r="H97" t="s">
        <v>7731</v>
      </c>
      <c r="I97" t="s">
        <v>7874</v>
      </c>
      <c r="J97" t="s">
        <v>7733</v>
      </c>
      <c r="K97" t="str">
        <f>VLOOKUP(I97, ScrepedAreaLookup!A:B, 2, FALSE)</f>
        <v>Velachery</v>
      </c>
      <c r="L97" t="e">
        <f t="shared" si="1"/>
        <v>#VALUE!</v>
      </c>
    </row>
    <row r="98" spans="1:12" hidden="1">
      <c r="A98">
        <v>32000000</v>
      </c>
      <c r="B98" t="s">
        <v>7889</v>
      </c>
      <c r="C98" t="s">
        <v>7890</v>
      </c>
      <c r="D98">
        <v>17978</v>
      </c>
      <c r="E98" t="s">
        <v>7693</v>
      </c>
      <c r="F98">
        <v>6</v>
      </c>
      <c r="G98" t="s">
        <v>7891</v>
      </c>
      <c r="H98">
        <v>3</v>
      </c>
      <c r="I98" t="s">
        <v>7870</v>
      </c>
      <c r="J98">
        <v>1780</v>
      </c>
      <c r="K98" t="str">
        <f>VLOOKUP(I98, ScrepedAreaLookup!A:B, 2, FALSE)</f>
        <v>Velachery</v>
      </c>
      <c r="L98" s="71">
        <f t="shared" si="1"/>
        <v>17977.528089887641</v>
      </c>
    </row>
    <row r="99" spans="1:12" hidden="1">
      <c r="A99">
        <v>55000000</v>
      </c>
      <c r="B99" t="s">
        <v>7895</v>
      </c>
      <c r="C99" t="s">
        <v>7896</v>
      </c>
      <c r="D99">
        <v>14103</v>
      </c>
      <c r="E99" t="s">
        <v>7693</v>
      </c>
      <c r="F99">
        <v>10</v>
      </c>
      <c r="G99" t="s">
        <v>7897</v>
      </c>
      <c r="H99">
        <v>4</v>
      </c>
      <c r="I99" t="s">
        <v>7898</v>
      </c>
      <c r="J99">
        <v>3900</v>
      </c>
      <c r="K99" t="str">
        <f>VLOOKUP(I99, ScrepedAreaLookup!A:B, 2, FALSE)</f>
        <v>Velachery</v>
      </c>
      <c r="L99" s="71">
        <f t="shared" si="1"/>
        <v>14102.564102564103</v>
      </c>
    </row>
    <row r="100" spans="1:12" hidden="1">
      <c r="A100">
        <v>70000000</v>
      </c>
      <c r="B100" t="s">
        <v>7867</v>
      </c>
      <c r="C100" t="s">
        <v>7868</v>
      </c>
      <c r="D100">
        <v>23810</v>
      </c>
      <c r="E100" t="s">
        <v>7693</v>
      </c>
      <c r="F100">
        <v>14</v>
      </c>
      <c r="G100" t="s">
        <v>7869</v>
      </c>
      <c r="H100">
        <v>4</v>
      </c>
      <c r="I100" t="s">
        <v>7870</v>
      </c>
      <c r="J100">
        <v>2940</v>
      </c>
      <c r="K100" t="str">
        <f>VLOOKUP(I100, ScrepedAreaLookup!A:B, 2, FALSE)</f>
        <v>Velachery</v>
      </c>
      <c r="L100" s="71">
        <f t="shared" si="1"/>
        <v>23809.523809523809</v>
      </c>
    </row>
    <row r="101" spans="1:12" hidden="1">
      <c r="A101">
        <v>32000000</v>
      </c>
      <c r="B101" t="s">
        <v>7899</v>
      </c>
      <c r="C101" t="s">
        <v>7900</v>
      </c>
      <c r="D101">
        <v>12800</v>
      </c>
      <c r="E101" t="s">
        <v>7693</v>
      </c>
      <c r="F101">
        <v>10</v>
      </c>
      <c r="G101" t="s">
        <v>7901</v>
      </c>
      <c r="H101">
        <v>3</v>
      </c>
      <c r="I101" t="s">
        <v>7898</v>
      </c>
      <c r="J101">
        <v>2500</v>
      </c>
      <c r="K101" t="str">
        <f>VLOOKUP(I101, ScrepedAreaLookup!A:B, 2, FALSE)</f>
        <v>Velachery</v>
      </c>
      <c r="L101" s="71">
        <f t="shared" si="1"/>
        <v>12800</v>
      </c>
    </row>
    <row r="102" spans="1:12" hidden="1">
      <c r="A102">
        <v>7000000</v>
      </c>
      <c r="B102" t="s">
        <v>7755</v>
      </c>
      <c r="C102" t="s">
        <v>7902</v>
      </c>
      <c r="D102">
        <v>10000</v>
      </c>
      <c r="E102" t="s">
        <v>7755</v>
      </c>
      <c r="F102" t="s">
        <v>7715</v>
      </c>
      <c r="G102" t="s">
        <v>7903</v>
      </c>
      <c r="H102">
        <v>2</v>
      </c>
      <c r="I102" t="s">
        <v>7904</v>
      </c>
      <c r="J102">
        <v>700</v>
      </c>
      <c r="K102" t="str">
        <f>VLOOKUP(I102, ScrepedAreaLookup!A:B, 2, FALSE)</f>
        <v>Velachery</v>
      </c>
      <c r="L102" s="71">
        <f t="shared" si="1"/>
        <v>10000</v>
      </c>
    </row>
    <row r="103" spans="1:12" hidden="1">
      <c r="A103">
        <v>7000000</v>
      </c>
      <c r="B103" t="s">
        <v>7755</v>
      </c>
      <c r="C103" t="s">
        <v>7902</v>
      </c>
      <c r="D103">
        <v>10000</v>
      </c>
      <c r="E103" t="s">
        <v>7715</v>
      </c>
      <c r="F103">
        <v>2</v>
      </c>
      <c r="G103" t="s">
        <v>7903</v>
      </c>
      <c r="H103">
        <v>2</v>
      </c>
      <c r="I103" t="s">
        <v>7904</v>
      </c>
      <c r="J103">
        <v>700</v>
      </c>
      <c r="K103" t="str">
        <f>VLOOKUP(I103, ScrepedAreaLookup!A:B, 2, FALSE)</f>
        <v>Velachery</v>
      </c>
      <c r="L103" s="71">
        <f t="shared" si="1"/>
        <v>10000</v>
      </c>
    </row>
    <row r="104" spans="1:12" hidden="1">
      <c r="A104">
        <v>6200000</v>
      </c>
      <c r="B104" t="s">
        <v>7755</v>
      </c>
      <c r="C104" t="s">
        <v>7908</v>
      </c>
      <c r="D104">
        <v>6732</v>
      </c>
      <c r="E104" t="s">
        <v>7715</v>
      </c>
      <c r="F104">
        <v>3</v>
      </c>
      <c r="G104" t="s">
        <v>7909</v>
      </c>
      <c r="H104">
        <v>3</v>
      </c>
      <c r="I104" t="s">
        <v>7910</v>
      </c>
      <c r="J104">
        <v>921</v>
      </c>
      <c r="K104" t="str">
        <f>VLOOKUP(I104, ScrepedAreaLookup!A:B, 2, FALSE)</f>
        <v>Velachery</v>
      </c>
      <c r="L104" s="71">
        <f t="shared" si="1"/>
        <v>6731.8132464712271</v>
      </c>
    </row>
    <row r="105" spans="1:12" hidden="1">
      <c r="A105">
        <v>6200000</v>
      </c>
      <c r="B105" t="s">
        <v>7755</v>
      </c>
      <c r="C105" t="s">
        <v>7908</v>
      </c>
      <c r="D105">
        <v>6732</v>
      </c>
      <c r="E105" t="s">
        <v>7755</v>
      </c>
      <c r="F105" t="s">
        <v>7715</v>
      </c>
      <c r="G105" t="s">
        <v>7909</v>
      </c>
      <c r="H105">
        <v>3</v>
      </c>
      <c r="I105" t="s">
        <v>7910</v>
      </c>
      <c r="J105">
        <v>921</v>
      </c>
      <c r="K105" t="str">
        <f>VLOOKUP(I105, ScrepedAreaLookup!A:B, 2, FALSE)</f>
        <v>Velachery</v>
      </c>
      <c r="L105" s="71">
        <f t="shared" si="1"/>
        <v>6731.8132464712271</v>
      </c>
    </row>
    <row r="106" spans="1:12" hidden="1">
      <c r="A106">
        <v>8500000</v>
      </c>
      <c r="B106" t="s">
        <v>7755</v>
      </c>
      <c r="C106" t="s">
        <v>7905</v>
      </c>
      <c r="D106">
        <v>13386</v>
      </c>
      <c r="E106" t="s">
        <v>7715</v>
      </c>
      <c r="F106">
        <v>2</v>
      </c>
      <c r="G106" t="s">
        <v>7906</v>
      </c>
      <c r="H106">
        <v>2</v>
      </c>
      <c r="I106" t="s">
        <v>7907</v>
      </c>
      <c r="J106">
        <v>635</v>
      </c>
      <c r="K106" t="str">
        <f>VLOOKUP(I106, ScrepedAreaLookup!A:B, 2, FALSE)</f>
        <v>Velachery</v>
      </c>
      <c r="L106" s="71">
        <f t="shared" si="1"/>
        <v>13385.826771653543</v>
      </c>
    </row>
    <row r="107" spans="1:12" hidden="1">
      <c r="A107">
        <v>8500000</v>
      </c>
      <c r="B107" t="s">
        <v>7755</v>
      </c>
      <c r="C107" t="s">
        <v>7905</v>
      </c>
      <c r="D107">
        <v>13386</v>
      </c>
      <c r="E107" t="s">
        <v>7755</v>
      </c>
      <c r="F107" t="s">
        <v>7715</v>
      </c>
      <c r="G107" t="s">
        <v>7906</v>
      </c>
      <c r="H107">
        <v>2</v>
      </c>
      <c r="I107" t="s">
        <v>7907</v>
      </c>
      <c r="J107">
        <v>635</v>
      </c>
      <c r="K107" t="str">
        <f>VLOOKUP(I107, ScrepedAreaLookup!A:B, 2, FALSE)</f>
        <v>Velachery</v>
      </c>
      <c r="L107" s="71">
        <f t="shared" si="1"/>
        <v>13385.826771653543</v>
      </c>
    </row>
    <row r="108" spans="1:12" hidden="1">
      <c r="A108">
        <v>6500000</v>
      </c>
      <c r="B108" t="s">
        <v>7911</v>
      </c>
      <c r="C108" t="s">
        <v>7912</v>
      </c>
      <c r="D108">
        <v>7738</v>
      </c>
      <c r="E108" t="s">
        <v>7693</v>
      </c>
      <c r="F108" t="s">
        <v>7715</v>
      </c>
      <c r="G108" t="s">
        <v>7913</v>
      </c>
      <c r="H108">
        <v>2</v>
      </c>
      <c r="I108" t="s">
        <v>7914</v>
      </c>
      <c r="J108">
        <v>840</v>
      </c>
      <c r="K108" t="str">
        <f>VLOOKUP(I108, ScrepedAreaLookup!A:B, 2, FALSE)</f>
        <v>Velachery</v>
      </c>
      <c r="L108" s="71">
        <f t="shared" si="1"/>
        <v>7738.0952380952385</v>
      </c>
    </row>
    <row r="109" spans="1:12" hidden="1">
      <c r="A109">
        <v>850000</v>
      </c>
      <c r="B109" t="s">
        <v>7341</v>
      </c>
      <c r="C109" t="s">
        <v>7918</v>
      </c>
      <c r="D109" t="s">
        <v>7919</v>
      </c>
      <c r="E109" t="s">
        <v>7341</v>
      </c>
      <c r="F109" t="s">
        <v>7341</v>
      </c>
      <c r="G109" t="s">
        <v>7920</v>
      </c>
      <c r="H109" t="s">
        <v>7731</v>
      </c>
      <c r="I109" t="s">
        <v>7921</v>
      </c>
      <c r="J109" t="s">
        <v>7733</v>
      </c>
      <c r="K109" t="str">
        <f>VLOOKUP(I109, ScrepedAreaLookup!A:B, 2, FALSE)</f>
        <v>Velachery</v>
      </c>
      <c r="L109" t="e">
        <f t="shared" si="1"/>
        <v>#VALUE!</v>
      </c>
    </row>
    <row r="110" spans="1:12" hidden="1">
      <c r="A110">
        <v>7500000</v>
      </c>
      <c r="B110" t="s">
        <v>7755</v>
      </c>
      <c r="C110" t="s">
        <v>7915</v>
      </c>
      <c r="D110">
        <v>8929</v>
      </c>
      <c r="E110" t="s">
        <v>7755</v>
      </c>
      <c r="F110" t="s">
        <v>7715</v>
      </c>
      <c r="G110" t="s">
        <v>7916</v>
      </c>
      <c r="H110">
        <v>2</v>
      </c>
      <c r="I110" t="s">
        <v>7917</v>
      </c>
      <c r="J110">
        <v>840</v>
      </c>
      <c r="K110" t="str">
        <f>VLOOKUP(I110, ScrepedAreaLookup!A:B, 2, FALSE)</f>
        <v>Velachery</v>
      </c>
      <c r="L110" s="71">
        <f t="shared" si="1"/>
        <v>8928.5714285714294</v>
      </c>
    </row>
    <row r="111" spans="1:12" hidden="1">
      <c r="A111">
        <v>7500000</v>
      </c>
      <c r="B111" t="s">
        <v>7755</v>
      </c>
      <c r="C111" t="s">
        <v>7915</v>
      </c>
      <c r="D111">
        <v>8929</v>
      </c>
      <c r="E111" t="s">
        <v>7715</v>
      </c>
      <c r="F111">
        <v>2</v>
      </c>
      <c r="G111" t="s">
        <v>7916</v>
      </c>
      <c r="H111">
        <v>2</v>
      </c>
      <c r="I111" t="s">
        <v>7917</v>
      </c>
      <c r="J111">
        <v>840</v>
      </c>
      <c r="K111" t="str">
        <f>VLOOKUP(I111, ScrepedAreaLookup!A:B, 2, FALSE)</f>
        <v>Velachery</v>
      </c>
      <c r="L111" s="71">
        <f t="shared" si="1"/>
        <v>8928.5714285714294</v>
      </c>
    </row>
    <row r="112" spans="1:12" hidden="1">
      <c r="A112">
        <v>7000000</v>
      </c>
      <c r="B112" t="s">
        <v>7922</v>
      </c>
      <c r="C112" t="s">
        <v>7923</v>
      </c>
      <c r="D112">
        <v>8092</v>
      </c>
      <c r="E112" t="s">
        <v>7693</v>
      </c>
      <c r="F112">
        <v>3</v>
      </c>
      <c r="G112" t="s">
        <v>7924</v>
      </c>
      <c r="H112">
        <v>2</v>
      </c>
      <c r="I112" t="s">
        <v>7925</v>
      </c>
      <c r="J112">
        <v>865</v>
      </c>
      <c r="K112" t="str">
        <f>VLOOKUP(I112, ScrepedAreaLookup!A:B, 2, FALSE)</f>
        <v>Velachery</v>
      </c>
      <c r="L112" s="71">
        <f t="shared" si="1"/>
        <v>8092.4855491329481</v>
      </c>
    </row>
    <row r="113" spans="1:12" hidden="1">
      <c r="A113">
        <v>14000000</v>
      </c>
      <c r="B113" t="s">
        <v>7341</v>
      </c>
      <c r="C113" t="s">
        <v>7926</v>
      </c>
      <c r="D113" t="s">
        <v>7927</v>
      </c>
      <c r="E113" t="s">
        <v>7341</v>
      </c>
      <c r="F113" t="s">
        <v>7341</v>
      </c>
      <c r="G113" t="s">
        <v>7928</v>
      </c>
      <c r="H113" t="s">
        <v>7731</v>
      </c>
      <c r="I113" t="s">
        <v>7929</v>
      </c>
      <c r="J113" t="s">
        <v>7733</v>
      </c>
      <c r="K113" t="str">
        <f>VLOOKUP(I113, ScrepedAreaLookup!A:B, 2, FALSE)</f>
        <v>Velachery</v>
      </c>
      <c r="L113" t="e">
        <f t="shared" si="1"/>
        <v>#VALUE!</v>
      </c>
    </row>
    <row r="114" spans="1:12" hidden="1">
      <c r="A114">
        <v>11000000</v>
      </c>
      <c r="B114" t="s">
        <v>7341</v>
      </c>
      <c r="C114" t="s">
        <v>7930</v>
      </c>
      <c r="D114" t="s">
        <v>7931</v>
      </c>
      <c r="E114" t="s">
        <v>7341</v>
      </c>
      <c r="F114" t="s">
        <v>7341</v>
      </c>
      <c r="G114" t="s">
        <v>7932</v>
      </c>
      <c r="H114" t="s">
        <v>7731</v>
      </c>
      <c r="I114" t="s">
        <v>7933</v>
      </c>
      <c r="J114" t="s">
        <v>7733</v>
      </c>
      <c r="K114" t="str">
        <f>VLOOKUP(I114, ScrepedAreaLookup!A:B, 2, FALSE)</f>
        <v>Velachery</v>
      </c>
      <c r="L114" t="e">
        <f t="shared" si="1"/>
        <v>#VALUE!</v>
      </c>
    </row>
    <row r="115" spans="1:12" hidden="1">
      <c r="A115">
        <v>6000000</v>
      </c>
      <c r="B115" t="s">
        <v>7934</v>
      </c>
      <c r="C115" t="s">
        <v>7935</v>
      </c>
      <c r="D115">
        <v>8000</v>
      </c>
      <c r="E115" t="s">
        <v>7693</v>
      </c>
      <c r="F115">
        <v>1</v>
      </c>
      <c r="G115" t="s">
        <v>7936</v>
      </c>
      <c r="H115">
        <v>2</v>
      </c>
      <c r="I115" t="s">
        <v>7925</v>
      </c>
      <c r="J115">
        <v>750</v>
      </c>
      <c r="K115" t="str">
        <f>VLOOKUP(I115, ScrepedAreaLookup!A:B, 2, FALSE)</f>
        <v>Velachery</v>
      </c>
      <c r="L115" s="71">
        <f t="shared" si="1"/>
        <v>8000</v>
      </c>
    </row>
    <row r="116" spans="1:12" hidden="1">
      <c r="A116">
        <v>3600000</v>
      </c>
      <c r="B116" t="s">
        <v>7755</v>
      </c>
      <c r="C116" t="s">
        <v>7937</v>
      </c>
      <c r="D116">
        <v>8000</v>
      </c>
      <c r="E116" t="s">
        <v>7755</v>
      </c>
      <c r="F116" t="s">
        <v>7715</v>
      </c>
      <c r="G116" t="s">
        <v>7938</v>
      </c>
      <c r="H116">
        <v>1</v>
      </c>
      <c r="I116" t="s">
        <v>7939</v>
      </c>
      <c r="J116">
        <v>450</v>
      </c>
      <c r="K116" t="str">
        <f>VLOOKUP(I116, ScrepedAreaLookup!A:B, 2, FALSE)</f>
        <v>Velachery</v>
      </c>
      <c r="L116" s="71">
        <f t="shared" si="1"/>
        <v>8000</v>
      </c>
    </row>
    <row r="117" spans="1:12" hidden="1">
      <c r="A117">
        <v>3600000</v>
      </c>
      <c r="B117" t="s">
        <v>7755</v>
      </c>
      <c r="C117" t="s">
        <v>7937</v>
      </c>
      <c r="D117">
        <v>8000</v>
      </c>
      <c r="E117" t="s">
        <v>7715</v>
      </c>
      <c r="F117">
        <v>1</v>
      </c>
      <c r="G117" t="s">
        <v>7938</v>
      </c>
      <c r="H117">
        <v>1</v>
      </c>
      <c r="I117" t="s">
        <v>7939</v>
      </c>
      <c r="J117">
        <v>450</v>
      </c>
      <c r="K117" t="str">
        <f>VLOOKUP(I117, ScrepedAreaLookup!A:B, 2, FALSE)</f>
        <v>Velachery</v>
      </c>
      <c r="L117" s="71">
        <f t="shared" si="1"/>
        <v>8000</v>
      </c>
    </row>
    <row r="118" spans="1:12" hidden="1">
      <c r="A118">
        <v>6000000</v>
      </c>
      <c r="B118" t="s">
        <v>7934</v>
      </c>
      <c r="C118" t="s">
        <v>7935</v>
      </c>
      <c r="D118">
        <v>8000</v>
      </c>
      <c r="E118" t="s">
        <v>7693</v>
      </c>
      <c r="F118">
        <v>1</v>
      </c>
      <c r="G118" t="s">
        <v>7940</v>
      </c>
      <c r="H118">
        <v>2</v>
      </c>
      <c r="I118" t="s">
        <v>7941</v>
      </c>
      <c r="J118">
        <v>750</v>
      </c>
      <c r="K118" t="str">
        <f>VLOOKUP(I118, ScrepedAreaLookup!A:B, 2, FALSE)</f>
        <v>Velachery</v>
      </c>
      <c r="L118" s="71">
        <f t="shared" si="1"/>
        <v>8000</v>
      </c>
    </row>
    <row r="119" spans="1:12" hidden="1">
      <c r="A119">
        <v>11000000</v>
      </c>
      <c r="B119" t="s">
        <v>7341</v>
      </c>
      <c r="C119" t="s">
        <v>7930</v>
      </c>
      <c r="D119" t="s">
        <v>7931</v>
      </c>
      <c r="E119" t="s">
        <v>7341</v>
      </c>
      <c r="F119" t="s">
        <v>7341</v>
      </c>
      <c r="G119" t="s">
        <v>7932</v>
      </c>
      <c r="H119" t="s">
        <v>7731</v>
      </c>
      <c r="I119" t="s">
        <v>7933</v>
      </c>
      <c r="J119" t="s">
        <v>7733</v>
      </c>
      <c r="K119" t="str">
        <f>VLOOKUP(I119, ScrepedAreaLookup!A:B, 2, FALSE)</f>
        <v>Velachery</v>
      </c>
      <c r="L119" t="e">
        <f t="shared" si="1"/>
        <v>#VALUE!</v>
      </c>
    </row>
    <row r="120" spans="1:12" hidden="1">
      <c r="A120">
        <v>14000000</v>
      </c>
      <c r="B120" t="s">
        <v>7341</v>
      </c>
      <c r="C120" t="s">
        <v>7926</v>
      </c>
      <c r="D120" t="s">
        <v>7927</v>
      </c>
      <c r="E120" t="s">
        <v>7341</v>
      </c>
      <c r="F120" t="s">
        <v>7341</v>
      </c>
      <c r="G120" t="s">
        <v>7928</v>
      </c>
      <c r="H120" t="s">
        <v>7731</v>
      </c>
      <c r="I120" t="s">
        <v>7929</v>
      </c>
      <c r="J120" t="s">
        <v>7733</v>
      </c>
      <c r="K120" t="str">
        <f>VLOOKUP(I120, ScrepedAreaLookup!A:B, 2, FALSE)</f>
        <v>Velachery</v>
      </c>
      <c r="L120" t="e">
        <f t="shared" si="1"/>
        <v>#VALUE!</v>
      </c>
    </row>
    <row r="121" spans="1:12" hidden="1">
      <c r="A121">
        <v>4000000</v>
      </c>
      <c r="B121" t="s">
        <v>7341</v>
      </c>
      <c r="C121" t="s">
        <v>7942</v>
      </c>
      <c r="D121" t="s">
        <v>7943</v>
      </c>
      <c r="E121" t="s">
        <v>7341</v>
      </c>
      <c r="F121" t="s">
        <v>7341</v>
      </c>
      <c r="G121" t="s">
        <v>7944</v>
      </c>
      <c r="H121" t="s">
        <v>7731</v>
      </c>
      <c r="I121" t="s">
        <v>7945</v>
      </c>
      <c r="J121" t="s">
        <v>7733</v>
      </c>
      <c r="K121" t="str">
        <f>VLOOKUP(I121, ScrepedAreaLookup!A:B, 2, FALSE)</f>
        <v>Velachery</v>
      </c>
      <c r="L121" t="e">
        <f t="shared" si="1"/>
        <v>#VALUE!</v>
      </c>
    </row>
    <row r="122" spans="1:12" hidden="1">
      <c r="A122">
        <v>4900000</v>
      </c>
      <c r="B122" t="s">
        <v>7693</v>
      </c>
      <c r="C122" t="s">
        <v>7946</v>
      </c>
      <c r="D122">
        <v>5724</v>
      </c>
      <c r="E122" t="s">
        <v>7693</v>
      </c>
      <c r="F122">
        <v>1</v>
      </c>
      <c r="G122" t="s">
        <v>7947</v>
      </c>
      <c r="H122">
        <v>2</v>
      </c>
      <c r="I122" t="s">
        <v>7948</v>
      </c>
      <c r="J122">
        <v>856</v>
      </c>
      <c r="K122">
        <f>VLOOKUP(I122, ScrepedAreaLookup!A:B, 2, FALSE)</f>
        <v>0</v>
      </c>
      <c r="L122">
        <f t="shared" si="1"/>
        <v>5724.2990654205605</v>
      </c>
    </row>
    <row r="123" spans="1:12" hidden="1">
      <c r="A123">
        <v>39000000</v>
      </c>
      <c r="B123" t="s">
        <v>7949</v>
      </c>
      <c r="C123" t="s">
        <v>7950</v>
      </c>
      <c r="D123">
        <v>17280</v>
      </c>
      <c r="E123" t="s">
        <v>7951</v>
      </c>
      <c r="F123">
        <v>12</v>
      </c>
      <c r="G123" t="s">
        <v>7952</v>
      </c>
      <c r="H123">
        <v>4</v>
      </c>
      <c r="I123" t="s">
        <v>7953</v>
      </c>
      <c r="J123">
        <v>2257</v>
      </c>
      <c r="K123">
        <f>VLOOKUP(I123, ScrepedAreaLookup!A:B, 2, FALSE)</f>
        <v>0</v>
      </c>
      <c r="L123">
        <f t="shared" si="1"/>
        <v>17279.574656623838</v>
      </c>
    </row>
    <row r="124" spans="1:12" hidden="1">
      <c r="A124">
        <v>20000000</v>
      </c>
      <c r="B124" t="s">
        <v>7693</v>
      </c>
      <c r="C124" t="s">
        <v>7954</v>
      </c>
      <c r="D124">
        <v>11111</v>
      </c>
      <c r="E124" t="s">
        <v>7693</v>
      </c>
      <c r="F124">
        <v>1</v>
      </c>
      <c r="G124" t="s">
        <v>7955</v>
      </c>
      <c r="H124">
        <v>2</v>
      </c>
      <c r="I124" t="s">
        <v>7956</v>
      </c>
      <c r="J124">
        <v>1800</v>
      </c>
      <c r="K124">
        <f>VLOOKUP(I124, ScrepedAreaLookup!A:B, 2, FALSE)</f>
        <v>0</v>
      </c>
      <c r="L124">
        <f t="shared" si="1"/>
        <v>11111.111111111111</v>
      </c>
    </row>
    <row r="125" spans="1:12" hidden="1">
      <c r="A125">
        <v>3000000</v>
      </c>
      <c r="B125" t="s">
        <v>7957</v>
      </c>
      <c r="C125" t="s">
        <v>7958</v>
      </c>
      <c r="D125">
        <v>4167</v>
      </c>
      <c r="E125" t="s">
        <v>7693</v>
      </c>
      <c r="F125">
        <v>2</v>
      </c>
      <c r="G125" t="s">
        <v>7959</v>
      </c>
      <c r="H125">
        <v>2</v>
      </c>
      <c r="I125" t="s">
        <v>7960</v>
      </c>
      <c r="J125">
        <v>720</v>
      </c>
      <c r="K125" t="str">
        <f>VLOOKUP(I125, ScrepedAreaLookup!A:B, 2, FALSE)</f>
        <v>KK Nagar</v>
      </c>
      <c r="L125" s="71">
        <f t="shared" si="1"/>
        <v>4166.666666666667</v>
      </c>
    </row>
    <row r="126" spans="1:12" hidden="1">
      <c r="A126">
        <v>3500000</v>
      </c>
      <c r="B126" t="s">
        <v>8073</v>
      </c>
      <c r="C126" t="s">
        <v>8074</v>
      </c>
      <c r="D126">
        <v>6140</v>
      </c>
      <c r="E126" t="s">
        <v>8073</v>
      </c>
      <c r="F126">
        <v>4</v>
      </c>
      <c r="G126" t="s">
        <v>8075</v>
      </c>
      <c r="H126">
        <v>2</v>
      </c>
      <c r="I126" t="s">
        <v>7960</v>
      </c>
      <c r="J126">
        <v>570</v>
      </c>
      <c r="K126" t="str">
        <f>VLOOKUP(I126, ScrepedAreaLookup!A:B, 2, FALSE)</f>
        <v>KK Nagar</v>
      </c>
      <c r="L126" s="71">
        <f t="shared" si="1"/>
        <v>6140.3508771929828</v>
      </c>
    </row>
    <row r="127" spans="1:12" hidden="1">
      <c r="A127">
        <v>35000000</v>
      </c>
      <c r="B127" t="s">
        <v>7693</v>
      </c>
      <c r="C127" t="s">
        <v>7961</v>
      </c>
      <c r="D127">
        <v>14286</v>
      </c>
      <c r="E127" t="s">
        <v>7693</v>
      </c>
      <c r="F127">
        <v>3</v>
      </c>
      <c r="G127" t="s">
        <v>7962</v>
      </c>
      <c r="H127">
        <v>4</v>
      </c>
      <c r="I127" t="s">
        <v>7956</v>
      </c>
      <c r="J127">
        <v>2450</v>
      </c>
      <c r="K127">
        <f>VLOOKUP(I127, ScrepedAreaLookup!A:B, 2, FALSE)</f>
        <v>0</v>
      </c>
      <c r="L127">
        <f t="shared" si="1"/>
        <v>14285.714285714286</v>
      </c>
    </row>
    <row r="128" spans="1:12" hidden="1">
      <c r="A128">
        <v>4000000</v>
      </c>
      <c r="B128" t="s">
        <v>7957</v>
      </c>
      <c r="C128" t="s">
        <v>7963</v>
      </c>
      <c r="D128">
        <v>5556</v>
      </c>
      <c r="E128" t="s">
        <v>7693</v>
      </c>
      <c r="F128">
        <v>2</v>
      </c>
      <c r="G128" t="s">
        <v>7964</v>
      </c>
      <c r="H128">
        <v>2</v>
      </c>
      <c r="I128" t="s">
        <v>7960</v>
      </c>
      <c r="J128">
        <v>720</v>
      </c>
      <c r="K128" t="str">
        <f>VLOOKUP(I128, ScrepedAreaLookup!A:B, 2, FALSE)</f>
        <v>KK Nagar</v>
      </c>
      <c r="L128" s="71">
        <f t="shared" si="1"/>
        <v>5555.5555555555557</v>
      </c>
    </row>
    <row r="129" spans="1:12" hidden="1">
      <c r="A129">
        <v>6925000</v>
      </c>
      <c r="B129" t="s">
        <v>7965</v>
      </c>
      <c r="C129" t="s">
        <v>7966</v>
      </c>
      <c r="D129">
        <v>6473</v>
      </c>
      <c r="E129" t="s">
        <v>7967</v>
      </c>
      <c r="F129">
        <v>4</v>
      </c>
      <c r="G129" t="s">
        <v>7968</v>
      </c>
      <c r="H129">
        <v>3</v>
      </c>
      <c r="I129" t="s">
        <v>7969</v>
      </c>
      <c r="J129">
        <v>1070</v>
      </c>
      <c r="K129" t="str">
        <f>VLOOKUP(I129, ScrepedAreaLookup!A:B, 2, FALSE)</f>
        <v>Karapakkam</v>
      </c>
      <c r="L129" s="71">
        <f t="shared" si="1"/>
        <v>6471.9626168224295</v>
      </c>
    </row>
    <row r="130" spans="1:12" hidden="1">
      <c r="A130">
        <v>5752000</v>
      </c>
      <c r="B130" t="s">
        <v>7970</v>
      </c>
      <c r="C130" t="s">
        <v>7971</v>
      </c>
      <c r="D130">
        <v>8637</v>
      </c>
      <c r="E130" t="s">
        <v>7972</v>
      </c>
      <c r="F130">
        <v>3</v>
      </c>
      <c r="G130" t="s">
        <v>7973</v>
      </c>
      <c r="H130">
        <v>2</v>
      </c>
      <c r="I130" t="s">
        <v>7974</v>
      </c>
      <c r="J130">
        <v>666</v>
      </c>
      <c r="K130" t="str">
        <f>VLOOKUP(I130, ScrepedAreaLookup!A:B, 2, FALSE)</f>
        <v>Karapakkam</v>
      </c>
      <c r="L130" s="71">
        <f t="shared" si="1"/>
        <v>8636.6366366366365</v>
      </c>
    </row>
    <row r="131" spans="1:12" hidden="1">
      <c r="A131">
        <v>20000000</v>
      </c>
      <c r="B131" t="s">
        <v>7863</v>
      </c>
      <c r="C131" t="s">
        <v>7975</v>
      </c>
      <c r="D131">
        <v>10526</v>
      </c>
      <c r="E131" t="s">
        <v>7693</v>
      </c>
      <c r="F131">
        <v>3</v>
      </c>
      <c r="G131" t="s">
        <v>7976</v>
      </c>
      <c r="H131">
        <v>3</v>
      </c>
      <c r="I131" t="s">
        <v>7977</v>
      </c>
      <c r="J131">
        <v>1900</v>
      </c>
      <c r="K131" t="str">
        <f>VLOOKUP(I131, ScrepedAreaLookup!A:B, 2, FALSE)</f>
        <v>Karapakkam</v>
      </c>
      <c r="L131" s="71">
        <f t="shared" ref="L131:L194" si="2">A131/J131</f>
        <v>10526.315789473685</v>
      </c>
    </row>
    <row r="132" spans="1:12" hidden="1">
      <c r="A132">
        <v>7300000</v>
      </c>
      <c r="B132" t="s">
        <v>7981</v>
      </c>
      <c r="C132" t="s">
        <v>7982</v>
      </c>
      <c r="D132">
        <v>4548</v>
      </c>
      <c r="E132" t="s">
        <v>7967</v>
      </c>
      <c r="F132">
        <v>2</v>
      </c>
      <c r="G132" t="s">
        <v>7983</v>
      </c>
      <c r="H132">
        <v>3</v>
      </c>
      <c r="I132" t="s">
        <v>7984</v>
      </c>
      <c r="J132">
        <v>1605</v>
      </c>
      <c r="K132" t="str">
        <f>VLOOKUP(I132, ScrepedAreaLookup!A:B, 2, FALSE)</f>
        <v>Karapakkam</v>
      </c>
      <c r="L132" s="71">
        <f t="shared" si="2"/>
        <v>4548.2866043613703</v>
      </c>
    </row>
    <row r="133" spans="1:12" hidden="1">
      <c r="A133">
        <v>4900000</v>
      </c>
      <c r="B133" t="s">
        <v>7985</v>
      </c>
      <c r="C133" t="s">
        <v>7986</v>
      </c>
      <c r="D133">
        <v>4455</v>
      </c>
      <c r="E133" t="s">
        <v>7967</v>
      </c>
      <c r="F133">
        <v>2</v>
      </c>
      <c r="G133" t="s">
        <v>7987</v>
      </c>
      <c r="H133">
        <v>2</v>
      </c>
      <c r="I133" t="s">
        <v>7984</v>
      </c>
      <c r="J133">
        <v>1100</v>
      </c>
      <c r="K133" t="str">
        <f>VLOOKUP(I133, ScrepedAreaLookup!A:B, 2, FALSE)</f>
        <v>Karapakkam</v>
      </c>
      <c r="L133" s="71">
        <f t="shared" si="2"/>
        <v>4454.545454545455</v>
      </c>
    </row>
    <row r="134" spans="1:12" hidden="1">
      <c r="A134">
        <v>6694000</v>
      </c>
      <c r="B134" t="s">
        <v>7693</v>
      </c>
      <c r="C134" t="s">
        <v>7978</v>
      </c>
      <c r="D134">
        <v>8065</v>
      </c>
      <c r="E134" t="s">
        <v>7693</v>
      </c>
      <c r="F134">
        <v>15</v>
      </c>
      <c r="G134" t="s">
        <v>7979</v>
      </c>
      <c r="H134">
        <v>2</v>
      </c>
      <c r="I134" t="s">
        <v>7980</v>
      </c>
      <c r="J134">
        <v>830</v>
      </c>
      <c r="K134" t="str">
        <f>VLOOKUP(I134, ScrepedAreaLookup!A:B, 2, FALSE)</f>
        <v>Karapakkam</v>
      </c>
      <c r="L134" s="71">
        <f t="shared" si="2"/>
        <v>8065.060240963855</v>
      </c>
    </row>
    <row r="135" spans="1:12" hidden="1">
      <c r="A135">
        <v>100000</v>
      </c>
      <c r="B135" t="s">
        <v>7988</v>
      </c>
      <c r="C135" t="s">
        <v>7989</v>
      </c>
      <c r="D135">
        <v>67</v>
      </c>
      <c r="E135" t="s">
        <v>7693</v>
      </c>
      <c r="F135">
        <v>2</v>
      </c>
      <c r="G135" t="s">
        <v>7990</v>
      </c>
      <c r="H135">
        <v>2</v>
      </c>
      <c r="I135" t="s">
        <v>7991</v>
      </c>
      <c r="J135">
        <v>1500</v>
      </c>
      <c r="K135" t="str">
        <f>VLOOKUP(I135, ScrepedAreaLookup!A:B, 2, FALSE)</f>
        <v>Karapakkam</v>
      </c>
      <c r="L135" s="71">
        <f t="shared" si="2"/>
        <v>66.666666666666671</v>
      </c>
    </row>
    <row r="136" spans="1:12" hidden="1">
      <c r="A136">
        <v>16000000</v>
      </c>
      <c r="B136" t="s">
        <v>7992</v>
      </c>
      <c r="C136" t="s">
        <v>7993</v>
      </c>
      <c r="D136">
        <v>8889</v>
      </c>
      <c r="E136" t="s">
        <v>7693</v>
      </c>
      <c r="F136">
        <v>3</v>
      </c>
      <c r="G136" t="s">
        <v>7994</v>
      </c>
      <c r="H136">
        <v>3.5</v>
      </c>
      <c r="I136" t="s">
        <v>7995</v>
      </c>
      <c r="J136">
        <v>1800</v>
      </c>
      <c r="K136" t="str">
        <f>VLOOKUP(I136, ScrepedAreaLookup!A:B, 2, FALSE)</f>
        <v>Karapakkam</v>
      </c>
      <c r="L136" s="71">
        <f t="shared" si="2"/>
        <v>8888.8888888888887</v>
      </c>
    </row>
    <row r="137" spans="1:12" hidden="1">
      <c r="A137">
        <v>11800000</v>
      </c>
      <c r="B137" t="s">
        <v>8000</v>
      </c>
      <c r="C137" t="s">
        <v>8001</v>
      </c>
      <c r="D137">
        <v>11423</v>
      </c>
      <c r="E137" t="s">
        <v>7693</v>
      </c>
      <c r="F137">
        <v>11</v>
      </c>
      <c r="G137" t="s">
        <v>8002</v>
      </c>
      <c r="H137">
        <v>3</v>
      </c>
      <c r="I137" t="s">
        <v>8003</v>
      </c>
      <c r="J137">
        <v>1033</v>
      </c>
      <c r="K137">
        <f>VLOOKUP(I137, ScrepedAreaLookup!A:B, 2, FALSE)</f>
        <v>0</v>
      </c>
      <c r="L137">
        <f t="shared" si="2"/>
        <v>11423.039690222653</v>
      </c>
    </row>
    <row r="138" spans="1:12" hidden="1">
      <c r="A138">
        <v>9000000</v>
      </c>
      <c r="B138" t="s">
        <v>7996</v>
      </c>
      <c r="C138" t="s">
        <v>7997</v>
      </c>
      <c r="D138">
        <v>7500</v>
      </c>
      <c r="E138" t="s">
        <v>7693</v>
      </c>
      <c r="F138">
        <v>1</v>
      </c>
      <c r="G138" t="s">
        <v>7998</v>
      </c>
      <c r="H138">
        <v>3</v>
      </c>
      <c r="I138" t="s">
        <v>7999</v>
      </c>
      <c r="J138">
        <v>1200</v>
      </c>
      <c r="K138" t="str">
        <f>VLOOKUP(I138, ScrepedAreaLookup!A:B, 2, FALSE)</f>
        <v>Karapakkam</v>
      </c>
      <c r="L138">
        <f t="shared" si="2"/>
        <v>7500</v>
      </c>
    </row>
    <row r="139" spans="1:12" hidden="1">
      <c r="A139">
        <v>12100000</v>
      </c>
      <c r="B139" t="s">
        <v>8004</v>
      </c>
      <c r="C139" t="s">
        <v>8005</v>
      </c>
      <c r="D139">
        <v>9878</v>
      </c>
      <c r="E139" t="s">
        <v>7693</v>
      </c>
      <c r="F139">
        <v>2</v>
      </c>
      <c r="G139" t="s">
        <v>8006</v>
      </c>
      <c r="H139">
        <v>3</v>
      </c>
      <c r="I139" t="s">
        <v>8007</v>
      </c>
      <c r="J139">
        <v>1225</v>
      </c>
      <c r="K139" t="str">
        <f>VLOOKUP(I139, ScrepedAreaLookup!A:B, 2, FALSE)</f>
        <v>Karapakkam</v>
      </c>
      <c r="L139">
        <f t="shared" si="2"/>
        <v>9877.5510204081638</v>
      </c>
    </row>
    <row r="140" spans="1:12" hidden="1">
      <c r="A140">
        <v>24000000</v>
      </c>
      <c r="B140" t="s">
        <v>8008</v>
      </c>
      <c r="C140" t="s">
        <v>8009</v>
      </c>
      <c r="D140">
        <v>11163</v>
      </c>
      <c r="E140" t="s">
        <v>7693</v>
      </c>
      <c r="F140">
        <v>4</v>
      </c>
      <c r="G140" t="s">
        <v>8010</v>
      </c>
      <c r="H140">
        <v>4</v>
      </c>
      <c r="I140" t="s">
        <v>8011</v>
      </c>
      <c r="J140">
        <v>2150</v>
      </c>
      <c r="K140">
        <f>VLOOKUP(I140, ScrepedAreaLookup!A:B, 2, FALSE)</f>
        <v>0</v>
      </c>
      <c r="L140">
        <f t="shared" si="2"/>
        <v>11162.790697674418</v>
      </c>
    </row>
    <row r="141" spans="1:12" hidden="1">
      <c r="A141">
        <v>12100000</v>
      </c>
      <c r="B141" t="s">
        <v>8012</v>
      </c>
      <c r="C141" t="s">
        <v>8013</v>
      </c>
      <c r="D141">
        <v>9308</v>
      </c>
      <c r="E141" t="s">
        <v>7693</v>
      </c>
      <c r="F141">
        <v>7</v>
      </c>
      <c r="G141" t="s">
        <v>8014</v>
      </c>
      <c r="H141">
        <v>3</v>
      </c>
      <c r="I141" t="s">
        <v>8015</v>
      </c>
      <c r="J141">
        <v>1300</v>
      </c>
      <c r="K141" t="str">
        <f>VLOOKUP(I141, ScrepedAreaLookup!A:B, 2, FALSE)</f>
        <v>Karapakkam</v>
      </c>
      <c r="L141">
        <f t="shared" si="2"/>
        <v>9307.6923076923085</v>
      </c>
    </row>
    <row r="142" spans="1:12" hidden="1">
      <c r="A142">
        <v>6500000</v>
      </c>
      <c r="B142" t="s">
        <v>8016</v>
      </c>
      <c r="C142" t="s">
        <v>8017</v>
      </c>
      <c r="D142">
        <v>7119</v>
      </c>
      <c r="E142" t="s">
        <v>8018</v>
      </c>
      <c r="F142">
        <v>3</v>
      </c>
      <c r="G142" t="s">
        <v>8019</v>
      </c>
      <c r="H142">
        <v>3</v>
      </c>
      <c r="I142" t="s">
        <v>8020</v>
      </c>
      <c r="J142">
        <v>913</v>
      </c>
      <c r="K142" t="str">
        <f>VLOOKUP(I142, ScrepedAreaLookup!A:B, 2, FALSE)</f>
        <v>Karapakkam</v>
      </c>
      <c r="L142">
        <f t="shared" si="2"/>
        <v>7119.386637458927</v>
      </c>
    </row>
    <row r="143" spans="1:12" hidden="1">
      <c r="A143">
        <v>33000000</v>
      </c>
      <c r="B143" t="s">
        <v>8021</v>
      </c>
      <c r="C143" t="s">
        <v>8022</v>
      </c>
      <c r="D143">
        <v>12222</v>
      </c>
      <c r="E143" t="s">
        <v>7693</v>
      </c>
      <c r="F143">
        <v>1</v>
      </c>
      <c r="G143" t="s">
        <v>8023</v>
      </c>
      <c r="H143">
        <v>4</v>
      </c>
      <c r="I143" t="s">
        <v>8024</v>
      </c>
      <c r="J143">
        <v>2700</v>
      </c>
      <c r="K143">
        <f>VLOOKUP(I143, ScrepedAreaLookup!A:B, 2, FALSE)</f>
        <v>0</v>
      </c>
      <c r="L143">
        <f t="shared" si="2"/>
        <v>12222.222222222223</v>
      </c>
    </row>
    <row r="144" spans="1:12" hidden="1">
      <c r="A144">
        <v>9454000</v>
      </c>
      <c r="B144" t="s">
        <v>8025</v>
      </c>
      <c r="C144" t="s">
        <v>8026</v>
      </c>
      <c r="D144">
        <v>8308</v>
      </c>
      <c r="E144" t="s">
        <v>8027</v>
      </c>
      <c r="F144">
        <v>3</v>
      </c>
      <c r="G144" t="s">
        <v>8028</v>
      </c>
      <c r="H144">
        <v>3</v>
      </c>
      <c r="I144" t="s">
        <v>8029</v>
      </c>
      <c r="J144">
        <v>1138</v>
      </c>
      <c r="K144" t="str">
        <f>VLOOKUP(I144, ScrepedAreaLookup!A:B, 2, FALSE)</f>
        <v>Karapakkam</v>
      </c>
      <c r="L144">
        <f t="shared" si="2"/>
        <v>8307.5571177504389</v>
      </c>
    </row>
    <row r="145" spans="1:12" hidden="1">
      <c r="A145">
        <v>6374000</v>
      </c>
      <c r="B145" t="s">
        <v>8030</v>
      </c>
      <c r="C145" t="s">
        <v>8031</v>
      </c>
      <c r="D145">
        <v>9485</v>
      </c>
      <c r="E145" t="s">
        <v>8027</v>
      </c>
      <c r="F145">
        <v>1</v>
      </c>
      <c r="G145" t="s">
        <v>8032</v>
      </c>
      <c r="H145">
        <v>2</v>
      </c>
      <c r="I145" t="s">
        <v>8029</v>
      </c>
      <c r="J145">
        <v>672</v>
      </c>
      <c r="K145" t="str">
        <f>VLOOKUP(I145, ScrepedAreaLookup!A:B, 2, FALSE)</f>
        <v>Karapakkam</v>
      </c>
      <c r="L145">
        <f t="shared" si="2"/>
        <v>9485.1190476190477</v>
      </c>
    </row>
    <row r="146" spans="1:12" hidden="1">
      <c r="A146">
        <v>9800000</v>
      </c>
      <c r="B146" t="s">
        <v>8033</v>
      </c>
      <c r="C146" t="s">
        <v>8034</v>
      </c>
      <c r="D146">
        <v>4769</v>
      </c>
      <c r="E146" t="s">
        <v>8027</v>
      </c>
      <c r="F146">
        <v>2</v>
      </c>
      <c r="G146" t="s">
        <v>8035</v>
      </c>
      <c r="H146">
        <v>4</v>
      </c>
      <c r="I146" t="s">
        <v>8036</v>
      </c>
      <c r="J146">
        <v>2055</v>
      </c>
      <c r="K146" t="str">
        <f>VLOOKUP(I146, ScrepedAreaLookup!A:B, 2, FALSE)</f>
        <v>Karapakkam</v>
      </c>
      <c r="L146">
        <f t="shared" si="2"/>
        <v>4768.8564476885649</v>
      </c>
    </row>
    <row r="147" spans="1:12" hidden="1">
      <c r="A147">
        <v>3000000</v>
      </c>
      <c r="B147" t="s">
        <v>8046</v>
      </c>
      <c r="C147" t="s">
        <v>8047</v>
      </c>
      <c r="D147">
        <v>4491</v>
      </c>
      <c r="E147" t="s">
        <v>7693</v>
      </c>
      <c r="F147">
        <v>10</v>
      </c>
      <c r="G147" t="s">
        <v>8048</v>
      </c>
      <c r="H147">
        <v>1</v>
      </c>
      <c r="I147" t="s">
        <v>8043</v>
      </c>
      <c r="J147">
        <v>668</v>
      </c>
      <c r="K147">
        <f>VLOOKUP(I147, ScrepedAreaLookup!A:B, 2, FALSE)</f>
        <v>0</v>
      </c>
      <c r="L147">
        <f t="shared" si="2"/>
        <v>4491.0179640718561</v>
      </c>
    </row>
    <row r="148" spans="1:12" hidden="1">
      <c r="A148">
        <v>5500000</v>
      </c>
      <c r="B148" t="s">
        <v>8040</v>
      </c>
      <c r="C148" t="s">
        <v>8041</v>
      </c>
      <c r="D148">
        <v>4418</v>
      </c>
      <c r="E148" t="s">
        <v>7693</v>
      </c>
      <c r="F148">
        <v>10</v>
      </c>
      <c r="G148" t="s">
        <v>8042</v>
      </c>
      <c r="H148">
        <v>2</v>
      </c>
      <c r="I148" t="s">
        <v>8043</v>
      </c>
      <c r="J148">
        <v>1245</v>
      </c>
      <c r="K148">
        <f>VLOOKUP(I148, ScrepedAreaLookup!A:B, 2, FALSE)</f>
        <v>0</v>
      </c>
      <c r="L148">
        <f t="shared" si="2"/>
        <v>4417.6706827309235</v>
      </c>
    </row>
    <row r="149" spans="1:12" hidden="1">
      <c r="A149">
        <v>8300000</v>
      </c>
      <c r="B149" t="s">
        <v>8037</v>
      </c>
      <c r="C149" t="s">
        <v>8038</v>
      </c>
      <c r="D149">
        <v>4770</v>
      </c>
      <c r="E149" t="s">
        <v>7693</v>
      </c>
      <c r="F149">
        <v>2</v>
      </c>
      <c r="G149" t="s">
        <v>8039</v>
      </c>
      <c r="H149">
        <v>3</v>
      </c>
      <c r="I149" t="s">
        <v>8036</v>
      </c>
      <c r="J149">
        <v>1740</v>
      </c>
      <c r="K149" t="str">
        <f>VLOOKUP(I149, ScrepedAreaLookup!A:B, 2, FALSE)</f>
        <v>Karapakkam</v>
      </c>
      <c r="L149">
        <f t="shared" si="2"/>
        <v>4770.1149425287358</v>
      </c>
    </row>
    <row r="150" spans="1:12" hidden="1">
      <c r="A150">
        <v>5700000</v>
      </c>
      <c r="B150" t="s">
        <v>8040</v>
      </c>
      <c r="C150" t="s">
        <v>8044</v>
      </c>
      <c r="D150">
        <v>4578</v>
      </c>
      <c r="E150" t="s">
        <v>8027</v>
      </c>
      <c r="F150">
        <v>2</v>
      </c>
      <c r="G150" t="s">
        <v>8045</v>
      </c>
      <c r="H150">
        <v>2</v>
      </c>
      <c r="I150" t="s">
        <v>8036</v>
      </c>
      <c r="J150">
        <v>1245</v>
      </c>
      <c r="K150" t="str">
        <f>VLOOKUP(I150, ScrepedAreaLookup!A:B, 2, FALSE)</f>
        <v>Karapakkam</v>
      </c>
      <c r="L150">
        <f t="shared" si="2"/>
        <v>4578.3132530120483</v>
      </c>
    </row>
    <row r="151" spans="1:12" hidden="1">
      <c r="A151">
        <v>7500000</v>
      </c>
      <c r="B151" t="s">
        <v>8049</v>
      </c>
      <c r="C151" t="s">
        <v>8050</v>
      </c>
      <c r="D151">
        <v>4483</v>
      </c>
      <c r="E151" t="s">
        <v>7693</v>
      </c>
      <c r="F151">
        <v>10</v>
      </c>
      <c r="G151" t="s">
        <v>8051</v>
      </c>
      <c r="H151">
        <v>3</v>
      </c>
      <c r="I151" t="s">
        <v>8043</v>
      </c>
      <c r="J151">
        <v>1673</v>
      </c>
      <c r="K151">
        <f>VLOOKUP(I151, ScrepedAreaLookup!A:B, 2, FALSE)</f>
        <v>0</v>
      </c>
      <c r="L151">
        <f t="shared" si="2"/>
        <v>4482.9647340107595</v>
      </c>
    </row>
    <row r="152" spans="1:12" hidden="1">
      <c r="A152">
        <v>5964000</v>
      </c>
      <c r="B152" t="s">
        <v>7693</v>
      </c>
      <c r="C152" t="s">
        <v>8052</v>
      </c>
      <c r="D152">
        <v>5741</v>
      </c>
      <c r="E152" t="s">
        <v>7693</v>
      </c>
      <c r="F152">
        <v>1</v>
      </c>
      <c r="G152" t="s">
        <v>8053</v>
      </c>
      <c r="H152">
        <v>2</v>
      </c>
      <c r="I152" t="s">
        <v>8054</v>
      </c>
      <c r="J152">
        <v>1039</v>
      </c>
      <c r="K152">
        <f>VLOOKUP(I152, ScrepedAreaLookup!A:B, 2, FALSE)</f>
        <v>0</v>
      </c>
      <c r="L152">
        <f t="shared" si="2"/>
        <v>5740.1347449470641</v>
      </c>
    </row>
    <row r="153" spans="1:12" hidden="1">
      <c r="A153">
        <v>6613000</v>
      </c>
      <c r="B153" t="s">
        <v>7693</v>
      </c>
      <c r="C153" t="s">
        <v>8055</v>
      </c>
      <c r="D153">
        <v>5716</v>
      </c>
      <c r="E153" t="s">
        <v>7693</v>
      </c>
      <c r="F153">
        <v>2</v>
      </c>
      <c r="G153" t="s">
        <v>8056</v>
      </c>
      <c r="H153">
        <v>2</v>
      </c>
      <c r="I153" t="s">
        <v>8057</v>
      </c>
      <c r="J153">
        <v>1157</v>
      </c>
      <c r="K153">
        <f>VLOOKUP(I153, ScrepedAreaLookup!A:B, 2, FALSE)</f>
        <v>0</v>
      </c>
      <c r="L153">
        <f t="shared" si="2"/>
        <v>5715.6439066551429</v>
      </c>
    </row>
    <row r="154" spans="1:12" hidden="1">
      <c r="A154">
        <v>4200000</v>
      </c>
      <c r="B154" t="s">
        <v>7693</v>
      </c>
      <c r="C154" t="s">
        <v>8058</v>
      </c>
      <c r="D154" t="s">
        <v>8059</v>
      </c>
      <c r="E154" t="s">
        <v>7693</v>
      </c>
      <c r="F154" t="s">
        <v>7341</v>
      </c>
      <c r="G154" t="s">
        <v>8060</v>
      </c>
      <c r="H154" t="s">
        <v>7731</v>
      </c>
      <c r="I154" t="s">
        <v>8061</v>
      </c>
      <c r="J154" t="s">
        <v>7733</v>
      </c>
      <c r="K154">
        <f>VLOOKUP(I154, ScrepedAreaLookup!A:B, 2, FALSE)</f>
        <v>0</v>
      </c>
      <c r="L154" t="e">
        <f t="shared" si="2"/>
        <v>#VALUE!</v>
      </c>
    </row>
    <row r="155" spans="1:12" hidden="1">
      <c r="A155">
        <v>15200000</v>
      </c>
      <c r="B155" t="s">
        <v>8062</v>
      </c>
      <c r="C155" t="s">
        <v>8063</v>
      </c>
      <c r="D155">
        <v>13000</v>
      </c>
      <c r="E155" t="s">
        <v>7693</v>
      </c>
      <c r="F155">
        <v>2</v>
      </c>
      <c r="G155" t="s">
        <v>8064</v>
      </c>
      <c r="H155">
        <v>2</v>
      </c>
      <c r="I155" t="s">
        <v>8065</v>
      </c>
      <c r="J155">
        <v>1176</v>
      </c>
      <c r="K155" t="str">
        <f>VLOOKUP(I155, ScrepedAreaLookup!A:B, 2, FALSE)</f>
        <v>Karapakkam</v>
      </c>
      <c r="L155">
        <f t="shared" si="2"/>
        <v>12925.170068027212</v>
      </c>
    </row>
    <row r="156" spans="1:12" hidden="1">
      <c r="A156">
        <v>31600000</v>
      </c>
      <c r="B156" t="s">
        <v>8066</v>
      </c>
      <c r="C156" t="s">
        <v>8067</v>
      </c>
      <c r="D156">
        <v>13000</v>
      </c>
      <c r="E156" t="s">
        <v>7693</v>
      </c>
      <c r="F156">
        <v>3</v>
      </c>
      <c r="G156" t="s">
        <v>8068</v>
      </c>
      <c r="H156">
        <v>3</v>
      </c>
      <c r="I156" t="s">
        <v>8065</v>
      </c>
      <c r="J156">
        <v>2436</v>
      </c>
      <c r="K156" t="str">
        <f>VLOOKUP(I156, ScrepedAreaLookup!A:B, 2, FALSE)</f>
        <v>Karapakkam</v>
      </c>
      <c r="L156">
        <f t="shared" si="2"/>
        <v>12972.085385878489</v>
      </c>
    </row>
    <row r="157" spans="1:12" hidden="1">
      <c r="A157">
        <v>63200000</v>
      </c>
      <c r="B157" t="s">
        <v>8069</v>
      </c>
      <c r="C157" t="s">
        <v>8070</v>
      </c>
      <c r="D157">
        <v>13000</v>
      </c>
      <c r="E157" t="s">
        <v>7693</v>
      </c>
      <c r="F157">
        <v>4</v>
      </c>
      <c r="G157" t="s">
        <v>8071</v>
      </c>
      <c r="H157">
        <v>4</v>
      </c>
      <c r="I157" t="s">
        <v>8065</v>
      </c>
      <c r="J157">
        <v>4864</v>
      </c>
      <c r="K157" t="str">
        <f>VLOOKUP(I157, ScrepedAreaLookup!A:B, 2, FALSE)</f>
        <v>Karapakkam</v>
      </c>
      <c r="L157">
        <f t="shared" si="2"/>
        <v>12993.421052631578</v>
      </c>
    </row>
    <row r="158" spans="1:12" hidden="1">
      <c r="A158">
        <v>15700000</v>
      </c>
      <c r="B158" t="s">
        <v>8076</v>
      </c>
      <c r="C158" t="s">
        <v>8077</v>
      </c>
      <c r="D158">
        <v>6002</v>
      </c>
      <c r="E158" t="s">
        <v>7693</v>
      </c>
      <c r="F158">
        <v>10</v>
      </c>
      <c r="G158" t="s">
        <v>8078</v>
      </c>
      <c r="H158">
        <v>4</v>
      </c>
      <c r="I158" t="s">
        <v>8024</v>
      </c>
      <c r="J158">
        <v>2616</v>
      </c>
      <c r="K158">
        <f>VLOOKUP(I158, ScrepedAreaLookup!A:B, 2, FALSE)</f>
        <v>0</v>
      </c>
      <c r="L158">
        <f t="shared" si="2"/>
        <v>6001.5290519877672</v>
      </c>
    </row>
    <row r="159" spans="1:12" hidden="1">
      <c r="A159">
        <v>5300000</v>
      </c>
      <c r="B159" t="s">
        <v>8079</v>
      </c>
      <c r="C159" t="s">
        <v>8080</v>
      </c>
      <c r="D159">
        <v>4609</v>
      </c>
      <c r="E159" t="s">
        <v>7693</v>
      </c>
      <c r="F159">
        <v>2</v>
      </c>
      <c r="G159" t="s">
        <v>8081</v>
      </c>
      <c r="H159">
        <v>3</v>
      </c>
      <c r="I159" t="s">
        <v>8082</v>
      </c>
      <c r="J159">
        <v>1150</v>
      </c>
      <c r="K159" t="str">
        <f>VLOOKUP(I159, ScrepedAreaLookup!A:B, 2, FALSE)</f>
        <v>Anna Nagar</v>
      </c>
      <c r="L159" s="71">
        <f t="shared" si="2"/>
        <v>4608.695652173913</v>
      </c>
    </row>
    <row r="160" spans="1:12" hidden="1">
      <c r="A160">
        <v>16000000</v>
      </c>
      <c r="B160" t="s">
        <v>7341</v>
      </c>
      <c r="C160" t="s">
        <v>8083</v>
      </c>
      <c r="D160" t="s">
        <v>8084</v>
      </c>
      <c r="E160" t="s">
        <v>7341</v>
      </c>
      <c r="F160" t="s">
        <v>7341</v>
      </c>
      <c r="G160" t="s">
        <v>8085</v>
      </c>
      <c r="H160" t="s">
        <v>7731</v>
      </c>
      <c r="I160" t="s">
        <v>8086</v>
      </c>
      <c r="J160" t="s">
        <v>7733</v>
      </c>
      <c r="K160" t="str">
        <f>VLOOKUP(I160, ScrepedAreaLookup!A:B, 2, FALSE)</f>
        <v>Anna Nagar</v>
      </c>
      <c r="L160" t="e">
        <f t="shared" si="2"/>
        <v>#VALUE!</v>
      </c>
    </row>
    <row r="161" spans="1:12" hidden="1">
      <c r="A161">
        <v>8500000</v>
      </c>
      <c r="B161" t="s">
        <v>7341</v>
      </c>
      <c r="C161" t="s">
        <v>8087</v>
      </c>
      <c r="D161" t="s">
        <v>8088</v>
      </c>
      <c r="E161" t="s">
        <v>7341</v>
      </c>
      <c r="F161" t="s">
        <v>7341</v>
      </c>
      <c r="G161" t="s">
        <v>8089</v>
      </c>
      <c r="H161" t="s">
        <v>7731</v>
      </c>
      <c r="I161" t="s">
        <v>8090</v>
      </c>
      <c r="J161" t="s">
        <v>7733</v>
      </c>
      <c r="K161" t="str">
        <f>VLOOKUP(I161, ScrepedAreaLookup!A:B, 2, FALSE)</f>
        <v>Anna Nagar</v>
      </c>
      <c r="L161" t="e">
        <f t="shared" si="2"/>
        <v>#VALUE!</v>
      </c>
    </row>
    <row r="162" spans="1:12" hidden="1">
      <c r="A162">
        <v>12700000</v>
      </c>
      <c r="B162" t="s">
        <v>8091</v>
      </c>
      <c r="C162" t="s">
        <v>8092</v>
      </c>
      <c r="D162">
        <v>10500</v>
      </c>
      <c r="E162" t="s">
        <v>7693</v>
      </c>
      <c r="F162">
        <v>12</v>
      </c>
      <c r="G162" t="s">
        <v>8093</v>
      </c>
      <c r="H162">
        <v>2</v>
      </c>
      <c r="I162" t="s">
        <v>8082</v>
      </c>
      <c r="J162">
        <v>1215</v>
      </c>
      <c r="K162" t="str">
        <f>VLOOKUP(I162, ScrepedAreaLookup!A:B, 2, FALSE)</f>
        <v>Anna Nagar</v>
      </c>
      <c r="L162" s="71">
        <f t="shared" si="2"/>
        <v>10452.674897119341</v>
      </c>
    </row>
    <row r="163" spans="1:12" hidden="1">
      <c r="A163">
        <v>14500000</v>
      </c>
      <c r="B163" t="s">
        <v>8079</v>
      </c>
      <c r="C163" t="s">
        <v>8094</v>
      </c>
      <c r="D163">
        <v>12609</v>
      </c>
      <c r="E163" t="s">
        <v>7693</v>
      </c>
      <c r="F163">
        <v>9</v>
      </c>
      <c r="G163" t="s">
        <v>8095</v>
      </c>
      <c r="H163">
        <v>2.5</v>
      </c>
      <c r="I163" t="s">
        <v>8096</v>
      </c>
      <c r="J163">
        <v>1150</v>
      </c>
      <c r="K163" t="str">
        <f>VLOOKUP(I163, ScrepedAreaLookup!A:B, 2, FALSE)</f>
        <v>Anna Nagar</v>
      </c>
      <c r="L163" s="71">
        <f t="shared" si="2"/>
        <v>12608.695652173914</v>
      </c>
    </row>
    <row r="164" spans="1:12" hidden="1">
      <c r="A164">
        <v>8500000</v>
      </c>
      <c r="B164" t="s">
        <v>7693</v>
      </c>
      <c r="C164" t="s">
        <v>8097</v>
      </c>
      <c r="D164">
        <v>11806</v>
      </c>
      <c r="E164" t="s">
        <v>7693</v>
      </c>
      <c r="F164">
        <v>3</v>
      </c>
      <c r="G164" t="s">
        <v>8098</v>
      </c>
      <c r="H164">
        <v>2</v>
      </c>
      <c r="I164" t="s">
        <v>8082</v>
      </c>
      <c r="J164">
        <v>720</v>
      </c>
      <c r="K164" t="str">
        <f>VLOOKUP(I164, ScrepedAreaLookup!A:B, 2, FALSE)</f>
        <v>Anna Nagar</v>
      </c>
      <c r="L164" s="71">
        <f t="shared" si="2"/>
        <v>11805.555555555555</v>
      </c>
    </row>
    <row r="165" spans="1:12" hidden="1">
      <c r="A165">
        <v>11500000</v>
      </c>
      <c r="B165" t="s">
        <v>8099</v>
      </c>
      <c r="C165" t="s">
        <v>8100</v>
      </c>
      <c r="D165">
        <v>12610</v>
      </c>
      <c r="E165" t="s">
        <v>7693</v>
      </c>
      <c r="F165" t="s">
        <v>7715</v>
      </c>
      <c r="G165" t="s">
        <v>8101</v>
      </c>
      <c r="H165">
        <v>3</v>
      </c>
      <c r="I165" t="s">
        <v>8102</v>
      </c>
      <c r="J165">
        <v>912</v>
      </c>
      <c r="K165" t="str">
        <f>VLOOKUP(I165, ScrepedAreaLookup!A:B, 2, FALSE)</f>
        <v>Anna Nagar</v>
      </c>
      <c r="L165" s="71">
        <f t="shared" si="2"/>
        <v>12609.649122807017</v>
      </c>
    </row>
    <row r="166" spans="1:12" hidden="1">
      <c r="A166">
        <v>27000000</v>
      </c>
      <c r="B166" t="s">
        <v>7693</v>
      </c>
      <c r="C166" t="s">
        <v>8103</v>
      </c>
      <c r="D166">
        <v>19231</v>
      </c>
      <c r="E166" t="s">
        <v>7693</v>
      </c>
      <c r="F166">
        <v>2</v>
      </c>
      <c r="G166" t="s">
        <v>8104</v>
      </c>
      <c r="H166">
        <v>3</v>
      </c>
      <c r="I166" t="s">
        <v>8105</v>
      </c>
      <c r="J166">
        <v>1404</v>
      </c>
      <c r="K166" t="str">
        <f>VLOOKUP(I166, ScrepedAreaLookup!A:B, 2, FALSE)</f>
        <v>Anna Nagar</v>
      </c>
      <c r="L166" s="71">
        <f t="shared" si="2"/>
        <v>19230.76923076923</v>
      </c>
    </row>
    <row r="167" spans="1:12" hidden="1">
      <c r="A167">
        <v>9000000</v>
      </c>
      <c r="B167" t="s">
        <v>7693</v>
      </c>
      <c r="C167" t="s">
        <v>8106</v>
      </c>
      <c r="D167">
        <v>11250</v>
      </c>
      <c r="E167" t="s">
        <v>7693</v>
      </c>
      <c r="F167">
        <v>1</v>
      </c>
      <c r="G167" t="s">
        <v>8107</v>
      </c>
      <c r="H167">
        <v>2</v>
      </c>
      <c r="I167" t="s">
        <v>8105</v>
      </c>
      <c r="J167">
        <v>800</v>
      </c>
      <c r="K167" t="str">
        <f>VLOOKUP(I167, ScrepedAreaLookup!A:B, 2, FALSE)</f>
        <v>Anna Nagar</v>
      </c>
      <c r="L167" s="71">
        <f t="shared" si="2"/>
        <v>11250</v>
      </c>
    </row>
    <row r="168" spans="1:12" hidden="1">
      <c r="A168">
        <v>5500000</v>
      </c>
      <c r="B168" t="s">
        <v>7693</v>
      </c>
      <c r="C168" t="s">
        <v>7774</v>
      </c>
      <c r="D168">
        <v>11000</v>
      </c>
      <c r="E168" t="s">
        <v>7693</v>
      </c>
      <c r="F168">
        <v>2</v>
      </c>
      <c r="G168" t="s">
        <v>8108</v>
      </c>
      <c r="H168">
        <v>2</v>
      </c>
      <c r="I168" t="s">
        <v>8105</v>
      </c>
      <c r="J168">
        <v>500</v>
      </c>
      <c r="K168" t="str">
        <f>VLOOKUP(I168, ScrepedAreaLookup!A:B, 2, FALSE)</f>
        <v>Anna Nagar</v>
      </c>
      <c r="L168" s="71">
        <f t="shared" si="2"/>
        <v>11000</v>
      </c>
    </row>
    <row r="169" spans="1:12" hidden="1">
      <c r="A169">
        <v>45000000</v>
      </c>
      <c r="B169" t="s">
        <v>7693</v>
      </c>
      <c r="C169" t="s">
        <v>8109</v>
      </c>
      <c r="D169">
        <v>16071</v>
      </c>
      <c r="E169" t="s">
        <v>7693</v>
      </c>
      <c r="F169">
        <v>6</v>
      </c>
      <c r="G169" t="s">
        <v>8110</v>
      </c>
      <c r="H169">
        <v>4</v>
      </c>
      <c r="I169" t="s">
        <v>8082</v>
      </c>
      <c r="J169">
        <v>2800</v>
      </c>
      <c r="K169" t="str">
        <f>VLOOKUP(I169, ScrepedAreaLookup!A:B, 2, FALSE)</f>
        <v>Anna Nagar</v>
      </c>
      <c r="L169" s="71">
        <f t="shared" si="2"/>
        <v>16071.428571428571</v>
      </c>
    </row>
    <row r="170" spans="1:12" hidden="1">
      <c r="A170">
        <v>29500000</v>
      </c>
      <c r="B170" t="s">
        <v>7863</v>
      </c>
      <c r="C170" t="s">
        <v>8111</v>
      </c>
      <c r="D170">
        <v>15526</v>
      </c>
      <c r="E170" t="s">
        <v>7693</v>
      </c>
      <c r="F170">
        <v>10</v>
      </c>
      <c r="G170" t="s">
        <v>8112</v>
      </c>
      <c r="H170">
        <v>4</v>
      </c>
      <c r="I170" t="s">
        <v>8082</v>
      </c>
      <c r="J170">
        <v>1900</v>
      </c>
      <c r="K170" t="str">
        <f>VLOOKUP(I170, ScrepedAreaLookup!A:B, 2, FALSE)</f>
        <v>Anna Nagar</v>
      </c>
      <c r="L170" s="71">
        <f t="shared" si="2"/>
        <v>15526.315789473685</v>
      </c>
    </row>
    <row r="171" spans="1:12" hidden="1">
      <c r="A171">
        <v>5000000</v>
      </c>
      <c r="B171" t="s">
        <v>7341</v>
      </c>
      <c r="C171" t="s">
        <v>8113</v>
      </c>
      <c r="D171" t="s">
        <v>8114</v>
      </c>
      <c r="E171" t="s">
        <v>7341</v>
      </c>
      <c r="F171" t="s">
        <v>7729</v>
      </c>
      <c r="G171" t="s">
        <v>8115</v>
      </c>
      <c r="H171" t="s">
        <v>7731</v>
      </c>
      <c r="I171" t="s">
        <v>8116</v>
      </c>
      <c r="J171" t="s">
        <v>7733</v>
      </c>
      <c r="K171" t="str">
        <f>VLOOKUP(I171, ScrepedAreaLookup!A:B, 2, FALSE)</f>
        <v>Anna Nagar</v>
      </c>
      <c r="L171" t="e">
        <f t="shared" si="2"/>
        <v>#VALUE!</v>
      </c>
    </row>
    <row r="172" spans="1:12" hidden="1">
      <c r="A172">
        <v>600000</v>
      </c>
      <c r="B172" t="s">
        <v>7693</v>
      </c>
      <c r="C172" t="s">
        <v>8117</v>
      </c>
      <c r="D172">
        <v>960</v>
      </c>
      <c r="E172" t="s">
        <v>7693</v>
      </c>
      <c r="F172">
        <v>2</v>
      </c>
      <c r="G172" t="s">
        <v>8118</v>
      </c>
      <c r="H172">
        <v>1</v>
      </c>
      <c r="I172" t="s">
        <v>8082</v>
      </c>
      <c r="J172">
        <v>625</v>
      </c>
      <c r="K172" t="str">
        <f>VLOOKUP(I172, ScrepedAreaLookup!A:B, 2, FALSE)</f>
        <v>Anna Nagar</v>
      </c>
      <c r="L172" s="71">
        <f t="shared" si="2"/>
        <v>960</v>
      </c>
    </row>
    <row r="173" spans="1:12" hidden="1">
      <c r="A173">
        <v>17500000</v>
      </c>
      <c r="B173" t="s">
        <v>7755</v>
      </c>
      <c r="C173" t="s">
        <v>8119</v>
      </c>
      <c r="D173">
        <v>14251</v>
      </c>
      <c r="E173" t="s">
        <v>7755</v>
      </c>
      <c r="F173" t="s">
        <v>7715</v>
      </c>
      <c r="G173" t="s">
        <v>8120</v>
      </c>
      <c r="H173">
        <v>2</v>
      </c>
      <c r="I173" t="s">
        <v>8121</v>
      </c>
      <c r="J173">
        <v>1228</v>
      </c>
      <c r="K173" t="str">
        <f>VLOOKUP(I173, ScrepedAreaLookup!A:B, 2, FALSE)</f>
        <v>Anna Nagar</v>
      </c>
      <c r="L173" s="71">
        <f t="shared" si="2"/>
        <v>14250.814332247557</v>
      </c>
    </row>
    <row r="174" spans="1:12" hidden="1">
      <c r="A174">
        <v>17500000</v>
      </c>
      <c r="B174" t="s">
        <v>7755</v>
      </c>
      <c r="C174" t="s">
        <v>8119</v>
      </c>
      <c r="D174">
        <v>14251</v>
      </c>
      <c r="E174" t="s">
        <v>7715</v>
      </c>
      <c r="F174">
        <v>2</v>
      </c>
      <c r="G174" t="s">
        <v>8120</v>
      </c>
      <c r="H174">
        <v>2</v>
      </c>
      <c r="I174" t="s">
        <v>8121</v>
      </c>
      <c r="J174">
        <v>1228</v>
      </c>
      <c r="K174" t="str">
        <f>VLOOKUP(I174, ScrepedAreaLookup!A:B, 2, FALSE)</f>
        <v>Anna Nagar</v>
      </c>
      <c r="L174" s="71">
        <f t="shared" si="2"/>
        <v>14250.814332247557</v>
      </c>
    </row>
    <row r="175" spans="1:12" hidden="1">
      <c r="A175">
        <v>17500000</v>
      </c>
      <c r="B175" t="s">
        <v>7755</v>
      </c>
      <c r="C175" t="s">
        <v>8119</v>
      </c>
      <c r="D175">
        <v>14251</v>
      </c>
      <c r="E175" t="s">
        <v>7715</v>
      </c>
      <c r="F175">
        <v>3</v>
      </c>
      <c r="G175" t="s">
        <v>8122</v>
      </c>
      <c r="H175">
        <v>3</v>
      </c>
      <c r="I175" t="s">
        <v>8121</v>
      </c>
      <c r="J175">
        <v>1228</v>
      </c>
      <c r="K175" t="str">
        <f>VLOOKUP(I175, ScrepedAreaLookup!A:B, 2, FALSE)</f>
        <v>Anna Nagar</v>
      </c>
      <c r="L175" s="71">
        <f t="shared" si="2"/>
        <v>14250.814332247557</v>
      </c>
    </row>
    <row r="176" spans="1:12" hidden="1">
      <c r="A176">
        <v>17500000</v>
      </c>
      <c r="B176" t="s">
        <v>7755</v>
      </c>
      <c r="C176" t="s">
        <v>8119</v>
      </c>
      <c r="D176">
        <v>14251</v>
      </c>
      <c r="E176" t="s">
        <v>7755</v>
      </c>
      <c r="F176" t="s">
        <v>7715</v>
      </c>
      <c r="G176" t="s">
        <v>8122</v>
      </c>
      <c r="H176">
        <v>3</v>
      </c>
      <c r="I176" t="s">
        <v>8121</v>
      </c>
      <c r="J176">
        <v>1228</v>
      </c>
      <c r="K176" t="str">
        <f>VLOOKUP(I176, ScrepedAreaLookup!A:B, 2, FALSE)</f>
        <v>Anna Nagar</v>
      </c>
      <c r="L176" s="71">
        <f t="shared" si="2"/>
        <v>14250.814332247557</v>
      </c>
    </row>
    <row r="177" spans="1:12" hidden="1">
      <c r="A177">
        <v>7500000</v>
      </c>
      <c r="B177" t="s">
        <v>7693</v>
      </c>
      <c r="C177" t="s">
        <v>8123</v>
      </c>
      <c r="D177">
        <v>9960</v>
      </c>
      <c r="E177" t="s">
        <v>7693</v>
      </c>
      <c r="F177">
        <v>2</v>
      </c>
      <c r="G177" t="s">
        <v>8124</v>
      </c>
      <c r="H177">
        <v>3</v>
      </c>
      <c r="I177" t="s">
        <v>8125</v>
      </c>
      <c r="J177">
        <v>753</v>
      </c>
      <c r="K177" t="str">
        <f>VLOOKUP(I177, ScrepedAreaLookup!A:B, 2, FALSE)</f>
        <v>Anna Nagar</v>
      </c>
      <c r="L177" s="71">
        <f t="shared" si="2"/>
        <v>9960.1593625498008</v>
      </c>
    </row>
    <row r="178" spans="1:12" hidden="1">
      <c r="A178">
        <v>9000000</v>
      </c>
      <c r="B178" t="s">
        <v>7693</v>
      </c>
      <c r="C178" t="s">
        <v>8126</v>
      </c>
      <c r="D178">
        <v>15625</v>
      </c>
      <c r="E178" t="s">
        <v>7693</v>
      </c>
      <c r="F178">
        <v>2</v>
      </c>
      <c r="G178" t="s">
        <v>8127</v>
      </c>
      <c r="H178">
        <v>2</v>
      </c>
      <c r="I178" t="s">
        <v>8105</v>
      </c>
      <c r="J178">
        <v>576</v>
      </c>
      <c r="K178" t="str">
        <f>VLOOKUP(I178, ScrepedAreaLookup!A:B, 2, FALSE)</f>
        <v>Anna Nagar</v>
      </c>
      <c r="L178" s="71">
        <f t="shared" si="2"/>
        <v>15625</v>
      </c>
    </row>
    <row r="179" spans="1:12" hidden="1">
      <c r="A179">
        <v>10900000</v>
      </c>
      <c r="B179" t="s">
        <v>7693</v>
      </c>
      <c r="C179" t="s">
        <v>8128</v>
      </c>
      <c r="D179">
        <v>15309</v>
      </c>
      <c r="E179" t="s">
        <v>7693</v>
      </c>
      <c r="F179">
        <v>2</v>
      </c>
      <c r="G179" t="s">
        <v>8129</v>
      </c>
      <c r="H179">
        <v>2</v>
      </c>
      <c r="I179" t="s">
        <v>8082</v>
      </c>
      <c r="J179">
        <v>712</v>
      </c>
      <c r="K179" t="str">
        <f>VLOOKUP(I179, ScrepedAreaLookup!A:B, 2, FALSE)</f>
        <v>Anna Nagar</v>
      </c>
      <c r="L179" s="71">
        <f t="shared" si="2"/>
        <v>15308.988764044943</v>
      </c>
    </row>
    <row r="180" spans="1:12" hidden="1">
      <c r="A180">
        <v>40000000</v>
      </c>
      <c r="B180" t="s">
        <v>7693</v>
      </c>
      <c r="C180" t="s">
        <v>8130</v>
      </c>
      <c r="D180">
        <v>20661</v>
      </c>
      <c r="E180" t="s">
        <v>7693</v>
      </c>
      <c r="F180">
        <v>2</v>
      </c>
      <c r="G180" t="s">
        <v>8131</v>
      </c>
      <c r="H180">
        <v>2</v>
      </c>
      <c r="I180" t="s">
        <v>8132</v>
      </c>
      <c r="J180">
        <v>1936</v>
      </c>
      <c r="K180">
        <f>VLOOKUP(I180, ScrepedAreaLookup!A:B, 2, FALSE)</f>
        <v>0</v>
      </c>
      <c r="L180">
        <f t="shared" si="2"/>
        <v>20661.157024793389</v>
      </c>
    </row>
    <row r="181" spans="1:12" hidden="1">
      <c r="A181">
        <v>7000000</v>
      </c>
      <c r="B181" t="s">
        <v>7693</v>
      </c>
      <c r="C181" t="s">
        <v>8133</v>
      </c>
      <c r="D181">
        <v>9333</v>
      </c>
      <c r="E181" t="s">
        <v>7693</v>
      </c>
      <c r="F181" t="s">
        <v>7715</v>
      </c>
      <c r="G181" t="s">
        <v>8134</v>
      </c>
      <c r="H181">
        <v>2</v>
      </c>
      <c r="I181" t="s">
        <v>8082</v>
      </c>
      <c r="J181">
        <v>750</v>
      </c>
      <c r="K181" t="str">
        <f>VLOOKUP(I181, ScrepedAreaLookup!A:B, 2, FALSE)</f>
        <v>Anna Nagar</v>
      </c>
      <c r="L181" s="71">
        <f t="shared" si="2"/>
        <v>9333.3333333333339</v>
      </c>
    </row>
    <row r="182" spans="1:12" hidden="1">
      <c r="A182">
        <v>8500000</v>
      </c>
      <c r="B182" t="s">
        <v>7693</v>
      </c>
      <c r="C182" t="s">
        <v>8135</v>
      </c>
      <c r="D182">
        <v>12143</v>
      </c>
      <c r="E182" t="s">
        <v>7693</v>
      </c>
      <c r="F182">
        <v>1</v>
      </c>
      <c r="G182" t="s">
        <v>8136</v>
      </c>
      <c r="H182">
        <v>2</v>
      </c>
      <c r="I182" t="s">
        <v>8137</v>
      </c>
      <c r="J182">
        <v>700</v>
      </c>
      <c r="K182" t="str">
        <f>VLOOKUP(I182, ScrepedAreaLookup!A:B, 2, FALSE)</f>
        <v>Anna Nagar</v>
      </c>
      <c r="L182" s="71">
        <f t="shared" si="2"/>
        <v>12142.857142857143</v>
      </c>
    </row>
    <row r="183" spans="1:12" hidden="1">
      <c r="A183">
        <v>17100000</v>
      </c>
      <c r="B183" t="s">
        <v>7693</v>
      </c>
      <c r="C183" t="s">
        <v>8138</v>
      </c>
      <c r="D183">
        <v>13746</v>
      </c>
      <c r="E183" t="s">
        <v>7693</v>
      </c>
      <c r="F183">
        <v>13</v>
      </c>
      <c r="G183" t="s">
        <v>8139</v>
      </c>
      <c r="H183">
        <v>3</v>
      </c>
      <c r="I183" t="s">
        <v>8125</v>
      </c>
      <c r="J183">
        <v>1244</v>
      </c>
      <c r="K183" t="str">
        <f>VLOOKUP(I183, ScrepedAreaLookup!A:B, 2, FALSE)</f>
        <v>Anna Nagar</v>
      </c>
      <c r="L183" s="71">
        <f t="shared" si="2"/>
        <v>13745.980707395498</v>
      </c>
    </row>
    <row r="184" spans="1:12" hidden="1">
      <c r="A184">
        <v>1700000</v>
      </c>
      <c r="B184" t="s">
        <v>7755</v>
      </c>
      <c r="C184" t="s">
        <v>8140</v>
      </c>
      <c r="D184">
        <v>2576</v>
      </c>
      <c r="E184" t="s">
        <v>7715</v>
      </c>
      <c r="F184">
        <v>4</v>
      </c>
      <c r="G184" t="s">
        <v>8141</v>
      </c>
      <c r="H184">
        <v>4</v>
      </c>
      <c r="I184" t="s">
        <v>8121</v>
      </c>
      <c r="J184">
        <v>660</v>
      </c>
      <c r="K184" t="str">
        <f>VLOOKUP(I184, ScrepedAreaLookup!A:B, 2, FALSE)</f>
        <v>Anna Nagar</v>
      </c>
      <c r="L184" s="71">
        <f t="shared" si="2"/>
        <v>2575.757575757576</v>
      </c>
    </row>
    <row r="185" spans="1:12" hidden="1">
      <c r="A185">
        <v>1700000</v>
      </c>
      <c r="B185" t="s">
        <v>7755</v>
      </c>
      <c r="C185" t="s">
        <v>8140</v>
      </c>
      <c r="D185">
        <v>2576</v>
      </c>
      <c r="E185" t="s">
        <v>7755</v>
      </c>
      <c r="F185" t="s">
        <v>7715</v>
      </c>
      <c r="G185" t="s">
        <v>8141</v>
      </c>
      <c r="H185">
        <v>4</v>
      </c>
      <c r="I185" t="s">
        <v>8121</v>
      </c>
      <c r="J185">
        <v>660</v>
      </c>
      <c r="K185" t="str">
        <f>VLOOKUP(I185, ScrepedAreaLookup!A:B, 2, FALSE)</f>
        <v>Anna Nagar</v>
      </c>
      <c r="L185" s="71">
        <f t="shared" si="2"/>
        <v>2575.757575757576</v>
      </c>
    </row>
    <row r="186" spans="1:12" hidden="1">
      <c r="A186">
        <v>11500000</v>
      </c>
      <c r="B186" t="s">
        <v>7693</v>
      </c>
      <c r="C186" t="s">
        <v>8142</v>
      </c>
      <c r="D186">
        <v>13068</v>
      </c>
      <c r="E186" t="s">
        <v>7693</v>
      </c>
      <c r="F186">
        <v>2</v>
      </c>
      <c r="G186" t="s">
        <v>8143</v>
      </c>
      <c r="H186">
        <v>2</v>
      </c>
      <c r="I186" t="s">
        <v>8137</v>
      </c>
      <c r="J186">
        <v>880</v>
      </c>
      <c r="K186" t="str">
        <f>VLOOKUP(I186, ScrepedAreaLookup!A:B, 2, FALSE)</f>
        <v>Anna Nagar</v>
      </c>
      <c r="L186" s="71">
        <f t="shared" si="2"/>
        <v>13068.181818181818</v>
      </c>
    </row>
    <row r="187" spans="1:12" hidden="1">
      <c r="A187">
        <v>27000000</v>
      </c>
      <c r="B187" t="s">
        <v>8144</v>
      </c>
      <c r="C187" t="s">
        <v>8145</v>
      </c>
      <c r="D187">
        <v>17089</v>
      </c>
      <c r="E187" t="s">
        <v>8144</v>
      </c>
      <c r="F187" t="s">
        <v>7715</v>
      </c>
      <c r="G187" t="s">
        <v>8146</v>
      </c>
      <c r="H187">
        <v>3</v>
      </c>
      <c r="I187" t="s">
        <v>8147</v>
      </c>
      <c r="J187">
        <v>1580</v>
      </c>
      <c r="K187" t="str">
        <f>VLOOKUP(I187, ScrepedAreaLookup!A:B, 2, FALSE)</f>
        <v>Anna Nagar</v>
      </c>
      <c r="L187" s="71">
        <f t="shared" si="2"/>
        <v>17088.607594936708</v>
      </c>
    </row>
    <row r="188" spans="1:12" hidden="1">
      <c r="A188">
        <v>7000000</v>
      </c>
      <c r="B188" t="s">
        <v>7693</v>
      </c>
      <c r="C188" t="s">
        <v>8133</v>
      </c>
      <c r="D188">
        <v>9333</v>
      </c>
      <c r="E188" t="s">
        <v>7693</v>
      </c>
      <c r="F188" t="s">
        <v>7715</v>
      </c>
      <c r="G188" t="s">
        <v>8134</v>
      </c>
      <c r="H188">
        <v>2</v>
      </c>
      <c r="I188" t="s">
        <v>8082</v>
      </c>
      <c r="J188">
        <v>750</v>
      </c>
      <c r="K188" t="str">
        <f>VLOOKUP(I188, ScrepedAreaLookup!A:B, 2, FALSE)</f>
        <v>Anna Nagar</v>
      </c>
      <c r="L188" s="71">
        <f t="shared" si="2"/>
        <v>9333.3333333333339</v>
      </c>
    </row>
    <row r="189" spans="1:12" hidden="1">
      <c r="A189">
        <v>15000000</v>
      </c>
      <c r="B189" t="s">
        <v>7341</v>
      </c>
      <c r="C189" t="s">
        <v>8148</v>
      </c>
      <c r="D189" t="s">
        <v>8149</v>
      </c>
      <c r="E189" t="s">
        <v>7341</v>
      </c>
      <c r="F189" t="s">
        <v>7341</v>
      </c>
      <c r="G189" t="s">
        <v>8150</v>
      </c>
      <c r="H189" t="s">
        <v>7731</v>
      </c>
      <c r="I189" t="s">
        <v>8151</v>
      </c>
      <c r="J189" t="s">
        <v>7733</v>
      </c>
      <c r="K189" t="str">
        <f>VLOOKUP(I189, ScrepedAreaLookup!A:B, 2, FALSE)</f>
        <v>Anna Nagar</v>
      </c>
      <c r="L189" t="e">
        <f t="shared" si="2"/>
        <v>#VALUE!</v>
      </c>
    </row>
    <row r="190" spans="1:12" hidden="1">
      <c r="A190">
        <v>13000000</v>
      </c>
      <c r="B190" t="s">
        <v>7341</v>
      </c>
      <c r="C190" t="s">
        <v>8152</v>
      </c>
      <c r="D190" t="s">
        <v>8153</v>
      </c>
      <c r="E190" t="s">
        <v>7341</v>
      </c>
      <c r="F190" t="s">
        <v>7729</v>
      </c>
      <c r="G190" t="s">
        <v>8154</v>
      </c>
      <c r="H190" t="s">
        <v>7731</v>
      </c>
      <c r="I190" t="s">
        <v>8155</v>
      </c>
      <c r="J190" t="s">
        <v>7733</v>
      </c>
      <c r="K190" t="str">
        <f>VLOOKUP(I190, ScrepedAreaLookup!A:B, 2, FALSE)</f>
        <v>Anna Nagar</v>
      </c>
      <c r="L190" t="e">
        <f t="shared" si="2"/>
        <v>#VALUE!</v>
      </c>
    </row>
    <row r="191" spans="1:12" hidden="1">
      <c r="A191">
        <v>15500000</v>
      </c>
      <c r="B191" t="s">
        <v>7693</v>
      </c>
      <c r="C191" t="s">
        <v>8156</v>
      </c>
      <c r="D191">
        <v>12460</v>
      </c>
      <c r="E191" t="s">
        <v>7693</v>
      </c>
      <c r="F191">
        <v>8</v>
      </c>
      <c r="G191" t="s">
        <v>8157</v>
      </c>
      <c r="H191">
        <v>2</v>
      </c>
      <c r="I191" t="s">
        <v>8105</v>
      </c>
      <c r="J191">
        <v>1244</v>
      </c>
      <c r="K191" t="str">
        <f>VLOOKUP(I191, ScrepedAreaLookup!A:B, 2, FALSE)</f>
        <v>Anna Nagar</v>
      </c>
      <c r="L191" s="71">
        <f t="shared" si="2"/>
        <v>12459.807073954984</v>
      </c>
    </row>
    <row r="192" spans="1:12" hidden="1">
      <c r="A192">
        <v>6043000</v>
      </c>
      <c r="B192" t="s">
        <v>8175</v>
      </c>
      <c r="C192" t="s">
        <v>8176</v>
      </c>
      <c r="D192">
        <v>6167</v>
      </c>
      <c r="E192" t="s">
        <v>8175</v>
      </c>
      <c r="F192">
        <v>2</v>
      </c>
      <c r="G192" t="s">
        <v>8177</v>
      </c>
      <c r="H192">
        <v>3</v>
      </c>
      <c r="I192" t="s">
        <v>8178</v>
      </c>
      <c r="J192">
        <v>980</v>
      </c>
      <c r="K192" t="str">
        <f>VLOOKUP(I192, ScrepedAreaLookup!A:B, 2, FALSE)</f>
        <v>Chromepet</v>
      </c>
      <c r="L192" s="71">
        <f t="shared" si="2"/>
        <v>6166.3265306122448</v>
      </c>
    </row>
    <row r="193" spans="1:12" hidden="1">
      <c r="A193">
        <v>3105000</v>
      </c>
      <c r="B193" t="s">
        <v>7972</v>
      </c>
      <c r="C193" t="s">
        <v>8179</v>
      </c>
      <c r="D193">
        <v>5175</v>
      </c>
      <c r="E193" t="s">
        <v>7972</v>
      </c>
      <c r="F193">
        <v>1</v>
      </c>
      <c r="G193" t="s">
        <v>8180</v>
      </c>
      <c r="H193">
        <v>2</v>
      </c>
      <c r="I193" t="s">
        <v>8181</v>
      </c>
      <c r="J193">
        <v>600</v>
      </c>
      <c r="K193" t="str">
        <f>VLOOKUP(I193, ScrepedAreaLookup!A:B, 2, FALSE)</f>
        <v>Chromepet</v>
      </c>
      <c r="L193" s="71">
        <f t="shared" si="2"/>
        <v>5175</v>
      </c>
    </row>
    <row r="194" spans="1:12" hidden="1">
      <c r="A194">
        <v>4727000</v>
      </c>
      <c r="B194" t="s">
        <v>8175</v>
      </c>
      <c r="C194" t="s">
        <v>8182</v>
      </c>
      <c r="D194">
        <v>5909</v>
      </c>
      <c r="E194" t="s">
        <v>8175</v>
      </c>
      <c r="F194">
        <v>1</v>
      </c>
      <c r="G194" t="s">
        <v>8183</v>
      </c>
      <c r="H194">
        <v>2</v>
      </c>
      <c r="I194" t="s">
        <v>8178</v>
      </c>
      <c r="J194">
        <v>800</v>
      </c>
      <c r="K194" t="str">
        <f>VLOOKUP(I194, ScrepedAreaLookup!A:B, 2, FALSE)</f>
        <v>Chromepet</v>
      </c>
      <c r="L194" s="71">
        <f t="shared" si="2"/>
        <v>5908.75</v>
      </c>
    </row>
    <row r="195" spans="1:12" hidden="1">
      <c r="A195">
        <v>8000000</v>
      </c>
      <c r="B195" t="s">
        <v>8184</v>
      </c>
      <c r="C195" t="s">
        <v>8185</v>
      </c>
      <c r="D195">
        <v>10610</v>
      </c>
      <c r="E195" t="s">
        <v>7885</v>
      </c>
      <c r="F195">
        <v>0</v>
      </c>
      <c r="G195" t="s">
        <v>8186</v>
      </c>
      <c r="H195">
        <v>3</v>
      </c>
      <c r="I195" t="s">
        <v>8187</v>
      </c>
      <c r="J195">
        <v>754</v>
      </c>
      <c r="K195" t="e">
        <f>VLOOKUP(I195, ScrepedAreaLookup!A:B, 2, FALSE)</f>
        <v>#N/A</v>
      </c>
      <c r="L195" s="71">
        <f t="shared" ref="L195:L218" si="3">A195/J195</f>
        <v>10610.079575596817</v>
      </c>
    </row>
    <row r="196" spans="1:12" hidden="1">
      <c r="A196">
        <v>8000000</v>
      </c>
      <c r="B196" t="s">
        <v>7934</v>
      </c>
      <c r="C196" t="s">
        <v>8188</v>
      </c>
      <c r="D196">
        <v>10667</v>
      </c>
      <c r="E196" t="s">
        <v>7885</v>
      </c>
      <c r="F196">
        <v>3</v>
      </c>
      <c r="G196" t="s">
        <v>8189</v>
      </c>
      <c r="H196">
        <v>3</v>
      </c>
      <c r="I196" t="s">
        <v>8187</v>
      </c>
      <c r="J196">
        <v>750</v>
      </c>
      <c r="K196" t="e">
        <f>VLOOKUP(I196, ScrepedAreaLookup!A:B, 2, FALSE)</f>
        <v>#N/A</v>
      </c>
      <c r="L196" s="71">
        <f t="shared" si="3"/>
        <v>10666.666666666666</v>
      </c>
    </row>
    <row r="197" spans="1:12" hidden="1">
      <c r="A197">
        <v>65000000</v>
      </c>
      <c r="B197" t="s">
        <v>7693</v>
      </c>
      <c r="C197" t="s">
        <v>8190</v>
      </c>
      <c r="D197">
        <v>11905</v>
      </c>
      <c r="E197" t="s">
        <v>7693</v>
      </c>
      <c r="F197">
        <v>6</v>
      </c>
      <c r="G197" t="s">
        <v>8191</v>
      </c>
      <c r="H197">
        <v>4</v>
      </c>
      <c r="I197" t="s">
        <v>8192</v>
      </c>
      <c r="J197">
        <v>5460</v>
      </c>
      <c r="K197" t="str">
        <f>VLOOKUP(I197, ScrepedAreaLookup!A:B, 2, FALSE)</f>
        <v>Chromepet</v>
      </c>
      <c r="L197" s="71">
        <f t="shared" si="3"/>
        <v>11904.761904761905</v>
      </c>
    </row>
    <row r="198" spans="1:12" hidden="1">
      <c r="A198">
        <v>3407000</v>
      </c>
      <c r="B198" t="s">
        <v>8193</v>
      </c>
      <c r="C198" t="s">
        <v>8194</v>
      </c>
      <c r="D198">
        <v>4259</v>
      </c>
      <c r="E198" t="s">
        <v>8193</v>
      </c>
      <c r="F198">
        <v>2</v>
      </c>
      <c r="G198" t="s">
        <v>8195</v>
      </c>
      <c r="H198">
        <v>2</v>
      </c>
      <c r="I198" t="s">
        <v>8181</v>
      </c>
      <c r="J198">
        <v>800</v>
      </c>
      <c r="K198" t="str">
        <f>VLOOKUP(I198, ScrepedAreaLookup!A:B, 2, FALSE)</f>
        <v>Chromepet</v>
      </c>
      <c r="L198" s="71">
        <f t="shared" si="3"/>
        <v>4258.75</v>
      </c>
    </row>
    <row r="199" spans="1:12" hidden="1">
      <c r="A199">
        <v>3383000</v>
      </c>
      <c r="B199" t="s">
        <v>8144</v>
      </c>
      <c r="C199" t="s">
        <v>8196</v>
      </c>
      <c r="D199">
        <v>4229</v>
      </c>
      <c r="E199" t="s">
        <v>8144</v>
      </c>
      <c r="F199">
        <v>2</v>
      </c>
      <c r="G199" t="s">
        <v>8197</v>
      </c>
      <c r="H199">
        <v>2</v>
      </c>
      <c r="I199" t="s">
        <v>8181</v>
      </c>
      <c r="J199">
        <v>800</v>
      </c>
      <c r="K199" t="str">
        <f>VLOOKUP(I199, ScrepedAreaLookup!A:B, 2, FALSE)</f>
        <v>Chromepet</v>
      </c>
      <c r="L199" s="71">
        <f t="shared" si="3"/>
        <v>4228.75</v>
      </c>
    </row>
    <row r="200" spans="1:12" hidden="1">
      <c r="A200">
        <v>3000000</v>
      </c>
      <c r="B200" t="s">
        <v>8198</v>
      </c>
      <c r="C200" t="s">
        <v>8199</v>
      </c>
      <c r="D200">
        <v>6073</v>
      </c>
      <c r="E200" t="s">
        <v>7693</v>
      </c>
      <c r="F200">
        <v>7</v>
      </c>
      <c r="G200" t="s">
        <v>8200</v>
      </c>
      <c r="H200">
        <v>2</v>
      </c>
      <c r="I200" t="s">
        <v>8181</v>
      </c>
      <c r="J200">
        <v>494</v>
      </c>
      <c r="K200" t="str">
        <f>VLOOKUP(I200, ScrepedAreaLookup!A:B, 2, FALSE)</f>
        <v>Chromepet</v>
      </c>
      <c r="L200" s="71">
        <f t="shared" si="3"/>
        <v>6072.8744939271255</v>
      </c>
    </row>
    <row r="201" spans="1:12" hidden="1">
      <c r="A201">
        <v>4700000</v>
      </c>
      <c r="B201" t="s">
        <v>7693</v>
      </c>
      <c r="C201" t="s">
        <v>8201</v>
      </c>
      <c r="D201">
        <v>5491</v>
      </c>
      <c r="E201" t="s">
        <v>7693</v>
      </c>
      <c r="F201">
        <v>0</v>
      </c>
      <c r="G201" t="s">
        <v>8202</v>
      </c>
      <c r="H201">
        <v>2</v>
      </c>
      <c r="I201" t="s">
        <v>8203</v>
      </c>
      <c r="J201">
        <v>856</v>
      </c>
      <c r="K201" t="str">
        <f>VLOOKUP(I201, ScrepedAreaLookup!A:B, 2, FALSE)</f>
        <v>Chromepet</v>
      </c>
      <c r="L201" s="71">
        <f t="shared" si="3"/>
        <v>5490.6542056074768</v>
      </c>
    </row>
    <row r="202" spans="1:12" hidden="1">
      <c r="A202">
        <v>5500000</v>
      </c>
      <c r="B202" t="s">
        <v>8204</v>
      </c>
      <c r="C202" t="s">
        <v>8205</v>
      </c>
      <c r="D202">
        <v>7208</v>
      </c>
      <c r="E202" t="s">
        <v>7693</v>
      </c>
      <c r="F202">
        <v>5</v>
      </c>
      <c r="G202" t="s">
        <v>8206</v>
      </c>
      <c r="H202">
        <v>2</v>
      </c>
      <c r="I202" t="s">
        <v>8207</v>
      </c>
      <c r="J202">
        <v>763</v>
      </c>
      <c r="K202" t="e">
        <f>VLOOKUP(I202, ScrepedAreaLookup!A:B, 2, FALSE)</f>
        <v>#N/A</v>
      </c>
      <c r="L202" s="71">
        <f t="shared" si="3"/>
        <v>7208.3879423328963</v>
      </c>
    </row>
    <row r="203" spans="1:12" hidden="1">
      <c r="A203">
        <v>7200000</v>
      </c>
      <c r="B203" t="s">
        <v>7693</v>
      </c>
      <c r="C203" t="s">
        <v>8208</v>
      </c>
      <c r="D203">
        <v>9000</v>
      </c>
      <c r="E203" t="s">
        <v>7693</v>
      </c>
      <c r="F203">
        <v>1</v>
      </c>
      <c r="G203" t="s">
        <v>8209</v>
      </c>
      <c r="H203">
        <v>2</v>
      </c>
      <c r="I203" t="s">
        <v>8181</v>
      </c>
      <c r="J203">
        <v>800</v>
      </c>
      <c r="K203" t="str">
        <f>VLOOKUP(I203, ScrepedAreaLookup!A:B, 2, FALSE)</f>
        <v>Chromepet</v>
      </c>
      <c r="L203" s="71">
        <f t="shared" si="3"/>
        <v>9000</v>
      </c>
    </row>
    <row r="204" spans="1:12" hidden="1">
      <c r="A204">
        <v>2350000</v>
      </c>
      <c r="B204" t="s">
        <v>7693</v>
      </c>
      <c r="C204" t="s">
        <v>8210</v>
      </c>
      <c r="D204">
        <v>5317</v>
      </c>
      <c r="E204" t="s">
        <v>7693</v>
      </c>
      <c r="F204">
        <v>7</v>
      </c>
      <c r="G204" t="s">
        <v>8211</v>
      </c>
      <c r="H204">
        <v>1</v>
      </c>
      <c r="I204" t="s">
        <v>8212</v>
      </c>
      <c r="J204">
        <v>442</v>
      </c>
      <c r="K204" t="str">
        <f>VLOOKUP(I204, ScrepedAreaLookup!A:B, 2, FALSE)</f>
        <v>Chromepet</v>
      </c>
      <c r="L204" s="71">
        <f t="shared" si="3"/>
        <v>5316.7420814479638</v>
      </c>
    </row>
    <row r="205" spans="1:12" hidden="1">
      <c r="A205">
        <v>6000000</v>
      </c>
      <c r="B205" t="s">
        <v>7693</v>
      </c>
      <c r="C205" t="s">
        <v>8213</v>
      </c>
      <c r="D205">
        <v>7864</v>
      </c>
      <c r="E205" t="s">
        <v>7693</v>
      </c>
      <c r="F205">
        <v>2</v>
      </c>
      <c r="G205" t="s">
        <v>8214</v>
      </c>
      <c r="H205">
        <v>2</v>
      </c>
      <c r="I205" t="s">
        <v>8181</v>
      </c>
      <c r="J205">
        <v>763</v>
      </c>
      <c r="K205" t="str">
        <f>VLOOKUP(I205, ScrepedAreaLookup!A:B, 2, FALSE)</f>
        <v>Chromepet</v>
      </c>
      <c r="L205" s="71">
        <f t="shared" si="3"/>
        <v>7863.6959370904324</v>
      </c>
    </row>
    <row r="206" spans="1:12" hidden="1">
      <c r="A206">
        <v>3404000</v>
      </c>
      <c r="B206" t="s">
        <v>7693</v>
      </c>
      <c r="C206" t="s">
        <v>8215</v>
      </c>
      <c r="D206">
        <v>4625</v>
      </c>
      <c r="E206" t="s">
        <v>7693</v>
      </c>
      <c r="F206">
        <v>2</v>
      </c>
      <c r="G206" t="s">
        <v>8216</v>
      </c>
      <c r="H206">
        <v>2</v>
      </c>
      <c r="I206" t="s">
        <v>8212</v>
      </c>
      <c r="J206">
        <v>736</v>
      </c>
      <c r="K206" t="str">
        <f>VLOOKUP(I206, ScrepedAreaLookup!A:B, 2, FALSE)</f>
        <v>Chromepet</v>
      </c>
      <c r="L206" s="71">
        <f t="shared" si="3"/>
        <v>4625</v>
      </c>
    </row>
    <row r="207" spans="1:12" hidden="1">
      <c r="A207">
        <v>3000000</v>
      </c>
      <c r="B207" t="s">
        <v>7693</v>
      </c>
      <c r="C207" t="s">
        <v>8217</v>
      </c>
      <c r="D207">
        <v>4286</v>
      </c>
      <c r="E207" t="s">
        <v>7693</v>
      </c>
      <c r="F207">
        <v>1</v>
      </c>
      <c r="G207" t="s">
        <v>8218</v>
      </c>
      <c r="H207">
        <v>2</v>
      </c>
      <c r="I207" t="s">
        <v>8212</v>
      </c>
      <c r="J207">
        <v>700</v>
      </c>
      <c r="K207" t="str">
        <f>VLOOKUP(I207, ScrepedAreaLookup!A:B, 2, FALSE)</f>
        <v>Chromepet</v>
      </c>
      <c r="L207" s="71">
        <f t="shared" si="3"/>
        <v>4285.7142857142853</v>
      </c>
    </row>
    <row r="208" spans="1:12" hidden="1">
      <c r="A208">
        <v>3404000</v>
      </c>
      <c r="B208" t="s">
        <v>7693</v>
      </c>
      <c r="C208" t="s">
        <v>8215</v>
      </c>
      <c r="D208">
        <v>4625</v>
      </c>
      <c r="E208" t="s">
        <v>7693</v>
      </c>
      <c r="F208">
        <v>2</v>
      </c>
      <c r="G208" t="s">
        <v>8219</v>
      </c>
      <c r="H208">
        <v>2</v>
      </c>
      <c r="I208" t="s">
        <v>8212</v>
      </c>
      <c r="J208">
        <v>736</v>
      </c>
      <c r="K208" t="str">
        <f>VLOOKUP(I208, ScrepedAreaLookup!A:B, 2, FALSE)</f>
        <v>Chromepet</v>
      </c>
      <c r="L208" s="71">
        <f t="shared" si="3"/>
        <v>4625</v>
      </c>
    </row>
    <row r="209" spans="1:12" hidden="1">
      <c r="A209">
        <v>4250000</v>
      </c>
      <c r="B209" t="s">
        <v>7693</v>
      </c>
      <c r="C209" t="s">
        <v>8220</v>
      </c>
      <c r="D209">
        <v>6362</v>
      </c>
      <c r="E209" t="s">
        <v>7693</v>
      </c>
      <c r="F209">
        <v>0</v>
      </c>
      <c r="G209" t="s">
        <v>8221</v>
      </c>
      <c r="H209">
        <v>2</v>
      </c>
      <c r="I209" t="s">
        <v>8181</v>
      </c>
      <c r="J209">
        <v>668</v>
      </c>
      <c r="K209" t="str">
        <f>VLOOKUP(I209, ScrepedAreaLookup!A:B, 2, FALSE)</f>
        <v>Chromepet</v>
      </c>
      <c r="L209" s="71">
        <f t="shared" si="3"/>
        <v>6362.2754491017968</v>
      </c>
    </row>
    <row r="210" spans="1:12" hidden="1">
      <c r="A210">
        <v>5800000</v>
      </c>
      <c r="B210" t="s">
        <v>7693</v>
      </c>
      <c r="C210" t="s">
        <v>8222</v>
      </c>
      <c r="D210">
        <v>5800</v>
      </c>
      <c r="E210" t="s">
        <v>7693</v>
      </c>
      <c r="F210">
        <v>2</v>
      </c>
      <c r="G210" t="s">
        <v>8223</v>
      </c>
      <c r="H210">
        <v>2</v>
      </c>
      <c r="I210" t="s">
        <v>8181</v>
      </c>
      <c r="J210">
        <v>1000</v>
      </c>
      <c r="K210" t="str">
        <f>VLOOKUP(I210, ScrepedAreaLookup!A:B, 2, FALSE)</f>
        <v>Chromepet</v>
      </c>
      <c r="L210" s="71">
        <f t="shared" si="3"/>
        <v>5800</v>
      </c>
    </row>
    <row r="211" spans="1:12" hidden="1">
      <c r="A211">
        <v>5500000</v>
      </c>
      <c r="B211" t="s">
        <v>8224</v>
      </c>
      <c r="C211" t="s">
        <v>8225</v>
      </c>
      <c r="D211">
        <v>5978</v>
      </c>
      <c r="E211" t="s">
        <v>7693</v>
      </c>
      <c r="F211">
        <v>1</v>
      </c>
      <c r="G211" t="s">
        <v>8226</v>
      </c>
      <c r="H211">
        <v>2</v>
      </c>
      <c r="I211" t="s">
        <v>8181</v>
      </c>
      <c r="J211">
        <v>920</v>
      </c>
      <c r="K211" t="str">
        <f>VLOOKUP(I211, ScrepedAreaLookup!A:B, 2, FALSE)</f>
        <v>Chromepet</v>
      </c>
      <c r="L211" s="71">
        <f t="shared" si="3"/>
        <v>5978.260869565217</v>
      </c>
    </row>
    <row r="212" spans="1:12" hidden="1">
      <c r="A212">
        <v>5800000</v>
      </c>
      <c r="B212" t="s">
        <v>8073</v>
      </c>
      <c r="C212" t="s">
        <v>8227</v>
      </c>
      <c r="D212">
        <v>7286</v>
      </c>
      <c r="E212" t="s">
        <v>8073</v>
      </c>
      <c r="F212">
        <v>1</v>
      </c>
      <c r="G212" t="s">
        <v>8228</v>
      </c>
      <c r="H212">
        <v>2</v>
      </c>
      <c r="I212" t="s">
        <v>8212</v>
      </c>
      <c r="J212">
        <v>796</v>
      </c>
      <c r="K212" t="str">
        <f>VLOOKUP(I212, ScrepedAreaLookup!A:B, 2, FALSE)</f>
        <v>Chromepet</v>
      </c>
      <c r="L212" s="71">
        <f t="shared" si="3"/>
        <v>7286.43216080402</v>
      </c>
    </row>
    <row r="213" spans="1:12" hidden="1">
      <c r="A213">
        <v>6500000</v>
      </c>
      <c r="B213" t="s">
        <v>7693</v>
      </c>
      <c r="C213" t="s">
        <v>8229</v>
      </c>
      <c r="D213">
        <v>9366</v>
      </c>
      <c r="E213" t="s">
        <v>7693</v>
      </c>
      <c r="F213">
        <v>2</v>
      </c>
      <c r="G213" t="s">
        <v>8230</v>
      </c>
      <c r="H213">
        <v>2</v>
      </c>
      <c r="I213" t="s">
        <v>8181</v>
      </c>
      <c r="J213">
        <v>694</v>
      </c>
      <c r="K213" t="str">
        <f>VLOOKUP(I213, ScrepedAreaLookup!A:B, 2, FALSE)</f>
        <v>Chromepet</v>
      </c>
      <c r="L213" s="71">
        <f t="shared" si="3"/>
        <v>9365.9942363112386</v>
      </c>
    </row>
    <row r="214" spans="1:12" hidden="1">
      <c r="A214">
        <v>3800000</v>
      </c>
      <c r="B214" t="s">
        <v>7755</v>
      </c>
      <c r="C214" t="s">
        <v>8231</v>
      </c>
      <c r="D214">
        <v>8578</v>
      </c>
      <c r="E214" t="s">
        <v>7755</v>
      </c>
      <c r="F214">
        <v>0</v>
      </c>
      <c r="G214" t="s">
        <v>8232</v>
      </c>
      <c r="H214">
        <v>1</v>
      </c>
      <c r="I214" t="s">
        <v>8233</v>
      </c>
      <c r="J214">
        <v>443</v>
      </c>
      <c r="K214" t="str">
        <f>VLOOKUP(I214, ScrepedAreaLookup!A:B, 2, FALSE)</f>
        <v>Chromepet</v>
      </c>
      <c r="L214" s="71">
        <f t="shared" si="3"/>
        <v>8577.8781038374709</v>
      </c>
    </row>
    <row r="215" spans="1:12" hidden="1">
      <c r="A215">
        <v>3800000</v>
      </c>
      <c r="B215" t="s">
        <v>7755</v>
      </c>
      <c r="C215" t="s">
        <v>8231</v>
      </c>
      <c r="D215">
        <v>8578</v>
      </c>
      <c r="E215" t="s">
        <v>7715</v>
      </c>
      <c r="F215">
        <v>1</v>
      </c>
      <c r="G215" t="s">
        <v>8232</v>
      </c>
      <c r="H215">
        <v>1</v>
      </c>
      <c r="I215" t="s">
        <v>8233</v>
      </c>
      <c r="J215">
        <v>443</v>
      </c>
      <c r="K215" t="str">
        <f>VLOOKUP(I215, ScrepedAreaLookup!A:B, 2, FALSE)</f>
        <v>Chromepet</v>
      </c>
      <c r="L215" s="71">
        <f t="shared" si="3"/>
        <v>8577.8781038374709</v>
      </c>
    </row>
    <row r="216" spans="1:12" hidden="1">
      <c r="A216">
        <v>5200000</v>
      </c>
      <c r="B216" t="s">
        <v>7693</v>
      </c>
      <c r="C216" t="s">
        <v>8234</v>
      </c>
      <c r="D216">
        <v>7037</v>
      </c>
      <c r="E216" t="s">
        <v>7693</v>
      </c>
      <c r="F216">
        <v>5</v>
      </c>
      <c r="G216" t="s">
        <v>8235</v>
      </c>
      <c r="H216">
        <v>2</v>
      </c>
      <c r="I216" t="s">
        <v>8212</v>
      </c>
      <c r="J216">
        <v>739</v>
      </c>
      <c r="K216" t="str">
        <f>VLOOKUP(I216, ScrepedAreaLookup!A:B, 2, FALSE)</f>
        <v>Chromepet</v>
      </c>
      <c r="L216" s="71">
        <f t="shared" si="3"/>
        <v>7036.5358592692828</v>
      </c>
    </row>
    <row r="217" spans="1:12" hidden="1">
      <c r="A217">
        <v>4600000</v>
      </c>
      <c r="B217" t="s">
        <v>7693</v>
      </c>
      <c r="C217" t="s">
        <v>8236</v>
      </c>
      <c r="D217">
        <v>6029</v>
      </c>
      <c r="E217" t="s">
        <v>7693</v>
      </c>
      <c r="F217">
        <v>0</v>
      </c>
      <c r="G217" t="s">
        <v>8237</v>
      </c>
      <c r="H217">
        <v>2</v>
      </c>
      <c r="I217" t="s">
        <v>8181</v>
      </c>
      <c r="J217">
        <v>763</v>
      </c>
      <c r="K217" t="str">
        <f>VLOOKUP(I217, ScrepedAreaLookup!A:B, 2, FALSE)</f>
        <v>Chromepet</v>
      </c>
      <c r="L217" s="71">
        <f t="shared" si="3"/>
        <v>6028.8335517693313</v>
      </c>
    </row>
    <row r="218" spans="1:12" hidden="1">
      <c r="A218">
        <v>4700000</v>
      </c>
      <c r="B218" t="s">
        <v>7693</v>
      </c>
      <c r="C218" t="s">
        <v>8201</v>
      </c>
      <c r="D218">
        <v>5491</v>
      </c>
      <c r="E218" t="s">
        <v>7693</v>
      </c>
      <c r="F218">
        <v>0</v>
      </c>
      <c r="G218" t="s">
        <v>8202</v>
      </c>
      <c r="H218">
        <v>2</v>
      </c>
      <c r="I218" t="s">
        <v>8203</v>
      </c>
      <c r="J218">
        <v>856</v>
      </c>
      <c r="K218" t="str">
        <f>VLOOKUP(I218, ScrepedAreaLookup!A:B, 2, FALSE)</f>
        <v>Chromepet</v>
      </c>
      <c r="L218" s="71">
        <f t="shared" si="3"/>
        <v>5490.6542056074768</v>
      </c>
    </row>
  </sheetData>
  <autoFilter ref="A1:N218" xr:uid="{E4E3DCB5-D450-46D3-A40F-489B1C831741}">
    <filterColumn colId="10">
      <filters>
        <filter val="T Nagar"/>
      </filters>
    </filterColumn>
  </autoFilter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AAE62D-B14D-4706-981A-A30DEE1EF0D4}">
  <dimension ref="A1:B104"/>
  <sheetViews>
    <sheetView workbookViewId="0">
      <selection activeCell="B104" sqref="B104"/>
    </sheetView>
  </sheetViews>
  <sheetFormatPr defaultRowHeight="15"/>
  <cols>
    <col min="1" max="1" width="40.28515625" bestFit="1" customWidth="1"/>
    <col min="2" max="2" width="12.140625" bestFit="1" customWidth="1"/>
  </cols>
  <sheetData>
    <row r="1" spans="1:2">
      <c r="A1" t="s">
        <v>7462</v>
      </c>
      <c r="B1" t="s">
        <v>8158</v>
      </c>
    </row>
    <row r="2" spans="1:2">
      <c r="A2" s="14" t="s">
        <v>7809</v>
      </c>
      <c r="B2" t="s">
        <v>56</v>
      </c>
    </row>
    <row r="3" spans="1:2">
      <c r="A3" s="14" t="s">
        <v>7784</v>
      </c>
      <c r="B3" t="s">
        <v>56</v>
      </c>
    </row>
    <row r="4" spans="1:2">
      <c r="A4" s="14" t="s">
        <v>8082</v>
      </c>
      <c r="B4" t="s">
        <v>39</v>
      </c>
    </row>
    <row r="5" spans="1:2">
      <c r="A5" s="14" t="s">
        <v>7815</v>
      </c>
      <c r="B5" t="s">
        <v>56</v>
      </c>
    </row>
    <row r="6" spans="1:2">
      <c r="A6" s="14" t="s">
        <v>7855</v>
      </c>
    </row>
    <row r="7" spans="1:2">
      <c r="A7" s="14" t="s">
        <v>7984</v>
      </c>
      <c r="B7" t="s">
        <v>23</v>
      </c>
    </row>
    <row r="8" spans="1:2">
      <c r="A8" s="14" t="s">
        <v>7991</v>
      </c>
      <c r="B8" t="s">
        <v>23</v>
      </c>
    </row>
    <row r="9" spans="1:2">
      <c r="A9" s="14" t="s">
        <v>7977</v>
      </c>
      <c r="B9" t="s">
        <v>23</v>
      </c>
    </row>
    <row r="10" spans="1:2">
      <c r="A10" s="14" t="s">
        <v>7995</v>
      </c>
      <c r="B10" t="s">
        <v>23</v>
      </c>
    </row>
    <row r="11" spans="1:2">
      <c r="A11" s="14" t="s">
        <v>7960</v>
      </c>
      <c r="B11" t="s">
        <v>201</v>
      </c>
    </row>
    <row r="12" spans="1:2">
      <c r="A12" s="14" t="s">
        <v>7948</v>
      </c>
    </row>
    <row r="13" spans="1:2">
      <c r="A13" s="14" t="s">
        <v>7770</v>
      </c>
    </row>
    <row r="14" spans="1:2">
      <c r="A14" s="14" t="s">
        <v>7705</v>
      </c>
      <c r="B14" t="s">
        <v>75</v>
      </c>
    </row>
    <row r="15" spans="1:2">
      <c r="A15" s="14" t="s">
        <v>8043</v>
      </c>
    </row>
    <row r="16" spans="1:2">
      <c r="A16" s="14" t="s">
        <v>7956</v>
      </c>
    </row>
    <row r="17" spans="1:2">
      <c r="A17" s="14" t="s">
        <v>8024</v>
      </c>
    </row>
    <row r="18" spans="1:2">
      <c r="A18" s="14" t="s">
        <v>8132</v>
      </c>
    </row>
    <row r="19" spans="1:2">
      <c r="A19" s="14" t="s">
        <v>8036</v>
      </c>
      <c r="B19" t="s">
        <v>23</v>
      </c>
    </row>
    <row r="20" spans="1:2">
      <c r="A20" s="14" t="s">
        <v>8007</v>
      </c>
      <c r="B20" t="s">
        <v>23</v>
      </c>
    </row>
    <row r="21" spans="1:2">
      <c r="A21" s="14" t="s">
        <v>7999</v>
      </c>
      <c r="B21" t="s">
        <v>23</v>
      </c>
    </row>
    <row r="22" spans="1:2">
      <c r="A22" s="14" t="s">
        <v>8065</v>
      </c>
      <c r="B22" t="s">
        <v>23</v>
      </c>
    </row>
    <row r="23" spans="1:2">
      <c r="A23" s="14" t="s">
        <v>8003</v>
      </c>
    </row>
    <row r="24" spans="1:2">
      <c r="A24" s="14" t="s">
        <v>7711</v>
      </c>
      <c r="B24" t="s">
        <v>75</v>
      </c>
    </row>
    <row r="25" spans="1:2">
      <c r="A25" s="14" t="s">
        <v>7925</v>
      </c>
      <c r="B25" t="s">
        <v>51</v>
      </c>
    </row>
    <row r="26" spans="1:2">
      <c r="A26" s="14" t="s">
        <v>7914</v>
      </c>
      <c r="B26" t="s">
        <v>51</v>
      </c>
    </row>
    <row r="27" spans="1:2">
      <c r="A27" s="14" t="s">
        <v>7898</v>
      </c>
      <c r="B27" t="s">
        <v>51</v>
      </c>
    </row>
    <row r="28" spans="1:2">
      <c r="A28" s="14" t="s">
        <v>7708</v>
      </c>
      <c r="B28" t="s">
        <v>75</v>
      </c>
    </row>
    <row r="29" spans="1:2">
      <c r="A29" s="14" t="s">
        <v>7802</v>
      </c>
      <c r="B29" t="s">
        <v>56</v>
      </c>
    </row>
    <row r="30" spans="1:2">
      <c r="A30" s="14" t="s">
        <v>8121</v>
      </c>
      <c r="B30" t="s">
        <v>39</v>
      </c>
    </row>
    <row r="31" spans="1:2">
      <c r="A31" s="14" t="s">
        <v>7799</v>
      </c>
    </row>
    <row r="32" spans="1:2">
      <c r="A32" s="14" t="s">
        <v>7812</v>
      </c>
    </row>
    <row r="33" spans="1:2">
      <c r="A33" s="14" t="s">
        <v>7939</v>
      </c>
      <c r="B33" t="s">
        <v>51</v>
      </c>
    </row>
    <row r="34" spans="1:2">
      <c r="A34" s="14" t="s">
        <v>7910</v>
      </c>
      <c r="B34" t="s">
        <v>51</v>
      </c>
    </row>
    <row r="35" spans="1:2">
      <c r="A35" s="14" t="s">
        <v>7904</v>
      </c>
      <c r="B35" t="s">
        <v>51</v>
      </c>
    </row>
    <row r="36" spans="1:2">
      <c r="A36" s="14" t="s">
        <v>7917</v>
      </c>
      <c r="B36" t="s">
        <v>51</v>
      </c>
    </row>
    <row r="37" spans="1:2">
      <c r="A37" s="14" t="s">
        <v>7907</v>
      </c>
      <c r="B37" t="s">
        <v>51</v>
      </c>
    </row>
    <row r="38" spans="1:2">
      <c r="A38" s="14" t="s">
        <v>7758</v>
      </c>
      <c r="B38" t="s">
        <v>75</v>
      </c>
    </row>
    <row r="39" spans="1:2">
      <c r="A39" s="14" t="s">
        <v>7826</v>
      </c>
      <c r="B39" t="s">
        <v>56</v>
      </c>
    </row>
    <row r="40" spans="1:2">
      <c r="A40" s="14" t="s">
        <v>7788</v>
      </c>
      <c r="B40" t="s">
        <v>56</v>
      </c>
    </row>
    <row r="41" spans="1:2">
      <c r="A41" s="14" t="s">
        <v>7796</v>
      </c>
      <c r="B41" t="s">
        <v>56</v>
      </c>
    </row>
    <row r="42" spans="1:2">
      <c r="A42" s="14" t="s">
        <v>7852</v>
      </c>
      <c r="B42" t="s">
        <v>56</v>
      </c>
    </row>
    <row r="43" spans="1:2">
      <c r="A43" s="14" t="s">
        <v>7792</v>
      </c>
      <c r="B43" t="s">
        <v>56</v>
      </c>
    </row>
    <row r="44" spans="1:2">
      <c r="A44" s="14" t="s">
        <v>8125</v>
      </c>
      <c r="B44" t="s">
        <v>39</v>
      </c>
    </row>
    <row r="45" spans="1:2">
      <c r="A45" s="14" t="s">
        <v>8105</v>
      </c>
      <c r="B45" t="s">
        <v>39</v>
      </c>
    </row>
    <row r="46" spans="1:2">
      <c r="A46" s="14" t="s">
        <v>8102</v>
      </c>
      <c r="B46" t="s">
        <v>39</v>
      </c>
    </row>
    <row r="47" spans="1:2">
      <c r="A47" s="14" t="s">
        <v>8137</v>
      </c>
      <c r="B47" t="s">
        <v>39</v>
      </c>
    </row>
    <row r="48" spans="1:2">
      <c r="A48" s="14" t="s">
        <v>8096</v>
      </c>
      <c r="B48" t="s">
        <v>39</v>
      </c>
    </row>
    <row r="49" spans="1:2">
      <c r="A49" s="14" t="s">
        <v>7829</v>
      </c>
      <c r="B49" t="s">
        <v>56</v>
      </c>
    </row>
    <row r="50" spans="1:2">
      <c r="A50" s="14" t="s">
        <v>7823</v>
      </c>
      <c r="B50" t="s">
        <v>56</v>
      </c>
    </row>
    <row r="51" spans="1:2">
      <c r="A51" s="14" t="s">
        <v>7780</v>
      </c>
      <c r="B51" t="s">
        <v>56</v>
      </c>
    </row>
    <row r="52" spans="1:2">
      <c r="A52" s="14" t="s">
        <v>7969</v>
      </c>
      <c r="B52" t="s">
        <v>23</v>
      </c>
    </row>
    <row r="53" spans="1:2">
      <c r="A53" s="14" t="s">
        <v>7974</v>
      </c>
      <c r="B53" t="s">
        <v>23</v>
      </c>
    </row>
    <row r="54" spans="1:2">
      <c r="A54" s="14" t="s">
        <v>7980</v>
      </c>
      <c r="B54" t="s">
        <v>23</v>
      </c>
    </row>
    <row r="55" spans="1:2">
      <c r="A55" s="14" t="s">
        <v>7773</v>
      </c>
    </row>
    <row r="56" spans="1:2">
      <c r="A56" s="14" t="s">
        <v>7776</v>
      </c>
      <c r="B56" t="s">
        <v>75</v>
      </c>
    </row>
    <row r="57" spans="1:2">
      <c r="A57" s="14" t="s">
        <v>8054</v>
      </c>
    </row>
    <row r="58" spans="1:2">
      <c r="A58" s="14" t="s">
        <v>8057</v>
      </c>
    </row>
    <row r="59" spans="1:2">
      <c r="A59" s="14" t="s">
        <v>7953</v>
      </c>
    </row>
    <row r="60" spans="1:2">
      <c r="A60" s="14" t="s">
        <v>8015</v>
      </c>
      <c r="B60" t="s">
        <v>23</v>
      </c>
    </row>
    <row r="61" spans="1:2">
      <c r="A61" s="14" t="s">
        <v>8029</v>
      </c>
      <c r="B61" t="s">
        <v>23</v>
      </c>
    </row>
    <row r="62" spans="1:2">
      <c r="A62" s="14" t="s">
        <v>8020</v>
      </c>
      <c r="B62" t="s">
        <v>23</v>
      </c>
    </row>
    <row r="63" spans="1:2">
      <c r="A63" s="14" t="s">
        <v>8011</v>
      </c>
    </row>
    <row r="64" spans="1:2">
      <c r="A64" s="14" t="s">
        <v>7724</v>
      </c>
      <c r="B64" t="s">
        <v>75</v>
      </c>
    </row>
    <row r="65" spans="1:2">
      <c r="A65" s="14" t="s">
        <v>7695</v>
      </c>
      <c r="B65" t="s">
        <v>75</v>
      </c>
    </row>
    <row r="66" spans="1:2">
      <c r="A66" s="14" t="s">
        <v>7761</v>
      </c>
      <c r="B66" t="s">
        <v>75</v>
      </c>
    </row>
    <row r="67" spans="1:2">
      <c r="A67" s="14" t="s">
        <v>7702</v>
      </c>
      <c r="B67" t="s">
        <v>75</v>
      </c>
    </row>
    <row r="68" spans="1:2">
      <c r="A68" s="14" t="s">
        <v>7866</v>
      </c>
      <c r="B68" t="s">
        <v>51</v>
      </c>
    </row>
    <row r="69" spans="1:2">
      <c r="A69" s="14" t="s">
        <v>7881</v>
      </c>
      <c r="B69" t="s">
        <v>51</v>
      </c>
    </row>
    <row r="70" spans="1:2">
      <c r="A70" s="14" t="s">
        <v>7870</v>
      </c>
      <c r="B70" t="s">
        <v>51</v>
      </c>
    </row>
    <row r="71" spans="1:2">
      <c r="A71" s="14" t="s">
        <v>7888</v>
      </c>
      <c r="B71" t="s">
        <v>51</v>
      </c>
    </row>
    <row r="72" spans="1:2">
      <c r="A72" s="14" t="s">
        <v>7884</v>
      </c>
      <c r="B72" t="s">
        <v>51</v>
      </c>
    </row>
    <row r="73" spans="1:2">
      <c r="A73" s="14" t="s">
        <v>7862</v>
      </c>
      <c r="B73" t="s">
        <v>51</v>
      </c>
    </row>
    <row r="74" spans="1:2">
      <c r="A74" s="14" t="s">
        <v>7719</v>
      </c>
      <c r="B74" t="s">
        <v>75</v>
      </c>
    </row>
    <row r="75" spans="1:2">
      <c r="A75" s="14" t="s">
        <v>7698</v>
      </c>
      <c r="B75" t="s">
        <v>75</v>
      </c>
    </row>
    <row r="76" spans="1:2">
      <c r="A76" s="14" t="s">
        <v>7843</v>
      </c>
      <c r="B76" t="s">
        <v>56</v>
      </c>
    </row>
    <row r="77" spans="1:2">
      <c r="A77" s="14" t="s">
        <v>7806</v>
      </c>
      <c r="B77" t="s">
        <v>56</v>
      </c>
    </row>
    <row r="78" spans="1:2">
      <c r="A78" s="14" t="s">
        <v>7859</v>
      </c>
      <c r="B78" t="s">
        <v>56</v>
      </c>
    </row>
    <row r="79" spans="1:2">
      <c r="A79" s="14" t="s">
        <v>7839</v>
      </c>
      <c r="B79" t="s">
        <v>56</v>
      </c>
    </row>
    <row r="80" spans="1:2">
      <c r="A80" s="14" t="s">
        <v>7820</v>
      </c>
      <c r="B80" t="s">
        <v>56</v>
      </c>
    </row>
    <row r="81" spans="1:2">
      <c r="A81" s="14" t="s">
        <v>7833</v>
      </c>
      <c r="B81" t="s">
        <v>56</v>
      </c>
    </row>
    <row r="82" spans="1:2">
      <c r="A82" s="14" t="s">
        <v>8116</v>
      </c>
      <c r="B82" t="s">
        <v>39</v>
      </c>
    </row>
    <row r="83" spans="1:2">
      <c r="A83" s="14" t="s">
        <v>8086</v>
      </c>
      <c r="B83" t="s">
        <v>39</v>
      </c>
    </row>
    <row r="84" spans="1:2">
      <c r="A84" s="14" t="s">
        <v>8155</v>
      </c>
      <c r="B84" t="s">
        <v>39</v>
      </c>
    </row>
    <row r="85" spans="1:2">
      <c r="A85" s="14" t="s">
        <v>8151</v>
      </c>
      <c r="B85" t="s">
        <v>39</v>
      </c>
    </row>
    <row r="86" spans="1:2">
      <c r="A86" s="14" t="s">
        <v>8090</v>
      </c>
      <c r="B86" t="s">
        <v>39</v>
      </c>
    </row>
    <row r="87" spans="1:2">
      <c r="A87" s="14" t="s">
        <v>7732</v>
      </c>
    </row>
    <row r="88" spans="1:2">
      <c r="A88" s="14" t="s">
        <v>7765</v>
      </c>
    </row>
    <row r="89" spans="1:2">
      <c r="A89" s="14" t="s">
        <v>8061</v>
      </c>
    </row>
    <row r="90" spans="1:2">
      <c r="A90" s="14" t="s">
        <v>8147</v>
      </c>
      <c r="B90" t="s">
        <v>39</v>
      </c>
    </row>
    <row r="91" spans="1:2">
      <c r="A91" s="14" t="s">
        <v>7941</v>
      </c>
      <c r="B91" t="s">
        <v>51</v>
      </c>
    </row>
    <row r="92" spans="1:2">
      <c r="A92" s="14" t="s">
        <v>7745</v>
      </c>
      <c r="B92" t="s">
        <v>75</v>
      </c>
    </row>
    <row r="93" spans="1:2">
      <c r="A93" s="14" t="s">
        <v>7741</v>
      </c>
      <c r="B93" t="s">
        <v>75</v>
      </c>
    </row>
    <row r="94" spans="1:2">
      <c r="A94" s="14" t="s">
        <v>7933</v>
      </c>
      <c r="B94" t="s">
        <v>51</v>
      </c>
    </row>
    <row r="95" spans="1:2">
      <c r="A95" s="14" t="s">
        <v>7929</v>
      </c>
      <c r="B95" t="s">
        <v>51</v>
      </c>
    </row>
    <row r="96" spans="1:2">
      <c r="A96" s="14" t="s">
        <v>7945</v>
      </c>
      <c r="B96" t="s">
        <v>51</v>
      </c>
    </row>
    <row r="97" spans="1:2">
      <c r="A97" s="14" t="s">
        <v>7921</v>
      </c>
      <c r="B97" t="s">
        <v>51</v>
      </c>
    </row>
    <row r="98" spans="1:2">
      <c r="A98" s="14" t="s">
        <v>7874</v>
      </c>
      <c r="B98" t="s">
        <v>51</v>
      </c>
    </row>
    <row r="99" spans="1:2">
      <c r="A99" s="14" t="s">
        <v>8181</v>
      </c>
      <c r="B99" t="s">
        <v>34</v>
      </c>
    </row>
    <row r="100" spans="1:2">
      <c r="A100" s="14" t="s">
        <v>8233</v>
      </c>
      <c r="B100" t="s">
        <v>34</v>
      </c>
    </row>
    <row r="101" spans="1:2">
      <c r="A101" s="14" t="s">
        <v>8192</v>
      </c>
      <c r="B101" t="s">
        <v>34</v>
      </c>
    </row>
    <row r="102" spans="1:2">
      <c r="A102" s="14" t="s">
        <v>8203</v>
      </c>
      <c r="B102" t="s">
        <v>34</v>
      </c>
    </row>
    <row r="103" spans="1:2">
      <c r="A103" s="14" t="s">
        <v>8212</v>
      </c>
      <c r="B103" t="s">
        <v>34</v>
      </c>
    </row>
    <row r="104" spans="1:2">
      <c r="A104" s="14" t="s">
        <v>8178</v>
      </c>
      <c r="B104" t="s">
        <v>34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E54290-BE7D-4F88-9A10-5BACF9B7E264}">
  <dimension ref="A1:F70"/>
  <sheetViews>
    <sheetView topLeftCell="A49" workbookViewId="0">
      <selection activeCell="D2" sqref="D2:D70"/>
    </sheetView>
  </sheetViews>
  <sheetFormatPr defaultRowHeight="15"/>
  <cols>
    <col min="4" max="4" width="12" bestFit="1" customWidth="1"/>
  </cols>
  <sheetData>
    <row r="1" spans="1:6">
      <c r="A1" t="s">
        <v>8239</v>
      </c>
      <c r="B1" t="s">
        <v>8240</v>
      </c>
      <c r="C1" t="s">
        <v>8241</v>
      </c>
      <c r="D1" t="s">
        <v>8242</v>
      </c>
      <c r="E1" t="s">
        <v>8243</v>
      </c>
      <c r="F1" t="s">
        <v>8244</v>
      </c>
    </row>
    <row r="2" spans="1:6">
      <c r="A2" t="s">
        <v>8250</v>
      </c>
      <c r="B2" t="s">
        <v>56</v>
      </c>
      <c r="C2">
        <v>360</v>
      </c>
      <c r="D2">
        <v>17142</v>
      </c>
      <c r="E2">
        <v>2100</v>
      </c>
      <c r="F2" t="s">
        <v>8246</v>
      </c>
    </row>
    <row r="3" spans="1:6">
      <c r="A3" t="s">
        <v>8245</v>
      </c>
      <c r="B3" t="s">
        <v>56</v>
      </c>
      <c r="C3">
        <v>242</v>
      </c>
      <c r="D3">
        <v>12499</v>
      </c>
      <c r="E3">
        <v>1939</v>
      </c>
      <c r="F3" t="s">
        <v>8249</v>
      </c>
    </row>
    <row r="4" spans="1:6">
      <c r="A4" t="s">
        <v>8245</v>
      </c>
      <c r="B4" t="s">
        <v>56</v>
      </c>
      <c r="C4">
        <v>311</v>
      </c>
      <c r="D4">
        <v>20733</v>
      </c>
      <c r="E4">
        <v>1500</v>
      </c>
      <c r="F4" t="s">
        <v>8246</v>
      </c>
    </row>
    <row r="5" spans="1:6">
      <c r="A5" t="s">
        <v>8245</v>
      </c>
      <c r="B5" t="s">
        <v>56</v>
      </c>
      <c r="C5">
        <v>400</v>
      </c>
      <c r="D5">
        <v>17897</v>
      </c>
      <c r="E5">
        <v>2235</v>
      </c>
      <c r="F5" t="s">
        <v>8246</v>
      </c>
    </row>
    <row r="6" spans="1:6">
      <c r="A6" t="s">
        <v>8245</v>
      </c>
      <c r="B6" t="s">
        <v>56</v>
      </c>
      <c r="C6">
        <v>250</v>
      </c>
      <c r="D6">
        <v>14534</v>
      </c>
      <c r="E6">
        <v>1720</v>
      </c>
      <c r="F6" t="s">
        <v>8246</v>
      </c>
    </row>
    <row r="7" spans="1:6">
      <c r="A7" t="s">
        <v>8245</v>
      </c>
      <c r="B7" t="s">
        <v>56</v>
      </c>
      <c r="C7">
        <v>290</v>
      </c>
      <c r="D7">
        <v>18125</v>
      </c>
      <c r="E7">
        <v>1600</v>
      </c>
      <c r="F7" t="s">
        <v>8249</v>
      </c>
    </row>
    <row r="8" spans="1:6">
      <c r="A8" t="s">
        <v>8245</v>
      </c>
      <c r="B8" t="s">
        <v>56</v>
      </c>
      <c r="C8">
        <v>165</v>
      </c>
      <c r="D8">
        <v>11379</v>
      </c>
      <c r="E8">
        <v>1450</v>
      </c>
      <c r="F8" t="s">
        <v>8246</v>
      </c>
    </row>
    <row r="9" spans="1:6">
      <c r="A9" t="s">
        <v>8250</v>
      </c>
      <c r="B9" t="s">
        <v>56</v>
      </c>
      <c r="C9">
        <v>181</v>
      </c>
      <c r="D9">
        <v>19340</v>
      </c>
      <c r="E9">
        <v>938</v>
      </c>
      <c r="F9" t="s">
        <v>8246</v>
      </c>
    </row>
    <row r="10" spans="1:6">
      <c r="A10" t="s">
        <v>8245</v>
      </c>
      <c r="B10" t="s">
        <v>56</v>
      </c>
      <c r="C10">
        <v>387</v>
      </c>
      <c r="D10">
        <v>19186</v>
      </c>
      <c r="E10">
        <v>2017</v>
      </c>
      <c r="F10" t="s">
        <v>8246</v>
      </c>
    </row>
    <row r="11" spans="1:6">
      <c r="A11" t="s">
        <v>8245</v>
      </c>
      <c r="B11" t="s">
        <v>56</v>
      </c>
      <c r="C11">
        <v>310</v>
      </c>
      <c r="D11">
        <v>14761</v>
      </c>
      <c r="E11">
        <v>2100</v>
      </c>
      <c r="F11" t="s">
        <v>8246</v>
      </c>
    </row>
    <row r="12" spans="1:6">
      <c r="A12" t="s">
        <v>8245</v>
      </c>
      <c r="B12" t="s">
        <v>56</v>
      </c>
      <c r="C12">
        <v>220</v>
      </c>
      <c r="D12">
        <v>12941</v>
      </c>
      <c r="E12">
        <v>1700</v>
      </c>
      <c r="F12" t="s">
        <v>8246</v>
      </c>
    </row>
    <row r="13" spans="1:6">
      <c r="A13" t="s">
        <v>8245</v>
      </c>
      <c r="B13" t="s">
        <v>56</v>
      </c>
      <c r="C13">
        <v>150</v>
      </c>
      <c r="D13">
        <v>10033</v>
      </c>
      <c r="E13">
        <v>1495</v>
      </c>
      <c r="F13" t="s">
        <v>8246</v>
      </c>
    </row>
    <row r="14" spans="1:6">
      <c r="A14" t="s">
        <v>8245</v>
      </c>
      <c r="B14" t="s">
        <v>56</v>
      </c>
      <c r="C14">
        <v>185</v>
      </c>
      <c r="D14">
        <v>13828</v>
      </c>
      <c r="E14">
        <v>1345</v>
      </c>
      <c r="F14" t="s">
        <v>8249</v>
      </c>
    </row>
    <row r="15" spans="1:6">
      <c r="A15" t="s">
        <v>8245</v>
      </c>
      <c r="B15" t="s">
        <v>56</v>
      </c>
      <c r="C15">
        <v>90</v>
      </c>
      <c r="D15">
        <v>7500</v>
      </c>
      <c r="E15">
        <v>1200</v>
      </c>
      <c r="F15" t="s">
        <v>8246</v>
      </c>
    </row>
    <row r="16" spans="1:6">
      <c r="A16" t="s">
        <v>8245</v>
      </c>
      <c r="B16" t="s">
        <v>56</v>
      </c>
      <c r="C16">
        <v>179</v>
      </c>
      <c r="D16">
        <v>13402</v>
      </c>
      <c r="E16">
        <v>1343</v>
      </c>
      <c r="F16" t="s">
        <v>8249</v>
      </c>
    </row>
    <row r="17" spans="1:6">
      <c r="A17" t="s">
        <v>8245</v>
      </c>
      <c r="B17" t="s">
        <v>56</v>
      </c>
      <c r="C17">
        <v>450</v>
      </c>
      <c r="D17">
        <v>20134</v>
      </c>
      <c r="E17">
        <v>2235</v>
      </c>
      <c r="F17" t="s">
        <v>8246</v>
      </c>
    </row>
    <row r="18" spans="1:6">
      <c r="A18" t="s">
        <v>8245</v>
      </c>
      <c r="B18" t="s">
        <v>56</v>
      </c>
      <c r="C18">
        <v>273</v>
      </c>
      <c r="D18">
        <v>18200</v>
      </c>
      <c r="E18">
        <v>1500</v>
      </c>
      <c r="F18" t="s">
        <v>8246</v>
      </c>
    </row>
    <row r="19" spans="1:6">
      <c r="A19" t="s">
        <v>8245</v>
      </c>
      <c r="B19" t="s">
        <v>56</v>
      </c>
      <c r="C19">
        <v>210</v>
      </c>
      <c r="D19">
        <v>13548</v>
      </c>
      <c r="E19">
        <v>1550</v>
      </c>
      <c r="F19" t="s">
        <v>8246</v>
      </c>
    </row>
    <row r="20" spans="1:6">
      <c r="A20" t="s">
        <v>8245</v>
      </c>
      <c r="B20" t="s">
        <v>56</v>
      </c>
      <c r="C20">
        <v>250.99999999999901</v>
      </c>
      <c r="D20">
        <v>12499</v>
      </c>
      <c r="E20">
        <v>2016</v>
      </c>
      <c r="F20" t="s">
        <v>8249</v>
      </c>
    </row>
    <row r="21" spans="1:6">
      <c r="A21" t="s">
        <v>8250</v>
      </c>
      <c r="B21" t="s">
        <v>56</v>
      </c>
      <c r="C21">
        <v>128</v>
      </c>
      <c r="D21">
        <v>11636</v>
      </c>
      <c r="E21">
        <v>1100</v>
      </c>
      <c r="F21" t="s">
        <v>8246</v>
      </c>
    </row>
    <row r="22" spans="1:6">
      <c r="A22" t="s">
        <v>8245</v>
      </c>
      <c r="B22" t="s">
        <v>56</v>
      </c>
      <c r="C22">
        <v>200</v>
      </c>
      <c r="D22">
        <v>10256</v>
      </c>
      <c r="E22">
        <v>1950</v>
      </c>
      <c r="F22" t="s">
        <v>8246</v>
      </c>
    </row>
    <row r="23" spans="1:6">
      <c r="A23" t="s">
        <v>8250</v>
      </c>
      <c r="B23" t="s">
        <v>56</v>
      </c>
      <c r="C23">
        <v>167</v>
      </c>
      <c r="D23">
        <v>13916</v>
      </c>
      <c r="E23">
        <v>1200</v>
      </c>
      <c r="F23" t="s">
        <v>8246</v>
      </c>
    </row>
    <row r="24" spans="1:6">
      <c r="A24" t="s">
        <v>8245</v>
      </c>
      <c r="B24" t="s">
        <v>56</v>
      </c>
      <c r="C24">
        <v>240</v>
      </c>
      <c r="D24">
        <v>12499</v>
      </c>
      <c r="E24">
        <v>1921</v>
      </c>
      <c r="F24" t="s">
        <v>8249</v>
      </c>
    </row>
    <row r="25" spans="1:6">
      <c r="A25" t="s">
        <v>8245</v>
      </c>
      <c r="B25" t="s">
        <v>56</v>
      </c>
      <c r="C25">
        <v>180</v>
      </c>
      <c r="D25">
        <v>12413</v>
      </c>
      <c r="E25">
        <v>1450</v>
      </c>
      <c r="F25" t="s">
        <v>8246</v>
      </c>
    </row>
    <row r="26" spans="1:6">
      <c r="A26" t="s">
        <v>8245</v>
      </c>
      <c r="B26" t="s">
        <v>56</v>
      </c>
      <c r="C26">
        <v>418</v>
      </c>
      <c r="D26">
        <v>21752</v>
      </c>
      <c r="E26">
        <v>1925</v>
      </c>
      <c r="F26" t="s">
        <v>8246</v>
      </c>
    </row>
    <row r="27" spans="1:6">
      <c r="A27" t="s">
        <v>8245</v>
      </c>
      <c r="B27" t="s">
        <v>56</v>
      </c>
      <c r="C27">
        <v>450</v>
      </c>
      <c r="D27">
        <v>15374</v>
      </c>
      <c r="E27">
        <v>2927</v>
      </c>
      <c r="F27" t="s">
        <v>8246</v>
      </c>
    </row>
    <row r="28" spans="1:6">
      <c r="A28" t="s">
        <v>8245</v>
      </c>
      <c r="B28" t="s">
        <v>56</v>
      </c>
      <c r="C28">
        <v>240</v>
      </c>
      <c r="D28">
        <v>16000</v>
      </c>
      <c r="E28">
        <v>1500</v>
      </c>
      <c r="F28" t="s">
        <v>8246</v>
      </c>
    </row>
    <row r="29" spans="1:6">
      <c r="A29" t="s">
        <v>8245</v>
      </c>
      <c r="B29" t="s">
        <v>56</v>
      </c>
      <c r="C29">
        <v>175</v>
      </c>
      <c r="D29">
        <v>12727</v>
      </c>
      <c r="E29">
        <v>1375</v>
      </c>
      <c r="F29" t="s">
        <v>8246</v>
      </c>
    </row>
    <row r="30" spans="1:6">
      <c r="A30" t="s">
        <v>8245</v>
      </c>
      <c r="B30" t="s">
        <v>56</v>
      </c>
      <c r="C30">
        <v>210</v>
      </c>
      <c r="D30">
        <v>13815</v>
      </c>
      <c r="E30">
        <v>1520</v>
      </c>
      <c r="F30" t="s">
        <v>8246</v>
      </c>
    </row>
    <row r="31" spans="1:6">
      <c r="A31" t="s">
        <v>8245</v>
      </c>
      <c r="B31" t="s">
        <v>56</v>
      </c>
      <c r="C31">
        <v>219</v>
      </c>
      <c r="D31">
        <v>12499</v>
      </c>
      <c r="E31">
        <v>1755</v>
      </c>
      <c r="F31" t="s">
        <v>8249</v>
      </c>
    </row>
    <row r="32" spans="1:6">
      <c r="A32" t="s">
        <v>8250</v>
      </c>
      <c r="B32" t="s">
        <v>56</v>
      </c>
      <c r="C32">
        <v>75</v>
      </c>
      <c r="D32">
        <v>9375</v>
      </c>
      <c r="E32">
        <v>800</v>
      </c>
      <c r="F32" t="s">
        <v>8246</v>
      </c>
    </row>
    <row r="33" spans="1:6">
      <c r="A33" t="s">
        <v>8245</v>
      </c>
      <c r="B33" t="s">
        <v>56</v>
      </c>
      <c r="C33">
        <v>200</v>
      </c>
      <c r="D33">
        <v>11111</v>
      </c>
      <c r="E33">
        <v>1800</v>
      </c>
      <c r="F33" t="s">
        <v>8246</v>
      </c>
    </row>
    <row r="34" spans="1:6">
      <c r="A34" t="s">
        <v>8245</v>
      </c>
      <c r="B34" t="s">
        <v>56</v>
      </c>
      <c r="C34">
        <v>350</v>
      </c>
      <c r="D34">
        <v>15217</v>
      </c>
      <c r="E34">
        <v>2300</v>
      </c>
      <c r="F34" t="s">
        <v>8246</v>
      </c>
    </row>
    <row r="35" spans="1:6">
      <c r="A35" t="s">
        <v>8245</v>
      </c>
      <c r="B35" t="s">
        <v>56</v>
      </c>
      <c r="C35">
        <v>570</v>
      </c>
      <c r="D35">
        <v>17500</v>
      </c>
      <c r="E35">
        <v>3260</v>
      </c>
      <c r="F35" t="s">
        <v>8246</v>
      </c>
    </row>
    <row r="36" spans="1:6">
      <c r="A36" t="s">
        <v>8250</v>
      </c>
      <c r="B36" t="s">
        <v>56</v>
      </c>
      <c r="C36">
        <v>163</v>
      </c>
      <c r="D36">
        <v>14051</v>
      </c>
      <c r="E36">
        <v>1160</v>
      </c>
      <c r="F36" t="s">
        <v>8246</v>
      </c>
    </row>
    <row r="37" spans="1:6">
      <c r="A37" t="s">
        <v>8245</v>
      </c>
      <c r="B37" t="s">
        <v>56</v>
      </c>
      <c r="C37">
        <v>227.99999999999901</v>
      </c>
      <c r="D37">
        <v>16011</v>
      </c>
      <c r="E37">
        <v>1430</v>
      </c>
      <c r="F37" t="s">
        <v>8246</v>
      </c>
    </row>
    <row r="38" spans="1:6">
      <c r="A38" t="s">
        <v>8245</v>
      </c>
      <c r="B38" t="s">
        <v>56</v>
      </c>
      <c r="C38">
        <v>345</v>
      </c>
      <c r="D38">
        <v>17727</v>
      </c>
      <c r="E38">
        <v>1948</v>
      </c>
      <c r="F38" t="s">
        <v>8249</v>
      </c>
    </row>
    <row r="39" spans="1:6">
      <c r="A39" t="s">
        <v>8245</v>
      </c>
      <c r="B39" t="s">
        <v>56</v>
      </c>
      <c r="C39">
        <v>240</v>
      </c>
      <c r="D39">
        <v>12499</v>
      </c>
      <c r="E39">
        <v>1926</v>
      </c>
      <c r="F39" t="s">
        <v>8249</v>
      </c>
    </row>
    <row r="40" spans="1:6">
      <c r="A40" t="s">
        <v>8245</v>
      </c>
      <c r="B40" t="s">
        <v>56</v>
      </c>
      <c r="C40">
        <v>167</v>
      </c>
      <c r="D40">
        <v>12163</v>
      </c>
      <c r="E40">
        <v>1380</v>
      </c>
      <c r="F40" t="s">
        <v>8249</v>
      </c>
    </row>
    <row r="41" spans="1:6">
      <c r="A41" t="s">
        <v>8250</v>
      </c>
      <c r="B41" t="s">
        <v>56</v>
      </c>
      <c r="C41">
        <v>346</v>
      </c>
      <c r="D41">
        <v>18000</v>
      </c>
      <c r="E41">
        <v>1925</v>
      </c>
      <c r="F41" t="s">
        <v>8246</v>
      </c>
    </row>
    <row r="42" spans="1:6">
      <c r="A42" t="s">
        <v>8245</v>
      </c>
      <c r="B42" t="s">
        <v>56</v>
      </c>
      <c r="C42">
        <v>310</v>
      </c>
      <c r="D42">
        <v>16756</v>
      </c>
      <c r="E42">
        <v>1850</v>
      </c>
      <c r="F42" t="s">
        <v>8246</v>
      </c>
    </row>
    <row r="43" spans="1:6">
      <c r="A43" t="s">
        <v>8245</v>
      </c>
      <c r="B43" t="s">
        <v>56</v>
      </c>
      <c r="C43">
        <v>231.99999999999901</v>
      </c>
      <c r="D43">
        <v>14500</v>
      </c>
      <c r="E43">
        <v>1600</v>
      </c>
      <c r="F43" t="s">
        <v>8246</v>
      </c>
    </row>
    <row r="44" spans="1:6">
      <c r="A44" t="s">
        <v>8245</v>
      </c>
      <c r="B44" t="s">
        <v>56</v>
      </c>
      <c r="C44">
        <v>350</v>
      </c>
      <c r="D44">
        <v>13108</v>
      </c>
      <c r="E44">
        <v>2670</v>
      </c>
      <c r="F44" t="s">
        <v>8246</v>
      </c>
    </row>
    <row r="45" spans="1:6">
      <c r="A45" t="s">
        <v>8245</v>
      </c>
      <c r="B45" t="s">
        <v>56</v>
      </c>
      <c r="C45">
        <v>120</v>
      </c>
      <c r="D45">
        <v>8000</v>
      </c>
      <c r="E45">
        <v>1500</v>
      </c>
      <c r="F45" t="s">
        <v>8246</v>
      </c>
    </row>
    <row r="46" spans="1:6">
      <c r="A46" t="s">
        <v>8245</v>
      </c>
      <c r="B46" t="s">
        <v>56</v>
      </c>
      <c r="C46">
        <v>200</v>
      </c>
      <c r="D46">
        <v>13324</v>
      </c>
      <c r="E46">
        <v>1501</v>
      </c>
      <c r="F46" t="s">
        <v>8246</v>
      </c>
    </row>
    <row r="47" spans="1:6">
      <c r="A47" t="s">
        <v>8245</v>
      </c>
      <c r="B47" t="s">
        <v>56</v>
      </c>
      <c r="C47">
        <v>229.99999999999901</v>
      </c>
      <c r="D47">
        <v>11500</v>
      </c>
      <c r="E47">
        <v>2000</v>
      </c>
      <c r="F47" t="s">
        <v>8246</v>
      </c>
    </row>
    <row r="48" spans="1:6">
      <c r="A48" t="s">
        <v>8250</v>
      </c>
      <c r="B48" t="s">
        <v>56</v>
      </c>
      <c r="C48">
        <v>210</v>
      </c>
      <c r="D48">
        <v>13815</v>
      </c>
      <c r="E48">
        <v>1520</v>
      </c>
      <c r="F48" t="s">
        <v>8246</v>
      </c>
    </row>
    <row r="49" spans="1:6">
      <c r="A49" t="s">
        <v>8245</v>
      </c>
      <c r="B49" t="s">
        <v>56</v>
      </c>
      <c r="C49">
        <v>135</v>
      </c>
      <c r="D49">
        <v>7904</v>
      </c>
      <c r="E49">
        <v>1720</v>
      </c>
      <c r="F49" t="s">
        <v>8246</v>
      </c>
    </row>
    <row r="50" spans="1:6">
      <c r="A50" t="s">
        <v>8250</v>
      </c>
      <c r="B50" t="s">
        <v>56</v>
      </c>
      <c r="C50">
        <v>82</v>
      </c>
      <c r="D50">
        <v>8541</v>
      </c>
      <c r="E50">
        <v>960</v>
      </c>
      <c r="F50" t="s">
        <v>8246</v>
      </c>
    </row>
    <row r="51" spans="1:6">
      <c r="A51" t="s">
        <v>8250</v>
      </c>
      <c r="B51" t="s">
        <v>56</v>
      </c>
      <c r="C51">
        <v>190</v>
      </c>
      <c r="D51">
        <v>14242</v>
      </c>
      <c r="E51">
        <v>1334</v>
      </c>
      <c r="F51" t="s">
        <v>8249</v>
      </c>
    </row>
    <row r="52" spans="1:6">
      <c r="A52" t="s">
        <v>8250</v>
      </c>
      <c r="B52" t="s">
        <v>56</v>
      </c>
      <c r="C52">
        <v>270</v>
      </c>
      <c r="D52">
        <v>13500</v>
      </c>
      <c r="E52">
        <v>2000</v>
      </c>
      <c r="F52" t="s">
        <v>8246</v>
      </c>
    </row>
    <row r="53" spans="1:6">
      <c r="A53" t="s">
        <v>8250</v>
      </c>
      <c r="B53" t="s">
        <v>56</v>
      </c>
      <c r="C53">
        <v>185</v>
      </c>
      <c r="D53">
        <v>12800</v>
      </c>
      <c r="E53">
        <v>1450</v>
      </c>
      <c r="F53" t="s">
        <v>8246</v>
      </c>
    </row>
    <row r="54" spans="1:6">
      <c r="A54" t="s">
        <v>8245</v>
      </c>
      <c r="B54" t="s">
        <v>56</v>
      </c>
      <c r="C54">
        <v>241</v>
      </c>
      <c r="D54">
        <v>12499</v>
      </c>
      <c r="E54">
        <v>1930</v>
      </c>
      <c r="F54" t="s">
        <v>8249</v>
      </c>
    </row>
    <row r="55" spans="1:6">
      <c r="A55" t="s">
        <v>8245</v>
      </c>
      <c r="B55" t="s">
        <v>56</v>
      </c>
      <c r="C55">
        <v>300</v>
      </c>
      <c r="D55">
        <v>12000</v>
      </c>
      <c r="E55">
        <v>2500</v>
      </c>
      <c r="F55" t="s">
        <v>8246</v>
      </c>
    </row>
    <row r="56" spans="1:6">
      <c r="A56" t="s">
        <v>8245</v>
      </c>
      <c r="B56" t="s">
        <v>56</v>
      </c>
      <c r="C56">
        <v>267</v>
      </c>
      <c r="D56">
        <v>12499</v>
      </c>
      <c r="E56">
        <v>2139</v>
      </c>
      <c r="F56" t="s">
        <v>8249</v>
      </c>
    </row>
    <row r="57" spans="1:6">
      <c r="A57" t="s">
        <v>8250</v>
      </c>
      <c r="B57" t="s">
        <v>56</v>
      </c>
      <c r="C57">
        <v>90</v>
      </c>
      <c r="D57">
        <v>8333</v>
      </c>
      <c r="E57">
        <v>1080</v>
      </c>
      <c r="F57" t="s">
        <v>8246</v>
      </c>
    </row>
    <row r="58" spans="1:6">
      <c r="A58" t="s">
        <v>8245</v>
      </c>
      <c r="B58" t="s">
        <v>56</v>
      </c>
      <c r="C58">
        <v>237</v>
      </c>
      <c r="D58">
        <v>12504</v>
      </c>
      <c r="E58">
        <v>1900</v>
      </c>
      <c r="F58" t="s">
        <v>8246</v>
      </c>
    </row>
    <row r="59" spans="1:6">
      <c r="A59" t="s">
        <v>8245</v>
      </c>
      <c r="B59" t="s">
        <v>56</v>
      </c>
      <c r="C59">
        <v>350</v>
      </c>
      <c r="D59">
        <v>11666</v>
      </c>
      <c r="E59">
        <v>3000</v>
      </c>
      <c r="F59" t="s">
        <v>8246</v>
      </c>
    </row>
    <row r="60" spans="1:6">
      <c r="A60" t="s">
        <v>8245</v>
      </c>
      <c r="B60" t="s">
        <v>56</v>
      </c>
      <c r="C60">
        <v>190</v>
      </c>
      <c r="D60">
        <v>13103</v>
      </c>
      <c r="E60">
        <v>1450</v>
      </c>
      <c r="F60" t="s">
        <v>8246</v>
      </c>
    </row>
    <row r="61" spans="1:6">
      <c r="A61" t="s">
        <v>8250</v>
      </c>
      <c r="B61" t="s">
        <v>56</v>
      </c>
      <c r="C61">
        <v>65</v>
      </c>
      <c r="D61">
        <v>7514</v>
      </c>
      <c r="E61">
        <v>865</v>
      </c>
      <c r="F61" t="s">
        <v>8246</v>
      </c>
    </row>
    <row r="62" spans="1:6">
      <c r="A62" t="s">
        <v>8245</v>
      </c>
      <c r="B62" t="s">
        <v>56</v>
      </c>
      <c r="C62">
        <v>299</v>
      </c>
      <c r="D62">
        <v>14416</v>
      </c>
      <c r="E62">
        <v>2074</v>
      </c>
      <c r="F62" t="s">
        <v>8246</v>
      </c>
    </row>
    <row r="63" spans="1:6">
      <c r="A63" t="s">
        <v>8245</v>
      </c>
      <c r="B63" t="s">
        <v>56</v>
      </c>
      <c r="C63">
        <v>267</v>
      </c>
      <c r="D63">
        <v>12499</v>
      </c>
      <c r="E63">
        <v>2137</v>
      </c>
      <c r="F63" t="s">
        <v>8249</v>
      </c>
    </row>
    <row r="64" spans="1:6">
      <c r="A64" t="s">
        <v>8245</v>
      </c>
      <c r="B64" t="s">
        <v>56</v>
      </c>
      <c r="C64">
        <v>350</v>
      </c>
      <c r="D64">
        <v>18421</v>
      </c>
      <c r="E64">
        <v>1900</v>
      </c>
      <c r="F64" t="s">
        <v>8246</v>
      </c>
    </row>
    <row r="65" spans="1:6">
      <c r="A65" t="s">
        <v>8245</v>
      </c>
      <c r="B65" t="s">
        <v>56</v>
      </c>
      <c r="C65">
        <v>236</v>
      </c>
      <c r="D65">
        <v>12499</v>
      </c>
      <c r="E65">
        <v>1895</v>
      </c>
      <c r="F65" t="s">
        <v>8249</v>
      </c>
    </row>
    <row r="66" spans="1:6">
      <c r="A66" t="s">
        <v>8245</v>
      </c>
      <c r="B66" t="s">
        <v>56</v>
      </c>
      <c r="C66">
        <v>210</v>
      </c>
      <c r="D66">
        <v>15000</v>
      </c>
      <c r="E66">
        <v>1400</v>
      </c>
      <c r="F66" t="s">
        <v>8246</v>
      </c>
    </row>
    <row r="67" spans="1:6">
      <c r="A67" t="s">
        <v>8250</v>
      </c>
      <c r="B67" t="s">
        <v>56</v>
      </c>
      <c r="C67">
        <v>85</v>
      </c>
      <c r="D67">
        <v>9883</v>
      </c>
      <c r="E67">
        <v>860</v>
      </c>
      <c r="F67" t="s">
        <v>8246</v>
      </c>
    </row>
    <row r="68" spans="1:6">
      <c r="A68" t="s">
        <v>8250</v>
      </c>
      <c r="B68" t="s">
        <v>56</v>
      </c>
      <c r="C68">
        <v>181</v>
      </c>
      <c r="D68">
        <v>12500</v>
      </c>
      <c r="E68">
        <v>1450</v>
      </c>
      <c r="F68" t="s">
        <v>8246</v>
      </c>
    </row>
    <row r="69" spans="1:6">
      <c r="A69" t="s">
        <v>8245</v>
      </c>
      <c r="B69" t="s">
        <v>56</v>
      </c>
      <c r="C69">
        <v>262</v>
      </c>
      <c r="D69">
        <v>17500</v>
      </c>
      <c r="E69">
        <v>1500</v>
      </c>
      <c r="F69" t="s">
        <v>8246</v>
      </c>
    </row>
    <row r="70" spans="1:6">
      <c r="A70" t="s">
        <v>8250</v>
      </c>
      <c r="B70" t="s">
        <v>56</v>
      </c>
      <c r="C70">
        <v>125</v>
      </c>
      <c r="D70">
        <v>12755</v>
      </c>
      <c r="E70">
        <v>980</v>
      </c>
      <c r="F70" t="s">
        <v>8246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830320-64F1-4EDB-8517-162DDAFADF0D}">
  <dimension ref="A1:F116"/>
  <sheetViews>
    <sheetView topLeftCell="A95" workbookViewId="0">
      <selection activeCell="D2" sqref="D2:D116"/>
    </sheetView>
  </sheetViews>
  <sheetFormatPr defaultRowHeight="15"/>
  <sheetData>
    <row r="1" spans="1:6">
      <c r="A1" t="s">
        <v>8239</v>
      </c>
      <c r="B1" t="s">
        <v>8240</v>
      </c>
      <c r="C1" t="s">
        <v>8241</v>
      </c>
      <c r="D1" t="s">
        <v>8242</v>
      </c>
      <c r="E1" t="s">
        <v>8243</v>
      </c>
      <c r="F1" t="s">
        <v>8244</v>
      </c>
    </row>
    <row r="2" spans="1:6">
      <c r="A2" t="s">
        <v>8245</v>
      </c>
      <c r="B2" t="s">
        <v>39</v>
      </c>
      <c r="C2">
        <v>166</v>
      </c>
      <c r="D2">
        <v>13004</v>
      </c>
      <c r="E2">
        <v>1277</v>
      </c>
      <c r="F2" t="s">
        <v>8249</v>
      </c>
    </row>
    <row r="3" spans="1:6">
      <c r="A3" t="s">
        <v>8250</v>
      </c>
      <c r="B3" t="s">
        <v>39</v>
      </c>
      <c r="C3">
        <v>107</v>
      </c>
      <c r="D3">
        <v>9708</v>
      </c>
      <c r="E3">
        <v>1112</v>
      </c>
      <c r="F3" t="s">
        <v>8246</v>
      </c>
    </row>
    <row r="4" spans="1:6">
      <c r="A4" t="s">
        <v>8250</v>
      </c>
      <c r="B4" t="s">
        <v>39</v>
      </c>
      <c r="C4">
        <v>200</v>
      </c>
      <c r="D4">
        <v>13990</v>
      </c>
      <c r="E4">
        <v>1435</v>
      </c>
      <c r="F4" t="s">
        <v>8249</v>
      </c>
    </row>
    <row r="5" spans="1:6">
      <c r="A5" t="s">
        <v>8245</v>
      </c>
      <c r="B5" t="s">
        <v>39</v>
      </c>
      <c r="C5">
        <v>219</v>
      </c>
      <c r="D5">
        <v>13869</v>
      </c>
      <c r="E5">
        <v>1579</v>
      </c>
      <c r="F5" t="s">
        <v>8246</v>
      </c>
    </row>
    <row r="6" spans="1:6">
      <c r="A6" t="s">
        <v>8245</v>
      </c>
      <c r="B6" t="s">
        <v>39</v>
      </c>
      <c r="C6">
        <v>210</v>
      </c>
      <c r="D6">
        <v>11052</v>
      </c>
      <c r="E6">
        <v>1900</v>
      </c>
      <c r="F6" t="s">
        <v>8246</v>
      </c>
    </row>
    <row r="7" spans="1:6">
      <c r="A7" t="s">
        <v>8250</v>
      </c>
      <c r="B7" t="s">
        <v>39</v>
      </c>
      <c r="C7">
        <v>211</v>
      </c>
      <c r="D7">
        <v>10232</v>
      </c>
      <c r="E7">
        <v>2062</v>
      </c>
      <c r="F7" t="s">
        <v>8246</v>
      </c>
    </row>
    <row r="8" spans="1:6">
      <c r="A8" t="s">
        <v>8245</v>
      </c>
      <c r="B8" t="s">
        <v>39</v>
      </c>
      <c r="C8">
        <v>218</v>
      </c>
      <c r="D8">
        <v>14019</v>
      </c>
      <c r="E8">
        <v>1555</v>
      </c>
      <c r="F8" t="s">
        <v>8246</v>
      </c>
    </row>
    <row r="9" spans="1:6">
      <c r="A9" t="s">
        <v>8245</v>
      </c>
      <c r="B9" t="s">
        <v>39</v>
      </c>
      <c r="C9">
        <v>274</v>
      </c>
      <c r="D9">
        <v>19029</v>
      </c>
      <c r="E9">
        <v>1440</v>
      </c>
      <c r="F9" t="s">
        <v>8246</v>
      </c>
    </row>
    <row r="10" spans="1:6">
      <c r="A10" t="s">
        <v>8245</v>
      </c>
      <c r="B10" t="s">
        <v>39</v>
      </c>
      <c r="C10">
        <v>287</v>
      </c>
      <c r="D10">
        <v>15999</v>
      </c>
      <c r="E10">
        <v>1800</v>
      </c>
      <c r="F10" t="s">
        <v>8249</v>
      </c>
    </row>
    <row r="11" spans="1:6">
      <c r="A11" t="s">
        <v>8245</v>
      </c>
      <c r="B11" t="s">
        <v>39</v>
      </c>
      <c r="C11">
        <v>170</v>
      </c>
      <c r="D11">
        <v>12592</v>
      </c>
      <c r="E11">
        <v>1350</v>
      </c>
      <c r="F11" t="s">
        <v>8246</v>
      </c>
    </row>
    <row r="12" spans="1:6">
      <c r="A12" t="s">
        <v>8245</v>
      </c>
      <c r="B12" t="s">
        <v>39</v>
      </c>
      <c r="C12">
        <v>225</v>
      </c>
      <c r="D12">
        <v>10922</v>
      </c>
      <c r="E12">
        <v>2060</v>
      </c>
      <c r="F12" t="s">
        <v>8246</v>
      </c>
    </row>
    <row r="13" spans="1:6">
      <c r="A13" t="s">
        <v>8245</v>
      </c>
      <c r="B13" t="s">
        <v>39</v>
      </c>
      <c r="C13">
        <v>270</v>
      </c>
      <c r="D13">
        <v>15000</v>
      </c>
      <c r="E13">
        <v>1800</v>
      </c>
      <c r="F13" t="s">
        <v>8246</v>
      </c>
    </row>
    <row r="14" spans="1:6">
      <c r="A14" t="s">
        <v>8250</v>
      </c>
      <c r="B14" t="s">
        <v>39</v>
      </c>
      <c r="C14">
        <v>158</v>
      </c>
      <c r="D14">
        <v>10160</v>
      </c>
      <c r="E14">
        <v>1555</v>
      </c>
      <c r="F14" t="s">
        <v>8246</v>
      </c>
    </row>
    <row r="15" spans="1:6">
      <c r="A15" t="s">
        <v>8245</v>
      </c>
      <c r="B15" t="s">
        <v>39</v>
      </c>
      <c r="C15">
        <v>165</v>
      </c>
      <c r="D15">
        <v>12500</v>
      </c>
      <c r="E15">
        <v>1320</v>
      </c>
      <c r="F15" t="s">
        <v>8246</v>
      </c>
    </row>
    <row r="16" spans="1:6">
      <c r="A16" t="s">
        <v>8245</v>
      </c>
      <c r="B16" t="s">
        <v>39</v>
      </c>
      <c r="C16">
        <v>221</v>
      </c>
      <c r="D16">
        <v>17680</v>
      </c>
      <c r="E16">
        <v>1250</v>
      </c>
      <c r="F16" t="s">
        <v>8249</v>
      </c>
    </row>
    <row r="17" spans="1:6">
      <c r="A17" t="s">
        <v>8245</v>
      </c>
      <c r="B17" t="s">
        <v>39</v>
      </c>
      <c r="C17">
        <v>240</v>
      </c>
      <c r="D17">
        <v>15000</v>
      </c>
      <c r="E17">
        <v>1600</v>
      </c>
      <c r="F17" t="s">
        <v>8246</v>
      </c>
    </row>
    <row r="18" spans="1:6">
      <c r="A18" t="s">
        <v>8245</v>
      </c>
      <c r="B18" t="s">
        <v>39</v>
      </c>
      <c r="C18">
        <v>220</v>
      </c>
      <c r="D18">
        <v>14435</v>
      </c>
      <c r="E18">
        <v>1524</v>
      </c>
      <c r="F18" t="s">
        <v>8246</v>
      </c>
    </row>
    <row r="19" spans="1:6">
      <c r="A19" t="s">
        <v>8250</v>
      </c>
      <c r="B19" t="s">
        <v>39</v>
      </c>
      <c r="C19">
        <v>142</v>
      </c>
      <c r="D19">
        <v>9131</v>
      </c>
      <c r="E19">
        <v>1555</v>
      </c>
      <c r="F19" t="s">
        <v>8246</v>
      </c>
    </row>
    <row r="20" spans="1:6">
      <c r="A20" t="s">
        <v>8245</v>
      </c>
      <c r="B20" t="s">
        <v>39</v>
      </c>
      <c r="C20">
        <v>220</v>
      </c>
      <c r="D20">
        <v>10669</v>
      </c>
      <c r="E20">
        <v>2062</v>
      </c>
      <c r="F20" t="s">
        <v>8246</v>
      </c>
    </row>
    <row r="21" spans="1:6">
      <c r="A21" t="s">
        <v>8245</v>
      </c>
      <c r="B21" t="s">
        <v>39</v>
      </c>
      <c r="C21">
        <v>245</v>
      </c>
      <c r="D21">
        <v>11881</v>
      </c>
      <c r="E21">
        <v>2062</v>
      </c>
      <c r="F21" t="s">
        <v>8246</v>
      </c>
    </row>
    <row r="22" spans="1:6">
      <c r="A22" t="s">
        <v>8250</v>
      </c>
      <c r="B22" t="s">
        <v>39</v>
      </c>
      <c r="C22">
        <v>142</v>
      </c>
      <c r="D22">
        <v>15999</v>
      </c>
      <c r="E22">
        <v>888</v>
      </c>
      <c r="F22" t="s">
        <v>8249</v>
      </c>
    </row>
    <row r="23" spans="1:6">
      <c r="A23" t="s">
        <v>8245</v>
      </c>
      <c r="B23" t="s">
        <v>39</v>
      </c>
      <c r="C23">
        <v>184</v>
      </c>
      <c r="D23">
        <v>7692</v>
      </c>
      <c r="E23">
        <v>2392</v>
      </c>
      <c r="F23" t="s">
        <v>8246</v>
      </c>
    </row>
    <row r="24" spans="1:6">
      <c r="A24" t="s">
        <v>8245</v>
      </c>
      <c r="B24" t="s">
        <v>39</v>
      </c>
      <c r="C24">
        <v>173</v>
      </c>
      <c r="D24">
        <v>12814</v>
      </c>
      <c r="E24">
        <v>1350</v>
      </c>
      <c r="F24" t="s">
        <v>8246</v>
      </c>
    </row>
    <row r="25" spans="1:6">
      <c r="A25" t="s">
        <v>8245</v>
      </c>
      <c r="B25" t="s">
        <v>39</v>
      </c>
      <c r="C25">
        <v>175</v>
      </c>
      <c r="D25">
        <v>10937</v>
      </c>
      <c r="E25">
        <v>1600</v>
      </c>
      <c r="F25" t="s">
        <v>8246</v>
      </c>
    </row>
    <row r="26" spans="1:6">
      <c r="A26" t="s">
        <v>8250</v>
      </c>
      <c r="B26" t="s">
        <v>39</v>
      </c>
      <c r="C26">
        <v>170</v>
      </c>
      <c r="D26">
        <v>19450</v>
      </c>
      <c r="E26">
        <v>874</v>
      </c>
      <c r="F26" t="s">
        <v>8246</v>
      </c>
    </row>
    <row r="27" spans="1:6">
      <c r="A27" t="s">
        <v>8250</v>
      </c>
      <c r="B27" t="s">
        <v>39</v>
      </c>
      <c r="C27">
        <v>65.510000000000005</v>
      </c>
      <c r="D27">
        <v>6998</v>
      </c>
      <c r="E27">
        <v>936</v>
      </c>
      <c r="F27" t="s">
        <v>8246</v>
      </c>
    </row>
    <row r="28" spans="1:6">
      <c r="A28" t="s">
        <v>8250</v>
      </c>
      <c r="B28" t="s">
        <v>39</v>
      </c>
      <c r="C28">
        <v>84.99</v>
      </c>
      <c r="D28">
        <v>8333</v>
      </c>
      <c r="E28">
        <v>1020</v>
      </c>
      <c r="F28" t="s">
        <v>8246</v>
      </c>
    </row>
    <row r="29" spans="1:6">
      <c r="A29" t="s">
        <v>8245</v>
      </c>
      <c r="B29" t="s">
        <v>39</v>
      </c>
      <c r="C29">
        <v>204.99999999999901</v>
      </c>
      <c r="D29">
        <v>9941</v>
      </c>
      <c r="E29">
        <v>2062</v>
      </c>
      <c r="F29" t="s">
        <v>8246</v>
      </c>
    </row>
    <row r="30" spans="1:6">
      <c r="A30" t="s">
        <v>8245</v>
      </c>
      <c r="B30" t="s">
        <v>39</v>
      </c>
      <c r="C30">
        <v>120</v>
      </c>
      <c r="D30">
        <v>10000</v>
      </c>
      <c r="E30">
        <v>1200</v>
      </c>
      <c r="F30" t="s">
        <v>8246</v>
      </c>
    </row>
    <row r="31" spans="1:6">
      <c r="A31" t="s">
        <v>8250</v>
      </c>
      <c r="B31" t="s">
        <v>39</v>
      </c>
      <c r="C31">
        <v>102</v>
      </c>
      <c r="D31">
        <v>9748</v>
      </c>
      <c r="E31">
        <v>1050</v>
      </c>
      <c r="F31" t="s">
        <v>8246</v>
      </c>
    </row>
    <row r="32" spans="1:6">
      <c r="A32" t="s">
        <v>8245</v>
      </c>
      <c r="B32" t="s">
        <v>39</v>
      </c>
      <c r="C32">
        <v>242</v>
      </c>
      <c r="D32">
        <v>15463</v>
      </c>
      <c r="E32">
        <v>1565</v>
      </c>
      <c r="F32" t="s">
        <v>8246</v>
      </c>
    </row>
    <row r="33" spans="1:6">
      <c r="A33" t="s">
        <v>8245</v>
      </c>
      <c r="B33" t="s">
        <v>39</v>
      </c>
      <c r="C33">
        <v>217</v>
      </c>
      <c r="D33">
        <v>13990</v>
      </c>
      <c r="E33">
        <v>1555</v>
      </c>
      <c r="F33" t="s">
        <v>8249</v>
      </c>
    </row>
    <row r="34" spans="1:6">
      <c r="A34" t="s">
        <v>8245</v>
      </c>
      <c r="B34" t="s">
        <v>39</v>
      </c>
      <c r="C34">
        <v>240</v>
      </c>
      <c r="D34">
        <v>15737</v>
      </c>
      <c r="E34">
        <v>1525</v>
      </c>
      <c r="F34" t="s">
        <v>8249</v>
      </c>
    </row>
    <row r="35" spans="1:6">
      <c r="A35" t="s">
        <v>8245</v>
      </c>
      <c r="B35" t="s">
        <v>39</v>
      </c>
      <c r="C35">
        <v>204</v>
      </c>
      <c r="D35">
        <v>12827</v>
      </c>
      <c r="E35">
        <v>1597</v>
      </c>
      <c r="F35" t="s">
        <v>8249</v>
      </c>
    </row>
    <row r="36" spans="1:6">
      <c r="A36" t="s">
        <v>8250</v>
      </c>
      <c r="B36" t="s">
        <v>39</v>
      </c>
      <c r="C36">
        <v>160</v>
      </c>
      <c r="D36">
        <v>10300</v>
      </c>
      <c r="E36">
        <v>1555</v>
      </c>
      <c r="F36" t="s">
        <v>8249</v>
      </c>
    </row>
    <row r="37" spans="1:6">
      <c r="A37" t="s">
        <v>8245</v>
      </c>
      <c r="B37" t="s">
        <v>39</v>
      </c>
      <c r="C37">
        <v>466</v>
      </c>
      <c r="D37">
        <v>15990</v>
      </c>
      <c r="E37">
        <v>2916</v>
      </c>
      <c r="F37" t="s">
        <v>8249</v>
      </c>
    </row>
    <row r="38" spans="1:6">
      <c r="A38" t="s">
        <v>8245</v>
      </c>
      <c r="B38" t="s">
        <v>39</v>
      </c>
      <c r="C38">
        <v>160</v>
      </c>
      <c r="D38">
        <v>11851</v>
      </c>
      <c r="E38">
        <v>1350</v>
      </c>
      <c r="F38" t="s">
        <v>8246</v>
      </c>
    </row>
    <row r="39" spans="1:6">
      <c r="A39" t="s">
        <v>8250</v>
      </c>
      <c r="B39" t="s">
        <v>39</v>
      </c>
      <c r="C39">
        <v>101</v>
      </c>
      <c r="D39">
        <v>8458</v>
      </c>
      <c r="E39">
        <v>1194</v>
      </c>
      <c r="F39" t="s">
        <v>8246</v>
      </c>
    </row>
    <row r="40" spans="1:6">
      <c r="A40" t="s">
        <v>8250</v>
      </c>
      <c r="B40" t="s">
        <v>39</v>
      </c>
      <c r="C40">
        <v>69.989999999999995</v>
      </c>
      <c r="D40">
        <v>8373</v>
      </c>
      <c r="E40">
        <v>836</v>
      </c>
      <c r="F40" t="s">
        <v>8246</v>
      </c>
    </row>
    <row r="41" spans="1:6">
      <c r="A41" t="s">
        <v>8245</v>
      </c>
      <c r="B41" t="s">
        <v>39</v>
      </c>
      <c r="C41">
        <v>160</v>
      </c>
      <c r="D41">
        <v>10840</v>
      </c>
      <c r="E41">
        <v>1476</v>
      </c>
      <c r="F41" t="s">
        <v>8246</v>
      </c>
    </row>
    <row r="42" spans="1:6">
      <c r="A42" t="s">
        <v>8250</v>
      </c>
      <c r="B42" t="s">
        <v>39</v>
      </c>
      <c r="C42">
        <v>170</v>
      </c>
      <c r="D42">
        <v>10932</v>
      </c>
      <c r="E42">
        <v>1555</v>
      </c>
      <c r="F42" t="s">
        <v>8246</v>
      </c>
    </row>
    <row r="43" spans="1:6">
      <c r="A43" t="s">
        <v>8245</v>
      </c>
      <c r="B43" t="s">
        <v>39</v>
      </c>
      <c r="C43">
        <v>180</v>
      </c>
      <c r="D43">
        <v>13846</v>
      </c>
      <c r="E43">
        <v>1300</v>
      </c>
      <c r="F43" t="s">
        <v>8246</v>
      </c>
    </row>
    <row r="44" spans="1:6">
      <c r="A44" t="s">
        <v>8250</v>
      </c>
      <c r="B44" t="s">
        <v>39</v>
      </c>
      <c r="C44">
        <v>83.98</v>
      </c>
      <c r="D44">
        <v>6629</v>
      </c>
      <c r="E44">
        <v>1267</v>
      </c>
      <c r="F44" t="s">
        <v>8246</v>
      </c>
    </row>
    <row r="45" spans="1:6">
      <c r="A45" t="s">
        <v>8245</v>
      </c>
      <c r="B45" t="s">
        <v>39</v>
      </c>
      <c r="C45">
        <v>146</v>
      </c>
      <c r="D45">
        <v>10928</v>
      </c>
      <c r="E45">
        <v>1336</v>
      </c>
      <c r="F45" t="s">
        <v>8246</v>
      </c>
    </row>
    <row r="46" spans="1:6">
      <c r="A46" t="s">
        <v>8245</v>
      </c>
      <c r="B46" t="s">
        <v>39</v>
      </c>
      <c r="C46">
        <v>275</v>
      </c>
      <c r="D46">
        <v>18092</v>
      </c>
      <c r="E46">
        <v>1520</v>
      </c>
      <c r="F46" t="s">
        <v>8249</v>
      </c>
    </row>
    <row r="47" spans="1:6">
      <c r="A47" t="s">
        <v>8250</v>
      </c>
      <c r="B47" t="s">
        <v>39</v>
      </c>
      <c r="C47">
        <v>102</v>
      </c>
      <c r="D47">
        <v>9749</v>
      </c>
      <c r="E47">
        <v>1049</v>
      </c>
      <c r="F47" t="s">
        <v>8246</v>
      </c>
    </row>
    <row r="48" spans="1:6">
      <c r="A48" t="s">
        <v>8250</v>
      </c>
      <c r="B48" t="s">
        <v>39</v>
      </c>
      <c r="C48">
        <v>135</v>
      </c>
      <c r="D48">
        <v>15999</v>
      </c>
      <c r="E48">
        <v>850</v>
      </c>
      <c r="F48" t="s">
        <v>8249</v>
      </c>
    </row>
    <row r="49" spans="1:6">
      <c r="A49" t="s">
        <v>8245</v>
      </c>
      <c r="B49" t="s">
        <v>39</v>
      </c>
      <c r="C49">
        <v>140</v>
      </c>
      <c r="D49">
        <v>10999</v>
      </c>
      <c r="E49">
        <v>1277</v>
      </c>
      <c r="F49" t="s">
        <v>8249</v>
      </c>
    </row>
    <row r="50" spans="1:6">
      <c r="A50" t="s">
        <v>8245</v>
      </c>
      <c r="B50" t="s">
        <v>39</v>
      </c>
      <c r="C50">
        <v>170</v>
      </c>
      <c r="D50">
        <v>13990</v>
      </c>
      <c r="E50">
        <v>1222</v>
      </c>
      <c r="F50" t="s">
        <v>8249</v>
      </c>
    </row>
    <row r="51" spans="1:6">
      <c r="A51" t="s">
        <v>8245</v>
      </c>
      <c r="B51" t="s">
        <v>39</v>
      </c>
      <c r="C51">
        <v>250</v>
      </c>
      <c r="D51">
        <v>15974</v>
      </c>
      <c r="E51">
        <v>1565</v>
      </c>
      <c r="F51" t="s">
        <v>8246</v>
      </c>
    </row>
    <row r="52" spans="1:6">
      <c r="A52" t="s">
        <v>8245</v>
      </c>
      <c r="B52" t="s">
        <v>39</v>
      </c>
      <c r="C52">
        <v>219</v>
      </c>
      <c r="D52">
        <v>13773</v>
      </c>
      <c r="E52">
        <v>1590</v>
      </c>
      <c r="F52" t="s">
        <v>8246</v>
      </c>
    </row>
    <row r="53" spans="1:6">
      <c r="A53" t="s">
        <v>8245</v>
      </c>
      <c r="B53" t="s">
        <v>39</v>
      </c>
      <c r="C53">
        <v>187</v>
      </c>
      <c r="D53">
        <v>17187</v>
      </c>
      <c r="E53">
        <v>1088</v>
      </c>
      <c r="F53" t="s">
        <v>8246</v>
      </c>
    </row>
    <row r="54" spans="1:6">
      <c r="A54" t="s">
        <v>8250</v>
      </c>
      <c r="B54" t="s">
        <v>39</v>
      </c>
      <c r="C54">
        <v>225</v>
      </c>
      <c r="D54">
        <v>18145</v>
      </c>
      <c r="E54">
        <v>1240</v>
      </c>
      <c r="F54" t="s">
        <v>8249</v>
      </c>
    </row>
    <row r="55" spans="1:6">
      <c r="A55" t="s">
        <v>8245</v>
      </c>
      <c r="B55" t="s">
        <v>39</v>
      </c>
      <c r="C55">
        <v>175</v>
      </c>
      <c r="D55">
        <v>12962</v>
      </c>
      <c r="E55">
        <v>1350</v>
      </c>
      <c r="F55" t="s">
        <v>8246</v>
      </c>
    </row>
    <row r="56" spans="1:6">
      <c r="A56" t="s">
        <v>8245</v>
      </c>
      <c r="B56" t="s">
        <v>39</v>
      </c>
      <c r="C56">
        <v>252.99999999999901</v>
      </c>
      <c r="D56">
        <v>9507</v>
      </c>
      <c r="E56">
        <v>2661</v>
      </c>
      <c r="F56" t="s">
        <v>8246</v>
      </c>
    </row>
    <row r="57" spans="1:6">
      <c r="A57" t="s">
        <v>8250</v>
      </c>
      <c r="B57" t="s">
        <v>39</v>
      </c>
      <c r="C57">
        <v>225</v>
      </c>
      <c r="D57">
        <v>10911</v>
      </c>
      <c r="E57">
        <v>2062</v>
      </c>
      <c r="F57" t="s">
        <v>8246</v>
      </c>
    </row>
    <row r="58" spans="1:6">
      <c r="A58" t="s">
        <v>8245</v>
      </c>
      <c r="B58" t="s">
        <v>39</v>
      </c>
      <c r="C58">
        <v>200</v>
      </c>
      <c r="D58">
        <v>12861</v>
      </c>
      <c r="E58">
        <v>1555</v>
      </c>
      <c r="F58" t="s">
        <v>8246</v>
      </c>
    </row>
    <row r="59" spans="1:6">
      <c r="A59" t="s">
        <v>8245</v>
      </c>
      <c r="B59" t="s">
        <v>39</v>
      </c>
      <c r="C59">
        <v>250</v>
      </c>
      <c r="D59">
        <v>18181</v>
      </c>
      <c r="E59">
        <v>1375</v>
      </c>
      <c r="F59" t="s">
        <v>8249</v>
      </c>
    </row>
    <row r="60" spans="1:6">
      <c r="A60" t="s">
        <v>8250</v>
      </c>
      <c r="B60" t="s">
        <v>39</v>
      </c>
      <c r="C60">
        <v>152</v>
      </c>
      <c r="D60">
        <v>9774</v>
      </c>
      <c r="E60">
        <v>1555</v>
      </c>
      <c r="F60" t="s">
        <v>8246</v>
      </c>
    </row>
    <row r="61" spans="1:6">
      <c r="A61" t="s">
        <v>8250</v>
      </c>
      <c r="B61" t="s">
        <v>39</v>
      </c>
      <c r="C61">
        <v>225.99999999999901</v>
      </c>
      <c r="D61">
        <v>14487</v>
      </c>
      <c r="E61">
        <v>1560</v>
      </c>
      <c r="F61" t="s">
        <v>8246</v>
      </c>
    </row>
    <row r="62" spans="1:6">
      <c r="A62" t="s">
        <v>8245</v>
      </c>
      <c r="B62" t="s">
        <v>39</v>
      </c>
      <c r="C62">
        <v>330</v>
      </c>
      <c r="D62">
        <v>12401</v>
      </c>
      <c r="E62">
        <v>2661</v>
      </c>
      <c r="F62" t="s">
        <v>8246</v>
      </c>
    </row>
    <row r="63" spans="1:6">
      <c r="A63" t="s">
        <v>8245</v>
      </c>
      <c r="B63" t="s">
        <v>39</v>
      </c>
      <c r="C63">
        <v>252</v>
      </c>
      <c r="D63">
        <v>9470</v>
      </c>
      <c r="E63">
        <v>2661</v>
      </c>
      <c r="F63" t="s">
        <v>8246</v>
      </c>
    </row>
    <row r="64" spans="1:6">
      <c r="A64" t="s">
        <v>8245</v>
      </c>
      <c r="B64" t="s">
        <v>39</v>
      </c>
      <c r="C64">
        <v>254.99999999999901</v>
      </c>
      <c r="D64">
        <v>20987</v>
      </c>
      <c r="E64">
        <v>1215</v>
      </c>
      <c r="F64" t="s">
        <v>8249</v>
      </c>
    </row>
    <row r="65" spans="1:6">
      <c r="A65" t="s">
        <v>8245</v>
      </c>
      <c r="B65" t="s">
        <v>39</v>
      </c>
      <c r="C65">
        <v>275</v>
      </c>
      <c r="D65">
        <v>18092</v>
      </c>
      <c r="E65">
        <v>1525</v>
      </c>
      <c r="F65" t="s">
        <v>8249</v>
      </c>
    </row>
    <row r="66" spans="1:6">
      <c r="A66" t="s">
        <v>8245</v>
      </c>
      <c r="B66" t="s">
        <v>39</v>
      </c>
      <c r="C66">
        <v>320</v>
      </c>
      <c r="D66">
        <v>12025</v>
      </c>
      <c r="E66">
        <v>2661</v>
      </c>
      <c r="F66" t="s">
        <v>8246</v>
      </c>
    </row>
    <row r="67" spans="1:6">
      <c r="A67" t="s">
        <v>8250</v>
      </c>
      <c r="B67" t="s">
        <v>39</v>
      </c>
      <c r="C67">
        <v>114.99999999999901</v>
      </c>
      <c r="D67">
        <v>10500</v>
      </c>
      <c r="E67">
        <v>1104</v>
      </c>
      <c r="F67" t="s">
        <v>8246</v>
      </c>
    </row>
    <row r="68" spans="1:6">
      <c r="A68" t="s">
        <v>8250</v>
      </c>
      <c r="B68" t="s">
        <v>39</v>
      </c>
      <c r="C68">
        <v>106</v>
      </c>
      <c r="D68">
        <v>9719</v>
      </c>
      <c r="E68">
        <v>1095</v>
      </c>
      <c r="F68" t="s">
        <v>8246</v>
      </c>
    </row>
    <row r="69" spans="1:6">
      <c r="A69" t="s">
        <v>8250</v>
      </c>
      <c r="B69" t="s">
        <v>39</v>
      </c>
      <c r="C69">
        <v>99</v>
      </c>
      <c r="D69">
        <v>10102</v>
      </c>
      <c r="E69">
        <v>980</v>
      </c>
      <c r="F69" t="s">
        <v>8246</v>
      </c>
    </row>
    <row r="70" spans="1:6">
      <c r="A70" t="s">
        <v>8250</v>
      </c>
      <c r="B70" t="s">
        <v>39</v>
      </c>
      <c r="C70">
        <v>169</v>
      </c>
      <c r="D70">
        <v>13990</v>
      </c>
      <c r="E70">
        <v>1215</v>
      </c>
      <c r="F70" t="s">
        <v>8249</v>
      </c>
    </row>
    <row r="71" spans="1:6">
      <c r="A71" t="s">
        <v>8250</v>
      </c>
      <c r="B71" t="s">
        <v>39</v>
      </c>
      <c r="C71">
        <v>106</v>
      </c>
      <c r="D71">
        <v>9719</v>
      </c>
      <c r="E71">
        <v>1094</v>
      </c>
      <c r="F71" t="s">
        <v>8246</v>
      </c>
    </row>
    <row r="72" spans="1:6">
      <c r="A72" t="s">
        <v>8245</v>
      </c>
      <c r="B72" t="s">
        <v>39</v>
      </c>
      <c r="C72">
        <v>225</v>
      </c>
      <c r="D72">
        <v>10911</v>
      </c>
      <c r="E72">
        <v>2062</v>
      </c>
      <c r="F72" t="s">
        <v>8246</v>
      </c>
    </row>
    <row r="73" spans="1:6">
      <c r="A73" t="s">
        <v>8245</v>
      </c>
      <c r="B73" t="s">
        <v>39</v>
      </c>
      <c r="C73">
        <v>380</v>
      </c>
      <c r="D73">
        <v>17290</v>
      </c>
      <c r="E73">
        <v>2200</v>
      </c>
      <c r="F73" t="s">
        <v>8249</v>
      </c>
    </row>
    <row r="74" spans="1:6">
      <c r="A74" t="s">
        <v>8250</v>
      </c>
      <c r="B74" t="s">
        <v>39</v>
      </c>
      <c r="C74">
        <v>97.48</v>
      </c>
      <c r="D74">
        <v>9788</v>
      </c>
      <c r="E74">
        <v>996</v>
      </c>
      <c r="F74" t="s">
        <v>8246</v>
      </c>
    </row>
    <row r="75" spans="1:6">
      <c r="A75" t="s">
        <v>8250</v>
      </c>
      <c r="B75" t="s">
        <v>39</v>
      </c>
      <c r="C75">
        <v>110</v>
      </c>
      <c r="D75">
        <v>9691</v>
      </c>
      <c r="E75">
        <v>1141</v>
      </c>
      <c r="F75" t="s">
        <v>8246</v>
      </c>
    </row>
    <row r="76" spans="1:6">
      <c r="A76" t="s">
        <v>8250</v>
      </c>
      <c r="B76" t="s">
        <v>39</v>
      </c>
      <c r="C76">
        <v>110</v>
      </c>
      <c r="D76">
        <v>9691</v>
      </c>
      <c r="E76">
        <v>1140</v>
      </c>
      <c r="F76" t="s">
        <v>8246</v>
      </c>
    </row>
    <row r="77" spans="1:6">
      <c r="A77" t="s">
        <v>8250</v>
      </c>
      <c r="B77" t="s">
        <v>39</v>
      </c>
      <c r="C77">
        <v>105</v>
      </c>
      <c r="D77">
        <v>9723</v>
      </c>
      <c r="E77">
        <v>1088</v>
      </c>
      <c r="F77" t="s">
        <v>8246</v>
      </c>
    </row>
    <row r="78" spans="1:6">
      <c r="A78" t="s">
        <v>8250</v>
      </c>
      <c r="B78" t="s">
        <v>39</v>
      </c>
      <c r="C78">
        <v>111</v>
      </c>
      <c r="D78">
        <v>9685</v>
      </c>
      <c r="E78">
        <v>1151</v>
      </c>
      <c r="F78" t="s">
        <v>8246</v>
      </c>
    </row>
    <row r="79" spans="1:6">
      <c r="A79" t="s">
        <v>8245</v>
      </c>
      <c r="B79" t="s">
        <v>39</v>
      </c>
      <c r="C79">
        <v>123</v>
      </c>
      <c r="D79">
        <v>9628</v>
      </c>
      <c r="E79">
        <v>1285</v>
      </c>
      <c r="F79" t="s">
        <v>8246</v>
      </c>
    </row>
    <row r="80" spans="1:6">
      <c r="A80" t="s">
        <v>8250</v>
      </c>
      <c r="B80" t="s">
        <v>39</v>
      </c>
      <c r="C80">
        <v>105</v>
      </c>
      <c r="D80">
        <v>9727</v>
      </c>
      <c r="E80">
        <v>1082</v>
      </c>
      <c r="F80" t="s">
        <v>8246</v>
      </c>
    </row>
    <row r="81" spans="1:6">
      <c r="A81" t="s">
        <v>8250</v>
      </c>
      <c r="B81" t="s">
        <v>39</v>
      </c>
      <c r="C81">
        <v>109</v>
      </c>
      <c r="D81">
        <v>9698</v>
      </c>
      <c r="E81">
        <v>1129</v>
      </c>
      <c r="F81" t="s">
        <v>8246</v>
      </c>
    </row>
    <row r="82" spans="1:6">
      <c r="A82" t="s">
        <v>8250</v>
      </c>
      <c r="B82" t="s">
        <v>39</v>
      </c>
      <c r="C82">
        <v>98.57</v>
      </c>
      <c r="D82">
        <v>9778</v>
      </c>
      <c r="E82">
        <v>1008</v>
      </c>
      <c r="F82" t="s">
        <v>8246</v>
      </c>
    </row>
    <row r="83" spans="1:6">
      <c r="A83" t="s">
        <v>8250</v>
      </c>
      <c r="B83" t="s">
        <v>39</v>
      </c>
      <c r="C83">
        <v>104</v>
      </c>
      <c r="D83">
        <v>9735</v>
      </c>
      <c r="E83">
        <v>1069</v>
      </c>
      <c r="F83" t="s">
        <v>8246</v>
      </c>
    </row>
    <row r="84" spans="1:6">
      <c r="A84" t="s">
        <v>8245</v>
      </c>
      <c r="B84" t="s">
        <v>39</v>
      </c>
      <c r="C84">
        <v>288</v>
      </c>
      <c r="D84">
        <v>13990</v>
      </c>
      <c r="E84">
        <v>2062</v>
      </c>
      <c r="F84" t="s">
        <v>8249</v>
      </c>
    </row>
    <row r="85" spans="1:6">
      <c r="A85" t="s">
        <v>8250</v>
      </c>
      <c r="B85" t="s">
        <v>39</v>
      </c>
      <c r="C85">
        <v>105</v>
      </c>
      <c r="D85">
        <v>9545</v>
      </c>
      <c r="E85">
        <v>1100</v>
      </c>
      <c r="F85" t="s">
        <v>8246</v>
      </c>
    </row>
    <row r="86" spans="1:6">
      <c r="A86" t="s">
        <v>8245</v>
      </c>
      <c r="B86" t="s">
        <v>39</v>
      </c>
      <c r="C86">
        <v>180</v>
      </c>
      <c r="D86">
        <v>13333</v>
      </c>
      <c r="E86">
        <v>1350</v>
      </c>
      <c r="F86" t="s">
        <v>8246</v>
      </c>
    </row>
    <row r="87" spans="1:6">
      <c r="A87" t="s">
        <v>8245</v>
      </c>
      <c r="B87" t="s">
        <v>39</v>
      </c>
      <c r="C87">
        <v>185</v>
      </c>
      <c r="D87">
        <v>13703</v>
      </c>
      <c r="E87">
        <v>1350</v>
      </c>
      <c r="F87" t="s">
        <v>8246</v>
      </c>
    </row>
    <row r="88" spans="1:6">
      <c r="A88" t="s">
        <v>8245</v>
      </c>
      <c r="B88" t="s">
        <v>39</v>
      </c>
      <c r="C88">
        <v>204.99999999999901</v>
      </c>
      <c r="D88">
        <v>15185</v>
      </c>
      <c r="E88">
        <v>1350</v>
      </c>
      <c r="F88" t="s">
        <v>8246</v>
      </c>
    </row>
    <row r="89" spans="1:6">
      <c r="A89" t="s">
        <v>8245</v>
      </c>
      <c r="B89" t="s">
        <v>39</v>
      </c>
      <c r="C89">
        <v>190</v>
      </c>
      <c r="D89">
        <v>14074</v>
      </c>
      <c r="E89">
        <v>1350</v>
      </c>
      <c r="F89" t="s">
        <v>8246</v>
      </c>
    </row>
    <row r="90" spans="1:6">
      <c r="A90" t="s">
        <v>8245</v>
      </c>
      <c r="B90" t="s">
        <v>39</v>
      </c>
      <c r="C90">
        <v>189</v>
      </c>
      <c r="D90">
        <v>14000</v>
      </c>
      <c r="E90">
        <v>1350</v>
      </c>
      <c r="F90" t="s">
        <v>8246</v>
      </c>
    </row>
    <row r="91" spans="1:6">
      <c r="A91" t="s">
        <v>8245</v>
      </c>
      <c r="B91" t="s">
        <v>39</v>
      </c>
      <c r="C91">
        <v>215</v>
      </c>
      <c r="D91">
        <v>10750</v>
      </c>
      <c r="E91">
        <v>2000</v>
      </c>
      <c r="F91" t="s">
        <v>8246</v>
      </c>
    </row>
    <row r="92" spans="1:6">
      <c r="A92" t="s">
        <v>8245</v>
      </c>
      <c r="B92" t="s">
        <v>39</v>
      </c>
      <c r="C92">
        <v>229.99999999999901</v>
      </c>
      <c r="D92">
        <v>11154</v>
      </c>
      <c r="E92">
        <v>2062</v>
      </c>
      <c r="F92" t="s">
        <v>8246</v>
      </c>
    </row>
    <row r="93" spans="1:6">
      <c r="A93" t="s">
        <v>8245</v>
      </c>
      <c r="B93" t="s">
        <v>39</v>
      </c>
      <c r="C93">
        <v>165</v>
      </c>
      <c r="D93">
        <v>10610</v>
      </c>
      <c r="E93">
        <v>1555</v>
      </c>
      <c r="F93" t="s">
        <v>8246</v>
      </c>
    </row>
    <row r="94" spans="1:6">
      <c r="A94" t="s">
        <v>8250</v>
      </c>
      <c r="B94" t="s">
        <v>39</v>
      </c>
      <c r="C94">
        <v>220</v>
      </c>
      <c r="D94">
        <v>18106</v>
      </c>
      <c r="E94">
        <v>1215</v>
      </c>
      <c r="F94" t="s">
        <v>8249</v>
      </c>
    </row>
    <row r="95" spans="1:6">
      <c r="A95" t="s">
        <v>8245</v>
      </c>
      <c r="B95" t="s">
        <v>39</v>
      </c>
      <c r="C95">
        <v>265</v>
      </c>
      <c r="D95">
        <v>18275</v>
      </c>
      <c r="E95">
        <v>1450</v>
      </c>
      <c r="F95" t="s">
        <v>8249</v>
      </c>
    </row>
    <row r="96" spans="1:6">
      <c r="A96" t="s">
        <v>8245</v>
      </c>
      <c r="B96" t="s">
        <v>39</v>
      </c>
      <c r="C96">
        <v>220</v>
      </c>
      <c r="D96">
        <v>17600</v>
      </c>
      <c r="E96">
        <v>1250</v>
      </c>
      <c r="F96" t="s">
        <v>8249</v>
      </c>
    </row>
    <row r="97" spans="1:6">
      <c r="A97" t="s">
        <v>8250</v>
      </c>
      <c r="B97" t="s">
        <v>39</v>
      </c>
      <c r="C97">
        <v>202</v>
      </c>
      <c r="D97">
        <v>10250</v>
      </c>
      <c r="E97">
        <v>1980</v>
      </c>
      <c r="F97" t="s">
        <v>8246</v>
      </c>
    </row>
    <row r="98" spans="1:6">
      <c r="A98" t="s">
        <v>8250</v>
      </c>
      <c r="B98" t="s">
        <v>39</v>
      </c>
      <c r="C98">
        <v>165</v>
      </c>
      <c r="D98">
        <v>10610</v>
      </c>
      <c r="E98">
        <v>1555</v>
      </c>
      <c r="F98" t="s">
        <v>8246</v>
      </c>
    </row>
    <row r="99" spans="1:6">
      <c r="A99" t="s">
        <v>8245</v>
      </c>
      <c r="B99" t="s">
        <v>39</v>
      </c>
      <c r="C99">
        <v>200.99999999999901</v>
      </c>
      <c r="D99">
        <v>19420</v>
      </c>
      <c r="E99">
        <v>1035</v>
      </c>
      <c r="F99" t="s">
        <v>8246</v>
      </c>
    </row>
    <row r="100" spans="1:6">
      <c r="A100" t="s">
        <v>8250</v>
      </c>
      <c r="B100" t="s">
        <v>39</v>
      </c>
      <c r="C100">
        <v>288</v>
      </c>
      <c r="D100">
        <v>13967</v>
      </c>
      <c r="E100">
        <v>2062</v>
      </c>
      <c r="F100" t="s">
        <v>8246</v>
      </c>
    </row>
    <row r="101" spans="1:6">
      <c r="A101" t="s">
        <v>8245</v>
      </c>
      <c r="B101" t="s">
        <v>39</v>
      </c>
      <c r="C101">
        <v>170</v>
      </c>
      <c r="D101">
        <v>13991</v>
      </c>
      <c r="E101">
        <v>1215</v>
      </c>
      <c r="F101" t="s">
        <v>8246</v>
      </c>
    </row>
    <row r="102" spans="1:6">
      <c r="A102" t="s">
        <v>8245</v>
      </c>
      <c r="B102" t="s">
        <v>39</v>
      </c>
      <c r="C102">
        <v>150</v>
      </c>
      <c r="D102">
        <v>13000</v>
      </c>
      <c r="E102">
        <v>1161</v>
      </c>
      <c r="F102" t="s">
        <v>8246</v>
      </c>
    </row>
    <row r="103" spans="1:6">
      <c r="A103" t="s">
        <v>8245</v>
      </c>
      <c r="B103" t="s">
        <v>39</v>
      </c>
      <c r="C103">
        <v>155</v>
      </c>
      <c r="D103">
        <v>13387</v>
      </c>
      <c r="E103">
        <v>1161</v>
      </c>
      <c r="F103" t="s">
        <v>8246</v>
      </c>
    </row>
    <row r="104" spans="1:6">
      <c r="A104" t="s">
        <v>8245</v>
      </c>
      <c r="B104" t="s">
        <v>39</v>
      </c>
      <c r="C104">
        <v>280</v>
      </c>
      <c r="D104">
        <v>16451</v>
      </c>
      <c r="E104">
        <v>1702</v>
      </c>
      <c r="F104" t="s">
        <v>8249</v>
      </c>
    </row>
    <row r="105" spans="1:6">
      <c r="A105" t="s">
        <v>8250</v>
      </c>
      <c r="B105" t="s">
        <v>39</v>
      </c>
      <c r="C105">
        <v>151</v>
      </c>
      <c r="D105">
        <v>13000</v>
      </c>
      <c r="E105">
        <v>1164</v>
      </c>
      <c r="F105" t="s">
        <v>8246</v>
      </c>
    </row>
    <row r="106" spans="1:6">
      <c r="A106" t="s">
        <v>8245</v>
      </c>
      <c r="B106" t="s">
        <v>39</v>
      </c>
      <c r="C106">
        <v>118</v>
      </c>
      <c r="D106">
        <v>7000</v>
      </c>
      <c r="E106">
        <v>1695</v>
      </c>
      <c r="F106" t="s">
        <v>8246</v>
      </c>
    </row>
    <row r="107" spans="1:6">
      <c r="A107" t="s">
        <v>8250</v>
      </c>
      <c r="B107" t="s">
        <v>39</v>
      </c>
      <c r="C107">
        <v>70</v>
      </c>
      <c r="D107">
        <v>7070</v>
      </c>
      <c r="E107">
        <v>990</v>
      </c>
      <c r="F107" t="s">
        <v>8246</v>
      </c>
    </row>
    <row r="108" spans="1:6">
      <c r="A108" t="s">
        <v>8245</v>
      </c>
      <c r="B108" t="s">
        <v>39</v>
      </c>
      <c r="C108">
        <v>114.99999999999901</v>
      </c>
      <c r="D108">
        <v>10000</v>
      </c>
      <c r="E108">
        <v>1150</v>
      </c>
      <c r="F108" t="s">
        <v>8246</v>
      </c>
    </row>
    <row r="109" spans="1:6">
      <c r="A109" t="s">
        <v>8245</v>
      </c>
      <c r="B109" t="s">
        <v>39</v>
      </c>
      <c r="C109">
        <v>223</v>
      </c>
      <c r="D109">
        <v>10000</v>
      </c>
      <c r="E109">
        <v>2232</v>
      </c>
      <c r="F109" t="s">
        <v>8246</v>
      </c>
    </row>
    <row r="110" spans="1:6">
      <c r="A110" t="s">
        <v>8250</v>
      </c>
      <c r="B110" t="s">
        <v>39</v>
      </c>
      <c r="C110">
        <v>135</v>
      </c>
      <c r="D110">
        <v>11739</v>
      </c>
      <c r="E110">
        <v>1150</v>
      </c>
      <c r="F110" t="s">
        <v>8246</v>
      </c>
    </row>
    <row r="111" spans="1:6">
      <c r="A111" t="s">
        <v>8250</v>
      </c>
      <c r="B111" t="s">
        <v>39</v>
      </c>
      <c r="C111">
        <v>195</v>
      </c>
      <c r="D111">
        <v>16956</v>
      </c>
      <c r="E111">
        <v>1150</v>
      </c>
      <c r="F111" t="s">
        <v>8246</v>
      </c>
    </row>
    <row r="112" spans="1:6">
      <c r="A112" t="s">
        <v>8250</v>
      </c>
      <c r="B112" t="s">
        <v>39</v>
      </c>
      <c r="C112">
        <v>120</v>
      </c>
      <c r="D112">
        <v>10000</v>
      </c>
      <c r="E112">
        <v>1200</v>
      </c>
      <c r="F112" t="s">
        <v>8246</v>
      </c>
    </row>
    <row r="113" spans="1:6">
      <c r="A113" t="s">
        <v>8250</v>
      </c>
      <c r="B113" t="s">
        <v>39</v>
      </c>
      <c r="C113">
        <v>219</v>
      </c>
      <c r="D113">
        <v>13773</v>
      </c>
      <c r="E113">
        <v>1590</v>
      </c>
      <c r="F113" t="s">
        <v>8246</v>
      </c>
    </row>
    <row r="114" spans="1:6">
      <c r="A114" t="s">
        <v>8250</v>
      </c>
      <c r="B114" t="s">
        <v>39</v>
      </c>
      <c r="C114">
        <v>100</v>
      </c>
      <c r="D114">
        <v>8064</v>
      </c>
      <c r="E114">
        <v>1240</v>
      </c>
      <c r="F114" t="s">
        <v>8246</v>
      </c>
    </row>
    <row r="115" spans="1:6">
      <c r="A115" t="s">
        <v>8250</v>
      </c>
      <c r="B115" t="s">
        <v>39</v>
      </c>
      <c r="C115">
        <v>137</v>
      </c>
      <c r="D115">
        <v>10787</v>
      </c>
      <c r="E115">
        <v>1270</v>
      </c>
      <c r="F115" t="s">
        <v>8246</v>
      </c>
    </row>
    <row r="116" spans="1:6">
      <c r="A116" t="s">
        <v>8250</v>
      </c>
      <c r="B116" t="s">
        <v>39</v>
      </c>
      <c r="C116">
        <v>99</v>
      </c>
      <c r="D116">
        <v>9000</v>
      </c>
      <c r="E116">
        <v>1100</v>
      </c>
      <c r="F116" t="s">
        <v>8246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F4A646-F021-46D0-BDE2-B8A5819E13A5}">
  <dimension ref="A1:F92"/>
  <sheetViews>
    <sheetView topLeftCell="A71" workbookViewId="0">
      <selection activeCell="D2" sqref="D2:D92"/>
    </sheetView>
  </sheetViews>
  <sheetFormatPr defaultRowHeight="15"/>
  <sheetData>
    <row r="1" spans="1:6">
      <c r="A1" t="s">
        <v>8239</v>
      </c>
      <c r="B1" t="s">
        <v>8240</v>
      </c>
      <c r="C1" t="s">
        <v>8241</v>
      </c>
      <c r="D1" t="s">
        <v>8242</v>
      </c>
      <c r="E1" t="s">
        <v>8243</v>
      </c>
      <c r="F1" t="s">
        <v>8244</v>
      </c>
    </row>
    <row r="2" spans="1:6">
      <c r="A2" t="s">
        <v>8245</v>
      </c>
      <c r="B2" t="s">
        <v>34</v>
      </c>
      <c r="C2">
        <v>70.17</v>
      </c>
      <c r="D2">
        <v>5300</v>
      </c>
      <c r="E2">
        <v>1324</v>
      </c>
      <c r="F2" t="s">
        <v>8249</v>
      </c>
    </row>
    <row r="3" spans="1:6">
      <c r="A3" t="s">
        <v>8250</v>
      </c>
      <c r="B3" t="s">
        <v>34</v>
      </c>
      <c r="C3">
        <v>41.71</v>
      </c>
      <c r="D3">
        <v>4300</v>
      </c>
      <c r="E3">
        <v>970</v>
      </c>
      <c r="F3" t="s">
        <v>8246</v>
      </c>
    </row>
    <row r="4" spans="1:6">
      <c r="A4" t="s">
        <v>8250</v>
      </c>
      <c r="B4" t="s">
        <v>34</v>
      </c>
      <c r="C4">
        <v>62</v>
      </c>
      <c r="D4">
        <v>6888</v>
      </c>
      <c r="E4">
        <v>900</v>
      </c>
      <c r="F4" t="s">
        <v>8246</v>
      </c>
    </row>
    <row r="5" spans="1:6">
      <c r="A5" t="s">
        <v>8245</v>
      </c>
      <c r="B5" t="s">
        <v>34</v>
      </c>
      <c r="C5">
        <v>50.37</v>
      </c>
      <c r="D5">
        <v>3994</v>
      </c>
      <c r="E5">
        <v>1261</v>
      </c>
      <c r="F5" t="s">
        <v>8246</v>
      </c>
    </row>
    <row r="6" spans="1:6">
      <c r="A6" t="s">
        <v>8250</v>
      </c>
      <c r="B6" t="s">
        <v>34</v>
      </c>
      <c r="C6">
        <v>65.8</v>
      </c>
      <c r="D6">
        <v>6985</v>
      </c>
      <c r="E6">
        <v>942</v>
      </c>
      <c r="F6" t="s">
        <v>8246</v>
      </c>
    </row>
    <row r="7" spans="1:6">
      <c r="A7" t="s">
        <v>8250</v>
      </c>
      <c r="B7" t="s">
        <v>34</v>
      </c>
      <c r="C7">
        <v>38</v>
      </c>
      <c r="D7">
        <v>5428</v>
      </c>
      <c r="E7">
        <v>700</v>
      </c>
      <c r="F7" t="s">
        <v>8246</v>
      </c>
    </row>
    <row r="8" spans="1:6">
      <c r="A8" t="s">
        <v>8250</v>
      </c>
      <c r="B8" t="s">
        <v>34</v>
      </c>
      <c r="C8">
        <v>53.5</v>
      </c>
      <c r="D8">
        <v>6079</v>
      </c>
      <c r="E8">
        <v>880</v>
      </c>
      <c r="F8" t="s">
        <v>8246</v>
      </c>
    </row>
    <row r="9" spans="1:6">
      <c r="A9" t="s">
        <v>8250</v>
      </c>
      <c r="B9" t="s">
        <v>34</v>
      </c>
      <c r="C9">
        <v>32</v>
      </c>
      <c r="D9">
        <v>3555</v>
      </c>
      <c r="E9">
        <v>900</v>
      </c>
      <c r="F9" t="s">
        <v>8246</v>
      </c>
    </row>
    <row r="10" spans="1:6">
      <c r="A10" t="s">
        <v>8250</v>
      </c>
      <c r="B10" t="s">
        <v>34</v>
      </c>
      <c r="C10">
        <v>50</v>
      </c>
      <c r="D10">
        <v>6410</v>
      </c>
      <c r="E10">
        <v>780</v>
      </c>
      <c r="F10" t="s">
        <v>8246</v>
      </c>
    </row>
    <row r="11" spans="1:6">
      <c r="A11" t="s">
        <v>8250</v>
      </c>
      <c r="B11" t="s">
        <v>34</v>
      </c>
      <c r="C11">
        <v>49.5</v>
      </c>
      <c r="D11">
        <v>5500</v>
      </c>
      <c r="E11">
        <v>900</v>
      </c>
      <c r="F11" t="s">
        <v>8246</v>
      </c>
    </row>
    <row r="12" spans="1:6">
      <c r="A12" t="s">
        <v>8250</v>
      </c>
      <c r="B12" t="s">
        <v>34</v>
      </c>
      <c r="C12">
        <v>49.4</v>
      </c>
      <c r="D12">
        <v>5671</v>
      </c>
      <c r="E12">
        <v>871</v>
      </c>
      <c r="F12" t="s">
        <v>8246</v>
      </c>
    </row>
    <row r="13" spans="1:6">
      <c r="A13" t="s">
        <v>8250</v>
      </c>
      <c r="B13" t="s">
        <v>34</v>
      </c>
      <c r="C13">
        <v>64.58</v>
      </c>
      <c r="D13">
        <v>6523</v>
      </c>
      <c r="E13">
        <v>990</v>
      </c>
      <c r="F13" t="s">
        <v>8246</v>
      </c>
    </row>
    <row r="14" spans="1:6">
      <c r="A14" t="s">
        <v>8245</v>
      </c>
      <c r="B14" t="s">
        <v>34</v>
      </c>
      <c r="C14">
        <v>53.3</v>
      </c>
      <c r="D14">
        <v>4850</v>
      </c>
      <c r="E14">
        <v>1099</v>
      </c>
      <c r="F14" t="s">
        <v>8246</v>
      </c>
    </row>
    <row r="15" spans="1:6">
      <c r="A15" t="s">
        <v>8250</v>
      </c>
      <c r="B15" t="s">
        <v>34</v>
      </c>
      <c r="C15">
        <v>68.2</v>
      </c>
      <c r="D15">
        <v>7706</v>
      </c>
      <c r="E15">
        <v>885</v>
      </c>
      <c r="F15" t="s">
        <v>8246</v>
      </c>
    </row>
    <row r="16" spans="1:6">
      <c r="A16" t="s">
        <v>8250</v>
      </c>
      <c r="B16" t="s">
        <v>34</v>
      </c>
      <c r="C16">
        <v>32</v>
      </c>
      <c r="D16">
        <v>4637</v>
      </c>
      <c r="E16">
        <v>690</v>
      </c>
      <c r="F16" t="s">
        <v>8246</v>
      </c>
    </row>
    <row r="17" spans="1:6">
      <c r="A17" t="s">
        <v>8250</v>
      </c>
      <c r="B17" t="s">
        <v>34</v>
      </c>
      <c r="C17">
        <v>38.79</v>
      </c>
      <c r="D17">
        <v>3999</v>
      </c>
      <c r="E17">
        <v>970</v>
      </c>
      <c r="F17" t="s">
        <v>8249</v>
      </c>
    </row>
    <row r="18" spans="1:6">
      <c r="A18" t="s">
        <v>8245</v>
      </c>
      <c r="B18" t="s">
        <v>34</v>
      </c>
      <c r="C18">
        <v>85.08</v>
      </c>
      <c r="D18">
        <v>7032</v>
      </c>
      <c r="E18">
        <v>1210</v>
      </c>
      <c r="F18" t="s">
        <v>8246</v>
      </c>
    </row>
    <row r="19" spans="1:6">
      <c r="A19" t="s">
        <v>8250</v>
      </c>
      <c r="B19" t="s">
        <v>34</v>
      </c>
      <c r="C19">
        <v>47.27</v>
      </c>
      <c r="D19">
        <v>5800</v>
      </c>
      <c r="E19">
        <v>815</v>
      </c>
      <c r="F19" t="s">
        <v>8249</v>
      </c>
    </row>
    <row r="20" spans="1:6">
      <c r="A20" t="s">
        <v>8250</v>
      </c>
      <c r="B20" t="s">
        <v>34</v>
      </c>
      <c r="C20">
        <v>46</v>
      </c>
      <c r="D20">
        <v>4401</v>
      </c>
      <c r="E20">
        <v>1045</v>
      </c>
      <c r="F20" t="s">
        <v>8249</v>
      </c>
    </row>
    <row r="21" spans="1:6">
      <c r="A21" t="s">
        <v>8245</v>
      </c>
      <c r="B21" t="s">
        <v>34</v>
      </c>
      <c r="C21">
        <v>55</v>
      </c>
      <c r="D21">
        <v>5759</v>
      </c>
      <c r="E21">
        <v>955</v>
      </c>
      <c r="F21" t="s">
        <v>8246</v>
      </c>
    </row>
    <row r="22" spans="1:6">
      <c r="A22" t="s">
        <v>8245</v>
      </c>
      <c r="B22" t="s">
        <v>34</v>
      </c>
      <c r="C22">
        <v>70.400000000000006</v>
      </c>
      <c r="D22">
        <v>5500</v>
      </c>
      <c r="E22">
        <v>1280</v>
      </c>
      <c r="F22" t="s">
        <v>8246</v>
      </c>
    </row>
    <row r="23" spans="1:6">
      <c r="A23" t="s">
        <v>8250</v>
      </c>
      <c r="B23" t="s">
        <v>34</v>
      </c>
      <c r="C23">
        <v>68</v>
      </c>
      <c r="D23">
        <v>7226</v>
      </c>
      <c r="E23">
        <v>941</v>
      </c>
      <c r="F23" t="s">
        <v>8246</v>
      </c>
    </row>
    <row r="24" spans="1:6">
      <c r="A24" t="s">
        <v>8245</v>
      </c>
      <c r="B24" t="s">
        <v>34</v>
      </c>
      <c r="C24">
        <v>72</v>
      </c>
      <c r="D24">
        <v>5333</v>
      </c>
      <c r="E24">
        <v>1350</v>
      </c>
      <c r="F24" t="s">
        <v>8246</v>
      </c>
    </row>
    <row r="25" spans="1:6">
      <c r="A25" t="s">
        <v>8250</v>
      </c>
      <c r="B25" t="s">
        <v>34</v>
      </c>
      <c r="C25">
        <v>37</v>
      </c>
      <c r="D25">
        <v>4881</v>
      </c>
      <c r="E25">
        <v>758</v>
      </c>
      <c r="F25" t="s">
        <v>8249</v>
      </c>
    </row>
    <row r="26" spans="1:6">
      <c r="A26" t="s">
        <v>8245</v>
      </c>
      <c r="B26" t="s">
        <v>34</v>
      </c>
      <c r="C26">
        <v>114.99999999999901</v>
      </c>
      <c r="D26">
        <v>8805</v>
      </c>
      <c r="E26">
        <v>1306</v>
      </c>
      <c r="F26" t="s">
        <v>8249</v>
      </c>
    </row>
    <row r="27" spans="1:6">
      <c r="A27" t="s">
        <v>8250</v>
      </c>
      <c r="B27" t="s">
        <v>34</v>
      </c>
      <c r="C27">
        <v>70</v>
      </c>
      <c r="D27">
        <v>7575</v>
      </c>
      <c r="E27">
        <v>924</v>
      </c>
      <c r="F27" t="s">
        <v>8246</v>
      </c>
    </row>
    <row r="28" spans="1:6">
      <c r="A28" t="s">
        <v>8245</v>
      </c>
      <c r="B28" t="s">
        <v>34</v>
      </c>
      <c r="C28">
        <v>47.86</v>
      </c>
      <c r="D28">
        <v>3994</v>
      </c>
      <c r="E28">
        <v>1198</v>
      </c>
      <c r="F28" t="s">
        <v>8246</v>
      </c>
    </row>
    <row r="29" spans="1:6">
      <c r="A29" t="s">
        <v>8250</v>
      </c>
      <c r="B29" t="s">
        <v>34</v>
      </c>
      <c r="C29">
        <v>69.489999999999995</v>
      </c>
      <c r="D29">
        <v>7721</v>
      </c>
      <c r="E29">
        <v>900</v>
      </c>
      <c r="F29" t="s">
        <v>8246</v>
      </c>
    </row>
    <row r="30" spans="1:6">
      <c r="A30" t="s">
        <v>8250</v>
      </c>
      <c r="B30" t="s">
        <v>34</v>
      </c>
      <c r="C30">
        <v>53</v>
      </c>
      <c r="D30">
        <v>5632</v>
      </c>
      <c r="E30">
        <v>941</v>
      </c>
      <c r="F30" t="s">
        <v>8249</v>
      </c>
    </row>
    <row r="31" spans="1:6">
      <c r="A31" t="s">
        <v>8250</v>
      </c>
      <c r="B31" t="s">
        <v>34</v>
      </c>
      <c r="C31">
        <v>32</v>
      </c>
      <c r="D31">
        <v>4923</v>
      </c>
      <c r="E31">
        <v>650</v>
      </c>
      <c r="F31" t="s">
        <v>8246</v>
      </c>
    </row>
    <row r="32" spans="1:6">
      <c r="A32" t="s">
        <v>8245</v>
      </c>
      <c r="B32" t="s">
        <v>34</v>
      </c>
      <c r="C32">
        <v>74</v>
      </c>
      <c r="D32">
        <v>6281</v>
      </c>
      <c r="E32">
        <v>1178</v>
      </c>
      <c r="F32" t="s">
        <v>8246</v>
      </c>
    </row>
    <row r="33" spans="1:6">
      <c r="A33" t="s">
        <v>8250</v>
      </c>
      <c r="B33" t="s">
        <v>34</v>
      </c>
      <c r="C33">
        <v>48.03</v>
      </c>
      <c r="D33">
        <v>6150</v>
      </c>
      <c r="E33">
        <v>781</v>
      </c>
      <c r="F33" t="s">
        <v>8249</v>
      </c>
    </row>
    <row r="34" spans="1:6">
      <c r="A34" t="s">
        <v>8250</v>
      </c>
      <c r="B34" t="s">
        <v>34</v>
      </c>
      <c r="C34">
        <v>50.55</v>
      </c>
      <c r="D34">
        <v>6150</v>
      </c>
      <c r="E34">
        <v>822</v>
      </c>
      <c r="F34" t="s">
        <v>8246</v>
      </c>
    </row>
    <row r="35" spans="1:6">
      <c r="A35" t="s">
        <v>8245</v>
      </c>
      <c r="B35" t="s">
        <v>34</v>
      </c>
      <c r="C35">
        <v>73.58</v>
      </c>
      <c r="D35">
        <v>7089</v>
      </c>
      <c r="E35">
        <v>1038</v>
      </c>
      <c r="F35" t="s">
        <v>8246</v>
      </c>
    </row>
    <row r="36" spans="1:6">
      <c r="A36" t="s">
        <v>8250</v>
      </c>
      <c r="B36" t="s">
        <v>34</v>
      </c>
      <c r="C36">
        <v>54.05</v>
      </c>
      <c r="D36">
        <v>4950</v>
      </c>
      <c r="E36">
        <v>1092</v>
      </c>
      <c r="F36" t="s">
        <v>8249</v>
      </c>
    </row>
    <row r="37" spans="1:6">
      <c r="A37" t="s">
        <v>8250</v>
      </c>
      <c r="B37" t="s">
        <v>34</v>
      </c>
      <c r="C37">
        <v>56.65</v>
      </c>
      <c r="D37">
        <v>5500</v>
      </c>
      <c r="E37">
        <v>1030</v>
      </c>
      <c r="F37" t="s">
        <v>8246</v>
      </c>
    </row>
    <row r="38" spans="1:6">
      <c r="A38" t="s">
        <v>8250</v>
      </c>
      <c r="B38" t="s">
        <v>34</v>
      </c>
      <c r="C38">
        <v>31.5</v>
      </c>
      <c r="D38">
        <v>4921</v>
      </c>
      <c r="E38">
        <v>640</v>
      </c>
      <c r="F38" t="s">
        <v>8246</v>
      </c>
    </row>
    <row r="39" spans="1:6">
      <c r="A39" t="s">
        <v>8250</v>
      </c>
      <c r="B39" t="s">
        <v>34</v>
      </c>
      <c r="C39">
        <v>49.99</v>
      </c>
      <c r="D39">
        <v>5330</v>
      </c>
      <c r="E39">
        <v>938</v>
      </c>
      <c r="F39" t="s">
        <v>8246</v>
      </c>
    </row>
    <row r="40" spans="1:6">
      <c r="A40" t="s">
        <v>8245</v>
      </c>
      <c r="B40" t="s">
        <v>34</v>
      </c>
      <c r="C40">
        <v>55</v>
      </c>
      <c r="D40">
        <v>5329</v>
      </c>
      <c r="E40">
        <v>1032</v>
      </c>
      <c r="F40" t="s">
        <v>8246</v>
      </c>
    </row>
    <row r="41" spans="1:6">
      <c r="A41" t="s">
        <v>8245</v>
      </c>
      <c r="B41" t="s">
        <v>34</v>
      </c>
      <c r="C41">
        <v>94.36</v>
      </c>
      <c r="D41">
        <v>8648</v>
      </c>
      <c r="E41">
        <v>1091</v>
      </c>
      <c r="F41" t="s">
        <v>8249</v>
      </c>
    </row>
    <row r="42" spans="1:6">
      <c r="A42" t="s">
        <v>8245</v>
      </c>
      <c r="B42" t="s">
        <v>34</v>
      </c>
      <c r="C42">
        <v>108</v>
      </c>
      <c r="D42">
        <v>8888</v>
      </c>
      <c r="E42">
        <v>1215</v>
      </c>
      <c r="F42" t="s">
        <v>8249</v>
      </c>
    </row>
    <row r="43" spans="1:6">
      <c r="A43" t="s">
        <v>8250</v>
      </c>
      <c r="B43" t="s">
        <v>34</v>
      </c>
      <c r="C43">
        <v>59.99</v>
      </c>
      <c r="D43">
        <v>6172</v>
      </c>
      <c r="E43">
        <v>972</v>
      </c>
      <c r="F43" t="s">
        <v>8246</v>
      </c>
    </row>
    <row r="44" spans="1:6">
      <c r="A44" t="s">
        <v>8250</v>
      </c>
      <c r="B44" t="s">
        <v>34</v>
      </c>
      <c r="C44">
        <v>40</v>
      </c>
      <c r="D44">
        <v>4371</v>
      </c>
      <c r="E44">
        <v>915</v>
      </c>
      <c r="F44" t="s">
        <v>8246</v>
      </c>
    </row>
    <row r="45" spans="1:6">
      <c r="A45" t="s">
        <v>8250</v>
      </c>
      <c r="B45" t="s">
        <v>34</v>
      </c>
      <c r="C45">
        <v>69.12</v>
      </c>
      <c r="D45">
        <v>7722</v>
      </c>
      <c r="E45">
        <v>895</v>
      </c>
      <c r="F45" t="s">
        <v>8246</v>
      </c>
    </row>
    <row r="46" spans="1:6">
      <c r="A46" t="s">
        <v>8245</v>
      </c>
      <c r="B46" t="s">
        <v>34</v>
      </c>
      <c r="C46">
        <v>63.5</v>
      </c>
      <c r="D46">
        <v>5746</v>
      </c>
      <c r="E46">
        <v>1105</v>
      </c>
      <c r="F46" t="s">
        <v>8249</v>
      </c>
    </row>
    <row r="47" spans="1:6">
      <c r="A47" t="s">
        <v>8250</v>
      </c>
      <c r="B47" t="s">
        <v>34</v>
      </c>
      <c r="C47">
        <v>49.5</v>
      </c>
      <c r="D47">
        <v>6150</v>
      </c>
      <c r="E47">
        <v>805</v>
      </c>
      <c r="F47" t="s">
        <v>8249</v>
      </c>
    </row>
    <row r="48" spans="1:6">
      <c r="A48" t="s">
        <v>8245</v>
      </c>
      <c r="B48" t="s">
        <v>34</v>
      </c>
      <c r="C48">
        <v>65.5</v>
      </c>
      <c r="D48">
        <v>5431</v>
      </c>
      <c r="E48">
        <v>1206</v>
      </c>
      <c r="F48" t="s">
        <v>8246</v>
      </c>
    </row>
    <row r="49" spans="1:6">
      <c r="A49" t="s">
        <v>8245</v>
      </c>
      <c r="B49" t="s">
        <v>34</v>
      </c>
      <c r="C49">
        <v>70</v>
      </c>
      <c r="D49">
        <v>5668</v>
      </c>
      <c r="E49">
        <v>1235</v>
      </c>
      <c r="F49" t="s">
        <v>8246</v>
      </c>
    </row>
    <row r="50" spans="1:6">
      <c r="A50" t="s">
        <v>8250</v>
      </c>
      <c r="B50" t="s">
        <v>34</v>
      </c>
      <c r="C50">
        <v>50.06</v>
      </c>
      <c r="D50">
        <v>6150</v>
      </c>
      <c r="E50">
        <v>814</v>
      </c>
      <c r="F50" t="s">
        <v>8249</v>
      </c>
    </row>
    <row r="51" spans="1:6">
      <c r="A51" t="s">
        <v>8250</v>
      </c>
      <c r="B51" t="s">
        <v>34</v>
      </c>
      <c r="C51">
        <v>67.53</v>
      </c>
      <c r="D51">
        <v>8770</v>
      </c>
      <c r="E51">
        <v>770</v>
      </c>
      <c r="F51" t="s">
        <v>8249</v>
      </c>
    </row>
    <row r="52" spans="1:6">
      <c r="A52" t="s">
        <v>8250</v>
      </c>
      <c r="B52" t="s">
        <v>34</v>
      </c>
      <c r="C52">
        <v>19</v>
      </c>
      <c r="D52">
        <v>3182</v>
      </c>
      <c r="E52">
        <v>597</v>
      </c>
      <c r="F52" t="s">
        <v>8246</v>
      </c>
    </row>
    <row r="53" spans="1:6">
      <c r="A53" t="s">
        <v>8245</v>
      </c>
      <c r="B53" t="s">
        <v>34</v>
      </c>
      <c r="C53">
        <v>58.72</v>
      </c>
      <c r="D53">
        <v>3994</v>
      </c>
      <c r="E53">
        <v>1470</v>
      </c>
      <c r="F53" t="s">
        <v>8246</v>
      </c>
    </row>
    <row r="54" spans="1:6">
      <c r="A54" t="s">
        <v>8250</v>
      </c>
      <c r="B54" t="s">
        <v>34</v>
      </c>
      <c r="C54">
        <v>50</v>
      </c>
      <c r="D54">
        <v>5364</v>
      </c>
      <c r="E54">
        <v>932</v>
      </c>
      <c r="F54" t="s">
        <v>8246</v>
      </c>
    </row>
    <row r="55" spans="1:6">
      <c r="A55" t="s">
        <v>8250</v>
      </c>
      <c r="B55" t="s">
        <v>34</v>
      </c>
      <c r="C55">
        <v>68.5</v>
      </c>
      <c r="D55">
        <v>7135</v>
      </c>
      <c r="E55">
        <v>960</v>
      </c>
      <c r="F55" t="s">
        <v>8246</v>
      </c>
    </row>
    <row r="56" spans="1:6">
      <c r="A56" t="s">
        <v>8250</v>
      </c>
      <c r="B56" t="s">
        <v>34</v>
      </c>
      <c r="C56">
        <v>53</v>
      </c>
      <c r="D56">
        <v>6022</v>
      </c>
      <c r="E56">
        <v>880</v>
      </c>
      <c r="F56" t="s">
        <v>8246</v>
      </c>
    </row>
    <row r="57" spans="1:6">
      <c r="A57" t="s">
        <v>8245</v>
      </c>
      <c r="B57" t="s">
        <v>34</v>
      </c>
      <c r="C57">
        <v>109</v>
      </c>
      <c r="D57">
        <v>8508</v>
      </c>
      <c r="E57">
        <v>1281</v>
      </c>
      <c r="F57" t="s">
        <v>8249</v>
      </c>
    </row>
    <row r="58" spans="1:6">
      <c r="A58" t="s">
        <v>8245</v>
      </c>
      <c r="B58" t="s">
        <v>34</v>
      </c>
      <c r="C58">
        <v>53.09</v>
      </c>
      <c r="D58">
        <v>3995</v>
      </c>
      <c r="E58">
        <v>1329</v>
      </c>
      <c r="F58" t="s">
        <v>8249</v>
      </c>
    </row>
    <row r="59" spans="1:6">
      <c r="A59" t="s">
        <v>8250</v>
      </c>
      <c r="B59" t="s">
        <v>34</v>
      </c>
      <c r="C59">
        <v>58.74</v>
      </c>
      <c r="D59">
        <v>7146</v>
      </c>
      <c r="E59">
        <v>822</v>
      </c>
      <c r="F59" t="s">
        <v>8246</v>
      </c>
    </row>
    <row r="60" spans="1:6">
      <c r="A60" t="s">
        <v>8250</v>
      </c>
      <c r="B60" t="s">
        <v>34</v>
      </c>
      <c r="C60">
        <v>44.82</v>
      </c>
      <c r="D60">
        <v>5500</v>
      </c>
      <c r="E60">
        <v>815</v>
      </c>
      <c r="F60" t="s">
        <v>8249</v>
      </c>
    </row>
    <row r="61" spans="1:6">
      <c r="A61" t="s">
        <v>8250</v>
      </c>
      <c r="B61" t="s">
        <v>34</v>
      </c>
      <c r="C61">
        <v>50.19</v>
      </c>
      <c r="D61">
        <v>4950</v>
      </c>
      <c r="E61">
        <v>1014</v>
      </c>
      <c r="F61" t="s">
        <v>8249</v>
      </c>
    </row>
    <row r="62" spans="1:6">
      <c r="A62" t="s">
        <v>8250</v>
      </c>
      <c r="B62" t="s">
        <v>34</v>
      </c>
      <c r="C62">
        <v>37</v>
      </c>
      <c r="D62">
        <v>2466</v>
      </c>
      <c r="E62">
        <v>1500</v>
      </c>
      <c r="F62" t="s">
        <v>8249</v>
      </c>
    </row>
    <row r="63" spans="1:6">
      <c r="A63" t="s">
        <v>8250</v>
      </c>
      <c r="B63" t="s">
        <v>34</v>
      </c>
      <c r="C63">
        <v>76.2</v>
      </c>
      <c r="D63">
        <v>6000</v>
      </c>
      <c r="E63">
        <v>1270</v>
      </c>
      <c r="F63" t="s">
        <v>8246</v>
      </c>
    </row>
    <row r="64" spans="1:6">
      <c r="A64" t="s">
        <v>8250</v>
      </c>
      <c r="B64" t="s">
        <v>34</v>
      </c>
      <c r="C64">
        <v>67.650000000000006</v>
      </c>
      <c r="D64">
        <v>7731</v>
      </c>
      <c r="E64">
        <v>875</v>
      </c>
      <c r="F64" t="s">
        <v>8246</v>
      </c>
    </row>
    <row r="65" spans="1:6">
      <c r="A65" t="s">
        <v>8250</v>
      </c>
      <c r="B65" t="s">
        <v>34</v>
      </c>
      <c r="C65">
        <v>53.09</v>
      </c>
      <c r="D65">
        <v>3995</v>
      </c>
      <c r="E65">
        <v>1329</v>
      </c>
      <c r="F65" t="s">
        <v>8246</v>
      </c>
    </row>
    <row r="66" spans="1:6">
      <c r="A66" t="s">
        <v>8245</v>
      </c>
      <c r="B66" t="s">
        <v>34</v>
      </c>
      <c r="C66">
        <v>75.5</v>
      </c>
      <c r="D66">
        <v>6291</v>
      </c>
      <c r="E66">
        <v>1200</v>
      </c>
      <c r="F66" t="s">
        <v>8246</v>
      </c>
    </row>
    <row r="67" spans="1:6">
      <c r="A67" t="s">
        <v>8245</v>
      </c>
      <c r="B67" t="s">
        <v>34</v>
      </c>
      <c r="C67">
        <v>105</v>
      </c>
      <c r="D67">
        <v>8599</v>
      </c>
      <c r="E67">
        <v>1221</v>
      </c>
      <c r="F67" t="s">
        <v>8249</v>
      </c>
    </row>
    <row r="68" spans="1:6">
      <c r="A68" t="s">
        <v>8250</v>
      </c>
      <c r="B68" t="s">
        <v>34</v>
      </c>
      <c r="C68">
        <v>57.31</v>
      </c>
      <c r="D68">
        <v>5500</v>
      </c>
      <c r="E68">
        <v>1042</v>
      </c>
      <c r="F68" t="s">
        <v>8249</v>
      </c>
    </row>
    <row r="69" spans="1:6">
      <c r="A69" t="s">
        <v>8250</v>
      </c>
      <c r="B69" t="s">
        <v>34</v>
      </c>
      <c r="C69">
        <v>19</v>
      </c>
      <c r="D69">
        <v>3025</v>
      </c>
      <c r="E69">
        <v>628</v>
      </c>
      <c r="F69" t="s">
        <v>8246</v>
      </c>
    </row>
    <row r="70" spans="1:6">
      <c r="A70" t="s">
        <v>8250</v>
      </c>
      <c r="B70" t="s">
        <v>34</v>
      </c>
      <c r="C70">
        <v>65.8</v>
      </c>
      <c r="D70">
        <v>6150</v>
      </c>
      <c r="E70">
        <v>1070</v>
      </c>
      <c r="F70" t="s">
        <v>8246</v>
      </c>
    </row>
    <row r="71" spans="1:6">
      <c r="A71" t="s">
        <v>8245</v>
      </c>
      <c r="B71" t="s">
        <v>34</v>
      </c>
      <c r="C71">
        <v>81</v>
      </c>
      <c r="D71">
        <v>5890</v>
      </c>
      <c r="E71">
        <v>1375</v>
      </c>
      <c r="F71" t="s">
        <v>8246</v>
      </c>
    </row>
    <row r="72" spans="1:6">
      <c r="A72" t="s">
        <v>8245</v>
      </c>
      <c r="B72" t="s">
        <v>34</v>
      </c>
      <c r="C72">
        <v>58.72</v>
      </c>
      <c r="D72">
        <v>3995</v>
      </c>
      <c r="E72">
        <v>1470</v>
      </c>
      <c r="F72" t="s">
        <v>8249</v>
      </c>
    </row>
    <row r="73" spans="1:6">
      <c r="A73" t="s">
        <v>8250</v>
      </c>
      <c r="B73" t="s">
        <v>34</v>
      </c>
      <c r="C73">
        <v>48.7</v>
      </c>
      <c r="D73">
        <v>4950</v>
      </c>
      <c r="E73">
        <v>984</v>
      </c>
      <c r="F73" t="s">
        <v>8249</v>
      </c>
    </row>
    <row r="74" spans="1:6">
      <c r="A74" t="s">
        <v>8250</v>
      </c>
      <c r="B74" t="s">
        <v>34</v>
      </c>
      <c r="C74">
        <v>51</v>
      </c>
      <c r="D74">
        <v>6000</v>
      </c>
      <c r="E74">
        <v>850</v>
      </c>
      <c r="F74" t="s">
        <v>8246</v>
      </c>
    </row>
    <row r="75" spans="1:6">
      <c r="A75" t="s">
        <v>8250</v>
      </c>
      <c r="B75" t="s">
        <v>34</v>
      </c>
      <c r="C75">
        <v>38</v>
      </c>
      <c r="D75">
        <v>5205</v>
      </c>
      <c r="E75">
        <v>730</v>
      </c>
      <c r="F75" t="s">
        <v>8246</v>
      </c>
    </row>
    <row r="76" spans="1:6">
      <c r="A76" t="s">
        <v>8245</v>
      </c>
      <c r="B76" t="s">
        <v>34</v>
      </c>
      <c r="C76">
        <v>74</v>
      </c>
      <c r="D76">
        <v>5891</v>
      </c>
      <c r="E76">
        <v>1256</v>
      </c>
      <c r="F76" t="s">
        <v>8249</v>
      </c>
    </row>
    <row r="77" spans="1:6">
      <c r="A77" t="s">
        <v>8250</v>
      </c>
      <c r="B77" t="s">
        <v>34</v>
      </c>
      <c r="C77">
        <v>36.71</v>
      </c>
      <c r="D77">
        <v>3994</v>
      </c>
      <c r="E77">
        <v>919</v>
      </c>
      <c r="F77" t="s">
        <v>8246</v>
      </c>
    </row>
    <row r="78" spans="1:6">
      <c r="A78" t="s">
        <v>8250</v>
      </c>
      <c r="B78" t="s">
        <v>34</v>
      </c>
      <c r="C78">
        <v>32.5</v>
      </c>
      <c r="D78">
        <v>4088</v>
      </c>
      <c r="E78">
        <v>795</v>
      </c>
      <c r="F78" t="s">
        <v>8246</v>
      </c>
    </row>
    <row r="79" spans="1:6">
      <c r="A79" t="s">
        <v>8250</v>
      </c>
      <c r="B79" t="s">
        <v>34</v>
      </c>
      <c r="C79">
        <v>52</v>
      </c>
      <c r="D79">
        <v>5909</v>
      </c>
      <c r="E79">
        <v>880</v>
      </c>
      <c r="F79" t="s">
        <v>8249</v>
      </c>
    </row>
    <row r="80" spans="1:6">
      <c r="A80" t="s">
        <v>8250</v>
      </c>
      <c r="B80" t="s">
        <v>34</v>
      </c>
      <c r="C80">
        <v>46</v>
      </c>
      <c r="D80">
        <v>6571</v>
      </c>
      <c r="E80">
        <v>700</v>
      </c>
      <c r="F80" t="s">
        <v>8246</v>
      </c>
    </row>
    <row r="81" spans="1:6">
      <c r="A81" t="s">
        <v>8245</v>
      </c>
      <c r="B81" t="s">
        <v>34</v>
      </c>
      <c r="C81">
        <v>80</v>
      </c>
      <c r="D81">
        <v>5818</v>
      </c>
      <c r="E81">
        <v>1375</v>
      </c>
      <c r="F81" t="s">
        <v>8246</v>
      </c>
    </row>
    <row r="82" spans="1:6">
      <c r="A82" t="s">
        <v>8250</v>
      </c>
      <c r="B82" t="s">
        <v>34</v>
      </c>
      <c r="C82">
        <v>50</v>
      </c>
      <c r="D82">
        <v>5393</v>
      </c>
      <c r="E82">
        <v>927</v>
      </c>
      <c r="F82" t="s">
        <v>8246</v>
      </c>
    </row>
    <row r="83" spans="1:6">
      <c r="A83" t="s">
        <v>8250</v>
      </c>
      <c r="B83" t="s">
        <v>34</v>
      </c>
      <c r="C83">
        <v>49</v>
      </c>
      <c r="D83">
        <v>5390</v>
      </c>
      <c r="E83">
        <v>909</v>
      </c>
      <c r="F83" t="s">
        <v>8246</v>
      </c>
    </row>
    <row r="84" spans="1:6">
      <c r="A84" t="s">
        <v>8250</v>
      </c>
      <c r="B84" t="s">
        <v>34</v>
      </c>
      <c r="C84">
        <v>64</v>
      </c>
      <c r="D84">
        <v>5765</v>
      </c>
      <c r="E84">
        <v>1110</v>
      </c>
      <c r="F84" t="s">
        <v>8249</v>
      </c>
    </row>
    <row r="85" spans="1:6">
      <c r="A85" t="s">
        <v>8250</v>
      </c>
      <c r="B85" t="s">
        <v>34</v>
      </c>
      <c r="C85">
        <v>53</v>
      </c>
      <c r="D85">
        <v>6022</v>
      </c>
      <c r="E85">
        <v>880</v>
      </c>
      <c r="F85" t="s">
        <v>8249</v>
      </c>
    </row>
    <row r="86" spans="1:6">
      <c r="A86" t="s">
        <v>8245</v>
      </c>
      <c r="B86" t="s">
        <v>34</v>
      </c>
      <c r="C86">
        <v>85</v>
      </c>
      <c r="D86">
        <v>6584</v>
      </c>
      <c r="E86">
        <v>1291</v>
      </c>
      <c r="F86" t="s">
        <v>8246</v>
      </c>
    </row>
    <row r="87" spans="1:6">
      <c r="A87" t="s">
        <v>8250</v>
      </c>
      <c r="B87" t="s">
        <v>34</v>
      </c>
      <c r="C87">
        <v>73</v>
      </c>
      <c r="D87">
        <v>5998</v>
      </c>
      <c r="E87">
        <v>1217</v>
      </c>
      <c r="F87" t="s">
        <v>8246</v>
      </c>
    </row>
    <row r="88" spans="1:6">
      <c r="A88" t="s">
        <v>8245</v>
      </c>
      <c r="B88" t="s">
        <v>34</v>
      </c>
      <c r="C88">
        <v>119</v>
      </c>
      <c r="D88">
        <v>8808</v>
      </c>
      <c r="E88">
        <v>1351</v>
      </c>
      <c r="F88" t="s">
        <v>8249</v>
      </c>
    </row>
    <row r="89" spans="1:6">
      <c r="A89" t="s">
        <v>8250</v>
      </c>
      <c r="B89" t="s">
        <v>34</v>
      </c>
      <c r="C89">
        <v>63</v>
      </c>
      <c r="D89">
        <v>6237</v>
      </c>
      <c r="E89">
        <v>1010</v>
      </c>
      <c r="F89" t="s">
        <v>8246</v>
      </c>
    </row>
    <row r="90" spans="1:6">
      <c r="A90" t="s">
        <v>8245</v>
      </c>
      <c r="B90" t="s">
        <v>34</v>
      </c>
      <c r="C90">
        <v>55</v>
      </c>
      <c r="D90">
        <v>4417</v>
      </c>
      <c r="E90">
        <v>1245</v>
      </c>
      <c r="F90" t="s">
        <v>8246</v>
      </c>
    </row>
    <row r="91" spans="1:6">
      <c r="A91" t="s">
        <v>8250</v>
      </c>
      <c r="B91" t="s">
        <v>34</v>
      </c>
      <c r="C91">
        <v>34</v>
      </c>
      <c r="D91">
        <v>4521</v>
      </c>
      <c r="E91">
        <v>752</v>
      </c>
      <c r="F91" t="s">
        <v>8246</v>
      </c>
    </row>
    <row r="92" spans="1:6">
      <c r="A92" t="s">
        <v>8245</v>
      </c>
      <c r="B92" t="s">
        <v>34</v>
      </c>
      <c r="C92">
        <v>59.34</v>
      </c>
      <c r="D92">
        <v>5818</v>
      </c>
      <c r="E92">
        <v>1020</v>
      </c>
      <c r="F92" t="s">
        <v>8249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8BB159-27BE-42E6-92CF-A497CEF92ED4}">
  <dimension ref="A1:F70"/>
  <sheetViews>
    <sheetView topLeftCell="A49" workbookViewId="0">
      <selection activeCell="D2" sqref="D2:D70"/>
    </sheetView>
  </sheetViews>
  <sheetFormatPr defaultRowHeight="15"/>
  <sheetData>
    <row r="1" spans="1:6">
      <c r="A1" t="s">
        <v>8239</v>
      </c>
      <c r="B1" t="s">
        <v>8240</v>
      </c>
      <c r="C1" t="s">
        <v>8241</v>
      </c>
      <c r="D1" t="s">
        <v>8242</v>
      </c>
      <c r="E1" t="s">
        <v>8243</v>
      </c>
      <c r="F1" t="s">
        <v>8244</v>
      </c>
    </row>
    <row r="2" spans="1:6">
      <c r="A2" t="s">
        <v>8245</v>
      </c>
      <c r="B2" t="s">
        <v>23</v>
      </c>
      <c r="C2">
        <v>87.92</v>
      </c>
      <c r="D2">
        <v>6726</v>
      </c>
      <c r="E2">
        <v>1307</v>
      </c>
      <c r="F2" t="s">
        <v>8246</v>
      </c>
    </row>
    <row r="3" spans="1:6">
      <c r="A3" t="s">
        <v>8245</v>
      </c>
      <c r="B3" t="s">
        <v>23</v>
      </c>
      <c r="C3">
        <v>80</v>
      </c>
      <c r="D3">
        <v>5333</v>
      </c>
      <c r="E3">
        <v>1500</v>
      </c>
      <c r="F3" t="s">
        <v>8246</v>
      </c>
    </row>
    <row r="4" spans="1:6">
      <c r="A4" t="s">
        <v>8250</v>
      </c>
      <c r="B4" t="s">
        <v>23</v>
      </c>
      <c r="C4">
        <v>170</v>
      </c>
      <c r="D4">
        <v>7083</v>
      </c>
      <c r="E4">
        <v>2400</v>
      </c>
      <c r="F4" t="s">
        <v>8246</v>
      </c>
    </row>
    <row r="5" spans="1:6">
      <c r="A5" t="s">
        <v>8250</v>
      </c>
      <c r="B5" t="s">
        <v>23</v>
      </c>
      <c r="C5">
        <v>50.44</v>
      </c>
      <c r="D5">
        <v>4850</v>
      </c>
      <c r="E5">
        <v>1040</v>
      </c>
      <c r="F5" t="s">
        <v>8249</v>
      </c>
    </row>
    <row r="6" spans="1:6">
      <c r="A6" t="s">
        <v>8245</v>
      </c>
      <c r="B6" t="s">
        <v>23</v>
      </c>
      <c r="C6">
        <v>95</v>
      </c>
      <c r="D6">
        <v>6085</v>
      </c>
      <c r="E6">
        <v>1561</v>
      </c>
      <c r="F6" t="s">
        <v>8246</v>
      </c>
    </row>
    <row r="7" spans="1:6">
      <c r="A7" t="s">
        <v>8245</v>
      </c>
      <c r="B7" t="s">
        <v>23</v>
      </c>
      <c r="C7">
        <v>90.6</v>
      </c>
      <c r="D7">
        <v>5716</v>
      </c>
      <c r="E7">
        <v>1585</v>
      </c>
      <c r="F7" t="s">
        <v>8246</v>
      </c>
    </row>
    <row r="8" spans="1:6">
      <c r="A8" t="s">
        <v>8250</v>
      </c>
      <c r="B8" t="s">
        <v>23</v>
      </c>
      <c r="C8">
        <v>77.69</v>
      </c>
      <c r="D8">
        <v>5995</v>
      </c>
      <c r="E8">
        <v>1296</v>
      </c>
      <c r="F8" t="s">
        <v>8249</v>
      </c>
    </row>
    <row r="9" spans="1:6">
      <c r="A9" t="s">
        <v>8250</v>
      </c>
      <c r="B9" t="s">
        <v>23</v>
      </c>
      <c r="C9">
        <v>90</v>
      </c>
      <c r="D9">
        <v>5743</v>
      </c>
      <c r="E9">
        <v>1567</v>
      </c>
      <c r="F9" t="s">
        <v>8246</v>
      </c>
    </row>
    <row r="10" spans="1:6">
      <c r="A10" t="s">
        <v>8250</v>
      </c>
      <c r="B10" t="s">
        <v>23</v>
      </c>
      <c r="C10">
        <v>62</v>
      </c>
      <c r="D10">
        <v>6048</v>
      </c>
      <c r="E10">
        <v>1025</v>
      </c>
      <c r="F10" t="s">
        <v>8246</v>
      </c>
    </row>
    <row r="11" spans="1:6">
      <c r="A11" t="s">
        <v>8250</v>
      </c>
      <c r="B11" t="s">
        <v>23</v>
      </c>
      <c r="C11">
        <v>78.84</v>
      </c>
      <c r="D11">
        <v>6000</v>
      </c>
      <c r="E11">
        <v>1314</v>
      </c>
      <c r="F11" t="s">
        <v>8246</v>
      </c>
    </row>
    <row r="12" spans="1:6">
      <c r="A12" t="s">
        <v>8245</v>
      </c>
      <c r="B12" t="s">
        <v>23</v>
      </c>
      <c r="C12">
        <v>98.61</v>
      </c>
      <c r="D12">
        <v>6284</v>
      </c>
      <c r="E12">
        <v>1569</v>
      </c>
      <c r="F12" t="s">
        <v>8246</v>
      </c>
    </row>
    <row r="13" spans="1:6">
      <c r="A13" t="s">
        <v>8250</v>
      </c>
      <c r="B13" t="s">
        <v>23</v>
      </c>
      <c r="C13">
        <v>50</v>
      </c>
      <c r="D13">
        <v>4807</v>
      </c>
      <c r="E13">
        <v>1040</v>
      </c>
      <c r="F13" t="s">
        <v>8249</v>
      </c>
    </row>
    <row r="14" spans="1:6">
      <c r="A14" t="s">
        <v>8245</v>
      </c>
      <c r="B14" t="s">
        <v>23</v>
      </c>
      <c r="C14">
        <v>70</v>
      </c>
      <c r="D14">
        <v>4840</v>
      </c>
      <c r="E14">
        <v>1446</v>
      </c>
      <c r="F14" t="s">
        <v>8249</v>
      </c>
    </row>
    <row r="15" spans="1:6">
      <c r="A15" t="s">
        <v>8250</v>
      </c>
      <c r="B15" t="s">
        <v>23</v>
      </c>
      <c r="C15">
        <v>48</v>
      </c>
      <c r="D15">
        <v>5436</v>
      </c>
      <c r="E15">
        <v>883</v>
      </c>
      <c r="F15" t="s">
        <v>8249</v>
      </c>
    </row>
    <row r="16" spans="1:6">
      <c r="A16" t="s">
        <v>8245</v>
      </c>
      <c r="B16" t="s">
        <v>23</v>
      </c>
      <c r="C16">
        <v>84</v>
      </c>
      <c r="D16">
        <v>6426</v>
      </c>
      <c r="E16">
        <v>1307</v>
      </c>
      <c r="F16" t="s">
        <v>8246</v>
      </c>
    </row>
    <row r="17" spans="1:6">
      <c r="A17" t="s">
        <v>8245</v>
      </c>
      <c r="B17" t="s">
        <v>23</v>
      </c>
      <c r="C17">
        <v>112.99999999999901</v>
      </c>
      <c r="D17">
        <v>7040</v>
      </c>
      <c r="E17">
        <v>1605</v>
      </c>
      <c r="F17" t="s">
        <v>8249</v>
      </c>
    </row>
    <row r="18" spans="1:6">
      <c r="A18" t="s">
        <v>8250</v>
      </c>
      <c r="B18" t="s">
        <v>23</v>
      </c>
      <c r="C18">
        <v>69.959999999999994</v>
      </c>
      <c r="D18">
        <v>6812</v>
      </c>
      <c r="E18">
        <v>1027</v>
      </c>
      <c r="F18" t="s">
        <v>8246</v>
      </c>
    </row>
    <row r="19" spans="1:6">
      <c r="A19" t="s">
        <v>8245</v>
      </c>
      <c r="B19" t="s">
        <v>23</v>
      </c>
      <c r="C19">
        <v>82</v>
      </c>
      <c r="D19">
        <v>6029</v>
      </c>
      <c r="E19">
        <v>1360</v>
      </c>
      <c r="F19" t="s">
        <v>8246</v>
      </c>
    </row>
    <row r="20" spans="1:6">
      <c r="A20" t="s">
        <v>8245</v>
      </c>
      <c r="B20" t="s">
        <v>23</v>
      </c>
      <c r="C20">
        <v>217</v>
      </c>
      <c r="D20">
        <v>9832</v>
      </c>
      <c r="E20">
        <v>2207</v>
      </c>
      <c r="F20" t="s">
        <v>8246</v>
      </c>
    </row>
    <row r="21" spans="1:6">
      <c r="A21" t="s">
        <v>8250</v>
      </c>
      <c r="B21" t="s">
        <v>23</v>
      </c>
      <c r="C21">
        <v>66.92</v>
      </c>
      <c r="D21">
        <v>6535</v>
      </c>
      <c r="E21">
        <v>1024</v>
      </c>
      <c r="F21" t="s">
        <v>8246</v>
      </c>
    </row>
    <row r="22" spans="1:6">
      <c r="A22" t="s">
        <v>8250</v>
      </c>
      <c r="B22" t="s">
        <v>23</v>
      </c>
      <c r="C22">
        <v>81.61</v>
      </c>
      <c r="D22">
        <v>6201</v>
      </c>
      <c r="E22">
        <v>1316</v>
      </c>
      <c r="F22" t="s">
        <v>8246</v>
      </c>
    </row>
    <row r="23" spans="1:6">
      <c r="A23" t="s">
        <v>8245</v>
      </c>
      <c r="B23" t="s">
        <v>23</v>
      </c>
      <c r="C23">
        <v>128</v>
      </c>
      <c r="D23">
        <v>6584</v>
      </c>
      <c r="E23">
        <v>1944</v>
      </c>
      <c r="F23" t="s">
        <v>8246</v>
      </c>
    </row>
    <row r="24" spans="1:6">
      <c r="A24" t="s">
        <v>8245</v>
      </c>
      <c r="B24" t="s">
        <v>23</v>
      </c>
      <c r="C24">
        <v>152</v>
      </c>
      <c r="D24">
        <v>6484</v>
      </c>
      <c r="E24">
        <v>2344</v>
      </c>
      <c r="F24" t="s">
        <v>8246</v>
      </c>
    </row>
    <row r="25" spans="1:6">
      <c r="A25" t="s">
        <v>8250</v>
      </c>
      <c r="B25" t="s">
        <v>23</v>
      </c>
      <c r="C25">
        <v>70.34</v>
      </c>
      <c r="D25">
        <v>4699</v>
      </c>
      <c r="E25">
        <v>1497</v>
      </c>
      <c r="F25" t="s">
        <v>8249</v>
      </c>
    </row>
    <row r="26" spans="1:6">
      <c r="A26" t="s">
        <v>8245</v>
      </c>
      <c r="B26" t="s">
        <v>23</v>
      </c>
      <c r="C26">
        <v>75</v>
      </c>
      <c r="D26">
        <v>4562</v>
      </c>
      <c r="E26">
        <v>1644</v>
      </c>
      <c r="F26" t="s">
        <v>8249</v>
      </c>
    </row>
    <row r="27" spans="1:6">
      <c r="A27" t="s">
        <v>8250</v>
      </c>
      <c r="B27" t="s">
        <v>23</v>
      </c>
      <c r="C27">
        <v>45</v>
      </c>
      <c r="D27">
        <v>7500</v>
      </c>
      <c r="E27">
        <v>600</v>
      </c>
      <c r="F27" t="s">
        <v>8246</v>
      </c>
    </row>
    <row r="28" spans="1:6">
      <c r="A28" t="s">
        <v>8245</v>
      </c>
      <c r="B28" t="s">
        <v>23</v>
      </c>
      <c r="C28">
        <v>88.36</v>
      </c>
      <c r="D28">
        <v>6724</v>
      </c>
      <c r="E28">
        <v>1314</v>
      </c>
      <c r="F28" t="s">
        <v>8246</v>
      </c>
    </row>
    <row r="29" spans="1:6">
      <c r="A29" t="s">
        <v>8250</v>
      </c>
      <c r="B29" t="s">
        <v>23</v>
      </c>
      <c r="C29">
        <v>42.82</v>
      </c>
      <c r="D29">
        <v>4850</v>
      </c>
      <c r="E29">
        <v>883</v>
      </c>
      <c r="F29" t="s">
        <v>8249</v>
      </c>
    </row>
    <row r="30" spans="1:6">
      <c r="A30" t="s">
        <v>8245</v>
      </c>
      <c r="B30" t="s">
        <v>23</v>
      </c>
      <c r="C30">
        <v>91.19</v>
      </c>
      <c r="D30">
        <v>6715</v>
      </c>
      <c r="E30">
        <v>1358</v>
      </c>
      <c r="F30" t="s">
        <v>8246</v>
      </c>
    </row>
    <row r="31" spans="1:6">
      <c r="A31" t="s">
        <v>8245</v>
      </c>
      <c r="B31" t="s">
        <v>23</v>
      </c>
      <c r="C31">
        <v>78</v>
      </c>
      <c r="D31">
        <v>6018</v>
      </c>
      <c r="E31">
        <v>1296</v>
      </c>
      <c r="F31" t="s">
        <v>8246</v>
      </c>
    </row>
    <row r="32" spans="1:6">
      <c r="A32" t="s">
        <v>8250</v>
      </c>
      <c r="B32" t="s">
        <v>23</v>
      </c>
      <c r="C32">
        <v>42.82</v>
      </c>
      <c r="D32">
        <v>4849</v>
      </c>
      <c r="E32">
        <v>883</v>
      </c>
      <c r="F32" t="s">
        <v>8249</v>
      </c>
    </row>
    <row r="33" spans="1:6">
      <c r="A33" t="s">
        <v>8245</v>
      </c>
      <c r="B33" t="s">
        <v>23</v>
      </c>
      <c r="C33">
        <v>157</v>
      </c>
      <c r="D33">
        <v>6000</v>
      </c>
      <c r="E33">
        <v>2630</v>
      </c>
      <c r="F33" t="s">
        <v>8246</v>
      </c>
    </row>
    <row r="34" spans="1:6">
      <c r="A34" t="s">
        <v>8245</v>
      </c>
      <c r="B34" t="s">
        <v>23</v>
      </c>
      <c r="C34">
        <v>84.31</v>
      </c>
      <c r="D34">
        <v>6450</v>
      </c>
      <c r="E34">
        <v>1307</v>
      </c>
      <c r="F34" t="s">
        <v>8246</v>
      </c>
    </row>
    <row r="35" spans="1:6">
      <c r="A35" t="s">
        <v>8245</v>
      </c>
      <c r="B35" t="s">
        <v>23</v>
      </c>
      <c r="C35">
        <v>100</v>
      </c>
      <c r="D35">
        <v>6129</v>
      </c>
      <c r="E35">
        <v>1647</v>
      </c>
      <c r="F35" t="s">
        <v>8246</v>
      </c>
    </row>
    <row r="36" spans="1:6">
      <c r="A36" t="s">
        <v>8245</v>
      </c>
      <c r="B36" t="s">
        <v>23</v>
      </c>
      <c r="C36">
        <v>123</v>
      </c>
      <c r="D36">
        <v>6724</v>
      </c>
      <c r="E36">
        <v>1829</v>
      </c>
      <c r="F36" t="s">
        <v>8246</v>
      </c>
    </row>
    <row r="37" spans="1:6">
      <c r="A37" t="s">
        <v>8245</v>
      </c>
      <c r="B37" t="s">
        <v>23</v>
      </c>
      <c r="C37">
        <v>106</v>
      </c>
      <c r="D37">
        <v>6629</v>
      </c>
      <c r="E37">
        <v>1599</v>
      </c>
      <c r="F37" t="s">
        <v>8246</v>
      </c>
    </row>
    <row r="38" spans="1:6">
      <c r="A38" t="s">
        <v>8250</v>
      </c>
      <c r="B38" t="s">
        <v>23</v>
      </c>
      <c r="C38">
        <v>50</v>
      </c>
      <c r="D38">
        <v>5605</v>
      </c>
      <c r="E38">
        <v>892</v>
      </c>
      <c r="F38" t="s">
        <v>8249</v>
      </c>
    </row>
    <row r="39" spans="1:6">
      <c r="A39" t="s">
        <v>8250</v>
      </c>
      <c r="B39" t="s">
        <v>23</v>
      </c>
      <c r="C39">
        <v>65</v>
      </c>
      <c r="D39">
        <v>5323</v>
      </c>
      <c r="E39">
        <v>1221</v>
      </c>
      <c r="F39" t="s">
        <v>8246</v>
      </c>
    </row>
    <row r="40" spans="1:6">
      <c r="A40" t="s">
        <v>8245</v>
      </c>
      <c r="B40" t="s">
        <v>23</v>
      </c>
      <c r="C40">
        <v>70</v>
      </c>
      <c r="D40">
        <v>4901</v>
      </c>
      <c r="E40">
        <v>1428</v>
      </c>
      <c r="F40" t="s">
        <v>8249</v>
      </c>
    </row>
    <row r="41" spans="1:6">
      <c r="A41" t="s">
        <v>8250</v>
      </c>
      <c r="B41" t="s">
        <v>23</v>
      </c>
      <c r="C41">
        <v>64.569999999999993</v>
      </c>
      <c r="D41">
        <v>5250</v>
      </c>
      <c r="E41">
        <v>1230</v>
      </c>
      <c r="F41" t="s">
        <v>8246</v>
      </c>
    </row>
    <row r="42" spans="1:6">
      <c r="A42" t="s">
        <v>8245</v>
      </c>
      <c r="B42" t="s">
        <v>23</v>
      </c>
      <c r="C42">
        <v>78.86</v>
      </c>
      <c r="D42">
        <v>4850</v>
      </c>
      <c r="E42">
        <v>1626</v>
      </c>
      <c r="F42" t="s">
        <v>8249</v>
      </c>
    </row>
    <row r="43" spans="1:6">
      <c r="A43" t="s">
        <v>8245</v>
      </c>
      <c r="B43" t="s">
        <v>23</v>
      </c>
      <c r="C43">
        <v>216</v>
      </c>
      <c r="D43">
        <v>9829</v>
      </c>
      <c r="E43">
        <v>2207</v>
      </c>
      <c r="F43" t="s">
        <v>8246</v>
      </c>
    </row>
    <row r="44" spans="1:6">
      <c r="A44" t="s">
        <v>8250</v>
      </c>
      <c r="B44" t="s">
        <v>23</v>
      </c>
      <c r="C44">
        <v>69.77</v>
      </c>
      <c r="D44">
        <v>6813</v>
      </c>
      <c r="E44">
        <v>1024</v>
      </c>
      <c r="F44" t="s">
        <v>8246</v>
      </c>
    </row>
    <row r="45" spans="1:6">
      <c r="A45" t="s">
        <v>8250</v>
      </c>
      <c r="B45" t="s">
        <v>23</v>
      </c>
      <c r="C45">
        <v>71.13</v>
      </c>
      <c r="D45">
        <v>6085</v>
      </c>
      <c r="E45">
        <v>1169</v>
      </c>
      <c r="F45" t="s">
        <v>8246</v>
      </c>
    </row>
    <row r="46" spans="1:6">
      <c r="A46" t="s">
        <v>8245</v>
      </c>
      <c r="B46" t="s">
        <v>23</v>
      </c>
      <c r="C46">
        <v>75.28</v>
      </c>
      <c r="D46">
        <v>4750</v>
      </c>
      <c r="E46">
        <v>1585</v>
      </c>
      <c r="F46" t="s">
        <v>8249</v>
      </c>
    </row>
    <row r="47" spans="1:6">
      <c r="A47" t="s">
        <v>8245</v>
      </c>
      <c r="B47" t="s">
        <v>23</v>
      </c>
      <c r="C47">
        <v>138</v>
      </c>
      <c r="D47">
        <v>7098</v>
      </c>
      <c r="E47">
        <v>1944</v>
      </c>
      <c r="F47" t="s">
        <v>8246</v>
      </c>
    </row>
    <row r="48" spans="1:6">
      <c r="A48" t="s">
        <v>8250</v>
      </c>
      <c r="B48" t="s">
        <v>23</v>
      </c>
      <c r="C48">
        <v>63</v>
      </c>
      <c r="D48">
        <v>6116</v>
      </c>
      <c r="E48">
        <v>1030</v>
      </c>
      <c r="F48" t="s">
        <v>8246</v>
      </c>
    </row>
    <row r="49" spans="1:6">
      <c r="A49" t="s">
        <v>8250</v>
      </c>
      <c r="B49" t="s">
        <v>23</v>
      </c>
      <c r="C49">
        <v>77.900000000000006</v>
      </c>
      <c r="D49">
        <v>5727</v>
      </c>
      <c r="E49">
        <v>1360</v>
      </c>
      <c r="F49" t="s">
        <v>8246</v>
      </c>
    </row>
    <row r="50" spans="1:6">
      <c r="A50" t="s">
        <v>8245</v>
      </c>
      <c r="B50" t="s">
        <v>23</v>
      </c>
      <c r="C50">
        <v>87.44</v>
      </c>
      <c r="D50">
        <v>6439</v>
      </c>
      <c r="E50">
        <v>1358</v>
      </c>
      <c r="F50" t="s">
        <v>8246</v>
      </c>
    </row>
    <row r="51" spans="1:6">
      <c r="A51" t="s">
        <v>8250</v>
      </c>
      <c r="B51" t="s">
        <v>23</v>
      </c>
      <c r="C51">
        <v>76.52</v>
      </c>
      <c r="D51">
        <v>6226</v>
      </c>
      <c r="E51">
        <v>1229</v>
      </c>
      <c r="F51" t="s">
        <v>8246</v>
      </c>
    </row>
    <row r="52" spans="1:6">
      <c r="A52" t="s">
        <v>8245</v>
      </c>
      <c r="B52" t="s">
        <v>23</v>
      </c>
      <c r="C52">
        <v>95</v>
      </c>
      <c r="D52">
        <v>6066</v>
      </c>
      <c r="E52">
        <v>1566</v>
      </c>
      <c r="F52" t="s">
        <v>8246</v>
      </c>
    </row>
    <row r="53" spans="1:6">
      <c r="A53" t="s">
        <v>8250</v>
      </c>
      <c r="B53" t="s">
        <v>23</v>
      </c>
      <c r="C53">
        <v>52</v>
      </c>
      <c r="D53">
        <v>5078</v>
      </c>
      <c r="E53">
        <v>1024</v>
      </c>
      <c r="F53" t="s">
        <v>8249</v>
      </c>
    </row>
    <row r="54" spans="1:6">
      <c r="A54" t="s">
        <v>8245</v>
      </c>
      <c r="B54" t="s">
        <v>23</v>
      </c>
      <c r="C54">
        <v>90.55</v>
      </c>
      <c r="D54">
        <v>6717</v>
      </c>
      <c r="E54">
        <v>1348</v>
      </c>
      <c r="F54" t="s">
        <v>8246</v>
      </c>
    </row>
    <row r="55" spans="1:6">
      <c r="A55" t="s">
        <v>8245</v>
      </c>
      <c r="B55" t="s">
        <v>23</v>
      </c>
      <c r="C55">
        <v>96.6</v>
      </c>
      <c r="D55">
        <v>6277</v>
      </c>
      <c r="E55">
        <v>1539</v>
      </c>
      <c r="F55" t="s">
        <v>8246</v>
      </c>
    </row>
    <row r="56" spans="1:6">
      <c r="A56" t="s">
        <v>8250</v>
      </c>
      <c r="B56" t="s">
        <v>23</v>
      </c>
      <c r="C56">
        <v>49.02</v>
      </c>
      <c r="D56">
        <v>4750</v>
      </c>
      <c r="E56">
        <v>1032</v>
      </c>
      <c r="F56" t="s">
        <v>8249</v>
      </c>
    </row>
    <row r="57" spans="1:6">
      <c r="A57" t="s">
        <v>8245</v>
      </c>
      <c r="B57" t="s">
        <v>23</v>
      </c>
      <c r="C57">
        <v>86.46</v>
      </c>
      <c r="D57">
        <v>5250</v>
      </c>
      <c r="E57">
        <v>1647</v>
      </c>
      <c r="F57" t="s">
        <v>8246</v>
      </c>
    </row>
    <row r="58" spans="1:6">
      <c r="A58" t="s">
        <v>8245</v>
      </c>
      <c r="B58" t="s">
        <v>23</v>
      </c>
      <c r="C58">
        <v>69</v>
      </c>
      <c r="D58">
        <v>4831</v>
      </c>
      <c r="E58">
        <v>1428</v>
      </c>
      <c r="F58" t="s">
        <v>8249</v>
      </c>
    </row>
    <row r="59" spans="1:6">
      <c r="A59" t="s">
        <v>8250</v>
      </c>
      <c r="B59" t="s">
        <v>23</v>
      </c>
      <c r="C59">
        <v>55.96</v>
      </c>
      <c r="D59">
        <v>5422</v>
      </c>
      <c r="E59">
        <v>1032</v>
      </c>
      <c r="F59" t="s">
        <v>8249</v>
      </c>
    </row>
    <row r="60" spans="1:6">
      <c r="A60" t="s">
        <v>8245</v>
      </c>
      <c r="B60" t="s">
        <v>23</v>
      </c>
      <c r="C60">
        <v>104</v>
      </c>
      <c r="D60">
        <v>6662</v>
      </c>
      <c r="E60">
        <v>1561</v>
      </c>
      <c r="F60" t="s">
        <v>8246</v>
      </c>
    </row>
    <row r="61" spans="1:6">
      <c r="A61" t="s">
        <v>8245</v>
      </c>
      <c r="B61" t="s">
        <v>23</v>
      </c>
      <c r="C61">
        <v>87.21</v>
      </c>
      <c r="D61">
        <v>6729</v>
      </c>
      <c r="E61">
        <v>1296</v>
      </c>
      <c r="F61" t="s">
        <v>8246</v>
      </c>
    </row>
    <row r="62" spans="1:6">
      <c r="A62" t="s">
        <v>8245</v>
      </c>
      <c r="B62" t="s">
        <v>23</v>
      </c>
      <c r="C62">
        <v>104</v>
      </c>
      <c r="D62">
        <v>6641</v>
      </c>
      <c r="E62">
        <v>1566</v>
      </c>
      <c r="F62" t="s">
        <v>8246</v>
      </c>
    </row>
    <row r="63" spans="1:6">
      <c r="A63" t="s">
        <v>8245</v>
      </c>
      <c r="B63" t="s">
        <v>23</v>
      </c>
      <c r="C63">
        <v>132</v>
      </c>
      <c r="D63">
        <v>7217</v>
      </c>
      <c r="E63">
        <v>1829</v>
      </c>
      <c r="F63" t="s">
        <v>8246</v>
      </c>
    </row>
    <row r="64" spans="1:6">
      <c r="A64" t="s">
        <v>8245</v>
      </c>
      <c r="B64" t="s">
        <v>23</v>
      </c>
      <c r="C64">
        <v>104</v>
      </c>
      <c r="D64">
        <v>6649</v>
      </c>
      <c r="E64">
        <v>1564</v>
      </c>
      <c r="F64" t="s">
        <v>8246</v>
      </c>
    </row>
    <row r="65" spans="1:6">
      <c r="A65" t="s">
        <v>8245</v>
      </c>
      <c r="B65" t="s">
        <v>23</v>
      </c>
      <c r="C65">
        <v>100</v>
      </c>
      <c r="D65">
        <v>6253</v>
      </c>
      <c r="E65">
        <v>1599</v>
      </c>
      <c r="F65" t="s">
        <v>8246</v>
      </c>
    </row>
    <row r="66" spans="1:6">
      <c r="A66" t="s">
        <v>8245</v>
      </c>
      <c r="B66" t="s">
        <v>23</v>
      </c>
      <c r="C66">
        <v>80</v>
      </c>
      <c r="D66">
        <v>6172</v>
      </c>
      <c r="E66">
        <v>1296</v>
      </c>
      <c r="F66" t="s">
        <v>8246</v>
      </c>
    </row>
    <row r="67" spans="1:6">
      <c r="A67" t="s">
        <v>8250</v>
      </c>
      <c r="B67" t="s">
        <v>23</v>
      </c>
      <c r="C67">
        <v>48.86</v>
      </c>
      <c r="D67">
        <v>4699</v>
      </c>
      <c r="E67">
        <v>1040</v>
      </c>
      <c r="F67" t="s">
        <v>8249</v>
      </c>
    </row>
    <row r="68" spans="1:6">
      <c r="A68" t="s">
        <v>8245</v>
      </c>
      <c r="B68" t="s">
        <v>23</v>
      </c>
      <c r="C68">
        <v>95</v>
      </c>
      <c r="D68">
        <v>5952</v>
      </c>
      <c r="E68">
        <v>1596</v>
      </c>
      <c r="F68" t="s">
        <v>8246</v>
      </c>
    </row>
    <row r="69" spans="1:6">
      <c r="A69" t="s">
        <v>8250</v>
      </c>
      <c r="B69" t="s">
        <v>23</v>
      </c>
      <c r="C69">
        <v>49.4</v>
      </c>
      <c r="D69">
        <v>4750</v>
      </c>
      <c r="E69">
        <v>1040</v>
      </c>
      <c r="F69" t="s">
        <v>8249</v>
      </c>
    </row>
    <row r="70" spans="1:6">
      <c r="A70" t="s">
        <v>8245</v>
      </c>
      <c r="B70" t="s">
        <v>23</v>
      </c>
      <c r="C70">
        <v>76.760000000000005</v>
      </c>
      <c r="D70">
        <v>4750</v>
      </c>
      <c r="E70">
        <v>1616</v>
      </c>
      <c r="F70" t="s">
        <v>8249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50D01-AD61-4D3F-8C12-066B37A7ECCE}">
  <dimension ref="A1:F15"/>
  <sheetViews>
    <sheetView workbookViewId="0">
      <selection activeCell="D2" sqref="D2:D15"/>
    </sheetView>
  </sheetViews>
  <sheetFormatPr defaultRowHeight="15"/>
  <sheetData>
    <row r="1" spans="1:6">
      <c r="A1" t="s">
        <v>8239</v>
      </c>
      <c r="B1" t="s">
        <v>8240</v>
      </c>
      <c r="C1" t="s">
        <v>8241</v>
      </c>
      <c r="D1" t="s">
        <v>8242</v>
      </c>
      <c r="E1" t="s">
        <v>8243</v>
      </c>
      <c r="F1" t="s">
        <v>8244</v>
      </c>
    </row>
    <row r="2" spans="1:6">
      <c r="A2" t="s">
        <v>8250</v>
      </c>
      <c r="B2" t="s">
        <v>65</v>
      </c>
      <c r="C2">
        <v>120</v>
      </c>
      <c r="D2">
        <v>10000</v>
      </c>
      <c r="E2">
        <v>1200</v>
      </c>
      <c r="F2" t="s">
        <v>8246</v>
      </c>
    </row>
    <row r="3" spans="1:6">
      <c r="A3" t="s">
        <v>8245</v>
      </c>
      <c r="B3" t="s">
        <v>65</v>
      </c>
      <c r="C3">
        <v>177</v>
      </c>
      <c r="D3">
        <v>11625</v>
      </c>
      <c r="E3">
        <v>1530</v>
      </c>
      <c r="F3" t="s">
        <v>8246</v>
      </c>
    </row>
    <row r="4" spans="1:6">
      <c r="A4" t="s">
        <v>8250</v>
      </c>
      <c r="B4" t="s">
        <v>65</v>
      </c>
      <c r="C4">
        <v>74</v>
      </c>
      <c r="D4">
        <v>7551</v>
      </c>
      <c r="E4">
        <v>980</v>
      </c>
      <c r="F4" t="s">
        <v>8246</v>
      </c>
    </row>
    <row r="5" spans="1:6">
      <c r="A5" t="s">
        <v>8250</v>
      </c>
      <c r="B5" t="s">
        <v>65</v>
      </c>
      <c r="C5">
        <v>210</v>
      </c>
      <c r="D5">
        <v>11634</v>
      </c>
      <c r="E5">
        <v>1805</v>
      </c>
      <c r="F5" t="s">
        <v>8246</v>
      </c>
    </row>
    <row r="6" spans="1:6">
      <c r="A6" t="s">
        <v>8250</v>
      </c>
      <c r="B6" t="s">
        <v>65</v>
      </c>
      <c r="C6">
        <v>120</v>
      </c>
      <c r="D6">
        <v>11500</v>
      </c>
      <c r="E6">
        <v>1050</v>
      </c>
      <c r="F6" t="s">
        <v>8246</v>
      </c>
    </row>
    <row r="7" spans="1:6">
      <c r="A7" t="s">
        <v>8245</v>
      </c>
      <c r="B7" t="s">
        <v>65</v>
      </c>
      <c r="C7">
        <v>110</v>
      </c>
      <c r="D7">
        <v>8017</v>
      </c>
      <c r="E7">
        <v>1372</v>
      </c>
      <c r="F7" t="s">
        <v>8246</v>
      </c>
    </row>
    <row r="8" spans="1:6">
      <c r="A8" t="s">
        <v>8245</v>
      </c>
      <c r="B8" t="s">
        <v>65</v>
      </c>
      <c r="C8">
        <v>199</v>
      </c>
      <c r="D8">
        <v>12900</v>
      </c>
      <c r="E8">
        <v>1549</v>
      </c>
      <c r="F8" t="s">
        <v>8246</v>
      </c>
    </row>
    <row r="9" spans="1:6">
      <c r="A9" t="s">
        <v>8250</v>
      </c>
      <c r="B9" t="s">
        <v>65</v>
      </c>
      <c r="C9">
        <v>28</v>
      </c>
      <c r="D9">
        <v>4117</v>
      </c>
      <c r="E9">
        <v>680</v>
      </c>
      <c r="F9" t="s">
        <v>8246</v>
      </c>
    </row>
    <row r="10" spans="1:6">
      <c r="A10" t="s">
        <v>8245</v>
      </c>
      <c r="B10" t="s">
        <v>65</v>
      </c>
      <c r="C10">
        <v>175</v>
      </c>
      <c r="D10">
        <v>12500</v>
      </c>
      <c r="E10">
        <v>1400</v>
      </c>
      <c r="F10" t="s">
        <v>8246</v>
      </c>
    </row>
    <row r="11" spans="1:6">
      <c r="A11" t="s">
        <v>8250</v>
      </c>
      <c r="B11" t="s">
        <v>65</v>
      </c>
      <c r="C11">
        <v>79</v>
      </c>
      <c r="D11">
        <v>7181</v>
      </c>
      <c r="E11">
        <v>1100</v>
      </c>
      <c r="F11" t="s">
        <v>8246</v>
      </c>
    </row>
    <row r="12" spans="1:6">
      <c r="A12" t="s">
        <v>8245</v>
      </c>
      <c r="B12" t="s">
        <v>65</v>
      </c>
      <c r="C12">
        <v>167</v>
      </c>
      <c r="D12">
        <v>14471</v>
      </c>
      <c r="E12">
        <v>1154</v>
      </c>
      <c r="F12" t="s">
        <v>8249</v>
      </c>
    </row>
    <row r="13" spans="1:6">
      <c r="A13" t="s">
        <v>8250</v>
      </c>
      <c r="B13" t="s">
        <v>65</v>
      </c>
      <c r="C13">
        <v>167</v>
      </c>
      <c r="D13">
        <v>13360</v>
      </c>
      <c r="E13">
        <v>1250</v>
      </c>
      <c r="F13" t="s">
        <v>8249</v>
      </c>
    </row>
    <row r="14" spans="1:6">
      <c r="A14" t="s">
        <v>8245</v>
      </c>
      <c r="B14" t="s">
        <v>65</v>
      </c>
      <c r="C14">
        <v>202.99999999999901</v>
      </c>
      <c r="D14">
        <v>12900</v>
      </c>
      <c r="E14">
        <v>1577</v>
      </c>
      <c r="F14" t="s">
        <v>8246</v>
      </c>
    </row>
    <row r="15" spans="1:6">
      <c r="A15" t="s">
        <v>8245</v>
      </c>
      <c r="B15" t="s">
        <v>65</v>
      </c>
      <c r="C15">
        <v>93</v>
      </c>
      <c r="D15">
        <v>7567</v>
      </c>
      <c r="E15">
        <v>1229</v>
      </c>
      <c r="F15" t="s">
        <v>8246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8F4195-8EAA-44D6-A5BA-DD3E8B283641}">
  <dimension ref="A1:F74"/>
  <sheetViews>
    <sheetView topLeftCell="A53" workbookViewId="0">
      <selection activeCell="D2" sqref="D2:D74"/>
    </sheetView>
  </sheetViews>
  <sheetFormatPr defaultRowHeight="15"/>
  <sheetData>
    <row r="1" spans="1:6">
      <c r="A1" t="s">
        <v>8239</v>
      </c>
      <c r="B1" t="s">
        <v>8240</v>
      </c>
      <c r="C1" t="s">
        <v>8241</v>
      </c>
      <c r="D1" t="s">
        <v>8242</v>
      </c>
      <c r="E1" t="s">
        <v>8243</v>
      </c>
      <c r="F1" t="s">
        <v>8244</v>
      </c>
    </row>
    <row r="2" spans="1:6">
      <c r="A2" t="s">
        <v>8245</v>
      </c>
      <c r="B2" t="s">
        <v>75</v>
      </c>
      <c r="C2">
        <v>260</v>
      </c>
      <c r="D2">
        <v>14054</v>
      </c>
      <c r="E2">
        <v>1850</v>
      </c>
      <c r="F2" t="s">
        <v>8249</v>
      </c>
    </row>
    <row r="3" spans="1:6">
      <c r="A3" t="s">
        <v>8250</v>
      </c>
      <c r="B3" t="s">
        <v>75</v>
      </c>
      <c r="C3">
        <v>320</v>
      </c>
      <c r="D3">
        <v>19925</v>
      </c>
      <c r="E3">
        <v>1606</v>
      </c>
      <c r="F3" t="s">
        <v>8249</v>
      </c>
    </row>
    <row r="4" spans="1:6">
      <c r="A4" t="s">
        <v>8245</v>
      </c>
      <c r="B4" t="s">
        <v>75</v>
      </c>
      <c r="C4">
        <v>320</v>
      </c>
      <c r="D4">
        <v>18161</v>
      </c>
      <c r="E4">
        <v>1762</v>
      </c>
      <c r="F4" t="s">
        <v>8246</v>
      </c>
    </row>
    <row r="5" spans="1:6">
      <c r="A5" t="s">
        <v>8245</v>
      </c>
      <c r="B5" t="s">
        <v>75</v>
      </c>
      <c r="C5">
        <v>499</v>
      </c>
      <c r="D5">
        <v>19650</v>
      </c>
      <c r="E5">
        <v>2544</v>
      </c>
      <c r="F5" t="s">
        <v>8249</v>
      </c>
    </row>
    <row r="6" spans="1:6">
      <c r="A6" t="s">
        <v>8250</v>
      </c>
      <c r="B6" t="s">
        <v>75</v>
      </c>
      <c r="C6">
        <v>85</v>
      </c>
      <c r="D6">
        <v>10167</v>
      </c>
      <c r="E6">
        <v>836</v>
      </c>
      <c r="F6" t="s">
        <v>8246</v>
      </c>
    </row>
    <row r="7" spans="1:6">
      <c r="A7" t="s">
        <v>8250</v>
      </c>
      <c r="B7" t="s">
        <v>75</v>
      </c>
      <c r="C7">
        <v>445</v>
      </c>
      <c r="D7">
        <v>17500</v>
      </c>
      <c r="E7">
        <v>2544</v>
      </c>
      <c r="F7" t="s">
        <v>8249</v>
      </c>
    </row>
    <row r="8" spans="1:6">
      <c r="A8" t="s">
        <v>8245</v>
      </c>
      <c r="B8" t="s">
        <v>75</v>
      </c>
      <c r="C8">
        <v>329</v>
      </c>
      <c r="D8">
        <v>10461</v>
      </c>
      <c r="E8">
        <v>3145</v>
      </c>
      <c r="F8" t="s">
        <v>8246</v>
      </c>
    </row>
    <row r="9" spans="1:6">
      <c r="A9" t="s">
        <v>8250</v>
      </c>
      <c r="B9" t="s">
        <v>75</v>
      </c>
      <c r="C9">
        <v>85</v>
      </c>
      <c r="D9">
        <v>8500</v>
      </c>
      <c r="E9">
        <v>1000</v>
      </c>
      <c r="F9" t="s">
        <v>8246</v>
      </c>
    </row>
    <row r="10" spans="1:6">
      <c r="A10" t="s">
        <v>8245</v>
      </c>
      <c r="B10" t="s">
        <v>75</v>
      </c>
      <c r="C10">
        <v>600</v>
      </c>
      <c r="D10">
        <v>20000</v>
      </c>
      <c r="E10">
        <v>3000</v>
      </c>
      <c r="F10" t="s">
        <v>8246</v>
      </c>
    </row>
    <row r="11" spans="1:6">
      <c r="A11" t="s">
        <v>8245</v>
      </c>
      <c r="B11" t="s">
        <v>75</v>
      </c>
      <c r="C11">
        <v>280</v>
      </c>
      <c r="D11">
        <v>17423</v>
      </c>
      <c r="E11">
        <v>1607</v>
      </c>
      <c r="F11" t="s">
        <v>8249</v>
      </c>
    </row>
    <row r="12" spans="1:6">
      <c r="A12" t="s">
        <v>8250</v>
      </c>
      <c r="B12" t="s">
        <v>75</v>
      </c>
      <c r="C12">
        <v>105</v>
      </c>
      <c r="D12">
        <v>10000</v>
      </c>
      <c r="E12">
        <v>1050</v>
      </c>
      <c r="F12" t="s">
        <v>8246</v>
      </c>
    </row>
    <row r="13" spans="1:6">
      <c r="A13" t="s">
        <v>8245</v>
      </c>
      <c r="B13" t="s">
        <v>75</v>
      </c>
      <c r="C13">
        <v>499</v>
      </c>
      <c r="D13">
        <v>19614</v>
      </c>
      <c r="E13">
        <v>2544</v>
      </c>
      <c r="F13" t="s">
        <v>8249</v>
      </c>
    </row>
    <row r="14" spans="1:6">
      <c r="A14" t="s">
        <v>8250</v>
      </c>
      <c r="B14" t="s">
        <v>75</v>
      </c>
      <c r="C14">
        <v>80</v>
      </c>
      <c r="D14">
        <v>6153</v>
      </c>
      <c r="E14">
        <v>1300</v>
      </c>
      <c r="F14" t="s">
        <v>8246</v>
      </c>
    </row>
    <row r="15" spans="1:6">
      <c r="A15" t="s">
        <v>8245</v>
      </c>
      <c r="B15" t="s">
        <v>75</v>
      </c>
      <c r="C15">
        <v>276</v>
      </c>
      <c r="D15">
        <v>17000</v>
      </c>
      <c r="E15">
        <v>1624</v>
      </c>
      <c r="F15" t="s">
        <v>8246</v>
      </c>
    </row>
    <row r="16" spans="1:6">
      <c r="A16" t="s">
        <v>8245</v>
      </c>
      <c r="B16" t="s">
        <v>75</v>
      </c>
      <c r="C16">
        <v>445</v>
      </c>
      <c r="D16">
        <v>27101</v>
      </c>
      <c r="E16">
        <v>1642</v>
      </c>
      <c r="F16" t="s">
        <v>8246</v>
      </c>
    </row>
    <row r="17" spans="1:6">
      <c r="A17" t="s">
        <v>8245</v>
      </c>
      <c r="B17" t="s">
        <v>75</v>
      </c>
      <c r="C17">
        <v>125</v>
      </c>
      <c r="D17">
        <v>8928</v>
      </c>
      <c r="E17">
        <v>1400</v>
      </c>
      <c r="F17" t="s">
        <v>8246</v>
      </c>
    </row>
    <row r="18" spans="1:6">
      <c r="A18" t="s">
        <v>8250</v>
      </c>
      <c r="B18" t="s">
        <v>75</v>
      </c>
      <c r="C18">
        <v>114.99999999999901</v>
      </c>
      <c r="D18">
        <v>10454</v>
      </c>
      <c r="E18">
        <v>1100</v>
      </c>
      <c r="F18" t="s">
        <v>8246</v>
      </c>
    </row>
    <row r="19" spans="1:6">
      <c r="A19" t="s">
        <v>8250</v>
      </c>
      <c r="B19" t="s">
        <v>75</v>
      </c>
      <c r="C19">
        <v>130</v>
      </c>
      <c r="D19">
        <v>14444</v>
      </c>
      <c r="E19">
        <v>900</v>
      </c>
      <c r="F19" t="s">
        <v>8246</v>
      </c>
    </row>
    <row r="20" spans="1:6">
      <c r="A20" t="s">
        <v>8250</v>
      </c>
      <c r="B20" t="s">
        <v>75</v>
      </c>
      <c r="C20">
        <v>120</v>
      </c>
      <c r="D20">
        <v>9259</v>
      </c>
      <c r="E20">
        <v>1296</v>
      </c>
      <c r="F20" t="s">
        <v>8246</v>
      </c>
    </row>
    <row r="21" spans="1:6">
      <c r="A21" t="s">
        <v>8245</v>
      </c>
      <c r="B21" t="s">
        <v>75</v>
      </c>
      <c r="C21">
        <v>380</v>
      </c>
      <c r="D21">
        <v>23750</v>
      </c>
      <c r="E21">
        <v>1600</v>
      </c>
      <c r="F21" t="s">
        <v>8246</v>
      </c>
    </row>
    <row r="22" spans="1:6">
      <c r="A22" t="s">
        <v>8250</v>
      </c>
      <c r="B22" t="s">
        <v>75</v>
      </c>
      <c r="C22">
        <v>92.92</v>
      </c>
      <c r="D22">
        <v>10500</v>
      </c>
      <c r="E22">
        <v>885</v>
      </c>
      <c r="F22" t="s">
        <v>8246</v>
      </c>
    </row>
    <row r="23" spans="1:6">
      <c r="A23" t="s">
        <v>8250</v>
      </c>
      <c r="B23" t="s">
        <v>75</v>
      </c>
      <c r="C23">
        <v>139</v>
      </c>
      <c r="D23">
        <v>11393</v>
      </c>
      <c r="E23">
        <v>1220</v>
      </c>
      <c r="F23" t="s">
        <v>8246</v>
      </c>
    </row>
    <row r="24" spans="1:6">
      <c r="A24" t="s">
        <v>8245</v>
      </c>
      <c r="B24" t="s">
        <v>75</v>
      </c>
      <c r="C24">
        <v>267</v>
      </c>
      <c r="D24">
        <v>22404</v>
      </c>
      <c r="E24">
        <v>1197</v>
      </c>
      <c r="F24" t="s">
        <v>8249</v>
      </c>
    </row>
    <row r="25" spans="1:6">
      <c r="A25" t="s">
        <v>8245</v>
      </c>
      <c r="B25" t="s">
        <v>75</v>
      </c>
      <c r="C25">
        <v>300</v>
      </c>
      <c r="D25">
        <v>18679</v>
      </c>
      <c r="E25">
        <v>1606</v>
      </c>
      <c r="F25" t="s">
        <v>8249</v>
      </c>
    </row>
    <row r="26" spans="1:6">
      <c r="A26" t="s">
        <v>8250</v>
      </c>
      <c r="B26" t="s">
        <v>75</v>
      </c>
      <c r="C26">
        <v>114.99999999999901</v>
      </c>
      <c r="D26">
        <v>11686</v>
      </c>
      <c r="E26">
        <v>984</v>
      </c>
      <c r="F26" t="s">
        <v>8246</v>
      </c>
    </row>
    <row r="27" spans="1:6">
      <c r="A27" t="s">
        <v>8250</v>
      </c>
      <c r="B27" t="s">
        <v>75</v>
      </c>
      <c r="C27">
        <v>90</v>
      </c>
      <c r="D27">
        <v>10112</v>
      </c>
      <c r="E27">
        <v>890</v>
      </c>
      <c r="F27" t="s">
        <v>8246</v>
      </c>
    </row>
    <row r="28" spans="1:6">
      <c r="A28" t="s">
        <v>8245</v>
      </c>
      <c r="B28" t="s">
        <v>75</v>
      </c>
      <c r="C28">
        <v>270</v>
      </c>
      <c r="D28">
        <v>22470</v>
      </c>
      <c r="E28">
        <v>1206</v>
      </c>
      <c r="F28" t="s">
        <v>8249</v>
      </c>
    </row>
    <row r="29" spans="1:6">
      <c r="A29" t="s">
        <v>8245</v>
      </c>
      <c r="B29" t="s">
        <v>75</v>
      </c>
      <c r="C29">
        <v>273</v>
      </c>
      <c r="D29">
        <v>16998</v>
      </c>
      <c r="E29">
        <v>1606</v>
      </c>
      <c r="F29" t="s">
        <v>8249</v>
      </c>
    </row>
    <row r="30" spans="1:6">
      <c r="A30" t="s">
        <v>8245</v>
      </c>
      <c r="B30" t="s">
        <v>75</v>
      </c>
      <c r="C30">
        <v>140</v>
      </c>
      <c r="D30">
        <v>10370</v>
      </c>
      <c r="E30">
        <v>1350</v>
      </c>
      <c r="F30" t="s">
        <v>8246</v>
      </c>
    </row>
    <row r="31" spans="1:6">
      <c r="A31" t="s">
        <v>8245</v>
      </c>
      <c r="B31" t="s">
        <v>75</v>
      </c>
      <c r="C31">
        <v>300</v>
      </c>
      <c r="D31">
        <v>12000</v>
      </c>
      <c r="E31">
        <v>2500</v>
      </c>
      <c r="F31" t="s">
        <v>8246</v>
      </c>
    </row>
    <row r="32" spans="1:6">
      <c r="A32" t="s">
        <v>8250</v>
      </c>
      <c r="B32" t="s">
        <v>75</v>
      </c>
      <c r="C32">
        <v>120</v>
      </c>
      <c r="D32">
        <v>5000</v>
      </c>
      <c r="E32">
        <v>2400</v>
      </c>
      <c r="F32" t="s">
        <v>8246</v>
      </c>
    </row>
    <row r="33" spans="1:6">
      <c r="A33" t="s">
        <v>8245</v>
      </c>
      <c r="B33" t="s">
        <v>75</v>
      </c>
      <c r="C33">
        <v>428</v>
      </c>
      <c r="D33">
        <v>16784</v>
      </c>
      <c r="E33">
        <v>2550</v>
      </c>
      <c r="F33" t="s">
        <v>8249</v>
      </c>
    </row>
    <row r="34" spans="1:6">
      <c r="A34" t="s">
        <v>8245</v>
      </c>
      <c r="B34" t="s">
        <v>75</v>
      </c>
      <c r="C34">
        <v>273</v>
      </c>
      <c r="D34">
        <v>17000</v>
      </c>
      <c r="E34">
        <v>1606</v>
      </c>
      <c r="F34" t="s">
        <v>8249</v>
      </c>
    </row>
    <row r="35" spans="1:6">
      <c r="A35" t="s">
        <v>8245</v>
      </c>
      <c r="B35" t="s">
        <v>75</v>
      </c>
      <c r="C35">
        <v>272</v>
      </c>
      <c r="D35">
        <v>17000</v>
      </c>
      <c r="E35">
        <v>1605</v>
      </c>
      <c r="F35" t="s">
        <v>8249</v>
      </c>
    </row>
    <row r="36" spans="1:6">
      <c r="A36" t="s">
        <v>8245</v>
      </c>
      <c r="B36" t="s">
        <v>75</v>
      </c>
      <c r="C36">
        <v>190</v>
      </c>
      <c r="D36">
        <v>11875</v>
      </c>
      <c r="E36">
        <v>1600</v>
      </c>
      <c r="F36" t="s">
        <v>8246</v>
      </c>
    </row>
    <row r="37" spans="1:6">
      <c r="A37" t="s">
        <v>8245</v>
      </c>
      <c r="B37" t="s">
        <v>75</v>
      </c>
      <c r="C37">
        <v>289</v>
      </c>
      <c r="D37">
        <v>18057</v>
      </c>
      <c r="E37">
        <v>1606</v>
      </c>
      <c r="F37" t="s">
        <v>8249</v>
      </c>
    </row>
    <row r="38" spans="1:6">
      <c r="A38" t="s">
        <v>8245</v>
      </c>
      <c r="B38" t="s">
        <v>75</v>
      </c>
      <c r="C38">
        <v>196</v>
      </c>
      <c r="D38">
        <v>11029</v>
      </c>
      <c r="E38">
        <v>1777</v>
      </c>
      <c r="F38" t="s">
        <v>8246</v>
      </c>
    </row>
    <row r="39" spans="1:6">
      <c r="A39" t="s">
        <v>8245</v>
      </c>
      <c r="B39" t="s">
        <v>75</v>
      </c>
      <c r="C39">
        <v>271</v>
      </c>
      <c r="D39">
        <v>22422</v>
      </c>
      <c r="E39">
        <v>1212</v>
      </c>
      <c r="F39" t="s">
        <v>8249</v>
      </c>
    </row>
    <row r="40" spans="1:6">
      <c r="A40" t="s">
        <v>8250</v>
      </c>
      <c r="B40" t="s">
        <v>75</v>
      </c>
      <c r="C40">
        <v>225</v>
      </c>
      <c r="D40">
        <v>9000</v>
      </c>
      <c r="E40">
        <v>2500</v>
      </c>
      <c r="F40" t="s">
        <v>8246</v>
      </c>
    </row>
    <row r="41" spans="1:6">
      <c r="A41" t="s">
        <v>8245</v>
      </c>
      <c r="B41" t="s">
        <v>75</v>
      </c>
      <c r="C41">
        <v>300</v>
      </c>
      <c r="D41">
        <v>12765</v>
      </c>
      <c r="E41">
        <v>2350</v>
      </c>
      <c r="F41" t="s">
        <v>8246</v>
      </c>
    </row>
    <row r="42" spans="1:6">
      <c r="A42" t="s">
        <v>8245</v>
      </c>
      <c r="B42" t="s">
        <v>75</v>
      </c>
      <c r="C42">
        <v>157</v>
      </c>
      <c r="D42">
        <v>8971</v>
      </c>
      <c r="E42">
        <v>1750</v>
      </c>
      <c r="F42" t="s">
        <v>8246</v>
      </c>
    </row>
    <row r="43" spans="1:6">
      <c r="A43" t="s">
        <v>8245</v>
      </c>
      <c r="B43" t="s">
        <v>75</v>
      </c>
      <c r="C43">
        <v>490</v>
      </c>
      <c r="D43">
        <v>19261</v>
      </c>
      <c r="E43">
        <v>2544</v>
      </c>
      <c r="F43" t="s">
        <v>8246</v>
      </c>
    </row>
    <row r="44" spans="1:6">
      <c r="A44" t="s">
        <v>8245</v>
      </c>
      <c r="B44" t="s">
        <v>75</v>
      </c>
      <c r="C44">
        <v>525</v>
      </c>
      <c r="D44">
        <v>17748</v>
      </c>
      <c r="E44">
        <v>2958</v>
      </c>
      <c r="F44" t="s">
        <v>8249</v>
      </c>
    </row>
    <row r="45" spans="1:6">
      <c r="A45" t="s">
        <v>8245</v>
      </c>
      <c r="B45" t="s">
        <v>75</v>
      </c>
      <c r="C45">
        <v>280</v>
      </c>
      <c r="D45">
        <v>17434</v>
      </c>
      <c r="E45">
        <v>1606</v>
      </c>
      <c r="F45" t="s">
        <v>8249</v>
      </c>
    </row>
    <row r="46" spans="1:6">
      <c r="A46" t="s">
        <v>8245</v>
      </c>
      <c r="B46" t="s">
        <v>75</v>
      </c>
      <c r="C46">
        <v>445</v>
      </c>
      <c r="D46">
        <v>17500</v>
      </c>
      <c r="E46">
        <v>2544</v>
      </c>
      <c r="F46" t="s">
        <v>8249</v>
      </c>
    </row>
    <row r="47" spans="1:6">
      <c r="A47" t="s">
        <v>8245</v>
      </c>
      <c r="B47" t="s">
        <v>75</v>
      </c>
      <c r="C47">
        <v>329</v>
      </c>
      <c r="D47">
        <v>20307</v>
      </c>
      <c r="E47">
        <v>1625</v>
      </c>
      <c r="F47" t="s">
        <v>8249</v>
      </c>
    </row>
    <row r="48" spans="1:6">
      <c r="A48" t="s">
        <v>8245</v>
      </c>
      <c r="B48" t="s">
        <v>75</v>
      </c>
      <c r="C48">
        <v>275</v>
      </c>
      <c r="D48">
        <v>11956</v>
      </c>
      <c r="E48">
        <v>2300</v>
      </c>
      <c r="F48" t="s">
        <v>8246</v>
      </c>
    </row>
    <row r="49" spans="1:6">
      <c r="A49" t="s">
        <v>8245</v>
      </c>
      <c r="B49" t="s">
        <v>75</v>
      </c>
      <c r="C49">
        <v>576</v>
      </c>
      <c r="D49">
        <v>18000</v>
      </c>
      <c r="E49">
        <v>3200</v>
      </c>
      <c r="F49" t="s">
        <v>8246</v>
      </c>
    </row>
    <row r="50" spans="1:6">
      <c r="A50" t="s">
        <v>8250</v>
      </c>
      <c r="B50" t="s">
        <v>75</v>
      </c>
      <c r="C50">
        <v>273</v>
      </c>
      <c r="D50">
        <v>17000</v>
      </c>
      <c r="E50">
        <v>1606</v>
      </c>
      <c r="F50" t="s">
        <v>8246</v>
      </c>
    </row>
    <row r="51" spans="1:6">
      <c r="A51" t="s">
        <v>8250</v>
      </c>
      <c r="B51" t="s">
        <v>75</v>
      </c>
      <c r="C51">
        <v>129</v>
      </c>
      <c r="D51">
        <v>13578</v>
      </c>
      <c r="E51">
        <v>950</v>
      </c>
      <c r="F51" t="s">
        <v>8246</v>
      </c>
    </row>
    <row r="52" spans="1:6">
      <c r="A52" t="s">
        <v>8245</v>
      </c>
      <c r="B52" t="s">
        <v>75</v>
      </c>
      <c r="C52">
        <v>229.99999999999901</v>
      </c>
      <c r="D52">
        <v>13142</v>
      </c>
      <c r="E52">
        <v>1750</v>
      </c>
      <c r="F52" t="s">
        <v>8246</v>
      </c>
    </row>
    <row r="53" spans="1:6">
      <c r="A53" t="s">
        <v>8245</v>
      </c>
      <c r="B53" t="s">
        <v>75</v>
      </c>
      <c r="C53">
        <v>136</v>
      </c>
      <c r="D53">
        <v>8242</v>
      </c>
      <c r="E53">
        <v>1650</v>
      </c>
      <c r="F53" t="s">
        <v>8246</v>
      </c>
    </row>
    <row r="54" spans="1:6">
      <c r="A54" t="s">
        <v>8245</v>
      </c>
      <c r="B54" t="s">
        <v>75</v>
      </c>
      <c r="C54">
        <v>276</v>
      </c>
      <c r="D54">
        <v>17000</v>
      </c>
      <c r="E54">
        <v>1627</v>
      </c>
      <c r="F54" t="s">
        <v>8246</v>
      </c>
    </row>
    <row r="55" spans="1:6">
      <c r="A55" t="s">
        <v>8250</v>
      </c>
      <c r="B55" t="s">
        <v>75</v>
      </c>
      <c r="C55">
        <v>140</v>
      </c>
      <c r="D55">
        <v>14227</v>
      </c>
      <c r="E55">
        <v>984</v>
      </c>
      <c r="F55" t="s">
        <v>8246</v>
      </c>
    </row>
    <row r="56" spans="1:6">
      <c r="A56" t="s">
        <v>8245</v>
      </c>
      <c r="B56" t="s">
        <v>75</v>
      </c>
      <c r="C56">
        <v>437</v>
      </c>
      <c r="D56">
        <v>17000</v>
      </c>
      <c r="E56">
        <v>2571</v>
      </c>
      <c r="F56" t="s">
        <v>8249</v>
      </c>
    </row>
    <row r="57" spans="1:6">
      <c r="A57" t="s">
        <v>8245</v>
      </c>
      <c r="B57" t="s">
        <v>75</v>
      </c>
      <c r="C57">
        <v>220</v>
      </c>
      <c r="D57">
        <v>12015</v>
      </c>
      <c r="E57">
        <v>1831</v>
      </c>
      <c r="F57" t="s">
        <v>8246</v>
      </c>
    </row>
    <row r="58" spans="1:6">
      <c r="A58" t="s">
        <v>8245</v>
      </c>
      <c r="B58" t="s">
        <v>75</v>
      </c>
      <c r="C58">
        <v>265</v>
      </c>
      <c r="D58">
        <v>18275</v>
      </c>
      <c r="E58">
        <v>1450</v>
      </c>
      <c r="F58" t="s">
        <v>8246</v>
      </c>
    </row>
    <row r="59" spans="1:6">
      <c r="A59" t="s">
        <v>8245</v>
      </c>
      <c r="B59" t="s">
        <v>75</v>
      </c>
      <c r="C59">
        <v>280</v>
      </c>
      <c r="D59">
        <v>17445</v>
      </c>
      <c r="E59">
        <v>1605</v>
      </c>
      <c r="F59" t="s">
        <v>8249</v>
      </c>
    </row>
    <row r="60" spans="1:6">
      <c r="A60" t="s">
        <v>8245</v>
      </c>
      <c r="B60" t="s">
        <v>75</v>
      </c>
      <c r="C60">
        <v>229</v>
      </c>
      <c r="D60">
        <v>11743</v>
      </c>
      <c r="E60">
        <v>1950</v>
      </c>
      <c r="F60" t="s">
        <v>8246</v>
      </c>
    </row>
    <row r="61" spans="1:6">
      <c r="A61" t="s">
        <v>8245</v>
      </c>
      <c r="B61" t="s">
        <v>75</v>
      </c>
      <c r="C61">
        <v>280</v>
      </c>
      <c r="D61">
        <v>17402</v>
      </c>
      <c r="E61">
        <v>1609</v>
      </c>
      <c r="F61" t="s">
        <v>8249</v>
      </c>
    </row>
    <row r="62" spans="1:6">
      <c r="A62" t="s">
        <v>8250</v>
      </c>
      <c r="B62" t="s">
        <v>75</v>
      </c>
      <c r="C62">
        <v>100</v>
      </c>
      <c r="D62">
        <v>12345</v>
      </c>
      <c r="E62">
        <v>810</v>
      </c>
      <c r="F62" t="s">
        <v>8246</v>
      </c>
    </row>
    <row r="63" spans="1:6">
      <c r="A63" t="s">
        <v>8250</v>
      </c>
      <c r="B63" t="s">
        <v>75</v>
      </c>
      <c r="C63">
        <v>190</v>
      </c>
      <c r="D63">
        <v>10795</v>
      </c>
      <c r="E63">
        <v>1760</v>
      </c>
      <c r="F63" t="s">
        <v>8246</v>
      </c>
    </row>
    <row r="64" spans="1:6">
      <c r="A64" t="s">
        <v>8250</v>
      </c>
      <c r="B64" t="s">
        <v>75</v>
      </c>
      <c r="C64">
        <v>194</v>
      </c>
      <c r="D64">
        <v>17636</v>
      </c>
      <c r="E64">
        <v>1100</v>
      </c>
      <c r="F64" t="s">
        <v>8249</v>
      </c>
    </row>
    <row r="65" spans="1:6">
      <c r="A65" t="s">
        <v>8245</v>
      </c>
      <c r="B65" t="s">
        <v>75</v>
      </c>
      <c r="C65">
        <v>265</v>
      </c>
      <c r="D65">
        <v>16500</v>
      </c>
      <c r="E65">
        <v>1608</v>
      </c>
      <c r="F65" t="s">
        <v>8246</v>
      </c>
    </row>
    <row r="66" spans="1:6">
      <c r="A66" t="s">
        <v>8245</v>
      </c>
      <c r="B66" t="s">
        <v>75</v>
      </c>
      <c r="C66">
        <v>442</v>
      </c>
      <c r="D66">
        <v>17000</v>
      </c>
      <c r="E66">
        <v>2600</v>
      </c>
      <c r="F66" t="s">
        <v>8246</v>
      </c>
    </row>
    <row r="67" spans="1:6">
      <c r="A67" t="s">
        <v>8245</v>
      </c>
      <c r="B67" t="s">
        <v>75</v>
      </c>
      <c r="C67">
        <v>125</v>
      </c>
      <c r="D67">
        <v>11904</v>
      </c>
      <c r="E67">
        <v>1050</v>
      </c>
      <c r="F67" t="s">
        <v>8246</v>
      </c>
    </row>
    <row r="68" spans="1:6">
      <c r="A68" t="s">
        <v>8245</v>
      </c>
      <c r="B68" t="s">
        <v>75</v>
      </c>
      <c r="C68">
        <v>275</v>
      </c>
      <c r="D68">
        <v>10679</v>
      </c>
      <c r="E68">
        <v>2575</v>
      </c>
      <c r="F68" t="s">
        <v>8246</v>
      </c>
    </row>
    <row r="69" spans="1:6">
      <c r="A69" t="s">
        <v>8245</v>
      </c>
      <c r="B69" t="s">
        <v>75</v>
      </c>
      <c r="C69">
        <v>215</v>
      </c>
      <c r="D69">
        <v>13230</v>
      </c>
      <c r="E69">
        <v>1625</v>
      </c>
      <c r="F69" t="s">
        <v>8246</v>
      </c>
    </row>
    <row r="70" spans="1:6">
      <c r="A70" t="s">
        <v>8250</v>
      </c>
      <c r="B70" t="s">
        <v>75</v>
      </c>
      <c r="C70">
        <v>165</v>
      </c>
      <c r="D70">
        <v>15639</v>
      </c>
      <c r="E70">
        <v>1055</v>
      </c>
      <c r="F70" t="s">
        <v>8246</v>
      </c>
    </row>
    <row r="71" spans="1:6">
      <c r="A71" t="s">
        <v>8245</v>
      </c>
      <c r="B71" t="s">
        <v>75</v>
      </c>
      <c r="C71">
        <v>225</v>
      </c>
      <c r="D71">
        <v>10901</v>
      </c>
      <c r="E71">
        <v>2064</v>
      </c>
      <c r="F71" t="s">
        <v>8246</v>
      </c>
    </row>
    <row r="72" spans="1:6">
      <c r="A72" t="s">
        <v>8245</v>
      </c>
      <c r="B72" t="s">
        <v>75</v>
      </c>
      <c r="C72">
        <v>136</v>
      </c>
      <c r="D72">
        <v>6800</v>
      </c>
      <c r="E72">
        <v>2000</v>
      </c>
      <c r="F72" t="s">
        <v>8246</v>
      </c>
    </row>
    <row r="73" spans="1:6">
      <c r="A73" t="s">
        <v>8245</v>
      </c>
      <c r="B73" t="s">
        <v>75</v>
      </c>
      <c r="C73">
        <v>165</v>
      </c>
      <c r="D73">
        <v>9322</v>
      </c>
      <c r="E73">
        <v>1770</v>
      </c>
      <c r="F73" t="s">
        <v>8246</v>
      </c>
    </row>
    <row r="74" spans="1:6">
      <c r="A74" t="s">
        <v>8250</v>
      </c>
      <c r="B74" t="s">
        <v>75</v>
      </c>
      <c r="C74">
        <v>99</v>
      </c>
      <c r="D74">
        <v>11098</v>
      </c>
      <c r="E74">
        <v>892</v>
      </c>
      <c r="F74" t="s">
        <v>8246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AA942C-C108-4440-B1CA-8E1DBD9BC417}">
  <dimension ref="A1:F94"/>
  <sheetViews>
    <sheetView topLeftCell="A73" workbookViewId="0">
      <selection activeCell="D2" sqref="D2:D94"/>
    </sheetView>
  </sheetViews>
  <sheetFormatPr defaultRowHeight="15"/>
  <sheetData>
    <row r="1" spans="1:6">
      <c r="A1" t="s">
        <v>8239</v>
      </c>
      <c r="B1" t="s">
        <v>8240</v>
      </c>
      <c r="C1" t="s">
        <v>8241</v>
      </c>
      <c r="D1" t="s">
        <v>8242</v>
      </c>
      <c r="E1" t="s">
        <v>8243</v>
      </c>
      <c r="F1" t="s">
        <v>8244</v>
      </c>
    </row>
    <row r="2" spans="1:6">
      <c r="A2" t="s">
        <v>8247</v>
      </c>
      <c r="B2" t="s">
        <v>51</v>
      </c>
      <c r="C2">
        <v>425</v>
      </c>
      <c r="D2">
        <v>10625</v>
      </c>
      <c r="E2">
        <v>4000</v>
      </c>
      <c r="F2" t="s">
        <v>8246</v>
      </c>
    </row>
    <row r="3" spans="1:6">
      <c r="A3" t="s">
        <v>8250</v>
      </c>
      <c r="B3" t="s">
        <v>51</v>
      </c>
      <c r="C3">
        <v>98.06</v>
      </c>
      <c r="D3">
        <v>8550</v>
      </c>
      <c r="E3">
        <v>1147</v>
      </c>
      <c r="F3" t="s">
        <v>8246</v>
      </c>
    </row>
    <row r="4" spans="1:6">
      <c r="A4" t="s">
        <v>8250</v>
      </c>
      <c r="B4" t="s">
        <v>51</v>
      </c>
      <c r="C4">
        <v>62.4</v>
      </c>
      <c r="D4">
        <v>6000</v>
      </c>
      <c r="E4">
        <v>1040</v>
      </c>
      <c r="F4" t="s">
        <v>8246</v>
      </c>
    </row>
    <row r="5" spans="1:6">
      <c r="A5" t="s">
        <v>8263</v>
      </c>
      <c r="B5" t="s">
        <v>51</v>
      </c>
      <c r="C5">
        <v>450</v>
      </c>
      <c r="D5">
        <v>9000</v>
      </c>
      <c r="E5">
        <v>5000</v>
      </c>
      <c r="F5" t="s">
        <v>8246</v>
      </c>
    </row>
    <row r="6" spans="1:6">
      <c r="A6" t="s">
        <v>8250</v>
      </c>
      <c r="B6" t="s">
        <v>51</v>
      </c>
      <c r="C6">
        <v>72</v>
      </c>
      <c r="D6">
        <v>8000</v>
      </c>
      <c r="E6">
        <v>900</v>
      </c>
      <c r="F6" t="s">
        <v>8246</v>
      </c>
    </row>
    <row r="7" spans="1:6">
      <c r="A7" t="s">
        <v>8245</v>
      </c>
      <c r="B7" t="s">
        <v>51</v>
      </c>
      <c r="C7">
        <v>132</v>
      </c>
      <c r="D7">
        <v>9000</v>
      </c>
      <c r="E7">
        <v>1475</v>
      </c>
      <c r="F7" t="s">
        <v>8246</v>
      </c>
    </row>
    <row r="8" spans="1:6">
      <c r="A8" t="s">
        <v>8250</v>
      </c>
      <c r="B8" t="s">
        <v>51</v>
      </c>
      <c r="C8">
        <v>49.34</v>
      </c>
      <c r="D8">
        <v>6500</v>
      </c>
      <c r="E8">
        <v>759</v>
      </c>
      <c r="F8" t="s">
        <v>8246</v>
      </c>
    </row>
    <row r="9" spans="1:6">
      <c r="A9" t="s">
        <v>8250</v>
      </c>
      <c r="B9" t="s">
        <v>51</v>
      </c>
      <c r="C9">
        <v>94.62</v>
      </c>
      <c r="D9">
        <v>9500</v>
      </c>
      <c r="E9">
        <v>996</v>
      </c>
      <c r="F9" t="s">
        <v>8249</v>
      </c>
    </row>
    <row r="10" spans="1:6">
      <c r="A10" t="s">
        <v>8250</v>
      </c>
      <c r="B10" t="s">
        <v>51</v>
      </c>
      <c r="C10">
        <v>56</v>
      </c>
      <c r="D10">
        <v>5714</v>
      </c>
      <c r="E10">
        <v>980</v>
      </c>
      <c r="F10" t="s">
        <v>8246</v>
      </c>
    </row>
    <row r="11" spans="1:6">
      <c r="A11" t="s">
        <v>8250</v>
      </c>
      <c r="B11" t="s">
        <v>51</v>
      </c>
      <c r="C11">
        <v>145</v>
      </c>
      <c r="D11">
        <v>8846</v>
      </c>
      <c r="E11">
        <v>1639</v>
      </c>
      <c r="F11" t="s">
        <v>8246</v>
      </c>
    </row>
    <row r="12" spans="1:6">
      <c r="A12" t="s">
        <v>8250</v>
      </c>
      <c r="B12" t="s">
        <v>51</v>
      </c>
      <c r="C12">
        <v>92.75</v>
      </c>
      <c r="D12">
        <v>7000</v>
      </c>
      <c r="E12">
        <v>1325</v>
      </c>
      <c r="F12" t="s">
        <v>8246</v>
      </c>
    </row>
    <row r="13" spans="1:6">
      <c r="A13" t="s">
        <v>8245</v>
      </c>
      <c r="B13" t="s">
        <v>51</v>
      </c>
      <c r="C13">
        <v>110</v>
      </c>
      <c r="D13">
        <v>9565</v>
      </c>
      <c r="E13">
        <v>1150</v>
      </c>
      <c r="F13" t="s">
        <v>8246</v>
      </c>
    </row>
    <row r="14" spans="1:6">
      <c r="A14" t="s">
        <v>8245</v>
      </c>
      <c r="B14" t="s">
        <v>51</v>
      </c>
      <c r="C14">
        <v>90</v>
      </c>
      <c r="D14">
        <v>6823</v>
      </c>
      <c r="E14">
        <v>1319</v>
      </c>
      <c r="F14" t="s">
        <v>8246</v>
      </c>
    </row>
    <row r="15" spans="1:6">
      <c r="A15" t="s">
        <v>8250</v>
      </c>
      <c r="B15" t="s">
        <v>51</v>
      </c>
      <c r="C15">
        <v>114.99999999999901</v>
      </c>
      <c r="D15">
        <v>9468</v>
      </c>
      <c r="E15">
        <v>1217</v>
      </c>
      <c r="F15" t="s">
        <v>8246</v>
      </c>
    </row>
    <row r="16" spans="1:6">
      <c r="A16" t="s">
        <v>8245</v>
      </c>
      <c r="B16" t="s">
        <v>51</v>
      </c>
      <c r="C16">
        <v>99.05</v>
      </c>
      <c r="D16">
        <v>7000</v>
      </c>
      <c r="E16">
        <v>1415</v>
      </c>
      <c r="F16" t="s">
        <v>8249</v>
      </c>
    </row>
    <row r="17" spans="1:6">
      <c r="A17" t="s">
        <v>8250</v>
      </c>
      <c r="B17" t="s">
        <v>51</v>
      </c>
      <c r="C17">
        <v>49.12</v>
      </c>
      <c r="D17">
        <v>7499</v>
      </c>
      <c r="E17">
        <v>655</v>
      </c>
      <c r="F17" t="s">
        <v>8249</v>
      </c>
    </row>
    <row r="18" spans="1:6">
      <c r="A18" t="s">
        <v>8250</v>
      </c>
      <c r="B18" t="s">
        <v>51</v>
      </c>
      <c r="C18">
        <v>68.5</v>
      </c>
      <c r="D18">
        <v>5961</v>
      </c>
      <c r="E18">
        <v>1149</v>
      </c>
      <c r="F18" t="s">
        <v>8246</v>
      </c>
    </row>
    <row r="19" spans="1:6">
      <c r="A19" t="s">
        <v>8245</v>
      </c>
      <c r="B19" t="s">
        <v>51</v>
      </c>
      <c r="C19">
        <v>74.55</v>
      </c>
      <c r="D19">
        <v>7000</v>
      </c>
      <c r="E19">
        <v>1065</v>
      </c>
      <c r="F19" t="s">
        <v>8246</v>
      </c>
    </row>
    <row r="20" spans="1:6">
      <c r="A20" t="s">
        <v>8245</v>
      </c>
      <c r="B20" t="s">
        <v>51</v>
      </c>
      <c r="C20">
        <v>150</v>
      </c>
      <c r="D20">
        <v>8333</v>
      </c>
      <c r="E20">
        <v>1800</v>
      </c>
      <c r="F20" t="s">
        <v>8249</v>
      </c>
    </row>
    <row r="21" spans="1:6">
      <c r="A21" t="s">
        <v>8245</v>
      </c>
      <c r="B21" t="s">
        <v>51</v>
      </c>
      <c r="C21">
        <v>112</v>
      </c>
      <c r="D21">
        <v>9500</v>
      </c>
      <c r="E21">
        <v>1180</v>
      </c>
      <c r="F21" t="s">
        <v>8249</v>
      </c>
    </row>
    <row r="22" spans="1:6">
      <c r="A22" t="s">
        <v>8250</v>
      </c>
      <c r="B22" t="s">
        <v>51</v>
      </c>
      <c r="C22">
        <v>96.25</v>
      </c>
      <c r="D22">
        <v>8750</v>
      </c>
      <c r="E22">
        <v>1100</v>
      </c>
      <c r="F22" t="s">
        <v>8246</v>
      </c>
    </row>
    <row r="23" spans="1:6">
      <c r="A23" t="s">
        <v>8250</v>
      </c>
      <c r="B23" t="s">
        <v>51</v>
      </c>
      <c r="C23">
        <v>63</v>
      </c>
      <c r="D23">
        <v>6840</v>
      </c>
      <c r="E23">
        <v>921</v>
      </c>
      <c r="F23" t="s">
        <v>8246</v>
      </c>
    </row>
    <row r="24" spans="1:6">
      <c r="A24" t="s">
        <v>8245</v>
      </c>
      <c r="B24" t="s">
        <v>51</v>
      </c>
      <c r="C24">
        <v>81.34</v>
      </c>
      <c r="D24">
        <v>7000</v>
      </c>
      <c r="E24">
        <v>1162</v>
      </c>
      <c r="F24" t="s">
        <v>8246</v>
      </c>
    </row>
    <row r="25" spans="1:6">
      <c r="A25" t="s">
        <v>8250</v>
      </c>
      <c r="B25" t="s">
        <v>51</v>
      </c>
      <c r="C25">
        <v>67.08</v>
      </c>
      <c r="D25">
        <v>7800</v>
      </c>
      <c r="E25">
        <v>860</v>
      </c>
      <c r="F25" t="s">
        <v>8249</v>
      </c>
    </row>
    <row r="26" spans="1:6">
      <c r="A26" t="s">
        <v>8250</v>
      </c>
      <c r="B26" t="s">
        <v>51</v>
      </c>
      <c r="C26">
        <v>110</v>
      </c>
      <c r="D26">
        <v>8800</v>
      </c>
      <c r="E26">
        <v>1250</v>
      </c>
      <c r="F26" t="s">
        <v>8246</v>
      </c>
    </row>
    <row r="27" spans="1:6">
      <c r="A27" t="s">
        <v>8250</v>
      </c>
      <c r="B27" t="s">
        <v>51</v>
      </c>
      <c r="C27">
        <v>82.84</v>
      </c>
      <c r="D27">
        <v>7756</v>
      </c>
      <c r="E27">
        <v>1068</v>
      </c>
      <c r="F27" t="s">
        <v>8249</v>
      </c>
    </row>
    <row r="28" spans="1:6">
      <c r="A28" t="s">
        <v>8250</v>
      </c>
      <c r="B28" t="s">
        <v>51</v>
      </c>
      <c r="C28">
        <v>69.42</v>
      </c>
      <c r="D28">
        <v>6500</v>
      </c>
      <c r="E28">
        <v>1068</v>
      </c>
      <c r="F28" t="s">
        <v>8246</v>
      </c>
    </row>
    <row r="29" spans="1:6">
      <c r="A29" t="s">
        <v>8250</v>
      </c>
      <c r="B29" t="s">
        <v>51</v>
      </c>
      <c r="C29">
        <v>78.650000000000006</v>
      </c>
      <c r="D29">
        <v>8150</v>
      </c>
      <c r="E29">
        <v>965</v>
      </c>
      <c r="F29" t="s">
        <v>8249</v>
      </c>
    </row>
    <row r="30" spans="1:6">
      <c r="A30" t="s">
        <v>8250</v>
      </c>
      <c r="B30" t="s">
        <v>51</v>
      </c>
      <c r="C30">
        <v>55</v>
      </c>
      <c r="D30">
        <v>5641</v>
      </c>
      <c r="E30">
        <v>975</v>
      </c>
      <c r="F30" t="s">
        <v>8246</v>
      </c>
    </row>
    <row r="31" spans="1:6">
      <c r="A31" t="s">
        <v>8245</v>
      </c>
      <c r="B31" t="s">
        <v>51</v>
      </c>
      <c r="C31">
        <v>149</v>
      </c>
      <c r="D31">
        <v>8300</v>
      </c>
      <c r="E31">
        <v>1800</v>
      </c>
      <c r="F31" t="s">
        <v>8249</v>
      </c>
    </row>
    <row r="32" spans="1:6">
      <c r="A32" t="s">
        <v>8245</v>
      </c>
      <c r="B32" t="s">
        <v>51</v>
      </c>
      <c r="C32">
        <v>149</v>
      </c>
      <c r="D32">
        <v>8300</v>
      </c>
      <c r="E32">
        <v>1800</v>
      </c>
      <c r="F32" t="s">
        <v>8246</v>
      </c>
    </row>
    <row r="33" spans="1:6">
      <c r="A33" t="s">
        <v>8269</v>
      </c>
      <c r="B33" t="s">
        <v>51</v>
      </c>
      <c r="C33">
        <v>185</v>
      </c>
      <c r="D33">
        <v>10000</v>
      </c>
      <c r="E33">
        <v>1850</v>
      </c>
      <c r="F33" t="s">
        <v>8246</v>
      </c>
    </row>
    <row r="34" spans="1:6">
      <c r="A34" t="s">
        <v>8247</v>
      </c>
      <c r="B34" t="s">
        <v>51</v>
      </c>
      <c r="C34">
        <v>150</v>
      </c>
      <c r="D34">
        <v>5000</v>
      </c>
      <c r="E34">
        <v>3000</v>
      </c>
      <c r="F34" t="s">
        <v>8246</v>
      </c>
    </row>
    <row r="35" spans="1:6">
      <c r="A35" t="s">
        <v>8245</v>
      </c>
      <c r="B35" t="s">
        <v>51</v>
      </c>
      <c r="C35">
        <v>110</v>
      </c>
      <c r="D35">
        <v>7857</v>
      </c>
      <c r="E35">
        <v>1400</v>
      </c>
      <c r="F35" t="s">
        <v>8246</v>
      </c>
    </row>
    <row r="36" spans="1:6">
      <c r="A36" t="s">
        <v>8250</v>
      </c>
      <c r="B36" t="s">
        <v>51</v>
      </c>
      <c r="C36">
        <v>127</v>
      </c>
      <c r="D36">
        <v>7055</v>
      </c>
      <c r="E36">
        <v>1800</v>
      </c>
      <c r="F36" t="s">
        <v>8246</v>
      </c>
    </row>
    <row r="37" spans="1:6">
      <c r="A37" t="s">
        <v>8245</v>
      </c>
      <c r="B37" t="s">
        <v>51</v>
      </c>
      <c r="C37">
        <v>264</v>
      </c>
      <c r="D37">
        <v>12000</v>
      </c>
      <c r="E37">
        <v>2204</v>
      </c>
      <c r="F37" t="s">
        <v>8246</v>
      </c>
    </row>
    <row r="38" spans="1:6">
      <c r="A38" t="s">
        <v>8245</v>
      </c>
      <c r="B38" t="s">
        <v>51</v>
      </c>
      <c r="C38">
        <v>86</v>
      </c>
      <c r="D38">
        <v>6798</v>
      </c>
      <c r="E38">
        <v>1265</v>
      </c>
      <c r="F38" t="s">
        <v>8246</v>
      </c>
    </row>
    <row r="39" spans="1:6">
      <c r="A39" t="s">
        <v>8250</v>
      </c>
      <c r="B39" t="s">
        <v>51</v>
      </c>
      <c r="C39">
        <v>60</v>
      </c>
      <c r="D39">
        <v>6122</v>
      </c>
      <c r="E39">
        <v>980</v>
      </c>
      <c r="F39" t="s">
        <v>8246</v>
      </c>
    </row>
    <row r="40" spans="1:6">
      <c r="A40" t="s">
        <v>8250</v>
      </c>
      <c r="B40" t="s">
        <v>51</v>
      </c>
      <c r="C40">
        <v>64.09</v>
      </c>
      <c r="D40">
        <v>7300</v>
      </c>
      <c r="E40">
        <v>878</v>
      </c>
      <c r="F40" t="s">
        <v>8249</v>
      </c>
    </row>
    <row r="41" spans="1:6">
      <c r="A41" t="s">
        <v>8248</v>
      </c>
      <c r="B41" t="s">
        <v>51</v>
      </c>
      <c r="C41">
        <v>319</v>
      </c>
      <c r="D41">
        <v>11925</v>
      </c>
      <c r="E41">
        <v>2675</v>
      </c>
      <c r="F41" t="s">
        <v>8246</v>
      </c>
    </row>
    <row r="42" spans="1:6">
      <c r="A42" t="s">
        <v>8250</v>
      </c>
      <c r="B42" t="s">
        <v>51</v>
      </c>
      <c r="C42">
        <v>63.07</v>
      </c>
      <c r="D42">
        <v>7199</v>
      </c>
      <c r="E42">
        <v>876</v>
      </c>
      <c r="F42" t="s">
        <v>8249</v>
      </c>
    </row>
    <row r="43" spans="1:6">
      <c r="A43" t="s">
        <v>8250</v>
      </c>
      <c r="B43" t="s">
        <v>51</v>
      </c>
      <c r="C43">
        <v>70</v>
      </c>
      <c r="D43">
        <v>6548</v>
      </c>
      <c r="E43">
        <v>1069</v>
      </c>
      <c r="F43" t="s">
        <v>8246</v>
      </c>
    </row>
    <row r="44" spans="1:6">
      <c r="A44" t="s">
        <v>8245</v>
      </c>
      <c r="B44" t="s">
        <v>51</v>
      </c>
      <c r="C44">
        <v>110</v>
      </c>
      <c r="D44">
        <v>8800</v>
      </c>
      <c r="E44">
        <v>1250</v>
      </c>
      <c r="F44" t="s">
        <v>8246</v>
      </c>
    </row>
    <row r="45" spans="1:6">
      <c r="A45" t="s">
        <v>8245</v>
      </c>
      <c r="B45" t="s">
        <v>51</v>
      </c>
      <c r="C45">
        <v>105</v>
      </c>
      <c r="D45">
        <v>6546</v>
      </c>
      <c r="E45">
        <v>1604</v>
      </c>
      <c r="F45" t="s">
        <v>8246</v>
      </c>
    </row>
    <row r="46" spans="1:6">
      <c r="A46" t="s">
        <v>8270</v>
      </c>
      <c r="B46" t="s">
        <v>51</v>
      </c>
      <c r="C46">
        <v>409.99999999999898</v>
      </c>
      <c r="D46">
        <v>10250</v>
      </c>
      <c r="E46">
        <v>4000</v>
      </c>
      <c r="F46" t="s">
        <v>8246</v>
      </c>
    </row>
    <row r="47" spans="1:6">
      <c r="A47" t="s">
        <v>8245</v>
      </c>
      <c r="B47" t="s">
        <v>51</v>
      </c>
      <c r="C47">
        <v>153</v>
      </c>
      <c r="D47">
        <v>8300</v>
      </c>
      <c r="E47">
        <v>1847</v>
      </c>
      <c r="F47" t="s">
        <v>8246</v>
      </c>
    </row>
    <row r="48" spans="1:6">
      <c r="A48" t="s">
        <v>8250</v>
      </c>
      <c r="B48" t="s">
        <v>51</v>
      </c>
      <c r="C48">
        <v>70</v>
      </c>
      <c r="D48">
        <v>7142</v>
      </c>
      <c r="E48">
        <v>980</v>
      </c>
      <c r="F48" t="s">
        <v>8246</v>
      </c>
    </row>
    <row r="49" spans="1:6">
      <c r="A49" t="s">
        <v>8245</v>
      </c>
      <c r="B49" t="s">
        <v>51</v>
      </c>
      <c r="C49">
        <v>129</v>
      </c>
      <c r="D49">
        <v>8750</v>
      </c>
      <c r="E49">
        <v>1475</v>
      </c>
      <c r="F49" t="s">
        <v>8246</v>
      </c>
    </row>
    <row r="50" spans="1:6">
      <c r="A50" t="s">
        <v>8250</v>
      </c>
      <c r="B50" t="s">
        <v>51</v>
      </c>
      <c r="C50">
        <v>142</v>
      </c>
      <c r="D50">
        <v>7895</v>
      </c>
      <c r="E50">
        <v>1801</v>
      </c>
      <c r="F50" t="s">
        <v>8249</v>
      </c>
    </row>
    <row r="51" spans="1:6">
      <c r="A51" t="s">
        <v>8259</v>
      </c>
      <c r="B51" t="s">
        <v>51</v>
      </c>
      <c r="C51">
        <v>225</v>
      </c>
      <c r="D51">
        <v>15410</v>
      </c>
      <c r="E51">
        <v>1460</v>
      </c>
      <c r="F51" t="s">
        <v>8246</v>
      </c>
    </row>
    <row r="52" spans="1:6">
      <c r="A52" t="s">
        <v>8245</v>
      </c>
      <c r="B52" t="s">
        <v>51</v>
      </c>
      <c r="C52">
        <v>65.17</v>
      </c>
      <c r="D52">
        <v>5500</v>
      </c>
      <c r="E52">
        <v>1185</v>
      </c>
      <c r="F52" t="s">
        <v>8246</v>
      </c>
    </row>
    <row r="53" spans="1:6">
      <c r="A53" t="s">
        <v>8248</v>
      </c>
      <c r="B53" t="s">
        <v>51</v>
      </c>
      <c r="C53">
        <v>320</v>
      </c>
      <c r="D53">
        <v>11940</v>
      </c>
      <c r="E53">
        <v>2680</v>
      </c>
      <c r="F53" t="s">
        <v>8246</v>
      </c>
    </row>
    <row r="54" spans="1:6">
      <c r="A54" t="s">
        <v>8250</v>
      </c>
      <c r="B54" t="s">
        <v>51</v>
      </c>
      <c r="C54">
        <v>67.39</v>
      </c>
      <c r="D54">
        <v>7199</v>
      </c>
      <c r="E54">
        <v>936</v>
      </c>
      <c r="F54" t="s">
        <v>8249</v>
      </c>
    </row>
    <row r="55" spans="1:6">
      <c r="A55" t="s">
        <v>8259</v>
      </c>
      <c r="B55" t="s">
        <v>51</v>
      </c>
      <c r="C55">
        <v>175</v>
      </c>
      <c r="D55">
        <v>9722</v>
      </c>
      <c r="E55">
        <v>1800</v>
      </c>
      <c r="F55" t="s">
        <v>8246</v>
      </c>
    </row>
    <row r="56" spans="1:6">
      <c r="A56" t="s">
        <v>8250</v>
      </c>
      <c r="B56" t="s">
        <v>51</v>
      </c>
      <c r="C56">
        <v>70</v>
      </c>
      <c r="D56">
        <v>5833</v>
      </c>
      <c r="E56">
        <v>1200</v>
      </c>
      <c r="F56" t="s">
        <v>8246</v>
      </c>
    </row>
    <row r="57" spans="1:6">
      <c r="A57" t="s">
        <v>8245</v>
      </c>
      <c r="B57" t="s">
        <v>51</v>
      </c>
      <c r="C57">
        <v>86</v>
      </c>
      <c r="D57">
        <v>6907</v>
      </c>
      <c r="E57">
        <v>1245</v>
      </c>
      <c r="F57" t="s">
        <v>8246</v>
      </c>
    </row>
    <row r="58" spans="1:6">
      <c r="A58" t="s">
        <v>8250</v>
      </c>
      <c r="B58" t="s">
        <v>51</v>
      </c>
      <c r="C58">
        <v>65</v>
      </c>
      <c r="D58">
        <v>7647</v>
      </c>
      <c r="E58">
        <v>850</v>
      </c>
      <c r="F58" t="s">
        <v>8246</v>
      </c>
    </row>
    <row r="59" spans="1:6">
      <c r="A59" t="s">
        <v>8245</v>
      </c>
      <c r="B59" t="s">
        <v>51</v>
      </c>
      <c r="C59">
        <v>75</v>
      </c>
      <c r="D59">
        <v>5660</v>
      </c>
      <c r="E59">
        <v>1325</v>
      </c>
      <c r="F59" t="s">
        <v>8246</v>
      </c>
    </row>
    <row r="60" spans="1:6">
      <c r="A60" t="s">
        <v>8259</v>
      </c>
      <c r="B60" t="s">
        <v>51</v>
      </c>
      <c r="C60">
        <v>120</v>
      </c>
      <c r="D60">
        <v>8571</v>
      </c>
      <c r="E60">
        <v>1400</v>
      </c>
      <c r="F60" t="s">
        <v>8246</v>
      </c>
    </row>
    <row r="61" spans="1:6">
      <c r="A61" t="s">
        <v>8245</v>
      </c>
      <c r="B61" t="s">
        <v>51</v>
      </c>
      <c r="C61">
        <v>155</v>
      </c>
      <c r="D61">
        <v>8702</v>
      </c>
      <c r="E61">
        <v>1781</v>
      </c>
      <c r="F61" t="s">
        <v>8249</v>
      </c>
    </row>
    <row r="62" spans="1:6">
      <c r="A62" t="s">
        <v>8250</v>
      </c>
      <c r="B62" t="s">
        <v>51</v>
      </c>
      <c r="C62">
        <v>45</v>
      </c>
      <c r="D62">
        <v>4477</v>
      </c>
      <c r="E62">
        <v>1005</v>
      </c>
      <c r="F62" t="s">
        <v>8246</v>
      </c>
    </row>
    <row r="63" spans="1:6">
      <c r="A63" t="s">
        <v>8250</v>
      </c>
      <c r="B63" t="s">
        <v>51</v>
      </c>
      <c r="C63">
        <v>60.66</v>
      </c>
      <c r="D63">
        <v>6300</v>
      </c>
      <c r="E63">
        <v>963</v>
      </c>
      <c r="F63" t="s">
        <v>8249</v>
      </c>
    </row>
    <row r="64" spans="1:6">
      <c r="A64" t="s">
        <v>8245</v>
      </c>
      <c r="B64" t="s">
        <v>51</v>
      </c>
      <c r="C64">
        <v>135</v>
      </c>
      <c r="D64">
        <v>6923</v>
      </c>
      <c r="E64">
        <v>1950</v>
      </c>
      <c r="F64" t="s">
        <v>8246</v>
      </c>
    </row>
    <row r="65" spans="1:6">
      <c r="A65" t="s">
        <v>8245</v>
      </c>
      <c r="B65" t="s">
        <v>51</v>
      </c>
      <c r="C65">
        <v>320</v>
      </c>
      <c r="D65">
        <v>11944</v>
      </c>
      <c r="E65">
        <v>2679</v>
      </c>
      <c r="F65" t="s">
        <v>8246</v>
      </c>
    </row>
    <row r="66" spans="1:6">
      <c r="A66" t="s">
        <v>8250</v>
      </c>
      <c r="B66" t="s">
        <v>51</v>
      </c>
      <c r="C66">
        <v>64.61</v>
      </c>
      <c r="D66">
        <v>6050</v>
      </c>
      <c r="E66">
        <v>1068</v>
      </c>
      <c r="F66" t="s">
        <v>8249</v>
      </c>
    </row>
    <row r="67" spans="1:6">
      <c r="A67" t="s">
        <v>8245</v>
      </c>
      <c r="B67" t="s">
        <v>51</v>
      </c>
      <c r="C67">
        <v>120</v>
      </c>
      <c r="D67">
        <v>9561</v>
      </c>
      <c r="E67">
        <v>1255</v>
      </c>
      <c r="F67" t="s">
        <v>8246</v>
      </c>
    </row>
    <row r="68" spans="1:6">
      <c r="A68" t="s">
        <v>8259</v>
      </c>
      <c r="B68" t="s">
        <v>51</v>
      </c>
      <c r="C68">
        <v>102</v>
      </c>
      <c r="D68">
        <v>7000</v>
      </c>
      <c r="E68">
        <v>1465</v>
      </c>
      <c r="F68" t="s">
        <v>8249</v>
      </c>
    </row>
    <row r="69" spans="1:6">
      <c r="A69" t="s">
        <v>8245</v>
      </c>
      <c r="B69" t="s">
        <v>51</v>
      </c>
      <c r="C69">
        <v>103</v>
      </c>
      <c r="D69">
        <v>7463</v>
      </c>
      <c r="E69">
        <v>1380</v>
      </c>
      <c r="F69" t="s">
        <v>8246</v>
      </c>
    </row>
    <row r="70" spans="1:6">
      <c r="A70" t="s">
        <v>8259</v>
      </c>
      <c r="B70" t="s">
        <v>51</v>
      </c>
      <c r="C70">
        <v>175</v>
      </c>
      <c r="D70">
        <v>7954</v>
      </c>
      <c r="E70">
        <v>2200</v>
      </c>
      <c r="F70" t="s">
        <v>8246</v>
      </c>
    </row>
    <row r="71" spans="1:6">
      <c r="A71" t="s">
        <v>8250</v>
      </c>
      <c r="B71" t="s">
        <v>51</v>
      </c>
      <c r="C71">
        <v>48</v>
      </c>
      <c r="D71">
        <v>7655</v>
      </c>
      <c r="E71">
        <v>627</v>
      </c>
      <c r="F71" t="s">
        <v>8246</v>
      </c>
    </row>
    <row r="72" spans="1:6">
      <c r="A72" t="s">
        <v>8251</v>
      </c>
      <c r="B72" t="s">
        <v>51</v>
      </c>
      <c r="C72">
        <v>200</v>
      </c>
      <c r="D72">
        <v>4000</v>
      </c>
      <c r="E72">
        <v>5000</v>
      </c>
      <c r="F72" t="s">
        <v>8246</v>
      </c>
    </row>
    <row r="73" spans="1:6">
      <c r="A73" t="s">
        <v>8250</v>
      </c>
      <c r="B73" t="s">
        <v>51</v>
      </c>
      <c r="C73">
        <v>65</v>
      </c>
      <c r="D73">
        <v>8074</v>
      </c>
      <c r="E73">
        <v>805</v>
      </c>
      <c r="F73" t="s">
        <v>8246</v>
      </c>
    </row>
    <row r="74" spans="1:6">
      <c r="A74" t="s">
        <v>8250</v>
      </c>
      <c r="B74" t="s">
        <v>51</v>
      </c>
      <c r="C74">
        <v>60</v>
      </c>
      <c r="D74">
        <v>4800</v>
      </c>
      <c r="E74">
        <v>1250</v>
      </c>
      <c r="F74" t="s">
        <v>8246</v>
      </c>
    </row>
    <row r="75" spans="1:6">
      <c r="A75" t="s">
        <v>8250</v>
      </c>
      <c r="B75" t="s">
        <v>51</v>
      </c>
      <c r="C75">
        <v>212</v>
      </c>
      <c r="D75">
        <v>11500</v>
      </c>
      <c r="E75">
        <v>1847</v>
      </c>
      <c r="F75" t="s">
        <v>8246</v>
      </c>
    </row>
    <row r="76" spans="1:6">
      <c r="A76" t="s">
        <v>8250</v>
      </c>
      <c r="B76" t="s">
        <v>51</v>
      </c>
      <c r="C76">
        <v>85</v>
      </c>
      <c r="D76">
        <v>7906</v>
      </c>
      <c r="E76">
        <v>1075</v>
      </c>
      <c r="F76" t="s">
        <v>8246</v>
      </c>
    </row>
    <row r="77" spans="1:6">
      <c r="A77" t="s">
        <v>8250</v>
      </c>
      <c r="B77" t="s">
        <v>51</v>
      </c>
      <c r="C77">
        <v>65</v>
      </c>
      <c r="D77">
        <v>7303</v>
      </c>
      <c r="E77">
        <v>890</v>
      </c>
      <c r="F77" t="s">
        <v>8246</v>
      </c>
    </row>
    <row r="78" spans="1:6">
      <c r="A78" t="s">
        <v>8250</v>
      </c>
      <c r="B78" t="s">
        <v>51</v>
      </c>
      <c r="C78">
        <v>65</v>
      </c>
      <c r="D78">
        <v>5909</v>
      </c>
      <c r="E78">
        <v>1100</v>
      </c>
      <c r="F78" t="s">
        <v>8246</v>
      </c>
    </row>
    <row r="79" spans="1:6">
      <c r="A79" t="s">
        <v>8250</v>
      </c>
      <c r="B79" t="s">
        <v>51</v>
      </c>
      <c r="C79">
        <v>56</v>
      </c>
      <c r="D79">
        <v>6588</v>
      </c>
      <c r="E79">
        <v>850</v>
      </c>
      <c r="F79" t="s">
        <v>8246</v>
      </c>
    </row>
    <row r="80" spans="1:6">
      <c r="A80" t="s">
        <v>8250</v>
      </c>
      <c r="B80" t="s">
        <v>51</v>
      </c>
      <c r="C80">
        <v>65</v>
      </c>
      <c r="D80">
        <v>6632</v>
      </c>
      <c r="E80">
        <v>980</v>
      </c>
      <c r="F80" t="s">
        <v>8246</v>
      </c>
    </row>
    <row r="81" spans="1:6">
      <c r="A81" t="s">
        <v>8245</v>
      </c>
      <c r="B81" t="s">
        <v>51</v>
      </c>
      <c r="C81">
        <v>120</v>
      </c>
      <c r="D81">
        <v>9230</v>
      </c>
      <c r="E81">
        <v>1300</v>
      </c>
      <c r="F81" t="s">
        <v>8246</v>
      </c>
    </row>
    <row r="82" spans="1:6">
      <c r="A82" t="s">
        <v>8250</v>
      </c>
      <c r="B82" t="s">
        <v>51</v>
      </c>
      <c r="C82">
        <v>57</v>
      </c>
      <c r="D82">
        <v>6705</v>
      </c>
      <c r="E82">
        <v>850</v>
      </c>
      <c r="F82" t="s">
        <v>8246</v>
      </c>
    </row>
    <row r="83" spans="1:6">
      <c r="A83" t="s">
        <v>8250</v>
      </c>
      <c r="B83" t="s">
        <v>51</v>
      </c>
      <c r="C83">
        <v>103</v>
      </c>
      <c r="D83">
        <v>9000</v>
      </c>
      <c r="E83">
        <v>1147</v>
      </c>
      <c r="F83" t="s">
        <v>8246</v>
      </c>
    </row>
    <row r="84" spans="1:6">
      <c r="A84" t="s">
        <v>8250</v>
      </c>
      <c r="B84" t="s">
        <v>51</v>
      </c>
      <c r="C84">
        <v>111</v>
      </c>
      <c r="D84">
        <v>9000</v>
      </c>
      <c r="E84">
        <v>1234</v>
      </c>
      <c r="F84" t="s">
        <v>8246</v>
      </c>
    </row>
    <row r="85" spans="1:6">
      <c r="A85" t="s">
        <v>8245</v>
      </c>
      <c r="B85" t="s">
        <v>51</v>
      </c>
      <c r="C85">
        <v>138</v>
      </c>
      <c r="D85">
        <v>9000</v>
      </c>
      <c r="E85">
        <v>1536</v>
      </c>
      <c r="F85" t="s">
        <v>8246</v>
      </c>
    </row>
    <row r="86" spans="1:6">
      <c r="A86" t="s">
        <v>8245</v>
      </c>
      <c r="B86" t="s">
        <v>51</v>
      </c>
      <c r="C86">
        <v>147</v>
      </c>
      <c r="D86">
        <v>9000</v>
      </c>
      <c r="E86">
        <v>1639</v>
      </c>
      <c r="F86" t="s">
        <v>8246</v>
      </c>
    </row>
    <row r="87" spans="1:6">
      <c r="A87" t="s">
        <v>8245</v>
      </c>
      <c r="B87" t="s">
        <v>51</v>
      </c>
      <c r="C87">
        <v>142</v>
      </c>
      <c r="D87">
        <v>9000</v>
      </c>
      <c r="E87">
        <v>1582</v>
      </c>
      <c r="F87" t="s">
        <v>8246</v>
      </c>
    </row>
    <row r="88" spans="1:6">
      <c r="A88" t="s">
        <v>8245</v>
      </c>
      <c r="B88" t="s">
        <v>51</v>
      </c>
      <c r="C88">
        <v>144</v>
      </c>
      <c r="D88">
        <v>9000</v>
      </c>
      <c r="E88">
        <v>1600</v>
      </c>
      <c r="F88" t="s">
        <v>8246</v>
      </c>
    </row>
    <row r="89" spans="1:6">
      <c r="A89" t="s">
        <v>8250</v>
      </c>
      <c r="B89" t="s">
        <v>51</v>
      </c>
      <c r="C89">
        <v>99</v>
      </c>
      <c r="D89">
        <v>9000</v>
      </c>
      <c r="E89">
        <v>1100</v>
      </c>
      <c r="F89" t="s">
        <v>8246</v>
      </c>
    </row>
    <row r="90" spans="1:6">
      <c r="A90" t="s">
        <v>8245</v>
      </c>
      <c r="B90" t="s">
        <v>51</v>
      </c>
      <c r="C90">
        <v>146</v>
      </c>
      <c r="D90">
        <v>7895</v>
      </c>
      <c r="E90">
        <v>1859</v>
      </c>
      <c r="F90" t="s">
        <v>8249</v>
      </c>
    </row>
    <row r="91" spans="1:6">
      <c r="A91" t="s">
        <v>8251</v>
      </c>
      <c r="B91" t="s">
        <v>51</v>
      </c>
      <c r="C91">
        <v>190</v>
      </c>
      <c r="D91">
        <v>9500</v>
      </c>
      <c r="E91">
        <v>2000</v>
      </c>
      <c r="F91" t="s">
        <v>8246</v>
      </c>
    </row>
    <row r="92" spans="1:6">
      <c r="A92" t="s">
        <v>8270</v>
      </c>
      <c r="B92" t="s">
        <v>51</v>
      </c>
      <c r="C92">
        <v>425</v>
      </c>
      <c r="D92">
        <v>8500</v>
      </c>
      <c r="E92">
        <v>5000</v>
      </c>
      <c r="F92" t="s">
        <v>8246</v>
      </c>
    </row>
    <row r="93" spans="1:6">
      <c r="A93" t="s">
        <v>8270</v>
      </c>
      <c r="B93" t="s">
        <v>51</v>
      </c>
      <c r="C93">
        <v>430</v>
      </c>
      <c r="D93">
        <v>8600</v>
      </c>
      <c r="E93">
        <v>5000</v>
      </c>
      <c r="F93" t="s">
        <v>8246</v>
      </c>
    </row>
    <row r="94" spans="1:6">
      <c r="A94" t="s">
        <v>8247</v>
      </c>
      <c r="B94" t="s">
        <v>51</v>
      </c>
      <c r="C94">
        <v>500</v>
      </c>
      <c r="D94">
        <v>10000</v>
      </c>
      <c r="E94">
        <v>5000</v>
      </c>
      <c r="F94" t="s">
        <v>8246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703B79-F83B-4359-BE3F-1E6C138E75EF}">
  <dimension ref="A1:C4047"/>
  <sheetViews>
    <sheetView topLeftCell="A25" workbookViewId="0">
      <selection activeCell="B40" sqref="B40"/>
    </sheetView>
  </sheetViews>
  <sheetFormatPr defaultRowHeight="15"/>
  <cols>
    <col min="1" max="1" width="8.28515625" bestFit="1" customWidth="1"/>
    <col min="2" max="2" width="11.7109375" bestFit="1" customWidth="1"/>
    <col min="3" max="3" width="15.28515625" bestFit="1" customWidth="1"/>
  </cols>
  <sheetData>
    <row r="1" spans="1:3">
      <c r="A1" s="65" t="s">
        <v>7463</v>
      </c>
      <c r="B1" s="65" t="s">
        <v>7462</v>
      </c>
      <c r="C1" s="65" t="s">
        <v>8169</v>
      </c>
    </row>
    <row r="2" spans="1:3">
      <c r="A2" s="64" t="s">
        <v>8161</v>
      </c>
      <c r="B2" s="64" t="s">
        <v>23</v>
      </c>
      <c r="C2" s="76">
        <v>11345.633217382543</v>
      </c>
    </row>
    <row r="3" spans="1:3">
      <c r="A3" s="64" t="s">
        <v>8161</v>
      </c>
      <c r="B3" s="64" t="s">
        <v>56</v>
      </c>
      <c r="C3" s="76">
        <v>20275.946998361684</v>
      </c>
    </row>
    <row r="4" spans="1:3">
      <c r="A4" s="64" t="s">
        <v>8161</v>
      </c>
      <c r="B4" s="64" t="s">
        <v>51</v>
      </c>
      <c r="C4" s="76">
        <v>8063.020254099134</v>
      </c>
    </row>
    <row r="5" spans="1:3">
      <c r="A5" s="64" t="s">
        <v>8161</v>
      </c>
      <c r="B5" s="64" t="s">
        <v>34</v>
      </c>
      <c r="C5" s="76">
        <v>10678.186280293021</v>
      </c>
    </row>
    <row r="6" spans="1:3">
      <c r="A6" s="64" t="s">
        <v>8161</v>
      </c>
      <c r="B6" s="64" t="s">
        <v>34</v>
      </c>
      <c r="C6" s="76">
        <v>13238.207386081371</v>
      </c>
    </row>
    <row r="7" spans="1:3">
      <c r="A7" s="64" t="s">
        <v>8161</v>
      </c>
      <c r="B7" s="64" t="s">
        <v>34</v>
      </c>
      <c r="C7" s="76">
        <v>10773.412911680491</v>
      </c>
    </row>
    <row r="8" spans="1:3">
      <c r="A8" s="64" t="s">
        <v>8161</v>
      </c>
      <c r="B8" s="64" t="s">
        <v>51</v>
      </c>
      <c r="C8" s="76">
        <v>12907.620709439716</v>
      </c>
    </row>
    <row r="9" spans="1:3">
      <c r="A9" s="64" t="s">
        <v>8161</v>
      </c>
      <c r="B9" s="64" t="s">
        <v>34</v>
      </c>
      <c r="C9" s="76">
        <v>16840.289235710123</v>
      </c>
    </row>
    <row r="10" spans="1:3">
      <c r="A10" s="64" t="s">
        <v>8161</v>
      </c>
      <c r="B10" s="64" t="s">
        <v>39</v>
      </c>
      <c r="C10" s="76">
        <v>15002.432704654064</v>
      </c>
    </row>
    <row r="11" spans="1:3">
      <c r="A11" s="64" t="s">
        <v>8161</v>
      </c>
      <c r="B11" s="64" t="s">
        <v>34</v>
      </c>
      <c r="C11" s="76">
        <v>11390.727223374943</v>
      </c>
    </row>
    <row r="12" spans="1:3">
      <c r="A12" s="64" t="s">
        <v>8161</v>
      </c>
      <c r="B12" s="64" t="s">
        <v>34</v>
      </c>
      <c r="C12" s="76">
        <v>13163.530189879606</v>
      </c>
    </row>
    <row r="13" spans="1:3">
      <c r="A13" s="64" t="s">
        <v>8161</v>
      </c>
      <c r="B13" s="64" t="s">
        <v>75</v>
      </c>
      <c r="C13" s="76">
        <v>8357.4434229946146</v>
      </c>
    </row>
    <row r="14" spans="1:3">
      <c r="A14" s="64" t="s">
        <v>8161</v>
      </c>
      <c r="B14" s="64" t="s">
        <v>75</v>
      </c>
      <c r="C14" s="76">
        <v>9036.8390109961729</v>
      </c>
    </row>
    <row r="15" spans="1:3">
      <c r="A15" s="64" t="s">
        <v>8161</v>
      </c>
      <c r="B15" s="64" t="s">
        <v>56</v>
      </c>
      <c r="C15" s="76">
        <v>15779.179399540008</v>
      </c>
    </row>
    <row r="16" spans="1:3">
      <c r="A16" s="64" t="s">
        <v>8161</v>
      </c>
      <c r="B16" s="64" t="s">
        <v>23</v>
      </c>
      <c r="C16" s="76">
        <v>9146.8499358889039</v>
      </c>
    </row>
    <row r="17" spans="1:3">
      <c r="A17" s="64" t="s">
        <v>8161</v>
      </c>
      <c r="B17" s="64" t="s">
        <v>56</v>
      </c>
      <c r="C17" s="76">
        <v>16148.577203639765</v>
      </c>
    </row>
    <row r="18" spans="1:3">
      <c r="A18" s="64" t="s">
        <v>8161</v>
      </c>
      <c r="B18" s="64" t="s">
        <v>75</v>
      </c>
      <c r="C18" s="76">
        <v>7431.5839220764656</v>
      </c>
    </row>
    <row r="19" spans="1:3">
      <c r="A19" s="64" t="s">
        <v>8161</v>
      </c>
      <c r="B19" s="64" t="s">
        <v>56</v>
      </c>
      <c r="C19" s="76">
        <v>13878.58535340331</v>
      </c>
    </row>
    <row r="20" spans="1:3">
      <c r="A20" s="64" t="s">
        <v>8161</v>
      </c>
      <c r="B20" s="64" t="s">
        <v>75</v>
      </c>
      <c r="C20" s="76">
        <v>12614.619996038818</v>
      </c>
    </row>
    <row r="21" spans="1:3">
      <c r="A21" s="64" t="s">
        <v>8161</v>
      </c>
      <c r="B21" s="64" t="s">
        <v>201</v>
      </c>
      <c r="C21" s="76">
        <v>13525.924265298316</v>
      </c>
    </row>
    <row r="22" spans="1:3">
      <c r="A22" s="64" t="s">
        <v>8161</v>
      </c>
      <c r="B22" s="64" t="s">
        <v>23</v>
      </c>
      <c r="C22" s="76">
        <v>6077.4863750794866</v>
      </c>
    </row>
    <row r="23" spans="1:3">
      <c r="A23" s="64" t="s">
        <v>8161</v>
      </c>
      <c r="B23" s="64" t="s">
        <v>51</v>
      </c>
      <c r="C23" s="76">
        <v>7425.709493872354</v>
      </c>
    </row>
    <row r="24" spans="1:3">
      <c r="A24" s="64" t="s">
        <v>8161</v>
      </c>
      <c r="B24" s="64" t="s">
        <v>34</v>
      </c>
      <c r="C24" s="76">
        <v>14900.574869753875</v>
      </c>
    </row>
    <row r="25" spans="1:3">
      <c r="A25" s="64" t="s">
        <v>8161</v>
      </c>
      <c r="B25" s="64" t="s">
        <v>34</v>
      </c>
      <c r="C25" s="76">
        <v>8442.5004427331824</v>
      </c>
    </row>
    <row r="26" spans="1:3">
      <c r="A26" s="64" t="s">
        <v>8161</v>
      </c>
      <c r="B26" s="64" t="s">
        <v>23</v>
      </c>
      <c r="C26" s="76">
        <v>11179.957724804332</v>
      </c>
    </row>
    <row r="27" spans="1:3">
      <c r="A27" s="64" t="s">
        <v>8161</v>
      </c>
      <c r="B27" s="64" t="s">
        <v>23</v>
      </c>
      <c r="C27" s="76">
        <v>16933.38996611748</v>
      </c>
    </row>
    <row r="28" spans="1:3">
      <c r="A28" s="64" t="s">
        <v>8161</v>
      </c>
      <c r="B28" s="64" t="s">
        <v>23</v>
      </c>
      <c r="C28" s="76">
        <v>6291.6005958683236</v>
      </c>
    </row>
    <row r="29" spans="1:3">
      <c r="A29" s="64" t="s">
        <v>8161</v>
      </c>
      <c r="B29" s="64" t="s">
        <v>23</v>
      </c>
      <c r="C29" s="76">
        <v>8894.1889976295406</v>
      </c>
    </row>
    <row r="30" spans="1:3">
      <c r="A30" s="64" t="s">
        <v>8161</v>
      </c>
      <c r="B30" s="64" t="s">
        <v>75</v>
      </c>
      <c r="C30" s="76">
        <v>9162.5715823354985</v>
      </c>
    </row>
    <row r="31" spans="1:3">
      <c r="A31" s="64" t="s">
        <v>8161</v>
      </c>
      <c r="B31" s="64" t="s">
        <v>23</v>
      </c>
      <c r="C31" s="76">
        <v>9340.1067344679559</v>
      </c>
    </row>
    <row r="32" spans="1:3">
      <c r="A32" s="64" t="s">
        <v>8161</v>
      </c>
      <c r="B32" s="64" t="s">
        <v>201</v>
      </c>
      <c r="C32" s="76">
        <v>9647.1901695039669</v>
      </c>
    </row>
    <row r="33" spans="1:3">
      <c r="A33" s="64" t="s">
        <v>8161</v>
      </c>
      <c r="B33" s="64" t="s">
        <v>23</v>
      </c>
      <c r="C33" s="76">
        <v>10600.011185991752</v>
      </c>
    </row>
    <row r="34" spans="1:3">
      <c r="A34" s="64" t="s">
        <v>8161</v>
      </c>
      <c r="B34" s="64" t="s">
        <v>75</v>
      </c>
      <c r="C34" s="76">
        <v>8468.1842822010203</v>
      </c>
    </row>
    <row r="35" spans="1:3">
      <c r="A35" s="64" t="s">
        <v>8161</v>
      </c>
      <c r="B35" s="64" t="s">
        <v>23</v>
      </c>
      <c r="C35" s="76">
        <v>9673.1909080830446</v>
      </c>
    </row>
    <row r="36" spans="1:3">
      <c r="A36" s="64" t="s">
        <v>8161</v>
      </c>
      <c r="B36" s="64" t="s">
        <v>23</v>
      </c>
      <c r="C36" s="76">
        <v>8330.5821285039747</v>
      </c>
    </row>
    <row r="37" spans="1:3">
      <c r="A37" s="64" t="s">
        <v>8161</v>
      </c>
      <c r="B37" s="64" t="s">
        <v>23</v>
      </c>
      <c r="C37" s="76">
        <v>10678.774106908675</v>
      </c>
    </row>
    <row r="38" spans="1:3">
      <c r="A38" s="64" t="s">
        <v>8161</v>
      </c>
      <c r="B38" s="64" t="s">
        <v>39</v>
      </c>
      <c r="C38" s="76">
        <v>9781.0737803944503</v>
      </c>
    </row>
    <row r="39" spans="1:3">
      <c r="A39" s="64" t="s">
        <v>8161</v>
      </c>
      <c r="B39" s="64" t="s">
        <v>39</v>
      </c>
      <c r="C39" s="76">
        <v>10026.656076053343</v>
      </c>
    </row>
    <row r="40" spans="1:3">
      <c r="A40" s="64" t="s">
        <v>8161</v>
      </c>
      <c r="B40" s="64" t="s">
        <v>51</v>
      </c>
      <c r="C40" s="76">
        <v>11294.646144582064</v>
      </c>
    </row>
    <row r="41" spans="1:3">
      <c r="A41" s="64" t="s">
        <v>8161</v>
      </c>
      <c r="B41" s="64" t="s">
        <v>201</v>
      </c>
      <c r="C41" s="76">
        <v>9491.7762169655416</v>
      </c>
    </row>
    <row r="42" spans="1:3">
      <c r="A42" s="64" t="s">
        <v>8161</v>
      </c>
      <c r="B42" s="64" t="s">
        <v>39</v>
      </c>
      <c r="C42" s="76">
        <v>11083.437985042578</v>
      </c>
    </row>
    <row r="43" spans="1:3">
      <c r="A43" s="64" t="s">
        <v>8161</v>
      </c>
      <c r="B43" s="64" t="s">
        <v>56</v>
      </c>
      <c r="C43" s="76">
        <v>25061.705269762329</v>
      </c>
    </row>
    <row r="44" spans="1:3">
      <c r="A44" s="64" t="s">
        <v>8161</v>
      </c>
      <c r="B44" s="64" t="s">
        <v>56</v>
      </c>
      <c r="C44" s="76">
        <v>10759.121428443585</v>
      </c>
    </row>
    <row r="45" spans="1:3">
      <c r="A45" s="64" t="s">
        <v>8161</v>
      </c>
      <c r="B45" s="64" t="s">
        <v>39</v>
      </c>
      <c r="C45" s="76">
        <v>10253.82502895898</v>
      </c>
    </row>
    <row r="46" spans="1:3">
      <c r="A46" s="64" t="s">
        <v>8161</v>
      </c>
      <c r="B46" s="64" t="s">
        <v>23</v>
      </c>
      <c r="C46" s="76">
        <v>10787.029132908578</v>
      </c>
    </row>
    <row r="47" spans="1:3">
      <c r="A47" s="64" t="s">
        <v>8161</v>
      </c>
      <c r="B47" s="64" t="s">
        <v>39</v>
      </c>
      <c r="C47" s="76">
        <v>7995.8986362487467</v>
      </c>
    </row>
    <row r="48" spans="1:3">
      <c r="A48" s="64" t="s">
        <v>8161</v>
      </c>
      <c r="B48" s="64" t="s">
        <v>23</v>
      </c>
      <c r="C48" s="76">
        <v>15747.14938612976</v>
      </c>
    </row>
    <row r="49" spans="1:3">
      <c r="A49" s="64" t="s">
        <v>8161</v>
      </c>
      <c r="B49" s="64" t="s">
        <v>34</v>
      </c>
      <c r="C49" s="76">
        <v>13913.938918662981</v>
      </c>
    </row>
    <row r="50" spans="1:3">
      <c r="A50" s="64" t="s">
        <v>8161</v>
      </c>
      <c r="B50" s="64" t="s">
        <v>201</v>
      </c>
      <c r="C50" s="76">
        <v>9281.4114300836627</v>
      </c>
    </row>
    <row r="51" spans="1:3">
      <c r="A51" s="64" t="s">
        <v>8161</v>
      </c>
      <c r="B51" s="64" t="s">
        <v>34</v>
      </c>
      <c r="C51" s="76">
        <v>14259.912322098939</v>
      </c>
    </row>
    <row r="52" spans="1:3">
      <c r="A52" s="64" t="s">
        <v>8161</v>
      </c>
      <c r="B52" s="64" t="s">
        <v>75</v>
      </c>
      <c r="C52" s="76">
        <v>9660.4595725381405</v>
      </c>
    </row>
    <row r="53" spans="1:3">
      <c r="A53" s="64" t="s">
        <v>8161</v>
      </c>
      <c r="B53" s="64" t="s">
        <v>34</v>
      </c>
      <c r="C53" s="76">
        <v>13685.620047894985</v>
      </c>
    </row>
    <row r="54" spans="1:3">
      <c r="A54" s="64" t="s">
        <v>8161</v>
      </c>
      <c r="B54" s="64" t="s">
        <v>56</v>
      </c>
      <c r="C54" s="76">
        <v>18062.482533077127</v>
      </c>
    </row>
    <row r="55" spans="1:3">
      <c r="A55" s="64" t="s">
        <v>8161</v>
      </c>
      <c r="B55" s="64" t="s">
        <v>34</v>
      </c>
      <c r="C55" s="76">
        <v>9279.245762732</v>
      </c>
    </row>
    <row r="56" spans="1:3">
      <c r="A56" s="64" t="s">
        <v>8161</v>
      </c>
      <c r="B56" s="64" t="s">
        <v>34</v>
      </c>
      <c r="C56" s="76">
        <v>10661.641879829867</v>
      </c>
    </row>
    <row r="57" spans="1:3">
      <c r="A57" s="64" t="s">
        <v>8161</v>
      </c>
      <c r="B57" s="64" t="s">
        <v>23</v>
      </c>
      <c r="C57" s="76">
        <v>5921.0829730126861</v>
      </c>
    </row>
    <row r="58" spans="1:3">
      <c r="A58" s="64" t="s">
        <v>8161</v>
      </c>
      <c r="B58" s="64" t="s">
        <v>201</v>
      </c>
      <c r="C58" s="76">
        <v>8585.2206977527821</v>
      </c>
    </row>
    <row r="59" spans="1:3">
      <c r="A59" s="64" t="s">
        <v>8161</v>
      </c>
      <c r="B59" s="64" t="s">
        <v>51</v>
      </c>
      <c r="C59" s="76">
        <v>11949.448395445794</v>
      </c>
    </row>
    <row r="60" spans="1:3">
      <c r="A60" s="64" t="s">
        <v>8161</v>
      </c>
      <c r="B60" s="64" t="s">
        <v>39</v>
      </c>
      <c r="C60" s="76">
        <v>8747.4091672052164</v>
      </c>
    </row>
    <row r="61" spans="1:3">
      <c r="A61" s="64" t="s">
        <v>8161</v>
      </c>
      <c r="B61" s="64" t="s">
        <v>34</v>
      </c>
      <c r="C61" s="76">
        <v>8397.7642752448683</v>
      </c>
    </row>
    <row r="62" spans="1:3">
      <c r="A62" s="64" t="s">
        <v>8161</v>
      </c>
      <c r="B62" s="64" t="s">
        <v>34</v>
      </c>
      <c r="C62" s="76">
        <v>9350.5500539966706</v>
      </c>
    </row>
    <row r="63" spans="1:3">
      <c r="A63" s="64" t="s">
        <v>8161</v>
      </c>
      <c r="B63" s="64" t="s">
        <v>39</v>
      </c>
      <c r="C63" s="76">
        <v>15311.480316745579</v>
      </c>
    </row>
    <row r="64" spans="1:3">
      <c r="A64" s="64" t="s">
        <v>8161</v>
      </c>
      <c r="B64" s="64" t="s">
        <v>23</v>
      </c>
      <c r="C64" s="76">
        <v>10661.157780360669</v>
      </c>
    </row>
    <row r="65" spans="1:3">
      <c r="A65" s="64" t="s">
        <v>8161</v>
      </c>
      <c r="B65" s="64" t="s">
        <v>23</v>
      </c>
      <c r="C65" s="76">
        <v>7348.2859391395177</v>
      </c>
    </row>
    <row r="66" spans="1:3">
      <c r="A66" s="64" t="s">
        <v>8161</v>
      </c>
      <c r="B66" s="64" t="s">
        <v>34</v>
      </c>
      <c r="C66" s="76">
        <v>12691.504571532336</v>
      </c>
    </row>
    <row r="67" spans="1:3">
      <c r="A67" s="64" t="s">
        <v>8161</v>
      </c>
      <c r="B67" s="64" t="s">
        <v>34</v>
      </c>
      <c r="C67" s="76">
        <v>18831.78284182775</v>
      </c>
    </row>
    <row r="68" spans="1:3">
      <c r="A68" s="64" t="s">
        <v>8161</v>
      </c>
      <c r="B68" s="64" t="s">
        <v>39</v>
      </c>
      <c r="C68" s="76">
        <v>15565.670222349447</v>
      </c>
    </row>
    <row r="69" spans="1:3">
      <c r="A69" s="64" t="s">
        <v>8161</v>
      </c>
      <c r="B69" s="64" t="s">
        <v>201</v>
      </c>
      <c r="C69" s="76">
        <v>8852.629043515888</v>
      </c>
    </row>
    <row r="70" spans="1:3">
      <c r="A70" s="64" t="s">
        <v>8161</v>
      </c>
      <c r="B70" s="64" t="s">
        <v>75</v>
      </c>
      <c r="C70" s="76">
        <v>7672.7066982512379</v>
      </c>
    </row>
    <row r="71" spans="1:3">
      <c r="A71" s="64" t="s">
        <v>8161</v>
      </c>
      <c r="B71" s="64" t="s">
        <v>34</v>
      </c>
      <c r="C71" s="76">
        <v>11900.368172112532</v>
      </c>
    </row>
    <row r="72" spans="1:3">
      <c r="A72" s="64" t="s">
        <v>8161</v>
      </c>
      <c r="B72" s="64" t="s">
        <v>34</v>
      </c>
      <c r="C72" s="76">
        <v>9077.0716361853047</v>
      </c>
    </row>
    <row r="73" spans="1:3">
      <c r="A73" s="64" t="s">
        <v>8161</v>
      </c>
      <c r="B73" s="64" t="s">
        <v>23</v>
      </c>
      <c r="C73" s="76">
        <v>11131.069585438716</v>
      </c>
    </row>
    <row r="74" spans="1:3">
      <c r="A74" s="64" t="s">
        <v>8161</v>
      </c>
      <c r="B74" s="64" t="s">
        <v>201</v>
      </c>
      <c r="C74" s="76">
        <v>10639.416480059088</v>
      </c>
    </row>
    <row r="75" spans="1:3">
      <c r="A75" s="64" t="s">
        <v>8161</v>
      </c>
      <c r="B75" s="64" t="s">
        <v>23</v>
      </c>
      <c r="C75" s="76">
        <v>7213.892405094577</v>
      </c>
    </row>
    <row r="76" spans="1:3">
      <c r="A76" s="64" t="s">
        <v>8161</v>
      </c>
      <c r="B76" s="64" t="s">
        <v>23</v>
      </c>
      <c r="C76" s="76">
        <v>14461.308336581993</v>
      </c>
    </row>
    <row r="77" spans="1:3">
      <c r="A77" s="64" t="s">
        <v>8161</v>
      </c>
      <c r="B77" s="64" t="s">
        <v>201</v>
      </c>
      <c r="C77" s="76">
        <v>9235.6082470199726</v>
      </c>
    </row>
    <row r="78" spans="1:3">
      <c r="A78" s="64" t="s">
        <v>8161</v>
      </c>
      <c r="B78" s="64" t="s">
        <v>34</v>
      </c>
      <c r="C78" s="76">
        <v>14071.034477986315</v>
      </c>
    </row>
    <row r="79" spans="1:3">
      <c r="A79" s="64" t="s">
        <v>8161</v>
      </c>
      <c r="B79" s="64" t="s">
        <v>56</v>
      </c>
      <c r="C79" s="76">
        <v>17172.689679817406</v>
      </c>
    </row>
    <row r="80" spans="1:3">
      <c r="A80" s="64" t="s">
        <v>8161</v>
      </c>
      <c r="B80" s="64" t="s">
        <v>23</v>
      </c>
      <c r="C80" s="76">
        <v>10035.467242820761</v>
      </c>
    </row>
    <row r="81" spans="1:3">
      <c r="A81" s="64" t="s">
        <v>8161</v>
      </c>
      <c r="B81" s="64" t="s">
        <v>201</v>
      </c>
      <c r="C81" s="76">
        <v>8867.3129361984593</v>
      </c>
    </row>
    <row r="82" spans="1:3">
      <c r="A82" s="64" t="s">
        <v>8161</v>
      </c>
      <c r="B82" s="64" t="s">
        <v>34</v>
      </c>
      <c r="C82" s="76">
        <v>17272.07259770872</v>
      </c>
    </row>
    <row r="83" spans="1:3">
      <c r="A83" s="64" t="s">
        <v>8161</v>
      </c>
      <c r="B83" s="64" t="s">
        <v>34</v>
      </c>
      <c r="C83" s="76">
        <v>10096.031688280187</v>
      </c>
    </row>
    <row r="84" spans="1:3">
      <c r="A84" s="64" t="s">
        <v>8161</v>
      </c>
      <c r="B84" s="64" t="s">
        <v>56</v>
      </c>
      <c r="C84" s="76">
        <v>21733.314383371049</v>
      </c>
    </row>
    <row r="85" spans="1:3">
      <c r="A85" s="64" t="s">
        <v>8161</v>
      </c>
      <c r="B85" s="64" t="s">
        <v>56</v>
      </c>
      <c r="C85" s="76">
        <v>17373.493665159913</v>
      </c>
    </row>
    <row r="86" spans="1:3">
      <c r="A86" s="64" t="s">
        <v>8161</v>
      </c>
      <c r="B86" s="64" t="s">
        <v>23</v>
      </c>
      <c r="C86" s="76">
        <v>10020.62461806753</v>
      </c>
    </row>
    <row r="87" spans="1:3">
      <c r="A87" s="64" t="s">
        <v>8161</v>
      </c>
      <c r="B87" s="64" t="s">
        <v>34</v>
      </c>
      <c r="C87" s="76">
        <v>8190.4926058111469</v>
      </c>
    </row>
    <row r="88" spans="1:3">
      <c r="A88" s="64" t="s">
        <v>8161</v>
      </c>
      <c r="B88" s="64" t="s">
        <v>34</v>
      </c>
      <c r="C88" s="76">
        <v>10077.697341241801</v>
      </c>
    </row>
    <row r="89" spans="1:3">
      <c r="A89" s="64" t="s">
        <v>8161</v>
      </c>
      <c r="B89" s="64" t="s">
        <v>75</v>
      </c>
      <c r="C89" s="76">
        <v>16809.950930165294</v>
      </c>
    </row>
    <row r="90" spans="1:3">
      <c r="A90" s="64" t="s">
        <v>8161</v>
      </c>
      <c r="B90" s="64" t="s">
        <v>34</v>
      </c>
      <c r="C90" s="76">
        <v>10500.849673494547</v>
      </c>
    </row>
    <row r="91" spans="1:3">
      <c r="A91" s="64" t="s">
        <v>8161</v>
      </c>
      <c r="B91" s="64" t="s">
        <v>23</v>
      </c>
      <c r="C91" s="76">
        <v>6074.6206284238997</v>
      </c>
    </row>
    <row r="92" spans="1:3">
      <c r="A92" s="64" t="s">
        <v>8161</v>
      </c>
      <c r="B92" s="64" t="s">
        <v>39</v>
      </c>
      <c r="C92" s="76">
        <v>7870.3855214210635</v>
      </c>
    </row>
    <row r="93" spans="1:3">
      <c r="A93" s="64" t="s">
        <v>8161</v>
      </c>
      <c r="B93" s="64" t="s">
        <v>56</v>
      </c>
      <c r="C93" s="76">
        <v>14320.152864077063</v>
      </c>
    </row>
    <row r="94" spans="1:3">
      <c r="A94" s="64" t="s">
        <v>8161</v>
      </c>
      <c r="B94" s="64" t="s">
        <v>23</v>
      </c>
      <c r="C94" s="76">
        <v>8619.0771619449388</v>
      </c>
    </row>
    <row r="95" spans="1:3">
      <c r="A95" s="64" t="s">
        <v>8161</v>
      </c>
      <c r="B95" s="64" t="s">
        <v>23</v>
      </c>
      <c r="C95" s="76">
        <v>10392.454987535883</v>
      </c>
    </row>
    <row r="96" spans="1:3">
      <c r="A96" s="64" t="s">
        <v>8161</v>
      </c>
      <c r="B96" s="64" t="s">
        <v>201</v>
      </c>
      <c r="C96" s="76">
        <v>9766.4038090972499</v>
      </c>
    </row>
    <row r="97" spans="1:3">
      <c r="A97" s="64" t="s">
        <v>8161</v>
      </c>
      <c r="B97" s="64" t="s">
        <v>23</v>
      </c>
      <c r="C97" s="76">
        <v>6932.9132327136031</v>
      </c>
    </row>
    <row r="98" spans="1:3">
      <c r="A98" s="64" t="s">
        <v>8161</v>
      </c>
      <c r="B98" s="64" t="s">
        <v>201</v>
      </c>
      <c r="C98" s="76">
        <v>13220.691618650744</v>
      </c>
    </row>
    <row r="99" spans="1:3">
      <c r="A99" s="64" t="s">
        <v>8161</v>
      </c>
      <c r="B99" s="64" t="s">
        <v>23</v>
      </c>
      <c r="C99" s="76">
        <v>12578.578287793378</v>
      </c>
    </row>
    <row r="100" spans="1:3">
      <c r="A100" s="64" t="s">
        <v>8161</v>
      </c>
      <c r="B100" s="64" t="s">
        <v>23</v>
      </c>
      <c r="C100" s="76">
        <v>8060.0465577574068</v>
      </c>
    </row>
    <row r="101" spans="1:3">
      <c r="A101" s="64" t="s">
        <v>8161</v>
      </c>
      <c r="B101" s="64" t="s">
        <v>51</v>
      </c>
      <c r="C101" s="76">
        <v>6673.7219279432447</v>
      </c>
    </row>
    <row r="102" spans="1:3">
      <c r="A102" s="64" t="s">
        <v>8161</v>
      </c>
      <c r="B102" s="64" t="s">
        <v>34</v>
      </c>
      <c r="C102" s="76">
        <v>9303.3883467611249</v>
      </c>
    </row>
    <row r="103" spans="1:3">
      <c r="A103" s="64" t="s">
        <v>8161</v>
      </c>
      <c r="B103" s="64" t="s">
        <v>23</v>
      </c>
      <c r="C103" s="76">
        <v>13703.328487855473</v>
      </c>
    </row>
    <row r="104" spans="1:3">
      <c r="A104" s="64" t="s">
        <v>8161</v>
      </c>
      <c r="B104" s="64" t="s">
        <v>201</v>
      </c>
      <c r="C104" s="76">
        <v>13091.192626193184</v>
      </c>
    </row>
    <row r="105" spans="1:3">
      <c r="A105" s="64" t="s">
        <v>8161</v>
      </c>
      <c r="B105" s="64" t="s">
        <v>201</v>
      </c>
      <c r="C105" s="76">
        <v>9349.1343306236668</v>
      </c>
    </row>
    <row r="106" spans="1:3">
      <c r="A106" s="64" t="s">
        <v>8161</v>
      </c>
      <c r="B106" s="64" t="s">
        <v>201</v>
      </c>
      <c r="C106" s="76">
        <v>13401.985372216628</v>
      </c>
    </row>
    <row r="107" spans="1:3">
      <c r="A107" s="64" t="s">
        <v>8161</v>
      </c>
      <c r="B107" s="64" t="s">
        <v>23</v>
      </c>
      <c r="C107" s="76">
        <v>8356.462309344397</v>
      </c>
    </row>
    <row r="108" spans="1:3">
      <c r="A108" s="64" t="s">
        <v>8161</v>
      </c>
      <c r="B108" s="64" t="s">
        <v>201</v>
      </c>
      <c r="C108" s="76">
        <v>10322.542896506577</v>
      </c>
    </row>
    <row r="109" spans="1:3">
      <c r="A109" s="64" t="s">
        <v>8161</v>
      </c>
      <c r="B109" s="64" t="s">
        <v>23</v>
      </c>
      <c r="C109" s="76">
        <v>9054.1706389898845</v>
      </c>
    </row>
    <row r="110" spans="1:3">
      <c r="A110" s="64" t="s">
        <v>8161</v>
      </c>
      <c r="B110" s="64" t="s">
        <v>23</v>
      </c>
      <c r="C110" s="76">
        <v>9863.4441318121244</v>
      </c>
    </row>
    <row r="111" spans="1:3">
      <c r="A111" s="64" t="s">
        <v>8161</v>
      </c>
      <c r="B111" s="64" t="s">
        <v>34</v>
      </c>
      <c r="C111" s="76">
        <v>17909.778249290324</v>
      </c>
    </row>
    <row r="112" spans="1:3">
      <c r="A112" s="64" t="s">
        <v>8161</v>
      </c>
      <c r="B112" s="64" t="s">
        <v>23</v>
      </c>
      <c r="C112" s="76">
        <v>7325.2713261258114</v>
      </c>
    </row>
    <row r="113" spans="1:3">
      <c r="A113" s="64" t="s">
        <v>8161</v>
      </c>
      <c r="B113" s="64" t="s">
        <v>34</v>
      </c>
      <c r="C113" s="76">
        <v>10015.655114167083</v>
      </c>
    </row>
    <row r="114" spans="1:3">
      <c r="A114" s="64" t="s">
        <v>8161</v>
      </c>
      <c r="B114" s="64" t="s">
        <v>23</v>
      </c>
      <c r="C114" s="76">
        <v>9581.7715040422627</v>
      </c>
    </row>
    <row r="115" spans="1:3">
      <c r="A115" s="64" t="s">
        <v>8161</v>
      </c>
      <c r="B115" s="64" t="s">
        <v>23</v>
      </c>
      <c r="C115" s="76">
        <v>14543.37637913158</v>
      </c>
    </row>
    <row r="116" spans="1:3">
      <c r="A116" s="64" t="s">
        <v>8161</v>
      </c>
      <c r="B116" s="64" t="s">
        <v>201</v>
      </c>
      <c r="C116" s="76">
        <v>8695.6185466966854</v>
      </c>
    </row>
    <row r="117" spans="1:3">
      <c r="A117" s="64" t="s">
        <v>8161</v>
      </c>
      <c r="B117" s="64" t="s">
        <v>201</v>
      </c>
      <c r="C117" s="76">
        <v>14180.559217333226</v>
      </c>
    </row>
    <row r="118" spans="1:3">
      <c r="A118" s="64" t="s">
        <v>8161</v>
      </c>
      <c r="B118" s="64" t="s">
        <v>56</v>
      </c>
      <c r="C118" s="76">
        <v>15488.920402339747</v>
      </c>
    </row>
    <row r="119" spans="1:3">
      <c r="A119" s="64" t="s">
        <v>8161</v>
      </c>
      <c r="B119" s="64" t="s">
        <v>23</v>
      </c>
      <c r="C119" s="76">
        <v>10559.58016870059</v>
      </c>
    </row>
    <row r="120" spans="1:3">
      <c r="A120" s="64" t="s">
        <v>8161</v>
      </c>
      <c r="B120" s="64" t="s">
        <v>23</v>
      </c>
      <c r="C120" s="76">
        <v>15077.83871019093</v>
      </c>
    </row>
    <row r="121" spans="1:3">
      <c r="A121" s="64" t="s">
        <v>8161</v>
      </c>
      <c r="B121" s="64" t="s">
        <v>23</v>
      </c>
      <c r="C121" s="76">
        <v>8815.293544674214</v>
      </c>
    </row>
    <row r="122" spans="1:3">
      <c r="A122" s="64" t="s">
        <v>8161</v>
      </c>
      <c r="B122" s="64" t="s">
        <v>34</v>
      </c>
      <c r="C122" s="76">
        <v>8900.5666303289454</v>
      </c>
    </row>
    <row r="123" spans="1:3">
      <c r="A123" s="64" t="s">
        <v>8161</v>
      </c>
      <c r="B123" s="64" t="s">
        <v>23</v>
      </c>
      <c r="C123" s="76">
        <v>13871.064012649571</v>
      </c>
    </row>
    <row r="124" spans="1:3">
      <c r="A124" s="64" t="s">
        <v>8161</v>
      </c>
      <c r="B124" s="64" t="s">
        <v>51</v>
      </c>
      <c r="C124" s="76">
        <v>9376.4599367351584</v>
      </c>
    </row>
    <row r="125" spans="1:3">
      <c r="A125" s="64" t="s">
        <v>8161</v>
      </c>
      <c r="B125" s="64" t="s">
        <v>51</v>
      </c>
      <c r="C125" s="76">
        <v>10181.373697166502</v>
      </c>
    </row>
    <row r="126" spans="1:3">
      <c r="A126" s="64" t="s">
        <v>8161</v>
      </c>
      <c r="B126" s="64" t="s">
        <v>201</v>
      </c>
      <c r="C126" s="76">
        <v>10634.776013195704</v>
      </c>
    </row>
    <row r="127" spans="1:3">
      <c r="A127" s="64" t="s">
        <v>8161</v>
      </c>
      <c r="B127" s="64" t="s">
        <v>201</v>
      </c>
      <c r="C127" s="76">
        <v>8923.1098228499177</v>
      </c>
    </row>
    <row r="128" spans="1:3">
      <c r="A128" s="64" t="s">
        <v>8161</v>
      </c>
      <c r="B128" s="64" t="s">
        <v>34</v>
      </c>
      <c r="C128" s="76">
        <v>12930.517231692691</v>
      </c>
    </row>
    <row r="129" spans="1:3">
      <c r="A129" s="64" t="s">
        <v>8161</v>
      </c>
      <c r="B129" s="64" t="s">
        <v>34</v>
      </c>
      <c r="C129" s="76">
        <v>12603.334184970372</v>
      </c>
    </row>
    <row r="130" spans="1:3">
      <c r="A130" s="64" t="s">
        <v>8161</v>
      </c>
      <c r="B130" s="64" t="s">
        <v>39</v>
      </c>
      <c r="C130" s="76">
        <v>8224.9484947845267</v>
      </c>
    </row>
    <row r="131" spans="1:3">
      <c r="A131" s="64" t="s">
        <v>8161</v>
      </c>
      <c r="B131" s="64" t="s">
        <v>51</v>
      </c>
      <c r="C131" s="76">
        <v>8735.5195918278441</v>
      </c>
    </row>
    <row r="132" spans="1:3">
      <c r="A132" s="64" t="s">
        <v>8161</v>
      </c>
      <c r="B132" s="64" t="s">
        <v>23</v>
      </c>
      <c r="C132" s="76">
        <v>7447.5853314936439</v>
      </c>
    </row>
    <row r="133" spans="1:3">
      <c r="A133" s="64" t="s">
        <v>8161</v>
      </c>
      <c r="B133" s="64" t="s">
        <v>75</v>
      </c>
      <c r="C133" s="76">
        <v>15855.738668896469</v>
      </c>
    </row>
    <row r="134" spans="1:3">
      <c r="A134" s="64" t="s">
        <v>8161</v>
      </c>
      <c r="B134" s="64" t="s">
        <v>34</v>
      </c>
      <c r="C134" s="76">
        <v>14477.365872747869</v>
      </c>
    </row>
    <row r="135" spans="1:3">
      <c r="A135" s="64" t="s">
        <v>8161</v>
      </c>
      <c r="B135" s="64" t="s">
        <v>34</v>
      </c>
      <c r="C135" s="76">
        <v>8404.0626951873382</v>
      </c>
    </row>
    <row r="136" spans="1:3">
      <c r="A136" s="64" t="s">
        <v>8161</v>
      </c>
      <c r="B136" s="64" t="s">
        <v>34</v>
      </c>
      <c r="C136" s="76">
        <v>11482.792080541294</v>
      </c>
    </row>
    <row r="137" spans="1:3">
      <c r="A137" s="64" t="s">
        <v>8161</v>
      </c>
      <c r="B137" s="64" t="s">
        <v>23</v>
      </c>
      <c r="C137" s="76">
        <v>6950.3287276511064</v>
      </c>
    </row>
    <row r="138" spans="1:3">
      <c r="A138" s="64" t="s">
        <v>8161</v>
      </c>
      <c r="B138" s="64" t="s">
        <v>56</v>
      </c>
      <c r="C138" s="76">
        <v>16478.060731869919</v>
      </c>
    </row>
    <row r="139" spans="1:3">
      <c r="A139" s="64" t="s">
        <v>8161</v>
      </c>
      <c r="B139" s="64" t="s">
        <v>34</v>
      </c>
      <c r="C139" s="76">
        <v>15940.517711520821</v>
      </c>
    </row>
    <row r="140" spans="1:3">
      <c r="A140" s="64" t="s">
        <v>8161</v>
      </c>
      <c r="B140" s="64" t="s">
        <v>201</v>
      </c>
      <c r="C140" s="76">
        <v>8096.4202434038907</v>
      </c>
    </row>
    <row r="141" spans="1:3">
      <c r="A141" s="64" t="s">
        <v>8161</v>
      </c>
      <c r="B141" s="64" t="s">
        <v>23</v>
      </c>
      <c r="C141" s="76">
        <v>17525.03687577822</v>
      </c>
    </row>
    <row r="142" spans="1:3">
      <c r="A142" s="64" t="s">
        <v>8161</v>
      </c>
      <c r="B142" s="64" t="s">
        <v>23</v>
      </c>
      <c r="C142" s="76">
        <v>19425.273081135962</v>
      </c>
    </row>
    <row r="143" spans="1:3">
      <c r="A143" s="64" t="s">
        <v>8161</v>
      </c>
      <c r="B143" s="64" t="s">
        <v>51</v>
      </c>
      <c r="C143" s="76">
        <v>9702.7479769794209</v>
      </c>
    </row>
    <row r="144" spans="1:3">
      <c r="A144" s="64" t="s">
        <v>8161</v>
      </c>
      <c r="B144" s="64" t="s">
        <v>201</v>
      </c>
      <c r="C144" s="76">
        <v>13162.968978277046</v>
      </c>
    </row>
    <row r="145" spans="1:3">
      <c r="A145" s="64" t="s">
        <v>8161</v>
      </c>
      <c r="B145" s="64" t="s">
        <v>34</v>
      </c>
      <c r="C145" s="76">
        <v>9093.2823439501972</v>
      </c>
    </row>
    <row r="146" spans="1:3">
      <c r="A146" s="64" t="s">
        <v>8161</v>
      </c>
      <c r="B146" s="64" t="s">
        <v>75</v>
      </c>
      <c r="C146" s="76">
        <v>12042.263476833105</v>
      </c>
    </row>
    <row r="147" spans="1:3">
      <c r="A147" s="64" t="s">
        <v>8161</v>
      </c>
      <c r="B147" s="64" t="s">
        <v>39</v>
      </c>
      <c r="C147" s="76">
        <v>6678.071800419345</v>
      </c>
    </row>
    <row r="148" spans="1:3">
      <c r="A148" s="64" t="s">
        <v>8161</v>
      </c>
      <c r="B148" s="64" t="s">
        <v>201</v>
      </c>
      <c r="C148" s="76">
        <v>10454.943318252796</v>
      </c>
    </row>
    <row r="149" spans="1:3">
      <c r="A149" s="64" t="s">
        <v>8161</v>
      </c>
      <c r="B149" s="64" t="s">
        <v>39</v>
      </c>
      <c r="C149" s="76">
        <v>8451.7696452088003</v>
      </c>
    </row>
    <row r="150" spans="1:3">
      <c r="A150" s="64" t="s">
        <v>8161</v>
      </c>
      <c r="B150" s="64" t="s">
        <v>23</v>
      </c>
      <c r="C150" s="76">
        <v>10614.319044773143</v>
      </c>
    </row>
    <row r="151" spans="1:3">
      <c r="A151" s="64" t="s">
        <v>8161</v>
      </c>
      <c r="B151" s="64" t="s">
        <v>201</v>
      </c>
      <c r="C151" s="76">
        <v>13257.084292766696</v>
      </c>
    </row>
    <row r="152" spans="1:3">
      <c r="A152" s="64" t="s">
        <v>8161</v>
      </c>
      <c r="B152" s="64" t="s">
        <v>201</v>
      </c>
      <c r="C152" s="76">
        <v>10446.415526126781</v>
      </c>
    </row>
    <row r="153" spans="1:3">
      <c r="A153" s="64" t="s">
        <v>8161</v>
      </c>
      <c r="B153" s="64" t="s">
        <v>201</v>
      </c>
      <c r="C153" s="76">
        <v>10164.234723695217</v>
      </c>
    </row>
    <row r="154" spans="1:3">
      <c r="A154" s="64" t="s">
        <v>8161</v>
      </c>
      <c r="B154" s="64" t="s">
        <v>56</v>
      </c>
      <c r="C154" s="76">
        <v>10401.796439811194</v>
      </c>
    </row>
    <row r="155" spans="1:3">
      <c r="A155" s="64" t="s">
        <v>8161</v>
      </c>
      <c r="B155" s="64" t="s">
        <v>23</v>
      </c>
      <c r="C155" s="76">
        <v>6116.5134019330399</v>
      </c>
    </row>
    <row r="156" spans="1:3">
      <c r="A156" s="64" t="s">
        <v>8161</v>
      </c>
      <c r="B156" s="64" t="s">
        <v>23</v>
      </c>
      <c r="C156" s="76">
        <v>11714.337977366631</v>
      </c>
    </row>
    <row r="157" spans="1:3">
      <c r="A157" s="64" t="s">
        <v>8161</v>
      </c>
      <c r="B157" s="64" t="s">
        <v>23</v>
      </c>
      <c r="C157" s="76">
        <v>13640.265626929744</v>
      </c>
    </row>
    <row r="158" spans="1:3">
      <c r="A158" s="64" t="s">
        <v>8161</v>
      </c>
      <c r="B158" s="64" t="s">
        <v>23</v>
      </c>
      <c r="C158" s="76">
        <v>11109.155903989127</v>
      </c>
    </row>
    <row r="159" spans="1:3">
      <c r="A159" s="64" t="s">
        <v>8161</v>
      </c>
      <c r="B159" s="64" t="s">
        <v>75</v>
      </c>
      <c r="C159" s="76">
        <v>12210.39389895396</v>
      </c>
    </row>
    <row r="160" spans="1:3">
      <c r="A160" s="64" t="s">
        <v>8161</v>
      </c>
      <c r="B160" s="64" t="s">
        <v>23</v>
      </c>
      <c r="C160" s="76">
        <v>6717.3319820496454</v>
      </c>
    </row>
    <row r="161" spans="1:3">
      <c r="A161" s="64" t="s">
        <v>8161</v>
      </c>
      <c r="B161" s="64" t="s">
        <v>23</v>
      </c>
      <c r="C161" s="76">
        <v>6940.1674776579312</v>
      </c>
    </row>
    <row r="162" spans="1:3">
      <c r="A162" s="64" t="s">
        <v>8161</v>
      </c>
      <c r="B162" s="64" t="s">
        <v>39</v>
      </c>
      <c r="C162" s="76">
        <v>11305.917796037103</v>
      </c>
    </row>
    <row r="163" spans="1:3">
      <c r="A163" s="64" t="s">
        <v>8161</v>
      </c>
      <c r="B163" s="64" t="s">
        <v>23</v>
      </c>
      <c r="C163" s="76">
        <v>10715.375015869475</v>
      </c>
    </row>
    <row r="164" spans="1:3">
      <c r="A164" s="64" t="s">
        <v>8161</v>
      </c>
      <c r="B164" s="64" t="s">
        <v>23</v>
      </c>
      <c r="C164" s="76">
        <v>12388.587537612997</v>
      </c>
    </row>
    <row r="165" spans="1:3">
      <c r="A165" s="64" t="s">
        <v>8161</v>
      </c>
      <c r="B165" s="64" t="s">
        <v>56</v>
      </c>
      <c r="C165" s="76">
        <v>8546.6202469443197</v>
      </c>
    </row>
    <row r="166" spans="1:3">
      <c r="A166" s="64" t="s">
        <v>8161</v>
      </c>
      <c r="B166" s="64" t="s">
        <v>23</v>
      </c>
      <c r="C166" s="76">
        <v>11174.546355232826</v>
      </c>
    </row>
    <row r="167" spans="1:3">
      <c r="A167" s="64" t="s">
        <v>8161</v>
      </c>
      <c r="B167" s="64" t="s">
        <v>201</v>
      </c>
      <c r="C167" s="76">
        <v>7367.5632493739586</v>
      </c>
    </row>
    <row r="168" spans="1:3">
      <c r="A168" s="64" t="s">
        <v>8161</v>
      </c>
      <c r="B168" s="64" t="s">
        <v>23</v>
      </c>
      <c r="C168" s="76">
        <v>10080.360501520565</v>
      </c>
    </row>
    <row r="169" spans="1:3">
      <c r="A169" s="64" t="s">
        <v>8161</v>
      </c>
      <c r="B169" s="64" t="s">
        <v>56</v>
      </c>
      <c r="C169" s="76">
        <v>20422.335342667</v>
      </c>
    </row>
    <row r="170" spans="1:3">
      <c r="A170" s="64" t="s">
        <v>8161</v>
      </c>
      <c r="B170" s="64" t="s">
        <v>56</v>
      </c>
      <c r="C170" s="76">
        <v>7798.7392023046013</v>
      </c>
    </row>
    <row r="171" spans="1:3">
      <c r="A171" s="64" t="s">
        <v>8161</v>
      </c>
      <c r="B171" s="64" t="s">
        <v>34</v>
      </c>
      <c r="C171" s="76">
        <v>9576.0400878621767</v>
      </c>
    </row>
    <row r="172" spans="1:3">
      <c r="A172" s="64" t="s">
        <v>8161</v>
      </c>
      <c r="B172" s="64" t="s">
        <v>201</v>
      </c>
      <c r="C172" s="76">
        <v>10401.799564444542</v>
      </c>
    </row>
    <row r="173" spans="1:3">
      <c r="A173" s="64" t="s">
        <v>8161</v>
      </c>
      <c r="B173" s="64" t="s">
        <v>56</v>
      </c>
      <c r="C173" s="76">
        <v>18991.093773434914</v>
      </c>
    </row>
    <row r="174" spans="1:3">
      <c r="A174" s="64" t="s">
        <v>8161</v>
      </c>
      <c r="B174" s="64" t="s">
        <v>75</v>
      </c>
      <c r="C174" s="76">
        <v>10146.579035476148</v>
      </c>
    </row>
    <row r="175" spans="1:3">
      <c r="A175" s="64" t="s">
        <v>8161</v>
      </c>
      <c r="B175" s="64" t="s">
        <v>39</v>
      </c>
      <c r="C175" s="76">
        <v>14759.110618611134</v>
      </c>
    </row>
    <row r="176" spans="1:3">
      <c r="A176" s="64" t="s">
        <v>8161</v>
      </c>
      <c r="B176" s="64" t="s">
        <v>75</v>
      </c>
      <c r="C176" s="76">
        <v>12249.324914375527</v>
      </c>
    </row>
    <row r="177" spans="1:3">
      <c r="A177" s="64" t="s">
        <v>8161</v>
      </c>
      <c r="B177" s="64" t="s">
        <v>23</v>
      </c>
      <c r="C177" s="76">
        <v>14042.939978486367</v>
      </c>
    </row>
    <row r="178" spans="1:3">
      <c r="A178" s="64" t="s">
        <v>8161</v>
      </c>
      <c r="B178" s="64" t="s">
        <v>34</v>
      </c>
      <c r="C178" s="76">
        <v>7919.5120791474001</v>
      </c>
    </row>
    <row r="179" spans="1:3">
      <c r="A179" s="64" t="s">
        <v>8161</v>
      </c>
      <c r="B179" s="64" t="s">
        <v>75</v>
      </c>
      <c r="C179" s="76">
        <v>8322.2104343359897</v>
      </c>
    </row>
    <row r="180" spans="1:3">
      <c r="A180" s="64" t="s">
        <v>8161</v>
      </c>
      <c r="B180" s="64" t="s">
        <v>23</v>
      </c>
      <c r="C180" s="76">
        <v>21178.325046382917</v>
      </c>
    </row>
    <row r="181" spans="1:3">
      <c r="A181" s="64" t="s">
        <v>8161</v>
      </c>
      <c r="B181" s="64" t="s">
        <v>51</v>
      </c>
      <c r="C181" s="76">
        <v>11264.421604562236</v>
      </c>
    </row>
    <row r="182" spans="1:3">
      <c r="A182" s="64" t="s">
        <v>8161</v>
      </c>
      <c r="B182" s="64" t="s">
        <v>75</v>
      </c>
      <c r="C182" s="76">
        <v>8785.3590654971649</v>
      </c>
    </row>
    <row r="183" spans="1:3">
      <c r="A183" s="64" t="s">
        <v>8161</v>
      </c>
      <c r="B183" s="64" t="s">
        <v>34</v>
      </c>
      <c r="C183" s="76">
        <v>12367.580847636893</v>
      </c>
    </row>
    <row r="184" spans="1:3">
      <c r="A184" s="64" t="s">
        <v>8161</v>
      </c>
      <c r="B184" s="64" t="s">
        <v>34</v>
      </c>
      <c r="C184" s="76">
        <v>11517.88366306066</v>
      </c>
    </row>
    <row r="185" spans="1:3">
      <c r="A185" s="64" t="s">
        <v>8161</v>
      </c>
      <c r="B185" s="64" t="s">
        <v>34</v>
      </c>
      <c r="C185" s="76">
        <v>11664.383346336966</v>
      </c>
    </row>
    <row r="186" spans="1:3">
      <c r="A186" s="64" t="s">
        <v>8161</v>
      </c>
      <c r="B186" s="64" t="s">
        <v>34</v>
      </c>
      <c r="C186" s="76">
        <v>11219.469693690524</v>
      </c>
    </row>
    <row r="187" spans="1:3">
      <c r="A187" s="64" t="s">
        <v>8161</v>
      </c>
      <c r="B187" s="64" t="s">
        <v>23</v>
      </c>
      <c r="C187" s="76">
        <v>14939.304123256796</v>
      </c>
    </row>
    <row r="188" spans="1:3">
      <c r="A188" s="64" t="s">
        <v>8161</v>
      </c>
      <c r="B188" s="64" t="s">
        <v>39</v>
      </c>
      <c r="C188" s="76">
        <v>11090.398915942882</v>
      </c>
    </row>
    <row r="189" spans="1:3">
      <c r="A189" s="64" t="s">
        <v>8161</v>
      </c>
      <c r="B189" s="64" t="s">
        <v>201</v>
      </c>
      <c r="C189" s="76">
        <v>13569.951867583914</v>
      </c>
    </row>
    <row r="190" spans="1:3">
      <c r="A190" s="64" t="s">
        <v>8161</v>
      </c>
      <c r="B190" s="64" t="s">
        <v>34</v>
      </c>
      <c r="C190" s="76">
        <v>13100.3499846369</v>
      </c>
    </row>
    <row r="191" spans="1:3">
      <c r="A191" s="64" t="s">
        <v>8161</v>
      </c>
      <c r="B191" s="64" t="s">
        <v>23</v>
      </c>
      <c r="C191" s="76">
        <v>7530.4307029199499</v>
      </c>
    </row>
    <row r="192" spans="1:3">
      <c r="A192" s="64" t="s">
        <v>8161</v>
      </c>
      <c r="B192" s="64" t="s">
        <v>201</v>
      </c>
      <c r="C192" s="76">
        <v>9955.3056099907335</v>
      </c>
    </row>
    <row r="193" spans="1:3">
      <c r="A193" s="64" t="s">
        <v>8161</v>
      </c>
      <c r="B193" s="64" t="s">
        <v>201</v>
      </c>
      <c r="C193" s="76">
        <v>10395.51677175465</v>
      </c>
    </row>
    <row r="194" spans="1:3">
      <c r="A194" s="64" t="s">
        <v>8161</v>
      </c>
      <c r="B194" s="64" t="s">
        <v>34</v>
      </c>
      <c r="C194" s="76">
        <v>11292.834321599308</v>
      </c>
    </row>
    <row r="195" spans="1:3">
      <c r="A195" s="64" t="s">
        <v>8161</v>
      </c>
      <c r="B195" s="64" t="s">
        <v>56</v>
      </c>
      <c r="C195" s="76">
        <v>12519.999457996875</v>
      </c>
    </row>
    <row r="196" spans="1:3">
      <c r="A196" s="64" t="s">
        <v>8161</v>
      </c>
      <c r="B196" s="64" t="s">
        <v>23</v>
      </c>
      <c r="C196" s="76">
        <v>11331.481487464389</v>
      </c>
    </row>
    <row r="197" spans="1:3">
      <c r="A197" s="64" t="s">
        <v>8161</v>
      </c>
      <c r="B197" s="64" t="s">
        <v>23</v>
      </c>
      <c r="C197" s="76">
        <v>10766.462133501458</v>
      </c>
    </row>
    <row r="198" spans="1:3">
      <c r="A198" s="64" t="s">
        <v>8161</v>
      </c>
      <c r="B198" s="64" t="s">
        <v>56</v>
      </c>
      <c r="C198" s="76">
        <v>10645.521529814756</v>
      </c>
    </row>
    <row r="199" spans="1:3">
      <c r="A199" s="64" t="s">
        <v>8161</v>
      </c>
      <c r="B199" s="64" t="s">
        <v>23</v>
      </c>
      <c r="C199" s="76">
        <v>9415.6689713393134</v>
      </c>
    </row>
    <row r="200" spans="1:3">
      <c r="A200" s="64" t="s">
        <v>8161</v>
      </c>
      <c r="B200" s="64" t="s">
        <v>34</v>
      </c>
      <c r="C200" s="76">
        <v>13189.059621328051</v>
      </c>
    </row>
    <row r="201" spans="1:3">
      <c r="A201" s="64" t="s">
        <v>8161</v>
      </c>
      <c r="B201" s="64" t="s">
        <v>201</v>
      </c>
      <c r="C201" s="76">
        <v>12272.547360298213</v>
      </c>
    </row>
    <row r="202" spans="1:3">
      <c r="A202" s="64" t="s">
        <v>8161</v>
      </c>
      <c r="B202" s="64" t="s">
        <v>201</v>
      </c>
      <c r="C202" s="76">
        <v>11090.095405608372</v>
      </c>
    </row>
    <row r="203" spans="1:3">
      <c r="A203" s="64" t="s">
        <v>8161</v>
      </c>
      <c r="B203" s="64" t="s">
        <v>51</v>
      </c>
      <c r="C203" s="76">
        <v>7930.8617672307155</v>
      </c>
    </row>
    <row r="204" spans="1:3">
      <c r="A204" s="64" t="s">
        <v>8161</v>
      </c>
      <c r="B204" s="64" t="s">
        <v>75</v>
      </c>
      <c r="C204" s="76">
        <v>17186.816165279775</v>
      </c>
    </row>
    <row r="205" spans="1:3">
      <c r="A205" s="64" t="s">
        <v>8161</v>
      </c>
      <c r="B205" s="64" t="s">
        <v>23</v>
      </c>
      <c r="C205" s="76">
        <v>17131.722962988188</v>
      </c>
    </row>
    <row r="206" spans="1:3">
      <c r="A206" s="64" t="s">
        <v>8161</v>
      </c>
      <c r="B206" s="64" t="s">
        <v>75</v>
      </c>
      <c r="C206" s="76">
        <v>8170.1213432574095</v>
      </c>
    </row>
    <row r="207" spans="1:3">
      <c r="A207" s="64" t="s">
        <v>8161</v>
      </c>
      <c r="B207" s="64" t="s">
        <v>23</v>
      </c>
      <c r="C207" s="76">
        <v>8197.8451662921671</v>
      </c>
    </row>
    <row r="208" spans="1:3">
      <c r="A208" s="64" t="s">
        <v>8161</v>
      </c>
      <c r="B208" s="64" t="s">
        <v>201</v>
      </c>
      <c r="C208" s="76">
        <v>10255.882629470227</v>
      </c>
    </row>
    <row r="209" spans="1:3">
      <c r="A209" s="64" t="s">
        <v>8161</v>
      </c>
      <c r="B209" s="64" t="s">
        <v>39</v>
      </c>
      <c r="C209" s="76">
        <v>8505.5977201509304</v>
      </c>
    </row>
    <row r="210" spans="1:3">
      <c r="A210" s="64" t="s">
        <v>8161</v>
      </c>
      <c r="B210" s="64" t="s">
        <v>51</v>
      </c>
      <c r="C210" s="76">
        <v>11156.159174072138</v>
      </c>
    </row>
    <row r="211" spans="1:3">
      <c r="A211" s="64" t="s">
        <v>8161</v>
      </c>
      <c r="B211" s="64" t="s">
        <v>34</v>
      </c>
      <c r="C211" s="76">
        <v>13918.967999200604</v>
      </c>
    </row>
    <row r="212" spans="1:3">
      <c r="A212" s="64" t="s">
        <v>8161</v>
      </c>
      <c r="B212" s="64" t="s">
        <v>201</v>
      </c>
      <c r="C212" s="76">
        <v>14510.815108063949</v>
      </c>
    </row>
    <row r="213" spans="1:3">
      <c r="A213" s="64" t="s">
        <v>8161</v>
      </c>
      <c r="B213" s="64" t="s">
        <v>23</v>
      </c>
      <c r="C213" s="76">
        <v>10187.000216958191</v>
      </c>
    </row>
    <row r="214" spans="1:3">
      <c r="A214" s="64" t="s">
        <v>8161</v>
      </c>
      <c r="B214" s="64" t="s">
        <v>51</v>
      </c>
      <c r="C214" s="76">
        <v>9548.3945574056179</v>
      </c>
    </row>
    <row r="215" spans="1:3">
      <c r="A215" s="64" t="s">
        <v>8161</v>
      </c>
      <c r="B215" s="64" t="s">
        <v>34</v>
      </c>
      <c r="C215" s="76">
        <v>15338.464066469573</v>
      </c>
    </row>
    <row r="216" spans="1:3">
      <c r="A216" s="64" t="s">
        <v>8161</v>
      </c>
      <c r="B216" s="64" t="s">
        <v>34</v>
      </c>
      <c r="C216" s="76">
        <v>8381.5309633076213</v>
      </c>
    </row>
    <row r="217" spans="1:3">
      <c r="A217" s="64" t="s">
        <v>8161</v>
      </c>
      <c r="B217" s="64" t="s">
        <v>23</v>
      </c>
      <c r="C217" s="76">
        <v>15299.405189577981</v>
      </c>
    </row>
    <row r="218" spans="1:3">
      <c r="A218" s="64" t="s">
        <v>8161</v>
      </c>
      <c r="B218" s="64" t="s">
        <v>56</v>
      </c>
      <c r="C218" s="76">
        <v>16555.970823131229</v>
      </c>
    </row>
    <row r="219" spans="1:3">
      <c r="A219" s="64" t="s">
        <v>8161</v>
      </c>
      <c r="B219" s="64" t="s">
        <v>51</v>
      </c>
      <c r="C219" s="76">
        <v>10235.153557185648</v>
      </c>
    </row>
    <row r="220" spans="1:3">
      <c r="A220" s="64" t="s">
        <v>8161</v>
      </c>
      <c r="B220" s="64" t="s">
        <v>39</v>
      </c>
      <c r="C220" s="76">
        <v>10208.747581016134</v>
      </c>
    </row>
    <row r="221" spans="1:3">
      <c r="A221" s="64" t="s">
        <v>8161</v>
      </c>
      <c r="B221" s="64" t="s">
        <v>23</v>
      </c>
      <c r="C221" s="76">
        <v>9497.9135221624947</v>
      </c>
    </row>
    <row r="222" spans="1:3">
      <c r="A222" s="64" t="s">
        <v>8161</v>
      </c>
      <c r="B222" s="64" t="s">
        <v>39</v>
      </c>
      <c r="C222" s="76">
        <v>11965.081669797239</v>
      </c>
    </row>
    <row r="223" spans="1:3">
      <c r="A223" s="64" t="s">
        <v>8161</v>
      </c>
      <c r="B223" s="64" t="s">
        <v>39</v>
      </c>
      <c r="C223" s="76">
        <v>8214.5409380033852</v>
      </c>
    </row>
    <row r="224" spans="1:3">
      <c r="A224" s="64" t="s">
        <v>8161</v>
      </c>
      <c r="B224" s="64" t="s">
        <v>75</v>
      </c>
      <c r="C224" s="76">
        <v>13611.283341594315</v>
      </c>
    </row>
    <row r="225" spans="1:3">
      <c r="A225" s="64" t="s">
        <v>8161</v>
      </c>
      <c r="B225" s="64" t="s">
        <v>34</v>
      </c>
      <c r="C225" s="76">
        <v>14924.5101087209</v>
      </c>
    </row>
    <row r="226" spans="1:3">
      <c r="A226" s="64" t="s">
        <v>8161</v>
      </c>
      <c r="B226" s="64" t="s">
        <v>23</v>
      </c>
      <c r="C226" s="76">
        <v>11378.74666598451</v>
      </c>
    </row>
    <row r="227" spans="1:3">
      <c r="A227" s="64" t="s">
        <v>8161</v>
      </c>
      <c r="B227" s="64" t="s">
        <v>56</v>
      </c>
      <c r="C227" s="76">
        <v>12464.767428362476</v>
      </c>
    </row>
    <row r="228" spans="1:3">
      <c r="A228" s="64" t="s">
        <v>8161</v>
      </c>
      <c r="B228" s="64" t="s">
        <v>51</v>
      </c>
      <c r="C228" s="76">
        <v>8204.0226513613979</v>
      </c>
    </row>
    <row r="229" spans="1:3">
      <c r="A229" s="64" t="s">
        <v>8161</v>
      </c>
      <c r="B229" s="64" t="s">
        <v>23</v>
      </c>
      <c r="C229" s="76">
        <v>12145.572378319153</v>
      </c>
    </row>
    <row r="230" spans="1:3">
      <c r="A230" s="64" t="s">
        <v>8161</v>
      </c>
      <c r="B230" s="64" t="s">
        <v>75</v>
      </c>
      <c r="C230" s="76">
        <v>8780.411397159316</v>
      </c>
    </row>
    <row r="231" spans="1:3">
      <c r="A231" s="64" t="s">
        <v>8161</v>
      </c>
      <c r="B231" s="64" t="s">
        <v>34</v>
      </c>
      <c r="C231" s="76">
        <v>9253.8595548324156</v>
      </c>
    </row>
    <row r="232" spans="1:3">
      <c r="A232" s="64" t="s">
        <v>8161</v>
      </c>
      <c r="B232" s="64" t="s">
        <v>201</v>
      </c>
      <c r="C232" s="76">
        <v>12783.317387927658</v>
      </c>
    </row>
    <row r="233" spans="1:3">
      <c r="A233" s="64" t="s">
        <v>8161</v>
      </c>
      <c r="B233" s="64" t="s">
        <v>34</v>
      </c>
      <c r="C233" s="76">
        <v>14009.433225299852</v>
      </c>
    </row>
    <row r="234" spans="1:3">
      <c r="A234" s="64" t="s">
        <v>8161</v>
      </c>
      <c r="B234" s="64" t="s">
        <v>34</v>
      </c>
      <c r="C234" s="76">
        <v>17752.670164051389</v>
      </c>
    </row>
    <row r="235" spans="1:3">
      <c r="A235" s="64" t="s">
        <v>8161</v>
      </c>
      <c r="B235" s="64" t="s">
        <v>34</v>
      </c>
      <c r="C235" s="76">
        <v>11529.214595783542</v>
      </c>
    </row>
    <row r="236" spans="1:3">
      <c r="A236" s="64" t="s">
        <v>8161</v>
      </c>
      <c r="B236" s="64" t="s">
        <v>34</v>
      </c>
      <c r="C236" s="76">
        <v>9910.9307681408827</v>
      </c>
    </row>
    <row r="237" spans="1:3">
      <c r="A237" s="64" t="s">
        <v>8161</v>
      </c>
      <c r="B237" s="64" t="s">
        <v>23</v>
      </c>
      <c r="C237" s="76">
        <v>16236.575179448348</v>
      </c>
    </row>
    <row r="238" spans="1:3">
      <c r="A238" s="64" t="s">
        <v>8161</v>
      </c>
      <c r="B238" s="64" t="s">
        <v>23</v>
      </c>
      <c r="C238" s="76">
        <v>9166.1659648086479</v>
      </c>
    </row>
    <row r="239" spans="1:3">
      <c r="A239" s="64" t="s">
        <v>8161</v>
      </c>
      <c r="B239" s="64" t="s">
        <v>56</v>
      </c>
      <c r="C239" s="76">
        <v>18227.901978084788</v>
      </c>
    </row>
    <row r="240" spans="1:3">
      <c r="A240" s="64" t="s">
        <v>8161</v>
      </c>
      <c r="B240" s="64" t="s">
        <v>23</v>
      </c>
      <c r="C240" s="76">
        <v>9449.7306872742229</v>
      </c>
    </row>
    <row r="241" spans="1:3">
      <c r="A241" s="64" t="s">
        <v>8161</v>
      </c>
      <c r="B241" s="64" t="s">
        <v>201</v>
      </c>
      <c r="C241" s="76">
        <v>7930.4703421584964</v>
      </c>
    </row>
    <row r="242" spans="1:3">
      <c r="A242" s="64" t="s">
        <v>8161</v>
      </c>
      <c r="B242" s="64" t="s">
        <v>23</v>
      </c>
      <c r="C242" s="76">
        <v>13716.665323571384</v>
      </c>
    </row>
    <row r="243" spans="1:3">
      <c r="A243" s="64" t="s">
        <v>8161</v>
      </c>
      <c r="B243" s="64" t="s">
        <v>34</v>
      </c>
      <c r="C243" s="76">
        <v>9530.3175729692011</v>
      </c>
    </row>
    <row r="244" spans="1:3">
      <c r="A244" s="64" t="s">
        <v>8161</v>
      </c>
      <c r="B244" s="64" t="s">
        <v>34</v>
      </c>
      <c r="C244" s="76">
        <v>11411.133002251927</v>
      </c>
    </row>
    <row r="245" spans="1:3">
      <c r="A245" s="64" t="s">
        <v>8161</v>
      </c>
      <c r="B245" s="64" t="s">
        <v>75</v>
      </c>
      <c r="C245" s="76">
        <v>11818.562478196167</v>
      </c>
    </row>
    <row r="246" spans="1:3">
      <c r="A246" s="64" t="s">
        <v>8161</v>
      </c>
      <c r="B246" s="64" t="s">
        <v>23</v>
      </c>
      <c r="C246" s="76">
        <v>10774.988916953222</v>
      </c>
    </row>
    <row r="247" spans="1:3">
      <c r="A247" s="64" t="s">
        <v>8161</v>
      </c>
      <c r="B247" s="64" t="s">
        <v>23</v>
      </c>
      <c r="C247" s="76">
        <v>10007.78693373167</v>
      </c>
    </row>
    <row r="248" spans="1:3">
      <c r="A248" s="64" t="s">
        <v>8161</v>
      </c>
      <c r="B248" s="64" t="s">
        <v>201</v>
      </c>
      <c r="C248" s="76">
        <v>11272.288842007692</v>
      </c>
    </row>
    <row r="249" spans="1:3">
      <c r="A249" s="64" t="s">
        <v>8161</v>
      </c>
      <c r="B249" s="64" t="s">
        <v>75</v>
      </c>
      <c r="C249" s="76">
        <v>9222.3283699981148</v>
      </c>
    </row>
    <row r="250" spans="1:3">
      <c r="A250" s="64" t="s">
        <v>8161</v>
      </c>
      <c r="B250" s="64" t="s">
        <v>23</v>
      </c>
      <c r="C250" s="76">
        <v>12571.334816478851</v>
      </c>
    </row>
    <row r="251" spans="1:3">
      <c r="A251" s="64" t="s">
        <v>8161</v>
      </c>
      <c r="B251" s="64" t="s">
        <v>34</v>
      </c>
      <c r="C251" s="76">
        <v>11599.662156022583</v>
      </c>
    </row>
    <row r="252" spans="1:3">
      <c r="A252" s="64" t="s">
        <v>8161</v>
      </c>
      <c r="B252" s="64" t="s">
        <v>23</v>
      </c>
      <c r="C252" s="76">
        <v>9099.779401402744</v>
      </c>
    </row>
    <row r="253" spans="1:3">
      <c r="A253" s="64" t="s">
        <v>8161</v>
      </c>
      <c r="B253" s="64" t="s">
        <v>39</v>
      </c>
      <c r="C253" s="76">
        <v>7545.0292064827054</v>
      </c>
    </row>
    <row r="254" spans="1:3">
      <c r="A254" s="64" t="s">
        <v>8161</v>
      </c>
      <c r="B254" s="64" t="s">
        <v>201</v>
      </c>
      <c r="C254" s="76">
        <v>10319.500141187687</v>
      </c>
    </row>
    <row r="255" spans="1:3">
      <c r="A255" s="64" t="s">
        <v>8161</v>
      </c>
      <c r="B255" s="64" t="s">
        <v>34</v>
      </c>
      <c r="C255" s="76">
        <v>8522.2621441535266</v>
      </c>
    </row>
    <row r="256" spans="1:3">
      <c r="A256" s="64" t="s">
        <v>8161</v>
      </c>
      <c r="B256" s="64" t="s">
        <v>23</v>
      </c>
      <c r="C256" s="76">
        <v>8559.1597581277074</v>
      </c>
    </row>
    <row r="257" spans="1:3">
      <c r="A257" s="64" t="s">
        <v>8161</v>
      </c>
      <c r="B257" s="64" t="s">
        <v>201</v>
      </c>
      <c r="C257" s="76">
        <v>8736.4223997603895</v>
      </c>
    </row>
    <row r="258" spans="1:3">
      <c r="A258" s="64" t="s">
        <v>8161</v>
      </c>
      <c r="B258" s="64" t="s">
        <v>23</v>
      </c>
      <c r="C258" s="76">
        <v>7952.6900723336712</v>
      </c>
    </row>
    <row r="259" spans="1:3">
      <c r="A259" s="64" t="s">
        <v>8161</v>
      </c>
      <c r="B259" s="64" t="s">
        <v>51</v>
      </c>
      <c r="C259" s="76">
        <v>8293.4402216578164</v>
      </c>
    </row>
    <row r="260" spans="1:3">
      <c r="A260" s="64" t="s">
        <v>8161</v>
      </c>
      <c r="B260" s="64" t="s">
        <v>34</v>
      </c>
      <c r="C260" s="76">
        <v>18520.715650003007</v>
      </c>
    </row>
    <row r="261" spans="1:3">
      <c r="A261" s="64" t="s">
        <v>8161</v>
      </c>
      <c r="B261" s="64" t="s">
        <v>51</v>
      </c>
      <c r="C261" s="76">
        <v>15565.623166274196</v>
      </c>
    </row>
    <row r="262" spans="1:3">
      <c r="A262" s="64" t="s">
        <v>8161</v>
      </c>
      <c r="B262" s="64" t="s">
        <v>201</v>
      </c>
      <c r="C262" s="76">
        <v>10323.002858880258</v>
      </c>
    </row>
    <row r="263" spans="1:3">
      <c r="A263" s="64" t="s">
        <v>8161</v>
      </c>
      <c r="B263" s="64" t="s">
        <v>75</v>
      </c>
      <c r="C263" s="76">
        <v>8398.7969846384003</v>
      </c>
    </row>
    <row r="264" spans="1:3">
      <c r="A264" s="64" t="s">
        <v>8161</v>
      </c>
      <c r="B264" s="64" t="s">
        <v>201</v>
      </c>
      <c r="C264" s="76">
        <v>9368.6563437883833</v>
      </c>
    </row>
    <row r="265" spans="1:3">
      <c r="A265" s="64" t="s">
        <v>8161</v>
      </c>
      <c r="B265" s="64" t="s">
        <v>75</v>
      </c>
      <c r="C265" s="76">
        <v>14432.881604581744</v>
      </c>
    </row>
    <row r="266" spans="1:3">
      <c r="A266" s="64" t="s">
        <v>8161</v>
      </c>
      <c r="B266" s="64" t="s">
        <v>34</v>
      </c>
      <c r="C266" s="76">
        <v>11165.843183064371</v>
      </c>
    </row>
    <row r="267" spans="1:3">
      <c r="A267" s="64" t="s">
        <v>8161</v>
      </c>
      <c r="B267" s="64" t="s">
        <v>23</v>
      </c>
      <c r="C267" s="76">
        <v>12462.025334996062</v>
      </c>
    </row>
    <row r="268" spans="1:3">
      <c r="A268" s="64" t="s">
        <v>8161</v>
      </c>
      <c r="B268" s="64" t="s">
        <v>56</v>
      </c>
      <c r="C268" s="76">
        <v>13225.810422392213</v>
      </c>
    </row>
    <row r="269" spans="1:3">
      <c r="A269" s="64" t="s">
        <v>8161</v>
      </c>
      <c r="B269" s="64" t="s">
        <v>39</v>
      </c>
      <c r="C269" s="76">
        <v>9686.3580345164737</v>
      </c>
    </row>
    <row r="270" spans="1:3">
      <c r="A270" s="64" t="s">
        <v>8161</v>
      </c>
      <c r="B270" s="64" t="s">
        <v>75</v>
      </c>
      <c r="C270" s="76">
        <v>23272.852831917106</v>
      </c>
    </row>
    <row r="271" spans="1:3">
      <c r="A271" s="64" t="s">
        <v>8161</v>
      </c>
      <c r="B271" s="64" t="s">
        <v>39</v>
      </c>
      <c r="C271" s="76">
        <v>11939.580402465055</v>
      </c>
    </row>
    <row r="272" spans="1:3">
      <c r="A272" s="64" t="s">
        <v>8161</v>
      </c>
      <c r="B272" s="64" t="s">
        <v>23</v>
      </c>
      <c r="C272" s="76">
        <v>8134.9710323276049</v>
      </c>
    </row>
    <row r="273" spans="1:3">
      <c r="A273" s="64" t="s">
        <v>8161</v>
      </c>
      <c r="B273" s="64" t="s">
        <v>23</v>
      </c>
      <c r="C273" s="76">
        <v>11566.23856045807</v>
      </c>
    </row>
    <row r="274" spans="1:3">
      <c r="A274" s="64" t="s">
        <v>8161</v>
      </c>
      <c r="B274" s="64" t="s">
        <v>34</v>
      </c>
      <c r="C274" s="76">
        <v>17195.356800963618</v>
      </c>
    </row>
    <row r="275" spans="1:3">
      <c r="A275" s="64" t="s">
        <v>8161</v>
      </c>
      <c r="B275" s="64" t="s">
        <v>34</v>
      </c>
      <c r="C275" s="76">
        <v>8464.5105790023863</v>
      </c>
    </row>
    <row r="276" spans="1:3">
      <c r="A276" s="64" t="s">
        <v>8161</v>
      </c>
      <c r="B276" s="64" t="s">
        <v>201</v>
      </c>
      <c r="C276" s="76">
        <v>13292.971761414159</v>
      </c>
    </row>
    <row r="277" spans="1:3">
      <c r="A277" s="64" t="s">
        <v>8161</v>
      </c>
      <c r="B277" s="64" t="s">
        <v>34</v>
      </c>
      <c r="C277" s="76">
        <v>15759.718961324197</v>
      </c>
    </row>
    <row r="278" spans="1:3">
      <c r="A278" s="64" t="s">
        <v>8161</v>
      </c>
      <c r="B278" s="64" t="s">
        <v>201</v>
      </c>
      <c r="C278" s="76">
        <v>12853.665905687591</v>
      </c>
    </row>
    <row r="279" spans="1:3">
      <c r="A279" s="64" t="s">
        <v>8161</v>
      </c>
      <c r="B279" s="64" t="s">
        <v>39</v>
      </c>
      <c r="C279" s="76">
        <v>10708.826019095466</v>
      </c>
    </row>
    <row r="280" spans="1:3">
      <c r="A280" s="64" t="s">
        <v>8161</v>
      </c>
      <c r="B280" s="64" t="s">
        <v>56</v>
      </c>
      <c r="C280" s="76">
        <v>11154.492046660678</v>
      </c>
    </row>
    <row r="281" spans="1:3">
      <c r="A281" s="64" t="s">
        <v>8161</v>
      </c>
      <c r="B281" s="64" t="s">
        <v>23</v>
      </c>
      <c r="C281" s="76">
        <v>9202.9687655296111</v>
      </c>
    </row>
    <row r="282" spans="1:3">
      <c r="A282" s="64" t="s">
        <v>8161</v>
      </c>
      <c r="B282" s="64" t="s">
        <v>39</v>
      </c>
      <c r="C282" s="76">
        <v>15852.68400589245</v>
      </c>
    </row>
    <row r="283" spans="1:3">
      <c r="A283" s="64" t="s">
        <v>8161</v>
      </c>
      <c r="B283" s="64" t="s">
        <v>23</v>
      </c>
      <c r="C283" s="76">
        <v>14903.191646597475</v>
      </c>
    </row>
    <row r="284" spans="1:3">
      <c r="A284" s="64" t="s">
        <v>8161</v>
      </c>
      <c r="B284" s="64" t="s">
        <v>201</v>
      </c>
      <c r="C284" s="76">
        <v>7156.3682262816428</v>
      </c>
    </row>
    <row r="285" spans="1:3">
      <c r="A285" s="64" t="s">
        <v>8161</v>
      </c>
      <c r="B285" s="64" t="s">
        <v>56</v>
      </c>
      <c r="C285" s="76">
        <v>10783.319038360103</v>
      </c>
    </row>
    <row r="286" spans="1:3">
      <c r="A286" s="64" t="s">
        <v>8161</v>
      </c>
      <c r="B286" s="64" t="s">
        <v>34</v>
      </c>
      <c r="C286" s="76">
        <v>15475.444199870804</v>
      </c>
    </row>
    <row r="287" spans="1:3">
      <c r="A287" s="64" t="s">
        <v>8161</v>
      </c>
      <c r="B287" s="64" t="s">
        <v>34</v>
      </c>
      <c r="C287" s="76">
        <v>8413.9993568998434</v>
      </c>
    </row>
    <row r="288" spans="1:3">
      <c r="A288" s="64" t="s">
        <v>8161</v>
      </c>
      <c r="B288" s="64" t="s">
        <v>75</v>
      </c>
      <c r="C288" s="76">
        <v>12065.664993677819</v>
      </c>
    </row>
    <row r="289" spans="1:3">
      <c r="A289" s="64" t="s">
        <v>8161</v>
      </c>
      <c r="B289" s="64" t="s">
        <v>39</v>
      </c>
      <c r="C289" s="76">
        <v>12490.935719024319</v>
      </c>
    </row>
    <row r="290" spans="1:3">
      <c r="A290" s="64" t="s">
        <v>8161</v>
      </c>
      <c r="B290" s="64" t="s">
        <v>34</v>
      </c>
      <c r="C290" s="76">
        <v>14080.036559695367</v>
      </c>
    </row>
    <row r="291" spans="1:3">
      <c r="A291" s="64" t="s">
        <v>8161</v>
      </c>
      <c r="B291" s="64" t="s">
        <v>23</v>
      </c>
      <c r="C291" s="76">
        <v>6157.828696318722</v>
      </c>
    </row>
    <row r="292" spans="1:3">
      <c r="A292" s="64" t="s">
        <v>8161</v>
      </c>
      <c r="B292" s="64" t="s">
        <v>39</v>
      </c>
      <c r="C292" s="76">
        <v>12147.119748610186</v>
      </c>
    </row>
    <row r="293" spans="1:3">
      <c r="A293" s="64" t="s">
        <v>8161</v>
      </c>
      <c r="B293" s="64" t="s">
        <v>201</v>
      </c>
      <c r="C293" s="76">
        <v>14080.650216013404</v>
      </c>
    </row>
    <row r="294" spans="1:3">
      <c r="A294" s="64" t="s">
        <v>8161</v>
      </c>
      <c r="B294" s="64" t="s">
        <v>75</v>
      </c>
      <c r="C294" s="76">
        <v>9564.9252255318916</v>
      </c>
    </row>
    <row r="295" spans="1:3">
      <c r="A295" s="64" t="s">
        <v>8161</v>
      </c>
      <c r="B295" s="64" t="s">
        <v>56</v>
      </c>
      <c r="C295" s="76">
        <v>18044.408369414723</v>
      </c>
    </row>
    <row r="296" spans="1:3">
      <c r="A296" s="64" t="s">
        <v>8161</v>
      </c>
      <c r="B296" s="64" t="s">
        <v>34</v>
      </c>
      <c r="C296" s="76">
        <v>11209.361075281426</v>
      </c>
    </row>
    <row r="297" spans="1:3">
      <c r="A297" s="64" t="s">
        <v>8161</v>
      </c>
      <c r="B297" s="64" t="s">
        <v>51</v>
      </c>
      <c r="C297" s="76">
        <v>6847.0716115933283</v>
      </c>
    </row>
    <row r="298" spans="1:3">
      <c r="A298" s="64" t="s">
        <v>8161</v>
      </c>
      <c r="B298" s="64" t="s">
        <v>56</v>
      </c>
      <c r="C298" s="76">
        <v>11262.243070136577</v>
      </c>
    </row>
    <row r="299" spans="1:3">
      <c r="A299" s="64" t="s">
        <v>8161</v>
      </c>
      <c r="B299" s="64" t="s">
        <v>75</v>
      </c>
      <c r="C299" s="76">
        <v>9931.0576138539527</v>
      </c>
    </row>
    <row r="300" spans="1:3">
      <c r="A300" s="64" t="s">
        <v>8161</v>
      </c>
      <c r="B300" s="64" t="s">
        <v>39</v>
      </c>
      <c r="C300" s="76">
        <v>14531.997629492842</v>
      </c>
    </row>
    <row r="301" spans="1:3">
      <c r="A301" s="64" t="s">
        <v>8161</v>
      </c>
      <c r="B301" s="64" t="s">
        <v>201</v>
      </c>
      <c r="C301" s="76">
        <v>11174.79717976067</v>
      </c>
    </row>
    <row r="302" spans="1:3">
      <c r="A302" s="64" t="s">
        <v>8161</v>
      </c>
      <c r="B302" s="64" t="s">
        <v>51</v>
      </c>
      <c r="C302" s="76">
        <v>9975.1060865471045</v>
      </c>
    </row>
    <row r="303" spans="1:3">
      <c r="A303" s="64" t="s">
        <v>8161</v>
      </c>
      <c r="B303" s="64" t="s">
        <v>201</v>
      </c>
      <c r="C303" s="76">
        <v>11741.841207821932</v>
      </c>
    </row>
    <row r="304" spans="1:3">
      <c r="A304" s="64" t="s">
        <v>8161</v>
      </c>
      <c r="B304" s="64" t="s">
        <v>34</v>
      </c>
      <c r="C304" s="76">
        <v>13295.885219274498</v>
      </c>
    </row>
    <row r="305" spans="1:3">
      <c r="A305" s="64" t="s">
        <v>8161</v>
      </c>
      <c r="B305" s="64" t="s">
        <v>51</v>
      </c>
      <c r="C305" s="76">
        <v>9299.1696087021501</v>
      </c>
    </row>
    <row r="306" spans="1:3">
      <c r="A306" s="64" t="s">
        <v>8161</v>
      </c>
      <c r="B306" s="64" t="s">
        <v>23</v>
      </c>
      <c r="C306" s="76">
        <v>12642.89999366749</v>
      </c>
    </row>
    <row r="307" spans="1:3">
      <c r="A307" s="64" t="s">
        <v>8161</v>
      </c>
      <c r="B307" s="64" t="s">
        <v>34</v>
      </c>
      <c r="C307" s="76">
        <v>17152.424125414986</v>
      </c>
    </row>
    <row r="308" spans="1:3">
      <c r="A308" s="64" t="s">
        <v>8161</v>
      </c>
      <c r="B308" s="64" t="s">
        <v>56</v>
      </c>
      <c r="C308" s="76">
        <v>11300.433028042809</v>
      </c>
    </row>
    <row r="309" spans="1:3">
      <c r="A309" s="64" t="s">
        <v>8161</v>
      </c>
      <c r="B309" s="64" t="s">
        <v>23</v>
      </c>
      <c r="C309" s="76">
        <v>12292.265293419316</v>
      </c>
    </row>
    <row r="310" spans="1:3">
      <c r="A310" s="64" t="s">
        <v>8161</v>
      </c>
      <c r="B310" s="64" t="s">
        <v>34</v>
      </c>
      <c r="C310" s="76">
        <v>9886.6436594522802</v>
      </c>
    </row>
    <row r="311" spans="1:3">
      <c r="A311" s="64" t="s">
        <v>8161</v>
      </c>
      <c r="B311" s="64" t="s">
        <v>23</v>
      </c>
      <c r="C311" s="76">
        <v>10188.06182151847</v>
      </c>
    </row>
    <row r="312" spans="1:3">
      <c r="A312" s="64" t="s">
        <v>8161</v>
      </c>
      <c r="B312" s="64" t="s">
        <v>23</v>
      </c>
      <c r="C312" s="76">
        <v>8616.1054792969862</v>
      </c>
    </row>
    <row r="313" spans="1:3">
      <c r="A313" s="64" t="s">
        <v>8161</v>
      </c>
      <c r="B313" s="64" t="s">
        <v>201</v>
      </c>
      <c r="C313" s="76">
        <v>12112.739989654707</v>
      </c>
    </row>
    <row r="314" spans="1:3">
      <c r="A314" s="64" t="s">
        <v>8161</v>
      </c>
      <c r="B314" s="64" t="s">
        <v>201</v>
      </c>
      <c r="C314" s="76">
        <v>8430.4066571658914</v>
      </c>
    </row>
    <row r="315" spans="1:3">
      <c r="A315" s="64" t="s">
        <v>8161</v>
      </c>
      <c r="B315" s="64" t="s">
        <v>201</v>
      </c>
      <c r="C315" s="76">
        <v>12734.852671888475</v>
      </c>
    </row>
    <row r="316" spans="1:3">
      <c r="A316" s="64" t="s">
        <v>8161</v>
      </c>
      <c r="B316" s="64" t="s">
        <v>39</v>
      </c>
      <c r="C316" s="76">
        <v>15588.365884882271</v>
      </c>
    </row>
    <row r="317" spans="1:3">
      <c r="A317" s="64" t="s">
        <v>8161</v>
      </c>
      <c r="B317" s="64" t="s">
        <v>34</v>
      </c>
      <c r="C317" s="76">
        <v>7391.3018756757665</v>
      </c>
    </row>
    <row r="318" spans="1:3">
      <c r="A318" s="64" t="s">
        <v>8161</v>
      </c>
      <c r="B318" s="64" t="s">
        <v>51</v>
      </c>
      <c r="C318" s="76">
        <v>11457.244603825136</v>
      </c>
    </row>
    <row r="319" spans="1:3">
      <c r="A319" s="64" t="s">
        <v>8161</v>
      </c>
      <c r="B319" s="64" t="s">
        <v>75</v>
      </c>
      <c r="C319" s="76">
        <v>9001.9891438482882</v>
      </c>
    </row>
    <row r="320" spans="1:3">
      <c r="A320" s="64" t="s">
        <v>8161</v>
      </c>
      <c r="B320" s="64" t="s">
        <v>23</v>
      </c>
      <c r="C320" s="76">
        <v>10011.084425895942</v>
      </c>
    </row>
    <row r="321" spans="1:3">
      <c r="A321" s="64" t="s">
        <v>8161</v>
      </c>
      <c r="B321" s="64" t="s">
        <v>75</v>
      </c>
      <c r="C321" s="76">
        <v>11209.538169105801</v>
      </c>
    </row>
    <row r="322" spans="1:3">
      <c r="A322" s="64" t="s">
        <v>8161</v>
      </c>
      <c r="B322" s="64" t="s">
        <v>34</v>
      </c>
      <c r="C322" s="76">
        <v>8208.7292724160252</v>
      </c>
    </row>
    <row r="323" spans="1:3">
      <c r="A323" s="64" t="s">
        <v>8161</v>
      </c>
      <c r="B323" s="64" t="s">
        <v>201</v>
      </c>
      <c r="C323" s="76">
        <v>11310.067971969305</v>
      </c>
    </row>
    <row r="324" spans="1:3">
      <c r="A324" s="64" t="s">
        <v>8161</v>
      </c>
      <c r="B324" s="64" t="s">
        <v>34</v>
      </c>
      <c r="C324" s="76">
        <v>10923.123533548038</v>
      </c>
    </row>
    <row r="325" spans="1:3">
      <c r="A325" s="64" t="s">
        <v>8161</v>
      </c>
      <c r="B325" s="64" t="s">
        <v>34</v>
      </c>
      <c r="C325" s="76">
        <v>9882.9649467574891</v>
      </c>
    </row>
    <row r="326" spans="1:3">
      <c r="A326" s="64" t="s">
        <v>8161</v>
      </c>
      <c r="B326" s="64" t="s">
        <v>23</v>
      </c>
      <c r="C326" s="76">
        <v>10596.280287366153</v>
      </c>
    </row>
    <row r="327" spans="1:3">
      <c r="A327" s="64" t="s">
        <v>8161</v>
      </c>
      <c r="B327" s="64" t="s">
        <v>23</v>
      </c>
      <c r="C327" s="76">
        <v>14948.474834332192</v>
      </c>
    </row>
    <row r="328" spans="1:3">
      <c r="A328" s="64" t="s">
        <v>8161</v>
      </c>
      <c r="B328" s="64" t="s">
        <v>56</v>
      </c>
      <c r="C328" s="76">
        <v>11315.540850401443</v>
      </c>
    </row>
    <row r="329" spans="1:3">
      <c r="A329" s="64" t="s">
        <v>8161</v>
      </c>
      <c r="B329" s="64" t="s">
        <v>51</v>
      </c>
      <c r="C329" s="76">
        <v>8798.7433314092905</v>
      </c>
    </row>
    <row r="330" spans="1:3">
      <c r="A330" s="64" t="s">
        <v>8161</v>
      </c>
      <c r="B330" s="64" t="s">
        <v>51</v>
      </c>
      <c r="C330" s="76">
        <v>12230.831683298093</v>
      </c>
    </row>
    <row r="331" spans="1:3">
      <c r="A331" s="64" t="s">
        <v>8161</v>
      </c>
      <c r="B331" s="64" t="s">
        <v>23</v>
      </c>
      <c r="C331" s="76">
        <v>6733.9404415303852</v>
      </c>
    </row>
    <row r="332" spans="1:3">
      <c r="A332" s="64" t="s">
        <v>8161</v>
      </c>
      <c r="B332" s="64" t="s">
        <v>75</v>
      </c>
      <c r="C332" s="76">
        <v>16705.390712162785</v>
      </c>
    </row>
    <row r="333" spans="1:3">
      <c r="A333" s="64" t="s">
        <v>8161</v>
      </c>
      <c r="B333" s="64" t="s">
        <v>34</v>
      </c>
      <c r="C333" s="76">
        <v>18489.262395473597</v>
      </c>
    </row>
    <row r="334" spans="1:3">
      <c r="A334" s="64" t="s">
        <v>8161</v>
      </c>
      <c r="B334" s="64" t="s">
        <v>23</v>
      </c>
      <c r="C334" s="76">
        <v>17731.885917726569</v>
      </c>
    </row>
    <row r="335" spans="1:3">
      <c r="A335" s="64" t="s">
        <v>8161</v>
      </c>
      <c r="B335" s="64" t="s">
        <v>34</v>
      </c>
      <c r="C335" s="76">
        <v>13602.531192043905</v>
      </c>
    </row>
    <row r="336" spans="1:3">
      <c r="A336" s="64" t="s">
        <v>8161</v>
      </c>
      <c r="B336" s="64" t="s">
        <v>23</v>
      </c>
      <c r="C336" s="76">
        <v>15542.515573610322</v>
      </c>
    </row>
    <row r="337" spans="1:3">
      <c r="A337" s="64" t="s">
        <v>8161</v>
      </c>
      <c r="B337" s="64" t="s">
        <v>34</v>
      </c>
      <c r="C337" s="76">
        <v>10779.115496094208</v>
      </c>
    </row>
    <row r="338" spans="1:3">
      <c r="A338" s="64" t="s">
        <v>8161</v>
      </c>
      <c r="B338" s="64" t="s">
        <v>23</v>
      </c>
      <c r="C338" s="76">
        <v>10437.386218294687</v>
      </c>
    </row>
    <row r="339" spans="1:3">
      <c r="A339" s="64" t="s">
        <v>8161</v>
      </c>
      <c r="B339" s="64" t="s">
        <v>75</v>
      </c>
      <c r="C339" s="76">
        <v>20585.260141229137</v>
      </c>
    </row>
    <row r="340" spans="1:3">
      <c r="A340" s="64" t="s">
        <v>8161</v>
      </c>
      <c r="B340" s="64" t="s">
        <v>51</v>
      </c>
      <c r="C340" s="76">
        <v>14998.502184388726</v>
      </c>
    </row>
    <row r="341" spans="1:3">
      <c r="A341" s="64" t="s">
        <v>8161</v>
      </c>
      <c r="B341" s="64" t="s">
        <v>34</v>
      </c>
      <c r="C341" s="76">
        <v>16065.978051356538</v>
      </c>
    </row>
    <row r="342" spans="1:3">
      <c r="A342" s="64" t="s">
        <v>8161</v>
      </c>
      <c r="B342" s="64" t="s">
        <v>51</v>
      </c>
      <c r="C342" s="76">
        <v>6366.1865525000594</v>
      </c>
    </row>
    <row r="343" spans="1:3">
      <c r="A343" s="64" t="s">
        <v>8161</v>
      </c>
      <c r="B343" s="64" t="s">
        <v>23</v>
      </c>
      <c r="C343" s="76">
        <v>18944.205870522987</v>
      </c>
    </row>
    <row r="344" spans="1:3">
      <c r="A344" s="64" t="s">
        <v>8161</v>
      </c>
      <c r="B344" s="64" t="s">
        <v>23</v>
      </c>
      <c r="C344" s="76">
        <v>9212.246370550456</v>
      </c>
    </row>
    <row r="345" spans="1:3">
      <c r="A345" s="64" t="s">
        <v>8161</v>
      </c>
      <c r="B345" s="64" t="s">
        <v>34</v>
      </c>
      <c r="C345" s="76">
        <v>12641.451493011831</v>
      </c>
    </row>
    <row r="346" spans="1:3">
      <c r="A346" s="64" t="s">
        <v>8161</v>
      </c>
      <c r="B346" s="64" t="s">
        <v>75</v>
      </c>
      <c r="C346" s="76">
        <v>9344.9186226239945</v>
      </c>
    </row>
    <row r="347" spans="1:3">
      <c r="A347" s="64" t="s">
        <v>8161</v>
      </c>
      <c r="B347" s="64" t="s">
        <v>34</v>
      </c>
      <c r="C347" s="76">
        <v>14052.220547808556</v>
      </c>
    </row>
    <row r="348" spans="1:3">
      <c r="A348" s="64" t="s">
        <v>8161</v>
      </c>
      <c r="B348" s="64" t="s">
        <v>39</v>
      </c>
      <c r="C348" s="76">
        <v>9956.8218276305379</v>
      </c>
    </row>
    <row r="349" spans="1:3">
      <c r="A349" s="64" t="s">
        <v>8161</v>
      </c>
      <c r="B349" s="64" t="s">
        <v>23</v>
      </c>
      <c r="C349" s="76">
        <v>14353.879247764571</v>
      </c>
    </row>
    <row r="350" spans="1:3">
      <c r="A350" s="64" t="s">
        <v>8161</v>
      </c>
      <c r="B350" s="64" t="s">
        <v>34</v>
      </c>
      <c r="C350" s="76">
        <v>9977.6581179679233</v>
      </c>
    </row>
    <row r="351" spans="1:3">
      <c r="A351" s="64" t="s">
        <v>8161</v>
      </c>
      <c r="B351" s="64" t="s">
        <v>23</v>
      </c>
      <c r="C351" s="76">
        <v>12124.959807540923</v>
      </c>
    </row>
    <row r="352" spans="1:3">
      <c r="A352" s="64" t="s">
        <v>8161</v>
      </c>
      <c r="B352" s="64" t="s">
        <v>39</v>
      </c>
      <c r="C352" s="76">
        <v>9604.1259618651293</v>
      </c>
    </row>
    <row r="353" spans="1:3">
      <c r="A353" s="64" t="s">
        <v>8161</v>
      </c>
      <c r="B353" s="64" t="s">
        <v>23</v>
      </c>
      <c r="C353" s="76">
        <v>9426.751739101679</v>
      </c>
    </row>
    <row r="354" spans="1:3">
      <c r="A354" s="64" t="s">
        <v>8161</v>
      </c>
      <c r="B354" s="64" t="s">
        <v>34</v>
      </c>
      <c r="C354" s="76">
        <v>8000.2778476904523</v>
      </c>
    </row>
    <row r="355" spans="1:3">
      <c r="A355" s="64" t="s">
        <v>8161</v>
      </c>
      <c r="B355" s="64" t="s">
        <v>34</v>
      </c>
      <c r="C355" s="76">
        <v>10645.167875488114</v>
      </c>
    </row>
    <row r="356" spans="1:3">
      <c r="A356" s="64" t="s">
        <v>8161</v>
      </c>
      <c r="B356" s="64" t="s">
        <v>51</v>
      </c>
      <c r="C356" s="76">
        <v>7709.6988650693575</v>
      </c>
    </row>
    <row r="357" spans="1:3">
      <c r="A357" s="64" t="s">
        <v>8161</v>
      </c>
      <c r="B357" s="64" t="s">
        <v>201</v>
      </c>
      <c r="C357" s="76">
        <v>12808.422625256899</v>
      </c>
    </row>
    <row r="358" spans="1:3">
      <c r="A358" s="64" t="s">
        <v>8161</v>
      </c>
      <c r="B358" s="64" t="s">
        <v>56</v>
      </c>
      <c r="C358" s="76">
        <v>13848.855789553083</v>
      </c>
    </row>
    <row r="359" spans="1:3">
      <c r="A359" s="64" t="s">
        <v>8161</v>
      </c>
      <c r="B359" s="64" t="s">
        <v>201</v>
      </c>
      <c r="C359" s="76">
        <v>7360.1774056220002</v>
      </c>
    </row>
    <row r="360" spans="1:3">
      <c r="A360" s="64" t="s">
        <v>8161</v>
      </c>
      <c r="B360" s="64" t="s">
        <v>56</v>
      </c>
      <c r="C360" s="76">
        <v>12968.962013264205</v>
      </c>
    </row>
    <row r="361" spans="1:3">
      <c r="A361" s="64" t="s">
        <v>8161</v>
      </c>
      <c r="B361" s="64" t="s">
        <v>39</v>
      </c>
      <c r="C361" s="76">
        <v>15349.091862763424</v>
      </c>
    </row>
    <row r="362" spans="1:3">
      <c r="A362" s="64" t="s">
        <v>8161</v>
      </c>
      <c r="B362" s="64" t="s">
        <v>56</v>
      </c>
      <c r="C362" s="76">
        <v>17189.530746034005</v>
      </c>
    </row>
    <row r="363" spans="1:3">
      <c r="A363" s="64" t="s">
        <v>8161</v>
      </c>
      <c r="B363" s="64" t="s">
        <v>201</v>
      </c>
      <c r="C363" s="76">
        <v>8480.1806877790659</v>
      </c>
    </row>
    <row r="364" spans="1:3">
      <c r="A364" s="64" t="s">
        <v>8161</v>
      </c>
      <c r="B364" s="64" t="s">
        <v>56</v>
      </c>
      <c r="C364" s="76">
        <v>11375.668184771395</v>
      </c>
    </row>
    <row r="365" spans="1:3">
      <c r="A365" s="64" t="s">
        <v>8161</v>
      </c>
      <c r="B365" s="64" t="s">
        <v>34</v>
      </c>
      <c r="C365" s="76">
        <v>17868.629565816515</v>
      </c>
    </row>
    <row r="366" spans="1:3">
      <c r="A366" s="64" t="s">
        <v>8161</v>
      </c>
      <c r="B366" s="64" t="s">
        <v>201</v>
      </c>
      <c r="C366" s="76">
        <v>8558.9194059648689</v>
      </c>
    </row>
    <row r="367" spans="1:3">
      <c r="A367" s="64" t="s">
        <v>8161</v>
      </c>
      <c r="B367" s="64" t="s">
        <v>23</v>
      </c>
      <c r="C367" s="76">
        <v>10122.157208959612</v>
      </c>
    </row>
    <row r="368" spans="1:3">
      <c r="A368" s="64" t="s">
        <v>8161</v>
      </c>
      <c r="B368" s="64" t="s">
        <v>34</v>
      </c>
      <c r="C368" s="76">
        <v>9740.6778601319984</v>
      </c>
    </row>
    <row r="369" spans="1:3">
      <c r="A369" s="64" t="s">
        <v>8161</v>
      </c>
      <c r="B369" s="64" t="s">
        <v>56</v>
      </c>
      <c r="C369" s="76">
        <v>13872.379015956438</v>
      </c>
    </row>
    <row r="370" spans="1:3">
      <c r="A370" s="64" t="s">
        <v>8161</v>
      </c>
      <c r="B370" s="64" t="s">
        <v>56</v>
      </c>
      <c r="C370" s="76">
        <v>17514.796944071597</v>
      </c>
    </row>
    <row r="371" spans="1:3">
      <c r="A371" s="64" t="s">
        <v>8161</v>
      </c>
      <c r="B371" s="64" t="s">
        <v>39</v>
      </c>
      <c r="C371" s="76">
        <v>13509.488914229041</v>
      </c>
    </row>
    <row r="372" spans="1:3">
      <c r="A372" s="64" t="s">
        <v>8161</v>
      </c>
      <c r="B372" s="64" t="s">
        <v>201</v>
      </c>
      <c r="C372" s="76">
        <v>11620.46376464867</v>
      </c>
    </row>
    <row r="373" spans="1:3">
      <c r="A373" s="64" t="s">
        <v>8161</v>
      </c>
      <c r="B373" s="64" t="s">
        <v>23</v>
      </c>
      <c r="C373" s="76">
        <v>9474.9488533912099</v>
      </c>
    </row>
    <row r="374" spans="1:3">
      <c r="A374" s="64" t="s">
        <v>8161</v>
      </c>
      <c r="B374" s="64" t="s">
        <v>34</v>
      </c>
      <c r="C374" s="76">
        <v>13069.978843532572</v>
      </c>
    </row>
    <row r="375" spans="1:3">
      <c r="A375" s="64" t="s">
        <v>8161</v>
      </c>
      <c r="B375" s="64" t="s">
        <v>39</v>
      </c>
      <c r="C375" s="76">
        <v>7641.3971077411834</v>
      </c>
    </row>
    <row r="376" spans="1:3">
      <c r="A376" s="64" t="s">
        <v>8161</v>
      </c>
      <c r="B376" s="64" t="s">
        <v>34</v>
      </c>
      <c r="C376" s="76">
        <v>12540.609505480166</v>
      </c>
    </row>
    <row r="377" spans="1:3">
      <c r="A377" s="64" t="s">
        <v>8161</v>
      </c>
      <c r="B377" s="64" t="s">
        <v>39</v>
      </c>
      <c r="C377" s="76">
        <v>6073.316442505532</v>
      </c>
    </row>
    <row r="378" spans="1:3">
      <c r="A378" s="64" t="s">
        <v>8161</v>
      </c>
      <c r="B378" s="64" t="s">
        <v>201</v>
      </c>
      <c r="C378" s="76">
        <v>9937.1039948844063</v>
      </c>
    </row>
    <row r="379" spans="1:3">
      <c r="A379" s="64" t="s">
        <v>8161</v>
      </c>
      <c r="B379" s="64" t="s">
        <v>34</v>
      </c>
      <c r="C379" s="76">
        <v>12534.756908068732</v>
      </c>
    </row>
    <row r="380" spans="1:3">
      <c r="A380" s="64" t="s">
        <v>8161</v>
      </c>
      <c r="B380" s="64" t="s">
        <v>23</v>
      </c>
      <c r="C380" s="76">
        <v>10091.541771779946</v>
      </c>
    </row>
    <row r="381" spans="1:3">
      <c r="A381" s="64" t="s">
        <v>8161</v>
      </c>
      <c r="B381" s="64" t="s">
        <v>201</v>
      </c>
      <c r="C381" s="76">
        <v>8354.6929829272158</v>
      </c>
    </row>
    <row r="382" spans="1:3">
      <c r="A382" s="64" t="s">
        <v>8161</v>
      </c>
      <c r="B382" s="64" t="s">
        <v>34</v>
      </c>
      <c r="C382" s="76">
        <v>13029.86234880009</v>
      </c>
    </row>
    <row r="383" spans="1:3">
      <c r="A383" s="64" t="s">
        <v>8161</v>
      </c>
      <c r="B383" s="64" t="s">
        <v>75</v>
      </c>
      <c r="C383" s="76">
        <v>13062.301503207764</v>
      </c>
    </row>
    <row r="384" spans="1:3">
      <c r="A384" s="64" t="s">
        <v>8161</v>
      </c>
      <c r="B384" s="64" t="s">
        <v>23</v>
      </c>
      <c r="C384" s="76">
        <v>9458.0188955873091</v>
      </c>
    </row>
    <row r="385" spans="1:3">
      <c r="A385" s="64" t="s">
        <v>8161</v>
      </c>
      <c r="B385" s="64" t="s">
        <v>34</v>
      </c>
      <c r="C385" s="76">
        <v>12525.129697583196</v>
      </c>
    </row>
    <row r="386" spans="1:3">
      <c r="A386" s="64" t="s">
        <v>8161</v>
      </c>
      <c r="B386" s="64" t="s">
        <v>34</v>
      </c>
      <c r="C386" s="76">
        <v>9587.3055340490992</v>
      </c>
    </row>
    <row r="387" spans="1:3">
      <c r="A387" s="64" t="s">
        <v>8161</v>
      </c>
      <c r="B387" s="64" t="s">
        <v>23</v>
      </c>
      <c r="C387" s="76">
        <v>9203.856427870076</v>
      </c>
    </row>
    <row r="388" spans="1:3">
      <c r="A388" s="64" t="s">
        <v>8161</v>
      </c>
      <c r="B388" s="64" t="s">
        <v>75</v>
      </c>
      <c r="C388" s="76">
        <v>17189.713616150664</v>
      </c>
    </row>
    <row r="389" spans="1:3">
      <c r="A389" s="64" t="s">
        <v>8161</v>
      </c>
      <c r="B389" s="64" t="s">
        <v>23</v>
      </c>
      <c r="C389" s="76">
        <v>7013.4320855093119</v>
      </c>
    </row>
    <row r="390" spans="1:3">
      <c r="A390" s="64" t="s">
        <v>8161</v>
      </c>
      <c r="B390" s="64" t="s">
        <v>23</v>
      </c>
      <c r="C390" s="76">
        <v>7582.9560006120719</v>
      </c>
    </row>
    <row r="391" spans="1:3">
      <c r="A391" s="64" t="s">
        <v>8161</v>
      </c>
      <c r="B391" s="64" t="s">
        <v>23</v>
      </c>
      <c r="C391" s="76">
        <v>9318.1288065811295</v>
      </c>
    </row>
    <row r="392" spans="1:3">
      <c r="A392" s="64" t="s">
        <v>8161</v>
      </c>
      <c r="B392" s="64" t="s">
        <v>23</v>
      </c>
      <c r="C392" s="76">
        <v>10282.931232933714</v>
      </c>
    </row>
    <row r="393" spans="1:3">
      <c r="A393" s="64" t="s">
        <v>8161</v>
      </c>
      <c r="B393" s="64" t="s">
        <v>34</v>
      </c>
      <c r="C393" s="76">
        <v>12803.306663441675</v>
      </c>
    </row>
    <row r="394" spans="1:3">
      <c r="A394" s="64" t="s">
        <v>8161</v>
      </c>
      <c r="B394" s="64" t="s">
        <v>23</v>
      </c>
      <c r="C394" s="76">
        <v>20735.397022563429</v>
      </c>
    </row>
    <row r="395" spans="1:3">
      <c r="A395" s="64" t="s">
        <v>8161</v>
      </c>
      <c r="B395" s="64" t="s">
        <v>39</v>
      </c>
      <c r="C395" s="76">
        <v>8856.0734827805627</v>
      </c>
    </row>
    <row r="396" spans="1:3">
      <c r="A396" s="64" t="s">
        <v>8161</v>
      </c>
      <c r="B396" s="64" t="s">
        <v>23</v>
      </c>
      <c r="C396" s="76">
        <v>8922.7822289679752</v>
      </c>
    </row>
    <row r="397" spans="1:3">
      <c r="A397" s="64" t="s">
        <v>8161</v>
      </c>
      <c r="B397" s="64" t="s">
        <v>34</v>
      </c>
      <c r="C397" s="76">
        <v>16299.171729628026</v>
      </c>
    </row>
    <row r="398" spans="1:3">
      <c r="A398" s="64" t="s">
        <v>8161</v>
      </c>
      <c r="B398" s="64" t="s">
        <v>75</v>
      </c>
      <c r="C398" s="76">
        <v>13220.235673635023</v>
      </c>
    </row>
    <row r="399" spans="1:3">
      <c r="A399" s="64" t="s">
        <v>8161</v>
      </c>
      <c r="B399" s="64" t="s">
        <v>75</v>
      </c>
      <c r="C399" s="76">
        <v>11960.424983417646</v>
      </c>
    </row>
    <row r="400" spans="1:3">
      <c r="A400" s="64" t="s">
        <v>8161</v>
      </c>
      <c r="B400" s="64" t="s">
        <v>34</v>
      </c>
      <c r="C400" s="76">
        <v>17867.291401690127</v>
      </c>
    </row>
    <row r="401" spans="1:3">
      <c r="A401" s="64" t="s">
        <v>8161</v>
      </c>
      <c r="B401" s="64" t="s">
        <v>34</v>
      </c>
      <c r="C401" s="76">
        <v>16460.907059201876</v>
      </c>
    </row>
    <row r="402" spans="1:3">
      <c r="A402" s="64" t="s">
        <v>8161</v>
      </c>
      <c r="B402" s="64" t="s">
        <v>34</v>
      </c>
      <c r="C402" s="76">
        <v>11764.580783353733</v>
      </c>
    </row>
    <row r="403" spans="1:3">
      <c r="A403" s="64" t="s">
        <v>8161</v>
      </c>
      <c r="B403" s="64" t="s">
        <v>56</v>
      </c>
      <c r="C403" s="76">
        <v>22088.109257342112</v>
      </c>
    </row>
    <row r="404" spans="1:3">
      <c r="A404" s="64" t="s">
        <v>8161</v>
      </c>
      <c r="B404" s="64" t="s">
        <v>201</v>
      </c>
      <c r="C404" s="76">
        <v>14085.289963179279</v>
      </c>
    </row>
    <row r="405" spans="1:3">
      <c r="A405" s="64" t="s">
        <v>8161</v>
      </c>
      <c r="B405" s="64" t="s">
        <v>34</v>
      </c>
      <c r="C405" s="76">
        <v>10061.458762421687</v>
      </c>
    </row>
    <row r="406" spans="1:3">
      <c r="A406" s="64" t="s">
        <v>8161</v>
      </c>
      <c r="B406" s="64" t="s">
        <v>39</v>
      </c>
      <c r="C406" s="76">
        <v>10457.047349313487</v>
      </c>
    </row>
    <row r="407" spans="1:3">
      <c r="A407" s="64" t="s">
        <v>8161</v>
      </c>
      <c r="B407" s="64" t="s">
        <v>23</v>
      </c>
      <c r="C407" s="76">
        <v>14783.794364860645</v>
      </c>
    </row>
    <row r="408" spans="1:3">
      <c r="A408" s="64" t="s">
        <v>8161</v>
      </c>
      <c r="B408" s="64" t="s">
        <v>51</v>
      </c>
      <c r="C408" s="76">
        <v>7377.297638996979</v>
      </c>
    </row>
    <row r="409" spans="1:3">
      <c r="A409" s="64" t="s">
        <v>8161</v>
      </c>
      <c r="B409" s="64" t="s">
        <v>39</v>
      </c>
      <c r="C409" s="76">
        <v>9386.1174996346472</v>
      </c>
    </row>
    <row r="410" spans="1:3">
      <c r="A410" s="64" t="s">
        <v>8161</v>
      </c>
      <c r="B410" s="64" t="s">
        <v>39</v>
      </c>
      <c r="C410" s="76">
        <v>11390.480270371347</v>
      </c>
    </row>
    <row r="411" spans="1:3">
      <c r="A411" s="64" t="s">
        <v>8161</v>
      </c>
      <c r="B411" s="64" t="s">
        <v>23</v>
      </c>
      <c r="C411" s="76">
        <v>13818.586580099398</v>
      </c>
    </row>
    <row r="412" spans="1:3">
      <c r="A412" s="64" t="s">
        <v>8161</v>
      </c>
      <c r="B412" s="64" t="s">
        <v>23</v>
      </c>
      <c r="C412" s="76">
        <v>9245.7482925454606</v>
      </c>
    </row>
    <row r="413" spans="1:3">
      <c r="A413" s="64" t="s">
        <v>8161</v>
      </c>
      <c r="B413" s="64" t="s">
        <v>51</v>
      </c>
      <c r="C413" s="76">
        <v>8739.9226877150377</v>
      </c>
    </row>
    <row r="414" spans="1:3">
      <c r="A414" s="64" t="s">
        <v>8161</v>
      </c>
      <c r="B414" s="64" t="s">
        <v>34</v>
      </c>
      <c r="C414" s="76">
        <v>12710.369340285197</v>
      </c>
    </row>
    <row r="415" spans="1:3">
      <c r="A415" s="64" t="s">
        <v>8161</v>
      </c>
      <c r="B415" s="64" t="s">
        <v>51</v>
      </c>
      <c r="C415" s="76">
        <v>8352.3457126085013</v>
      </c>
    </row>
    <row r="416" spans="1:3">
      <c r="A416" s="64" t="s">
        <v>8161</v>
      </c>
      <c r="B416" s="64" t="s">
        <v>51</v>
      </c>
      <c r="C416" s="76">
        <v>10389.134712115578</v>
      </c>
    </row>
    <row r="417" spans="1:3">
      <c r="A417" s="64" t="s">
        <v>8161</v>
      </c>
      <c r="B417" s="64" t="s">
        <v>23</v>
      </c>
      <c r="C417" s="76">
        <v>5744.207818852341</v>
      </c>
    </row>
    <row r="418" spans="1:3">
      <c r="A418" s="64" t="s">
        <v>8161</v>
      </c>
      <c r="B418" s="64" t="s">
        <v>51</v>
      </c>
      <c r="C418" s="76">
        <v>8209.5373059901522</v>
      </c>
    </row>
    <row r="419" spans="1:3">
      <c r="A419" s="64" t="s">
        <v>8161</v>
      </c>
      <c r="B419" s="64" t="s">
        <v>201</v>
      </c>
      <c r="C419" s="76">
        <v>10742.522133989747</v>
      </c>
    </row>
    <row r="420" spans="1:3">
      <c r="A420" s="64" t="s">
        <v>8161</v>
      </c>
      <c r="B420" s="64" t="s">
        <v>23</v>
      </c>
      <c r="C420" s="76">
        <v>5771.4636484541425</v>
      </c>
    </row>
    <row r="421" spans="1:3">
      <c r="A421" s="64" t="s">
        <v>8161</v>
      </c>
      <c r="B421" s="64" t="s">
        <v>23</v>
      </c>
      <c r="C421" s="76">
        <v>6583.1063398889055</v>
      </c>
    </row>
    <row r="422" spans="1:3">
      <c r="A422" s="64" t="s">
        <v>8161</v>
      </c>
      <c r="B422" s="64" t="s">
        <v>23</v>
      </c>
      <c r="C422" s="76">
        <v>7001.8662667681601</v>
      </c>
    </row>
    <row r="423" spans="1:3">
      <c r="A423" s="64" t="s">
        <v>8161</v>
      </c>
      <c r="B423" s="64" t="s">
        <v>34</v>
      </c>
      <c r="C423" s="76">
        <v>9362.8255469556661</v>
      </c>
    </row>
    <row r="424" spans="1:3">
      <c r="A424" s="64" t="s">
        <v>8161</v>
      </c>
      <c r="B424" s="64" t="s">
        <v>23</v>
      </c>
      <c r="C424" s="76">
        <v>7403.7504531614295</v>
      </c>
    </row>
    <row r="425" spans="1:3">
      <c r="A425" s="64" t="s">
        <v>8161</v>
      </c>
      <c r="B425" s="64" t="s">
        <v>201</v>
      </c>
      <c r="C425" s="76">
        <v>14067.86729888027</v>
      </c>
    </row>
    <row r="426" spans="1:3">
      <c r="A426" s="64" t="s">
        <v>8161</v>
      </c>
      <c r="B426" s="64" t="s">
        <v>23</v>
      </c>
      <c r="C426" s="76">
        <v>13038.48367083323</v>
      </c>
    </row>
    <row r="427" spans="1:3">
      <c r="A427" s="64" t="s">
        <v>8161</v>
      </c>
      <c r="B427" s="64" t="s">
        <v>201</v>
      </c>
      <c r="C427" s="76">
        <v>13705.721004442181</v>
      </c>
    </row>
    <row r="428" spans="1:3">
      <c r="A428" s="64" t="s">
        <v>8161</v>
      </c>
      <c r="B428" s="64" t="s">
        <v>51</v>
      </c>
      <c r="C428" s="76">
        <v>6374.042967837082</v>
      </c>
    </row>
    <row r="429" spans="1:3">
      <c r="A429" s="64" t="s">
        <v>8161</v>
      </c>
      <c r="B429" s="64" t="s">
        <v>23</v>
      </c>
      <c r="C429" s="76">
        <v>10960.250849251874</v>
      </c>
    </row>
    <row r="430" spans="1:3">
      <c r="A430" s="64" t="s">
        <v>8161</v>
      </c>
      <c r="B430" s="64" t="s">
        <v>34</v>
      </c>
      <c r="C430" s="76">
        <v>19635.053397744825</v>
      </c>
    </row>
    <row r="431" spans="1:3">
      <c r="A431" s="64" t="s">
        <v>8161</v>
      </c>
      <c r="B431" s="64" t="s">
        <v>23</v>
      </c>
      <c r="C431" s="76">
        <v>7168.905257846156</v>
      </c>
    </row>
    <row r="432" spans="1:3">
      <c r="A432" s="64" t="s">
        <v>8161</v>
      </c>
      <c r="B432" s="64" t="s">
        <v>23</v>
      </c>
      <c r="C432" s="76">
        <v>12207.011507512367</v>
      </c>
    </row>
    <row r="433" spans="1:3">
      <c r="A433" s="64" t="s">
        <v>8161</v>
      </c>
      <c r="B433" s="64" t="s">
        <v>23</v>
      </c>
      <c r="C433" s="76">
        <v>11775.03297471953</v>
      </c>
    </row>
    <row r="434" spans="1:3">
      <c r="A434" s="64" t="s">
        <v>8161</v>
      </c>
      <c r="B434" s="64" t="s">
        <v>34</v>
      </c>
      <c r="C434" s="76">
        <v>17937.937308347693</v>
      </c>
    </row>
    <row r="435" spans="1:3">
      <c r="A435" s="64" t="s">
        <v>8161</v>
      </c>
      <c r="B435" s="64" t="s">
        <v>23</v>
      </c>
      <c r="C435" s="76">
        <v>10673.431034189871</v>
      </c>
    </row>
    <row r="436" spans="1:3">
      <c r="A436" s="64" t="s">
        <v>8161</v>
      </c>
      <c r="B436" s="64" t="s">
        <v>34</v>
      </c>
      <c r="C436" s="76">
        <v>13276.510349788523</v>
      </c>
    </row>
    <row r="437" spans="1:3">
      <c r="A437" s="64" t="s">
        <v>8161</v>
      </c>
      <c r="B437" s="64" t="s">
        <v>23</v>
      </c>
      <c r="C437" s="76">
        <v>9260.9725068611842</v>
      </c>
    </row>
    <row r="438" spans="1:3">
      <c r="A438" s="64" t="s">
        <v>8161</v>
      </c>
      <c r="B438" s="64" t="s">
        <v>23</v>
      </c>
      <c r="C438" s="76">
        <v>15251.880407984921</v>
      </c>
    </row>
    <row r="439" spans="1:3">
      <c r="A439" s="64" t="s">
        <v>8161</v>
      </c>
      <c r="B439" s="64" t="s">
        <v>34</v>
      </c>
      <c r="C439" s="76">
        <v>11563.888749152702</v>
      </c>
    </row>
    <row r="440" spans="1:3">
      <c r="A440" s="64" t="s">
        <v>8161</v>
      </c>
      <c r="B440" s="64" t="s">
        <v>51</v>
      </c>
      <c r="C440" s="76">
        <v>7951.3457648037347</v>
      </c>
    </row>
    <row r="441" spans="1:3">
      <c r="A441" s="64" t="s">
        <v>8161</v>
      </c>
      <c r="B441" s="64" t="s">
        <v>34</v>
      </c>
      <c r="C441" s="76">
        <v>15148.506500957348</v>
      </c>
    </row>
    <row r="442" spans="1:3">
      <c r="A442" s="64" t="s">
        <v>8161</v>
      </c>
      <c r="B442" s="64" t="s">
        <v>39</v>
      </c>
      <c r="C442" s="76">
        <v>9176.4373364498133</v>
      </c>
    </row>
    <row r="443" spans="1:3">
      <c r="A443" s="64" t="s">
        <v>8161</v>
      </c>
      <c r="B443" s="64" t="s">
        <v>34</v>
      </c>
      <c r="C443" s="76">
        <v>15253.496723460026</v>
      </c>
    </row>
    <row r="444" spans="1:3">
      <c r="A444" s="64" t="s">
        <v>8161</v>
      </c>
      <c r="B444" s="64" t="s">
        <v>23</v>
      </c>
      <c r="C444" s="76">
        <v>9194.5261688350747</v>
      </c>
    </row>
    <row r="445" spans="1:3">
      <c r="A445" s="64" t="s">
        <v>8161</v>
      </c>
      <c r="B445" s="64" t="s">
        <v>51</v>
      </c>
      <c r="C445" s="76">
        <v>8724.4658997334063</v>
      </c>
    </row>
    <row r="446" spans="1:3">
      <c r="A446" s="64" t="s">
        <v>8161</v>
      </c>
      <c r="B446" s="64" t="s">
        <v>34</v>
      </c>
      <c r="C446" s="76">
        <v>14101.44195379837</v>
      </c>
    </row>
    <row r="447" spans="1:3">
      <c r="A447" s="64" t="s">
        <v>8161</v>
      </c>
      <c r="B447" s="64" t="s">
        <v>39</v>
      </c>
      <c r="C447" s="76">
        <v>9364.1115005430347</v>
      </c>
    </row>
    <row r="448" spans="1:3">
      <c r="A448" s="64" t="s">
        <v>8161</v>
      </c>
      <c r="B448" s="64" t="s">
        <v>34</v>
      </c>
      <c r="C448" s="76">
        <v>12927.23858625886</v>
      </c>
    </row>
    <row r="449" spans="1:3">
      <c r="A449" s="64" t="s">
        <v>8161</v>
      </c>
      <c r="B449" s="64" t="s">
        <v>51</v>
      </c>
      <c r="C449" s="76">
        <v>9227.9548492922095</v>
      </c>
    </row>
    <row r="450" spans="1:3">
      <c r="A450" s="64" t="s">
        <v>8161</v>
      </c>
      <c r="B450" s="64" t="s">
        <v>39</v>
      </c>
      <c r="C450" s="76">
        <v>11385.619778562212</v>
      </c>
    </row>
    <row r="451" spans="1:3">
      <c r="A451" s="64" t="s">
        <v>8161</v>
      </c>
      <c r="B451" s="64" t="s">
        <v>201</v>
      </c>
      <c r="C451" s="76">
        <v>9618.5007615663635</v>
      </c>
    </row>
    <row r="452" spans="1:3">
      <c r="A452" s="64" t="s">
        <v>8161</v>
      </c>
      <c r="B452" s="64" t="s">
        <v>51</v>
      </c>
      <c r="C452" s="76">
        <v>6723.6440769893843</v>
      </c>
    </row>
    <row r="453" spans="1:3">
      <c r="A453" s="64" t="s">
        <v>8161</v>
      </c>
      <c r="B453" s="64" t="s">
        <v>23</v>
      </c>
      <c r="C453" s="76">
        <v>7424.7410202448209</v>
      </c>
    </row>
    <row r="454" spans="1:3">
      <c r="A454" s="64" t="s">
        <v>8161</v>
      </c>
      <c r="B454" s="64" t="s">
        <v>39</v>
      </c>
      <c r="C454" s="76">
        <v>11863.308415860167</v>
      </c>
    </row>
    <row r="455" spans="1:3">
      <c r="A455" s="64" t="s">
        <v>8161</v>
      </c>
      <c r="B455" s="64" t="s">
        <v>39</v>
      </c>
      <c r="C455" s="76">
        <v>9882.7198346075857</v>
      </c>
    </row>
    <row r="456" spans="1:3">
      <c r="A456" s="64" t="s">
        <v>8161</v>
      </c>
      <c r="B456" s="64" t="s">
        <v>23</v>
      </c>
      <c r="C456" s="76">
        <v>13625.935281674501</v>
      </c>
    </row>
    <row r="457" spans="1:3">
      <c r="A457" s="64" t="s">
        <v>8161</v>
      </c>
      <c r="B457" s="64" t="s">
        <v>34</v>
      </c>
      <c r="C457" s="76">
        <v>12307.973862359184</v>
      </c>
    </row>
    <row r="458" spans="1:3">
      <c r="A458" s="64" t="s">
        <v>8161</v>
      </c>
      <c r="B458" s="64" t="s">
        <v>201</v>
      </c>
      <c r="C458" s="76">
        <v>10737.382590399156</v>
      </c>
    </row>
    <row r="459" spans="1:3">
      <c r="A459" s="64" t="s">
        <v>8161</v>
      </c>
      <c r="B459" s="64" t="s">
        <v>201</v>
      </c>
      <c r="C459" s="76">
        <v>9078.5883328313121</v>
      </c>
    </row>
    <row r="460" spans="1:3">
      <c r="A460" s="64" t="s">
        <v>8161</v>
      </c>
      <c r="B460" s="64" t="s">
        <v>34</v>
      </c>
      <c r="C460" s="76">
        <v>15057.446504311341</v>
      </c>
    </row>
    <row r="461" spans="1:3">
      <c r="A461" s="64" t="s">
        <v>8161</v>
      </c>
      <c r="B461" s="64" t="s">
        <v>75</v>
      </c>
      <c r="C461" s="76">
        <v>9011.4211893534102</v>
      </c>
    </row>
    <row r="462" spans="1:3">
      <c r="A462" s="64" t="s">
        <v>8161</v>
      </c>
      <c r="B462" s="64" t="s">
        <v>34</v>
      </c>
      <c r="C462" s="76">
        <v>10692.669279734881</v>
      </c>
    </row>
    <row r="463" spans="1:3">
      <c r="A463" s="64" t="s">
        <v>8161</v>
      </c>
      <c r="B463" s="64" t="s">
        <v>23</v>
      </c>
      <c r="C463" s="76">
        <v>7720.4131159461285</v>
      </c>
    </row>
    <row r="464" spans="1:3">
      <c r="A464" s="64" t="s">
        <v>8161</v>
      </c>
      <c r="B464" s="64" t="s">
        <v>39</v>
      </c>
      <c r="C464" s="76">
        <v>8281.4103779855377</v>
      </c>
    </row>
    <row r="465" spans="1:3">
      <c r="A465" s="64" t="s">
        <v>8161</v>
      </c>
      <c r="B465" s="64" t="s">
        <v>23</v>
      </c>
      <c r="C465" s="76">
        <v>8309.4492996839399</v>
      </c>
    </row>
    <row r="466" spans="1:3">
      <c r="A466" s="64" t="s">
        <v>8161</v>
      </c>
      <c r="B466" s="64" t="s">
        <v>23</v>
      </c>
      <c r="C466" s="76">
        <v>10792.711867502636</v>
      </c>
    </row>
    <row r="467" spans="1:3">
      <c r="A467" s="64" t="s">
        <v>8161</v>
      </c>
      <c r="B467" s="64" t="s">
        <v>39</v>
      </c>
      <c r="C467" s="76">
        <v>14962.054270429428</v>
      </c>
    </row>
    <row r="468" spans="1:3">
      <c r="A468" s="64" t="s">
        <v>8161</v>
      </c>
      <c r="B468" s="64" t="s">
        <v>56</v>
      </c>
      <c r="C468" s="76">
        <v>10853.432418482673</v>
      </c>
    </row>
    <row r="469" spans="1:3">
      <c r="A469" s="64" t="s">
        <v>8161</v>
      </c>
      <c r="B469" s="64" t="s">
        <v>56</v>
      </c>
      <c r="C469" s="76">
        <v>13471.800762211773</v>
      </c>
    </row>
    <row r="470" spans="1:3">
      <c r="A470" s="64" t="s">
        <v>8161</v>
      </c>
      <c r="B470" s="64" t="s">
        <v>201</v>
      </c>
      <c r="C470" s="76">
        <v>7901.4534474405064</v>
      </c>
    </row>
    <row r="471" spans="1:3">
      <c r="A471" s="64" t="s">
        <v>8161</v>
      </c>
      <c r="B471" s="64" t="s">
        <v>34</v>
      </c>
      <c r="C471" s="76">
        <v>12456.481939158213</v>
      </c>
    </row>
    <row r="472" spans="1:3">
      <c r="A472" s="64" t="s">
        <v>8161</v>
      </c>
      <c r="B472" s="64" t="s">
        <v>56</v>
      </c>
      <c r="C472" s="76">
        <v>14190.683334176863</v>
      </c>
    </row>
    <row r="473" spans="1:3">
      <c r="A473" s="64" t="s">
        <v>8161</v>
      </c>
      <c r="B473" s="64" t="s">
        <v>34</v>
      </c>
      <c r="C473" s="76">
        <v>11669.320868902065</v>
      </c>
    </row>
    <row r="474" spans="1:3">
      <c r="A474" s="64" t="s">
        <v>8161</v>
      </c>
      <c r="B474" s="64" t="s">
        <v>23</v>
      </c>
      <c r="C474" s="76">
        <v>13883.424236061655</v>
      </c>
    </row>
    <row r="475" spans="1:3">
      <c r="A475" s="64" t="s">
        <v>8161</v>
      </c>
      <c r="B475" s="64" t="s">
        <v>56</v>
      </c>
      <c r="C475" s="76">
        <v>14496.45665083898</v>
      </c>
    </row>
    <row r="476" spans="1:3">
      <c r="A476" s="64" t="s">
        <v>8161</v>
      </c>
      <c r="B476" s="64" t="s">
        <v>75</v>
      </c>
      <c r="C476" s="76">
        <v>9560.4798532422283</v>
      </c>
    </row>
    <row r="477" spans="1:3">
      <c r="A477" s="64" t="s">
        <v>8161</v>
      </c>
      <c r="B477" s="64" t="s">
        <v>34</v>
      </c>
      <c r="C477" s="76">
        <v>9593.2361333593853</v>
      </c>
    </row>
    <row r="478" spans="1:3">
      <c r="A478" s="64" t="s">
        <v>8161</v>
      </c>
      <c r="B478" s="64" t="s">
        <v>23</v>
      </c>
      <c r="C478" s="76">
        <v>6905.9175519743148</v>
      </c>
    </row>
    <row r="479" spans="1:3">
      <c r="A479" s="64" t="s">
        <v>8161</v>
      </c>
      <c r="B479" s="64" t="s">
        <v>51</v>
      </c>
      <c r="C479" s="76">
        <v>9430.2056601509939</v>
      </c>
    </row>
    <row r="480" spans="1:3">
      <c r="A480" s="64" t="s">
        <v>8161</v>
      </c>
      <c r="B480" s="64" t="s">
        <v>34</v>
      </c>
      <c r="C480" s="76">
        <v>10745.538811258115</v>
      </c>
    </row>
    <row r="481" spans="1:3">
      <c r="A481" s="64" t="s">
        <v>8161</v>
      </c>
      <c r="B481" s="64" t="s">
        <v>201</v>
      </c>
      <c r="C481" s="76">
        <v>16914.804586384889</v>
      </c>
    </row>
    <row r="482" spans="1:3">
      <c r="A482" s="64" t="s">
        <v>8161</v>
      </c>
      <c r="B482" s="64" t="s">
        <v>34</v>
      </c>
      <c r="C482" s="76">
        <v>9286.485133656488</v>
      </c>
    </row>
    <row r="483" spans="1:3">
      <c r="A483" s="64" t="s">
        <v>8161</v>
      </c>
      <c r="B483" s="64" t="s">
        <v>23</v>
      </c>
      <c r="C483" s="76">
        <v>7520.5514891411112</v>
      </c>
    </row>
    <row r="484" spans="1:3">
      <c r="A484" s="64" t="s">
        <v>8161</v>
      </c>
      <c r="B484" s="64" t="s">
        <v>34</v>
      </c>
      <c r="C484" s="76">
        <v>14604.156720354858</v>
      </c>
    </row>
    <row r="485" spans="1:3">
      <c r="A485" s="64" t="s">
        <v>8161</v>
      </c>
      <c r="B485" s="64" t="s">
        <v>201</v>
      </c>
      <c r="C485" s="76">
        <v>13195.888455095921</v>
      </c>
    </row>
    <row r="486" spans="1:3">
      <c r="A486" s="64" t="s">
        <v>8161</v>
      </c>
      <c r="B486" s="64" t="s">
        <v>56</v>
      </c>
      <c r="C486" s="76">
        <v>11400.76762551771</v>
      </c>
    </row>
    <row r="487" spans="1:3">
      <c r="A487" s="64" t="s">
        <v>8161</v>
      </c>
      <c r="B487" s="64" t="s">
        <v>34</v>
      </c>
      <c r="C487" s="76">
        <v>10547.432931231791</v>
      </c>
    </row>
    <row r="488" spans="1:3">
      <c r="A488" s="64" t="s">
        <v>8161</v>
      </c>
      <c r="B488" s="64" t="s">
        <v>34</v>
      </c>
      <c r="C488" s="76">
        <v>16183.396993997323</v>
      </c>
    </row>
    <row r="489" spans="1:3">
      <c r="A489" s="64" t="s">
        <v>8161</v>
      </c>
      <c r="B489" s="64" t="s">
        <v>34</v>
      </c>
      <c r="C489" s="76">
        <v>11281.033144592928</v>
      </c>
    </row>
    <row r="490" spans="1:3">
      <c r="A490" s="64" t="s">
        <v>8161</v>
      </c>
      <c r="B490" s="64" t="s">
        <v>39</v>
      </c>
      <c r="C490" s="76">
        <v>9432.1644238162953</v>
      </c>
    </row>
    <row r="491" spans="1:3">
      <c r="A491" s="64" t="s">
        <v>8161</v>
      </c>
      <c r="B491" s="64" t="s">
        <v>23</v>
      </c>
      <c r="C491" s="76">
        <v>14580.073530519274</v>
      </c>
    </row>
    <row r="492" spans="1:3">
      <c r="A492" s="64" t="s">
        <v>8161</v>
      </c>
      <c r="B492" s="64" t="s">
        <v>201</v>
      </c>
      <c r="C492" s="76">
        <v>12902.878967168297</v>
      </c>
    </row>
    <row r="493" spans="1:3">
      <c r="A493" s="64" t="s">
        <v>8161</v>
      </c>
      <c r="B493" s="64" t="s">
        <v>23</v>
      </c>
      <c r="C493" s="76">
        <v>7943.1491922116511</v>
      </c>
    </row>
    <row r="494" spans="1:3">
      <c r="A494" s="64" t="s">
        <v>8161</v>
      </c>
      <c r="B494" s="64" t="s">
        <v>201</v>
      </c>
      <c r="C494" s="76">
        <v>12403.361912549075</v>
      </c>
    </row>
    <row r="495" spans="1:3">
      <c r="A495" s="64" t="s">
        <v>8161</v>
      </c>
      <c r="B495" s="64" t="s">
        <v>75</v>
      </c>
      <c r="C495" s="76">
        <v>13945.783783440776</v>
      </c>
    </row>
    <row r="496" spans="1:3">
      <c r="A496" s="64" t="s">
        <v>8161</v>
      </c>
      <c r="B496" s="64" t="s">
        <v>39</v>
      </c>
      <c r="C496" s="76">
        <v>10126.674910904803</v>
      </c>
    </row>
    <row r="497" spans="1:3">
      <c r="A497" s="64" t="s">
        <v>8161</v>
      </c>
      <c r="B497" s="64" t="s">
        <v>39</v>
      </c>
      <c r="C497" s="76">
        <v>12802.82037544673</v>
      </c>
    </row>
    <row r="498" spans="1:3">
      <c r="A498" s="64" t="s">
        <v>8161</v>
      </c>
      <c r="B498" s="64" t="s">
        <v>75</v>
      </c>
      <c r="C498" s="76">
        <v>13885.466540468686</v>
      </c>
    </row>
    <row r="499" spans="1:3">
      <c r="A499" s="64" t="s">
        <v>8161</v>
      </c>
      <c r="B499" s="64" t="s">
        <v>201</v>
      </c>
      <c r="C499" s="76">
        <v>9957.7532995724869</v>
      </c>
    </row>
    <row r="500" spans="1:3">
      <c r="A500" s="64" t="s">
        <v>8161</v>
      </c>
      <c r="B500" s="64" t="s">
        <v>39</v>
      </c>
      <c r="C500" s="76">
        <v>7912.8738242674444</v>
      </c>
    </row>
    <row r="501" spans="1:3">
      <c r="A501" s="64" t="s">
        <v>8161</v>
      </c>
      <c r="B501" s="64" t="s">
        <v>39</v>
      </c>
      <c r="C501" s="76">
        <v>8751.1013516154671</v>
      </c>
    </row>
    <row r="502" spans="1:3">
      <c r="A502" s="64" t="s">
        <v>8161</v>
      </c>
      <c r="B502" s="64" t="s">
        <v>51</v>
      </c>
      <c r="C502" s="76">
        <v>8333.7942960722994</v>
      </c>
    </row>
    <row r="503" spans="1:3">
      <c r="A503" s="64" t="s">
        <v>8161</v>
      </c>
      <c r="B503" s="64" t="s">
        <v>201</v>
      </c>
      <c r="C503" s="76">
        <v>12876.677771898378</v>
      </c>
    </row>
    <row r="504" spans="1:3">
      <c r="A504" s="64" t="s">
        <v>8161</v>
      </c>
      <c r="B504" s="64" t="s">
        <v>23</v>
      </c>
      <c r="C504" s="76">
        <v>5442.9679526968703</v>
      </c>
    </row>
    <row r="505" spans="1:3">
      <c r="A505" s="64" t="s">
        <v>8161</v>
      </c>
      <c r="B505" s="64" t="s">
        <v>201</v>
      </c>
      <c r="C505" s="76">
        <v>14245.087455424291</v>
      </c>
    </row>
    <row r="506" spans="1:3">
      <c r="A506" s="64" t="s">
        <v>8161</v>
      </c>
      <c r="B506" s="64" t="s">
        <v>23</v>
      </c>
      <c r="C506" s="76">
        <v>10212.279536990025</v>
      </c>
    </row>
    <row r="507" spans="1:3">
      <c r="A507" s="64" t="s">
        <v>8161</v>
      </c>
      <c r="B507" s="64" t="s">
        <v>23</v>
      </c>
      <c r="C507" s="76">
        <v>7912.7131409758013</v>
      </c>
    </row>
    <row r="508" spans="1:3">
      <c r="A508" s="64" t="s">
        <v>8161</v>
      </c>
      <c r="B508" s="64" t="s">
        <v>51</v>
      </c>
      <c r="C508" s="76">
        <v>6617.9331285208227</v>
      </c>
    </row>
    <row r="509" spans="1:3">
      <c r="A509" s="64" t="s">
        <v>8161</v>
      </c>
      <c r="B509" s="64" t="s">
        <v>34</v>
      </c>
      <c r="C509" s="76">
        <v>10810.668930726271</v>
      </c>
    </row>
    <row r="510" spans="1:3">
      <c r="A510" s="64" t="s">
        <v>8161</v>
      </c>
      <c r="B510" s="64" t="s">
        <v>39</v>
      </c>
      <c r="C510" s="76">
        <v>7356.962332965395</v>
      </c>
    </row>
    <row r="511" spans="1:3">
      <c r="A511" s="64" t="s">
        <v>8161</v>
      </c>
      <c r="B511" s="64" t="s">
        <v>34</v>
      </c>
      <c r="C511" s="76">
        <v>8897.0417975530818</v>
      </c>
    </row>
    <row r="512" spans="1:3">
      <c r="A512" s="64" t="s">
        <v>8161</v>
      </c>
      <c r="B512" s="64" t="s">
        <v>34</v>
      </c>
      <c r="C512" s="76">
        <v>9829.5799385439987</v>
      </c>
    </row>
    <row r="513" spans="1:3">
      <c r="A513" s="64" t="s">
        <v>8161</v>
      </c>
      <c r="B513" s="64" t="s">
        <v>201</v>
      </c>
      <c r="C513" s="76">
        <v>10297.496972639205</v>
      </c>
    </row>
    <row r="514" spans="1:3">
      <c r="A514" s="64" t="s">
        <v>8161</v>
      </c>
      <c r="B514" s="64" t="s">
        <v>39</v>
      </c>
      <c r="C514" s="76">
        <v>9587.3280846229209</v>
      </c>
    </row>
    <row r="515" spans="1:3">
      <c r="A515" s="64" t="s">
        <v>8161</v>
      </c>
      <c r="B515" s="64" t="s">
        <v>23</v>
      </c>
      <c r="C515" s="76">
        <v>6029.0793691975259</v>
      </c>
    </row>
    <row r="516" spans="1:3">
      <c r="A516" s="64" t="s">
        <v>8161</v>
      </c>
      <c r="B516" s="64" t="s">
        <v>23</v>
      </c>
      <c r="C516" s="76">
        <v>7491.8455700621789</v>
      </c>
    </row>
    <row r="517" spans="1:3">
      <c r="A517" s="64" t="s">
        <v>8161</v>
      </c>
      <c r="B517" s="64" t="s">
        <v>34</v>
      </c>
      <c r="C517" s="76">
        <v>20031.323570480941</v>
      </c>
    </row>
    <row r="518" spans="1:3">
      <c r="A518" s="64" t="s">
        <v>8161</v>
      </c>
      <c r="B518" s="64" t="s">
        <v>75</v>
      </c>
      <c r="C518" s="76">
        <v>12658.043888633289</v>
      </c>
    </row>
    <row r="519" spans="1:3">
      <c r="A519" s="64" t="s">
        <v>8161</v>
      </c>
      <c r="B519" s="64" t="s">
        <v>23</v>
      </c>
      <c r="C519" s="76">
        <v>6389.028682400527</v>
      </c>
    </row>
    <row r="520" spans="1:3">
      <c r="A520" s="64" t="s">
        <v>8161</v>
      </c>
      <c r="B520" s="64" t="s">
        <v>56</v>
      </c>
      <c r="C520" s="76">
        <v>12596.668025096067</v>
      </c>
    </row>
    <row r="521" spans="1:3">
      <c r="A521" s="64" t="s">
        <v>8161</v>
      </c>
      <c r="B521" s="64" t="s">
        <v>201</v>
      </c>
      <c r="C521" s="76">
        <v>8735.1068396188602</v>
      </c>
    </row>
    <row r="522" spans="1:3">
      <c r="A522" s="64" t="s">
        <v>8161</v>
      </c>
      <c r="B522" s="64" t="s">
        <v>201</v>
      </c>
      <c r="C522" s="76">
        <v>13815.365846866644</v>
      </c>
    </row>
    <row r="523" spans="1:3">
      <c r="A523" s="64" t="s">
        <v>8161</v>
      </c>
      <c r="B523" s="64" t="s">
        <v>23</v>
      </c>
      <c r="C523" s="76">
        <v>13784.336658679993</v>
      </c>
    </row>
    <row r="524" spans="1:3">
      <c r="A524" s="64" t="s">
        <v>8161</v>
      </c>
      <c r="B524" s="64" t="s">
        <v>23</v>
      </c>
      <c r="C524" s="76">
        <v>11987.051859609615</v>
      </c>
    </row>
    <row r="525" spans="1:3">
      <c r="A525" s="64" t="s">
        <v>8161</v>
      </c>
      <c r="B525" s="64" t="s">
        <v>201</v>
      </c>
      <c r="C525" s="76">
        <v>12679.999111464807</v>
      </c>
    </row>
    <row r="526" spans="1:3">
      <c r="A526" s="64" t="s">
        <v>8161</v>
      </c>
      <c r="B526" s="64" t="s">
        <v>34</v>
      </c>
      <c r="C526" s="76">
        <v>8493.0219150115936</v>
      </c>
    </row>
    <row r="527" spans="1:3">
      <c r="A527" s="64" t="s">
        <v>8161</v>
      </c>
      <c r="B527" s="64" t="s">
        <v>51</v>
      </c>
      <c r="C527" s="76">
        <v>5579.0967264528836</v>
      </c>
    </row>
    <row r="528" spans="1:3">
      <c r="A528" s="64" t="s">
        <v>8161</v>
      </c>
      <c r="B528" s="64" t="s">
        <v>34</v>
      </c>
      <c r="C528" s="76">
        <v>12641.069000725447</v>
      </c>
    </row>
    <row r="529" spans="1:3">
      <c r="A529" s="64" t="s">
        <v>8161</v>
      </c>
      <c r="B529" s="64" t="s">
        <v>75</v>
      </c>
      <c r="C529" s="76">
        <v>12383.950835965668</v>
      </c>
    </row>
    <row r="530" spans="1:3">
      <c r="A530" s="64" t="s">
        <v>8161</v>
      </c>
      <c r="B530" s="64" t="s">
        <v>39</v>
      </c>
      <c r="C530" s="76">
        <v>11829.435379438033</v>
      </c>
    </row>
    <row r="531" spans="1:3">
      <c r="A531" s="64" t="s">
        <v>8161</v>
      </c>
      <c r="B531" s="64" t="s">
        <v>34</v>
      </c>
      <c r="C531" s="76">
        <v>15831.991008043371</v>
      </c>
    </row>
    <row r="532" spans="1:3">
      <c r="A532" s="64" t="s">
        <v>8161</v>
      </c>
      <c r="B532" s="64" t="s">
        <v>34</v>
      </c>
      <c r="C532" s="76">
        <v>10461.09886727748</v>
      </c>
    </row>
    <row r="533" spans="1:3">
      <c r="A533" s="64" t="s">
        <v>8161</v>
      </c>
      <c r="B533" s="64" t="s">
        <v>56</v>
      </c>
      <c r="C533" s="76">
        <v>10632.879077674717</v>
      </c>
    </row>
    <row r="534" spans="1:3">
      <c r="A534" s="64" t="s">
        <v>8161</v>
      </c>
      <c r="B534" s="64" t="s">
        <v>56</v>
      </c>
      <c r="C534" s="76">
        <v>16630.042399579794</v>
      </c>
    </row>
    <row r="535" spans="1:3">
      <c r="A535" s="64" t="s">
        <v>8161</v>
      </c>
      <c r="B535" s="64" t="s">
        <v>23</v>
      </c>
      <c r="C535" s="76">
        <v>14713.016136520408</v>
      </c>
    </row>
    <row r="536" spans="1:3">
      <c r="A536" s="64" t="s">
        <v>8161</v>
      </c>
      <c r="B536" s="64" t="s">
        <v>34</v>
      </c>
      <c r="C536" s="76">
        <v>11021.127814008327</v>
      </c>
    </row>
    <row r="537" spans="1:3">
      <c r="A537" s="64" t="s">
        <v>8161</v>
      </c>
      <c r="B537" s="64" t="s">
        <v>51</v>
      </c>
      <c r="C537" s="76">
        <v>11592.75572186827</v>
      </c>
    </row>
    <row r="538" spans="1:3">
      <c r="A538" s="64" t="s">
        <v>8161</v>
      </c>
      <c r="B538" s="64" t="s">
        <v>39</v>
      </c>
      <c r="C538" s="76">
        <v>12377.943208757952</v>
      </c>
    </row>
    <row r="539" spans="1:3">
      <c r="A539" s="64" t="s">
        <v>8161</v>
      </c>
      <c r="B539" s="64" t="s">
        <v>34</v>
      </c>
      <c r="C539" s="76">
        <v>13102.58427063276</v>
      </c>
    </row>
    <row r="540" spans="1:3">
      <c r="A540" s="64" t="s">
        <v>8161</v>
      </c>
      <c r="B540" s="64" t="s">
        <v>75</v>
      </c>
      <c r="C540" s="76">
        <v>17048.280517854804</v>
      </c>
    </row>
    <row r="541" spans="1:3">
      <c r="A541" s="64" t="s">
        <v>8161</v>
      </c>
      <c r="B541" s="64" t="s">
        <v>34</v>
      </c>
      <c r="C541" s="76">
        <v>8954.0826472419994</v>
      </c>
    </row>
    <row r="542" spans="1:3">
      <c r="A542" s="64" t="s">
        <v>8161</v>
      </c>
      <c r="B542" s="64" t="s">
        <v>56</v>
      </c>
      <c r="C542" s="76">
        <v>8903.6182063249817</v>
      </c>
    </row>
    <row r="543" spans="1:3">
      <c r="A543" s="64" t="s">
        <v>8161</v>
      </c>
      <c r="B543" s="64" t="s">
        <v>39</v>
      </c>
      <c r="C543" s="76">
        <v>7931.5834056280291</v>
      </c>
    </row>
    <row r="544" spans="1:3">
      <c r="A544" s="64" t="s">
        <v>8161</v>
      </c>
      <c r="B544" s="64" t="s">
        <v>23</v>
      </c>
      <c r="C544" s="76">
        <v>9866.5300595495792</v>
      </c>
    </row>
    <row r="545" spans="1:3">
      <c r="A545" s="64" t="s">
        <v>8161</v>
      </c>
      <c r="B545" s="64" t="s">
        <v>39</v>
      </c>
      <c r="C545" s="76">
        <v>9304.2605229853871</v>
      </c>
    </row>
    <row r="546" spans="1:3">
      <c r="A546" s="64" t="s">
        <v>8161</v>
      </c>
      <c r="B546" s="64" t="s">
        <v>201</v>
      </c>
      <c r="C546" s="76">
        <v>14087.034315047844</v>
      </c>
    </row>
    <row r="547" spans="1:3">
      <c r="A547" s="64" t="s">
        <v>8161</v>
      </c>
      <c r="B547" s="64" t="s">
        <v>51</v>
      </c>
      <c r="C547" s="76">
        <v>7144.0832814558707</v>
      </c>
    </row>
    <row r="548" spans="1:3">
      <c r="A548" s="64" t="s">
        <v>8161</v>
      </c>
      <c r="B548" s="64" t="s">
        <v>23</v>
      </c>
      <c r="C548" s="76">
        <v>6924.3287135891323</v>
      </c>
    </row>
    <row r="549" spans="1:3">
      <c r="A549" s="64" t="s">
        <v>8161</v>
      </c>
      <c r="B549" s="64" t="s">
        <v>34</v>
      </c>
      <c r="C549" s="76">
        <v>11985.78932112777</v>
      </c>
    </row>
    <row r="550" spans="1:3">
      <c r="A550" s="64" t="s">
        <v>8161</v>
      </c>
      <c r="B550" s="64" t="s">
        <v>34</v>
      </c>
      <c r="C550" s="76">
        <v>15032.300059078334</v>
      </c>
    </row>
    <row r="551" spans="1:3">
      <c r="A551" s="64" t="s">
        <v>8161</v>
      </c>
      <c r="B551" s="64" t="s">
        <v>56</v>
      </c>
      <c r="C551" s="76">
        <v>14661.269054436765</v>
      </c>
    </row>
    <row r="552" spans="1:3">
      <c r="A552" s="64" t="s">
        <v>8161</v>
      </c>
      <c r="B552" s="64" t="s">
        <v>51</v>
      </c>
      <c r="C552" s="76">
        <v>8703.092752372735</v>
      </c>
    </row>
    <row r="553" spans="1:3">
      <c r="A553" s="64" t="s">
        <v>8161</v>
      </c>
      <c r="B553" s="64" t="s">
        <v>201</v>
      </c>
      <c r="C553" s="76">
        <v>12058.560953596872</v>
      </c>
    </row>
    <row r="554" spans="1:3">
      <c r="A554" s="64" t="s">
        <v>8161</v>
      </c>
      <c r="B554" s="64" t="s">
        <v>23</v>
      </c>
      <c r="C554" s="76">
        <v>13260.409447425725</v>
      </c>
    </row>
    <row r="555" spans="1:3">
      <c r="A555" s="64" t="s">
        <v>8161</v>
      </c>
      <c r="B555" s="64" t="s">
        <v>23</v>
      </c>
      <c r="C555" s="76">
        <v>9200.844504538898</v>
      </c>
    </row>
    <row r="556" spans="1:3">
      <c r="A556" s="64" t="s">
        <v>8161</v>
      </c>
      <c r="B556" s="64" t="s">
        <v>23</v>
      </c>
      <c r="C556" s="76">
        <v>8399.207170515192</v>
      </c>
    </row>
    <row r="557" spans="1:3">
      <c r="A557" s="64" t="s">
        <v>8161</v>
      </c>
      <c r="B557" s="64" t="s">
        <v>75</v>
      </c>
      <c r="C557" s="76">
        <v>10342.739257695503</v>
      </c>
    </row>
    <row r="558" spans="1:3">
      <c r="A558" s="64" t="s">
        <v>8161</v>
      </c>
      <c r="B558" s="64" t="s">
        <v>34</v>
      </c>
      <c r="C558" s="76">
        <v>7841.5828685476808</v>
      </c>
    </row>
    <row r="559" spans="1:3">
      <c r="A559" s="64" t="s">
        <v>8161</v>
      </c>
      <c r="B559" s="64" t="s">
        <v>34</v>
      </c>
      <c r="C559" s="76">
        <v>10006.613575941528</v>
      </c>
    </row>
    <row r="560" spans="1:3">
      <c r="A560" s="64" t="s">
        <v>8161</v>
      </c>
      <c r="B560" s="64" t="s">
        <v>23</v>
      </c>
      <c r="C560" s="76">
        <v>10009.413131420892</v>
      </c>
    </row>
    <row r="561" spans="1:3">
      <c r="A561" s="64" t="s">
        <v>8161</v>
      </c>
      <c r="B561" s="64" t="s">
        <v>201</v>
      </c>
      <c r="C561" s="76">
        <v>9308.9623600809809</v>
      </c>
    </row>
    <row r="562" spans="1:3">
      <c r="A562" s="64" t="s">
        <v>8161</v>
      </c>
      <c r="B562" s="64" t="s">
        <v>23</v>
      </c>
      <c r="C562" s="76">
        <v>10884.838725148955</v>
      </c>
    </row>
    <row r="563" spans="1:3">
      <c r="A563" s="64" t="s">
        <v>8161</v>
      </c>
      <c r="B563" s="64" t="s">
        <v>34</v>
      </c>
      <c r="C563" s="76">
        <v>14629.749013844845</v>
      </c>
    </row>
    <row r="564" spans="1:3">
      <c r="A564" s="64" t="s">
        <v>8161</v>
      </c>
      <c r="B564" s="64" t="s">
        <v>23</v>
      </c>
      <c r="C564" s="76">
        <v>10139.381555651342</v>
      </c>
    </row>
    <row r="565" spans="1:3">
      <c r="A565" s="64" t="s">
        <v>8161</v>
      </c>
      <c r="B565" s="64" t="s">
        <v>34</v>
      </c>
      <c r="C565" s="76">
        <v>13609.864080189027</v>
      </c>
    </row>
    <row r="566" spans="1:3">
      <c r="A566" s="64" t="s">
        <v>8161</v>
      </c>
      <c r="B566" s="64" t="s">
        <v>23</v>
      </c>
      <c r="C566" s="76">
        <v>9202.5266775487435</v>
      </c>
    </row>
    <row r="567" spans="1:3">
      <c r="A567" s="64" t="s">
        <v>8161</v>
      </c>
      <c r="B567" s="64" t="s">
        <v>75</v>
      </c>
      <c r="C567" s="76">
        <v>9552.1840089197794</v>
      </c>
    </row>
    <row r="568" spans="1:3">
      <c r="A568" s="64" t="s">
        <v>8161</v>
      </c>
      <c r="B568" s="64" t="s">
        <v>56</v>
      </c>
      <c r="C568" s="76">
        <v>11462.775940363945</v>
      </c>
    </row>
    <row r="569" spans="1:3">
      <c r="A569" s="64" t="s">
        <v>8161</v>
      </c>
      <c r="B569" s="64" t="s">
        <v>34</v>
      </c>
      <c r="C569" s="76">
        <v>11153.360232556683</v>
      </c>
    </row>
    <row r="570" spans="1:3">
      <c r="A570" s="64" t="s">
        <v>8161</v>
      </c>
      <c r="B570" s="64" t="s">
        <v>34</v>
      </c>
      <c r="C570" s="76">
        <v>17672.29849448401</v>
      </c>
    </row>
    <row r="571" spans="1:3">
      <c r="A571" s="64" t="s">
        <v>8161</v>
      </c>
      <c r="B571" s="64" t="s">
        <v>23</v>
      </c>
      <c r="C571" s="76">
        <v>14637.769205907822</v>
      </c>
    </row>
    <row r="572" spans="1:3">
      <c r="A572" s="64" t="s">
        <v>8161</v>
      </c>
      <c r="B572" s="64" t="s">
        <v>39</v>
      </c>
      <c r="C572" s="76">
        <v>7855.8717343359731</v>
      </c>
    </row>
    <row r="573" spans="1:3">
      <c r="A573" s="64" t="s">
        <v>8161</v>
      </c>
      <c r="B573" s="64" t="s">
        <v>23</v>
      </c>
      <c r="C573" s="76">
        <v>12699.214725078595</v>
      </c>
    </row>
    <row r="574" spans="1:3">
      <c r="A574" s="64" t="s">
        <v>8161</v>
      </c>
      <c r="B574" s="64" t="s">
        <v>23</v>
      </c>
      <c r="C574" s="76">
        <v>6662.8541036892111</v>
      </c>
    </row>
    <row r="575" spans="1:3">
      <c r="A575" s="64" t="s">
        <v>8161</v>
      </c>
      <c r="B575" s="64" t="s">
        <v>75</v>
      </c>
      <c r="C575" s="76">
        <v>9166.9350762878366</v>
      </c>
    </row>
    <row r="576" spans="1:3">
      <c r="A576" s="64" t="s">
        <v>8161</v>
      </c>
      <c r="B576" s="64" t="s">
        <v>23</v>
      </c>
      <c r="C576" s="76">
        <v>8174.7899064655103</v>
      </c>
    </row>
    <row r="577" spans="1:3">
      <c r="A577" s="64" t="s">
        <v>8161</v>
      </c>
      <c r="B577" s="64" t="s">
        <v>39</v>
      </c>
      <c r="C577" s="76">
        <v>10554.895944258013</v>
      </c>
    </row>
    <row r="578" spans="1:3">
      <c r="A578" s="64" t="s">
        <v>8161</v>
      </c>
      <c r="B578" s="64" t="s">
        <v>23</v>
      </c>
      <c r="C578" s="76">
        <v>6806.4340362408766</v>
      </c>
    </row>
    <row r="579" spans="1:3">
      <c r="A579" s="64" t="s">
        <v>8161</v>
      </c>
      <c r="B579" s="64" t="s">
        <v>201</v>
      </c>
      <c r="C579" s="76">
        <v>10158.363118171927</v>
      </c>
    </row>
    <row r="580" spans="1:3">
      <c r="A580" s="64" t="s">
        <v>8161</v>
      </c>
      <c r="B580" s="64" t="s">
        <v>39</v>
      </c>
      <c r="C580" s="76">
        <v>8117.2199704828035</v>
      </c>
    </row>
    <row r="581" spans="1:3">
      <c r="A581" s="64" t="s">
        <v>8161</v>
      </c>
      <c r="B581" s="64" t="s">
        <v>23</v>
      </c>
      <c r="C581" s="76">
        <v>10432.279939674638</v>
      </c>
    </row>
    <row r="582" spans="1:3">
      <c r="A582" s="64" t="s">
        <v>8161</v>
      </c>
      <c r="B582" s="64" t="s">
        <v>34</v>
      </c>
      <c r="C582" s="76">
        <v>11945.445835585318</v>
      </c>
    </row>
    <row r="583" spans="1:3">
      <c r="A583" s="64" t="s">
        <v>8161</v>
      </c>
      <c r="B583" s="64" t="s">
        <v>23</v>
      </c>
      <c r="C583" s="76">
        <v>13239.451390214692</v>
      </c>
    </row>
    <row r="584" spans="1:3">
      <c r="A584" s="64" t="s">
        <v>8161</v>
      </c>
      <c r="B584" s="64" t="s">
        <v>56</v>
      </c>
      <c r="C584" s="76">
        <v>16448.1696431581</v>
      </c>
    </row>
    <row r="585" spans="1:3">
      <c r="A585" s="64" t="s">
        <v>8161</v>
      </c>
      <c r="B585" s="64" t="s">
        <v>34</v>
      </c>
      <c r="C585" s="76">
        <v>16751.694798114157</v>
      </c>
    </row>
    <row r="586" spans="1:3">
      <c r="A586" s="64" t="s">
        <v>8161</v>
      </c>
      <c r="B586" s="64" t="s">
        <v>23</v>
      </c>
      <c r="C586" s="76">
        <v>12921.283287489947</v>
      </c>
    </row>
    <row r="587" spans="1:3">
      <c r="A587" s="64" t="s">
        <v>8161</v>
      </c>
      <c r="B587" s="64" t="s">
        <v>34</v>
      </c>
      <c r="C587" s="76">
        <v>12212.573312534394</v>
      </c>
    </row>
    <row r="588" spans="1:3">
      <c r="A588" s="64" t="s">
        <v>8161</v>
      </c>
      <c r="B588" s="64" t="s">
        <v>23</v>
      </c>
      <c r="C588" s="76">
        <v>10608.669304382747</v>
      </c>
    </row>
    <row r="589" spans="1:3">
      <c r="A589" s="64" t="s">
        <v>8161</v>
      </c>
      <c r="B589" s="64" t="s">
        <v>39</v>
      </c>
      <c r="C589" s="76">
        <v>10894.892405148705</v>
      </c>
    </row>
    <row r="590" spans="1:3">
      <c r="A590" s="64" t="s">
        <v>8161</v>
      </c>
      <c r="B590" s="64" t="s">
        <v>201</v>
      </c>
      <c r="C590" s="76">
        <v>13639.418036227944</v>
      </c>
    </row>
    <row r="591" spans="1:3">
      <c r="A591" s="64" t="s">
        <v>8161</v>
      </c>
      <c r="B591" s="64" t="s">
        <v>23</v>
      </c>
      <c r="C591" s="76">
        <v>6780.0343941151823</v>
      </c>
    </row>
    <row r="592" spans="1:3">
      <c r="A592" s="64" t="s">
        <v>8161</v>
      </c>
      <c r="B592" s="64" t="s">
        <v>51</v>
      </c>
      <c r="C592" s="76">
        <v>7455.083707083204</v>
      </c>
    </row>
    <row r="593" spans="1:3">
      <c r="A593" s="64" t="s">
        <v>8161</v>
      </c>
      <c r="B593" s="64" t="s">
        <v>39</v>
      </c>
      <c r="C593" s="76">
        <v>9443.0935169174809</v>
      </c>
    </row>
    <row r="594" spans="1:3">
      <c r="A594" s="64" t="s">
        <v>8161</v>
      </c>
      <c r="B594" s="64" t="s">
        <v>23</v>
      </c>
      <c r="C594" s="76">
        <v>14876.274493278539</v>
      </c>
    </row>
    <row r="595" spans="1:3">
      <c r="A595" s="64" t="s">
        <v>8161</v>
      </c>
      <c r="B595" s="64" t="s">
        <v>39</v>
      </c>
      <c r="C595" s="76">
        <v>8487.5677588585786</v>
      </c>
    </row>
    <row r="596" spans="1:3">
      <c r="A596" s="64" t="s">
        <v>8161</v>
      </c>
      <c r="B596" s="64" t="s">
        <v>23</v>
      </c>
      <c r="C596" s="76">
        <v>9110.6343873920141</v>
      </c>
    </row>
    <row r="597" spans="1:3">
      <c r="A597" s="64" t="s">
        <v>8161</v>
      </c>
      <c r="B597" s="64" t="s">
        <v>51</v>
      </c>
      <c r="C597" s="76">
        <v>8506.9137702897897</v>
      </c>
    </row>
    <row r="598" spans="1:3">
      <c r="A598" s="64" t="s">
        <v>8161</v>
      </c>
      <c r="B598" s="64" t="s">
        <v>23</v>
      </c>
      <c r="C598" s="76">
        <v>8085.9575530211596</v>
      </c>
    </row>
    <row r="599" spans="1:3">
      <c r="A599" s="64" t="s">
        <v>8161</v>
      </c>
      <c r="B599" s="64" t="s">
        <v>201</v>
      </c>
      <c r="C599" s="76">
        <v>8711.4722422228078</v>
      </c>
    </row>
    <row r="600" spans="1:3">
      <c r="A600" s="64" t="s">
        <v>8161</v>
      </c>
      <c r="B600" s="64" t="s">
        <v>34</v>
      </c>
      <c r="C600" s="76">
        <v>8693.9184415912787</v>
      </c>
    </row>
    <row r="601" spans="1:3">
      <c r="A601" s="64" t="s">
        <v>8161</v>
      </c>
      <c r="B601" s="64" t="s">
        <v>34</v>
      </c>
      <c r="C601" s="76">
        <v>13015.152484936418</v>
      </c>
    </row>
    <row r="602" spans="1:3">
      <c r="A602" s="64" t="s">
        <v>8161</v>
      </c>
      <c r="B602" s="64" t="s">
        <v>23</v>
      </c>
      <c r="C602" s="76">
        <v>9747.5731499137619</v>
      </c>
    </row>
    <row r="603" spans="1:3">
      <c r="A603" s="64" t="s">
        <v>8161</v>
      </c>
      <c r="B603" s="64" t="s">
        <v>75</v>
      </c>
      <c r="C603" s="76">
        <v>22568.476474383777</v>
      </c>
    </row>
    <row r="604" spans="1:3">
      <c r="A604" s="64" t="s">
        <v>8161</v>
      </c>
      <c r="B604" s="64" t="s">
        <v>75</v>
      </c>
      <c r="C604" s="76">
        <v>14527.804816170985</v>
      </c>
    </row>
    <row r="605" spans="1:3">
      <c r="A605" s="64" t="s">
        <v>8161</v>
      </c>
      <c r="B605" s="64" t="s">
        <v>56</v>
      </c>
      <c r="C605" s="76">
        <v>10462.0276479841</v>
      </c>
    </row>
    <row r="606" spans="1:3">
      <c r="A606" s="64" t="s">
        <v>8161</v>
      </c>
      <c r="B606" s="64" t="s">
        <v>34</v>
      </c>
      <c r="C606" s="76">
        <v>9340.3243682098655</v>
      </c>
    </row>
    <row r="607" spans="1:3">
      <c r="A607" s="64" t="s">
        <v>8161</v>
      </c>
      <c r="B607" s="64" t="s">
        <v>39</v>
      </c>
      <c r="C607" s="76">
        <v>7510.6071236182106</v>
      </c>
    </row>
    <row r="608" spans="1:3">
      <c r="A608" s="64" t="s">
        <v>8161</v>
      </c>
      <c r="B608" s="64" t="s">
        <v>34</v>
      </c>
      <c r="C608" s="76">
        <v>11342.253868483851</v>
      </c>
    </row>
    <row r="609" spans="1:3">
      <c r="A609" s="64" t="s">
        <v>8161</v>
      </c>
      <c r="B609" s="64" t="s">
        <v>23</v>
      </c>
      <c r="C609" s="76">
        <v>12420.908518958297</v>
      </c>
    </row>
    <row r="610" spans="1:3">
      <c r="A610" s="64" t="s">
        <v>8161</v>
      </c>
      <c r="B610" s="64" t="s">
        <v>34</v>
      </c>
      <c r="C610" s="76">
        <v>9098.0556658087808</v>
      </c>
    </row>
    <row r="611" spans="1:3">
      <c r="A611" s="64" t="s">
        <v>8161</v>
      </c>
      <c r="B611" s="64" t="s">
        <v>34</v>
      </c>
      <c r="C611" s="76">
        <v>9572.6328190567019</v>
      </c>
    </row>
    <row r="612" spans="1:3">
      <c r="A612" s="64" t="s">
        <v>8161</v>
      </c>
      <c r="B612" s="64" t="s">
        <v>39</v>
      </c>
      <c r="C612" s="76">
        <v>6350.4694957378215</v>
      </c>
    </row>
    <row r="613" spans="1:3">
      <c r="A613" s="64" t="s">
        <v>8161</v>
      </c>
      <c r="B613" s="64" t="s">
        <v>75</v>
      </c>
      <c r="C613" s="76">
        <v>12264.563923522128</v>
      </c>
    </row>
    <row r="614" spans="1:3">
      <c r="A614" s="64" t="s">
        <v>8161</v>
      </c>
      <c r="B614" s="64" t="s">
        <v>201</v>
      </c>
      <c r="C614" s="76">
        <v>9351.5688007738772</v>
      </c>
    </row>
    <row r="615" spans="1:3">
      <c r="A615" s="64" t="s">
        <v>8161</v>
      </c>
      <c r="B615" s="64" t="s">
        <v>34</v>
      </c>
      <c r="C615" s="76">
        <v>13434.708881512026</v>
      </c>
    </row>
    <row r="616" spans="1:3">
      <c r="A616" s="64" t="s">
        <v>8161</v>
      </c>
      <c r="B616" s="64" t="s">
        <v>23</v>
      </c>
      <c r="C616" s="76">
        <v>10633.209487602424</v>
      </c>
    </row>
    <row r="617" spans="1:3">
      <c r="A617" s="64" t="s">
        <v>8161</v>
      </c>
      <c r="B617" s="64" t="s">
        <v>23</v>
      </c>
      <c r="C617" s="76">
        <v>9367.3401117454778</v>
      </c>
    </row>
    <row r="618" spans="1:3">
      <c r="A618" s="64" t="s">
        <v>8161</v>
      </c>
      <c r="B618" s="64" t="s">
        <v>39</v>
      </c>
      <c r="C618" s="76">
        <v>10782.648078712249</v>
      </c>
    </row>
    <row r="619" spans="1:3">
      <c r="A619" s="64" t="s">
        <v>8161</v>
      </c>
      <c r="B619" s="64" t="s">
        <v>39</v>
      </c>
      <c r="C619" s="76">
        <v>9574.2180250882848</v>
      </c>
    </row>
    <row r="620" spans="1:3">
      <c r="A620" s="64" t="s">
        <v>8161</v>
      </c>
      <c r="B620" s="64" t="s">
        <v>51</v>
      </c>
      <c r="C620" s="76">
        <v>8466.1513210076191</v>
      </c>
    </row>
    <row r="621" spans="1:3">
      <c r="A621" s="64" t="s">
        <v>8161</v>
      </c>
      <c r="B621" s="64" t="s">
        <v>39</v>
      </c>
      <c r="C621" s="76">
        <v>7970.0629968131489</v>
      </c>
    </row>
    <row r="622" spans="1:3">
      <c r="A622" s="64" t="s">
        <v>8161</v>
      </c>
      <c r="B622" s="64" t="s">
        <v>201</v>
      </c>
      <c r="C622" s="76">
        <v>15566.206291660586</v>
      </c>
    </row>
    <row r="623" spans="1:3">
      <c r="A623" s="64" t="s">
        <v>8161</v>
      </c>
      <c r="B623" s="64" t="s">
        <v>56</v>
      </c>
      <c r="C623" s="76">
        <v>13178.048877529382</v>
      </c>
    </row>
    <row r="624" spans="1:3">
      <c r="A624" s="64" t="s">
        <v>8161</v>
      </c>
      <c r="B624" s="64" t="s">
        <v>34</v>
      </c>
      <c r="C624" s="76">
        <v>9333.9249772112453</v>
      </c>
    </row>
    <row r="625" spans="1:3">
      <c r="A625" s="64" t="s">
        <v>8161</v>
      </c>
      <c r="B625" s="64" t="s">
        <v>75</v>
      </c>
      <c r="C625" s="76">
        <v>8493.4262216286552</v>
      </c>
    </row>
    <row r="626" spans="1:3">
      <c r="A626" s="64" t="s">
        <v>8161</v>
      </c>
      <c r="B626" s="64" t="s">
        <v>201</v>
      </c>
      <c r="C626" s="76">
        <v>9893.6419041913032</v>
      </c>
    </row>
    <row r="627" spans="1:3">
      <c r="A627" s="64" t="s">
        <v>8161</v>
      </c>
      <c r="B627" s="64" t="s">
        <v>51</v>
      </c>
      <c r="C627" s="76">
        <v>6740.1247836847106</v>
      </c>
    </row>
    <row r="628" spans="1:3">
      <c r="A628" s="64" t="s">
        <v>8161</v>
      </c>
      <c r="B628" s="64" t="s">
        <v>201</v>
      </c>
      <c r="C628" s="76">
        <v>11586.891469892889</v>
      </c>
    </row>
    <row r="629" spans="1:3">
      <c r="A629" s="64" t="s">
        <v>8161</v>
      </c>
      <c r="B629" s="64" t="s">
        <v>34</v>
      </c>
      <c r="C629" s="76">
        <v>13028.716658040028</v>
      </c>
    </row>
    <row r="630" spans="1:3">
      <c r="A630" s="64" t="s">
        <v>8161</v>
      </c>
      <c r="B630" s="64" t="s">
        <v>51</v>
      </c>
      <c r="C630" s="76">
        <v>12719.837273068071</v>
      </c>
    </row>
    <row r="631" spans="1:3">
      <c r="A631" s="64" t="s">
        <v>8161</v>
      </c>
      <c r="B631" s="64" t="s">
        <v>51</v>
      </c>
      <c r="C631" s="76">
        <v>8023.5501720683042</v>
      </c>
    </row>
    <row r="632" spans="1:3">
      <c r="A632" s="64" t="s">
        <v>8161</v>
      </c>
      <c r="B632" s="64" t="s">
        <v>56</v>
      </c>
      <c r="C632" s="76">
        <v>13735.886954788401</v>
      </c>
    </row>
    <row r="633" spans="1:3">
      <c r="A633" s="64" t="s">
        <v>8161</v>
      </c>
      <c r="B633" s="64" t="s">
        <v>23</v>
      </c>
      <c r="C633" s="76">
        <v>9587.4382564621628</v>
      </c>
    </row>
    <row r="634" spans="1:3">
      <c r="A634" s="64" t="s">
        <v>8161</v>
      </c>
      <c r="B634" s="64" t="s">
        <v>23</v>
      </c>
      <c r="C634" s="76">
        <v>7052.6566514267979</v>
      </c>
    </row>
    <row r="635" spans="1:3">
      <c r="A635" s="64" t="s">
        <v>8161</v>
      </c>
      <c r="B635" s="64" t="s">
        <v>201</v>
      </c>
      <c r="C635" s="76">
        <v>10909.753072798541</v>
      </c>
    </row>
    <row r="636" spans="1:3">
      <c r="A636" s="64" t="s">
        <v>8161</v>
      </c>
      <c r="B636" s="64" t="s">
        <v>39</v>
      </c>
      <c r="C636" s="76">
        <v>12188.897033162724</v>
      </c>
    </row>
    <row r="637" spans="1:3">
      <c r="A637" s="64" t="s">
        <v>8161</v>
      </c>
      <c r="B637" s="64" t="s">
        <v>75</v>
      </c>
      <c r="C637" s="76">
        <v>8661.9959398317224</v>
      </c>
    </row>
    <row r="638" spans="1:3">
      <c r="A638" s="64" t="s">
        <v>8161</v>
      </c>
      <c r="B638" s="64" t="s">
        <v>34</v>
      </c>
      <c r="C638" s="76">
        <v>14672.085465023803</v>
      </c>
    </row>
    <row r="639" spans="1:3">
      <c r="A639" s="64" t="s">
        <v>8161</v>
      </c>
      <c r="B639" s="64" t="s">
        <v>39</v>
      </c>
      <c r="C639" s="76">
        <v>9717.6469678267058</v>
      </c>
    </row>
    <row r="640" spans="1:3">
      <c r="A640" s="64" t="s">
        <v>8161</v>
      </c>
      <c r="B640" s="64" t="s">
        <v>56</v>
      </c>
      <c r="C640" s="76">
        <v>13864.389883256952</v>
      </c>
    </row>
    <row r="641" spans="1:3">
      <c r="A641" s="64" t="s">
        <v>8161</v>
      </c>
      <c r="B641" s="64" t="s">
        <v>51</v>
      </c>
      <c r="C641" s="76">
        <v>8552.8275589869772</v>
      </c>
    </row>
    <row r="642" spans="1:3">
      <c r="A642" s="64" t="s">
        <v>8161</v>
      </c>
      <c r="B642" s="64" t="s">
        <v>34</v>
      </c>
      <c r="C642" s="76">
        <v>8725.2891102931753</v>
      </c>
    </row>
    <row r="643" spans="1:3">
      <c r="A643" s="64" t="s">
        <v>8161</v>
      </c>
      <c r="B643" s="64" t="s">
        <v>23</v>
      </c>
      <c r="C643" s="76">
        <v>10091.361938381597</v>
      </c>
    </row>
    <row r="644" spans="1:3">
      <c r="A644" s="64" t="s">
        <v>8161</v>
      </c>
      <c r="B644" s="64" t="s">
        <v>34</v>
      </c>
      <c r="C644" s="76">
        <v>15756.498169920142</v>
      </c>
    </row>
    <row r="645" spans="1:3">
      <c r="A645" s="64" t="s">
        <v>8161</v>
      </c>
      <c r="B645" s="64" t="s">
        <v>34</v>
      </c>
      <c r="C645" s="76">
        <v>9921.4272716300402</v>
      </c>
    </row>
    <row r="646" spans="1:3">
      <c r="A646" s="64" t="s">
        <v>8161</v>
      </c>
      <c r="B646" s="64" t="s">
        <v>23</v>
      </c>
      <c r="C646" s="76">
        <v>14072.31656890002</v>
      </c>
    </row>
    <row r="647" spans="1:3">
      <c r="A647" s="64" t="s">
        <v>8161</v>
      </c>
      <c r="B647" s="64" t="s">
        <v>23</v>
      </c>
      <c r="C647" s="76">
        <v>7798.4752203018215</v>
      </c>
    </row>
    <row r="648" spans="1:3">
      <c r="A648" s="64" t="s">
        <v>8161</v>
      </c>
      <c r="B648" s="64" t="s">
        <v>201</v>
      </c>
      <c r="C648" s="76">
        <v>14807.302461079191</v>
      </c>
    </row>
    <row r="649" spans="1:3">
      <c r="A649" s="64" t="s">
        <v>8161</v>
      </c>
      <c r="B649" s="64" t="s">
        <v>75</v>
      </c>
      <c r="C649" s="76">
        <v>8574.5476295572244</v>
      </c>
    </row>
    <row r="650" spans="1:3">
      <c r="A650" s="64" t="s">
        <v>8161</v>
      </c>
      <c r="B650" s="64" t="s">
        <v>23</v>
      </c>
      <c r="C650" s="76">
        <v>6831.9644774538174</v>
      </c>
    </row>
    <row r="651" spans="1:3">
      <c r="A651" s="64" t="s">
        <v>8161</v>
      </c>
      <c r="B651" s="64" t="s">
        <v>34</v>
      </c>
      <c r="C651" s="76">
        <v>15118.607107041198</v>
      </c>
    </row>
    <row r="652" spans="1:3">
      <c r="A652" s="64" t="s">
        <v>8161</v>
      </c>
      <c r="B652" s="64" t="s">
        <v>23</v>
      </c>
      <c r="C652" s="76">
        <v>9586.1012827825543</v>
      </c>
    </row>
    <row r="653" spans="1:3">
      <c r="A653" s="64" t="s">
        <v>8161</v>
      </c>
      <c r="B653" s="64" t="s">
        <v>34</v>
      </c>
      <c r="C653" s="76">
        <v>8838.8477274076522</v>
      </c>
    </row>
    <row r="654" spans="1:3">
      <c r="A654" s="64" t="s">
        <v>8161</v>
      </c>
      <c r="B654" s="64" t="s">
        <v>51</v>
      </c>
      <c r="C654" s="76">
        <v>7254.0290421902309</v>
      </c>
    </row>
    <row r="655" spans="1:3">
      <c r="A655" s="64" t="s">
        <v>8161</v>
      </c>
      <c r="B655" s="64" t="s">
        <v>23</v>
      </c>
      <c r="C655" s="76">
        <v>13394.738417112603</v>
      </c>
    </row>
    <row r="656" spans="1:3">
      <c r="A656" s="64" t="s">
        <v>8161</v>
      </c>
      <c r="B656" s="64" t="s">
        <v>34</v>
      </c>
      <c r="C656" s="76">
        <v>10844.041830234813</v>
      </c>
    </row>
    <row r="657" spans="1:3">
      <c r="A657" s="64" t="s">
        <v>8161</v>
      </c>
      <c r="B657" s="64" t="s">
        <v>23</v>
      </c>
      <c r="C657" s="76">
        <v>8582.5948252923608</v>
      </c>
    </row>
    <row r="658" spans="1:3">
      <c r="A658" s="64" t="s">
        <v>8161</v>
      </c>
      <c r="B658" s="64" t="s">
        <v>34</v>
      </c>
      <c r="C658" s="76">
        <v>14517.99712844494</v>
      </c>
    </row>
    <row r="659" spans="1:3">
      <c r="A659" s="64" t="s">
        <v>8161</v>
      </c>
      <c r="B659" s="64" t="s">
        <v>23</v>
      </c>
      <c r="C659" s="76">
        <v>12313.924203382545</v>
      </c>
    </row>
    <row r="660" spans="1:3">
      <c r="A660" s="64" t="s">
        <v>8161</v>
      </c>
      <c r="B660" s="64" t="s">
        <v>23</v>
      </c>
      <c r="C660" s="76">
        <v>7660.2233374396474</v>
      </c>
    </row>
    <row r="661" spans="1:3">
      <c r="A661" s="64" t="s">
        <v>8161</v>
      </c>
      <c r="B661" s="64" t="s">
        <v>23</v>
      </c>
      <c r="C661" s="76">
        <v>10671.88622745616</v>
      </c>
    </row>
    <row r="662" spans="1:3">
      <c r="A662" s="64" t="s">
        <v>8161</v>
      </c>
      <c r="B662" s="64" t="s">
        <v>23</v>
      </c>
      <c r="C662" s="76">
        <v>8644.3660412587851</v>
      </c>
    </row>
    <row r="663" spans="1:3">
      <c r="A663" s="64" t="s">
        <v>8161</v>
      </c>
      <c r="B663" s="64" t="s">
        <v>23</v>
      </c>
      <c r="C663" s="76">
        <v>12057.786199312997</v>
      </c>
    </row>
    <row r="664" spans="1:3">
      <c r="A664" s="64" t="s">
        <v>8161</v>
      </c>
      <c r="B664" s="64" t="s">
        <v>39</v>
      </c>
      <c r="C664" s="76">
        <v>8478.676654018991</v>
      </c>
    </row>
    <row r="665" spans="1:3">
      <c r="A665" s="64" t="s">
        <v>8161</v>
      </c>
      <c r="B665" s="64" t="s">
        <v>23</v>
      </c>
      <c r="C665" s="76">
        <v>7008.7765239033324</v>
      </c>
    </row>
    <row r="666" spans="1:3">
      <c r="A666" s="64" t="s">
        <v>8161</v>
      </c>
      <c r="B666" s="64" t="s">
        <v>34</v>
      </c>
      <c r="C666" s="76">
        <v>17057.275009747384</v>
      </c>
    </row>
    <row r="667" spans="1:3">
      <c r="A667" s="64" t="s">
        <v>8161</v>
      </c>
      <c r="B667" s="64" t="s">
        <v>34</v>
      </c>
      <c r="C667" s="76">
        <v>9059.7663450162327</v>
      </c>
    </row>
    <row r="668" spans="1:3">
      <c r="A668" s="64" t="s">
        <v>8161</v>
      </c>
      <c r="B668" s="64" t="s">
        <v>34</v>
      </c>
      <c r="C668" s="76">
        <v>10073.498551346072</v>
      </c>
    </row>
    <row r="669" spans="1:3">
      <c r="A669" s="64" t="s">
        <v>8161</v>
      </c>
      <c r="B669" s="64" t="s">
        <v>201</v>
      </c>
      <c r="C669" s="76">
        <v>8859.4569853613993</v>
      </c>
    </row>
    <row r="670" spans="1:3">
      <c r="A670" s="64" t="s">
        <v>8161</v>
      </c>
      <c r="B670" s="64" t="s">
        <v>56</v>
      </c>
      <c r="C670" s="76">
        <v>12802.107421261753</v>
      </c>
    </row>
    <row r="671" spans="1:3">
      <c r="A671" s="64" t="s">
        <v>8161</v>
      </c>
      <c r="B671" s="64" t="s">
        <v>39</v>
      </c>
      <c r="C671" s="76">
        <v>8363.1480413372174</v>
      </c>
    </row>
    <row r="672" spans="1:3">
      <c r="A672" s="64" t="s">
        <v>8161</v>
      </c>
      <c r="B672" s="64" t="s">
        <v>23</v>
      </c>
      <c r="C672" s="76">
        <v>11814.703927966537</v>
      </c>
    </row>
    <row r="673" spans="1:3">
      <c r="A673" s="64" t="s">
        <v>8161</v>
      </c>
      <c r="B673" s="64" t="s">
        <v>201</v>
      </c>
      <c r="C673" s="76">
        <v>13070.23658529462</v>
      </c>
    </row>
    <row r="674" spans="1:3">
      <c r="A674" s="64" t="s">
        <v>8161</v>
      </c>
      <c r="B674" s="64" t="s">
        <v>51</v>
      </c>
      <c r="C674" s="76">
        <v>10699.599860481339</v>
      </c>
    </row>
    <row r="675" spans="1:3">
      <c r="A675" s="64" t="s">
        <v>8161</v>
      </c>
      <c r="B675" s="64" t="s">
        <v>23</v>
      </c>
      <c r="C675" s="76">
        <v>6070.0901875498776</v>
      </c>
    </row>
    <row r="676" spans="1:3">
      <c r="A676" s="64" t="s">
        <v>8161</v>
      </c>
      <c r="B676" s="64" t="s">
        <v>34</v>
      </c>
      <c r="C676" s="76">
        <v>13990.023673790034</v>
      </c>
    </row>
    <row r="677" spans="1:3">
      <c r="A677" s="64" t="s">
        <v>8161</v>
      </c>
      <c r="B677" s="64" t="s">
        <v>34</v>
      </c>
      <c r="C677" s="76">
        <v>15524.661491413784</v>
      </c>
    </row>
    <row r="678" spans="1:3">
      <c r="A678" s="64" t="s">
        <v>8161</v>
      </c>
      <c r="B678" s="64" t="s">
        <v>39</v>
      </c>
      <c r="C678" s="76">
        <v>6501.6555111364314</v>
      </c>
    </row>
    <row r="679" spans="1:3">
      <c r="A679" s="64" t="s">
        <v>8161</v>
      </c>
      <c r="B679" s="64" t="s">
        <v>23</v>
      </c>
      <c r="C679" s="76">
        <v>9281.8416887422973</v>
      </c>
    </row>
    <row r="680" spans="1:3">
      <c r="A680" s="64" t="s">
        <v>8161</v>
      </c>
      <c r="B680" s="64" t="s">
        <v>34</v>
      </c>
      <c r="C680" s="76">
        <v>10871.722231036332</v>
      </c>
    </row>
    <row r="681" spans="1:3">
      <c r="A681" s="64" t="s">
        <v>8161</v>
      </c>
      <c r="B681" s="64" t="s">
        <v>75</v>
      </c>
      <c r="C681" s="76">
        <v>14793.262025991758</v>
      </c>
    </row>
    <row r="682" spans="1:3">
      <c r="A682" s="64" t="s">
        <v>8161</v>
      </c>
      <c r="B682" s="64" t="s">
        <v>23</v>
      </c>
      <c r="C682" s="76">
        <v>10627.317242241474</v>
      </c>
    </row>
    <row r="683" spans="1:3">
      <c r="A683" s="64" t="s">
        <v>8161</v>
      </c>
      <c r="B683" s="64" t="s">
        <v>56</v>
      </c>
      <c r="C683" s="76">
        <v>11958.172670885322</v>
      </c>
    </row>
    <row r="684" spans="1:3">
      <c r="A684" s="64" t="s">
        <v>8161</v>
      </c>
      <c r="B684" s="64" t="s">
        <v>34</v>
      </c>
      <c r="C684" s="76">
        <v>11070.453284544652</v>
      </c>
    </row>
    <row r="685" spans="1:3">
      <c r="A685" s="64" t="s">
        <v>8161</v>
      </c>
      <c r="B685" s="64" t="s">
        <v>23</v>
      </c>
      <c r="C685" s="76">
        <v>9161.5601408340517</v>
      </c>
    </row>
    <row r="686" spans="1:3">
      <c r="A686" s="64" t="s">
        <v>8161</v>
      </c>
      <c r="B686" s="64" t="s">
        <v>39</v>
      </c>
      <c r="C686" s="76">
        <v>7553.9266790168485</v>
      </c>
    </row>
    <row r="687" spans="1:3">
      <c r="A687" s="64" t="s">
        <v>8161</v>
      </c>
      <c r="B687" s="64" t="s">
        <v>51</v>
      </c>
      <c r="C687" s="76">
        <v>8926.6917841509257</v>
      </c>
    </row>
    <row r="688" spans="1:3">
      <c r="A688" s="64" t="s">
        <v>8161</v>
      </c>
      <c r="B688" s="64" t="s">
        <v>34</v>
      </c>
      <c r="C688" s="76">
        <v>9060.6190332413153</v>
      </c>
    </row>
    <row r="689" spans="1:3">
      <c r="A689" s="64" t="s">
        <v>8161</v>
      </c>
      <c r="B689" s="64" t="s">
        <v>201</v>
      </c>
      <c r="C689" s="76">
        <v>10521.036317029253</v>
      </c>
    </row>
    <row r="690" spans="1:3">
      <c r="A690" s="64" t="s">
        <v>8161</v>
      </c>
      <c r="B690" s="64" t="s">
        <v>23</v>
      </c>
      <c r="C690" s="76">
        <v>16906.211294722205</v>
      </c>
    </row>
    <row r="691" spans="1:3">
      <c r="A691" s="64" t="s">
        <v>8161</v>
      </c>
      <c r="B691" s="64" t="s">
        <v>34</v>
      </c>
      <c r="C691" s="76">
        <v>13259.722442728584</v>
      </c>
    </row>
    <row r="692" spans="1:3">
      <c r="A692" s="64" t="s">
        <v>8161</v>
      </c>
      <c r="B692" s="64" t="s">
        <v>23</v>
      </c>
      <c r="C692" s="76">
        <v>9785.5512328202913</v>
      </c>
    </row>
    <row r="693" spans="1:3">
      <c r="A693" s="64" t="s">
        <v>8161</v>
      </c>
      <c r="B693" s="64" t="s">
        <v>39</v>
      </c>
      <c r="C693" s="76">
        <v>11564.530504812294</v>
      </c>
    </row>
    <row r="694" spans="1:3">
      <c r="A694" s="64" t="s">
        <v>8161</v>
      </c>
      <c r="B694" s="64" t="s">
        <v>23</v>
      </c>
      <c r="C694" s="76">
        <v>20873.417802584405</v>
      </c>
    </row>
    <row r="695" spans="1:3">
      <c r="A695" s="64" t="s">
        <v>8161</v>
      </c>
      <c r="B695" s="64" t="s">
        <v>201</v>
      </c>
      <c r="C695" s="76">
        <v>9356.9398158381118</v>
      </c>
    </row>
    <row r="696" spans="1:3">
      <c r="A696" s="64" t="s">
        <v>8161</v>
      </c>
      <c r="B696" s="64" t="s">
        <v>34</v>
      </c>
      <c r="C696" s="76">
        <v>21837.741096594113</v>
      </c>
    </row>
    <row r="697" spans="1:3">
      <c r="A697" s="64" t="s">
        <v>8161</v>
      </c>
      <c r="B697" s="64" t="s">
        <v>34</v>
      </c>
      <c r="C697" s="76">
        <v>15684.002130536215</v>
      </c>
    </row>
    <row r="698" spans="1:3">
      <c r="A698" s="64" t="s">
        <v>8161</v>
      </c>
      <c r="B698" s="64" t="s">
        <v>34</v>
      </c>
      <c r="C698" s="76">
        <v>12395.477167491776</v>
      </c>
    </row>
    <row r="699" spans="1:3">
      <c r="A699" s="64" t="s">
        <v>8161</v>
      </c>
      <c r="B699" s="64" t="s">
        <v>23</v>
      </c>
      <c r="C699" s="76">
        <v>7410.6324057037637</v>
      </c>
    </row>
    <row r="700" spans="1:3">
      <c r="A700" s="64" t="s">
        <v>8161</v>
      </c>
      <c r="B700" s="64" t="s">
        <v>201</v>
      </c>
      <c r="C700" s="76">
        <v>13061.389065701209</v>
      </c>
    </row>
    <row r="701" spans="1:3">
      <c r="A701" s="64" t="s">
        <v>8161</v>
      </c>
      <c r="B701" s="64" t="s">
        <v>23</v>
      </c>
      <c r="C701" s="76">
        <v>11577.893673536521</v>
      </c>
    </row>
    <row r="702" spans="1:3">
      <c r="A702" s="64" t="s">
        <v>8161</v>
      </c>
      <c r="B702" s="64" t="s">
        <v>34</v>
      </c>
      <c r="C702" s="76">
        <v>14683.326277733631</v>
      </c>
    </row>
    <row r="703" spans="1:3">
      <c r="A703" s="64" t="s">
        <v>8161</v>
      </c>
      <c r="B703" s="64" t="s">
        <v>34</v>
      </c>
      <c r="C703" s="76">
        <v>12928.599412039655</v>
      </c>
    </row>
    <row r="704" spans="1:3">
      <c r="A704" s="64" t="s">
        <v>8161</v>
      </c>
      <c r="B704" s="64" t="s">
        <v>201</v>
      </c>
      <c r="C704" s="76">
        <v>10265.015515993895</v>
      </c>
    </row>
    <row r="705" spans="1:3">
      <c r="A705" s="64" t="s">
        <v>8161</v>
      </c>
      <c r="B705" s="64" t="s">
        <v>39</v>
      </c>
      <c r="C705" s="76">
        <v>15929.073404271287</v>
      </c>
    </row>
    <row r="706" spans="1:3">
      <c r="A706" s="64" t="s">
        <v>8161</v>
      </c>
      <c r="B706" s="64" t="s">
        <v>75</v>
      </c>
      <c r="C706" s="76">
        <v>17087.382729215635</v>
      </c>
    </row>
    <row r="707" spans="1:3">
      <c r="A707" s="64" t="s">
        <v>8161</v>
      </c>
      <c r="B707" s="64" t="s">
        <v>201</v>
      </c>
      <c r="C707" s="76">
        <v>8780.8786252148384</v>
      </c>
    </row>
    <row r="708" spans="1:3">
      <c r="A708" s="64" t="s">
        <v>8161</v>
      </c>
      <c r="B708" s="64" t="s">
        <v>51</v>
      </c>
      <c r="C708" s="76">
        <v>8205.6346450115834</v>
      </c>
    </row>
    <row r="709" spans="1:3">
      <c r="A709" s="64" t="s">
        <v>8161</v>
      </c>
      <c r="B709" s="64" t="s">
        <v>51</v>
      </c>
      <c r="C709" s="76">
        <v>11101.61614736004</v>
      </c>
    </row>
    <row r="710" spans="1:3">
      <c r="A710" s="64" t="s">
        <v>8161</v>
      </c>
      <c r="B710" s="64" t="s">
        <v>34</v>
      </c>
      <c r="C710" s="76">
        <v>12511.937854136362</v>
      </c>
    </row>
    <row r="711" spans="1:3">
      <c r="A711" s="64" t="s">
        <v>8161</v>
      </c>
      <c r="B711" s="64" t="s">
        <v>23</v>
      </c>
      <c r="C711" s="76">
        <v>7194.8398593510246</v>
      </c>
    </row>
    <row r="712" spans="1:3">
      <c r="A712" s="64" t="s">
        <v>8161</v>
      </c>
      <c r="B712" s="64" t="s">
        <v>51</v>
      </c>
      <c r="C712" s="76">
        <v>11247.692772370219</v>
      </c>
    </row>
    <row r="713" spans="1:3">
      <c r="A713" s="64" t="s">
        <v>8161</v>
      </c>
      <c r="B713" s="64" t="s">
        <v>51</v>
      </c>
      <c r="C713" s="76">
        <v>7391.832620391353</v>
      </c>
    </row>
    <row r="714" spans="1:3">
      <c r="A714" s="64" t="s">
        <v>8161</v>
      </c>
      <c r="B714" s="64" t="s">
        <v>23</v>
      </c>
      <c r="C714" s="76">
        <v>5393.5852777793652</v>
      </c>
    </row>
    <row r="715" spans="1:3">
      <c r="A715" s="64" t="s">
        <v>8161</v>
      </c>
      <c r="B715" s="64" t="s">
        <v>34</v>
      </c>
      <c r="C715" s="76">
        <v>10486.447843474169</v>
      </c>
    </row>
    <row r="716" spans="1:3">
      <c r="A716" s="64" t="s">
        <v>8161</v>
      </c>
      <c r="B716" s="64" t="s">
        <v>201</v>
      </c>
      <c r="C716" s="76">
        <v>13257.26891091011</v>
      </c>
    </row>
    <row r="717" spans="1:3">
      <c r="A717" s="64" t="s">
        <v>8161</v>
      </c>
      <c r="B717" s="64" t="s">
        <v>56</v>
      </c>
      <c r="C717" s="76">
        <v>22741.346232625852</v>
      </c>
    </row>
    <row r="718" spans="1:3">
      <c r="A718" s="64" t="s">
        <v>8161</v>
      </c>
      <c r="B718" s="64" t="s">
        <v>39</v>
      </c>
      <c r="C718" s="76">
        <v>8365.3802497637553</v>
      </c>
    </row>
    <row r="719" spans="1:3">
      <c r="A719" s="64" t="s">
        <v>8161</v>
      </c>
      <c r="B719" s="64" t="s">
        <v>34</v>
      </c>
      <c r="C719" s="76">
        <v>9705.7147327454022</v>
      </c>
    </row>
    <row r="720" spans="1:3">
      <c r="A720" s="64" t="s">
        <v>8161</v>
      </c>
      <c r="B720" s="64" t="s">
        <v>34</v>
      </c>
      <c r="C720" s="76">
        <v>10511.136307646619</v>
      </c>
    </row>
    <row r="721" spans="1:3">
      <c r="A721" s="64" t="s">
        <v>8161</v>
      </c>
      <c r="B721" s="64" t="s">
        <v>23</v>
      </c>
      <c r="C721" s="76">
        <v>10556.355015705281</v>
      </c>
    </row>
    <row r="722" spans="1:3">
      <c r="A722" s="64" t="s">
        <v>8161</v>
      </c>
      <c r="B722" s="64" t="s">
        <v>201</v>
      </c>
      <c r="C722" s="76">
        <v>12644.071026646223</v>
      </c>
    </row>
    <row r="723" spans="1:3">
      <c r="A723" s="64" t="s">
        <v>8161</v>
      </c>
      <c r="B723" s="64" t="s">
        <v>34</v>
      </c>
      <c r="C723" s="76">
        <v>9705.1855702654339</v>
      </c>
    </row>
    <row r="724" spans="1:3">
      <c r="A724" s="64" t="s">
        <v>8161</v>
      </c>
      <c r="B724" s="64" t="s">
        <v>34</v>
      </c>
      <c r="C724" s="76">
        <v>10846.947660666785</v>
      </c>
    </row>
    <row r="725" spans="1:3">
      <c r="A725" s="64" t="s">
        <v>8161</v>
      </c>
      <c r="B725" s="64" t="s">
        <v>39</v>
      </c>
      <c r="C725" s="76">
        <v>17977.43087393797</v>
      </c>
    </row>
    <row r="726" spans="1:3">
      <c r="A726" s="64" t="s">
        <v>8161</v>
      </c>
      <c r="B726" s="64" t="s">
        <v>34</v>
      </c>
      <c r="C726" s="76">
        <v>12117.372517867701</v>
      </c>
    </row>
    <row r="727" spans="1:3">
      <c r="A727" s="64" t="s">
        <v>8161</v>
      </c>
      <c r="B727" s="64" t="s">
        <v>34</v>
      </c>
      <c r="C727" s="76">
        <v>14004.080482839636</v>
      </c>
    </row>
    <row r="728" spans="1:3">
      <c r="A728" s="64" t="s">
        <v>8161</v>
      </c>
      <c r="B728" s="64" t="s">
        <v>23</v>
      </c>
      <c r="C728" s="76">
        <v>13704.304513073264</v>
      </c>
    </row>
    <row r="729" spans="1:3">
      <c r="A729" s="64" t="s">
        <v>8161</v>
      </c>
      <c r="B729" s="64" t="s">
        <v>23</v>
      </c>
      <c r="C729" s="76">
        <v>8742.6425731428426</v>
      </c>
    </row>
    <row r="730" spans="1:3">
      <c r="A730" s="64" t="s">
        <v>8161</v>
      </c>
      <c r="B730" s="64" t="s">
        <v>23</v>
      </c>
      <c r="C730" s="76">
        <v>10755.183906180984</v>
      </c>
    </row>
    <row r="731" spans="1:3">
      <c r="A731" s="64" t="s">
        <v>8161</v>
      </c>
      <c r="B731" s="64" t="s">
        <v>23</v>
      </c>
      <c r="C731" s="76">
        <v>7485.7565701873154</v>
      </c>
    </row>
    <row r="732" spans="1:3">
      <c r="A732" s="64" t="s">
        <v>8161</v>
      </c>
      <c r="B732" s="64" t="s">
        <v>75</v>
      </c>
      <c r="C732" s="76">
        <v>12249.873086071831</v>
      </c>
    </row>
    <row r="733" spans="1:3">
      <c r="A733" s="64" t="s">
        <v>8161</v>
      </c>
      <c r="B733" s="64" t="s">
        <v>34</v>
      </c>
      <c r="C733" s="76">
        <v>8516.6638275780952</v>
      </c>
    </row>
    <row r="734" spans="1:3">
      <c r="A734" s="64" t="s">
        <v>8161</v>
      </c>
      <c r="B734" s="64" t="s">
        <v>34</v>
      </c>
      <c r="C734" s="76">
        <v>8806.6515131826691</v>
      </c>
    </row>
    <row r="735" spans="1:3">
      <c r="A735" s="64" t="s">
        <v>8161</v>
      </c>
      <c r="B735" s="64" t="s">
        <v>39</v>
      </c>
      <c r="C735" s="76">
        <v>9461.0021062928463</v>
      </c>
    </row>
    <row r="736" spans="1:3">
      <c r="A736" s="64" t="s">
        <v>8161</v>
      </c>
      <c r="B736" s="64" t="s">
        <v>75</v>
      </c>
      <c r="C736" s="76">
        <v>10750.026843564789</v>
      </c>
    </row>
    <row r="737" spans="1:3">
      <c r="A737" s="64" t="s">
        <v>8161</v>
      </c>
      <c r="B737" s="64" t="s">
        <v>39</v>
      </c>
      <c r="C737" s="76">
        <v>12582.607977585994</v>
      </c>
    </row>
    <row r="738" spans="1:3">
      <c r="A738" s="64" t="s">
        <v>8161</v>
      </c>
      <c r="B738" s="64" t="s">
        <v>39</v>
      </c>
      <c r="C738" s="76">
        <v>6506.7869883593212</v>
      </c>
    </row>
    <row r="739" spans="1:3">
      <c r="A739" s="64" t="s">
        <v>8161</v>
      </c>
      <c r="B739" s="64" t="s">
        <v>23</v>
      </c>
      <c r="C739" s="76">
        <v>11309.759613358274</v>
      </c>
    </row>
    <row r="740" spans="1:3">
      <c r="A740" s="64" t="s">
        <v>8161</v>
      </c>
      <c r="B740" s="64" t="s">
        <v>34</v>
      </c>
      <c r="C740" s="76">
        <v>13583.16532111316</v>
      </c>
    </row>
    <row r="741" spans="1:3">
      <c r="A741" s="64" t="s">
        <v>8161</v>
      </c>
      <c r="B741" s="64" t="s">
        <v>39</v>
      </c>
      <c r="C741" s="76">
        <v>11885.819192014671</v>
      </c>
    </row>
    <row r="742" spans="1:3">
      <c r="A742" s="64" t="s">
        <v>8161</v>
      </c>
      <c r="B742" s="64" t="s">
        <v>201</v>
      </c>
      <c r="C742" s="76">
        <v>8780.4101677175895</v>
      </c>
    </row>
    <row r="743" spans="1:3">
      <c r="A743" s="64" t="s">
        <v>8161</v>
      </c>
      <c r="B743" s="64" t="s">
        <v>23</v>
      </c>
      <c r="C743" s="76">
        <v>7496.4253721286641</v>
      </c>
    </row>
    <row r="744" spans="1:3">
      <c r="A744" s="64" t="s">
        <v>8161</v>
      </c>
      <c r="B744" s="64" t="s">
        <v>39</v>
      </c>
      <c r="C744" s="76">
        <v>9237.3219374742148</v>
      </c>
    </row>
    <row r="745" spans="1:3">
      <c r="A745" s="64" t="s">
        <v>8161</v>
      </c>
      <c r="B745" s="64" t="s">
        <v>201</v>
      </c>
      <c r="C745" s="76">
        <v>11541.658618794596</v>
      </c>
    </row>
    <row r="746" spans="1:3">
      <c r="A746" s="64" t="s">
        <v>8161</v>
      </c>
      <c r="B746" s="64" t="s">
        <v>51</v>
      </c>
      <c r="C746" s="76">
        <v>12121.038503061885</v>
      </c>
    </row>
    <row r="747" spans="1:3">
      <c r="A747" s="64" t="s">
        <v>8161</v>
      </c>
      <c r="B747" s="64" t="s">
        <v>23</v>
      </c>
      <c r="C747" s="76">
        <v>8351.2599624999239</v>
      </c>
    </row>
    <row r="748" spans="1:3">
      <c r="A748" s="64" t="s">
        <v>8161</v>
      </c>
      <c r="B748" s="64" t="s">
        <v>23</v>
      </c>
      <c r="C748" s="76">
        <v>6468.4665140255902</v>
      </c>
    </row>
    <row r="749" spans="1:3">
      <c r="A749" s="64" t="s">
        <v>8161</v>
      </c>
      <c r="B749" s="64" t="s">
        <v>34</v>
      </c>
      <c r="C749" s="76">
        <v>8243.7144238784967</v>
      </c>
    </row>
    <row r="750" spans="1:3">
      <c r="A750" s="64" t="s">
        <v>8161</v>
      </c>
      <c r="B750" s="64" t="s">
        <v>23</v>
      </c>
      <c r="C750" s="76">
        <v>10417.285976370827</v>
      </c>
    </row>
    <row r="751" spans="1:3">
      <c r="A751" s="64" t="s">
        <v>8161</v>
      </c>
      <c r="B751" s="64" t="s">
        <v>39</v>
      </c>
      <c r="C751" s="76">
        <v>16048.966763204673</v>
      </c>
    </row>
    <row r="752" spans="1:3">
      <c r="A752" s="64" t="s">
        <v>8161</v>
      </c>
      <c r="B752" s="64" t="s">
        <v>34</v>
      </c>
      <c r="C752" s="76">
        <v>15840.260739759968</v>
      </c>
    </row>
    <row r="753" spans="1:3">
      <c r="A753" s="64" t="s">
        <v>8161</v>
      </c>
      <c r="B753" s="64" t="s">
        <v>23</v>
      </c>
      <c r="C753" s="76">
        <v>8613.3958678018498</v>
      </c>
    </row>
    <row r="754" spans="1:3">
      <c r="A754" s="64" t="s">
        <v>8161</v>
      </c>
      <c r="B754" s="64" t="s">
        <v>34</v>
      </c>
      <c r="C754" s="76">
        <v>12268.235191837412</v>
      </c>
    </row>
    <row r="755" spans="1:3">
      <c r="A755" s="64" t="s">
        <v>8161</v>
      </c>
      <c r="B755" s="64" t="s">
        <v>34</v>
      </c>
      <c r="C755" s="76">
        <v>18546.103261031498</v>
      </c>
    </row>
    <row r="756" spans="1:3">
      <c r="A756" s="64" t="s">
        <v>8161</v>
      </c>
      <c r="B756" s="64" t="s">
        <v>23</v>
      </c>
      <c r="C756" s="76">
        <v>11685.406721835479</v>
      </c>
    </row>
    <row r="757" spans="1:3">
      <c r="A757" s="64" t="s">
        <v>8161</v>
      </c>
      <c r="B757" s="64" t="s">
        <v>39</v>
      </c>
      <c r="C757" s="76">
        <v>16285.756515303965</v>
      </c>
    </row>
    <row r="758" spans="1:3">
      <c r="A758" s="64" t="s">
        <v>8161</v>
      </c>
      <c r="B758" s="64" t="s">
        <v>34</v>
      </c>
      <c r="C758" s="76">
        <v>10725.851218056796</v>
      </c>
    </row>
    <row r="759" spans="1:3">
      <c r="A759" s="64" t="s">
        <v>8161</v>
      </c>
      <c r="B759" s="64" t="s">
        <v>23</v>
      </c>
      <c r="C759" s="76">
        <v>13381.869098168325</v>
      </c>
    </row>
    <row r="760" spans="1:3">
      <c r="A760" s="64" t="s">
        <v>8161</v>
      </c>
      <c r="B760" s="64" t="s">
        <v>56</v>
      </c>
      <c r="C760" s="76">
        <v>14482.966621737532</v>
      </c>
    </row>
    <row r="761" spans="1:3">
      <c r="A761" s="64" t="s">
        <v>8161</v>
      </c>
      <c r="B761" s="64" t="s">
        <v>39</v>
      </c>
      <c r="C761" s="76">
        <v>7970.3958815432352</v>
      </c>
    </row>
    <row r="762" spans="1:3">
      <c r="A762" s="64" t="s">
        <v>8161</v>
      </c>
      <c r="B762" s="64" t="s">
        <v>34</v>
      </c>
      <c r="C762" s="76">
        <v>11864.515097041934</v>
      </c>
    </row>
    <row r="763" spans="1:3">
      <c r="A763" s="64" t="s">
        <v>8161</v>
      </c>
      <c r="B763" s="64" t="s">
        <v>201</v>
      </c>
      <c r="C763" s="76">
        <v>8621.7378649939565</v>
      </c>
    </row>
    <row r="764" spans="1:3">
      <c r="A764" s="64" t="s">
        <v>8161</v>
      </c>
      <c r="B764" s="64" t="s">
        <v>75</v>
      </c>
      <c r="C764" s="76">
        <v>21934.225417667738</v>
      </c>
    </row>
    <row r="765" spans="1:3">
      <c r="A765" s="64" t="s">
        <v>8161</v>
      </c>
      <c r="B765" s="64" t="s">
        <v>23</v>
      </c>
      <c r="C765" s="76">
        <v>14603.497996056305</v>
      </c>
    </row>
    <row r="766" spans="1:3">
      <c r="A766" s="64" t="s">
        <v>8161</v>
      </c>
      <c r="B766" s="64" t="s">
        <v>51</v>
      </c>
      <c r="C766" s="76">
        <v>10378.996154120803</v>
      </c>
    </row>
    <row r="767" spans="1:3">
      <c r="A767" s="64" t="s">
        <v>8161</v>
      </c>
      <c r="B767" s="64" t="s">
        <v>201</v>
      </c>
      <c r="C767" s="76">
        <v>9143.4683911317643</v>
      </c>
    </row>
    <row r="768" spans="1:3">
      <c r="A768" s="64" t="s">
        <v>8161</v>
      </c>
      <c r="B768" s="64" t="s">
        <v>34</v>
      </c>
      <c r="C768" s="76">
        <v>11751.025739294164</v>
      </c>
    </row>
    <row r="769" spans="1:3">
      <c r="A769" s="64" t="s">
        <v>8161</v>
      </c>
      <c r="B769" s="64" t="s">
        <v>39</v>
      </c>
      <c r="C769" s="76">
        <v>11930.788577847878</v>
      </c>
    </row>
    <row r="770" spans="1:3">
      <c r="A770" s="64" t="s">
        <v>8161</v>
      </c>
      <c r="B770" s="64" t="s">
        <v>201</v>
      </c>
      <c r="C770" s="76">
        <v>8099.6758387153077</v>
      </c>
    </row>
    <row r="771" spans="1:3">
      <c r="A771" s="64" t="s">
        <v>8161</v>
      </c>
      <c r="B771" s="64" t="s">
        <v>201</v>
      </c>
      <c r="C771" s="76">
        <v>9937.7854058930789</v>
      </c>
    </row>
    <row r="772" spans="1:3">
      <c r="A772" s="64" t="s">
        <v>8161</v>
      </c>
      <c r="B772" s="64" t="s">
        <v>56</v>
      </c>
      <c r="C772" s="76">
        <v>16698.938873538718</v>
      </c>
    </row>
    <row r="773" spans="1:3">
      <c r="A773" s="64" t="s">
        <v>8161</v>
      </c>
      <c r="B773" s="64" t="s">
        <v>201</v>
      </c>
      <c r="C773" s="76">
        <v>8968.0652033496899</v>
      </c>
    </row>
    <row r="774" spans="1:3">
      <c r="A774" s="64" t="s">
        <v>8161</v>
      </c>
      <c r="B774" s="64" t="s">
        <v>39</v>
      </c>
      <c r="C774" s="76">
        <v>10862.515648883589</v>
      </c>
    </row>
    <row r="775" spans="1:3">
      <c r="A775" s="64" t="s">
        <v>8161</v>
      </c>
      <c r="B775" s="64" t="s">
        <v>201</v>
      </c>
      <c r="C775" s="76">
        <v>8310.0073204355922</v>
      </c>
    </row>
    <row r="776" spans="1:3">
      <c r="A776" s="64" t="s">
        <v>8161</v>
      </c>
      <c r="B776" s="64" t="s">
        <v>23</v>
      </c>
      <c r="C776" s="76">
        <v>6015.6160173442122</v>
      </c>
    </row>
    <row r="777" spans="1:3">
      <c r="A777" s="64" t="s">
        <v>8161</v>
      </c>
      <c r="B777" s="64" t="s">
        <v>23</v>
      </c>
      <c r="C777" s="76">
        <v>16755.485507066289</v>
      </c>
    </row>
    <row r="778" spans="1:3">
      <c r="A778" s="64" t="s">
        <v>8161</v>
      </c>
      <c r="B778" s="64" t="s">
        <v>23</v>
      </c>
      <c r="C778" s="76">
        <v>15652.300339266492</v>
      </c>
    </row>
    <row r="779" spans="1:3">
      <c r="A779" s="64" t="s">
        <v>8161</v>
      </c>
      <c r="B779" s="64" t="s">
        <v>39</v>
      </c>
      <c r="C779" s="76">
        <v>10820.480450531488</v>
      </c>
    </row>
    <row r="780" spans="1:3">
      <c r="A780" s="64" t="s">
        <v>8161</v>
      </c>
      <c r="B780" s="64" t="s">
        <v>34</v>
      </c>
      <c r="C780" s="76">
        <v>17081.497672651858</v>
      </c>
    </row>
    <row r="781" spans="1:3">
      <c r="A781" s="64" t="s">
        <v>8161</v>
      </c>
      <c r="B781" s="64" t="s">
        <v>34</v>
      </c>
      <c r="C781" s="76">
        <v>16279.034648294533</v>
      </c>
    </row>
    <row r="782" spans="1:3">
      <c r="A782" s="64" t="s">
        <v>8161</v>
      </c>
      <c r="B782" s="64" t="s">
        <v>23</v>
      </c>
      <c r="C782" s="76">
        <v>8498.3888542988989</v>
      </c>
    </row>
    <row r="783" spans="1:3">
      <c r="A783" s="64" t="s">
        <v>8161</v>
      </c>
      <c r="B783" s="64" t="s">
        <v>34</v>
      </c>
      <c r="C783" s="76">
        <v>12116.369893887295</v>
      </c>
    </row>
    <row r="784" spans="1:3">
      <c r="A784" s="64" t="s">
        <v>8161</v>
      </c>
      <c r="B784" s="64" t="s">
        <v>201</v>
      </c>
      <c r="C784" s="76">
        <v>8441.1775193582416</v>
      </c>
    </row>
    <row r="785" spans="1:3">
      <c r="A785" s="64" t="s">
        <v>8161</v>
      </c>
      <c r="B785" s="64" t="s">
        <v>34</v>
      </c>
      <c r="C785" s="76">
        <v>8548.7462427708997</v>
      </c>
    </row>
    <row r="786" spans="1:3">
      <c r="A786" s="64" t="s">
        <v>8161</v>
      </c>
      <c r="B786" s="64" t="s">
        <v>201</v>
      </c>
      <c r="C786" s="76">
        <v>8692.6777283728916</v>
      </c>
    </row>
    <row r="787" spans="1:3">
      <c r="A787" s="64" t="s">
        <v>8161</v>
      </c>
      <c r="B787" s="64" t="s">
        <v>56</v>
      </c>
      <c r="C787" s="76">
        <v>12864.917431980537</v>
      </c>
    </row>
    <row r="788" spans="1:3">
      <c r="A788" s="64" t="s">
        <v>8161</v>
      </c>
      <c r="B788" s="64" t="s">
        <v>34</v>
      </c>
      <c r="C788" s="76">
        <v>11485.014188149289</v>
      </c>
    </row>
    <row r="789" spans="1:3">
      <c r="A789" s="64" t="s">
        <v>8161</v>
      </c>
      <c r="B789" s="64" t="s">
        <v>34</v>
      </c>
      <c r="C789" s="76">
        <v>14056.752111355905</v>
      </c>
    </row>
    <row r="790" spans="1:3">
      <c r="A790" s="64" t="s">
        <v>8161</v>
      </c>
      <c r="B790" s="64" t="s">
        <v>51</v>
      </c>
      <c r="C790" s="76">
        <v>7520.7576214758319</v>
      </c>
    </row>
    <row r="791" spans="1:3">
      <c r="A791" s="64" t="s">
        <v>8161</v>
      </c>
      <c r="B791" s="64" t="s">
        <v>34</v>
      </c>
      <c r="C791" s="76">
        <v>8175.3060863695118</v>
      </c>
    </row>
    <row r="792" spans="1:3">
      <c r="A792" s="64" t="s">
        <v>8161</v>
      </c>
      <c r="B792" s="64" t="s">
        <v>201</v>
      </c>
      <c r="C792" s="76">
        <v>13342.206296700177</v>
      </c>
    </row>
    <row r="793" spans="1:3">
      <c r="A793" s="64" t="s">
        <v>8161</v>
      </c>
      <c r="B793" s="64" t="s">
        <v>34</v>
      </c>
      <c r="C793" s="76">
        <v>11245.561572966568</v>
      </c>
    </row>
    <row r="794" spans="1:3">
      <c r="A794" s="64" t="s">
        <v>8161</v>
      </c>
      <c r="B794" s="64" t="s">
        <v>34</v>
      </c>
      <c r="C794" s="76">
        <v>10960.917497815297</v>
      </c>
    </row>
    <row r="795" spans="1:3">
      <c r="A795" s="64" t="s">
        <v>8161</v>
      </c>
      <c r="B795" s="64" t="s">
        <v>34</v>
      </c>
      <c r="C795" s="76">
        <v>9368.7477147325735</v>
      </c>
    </row>
    <row r="796" spans="1:3">
      <c r="A796" s="64" t="s">
        <v>8161</v>
      </c>
      <c r="B796" s="64" t="s">
        <v>201</v>
      </c>
      <c r="C796" s="76">
        <v>11690.786823300663</v>
      </c>
    </row>
    <row r="797" spans="1:3">
      <c r="A797" s="64" t="s">
        <v>8161</v>
      </c>
      <c r="B797" s="64" t="s">
        <v>23</v>
      </c>
      <c r="C797" s="76">
        <v>11223.227732971345</v>
      </c>
    </row>
    <row r="798" spans="1:3">
      <c r="A798" s="64" t="s">
        <v>8161</v>
      </c>
      <c r="B798" s="64" t="s">
        <v>23</v>
      </c>
      <c r="C798" s="76">
        <v>12289.671863971516</v>
      </c>
    </row>
    <row r="799" spans="1:3">
      <c r="A799" s="64" t="s">
        <v>8161</v>
      </c>
      <c r="B799" s="64" t="s">
        <v>23</v>
      </c>
      <c r="C799" s="76">
        <v>9020.6090578038074</v>
      </c>
    </row>
    <row r="800" spans="1:3">
      <c r="A800" s="64" t="s">
        <v>8161</v>
      </c>
      <c r="B800" s="64" t="s">
        <v>201</v>
      </c>
      <c r="C800" s="76">
        <v>9671.5742089265095</v>
      </c>
    </row>
    <row r="801" spans="1:3">
      <c r="A801" s="64" t="s">
        <v>8161</v>
      </c>
      <c r="B801" s="64" t="s">
        <v>75</v>
      </c>
      <c r="C801" s="76">
        <v>8041.0711875938496</v>
      </c>
    </row>
    <row r="802" spans="1:3">
      <c r="A802" s="64" t="s">
        <v>8161</v>
      </c>
      <c r="B802" s="64" t="s">
        <v>23</v>
      </c>
      <c r="C802" s="76">
        <v>10655.814572077206</v>
      </c>
    </row>
    <row r="803" spans="1:3">
      <c r="A803" s="64" t="s">
        <v>8161</v>
      </c>
      <c r="B803" s="64" t="s">
        <v>23</v>
      </c>
      <c r="C803" s="76">
        <v>14980.079819066803</v>
      </c>
    </row>
    <row r="804" spans="1:3">
      <c r="A804" s="64" t="s">
        <v>8161</v>
      </c>
      <c r="B804" s="64" t="s">
        <v>39</v>
      </c>
      <c r="C804" s="76">
        <v>11264.622212949078</v>
      </c>
    </row>
    <row r="805" spans="1:3">
      <c r="A805" s="64" t="s">
        <v>8161</v>
      </c>
      <c r="B805" s="64" t="s">
        <v>201</v>
      </c>
      <c r="C805" s="76">
        <v>10256.614901017727</v>
      </c>
    </row>
    <row r="806" spans="1:3">
      <c r="A806" s="64" t="s">
        <v>8161</v>
      </c>
      <c r="B806" s="64" t="s">
        <v>39</v>
      </c>
      <c r="C806" s="76">
        <v>10747.450587844814</v>
      </c>
    </row>
    <row r="807" spans="1:3">
      <c r="A807" s="64" t="s">
        <v>8161</v>
      </c>
      <c r="B807" s="64" t="s">
        <v>75</v>
      </c>
      <c r="C807" s="76">
        <v>8812.2805881554832</v>
      </c>
    </row>
    <row r="808" spans="1:3">
      <c r="A808" s="64" t="s">
        <v>8161</v>
      </c>
      <c r="B808" s="64" t="s">
        <v>75</v>
      </c>
      <c r="C808" s="76">
        <v>7843.087255326267</v>
      </c>
    </row>
    <row r="809" spans="1:3">
      <c r="A809" s="64" t="s">
        <v>8161</v>
      </c>
      <c r="B809" s="64" t="s">
        <v>34</v>
      </c>
      <c r="C809" s="76">
        <v>9109.3513285648878</v>
      </c>
    </row>
    <row r="810" spans="1:3">
      <c r="A810" s="64" t="s">
        <v>8161</v>
      </c>
      <c r="B810" s="64" t="s">
        <v>34</v>
      </c>
      <c r="C810" s="76">
        <v>9589.60927692939</v>
      </c>
    </row>
    <row r="811" spans="1:3">
      <c r="A811" s="64" t="s">
        <v>8161</v>
      </c>
      <c r="B811" s="64" t="s">
        <v>51</v>
      </c>
      <c r="C811" s="76">
        <v>7160.3280705432362</v>
      </c>
    </row>
    <row r="812" spans="1:3">
      <c r="A812" s="64" t="s">
        <v>8161</v>
      </c>
      <c r="B812" s="64" t="s">
        <v>201</v>
      </c>
      <c r="C812" s="76">
        <v>9484.0601374826656</v>
      </c>
    </row>
    <row r="813" spans="1:3">
      <c r="A813" s="64" t="s">
        <v>8161</v>
      </c>
      <c r="B813" s="64" t="s">
        <v>201</v>
      </c>
      <c r="C813" s="76">
        <v>7500.0007462609219</v>
      </c>
    </row>
    <row r="814" spans="1:3">
      <c r="A814" s="64" t="s">
        <v>8161</v>
      </c>
      <c r="B814" s="64" t="s">
        <v>201</v>
      </c>
      <c r="C814" s="76">
        <v>9592.3403998741815</v>
      </c>
    </row>
    <row r="815" spans="1:3">
      <c r="A815" s="64" t="s">
        <v>8161</v>
      </c>
      <c r="B815" s="64" t="s">
        <v>34</v>
      </c>
      <c r="C815" s="76">
        <v>13044.999900650408</v>
      </c>
    </row>
    <row r="816" spans="1:3">
      <c r="A816" s="64" t="s">
        <v>8161</v>
      </c>
      <c r="B816" s="64" t="s">
        <v>56</v>
      </c>
      <c r="C816" s="76">
        <v>13063.034887015678</v>
      </c>
    </row>
    <row r="817" spans="1:3">
      <c r="A817" s="64" t="s">
        <v>8161</v>
      </c>
      <c r="B817" s="64" t="s">
        <v>201</v>
      </c>
      <c r="C817" s="76">
        <v>15720.920342143043</v>
      </c>
    </row>
    <row r="818" spans="1:3">
      <c r="A818" s="64" t="s">
        <v>8161</v>
      </c>
      <c r="B818" s="64" t="s">
        <v>23</v>
      </c>
      <c r="C818" s="76">
        <v>6419.4886544229612</v>
      </c>
    </row>
    <row r="819" spans="1:3">
      <c r="A819" s="64" t="s">
        <v>8161</v>
      </c>
      <c r="B819" s="64" t="s">
        <v>39</v>
      </c>
      <c r="C819" s="76">
        <v>15009.300526054363</v>
      </c>
    </row>
    <row r="820" spans="1:3">
      <c r="A820" s="64" t="s">
        <v>8161</v>
      </c>
      <c r="B820" s="64" t="s">
        <v>34</v>
      </c>
      <c r="C820" s="76">
        <v>9726.6853719428454</v>
      </c>
    </row>
    <row r="821" spans="1:3">
      <c r="A821" s="64" t="s">
        <v>8161</v>
      </c>
      <c r="B821" s="64" t="s">
        <v>34</v>
      </c>
      <c r="C821" s="76">
        <v>7870.1736575040159</v>
      </c>
    </row>
    <row r="822" spans="1:3">
      <c r="A822" s="64" t="s">
        <v>8161</v>
      </c>
      <c r="B822" s="64" t="s">
        <v>39</v>
      </c>
      <c r="C822" s="76">
        <v>6384.7946592021372</v>
      </c>
    </row>
    <row r="823" spans="1:3">
      <c r="A823" s="64" t="s">
        <v>8161</v>
      </c>
      <c r="B823" s="64" t="s">
        <v>201</v>
      </c>
      <c r="C823" s="76">
        <v>8106.9298347916128</v>
      </c>
    </row>
    <row r="824" spans="1:3">
      <c r="A824" s="64" t="s">
        <v>8161</v>
      </c>
      <c r="B824" s="64" t="s">
        <v>34</v>
      </c>
      <c r="C824" s="76">
        <v>10910.907057772129</v>
      </c>
    </row>
    <row r="825" spans="1:3">
      <c r="A825" s="64" t="s">
        <v>8161</v>
      </c>
      <c r="B825" s="64" t="s">
        <v>56</v>
      </c>
      <c r="C825" s="76">
        <v>15284.135737958622</v>
      </c>
    </row>
    <row r="826" spans="1:3">
      <c r="A826" s="64" t="s">
        <v>8161</v>
      </c>
      <c r="B826" s="64" t="s">
        <v>23</v>
      </c>
      <c r="C826" s="76">
        <v>5127.176221759456</v>
      </c>
    </row>
    <row r="827" spans="1:3">
      <c r="A827" s="64" t="s">
        <v>8161</v>
      </c>
      <c r="B827" s="64" t="s">
        <v>51</v>
      </c>
      <c r="C827" s="76">
        <v>7038.4505408720861</v>
      </c>
    </row>
    <row r="828" spans="1:3">
      <c r="A828" s="64" t="s">
        <v>8161</v>
      </c>
      <c r="B828" s="64" t="s">
        <v>23</v>
      </c>
      <c r="C828" s="76">
        <v>7917.7201540942951</v>
      </c>
    </row>
    <row r="829" spans="1:3">
      <c r="A829" s="64" t="s">
        <v>8161</v>
      </c>
      <c r="B829" s="64" t="s">
        <v>51</v>
      </c>
      <c r="C829" s="76">
        <v>6526.3334841932356</v>
      </c>
    </row>
    <row r="830" spans="1:3">
      <c r="A830" s="64" t="s">
        <v>8161</v>
      </c>
      <c r="B830" s="64" t="s">
        <v>23</v>
      </c>
      <c r="C830" s="76">
        <v>8628.27153978774</v>
      </c>
    </row>
    <row r="831" spans="1:3">
      <c r="A831" s="64" t="s">
        <v>8161</v>
      </c>
      <c r="B831" s="64" t="s">
        <v>23</v>
      </c>
      <c r="C831" s="76">
        <v>9725.8534418152849</v>
      </c>
    </row>
    <row r="832" spans="1:3">
      <c r="A832" s="64" t="s">
        <v>8161</v>
      </c>
      <c r="B832" s="64" t="s">
        <v>34</v>
      </c>
      <c r="C832" s="76">
        <v>10154.131095097428</v>
      </c>
    </row>
    <row r="833" spans="1:3">
      <c r="A833" s="64" t="s">
        <v>8161</v>
      </c>
      <c r="B833" s="64" t="s">
        <v>34</v>
      </c>
      <c r="C833" s="76">
        <v>11784.06959631919</v>
      </c>
    </row>
    <row r="834" spans="1:3">
      <c r="A834" s="64" t="s">
        <v>8161</v>
      </c>
      <c r="B834" s="64" t="s">
        <v>39</v>
      </c>
      <c r="C834" s="76">
        <v>9547.5354370812875</v>
      </c>
    </row>
    <row r="835" spans="1:3">
      <c r="A835" s="64" t="s">
        <v>8161</v>
      </c>
      <c r="B835" s="64" t="s">
        <v>201</v>
      </c>
      <c r="C835" s="76">
        <v>7687.9752707157832</v>
      </c>
    </row>
    <row r="836" spans="1:3">
      <c r="A836" s="64" t="s">
        <v>8161</v>
      </c>
      <c r="B836" s="64" t="s">
        <v>34</v>
      </c>
      <c r="C836" s="76">
        <v>8737.7642407016901</v>
      </c>
    </row>
    <row r="837" spans="1:3">
      <c r="A837" s="64" t="s">
        <v>8161</v>
      </c>
      <c r="B837" s="64" t="s">
        <v>201</v>
      </c>
      <c r="C837" s="76">
        <v>8155.9739916284707</v>
      </c>
    </row>
    <row r="838" spans="1:3">
      <c r="A838" s="64" t="s">
        <v>8161</v>
      </c>
      <c r="B838" s="64" t="s">
        <v>34</v>
      </c>
      <c r="C838" s="76">
        <v>17600.52450290323</v>
      </c>
    </row>
    <row r="839" spans="1:3">
      <c r="A839" s="64" t="s">
        <v>8161</v>
      </c>
      <c r="B839" s="64" t="s">
        <v>23</v>
      </c>
      <c r="C839" s="76">
        <v>12412.41604024178</v>
      </c>
    </row>
    <row r="840" spans="1:3">
      <c r="A840" s="64" t="s">
        <v>8161</v>
      </c>
      <c r="B840" s="64" t="s">
        <v>56</v>
      </c>
      <c r="C840" s="76">
        <v>13145.167169708147</v>
      </c>
    </row>
    <row r="841" spans="1:3">
      <c r="A841" s="64" t="s">
        <v>8161</v>
      </c>
      <c r="B841" s="64" t="s">
        <v>34</v>
      </c>
      <c r="C841" s="76">
        <v>12846.224620576091</v>
      </c>
    </row>
    <row r="842" spans="1:3">
      <c r="A842" s="64" t="s">
        <v>8161</v>
      </c>
      <c r="B842" s="64" t="s">
        <v>75</v>
      </c>
      <c r="C842" s="76">
        <v>11396.514265354102</v>
      </c>
    </row>
    <row r="843" spans="1:3">
      <c r="A843" s="64" t="s">
        <v>8161</v>
      </c>
      <c r="B843" s="64" t="s">
        <v>75</v>
      </c>
      <c r="C843" s="76">
        <v>9462.3074495243472</v>
      </c>
    </row>
    <row r="844" spans="1:3">
      <c r="A844" s="64" t="s">
        <v>8161</v>
      </c>
      <c r="B844" s="64" t="s">
        <v>34</v>
      </c>
      <c r="C844" s="76">
        <v>9967.112829747286</v>
      </c>
    </row>
    <row r="845" spans="1:3">
      <c r="A845" s="64" t="s">
        <v>8161</v>
      </c>
      <c r="B845" s="64" t="s">
        <v>75</v>
      </c>
      <c r="C845" s="76">
        <v>9486.338222545075</v>
      </c>
    </row>
    <row r="846" spans="1:3">
      <c r="A846" s="64" t="s">
        <v>8161</v>
      </c>
      <c r="B846" s="64" t="s">
        <v>39</v>
      </c>
      <c r="C846" s="76">
        <v>15769.296508716372</v>
      </c>
    </row>
    <row r="847" spans="1:3">
      <c r="A847" s="64" t="s">
        <v>8161</v>
      </c>
      <c r="B847" s="64" t="s">
        <v>39</v>
      </c>
      <c r="C847" s="76">
        <v>11591.559206830358</v>
      </c>
    </row>
    <row r="848" spans="1:3">
      <c r="A848" s="64" t="s">
        <v>8161</v>
      </c>
      <c r="B848" s="64" t="s">
        <v>201</v>
      </c>
      <c r="C848" s="76">
        <v>11556.311684558939</v>
      </c>
    </row>
    <row r="849" spans="1:3">
      <c r="A849" s="64" t="s">
        <v>8161</v>
      </c>
      <c r="B849" s="64" t="s">
        <v>34</v>
      </c>
      <c r="C849" s="76">
        <v>10356.761859849648</v>
      </c>
    </row>
    <row r="850" spans="1:3">
      <c r="A850" s="64" t="s">
        <v>8161</v>
      </c>
      <c r="B850" s="64" t="s">
        <v>23</v>
      </c>
      <c r="C850" s="76">
        <v>9935.6087715713584</v>
      </c>
    </row>
    <row r="851" spans="1:3">
      <c r="A851" s="64" t="s">
        <v>8161</v>
      </c>
      <c r="B851" s="64" t="s">
        <v>34</v>
      </c>
      <c r="C851" s="76">
        <v>13471.864926487931</v>
      </c>
    </row>
    <row r="852" spans="1:3">
      <c r="A852" s="64" t="s">
        <v>8161</v>
      </c>
      <c r="B852" s="64" t="s">
        <v>51</v>
      </c>
      <c r="C852" s="76">
        <v>8919.4605471181585</v>
      </c>
    </row>
    <row r="853" spans="1:3">
      <c r="A853" s="64" t="s">
        <v>8161</v>
      </c>
      <c r="B853" s="64" t="s">
        <v>23</v>
      </c>
      <c r="C853" s="76">
        <v>13685.901927457147</v>
      </c>
    </row>
    <row r="854" spans="1:3">
      <c r="A854" s="64" t="s">
        <v>8161</v>
      </c>
      <c r="B854" s="64" t="s">
        <v>23</v>
      </c>
      <c r="C854" s="76">
        <v>4968.2951077217131</v>
      </c>
    </row>
    <row r="855" spans="1:3">
      <c r="A855" s="64" t="s">
        <v>8161</v>
      </c>
      <c r="B855" s="64" t="s">
        <v>23</v>
      </c>
      <c r="C855" s="76">
        <v>8866.7977379990753</v>
      </c>
    </row>
    <row r="856" spans="1:3">
      <c r="A856" s="64" t="s">
        <v>8161</v>
      </c>
      <c r="B856" s="64" t="s">
        <v>34</v>
      </c>
      <c r="C856" s="76">
        <v>18068.175530533139</v>
      </c>
    </row>
    <row r="857" spans="1:3">
      <c r="A857" s="64" t="s">
        <v>8161</v>
      </c>
      <c r="B857" s="64" t="s">
        <v>34</v>
      </c>
      <c r="C857" s="76">
        <v>13928.497548793703</v>
      </c>
    </row>
    <row r="858" spans="1:3">
      <c r="A858" s="64" t="s">
        <v>8161</v>
      </c>
      <c r="B858" s="64" t="s">
        <v>23</v>
      </c>
      <c r="C858" s="76">
        <v>6151.8297859824261</v>
      </c>
    </row>
    <row r="859" spans="1:3">
      <c r="A859" s="64" t="s">
        <v>8161</v>
      </c>
      <c r="B859" s="64" t="s">
        <v>23</v>
      </c>
      <c r="C859" s="76">
        <v>6052.4035844063646</v>
      </c>
    </row>
    <row r="860" spans="1:3">
      <c r="A860" s="64" t="s">
        <v>8161</v>
      </c>
      <c r="B860" s="64" t="s">
        <v>39</v>
      </c>
      <c r="C860" s="76">
        <v>7391.550400652166</v>
      </c>
    </row>
    <row r="861" spans="1:3">
      <c r="A861" s="64" t="s">
        <v>8161</v>
      </c>
      <c r="B861" s="64" t="s">
        <v>23</v>
      </c>
      <c r="C861" s="76">
        <v>10927.427899951117</v>
      </c>
    </row>
    <row r="862" spans="1:3">
      <c r="A862" s="64" t="s">
        <v>8161</v>
      </c>
      <c r="B862" s="64" t="s">
        <v>34</v>
      </c>
      <c r="C862" s="76">
        <v>9695.7421083635018</v>
      </c>
    </row>
    <row r="863" spans="1:3">
      <c r="A863" s="64" t="s">
        <v>8161</v>
      </c>
      <c r="B863" s="64" t="s">
        <v>75</v>
      </c>
      <c r="C863" s="76">
        <v>15054.604488720703</v>
      </c>
    </row>
    <row r="864" spans="1:3">
      <c r="A864" s="64" t="s">
        <v>8161</v>
      </c>
      <c r="B864" s="64" t="s">
        <v>23</v>
      </c>
      <c r="C864" s="76">
        <v>10840.689664819154</v>
      </c>
    </row>
    <row r="865" spans="1:3">
      <c r="A865" s="64" t="s">
        <v>8161</v>
      </c>
      <c r="B865" s="64" t="s">
        <v>34</v>
      </c>
      <c r="C865" s="76">
        <v>14166.118246235606</v>
      </c>
    </row>
    <row r="866" spans="1:3">
      <c r="A866" s="64" t="s">
        <v>8161</v>
      </c>
      <c r="B866" s="64" t="s">
        <v>34</v>
      </c>
      <c r="C866" s="76">
        <v>17248.872387452429</v>
      </c>
    </row>
    <row r="867" spans="1:3">
      <c r="A867" s="64" t="s">
        <v>8161</v>
      </c>
      <c r="B867" s="64" t="s">
        <v>51</v>
      </c>
      <c r="C867" s="76">
        <v>8204.8190457704259</v>
      </c>
    </row>
    <row r="868" spans="1:3">
      <c r="A868" s="64" t="s">
        <v>8161</v>
      </c>
      <c r="B868" s="64" t="s">
        <v>23</v>
      </c>
      <c r="C868" s="76">
        <v>12282.955805614451</v>
      </c>
    </row>
    <row r="869" spans="1:3">
      <c r="A869" s="64" t="s">
        <v>8161</v>
      </c>
      <c r="B869" s="64" t="s">
        <v>23</v>
      </c>
      <c r="C869" s="76">
        <v>7221.0604370914234</v>
      </c>
    </row>
    <row r="870" spans="1:3">
      <c r="A870" s="64" t="s">
        <v>8161</v>
      </c>
      <c r="B870" s="64" t="s">
        <v>201</v>
      </c>
      <c r="C870" s="76">
        <v>14582.218829567531</v>
      </c>
    </row>
    <row r="871" spans="1:3">
      <c r="A871" s="64" t="s">
        <v>8161</v>
      </c>
      <c r="B871" s="64" t="s">
        <v>75</v>
      </c>
      <c r="C871" s="76">
        <v>11994.020244835647</v>
      </c>
    </row>
    <row r="872" spans="1:3">
      <c r="A872" s="64" t="s">
        <v>8161</v>
      </c>
      <c r="B872" s="64" t="s">
        <v>201</v>
      </c>
      <c r="C872" s="76">
        <v>14414.74540995773</v>
      </c>
    </row>
    <row r="873" spans="1:3">
      <c r="A873" s="64" t="s">
        <v>8161</v>
      </c>
      <c r="B873" s="64" t="s">
        <v>34</v>
      </c>
      <c r="C873" s="76">
        <v>11630.669269554364</v>
      </c>
    </row>
    <row r="874" spans="1:3">
      <c r="A874" s="64" t="s">
        <v>8161</v>
      </c>
      <c r="B874" s="64" t="s">
        <v>51</v>
      </c>
      <c r="C874" s="76">
        <v>6724.1411809914016</v>
      </c>
    </row>
    <row r="875" spans="1:3">
      <c r="A875" s="64" t="s">
        <v>8161</v>
      </c>
      <c r="B875" s="64" t="s">
        <v>39</v>
      </c>
      <c r="C875" s="76">
        <v>14928.558301660747</v>
      </c>
    </row>
    <row r="876" spans="1:3">
      <c r="A876" s="64" t="s">
        <v>8161</v>
      </c>
      <c r="B876" s="64" t="s">
        <v>34</v>
      </c>
      <c r="C876" s="76">
        <v>10640.142381118361</v>
      </c>
    </row>
    <row r="877" spans="1:3">
      <c r="A877" s="64" t="s">
        <v>8161</v>
      </c>
      <c r="B877" s="64" t="s">
        <v>34</v>
      </c>
      <c r="C877" s="76">
        <v>12526.887743880294</v>
      </c>
    </row>
    <row r="878" spans="1:3">
      <c r="A878" s="64" t="s">
        <v>8161</v>
      </c>
      <c r="B878" s="64" t="s">
        <v>23</v>
      </c>
      <c r="C878" s="76">
        <v>6280.4876700402974</v>
      </c>
    </row>
    <row r="879" spans="1:3">
      <c r="A879" s="64" t="s">
        <v>8161</v>
      </c>
      <c r="B879" s="64" t="s">
        <v>56</v>
      </c>
      <c r="C879" s="76">
        <v>21758.81497879298</v>
      </c>
    </row>
    <row r="880" spans="1:3">
      <c r="A880" s="64" t="s">
        <v>8161</v>
      </c>
      <c r="B880" s="64" t="s">
        <v>23</v>
      </c>
      <c r="C880" s="76">
        <v>8429.5251517879096</v>
      </c>
    </row>
    <row r="881" spans="1:3">
      <c r="A881" s="64" t="s">
        <v>8161</v>
      </c>
      <c r="B881" s="64" t="s">
        <v>39</v>
      </c>
      <c r="C881" s="76">
        <v>6733.1751819940382</v>
      </c>
    </row>
    <row r="882" spans="1:3">
      <c r="A882" s="64" t="s">
        <v>8161</v>
      </c>
      <c r="B882" s="64" t="s">
        <v>34</v>
      </c>
      <c r="C882" s="76">
        <v>12385.967471227621</v>
      </c>
    </row>
    <row r="883" spans="1:3">
      <c r="A883" s="64" t="s">
        <v>8161</v>
      </c>
      <c r="B883" s="64" t="s">
        <v>51</v>
      </c>
      <c r="C883" s="76">
        <v>5266.9190255125432</v>
      </c>
    </row>
    <row r="884" spans="1:3">
      <c r="A884" s="64" t="s">
        <v>8161</v>
      </c>
      <c r="B884" s="64" t="s">
        <v>34</v>
      </c>
      <c r="C884" s="76">
        <v>11311.524236356396</v>
      </c>
    </row>
    <row r="885" spans="1:3">
      <c r="A885" s="64" t="s">
        <v>8161</v>
      </c>
      <c r="B885" s="64" t="s">
        <v>34</v>
      </c>
      <c r="C885" s="76">
        <v>12116.820894956978</v>
      </c>
    </row>
    <row r="886" spans="1:3">
      <c r="A886" s="64" t="s">
        <v>8161</v>
      </c>
      <c r="B886" s="64" t="s">
        <v>34</v>
      </c>
      <c r="C886" s="76">
        <v>17945.047208002223</v>
      </c>
    </row>
    <row r="887" spans="1:3">
      <c r="A887" s="64" t="s">
        <v>8161</v>
      </c>
      <c r="B887" s="64" t="s">
        <v>39</v>
      </c>
      <c r="C887" s="76">
        <v>9929.1936686682493</v>
      </c>
    </row>
    <row r="888" spans="1:3">
      <c r="A888" s="64" t="s">
        <v>8161</v>
      </c>
      <c r="B888" s="64" t="s">
        <v>23</v>
      </c>
      <c r="C888" s="76">
        <v>10362.0447050777</v>
      </c>
    </row>
    <row r="889" spans="1:3">
      <c r="A889" s="64" t="s">
        <v>8161</v>
      </c>
      <c r="B889" s="64" t="s">
        <v>34</v>
      </c>
      <c r="C889" s="76">
        <v>13484.481958013299</v>
      </c>
    </row>
    <row r="890" spans="1:3">
      <c r="A890" s="64" t="s">
        <v>8161</v>
      </c>
      <c r="B890" s="64" t="s">
        <v>23</v>
      </c>
      <c r="C890" s="76">
        <v>7035.2537240682896</v>
      </c>
    </row>
    <row r="891" spans="1:3">
      <c r="A891" s="64" t="s">
        <v>8161</v>
      </c>
      <c r="B891" s="64" t="s">
        <v>34</v>
      </c>
      <c r="C891" s="76">
        <v>9344.5402617568761</v>
      </c>
    </row>
    <row r="892" spans="1:3">
      <c r="A892" s="64" t="s">
        <v>8161</v>
      </c>
      <c r="B892" s="64" t="s">
        <v>23</v>
      </c>
      <c r="C892" s="76">
        <v>7122.2274295076541</v>
      </c>
    </row>
    <row r="893" spans="1:3">
      <c r="A893" s="64" t="s">
        <v>8161</v>
      </c>
      <c r="B893" s="64" t="s">
        <v>75</v>
      </c>
      <c r="C893" s="76">
        <v>14545.882145643685</v>
      </c>
    </row>
    <row r="894" spans="1:3">
      <c r="A894" s="64" t="s">
        <v>8161</v>
      </c>
      <c r="B894" s="64" t="s">
        <v>23</v>
      </c>
      <c r="C894" s="76">
        <v>12566.959924769722</v>
      </c>
    </row>
    <row r="895" spans="1:3">
      <c r="A895" s="64" t="s">
        <v>8161</v>
      </c>
      <c r="B895" s="64" t="s">
        <v>23</v>
      </c>
      <c r="C895" s="76">
        <v>10971.941947355901</v>
      </c>
    </row>
    <row r="896" spans="1:3">
      <c r="A896" s="64" t="s">
        <v>8161</v>
      </c>
      <c r="B896" s="64" t="s">
        <v>39</v>
      </c>
      <c r="C896" s="76">
        <v>7812.6797006805173</v>
      </c>
    </row>
    <row r="897" spans="1:3">
      <c r="A897" s="64" t="s">
        <v>8161</v>
      </c>
      <c r="B897" s="64" t="s">
        <v>34</v>
      </c>
      <c r="C897" s="76">
        <v>9629.1099896339838</v>
      </c>
    </row>
    <row r="898" spans="1:3">
      <c r="A898" s="64" t="s">
        <v>8161</v>
      </c>
      <c r="B898" s="64" t="s">
        <v>75</v>
      </c>
      <c r="C898" s="76">
        <v>21833.890978331568</v>
      </c>
    </row>
    <row r="899" spans="1:3">
      <c r="A899" s="64" t="s">
        <v>8161</v>
      </c>
      <c r="B899" s="64" t="s">
        <v>34</v>
      </c>
      <c r="C899" s="76">
        <v>14511.837960224875</v>
      </c>
    </row>
    <row r="900" spans="1:3">
      <c r="A900" s="64" t="s">
        <v>8161</v>
      </c>
      <c r="B900" s="64" t="s">
        <v>39</v>
      </c>
      <c r="C900" s="76">
        <v>13027.140471720775</v>
      </c>
    </row>
    <row r="901" spans="1:3">
      <c r="A901" s="64" t="s">
        <v>8161</v>
      </c>
      <c r="B901" s="64" t="s">
        <v>23</v>
      </c>
      <c r="C901" s="76">
        <v>9105.9465072031235</v>
      </c>
    </row>
    <row r="902" spans="1:3">
      <c r="A902" s="64" t="s">
        <v>8161</v>
      </c>
      <c r="B902" s="64" t="s">
        <v>39</v>
      </c>
      <c r="C902" s="76">
        <v>9747.2675899159804</v>
      </c>
    </row>
    <row r="903" spans="1:3">
      <c r="A903" s="64" t="s">
        <v>8161</v>
      </c>
      <c r="B903" s="64" t="s">
        <v>23</v>
      </c>
      <c r="C903" s="76">
        <v>7560.2986632284928</v>
      </c>
    </row>
    <row r="904" spans="1:3">
      <c r="A904" s="64" t="s">
        <v>8161</v>
      </c>
      <c r="B904" s="64" t="s">
        <v>56</v>
      </c>
      <c r="C904" s="76">
        <v>10302.659138709787</v>
      </c>
    </row>
    <row r="905" spans="1:3">
      <c r="A905" s="64" t="s">
        <v>8161</v>
      </c>
      <c r="B905" s="64" t="s">
        <v>56</v>
      </c>
      <c r="C905" s="76">
        <v>22121.758990427534</v>
      </c>
    </row>
    <row r="906" spans="1:3">
      <c r="A906" s="64" t="s">
        <v>8161</v>
      </c>
      <c r="B906" s="64" t="s">
        <v>23</v>
      </c>
      <c r="C906" s="76">
        <v>6041.3056004403497</v>
      </c>
    </row>
    <row r="907" spans="1:3">
      <c r="A907" s="64" t="s">
        <v>8161</v>
      </c>
      <c r="B907" s="64" t="s">
        <v>23</v>
      </c>
      <c r="C907" s="76">
        <v>11930.054308485547</v>
      </c>
    </row>
    <row r="908" spans="1:3">
      <c r="A908" s="64" t="s">
        <v>8161</v>
      </c>
      <c r="B908" s="64" t="s">
        <v>34</v>
      </c>
      <c r="C908" s="76">
        <v>9568.7315751818787</v>
      </c>
    </row>
    <row r="909" spans="1:3">
      <c r="A909" s="64" t="s">
        <v>8161</v>
      </c>
      <c r="B909" s="64" t="s">
        <v>75</v>
      </c>
      <c r="C909" s="76">
        <v>14168.612555275235</v>
      </c>
    </row>
    <row r="910" spans="1:3">
      <c r="A910" s="64" t="s">
        <v>8161</v>
      </c>
      <c r="B910" s="64" t="s">
        <v>34</v>
      </c>
      <c r="C910" s="76">
        <v>12926.669372358065</v>
      </c>
    </row>
    <row r="911" spans="1:3">
      <c r="A911" s="64" t="s">
        <v>8161</v>
      </c>
      <c r="B911" s="64" t="s">
        <v>34</v>
      </c>
      <c r="C911" s="76">
        <v>9839.581486788933</v>
      </c>
    </row>
    <row r="912" spans="1:3">
      <c r="A912" s="64" t="s">
        <v>8161</v>
      </c>
      <c r="B912" s="64" t="s">
        <v>23</v>
      </c>
      <c r="C912" s="76">
        <v>8041.5144726253484</v>
      </c>
    </row>
    <row r="913" spans="1:3">
      <c r="A913" s="64" t="s">
        <v>8161</v>
      </c>
      <c r="B913" s="64" t="s">
        <v>23</v>
      </c>
      <c r="C913" s="76">
        <v>9228.0239292545994</v>
      </c>
    </row>
    <row r="914" spans="1:3">
      <c r="A914" s="64" t="s">
        <v>8161</v>
      </c>
      <c r="B914" s="64" t="s">
        <v>23</v>
      </c>
      <c r="C914" s="76">
        <v>6401.916369950075</v>
      </c>
    </row>
    <row r="915" spans="1:3">
      <c r="A915" s="64" t="s">
        <v>8161</v>
      </c>
      <c r="B915" s="64" t="s">
        <v>201</v>
      </c>
      <c r="C915" s="76">
        <v>9323.2541077641963</v>
      </c>
    </row>
    <row r="916" spans="1:3">
      <c r="A916" s="64" t="s">
        <v>8161</v>
      </c>
      <c r="B916" s="64" t="s">
        <v>56</v>
      </c>
      <c r="C916" s="76">
        <v>12645.105696016599</v>
      </c>
    </row>
    <row r="917" spans="1:3">
      <c r="A917" s="64" t="s">
        <v>8161</v>
      </c>
      <c r="B917" s="64" t="s">
        <v>23</v>
      </c>
      <c r="C917" s="76">
        <v>8869.034004073219</v>
      </c>
    </row>
    <row r="918" spans="1:3">
      <c r="A918" s="64" t="s">
        <v>8161</v>
      </c>
      <c r="B918" s="64" t="s">
        <v>23</v>
      </c>
      <c r="C918" s="76">
        <v>9930.8511141707422</v>
      </c>
    </row>
    <row r="919" spans="1:3">
      <c r="A919" s="64" t="s">
        <v>8161</v>
      </c>
      <c r="B919" s="64" t="s">
        <v>23</v>
      </c>
      <c r="C919" s="76">
        <v>9277.0476836877097</v>
      </c>
    </row>
    <row r="920" spans="1:3">
      <c r="A920" s="64" t="s">
        <v>8161</v>
      </c>
      <c r="B920" s="64" t="s">
        <v>34</v>
      </c>
      <c r="C920" s="76">
        <v>8625.8557176443101</v>
      </c>
    </row>
    <row r="921" spans="1:3">
      <c r="A921" s="64" t="s">
        <v>8161</v>
      </c>
      <c r="B921" s="64" t="s">
        <v>34</v>
      </c>
      <c r="C921" s="76">
        <v>16041.689205588906</v>
      </c>
    </row>
    <row r="922" spans="1:3">
      <c r="A922" s="64" t="s">
        <v>8161</v>
      </c>
      <c r="B922" s="64" t="s">
        <v>75</v>
      </c>
      <c r="C922" s="76">
        <v>9223.9156661786237</v>
      </c>
    </row>
    <row r="923" spans="1:3">
      <c r="A923" s="64" t="s">
        <v>8161</v>
      </c>
      <c r="B923" s="64" t="s">
        <v>23</v>
      </c>
      <c r="C923" s="76">
        <v>10661.462953382015</v>
      </c>
    </row>
    <row r="924" spans="1:3">
      <c r="A924" s="64" t="s">
        <v>8161</v>
      </c>
      <c r="B924" s="64" t="s">
        <v>39</v>
      </c>
      <c r="C924" s="76">
        <v>11045.806253642215</v>
      </c>
    </row>
    <row r="925" spans="1:3">
      <c r="A925" s="64" t="s">
        <v>8161</v>
      </c>
      <c r="B925" s="64" t="s">
        <v>34</v>
      </c>
      <c r="C925" s="76">
        <v>11028.185306967855</v>
      </c>
    </row>
    <row r="926" spans="1:3">
      <c r="A926" s="64" t="s">
        <v>8161</v>
      </c>
      <c r="B926" s="64" t="s">
        <v>34</v>
      </c>
      <c r="C926" s="76">
        <v>9075.4146525452652</v>
      </c>
    </row>
    <row r="927" spans="1:3">
      <c r="A927" s="64" t="s">
        <v>8161</v>
      </c>
      <c r="B927" s="64" t="s">
        <v>23</v>
      </c>
      <c r="C927" s="76">
        <v>14048.405361306817</v>
      </c>
    </row>
    <row r="928" spans="1:3">
      <c r="A928" s="64" t="s">
        <v>8161</v>
      </c>
      <c r="B928" s="64" t="s">
        <v>34</v>
      </c>
      <c r="C928" s="76">
        <v>15830.216746411028</v>
      </c>
    </row>
    <row r="929" spans="1:3">
      <c r="A929" s="64" t="s">
        <v>8161</v>
      </c>
      <c r="B929" s="64" t="s">
        <v>201</v>
      </c>
      <c r="C929" s="76">
        <v>7822.3786961218566</v>
      </c>
    </row>
    <row r="930" spans="1:3">
      <c r="A930" s="64" t="s">
        <v>8161</v>
      </c>
      <c r="B930" s="64" t="s">
        <v>34</v>
      </c>
      <c r="C930" s="76">
        <v>9191.3134217875449</v>
      </c>
    </row>
    <row r="931" spans="1:3">
      <c r="A931" s="64" t="s">
        <v>8161</v>
      </c>
      <c r="B931" s="64" t="s">
        <v>51</v>
      </c>
      <c r="C931" s="76">
        <v>10003.750083789828</v>
      </c>
    </row>
    <row r="932" spans="1:3">
      <c r="A932" s="64" t="s">
        <v>8161</v>
      </c>
      <c r="B932" s="64" t="s">
        <v>23</v>
      </c>
      <c r="C932" s="76">
        <v>5808.0357998523914</v>
      </c>
    </row>
    <row r="933" spans="1:3">
      <c r="A933" s="64" t="s">
        <v>8161</v>
      </c>
      <c r="B933" s="64" t="s">
        <v>75</v>
      </c>
      <c r="C933" s="76">
        <v>16076.050654045797</v>
      </c>
    </row>
    <row r="934" spans="1:3">
      <c r="A934" s="64" t="s">
        <v>8161</v>
      </c>
      <c r="B934" s="64" t="s">
        <v>51</v>
      </c>
      <c r="C934" s="76">
        <v>11757.489495187339</v>
      </c>
    </row>
    <row r="935" spans="1:3">
      <c r="A935" s="64" t="s">
        <v>8161</v>
      </c>
      <c r="B935" s="64" t="s">
        <v>34</v>
      </c>
      <c r="C935" s="76">
        <v>9618.41846966093</v>
      </c>
    </row>
    <row r="936" spans="1:3">
      <c r="A936" s="64" t="s">
        <v>8161</v>
      </c>
      <c r="B936" s="64" t="s">
        <v>51</v>
      </c>
      <c r="C936" s="76">
        <v>8793.6490479259937</v>
      </c>
    </row>
    <row r="937" spans="1:3">
      <c r="A937" s="64" t="s">
        <v>8161</v>
      </c>
      <c r="B937" s="64" t="s">
        <v>34</v>
      </c>
      <c r="C937" s="76">
        <v>8261.855158730159</v>
      </c>
    </row>
    <row r="938" spans="1:3">
      <c r="A938" s="64" t="s">
        <v>8161</v>
      </c>
      <c r="B938" s="64" t="s">
        <v>23</v>
      </c>
      <c r="C938" s="76">
        <v>6405.5593586115538</v>
      </c>
    </row>
    <row r="939" spans="1:3">
      <c r="A939" s="64" t="s">
        <v>8161</v>
      </c>
      <c r="B939" s="64" t="s">
        <v>56</v>
      </c>
      <c r="C939" s="76">
        <v>14568.685643512406</v>
      </c>
    </row>
    <row r="940" spans="1:3">
      <c r="A940" s="64" t="s">
        <v>8161</v>
      </c>
      <c r="B940" s="64" t="s">
        <v>201</v>
      </c>
      <c r="C940" s="76">
        <v>9659.7650138270747</v>
      </c>
    </row>
    <row r="941" spans="1:3">
      <c r="A941" s="64" t="s">
        <v>8161</v>
      </c>
      <c r="B941" s="64" t="s">
        <v>201</v>
      </c>
      <c r="C941" s="76">
        <v>10136.143179813424</v>
      </c>
    </row>
    <row r="942" spans="1:3">
      <c r="A942" s="64" t="s">
        <v>8161</v>
      </c>
      <c r="B942" s="64" t="s">
        <v>23</v>
      </c>
      <c r="C942" s="76">
        <v>11883.585665728475</v>
      </c>
    </row>
    <row r="943" spans="1:3">
      <c r="A943" s="64" t="s">
        <v>8161</v>
      </c>
      <c r="B943" s="64" t="s">
        <v>34</v>
      </c>
      <c r="C943" s="76">
        <v>13982.488548498675</v>
      </c>
    </row>
    <row r="944" spans="1:3">
      <c r="A944" s="64" t="s">
        <v>8161</v>
      </c>
      <c r="B944" s="64" t="s">
        <v>39</v>
      </c>
      <c r="C944" s="76">
        <v>11207.695931647026</v>
      </c>
    </row>
    <row r="945" spans="1:3">
      <c r="A945" s="64" t="s">
        <v>8161</v>
      </c>
      <c r="B945" s="64" t="s">
        <v>56</v>
      </c>
      <c r="C945" s="76">
        <v>10619.304732136101</v>
      </c>
    </row>
    <row r="946" spans="1:3">
      <c r="A946" s="64" t="s">
        <v>8161</v>
      </c>
      <c r="B946" s="64" t="s">
        <v>34</v>
      </c>
      <c r="C946" s="76">
        <v>7850.7728875714429</v>
      </c>
    </row>
    <row r="947" spans="1:3">
      <c r="A947" s="64" t="s">
        <v>8161</v>
      </c>
      <c r="B947" s="64" t="s">
        <v>201</v>
      </c>
      <c r="C947" s="76">
        <v>15478.23117498441</v>
      </c>
    </row>
    <row r="948" spans="1:3">
      <c r="A948" s="64" t="s">
        <v>8161</v>
      </c>
      <c r="B948" s="64" t="s">
        <v>56</v>
      </c>
      <c r="C948" s="76">
        <v>9882.9417082730597</v>
      </c>
    </row>
    <row r="949" spans="1:3">
      <c r="A949" s="64" t="s">
        <v>8161</v>
      </c>
      <c r="B949" s="64" t="s">
        <v>23</v>
      </c>
      <c r="C949" s="76">
        <v>11655.636233008625</v>
      </c>
    </row>
    <row r="950" spans="1:3">
      <c r="A950" s="64" t="s">
        <v>8161</v>
      </c>
      <c r="B950" s="64" t="s">
        <v>201</v>
      </c>
      <c r="C950" s="76">
        <v>9068.0915412094073</v>
      </c>
    </row>
    <row r="951" spans="1:3">
      <c r="A951" s="64" t="s">
        <v>8161</v>
      </c>
      <c r="B951" s="64" t="s">
        <v>23</v>
      </c>
      <c r="C951" s="76">
        <v>11740.365961470607</v>
      </c>
    </row>
    <row r="952" spans="1:3">
      <c r="A952" s="64" t="s">
        <v>8161</v>
      </c>
      <c r="B952" s="64" t="s">
        <v>56</v>
      </c>
      <c r="C952" s="76">
        <v>11984.238587036918</v>
      </c>
    </row>
    <row r="953" spans="1:3">
      <c r="A953" s="64" t="s">
        <v>8161</v>
      </c>
      <c r="B953" s="64" t="s">
        <v>51</v>
      </c>
      <c r="C953" s="76">
        <v>13265.055969169754</v>
      </c>
    </row>
    <row r="954" spans="1:3">
      <c r="A954" s="64" t="s">
        <v>8161</v>
      </c>
      <c r="B954" s="64" t="s">
        <v>34</v>
      </c>
      <c r="C954" s="76">
        <v>13602.607058255724</v>
      </c>
    </row>
    <row r="955" spans="1:3">
      <c r="A955" s="64" t="s">
        <v>8161</v>
      </c>
      <c r="B955" s="64" t="s">
        <v>39</v>
      </c>
      <c r="C955" s="76">
        <v>14958.666192613047</v>
      </c>
    </row>
    <row r="956" spans="1:3">
      <c r="A956" s="64" t="s">
        <v>8161</v>
      </c>
      <c r="B956" s="64" t="s">
        <v>51</v>
      </c>
      <c r="C956" s="76">
        <v>4904.3268062351635</v>
      </c>
    </row>
    <row r="957" spans="1:3">
      <c r="A957" s="64" t="s">
        <v>8161</v>
      </c>
      <c r="B957" s="64" t="s">
        <v>51</v>
      </c>
      <c r="C957" s="76">
        <v>5871.325856208714</v>
      </c>
    </row>
    <row r="958" spans="1:3">
      <c r="A958" s="64" t="s">
        <v>8161</v>
      </c>
      <c r="B958" s="64" t="s">
        <v>23</v>
      </c>
      <c r="C958" s="76">
        <v>6599.7405605949825</v>
      </c>
    </row>
    <row r="959" spans="1:3">
      <c r="A959" s="64" t="s">
        <v>8161</v>
      </c>
      <c r="B959" s="64" t="s">
        <v>34</v>
      </c>
      <c r="C959" s="76">
        <v>10987.322721276063</v>
      </c>
    </row>
    <row r="960" spans="1:3">
      <c r="A960" s="64" t="s">
        <v>8161</v>
      </c>
      <c r="B960" s="64" t="s">
        <v>201</v>
      </c>
      <c r="C960" s="76">
        <v>8739.7926424505567</v>
      </c>
    </row>
    <row r="961" spans="1:3">
      <c r="A961" s="64" t="s">
        <v>8161</v>
      </c>
      <c r="B961" s="64" t="s">
        <v>75</v>
      </c>
      <c r="C961" s="76">
        <v>12469.171024126766</v>
      </c>
    </row>
    <row r="962" spans="1:3">
      <c r="A962" s="64" t="s">
        <v>8161</v>
      </c>
      <c r="B962" s="64" t="s">
        <v>23</v>
      </c>
      <c r="C962" s="76">
        <v>6544.6674828778978</v>
      </c>
    </row>
    <row r="963" spans="1:3">
      <c r="A963" s="64" t="s">
        <v>8161</v>
      </c>
      <c r="B963" s="64" t="s">
        <v>201</v>
      </c>
      <c r="C963" s="76">
        <v>7198.1705675360454</v>
      </c>
    </row>
    <row r="964" spans="1:3">
      <c r="A964" s="64" t="s">
        <v>8161</v>
      </c>
      <c r="B964" s="64" t="s">
        <v>201</v>
      </c>
      <c r="C964" s="76">
        <v>10992.09749786503</v>
      </c>
    </row>
    <row r="965" spans="1:3">
      <c r="A965" s="64" t="s">
        <v>8161</v>
      </c>
      <c r="B965" s="64" t="s">
        <v>23</v>
      </c>
      <c r="C965" s="76">
        <v>11644.168920171871</v>
      </c>
    </row>
    <row r="966" spans="1:3">
      <c r="A966" s="64" t="s">
        <v>8161</v>
      </c>
      <c r="B966" s="64" t="s">
        <v>201</v>
      </c>
      <c r="C966" s="76">
        <v>12061.604242008681</v>
      </c>
    </row>
    <row r="967" spans="1:3">
      <c r="A967" s="64" t="s">
        <v>8161</v>
      </c>
      <c r="B967" s="64" t="s">
        <v>23</v>
      </c>
      <c r="C967" s="76">
        <v>15352.637258993884</v>
      </c>
    </row>
    <row r="968" spans="1:3">
      <c r="A968" s="64" t="s">
        <v>8161</v>
      </c>
      <c r="B968" s="64" t="s">
        <v>34</v>
      </c>
      <c r="C968" s="76">
        <v>16433.122726966663</v>
      </c>
    </row>
    <row r="969" spans="1:3">
      <c r="A969" s="64" t="s">
        <v>8161</v>
      </c>
      <c r="B969" s="64" t="s">
        <v>75</v>
      </c>
      <c r="C969" s="76">
        <v>22407.838534695991</v>
      </c>
    </row>
    <row r="970" spans="1:3">
      <c r="A970" s="64" t="s">
        <v>8161</v>
      </c>
      <c r="B970" s="64" t="s">
        <v>201</v>
      </c>
      <c r="C970" s="76">
        <v>12651.340589393079</v>
      </c>
    </row>
    <row r="971" spans="1:3">
      <c r="A971" s="64" t="s">
        <v>8161</v>
      </c>
      <c r="B971" s="64" t="s">
        <v>51</v>
      </c>
      <c r="C971" s="76">
        <v>8335.3415030027591</v>
      </c>
    </row>
    <row r="972" spans="1:3">
      <c r="A972" s="64" t="s">
        <v>8161</v>
      </c>
      <c r="B972" s="64" t="s">
        <v>39</v>
      </c>
      <c r="C972" s="76">
        <v>11727.641010886869</v>
      </c>
    </row>
    <row r="973" spans="1:3">
      <c r="A973" s="64" t="s">
        <v>8161</v>
      </c>
      <c r="B973" s="64" t="s">
        <v>34</v>
      </c>
      <c r="C973" s="76">
        <v>9924.9442946886174</v>
      </c>
    </row>
    <row r="974" spans="1:3">
      <c r="A974" s="64" t="s">
        <v>8161</v>
      </c>
      <c r="B974" s="64" t="s">
        <v>56</v>
      </c>
      <c r="C974" s="76">
        <v>16746.822887888979</v>
      </c>
    </row>
    <row r="975" spans="1:3">
      <c r="A975" s="64" t="s">
        <v>8161</v>
      </c>
      <c r="B975" s="64" t="s">
        <v>201</v>
      </c>
      <c r="C975" s="76">
        <v>12445.292591109701</v>
      </c>
    </row>
    <row r="976" spans="1:3">
      <c r="A976" s="64" t="s">
        <v>8161</v>
      </c>
      <c r="B976" s="64" t="s">
        <v>34</v>
      </c>
      <c r="C976" s="76">
        <v>9672.0938134015378</v>
      </c>
    </row>
    <row r="977" spans="1:3">
      <c r="A977" s="64" t="s">
        <v>8161</v>
      </c>
      <c r="B977" s="64" t="s">
        <v>51</v>
      </c>
      <c r="C977" s="76">
        <v>11750.839116331961</v>
      </c>
    </row>
    <row r="978" spans="1:3">
      <c r="A978" s="64" t="s">
        <v>8161</v>
      </c>
      <c r="B978" s="64" t="s">
        <v>56</v>
      </c>
      <c r="C978" s="76">
        <v>25264.713504728727</v>
      </c>
    </row>
    <row r="979" spans="1:3">
      <c r="A979" s="64" t="s">
        <v>8161</v>
      </c>
      <c r="B979" s="64" t="s">
        <v>34</v>
      </c>
      <c r="C979" s="76">
        <v>14077.774293525947</v>
      </c>
    </row>
    <row r="980" spans="1:3">
      <c r="A980" s="64" t="s">
        <v>8161</v>
      </c>
      <c r="B980" s="64" t="s">
        <v>23</v>
      </c>
      <c r="C980" s="76">
        <v>9308.4871638069326</v>
      </c>
    </row>
    <row r="981" spans="1:3">
      <c r="A981" s="64" t="s">
        <v>8161</v>
      </c>
      <c r="B981" s="64" t="s">
        <v>39</v>
      </c>
      <c r="C981" s="76">
        <v>15345.868558869359</v>
      </c>
    </row>
    <row r="982" spans="1:3">
      <c r="A982" s="64" t="s">
        <v>8161</v>
      </c>
      <c r="B982" s="64" t="s">
        <v>23</v>
      </c>
      <c r="C982" s="76">
        <v>13306.396164253923</v>
      </c>
    </row>
    <row r="983" spans="1:3">
      <c r="A983" s="64" t="s">
        <v>8161</v>
      </c>
      <c r="B983" s="64" t="s">
        <v>201</v>
      </c>
      <c r="C983" s="76">
        <v>7943.5052037740761</v>
      </c>
    </row>
    <row r="984" spans="1:3">
      <c r="A984" s="64" t="s">
        <v>8161</v>
      </c>
      <c r="B984" s="64" t="s">
        <v>23</v>
      </c>
      <c r="C984" s="76">
        <v>8993.1784996118604</v>
      </c>
    </row>
    <row r="985" spans="1:3">
      <c r="A985" s="64" t="s">
        <v>8161</v>
      </c>
      <c r="B985" s="64" t="s">
        <v>39</v>
      </c>
      <c r="C985" s="76">
        <v>8084.8936039798364</v>
      </c>
    </row>
    <row r="986" spans="1:3">
      <c r="A986" s="64" t="s">
        <v>8161</v>
      </c>
      <c r="B986" s="64" t="s">
        <v>34</v>
      </c>
      <c r="C986" s="76">
        <v>12229.251577736713</v>
      </c>
    </row>
    <row r="987" spans="1:3">
      <c r="A987" s="64" t="s">
        <v>8161</v>
      </c>
      <c r="B987" s="64" t="s">
        <v>23</v>
      </c>
      <c r="C987" s="76">
        <v>10589.24033459113</v>
      </c>
    </row>
    <row r="988" spans="1:3">
      <c r="A988" s="64" t="s">
        <v>8161</v>
      </c>
      <c r="B988" s="64" t="s">
        <v>39</v>
      </c>
      <c r="C988" s="76">
        <v>6218.2884095040099</v>
      </c>
    </row>
    <row r="989" spans="1:3">
      <c r="A989" s="64" t="s">
        <v>8161</v>
      </c>
      <c r="B989" s="64" t="s">
        <v>23</v>
      </c>
      <c r="C989" s="76">
        <v>11486.786136290328</v>
      </c>
    </row>
    <row r="990" spans="1:3">
      <c r="A990" s="64" t="s">
        <v>8161</v>
      </c>
      <c r="B990" s="64" t="s">
        <v>34</v>
      </c>
      <c r="C990" s="76">
        <v>13935.391951721555</v>
      </c>
    </row>
    <row r="991" spans="1:3">
      <c r="A991" s="64" t="s">
        <v>8161</v>
      </c>
      <c r="B991" s="64" t="s">
        <v>23</v>
      </c>
      <c r="C991" s="76">
        <v>4471.3365968324233</v>
      </c>
    </row>
    <row r="992" spans="1:3">
      <c r="A992" s="64" t="s">
        <v>8161</v>
      </c>
      <c r="B992" s="64" t="s">
        <v>39</v>
      </c>
      <c r="C992" s="76">
        <v>11788.550761722734</v>
      </c>
    </row>
    <row r="993" spans="1:3">
      <c r="A993" s="64" t="s">
        <v>8161</v>
      </c>
      <c r="B993" s="64" t="s">
        <v>23</v>
      </c>
      <c r="C993" s="76">
        <v>7573.5611777723425</v>
      </c>
    </row>
    <row r="994" spans="1:3">
      <c r="A994" s="64" t="s">
        <v>8161</v>
      </c>
      <c r="B994" s="64" t="s">
        <v>34</v>
      </c>
      <c r="C994" s="76">
        <v>11205.441311974277</v>
      </c>
    </row>
    <row r="995" spans="1:3">
      <c r="A995" s="64" t="s">
        <v>8161</v>
      </c>
      <c r="B995" s="64" t="s">
        <v>34</v>
      </c>
      <c r="C995" s="76">
        <v>8808.648823789923</v>
      </c>
    </row>
    <row r="996" spans="1:3">
      <c r="A996" s="64" t="s">
        <v>8161</v>
      </c>
      <c r="B996" s="64" t="s">
        <v>23</v>
      </c>
      <c r="C996" s="76">
        <v>10899.533990423319</v>
      </c>
    </row>
    <row r="997" spans="1:3">
      <c r="A997" s="64" t="s">
        <v>8161</v>
      </c>
      <c r="B997" s="64" t="s">
        <v>201</v>
      </c>
      <c r="C997" s="76">
        <v>10816.044612547114</v>
      </c>
    </row>
    <row r="998" spans="1:3">
      <c r="A998" s="64" t="s">
        <v>8161</v>
      </c>
      <c r="B998" s="64" t="s">
        <v>39</v>
      </c>
      <c r="C998" s="76">
        <v>9015.8038665303975</v>
      </c>
    </row>
    <row r="999" spans="1:3">
      <c r="A999" s="64" t="s">
        <v>8161</v>
      </c>
      <c r="B999" s="64" t="s">
        <v>39</v>
      </c>
      <c r="C999" s="76">
        <v>7287.7618298545995</v>
      </c>
    </row>
    <row r="1000" spans="1:3">
      <c r="A1000" s="64" t="s">
        <v>8161</v>
      </c>
      <c r="B1000" s="64" t="s">
        <v>75</v>
      </c>
      <c r="C1000" s="76">
        <v>12185.045487192092</v>
      </c>
    </row>
    <row r="1001" spans="1:3">
      <c r="A1001" s="64" t="s">
        <v>8161</v>
      </c>
      <c r="B1001" s="64" t="s">
        <v>75</v>
      </c>
      <c r="C1001" s="76">
        <v>20559.087351283059</v>
      </c>
    </row>
    <row r="1002" spans="1:3">
      <c r="A1002" s="64" t="s">
        <v>8161</v>
      </c>
      <c r="B1002" s="64" t="s">
        <v>51</v>
      </c>
      <c r="C1002" s="76">
        <v>11623.860629934805</v>
      </c>
    </row>
    <row r="1003" spans="1:3">
      <c r="A1003" s="64" t="s">
        <v>8161</v>
      </c>
      <c r="B1003" s="64" t="s">
        <v>39</v>
      </c>
      <c r="C1003" s="76">
        <v>8634.6037599777083</v>
      </c>
    </row>
    <row r="1004" spans="1:3">
      <c r="A1004" s="64" t="s">
        <v>8161</v>
      </c>
      <c r="B1004" s="64" t="s">
        <v>34</v>
      </c>
      <c r="C1004" s="76">
        <v>15568.523999620809</v>
      </c>
    </row>
    <row r="1005" spans="1:3">
      <c r="A1005" s="64" t="s">
        <v>8161</v>
      </c>
      <c r="B1005" s="64" t="s">
        <v>201</v>
      </c>
      <c r="C1005" s="76">
        <v>15194.037502592735</v>
      </c>
    </row>
    <row r="1006" spans="1:3">
      <c r="A1006" s="64" t="s">
        <v>8161</v>
      </c>
      <c r="B1006" s="64" t="s">
        <v>201</v>
      </c>
      <c r="C1006" s="76">
        <v>9516.1268478726561</v>
      </c>
    </row>
    <row r="1007" spans="1:3">
      <c r="A1007" s="64" t="s">
        <v>8161</v>
      </c>
      <c r="B1007" s="64" t="s">
        <v>75</v>
      </c>
      <c r="C1007" s="76">
        <v>11791.836989903795</v>
      </c>
    </row>
    <row r="1008" spans="1:3">
      <c r="A1008" s="64" t="s">
        <v>8161</v>
      </c>
      <c r="B1008" s="64" t="s">
        <v>23</v>
      </c>
      <c r="C1008" s="76">
        <v>8312.7929017363167</v>
      </c>
    </row>
    <row r="1009" spans="1:3">
      <c r="A1009" s="64" t="s">
        <v>8161</v>
      </c>
      <c r="B1009" s="64" t="s">
        <v>34</v>
      </c>
      <c r="C1009" s="76">
        <v>10127.764803477468</v>
      </c>
    </row>
    <row r="1010" spans="1:3">
      <c r="A1010" s="64" t="s">
        <v>8161</v>
      </c>
      <c r="B1010" s="64" t="s">
        <v>34</v>
      </c>
      <c r="C1010" s="76">
        <v>15294.166815212886</v>
      </c>
    </row>
    <row r="1011" spans="1:3">
      <c r="A1011" s="64" t="s">
        <v>8161</v>
      </c>
      <c r="B1011" s="64" t="s">
        <v>23</v>
      </c>
      <c r="C1011" s="76">
        <v>10610.738584369325</v>
      </c>
    </row>
    <row r="1012" spans="1:3">
      <c r="A1012" s="64" t="s">
        <v>8161</v>
      </c>
      <c r="B1012" s="64" t="s">
        <v>201</v>
      </c>
      <c r="C1012" s="76">
        <v>9445.7533060742717</v>
      </c>
    </row>
    <row r="1013" spans="1:3">
      <c r="A1013" s="64" t="s">
        <v>8161</v>
      </c>
      <c r="B1013" s="64" t="s">
        <v>56</v>
      </c>
      <c r="C1013" s="76">
        <v>10275.491010088634</v>
      </c>
    </row>
    <row r="1014" spans="1:3">
      <c r="A1014" s="64" t="s">
        <v>8161</v>
      </c>
      <c r="B1014" s="64" t="s">
        <v>34</v>
      </c>
      <c r="C1014" s="76">
        <v>13522.715305814554</v>
      </c>
    </row>
    <row r="1015" spans="1:3">
      <c r="A1015" s="64" t="s">
        <v>8161</v>
      </c>
      <c r="B1015" s="64" t="s">
        <v>23</v>
      </c>
      <c r="C1015" s="76">
        <v>11317.245808612901</v>
      </c>
    </row>
    <row r="1016" spans="1:3">
      <c r="A1016" s="64" t="s">
        <v>8161</v>
      </c>
      <c r="B1016" s="64" t="s">
        <v>34</v>
      </c>
      <c r="C1016" s="76">
        <v>13733.251081380851</v>
      </c>
    </row>
    <row r="1017" spans="1:3">
      <c r="A1017" s="64" t="s">
        <v>8161</v>
      </c>
      <c r="B1017" s="64" t="s">
        <v>201</v>
      </c>
      <c r="C1017" s="76">
        <v>7749.9621628740715</v>
      </c>
    </row>
    <row r="1018" spans="1:3">
      <c r="A1018" s="64" t="s">
        <v>8161</v>
      </c>
      <c r="B1018" s="64" t="s">
        <v>34</v>
      </c>
      <c r="C1018" s="76">
        <v>16039.51851379572</v>
      </c>
    </row>
    <row r="1019" spans="1:3">
      <c r="A1019" s="64" t="s">
        <v>8161</v>
      </c>
      <c r="B1019" s="64" t="s">
        <v>34</v>
      </c>
      <c r="C1019" s="76">
        <v>11711.62921869114</v>
      </c>
    </row>
    <row r="1020" spans="1:3">
      <c r="A1020" s="64" t="s">
        <v>8161</v>
      </c>
      <c r="B1020" s="64" t="s">
        <v>34</v>
      </c>
      <c r="C1020" s="76">
        <v>18432.583214174985</v>
      </c>
    </row>
    <row r="1021" spans="1:3">
      <c r="A1021" s="64" t="s">
        <v>8161</v>
      </c>
      <c r="B1021" s="64" t="s">
        <v>39</v>
      </c>
      <c r="C1021" s="76">
        <v>7405.5907195726058</v>
      </c>
    </row>
    <row r="1022" spans="1:3">
      <c r="A1022" s="64" t="s">
        <v>8161</v>
      </c>
      <c r="B1022" s="64" t="s">
        <v>34</v>
      </c>
      <c r="C1022" s="76">
        <v>14890.326283798784</v>
      </c>
    </row>
    <row r="1023" spans="1:3">
      <c r="A1023" s="64" t="s">
        <v>8161</v>
      </c>
      <c r="B1023" s="64" t="s">
        <v>34</v>
      </c>
      <c r="C1023" s="76">
        <v>10204.663931565763</v>
      </c>
    </row>
    <row r="1024" spans="1:3">
      <c r="A1024" s="64" t="s">
        <v>8161</v>
      </c>
      <c r="B1024" s="64" t="s">
        <v>201</v>
      </c>
      <c r="C1024" s="76">
        <v>13935.549016216879</v>
      </c>
    </row>
    <row r="1025" spans="1:3">
      <c r="A1025" s="64" t="s">
        <v>8161</v>
      </c>
      <c r="B1025" s="64" t="s">
        <v>201</v>
      </c>
      <c r="C1025" s="76">
        <v>8727.6908599013004</v>
      </c>
    </row>
    <row r="1026" spans="1:3">
      <c r="A1026" s="64" t="s">
        <v>8161</v>
      </c>
      <c r="B1026" s="64" t="s">
        <v>23</v>
      </c>
      <c r="C1026" s="76">
        <v>10108.887447477373</v>
      </c>
    </row>
    <row r="1027" spans="1:3">
      <c r="A1027" s="64" t="s">
        <v>8161</v>
      </c>
      <c r="B1027" s="64" t="s">
        <v>39</v>
      </c>
      <c r="C1027" s="76">
        <v>10747.268144039697</v>
      </c>
    </row>
    <row r="1028" spans="1:3">
      <c r="A1028" s="64" t="s">
        <v>8161</v>
      </c>
      <c r="B1028" s="64" t="s">
        <v>34</v>
      </c>
      <c r="C1028" s="76">
        <v>9390.2937865289696</v>
      </c>
    </row>
    <row r="1029" spans="1:3">
      <c r="A1029" s="64" t="s">
        <v>8161</v>
      </c>
      <c r="B1029" s="64" t="s">
        <v>34</v>
      </c>
      <c r="C1029" s="76">
        <v>15065.995897906265</v>
      </c>
    </row>
    <row r="1030" spans="1:3">
      <c r="A1030" s="64" t="s">
        <v>8161</v>
      </c>
      <c r="B1030" s="64" t="s">
        <v>34</v>
      </c>
      <c r="C1030" s="76">
        <v>13752.506391909494</v>
      </c>
    </row>
    <row r="1031" spans="1:3">
      <c r="A1031" s="64" t="s">
        <v>8161</v>
      </c>
      <c r="B1031" s="64" t="s">
        <v>56</v>
      </c>
      <c r="C1031" s="76">
        <v>22194.431563391838</v>
      </c>
    </row>
    <row r="1032" spans="1:3">
      <c r="A1032" s="64" t="s">
        <v>8161</v>
      </c>
      <c r="B1032" s="64" t="s">
        <v>34</v>
      </c>
      <c r="C1032" s="76">
        <v>12522.004598897303</v>
      </c>
    </row>
    <row r="1033" spans="1:3">
      <c r="A1033" s="64" t="s">
        <v>8161</v>
      </c>
      <c r="B1033" s="64" t="s">
        <v>75</v>
      </c>
      <c r="C1033" s="76">
        <v>7361.3203587505932</v>
      </c>
    </row>
    <row r="1034" spans="1:3">
      <c r="A1034" s="64" t="s">
        <v>8161</v>
      </c>
      <c r="B1034" s="64" t="s">
        <v>56</v>
      </c>
      <c r="C1034" s="76">
        <v>23257.858351577335</v>
      </c>
    </row>
    <row r="1035" spans="1:3">
      <c r="A1035" s="64" t="s">
        <v>8161</v>
      </c>
      <c r="B1035" s="64" t="s">
        <v>23</v>
      </c>
      <c r="C1035" s="76">
        <v>12901.669255359768</v>
      </c>
    </row>
    <row r="1036" spans="1:3">
      <c r="A1036" s="64" t="s">
        <v>8161</v>
      </c>
      <c r="B1036" s="64" t="s">
        <v>23</v>
      </c>
      <c r="C1036" s="76">
        <v>16363.780003787495</v>
      </c>
    </row>
    <row r="1037" spans="1:3">
      <c r="A1037" s="64" t="s">
        <v>8161</v>
      </c>
      <c r="B1037" s="64" t="s">
        <v>39</v>
      </c>
      <c r="C1037" s="76">
        <v>11433.086825337503</v>
      </c>
    </row>
    <row r="1038" spans="1:3">
      <c r="A1038" s="64" t="s">
        <v>8161</v>
      </c>
      <c r="B1038" s="64" t="s">
        <v>39</v>
      </c>
      <c r="C1038" s="76">
        <v>9955.2107148730138</v>
      </c>
    </row>
    <row r="1039" spans="1:3">
      <c r="A1039" s="64" t="s">
        <v>8161</v>
      </c>
      <c r="B1039" s="64" t="s">
        <v>201</v>
      </c>
      <c r="C1039" s="76">
        <v>12375.605628416932</v>
      </c>
    </row>
    <row r="1040" spans="1:3">
      <c r="A1040" s="64" t="s">
        <v>8161</v>
      </c>
      <c r="B1040" s="64" t="s">
        <v>34</v>
      </c>
      <c r="C1040" s="76">
        <v>12509.312749461969</v>
      </c>
    </row>
    <row r="1041" spans="1:3">
      <c r="A1041" s="64" t="s">
        <v>8161</v>
      </c>
      <c r="B1041" s="64" t="s">
        <v>34</v>
      </c>
      <c r="C1041" s="76">
        <v>17818.574811829116</v>
      </c>
    </row>
    <row r="1042" spans="1:3">
      <c r="A1042" s="64" t="s">
        <v>8161</v>
      </c>
      <c r="B1042" s="64" t="s">
        <v>34</v>
      </c>
      <c r="C1042" s="76">
        <v>9287.8595911821358</v>
      </c>
    </row>
    <row r="1043" spans="1:3">
      <c r="A1043" s="64" t="s">
        <v>8161</v>
      </c>
      <c r="B1043" s="64" t="s">
        <v>23</v>
      </c>
      <c r="C1043" s="76">
        <v>7859.2064537670885</v>
      </c>
    </row>
    <row r="1044" spans="1:3">
      <c r="A1044" s="64" t="s">
        <v>8161</v>
      </c>
      <c r="B1044" s="64" t="s">
        <v>34</v>
      </c>
      <c r="C1044" s="76">
        <v>20151.581843065884</v>
      </c>
    </row>
    <row r="1045" spans="1:3">
      <c r="A1045" s="64" t="s">
        <v>8161</v>
      </c>
      <c r="B1045" s="64" t="s">
        <v>23</v>
      </c>
      <c r="C1045" s="76">
        <v>10967.279934597183</v>
      </c>
    </row>
    <row r="1046" spans="1:3">
      <c r="A1046" s="64" t="s">
        <v>8161</v>
      </c>
      <c r="B1046" s="64" t="s">
        <v>23</v>
      </c>
      <c r="C1046" s="76">
        <v>11601.2521830402</v>
      </c>
    </row>
    <row r="1047" spans="1:3">
      <c r="A1047" s="64" t="s">
        <v>8161</v>
      </c>
      <c r="B1047" s="64" t="s">
        <v>34</v>
      </c>
      <c r="C1047" s="76">
        <v>13750.715401464138</v>
      </c>
    </row>
    <row r="1048" spans="1:3">
      <c r="A1048" s="64" t="s">
        <v>8161</v>
      </c>
      <c r="B1048" s="64" t="s">
        <v>201</v>
      </c>
      <c r="C1048" s="76">
        <v>9682.4064111197658</v>
      </c>
    </row>
    <row r="1049" spans="1:3">
      <c r="A1049" s="64" t="s">
        <v>8161</v>
      </c>
      <c r="B1049" s="64" t="s">
        <v>34</v>
      </c>
      <c r="C1049" s="76">
        <v>7955.1553508213274</v>
      </c>
    </row>
    <row r="1050" spans="1:3">
      <c r="A1050" s="64" t="s">
        <v>8161</v>
      </c>
      <c r="B1050" s="64" t="s">
        <v>201</v>
      </c>
      <c r="C1050" s="76">
        <v>8836.5492901903672</v>
      </c>
    </row>
    <row r="1051" spans="1:3">
      <c r="A1051" s="64" t="s">
        <v>8161</v>
      </c>
      <c r="B1051" s="64" t="s">
        <v>201</v>
      </c>
      <c r="C1051" s="76">
        <v>9090.7496865935136</v>
      </c>
    </row>
    <row r="1052" spans="1:3">
      <c r="A1052" s="64" t="s">
        <v>8161</v>
      </c>
      <c r="B1052" s="64" t="s">
        <v>23</v>
      </c>
      <c r="C1052" s="76">
        <v>9764.2005510271956</v>
      </c>
    </row>
    <row r="1053" spans="1:3">
      <c r="A1053" s="64" t="s">
        <v>8161</v>
      </c>
      <c r="B1053" s="64" t="s">
        <v>201</v>
      </c>
      <c r="C1053" s="76">
        <v>11488.562809758148</v>
      </c>
    </row>
    <row r="1054" spans="1:3">
      <c r="A1054" s="64" t="s">
        <v>8161</v>
      </c>
      <c r="B1054" s="64" t="s">
        <v>51</v>
      </c>
      <c r="C1054" s="76">
        <v>8378.4347130390215</v>
      </c>
    </row>
    <row r="1055" spans="1:3">
      <c r="A1055" s="64" t="s">
        <v>8161</v>
      </c>
      <c r="B1055" s="64" t="s">
        <v>23</v>
      </c>
      <c r="C1055" s="76">
        <v>8915.6961912690949</v>
      </c>
    </row>
    <row r="1056" spans="1:3">
      <c r="A1056" s="64" t="s">
        <v>8161</v>
      </c>
      <c r="B1056" s="64" t="s">
        <v>56</v>
      </c>
      <c r="C1056" s="76">
        <v>12392.650108527792</v>
      </c>
    </row>
    <row r="1057" spans="1:3">
      <c r="A1057" s="64" t="s">
        <v>8161</v>
      </c>
      <c r="B1057" s="64" t="s">
        <v>39</v>
      </c>
      <c r="C1057" s="76">
        <v>9759.1266799136502</v>
      </c>
    </row>
    <row r="1058" spans="1:3">
      <c r="A1058" s="64" t="s">
        <v>8161</v>
      </c>
      <c r="B1058" s="64" t="s">
        <v>34</v>
      </c>
      <c r="C1058" s="76">
        <v>12450.120517728454</v>
      </c>
    </row>
    <row r="1059" spans="1:3">
      <c r="A1059" s="64" t="s">
        <v>8161</v>
      </c>
      <c r="B1059" s="64" t="s">
        <v>75</v>
      </c>
      <c r="C1059" s="76">
        <v>15869.829798051065</v>
      </c>
    </row>
    <row r="1060" spans="1:3">
      <c r="A1060" s="64" t="s">
        <v>8161</v>
      </c>
      <c r="B1060" s="64" t="s">
        <v>23</v>
      </c>
      <c r="C1060" s="76">
        <v>10566.665926220674</v>
      </c>
    </row>
    <row r="1061" spans="1:3">
      <c r="A1061" s="64" t="s">
        <v>8161</v>
      </c>
      <c r="B1061" s="64" t="s">
        <v>34</v>
      </c>
      <c r="C1061" s="76">
        <v>17757.581911175555</v>
      </c>
    </row>
    <row r="1062" spans="1:3">
      <c r="A1062" s="64" t="s">
        <v>8161</v>
      </c>
      <c r="B1062" s="64" t="s">
        <v>34</v>
      </c>
      <c r="C1062" s="76">
        <v>9092.5882216764639</v>
      </c>
    </row>
    <row r="1063" spans="1:3">
      <c r="A1063" s="64" t="s">
        <v>8161</v>
      </c>
      <c r="B1063" s="64" t="s">
        <v>201</v>
      </c>
      <c r="C1063" s="76">
        <v>8277.5281006544828</v>
      </c>
    </row>
    <row r="1064" spans="1:3">
      <c r="A1064" s="64" t="s">
        <v>8161</v>
      </c>
      <c r="B1064" s="64" t="s">
        <v>56</v>
      </c>
      <c r="C1064" s="76">
        <v>19702.498872929813</v>
      </c>
    </row>
    <row r="1065" spans="1:3">
      <c r="A1065" s="64" t="s">
        <v>8161</v>
      </c>
      <c r="B1065" s="64" t="s">
        <v>23</v>
      </c>
      <c r="C1065" s="76">
        <v>8828.7016533172646</v>
      </c>
    </row>
    <row r="1066" spans="1:3">
      <c r="A1066" s="64" t="s">
        <v>8161</v>
      </c>
      <c r="B1066" s="64" t="s">
        <v>23</v>
      </c>
      <c r="C1066" s="76">
        <v>7468.0800749311602</v>
      </c>
    </row>
    <row r="1067" spans="1:3">
      <c r="A1067" s="64" t="s">
        <v>8161</v>
      </c>
      <c r="B1067" s="64" t="s">
        <v>34</v>
      </c>
      <c r="C1067" s="76">
        <v>12365.942592744383</v>
      </c>
    </row>
    <row r="1068" spans="1:3">
      <c r="A1068" s="64" t="s">
        <v>8161</v>
      </c>
      <c r="B1068" s="64" t="s">
        <v>23</v>
      </c>
      <c r="C1068" s="76">
        <v>6421.9328846162007</v>
      </c>
    </row>
    <row r="1069" spans="1:3">
      <c r="A1069" s="64" t="s">
        <v>8161</v>
      </c>
      <c r="B1069" s="64" t="s">
        <v>56</v>
      </c>
      <c r="C1069" s="76">
        <v>22423.095779945728</v>
      </c>
    </row>
    <row r="1070" spans="1:3">
      <c r="A1070" s="64" t="s">
        <v>8161</v>
      </c>
      <c r="B1070" s="64" t="s">
        <v>39</v>
      </c>
      <c r="C1070" s="76">
        <v>14707.272509576576</v>
      </c>
    </row>
    <row r="1071" spans="1:3">
      <c r="A1071" s="64" t="s">
        <v>8161</v>
      </c>
      <c r="B1071" s="64" t="s">
        <v>23</v>
      </c>
      <c r="C1071" s="76">
        <v>10111.104181361216</v>
      </c>
    </row>
    <row r="1072" spans="1:3">
      <c r="A1072" s="64" t="s">
        <v>8161</v>
      </c>
      <c r="B1072" s="64" t="s">
        <v>51</v>
      </c>
      <c r="C1072" s="76">
        <v>6649.1314601262293</v>
      </c>
    </row>
    <row r="1073" spans="1:3">
      <c r="A1073" s="64" t="s">
        <v>8161</v>
      </c>
      <c r="B1073" s="64" t="s">
        <v>34</v>
      </c>
      <c r="C1073" s="76">
        <v>11012.653016449316</v>
      </c>
    </row>
    <row r="1074" spans="1:3">
      <c r="A1074" s="64" t="s">
        <v>8161</v>
      </c>
      <c r="B1074" s="64" t="s">
        <v>39</v>
      </c>
      <c r="C1074" s="76">
        <v>10232.942136628524</v>
      </c>
    </row>
    <row r="1075" spans="1:3">
      <c r="A1075" s="64" t="s">
        <v>8161</v>
      </c>
      <c r="B1075" s="64" t="s">
        <v>23</v>
      </c>
      <c r="C1075" s="76">
        <v>6513.6373088215914</v>
      </c>
    </row>
    <row r="1076" spans="1:3">
      <c r="A1076" s="64" t="s">
        <v>8161</v>
      </c>
      <c r="B1076" s="64" t="s">
        <v>23</v>
      </c>
      <c r="C1076" s="76">
        <v>7069.3075181486292</v>
      </c>
    </row>
    <row r="1077" spans="1:3">
      <c r="A1077" s="64" t="s">
        <v>8161</v>
      </c>
      <c r="B1077" s="64" t="s">
        <v>75</v>
      </c>
      <c r="C1077" s="76">
        <v>10038.045070656801</v>
      </c>
    </row>
    <row r="1078" spans="1:3">
      <c r="A1078" s="64" t="s">
        <v>8161</v>
      </c>
      <c r="B1078" s="64" t="s">
        <v>23</v>
      </c>
      <c r="C1078" s="76">
        <v>8214.404720906783</v>
      </c>
    </row>
    <row r="1079" spans="1:3">
      <c r="A1079" s="64" t="s">
        <v>8161</v>
      </c>
      <c r="B1079" s="64" t="s">
        <v>23</v>
      </c>
      <c r="C1079" s="76">
        <v>13808.214963265556</v>
      </c>
    </row>
    <row r="1080" spans="1:3">
      <c r="A1080" s="64" t="s">
        <v>8161</v>
      </c>
      <c r="B1080" s="64" t="s">
        <v>201</v>
      </c>
      <c r="C1080" s="76">
        <v>9601.7875527868491</v>
      </c>
    </row>
    <row r="1081" spans="1:3">
      <c r="A1081" s="64" t="s">
        <v>8161</v>
      </c>
      <c r="B1081" s="64" t="s">
        <v>23</v>
      </c>
      <c r="C1081" s="76">
        <v>10526.37978137836</v>
      </c>
    </row>
    <row r="1082" spans="1:3">
      <c r="A1082" s="64" t="s">
        <v>8161</v>
      </c>
      <c r="B1082" s="64" t="s">
        <v>34</v>
      </c>
      <c r="C1082" s="76">
        <v>11118.506795137229</v>
      </c>
    </row>
    <row r="1083" spans="1:3">
      <c r="A1083" s="64" t="s">
        <v>8161</v>
      </c>
      <c r="B1083" s="64" t="s">
        <v>34</v>
      </c>
      <c r="C1083" s="76">
        <v>12547.223830440536</v>
      </c>
    </row>
    <row r="1084" spans="1:3">
      <c r="A1084" s="64" t="s">
        <v>8161</v>
      </c>
      <c r="B1084" s="64" t="s">
        <v>23</v>
      </c>
      <c r="C1084" s="76">
        <v>13834.151840649183</v>
      </c>
    </row>
    <row r="1085" spans="1:3">
      <c r="A1085" s="64" t="s">
        <v>8161</v>
      </c>
      <c r="B1085" s="64" t="s">
        <v>56</v>
      </c>
      <c r="C1085" s="76">
        <v>11413.187324925026</v>
      </c>
    </row>
    <row r="1086" spans="1:3">
      <c r="A1086" s="64" t="s">
        <v>8161</v>
      </c>
      <c r="B1086" s="64" t="s">
        <v>56</v>
      </c>
      <c r="C1086" s="76">
        <v>13057.214812433484</v>
      </c>
    </row>
    <row r="1087" spans="1:3">
      <c r="A1087" s="64" t="s">
        <v>8161</v>
      </c>
      <c r="B1087" s="64" t="s">
        <v>201</v>
      </c>
      <c r="C1087" s="76">
        <v>8787.7671307339042</v>
      </c>
    </row>
    <row r="1088" spans="1:3">
      <c r="A1088" s="64" t="s">
        <v>8161</v>
      </c>
      <c r="B1088" s="64" t="s">
        <v>23</v>
      </c>
      <c r="C1088" s="76">
        <v>4832.9600230614078</v>
      </c>
    </row>
    <row r="1089" spans="1:3">
      <c r="A1089" s="64" t="s">
        <v>8161</v>
      </c>
      <c r="B1089" s="64" t="s">
        <v>75</v>
      </c>
      <c r="C1089" s="76">
        <v>9972.9747059632682</v>
      </c>
    </row>
    <row r="1090" spans="1:3">
      <c r="A1090" s="64" t="s">
        <v>8161</v>
      </c>
      <c r="B1090" s="64" t="s">
        <v>34</v>
      </c>
      <c r="C1090" s="76">
        <v>14667.774587334363</v>
      </c>
    </row>
    <row r="1091" spans="1:3">
      <c r="A1091" s="64" t="s">
        <v>8161</v>
      </c>
      <c r="B1091" s="64" t="s">
        <v>23</v>
      </c>
      <c r="C1091" s="76">
        <v>8272.3432029024079</v>
      </c>
    </row>
    <row r="1092" spans="1:3">
      <c r="A1092" s="64" t="s">
        <v>8161</v>
      </c>
      <c r="B1092" s="64" t="s">
        <v>23</v>
      </c>
      <c r="C1092" s="76">
        <v>5527.0711275952171</v>
      </c>
    </row>
    <row r="1093" spans="1:3">
      <c r="A1093" s="64" t="s">
        <v>8161</v>
      </c>
      <c r="B1093" s="64" t="s">
        <v>34</v>
      </c>
      <c r="C1093" s="76">
        <v>9516.2788678909146</v>
      </c>
    </row>
    <row r="1094" spans="1:3">
      <c r="A1094" s="64" t="s">
        <v>8161</v>
      </c>
      <c r="B1094" s="64" t="s">
        <v>23</v>
      </c>
      <c r="C1094" s="76">
        <v>5610.5765074756655</v>
      </c>
    </row>
    <row r="1095" spans="1:3">
      <c r="A1095" s="64" t="s">
        <v>8161</v>
      </c>
      <c r="B1095" s="64" t="s">
        <v>34</v>
      </c>
      <c r="C1095" s="76">
        <v>11644.520225289814</v>
      </c>
    </row>
    <row r="1096" spans="1:3">
      <c r="A1096" s="64" t="s">
        <v>8161</v>
      </c>
      <c r="B1096" s="64" t="s">
        <v>23</v>
      </c>
      <c r="C1096" s="76">
        <v>8391.539959930029</v>
      </c>
    </row>
    <row r="1097" spans="1:3">
      <c r="A1097" s="64" t="s">
        <v>8161</v>
      </c>
      <c r="B1097" s="64" t="s">
        <v>23</v>
      </c>
      <c r="C1097" s="76">
        <v>11288.220368261847</v>
      </c>
    </row>
    <row r="1098" spans="1:3">
      <c r="A1098" s="64" t="s">
        <v>8161</v>
      </c>
      <c r="B1098" s="64" t="s">
        <v>34</v>
      </c>
      <c r="C1098" s="76">
        <v>11905.20054110857</v>
      </c>
    </row>
    <row r="1099" spans="1:3">
      <c r="A1099" s="64" t="s">
        <v>8161</v>
      </c>
      <c r="B1099" s="64" t="s">
        <v>23</v>
      </c>
      <c r="C1099" s="76">
        <v>8186.5053762384914</v>
      </c>
    </row>
    <row r="1100" spans="1:3">
      <c r="A1100" s="64" t="s">
        <v>8161</v>
      </c>
      <c r="B1100" s="64" t="s">
        <v>23</v>
      </c>
      <c r="C1100" s="76">
        <v>13787.683158231475</v>
      </c>
    </row>
    <row r="1101" spans="1:3">
      <c r="A1101" s="64" t="s">
        <v>8161</v>
      </c>
      <c r="B1101" s="64" t="s">
        <v>39</v>
      </c>
      <c r="C1101" s="76">
        <v>15285.23922869657</v>
      </c>
    </row>
    <row r="1102" spans="1:3">
      <c r="A1102" s="64" t="s">
        <v>8161</v>
      </c>
      <c r="B1102" s="64" t="s">
        <v>56</v>
      </c>
      <c r="C1102" s="76">
        <v>19144.288714530383</v>
      </c>
    </row>
    <row r="1103" spans="1:3">
      <c r="A1103" s="64" t="s">
        <v>8161</v>
      </c>
      <c r="B1103" s="64" t="s">
        <v>23</v>
      </c>
      <c r="C1103" s="76">
        <v>10628.721725047328</v>
      </c>
    </row>
    <row r="1104" spans="1:3">
      <c r="A1104" s="64" t="s">
        <v>8161</v>
      </c>
      <c r="B1104" s="64" t="s">
        <v>34</v>
      </c>
      <c r="C1104" s="76">
        <v>15102.518797320019</v>
      </c>
    </row>
    <row r="1105" spans="1:3">
      <c r="A1105" s="64" t="s">
        <v>8161</v>
      </c>
      <c r="B1105" s="64" t="s">
        <v>201</v>
      </c>
      <c r="C1105" s="76">
        <v>12634.130347824914</v>
      </c>
    </row>
    <row r="1106" spans="1:3">
      <c r="A1106" s="64" t="s">
        <v>8161</v>
      </c>
      <c r="B1106" s="64" t="s">
        <v>34</v>
      </c>
      <c r="C1106" s="76">
        <v>16048.137029463525</v>
      </c>
    </row>
    <row r="1107" spans="1:3">
      <c r="A1107" s="64" t="s">
        <v>8161</v>
      </c>
      <c r="B1107" s="64" t="s">
        <v>23</v>
      </c>
      <c r="C1107" s="76">
        <v>7980.0257871266986</v>
      </c>
    </row>
    <row r="1108" spans="1:3">
      <c r="A1108" s="64" t="s">
        <v>8161</v>
      </c>
      <c r="B1108" s="64" t="s">
        <v>23</v>
      </c>
      <c r="C1108" s="76">
        <v>9379.5448999519467</v>
      </c>
    </row>
    <row r="1109" spans="1:3">
      <c r="A1109" s="64" t="s">
        <v>8161</v>
      </c>
      <c r="B1109" s="64" t="s">
        <v>23</v>
      </c>
      <c r="C1109" s="76">
        <v>7840.8902508209085</v>
      </c>
    </row>
    <row r="1110" spans="1:3">
      <c r="A1110" s="64" t="s">
        <v>8161</v>
      </c>
      <c r="B1110" s="64" t="s">
        <v>23</v>
      </c>
      <c r="C1110" s="76">
        <v>10322.333840886047</v>
      </c>
    </row>
    <row r="1111" spans="1:3">
      <c r="A1111" s="64" t="s">
        <v>8161</v>
      </c>
      <c r="B1111" s="64" t="s">
        <v>51</v>
      </c>
      <c r="C1111" s="76">
        <v>7078.3469640377598</v>
      </c>
    </row>
    <row r="1112" spans="1:3">
      <c r="A1112" s="64" t="s">
        <v>8161</v>
      </c>
      <c r="B1112" s="64" t="s">
        <v>34</v>
      </c>
      <c r="C1112" s="76">
        <v>14688.473123114503</v>
      </c>
    </row>
    <row r="1113" spans="1:3">
      <c r="A1113" s="64" t="s">
        <v>8161</v>
      </c>
      <c r="B1113" s="64" t="s">
        <v>75</v>
      </c>
      <c r="C1113" s="76">
        <v>16650.461180936767</v>
      </c>
    </row>
    <row r="1114" spans="1:3">
      <c r="A1114" s="64" t="s">
        <v>8161</v>
      </c>
      <c r="B1114" s="64" t="s">
        <v>23</v>
      </c>
      <c r="C1114" s="76">
        <v>8889.2153694866811</v>
      </c>
    </row>
    <row r="1115" spans="1:3">
      <c r="A1115" s="64" t="s">
        <v>8161</v>
      </c>
      <c r="B1115" s="64" t="s">
        <v>34</v>
      </c>
      <c r="C1115" s="76">
        <v>20343.901192748599</v>
      </c>
    </row>
    <row r="1116" spans="1:3">
      <c r="A1116" s="64" t="s">
        <v>8161</v>
      </c>
      <c r="B1116" s="64" t="s">
        <v>23</v>
      </c>
      <c r="C1116" s="76">
        <v>12551.807406174819</v>
      </c>
    </row>
    <row r="1117" spans="1:3">
      <c r="A1117" s="64" t="s">
        <v>8161</v>
      </c>
      <c r="B1117" s="64" t="s">
        <v>23</v>
      </c>
      <c r="C1117" s="76">
        <v>13296.174025545781</v>
      </c>
    </row>
    <row r="1118" spans="1:3">
      <c r="A1118" s="64" t="s">
        <v>8161</v>
      </c>
      <c r="B1118" s="64" t="s">
        <v>201</v>
      </c>
      <c r="C1118" s="76">
        <v>13810.465293722724</v>
      </c>
    </row>
    <row r="1119" spans="1:3">
      <c r="A1119" s="64" t="s">
        <v>8161</v>
      </c>
      <c r="B1119" s="64" t="s">
        <v>23</v>
      </c>
      <c r="C1119" s="76">
        <v>12696.564993096061</v>
      </c>
    </row>
    <row r="1120" spans="1:3">
      <c r="A1120" s="64" t="s">
        <v>8161</v>
      </c>
      <c r="B1120" s="64" t="s">
        <v>23</v>
      </c>
      <c r="C1120" s="76">
        <v>5680.0658447174992</v>
      </c>
    </row>
    <row r="1121" spans="1:3">
      <c r="A1121" s="64" t="s">
        <v>8161</v>
      </c>
      <c r="B1121" s="64" t="s">
        <v>23</v>
      </c>
      <c r="C1121" s="76">
        <v>6858.5561964484568</v>
      </c>
    </row>
    <row r="1122" spans="1:3">
      <c r="A1122" s="64" t="s">
        <v>8161</v>
      </c>
      <c r="B1122" s="64" t="s">
        <v>34</v>
      </c>
      <c r="C1122" s="76">
        <v>10995.5858505838</v>
      </c>
    </row>
    <row r="1123" spans="1:3">
      <c r="A1123" s="64" t="s">
        <v>8161</v>
      </c>
      <c r="B1123" s="64" t="s">
        <v>23</v>
      </c>
      <c r="C1123" s="76">
        <v>7948.6009596982822</v>
      </c>
    </row>
    <row r="1124" spans="1:3">
      <c r="A1124" s="64" t="s">
        <v>8161</v>
      </c>
      <c r="B1124" s="64" t="s">
        <v>23</v>
      </c>
      <c r="C1124" s="76">
        <v>11574.481420711672</v>
      </c>
    </row>
    <row r="1125" spans="1:3">
      <c r="A1125" s="64" t="s">
        <v>8161</v>
      </c>
      <c r="B1125" s="64" t="s">
        <v>34</v>
      </c>
      <c r="C1125" s="76">
        <v>16081.390474138148</v>
      </c>
    </row>
    <row r="1126" spans="1:3">
      <c r="A1126" s="64" t="s">
        <v>8161</v>
      </c>
      <c r="B1126" s="64" t="s">
        <v>23</v>
      </c>
      <c r="C1126" s="76">
        <v>6857.8723523824328</v>
      </c>
    </row>
    <row r="1127" spans="1:3">
      <c r="A1127" s="64" t="s">
        <v>8161</v>
      </c>
      <c r="B1127" s="64" t="s">
        <v>34</v>
      </c>
      <c r="C1127" s="76">
        <v>7623.2555106211057</v>
      </c>
    </row>
    <row r="1128" spans="1:3">
      <c r="A1128" s="64" t="s">
        <v>8161</v>
      </c>
      <c r="B1128" s="64" t="s">
        <v>201</v>
      </c>
      <c r="C1128" s="76">
        <v>12611.999395302319</v>
      </c>
    </row>
    <row r="1129" spans="1:3">
      <c r="A1129" s="64" t="s">
        <v>8161</v>
      </c>
      <c r="B1129" s="64" t="s">
        <v>23</v>
      </c>
      <c r="C1129" s="76">
        <v>10320.54376992568</v>
      </c>
    </row>
    <row r="1130" spans="1:3">
      <c r="A1130" s="64" t="s">
        <v>8161</v>
      </c>
      <c r="B1130" s="64" t="s">
        <v>34</v>
      </c>
      <c r="C1130" s="76">
        <v>13225.78606481162</v>
      </c>
    </row>
    <row r="1131" spans="1:3">
      <c r="A1131" s="64" t="s">
        <v>8161</v>
      </c>
      <c r="B1131" s="64" t="s">
        <v>23</v>
      </c>
      <c r="C1131" s="76">
        <v>5531.4941146266019</v>
      </c>
    </row>
    <row r="1132" spans="1:3">
      <c r="A1132" s="64" t="s">
        <v>8161</v>
      </c>
      <c r="B1132" s="64" t="s">
        <v>23</v>
      </c>
      <c r="C1132" s="76">
        <v>10641.890149723109</v>
      </c>
    </row>
    <row r="1133" spans="1:3">
      <c r="A1133" s="64" t="s">
        <v>8161</v>
      </c>
      <c r="B1133" s="64" t="s">
        <v>34</v>
      </c>
      <c r="C1133" s="76">
        <v>15369.144356209796</v>
      </c>
    </row>
    <row r="1134" spans="1:3">
      <c r="A1134" s="64" t="s">
        <v>8161</v>
      </c>
      <c r="B1134" s="64" t="s">
        <v>51</v>
      </c>
      <c r="C1134" s="76">
        <v>6541.6071031977572</v>
      </c>
    </row>
    <row r="1135" spans="1:3">
      <c r="A1135" s="64" t="s">
        <v>8161</v>
      </c>
      <c r="B1135" s="64" t="s">
        <v>39</v>
      </c>
      <c r="C1135" s="76">
        <v>17926.189171063663</v>
      </c>
    </row>
    <row r="1136" spans="1:3">
      <c r="A1136" s="64" t="s">
        <v>8161</v>
      </c>
      <c r="B1136" s="64" t="s">
        <v>23</v>
      </c>
      <c r="C1136" s="76">
        <v>10710.577348002393</v>
      </c>
    </row>
    <row r="1137" spans="1:3">
      <c r="A1137" s="64" t="s">
        <v>8161</v>
      </c>
      <c r="B1137" s="64" t="s">
        <v>39</v>
      </c>
      <c r="C1137" s="76">
        <v>11632.031716605083</v>
      </c>
    </row>
    <row r="1138" spans="1:3">
      <c r="A1138" s="64" t="s">
        <v>8161</v>
      </c>
      <c r="B1138" s="64" t="s">
        <v>75</v>
      </c>
      <c r="C1138" s="76">
        <v>14504.782391659915</v>
      </c>
    </row>
    <row r="1139" spans="1:3">
      <c r="A1139" s="64" t="s">
        <v>8161</v>
      </c>
      <c r="B1139" s="64" t="s">
        <v>75</v>
      </c>
      <c r="C1139" s="76">
        <v>11003.217606696</v>
      </c>
    </row>
    <row r="1140" spans="1:3">
      <c r="A1140" s="64" t="s">
        <v>8161</v>
      </c>
      <c r="B1140" s="64" t="s">
        <v>23</v>
      </c>
      <c r="C1140" s="76">
        <v>8236.2190601337552</v>
      </c>
    </row>
    <row r="1141" spans="1:3">
      <c r="A1141" s="64" t="s">
        <v>8161</v>
      </c>
      <c r="B1141" s="64" t="s">
        <v>34</v>
      </c>
      <c r="C1141" s="76">
        <v>10733.035072459155</v>
      </c>
    </row>
    <row r="1142" spans="1:3">
      <c r="A1142" s="64" t="s">
        <v>8161</v>
      </c>
      <c r="B1142" s="64" t="s">
        <v>34</v>
      </c>
      <c r="C1142" s="76">
        <v>15826.006621700399</v>
      </c>
    </row>
    <row r="1143" spans="1:3">
      <c r="A1143" s="64" t="s">
        <v>8161</v>
      </c>
      <c r="B1143" s="64" t="s">
        <v>34</v>
      </c>
      <c r="C1143" s="76">
        <v>12493.389482857307</v>
      </c>
    </row>
    <row r="1144" spans="1:3">
      <c r="A1144" s="64" t="s">
        <v>8161</v>
      </c>
      <c r="B1144" s="64" t="s">
        <v>201</v>
      </c>
      <c r="C1144" s="76">
        <v>8169.9146169005217</v>
      </c>
    </row>
    <row r="1145" spans="1:3">
      <c r="A1145" s="64" t="s">
        <v>8161</v>
      </c>
      <c r="B1145" s="64" t="s">
        <v>56</v>
      </c>
      <c r="C1145" s="76">
        <v>23117.367171945079</v>
      </c>
    </row>
    <row r="1146" spans="1:3">
      <c r="A1146" s="64" t="s">
        <v>8161</v>
      </c>
      <c r="B1146" s="64" t="s">
        <v>34</v>
      </c>
      <c r="C1146" s="76">
        <v>9745.2355755933586</v>
      </c>
    </row>
    <row r="1147" spans="1:3">
      <c r="A1147" s="64" t="s">
        <v>8161</v>
      </c>
      <c r="B1147" s="64" t="s">
        <v>34</v>
      </c>
      <c r="C1147" s="76">
        <v>12656.470532082025</v>
      </c>
    </row>
    <row r="1148" spans="1:3">
      <c r="A1148" s="64" t="s">
        <v>8161</v>
      </c>
      <c r="B1148" s="64" t="s">
        <v>75</v>
      </c>
      <c r="C1148" s="76">
        <v>16727.337098527802</v>
      </c>
    </row>
    <row r="1149" spans="1:3">
      <c r="A1149" s="64" t="s">
        <v>8161</v>
      </c>
      <c r="B1149" s="64" t="s">
        <v>39</v>
      </c>
      <c r="C1149" s="76">
        <v>11989.319677481264</v>
      </c>
    </row>
    <row r="1150" spans="1:3">
      <c r="A1150" s="64" t="s">
        <v>8161</v>
      </c>
      <c r="B1150" s="64" t="s">
        <v>23</v>
      </c>
      <c r="C1150" s="76">
        <v>14829.567921721893</v>
      </c>
    </row>
    <row r="1151" spans="1:3">
      <c r="A1151" s="64" t="s">
        <v>8161</v>
      </c>
      <c r="B1151" s="64" t="s">
        <v>34</v>
      </c>
      <c r="C1151" s="76">
        <v>14316.027588978752</v>
      </c>
    </row>
    <row r="1152" spans="1:3">
      <c r="A1152" s="64" t="s">
        <v>8161</v>
      </c>
      <c r="B1152" s="64" t="s">
        <v>34</v>
      </c>
      <c r="C1152" s="76">
        <v>10170.119991405694</v>
      </c>
    </row>
    <row r="1153" spans="1:3">
      <c r="A1153" s="64" t="s">
        <v>8161</v>
      </c>
      <c r="B1153" s="64" t="s">
        <v>201</v>
      </c>
      <c r="C1153" s="76">
        <v>9855.2958691165222</v>
      </c>
    </row>
    <row r="1154" spans="1:3">
      <c r="A1154" s="64" t="s">
        <v>8161</v>
      </c>
      <c r="B1154" s="64" t="s">
        <v>75</v>
      </c>
      <c r="C1154" s="76">
        <v>10801.64103222111</v>
      </c>
    </row>
    <row r="1155" spans="1:3">
      <c r="A1155" s="64" t="s">
        <v>8161</v>
      </c>
      <c r="B1155" s="64" t="s">
        <v>34</v>
      </c>
      <c r="C1155" s="76">
        <v>13587.663946157008</v>
      </c>
    </row>
    <row r="1156" spans="1:3">
      <c r="A1156" s="64" t="s">
        <v>8161</v>
      </c>
      <c r="B1156" s="64" t="s">
        <v>23</v>
      </c>
      <c r="C1156" s="76">
        <v>8222.3474330404679</v>
      </c>
    </row>
    <row r="1157" spans="1:3">
      <c r="A1157" s="64" t="s">
        <v>8161</v>
      </c>
      <c r="B1157" s="64" t="s">
        <v>23</v>
      </c>
      <c r="C1157" s="76">
        <v>8585.3152810106403</v>
      </c>
    </row>
    <row r="1158" spans="1:3">
      <c r="A1158" s="64" t="s">
        <v>8161</v>
      </c>
      <c r="B1158" s="64" t="s">
        <v>23</v>
      </c>
      <c r="C1158" s="76">
        <v>13441.165073818966</v>
      </c>
    </row>
    <row r="1159" spans="1:3">
      <c r="A1159" s="64" t="s">
        <v>8161</v>
      </c>
      <c r="B1159" s="64" t="s">
        <v>39</v>
      </c>
      <c r="C1159" s="76">
        <v>9698.7053210504073</v>
      </c>
    </row>
    <row r="1160" spans="1:3">
      <c r="A1160" s="64" t="s">
        <v>8161</v>
      </c>
      <c r="B1160" s="64" t="s">
        <v>201</v>
      </c>
      <c r="C1160" s="76">
        <v>9921.0871784302417</v>
      </c>
    </row>
    <row r="1161" spans="1:3">
      <c r="A1161" s="64" t="s">
        <v>8161</v>
      </c>
      <c r="B1161" s="64" t="s">
        <v>34</v>
      </c>
      <c r="C1161" s="76">
        <v>12141.301758150294</v>
      </c>
    </row>
    <row r="1162" spans="1:3">
      <c r="A1162" s="64" t="s">
        <v>8161</v>
      </c>
      <c r="B1162" s="64" t="s">
        <v>201</v>
      </c>
      <c r="C1162" s="76">
        <v>8032.6755424911516</v>
      </c>
    </row>
    <row r="1163" spans="1:3">
      <c r="A1163" s="64" t="s">
        <v>8161</v>
      </c>
      <c r="B1163" s="64" t="s">
        <v>75</v>
      </c>
      <c r="C1163" s="76">
        <v>9316.7841102636812</v>
      </c>
    </row>
    <row r="1164" spans="1:3">
      <c r="A1164" s="64" t="s">
        <v>8161</v>
      </c>
      <c r="B1164" s="64" t="s">
        <v>23</v>
      </c>
      <c r="C1164" s="76">
        <v>9945.9598334223265</v>
      </c>
    </row>
    <row r="1165" spans="1:3">
      <c r="A1165" s="64" t="s">
        <v>8161</v>
      </c>
      <c r="B1165" s="64" t="s">
        <v>23</v>
      </c>
      <c r="C1165" s="76">
        <v>6780.6394996033287</v>
      </c>
    </row>
    <row r="1166" spans="1:3">
      <c r="A1166" s="64" t="s">
        <v>8161</v>
      </c>
      <c r="B1166" s="64" t="s">
        <v>201</v>
      </c>
      <c r="C1166" s="76">
        <v>8994.6233980609613</v>
      </c>
    </row>
    <row r="1167" spans="1:3">
      <c r="A1167" s="64" t="s">
        <v>8161</v>
      </c>
      <c r="B1167" s="64" t="s">
        <v>201</v>
      </c>
      <c r="C1167" s="76">
        <v>13982.052415894645</v>
      </c>
    </row>
    <row r="1168" spans="1:3">
      <c r="A1168" s="64" t="s">
        <v>8161</v>
      </c>
      <c r="B1168" s="64" t="s">
        <v>39</v>
      </c>
      <c r="C1168" s="76">
        <v>10423.155894562911</v>
      </c>
    </row>
    <row r="1169" spans="1:3">
      <c r="A1169" s="64" t="s">
        <v>8161</v>
      </c>
      <c r="B1169" s="64" t="s">
        <v>23</v>
      </c>
      <c r="C1169" s="76">
        <v>8825.0068096754458</v>
      </c>
    </row>
    <row r="1170" spans="1:3">
      <c r="A1170" s="64" t="s">
        <v>8161</v>
      </c>
      <c r="B1170" s="64" t="s">
        <v>34</v>
      </c>
      <c r="C1170" s="76">
        <v>13386.955497235855</v>
      </c>
    </row>
    <row r="1171" spans="1:3">
      <c r="A1171" s="64" t="s">
        <v>8161</v>
      </c>
      <c r="B1171" s="64" t="s">
        <v>201</v>
      </c>
      <c r="C1171" s="76">
        <v>11238.523249761773</v>
      </c>
    </row>
    <row r="1172" spans="1:3">
      <c r="A1172" s="64" t="s">
        <v>8161</v>
      </c>
      <c r="B1172" s="64" t="s">
        <v>201</v>
      </c>
      <c r="C1172" s="76">
        <v>12623.479341901286</v>
      </c>
    </row>
    <row r="1173" spans="1:3">
      <c r="A1173" s="64" t="s">
        <v>8161</v>
      </c>
      <c r="B1173" s="64" t="s">
        <v>201</v>
      </c>
      <c r="C1173" s="76">
        <v>14012.925561034053</v>
      </c>
    </row>
    <row r="1174" spans="1:3">
      <c r="A1174" s="64" t="s">
        <v>8161</v>
      </c>
      <c r="B1174" s="64" t="s">
        <v>34</v>
      </c>
      <c r="C1174" s="76">
        <v>13354.771849541221</v>
      </c>
    </row>
    <row r="1175" spans="1:3">
      <c r="A1175" s="64" t="s">
        <v>8161</v>
      </c>
      <c r="B1175" s="64" t="s">
        <v>34</v>
      </c>
      <c r="C1175" s="76">
        <v>11405.539405954973</v>
      </c>
    </row>
    <row r="1176" spans="1:3">
      <c r="A1176" s="64" t="s">
        <v>8161</v>
      </c>
      <c r="B1176" s="64" t="s">
        <v>34</v>
      </c>
      <c r="C1176" s="76">
        <v>11071.856840986642</v>
      </c>
    </row>
    <row r="1177" spans="1:3">
      <c r="A1177" s="64" t="s">
        <v>8161</v>
      </c>
      <c r="B1177" s="64" t="s">
        <v>23</v>
      </c>
      <c r="C1177" s="76">
        <v>12981.905534200123</v>
      </c>
    </row>
    <row r="1178" spans="1:3">
      <c r="A1178" s="64" t="s">
        <v>8161</v>
      </c>
      <c r="B1178" s="64" t="s">
        <v>23</v>
      </c>
      <c r="C1178" s="76">
        <v>6633.0719769383732</v>
      </c>
    </row>
    <row r="1179" spans="1:3">
      <c r="A1179" s="64" t="s">
        <v>8161</v>
      </c>
      <c r="B1179" s="64" t="s">
        <v>39</v>
      </c>
      <c r="C1179" s="76">
        <v>9468.0335613868665</v>
      </c>
    </row>
    <row r="1180" spans="1:3">
      <c r="A1180" s="64" t="s">
        <v>8161</v>
      </c>
      <c r="B1180" s="64" t="s">
        <v>56</v>
      </c>
      <c r="C1180" s="76">
        <v>21898.089768638816</v>
      </c>
    </row>
    <row r="1181" spans="1:3">
      <c r="A1181" s="64" t="s">
        <v>8161</v>
      </c>
      <c r="B1181" s="64" t="s">
        <v>201</v>
      </c>
      <c r="C1181" s="76">
        <v>13032.183052168411</v>
      </c>
    </row>
    <row r="1182" spans="1:3">
      <c r="A1182" s="64" t="s">
        <v>8161</v>
      </c>
      <c r="B1182" s="64" t="s">
        <v>34</v>
      </c>
      <c r="C1182" s="76">
        <v>13680.080495309106</v>
      </c>
    </row>
    <row r="1183" spans="1:3">
      <c r="A1183" s="64" t="s">
        <v>8161</v>
      </c>
      <c r="B1183" s="64" t="s">
        <v>34</v>
      </c>
      <c r="C1183" s="76">
        <v>10994.217676150711</v>
      </c>
    </row>
    <row r="1184" spans="1:3">
      <c r="A1184" s="64" t="s">
        <v>8161</v>
      </c>
      <c r="B1184" s="64" t="s">
        <v>34</v>
      </c>
      <c r="C1184" s="76">
        <v>11027.987257151619</v>
      </c>
    </row>
    <row r="1185" spans="1:3">
      <c r="A1185" s="64" t="s">
        <v>8161</v>
      </c>
      <c r="B1185" s="64" t="s">
        <v>34</v>
      </c>
      <c r="C1185" s="76">
        <v>16430.39690384861</v>
      </c>
    </row>
    <row r="1186" spans="1:3">
      <c r="A1186" s="64" t="s">
        <v>8161</v>
      </c>
      <c r="B1186" s="64" t="s">
        <v>23</v>
      </c>
      <c r="C1186" s="76">
        <v>9271.8469529363101</v>
      </c>
    </row>
    <row r="1187" spans="1:3">
      <c r="A1187" s="64" t="s">
        <v>8161</v>
      </c>
      <c r="B1187" s="64" t="s">
        <v>56</v>
      </c>
      <c r="C1187" s="76">
        <v>19069.393476732472</v>
      </c>
    </row>
    <row r="1188" spans="1:3">
      <c r="A1188" s="64" t="s">
        <v>8161</v>
      </c>
      <c r="B1188" s="64" t="s">
        <v>34</v>
      </c>
      <c r="C1188" s="76">
        <v>11009.612020460525</v>
      </c>
    </row>
    <row r="1189" spans="1:3">
      <c r="A1189" s="64" t="s">
        <v>8161</v>
      </c>
      <c r="B1189" s="64" t="s">
        <v>23</v>
      </c>
      <c r="C1189" s="76">
        <v>10820.20475750757</v>
      </c>
    </row>
    <row r="1190" spans="1:3">
      <c r="A1190" s="64" t="s">
        <v>8161</v>
      </c>
      <c r="B1190" s="64" t="s">
        <v>39</v>
      </c>
      <c r="C1190" s="76">
        <v>15484.389391780634</v>
      </c>
    </row>
    <row r="1191" spans="1:3">
      <c r="A1191" s="64" t="s">
        <v>8161</v>
      </c>
      <c r="B1191" s="64" t="s">
        <v>34</v>
      </c>
      <c r="C1191" s="76">
        <v>7783.389517592499</v>
      </c>
    </row>
    <row r="1192" spans="1:3">
      <c r="A1192" s="64" t="s">
        <v>8161</v>
      </c>
      <c r="B1192" s="64" t="s">
        <v>34</v>
      </c>
      <c r="C1192" s="76">
        <v>8535.9060007105545</v>
      </c>
    </row>
    <row r="1193" spans="1:3">
      <c r="A1193" s="64" t="s">
        <v>8161</v>
      </c>
      <c r="B1193" s="64" t="s">
        <v>23</v>
      </c>
      <c r="C1193" s="76">
        <v>15774.724183795846</v>
      </c>
    </row>
    <row r="1194" spans="1:3">
      <c r="A1194" s="64" t="s">
        <v>8161</v>
      </c>
      <c r="B1194" s="64" t="s">
        <v>34</v>
      </c>
      <c r="C1194" s="76">
        <v>11331.803561912959</v>
      </c>
    </row>
    <row r="1195" spans="1:3">
      <c r="A1195" s="64" t="s">
        <v>8161</v>
      </c>
      <c r="B1195" s="64" t="s">
        <v>34</v>
      </c>
      <c r="C1195" s="76">
        <v>11472.36945971028</v>
      </c>
    </row>
    <row r="1196" spans="1:3">
      <c r="A1196" s="64" t="s">
        <v>8161</v>
      </c>
      <c r="B1196" s="64" t="s">
        <v>34</v>
      </c>
      <c r="C1196" s="76">
        <v>12590.498875015845</v>
      </c>
    </row>
    <row r="1197" spans="1:3">
      <c r="A1197" s="64" t="s">
        <v>8161</v>
      </c>
      <c r="B1197" s="64" t="s">
        <v>39</v>
      </c>
      <c r="C1197" s="76">
        <v>14712.177598233171</v>
      </c>
    </row>
    <row r="1198" spans="1:3">
      <c r="A1198" s="64" t="s">
        <v>8161</v>
      </c>
      <c r="B1198" s="64" t="s">
        <v>34</v>
      </c>
      <c r="C1198" s="76">
        <v>12584.982732595436</v>
      </c>
    </row>
    <row r="1199" spans="1:3">
      <c r="A1199" s="64" t="s">
        <v>8161</v>
      </c>
      <c r="B1199" s="64" t="s">
        <v>34</v>
      </c>
      <c r="C1199" s="76">
        <v>11725.392288557934</v>
      </c>
    </row>
    <row r="1200" spans="1:3">
      <c r="A1200" s="64" t="s">
        <v>8161</v>
      </c>
      <c r="B1200" s="64" t="s">
        <v>39</v>
      </c>
      <c r="C1200" s="76">
        <v>9239.5992325160732</v>
      </c>
    </row>
    <row r="1201" spans="1:3">
      <c r="A1201" s="64" t="s">
        <v>8161</v>
      </c>
      <c r="B1201" s="64" t="s">
        <v>34</v>
      </c>
      <c r="C1201" s="76">
        <v>14439.188429497171</v>
      </c>
    </row>
    <row r="1202" spans="1:3">
      <c r="A1202" s="64" t="s">
        <v>8161</v>
      </c>
      <c r="B1202" s="64" t="s">
        <v>23</v>
      </c>
      <c r="C1202" s="76">
        <v>9750.445021378162</v>
      </c>
    </row>
    <row r="1203" spans="1:3">
      <c r="A1203" s="64" t="s">
        <v>8161</v>
      </c>
      <c r="B1203" s="64" t="s">
        <v>23</v>
      </c>
      <c r="C1203" s="76">
        <v>9870.6973594749743</v>
      </c>
    </row>
    <row r="1204" spans="1:3">
      <c r="A1204" s="64" t="s">
        <v>8161</v>
      </c>
      <c r="B1204" s="64" t="s">
        <v>51</v>
      </c>
      <c r="C1204" s="76">
        <v>6278.9043953600785</v>
      </c>
    </row>
    <row r="1205" spans="1:3">
      <c r="A1205" s="64" t="s">
        <v>8161</v>
      </c>
      <c r="B1205" s="64" t="s">
        <v>34</v>
      </c>
      <c r="C1205" s="76">
        <v>11526.65286022369</v>
      </c>
    </row>
    <row r="1206" spans="1:3">
      <c r="A1206" s="64" t="s">
        <v>8161</v>
      </c>
      <c r="B1206" s="64" t="s">
        <v>23</v>
      </c>
      <c r="C1206" s="76">
        <v>13530.134383285218</v>
      </c>
    </row>
    <row r="1207" spans="1:3">
      <c r="A1207" s="64" t="s">
        <v>8161</v>
      </c>
      <c r="B1207" s="64" t="s">
        <v>23</v>
      </c>
      <c r="C1207" s="76">
        <v>13344.117006418859</v>
      </c>
    </row>
    <row r="1208" spans="1:3">
      <c r="A1208" s="64" t="s">
        <v>8161</v>
      </c>
      <c r="B1208" s="64" t="s">
        <v>39</v>
      </c>
      <c r="C1208" s="76">
        <v>13611.363086697071</v>
      </c>
    </row>
    <row r="1209" spans="1:3">
      <c r="A1209" s="64" t="s">
        <v>8161</v>
      </c>
      <c r="B1209" s="64" t="s">
        <v>23</v>
      </c>
      <c r="C1209" s="76">
        <v>13028.124110876097</v>
      </c>
    </row>
    <row r="1210" spans="1:3">
      <c r="A1210" s="64" t="s">
        <v>8161</v>
      </c>
      <c r="B1210" s="64" t="s">
        <v>75</v>
      </c>
      <c r="C1210" s="76">
        <v>9327.8122814301059</v>
      </c>
    </row>
    <row r="1211" spans="1:3">
      <c r="A1211" s="64" t="s">
        <v>8161</v>
      </c>
      <c r="B1211" s="64" t="s">
        <v>34</v>
      </c>
      <c r="C1211" s="76">
        <v>13318.479176898039</v>
      </c>
    </row>
    <row r="1212" spans="1:3">
      <c r="A1212" s="64" t="s">
        <v>8161</v>
      </c>
      <c r="B1212" s="64" t="s">
        <v>34</v>
      </c>
      <c r="C1212" s="76">
        <v>17519.534106514388</v>
      </c>
    </row>
    <row r="1213" spans="1:3">
      <c r="A1213" s="64" t="s">
        <v>8161</v>
      </c>
      <c r="B1213" s="64" t="s">
        <v>51</v>
      </c>
      <c r="C1213" s="76">
        <v>7120.0136474298179</v>
      </c>
    </row>
    <row r="1214" spans="1:3">
      <c r="A1214" s="64" t="s">
        <v>8161</v>
      </c>
      <c r="B1214" s="64" t="s">
        <v>34</v>
      </c>
      <c r="C1214" s="76">
        <v>8697.4106361476897</v>
      </c>
    </row>
    <row r="1215" spans="1:3">
      <c r="A1215" s="64" t="s">
        <v>8161</v>
      </c>
      <c r="B1215" s="64" t="s">
        <v>39</v>
      </c>
      <c r="C1215" s="76">
        <v>16683.693240546403</v>
      </c>
    </row>
    <row r="1216" spans="1:3">
      <c r="A1216" s="64" t="s">
        <v>8161</v>
      </c>
      <c r="B1216" s="64" t="s">
        <v>39</v>
      </c>
      <c r="C1216" s="76">
        <v>10330.934697999937</v>
      </c>
    </row>
    <row r="1217" spans="1:3">
      <c r="A1217" s="64" t="s">
        <v>8161</v>
      </c>
      <c r="B1217" s="64" t="s">
        <v>34</v>
      </c>
      <c r="C1217" s="76">
        <v>14344.640791982703</v>
      </c>
    </row>
    <row r="1218" spans="1:3">
      <c r="A1218" s="64" t="s">
        <v>8161</v>
      </c>
      <c r="B1218" s="64" t="s">
        <v>23</v>
      </c>
      <c r="C1218" s="76">
        <v>8799.3364388775335</v>
      </c>
    </row>
    <row r="1219" spans="1:3">
      <c r="A1219" s="64" t="s">
        <v>8161</v>
      </c>
      <c r="B1219" s="64" t="s">
        <v>39</v>
      </c>
      <c r="C1219" s="76">
        <v>10725.80363416605</v>
      </c>
    </row>
    <row r="1220" spans="1:3">
      <c r="A1220" s="64" t="s">
        <v>8161</v>
      </c>
      <c r="B1220" s="64" t="s">
        <v>39</v>
      </c>
      <c r="C1220" s="76">
        <v>8480.3059210226056</v>
      </c>
    </row>
    <row r="1221" spans="1:3">
      <c r="A1221" s="64" t="s">
        <v>8161</v>
      </c>
      <c r="B1221" s="64" t="s">
        <v>23</v>
      </c>
      <c r="C1221" s="76">
        <v>10515.078706788687</v>
      </c>
    </row>
    <row r="1222" spans="1:3">
      <c r="A1222" s="64" t="s">
        <v>8161</v>
      </c>
      <c r="B1222" s="64" t="s">
        <v>34</v>
      </c>
      <c r="C1222" s="76">
        <v>12638.949429421902</v>
      </c>
    </row>
    <row r="1223" spans="1:3">
      <c r="A1223" s="64" t="s">
        <v>8161</v>
      </c>
      <c r="B1223" s="64" t="s">
        <v>34</v>
      </c>
      <c r="C1223" s="76">
        <v>11856.869215789344</v>
      </c>
    </row>
    <row r="1224" spans="1:3">
      <c r="A1224" s="64" t="s">
        <v>8161</v>
      </c>
      <c r="B1224" s="64" t="s">
        <v>201</v>
      </c>
      <c r="C1224" s="76">
        <v>9005.6857551130815</v>
      </c>
    </row>
    <row r="1225" spans="1:3">
      <c r="A1225" s="64" t="s">
        <v>8161</v>
      </c>
      <c r="B1225" s="64" t="s">
        <v>23</v>
      </c>
      <c r="C1225" s="76">
        <v>11450.684328639525</v>
      </c>
    </row>
    <row r="1226" spans="1:3">
      <c r="A1226" s="64" t="s">
        <v>8161</v>
      </c>
      <c r="B1226" s="64" t="s">
        <v>51</v>
      </c>
      <c r="C1226" s="76">
        <v>15273.178775834735</v>
      </c>
    </row>
    <row r="1227" spans="1:3">
      <c r="A1227" s="64" t="s">
        <v>8161</v>
      </c>
      <c r="B1227" s="64" t="s">
        <v>23</v>
      </c>
      <c r="C1227" s="76">
        <v>13995.483310235337</v>
      </c>
    </row>
    <row r="1228" spans="1:3">
      <c r="A1228" s="64" t="s">
        <v>8161</v>
      </c>
      <c r="B1228" s="64" t="s">
        <v>34</v>
      </c>
      <c r="C1228" s="76">
        <v>16153.255181212602</v>
      </c>
    </row>
    <row r="1229" spans="1:3">
      <c r="A1229" s="64" t="s">
        <v>8161</v>
      </c>
      <c r="B1229" s="64" t="s">
        <v>39</v>
      </c>
      <c r="C1229" s="76">
        <v>7513.4122169472075</v>
      </c>
    </row>
    <row r="1230" spans="1:3">
      <c r="A1230" s="64" t="s">
        <v>8161</v>
      </c>
      <c r="B1230" s="64" t="s">
        <v>34</v>
      </c>
      <c r="C1230" s="76">
        <v>9476.7765261494351</v>
      </c>
    </row>
    <row r="1231" spans="1:3">
      <c r="A1231" s="64" t="s">
        <v>8161</v>
      </c>
      <c r="B1231" s="64" t="s">
        <v>34</v>
      </c>
      <c r="C1231" s="76">
        <v>14005.874038060701</v>
      </c>
    </row>
    <row r="1232" spans="1:3">
      <c r="A1232" s="64" t="s">
        <v>8161</v>
      </c>
      <c r="B1232" s="64" t="s">
        <v>39</v>
      </c>
      <c r="C1232" s="76">
        <v>15808.39327735945</v>
      </c>
    </row>
    <row r="1233" spans="1:3">
      <c r="A1233" s="64" t="s">
        <v>8161</v>
      </c>
      <c r="B1233" s="64" t="s">
        <v>56</v>
      </c>
      <c r="C1233" s="76">
        <v>11802.787638412115</v>
      </c>
    </row>
    <row r="1234" spans="1:3">
      <c r="A1234" s="64" t="s">
        <v>8161</v>
      </c>
      <c r="B1234" s="64" t="s">
        <v>201</v>
      </c>
      <c r="C1234" s="76">
        <v>12886.552406386429</v>
      </c>
    </row>
    <row r="1235" spans="1:3">
      <c r="A1235" s="64" t="s">
        <v>8161</v>
      </c>
      <c r="B1235" s="64" t="s">
        <v>39</v>
      </c>
      <c r="C1235" s="76">
        <v>15163.842480006537</v>
      </c>
    </row>
    <row r="1236" spans="1:3">
      <c r="A1236" s="64" t="s">
        <v>8161</v>
      </c>
      <c r="B1236" s="64" t="s">
        <v>23</v>
      </c>
      <c r="C1236" s="76">
        <v>15159.827918685698</v>
      </c>
    </row>
    <row r="1237" spans="1:3">
      <c r="A1237" s="64" t="s">
        <v>8161</v>
      </c>
      <c r="B1237" s="64" t="s">
        <v>51</v>
      </c>
      <c r="C1237" s="76">
        <v>5289.3693818120373</v>
      </c>
    </row>
    <row r="1238" spans="1:3">
      <c r="A1238" s="64" t="s">
        <v>8161</v>
      </c>
      <c r="B1238" s="64" t="s">
        <v>201</v>
      </c>
      <c r="C1238" s="76">
        <v>13960.859959743164</v>
      </c>
    </row>
    <row r="1239" spans="1:3">
      <c r="A1239" s="64" t="s">
        <v>8161</v>
      </c>
      <c r="B1239" s="64" t="s">
        <v>201</v>
      </c>
      <c r="C1239" s="76">
        <v>9409.9704647574927</v>
      </c>
    </row>
    <row r="1240" spans="1:3">
      <c r="A1240" s="64" t="s">
        <v>8161</v>
      </c>
      <c r="B1240" s="64" t="s">
        <v>34</v>
      </c>
      <c r="C1240" s="76">
        <v>18273.456869500518</v>
      </c>
    </row>
    <row r="1241" spans="1:3">
      <c r="A1241" s="64" t="s">
        <v>8161</v>
      </c>
      <c r="B1241" s="64" t="s">
        <v>34</v>
      </c>
      <c r="C1241" s="76">
        <v>9783.1601069569606</v>
      </c>
    </row>
    <row r="1242" spans="1:3">
      <c r="A1242" s="64" t="s">
        <v>8161</v>
      </c>
      <c r="B1242" s="64" t="s">
        <v>56</v>
      </c>
      <c r="C1242" s="76">
        <v>14999.616833103824</v>
      </c>
    </row>
    <row r="1243" spans="1:3">
      <c r="A1243" s="64" t="s">
        <v>8161</v>
      </c>
      <c r="B1243" s="64" t="s">
        <v>23</v>
      </c>
      <c r="C1243" s="76">
        <v>6009.1875693273059</v>
      </c>
    </row>
    <row r="1244" spans="1:3">
      <c r="A1244" s="64" t="s">
        <v>8161</v>
      </c>
      <c r="B1244" s="64" t="s">
        <v>34</v>
      </c>
      <c r="C1244" s="76">
        <v>17413.710720622832</v>
      </c>
    </row>
    <row r="1245" spans="1:3">
      <c r="A1245" s="64" t="s">
        <v>8161</v>
      </c>
      <c r="B1245" s="64" t="s">
        <v>201</v>
      </c>
      <c r="C1245" s="76">
        <v>9805.5551784761701</v>
      </c>
    </row>
    <row r="1246" spans="1:3">
      <c r="A1246" s="64" t="s">
        <v>8161</v>
      </c>
      <c r="B1246" s="64" t="s">
        <v>34</v>
      </c>
      <c r="C1246" s="76">
        <v>11064.057985362082</v>
      </c>
    </row>
    <row r="1247" spans="1:3">
      <c r="A1247" s="64" t="s">
        <v>8161</v>
      </c>
      <c r="B1247" s="64" t="s">
        <v>23</v>
      </c>
      <c r="C1247" s="76">
        <v>12454.599963775105</v>
      </c>
    </row>
    <row r="1248" spans="1:3">
      <c r="A1248" s="64" t="s">
        <v>8161</v>
      </c>
      <c r="B1248" s="64" t="s">
        <v>34</v>
      </c>
      <c r="C1248" s="76">
        <v>13583.002336127902</v>
      </c>
    </row>
    <row r="1249" spans="1:3">
      <c r="A1249" s="64" t="s">
        <v>8161</v>
      </c>
      <c r="B1249" s="64" t="s">
        <v>23</v>
      </c>
      <c r="C1249" s="76">
        <v>17513.577240604325</v>
      </c>
    </row>
    <row r="1250" spans="1:3">
      <c r="A1250" s="64" t="s">
        <v>8161</v>
      </c>
      <c r="B1250" s="64" t="s">
        <v>23</v>
      </c>
      <c r="C1250" s="76">
        <v>10488.662053845148</v>
      </c>
    </row>
    <row r="1251" spans="1:3">
      <c r="A1251" s="64" t="s">
        <v>8161</v>
      </c>
      <c r="B1251" s="64" t="s">
        <v>34</v>
      </c>
      <c r="C1251" s="76">
        <v>19147.458499654185</v>
      </c>
    </row>
    <row r="1252" spans="1:3">
      <c r="A1252" s="64" t="s">
        <v>8161</v>
      </c>
      <c r="B1252" s="64" t="s">
        <v>34</v>
      </c>
      <c r="C1252" s="76">
        <v>18918.746431343294</v>
      </c>
    </row>
    <row r="1253" spans="1:3">
      <c r="A1253" s="64" t="s">
        <v>8161</v>
      </c>
      <c r="B1253" s="64" t="s">
        <v>23</v>
      </c>
      <c r="C1253" s="76">
        <v>9564.5405494578481</v>
      </c>
    </row>
    <row r="1254" spans="1:3">
      <c r="A1254" s="64" t="s">
        <v>8161</v>
      </c>
      <c r="B1254" s="64" t="s">
        <v>34</v>
      </c>
      <c r="C1254" s="76">
        <v>13322.803407741805</v>
      </c>
    </row>
    <row r="1255" spans="1:3">
      <c r="A1255" s="64" t="s">
        <v>8161</v>
      </c>
      <c r="B1255" s="64" t="s">
        <v>34</v>
      </c>
      <c r="C1255" s="76">
        <v>11499.492098270475</v>
      </c>
    </row>
    <row r="1256" spans="1:3">
      <c r="A1256" s="64" t="s">
        <v>8161</v>
      </c>
      <c r="B1256" s="64" t="s">
        <v>56</v>
      </c>
      <c r="C1256" s="76">
        <v>14630.546448378554</v>
      </c>
    </row>
    <row r="1257" spans="1:3">
      <c r="A1257" s="64" t="s">
        <v>8161</v>
      </c>
      <c r="B1257" s="64" t="s">
        <v>39</v>
      </c>
      <c r="C1257" s="76">
        <v>7968.8497550082157</v>
      </c>
    </row>
    <row r="1258" spans="1:3">
      <c r="A1258" s="64" t="s">
        <v>8161</v>
      </c>
      <c r="B1258" s="64" t="s">
        <v>34</v>
      </c>
      <c r="C1258" s="76">
        <v>20975.62280707922</v>
      </c>
    </row>
    <row r="1259" spans="1:3">
      <c r="A1259" s="64" t="s">
        <v>8161</v>
      </c>
      <c r="B1259" s="64" t="s">
        <v>34</v>
      </c>
      <c r="C1259" s="76">
        <v>18264.026967999125</v>
      </c>
    </row>
    <row r="1260" spans="1:3">
      <c r="A1260" s="64" t="s">
        <v>8161</v>
      </c>
      <c r="B1260" s="64" t="s">
        <v>39</v>
      </c>
      <c r="C1260" s="76">
        <v>10924.725732922285</v>
      </c>
    </row>
    <row r="1261" spans="1:3">
      <c r="A1261" s="64" t="s">
        <v>8161</v>
      </c>
      <c r="B1261" s="64" t="s">
        <v>34</v>
      </c>
      <c r="C1261" s="76">
        <v>14815.715534201187</v>
      </c>
    </row>
    <row r="1262" spans="1:3">
      <c r="A1262" s="64" t="s">
        <v>8161</v>
      </c>
      <c r="B1262" s="64" t="s">
        <v>39</v>
      </c>
      <c r="C1262" s="76">
        <v>9897.1073672154798</v>
      </c>
    </row>
    <row r="1263" spans="1:3">
      <c r="A1263" s="64" t="s">
        <v>8161</v>
      </c>
      <c r="B1263" s="64" t="s">
        <v>34</v>
      </c>
      <c r="C1263" s="76">
        <v>13583.943007050806</v>
      </c>
    </row>
    <row r="1264" spans="1:3">
      <c r="A1264" s="64" t="s">
        <v>8161</v>
      </c>
      <c r="B1264" s="64" t="s">
        <v>75</v>
      </c>
      <c r="C1264" s="76">
        <v>11130.668576141103</v>
      </c>
    </row>
    <row r="1265" spans="1:3">
      <c r="A1265" s="64" t="s">
        <v>8161</v>
      </c>
      <c r="B1265" s="64" t="s">
        <v>34</v>
      </c>
      <c r="C1265" s="76">
        <v>10118.737942311313</v>
      </c>
    </row>
    <row r="1266" spans="1:3">
      <c r="A1266" s="64" t="s">
        <v>8161</v>
      </c>
      <c r="B1266" s="64" t="s">
        <v>23</v>
      </c>
      <c r="C1266" s="76">
        <v>6270.3302401675392</v>
      </c>
    </row>
    <row r="1267" spans="1:3">
      <c r="A1267" s="64" t="s">
        <v>8161</v>
      </c>
      <c r="B1267" s="64" t="s">
        <v>34</v>
      </c>
      <c r="C1267" s="76">
        <v>10212.288254581337</v>
      </c>
    </row>
    <row r="1268" spans="1:3">
      <c r="A1268" s="64" t="s">
        <v>8161</v>
      </c>
      <c r="B1268" s="64" t="s">
        <v>23</v>
      </c>
      <c r="C1268" s="76">
        <v>12682.245268067203</v>
      </c>
    </row>
    <row r="1269" spans="1:3">
      <c r="A1269" s="64" t="s">
        <v>8161</v>
      </c>
      <c r="B1269" s="64" t="s">
        <v>201</v>
      </c>
      <c r="C1269" s="76">
        <v>12310.881318865253</v>
      </c>
    </row>
    <row r="1270" spans="1:3">
      <c r="A1270" s="64" t="s">
        <v>8161</v>
      </c>
      <c r="B1270" s="64" t="s">
        <v>34</v>
      </c>
      <c r="C1270" s="76">
        <v>16387.389798591103</v>
      </c>
    </row>
    <row r="1271" spans="1:3">
      <c r="A1271" s="64" t="s">
        <v>8161</v>
      </c>
      <c r="B1271" s="64" t="s">
        <v>75</v>
      </c>
      <c r="C1271" s="76">
        <v>17504.7186184319</v>
      </c>
    </row>
    <row r="1272" spans="1:3">
      <c r="A1272" s="64" t="s">
        <v>8161</v>
      </c>
      <c r="B1272" s="64" t="s">
        <v>201</v>
      </c>
      <c r="C1272" s="76">
        <v>11549.48447161337</v>
      </c>
    </row>
    <row r="1273" spans="1:3">
      <c r="A1273" s="64" t="s">
        <v>8161</v>
      </c>
      <c r="B1273" s="64" t="s">
        <v>34</v>
      </c>
      <c r="C1273" s="76">
        <v>14654.354408228239</v>
      </c>
    </row>
    <row r="1274" spans="1:3">
      <c r="A1274" s="64" t="s">
        <v>8161</v>
      </c>
      <c r="B1274" s="64" t="s">
        <v>75</v>
      </c>
      <c r="C1274" s="76">
        <v>11160.389906852186</v>
      </c>
    </row>
    <row r="1275" spans="1:3">
      <c r="A1275" s="64" t="s">
        <v>8161</v>
      </c>
      <c r="B1275" s="64" t="s">
        <v>23</v>
      </c>
      <c r="C1275" s="76">
        <v>8086.0536117041665</v>
      </c>
    </row>
    <row r="1276" spans="1:3">
      <c r="A1276" s="64" t="s">
        <v>8161</v>
      </c>
      <c r="B1276" s="64" t="s">
        <v>39</v>
      </c>
      <c r="C1276" s="76">
        <v>10109.138254826459</v>
      </c>
    </row>
    <row r="1277" spans="1:3">
      <c r="A1277" s="64" t="s">
        <v>8161</v>
      </c>
      <c r="B1277" s="64" t="s">
        <v>75</v>
      </c>
      <c r="C1277" s="76">
        <v>8833.8255329997719</v>
      </c>
    </row>
    <row r="1278" spans="1:3">
      <c r="A1278" s="64" t="s">
        <v>8161</v>
      </c>
      <c r="B1278" s="64" t="s">
        <v>34</v>
      </c>
      <c r="C1278" s="76">
        <v>13945.455537562404</v>
      </c>
    </row>
    <row r="1279" spans="1:3">
      <c r="A1279" s="64" t="s">
        <v>8161</v>
      </c>
      <c r="B1279" s="64" t="s">
        <v>23</v>
      </c>
      <c r="C1279" s="76">
        <v>12993.513412526358</v>
      </c>
    </row>
    <row r="1280" spans="1:3">
      <c r="A1280" s="64" t="s">
        <v>8161</v>
      </c>
      <c r="B1280" s="64" t="s">
        <v>34</v>
      </c>
      <c r="C1280" s="76">
        <v>8350.1341725542861</v>
      </c>
    </row>
    <row r="1281" spans="1:3">
      <c r="A1281" s="64" t="s">
        <v>8161</v>
      </c>
      <c r="B1281" s="64" t="s">
        <v>51</v>
      </c>
      <c r="C1281" s="76">
        <v>7129.4427633095565</v>
      </c>
    </row>
    <row r="1282" spans="1:3">
      <c r="A1282" s="64" t="s">
        <v>8161</v>
      </c>
      <c r="B1282" s="64" t="s">
        <v>56</v>
      </c>
      <c r="C1282" s="76">
        <v>11176.829757989472</v>
      </c>
    </row>
    <row r="1283" spans="1:3">
      <c r="A1283" s="64" t="s">
        <v>8161</v>
      </c>
      <c r="B1283" s="64" t="s">
        <v>34</v>
      </c>
      <c r="C1283" s="76">
        <v>9357.3161698029417</v>
      </c>
    </row>
    <row r="1284" spans="1:3">
      <c r="A1284" s="64" t="s">
        <v>8161</v>
      </c>
      <c r="B1284" s="64" t="s">
        <v>75</v>
      </c>
      <c r="C1284" s="76">
        <v>11523.593093754873</v>
      </c>
    </row>
    <row r="1285" spans="1:3">
      <c r="A1285" s="64" t="s">
        <v>8161</v>
      </c>
      <c r="B1285" s="64" t="s">
        <v>23</v>
      </c>
      <c r="C1285" s="76">
        <v>15403.332045165189</v>
      </c>
    </row>
    <row r="1286" spans="1:3">
      <c r="A1286" s="64" t="s">
        <v>8161</v>
      </c>
      <c r="B1286" s="64" t="s">
        <v>34</v>
      </c>
      <c r="C1286" s="76">
        <v>12858.823091513836</v>
      </c>
    </row>
    <row r="1287" spans="1:3">
      <c r="A1287" s="64" t="s">
        <v>8161</v>
      </c>
      <c r="B1287" s="64" t="s">
        <v>201</v>
      </c>
      <c r="C1287" s="76">
        <v>9457.3404499728258</v>
      </c>
    </row>
    <row r="1288" spans="1:3">
      <c r="A1288" s="64" t="s">
        <v>8161</v>
      </c>
      <c r="B1288" s="64" t="s">
        <v>75</v>
      </c>
      <c r="C1288" s="76">
        <v>9932.554952182847</v>
      </c>
    </row>
    <row r="1289" spans="1:3">
      <c r="A1289" s="64" t="s">
        <v>8161</v>
      </c>
      <c r="B1289" s="64" t="s">
        <v>23</v>
      </c>
      <c r="C1289" s="76">
        <v>7140.3170878233941</v>
      </c>
    </row>
    <row r="1290" spans="1:3">
      <c r="A1290" s="64" t="s">
        <v>8161</v>
      </c>
      <c r="B1290" s="64" t="s">
        <v>23</v>
      </c>
      <c r="C1290" s="76">
        <v>8430.8504730484092</v>
      </c>
    </row>
    <row r="1291" spans="1:3">
      <c r="A1291" s="64" t="s">
        <v>8161</v>
      </c>
      <c r="B1291" s="64" t="s">
        <v>51</v>
      </c>
      <c r="C1291" s="76">
        <v>7421.3490268917058</v>
      </c>
    </row>
    <row r="1292" spans="1:3">
      <c r="A1292" s="64" t="s">
        <v>8161</v>
      </c>
      <c r="B1292" s="64" t="s">
        <v>34</v>
      </c>
      <c r="C1292" s="76">
        <v>13116.504536418191</v>
      </c>
    </row>
    <row r="1293" spans="1:3">
      <c r="A1293" s="64" t="s">
        <v>8161</v>
      </c>
      <c r="B1293" s="64" t="s">
        <v>39</v>
      </c>
      <c r="C1293" s="76">
        <v>11000.794546377001</v>
      </c>
    </row>
    <row r="1294" spans="1:3">
      <c r="A1294" s="64" t="s">
        <v>8161</v>
      </c>
      <c r="B1294" s="64" t="s">
        <v>34</v>
      </c>
      <c r="C1294" s="76">
        <v>10216.517527928363</v>
      </c>
    </row>
    <row r="1295" spans="1:3">
      <c r="A1295" s="64" t="s">
        <v>8161</v>
      </c>
      <c r="B1295" s="64" t="s">
        <v>39</v>
      </c>
      <c r="C1295" s="76">
        <v>9442.5850422237545</v>
      </c>
    </row>
    <row r="1296" spans="1:3">
      <c r="A1296" s="64" t="s">
        <v>8161</v>
      </c>
      <c r="B1296" s="64" t="s">
        <v>51</v>
      </c>
      <c r="C1296" s="76">
        <v>7615.3460322067176</v>
      </c>
    </row>
    <row r="1297" spans="1:3">
      <c r="A1297" s="64" t="s">
        <v>8161</v>
      </c>
      <c r="B1297" s="64" t="s">
        <v>201</v>
      </c>
      <c r="C1297" s="76">
        <v>9325.6763581291816</v>
      </c>
    </row>
    <row r="1298" spans="1:3">
      <c r="A1298" s="64" t="s">
        <v>8161</v>
      </c>
      <c r="B1298" s="64" t="s">
        <v>23</v>
      </c>
      <c r="C1298" s="76">
        <v>11911.767816680367</v>
      </c>
    </row>
    <row r="1299" spans="1:3">
      <c r="A1299" s="64" t="s">
        <v>8161</v>
      </c>
      <c r="B1299" s="64" t="s">
        <v>23</v>
      </c>
      <c r="C1299" s="76">
        <v>13558.968518022772</v>
      </c>
    </row>
    <row r="1300" spans="1:3">
      <c r="A1300" s="64" t="s">
        <v>8161</v>
      </c>
      <c r="B1300" s="64" t="s">
        <v>34</v>
      </c>
      <c r="C1300" s="76">
        <v>13644.066656902038</v>
      </c>
    </row>
    <row r="1301" spans="1:3">
      <c r="A1301" s="64" t="s">
        <v>8161</v>
      </c>
      <c r="B1301" s="64" t="s">
        <v>23</v>
      </c>
      <c r="C1301" s="76">
        <v>8437.1775653358745</v>
      </c>
    </row>
    <row r="1302" spans="1:3">
      <c r="A1302" s="64" t="s">
        <v>8161</v>
      </c>
      <c r="B1302" s="64" t="s">
        <v>201</v>
      </c>
      <c r="C1302" s="76">
        <v>12353.147660003917</v>
      </c>
    </row>
    <row r="1303" spans="1:3">
      <c r="A1303" s="64" t="s">
        <v>8161</v>
      </c>
      <c r="B1303" s="64" t="s">
        <v>23</v>
      </c>
      <c r="C1303" s="76">
        <v>8477.8041807583904</v>
      </c>
    </row>
    <row r="1304" spans="1:3">
      <c r="A1304" s="64" t="s">
        <v>8161</v>
      </c>
      <c r="B1304" s="64" t="s">
        <v>23</v>
      </c>
      <c r="C1304" s="76">
        <v>8484.1392817602937</v>
      </c>
    </row>
    <row r="1305" spans="1:3">
      <c r="A1305" s="64" t="s">
        <v>8161</v>
      </c>
      <c r="B1305" s="64" t="s">
        <v>201</v>
      </c>
      <c r="C1305" s="76">
        <v>8562.4415057274346</v>
      </c>
    </row>
    <row r="1306" spans="1:3">
      <c r="A1306" s="64" t="s">
        <v>8161</v>
      </c>
      <c r="B1306" s="64" t="s">
        <v>75</v>
      </c>
      <c r="C1306" s="76">
        <v>12729.545096357197</v>
      </c>
    </row>
    <row r="1307" spans="1:3">
      <c r="A1307" s="64" t="s">
        <v>8161</v>
      </c>
      <c r="B1307" s="64" t="s">
        <v>39</v>
      </c>
      <c r="C1307" s="76">
        <v>10486.543378991666</v>
      </c>
    </row>
    <row r="1308" spans="1:3">
      <c r="A1308" s="64" t="s">
        <v>8161</v>
      </c>
      <c r="B1308" s="64" t="s">
        <v>201</v>
      </c>
      <c r="C1308" s="76">
        <v>8032.6050019944341</v>
      </c>
    </row>
    <row r="1309" spans="1:3">
      <c r="A1309" s="64" t="s">
        <v>8161</v>
      </c>
      <c r="B1309" s="64" t="s">
        <v>201</v>
      </c>
      <c r="C1309" s="76">
        <v>15930.106409429609</v>
      </c>
    </row>
    <row r="1310" spans="1:3">
      <c r="A1310" s="64" t="s">
        <v>8161</v>
      </c>
      <c r="B1310" s="64" t="s">
        <v>34</v>
      </c>
      <c r="C1310" s="76">
        <v>10430.503271913207</v>
      </c>
    </row>
    <row r="1311" spans="1:3">
      <c r="A1311" s="64" t="s">
        <v>8161</v>
      </c>
      <c r="B1311" s="64" t="s">
        <v>23</v>
      </c>
      <c r="C1311" s="76">
        <v>11994.023122235638</v>
      </c>
    </row>
    <row r="1312" spans="1:3">
      <c r="A1312" s="64" t="s">
        <v>8161</v>
      </c>
      <c r="B1312" s="64" t="s">
        <v>23</v>
      </c>
      <c r="C1312" s="76">
        <v>11909.775371155871</v>
      </c>
    </row>
    <row r="1313" spans="1:3">
      <c r="A1313" s="64" t="s">
        <v>8161</v>
      </c>
      <c r="B1313" s="64" t="s">
        <v>23</v>
      </c>
      <c r="C1313" s="76">
        <v>8268.1857212644518</v>
      </c>
    </row>
    <row r="1314" spans="1:3">
      <c r="A1314" s="64" t="s">
        <v>8161</v>
      </c>
      <c r="B1314" s="64" t="s">
        <v>51</v>
      </c>
      <c r="C1314" s="76">
        <v>7174.6746202388094</v>
      </c>
    </row>
    <row r="1315" spans="1:3">
      <c r="A1315" s="64" t="s">
        <v>8161</v>
      </c>
      <c r="B1315" s="64" t="s">
        <v>34</v>
      </c>
      <c r="C1315" s="76">
        <v>8046.8768296883063</v>
      </c>
    </row>
    <row r="1316" spans="1:3">
      <c r="A1316" s="64" t="s">
        <v>8161</v>
      </c>
      <c r="B1316" s="64" t="s">
        <v>75</v>
      </c>
      <c r="C1316" s="76">
        <v>13298.072820571248</v>
      </c>
    </row>
    <row r="1317" spans="1:3">
      <c r="A1317" s="64" t="s">
        <v>8161</v>
      </c>
      <c r="B1317" s="64" t="s">
        <v>34</v>
      </c>
      <c r="C1317" s="76">
        <v>17651.657622353734</v>
      </c>
    </row>
    <row r="1318" spans="1:3">
      <c r="A1318" s="64" t="s">
        <v>8161</v>
      </c>
      <c r="B1318" s="64" t="s">
        <v>51</v>
      </c>
      <c r="C1318" s="76">
        <v>8213.8047861315245</v>
      </c>
    </row>
    <row r="1319" spans="1:3">
      <c r="A1319" s="64" t="s">
        <v>8161</v>
      </c>
      <c r="B1319" s="64" t="s">
        <v>56</v>
      </c>
      <c r="C1319" s="76">
        <v>15384.579322326281</v>
      </c>
    </row>
    <row r="1320" spans="1:3">
      <c r="A1320" s="64" t="s">
        <v>8161</v>
      </c>
      <c r="B1320" s="64" t="s">
        <v>39</v>
      </c>
      <c r="C1320" s="76">
        <v>10625.899503061701</v>
      </c>
    </row>
    <row r="1321" spans="1:3">
      <c r="A1321" s="64" t="s">
        <v>8161</v>
      </c>
      <c r="B1321" s="64" t="s">
        <v>56</v>
      </c>
      <c r="C1321" s="76">
        <v>12189.680130386048</v>
      </c>
    </row>
    <row r="1322" spans="1:3">
      <c r="A1322" s="64" t="s">
        <v>8161</v>
      </c>
      <c r="B1322" s="64" t="s">
        <v>39</v>
      </c>
      <c r="C1322" s="76">
        <v>16950.458176282271</v>
      </c>
    </row>
    <row r="1323" spans="1:3">
      <c r="A1323" s="64" t="s">
        <v>8161</v>
      </c>
      <c r="B1323" s="64" t="s">
        <v>23</v>
      </c>
      <c r="C1323" s="76">
        <v>8562.6709648572232</v>
      </c>
    </row>
    <row r="1324" spans="1:3">
      <c r="A1324" s="64" t="s">
        <v>8161</v>
      </c>
      <c r="B1324" s="64" t="s">
        <v>201</v>
      </c>
      <c r="C1324" s="76">
        <v>8371.65049540986</v>
      </c>
    </row>
    <row r="1325" spans="1:3">
      <c r="A1325" s="64" t="s">
        <v>8161</v>
      </c>
      <c r="B1325" s="64" t="s">
        <v>56</v>
      </c>
      <c r="C1325" s="76">
        <v>16784.216560096433</v>
      </c>
    </row>
    <row r="1326" spans="1:3">
      <c r="A1326" s="64" t="s">
        <v>8161</v>
      </c>
      <c r="B1326" s="64" t="s">
        <v>23</v>
      </c>
      <c r="C1326" s="76">
        <v>14318.352937118203</v>
      </c>
    </row>
    <row r="1327" spans="1:3">
      <c r="A1327" s="64" t="s">
        <v>8161</v>
      </c>
      <c r="B1327" s="64" t="s">
        <v>34</v>
      </c>
      <c r="C1327" s="76">
        <v>10025.453882313022</v>
      </c>
    </row>
    <row r="1328" spans="1:3">
      <c r="A1328" s="64" t="s">
        <v>8161</v>
      </c>
      <c r="B1328" s="64" t="s">
        <v>34</v>
      </c>
      <c r="C1328" s="76">
        <v>9671.6684952033047</v>
      </c>
    </row>
    <row r="1329" spans="1:3">
      <c r="A1329" s="64" t="s">
        <v>8161</v>
      </c>
      <c r="B1329" s="64" t="s">
        <v>201</v>
      </c>
      <c r="C1329" s="76">
        <v>9199.3857506514923</v>
      </c>
    </row>
    <row r="1330" spans="1:3">
      <c r="A1330" s="64" t="s">
        <v>8161</v>
      </c>
      <c r="B1330" s="64" t="s">
        <v>34</v>
      </c>
      <c r="C1330" s="76">
        <v>11054.878947557772</v>
      </c>
    </row>
    <row r="1331" spans="1:3">
      <c r="A1331" s="64" t="s">
        <v>8161</v>
      </c>
      <c r="B1331" s="64" t="s">
        <v>51</v>
      </c>
      <c r="C1331" s="76">
        <v>12447.164063464981</v>
      </c>
    </row>
    <row r="1332" spans="1:3">
      <c r="A1332" s="64" t="s">
        <v>8161</v>
      </c>
      <c r="B1332" s="64" t="s">
        <v>23</v>
      </c>
      <c r="C1332" s="76">
        <v>8266.465662784196</v>
      </c>
    </row>
    <row r="1333" spans="1:3">
      <c r="A1333" s="64" t="s">
        <v>8161</v>
      </c>
      <c r="B1333" s="64" t="s">
        <v>34</v>
      </c>
      <c r="C1333" s="76">
        <v>12548.115528938903</v>
      </c>
    </row>
    <row r="1334" spans="1:3">
      <c r="A1334" s="64" t="s">
        <v>8161</v>
      </c>
      <c r="B1334" s="64" t="s">
        <v>23</v>
      </c>
      <c r="C1334" s="76">
        <v>13265.511335948031</v>
      </c>
    </row>
    <row r="1335" spans="1:3">
      <c r="A1335" s="64" t="s">
        <v>8161</v>
      </c>
      <c r="B1335" s="64" t="s">
        <v>39</v>
      </c>
      <c r="C1335" s="76">
        <v>10606.41124918413</v>
      </c>
    </row>
    <row r="1336" spans="1:3">
      <c r="A1336" s="64" t="s">
        <v>8161</v>
      </c>
      <c r="B1336" s="64" t="s">
        <v>34</v>
      </c>
      <c r="C1336" s="76">
        <v>11585.31161971182</v>
      </c>
    </row>
    <row r="1337" spans="1:3">
      <c r="A1337" s="64" t="s">
        <v>8161</v>
      </c>
      <c r="B1337" s="64" t="s">
        <v>75</v>
      </c>
      <c r="C1337" s="76">
        <v>13415.989186150442</v>
      </c>
    </row>
    <row r="1338" spans="1:3">
      <c r="A1338" s="64" t="s">
        <v>8161</v>
      </c>
      <c r="B1338" s="64" t="s">
        <v>23</v>
      </c>
      <c r="C1338" s="76">
        <v>10345.907027426125</v>
      </c>
    </row>
    <row r="1339" spans="1:3">
      <c r="A1339" s="64" t="s">
        <v>8161</v>
      </c>
      <c r="B1339" s="64" t="s">
        <v>23</v>
      </c>
      <c r="C1339" s="76">
        <v>8592.149295207706</v>
      </c>
    </row>
    <row r="1340" spans="1:3">
      <c r="A1340" s="64" t="s">
        <v>8161</v>
      </c>
      <c r="B1340" s="64" t="s">
        <v>56</v>
      </c>
      <c r="C1340" s="76">
        <v>10358.3274648023</v>
      </c>
    </row>
    <row r="1341" spans="1:3">
      <c r="A1341" s="64" t="s">
        <v>8161</v>
      </c>
      <c r="B1341" s="64" t="s">
        <v>51</v>
      </c>
      <c r="C1341" s="76">
        <v>7455.9989423585403</v>
      </c>
    </row>
    <row r="1342" spans="1:3">
      <c r="A1342" s="64" t="s">
        <v>8161</v>
      </c>
      <c r="B1342" s="64" t="s">
        <v>51</v>
      </c>
      <c r="C1342" s="76">
        <v>11326.098190775505</v>
      </c>
    </row>
    <row r="1343" spans="1:3">
      <c r="A1343" s="64" t="s">
        <v>8161</v>
      </c>
      <c r="B1343" s="64" t="s">
        <v>201</v>
      </c>
      <c r="C1343" s="76">
        <v>14885.96848307091</v>
      </c>
    </row>
    <row r="1344" spans="1:3">
      <c r="A1344" s="64" t="s">
        <v>8161</v>
      </c>
      <c r="B1344" s="64" t="s">
        <v>23</v>
      </c>
      <c r="C1344" s="76">
        <v>10333.168182466467</v>
      </c>
    </row>
    <row r="1345" spans="1:3">
      <c r="A1345" s="64" t="s">
        <v>8161</v>
      </c>
      <c r="B1345" s="64" t="s">
        <v>56</v>
      </c>
      <c r="C1345" s="76">
        <v>13192.28658294163</v>
      </c>
    </row>
    <row r="1346" spans="1:3">
      <c r="A1346" s="64" t="s">
        <v>8161</v>
      </c>
      <c r="B1346" s="64" t="s">
        <v>51</v>
      </c>
      <c r="C1346" s="76">
        <v>8057.8525206458771</v>
      </c>
    </row>
    <row r="1347" spans="1:3">
      <c r="A1347" s="64" t="s">
        <v>8161</v>
      </c>
      <c r="B1347" s="64" t="s">
        <v>51</v>
      </c>
      <c r="C1347" s="76">
        <v>6867.2640177185476</v>
      </c>
    </row>
    <row r="1348" spans="1:3">
      <c r="A1348" s="64" t="s">
        <v>8161</v>
      </c>
      <c r="B1348" s="64" t="s">
        <v>34</v>
      </c>
      <c r="C1348" s="76">
        <v>9671.7000458231614</v>
      </c>
    </row>
    <row r="1349" spans="1:3">
      <c r="A1349" s="64" t="s">
        <v>8161</v>
      </c>
      <c r="B1349" s="64" t="s">
        <v>201</v>
      </c>
      <c r="C1349" s="76">
        <v>8725.8012114779558</v>
      </c>
    </row>
    <row r="1350" spans="1:3">
      <c r="A1350" s="64" t="s">
        <v>8161</v>
      </c>
      <c r="B1350" s="64" t="s">
        <v>34</v>
      </c>
      <c r="C1350" s="76">
        <v>13768.62273682364</v>
      </c>
    </row>
    <row r="1351" spans="1:3">
      <c r="A1351" s="64" t="s">
        <v>8161</v>
      </c>
      <c r="B1351" s="64" t="s">
        <v>51</v>
      </c>
      <c r="C1351" s="76">
        <v>6552.6151740442338</v>
      </c>
    </row>
    <row r="1352" spans="1:3">
      <c r="A1352" s="64" t="s">
        <v>8161</v>
      </c>
      <c r="B1352" s="64" t="s">
        <v>34</v>
      </c>
      <c r="C1352" s="76">
        <v>13169.497522163532</v>
      </c>
    </row>
    <row r="1353" spans="1:3">
      <c r="A1353" s="64" t="s">
        <v>8161</v>
      </c>
      <c r="B1353" s="64" t="s">
        <v>201</v>
      </c>
      <c r="C1353" s="76">
        <v>8522.5919453794741</v>
      </c>
    </row>
    <row r="1354" spans="1:3">
      <c r="A1354" s="64" t="s">
        <v>8161</v>
      </c>
      <c r="B1354" s="64" t="s">
        <v>201</v>
      </c>
      <c r="C1354" s="76">
        <v>10020.692926095569</v>
      </c>
    </row>
    <row r="1355" spans="1:3">
      <c r="A1355" s="64" t="s">
        <v>8161</v>
      </c>
      <c r="B1355" s="64" t="s">
        <v>34</v>
      </c>
      <c r="C1355" s="76">
        <v>10419.747794889248</v>
      </c>
    </row>
    <row r="1356" spans="1:3">
      <c r="A1356" s="64" t="s">
        <v>8161</v>
      </c>
      <c r="B1356" s="64" t="s">
        <v>56</v>
      </c>
      <c r="C1356" s="76">
        <v>17681.354666859294</v>
      </c>
    </row>
    <row r="1357" spans="1:3">
      <c r="A1357" s="64" t="s">
        <v>8161</v>
      </c>
      <c r="B1357" s="64" t="s">
        <v>75</v>
      </c>
      <c r="C1357" s="76">
        <v>12572.938467257083</v>
      </c>
    </row>
    <row r="1358" spans="1:3">
      <c r="A1358" s="64" t="s">
        <v>8161</v>
      </c>
      <c r="B1358" s="64" t="s">
        <v>39</v>
      </c>
      <c r="C1358" s="76">
        <v>10269.300552648689</v>
      </c>
    </row>
    <row r="1359" spans="1:3">
      <c r="A1359" s="64" t="s">
        <v>8161</v>
      </c>
      <c r="B1359" s="64" t="s">
        <v>34</v>
      </c>
      <c r="C1359" s="76">
        <v>8369.17079055469</v>
      </c>
    </row>
    <row r="1360" spans="1:3">
      <c r="A1360" s="64" t="s">
        <v>8161</v>
      </c>
      <c r="B1360" s="64" t="s">
        <v>23</v>
      </c>
      <c r="C1360" s="76">
        <v>10315.439201704274</v>
      </c>
    </row>
    <row r="1361" spans="1:3">
      <c r="A1361" s="64" t="s">
        <v>8161</v>
      </c>
      <c r="B1361" s="64" t="s">
        <v>34</v>
      </c>
      <c r="C1361" s="76">
        <v>11173.592242855266</v>
      </c>
    </row>
    <row r="1362" spans="1:3">
      <c r="A1362" s="64" t="s">
        <v>8161</v>
      </c>
      <c r="B1362" s="64" t="s">
        <v>51</v>
      </c>
      <c r="C1362" s="76">
        <v>5273.76207531819</v>
      </c>
    </row>
    <row r="1363" spans="1:3">
      <c r="A1363" s="64" t="s">
        <v>8161</v>
      </c>
      <c r="B1363" s="64" t="s">
        <v>75</v>
      </c>
      <c r="C1363" s="76">
        <v>15179.269380768044</v>
      </c>
    </row>
    <row r="1364" spans="1:3">
      <c r="A1364" s="64" t="s">
        <v>8161</v>
      </c>
      <c r="B1364" s="64" t="s">
        <v>34</v>
      </c>
      <c r="C1364" s="76">
        <v>9535.7118519111336</v>
      </c>
    </row>
    <row r="1365" spans="1:3">
      <c r="A1365" s="64" t="s">
        <v>8161</v>
      </c>
      <c r="B1365" s="64" t="s">
        <v>34</v>
      </c>
      <c r="C1365" s="76">
        <v>17644.523865208546</v>
      </c>
    </row>
    <row r="1366" spans="1:3">
      <c r="A1366" s="64" t="s">
        <v>8161</v>
      </c>
      <c r="B1366" s="64" t="s">
        <v>39</v>
      </c>
      <c r="C1366" s="76">
        <v>7840.8893011061036</v>
      </c>
    </row>
    <row r="1367" spans="1:3">
      <c r="A1367" s="64" t="s">
        <v>8161</v>
      </c>
      <c r="B1367" s="64" t="s">
        <v>51</v>
      </c>
      <c r="C1367" s="76">
        <v>12362.427309579616</v>
      </c>
    </row>
    <row r="1368" spans="1:3">
      <c r="A1368" s="64" t="s">
        <v>8161</v>
      </c>
      <c r="B1368" s="64" t="s">
        <v>39</v>
      </c>
      <c r="C1368" s="76">
        <v>10307.667267193319</v>
      </c>
    </row>
    <row r="1369" spans="1:3">
      <c r="A1369" s="64" t="s">
        <v>8161</v>
      </c>
      <c r="B1369" s="64" t="s">
        <v>34</v>
      </c>
      <c r="C1369" s="76">
        <v>11219.789314305935</v>
      </c>
    </row>
    <row r="1370" spans="1:3">
      <c r="A1370" s="64" t="s">
        <v>8161</v>
      </c>
      <c r="B1370" s="64" t="s">
        <v>39</v>
      </c>
      <c r="C1370" s="76">
        <v>9257.4556210099872</v>
      </c>
    </row>
    <row r="1371" spans="1:3">
      <c r="A1371" s="64" t="s">
        <v>8161</v>
      </c>
      <c r="B1371" s="64" t="s">
        <v>34</v>
      </c>
      <c r="C1371" s="76">
        <v>10299.583099794998</v>
      </c>
    </row>
    <row r="1372" spans="1:3">
      <c r="A1372" s="64" t="s">
        <v>8161</v>
      </c>
      <c r="B1372" s="64" t="s">
        <v>23</v>
      </c>
      <c r="C1372" s="76">
        <v>5577.7304543265564</v>
      </c>
    </row>
    <row r="1373" spans="1:3">
      <c r="A1373" s="64" t="s">
        <v>8161</v>
      </c>
      <c r="B1373" s="64" t="s">
        <v>39</v>
      </c>
      <c r="C1373" s="76">
        <v>8905.8657154687789</v>
      </c>
    </row>
    <row r="1374" spans="1:3">
      <c r="A1374" s="64" t="s">
        <v>8161</v>
      </c>
      <c r="B1374" s="64" t="s">
        <v>56</v>
      </c>
      <c r="C1374" s="76">
        <v>17245.90720105236</v>
      </c>
    </row>
    <row r="1375" spans="1:3">
      <c r="A1375" s="64" t="s">
        <v>8161</v>
      </c>
      <c r="B1375" s="64" t="s">
        <v>39</v>
      </c>
      <c r="C1375" s="76">
        <v>9226.9289645138851</v>
      </c>
    </row>
    <row r="1376" spans="1:3">
      <c r="A1376" s="64" t="s">
        <v>8161</v>
      </c>
      <c r="B1376" s="64" t="s">
        <v>34</v>
      </c>
      <c r="C1376" s="76">
        <v>14959.618270197587</v>
      </c>
    </row>
    <row r="1377" spans="1:3">
      <c r="A1377" s="64" t="s">
        <v>8161</v>
      </c>
      <c r="B1377" s="64" t="s">
        <v>201</v>
      </c>
      <c r="C1377" s="76">
        <v>8153.5766733327018</v>
      </c>
    </row>
    <row r="1378" spans="1:3">
      <c r="A1378" s="64" t="s">
        <v>8161</v>
      </c>
      <c r="B1378" s="64" t="s">
        <v>23</v>
      </c>
      <c r="C1378" s="76">
        <v>11043.998806862233</v>
      </c>
    </row>
    <row r="1379" spans="1:3">
      <c r="A1379" s="64" t="s">
        <v>8161</v>
      </c>
      <c r="B1379" s="64" t="s">
        <v>34</v>
      </c>
      <c r="C1379" s="76">
        <v>14266.309919063198</v>
      </c>
    </row>
    <row r="1380" spans="1:3">
      <c r="A1380" s="64" t="s">
        <v>8161</v>
      </c>
      <c r="B1380" s="64" t="s">
        <v>201</v>
      </c>
      <c r="C1380" s="76">
        <v>12345.52933121613</v>
      </c>
    </row>
    <row r="1381" spans="1:3">
      <c r="A1381" s="64" t="s">
        <v>8161</v>
      </c>
      <c r="B1381" s="64" t="s">
        <v>201</v>
      </c>
      <c r="C1381" s="76">
        <v>9053.575637292297</v>
      </c>
    </row>
    <row r="1382" spans="1:3">
      <c r="A1382" s="64" t="s">
        <v>8161</v>
      </c>
      <c r="B1382" s="64" t="s">
        <v>34</v>
      </c>
      <c r="C1382" s="76">
        <v>9090.7197458681203</v>
      </c>
    </row>
    <row r="1383" spans="1:3">
      <c r="A1383" s="64" t="s">
        <v>8161</v>
      </c>
      <c r="B1383" s="64" t="s">
        <v>39</v>
      </c>
      <c r="C1383" s="76">
        <v>9058.9693554711066</v>
      </c>
    </row>
    <row r="1384" spans="1:3">
      <c r="A1384" s="64" t="s">
        <v>8161</v>
      </c>
      <c r="B1384" s="64" t="s">
        <v>23</v>
      </c>
      <c r="C1384" s="76">
        <v>13704.310517670254</v>
      </c>
    </row>
    <row r="1385" spans="1:3">
      <c r="A1385" s="64" t="s">
        <v>8161</v>
      </c>
      <c r="B1385" s="64" t="s">
        <v>23</v>
      </c>
      <c r="C1385" s="76">
        <v>7409.2203492488115</v>
      </c>
    </row>
    <row r="1386" spans="1:3">
      <c r="A1386" s="64" t="s">
        <v>8161</v>
      </c>
      <c r="B1386" s="64" t="s">
        <v>39</v>
      </c>
      <c r="C1386" s="76">
        <v>11960.445025760446</v>
      </c>
    </row>
    <row r="1387" spans="1:3">
      <c r="A1387" s="64" t="s">
        <v>8161</v>
      </c>
      <c r="B1387" s="64" t="s">
        <v>56</v>
      </c>
      <c r="C1387" s="76">
        <v>10165.231099891089</v>
      </c>
    </row>
    <row r="1388" spans="1:3">
      <c r="A1388" s="64" t="s">
        <v>8161</v>
      </c>
      <c r="B1388" s="64" t="s">
        <v>39</v>
      </c>
      <c r="C1388" s="76">
        <v>7330.1641739245915</v>
      </c>
    </row>
    <row r="1389" spans="1:3">
      <c r="A1389" s="64" t="s">
        <v>8161</v>
      </c>
      <c r="B1389" s="64" t="s">
        <v>56</v>
      </c>
      <c r="C1389" s="76">
        <v>11723.94320407984</v>
      </c>
    </row>
    <row r="1390" spans="1:3">
      <c r="A1390" s="64" t="s">
        <v>8161</v>
      </c>
      <c r="B1390" s="64" t="s">
        <v>56</v>
      </c>
      <c r="C1390" s="76">
        <v>12433.983344677938</v>
      </c>
    </row>
    <row r="1391" spans="1:3">
      <c r="A1391" s="64" t="s">
        <v>8161</v>
      </c>
      <c r="B1391" s="64" t="s">
        <v>34</v>
      </c>
      <c r="C1391" s="76">
        <v>8164.5048916168362</v>
      </c>
    </row>
    <row r="1392" spans="1:3">
      <c r="A1392" s="64" t="s">
        <v>8161</v>
      </c>
      <c r="B1392" s="64" t="s">
        <v>23</v>
      </c>
      <c r="C1392" s="76">
        <v>5981.7372304820938</v>
      </c>
    </row>
    <row r="1393" spans="1:3">
      <c r="A1393" s="64" t="s">
        <v>8161</v>
      </c>
      <c r="B1393" s="64" t="s">
        <v>34</v>
      </c>
      <c r="C1393" s="76">
        <v>8444.888274983974</v>
      </c>
    </row>
    <row r="1394" spans="1:3">
      <c r="A1394" s="64" t="s">
        <v>8161</v>
      </c>
      <c r="B1394" s="64" t="s">
        <v>34</v>
      </c>
      <c r="C1394" s="76">
        <v>10859.577776564656</v>
      </c>
    </row>
    <row r="1395" spans="1:3">
      <c r="A1395" s="64" t="s">
        <v>8161</v>
      </c>
      <c r="B1395" s="64" t="s">
        <v>56</v>
      </c>
      <c r="C1395" s="76">
        <v>23418.01992104575</v>
      </c>
    </row>
    <row r="1396" spans="1:3">
      <c r="A1396" s="64" t="s">
        <v>8161</v>
      </c>
      <c r="B1396" s="64" t="s">
        <v>75</v>
      </c>
      <c r="C1396" s="76">
        <v>10491.249966710078</v>
      </c>
    </row>
    <row r="1397" spans="1:3">
      <c r="A1397" s="64" t="s">
        <v>8161</v>
      </c>
      <c r="B1397" s="64" t="s">
        <v>23</v>
      </c>
      <c r="C1397" s="76">
        <v>10770.126949059349</v>
      </c>
    </row>
    <row r="1398" spans="1:3">
      <c r="A1398" s="64" t="s">
        <v>8161</v>
      </c>
      <c r="B1398" s="64" t="s">
        <v>201</v>
      </c>
      <c r="C1398" s="76">
        <v>10315.255971873925</v>
      </c>
    </row>
    <row r="1399" spans="1:3">
      <c r="A1399" s="64" t="s">
        <v>8161</v>
      </c>
      <c r="B1399" s="64" t="s">
        <v>34</v>
      </c>
      <c r="C1399" s="76">
        <v>15886.881912092418</v>
      </c>
    </row>
    <row r="1400" spans="1:3">
      <c r="A1400" s="64" t="s">
        <v>8161</v>
      </c>
      <c r="B1400" s="64" t="s">
        <v>23</v>
      </c>
      <c r="C1400" s="76">
        <v>11439.506916371567</v>
      </c>
    </row>
    <row r="1401" spans="1:3">
      <c r="A1401" s="64" t="s">
        <v>8161</v>
      </c>
      <c r="B1401" s="64" t="s">
        <v>39</v>
      </c>
      <c r="C1401" s="76">
        <v>9842.9842931937164</v>
      </c>
    </row>
    <row r="1402" spans="1:3">
      <c r="A1402" s="64" t="s">
        <v>8161</v>
      </c>
      <c r="B1402" s="64" t="s">
        <v>51</v>
      </c>
      <c r="C1402" s="76">
        <v>9289.7705962036762</v>
      </c>
    </row>
    <row r="1403" spans="1:3">
      <c r="A1403" s="64" t="s">
        <v>8161</v>
      </c>
      <c r="B1403" s="64" t="s">
        <v>34</v>
      </c>
      <c r="C1403" s="76">
        <v>12562.902492666379</v>
      </c>
    </row>
    <row r="1404" spans="1:3">
      <c r="A1404" s="64" t="s">
        <v>8161</v>
      </c>
      <c r="B1404" s="64" t="s">
        <v>23</v>
      </c>
      <c r="C1404" s="76">
        <v>10060.311405274551</v>
      </c>
    </row>
    <row r="1405" spans="1:3">
      <c r="A1405" s="64" t="s">
        <v>8161</v>
      </c>
      <c r="B1405" s="64" t="s">
        <v>34</v>
      </c>
      <c r="C1405" s="76">
        <v>10009.534355383174</v>
      </c>
    </row>
    <row r="1406" spans="1:3">
      <c r="A1406" s="64" t="s">
        <v>8161</v>
      </c>
      <c r="B1406" s="64" t="s">
        <v>23</v>
      </c>
      <c r="C1406" s="76">
        <v>9205.5145880410273</v>
      </c>
    </row>
    <row r="1407" spans="1:3">
      <c r="A1407" s="64" t="s">
        <v>8161</v>
      </c>
      <c r="B1407" s="64" t="s">
        <v>23</v>
      </c>
      <c r="C1407" s="76">
        <v>6563.0533456508911</v>
      </c>
    </row>
    <row r="1408" spans="1:3">
      <c r="A1408" s="64" t="s">
        <v>8161</v>
      </c>
      <c r="B1408" s="64" t="s">
        <v>56</v>
      </c>
      <c r="C1408" s="76">
        <v>11449.75187490727</v>
      </c>
    </row>
    <row r="1409" spans="1:3">
      <c r="A1409" s="64" t="s">
        <v>8161</v>
      </c>
      <c r="B1409" s="64" t="s">
        <v>39</v>
      </c>
      <c r="C1409" s="76">
        <v>9904.5387498364107</v>
      </c>
    </row>
    <row r="1410" spans="1:3">
      <c r="A1410" s="64" t="s">
        <v>8161</v>
      </c>
      <c r="B1410" s="64" t="s">
        <v>75</v>
      </c>
      <c r="C1410" s="76">
        <v>14848.050465248638</v>
      </c>
    </row>
    <row r="1411" spans="1:3">
      <c r="A1411" s="64" t="s">
        <v>8161</v>
      </c>
      <c r="B1411" s="64" t="s">
        <v>201</v>
      </c>
      <c r="C1411" s="76">
        <v>8016.3731875108251</v>
      </c>
    </row>
    <row r="1412" spans="1:3">
      <c r="A1412" s="64" t="s">
        <v>8161</v>
      </c>
      <c r="B1412" s="64" t="s">
        <v>34</v>
      </c>
      <c r="C1412" s="76">
        <v>10177.104658702676</v>
      </c>
    </row>
    <row r="1413" spans="1:3">
      <c r="A1413" s="64" t="s">
        <v>8161</v>
      </c>
      <c r="B1413" s="64" t="s">
        <v>23</v>
      </c>
      <c r="C1413" s="76">
        <v>7647.0237996755386</v>
      </c>
    </row>
    <row r="1414" spans="1:3">
      <c r="A1414" s="64" t="s">
        <v>8161</v>
      </c>
      <c r="B1414" s="64" t="s">
        <v>51</v>
      </c>
      <c r="C1414" s="76">
        <v>9583.0683442050722</v>
      </c>
    </row>
    <row r="1415" spans="1:3">
      <c r="A1415" s="64" t="s">
        <v>8161</v>
      </c>
      <c r="B1415" s="64" t="s">
        <v>39</v>
      </c>
      <c r="C1415" s="76">
        <v>10616.703800756974</v>
      </c>
    </row>
    <row r="1416" spans="1:3">
      <c r="A1416" s="64" t="s">
        <v>8161</v>
      </c>
      <c r="B1416" s="64" t="s">
        <v>201</v>
      </c>
      <c r="C1416" s="76">
        <v>12841.228486389289</v>
      </c>
    </row>
    <row r="1417" spans="1:3">
      <c r="A1417" s="64" t="s">
        <v>8161</v>
      </c>
      <c r="B1417" s="64" t="s">
        <v>39</v>
      </c>
      <c r="C1417" s="76">
        <v>11833.24003380556</v>
      </c>
    </row>
    <row r="1418" spans="1:3">
      <c r="A1418" s="64" t="s">
        <v>8161</v>
      </c>
      <c r="B1418" s="64" t="s">
        <v>75</v>
      </c>
      <c r="C1418" s="76">
        <v>14783.7880689304</v>
      </c>
    </row>
    <row r="1419" spans="1:3">
      <c r="A1419" s="64" t="s">
        <v>8161</v>
      </c>
      <c r="B1419" s="64" t="s">
        <v>201</v>
      </c>
      <c r="C1419" s="76">
        <v>9758.5304444109843</v>
      </c>
    </row>
    <row r="1420" spans="1:3">
      <c r="A1420" s="64" t="s">
        <v>8161</v>
      </c>
      <c r="B1420" s="64" t="s">
        <v>34</v>
      </c>
      <c r="C1420" s="76">
        <v>13346.820062911993</v>
      </c>
    </row>
    <row r="1421" spans="1:3">
      <c r="A1421" s="64" t="s">
        <v>8161</v>
      </c>
      <c r="B1421" s="64" t="s">
        <v>34</v>
      </c>
      <c r="C1421" s="76">
        <v>11374.689601918752</v>
      </c>
    </row>
    <row r="1422" spans="1:3">
      <c r="A1422" s="64" t="s">
        <v>8161</v>
      </c>
      <c r="B1422" s="64" t="s">
        <v>23</v>
      </c>
      <c r="C1422" s="76">
        <v>7744.3816163790416</v>
      </c>
    </row>
    <row r="1423" spans="1:3">
      <c r="A1423" s="64" t="s">
        <v>8161</v>
      </c>
      <c r="B1423" s="64" t="s">
        <v>34</v>
      </c>
      <c r="C1423" s="76">
        <v>8093.8378241551682</v>
      </c>
    </row>
    <row r="1424" spans="1:3">
      <c r="A1424" s="64" t="s">
        <v>8161</v>
      </c>
      <c r="B1424" s="64" t="s">
        <v>23</v>
      </c>
      <c r="C1424" s="76">
        <v>6895.5781097479412</v>
      </c>
    </row>
    <row r="1425" spans="1:3">
      <c r="A1425" s="64" t="s">
        <v>8161</v>
      </c>
      <c r="B1425" s="64" t="s">
        <v>56</v>
      </c>
      <c r="C1425" s="76">
        <v>14678.947663400761</v>
      </c>
    </row>
    <row r="1426" spans="1:3">
      <c r="A1426" s="64" t="s">
        <v>8161</v>
      </c>
      <c r="B1426" s="64" t="s">
        <v>201</v>
      </c>
      <c r="C1426" s="76">
        <v>8361.0309094236891</v>
      </c>
    </row>
    <row r="1427" spans="1:3">
      <c r="A1427" s="64" t="s">
        <v>8161</v>
      </c>
      <c r="B1427" s="64" t="s">
        <v>34</v>
      </c>
      <c r="C1427" s="76">
        <v>17329.794027867691</v>
      </c>
    </row>
    <row r="1428" spans="1:3">
      <c r="A1428" s="64" t="s">
        <v>8161</v>
      </c>
      <c r="B1428" s="64" t="s">
        <v>201</v>
      </c>
      <c r="C1428" s="76">
        <v>10172.483152673476</v>
      </c>
    </row>
    <row r="1429" spans="1:3">
      <c r="A1429" s="64" t="s">
        <v>8161</v>
      </c>
      <c r="B1429" s="64" t="s">
        <v>23</v>
      </c>
      <c r="C1429" s="76">
        <v>10839.840207923815</v>
      </c>
    </row>
    <row r="1430" spans="1:3">
      <c r="A1430" s="64" t="s">
        <v>8161</v>
      </c>
      <c r="B1430" s="64" t="s">
        <v>201</v>
      </c>
      <c r="C1430" s="76">
        <v>13961.7170972231</v>
      </c>
    </row>
    <row r="1431" spans="1:3">
      <c r="A1431" s="64" t="s">
        <v>8161</v>
      </c>
      <c r="B1431" s="64" t="s">
        <v>23</v>
      </c>
      <c r="C1431" s="76">
        <v>9350.3741009786772</v>
      </c>
    </row>
    <row r="1432" spans="1:3">
      <c r="A1432" s="64" t="s">
        <v>8161</v>
      </c>
      <c r="B1432" s="64" t="s">
        <v>23</v>
      </c>
      <c r="C1432" s="76">
        <v>14598.265940954865</v>
      </c>
    </row>
    <row r="1433" spans="1:3">
      <c r="A1433" s="64" t="s">
        <v>8161</v>
      </c>
      <c r="B1433" s="64" t="s">
        <v>23</v>
      </c>
      <c r="C1433" s="76">
        <v>13104.78121032747</v>
      </c>
    </row>
    <row r="1434" spans="1:3">
      <c r="A1434" s="64" t="s">
        <v>8161</v>
      </c>
      <c r="B1434" s="64" t="s">
        <v>201</v>
      </c>
      <c r="C1434" s="76">
        <v>9498.1166702263399</v>
      </c>
    </row>
    <row r="1435" spans="1:3">
      <c r="A1435" s="64" t="s">
        <v>8161</v>
      </c>
      <c r="B1435" s="64" t="s">
        <v>39</v>
      </c>
      <c r="C1435" s="76">
        <v>12107.439823612785</v>
      </c>
    </row>
    <row r="1436" spans="1:3">
      <c r="A1436" s="64" t="s">
        <v>8161</v>
      </c>
      <c r="B1436" s="64" t="s">
        <v>56</v>
      </c>
      <c r="C1436" s="76">
        <v>23716.102117510618</v>
      </c>
    </row>
    <row r="1437" spans="1:3">
      <c r="A1437" s="64" t="s">
        <v>8161</v>
      </c>
      <c r="B1437" s="64" t="s">
        <v>34</v>
      </c>
      <c r="C1437" s="76">
        <v>10909.577627987954</v>
      </c>
    </row>
    <row r="1438" spans="1:3">
      <c r="A1438" s="64" t="s">
        <v>8161</v>
      </c>
      <c r="B1438" s="64" t="s">
        <v>201</v>
      </c>
      <c r="C1438" s="76">
        <v>9531.8688487279996</v>
      </c>
    </row>
    <row r="1439" spans="1:3">
      <c r="A1439" s="64" t="s">
        <v>8161</v>
      </c>
      <c r="B1439" s="64" t="s">
        <v>34</v>
      </c>
      <c r="C1439" s="76">
        <v>15617.042305102577</v>
      </c>
    </row>
    <row r="1440" spans="1:3">
      <c r="A1440" s="64" t="s">
        <v>8161</v>
      </c>
      <c r="B1440" s="64" t="s">
        <v>75</v>
      </c>
      <c r="C1440" s="76">
        <v>10360.596347328908</v>
      </c>
    </row>
    <row r="1441" spans="1:3">
      <c r="A1441" s="64" t="s">
        <v>8161</v>
      </c>
      <c r="B1441" s="64" t="s">
        <v>23</v>
      </c>
      <c r="C1441" s="76">
        <v>13799.26466717475</v>
      </c>
    </row>
    <row r="1442" spans="1:3">
      <c r="A1442" s="64" t="s">
        <v>8161</v>
      </c>
      <c r="B1442" s="64" t="s">
        <v>51</v>
      </c>
      <c r="C1442" s="76">
        <v>13197.316061696074</v>
      </c>
    </row>
    <row r="1443" spans="1:3">
      <c r="A1443" s="64" t="s">
        <v>8161</v>
      </c>
      <c r="B1443" s="64" t="s">
        <v>34</v>
      </c>
      <c r="C1443" s="76">
        <v>9991.2603639184999</v>
      </c>
    </row>
    <row r="1444" spans="1:3">
      <c r="A1444" s="64" t="s">
        <v>8161</v>
      </c>
      <c r="B1444" s="64" t="s">
        <v>39</v>
      </c>
      <c r="C1444" s="76">
        <v>12143.407172770736</v>
      </c>
    </row>
    <row r="1445" spans="1:3">
      <c r="A1445" s="64" t="s">
        <v>8161</v>
      </c>
      <c r="B1445" s="64" t="s">
        <v>23</v>
      </c>
      <c r="C1445" s="76">
        <v>11875.099714250897</v>
      </c>
    </row>
    <row r="1446" spans="1:3">
      <c r="A1446" s="64" t="s">
        <v>8161</v>
      </c>
      <c r="B1446" s="64" t="s">
        <v>34</v>
      </c>
      <c r="C1446" s="76">
        <v>14610.095140161182</v>
      </c>
    </row>
    <row r="1447" spans="1:3">
      <c r="A1447" s="64" t="s">
        <v>8161</v>
      </c>
      <c r="B1447" s="64" t="s">
        <v>34</v>
      </c>
      <c r="C1447" s="76">
        <v>15581.125452918917</v>
      </c>
    </row>
    <row r="1448" spans="1:3">
      <c r="A1448" s="64" t="s">
        <v>8161</v>
      </c>
      <c r="B1448" s="64" t="s">
        <v>56</v>
      </c>
      <c r="C1448" s="76">
        <v>15017.991363196386</v>
      </c>
    </row>
    <row r="1449" spans="1:3">
      <c r="A1449" s="64" t="s">
        <v>8161</v>
      </c>
      <c r="B1449" s="64" t="s">
        <v>56</v>
      </c>
      <c r="C1449" s="76">
        <v>8649.6542897796953</v>
      </c>
    </row>
    <row r="1450" spans="1:3">
      <c r="A1450" s="64" t="s">
        <v>8161</v>
      </c>
      <c r="B1450" s="64" t="s">
        <v>34</v>
      </c>
      <c r="C1450" s="76">
        <v>15156.57565891844</v>
      </c>
    </row>
    <row r="1451" spans="1:3">
      <c r="A1451" s="64" t="s">
        <v>8161</v>
      </c>
      <c r="B1451" s="64" t="s">
        <v>34</v>
      </c>
      <c r="C1451" s="76">
        <v>12505.17541233046</v>
      </c>
    </row>
    <row r="1452" spans="1:3">
      <c r="A1452" s="64" t="s">
        <v>8161</v>
      </c>
      <c r="B1452" s="64" t="s">
        <v>23</v>
      </c>
      <c r="C1452" s="76">
        <v>10188.825167869076</v>
      </c>
    </row>
    <row r="1453" spans="1:3">
      <c r="A1453" s="64" t="s">
        <v>8161</v>
      </c>
      <c r="B1453" s="64" t="s">
        <v>23</v>
      </c>
      <c r="C1453" s="76">
        <v>14320.550424326146</v>
      </c>
    </row>
    <row r="1454" spans="1:3">
      <c r="A1454" s="64" t="s">
        <v>8161</v>
      </c>
      <c r="B1454" s="64" t="s">
        <v>34</v>
      </c>
      <c r="C1454" s="76">
        <v>9541.7332996233072</v>
      </c>
    </row>
    <row r="1455" spans="1:3">
      <c r="A1455" s="64" t="s">
        <v>8161</v>
      </c>
      <c r="B1455" s="64" t="s">
        <v>34</v>
      </c>
      <c r="C1455" s="76">
        <v>7840.5105890994791</v>
      </c>
    </row>
    <row r="1456" spans="1:3">
      <c r="A1456" s="64" t="s">
        <v>8161</v>
      </c>
      <c r="B1456" s="64" t="s">
        <v>34</v>
      </c>
      <c r="C1456" s="76">
        <v>12386.445449541965</v>
      </c>
    </row>
    <row r="1457" spans="1:3">
      <c r="A1457" s="64" t="s">
        <v>8161</v>
      </c>
      <c r="B1457" s="64" t="s">
        <v>34</v>
      </c>
      <c r="C1457" s="76">
        <v>10184.041474176734</v>
      </c>
    </row>
    <row r="1458" spans="1:3">
      <c r="A1458" s="64" t="s">
        <v>8161</v>
      </c>
      <c r="B1458" s="64" t="s">
        <v>75</v>
      </c>
      <c r="C1458" s="76">
        <v>11607.622170374054</v>
      </c>
    </row>
    <row r="1459" spans="1:3">
      <c r="A1459" s="64" t="s">
        <v>8161</v>
      </c>
      <c r="B1459" s="64" t="s">
        <v>56</v>
      </c>
      <c r="C1459" s="76">
        <v>9330.1873482082592</v>
      </c>
    </row>
    <row r="1460" spans="1:3">
      <c r="A1460" s="64" t="s">
        <v>8161</v>
      </c>
      <c r="B1460" s="64" t="s">
        <v>201</v>
      </c>
      <c r="C1460" s="76">
        <v>12883.063384249021</v>
      </c>
    </row>
    <row r="1461" spans="1:3">
      <c r="A1461" s="64" t="s">
        <v>8161</v>
      </c>
      <c r="B1461" s="64" t="s">
        <v>34</v>
      </c>
      <c r="C1461" s="76">
        <v>14644.731156625361</v>
      </c>
    </row>
    <row r="1462" spans="1:3">
      <c r="A1462" s="64" t="s">
        <v>8161</v>
      </c>
      <c r="B1462" s="64" t="s">
        <v>201</v>
      </c>
      <c r="C1462" s="76">
        <v>10527.00459902707</v>
      </c>
    </row>
    <row r="1463" spans="1:3">
      <c r="A1463" s="64" t="s">
        <v>8161</v>
      </c>
      <c r="B1463" s="64" t="s">
        <v>23</v>
      </c>
      <c r="C1463" s="76">
        <v>5880.0369920247222</v>
      </c>
    </row>
    <row r="1464" spans="1:3">
      <c r="A1464" s="64" t="s">
        <v>8161</v>
      </c>
      <c r="B1464" s="64" t="s">
        <v>23</v>
      </c>
      <c r="C1464" s="76">
        <v>7506.8480635769156</v>
      </c>
    </row>
    <row r="1465" spans="1:3">
      <c r="A1465" s="64" t="s">
        <v>8161</v>
      </c>
      <c r="B1465" s="64" t="s">
        <v>34</v>
      </c>
      <c r="C1465" s="76">
        <v>15721.458503435755</v>
      </c>
    </row>
    <row r="1466" spans="1:3">
      <c r="A1466" s="64" t="s">
        <v>8161</v>
      </c>
      <c r="B1466" s="64" t="s">
        <v>39</v>
      </c>
      <c r="C1466" s="76">
        <v>10996.639362831686</v>
      </c>
    </row>
    <row r="1467" spans="1:3">
      <c r="A1467" s="64" t="s">
        <v>8161</v>
      </c>
      <c r="B1467" s="64" t="s">
        <v>34</v>
      </c>
      <c r="C1467" s="76">
        <v>13130.541558797795</v>
      </c>
    </row>
    <row r="1468" spans="1:3">
      <c r="A1468" s="64" t="s">
        <v>8161</v>
      </c>
      <c r="B1468" s="64" t="s">
        <v>34</v>
      </c>
      <c r="C1468" s="76">
        <v>11388.964320497726</v>
      </c>
    </row>
    <row r="1469" spans="1:3">
      <c r="A1469" s="64" t="s">
        <v>8161</v>
      </c>
      <c r="B1469" s="64" t="s">
        <v>75</v>
      </c>
      <c r="C1469" s="76">
        <v>13850.206798637151</v>
      </c>
    </row>
    <row r="1470" spans="1:3">
      <c r="A1470" s="64" t="s">
        <v>8161</v>
      </c>
      <c r="B1470" s="64" t="s">
        <v>56</v>
      </c>
      <c r="C1470" s="76">
        <v>10893.885164292991</v>
      </c>
    </row>
    <row r="1471" spans="1:3">
      <c r="A1471" s="64" t="s">
        <v>8161</v>
      </c>
      <c r="B1471" s="64" t="s">
        <v>75</v>
      </c>
      <c r="C1471" s="76">
        <v>9387.1231230784852</v>
      </c>
    </row>
    <row r="1472" spans="1:3">
      <c r="A1472" s="64" t="s">
        <v>8161</v>
      </c>
      <c r="B1472" s="64" t="s">
        <v>201</v>
      </c>
      <c r="C1472" s="76">
        <v>10710.396188330335</v>
      </c>
    </row>
    <row r="1473" spans="1:3">
      <c r="A1473" s="64" t="s">
        <v>8161</v>
      </c>
      <c r="B1473" s="64" t="s">
        <v>34</v>
      </c>
      <c r="C1473" s="76">
        <v>9969.5414425848339</v>
      </c>
    </row>
    <row r="1474" spans="1:3">
      <c r="A1474" s="64" t="s">
        <v>8161</v>
      </c>
      <c r="B1474" s="64" t="s">
        <v>39</v>
      </c>
      <c r="C1474" s="76">
        <v>11359.566503494787</v>
      </c>
    </row>
    <row r="1475" spans="1:3">
      <c r="A1475" s="64" t="s">
        <v>8161</v>
      </c>
      <c r="B1475" s="64" t="s">
        <v>51</v>
      </c>
      <c r="C1475" s="76">
        <v>8969.6251978641176</v>
      </c>
    </row>
    <row r="1476" spans="1:3">
      <c r="A1476" s="64" t="s">
        <v>8161</v>
      </c>
      <c r="B1476" s="64" t="s">
        <v>23</v>
      </c>
      <c r="C1476" s="76">
        <v>7000.9488442338725</v>
      </c>
    </row>
    <row r="1477" spans="1:3">
      <c r="A1477" s="64" t="s">
        <v>8161</v>
      </c>
      <c r="B1477" s="64" t="s">
        <v>201</v>
      </c>
      <c r="C1477" s="76">
        <v>9994.4015221861991</v>
      </c>
    </row>
    <row r="1478" spans="1:3">
      <c r="A1478" s="64" t="s">
        <v>8161</v>
      </c>
      <c r="B1478" s="64" t="s">
        <v>23</v>
      </c>
      <c r="C1478" s="76">
        <v>7512.7201996641934</v>
      </c>
    </row>
    <row r="1479" spans="1:3">
      <c r="A1479" s="64" t="s">
        <v>8161</v>
      </c>
      <c r="B1479" s="64" t="s">
        <v>56</v>
      </c>
      <c r="C1479" s="76">
        <v>14689.871680675433</v>
      </c>
    </row>
    <row r="1480" spans="1:3">
      <c r="A1480" s="64" t="s">
        <v>8161</v>
      </c>
      <c r="B1480" s="64" t="s">
        <v>23</v>
      </c>
      <c r="C1480" s="76">
        <v>16987.657345806776</v>
      </c>
    </row>
    <row r="1481" spans="1:3">
      <c r="A1481" s="64" t="s">
        <v>8161</v>
      </c>
      <c r="B1481" s="64" t="s">
        <v>39</v>
      </c>
      <c r="C1481" s="76">
        <v>14083.27438336948</v>
      </c>
    </row>
    <row r="1482" spans="1:3">
      <c r="A1482" s="64" t="s">
        <v>8161</v>
      </c>
      <c r="B1482" s="64" t="s">
        <v>75</v>
      </c>
      <c r="C1482" s="76">
        <v>9766.4629026159419</v>
      </c>
    </row>
    <row r="1483" spans="1:3">
      <c r="A1483" s="64" t="s">
        <v>8161</v>
      </c>
      <c r="B1483" s="64" t="s">
        <v>23</v>
      </c>
      <c r="C1483" s="76">
        <v>13084.087466219002</v>
      </c>
    </row>
    <row r="1484" spans="1:3">
      <c r="A1484" s="64" t="s">
        <v>8161</v>
      </c>
      <c r="B1484" s="64" t="s">
        <v>23</v>
      </c>
      <c r="C1484" s="76">
        <v>14325.134077927742</v>
      </c>
    </row>
    <row r="1485" spans="1:3">
      <c r="A1485" s="64" t="s">
        <v>8161</v>
      </c>
      <c r="B1485" s="64" t="s">
        <v>39</v>
      </c>
      <c r="C1485" s="76">
        <v>10316.428186328954</v>
      </c>
    </row>
    <row r="1486" spans="1:3">
      <c r="A1486" s="64" t="s">
        <v>8161</v>
      </c>
      <c r="B1486" s="64" t="s">
        <v>23</v>
      </c>
      <c r="C1486" s="76">
        <v>9120.0118067566636</v>
      </c>
    </row>
    <row r="1487" spans="1:3">
      <c r="A1487" s="64" t="s">
        <v>8161</v>
      </c>
      <c r="B1487" s="64" t="s">
        <v>201</v>
      </c>
      <c r="C1487" s="76">
        <v>7233.6122828373054</v>
      </c>
    </row>
    <row r="1488" spans="1:3">
      <c r="A1488" s="64" t="s">
        <v>8161</v>
      </c>
      <c r="B1488" s="64" t="s">
        <v>39</v>
      </c>
      <c r="C1488" s="76">
        <v>12238.742478962204</v>
      </c>
    </row>
    <row r="1489" spans="1:3">
      <c r="A1489" s="64" t="s">
        <v>8161</v>
      </c>
      <c r="B1489" s="64" t="s">
        <v>39</v>
      </c>
      <c r="C1489" s="76">
        <v>10389.965683552475</v>
      </c>
    </row>
    <row r="1490" spans="1:3">
      <c r="A1490" s="64" t="s">
        <v>8161</v>
      </c>
      <c r="B1490" s="64" t="s">
        <v>23</v>
      </c>
      <c r="C1490" s="76">
        <v>11089.312106592835</v>
      </c>
    </row>
    <row r="1491" spans="1:3">
      <c r="A1491" s="64" t="s">
        <v>8161</v>
      </c>
      <c r="B1491" s="64" t="s">
        <v>39</v>
      </c>
      <c r="C1491" s="76">
        <v>7307.6075439658307</v>
      </c>
    </row>
    <row r="1492" spans="1:3">
      <c r="A1492" s="64" t="s">
        <v>8161</v>
      </c>
      <c r="B1492" s="64" t="s">
        <v>201</v>
      </c>
      <c r="C1492" s="76">
        <v>13322.171293410422</v>
      </c>
    </row>
    <row r="1493" spans="1:3">
      <c r="A1493" s="64" t="s">
        <v>8161</v>
      </c>
      <c r="B1493" s="64" t="s">
        <v>39</v>
      </c>
      <c r="C1493" s="76">
        <v>6862.9420023518505</v>
      </c>
    </row>
    <row r="1494" spans="1:3">
      <c r="A1494" s="64" t="s">
        <v>8161</v>
      </c>
      <c r="B1494" s="64" t="s">
        <v>23</v>
      </c>
      <c r="C1494" s="76">
        <v>8972.3754197190992</v>
      </c>
    </row>
    <row r="1495" spans="1:3">
      <c r="A1495" s="64" t="s">
        <v>8161</v>
      </c>
      <c r="B1495" s="64" t="s">
        <v>56</v>
      </c>
      <c r="C1495" s="76">
        <v>14218.979002764176</v>
      </c>
    </row>
    <row r="1496" spans="1:3">
      <c r="A1496" s="64" t="s">
        <v>8161</v>
      </c>
      <c r="B1496" s="64" t="s">
        <v>34</v>
      </c>
      <c r="C1496" s="76">
        <v>14798.743691245691</v>
      </c>
    </row>
    <row r="1497" spans="1:3">
      <c r="A1497" s="64" t="s">
        <v>8161</v>
      </c>
      <c r="B1497" s="64" t="s">
        <v>34</v>
      </c>
      <c r="C1497" s="76">
        <v>9971.9798592635107</v>
      </c>
    </row>
    <row r="1498" spans="1:3">
      <c r="A1498" s="64" t="s">
        <v>8161</v>
      </c>
      <c r="B1498" s="64" t="s">
        <v>23</v>
      </c>
      <c r="C1498" s="76">
        <v>4955.0979010785704</v>
      </c>
    </row>
    <row r="1499" spans="1:3">
      <c r="A1499" s="64" t="s">
        <v>8161</v>
      </c>
      <c r="B1499" s="64" t="s">
        <v>23</v>
      </c>
      <c r="C1499" s="76">
        <v>12853.686923245063</v>
      </c>
    </row>
    <row r="1500" spans="1:3">
      <c r="A1500" s="64" t="s">
        <v>8161</v>
      </c>
      <c r="B1500" s="64" t="s">
        <v>34</v>
      </c>
      <c r="C1500" s="76">
        <v>11563.585266820164</v>
      </c>
    </row>
    <row r="1501" spans="1:3">
      <c r="A1501" s="64" t="s">
        <v>8161</v>
      </c>
      <c r="B1501" s="64" t="s">
        <v>201</v>
      </c>
      <c r="C1501" s="76">
        <v>8672.4737153820934</v>
      </c>
    </row>
    <row r="1502" spans="1:3">
      <c r="A1502" s="64" t="s">
        <v>8161</v>
      </c>
      <c r="B1502" s="64" t="s">
        <v>34</v>
      </c>
      <c r="C1502" s="76">
        <v>12486.6836916049</v>
      </c>
    </row>
    <row r="1503" spans="1:3">
      <c r="A1503" s="64" t="s">
        <v>8161</v>
      </c>
      <c r="B1503" s="64" t="s">
        <v>51</v>
      </c>
      <c r="C1503" s="76">
        <v>8790.7880759499058</v>
      </c>
    </row>
    <row r="1504" spans="1:3">
      <c r="A1504" s="64" t="s">
        <v>8161</v>
      </c>
      <c r="B1504" s="64" t="s">
        <v>56</v>
      </c>
      <c r="C1504" s="76">
        <v>10963.853348059794</v>
      </c>
    </row>
    <row r="1505" spans="1:3">
      <c r="A1505" s="64" t="s">
        <v>8161</v>
      </c>
      <c r="B1505" s="64" t="s">
        <v>23</v>
      </c>
      <c r="C1505" s="76">
        <v>13611.504680036773</v>
      </c>
    </row>
    <row r="1506" spans="1:3">
      <c r="A1506" s="64" t="s">
        <v>8161</v>
      </c>
      <c r="B1506" s="64" t="s">
        <v>34</v>
      </c>
      <c r="C1506" s="76">
        <v>16131.727513349746</v>
      </c>
    </row>
    <row r="1507" spans="1:3">
      <c r="A1507" s="64" t="s">
        <v>8161</v>
      </c>
      <c r="B1507" s="64" t="s">
        <v>23</v>
      </c>
      <c r="C1507" s="76">
        <v>9684.9863189725438</v>
      </c>
    </row>
    <row r="1508" spans="1:3">
      <c r="A1508" s="64" t="s">
        <v>8161</v>
      </c>
      <c r="B1508" s="64" t="s">
        <v>23</v>
      </c>
      <c r="C1508" s="76">
        <v>6230.2808459549051</v>
      </c>
    </row>
    <row r="1509" spans="1:3">
      <c r="A1509" s="64" t="s">
        <v>8161</v>
      </c>
      <c r="B1509" s="64" t="s">
        <v>34</v>
      </c>
      <c r="C1509" s="76">
        <v>21108.165051174321</v>
      </c>
    </row>
    <row r="1510" spans="1:3">
      <c r="A1510" s="64" t="s">
        <v>8161</v>
      </c>
      <c r="B1510" s="64" t="s">
        <v>23</v>
      </c>
      <c r="C1510" s="76">
        <v>8901.5466442777797</v>
      </c>
    </row>
    <row r="1511" spans="1:3">
      <c r="A1511" s="64" t="s">
        <v>8161</v>
      </c>
      <c r="B1511" s="64" t="s">
        <v>23</v>
      </c>
      <c r="C1511" s="76">
        <v>9479.8953811969222</v>
      </c>
    </row>
    <row r="1512" spans="1:3">
      <c r="A1512" s="64" t="s">
        <v>8161</v>
      </c>
      <c r="B1512" s="64" t="s">
        <v>34</v>
      </c>
      <c r="C1512" s="76">
        <v>15510.778005698327</v>
      </c>
    </row>
    <row r="1513" spans="1:3">
      <c r="A1513" s="64" t="s">
        <v>8161</v>
      </c>
      <c r="B1513" s="64" t="s">
        <v>34</v>
      </c>
      <c r="C1513" s="76">
        <v>12834.528543998258</v>
      </c>
    </row>
    <row r="1514" spans="1:3">
      <c r="A1514" s="64" t="s">
        <v>8161</v>
      </c>
      <c r="B1514" s="64" t="s">
        <v>39</v>
      </c>
      <c r="C1514" s="76">
        <v>12593.746030101693</v>
      </c>
    </row>
    <row r="1515" spans="1:3">
      <c r="A1515" s="64" t="s">
        <v>8161</v>
      </c>
      <c r="B1515" s="64" t="s">
        <v>39</v>
      </c>
      <c r="C1515" s="76">
        <v>10837.286519114776</v>
      </c>
    </row>
    <row r="1516" spans="1:3">
      <c r="A1516" s="64" t="s">
        <v>8161</v>
      </c>
      <c r="B1516" s="64" t="s">
        <v>34</v>
      </c>
      <c r="C1516" s="76">
        <v>10158.491294175297</v>
      </c>
    </row>
    <row r="1517" spans="1:3">
      <c r="A1517" s="64" t="s">
        <v>8161</v>
      </c>
      <c r="B1517" s="64" t="s">
        <v>51</v>
      </c>
      <c r="C1517" s="76">
        <v>6134.7395636049714</v>
      </c>
    </row>
    <row r="1518" spans="1:3">
      <c r="A1518" s="64" t="s">
        <v>8161</v>
      </c>
      <c r="B1518" s="64" t="s">
        <v>34</v>
      </c>
      <c r="C1518" s="76">
        <v>12609.161769001123</v>
      </c>
    </row>
    <row r="1519" spans="1:3">
      <c r="A1519" s="64" t="s">
        <v>8161</v>
      </c>
      <c r="B1519" s="64" t="s">
        <v>23</v>
      </c>
      <c r="C1519" s="76">
        <v>9897.9293876019001</v>
      </c>
    </row>
    <row r="1520" spans="1:3">
      <c r="A1520" s="64" t="s">
        <v>8161</v>
      </c>
      <c r="B1520" s="64" t="s">
        <v>201</v>
      </c>
      <c r="C1520" s="76">
        <v>9495.5578721313141</v>
      </c>
    </row>
    <row r="1521" spans="1:3">
      <c r="A1521" s="64" t="s">
        <v>8161</v>
      </c>
      <c r="B1521" s="64" t="s">
        <v>51</v>
      </c>
      <c r="C1521" s="76">
        <v>14281.720050554737</v>
      </c>
    </row>
    <row r="1522" spans="1:3">
      <c r="A1522" s="64" t="s">
        <v>8161</v>
      </c>
      <c r="B1522" s="64" t="s">
        <v>39</v>
      </c>
      <c r="C1522" s="76">
        <v>15261.948442035658</v>
      </c>
    </row>
    <row r="1523" spans="1:3">
      <c r="A1523" s="64" t="s">
        <v>8161</v>
      </c>
      <c r="B1523" s="64" t="s">
        <v>34</v>
      </c>
      <c r="C1523" s="76">
        <v>10880.723959947431</v>
      </c>
    </row>
    <row r="1524" spans="1:3">
      <c r="A1524" s="64" t="s">
        <v>8161</v>
      </c>
      <c r="B1524" s="64" t="s">
        <v>23</v>
      </c>
      <c r="C1524" s="76">
        <v>12024.337443311872</v>
      </c>
    </row>
    <row r="1525" spans="1:3">
      <c r="A1525" s="64" t="s">
        <v>8161</v>
      </c>
      <c r="B1525" s="64" t="s">
        <v>75</v>
      </c>
      <c r="C1525" s="76">
        <v>20858.320297037601</v>
      </c>
    </row>
    <row r="1526" spans="1:3">
      <c r="A1526" s="64" t="s">
        <v>8161</v>
      </c>
      <c r="B1526" s="64" t="s">
        <v>23</v>
      </c>
      <c r="C1526" s="76">
        <v>11861.078795060901</v>
      </c>
    </row>
    <row r="1527" spans="1:3">
      <c r="A1527" s="64" t="s">
        <v>8161</v>
      </c>
      <c r="B1527" s="64" t="s">
        <v>75</v>
      </c>
      <c r="C1527" s="76">
        <v>13108.242262943131</v>
      </c>
    </row>
    <row r="1528" spans="1:3">
      <c r="A1528" s="64" t="s">
        <v>8161</v>
      </c>
      <c r="B1528" s="64" t="s">
        <v>56</v>
      </c>
      <c r="C1528" s="76">
        <v>18169.381804792265</v>
      </c>
    </row>
    <row r="1529" spans="1:3">
      <c r="A1529" s="64" t="s">
        <v>8161</v>
      </c>
      <c r="B1529" s="64" t="s">
        <v>34</v>
      </c>
      <c r="C1529" s="76">
        <v>9912.8010542461489</v>
      </c>
    </row>
    <row r="1530" spans="1:3">
      <c r="A1530" s="64" t="s">
        <v>8161</v>
      </c>
      <c r="B1530" s="64" t="s">
        <v>75</v>
      </c>
      <c r="C1530" s="76">
        <v>9340.2765649901376</v>
      </c>
    </row>
    <row r="1531" spans="1:3">
      <c r="A1531" s="64" t="s">
        <v>8161</v>
      </c>
      <c r="B1531" s="64" t="s">
        <v>34</v>
      </c>
      <c r="C1531" s="76">
        <v>16545.87029186682</v>
      </c>
    </row>
    <row r="1532" spans="1:3">
      <c r="A1532" s="64" t="s">
        <v>8161</v>
      </c>
      <c r="B1532" s="64" t="s">
        <v>56</v>
      </c>
      <c r="C1532" s="76">
        <v>11321.645062449807</v>
      </c>
    </row>
    <row r="1533" spans="1:3">
      <c r="A1533" s="64" t="s">
        <v>8161</v>
      </c>
      <c r="B1533" s="64" t="s">
        <v>34</v>
      </c>
      <c r="C1533" s="76">
        <v>10380.517024565685</v>
      </c>
    </row>
    <row r="1534" spans="1:3">
      <c r="A1534" s="64" t="s">
        <v>8161</v>
      </c>
      <c r="B1534" s="64" t="s">
        <v>56</v>
      </c>
      <c r="C1534" s="76">
        <v>10809.145196492027</v>
      </c>
    </row>
    <row r="1535" spans="1:3">
      <c r="A1535" s="64" t="s">
        <v>8161</v>
      </c>
      <c r="B1535" s="64" t="s">
        <v>34</v>
      </c>
      <c r="C1535" s="76">
        <v>10312.046931264118</v>
      </c>
    </row>
    <row r="1536" spans="1:3">
      <c r="A1536" s="64" t="s">
        <v>8161</v>
      </c>
      <c r="B1536" s="64" t="s">
        <v>56</v>
      </c>
      <c r="C1536" s="76">
        <v>18587.273397841935</v>
      </c>
    </row>
    <row r="1537" spans="1:3">
      <c r="A1537" s="64" t="s">
        <v>8161</v>
      </c>
      <c r="B1537" s="64" t="s">
        <v>39</v>
      </c>
      <c r="C1537" s="76">
        <v>9465.9491993710635</v>
      </c>
    </row>
    <row r="1538" spans="1:3">
      <c r="A1538" s="64" t="s">
        <v>8161</v>
      </c>
      <c r="B1538" s="64" t="s">
        <v>34</v>
      </c>
      <c r="C1538" s="76">
        <v>8842.015007892167</v>
      </c>
    </row>
    <row r="1539" spans="1:3">
      <c r="A1539" s="64" t="s">
        <v>8161</v>
      </c>
      <c r="B1539" s="64" t="s">
        <v>23</v>
      </c>
      <c r="C1539" s="76">
        <v>9192.6463284643542</v>
      </c>
    </row>
    <row r="1540" spans="1:3">
      <c r="A1540" s="64" t="s">
        <v>8161</v>
      </c>
      <c r="B1540" s="64" t="s">
        <v>34</v>
      </c>
      <c r="C1540" s="76">
        <v>12028.27937789657</v>
      </c>
    </row>
    <row r="1541" spans="1:3">
      <c r="A1541" s="64" t="s">
        <v>8161</v>
      </c>
      <c r="B1541" s="64" t="s">
        <v>23</v>
      </c>
      <c r="C1541" s="76">
        <v>10733.415073542597</v>
      </c>
    </row>
    <row r="1542" spans="1:3">
      <c r="A1542" s="64" t="s">
        <v>8161</v>
      </c>
      <c r="B1542" s="64" t="s">
        <v>23</v>
      </c>
      <c r="C1542" s="76">
        <v>11265.429641304168</v>
      </c>
    </row>
    <row r="1543" spans="1:3">
      <c r="A1543" s="64" t="s">
        <v>8161</v>
      </c>
      <c r="B1543" s="64" t="s">
        <v>23</v>
      </c>
      <c r="C1543" s="76">
        <v>7159.7011471541919</v>
      </c>
    </row>
    <row r="1544" spans="1:3">
      <c r="A1544" s="64" t="s">
        <v>8161</v>
      </c>
      <c r="B1544" s="64" t="s">
        <v>75</v>
      </c>
      <c r="C1544" s="76">
        <v>8162.3155493436416</v>
      </c>
    </row>
    <row r="1545" spans="1:3">
      <c r="A1545" s="64" t="s">
        <v>8161</v>
      </c>
      <c r="B1545" s="64" t="s">
        <v>23</v>
      </c>
      <c r="C1545" s="76">
        <v>9953.8036086494321</v>
      </c>
    </row>
    <row r="1546" spans="1:3">
      <c r="A1546" s="64" t="s">
        <v>8161</v>
      </c>
      <c r="B1546" s="64" t="s">
        <v>34</v>
      </c>
      <c r="C1546" s="76">
        <v>12648.378124392404</v>
      </c>
    </row>
    <row r="1547" spans="1:3">
      <c r="A1547" s="64" t="s">
        <v>8161</v>
      </c>
      <c r="B1547" s="64" t="s">
        <v>51</v>
      </c>
      <c r="C1547" s="76">
        <v>11779.94205720601</v>
      </c>
    </row>
    <row r="1548" spans="1:3">
      <c r="A1548" s="64" t="s">
        <v>8161</v>
      </c>
      <c r="B1548" s="64" t="s">
        <v>23</v>
      </c>
      <c r="C1548" s="76">
        <v>7227.0155634969506</v>
      </c>
    </row>
    <row r="1549" spans="1:3">
      <c r="A1549" s="64" t="s">
        <v>8161</v>
      </c>
      <c r="B1549" s="64" t="s">
        <v>23</v>
      </c>
      <c r="C1549" s="76">
        <v>8458.661738242823</v>
      </c>
    </row>
    <row r="1550" spans="1:3">
      <c r="A1550" s="64" t="s">
        <v>8161</v>
      </c>
      <c r="B1550" s="64" t="s">
        <v>75</v>
      </c>
      <c r="C1550" s="76">
        <v>20866.178908201891</v>
      </c>
    </row>
    <row r="1551" spans="1:3">
      <c r="A1551" s="64" t="s">
        <v>8161</v>
      </c>
      <c r="B1551" s="64" t="s">
        <v>34</v>
      </c>
      <c r="C1551" s="76">
        <v>7400.2092938607129</v>
      </c>
    </row>
    <row r="1552" spans="1:3">
      <c r="A1552" s="64" t="s">
        <v>8161</v>
      </c>
      <c r="B1552" s="64" t="s">
        <v>23</v>
      </c>
      <c r="C1552" s="76">
        <v>7224.5591117422045</v>
      </c>
    </row>
    <row r="1553" spans="1:3">
      <c r="A1553" s="64" t="s">
        <v>8161</v>
      </c>
      <c r="B1553" s="64" t="s">
        <v>201</v>
      </c>
      <c r="C1553" s="76">
        <v>9606.0598047667954</v>
      </c>
    </row>
    <row r="1554" spans="1:3">
      <c r="A1554" s="64" t="s">
        <v>8161</v>
      </c>
      <c r="B1554" s="64" t="s">
        <v>23</v>
      </c>
      <c r="C1554" s="76">
        <v>15909.291853279912</v>
      </c>
    </row>
    <row r="1555" spans="1:3">
      <c r="A1555" s="64" t="s">
        <v>8161</v>
      </c>
      <c r="B1555" s="64" t="s">
        <v>34</v>
      </c>
      <c r="C1555" s="76">
        <v>10419.1207581584</v>
      </c>
    </row>
    <row r="1556" spans="1:3">
      <c r="A1556" s="64" t="s">
        <v>8161</v>
      </c>
      <c r="B1556" s="64" t="s">
        <v>34</v>
      </c>
      <c r="C1556" s="76">
        <v>15465.999606559722</v>
      </c>
    </row>
    <row r="1557" spans="1:3">
      <c r="A1557" s="64" t="s">
        <v>8161</v>
      </c>
      <c r="B1557" s="64" t="s">
        <v>39</v>
      </c>
      <c r="C1557" s="76">
        <v>14726.470235090077</v>
      </c>
    </row>
    <row r="1558" spans="1:3">
      <c r="A1558" s="64" t="s">
        <v>8161</v>
      </c>
      <c r="B1558" s="64" t="s">
        <v>34</v>
      </c>
      <c r="C1558" s="76">
        <v>10568.018928559646</v>
      </c>
    </row>
    <row r="1559" spans="1:3">
      <c r="A1559" s="64" t="s">
        <v>8161</v>
      </c>
      <c r="B1559" s="64" t="s">
        <v>34</v>
      </c>
      <c r="C1559" s="76">
        <v>15010.484843597365</v>
      </c>
    </row>
    <row r="1560" spans="1:3">
      <c r="A1560" s="64" t="s">
        <v>8161</v>
      </c>
      <c r="B1560" s="64" t="s">
        <v>23</v>
      </c>
      <c r="C1560" s="76">
        <v>10738.870531627619</v>
      </c>
    </row>
    <row r="1561" spans="1:3">
      <c r="A1561" s="64" t="s">
        <v>8161</v>
      </c>
      <c r="B1561" s="64" t="s">
        <v>23</v>
      </c>
      <c r="C1561" s="76">
        <v>12505.959163959293</v>
      </c>
    </row>
    <row r="1562" spans="1:3">
      <c r="A1562" s="64" t="s">
        <v>8161</v>
      </c>
      <c r="B1562" s="64" t="s">
        <v>201</v>
      </c>
      <c r="C1562" s="76">
        <v>9983.5828512315602</v>
      </c>
    </row>
    <row r="1563" spans="1:3">
      <c r="A1563" s="64" t="s">
        <v>8161</v>
      </c>
      <c r="B1563" s="64" t="s">
        <v>23</v>
      </c>
      <c r="C1563" s="76">
        <v>11889.263663524011</v>
      </c>
    </row>
    <row r="1564" spans="1:3">
      <c r="A1564" s="64" t="s">
        <v>8161</v>
      </c>
      <c r="B1564" s="64" t="s">
        <v>39</v>
      </c>
      <c r="C1564" s="76">
        <v>15100.724444401401</v>
      </c>
    </row>
    <row r="1565" spans="1:3">
      <c r="A1565" s="64" t="s">
        <v>8161</v>
      </c>
      <c r="B1565" s="64" t="s">
        <v>201</v>
      </c>
      <c r="C1565" s="76">
        <v>12265.803150505701</v>
      </c>
    </row>
    <row r="1566" spans="1:3">
      <c r="A1566" s="64" t="s">
        <v>8161</v>
      </c>
      <c r="B1566" s="64" t="s">
        <v>34</v>
      </c>
      <c r="C1566" s="76">
        <v>10743.827466987386</v>
      </c>
    </row>
    <row r="1567" spans="1:3">
      <c r="A1567" s="64" t="s">
        <v>8161</v>
      </c>
      <c r="B1567" s="64" t="s">
        <v>39</v>
      </c>
      <c r="C1567" s="76">
        <v>10025.111554660056</v>
      </c>
    </row>
    <row r="1568" spans="1:3">
      <c r="A1568" s="64" t="s">
        <v>8161</v>
      </c>
      <c r="B1568" s="64" t="s">
        <v>51</v>
      </c>
      <c r="C1568" s="76">
        <v>6190.444428396042</v>
      </c>
    </row>
    <row r="1569" spans="1:3">
      <c r="A1569" s="64" t="s">
        <v>8161</v>
      </c>
      <c r="B1569" s="64" t="s">
        <v>23</v>
      </c>
      <c r="C1569" s="76">
        <v>8562.2492849906575</v>
      </c>
    </row>
    <row r="1570" spans="1:3">
      <c r="A1570" s="64" t="s">
        <v>8161</v>
      </c>
      <c r="B1570" s="64" t="s">
        <v>34</v>
      </c>
      <c r="C1570" s="76">
        <v>18917.438149224636</v>
      </c>
    </row>
    <row r="1571" spans="1:3">
      <c r="A1571" s="64" t="s">
        <v>8161</v>
      </c>
      <c r="B1571" s="64" t="s">
        <v>201</v>
      </c>
      <c r="C1571" s="76">
        <v>12517.55288663407</v>
      </c>
    </row>
    <row r="1572" spans="1:3">
      <c r="A1572" s="64" t="s">
        <v>8161</v>
      </c>
      <c r="B1572" s="64" t="s">
        <v>23</v>
      </c>
      <c r="C1572" s="76">
        <v>10239.138736069935</v>
      </c>
    </row>
    <row r="1573" spans="1:3">
      <c r="A1573" s="64" t="s">
        <v>8161</v>
      </c>
      <c r="B1573" s="64" t="s">
        <v>201</v>
      </c>
      <c r="C1573" s="76">
        <v>7908.1608058036909</v>
      </c>
    </row>
    <row r="1574" spans="1:3">
      <c r="A1574" s="64" t="s">
        <v>8161</v>
      </c>
      <c r="B1574" s="64" t="s">
        <v>39</v>
      </c>
      <c r="C1574" s="76">
        <v>18072.954915598246</v>
      </c>
    </row>
    <row r="1575" spans="1:3">
      <c r="A1575" s="64" t="s">
        <v>8161</v>
      </c>
      <c r="B1575" s="64" t="s">
        <v>34</v>
      </c>
      <c r="C1575" s="76">
        <v>8329.8923031385366</v>
      </c>
    </row>
    <row r="1576" spans="1:3">
      <c r="A1576" s="64" t="s">
        <v>8161</v>
      </c>
      <c r="B1576" s="64" t="s">
        <v>201</v>
      </c>
      <c r="C1576" s="76">
        <v>10434.02344894101</v>
      </c>
    </row>
    <row r="1577" spans="1:3">
      <c r="A1577" s="64" t="s">
        <v>8161</v>
      </c>
      <c r="B1577" s="64" t="s">
        <v>201</v>
      </c>
      <c r="C1577" s="76">
        <v>7867.3114275092612</v>
      </c>
    </row>
    <row r="1578" spans="1:3">
      <c r="A1578" s="64" t="s">
        <v>8161</v>
      </c>
      <c r="B1578" s="64" t="s">
        <v>34</v>
      </c>
      <c r="C1578" s="76">
        <v>11066.315582961612</v>
      </c>
    </row>
    <row r="1579" spans="1:3">
      <c r="A1579" s="64" t="s">
        <v>8161</v>
      </c>
      <c r="B1579" s="64" t="s">
        <v>201</v>
      </c>
      <c r="C1579" s="76">
        <v>9507.8670335934839</v>
      </c>
    </row>
    <row r="1580" spans="1:3">
      <c r="A1580" s="64" t="s">
        <v>8161</v>
      </c>
      <c r="B1580" s="64" t="s">
        <v>39</v>
      </c>
      <c r="C1580" s="76">
        <v>10362.217544499515</v>
      </c>
    </row>
    <row r="1581" spans="1:3">
      <c r="A1581" s="64" t="s">
        <v>8161</v>
      </c>
      <c r="B1581" s="64" t="s">
        <v>201</v>
      </c>
      <c r="C1581" s="76">
        <v>14012.875860845994</v>
      </c>
    </row>
    <row r="1582" spans="1:3">
      <c r="A1582" s="64" t="s">
        <v>8161</v>
      </c>
      <c r="B1582" s="64" t="s">
        <v>23</v>
      </c>
      <c r="C1582" s="76">
        <v>12060.799982277586</v>
      </c>
    </row>
    <row r="1583" spans="1:3">
      <c r="A1583" s="64" t="s">
        <v>8161</v>
      </c>
      <c r="B1583" s="64" t="s">
        <v>34</v>
      </c>
      <c r="C1583" s="76">
        <v>9122.7654499401742</v>
      </c>
    </row>
    <row r="1584" spans="1:3">
      <c r="A1584" s="64" t="s">
        <v>8161</v>
      </c>
      <c r="B1584" s="64" t="s">
        <v>34</v>
      </c>
      <c r="C1584" s="76">
        <v>8752.8701914848843</v>
      </c>
    </row>
    <row r="1585" spans="1:3">
      <c r="A1585" s="64" t="s">
        <v>8161</v>
      </c>
      <c r="B1585" s="64" t="s">
        <v>201</v>
      </c>
      <c r="C1585" s="76">
        <v>9416.9620757860503</v>
      </c>
    </row>
    <row r="1586" spans="1:3">
      <c r="A1586" s="64" t="s">
        <v>8161</v>
      </c>
      <c r="B1586" s="64" t="s">
        <v>23</v>
      </c>
      <c r="C1586" s="76">
        <v>12187.532005063324</v>
      </c>
    </row>
    <row r="1587" spans="1:3">
      <c r="A1587" s="64" t="s">
        <v>8161</v>
      </c>
      <c r="B1587" s="64" t="s">
        <v>51</v>
      </c>
      <c r="C1587" s="76">
        <v>7674.2118256562044</v>
      </c>
    </row>
    <row r="1588" spans="1:3">
      <c r="A1588" s="64" t="s">
        <v>8161</v>
      </c>
      <c r="B1588" s="64" t="s">
        <v>51</v>
      </c>
      <c r="C1588" s="76">
        <v>8757.4280465209376</v>
      </c>
    </row>
    <row r="1589" spans="1:3">
      <c r="A1589" s="64" t="s">
        <v>8161</v>
      </c>
      <c r="B1589" s="64" t="s">
        <v>34</v>
      </c>
      <c r="C1589" s="76">
        <v>11603.948946340295</v>
      </c>
    </row>
    <row r="1590" spans="1:3">
      <c r="A1590" s="64" t="s">
        <v>8161</v>
      </c>
      <c r="B1590" s="64" t="s">
        <v>23</v>
      </c>
      <c r="C1590" s="76">
        <v>9576.2793929396175</v>
      </c>
    </row>
    <row r="1591" spans="1:3">
      <c r="A1591" s="64" t="s">
        <v>8161</v>
      </c>
      <c r="B1591" s="64" t="s">
        <v>56</v>
      </c>
      <c r="C1591" s="76">
        <v>15591.490323580749</v>
      </c>
    </row>
    <row r="1592" spans="1:3">
      <c r="A1592" s="64" t="s">
        <v>8161</v>
      </c>
      <c r="B1592" s="64" t="s">
        <v>56</v>
      </c>
      <c r="C1592" s="76">
        <v>15185.981931947394</v>
      </c>
    </row>
    <row r="1593" spans="1:3">
      <c r="A1593" s="64" t="s">
        <v>8161</v>
      </c>
      <c r="B1593" s="64" t="s">
        <v>23</v>
      </c>
      <c r="C1593" s="76">
        <v>11221.890938733764</v>
      </c>
    </row>
    <row r="1594" spans="1:3">
      <c r="A1594" s="64" t="s">
        <v>8161</v>
      </c>
      <c r="B1594" s="64" t="s">
        <v>23</v>
      </c>
      <c r="C1594" s="76">
        <v>6304.6289023253485</v>
      </c>
    </row>
    <row r="1595" spans="1:3">
      <c r="A1595" s="64" t="s">
        <v>8161</v>
      </c>
      <c r="B1595" s="64" t="s">
        <v>75</v>
      </c>
      <c r="C1595" s="76">
        <v>9083.4669854616932</v>
      </c>
    </row>
    <row r="1596" spans="1:3">
      <c r="A1596" s="64" t="s">
        <v>8161</v>
      </c>
      <c r="B1596" s="64" t="s">
        <v>23</v>
      </c>
      <c r="C1596" s="76">
        <v>10212.962247302316</v>
      </c>
    </row>
    <row r="1597" spans="1:3">
      <c r="A1597" s="64" t="s">
        <v>8161</v>
      </c>
      <c r="B1597" s="64" t="s">
        <v>34</v>
      </c>
      <c r="C1597" s="76">
        <v>11320.007558540063</v>
      </c>
    </row>
    <row r="1598" spans="1:3">
      <c r="A1598" s="64" t="s">
        <v>8161</v>
      </c>
      <c r="B1598" s="64" t="s">
        <v>23</v>
      </c>
      <c r="C1598" s="76">
        <v>9982.5263316199107</v>
      </c>
    </row>
    <row r="1599" spans="1:3">
      <c r="A1599" s="64" t="s">
        <v>8161</v>
      </c>
      <c r="B1599" s="64" t="s">
        <v>201</v>
      </c>
      <c r="C1599" s="76">
        <v>12804.834293335663</v>
      </c>
    </row>
    <row r="1600" spans="1:3">
      <c r="A1600" s="64" t="s">
        <v>8161</v>
      </c>
      <c r="B1600" s="64" t="s">
        <v>34</v>
      </c>
      <c r="C1600" s="76">
        <v>8615.5524553571431</v>
      </c>
    </row>
    <row r="1601" spans="1:3">
      <c r="A1601" s="64" t="s">
        <v>8161</v>
      </c>
      <c r="B1601" s="64" t="s">
        <v>75</v>
      </c>
      <c r="C1601" s="76">
        <v>9998.0558402017305</v>
      </c>
    </row>
    <row r="1602" spans="1:3">
      <c r="A1602" s="64" t="s">
        <v>8161</v>
      </c>
      <c r="B1602" s="64" t="s">
        <v>56</v>
      </c>
      <c r="C1602" s="76">
        <v>16129.303881048401</v>
      </c>
    </row>
    <row r="1603" spans="1:3">
      <c r="A1603" s="64" t="s">
        <v>8161</v>
      </c>
      <c r="B1603" s="64" t="s">
        <v>34</v>
      </c>
      <c r="C1603" s="76">
        <v>17307.54314151797</v>
      </c>
    </row>
    <row r="1604" spans="1:3">
      <c r="A1604" s="64" t="s">
        <v>8161</v>
      </c>
      <c r="B1604" s="64" t="s">
        <v>34</v>
      </c>
      <c r="C1604" s="76">
        <v>9200.6142380498895</v>
      </c>
    </row>
    <row r="1605" spans="1:3">
      <c r="A1605" s="64" t="s">
        <v>8161</v>
      </c>
      <c r="B1605" s="64" t="s">
        <v>75</v>
      </c>
      <c r="C1605" s="76">
        <v>9470.9829907117928</v>
      </c>
    </row>
    <row r="1606" spans="1:3">
      <c r="A1606" s="64" t="s">
        <v>8161</v>
      </c>
      <c r="B1606" s="64" t="s">
        <v>201</v>
      </c>
      <c r="C1606" s="76">
        <v>9307.0938107018956</v>
      </c>
    </row>
    <row r="1607" spans="1:3">
      <c r="A1607" s="64" t="s">
        <v>8161</v>
      </c>
      <c r="B1607" s="64" t="s">
        <v>56</v>
      </c>
      <c r="C1607" s="76">
        <v>10819.689516418319</v>
      </c>
    </row>
    <row r="1608" spans="1:3">
      <c r="A1608" s="64" t="s">
        <v>8161</v>
      </c>
      <c r="B1608" s="64" t="s">
        <v>56</v>
      </c>
      <c r="C1608" s="76">
        <v>11241.461240794004</v>
      </c>
    </row>
    <row r="1609" spans="1:3">
      <c r="A1609" s="64" t="s">
        <v>8161</v>
      </c>
      <c r="B1609" s="64" t="s">
        <v>34</v>
      </c>
      <c r="C1609" s="76">
        <v>12496.467179129468</v>
      </c>
    </row>
    <row r="1610" spans="1:3">
      <c r="A1610" s="64" t="s">
        <v>8161</v>
      </c>
      <c r="B1610" s="64" t="s">
        <v>34</v>
      </c>
      <c r="C1610" s="76">
        <v>9656.28225233784</v>
      </c>
    </row>
    <row r="1611" spans="1:3">
      <c r="A1611" s="64" t="s">
        <v>8161</v>
      </c>
      <c r="B1611" s="64" t="s">
        <v>51</v>
      </c>
      <c r="C1611" s="76">
        <v>7564.9435141387494</v>
      </c>
    </row>
    <row r="1612" spans="1:3">
      <c r="A1612" s="64" t="s">
        <v>8161</v>
      </c>
      <c r="B1612" s="64" t="s">
        <v>34</v>
      </c>
      <c r="C1612" s="76">
        <v>9594.7549954211772</v>
      </c>
    </row>
    <row r="1613" spans="1:3">
      <c r="A1613" s="64" t="s">
        <v>8161</v>
      </c>
      <c r="B1613" s="64" t="s">
        <v>23</v>
      </c>
      <c r="C1613" s="76">
        <v>11692.33595838872</v>
      </c>
    </row>
    <row r="1614" spans="1:3">
      <c r="A1614" s="64" t="s">
        <v>8161</v>
      </c>
      <c r="B1614" s="64" t="s">
        <v>23</v>
      </c>
      <c r="C1614" s="76">
        <v>7402.3927155772471</v>
      </c>
    </row>
    <row r="1615" spans="1:3">
      <c r="A1615" s="64" t="s">
        <v>8161</v>
      </c>
      <c r="B1615" s="64" t="s">
        <v>39</v>
      </c>
      <c r="C1615" s="76">
        <v>11020.605373551341</v>
      </c>
    </row>
    <row r="1616" spans="1:3">
      <c r="A1616" s="64" t="s">
        <v>8161</v>
      </c>
      <c r="B1616" s="64" t="s">
        <v>34</v>
      </c>
      <c r="C1616" s="76">
        <v>10540.567660980587</v>
      </c>
    </row>
    <row r="1617" spans="1:3">
      <c r="A1617" s="64" t="s">
        <v>8161</v>
      </c>
      <c r="B1617" s="64" t="s">
        <v>23</v>
      </c>
      <c r="C1617" s="76">
        <v>13343.430525644917</v>
      </c>
    </row>
    <row r="1618" spans="1:3">
      <c r="A1618" s="64" t="s">
        <v>8161</v>
      </c>
      <c r="B1618" s="64" t="s">
        <v>56</v>
      </c>
      <c r="C1618" s="76">
        <v>19796.522488287002</v>
      </c>
    </row>
    <row r="1619" spans="1:3">
      <c r="A1619" s="64" t="s">
        <v>8161</v>
      </c>
      <c r="B1619" s="64" t="s">
        <v>34</v>
      </c>
      <c r="C1619" s="76">
        <v>16221.647563002254</v>
      </c>
    </row>
    <row r="1620" spans="1:3">
      <c r="A1620" s="64" t="s">
        <v>8161</v>
      </c>
      <c r="B1620" s="64" t="s">
        <v>56</v>
      </c>
      <c r="C1620" s="76">
        <v>11926.007557871319</v>
      </c>
    </row>
    <row r="1621" spans="1:3">
      <c r="A1621" s="64" t="s">
        <v>8161</v>
      </c>
      <c r="B1621" s="64" t="s">
        <v>23</v>
      </c>
      <c r="C1621" s="76">
        <v>15868.316085310318</v>
      </c>
    </row>
    <row r="1622" spans="1:3">
      <c r="A1622" s="64" t="s">
        <v>8161</v>
      </c>
      <c r="B1622" s="64" t="s">
        <v>34</v>
      </c>
      <c r="C1622" s="76">
        <v>10263.34106906972</v>
      </c>
    </row>
    <row r="1623" spans="1:3">
      <c r="A1623" s="64" t="s">
        <v>8161</v>
      </c>
      <c r="B1623" s="64" t="s">
        <v>23</v>
      </c>
      <c r="C1623" s="76">
        <v>12746.176152608736</v>
      </c>
    </row>
    <row r="1624" spans="1:3">
      <c r="A1624" s="64" t="s">
        <v>8161</v>
      </c>
      <c r="B1624" s="64" t="s">
        <v>23</v>
      </c>
      <c r="C1624" s="76">
        <v>8251.4387129499373</v>
      </c>
    </row>
    <row r="1625" spans="1:3">
      <c r="A1625" s="64" t="s">
        <v>8161</v>
      </c>
      <c r="B1625" s="64" t="s">
        <v>34</v>
      </c>
      <c r="C1625" s="76">
        <v>10414.274323688544</v>
      </c>
    </row>
    <row r="1626" spans="1:3">
      <c r="A1626" s="64" t="s">
        <v>8161</v>
      </c>
      <c r="B1626" s="64" t="s">
        <v>201</v>
      </c>
      <c r="C1626" s="76">
        <v>12408.51507021108</v>
      </c>
    </row>
    <row r="1627" spans="1:3">
      <c r="A1627" s="64" t="s">
        <v>8161</v>
      </c>
      <c r="B1627" s="64" t="s">
        <v>23</v>
      </c>
      <c r="C1627" s="76">
        <v>17162.271419070461</v>
      </c>
    </row>
    <row r="1628" spans="1:3">
      <c r="A1628" s="64" t="s">
        <v>8161</v>
      </c>
      <c r="B1628" s="64" t="s">
        <v>39</v>
      </c>
      <c r="C1628" s="76">
        <v>15678.625590001629</v>
      </c>
    </row>
    <row r="1629" spans="1:3">
      <c r="A1629" s="64" t="s">
        <v>8161</v>
      </c>
      <c r="B1629" s="64" t="s">
        <v>23</v>
      </c>
      <c r="C1629" s="76">
        <v>15152.233164514982</v>
      </c>
    </row>
    <row r="1630" spans="1:3">
      <c r="A1630" s="64" t="s">
        <v>8161</v>
      </c>
      <c r="B1630" s="64" t="s">
        <v>23</v>
      </c>
      <c r="C1630" s="76">
        <v>10566.411025223757</v>
      </c>
    </row>
    <row r="1631" spans="1:3">
      <c r="A1631" s="64" t="s">
        <v>8161</v>
      </c>
      <c r="B1631" s="64" t="s">
        <v>39</v>
      </c>
      <c r="C1631" s="76">
        <v>11119.902773649541</v>
      </c>
    </row>
    <row r="1632" spans="1:3">
      <c r="A1632" s="64" t="s">
        <v>8161</v>
      </c>
      <c r="B1632" s="64" t="s">
        <v>39</v>
      </c>
      <c r="C1632" s="76">
        <v>9174.8621566663678</v>
      </c>
    </row>
    <row r="1633" spans="1:3">
      <c r="A1633" s="64" t="s">
        <v>8161</v>
      </c>
      <c r="B1633" s="64" t="s">
        <v>39</v>
      </c>
      <c r="C1633" s="76">
        <v>11146.628151637235</v>
      </c>
    </row>
    <row r="1634" spans="1:3">
      <c r="A1634" s="64" t="s">
        <v>8161</v>
      </c>
      <c r="B1634" s="64" t="s">
        <v>34</v>
      </c>
      <c r="C1634" s="76">
        <v>12358.882251996569</v>
      </c>
    </row>
    <row r="1635" spans="1:3">
      <c r="A1635" s="64" t="s">
        <v>8161</v>
      </c>
      <c r="B1635" s="64" t="s">
        <v>34</v>
      </c>
      <c r="C1635" s="76">
        <v>21093.823218555717</v>
      </c>
    </row>
    <row r="1636" spans="1:3">
      <c r="A1636" s="64" t="s">
        <v>8161</v>
      </c>
      <c r="B1636" s="64" t="s">
        <v>23</v>
      </c>
      <c r="C1636" s="76">
        <v>16441.185226418071</v>
      </c>
    </row>
    <row r="1637" spans="1:3">
      <c r="A1637" s="64" t="s">
        <v>8161</v>
      </c>
      <c r="B1637" s="64" t="s">
        <v>23</v>
      </c>
      <c r="C1637" s="76">
        <v>12931.892811750298</v>
      </c>
    </row>
    <row r="1638" spans="1:3">
      <c r="A1638" s="64" t="s">
        <v>8161</v>
      </c>
      <c r="B1638" s="64" t="s">
        <v>39</v>
      </c>
      <c r="C1638" s="76">
        <v>5589.9224071707931</v>
      </c>
    </row>
    <row r="1639" spans="1:3">
      <c r="A1639" s="64" t="s">
        <v>8161</v>
      </c>
      <c r="B1639" s="64" t="s">
        <v>34</v>
      </c>
      <c r="C1639" s="76">
        <v>13265.341202066676</v>
      </c>
    </row>
    <row r="1640" spans="1:3">
      <c r="A1640" s="64" t="s">
        <v>8161</v>
      </c>
      <c r="B1640" s="64" t="s">
        <v>23</v>
      </c>
      <c r="C1640" s="76">
        <v>8561.3326663428707</v>
      </c>
    </row>
    <row r="1641" spans="1:3">
      <c r="A1641" s="64" t="s">
        <v>8161</v>
      </c>
      <c r="B1641" s="64" t="s">
        <v>23</v>
      </c>
      <c r="C1641" s="76">
        <v>5661.503037850096</v>
      </c>
    </row>
    <row r="1642" spans="1:3">
      <c r="A1642" s="64" t="s">
        <v>8161</v>
      </c>
      <c r="B1642" s="64" t="s">
        <v>23</v>
      </c>
      <c r="C1642" s="76">
        <v>16386.401105665493</v>
      </c>
    </row>
    <row r="1643" spans="1:3">
      <c r="A1643" s="64" t="s">
        <v>8161</v>
      </c>
      <c r="B1643" s="64" t="s">
        <v>51</v>
      </c>
      <c r="C1643" s="76">
        <v>7371.8340714850438</v>
      </c>
    </row>
    <row r="1644" spans="1:3">
      <c r="A1644" s="64" t="s">
        <v>8161</v>
      </c>
      <c r="B1644" s="64" t="s">
        <v>39</v>
      </c>
      <c r="C1644" s="76">
        <v>17412.677532680762</v>
      </c>
    </row>
    <row r="1645" spans="1:3">
      <c r="A1645" s="64" t="s">
        <v>8161</v>
      </c>
      <c r="B1645" s="64" t="s">
        <v>56</v>
      </c>
      <c r="C1645" s="76">
        <v>11440.834277008948</v>
      </c>
    </row>
    <row r="1646" spans="1:3">
      <c r="A1646" s="64" t="s">
        <v>8161</v>
      </c>
      <c r="B1646" s="64" t="s">
        <v>201</v>
      </c>
      <c r="C1646" s="76">
        <v>8077.5897679860627</v>
      </c>
    </row>
    <row r="1647" spans="1:3">
      <c r="A1647" s="64" t="s">
        <v>8161</v>
      </c>
      <c r="B1647" s="64" t="s">
        <v>201</v>
      </c>
      <c r="C1647" s="76">
        <v>11867.117960045985</v>
      </c>
    </row>
    <row r="1648" spans="1:3">
      <c r="A1648" s="64" t="s">
        <v>8161</v>
      </c>
      <c r="B1648" s="64" t="s">
        <v>201</v>
      </c>
      <c r="C1648" s="76">
        <v>13283.619045894902</v>
      </c>
    </row>
    <row r="1649" spans="1:3">
      <c r="A1649" s="64" t="s">
        <v>8161</v>
      </c>
      <c r="B1649" s="64" t="s">
        <v>51</v>
      </c>
      <c r="C1649" s="76">
        <v>12686.470925606469</v>
      </c>
    </row>
    <row r="1650" spans="1:3">
      <c r="A1650" s="64" t="s">
        <v>8161</v>
      </c>
      <c r="B1650" s="64" t="s">
        <v>34</v>
      </c>
      <c r="C1650" s="76">
        <v>14614.19804731679</v>
      </c>
    </row>
    <row r="1651" spans="1:3">
      <c r="A1651" s="64" t="s">
        <v>8161</v>
      </c>
      <c r="B1651" s="64" t="s">
        <v>34</v>
      </c>
      <c r="C1651" s="76">
        <v>10397.971676822388</v>
      </c>
    </row>
    <row r="1652" spans="1:3">
      <c r="A1652" s="64" t="s">
        <v>8161</v>
      </c>
      <c r="B1652" s="64" t="s">
        <v>201</v>
      </c>
      <c r="C1652" s="76">
        <v>11520.328455414252</v>
      </c>
    </row>
    <row r="1653" spans="1:3">
      <c r="A1653" s="64" t="s">
        <v>8161</v>
      </c>
      <c r="B1653" s="64" t="s">
        <v>34</v>
      </c>
      <c r="C1653" s="76">
        <v>13914.514144169765</v>
      </c>
    </row>
    <row r="1654" spans="1:3">
      <c r="A1654" s="64" t="s">
        <v>8161</v>
      </c>
      <c r="B1654" s="64" t="s">
        <v>34</v>
      </c>
      <c r="C1654" s="76">
        <v>10413.333786066003</v>
      </c>
    </row>
    <row r="1655" spans="1:3">
      <c r="A1655" s="64" t="s">
        <v>8161</v>
      </c>
      <c r="B1655" s="64" t="s">
        <v>23</v>
      </c>
      <c r="C1655" s="76">
        <v>11802.160445748417</v>
      </c>
    </row>
    <row r="1656" spans="1:3">
      <c r="A1656" s="64" t="s">
        <v>8161</v>
      </c>
      <c r="B1656" s="64" t="s">
        <v>201</v>
      </c>
      <c r="C1656" s="76">
        <v>9666.5753366003592</v>
      </c>
    </row>
    <row r="1657" spans="1:3">
      <c r="A1657" s="64" t="s">
        <v>8161</v>
      </c>
      <c r="B1657" s="64" t="s">
        <v>201</v>
      </c>
      <c r="C1657" s="76">
        <v>9941.4881333757694</v>
      </c>
    </row>
    <row r="1658" spans="1:3">
      <c r="A1658" s="64" t="s">
        <v>8161</v>
      </c>
      <c r="B1658" s="64" t="s">
        <v>23</v>
      </c>
      <c r="C1658" s="76">
        <v>10809.758620071099</v>
      </c>
    </row>
    <row r="1659" spans="1:3">
      <c r="A1659" s="64" t="s">
        <v>8161</v>
      </c>
      <c r="B1659" s="64" t="s">
        <v>51</v>
      </c>
      <c r="C1659" s="76">
        <v>10902.176622832634</v>
      </c>
    </row>
    <row r="1660" spans="1:3">
      <c r="A1660" s="64" t="s">
        <v>8161</v>
      </c>
      <c r="B1660" s="64" t="s">
        <v>39</v>
      </c>
      <c r="C1660" s="76">
        <v>14011.605748395337</v>
      </c>
    </row>
    <row r="1661" spans="1:3">
      <c r="A1661" s="64" t="s">
        <v>8161</v>
      </c>
      <c r="B1661" s="64" t="s">
        <v>34</v>
      </c>
      <c r="C1661" s="76">
        <v>9581.2265193661406</v>
      </c>
    </row>
    <row r="1662" spans="1:3">
      <c r="A1662" s="64" t="s">
        <v>8161</v>
      </c>
      <c r="B1662" s="64" t="s">
        <v>34</v>
      </c>
      <c r="C1662" s="76">
        <v>12693.727409014591</v>
      </c>
    </row>
    <row r="1663" spans="1:3">
      <c r="A1663" s="64" t="s">
        <v>8161</v>
      </c>
      <c r="B1663" s="64" t="s">
        <v>34</v>
      </c>
      <c r="C1663" s="76">
        <v>9582.810071790931</v>
      </c>
    </row>
    <row r="1664" spans="1:3">
      <c r="A1664" s="64" t="s">
        <v>8161</v>
      </c>
      <c r="B1664" s="64" t="s">
        <v>39</v>
      </c>
      <c r="C1664" s="76">
        <v>9122.2970222070762</v>
      </c>
    </row>
    <row r="1665" spans="1:3">
      <c r="A1665" s="64" t="s">
        <v>8161</v>
      </c>
      <c r="B1665" s="64" t="s">
        <v>56</v>
      </c>
      <c r="C1665" s="76">
        <v>15642.520137645739</v>
      </c>
    </row>
    <row r="1666" spans="1:3">
      <c r="A1666" s="64" t="s">
        <v>8161</v>
      </c>
      <c r="B1666" s="64" t="s">
        <v>34</v>
      </c>
      <c r="C1666" s="76">
        <v>11893.165330056041</v>
      </c>
    </row>
    <row r="1667" spans="1:3">
      <c r="A1667" s="64" t="s">
        <v>8161</v>
      </c>
      <c r="B1667" s="64" t="s">
        <v>39</v>
      </c>
      <c r="C1667" s="76">
        <v>12112.5381588852</v>
      </c>
    </row>
    <row r="1668" spans="1:3">
      <c r="A1668" s="64" t="s">
        <v>8161</v>
      </c>
      <c r="B1668" s="64" t="s">
        <v>39</v>
      </c>
      <c r="C1668" s="76">
        <v>7575.0315097130297</v>
      </c>
    </row>
    <row r="1669" spans="1:3">
      <c r="A1669" s="64" t="s">
        <v>8161</v>
      </c>
      <c r="B1669" s="64" t="s">
        <v>75</v>
      </c>
      <c r="C1669" s="76">
        <v>8737.2639272568304</v>
      </c>
    </row>
    <row r="1670" spans="1:3">
      <c r="A1670" s="64" t="s">
        <v>8161</v>
      </c>
      <c r="B1670" s="64" t="s">
        <v>75</v>
      </c>
      <c r="C1670" s="76">
        <v>11860.020894066483</v>
      </c>
    </row>
    <row r="1671" spans="1:3">
      <c r="A1671" s="64" t="s">
        <v>8161</v>
      </c>
      <c r="B1671" s="64" t="s">
        <v>56</v>
      </c>
      <c r="C1671" s="76">
        <v>10743.570272649187</v>
      </c>
    </row>
    <row r="1672" spans="1:3">
      <c r="A1672" s="64" t="s">
        <v>8161</v>
      </c>
      <c r="B1672" s="64" t="s">
        <v>75</v>
      </c>
      <c r="C1672" s="76">
        <v>16405.908465876688</v>
      </c>
    </row>
    <row r="1673" spans="1:3">
      <c r="A1673" s="64" t="s">
        <v>8161</v>
      </c>
      <c r="B1673" s="64" t="s">
        <v>23</v>
      </c>
      <c r="C1673" s="76">
        <v>12385.746459726928</v>
      </c>
    </row>
    <row r="1674" spans="1:3">
      <c r="A1674" s="64" t="s">
        <v>8161</v>
      </c>
      <c r="B1674" s="64" t="s">
        <v>23</v>
      </c>
      <c r="C1674" s="76">
        <v>5411.6367042114507</v>
      </c>
    </row>
    <row r="1675" spans="1:3">
      <c r="A1675" s="64" t="s">
        <v>8161</v>
      </c>
      <c r="B1675" s="64" t="s">
        <v>39</v>
      </c>
      <c r="C1675" s="76">
        <v>10854.509199839567</v>
      </c>
    </row>
    <row r="1676" spans="1:3">
      <c r="A1676" s="64" t="s">
        <v>8161</v>
      </c>
      <c r="B1676" s="64" t="s">
        <v>23</v>
      </c>
      <c r="C1676" s="76">
        <v>19803.131000027042</v>
      </c>
    </row>
    <row r="1677" spans="1:3">
      <c r="A1677" s="64" t="s">
        <v>8161</v>
      </c>
      <c r="B1677" s="64" t="s">
        <v>23</v>
      </c>
      <c r="C1677" s="76">
        <v>8541.0135858962421</v>
      </c>
    </row>
    <row r="1678" spans="1:3">
      <c r="A1678" s="64" t="s">
        <v>8161</v>
      </c>
      <c r="B1678" s="64" t="s">
        <v>39</v>
      </c>
      <c r="C1678" s="76">
        <v>7899.5536359113794</v>
      </c>
    </row>
    <row r="1679" spans="1:3">
      <c r="A1679" s="64" t="s">
        <v>8161</v>
      </c>
      <c r="B1679" s="64" t="s">
        <v>75</v>
      </c>
      <c r="C1679" s="76">
        <v>13585.381539514521</v>
      </c>
    </row>
    <row r="1680" spans="1:3">
      <c r="A1680" s="64" t="s">
        <v>8161</v>
      </c>
      <c r="B1680" s="64" t="s">
        <v>39</v>
      </c>
      <c r="C1680" s="76">
        <v>15776.860153930906</v>
      </c>
    </row>
    <row r="1681" spans="1:3">
      <c r="A1681" s="64" t="s">
        <v>8161</v>
      </c>
      <c r="B1681" s="64" t="s">
        <v>39</v>
      </c>
      <c r="C1681" s="76">
        <v>14653.748971822948</v>
      </c>
    </row>
    <row r="1682" spans="1:3">
      <c r="A1682" s="64" t="s">
        <v>8161</v>
      </c>
      <c r="B1682" s="64" t="s">
        <v>51</v>
      </c>
      <c r="C1682" s="76">
        <v>6873.7877189805204</v>
      </c>
    </row>
    <row r="1683" spans="1:3">
      <c r="A1683" s="64" t="s">
        <v>8161</v>
      </c>
      <c r="B1683" s="64" t="s">
        <v>75</v>
      </c>
      <c r="C1683" s="76">
        <v>10958.994688742256</v>
      </c>
    </row>
    <row r="1684" spans="1:3">
      <c r="A1684" s="64" t="s">
        <v>8161</v>
      </c>
      <c r="B1684" s="64" t="s">
        <v>56</v>
      </c>
      <c r="C1684" s="76">
        <v>14044.241867130611</v>
      </c>
    </row>
    <row r="1685" spans="1:3">
      <c r="A1685" s="64" t="s">
        <v>8161</v>
      </c>
      <c r="B1685" s="64" t="s">
        <v>39</v>
      </c>
      <c r="C1685" s="76">
        <v>10611.806803344174</v>
      </c>
    </row>
    <row r="1686" spans="1:3">
      <c r="A1686" s="64" t="s">
        <v>8161</v>
      </c>
      <c r="B1686" s="64" t="s">
        <v>56</v>
      </c>
      <c r="C1686" s="76">
        <v>13518.494540687869</v>
      </c>
    </row>
    <row r="1687" spans="1:3">
      <c r="A1687" s="64" t="s">
        <v>8161</v>
      </c>
      <c r="B1687" s="64" t="s">
        <v>51</v>
      </c>
      <c r="C1687" s="76">
        <v>6823.504175872411</v>
      </c>
    </row>
    <row r="1688" spans="1:3">
      <c r="A1688" s="64" t="s">
        <v>8161</v>
      </c>
      <c r="B1688" s="64" t="s">
        <v>34</v>
      </c>
      <c r="C1688" s="76">
        <v>9358.0640077184034</v>
      </c>
    </row>
    <row r="1689" spans="1:3">
      <c r="A1689" s="64" t="s">
        <v>8161</v>
      </c>
      <c r="B1689" s="64" t="s">
        <v>34</v>
      </c>
      <c r="C1689" s="76">
        <v>10125.393226938002</v>
      </c>
    </row>
    <row r="1690" spans="1:3">
      <c r="A1690" s="64" t="s">
        <v>8161</v>
      </c>
      <c r="B1690" s="64" t="s">
        <v>201</v>
      </c>
      <c r="C1690" s="76">
        <v>11067.663141432222</v>
      </c>
    </row>
    <row r="1691" spans="1:3">
      <c r="A1691" s="64" t="s">
        <v>8161</v>
      </c>
      <c r="B1691" s="64" t="s">
        <v>23</v>
      </c>
      <c r="C1691" s="76">
        <v>9702.3505699265406</v>
      </c>
    </row>
    <row r="1692" spans="1:3">
      <c r="A1692" s="64" t="s">
        <v>8161</v>
      </c>
      <c r="B1692" s="64" t="s">
        <v>56</v>
      </c>
      <c r="C1692" s="76">
        <v>9692.1424234735969</v>
      </c>
    </row>
    <row r="1693" spans="1:3">
      <c r="A1693" s="64" t="s">
        <v>8161</v>
      </c>
      <c r="B1693" s="64" t="s">
        <v>34</v>
      </c>
      <c r="C1693" s="76">
        <v>10862.2244871533</v>
      </c>
    </row>
    <row r="1694" spans="1:3">
      <c r="A1694" s="64" t="s">
        <v>8161</v>
      </c>
      <c r="B1694" s="64" t="s">
        <v>34</v>
      </c>
      <c r="C1694" s="76">
        <v>13670.143007663271</v>
      </c>
    </row>
    <row r="1695" spans="1:3">
      <c r="A1695" s="64" t="s">
        <v>8161</v>
      </c>
      <c r="B1695" s="64" t="s">
        <v>34</v>
      </c>
      <c r="C1695" s="76">
        <v>12743.302031797597</v>
      </c>
    </row>
    <row r="1696" spans="1:3">
      <c r="A1696" s="64" t="s">
        <v>8161</v>
      </c>
      <c r="B1696" s="64" t="s">
        <v>34</v>
      </c>
      <c r="C1696" s="76">
        <v>9405.7607017052997</v>
      </c>
    </row>
    <row r="1697" spans="1:3">
      <c r="A1697" s="64" t="s">
        <v>8161</v>
      </c>
      <c r="B1697" s="64" t="s">
        <v>34</v>
      </c>
      <c r="C1697" s="76">
        <v>9871.652805856249</v>
      </c>
    </row>
    <row r="1698" spans="1:3">
      <c r="A1698" s="64" t="s">
        <v>8161</v>
      </c>
      <c r="B1698" s="64" t="s">
        <v>39</v>
      </c>
      <c r="C1698" s="76">
        <v>9608.7541196663333</v>
      </c>
    </row>
    <row r="1699" spans="1:3">
      <c r="A1699" s="64" t="s">
        <v>8161</v>
      </c>
      <c r="B1699" s="64" t="s">
        <v>39</v>
      </c>
      <c r="C1699" s="76">
        <v>15053.152950019725</v>
      </c>
    </row>
    <row r="1700" spans="1:3">
      <c r="A1700" s="64" t="s">
        <v>8161</v>
      </c>
      <c r="B1700" s="64" t="s">
        <v>34</v>
      </c>
      <c r="C1700" s="76">
        <v>15423.391156492773</v>
      </c>
    </row>
    <row r="1701" spans="1:3">
      <c r="A1701" s="64" t="s">
        <v>8161</v>
      </c>
      <c r="B1701" s="64" t="s">
        <v>51</v>
      </c>
      <c r="C1701" s="76">
        <v>11067.299531222765</v>
      </c>
    </row>
    <row r="1702" spans="1:3">
      <c r="A1702" s="64" t="s">
        <v>8161</v>
      </c>
      <c r="B1702" s="64" t="s">
        <v>75</v>
      </c>
      <c r="C1702" s="76">
        <v>10610.808552824537</v>
      </c>
    </row>
    <row r="1703" spans="1:3">
      <c r="A1703" s="64" t="s">
        <v>8161</v>
      </c>
      <c r="B1703" s="64" t="s">
        <v>51</v>
      </c>
      <c r="C1703" s="76">
        <v>8243.2574734811951</v>
      </c>
    </row>
    <row r="1704" spans="1:3">
      <c r="A1704" s="64" t="s">
        <v>8161</v>
      </c>
      <c r="B1704" s="64" t="s">
        <v>39</v>
      </c>
      <c r="C1704" s="76">
        <v>16216.678119297178</v>
      </c>
    </row>
    <row r="1705" spans="1:3">
      <c r="A1705" s="64" t="s">
        <v>8161</v>
      </c>
      <c r="B1705" s="64" t="s">
        <v>23</v>
      </c>
      <c r="C1705" s="76">
        <v>13843.264815857125</v>
      </c>
    </row>
    <row r="1706" spans="1:3">
      <c r="A1706" s="64" t="s">
        <v>8161</v>
      </c>
      <c r="B1706" s="64" t="s">
        <v>23</v>
      </c>
      <c r="C1706" s="76">
        <v>7216.9523823273321</v>
      </c>
    </row>
    <row r="1707" spans="1:3">
      <c r="A1707" s="64" t="s">
        <v>8161</v>
      </c>
      <c r="B1707" s="64" t="s">
        <v>39</v>
      </c>
      <c r="C1707" s="76">
        <v>11535.251274976188</v>
      </c>
    </row>
    <row r="1708" spans="1:3">
      <c r="A1708" s="64" t="s">
        <v>8161</v>
      </c>
      <c r="B1708" s="64" t="s">
        <v>56</v>
      </c>
      <c r="C1708" s="76">
        <v>11520.582844845852</v>
      </c>
    </row>
    <row r="1709" spans="1:3">
      <c r="A1709" s="64" t="s">
        <v>8161</v>
      </c>
      <c r="B1709" s="64" t="s">
        <v>39</v>
      </c>
      <c r="C1709" s="76">
        <v>13365.363224175828</v>
      </c>
    </row>
    <row r="1710" spans="1:3">
      <c r="A1710" s="64" t="s">
        <v>8161</v>
      </c>
      <c r="B1710" s="64" t="s">
        <v>23</v>
      </c>
      <c r="C1710" s="76">
        <v>7082.0409867071057</v>
      </c>
    </row>
    <row r="1711" spans="1:3">
      <c r="A1711" s="64" t="s">
        <v>8161</v>
      </c>
      <c r="B1711" s="64" t="s">
        <v>34</v>
      </c>
      <c r="C1711" s="76">
        <v>16545.823827454376</v>
      </c>
    </row>
    <row r="1712" spans="1:3">
      <c r="A1712" s="64" t="s">
        <v>8161</v>
      </c>
      <c r="B1712" s="64" t="s">
        <v>56</v>
      </c>
      <c r="C1712" s="76">
        <v>15899.881164550414</v>
      </c>
    </row>
    <row r="1713" spans="1:3">
      <c r="A1713" s="64" t="s">
        <v>8161</v>
      </c>
      <c r="B1713" s="64" t="s">
        <v>34</v>
      </c>
      <c r="C1713" s="76">
        <v>16648.197898063099</v>
      </c>
    </row>
    <row r="1714" spans="1:3">
      <c r="A1714" s="64" t="s">
        <v>8161</v>
      </c>
      <c r="B1714" s="64" t="s">
        <v>39</v>
      </c>
      <c r="C1714" s="76">
        <v>7242.0551787754393</v>
      </c>
    </row>
    <row r="1715" spans="1:3">
      <c r="A1715" s="64" t="s">
        <v>8161</v>
      </c>
      <c r="B1715" s="64" t="s">
        <v>39</v>
      </c>
      <c r="C1715" s="76">
        <v>8372.8495092329267</v>
      </c>
    </row>
    <row r="1716" spans="1:3">
      <c r="A1716" s="64" t="s">
        <v>8161</v>
      </c>
      <c r="B1716" s="64" t="s">
        <v>75</v>
      </c>
      <c r="C1716" s="76">
        <v>8506.8547874023843</v>
      </c>
    </row>
    <row r="1717" spans="1:3">
      <c r="A1717" s="64" t="s">
        <v>8161</v>
      </c>
      <c r="B1717" s="64" t="s">
        <v>56</v>
      </c>
      <c r="C1717" s="76">
        <v>7509.3772990821217</v>
      </c>
    </row>
    <row r="1718" spans="1:3">
      <c r="A1718" s="64" t="s">
        <v>8161</v>
      </c>
      <c r="B1718" s="64" t="s">
        <v>56</v>
      </c>
      <c r="C1718" s="76">
        <v>12572.91698200979</v>
      </c>
    </row>
    <row r="1719" spans="1:3">
      <c r="A1719" s="64" t="s">
        <v>8161</v>
      </c>
      <c r="B1719" s="64" t="s">
        <v>34</v>
      </c>
      <c r="C1719" s="76">
        <v>6600.8102340687929</v>
      </c>
    </row>
    <row r="1720" spans="1:3">
      <c r="A1720" s="64" t="s">
        <v>8161</v>
      </c>
      <c r="B1720" s="64" t="s">
        <v>23</v>
      </c>
      <c r="C1720" s="76">
        <v>13763.54837616984</v>
      </c>
    </row>
    <row r="1721" spans="1:3">
      <c r="A1721" s="64" t="s">
        <v>8161</v>
      </c>
      <c r="B1721" s="64" t="s">
        <v>23</v>
      </c>
      <c r="C1721" s="76">
        <v>7151.3268639147236</v>
      </c>
    </row>
    <row r="1722" spans="1:3">
      <c r="A1722" s="64" t="s">
        <v>8161</v>
      </c>
      <c r="B1722" s="64" t="s">
        <v>39</v>
      </c>
      <c r="C1722" s="76">
        <v>11599.577233931828</v>
      </c>
    </row>
    <row r="1723" spans="1:3">
      <c r="A1723" s="64" t="s">
        <v>8161</v>
      </c>
      <c r="B1723" s="64" t="s">
        <v>34</v>
      </c>
      <c r="C1723" s="76">
        <v>11981.993496663617</v>
      </c>
    </row>
    <row r="1724" spans="1:3">
      <c r="A1724" s="64" t="s">
        <v>8161</v>
      </c>
      <c r="B1724" s="64" t="s">
        <v>23</v>
      </c>
      <c r="C1724" s="76">
        <v>20186.886175521056</v>
      </c>
    </row>
    <row r="1725" spans="1:3">
      <c r="A1725" s="64" t="s">
        <v>8161</v>
      </c>
      <c r="B1725" s="64" t="s">
        <v>23</v>
      </c>
      <c r="C1725" s="76">
        <v>6844.7762566269012</v>
      </c>
    </row>
    <row r="1726" spans="1:3">
      <c r="A1726" s="64" t="s">
        <v>8161</v>
      </c>
      <c r="B1726" s="64" t="s">
        <v>51</v>
      </c>
      <c r="C1726" s="76">
        <v>8597.5797380153672</v>
      </c>
    </row>
    <row r="1727" spans="1:3">
      <c r="A1727" s="64" t="s">
        <v>8161</v>
      </c>
      <c r="B1727" s="64" t="s">
        <v>51</v>
      </c>
      <c r="C1727" s="76">
        <v>7903.0911030471016</v>
      </c>
    </row>
    <row r="1728" spans="1:3">
      <c r="A1728" s="64" t="s">
        <v>8161</v>
      </c>
      <c r="B1728" s="64" t="s">
        <v>34</v>
      </c>
      <c r="C1728" s="76">
        <v>10721.117293535772</v>
      </c>
    </row>
    <row r="1729" spans="1:3">
      <c r="A1729" s="64" t="s">
        <v>8161</v>
      </c>
      <c r="B1729" s="64" t="s">
        <v>23</v>
      </c>
      <c r="C1729" s="76">
        <v>9882.4749045232093</v>
      </c>
    </row>
    <row r="1730" spans="1:3">
      <c r="A1730" s="64" t="s">
        <v>8161</v>
      </c>
      <c r="B1730" s="64" t="s">
        <v>34</v>
      </c>
      <c r="C1730" s="76">
        <v>9492.5934003312086</v>
      </c>
    </row>
    <row r="1731" spans="1:3">
      <c r="A1731" s="64" t="s">
        <v>8161</v>
      </c>
      <c r="B1731" s="64" t="s">
        <v>23</v>
      </c>
      <c r="C1731" s="76">
        <v>12840.425678184996</v>
      </c>
    </row>
    <row r="1732" spans="1:3">
      <c r="A1732" s="64" t="s">
        <v>8161</v>
      </c>
      <c r="B1732" s="64" t="s">
        <v>34</v>
      </c>
      <c r="C1732" s="76">
        <v>6987.8334154306813</v>
      </c>
    </row>
    <row r="1733" spans="1:3">
      <c r="A1733" s="64" t="s">
        <v>8161</v>
      </c>
      <c r="B1733" s="64" t="s">
        <v>39</v>
      </c>
      <c r="C1733" s="76">
        <v>11422.267593817156</v>
      </c>
    </row>
    <row r="1734" spans="1:3">
      <c r="A1734" s="64" t="s">
        <v>8161</v>
      </c>
      <c r="B1734" s="64" t="s">
        <v>39</v>
      </c>
      <c r="C1734" s="76">
        <v>12114.277942703269</v>
      </c>
    </row>
    <row r="1735" spans="1:3">
      <c r="A1735" s="64" t="s">
        <v>8161</v>
      </c>
      <c r="B1735" s="64" t="s">
        <v>75</v>
      </c>
      <c r="C1735" s="76">
        <v>12130.926304752698</v>
      </c>
    </row>
    <row r="1736" spans="1:3">
      <c r="A1736" s="64" t="s">
        <v>8161</v>
      </c>
      <c r="B1736" s="64" t="s">
        <v>34</v>
      </c>
      <c r="C1736" s="76">
        <v>9418.1847464291204</v>
      </c>
    </row>
    <row r="1737" spans="1:3">
      <c r="A1737" s="64" t="s">
        <v>8161</v>
      </c>
      <c r="B1737" s="64" t="s">
        <v>201</v>
      </c>
      <c r="C1737" s="76">
        <v>9093.901423679943</v>
      </c>
    </row>
    <row r="1738" spans="1:3">
      <c r="A1738" s="64" t="s">
        <v>8161</v>
      </c>
      <c r="B1738" s="64" t="s">
        <v>34</v>
      </c>
      <c r="C1738" s="76">
        <v>16431.039409755918</v>
      </c>
    </row>
    <row r="1739" spans="1:3">
      <c r="A1739" s="64" t="s">
        <v>8161</v>
      </c>
      <c r="B1739" s="64" t="s">
        <v>34</v>
      </c>
      <c r="C1739" s="76">
        <v>15745.103915470001</v>
      </c>
    </row>
    <row r="1740" spans="1:3">
      <c r="A1740" s="64" t="s">
        <v>8161</v>
      </c>
      <c r="B1740" s="64" t="s">
        <v>23</v>
      </c>
      <c r="C1740" s="76">
        <v>9400.2815990122199</v>
      </c>
    </row>
    <row r="1741" spans="1:3">
      <c r="A1741" s="64" t="s">
        <v>8161</v>
      </c>
      <c r="B1741" s="64" t="s">
        <v>75</v>
      </c>
      <c r="C1741" s="76">
        <v>11471.915228462662</v>
      </c>
    </row>
    <row r="1742" spans="1:3">
      <c r="A1742" s="64" t="s">
        <v>8161</v>
      </c>
      <c r="B1742" s="64" t="s">
        <v>201</v>
      </c>
      <c r="C1742" s="76">
        <v>10596.978123540604</v>
      </c>
    </row>
    <row r="1743" spans="1:3">
      <c r="A1743" s="64" t="s">
        <v>8161</v>
      </c>
      <c r="B1743" s="64" t="s">
        <v>51</v>
      </c>
      <c r="C1743" s="76">
        <v>10866.045445113094</v>
      </c>
    </row>
    <row r="1744" spans="1:3">
      <c r="A1744" s="64" t="s">
        <v>8161</v>
      </c>
      <c r="B1744" s="64" t="s">
        <v>34</v>
      </c>
      <c r="C1744" s="76">
        <v>11357.278221655273</v>
      </c>
    </row>
    <row r="1745" spans="1:3">
      <c r="A1745" s="64" t="s">
        <v>8161</v>
      </c>
      <c r="B1745" s="64" t="s">
        <v>39</v>
      </c>
      <c r="C1745" s="76">
        <v>9583.3112390441383</v>
      </c>
    </row>
    <row r="1746" spans="1:3">
      <c r="A1746" s="64" t="s">
        <v>8161</v>
      </c>
      <c r="B1746" s="64" t="s">
        <v>34</v>
      </c>
      <c r="C1746" s="76">
        <v>13922.72666912444</v>
      </c>
    </row>
    <row r="1747" spans="1:3">
      <c r="A1747" s="64" t="s">
        <v>8161</v>
      </c>
      <c r="B1747" s="64" t="s">
        <v>34</v>
      </c>
      <c r="C1747" s="76">
        <v>12581.07849546945</v>
      </c>
    </row>
    <row r="1748" spans="1:3">
      <c r="A1748" s="64" t="s">
        <v>8161</v>
      </c>
      <c r="B1748" s="64" t="s">
        <v>34</v>
      </c>
      <c r="C1748" s="76">
        <v>17766.314880039725</v>
      </c>
    </row>
    <row r="1749" spans="1:3">
      <c r="A1749" s="64" t="s">
        <v>8161</v>
      </c>
      <c r="B1749" s="64" t="s">
        <v>39</v>
      </c>
      <c r="C1749" s="76">
        <v>12290.516411065635</v>
      </c>
    </row>
    <row r="1750" spans="1:3">
      <c r="A1750" s="64" t="s">
        <v>8161</v>
      </c>
      <c r="B1750" s="64" t="s">
        <v>75</v>
      </c>
      <c r="C1750" s="76">
        <v>13269.976877389898</v>
      </c>
    </row>
    <row r="1751" spans="1:3">
      <c r="A1751" s="64" t="s">
        <v>8161</v>
      </c>
      <c r="B1751" s="64" t="s">
        <v>23</v>
      </c>
      <c r="C1751" s="76">
        <v>19686.035854568036</v>
      </c>
    </row>
    <row r="1752" spans="1:3">
      <c r="A1752" s="64" t="s">
        <v>8161</v>
      </c>
      <c r="B1752" s="64" t="s">
        <v>56</v>
      </c>
      <c r="C1752" s="76">
        <v>17231.430779976454</v>
      </c>
    </row>
    <row r="1753" spans="1:3">
      <c r="A1753" s="64" t="s">
        <v>8161</v>
      </c>
      <c r="B1753" s="64" t="s">
        <v>39</v>
      </c>
      <c r="C1753" s="76">
        <v>8044.1521337655668</v>
      </c>
    </row>
    <row r="1754" spans="1:3">
      <c r="A1754" s="64" t="s">
        <v>8161</v>
      </c>
      <c r="B1754" s="64" t="s">
        <v>23</v>
      </c>
      <c r="C1754" s="76">
        <v>12930.000915538314</v>
      </c>
    </row>
    <row r="1755" spans="1:3">
      <c r="A1755" s="64" t="s">
        <v>8161</v>
      </c>
      <c r="B1755" s="64" t="s">
        <v>23</v>
      </c>
      <c r="C1755" s="76">
        <v>11926.801179300122</v>
      </c>
    </row>
    <row r="1756" spans="1:3">
      <c r="A1756" s="64" t="s">
        <v>8161</v>
      </c>
      <c r="B1756" s="64" t="s">
        <v>23</v>
      </c>
      <c r="C1756" s="76">
        <v>10598.075833979257</v>
      </c>
    </row>
    <row r="1757" spans="1:3">
      <c r="A1757" s="64" t="s">
        <v>8161</v>
      </c>
      <c r="B1757" s="64" t="s">
        <v>56</v>
      </c>
      <c r="C1757" s="76">
        <v>14257.198213839652</v>
      </c>
    </row>
    <row r="1758" spans="1:3">
      <c r="A1758" s="64" t="s">
        <v>8161</v>
      </c>
      <c r="B1758" s="64" t="s">
        <v>34</v>
      </c>
      <c r="C1758" s="76">
        <v>9420.4092598577899</v>
      </c>
    </row>
    <row r="1759" spans="1:3">
      <c r="A1759" s="64" t="s">
        <v>8161</v>
      </c>
      <c r="B1759" s="64" t="s">
        <v>23</v>
      </c>
      <c r="C1759" s="76">
        <v>14252.442335963362</v>
      </c>
    </row>
    <row r="1760" spans="1:3">
      <c r="A1760" s="64" t="s">
        <v>8161</v>
      </c>
      <c r="B1760" s="64" t="s">
        <v>23</v>
      </c>
      <c r="C1760" s="76">
        <v>6150.9251964142741</v>
      </c>
    </row>
    <row r="1761" spans="1:3">
      <c r="A1761" s="64" t="s">
        <v>8161</v>
      </c>
      <c r="B1761" s="64" t="s">
        <v>201</v>
      </c>
      <c r="C1761" s="76">
        <v>9086.8469204388621</v>
      </c>
    </row>
    <row r="1762" spans="1:3">
      <c r="A1762" s="64" t="s">
        <v>8161</v>
      </c>
      <c r="B1762" s="64" t="s">
        <v>34</v>
      </c>
      <c r="C1762" s="76">
        <v>15391.800400150933</v>
      </c>
    </row>
    <row r="1763" spans="1:3">
      <c r="A1763" s="64" t="s">
        <v>8161</v>
      </c>
      <c r="B1763" s="64" t="s">
        <v>56</v>
      </c>
      <c r="C1763" s="76">
        <v>14776.298617059783</v>
      </c>
    </row>
    <row r="1764" spans="1:3">
      <c r="A1764" s="64" t="s">
        <v>8161</v>
      </c>
      <c r="B1764" s="64" t="s">
        <v>23</v>
      </c>
      <c r="C1764" s="76">
        <v>11894.041280925527</v>
      </c>
    </row>
    <row r="1765" spans="1:3">
      <c r="A1765" s="64" t="s">
        <v>8161</v>
      </c>
      <c r="B1765" s="64" t="s">
        <v>51</v>
      </c>
      <c r="C1765" s="76">
        <v>12884.501864268161</v>
      </c>
    </row>
    <row r="1766" spans="1:3">
      <c r="A1766" s="64" t="s">
        <v>8161</v>
      </c>
      <c r="B1766" s="64" t="s">
        <v>39</v>
      </c>
      <c r="C1766" s="76">
        <v>7782.2197590605992</v>
      </c>
    </row>
    <row r="1767" spans="1:3">
      <c r="A1767" s="64" t="s">
        <v>8161</v>
      </c>
      <c r="B1767" s="64" t="s">
        <v>23</v>
      </c>
      <c r="C1767" s="76">
        <v>9541.3337467030215</v>
      </c>
    </row>
    <row r="1768" spans="1:3">
      <c r="A1768" s="64" t="s">
        <v>8161</v>
      </c>
      <c r="B1768" s="64" t="s">
        <v>23</v>
      </c>
      <c r="C1768" s="76">
        <v>10650.992907502708</v>
      </c>
    </row>
    <row r="1769" spans="1:3">
      <c r="A1769" s="64" t="s">
        <v>8161</v>
      </c>
      <c r="B1769" s="64" t="s">
        <v>34</v>
      </c>
      <c r="C1769" s="76">
        <v>11708.872767857143</v>
      </c>
    </row>
    <row r="1770" spans="1:3">
      <c r="A1770" s="64" t="s">
        <v>8161</v>
      </c>
      <c r="B1770" s="64" t="s">
        <v>23</v>
      </c>
      <c r="C1770" s="76">
        <v>6462.3814531595071</v>
      </c>
    </row>
    <row r="1771" spans="1:3">
      <c r="A1771" s="64" t="s">
        <v>8161</v>
      </c>
      <c r="B1771" s="64" t="s">
        <v>23</v>
      </c>
      <c r="C1771" s="76">
        <v>13225.935973267666</v>
      </c>
    </row>
    <row r="1772" spans="1:3">
      <c r="A1772" s="64" t="s">
        <v>8161</v>
      </c>
      <c r="B1772" s="64" t="s">
        <v>34</v>
      </c>
      <c r="C1772" s="76">
        <v>9932.1202738341708</v>
      </c>
    </row>
    <row r="1773" spans="1:3">
      <c r="A1773" s="64" t="s">
        <v>8161</v>
      </c>
      <c r="B1773" s="64" t="s">
        <v>39</v>
      </c>
      <c r="C1773" s="76">
        <v>7524.6106534575556</v>
      </c>
    </row>
    <row r="1774" spans="1:3">
      <c r="A1774" s="64" t="s">
        <v>8161</v>
      </c>
      <c r="B1774" s="64" t="s">
        <v>201</v>
      </c>
      <c r="C1774" s="76">
        <v>10350.16755293739</v>
      </c>
    </row>
    <row r="1775" spans="1:3">
      <c r="A1775" s="64" t="s">
        <v>8161</v>
      </c>
      <c r="B1775" s="64" t="s">
        <v>34</v>
      </c>
      <c r="C1775" s="76">
        <v>12960.871140624811</v>
      </c>
    </row>
    <row r="1776" spans="1:3">
      <c r="A1776" s="64" t="s">
        <v>8161</v>
      </c>
      <c r="B1776" s="64" t="s">
        <v>23</v>
      </c>
      <c r="C1776" s="76">
        <v>11406.110796454561</v>
      </c>
    </row>
    <row r="1777" spans="1:3">
      <c r="A1777" s="64" t="s">
        <v>8161</v>
      </c>
      <c r="B1777" s="64" t="s">
        <v>75</v>
      </c>
      <c r="C1777" s="76">
        <v>8363.5680073326021</v>
      </c>
    </row>
    <row r="1778" spans="1:3">
      <c r="A1778" s="64" t="s">
        <v>8161</v>
      </c>
      <c r="B1778" s="64" t="s">
        <v>201</v>
      </c>
      <c r="C1778" s="76">
        <v>12792.614168471388</v>
      </c>
    </row>
    <row r="1779" spans="1:3">
      <c r="A1779" s="64" t="s">
        <v>8161</v>
      </c>
      <c r="B1779" s="64" t="s">
        <v>34</v>
      </c>
      <c r="C1779" s="76">
        <v>8481.76676812802</v>
      </c>
    </row>
    <row r="1780" spans="1:3">
      <c r="A1780" s="64" t="s">
        <v>8161</v>
      </c>
      <c r="B1780" s="64" t="s">
        <v>56</v>
      </c>
      <c r="C1780" s="76">
        <v>11875.495801707435</v>
      </c>
    </row>
    <row r="1781" spans="1:3">
      <c r="A1781" s="64" t="s">
        <v>8161</v>
      </c>
      <c r="B1781" s="64" t="s">
        <v>23</v>
      </c>
      <c r="C1781" s="76">
        <v>6431.6404068375286</v>
      </c>
    </row>
    <row r="1782" spans="1:3">
      <c r="A1782" s="64" t="s">
        <v>8161</v>
      </c>
      <c r="B1782" s="64" t="s">
        <v>23</v>
      </c>
      <c r="C1782" s="76">
        <v>11790.25894249991</v>
      </c>
    </row>
    <row r="1783" spans="1:3">
      <c r="A1783" s="64" t="s">
        <v>8161</v>
      </c>
      <c r="B1783" s="64" t="s">
        <v>75</v>
      </c>
      <c r="C1783" s="76">
        <v>8562.8122604288656</v>
      </c>
    </row>
    <row r="1784" spans="1:3">
      <c r="A1784" s="64" t="s">
        <v>8161</v>
      </c>
      <c r="B1784" s="64" t="s">
        <v>34</v>
      </c>
      <c r="C1784" s="76">
        <v>8446.7900062894223</v>
      </c>
    </row>
    <row r="1785" spans="1:3">
      <c r="A1785" s="64" t="s">
        <v>8161</v>
      </c>
      <c r="B1785" s="64" t="s">
        <v>201</v>
      </c>
      <c r="C1785" s="76">
        <v>10009.472846661305</v>
      </c>
    </row>
    <row r="1786" spans="1:3">
      <c r="A1786" s="64" t="s">
        <v>8161</v>
      </c>
      <c r="B1786" s="64" t="s">
        <v>201</v>
      </c>
      <c r="C1786" s="76">
        <v>9643.0147584740607</v>
      </c>
    </row>
    <row r="1787" spans="1:3">
      <c r="A1787" s="64" t="s">
        <v>8161</v>
      </c>
      <c r="B1787" s="64" t="s">
        <v>56</v>
      </c>
      <c r="C1787" s="76">
        <v>17058.569300803094</v>
      </c>
    </row>
    <row r="1788" spans="1:3">
      <c r="A1788" s="64" t="s">
        <v>8161</v>
      </c>
      <c r="B1788" s="64" t="s">
        <v>75</v>
      </c>
      <c r="C1788" s="76">
        <v>11074.389625748317</v>
      </c>
    </row>
    <row r="1789" spans="1:3">
      <c r="A1789" s="64" t="s">
        <v>8161</v>
      </c>
      <c r="B1789" s="64" t="s">
        <v>23</v>
      </c>
      <c r="C1789" s="76">
        <v>9135.8333655651913</v>
      </c>
    </row>
    <row r="1790" spans="1:3">
      <c r="A1790" s="64" t="s">
        <v>8161</v>
      </c>
      <c r="B1790" s="64" t="s">
        <v>23</v>
      </c>
      <c r="C1790" s="76">
        <v>12957.166653645178</v>
      </c>
    </row>
    <row r="1791" spans="1:3">
      <c r="A1791" s="64" t="s">
        <v>8161</v>
      </c>
      <c r="B1791" s="64" t="s">
        <v>56</v>
      </c>
      <c r="C1791" s="76">
        <v>15128.485301376901</v>
      </c>
    </row>
    <row r="1792" spans="1:3">
      <c r="A1792" s="64" t="s">
        <v>8161</v>
      </c>
      <c r="B1792" s="64" t="s">
        <v>23</v>
      </c>
      <c r="C1792" s="76">
        <v>8463.6140408418651</v>
      </c>
    </row>
    <row r="1793" spans="1:3">
      <c r="A1793" s="64" t="s">
        <v>8161</v>
      </c>
      <c r="B1793" s="64" t="s">
        <v>39</v>
      </c>
      <c r="C1793" s="76">
        <v>10697.118089896616</v>
      </c>
    </row>
    <row r="1794" spans="1:3">
      <c r="A1794" s="64" t="s">
        <v>8161</v>
      </c>
      <c r="B1794" s="64" t="s">
        <v>39</v>
      </c>
      <c r="C1794" s="76">
        <v>9087.1736422934446</v>
      </c>
    </row>
    <row r="1795" spans="1:3">
      <c r="A1795" s="64" t="s">
        <v>8161</v>
      </c>
      <c r="B1795" s="64" t="s">
        <v>34</v>
      </c>
      <c r="C1795" s="76">
        <v>15961.205078708424</v>
      </c>
    </row>
    <row r="1796" spans="1:3">
      <c r="A1796" s="64" t="s">
        <v>8161</v>
      </c>
      <c r="B1796" s="64" t="s">
        <v>51</v>
      </c>
      <c r="C1796" s="76">
        <v>8223.14094694911</v>
      </c>
    </row>
    <row r="1797" spans="1:3">
      <c r="A1797" s="64" t="s">
        <v>8161</v>
      </c>
      <c r="B1797" s="64" t="s">
        <v>201</v>
      </c>
      <c r="C1797" s="76">
        <v>10368.14435043819</v>
      </c>
    </row>
    <row r="1798" spans="1:3">
      <c r="A1798" s="64" t="s">
        <v>8161</v>
      </c>
      <c r="B1798" s="64" t="s">
        <v>23</v>
      </c>
      <c r="C1798" s="76">
        <v>11499.067225078883</v>
      </c>
    </row>
    <row r="1799" spans="1:3">
      <c r="A1799" s="64" t="s">
        <v>8161</v>
      </c>
      <c r="B1799" s="64" t="s">
        <v>23</v>
      </c>
      <c r="C1799" s="76">
        <v>11864.522217547616</v>
      </c>
    </row>
    <row r="1800" spans="1:3">
      <c r="A1800" s="64" t="s">
        <v>8161</v>
      </c>
      <c r="B1800" s="64" t="s">
        <v>51</v>
      </c>
      <c r="C1800" s="76">
        <v>12444.023473836785</v>
      </c>
    </row>
    <row r="1801" spans="1:3">
      <c r="A1801" s="64" t="s">
        <v>8161</v>
      </c>
      <c r="B1801" s="64" t="s">
        <v>34</v>
      </c>
      <c r="C1801" s="76">
        <v>12892.988299361685</v>
      </c>
    </row>
    <row r="1802" spans="1:3">
      <c r="A1802" s="64" t="s">
        <v>8161</v>
      </c>
      <c r="B1802" s="64" t="s">
        <v>34</v>
      </c>
      <c r="C1802" s="76">
        <v>12330.321813468374</v>
      </c>
    </row>
    <row r="1803" spans="1:3">
      <c r="A1803" s="64" t="s">
        <v>8161</v>
      </c>
      <c r="B1803" s="64" t="s">
        <v>39</v>
      </c>
      <c r="C1803" s="76">
        <v>7510.8774353573217</v>
      </c>
    </row>
    <row r="1804" spans="1:3">
      <c r="A1804" s="64" t="s">
        <v>8161</v>
      </c>
      <c r="B1804" s="64" t="s">
        <v>23</v>
      </c>
      <c r="C1804" s="76">
        <v>6771.6899680549004</v>
      </c>
    </row>
    <row r="1805" spans="1:3">
      <c r="A1805" s="64" t="s">
        <v>8161</v>
      </c>
      <c r="B1805" s="64" t="s">
        <v>34</v>
      </c>
      <c r="C1805" s="76">
        <v>14917.527795622349</v>
      </c>
    </row>
    <row r="1806" spans="1:3">
      <c r="A1806" s="64" t="s">
        <v>8161</v>
      </c>
      <c r="B1806" s="64" t="s">
        <v>39</v>
      </c>
      <c r="C1806" s="76">
        <v>12608.448128087204</v>
      </c>
    </row>
    <row r="1807" spans="1:3">
      <c r="A1807" s="64" t="s">
        <v>8161</v>
      </c>
      <c r="B1807" s="64" t="s">
        <v>23</v>
      </c>
      <c r="C1807" s="76">
        <v>12144.087206040156</v>
      </c>
    </row>
    <row r="1808" spans="1:3">
      <c r="A1808" s="64" t="s">
        <v>8161</v>
      </c>
      <c r="B1808" s="64" t="s">
        <v>34</v>
      </c>
      <c r="C1808" s="76">
        <v>7053.5643057564139</v>
      </c>
    </row>
    <row r="1809" spans="1:3">
      <c r="A1809" s="64" t="s">
        <v>8161</v>
      </c>
      <c r="B1809" s="64" t="s">
        <v>23</v>
      </c>
      <c r="C1809" s="76">
        <v>7739.5950025331958</v>
      </c>
    </row>
    <row r="1810" spans="1:3">
      <c r="A1810" s="64" t="s">
        <v>8161</v>
      </c>
      <c r="B1810" s="64" t="s">
        <v>51</v>
      </c>
      <c r="C1810" s="76">
        <v>6845.1984635987174</v>
      </c>
    </row>
    <row r="1811" spans="1:3">
      <c r="A1811" s="64" t="s">
        <v>8161</v>
      </c>
      <c r="B1811" s="64" t="s">
        <v>51</v>
      </c>
      <c r="C1811" s="76">
        <v>11618.843631778058</v>
      </c>
    </row>
    <row r="1812" spans="1:3">
      <c r="A1812" s="64" t="s">
        <v>8161</v>
      </c>
      <c r="B1812" s="64" t="s">
        <v>23</v>
      </c>
      <c r="C1812" s="76">
        <v>12225.59735673539</v>
      </c>
    </row>
    <row r="1813" spans="1:3">
      <c r="A1813" s="64" t="s">
        <v>8161</v>
      </c>
      <c r="B1813" s="64" t="s">
        <v>56</v>
      </c>
      <c r="C1813" s="76">
        <v>16030.775678392138</v>
      </c>
    </row>
    <row r="1814" spans="1:3">
      <c r="A1814" s="64" t="s">
        <v>8161</v>
      </c>
      <c r="B1814" s="64" t="s">
        <v>39</v>
      </c>
      <c r="C1814" s="76">
        <v>17362.932849260851</v>
      </c>
    </row>
    <row r="1815" spans="1:3">
      <c r="A1815" s="64" t="s">
        <v>8161</v>
      </c>
      <c r="B1815" s="64" t="s">
        <v>23</v>
      </c>
      <c r="C1815" s="76">
        <v>9911.8882406798675</v>
      </c>
    </row>
    <row r="1816" spans="1:3">
      <c r="A1816" s="64" t="s">
        <v>8161</v>
      </c>
      <c r="B1816" s="64" t="s">
        <v>201</v>
      </c>
      <c r="C1816" s="76">
        <v>13119.445228435972</v>
      </c>
    </row>
    <row r="1817" spans="1:3">
      <c r="A1817" s="64" t="s">
        <v>8161</v>
      </c>
      <c r="B1817" s="64" t="s">
        <v>23</v>
      </c>
      <c r="C1817" s="76">
        <v>8189.5652908530574</v>
      </c>
    </row>
    <row r="1818" spans="1:3">
      <c r="A1818" s="64" t="s">
        <v>8161</v>
      </c>
      <c r="B1818" s="64" t="s">
        <v>34</v>
      </c>
      <c r="C1818" s="76">
        <v>13312.23064069057</v>
      </c>
    </row>
    <row r="1819" spans="1:3">
      <c r="A1819" s="64" t="s">
        <v>8161</v>
      </c>
      <c r="B1819" s="64" t="s">
        <v>201</v>
      </c>
      <c r="C1819" s="76">
        <v>8716.7426965290033</v>
      </c>
    </row>
    <row r="1820" spans="1:3">
      <c r="A1820" s="64" t="s">
        <v>8161</v>
      </c>
      <c r="B1820" s="64" t="s">
        <v>23</v>
      </c>
      <c r="C1820" s="76">
        <v>6682.6448652061908</v>
      </c>
    </row>
    <row r="1821" spans="1:3">
      <c r="A1821" s="64" t="s">
        <v>8161</v>
      </c>
      <c r="B1821" s="64" t="s">
        <v>201</v>
      </c>
      <c r="C1821" s="76">
        <v>12907.542355358029</v>
      </c>
    </row>
    <row r="1822" spans="1:3">
      <c r="A1822" s="64" t="s">
        <v>8161</v>
      </c>
      <c r="B1822" s="64" t="s">
        <v>39</v>
      </c>
      <c r="C1822" s="76">
        <v>7163.0140885784522</v>
      </c>
    </row>
    <row r="1823" spans="1:3">
      <c r="A1823" s="64" t="s">
        <v>8161</v>
      </c>
      <c r="B1823" s="64" t="s">
        <v>23</v>
      </c>
      <c r="C1823" s="76">
        <v>15152.79532708465</v>
      </c>
    </row>
    <row r="1824" spans="1:3">
      <c r="A1824" s="64" t="s">
        <v>8161</v>
      </c>
      <c r="B1824" s="64" t="s">
        <v>23</v>
      </c>
      <c r="C1824" s="76">
        <v>8368.9953705315456</v>
      </c>
    </row>
    <row r="1825" spans="1:3">
      <c r="A1825" s="64" t="s">
        <v>8161</v>
      </c>
      <c r="B1825" s="64" t="s">
        <v>56</v>
      </c>
      <c r="C1825" s="76">
        <v>13059.037398836772</v>
      </c>
    </row>
    <row r="1826" spans="1:3">
      <c r="A1826" s="64" t="s">
        <v>8161</v>
      </c>
      <c r="B1826" s="64" t="s">
        <v>201</v>
      </c>
      <c r="C1826" s="76">
        <v>15189.420029616591</v>
      </c>
    </row>
    <row r="1827" spans="1:3">
      <c r="A1827" s="64" t="s">
        <v>8161</v>
      </c>
      <c r="B1827" s="64" t="s">
        <v>56</v>
      </c>
      <c r="C1827" s="76">
        <v>15932.067224190247</v>
      </c>
    </row>
    <row r="1828" spans="1:3">
      <c r="A1828" s="64" t="s">
        <v>8161</v>
      </c>
      <c r="B1828" s="64" t="s">
        <v>201</v>
      </c>
      <c r="C1828" s="76">
        <v>12555.513553495148</v>
      </c>
    </row>
    <row r="1829" spans="1:3">
      <c r="A1829" s="64" t="s">
        <v>8161</v>
      </c>
      <c r="B1829" s="64" t="s">
        <v>201</v>
      </c>
      <c r="C1829" s="76">
        <v>11141.449709328814</v>
      </c>
    </row>
    <row r="1830" spans="1:3">
      <c r="A1830" s="64" t="s">
        <v>8161</v>
      </c>
      <c r="B1830" s="64" t="s">
        <v>23</v>
      </c>
      <c r="C1830" s="76">
        <v>11931.471838092981</v>
      </c>
    </row>
    <row r="1831" spans="1:3">
      <c r="A1831" s="64" t="s">
        <v>8161</v>
      </c>
      <c r="B1831" s="64" t="s">
        <v>34</v>
      </c>
      <c r="C1831" s="76">
        <v>12698.54106852424</v>
      </c>
    </row>
    <row r="1832" spans="1:3">
      <c r="A1832" s="64" t="s">
        <v>8161</v>
      </c>
      <c r="B1832" s="64" t="s">
        <v>75</v>
      </c>
      <c r="C1832" s="76">
        <v>12262.574796970239</v>
      </c>
    </row>
    <row r="1833" spans="1:3">
      <c r="A1833" s="64" t="s">
        <v>8161</v>
      </c>
      <c r="B1833" s="64" t="s">
        <v>51</v>
      </c>
      <c r="C1833" s="76">
        <v>8324.7269200986084</v>
      </c>
    </row>
    <row r="1834" spans="1:3">
      <c r="A1834" s="64" t="s">
        <v>8161</v>
      </c>
      <c r="B1834" s="64" t="s">
        <v>34</v>
      </c>
      <c r="C1834" s="76">
        <v>14441.465282162711</v>
      </c>
    </row>
    <row r="1835" spans="1:3">
      <c r="A1835" s="64" t="s">
        <v>8161</v>
      </c>
      <c r="B1835" s="64" t="s">
        <v>56</v>
      </c>
      <c r="C1835" s="76">
        <v>18481.075662088559</v>
      </c>
    </row>
    <row r="1836" spans="1:3">
      <c r="A1836" s="64" t="s">
        <v>8161</v>
      </c>
      <c r="B1836" s="64" t="s">
        <v>23</v>
      </c>
      <c r="C1836" s="76">
        <v>10428.763653197359</v>
      </c>
    </row>
    <row r="1837" spans="1:3">
      <c r="A1837" s="64" t="s">
        <v>8161</v>
      </c>
      <c r="B1837" s="64" t="s">
        <v>34</v>
      </c>
      <c r="C1837" s="76">
        <v>11512.416820640437</v>
      </c>
    </row>
    <row r="1838" spans="1:3">
      <c r="A1838" s="64" t="s">
        <v>8161</v>
      </c>
      <c r="B1838" s="64" t="s">
        <v>23</v>
      </c>
      <c r="C1838" s="76">
        <v>8296.0341241323094</v>
      </c>
    </row>
    <row r="1839" spans="1:3">
      <c r="A1839" s="64" t="s">
        <v>8161</v>
      </c>
      <c r="B1839" s="64" t="s">
        <v>75</v>
      </c>
      <c r="C1839" s="76">
        <v>12340.419876798389</v>
      </c>
    </row>
    <row r="1840" spans="1:3">
      <c r="A1840" s="64" t="s">
        <v>8161</v>
      </c>
      <c r="B1840" s="64" t="s">
        <v>201</v>
      </c>
      <c r="C1840" s="76">
        <v>9908.6036994343522</v>
      </c>
    </row>
    <row r="1841" spans="1:3">
      <c r="A1841" s="64" t="s">
        <v>8161</v>
      </c>
      <c r="B1841" s="64" t="s">
        <v>34</v>
      </c>
      <c r="C1841" s="76">
        <v>18760.688181607242</v>
      </c>
    </row>
    <row r="1842" spans="1:3">
      <c r="A1842" s="64" t="s">
        <v>8161</v>
      </c>
      <c r="B1842" s="64" t="s">
        <v>23</v>
      </c>
      <c r="C1842" s="76">
        <v>11005.135390809393</v>
      </c>
    </row>
    <row r="1843" spans="1:3">
      <c r="A1843" s="64" t="s">
        <v>8161</v>
      </c>
      <c r="B1843" s="64" t="s">
        <v>56</v>
      </c>
      <c r="C1843" s="76">
        <v>18010.792882492184</v>
      </c>
    </row>
    <row r="1844" spans="1:3">
      <c r="A1844" s="64" t="s">
        <v>8161</v>
      </c>
      <c r="B1844" s="64" t="s">
        <v>23</v>
      </c>
      <c r="C1844" s="76">
        <v>7870.4816327977442</v>
      </c>
    </row>
    <row r="1845" spans="1:3">
      <c r="A1845" s="64" t="s">
        <v>8161</v>
      </c>
      <c r="B1845" s="64" t="s">
        <v>34</v>
      </c>
      <c r="C1845" s="76">
        <v>13278.234814783729</v>
      </c>
    </row>
    <row r="1846" spans="1:3">
      <c r="A1846" s="64" t="s">
        <v>8161</v>
      </c>
      <c r="B1846" s="64" t="s">
        <v>23</v>
      </c>
      <c r="C1846" s="76">
        <v>11404.04894905099</v>
      </c>
    </row>
    <row r="1847" spans="1:3">
      <c r="A1847" s="64" t="s">
        <v>8161</v>
      </c>
      <c r="B1847" s="64" t="s">
        <v>75</v>
      </c>
      <c r="C1847" s="76">
        <v>9093.2796019195448</v>
      </c>
    </row>
    <row r="1848" spans="1:3">
      <c r="A1848" s="64" t="s">
        <v>8161</v>
      </c>
      <c r="B1848" s="64" t="s">
        <v>39</v>
      </c>
      <c r="C1848" s="76">
        <v>14786.900695491551</v>
      </c>
    </row>
    <row r="1849" spans="1:3">
      <c r="A1849" s="64" t="s">
        <v>8161</v>
      </c>
      <c r="B1849" s="64" t="s">
        <v>34</v>
      </c>
      <c r="C1849" s="76">
        <v>15996.08906863387</v>
      </c>
    </row>
    <row r="1850" spans="1:3">
      <c r="A1850" s="64" t="s">
        <v>8161</v>
      </c>
      <c r="B1850" s="64" t="s">
        <v>39</v>
      </c>
      <c r="C1850" s="76">
        <v>8750.0483538921744</v>
      </c>
    </row>
    <row r="1851" spans="1:3">
      <c r="A1851" s="64" t="s">
        <v>8161</v>
      </c>
      <c r="B1851" s="64" t="s">
        <v>39</v>
      </c>
      <c r="C1851" s="76">
        <v>11663.096954901559</v>
      </c>
    </row>
    <row r="1852" spans="1:3">
      <c r="A1852" s="64" t="s">
        <v>8161</v>
      </c>
      <c r="B1852" s="64" t="s">
        <v>34</v>
      </c>
      <c r="C1852" s="76">
        <v>11246.698392152501</v>
      </c>
    </row>
    <row r="1853" spans="1:3">
      <c r="A1853" s="64" t="s">
        <v>8161</v>
      </c>
      <c r="B1853" s="64" t="s">
        <v>34</v>
      </c>
      <c r="C1853" s="76">
        <v>13923.589090051702</v>
      </c>
    </row>
    <row r="1854" spans="1:3">
      <c r="A1854" s="64" t="s">
        <v>8161</v>
      </c>
      <c r="B1854" s="64" t="s">
        <v>34</v>
      </c>
      <c r="C1854" s="76">
        <v>9097.0255828909631</v>
      </c>
    </row>
    <row r="1855" spans="1:3">
      <c r="A1855" s="64" t="s">
        <v>8161</v>
      </c>
      <c r="B1855" s="64" t="s">
        <v>39</v>
      </c>
      <c r="C1855" s="76">
        <v>16036.356586183803</v>
      </c>
    </row>
    <row r="1856" spans="1:3">
      <c r="A1856" s="64" t="s">
        <v>8161</v>
      </c>
      <c r="B1856" s="64" t="s">
        <v>56</v>
      </c>
      <c r="C1856" s="76">
        <v>9751.3453699798283</v>
      </c>
    </row>
    <row r="1857" spans="1:3">
      <c r="A1857" s="64" t="s">
        <v>8161</v>
      </c>
      <c r="B1857" s="64" t="s">
        <v>34</v>
      </c>
      <c r="C1857" s="76">
        <v>9011.3912735479244</v>
      </c>
    </row>
    <row r="1858" spans="1:3">
      <c r="A1858" s="64" t="s">
        <v>8161</v>
      </c>
      <c r="B1858" s="64" t="s">
        <v>34</v>
      </c>
      <c r="C1858" s="76">
        <v>16012.974971359157</v>
      </c>
    </row>
    <row r="1859" spans="1:3">
      <c r="A1859" s="64" t="s">
        <v>8161</v>
      </c>
      <c r="B1859" s="64" t="s">
        <v>75</v>
      </c>
      <c r="C1859" s="76">
        <v>12700.936213777275</v>
      </c>
    </row>
    <row r="1860" spans="1:3">
      <c r="A1860" s="64" t="s">
        <v>8161</v>
      </c>
      <c r="B1860" s="64" t="s">
        <v>39</v>
      </c>
      <c r="C1860" s="76">
        <v>12192.067618031666</v>
      </c>
    </row>
    <row r="1861" spans="1:3">
      <c r="A1861" s="64" t="s">
        <v>8161</v>
      </c>
      <c r="B1861" s="64" t="s">
        <v>51</v>
      </c>
      <c r="C1861" s="76">
        <v>10270.568259945758</v>
      </c>
    </row>
    <row r="1862" spans="1:3">
      <c r="A1862" s="64" t="s">
        <v>8161</v>
      </c>
      <c r="B1862" s="64" t="s">
        <v>75</v>
      </c>
      <c r="C1862" s="76">
        <v>13157.674671863741</v>
      </c>
    </row>
    <row r="1863" spans="1:3">
      <c r="A1863" s="64" t="s">
        <v>8161</v>
      </c>
      <c r="B1863" s="64" t="s">
        <v>51</v>
      </c>
      <c r="C1863" s="76">
        <v>11789.096578356201</v>
      </c>
    </row>
    <row r="1864" spans="1:3">
      <c r="A1864" s="64" t="s">
        <v>8161</v>
      </c>
      <c r="B1864" s="64" t="s">
        <v>23</v>
      </c>
      <c r="C1864" s="76">
        <v>17573.129242864394</v>
      </c>
    </row>
    <row r="1865" spans="1:3">
      <c r="A1865" s="64" t="s">
        <v>8161</v>
      </c>
      <c r="B1865" s="64" t="s">
        <v>201</v>
      </c>
      <c r="C1865" s="76">
        <v>13118.169498859846</v>
      </c>
    </row>
    <row r="1866" spans="1:3">
      <c r="A1866" s="64" t="s">
        <v>8161</v>
      </c>
      <c r="B1866" s="64" t="s">
        <v>34</v>
      </c>
      <c r="C1866" s="76">
        <v>14002.261056719421</v>
      </c>
    </row>
    <row r="1867" spans="1:3">
      <c r="A1867" s="64" t="s">
        <v>8161</v>
      </c>
      <c r="B1867" s="64" t="s">
        <v>39</v>
      </c>
      <c r="C1867" s="76">
        <v>16377.045873006507</v>
      </c>
    </row>
    <row r="1868" spans="1:3">
      <c r="A1868" s="64" t="s">
        <v>8161</v>
      </c>
      <c r="B1868" s="64" t="s">
        <v>201</v>
      </c>
      <c r="C1868" s="76">
        <v>9571.4571043481665</v>
      </c>
    </row>
    <row r="1869" spans="1:3">
      <c r="A1869" s="64" t="s">
        <v>8161</v>
      </c>
      <c r="B1869" s="64" t="s">
        <v>201</v>
      </c>
      <c r="C1869" s="76">
        <v>13014.236861971416</v>
      </c>
    </row>
    <row r="1870" spans="1:3">
      <c r="A1870" s="64" t="s">
        <v>8161</v>
      </c>
      <c r="B1870" s="64" t="s">
        <v>34</v>
      </c>
      <c r="C1870" s="76">
        <v>15551.315418925056</v>
      </c>
    </row>
    <row r="1871" spans="1:3">
      <c r="A1871" s="64" t="s">
        <v>8161</v>
      </c>
      <c r="B1871" s="64" t="s">
        <v>56</v>
      </c>
      <c r="C1871" s="76">
        <v>10773.181922786864</v>
      </c>
    </row>
    <row r="1872" spans="1:3">
      <c r="A1872" s="64" t="s">
        <v>8161</v>
      </c>
      <c r="B1872" s="64" t="s">
        <v>34</v>
      </c>
      <c r="C1872" s="76">
        <v>15531.945330770479</v>
      </c>
    </row>
    <row r="1873" spans="1:3">
      <c r="A1873" s="64" t="s">
        <v>8161</v>
      </c>
      <c r="B1873" s="64" t="s">
        <v>39</v>
      </c>
      <c r="C1873" s="76">
        <v>15647.763265613283</v>
      </c>
    </row>
    <row r="1874" spans="1:3">
      <c r="A1874" s="64" t="s">
        <v>8161</v>
      </c>
      <c r="B1874" s="64" t="s">
        <v>201</v>
      </c>
      <c r="C1874" s="76">
        <v>15800.610885390217</v>
      </c>
    </row>
    <row r="1875" spans="1:3">
      <c r="A1875" s="64" t="s">
        <v>8161</v>
      </c>
      <c r="B1875" s="64" t="s">
        <v>23</v>
      </c>
      <c r="C1875" s="76">
        <v>5937.9749873302353</v>
      </c>
    </row>
    <row r="1876" spans="1:3">
      <c r="A1876" s="64" t="s">
        <v>8161</v>
      </c>
      <c r="B1876" s="64" t="s">
        <v>34</v>
      </c>
      <c r="C1876" s="76">
        <v>10284.252466326625</v>
      </c>
    </row>
    <row r="1877" spans="1:3">
      <c r="A1877" s="64" t="s">
        <v>8161</v>
      </c>
      <c r="B1877" s="64" t="s">
        <v>34</v>
      </c>
      <c r="C1877" s="76">
        <v>14228.793974576325</v>
      </c>
    </row>
    <row r="1878" spans="1:3">
      <c r="A1878" s="64" t="s">
        <v>8161</v>
      </c>
      <c r="B1878" s="64" t="s">
        <v>23</v>
      </c>
      <c r="C1878" s="76">
        <v>14474.719548002971</v>
      </c>
    </row>
    <row r="1879" spans="1:3">
      <c r="A1879" s="64" t="s">
        <v>8161</v>
      </c>
      <c r="B1879" s="64" t="s">
        <v>23</v>
      </c>
      <c r="C1879" s="76">
        <v>15463.678133436923</v>
      </c>
    </row>
    <row r="1880" spans="1:3">
      <c r="A1880" s="64" t="s">
        <v>8161</v>
      </c>
      <c r="B1880" s="64" t="s">
        <v>75</v>
      </c>
      <c r="C1880" s="76">
        <v>8927.7345270915448</v>
      </c>
    </row>
    <row r="1881" spans="1:3">
      <c r="A1881" s="64" t="s">
        <v>8161</v>
      </c>
      <c r="B1881" s="64" t="s">
        <v>39</v>
      </c>
      <c r="C1881" s="76">
        <v>8171.1814965115227</v>
      </c>
    </row>
    <row r="1882" spans="1:3">
      <c r="A1882" s="64" t="s">
        <v>8161</v>
      </c>
      <c r="B1882" s="64" t="s">
        <v>39</v>
      </c>
      <c r="C1882" s="76">
        <v>7360.0214277195983</v>
      </c>
    </row>
    <row r="1883" spans="1:3">
      <c r="A1883" s="64" t="s">
        <v>8161</v>
      </c>
      <c r="B1883" s="64" t="s">
        <v>23</v>
      </c>
      <c r="C1883" s="76">
        <v>9719.0736387725992</v>
      </c>
    </row>
    <row r="1884" spans="1:3">
      <c r="A1884" s="64" t="s">
        <v>8161</v>
      </c>
      <c r="B1884" s="64" t="s">
        <v>23</v>
      </c>
      <c r="C1884" s="76">
        <v>7739.2833753411996</v>
      </c>
    </row>
    <row r="1885" spans="1:3">
      <c r="A1885" s="64" t="s">
        <v>8161</v>
      </c>
      <c r="B1885" s="64" t="s">
        <v>34</v>
      </c>
      <c r="C1885" s="76">
        <v>17360.54576458484</v>
      </c>
    </row>
    <row r="1886" spans="1:3">
      <c r="A1886" s="64" t="s">
        <v>8161</v>
      </c>
      <c r="B1886" s="64" t="s">
        <v>34</v>
      </c>
      <c r="C1886" s="76">
        <v>11857.912456744765</v>
      </c>
    </row>
    <row r="1887" spans="1:3">
      <c r="A1887" s="64" t="s">
        <v>8161</v>
      </c>
      <c r="B1887" s="64" t="s">
        <v>201</v>
      </c>
      <c r="C1887" s="76">
        <v>9521.7045008398636</v>
      </c>
    </row>
    <row r="1888" spans="1:3">
      <c r="A1888" s="64" t="s">
        <v>8161</v>
      </c>
      <c r="B1888" s="64" t="s">
        <v>34</v>
      </c>
      <c r="C1888" s="76">
        <v>12165.866681428994</v>
      </c>
    </row>
    <row r="1889" spans="1:3">
      <c r="A1889" s="64" t="s">
        <v>8161</v>
      </c>
      <c r="B1889" s="64" t="s">
        <v>201</v>
      </c>
      <c r="C1889" s="76">
        <v>9012.7606499090944</v>
      </c>
    </row>
    <row r="1890" spans="1:3">
      <c r="A1890" s="64" t="s">
        <v>8161</v>
      </c>
      <c r="B1890" s="64" t="s">
        <v>23</v>
      </c>
      <c r="C1890" s="76">
        <v>16122.217961264318</v>
      </c>
    </row>
    <row r="1891" spans="1:3">
      <c r="A1891" s="64" t="s">
        <v>8161</v>
      </c>
      <c r="B1891" s="64" t="s">
        <v>51</v>
      </c>
      <c r="C1891" s="76">
        <v>11938.934100749877</v>
      </c>
    </row>
    <row r="1892" spans="1:3">
      <c r="A1892" s="64" t="s">
        <v>8161</v>
      </c>
      <c r="B1892" s="64" t="s">
        <v>34</v>
      </c>
      <c r="C1892" s="76">
        <v>16546.607500260307</v>
      </c>
    </row>
    <row r="1893" spans="1:3">
      <c r="A1893" s="64" t="s">
        <v>8161</v>
      </c>
      <c r="B1893" s="64" t="s">
        <v>34</v>
      </c>
      <c r="C1893" s="76">
        <v>12692.983113326565</v>
      </c>
    </row>
    <row r="1894" spans="1:3">
      <c r="A1894" s="64" t="s">
        <v>8161</v>
      </c>
      <c r="B1894" s="64" t="s">
        <v>23</v>
      </c>
      <c r="C1894" s="76">
        <v>15534.973477772533</v>
      </c>
    </row>
    <row r="1895" spans="1:3">
      <c r="A1895" s="64" t="s">
        <v>8161</v>
      </c>
      <c r="B1895" s="64" t="s">
        <v>75</v>
      </c>
      <c r="C1895" s="76">
        <v>9779.5989828157508</v>
      </c>
    </row>
    <row r="1896" spans="1:3">
      <c r="A1896" s="64" t="s">
        <v>8161</v>
      </c>
      <c r="B1896" s="64" t="s">
        <v>34</v>
      </c>
      <c r="C1896" s="76">
        <v>7044.1588582402173</v>
      </c>
    </row>
    <row r="1897" spans="1:3">
      <c r="A1897" s="64" t="s">
        <v>8161</v>
      </c>
      <c r="B1897" s="64" t="s">
        <v>39</v>
      </c>
      <c r="C1897" s="76">
        <v>8978.8668299757701</v>
      </c>
    </row>
    <row r="1898" spans="1:3">
      <c r="A1898" s="64" t="s">
        <v>8161</v>
      </c>
      <c r="B1898" s="64" t="s">
        <v>23</v>
      </c>
      <c r="C1898" s="76">
        <v>10116.560242761938</v>
      </c>
    </row>
    <row r="1899" spans="1:3">
      <c r="A1899" s="64" t="s">
        <v>8161</v>
      </c>
      <c r="B1899" s="64" t="s">
        <v>23</v>
      </c>
      <c r="C1899" s="76">
        <v>18026.673074110244</v>
      </c>
    </row>
    <row r="1900" spans="1:3">
      <c r="A1900" s="64" t="s">
        <v>8161</v>
      </c>
      <c r="B1900" s="64" t="s">
        <v>23</v>
      </c>
      <c r="C1900" s="76">
        <v>8768.7207193916074</v>
      </c>
    </row>
    <row r="1901" spans="1:3">
      <c r="A1901" s="64" t="s">
        <v>8161</v>
      </c>
      <c r="B1901" s="64" t="s">
        <v>34</v>
      </c>
      <c r="C1901" s="76">
        <v>14001.543465461373</v>
      </c>
    </row>
    <row r="1902" spans="1:3">
      <c r="A1902" s="64" t="s">
        <v>8161</v>
      </c>
      <c r="B1902" s="64" t="s">
        <v>34</v>
      </c>
      <c r="C1902" s="76">
        <v>8814.133519130055</v>
      </c>
    </row>
    <row r="1903" spans="1:3">
      <c r="A1903" s="64" t="s">
        <v>8161</v>
      </c>
      <c r="B1903" s="64" t="s">
        <v>75</v>
      </c>
      <c r="C1903" s="76">
        <v>16748.813738532495</v>
      </c>
    </row>
    <row r="1904" spans="1:3">
      <c r="A1904" s="64" t="s">
        <v>8161</v>
      </c>
      <c r="B1904" s="64" t="s">
        <v>23</v>
      </c>
      <c r="C1904" s="76">
        <v>7988.2089362702918</v>
      </c>
    </row>
    <row r="1905" spans="1:3">
      <c r="A1905" s="64" t="s">
        <v>8161</v>
      </c>
      <c r="B1905" s="64" t="s">
        <v>39</v>
      </c>
      <c r="C1905" s="76">
        <v>8355.2042399294842</v>
      </c>
    </row>
    <row r="1906" spans="1:3">
      <c r="A1906" s="64" t="s">
        <v>8161</v>
      </c>
      <c r="B1906" s="64" t="s">
        <v>34</v>
      </c>
      <c r="C1906" s="76">
        <v>11425.802395681618</v>
      </c>
    </row>
    <row r="1907" spans="1:3">
      <c r="A1907" s="64" t="s">
        <v>8161</v>
      </c>
      <c r="B1907" s="64" t="s">
        <v>23</v>
      </c>
      <c r="C1907" s="76">
        <v>7201.0630340405278</v>
      </c>
    </row>
    <row r="1908" spans="1:3">
      <c r="A1908" s="64" t="s">
        <v>8161</v>
      </c>
      <c r="B1908" s="64" t="s">
        <v>34</v>
      </c>
      <c r="C1908" s="76">
        <v>12155.373903769339</v>
      </c>
    </row>
    <row r="1909" spans="1:3">
      <c r="A1909" s="64" t="s">
        <v>8161</v>
      </c>
      <c r="B1909" s="64" t="s">
        <v>51</v>
      </c>
      <c r="C1909" s="76">
        <v>10907.774033217458</v>
      </c>
    </row>
    <row r="1910" spans="1:3">
      <c r="A1910" s="64" t="s">
        <v>8161</v>
      </c>
      <c r="B1910" s="64" t="s">
        <v>56</v>
      </c>
      <c r="C1910" s="76">
        <v>13330.042359092811</v>
      </c>
    </row>
    <row r="1911" spans="1:3">
      <c r="A1911" s="64" t="s">
        <v>8161</v>
      </c>
      <c r="B1911" s="64" t="s">
        <v>34</v>
      </c>
      <c r="C1911" s="76">
        <v>7640.3905378043873</v>
      </c>
    </row>
    <row r="1912" spans="1:3">
      <c r="A1912" s="64" t="s">
        <v>8161</v>
      </c>
      <c r="B1912" s="64" t="s">
        <v>34</v>
      </c>
      <c r="C1912" s="76">
        <v>17237.193908662372</v>
      </c>
    </row>
    <row r="1913" spans="1:3">
      <c r="A1913" s="64" t="s">
        <v>8161</v>
      </c>
      <c r="B1913" s="64" t="s">
        <v>23</v>
      </c>
      <c r="C1913" s="76">
        <v>12097.955420935912</v>
      </c>
    </row>
    <row r="1914" spans="1:3">
      <c r="A1914" s="64" t="s">
        <v>8161</v>
      </c>
      <c r="B1914" s="64" t="s">
        <v>39</v>
      </c>
      <c r="C1914" s="76">
        <v>11816.103771699367</v>
      </c>
    </row>
    <row r="1915" spans="1:3">
      <c r="A1915" s="64" t="s">
        <v>8161</v>
      </c>
      <c r="B1915" s="64" t="s">
        <v>34</v>
      </c>
      <c r="C1915" s="76">
        <v>16542.299867170546</v>
      </c>
    </row>
    <row r="1916" spans="1:3">
      <c r="A1916" s="64" t="s">
        <v>8161</v>
      </c>
      <c r="B1916" s="64" t="s">
        <v>34</v>
      </c>
      <c r="C1916" s="76">
        <v>12542.107794837721</v>
      </c>
    </row>
    <row r="1917" spans="1:3">
      <c r="A1917" s="64" t="s">
        <v>8161</v>
      </c>
      <c r="B1917" s="64" t="s">
        <v>39</v>
      </c>
      <c r="C1917" s="76">
        <v>12994.548688711477</v>
      </c>
    </row>
    <row r="1918" spans="1:3">
      <c r="A1918" s="64" t="s">
        <v>8161</v>
      </c>
      <c r="B1918" s="64" t="s">
        <v>23</v>
      </c>
      <c r="C1918" s="76">
        <v>12115.553467761212</v>
      </c>
    </row>
    <row r="1919" spans="1:3">
      <c r="A1919" s="64" t="s">
        <v>8161</v>
      </c>
      <c r="B1919" s="64" t="s">
        <v>75</v>
      </c>
      <c r="C1919" s="76">
        <v>8051.8836022314481</v>
      </c>
    </row>
    <row r="1920" spans="1:3">
      <c r="A1920" s="64" t="s">
        <v>8161</v>
      </c>
      <c r="B1920" s="64" t="s">
        <v>34</v>
      </c>
      <c r="C1920" s="76">
        <v>11734.73802554543</v>
      </c>
    </row>
    <row r="1921" spans="1:3">
      <c r="A1921" s="64" t="s">
        <v>8161</v>
      </c>
      <c r="B1921" s="64" t="s">
        <v>75</v>
      </c>
      <c r="C1921" s="76">
        <v>14449.533646756303</v>
      </c>
    </row>
    <row r="1922" spans="1:3">
      <c r="A1922" s="64" t="s">
        <v>8161</v>
      </c>
      <c r="B1922" s="64" t="s">
        <v>75</v>
      </c>
      <c r="C1922" s="76">
        <v>17043.016787350822</v>
      </c>
    </row>
    <row r="1923" spans="1:3">
      <c r="A1923" s="64" t="s">
        <v>8161</v>
      </c>
      <c r="B1923" s="64" t="s">
        <v>23</v>
      </c>
      <c r="C1923" s="76">
        <v>6973.9050299504552</v>
      </c>
    </row>
    <row r="1924" spans="1:3">
      <c r="A1924" s="64" t="s">
        <v>8161</v>
      </c>
      <c r="B1924" s="64" t="s">
        <v>201</v>
      </c>
      <c r="C1924" s="76">
        <v>12856.477492926038</v>
      </c>
    </row>
    <row r="1925" spans="1:3">
      <c r="A1925" s="64" t="s">
        <v>8161</v>
      </c>
      <c r="B1925" s="64" t="s">
        <v>39</v>
      </c>
      <c r="C1925" s="76">
        <v>8293.977992467022</v>
      </c>
    </row>
    <row r="1926" spans="1:3">
      <c r="A1926" s="64" t="s">
        <v>8161</v>
      </c>
      <c r="B1926" s="64" t="s">
        <v>39</v>
      </c>
      <c r="C1926" s="76">
        <v>10702.595507948574</v>
      </c>
    </row>
    <row r="1927" spans="1:3">
      <c r="A1927" s="64" t="s">
        <v>8161</v>
      </c>
      <c r="B1927" s="64" t="s">
        <v>39</v>
      </c>
      <c r="C1927" s="76">
        <v>15871.434564205883</v>
      </c>
    </row>
    <row r="1928" spans="1:3">
      <c r="A1928" s="64" t="s">
        <v>8161</v>
      </c>
      <c r="B1928" s="64" t="s">
        <v>23</v>
      </c>
      <c r="C1928" s="76">
        <v>7599.3874252330716</v>
      </c>
    </row>
    <row r="1929" spans="1:3">
      <c r="A1929" s="64" t="s">
        <v>8161</v>
      </c>
      <c r="B1929" s="64" t="s">
        <v>39</v>
      </c>
      <c r="C1929" s="76">
        <v>8252.7681324639125</v>
      </c>
    </row>
    <row r="1930" spans="1:3">
      <c r="A1930" s="64" t="s">
        <v>8161</v>
      </c>
      <c r="B1930" s="64" t="s">
        <v>39</v>
      </c>
      <c r="C1930" s="76">
        <v>7488.7142843902329</v>
      </c>
    </row>
    <row r="1931" spans="1:3">
      <c r="A1931" s="64" t="s">
        <v>8161</v>
      </c>
      <c r="B1931" s="64" t="s">
        <v>23</v>
      </c>
      <c r="C1931" s="76">
        <v>9341.8312583133484</v>
      </c>
    </row>
    <row r="1932" spans="1:3">
      <c r="A1932" s="64" t="s">
        <v>8161</v>
      </c>
      <c r="B1932" s="64" t="s">
        <v>34</v>
      </c>
      <c r="C1932" s="76">
        <v>11378.561537062113</v>
      </c>
    </row>
    <row r="1933" spans="1:3">
      <c r="A1933" s="64" t="s">
        <v>8161</v>
      </c>
      <c r="B1933" s="64" t="s">
        <v>51</v>
      </c>
      <c r="C1933" s="76">
        <v>5607.309800766724</v>
      </c>
    </row>
    <row r="1934" spans="1:3">
      <c r="A1934" s="64" t="s">
        <v>8161</v>
      </c>
      <c r="B1934" s="64" t="s">
        <v>56</v>
      </c>
      <c r="C1934" s="76">
        <v>13014.26585189463</v>
      </c>
    </row>
    <row r="1935" spans="1:3">
      <c r="A1935" s="64" t="s">
        <v>8161</v>
      </c>
      <c r="B1935" s="64" t="s">
        <v>56</v>
      </c>
      <c r="C1935" s="76">
        <v>14108.665629383253</v>
      </c>
    </row>
    <row r="1936" spans="1:3">
      <c r="A1936" s="64" t="s">
        <v>8161</v>
      </c>
      <c r="B1936" s="64" t="s">
        <v>201</v>
      </c>
      <c r="C1936" s="76">
        <v>14133.616531555497</v>
      </c>
    </row>
    <row r="1937" spans="1:3">
      <c r="A1937" s="64" t="s">
        <v>8161</v>
      </c>
      <c r="B1937" s="64" t="s">
        <v>34</v>
      </c>
      <c r="C1937" s="76">
        <v>10812.709668965717</v>
      </c>
    </row>
    <row r="1938" spans="1:3">
      <c r="A1938" s="64" t="s">
        <v>8161</v>
      </c>
      <c r="B1938" s="64" t="s">
        <v>75</v>
      </c>
      <c r="C1938" s="76">
        <v>11878.747437796381</v>
      </c>
    </row>
    <row r="1939" spans="1:3">
      <c r="A1939" s="64" t="s">
        <v>8161</v>
      </c>
      <c r="B1939" s="64" t="s">
        <v>34</v>
      </c>
      <c r="C1939" s="76">
        <v>12248.132088951359</v>
      </c>
    </row>
    <row r="1940" spans="1:3">
      <c r="A1940" s="64" t="s">
        <v>8161</v>
      </c>
      <c r="B1940" s="64" t="s">
        <v>201</v>
      </c>
      <c r="C1940" s="76">
        <v>14522.274213128618</v>
      </c>
    </row>
    <row r="1941" spans="1:3">
      <c r="A1941" s="64" t="s">
        <v>8161</v>
      </c>
      <c r="B1941" s="64" t="s">
        <v>56</v>
      </c>
      <c r="C1941" s="76">
        <v>18305.407376047329</v>
      </c>
    </row>
    <row r="1942" spans="1:3">
      <c r="A1942" s="64" t="s">
        <v>8161</v>
      </c>
      <c r="B1942" s="64" t="s">
        <v>23</v>
      </c>
      <c r="C1942" s="76">
        <v>11413.84930361658</v>
      </c>
    </row>
    <row r="1943" spans="1:3">
      <c r="A1943" s="64" t="s">
        <v>8161</v>
      </c>
      <c r="B1943" s="64" t="s">
        <v>201</v>
      </c>
      <c r="C1943" s="76">
        <v>10453.220612206791</v>
      </c>
    </row>
    <row r="1944" spans="1:3">
      <c r="A1944" s="64" t="s">
        <v>8161</v>
      </c>
      <c r="B1944" s="64" t="s">
        <v>34</v>
      </c>
      <c r="C1944" s="76">
        <v>10095.927671467694</v>
      </c>
    </row>
    <row r="1945" spans="1:3">
      <c r="A1945" s="64" t="s">
        <v>8161</v>
      </c>
      <c r="B1945" s="64" t="s">
        <v>51</v>
      </c>
      <c r="C1945" s="76">
        <v>11083.685357495498</v>
      </c>
    </row>
    <row r="1946" spans="1:3">
      <c r="A1946" s="64" t="s">
        <v>8161</v>
      </c>
      <c r="B1946" s="64" t="s">
        <v>56</v>
      </c>
      <c r="C1946" s="76">
        <v>14221.789897367793</v>
      </c>
    </row>
    <row r="1947" spans="1:3">
      <c r="A1947" s="64" t="s">
        <v>8161</v>
      </c>
      <c r="B1947" s="64" t="s">
        <v>51</v>
      </c>
      <c r="C1947" s="76">
        <v>5978.2295081967213</v>
      </c>
    </row>
    <row r="1948" spans="1:3">
      <c r="A1948" s="64" t="s">
        <v>8161</v>
      </c>
      <c r="B1948" s="64" t="s">
        <v>34</v>
      </c>
      <c r="C1948" s="76">
        <v>9603.6717496947786</v>
      </c>
    </row>
    <row r="1949" spans="1:3">
      <c r="A1949" s="64" t="s">
        <v>8161</v>
      </c>
      <c r="B1949" s="64" t="s">
        <v>23</v>
      </c>
      <c r="C1949" s="76">
        <v>7352.7259092239019</v>
      </c>
    </row>
    <row r="1950" spans="1:3">
      <c r="A1950" s="64" t="s">
        <v>8161</v>
      </c>
      <c r="B1950" s="64" t="s">
        <v>34</v>
      </c>
      <c r="C1950" s="76">
        <v>11547.58874268484</v>
      </c>
    </row>
    <row r="1951" spans="1:3">
      <c r="A1951" s="64" t="s">
        <v>8161</v>
      </c>
      <c r="B1951" s="64" t="s">
        <v>56</v>
      </c>
      <c r="C1951" s="76">
        <v>12445.036235581554</v>
      </c>
    </row>
    <row r="1952" spans="1:3">
      <c r="A1952" s="64" t="s">
        <v>8161</v>
      </c>
      <c r="B1952" s="64" t="s">
        <v>201</v>
      </c>
      <c r="C1952" s="76">
        <v>13757.535917837593</v>
      </c>
    </row>
    <row r="1953" spans="1:3">
      <c r="A1953" s="64" t="s">
        <v>8161</v>
      </c>
      <c r="B1953" s="64" t="s">
        <v>23</v>
      </c>
      <c r="C1953" s="76">
        <v>13102.985168713707</v>
      </c>
    </row>
    <row r="1954" spans="1:3">
      <c r="A1954" s="64" t="s">
        <v>8161</v>
      </c>
      <c r="B1954" s="64" t="s">
        <v>23</v>
      </c>
      <c r="C1954" s="76">
        <v>10486.047692741018</v>
      </c>
    </row>
    <row r="1955" spans="1:3">
      <c r="A1955" s="64" t="s">
        <v>8161</v>
      </c>
      <c r="B1955" s="64" t="s">
        <v>56</v>
      </c>
      <c r="C1955" s="76">
        <v>12309.684633911786</v>
      </c>
    </row>
    <row r="1956" spans="1:3">
      <c r="A1956" s="64" t="s">
        <v>8161</v>
      </c>
      <c r="B1956" s="64" t="s">
        <v>34</v>
      </c>
      <c r="C1956" s="76">
        <v>16458.545046937579</v>
      </c>
    </row>
    <row r="1957" spans="1:3">
      <c r="A1957" s="64" t="s">
        <v>8161</v>
      </c>
      <c r="B1957" s="64" t="s">
        <v>201</v>
      </c>
      <c r="C1957" s="76">
        <v>9192.4729032595078</v>
      </c>
    </row>
    <row r="1958" spans="1:3">
      <c r="A1958" s="64" t="s">
        <v>8161</v>
      </c>
      <c r="B1958" s="64" t="s">
        <v>34</v>
      </c>
      <c r="C1958" s="76">
        <v>13645.381948472092</v>
      </c>
    </row>
    <row r="1959" spans="1:3">
      <c r="A1959" s="64" t="s">
        <v>8161</v>
      </c>
      <c r="B1959" s="64" t="s">
        <v>56</v>
      </c>
      <c r="C1959" s="76">
        <v>11154.516318096983</v>
      </c>
    </row>
    <row r="1960" spans="1:3">
      <c r="A1960" s="64" t="s">
        <v>8161</v>
      </c>
      <c r="B1960" s="64" t="s">
        <v>56</v>
      </c>
      <c r="C1960" s="76">
        <v>10592.128089543352</v>
      </c>
    </row>
    <row r="1961" spans="1:3">
      <c r="A1961" s="64" t="s">
        <v>8161</v>
      </c>
      <c r="B1961" s="64" t="s">
        <v>75</v>
      </c>
      <c r="C1961" s="76">
        <v>12429.52680395441</v>
      </c>
    </row>
    <row r="1962" spans="1:3">
      <c r="A1962" s="64" t="s">
        <v>8161</v>
      </c>
      <c r="B1962" s="64" t="s">
        <v>201</v>
      </c>
      <c r="C1962" s="76">
        <v>15054.409156848276</v>
      </c>
    </row>
    <row r="1963" spans="1:3">
      <c r="A1963" s="64" t="s">
        <v>8161</v>
      </c>
      <c r="B1963" s="64" t="s">
        <v>201</v>
      </c>
      <c r="C1963" s="76">
        <v>13979.44706461488</v>
      </c>
    </row>
    <row r="1964" spans="1:3">
      <c r="A1964" s="64" t="s">
        <v>8161</v>
      </c>
      <c r="B1964" s="64" t="s">
        <v>34</v>
      </c>
      <c r="C1964" s="76">
        <v>9438.8969687295248</v>
      </c>
    </row>
    <row r="1965" spans="1:3">
      <c r="A1965" s="64" t="s">
        <v>8161</v>
      </c>
      <c r="B1965" s="64" t="s">
        <v>23</v>
      </c>
      <c r="C1965" s="76">
        <v>4836.6198291082328</v>
      </c>
    </row>
    <row r="1966" spans="1:3">
      <c r="A1966" s="64" t="s">
        <v>8161</v>
      </c>
      <c r="B1966" s="64" t="s">
        <v>39</v>
      </c>
      <c r="C1966" s="76">
        <v>16704.524746644711</v>
      </c>
    </row>
    <row r="1967" spans="1:3">
      <c r="A1967" s="64" t="s">
        <v>8161</v>
      </c>
      <c r="B1967" s="64" t="s">
        <v>23</v>
      </c>
      <c r="C1967" s="76">
        <v>12021.162258881146</v>
      </c>
    </row>
    <row r="1968" spans="1:3">
      <c r="A1968" s="64" t="s">
        <v>8161</v>
      </c>
      <c r="B1968" s="64" t="s">
        <v>51</v>
      </c>
      <c r="C1968" s="76">
        <v>8953.396556562504</v>
      </c>
    </row>
    <row r="1969" spans="1:3">
      <c r="A1969" s="64" t="s">
        <v>8161</v>
      </c>
      <c r="B1969" s="64" t="s">
        <v>23</v>
      </c>
      <c r="C1969" s="76">
        <v>11696.687525817093</v>
      </c>
    </row>
    <row r="1970" spans="1:3">
      <c r="A1970" s="64" t="s">
        <v>8161</v>
      </c>
      <c r="B1970" s="64" t="s">
        <v>39</v>
      </c>
      <c r="C1970" s="76">
        <v>9743.2345056931044</v>
      </c>
    </row>
    <row r="1971" spans="1:3">
      <c r="A1971" s="64" t="s">
        <v>8161</v>
      </c>
      <c r="B1971" s="64" t="s">
        <v>34</v>
      </c>
      <c r="C1971" s="76">
        <v>13454.821487532998</v>
      </c>
    </row>
    <row r="1972" spans="1:3">
      <c r="A1972" s="64" t="s">
        <v>8161</v>
      </c>
      <c r="B1972" s="64" t="s">
        <v>75</v>
      </c>
      <c r="C1972" s="76">
        <v>9114.183705997475</v>
      </c>
    </row>
    <row r="1973" spans="1:3">
      <c r="A1973" s="64" t="s">
        <v>8161</v>
      </c>
      <c r="B1973" s="64" t="s">
        <v>51</v>
      </c>
      <c r="C1973" s="76">
        <v>12198.887980513922</v>
      </c>
    </row>
    <row r="1974" spans="1:3">
      <c r="A1974" s="64" t="s">
        <v>8161</v>
      </c>
      <c r="B1974" s="64" t="s">
        <v>201</v>
      </c>
      <c r="C1974" s="76">
        <v>10109.825849303445</v>
      </c>
    </row>
    <row r="1975" spans="1:3">
      <c r="A1975" s="64" t="s">
        <v>8161</v>
      </c>
      <c r="B1975" s="64" t="s">
        <v>34</v>
      </c>
      <c r="C1975" s="76">
        <v>11086.324718561134</v>
      </c>
    </row>
    <row r="1976" spans="1:3">
      <c r="A1976" s="64" t="s">
        <v>8161</v>
      </c>
      <c r="B1976" s="64" t="s">
        <v>75</v>
      </c>
      <c r="C1976" s="76">
        <v>9889.0574238945665</v>
      </c>
    </row>
    <row r="1977" spans="1:3">
      <c r="A1977" s="64" t="s">
        <v>8161</v>
      </c>
      <c r="B1977" s="64" t="s">
        <v>75</v>
      </c>
      <c r="C1977" s="76">
        <v>8497.5667547671583</v>
      </c>
    </row>
    <row r="1978" spans="1:3">
      <c r="A1978" s="64" t="s">
        <v>8161</v>
      </c>
      <c r="B1978" s="64" t="s">
        <v>34</v>
      </c>
      <c r="C1978" s="76">
        <v>8680.0299838301034</v>
      </c>
    </row>
    <row r="1979" spans="1:3">
      <c r="A1979" s="64" t="s">
        <v>8161</v>
      </c>
      <c r="B1979" s="64" t="s">
        <v>51</v>
      </c>
      <c r="C1979" s="76">
        <v>7104.9820034328732</v>
      </c>
    </row>
    <row r="1980" spans="1:3">
      <c r="A1980" s="64" t="s">
        <v>8161</v>
      </c>
      <c r="B1980" s="64" t="s">
        <v>39</v>
      </c>
      <c r="C1980" s="76">
        <v>9700.9629266329302</v>
      </c>
    </row>
    <row r="1981" spans="1:3">
      <c r="A1981" s="64" t="s">
        <v>8161</v>
      </c>
      <c r="B1981" s="64" t="s">
        <v>51</v>
      </c>
      <c r="C1981" s="76">
        <v>6285.9402694367791</v>
      </c>
    </row>
    <row r="1982" spans="1:3">
      <c r="A1982" s="64" t="s">
        <v>8161</v>
      </c>
      <c r="B1982" s="64" t="s">
        <v>39</v>
      </c>
      <c r="C1982" s="76">
        <v>11131.298113470906</v>
      </c>
    </row>
    <row r="1983" spans="1:3">
      <c r="A1983" s="64" t="s">
        <v>8161</v>
      </c>
      <c r="B1983" s="64" t="s">
        <v>201</v>
      </c>
      <c r="C1983" s="76">
        <v>9953.8782170845752</v>
      </c>
    </row>
    <row r="1984" spans="1:3">
      <c r="A1984" s="64" t="s">
        <v>8161</v>
      </c>
      <c r="B1984" s="64" t="s">
        <v>51</v>
      </c>
      <c r="C1984" s="76">
        <v>8712.0318751220257</v>
      </c>
    </row>
    <row r="1985" spans="1:3">
      <c r="A1985" s="64" t="s">
        <v>8161</v>
      </c>
      <c r="B1985" s="64" t="s">
        <v>23</v>
      </c>
      <c r="C1985" s="76">
        <v>11693.525469143582</v>
      </c>
    </row>
    <row r="1986" spans="1:3">
      <c r="A1986" s="64" t="s">
        <v>8161</v>
      </c>
      <c r="B1986" s="64" t="s">
        <v>34</v>
      </c>
      <c r="C1986" s="76">
        <v>9189.3533603511132</v>
      </c>
    </row>
    <row r="1987" spans="1:3">
      <c r="A1987" s="64" t="s">
        <v>8161</v>
      </c>
      <c r="B1987" s="64" t="s">
        <v>23</v>
      </c>
      <c r="C1987" s="76">
        <v>13594.163155265287</v>
      </c>
    </row>
    <row r="1988" spans="1:3">
      <c r="A1988" s="64" t="s">
        <v>8161</v>
      </c>
      <c r="B1988" s="64" t="s">
        <v>23</v>
      </c>
      <c r="C1988" s="76">
        <v>6647.2572174168345</v>
      </c>
    </row>
    <row r="1989" spans="1:3">
      <c r="A1989" s="64" t="s">
        <v>8161</v>
      </c>
      <c r="B1989" s="64" t="s">
        <v>201</v>
      </c>
      <c r="C1989" s="76">
        <v>9659.5040155665392</v>
      </c>
    </row>
    <row r="1990" spans="1:3">
      <c r="A1990" s="64" t="s">
        <v>8161</v>
      </c>
      <c r="B1990" s="64" t="s">
        <v>75</v>
      </c>
      <c r="C1990" s="76">
        <v>8517.325343048793</v>
      </c>
    </row>
    <row r="1991" spans="1:3">
      <c r="A1991" s="64" t="s">
        <v>8161</v>
      </c>
      <c r="B1991" s="64" t="s">
        <v>34</v>
      </c>
      <c r="C1991" s="76">
        <v>13748.792584646602</v>
      </c>
    </row>
    <row r="1992" spans="1:3">
      <c r="A1992" s="64" t="s">
        <v>8161</v>
      </c>
      <c r="B1992" s="64" t="s">
        <v>56</v>
      </c>
      <c r="C1992" s="76">
        <v>11456.139729369019</v>
      </c>
    </row>
    <row r="1993" spans="1:3">
      <c r="A1993" s="64" t="s">
        <v>8161</v>
      </c>
      <c r="B1993" s="64" t="s">
        <v>75</v>
      </c>
      <c r="C1993" s="76">
        <v>21229.431614487701</v>
      </c>
    </row>
    <row r="1994" spans="1:3">
      <c r="A1994" s="64" t="s">
        <v>8161</v>
      </c>
      <c r="B1994" s="64" t="s">
        <v>56</v>
      </c>
      <c r="C1994" s="76">
        <v>15193.832627501501</v>
      </c>
    </row>
    <row r="1995" spans="1:3">
      <c r="A1995" s="64" t="s">
        <v>8161</v>
      </c>
      <c r="B1995" s="64" t="s">
        <v>51</v>
      </c>
      <c r="C1995" s="76">
        <v>11185.215000350516</v>
      </c>
    </row>
    <row r="1996" spans="1:3">
      <c r="A1996" s="64" t="s">
        <v>8161</v>
      </c>
      <c r="B1996" s="64" t="s">
        <v>23</v>
      </c>
      <c r="C1996" s="76">
        <v>8982.0686123331179</v>
      </c>
    </row>
    <row r="1997" spans="1:3">
      <c r="A1997" s="64" t="s">
        <v>8161</v>
      </c>
      <c r="B1997" s="64" t="s">
        <v>34</v>
      </c>
      <c r="C1997" s="76">
        <v>12089.172389206356</v>
      </c>
    </row>
    <row r="1998" spans="1:3">
      <c r="A1998" s="64" t="s">
        <v>8161</v>
      </c>
      <c r="B1998" s="64" t="s">
        <v>39</v>
      </c>
      <c r="C1998" s="76">
        <v>7712.4737138230857</v>
      </c>
    </row>
    <row r="1999" spans="1:3">
      <c r="A1999" s="64" t="s">
        <v>8161</v>
      </c>
      <c r="B1999" s="64" t="s">
        <v>23</v>
      </c>
      <c r="C1999" s="76">
        <v>21000.909414107206</v>
      </c>
    </row>
    <row r="2000" spans="1:3">
      <c r="A2000" s="64" t="s">
        <v>8161</v>
      </c>
      <c r="B2000" s="64" t="s">
        <v>201</v>
      </c>
      <c r="C2000" s="76">
        <v>10114.63879749646</v>
      </c>
    </row>
    <row r="2001" spans="1:3">
      <c r="A2001" s="64" t="s">
        <v>8161</v>
      </c>
      <c r="B2001" s="64" t="s">
        <v>34</v>
      </c>
      <c r="C2001" s="76">
        <v>10771.466017014238</v>
      </c>
    </row>
    <row r="2002" spans="1:3">
      <c r="A2002" s="64" t="s">
        <v>8161</v>
      </c>
      <c r="B2002" s="64" t="s">
        <v>39</v>
      </c>
      <c r="C2002" s="76">
        <v>16757.95116368842</v>
      </c>
    </row>
    <row r="2003" spans="1:3">
      <c r="A2003" s="64" t="s">
        <v>8161</v>
      </c>
      <c r="B2003" s="64" t="s">
        <v>75</v>
      </c>
      <c r="C2003" s="76">
        <v>8617.455698225338</v>
      </c>
    </row>
    <row r="2004" spans="1:3">
      <c r="A2004" s="64" t="s">
        <v>8161</v>
      </c>
      <c r="B2004" s="64" t="s">
        <v>75</v>
      </c>
      <c r="C2004" s="76">
        <v>8561.3028915942668</v>
      </c>
    </row>
    <row r="2005" spans="1:3">
      <c r="A2005" s="64" t="s">
        <v>8161</v>
      </c>
      <c r="B2005" s="64" t="s">
        <v>34</v>
      </c>
      <c r="C2005" s="76">
        <v>13299.422845697825</v>
      </c>
    </row>
    <row r="2006" spans="1:3">
      <c r="A2006" s="64" t="s">
        <v>8161</v>
      </c>
      <c r="B2006" s="64" t="s">
        <v>23</v>
      </c>
      <c r="C2006" s="76">
        <v>11846.057771698323</v>
      </c>
    </row>
    <row r="2007" spans="1:3">
      <c r="A2007" s="64" t="s">
        <v>8161</v>
      </c>
      <c r="B2007" s="64" t="s">
        <v>34</v>
      </c>
      <c r="C2007" s="76">
        <v>10410.680425449182</v>
      </c>
    </row>
    <row r="2008" spans="1:3">
      <c r="A2008" s="64" t="s">
        <v>8161</v>
      </c>
      <c r="B2008" s="64" t="s">
        <v>23</v>
      </c>
      <c r="C2008" s="76">
        <v>12047.618975043129</v>
      </c>
    </row>
    <row r="2009" spans="1:3">
      <c r="A2009" s="64" t="s">
        <v>8161</v>
      </c>
      <c r="B2009" s="64" t="s">
        <v>23</v>
      </c>
      <c r="C2009" s="76">
        <v>11092.076999027422</v>
      </c>
    </row>
    <row r="2010" spans="1:3">
      <c r="A2010" s="64" t="s">
        <v>8161</v>
      </c>
      <c r="B2010" s="64" t="s">
        <v>39</v>
      </c>
      <c r="C2010" s="76">
        <v>8620.9313927607345</v>
      </c>
    </row>
    <row r="2011" spans="1:3">
      <c r="A2011" s="64" t="s">
        <v>8161</v>
      </c>
      <c r="B2011" s="64" t="s">
        <v>23</v>
      </c>
      <c r="C2011" s="76">
        <v>9521.1507593112692</v>
      </c>
    </row>
    <row r="2012" spans="1:3">
      <c r="A2012" s="64" t="s">
        <v>8161</v>
      </c>
      <c r="B2012" s="64" t="s">
        <v>34</v>
      </c>
      <c r="C2012" s="76">
        <v>12539.724569053622</v>
      </c>
    </row>
    <row r="2013" spans="1:3">
      <c r="A2013" s="64" t="s">
        <v>8161</v>
      </c>
      <c r="B2013" s="64" t="s">
        <v>39</v>
      </c>
      <c r="C2013" s="76">
        <v>10103.398707053939</v>
      </c>
    </row>
    <row r="2014" spans="1:3">
      <c r="A2014" s="64" t="s">
        <v>8161</v>
      </c>
      <c r="B2014" s="64" t="s">
        <v>56</v>
      </c>
      <c r="C2014" s="76">
        <v>14884.961895242341</v>
      </c>
    </row>
    <row r="2015" spans="1:3">
      <c r="A2015" s="64" t="s">
        <v>8161</v>
      </c>
      <c r="B2015" s="64" t="s">
        <v>23</v>
      </c>
      <c r="C2015" s="76">
        <v>5153.1025480335829</v>
      </c>
    </row>
    <row r="2016" spans="1:3">
      <c r="A2016" s="64" t="s">
        <v>8161</v>
      </c>
      <c r="B2016" s="64" t="s">
        <v>23</v>
      </c>
      <c r="C2016" s="76">
        <v>8772.4927797993914</v>
      </c>
    </row>
    <row r="2017" spans="1:3">
      <c r="A2017" s="64" t="s">
        <v>8161</v>
      </c>
      <c r="B2017" s="64" t="s">
        <v>23</v>
      </c>
      <c r="C2017" s="76">
        <v>9780.1219229526032</v>
      </c>
    </row>
    <row r="2018" spans="1:3">
      <c r="A2018" s="64" t="s">
        <v>8161</v>
      </c>
      <c r="B2018" s="64" t="s">
        <v>39</v>
      </c>
      <c r="C2018" s="76">
        <v>9886.4889775629963</v>
      </c>
    </row>
    <row r="2019" spans="1:3">
      <c r="A2019" s="64" t="s">
        <v>8161</v>
      </c>
      <c r="B2019" s="64" t="s">
        <v>23</v>
      </c>
      <c r="C2019" s="76">
        <v>8313.6667310102421</v>
      </c>
    </row>
    <row r="2020" spans="1:3">
      <c r="A2020" s="64" t="s">
        <v>8161</v>
      </c>
      <c r="B2020" s="64" t="s">
        <v>23</v>
      </c>
      <c r="C2020" s="76">
        <v>12112.793172651207</v>
      </c>
    </row>
    <row r="2021" spans="1:3">
      <c r="A2021" s="64" t="s">
        <v>8161</v>
      </c>
      <c r="B2021" s="64" t="s">
        <v>34</v>
      </c>
      <c r="C2021" s="76">
        <v>14355.726971554952</v>
      </c>
    </row>
    <row r="2022" spans="1:3">
      <c r="A2022" s="64" t="s">
        <v>8161</v>
      </c>
      <c r="B2022" s="64" t="s">
        <v>39</v>
      </c>
      <c r="C2022" s="76">
        <v>7298.8815724339693</v>
      </c>
    </row>
    <row r="2023" spans="1:3">
      <c r="A2023" s="64" t="s">
        <v>8161</v>
      </c>
      <c r="B2023" s="64" t="s">
        <v>39</v>
      </c>
      <c r="C2023" s="76">
        <v>10300.302119312442</v>
      </c>
    </row>
    <row r="2024" spans="1:3">
      <c r="A2024" s="64" t="s">
        <v>8161</v>
      </c>
      <c r="B2024" s="64" t="s">
        <v>56</v>
      </c>
      <c r="C2024" s="76">
        <v>16418.831767896605</v>
      </c>
    </row>
    <row r="2025" spans="1:3">
      <c r="A2025" s="64" t="s">
        <v>8161</v>
      </c>
      <c r="B2025" s="64" t="s">
        <v>23</v>
      </c>
      <c r="C2025" s="76">
        <v>9596.1199336948812</v>
      </c>
    </row>
    <row r="2026" spans="1:3">
      <c r="A2026" s="64" t="s">
        <v>8161</v>
      </c>
      <c r="B2026" s="64" t="s">
        <v>56</v>
      </c>
      <c r="C2026" s="76">
        <v>17348.927149574076</v>
      </c>
    </row>
    <row r="2027" spans="1:3">
      <c r="A2027" s="64" t="s">
        <v>8161</v>
      </c>
      <c r="B2027" s="64" t="s">
        <v>34</v>
      </c>
      <c r="C2027" s="76">
        <v>8479.8375587591127</v>
      </c>
    </row>
    <row r="2028" spans="1:3">
      <c r="A2028" s="64" t="s">
        <v>8161</v>
      </c>
      <c r="B2028" s="64" t="s">
        <v>34</v>
      </c>
      <c r="C2028" s="76">
        <v>9798.3330085160505</v>
      </c>
    </row>
    <row r="2029" spans="1:3">
      <c r="A2029" s="64" t="s">
        <v>8161</v>
      </c>
      <c r="B2029" s="64" t="s">
        <v>201</v>
      </c>
      <c r="C2029" s="76">
        <v>13124.287739761996</v>
      </c>
    </row>
    <row r="2030" spans="1:3">
      <c r="A2030" s="64" t="s">
        <v>8161</v>
      </c>
      <c r="B2030" s="64" t="s">
        <v>51</v>
      </c>
      <c r="C2030" s="76">
        <v>11345.407229977674</v>
      </c>
    </row>
    <row r="2031" spans="1:3">
      <c r="A2031" s="64" t="s">
        <v>8161</v>
      </c>
      <c r="B2031" s="64" t="s">
        <v>201</v>
      </c>
      <c r="C2031" s="76">
        <v>14350.815618032044</v>
      </c>
    </row>
    <row r="2032" spans="1:3">
      <c r="A2032" s="64" t="s">
        <v>8161</v>
      </c>
      <c r="B2032" s="64" t="s">
        <v>23</v>
      </c>
      <c r="C2032" s="76">
        <v>18113.251901825155</v>
      </c>
    </row>
    <row r="2033" spans="1:3">
      <c r="A2033" s="64" t="s">
        <v>8161</v>
      </c>
      <c r="B2033" s="64" t="s">
        <v>56</v>
      </c>
      <c r="C2033" s="76">
        <v>21839.746266357964</v>
      </c>
    </row>
    <row r="2034" spans="1:3">
      <c r="A2034" s="64" t="s">
        <v>8161</v>
      </c>
      <c r="B2034" s="64" t="s">
        <v>56</v>
      </c>
      <c r="C2034" s="76">
        <v>19820.847876725791</v>
      </c>
    </row>
    <row r="2035" spans="1:3">
      <c r="A2035" s="64" t="s">
        <v>8161</v>
      </c>
      <c r="B2035" s="64" t="s">
        <v>51</v>
      </c>
      <c r="C2035" s="76">
        <v>6894.8199075787488</v>
      </c>
    </row>
    <row r="2036" spans="1:3">
      <c r="A2036" s="64" t="s">
        <v>8161</v>
      </c>
      <c r="B2036" s="64" t="s">
        <v>201</v>
      </c>
      <c r="C2036" s="76">
        <v>11684.187697106996</v>
      </c>
    </row>
    <row r="2037" spans="1:3">
      <c r="A2037" s="64" t="s">
        <v>8161</v>
      </c>
      <c r="B2037" s="64" t="s">
        <v>56</v>
      </c>
      <c r="C2037" s="76">
        <v>18345.095223167373</v>
      </c>
    </row>
    <row r="2038" spans="1:3">
      <c r="A2038" s="64" t="s">
        <v>8161</v>
      </c>
      <c r="B2038" s="64" t="s">
        <v>39</v>
      </c>
      <c r="C2038" s="76">
        <v>13182.328517915743</v>
      </c>
    </row>
    <row r="2039" spans="1:3">
      <c r="A2039" s="64" t="s">
        <v>8161</v>
      </c>
      <c r="B2039" s="64" t="s">
        <v>34</v>
      </c>
      <c r="C2039" s="76">
        <v>13896.045895083509</v>
      </c>
    </row>
    <row r="2040" spans="1:3">
      <c r="A2040" s="64" t="s">
        <v>8161</v>
      </c>
      <c r="B2040" s="64" t="s">
        <v>23</v>
      </c>
      <c r="C2040" s="76">
        <v>11005.778547321073</v>
      </c>
    </row>
    <row r="2041" spans="1:3">
      <c r="A2041" s="64" t="s">
        <v>8161</v>
      </c>
      <c r="B2041" s="64" t="s">
        <v>201</v>
      </c>
      <c r="C2041" s="76">
        <v>9822.3225165989588</v>
      </c>
    </row>
    <row r="2042" spans="1:3">
      <c r="A2042" s="64" t="s">
        <v>8161</v>
      </c>
      <c r="B2042" s="64" t="s">
        <v>56</v>
      </c>
      <c r="C2042" s="76">
        <v>14604.025193117217</v>
      </c>
    </row>
    <row r="2043" spans="1:3">
      <c r="A2043" s="64" t="s">
        <v>8161</v>
      </c>
      <c r="B2043" s="64" t="s">
        <v>56</v>
      </c>
      <c r="C2043" s="76">
        <v>15592.160391304595</v>
      </c>
    </row>
    <row r="2044" spans="1:3">
      <c r="A2044" s="64" t="s">
        <v>8161</v>
      </c>
      <c r="B2044" s="64" t="s">
        <v>39</v>
      </c>
      <c r="C2044" s="76">
        <v>8976.2415933332522</v>
      </c>
    </row>
    <row r="2045" spans="1:3">
      <c r="A2045" s="64" t="s">
        <v>8161</v>
      </c>
      <c r="B2045" s="64" t="s">
        <v>23</v>
      </c>
      <c r="C2045" s="76">
        <v>15055.915399390682</v>
      </c>
    </row>
    <row r="2046" spans="1:3">
      <c r="A2046" s="64" t="s">
        <v>8161</v>
      </c>
      <c r="B2046" s="64" t="s">
        <v>34</v>
      </c>
      <c r="C2046" s="76">
        <v>13713.190802088971</v>
      </c>
    </row>
    <row r="2047" spans="1:3">
      <c r="A2047" s="64" t="s">
        <v>8161</v>
      </c>
      <c r="B2047" s="64" t="s">
        <v>201</v>
      </c>
      <c r="C2047" s="76">
        <v>13682.554743707249</v>
      </c>
    </row>
    <row r="2048" spans="1:3">
      <c r="A2048" s="64" t="s">
        <v>8161</v>
      </c>
      <c r="B2048" s="64" t="s">
        <v>56</v>
      </c>
      <c r="C2048" s="76">
        <v>13641.855283596657</v>
      </c>
    </row>
    <row r="2049" spans="1:3">
      <c r="A2049" s="64" t="s">
        <v>8161</v>
      </c>
      <c r="B2049" s="64" t="s">
        <v>34</v>
      </c>
      <c r="C2049" s="76">
        <v>8529.0135237720424</v>
      </c>
    </row>
    <row r="2050" spans="1:3">
      <c r="A2050" s="64" t="s">
        <v>8161</v>
      </c>
      <c r="B2050" s="64" t="s">
        <v>39</v>
      </c>
      <c r="C2050" s="76">
        <v>8410.8637929154611</v>
      </c>
    </row>
    <row r="2051" spans="1:3">
      <c r="A2051" s="64" t="s">
        <v>8161</v>
      </c>
      <c r="B2051" s="64" t="s">
        <v>56</v>
      </c>
      <c r="C2051" s="76">
        <v>14873.512742833478</v>
      </c>
    </row>
    <row r="2052" spans="1:3">
      <c r="A2052" s="64" t="s">
        <v>8161</v>
      </c>
      <c r="B2052" s="64" t="s">
        <v>23</v>
      </c>
      <c r="C2052" s="76">
        <v>12839.228144915931</v>
      </c>
    </row>
    <row r="2053" spans="1:3">
      <c r="A2053" s="64" t="s">
        <v>8161</v>
      </c>
      <c r="B2053" s="64" t="s">
        <v>56</v>
      </c>
      <c r="C2053" s="76">
        <v>15406.321307496162</v>
      </c>
    </row>
    <row r="2054" spans="1:3">
      <c r="A2054" s="64" t="s">
        <v>8161</v>
      </c>
      <c r="B2054" s="64" t="s">
        <v>39</v>
      </c>
      <c r="C2054" s="76">
        <v>7636.3837749569038</v>
      </c>
    </row>
    <row r="2055" spans="1:3">
      <c r="A2055" s="64" t="s">
        <v>8161</v>
      </c>
      <c r="B2055" s="64" t="s">
        <v>56</v>
      </c>
      <c r="C2055" s="76">
        <v>15631.937969602837</v>
      </c>
    </row>
    <row r="2056" spans="1:3">
      <c r="A2056" s="64" t="s">
        <v>8161</v>
      </c>
      <c r="B2056" s="64" t="s">
        <v>23</v>
      </c>
      <c r="C2056" s="76">
        <v>9965.2737366198144</v>
      </c>
    </row>
    <row r="2057" spans="1:3">
      <c r="A2057" s="64" t="s">
        <v>8161</v>
      </c>
      <c r="B2057" s="64" t="s">
        <v>34</v>
      </c>
      <c r="C2057" s="76">
        <v>14513.606514344869</v>
      </c>
    </row>
    <row r="2058" spans="1:3">
      <c r="A2058" s="64" t="s">
        <v>8161</v>
      </c>
      <c r="B2058" s="64" t="s">
        <v>201</v>
      </c>
      <c r="C2058" s="76">
        <v>9877.4926664692557</v>
      </c>
    </row>
    <row r="2059" spans="1:3">
      <c r="A2059" s="64" t="s">
        <v>8161</v>
      </c>
      <c r="B2059" s="64" t="s">
        <v>201</v>
      </c>
      <c r="C2059" s="76">
        <v>14683.812282148865</v>
      </c>
    </row>
    <row r="2060" spans="1:3">
      <c r="A2060" s="64" t="s">
        <v>8161</v>
      </c>
      <c r="B2060" s="64" t="s">
        <v>23</v>
      </c>
      <c r="C2060" s="76">
        <v>11451.218069604955</v>
      </c>
    </row>
    <row r="2061" spans="1:3">
      <c r="A2061" s="64" t="s">
        <v>8161</v>
      </c>
      <c r="B2061" s="64" t="s">
        <v>201</v>
      </c>
      <c r="C2061" s="76">
        <v>12819.799757695815</v>
      </c>
    </row>
    <row r="2062" spans="1:3">
      <c r="A2062" s="64" t="s">
        <v>8161</v>
      </c>
      <c r="B2062" s="64" t="s">
        <v>34</v>
      </c>
      <c r="C2062" s="76">
        <v>11550.5357494046</v>
      </c>
    </row>
    <row r="2063" spans="1:3">
      <c r="A2063" s="64" t="s">
        <v>8161</v>
      </c>
      <c r="B2063" s="64" t="s">
        <v>75</v>
      </c>
      <c r="C2063" s="76">
        <v>16859.676032396703</v>
      </c>
    </row>
    <row r="2064" spans="1:3">
      <c r="A2064" s="64" t="s">
        <v>8161</v>
      </c>
      <c r="B2064" s="64" t="s">
        <v>34</v>
      </c>
      <c r="C2064" s="76">
        <v>13485.802409247774</v>
      </c>
    </row>
    <row r="2065" spans="1:3">
      <c r="A2065" s="64" t="s">
        <v>8161</v>
      </c>
      <c r="B2065" s="64" t="s">
        <v>23</v>
      </c>
      <c r="C2065" s="76">
        <v>9736.1283220255682</v>
      </c>
    </row>
    <row r="2066" spans="1:3">
      <c r="A2066" s="64" t="s">
        <v>8161</v>
      </c>
      <c r="B2066" s="64" t="s">
        <v>34</v>
      </c>
      <c r="C2066" s="76">
        <v>8401.8059699426922</v>
      </c>
    </row>
    <row r="2067" spans="1:3">
      <c r="A2067" s="64" t="s">
        <v>8161</v>
      </c>
      <c r="B2067" s="64" t="s">
        <v>75</v>
      </c>
      <c r="C2067" s="76">
        <v>12346.13342090528</v>
      </c>
    </row>
    <row r="2068" spans="1:3">
      <c r="A2068" s="64" t="s">
        <v>8161</v>
      </c>
      <c r="B2068" s="64" t="s">
        <v>51</v>
      </c>
      <c r="C2068" s="76">
        <v>10104.990608110667</v>
      </c>
    </row>
    <row r="2069" spans="1:3">
      <c r="A2069" s="64" t="s">
        <v>8161</v>
      </c>
      <c r="B2069" s="64" t="s">
        <v>23</v>
      </c>
      <c r="C2069" s="76">
        <v>7571.0457277122578</v>
      </c>
    </row>
    <row r="2070" spans="1:3">
      <c r="A2070" s="64" t="s">
        <v>8161</v>
      </c>
      <c r="B2070" s="64" t="s">
        <v>23</v>
      </c>
      <c r="C2070" s="76">
        <v>12366.71334038285</v>
      </c>
    </row>
    <row r="2071" spans="1:3">
      <c r="A2071" s="64" t="s">
        <v>8161</v>
      </c>
      <c r="B2071" s="64" t="s">
        <v>34</v>
      </c>
      <c r="C2071" s="76">
        <v>13483.130547870496</v>
      </c>
    </row>
    <row r="2072" spans="1:3">
      <c r="A2072" s="64" t="s">
        <v>8161</v>
      </c>
      <c r="B2072" s="64" t="s">
        <v>34</v>
      </c>
      <c r="C2072" s="76">
        <v>14163.025321179453</v>
      </c>
    </row>
    <row r="2073" spans="1:3">
      <c r="A2073" s="64" t="s">
        <v>8161</v>
      </c>
      <c r="B2073" s="64" t="s">
        <v>34</v>
      </c>
      <c r="C2073" s="76">
        <v>14538.312766461117</v>
      </c>
    </row>
    <row r="2074" spans="1:3">
      <c r="A2074" s="64" t="s">
        <v>8161</v>
      </c>
      <c r="B2074" s="64" t="s">
        <v>23</v>
      </c>
      <c r="C2074" s="76">
        <v>8006.1301460384002</v>
      </c>
    </row>
    <row r="2075" spans="1:3">
      <c r="A2075" s="64" t="s">
        <v>8161</v>
      </c>
      <c r="B2075" s="64" t="s">
        <v>34</v>
      </c>
      <c r="C2075" s="76">
        <v>14427.649635046739</v>
      </c>
    </row>
    <row r="2076" spans="1:3">
      <c r="A2076" s="64" t="s">
        <v>8161</v>
      </c>
      <c r="B2076" s="64" t="s">
        <v>23</v>
      </c>
      <c r="C2076" s="76">
        <v>7598.2273283417035</v>
      </c>
    </row>
    <row r="2077" spans="1:3">
      <c r="A2077" s="64" t="s">
        <v>8161</v>
      </c>
      <c r="B2077" s="64" t="s">
        <v>23</v>
      </c>
      <c r="C2077" s="76">
        <v>8180.7872846348446</v>
      </c>
    </row>
    <row r="2078" spans="1:3">
      <c r="A2078" s="64" t="s">
        <v>8161</v>
      </c>
      <c r="B2078" s="64" t="s">
        <v>56</v>
      </c>
      <c r="C2078" s="76">
        <v>11254.572072604093</v>
      </c>
    </row>
    <row r="2079" spans="1:3">
      <c r="A2079" s="64" t="s">
        <v>8161</v>
      </c>
      <c r="B2079" s="64" t="s">
        <v>34</v>
      </c>
      <c r="C2079" s="76">
        <v>10603.53533289746</v>
      </c>
    </row>
    <row r="2080" spans="1:3">
      <c r="A2080" s="64" t="s">
        <v>8161</v>
      </c>
      <c r="B2080" s="64" t="s">
        <v>39</v>
      </c>
      <c r="C2080" s="76">
        <v>8376.703227125894</v>
      </c>
    </row>
    <row r="2081" spans="1:3">
      <c r="A2081" s="64" t="s">
        <v>8161</v>
      </c>
      <c r="B2081" s="64" t="s">
        <v>23</v>
      </c>
      <c r="C2081" s="76">
        <v>6413.00417694719</v>
      </c>
    </row>
    <row r="2082" spans="1:3">
      <c r="A2082" s="64" t="s">
        <v>8161</v>
      </c>
      <c r="B2082" s="64" t="s">
        <v>39</v>
      </c>
      <c r="C2082" s="76">
        <v>8988.696506571694</v>
      </c>
    </row>
    <row r="2083" spans="1:3">
      <c r="A2083" s="64" t="s">
        <v>8161</v>
      </c>
      <c r="B2083" s="64" t="s">
        <v>23</v>
      </c>
      <c r="C2083" s="76">
        <v>19093.245690789539</v>
      </c>
    </row>
    <row r="2084" spans="1:3">
      <c r="A2084" s="64" t="s">
        <v>8161</v>
      </c>
      <c r="B2084" s="64" t="s">
        <v>34</v>
      </c>
      <c r="C2084" s="76">
        <v>14890.460944499322</v>
      </c>
    </row>
    <row r="2085" spans="1:3">
      <c r="A2085" s="64" t="s">
        <v>8161</v>
      </c>
      <c r="B2085" s="64" t="s">
        <v>39</v>
      </c>
      <c r="C2085" s="76">
        <v>7672.3897862353715</v>
      </c>
    </row>
    <row r="2086" spans="1:3">
      <c r="A2086" s="64" t="s">
        <v>8161</v>
      </c>
      <c r="B2086" s="64" t="s">
        <v>56</v>
      </c>
      <c r="C2086" s="76">
        <v>21752.955335609004</v>
      </c>
    </row>
    <row r="2087" spans="1:3">
      <c r="A2087" s="64" t="s">
        <v>8161</v>
      </c>
      <c r="B2087" s="64" t="s">
        <v>34</v>
      </c>
      <c r="C2087" s="76">
        <v>12690.702340346732</v>
      </c>
    </row>
    <row r="2088" spans="1:3">
      <c r="A2088" s="64" t="s">
        <v>8161</v>
      </c>
      <c r="B2088" s="64" t="s">
        <v>23</v>
      </c>
      <c r="C2088" s="76">
        <v>8285.812563308993</v>
      </c>
    </row>
    <row r="2089" spans="1:3">
      <c r="A2089" s="64" t="s">
        <v>8161</v>
      </c>
      <c r="B2089" s="64" t="s">
        <v>34</v>
      </c>
      <c r="C2089" s="76">
        <v>16850.19760633718</v>
      </c>
    </row>
    <row r="2090" spans="1:3">
      <c r="A2090" s="64" t="s">
        <v>8161</v>
      </c>
      <c r="B2090" s="64" t="s">
        <v>51</v>
      </c>
      <c r="C2090" s="76">
        <v>9291.8902213433685</v>
      </c>
    </row>
    <row r="2091" spans="1:3">
      <c r="A2091" s="64" t="s">
        <v>8161</v>
      </c>
      <c r="B2091" s="64" t="s">
        <v>201</v>
      </c>
      <c r="C2091" s="76">
        <v>9453.2310401919967</v>
      </c>
    </row>
    <row r="2092" spans="1:3">
      <c r="A2092" s="64" t="s">
        <v>8161</v>
      </c>
      <c r="B2092" s="64" t="s">
        <v>23</v>
      </c>
      <c r="C2092" s="76">
        <v>18091.613250400351</v>
      </c>
    </row>
    <row r="2093" spans="1:3">
      <c r="A2093" s="64" t="s">
        <v>8161</v>
      </c>
      <c r="B2093" s="64" t="s">
        <v>39</v>
      </c>
      <c r="C2093" s="76">
        <v>10920.394510429089</v>
      </c>
    </row>
    <row r="2094" spans="1:3">
      <c r="A2094" s="64" t="s">
        <v>8161</v>
      </c>
      <c r="B2094" s="64" t="s">
        <v>34</v>
      </c>
      <c r="C2094" s="76">
        <v>13538.749720294214</v>
      </c>
    </row>
    <row r="2095" spans="1:3">
      <c r="A2095" s="64" t="s">
        <v>8161</v>
      </c>
      <c r="B2095" s="64" t="s">
        <v>39</v>
      </c>
      <c r="C2095" s="76">
        <v>10198.67648716758</v>
      </c>
    </row>
    <row r="2096" spans="1:3">
      <c r="A2096" s="64" t="s">
        <v>8161</v>
      </c>
      <c r="B2096" s="64" t="s">
        <v>56</v>
      </c>
      <c r="C2096" s="76">
        <v>12061.156187541774</v>
      </c>
    </row>
    <row r="2097" spans="1:3">
      <c r="A2097" s="64" t="s">
        <v>8161</v>
      </c>
      <c r="B2097" s="64" t="s">
        <v>56</v>
      </c>
      <c r="C2097" s="76">
        <v>10785.518417722727</v>
      </c>
    </row>
    <row r="2098" spans="1:3">
      <c r="A2098" s="64" t="s">
        <v>8161</v>
      </c>
      <c r="B2098" s="64" t="s">
        <v>51</v>
      </c>
      <c r="C2098" s="76">
        <v>8666.9443227590891</v>
      </c>
    </row>
    <row r="2099" spans="1:3">
      <c r="A2099" s="64" t="s">
        <v>8161</v>
      </c>
      <c r="B2099" s="64" t="s">
        <v>201</v>
      </c>
      <c r="C2099" s="76">
        <v>14111.883995485818</v>
      </c>
    </row>
    <row r="2100" spans="1:3">
      <c r="A2100" s="64" t="s">
        <v>8161</v>
      </c>
      <c r="B2100" s="64" t="s">
        <v>23</v>
      </c>
      <c r="C2100" s="76">
        <v>15479.763376202645</v>
      </c>
    </row>
    <row r="2101" spans="1:3">
      <c r="A2101" s="64" t="s">
        <v>8161</v>
      </c>
      <c r="B2101" s="64" t="s">
        <v>23</v>
      </c>
      <c r="C2101" s="76">
        <v>19310.609379506666</v>
      </c>
    </row>
    <row r="2102" spans="1:3">
      <c r="A2102" s="64" t="s">
        <v>8161</v>
      </c>
      <c r="B2102" s="64" t="s">
        <v>75</v>
      </c>
      <c r="C2102" s="76">
        <v>8645.0014441577769</v>
      </c>
    </row>
    <row r="2103" spans="1:3">
      <c r="A2103" s="64" t="s">
        <v>8161</v>
      </c>
      <c r="B2103" s="64" t="s">
        <v>23</v>
      </c>
      <c r="C2103" s="76">
        <v>10411.389787821288</v>
      </c>
    </row>
    <row r="2104" spans="1:3">
      <c r="A2104" s="64" t="s">
        <v>8161</v>
      </c>
      <c r="B2104" s="64" t="s">
        <v>23</v>
      </c>
      <c r="C2104" s="76">
        <v>10081.731619711541</v>
      </c>
    </row>
    <row r="2105" spans="1:3">
      <c r="A2105" s="64" t="s">
        <v>8161</v>
      </c>
      <c r="B2105" s="64" t="s">
        <v>39</v>
      </c>
      <c r="C2105" s="76">
        <v>7917.7834999523184</v>
      </c>
    </row>
    <row r="2106" spans="1:3">
      <c r="A2106" s="64" t="s">
        <v>8161</v>
      </c>
      <c r="B2106" s="64" t="s">
        <v>23</v>
      </c>
      <c r="C2106" s="76">
        <v>9161.8210691548047</v>
      </c>
    </row>
    <row r="2107" spans="1:3">
      <c r="A2107" s="64" t="s">
        <v>8161</v>
      </c>
      <c r="B2107" s="64" t="s">
        <v>34</v>
      </c>
      <c r="C2107" s="76">
        <v>8195.2028574772612</v>
      </c>
    </row>
    <row r="2108" spans="1:3">
      <c r="A2108" s="64" t="s">
        <v>8161</v>
      </c>
      <c r="B2108" s="64" t="s">
        <v>51</v>
      </c>
      <c r="C2108" s="76">
        <v>11078.18099703657</v>
      </c>
    </row>
    <row r="2109" spans="1:3">
      <c r="A2109" s="64" t="s">
        <v>8161</v>
      </c>
      <c r="B2109" s="64" t="s">
        <v>34</v>
      </c>
      <c r="C2109" s="76">
        <v>16237.569610952123</v>
      </c>
    </row>
    <row r="2110" spans="1:3">
      <c r="A2110" s="64" t="s">
        <v>8161</v>
      </c>
      <c r="B2110" s="64" t="s">
        <v>23</v>
      </c>
      <c r="C2110" s="76">
        <v>21264.132747029355</v>
      </c>
    </row>
    <row r="2111" spans="1:3">
      <c r="A2111" s="64" t="s">
        <v>8161</v>
      </c>
      <c r="B2111" s="64" t="s">
        <v>39</v>
      </c>
      <c r="C2111" s="76">
        <v>9476.0108999197728</v>
      </c>
    </row>
    <row r="2112" spans="1:3">
      <c r="A2112" s="64" t="s">
        <v>8161</v>
      </c>
      <c r="B2112" s="64" t="s">
        <v>56</v>
      </c>
      <c r="C2112" s="76">
        <v>20478.827009606277</v>
      </c>
    </row>
    <row r="2113" spans="1:3">
      <c r="A2113" s="64" t="s">
        <v>8161</v>
      </c>
      <c r="B2113" s="64" t="s">
        <v>23</v>
      </c>
      <c r="C2113" s="76">
        <v>8683.695463357597</v>
      </c>
    </row>
    <row r="2114" spans="1:3">
      <c r="A2114" s="64" t="s">
        <v>8161</v>
      </c>
      <c r="B2114" s="64" t="s">
        <v>39</v>
      </c>
      <c r="C2114" s="76">
        <v>11471.794016257689</v>
      </c>
    </row>
    <row r="2115" spans="1:3">
      <c r="A2115" s="64" t="s">
        <v>8161</v>
      </c>
      <c r="B2115" s="64" t="s">
        <v>23</v>
      </c>
      <c r="C2115" s="76">
        <v>9427.4895038615396</v>
      </c>
    </row>
    <row r="2116" spans="1:3">
      <c r="A2116" s="64" t="s">
        <v>8161</v>
      </c>
      <c r="B2116" s="64" t="s">
        <v>39</v>
      </c>
      <c r="C2116" s="76">
        <v>7968.5050088134958</v>
      </c>
    </row>
    <row r="2117" spans="1:3">
      <c r="A2117" s="64" t="s">
        <v>8161</v>
      </c>
      <c r="B2117" s="64" t="s">
        <v>201</v>
      </c>
      <c r="C2117" s="76">
        <v>12868.945781722719</v>
      </c>
    </row>
    <row r="2118" spans="1:3">
      <c r="A2118" s="64" t="s">
        <v>8161</v>
      </c>
      <c r="B2118" s="64" t="s">
        <v>23</v>
      </c>
      <c r="C2118" s="76">
        <v>6031.3081747902334</v>
      </c>
    </row>
    <row r="2119" spans="1:3">
      <c r="A2119" s="64" t="s">
        <v>8161</v>
      </c>
      <c r="B2119" s="64" t="s">
        <v>39</v>
      </c>
      <c r="C2119" s="76">
        <v>8468.6680546180851</v>
      </c>
    </row>
    <row r="2120" spans="1:3">
      <c r="A2120" s="64" t="s">
        <v>8161</v>
      </c>
      <c r="B2120" s="64" t="s">
        <v>201</v>
      </c>
      <c r="C2120" s="76">
        <v>10820.299176079518</v>
      </c>
    </row>
    <row r="2121" spans="1:3">
      <c r="A2121" s="64" t="s">
        <v>8161</v>
      </c>
      <c r="B2121" s="64" t="s">
        <v>56</v>
      </c>
      <c r="C2121" s="76">
        <v>11227.744870740091</v>
      </c>
    </row>
    <row r="2122" spans="1:3">
      <c r="A2122" s="64" t="s">
        <v>8161</v>
      </c>
      <c r="B2122" s="64" t="s">
        <v>23</v>
      </c>
      <c r="C2122" s="76">
        <v>7387.7019795788019</v>
      </c>
    </row>
    <row r="2123" spans="1:3">
      <c r="A2123" s="64" t="s">
        <v>8161</v>
      </c>
      <c r="B2123" s="64" t="s">
        <v>34</v>
      </c>
      <c r="C2123" s="76">
        <v>9631.0521679407539</v>
      </c>
    </row>
    <row r="2124" spans="1:3">
      <c r="A2124" s="64" t="s">
        <v>8161</v>
      </c>
      <c r="B2124" s="64" t="s">
        <v>34</v>
      </c>
      <c r="C2124" s="76">
        <v>9919.964085597654</v>
      </c>
    </row>
    <row r="2125" spans="1:3">
      <c r="A2125" s="64" t="s">
        <v>8161</v>
      </c>
      <c r="B2125" s="64" t="s">
        <v>34</v>
      </c>
      <c r="C2125" s="76">
        <v>14101.912833670682</v>
      </c>
    </row>
    <row r="2126" spans="1:3">
      <c r="A2126" s="64" t="s">
        <v>8161</v>
      </c>
      <c r="B2126" s="64" t="s">
        <v>51</v>
      </c>
      <c r="C2126" s="76">
        <v>8168.6451200110678</v>
      </c>
    </row>
    <row r="2127" spans="1:3">
      <c r="A2127" s="64" t="s">
        <v>8161</v>
      </c>
      <c r="B2127" s="64" t="s">
        <v>23</v>
      </c>
      <c r="C2127" s="76">
        <v>5651.8570029582406</v>
      </c>
    </row>
    <row r="2128" spans="1:3">
      <c r="A2128" s="64" t="s">
        <v>8161</v>
      </c>
      <c r="B2128" s="64" t="s">
        <v>34</v>
      </c>
      <c r="C2128" s="76">
        <v>9176.8526544367433</v>
      </c>
    </row>
    <row r="2129" spans="1:3">
      <c r="A2129" s="64" t="s">
        <v>8161</v>
      </c>
      <c r="B2129" s="64" t="s">
        <v>39</v>
      </c>
      <c r="C2129" s="76">
        <v>10621.106910398501</v>
      </c>
    </row>
    <row r="2130" spans="1:3">
      <c r="A2130" s="64" t="s">
        <v>8161</v>
      </c>
      <c r="B2130" s="64" t="s">
        <v>56</v>
      </c>
      <c r="C2130" s="76">
        <v>16621.303461820706</v>
      </c>
    </row>
    <row r="2131" spans="1:3">
      <c r="A2131" s="64" t="s">
        <v>8161</v>
      </c>
      <c r="B2131" s="64" t="s">
        <v>56</v>
      </c>
      <c r="C2131" s="76">
        <v>12777.807174223672</v>
      </c>
    </row>
    <row r="2132" spans="1:3">
      <c r="A2132" s="64" t="s">
        <v>8161</v>
      </c>
      <c r="B2132" s="64" t="s">
        <v>39</v>
      </c>
      <c r="C2132" s="76">
        <v>8192.1198912756699</v>
      </c>
    </row>
    <row r="2133" spans="1:3">
      <c r="A2133" s="64" t="s">
        <v>8161</v>
      </c>
      <c r="B2133" s="64" t="s">
        <v>23</v>
      </c>
      <c r="C2133" s="76">
        <v>11489.445579987167</v>
      </c>
    </row>
    <row r="2134" spans="1:3">
      <c r="A2134" s="64" t="s">
        <v>8161</v>
      </c>
      <c r="B2134" s="64" t="s">
        <v>23</v>
      </c>
      <c r="C2134" s="76">
        <v>8992.9071712516379</v>
      </c>
    </row>
    <row r="2135" spans="1:3">
      <c r="A2135" s="64" t="s">
        <v>8161</v>
      </c>
      <c r="B2135" s="64" t="s">
        <v>23</v>
      </c>
      <c r="C2135" s="76">
        <v>7256.617371069693</v>
      </c>
    </row>
    <row r="2136" spans="1:3">
      <c r="A2136" s="64" t="s">
        <v>8161</v>
      </c>
      <c r="B2136" s="64" t="s">
        <v>34</v>
      </c>
      <c r="C2136" s="76">
        <v>10245.954534520917</v>
      </c>
    </row>
    <row r="2137" spans="1:3">
      <c r="A2137" s="64" t="s">
        <v>8161</v>
      </c>
      <c r="B2137" s="64" t="s">
        <v>201</v>
      </c>
      <c r="C2137" s="76">
        <v>12987.660397568307</v>
      </c>
    </row>
    <row r="2138" spans="1:3">
      <c r="A2138" s="64" t="s">
        <v>8161</v>
      </c>
      <c r="B2138" s="64" t="s">
        <v>39</v>
      </c>
      <c r="C2138" s="76">
        <v>11849.94990955074</v>
      </c>
    </row>
    <row r="2139" spans="1:3">
      <c r="A2139" s="64" t="s">
        <v>8161</v>
      </c>
      <c r="B2139" s="64" t="s">
        <v>201</v>
      </c>
      <c r="C2139" s="76">
        <v>8598.6682605871574</v>
      </c>
    </row>
    <row r="2140" spans="1:3">
      <c r="A2140" s="64" t="s">
        <v>8161</v>
      </c>
      <c r="B2140" s="64" t="s">
        <v>23</v>
      </c>
      <c r="C2140" s="76">
        <v>7694.7433251809653</v>
      </c>
    </row>
    <row r="2141" spans="1:3">
      <c r="A2141" s="64" t="s">
        <v>8161</v>
      </c>
      <c r="B2141" s="64" t="s">
        <v>56</v>
      </c>
      <c r="C2141" s="76">
        <v>21008.478509040287</v>
      </c>
    </row>
    <row r="2142" spans="1:3">
      <c r="A2142" s="64" t="s">
        <v>8161</v>
      </c>
      <c r="B2142" s="64" t="s">
        <v>201</v>
      </c>
      <c r="C2142" s="76">
        <v>8083.2938550081635</v>
      </c>
    </row>
    <row r="2143" spans="1:3">
      <c r="A2143" s="64" t="s">
        <v>8161</v>
      </c>
      <c r="B2143" s="64" t="s">
        <v>23</v>
      </c>
      <c r="C2143" s="76">
        <v>9529.9372261211392</v>
      </c>
    </row>
    <row r="2144" spans="1:3">
      <c r="A2144" s="64" t="s">
        <v>8161</v>
      </c>
      <c r="B2144" s="64" t="s">
        <v>34</v>
      </c>
      <c r="C2144" s="76">
        <v>10974.933523024709</v>
      </c>
    </row>
    <row r="2145" spans="1:3">
      <c r="A2145" s="64" t="s">
        <v>8161</v>
      </c>
      <c r="B2145" s="64" t="s">
        <v>56</v>
      </c>
      <c r="C2145" s="76">
        <v>8864.1881708256096</v>
      </c>
    </row>
    <row r="2146" spans="1:3">
      <c r="A2146" s="64" t="s">
        <v>8161</v>
      </c>
      <c r="B2146" s="64" t="s">
        <v>201</v>
      </c>
      <c r="C2146" s="76">
        <v>9006.051107634059</v>
      </c>
    </row>
    <row r="2147" spans="1:3">
      <c r="A2147" s="64" t="s">
        <v>8161</v>
      </c>
      <c r="B2147" s="64" t="s">
        <v>201</v>
      </c>
      <c r="C2147" s="76">
        <v>14419.230717235692</v>
      </c>
    </row>
    <row r="2148" spans="1:3">
      <c r="A2148" s="64" t="s">
        <v>8161</v>
      </c>
      <c r="B2148" s="64" t="s">
        <v>23</v>
      </c>
      <c r="C2148" s="76">
        <v>7229.6702007653903</v>
      </c>
    </row>
    <row r="2149" spans="1:3">
      <c r="A2149" s="64" t="s">
        <v>8161</v>
      </c>
      <c r="B2149" s="64" t="s">
        <v>201</v>
      </c>
      <c r="C2149" s="76">
        <v>7307.03041674019</v>
      </c>
    </row>
    <row r="2150" spans="1:3">
      <c r="A2150" s="64" t="s">
        <v>8161</v>
      </c>
      <c r="B2150" s="64" t="s">
        <v>51</v>
      </c>
      <c r="C2150" s="76">
        <v>8779.5581533403347</v>
      </c>
    </row>
    <row r="2151" spans="1:3">
      <c r="A2151" s="64" t="s">
        <v>8161</v>
      </c>
      <c r="B2151" s="64" t="s">
        <v>34</v>
      </c>
      <c r="C2151" s="76">
        <v>15551.074293896596</v>
      </c>
    </row>
    <row r="2152" spans="1:3">
      <c r="A2152" s="64" t="s">
        <v>8161</v>
      </c>
      <c r="B2152" s="64" t="s">
        <v>75</v>
      </c>
      <c r="C2152" s="76">
        <v>9843.5763732958185</v>
      </c>
    </row>
    <row r="2153" spans="1:3">
      <c r="A2153" s="64" t="s">
        <v>8161</v>
      </c>
      <c r="B2153" s="64" t="s">
        <v>201</v>
      </c>
      <c r="C2153" s="76">
        <v>9961.2119411573112</v>
      </c>
    </row>
    <row r="2154" spans="1:3">
      <c r="A2154" s="64" t="s">
        <v>8161</v>
      </c>
      <c r="B2154" s="64" t="s">
        <v>39</v>
      </c>
      <c r="C2154" s="76">
        <v>7410.678757423806</v>
      </c>
    </row>
    <row r="2155" spans="1:3">
      <c r="A2155" s="64" t="s">
        <v>8161</v>
      </c>
      <c r="B2155" s="64" t="s">
        <v>75</v>
      </c>
      <c r="C2155" s="76">
        <v>15658.842570217939</v>
      </c>
    </row>
    <row r="2156" spans="1:3">
      <c r="A2156" s="64" t="s">
        <v>8161</v>
      </c>
      <c r="B2156" s="64" t="s">
        <v>56</v>
      </c>
      <c r="C2156" s="76">
        <v>15761.24359957351</v>
      </c>
    </row>
    <row r="2157" spans="1:3">
      <c r="A2157" s="64" t="s">
        <v>8161</v>
      </c>
      <c r="B2157" s="64" t="s">
        <v>201</v>
      </c>
      <c r="C2157" s="76">
        <v>14732.396015286595</v>
      </c>
    </row>
    <row r="2158" spans="1:3">
      <c r="A2158" s="64" t="s">
        <v>8161</v>
      </c>
      <c r="B2158" s="64" t="s">
        <v>23</v>
      </c>
      <c r="C2158" s="76">
        <v>13517.897851929716</v>
      </c>
    </row>
    <row r="2159" spans="1:3">
      <c r="A2159" s="64" t="s">
        <v>8161</v>
      </c>
      <c r="B2159" s="64" t="s">
        <v>34</v>
      </c>
      <c r="C2159" s="76">
        <v>15471.048117496412</v>
      </c>
    </row>
    <row r="2160" spans="1:3">
      <c r="A2160" s="64" t="s">
        <v>8161</v>
      </c>
      <c r="B2160" s="64" t="s">
        <v>34</v>
      </c>
      <c r="C2160" s="76">
        <v>8972.4816491530728</v>
      </c>
    </row>
    <row r="2161" spans="1:3">
      <c r="A2161" s="64" t="s">
        <v>8161</v>
      </c>
      <c r="B2161" s="64" t="s">
        <v>34</v>
      </c>
      <c r="C2161" s="76">
        <v>13300.13404392801</v>
      </c>
    </row>
    <row r="2162" spans="1:3">
      <c r="A2162" s="64" t="s">
        <v>8161</v>
      </c>
      <c r="B2162" s="64" t="s">
        <v>23</v>
      </c>
      <c r="C2162" s="76">
        <v>5191.5686042200141</v>
      </c>
    </row>
    <row r="2163" spans="1:3">
      <c r="A2163" s="64" t="s">
        <v>8161</v>
      </c>
      <c r="B2163" s="64" t="s">
        <v>34</v>
      </c>
      <c r="C2163" s="76">
        <v>13389.118307990813</v>
      </c>
    </row>
    <row r="2164" spans="1:3">
      <c r="A2164" s="64" t="s">
        <v>8161</v>
      </c>
      <c r="B2164" s="64" t="s">
        <v>23</v>
      </c>
      <c r="C2164" s="76">
        <v>10117.361828555604</v>
      </c>
    </row>
    <row r="2165" spans="1:3">
      <c r="A2165" s="64" t="s">
        <v>8161</v>
      </c>
      <c r="B2165" s="64" t="s">
        <v>201</v>
      </c>
      <c r="C2165" s="76">
        <v>10890.687953130066</v>
      </c>
    </row>
    <row r="2166" spans="1:3">
      <c r="A2166" s="64" t="s">
        <v>8161</v>
      </c>
      <c r="B2166" s="64" t="s">
        <v>56</v>
      </c>
      <c r="C2166" s="76">
        <v>11690.387161594716</v>
      </c>
    </row>
    <row r="2167" spans="1:3">
      <c r="A2167" s="64" t="s">
        <v>8161</v>
      </c>
      <c r="B2167" s="64" t="s">
        <v>23</v>
      </c>
      <c r="C2167" s="76">
        <v>19642.59002975843</v>
      </c>
    </row>
    <row r="2168" spans="1:3">
      <c r="A2168" s="64" t="s">
        <v>8161</v>
      </c>
      <c r="B2168" s="64" t="s">
        <v>201</v>
      </c>
      <c r="C2168" s="76">
        <v>8560.5995725871817</v>
      </c>
    </row>
    <row r="2169" spans="1:3">
      <c r="A2169" s="64" t="s">
        <v>8161</v>
      </c>
      <c r="B2169" s="64" t="s">
        <v>201</v>
      </c>
      <c r="C2169" s="76">
        <v>8661.6877419867869</v>
      </c>
    </row>
    <row r="2170" spans="1:3">
      <c r="A2170" s="64" t="s">
        <v>8161</v>
      </c>
      <c r="B2170" s="64" t="s">
        <v>201</v>
      </c>
      <c r="C2170" s="76">
        <v>9920.2839265813618</v>
      </c>
    </row>
    <row r="2171" spans="1:3">
      <c r="A2171" s="64" t="s">
        <v>8161</v>
      </c>
      <c r="B2171" s="64" t="s">
        <v>23</v>
      </c>
      <c r="C2171" s="76">
        <v>14231.13681907406</v>
      </c>
    </row>
    <row r="2172" spans="1:3">
      <c r="A2172" s="64" t="s">
        <v>8161</v>
      </c>
      <c r="B2172" s="64" t="s">
        <v>201</v>
      </c>
      <c r="C2172" s="76">
        <v>8264.1385714730986</v>
      </c>
    </row>
    <row r="2173" spans="1:3">
      <c r="A2173" s="64" t="s">
        <v>8161</v>
      </c>
      <c r="B2173" s="64" t="s">
        <v>201</v>
      </c>
      <c r="C2173" s="76">
        <v>14470.429786145905</v>
      </c>
    </row>
    <row r="2174" spans="1:3">
      <c r="A2174" s="64" t="s">
        <v>8161</v>
      </c>
      <c r="B2174" s="64" t="s">
        <v>39</v>
      </c>
      <c r="C2174" s="76">
        <v>16522.278467471791</v>
      </c>
    </row>
    <row r="2175" spans="1:3">
      <c r="A2175" s="64" t="s">
        <v>8161</v>
      </c>
      <c r="B2175" s="64" t="s">
        <v>201</v>
      </c>
      <c r="C2175" s="76">
        <v>13352.178460890038</v>
      </c>
    </row>
    <row r="2176" spans="1:3">
      <c r="A2176" s="64" t="s">
        <v>8161</v>
      </c>
      <c r="B2176" s="64" t="s">
        <v>39</v>
      </c>
      <c r="C2176" s="76">
        <v>7950.2400210297528</v>
      </c>
    </row>
    <row r="2177" spans="1:3">
      <c r="A2177" s="64" t="s">
        <v>8161</v>
      </c>
      <c r="B2177" s="64" t="s">
        <v>39</v>
      </c>
      <c r="C2177" s="76">
        <v>7605.1531229478187</v>
      </c>
    </row>
    <row r="2178" spans="1:3">
      <c r="A2178" s="64" t="s">
        <v>8161</v>
      </c>
      <c r="B2178" s="64" t="s">
        <v>75</v>
      </c>
      <c r="C2178" s="76">
        <v>13437.049732027674</v>
      </c>
    </row>
    <row r="2179" spans="1:3">
      <c r="A2179" s="64" t="s">
        <v>8161</v>
      </c>
      <c r="B2179" s="64" t="s">
        <v>51</v>
      </c>
      <c r="C2179" s="76">
        <v>9252.587084503215</v>
      </c>
    </row>
    <row r="2180" spans="1:3">
      <c r="A2180" s="64" t="s">
        <v>8161</v>
      </c>
      <c r="B2180" s="64" t="s">
        <v>51</v>
      </c>
      <c r="C2180" s="76">
        <v>9689.8349818162333</v>
      </c>
    </row>
    <row r="2181" spans="1:3">
      <c r="A2181" s="64" t="s">
        <v>8161</v>
      </c>
      <c r="B2181" s="64" t="s">
        <v>23</v>
      </c>
      <c r="C2181" s="76">
        <v>10271.660505788081</v>
      </c>
    </row>
    <row r="2182" spans="1:3">
      <c r="A2182" s="64" t="s">
        <v>8161</v>
      </c>
      <c r="B2182" s="64" t="s">
        <v>56</v>
      </c>
      <c r="C2182" s="76">
        <v>18304.717528060537</v>
      </c>
    </row>
    <row r="2183" spans="1:3">
      <c r="A2183" s="64" t="s">
        <v>8161</v>
      </c>
      <c r="B2183" s="64" t="s">
        <v>75</v>
      </c>
      <c r="C2183" s="76">
        <v>11088.530320743632</v>
      </c>
    </row>
    <row r="2184" spans="1:3">
      <c r="A2184" s="64" t="s">
        <v>8161</v>
      </c>
      <c r="B2184" s="64" t="s">
        <v>201</v>
      </c>
      <c r="C2184" s="76">
        <v>13716.829665251973</v>
      </c>
    </row>
    <row r="2185" spans="1:3">
      <c r="A2185" s="64" t="s">
        <v>8161</v>
      </c>
      <c r="B2185" s="64" t="s">
        <v>34</v>
      </c>
      <c r="C2185" s="76">
        <v>13551.027224433419</v>
      </c>
    </row>
    <row r="2186" spans="1:3">
      <c r="A2186" s="64" t="s">
        <v>8161</v>
      </c>
      <c r="B2186" s="64" t="s">
        <v>23</v>
      </c>
      <c r="C2186" s="76">
        <v>17752.461805471474</v>
      </c>
    </row>
    <row r="2187" spans="1:3">
      <c r="A2187" s="64" t="s">
        <v>8161</v>
      </c>
      <c r="B2187" s="64" t="s">
        <v>23</v>
      </c>
      <c r="C2187" s="76">
        <v>9294.2700919549115</v>
      </c>
    </row>
    <row r="2188" spans="1:3">
      <c r="A2188" s="64" t="s">
        <v>8161</v>
      </c>
      <c r="B2188" s="64" t="s">
        <v>34</v>
      </c>
      <c r="C2188" s="76">
        <v>13634.561511264586</v>
      </c>
    </row>
    <row r="2189" spans="1:3">
      <c r="A2189" s="64" t="s">
        <v>8161</v>
      </c>
      <c r="B2189" s="64" t="s">
        <v>75</v>
      </c>
      <c r="C2189" s="76">
        <v>16627.844041673514</v>
      </c>
    </row>
    <row r="2190" spans="1:3">
      <c r="A2190" s="64" t="s">
        <v>8161</v>
      </c>
      <c r="B2190" s="64" t="s">
        <v>34</v>
      </c>
      <c r="C2190" s="76">
        <v>10118.34828176613</v>
      </c>
    </row>
    <row r="2191" spans="1:3">
      <c r="A2191" s="64" t="s">
        <v>8161</v>
      </c>
      <c r="B2191" s="64" t="s">
        <v>51</v>
      </c>
      <c r="C2191" s="76">
        <v>7194.4613350689497</v>
      </c>
    </row>
    <row r="2192" spans="1:3">
      <c r="A2192" s="64" t="s">
        <v>8161</v>
      </c>
      <c r="B2192" s="64" t="s">
        <v>201</v>
      </c>
      <c r="C2192" s="76">
        <v>10193.030845344043</v>
      </c>
    </row>
    <row r="2193" spans="1:3">
      <c r="A2193" s="64" t="s">
        <v>8161</v>
      </c>
      <c r="B2193" s="64" t="s">
        <v>34</v>
      </c>
      <c r="C2193" s="76">
        <v>13702.769935803233</v>
      </c>
    </row>
    <row r="2194" spans="1:3">
      <c r="A2194" s="64" t="s">
        <v>8161</v>
      </c>
      <c r="B2194" s="64" t="s">
        <v>23</v>
      </c>
      <c r="C2194" s="76">
        <v>13541.50494472941</v>
      </c>
    </row>
    <row r="2195" spans="1:3">
      <c r="A2195" s="64" t="s">
        <v>8161</v>
      </c>
      <c r="B2195" s="64" t="s">
        <v>34</v>
      </c>
      <c r="C2195" s="76">
        <v>18679.928108331038</v>
      </c>
    </row>
    <row r="2196" spans="1:3">
      <c r="A2196" s="64" t="s">
        <v>8161</v>
      </c>
      <c r="B2196" s="64" t="s">
        <v>23</v>
      </c>
      <c r="C2196" s="76">
        <v>12146.724441029466</v>
      </c>
    </row>
    <row r="2197" spans="1:3">
      <c r="A2197" s="64" t="s">
        <v>8161</v>
      </c>
      <c r="B2197" s="64" t="s">
        <v>34</v>
      </c>
      <c r="C2197" s="76">
        <v>13122.193231802044</v>
      </c>
    </row>
    <row r="2198" spans="1:3">
      <c r="A2198" s="64" t="s">
        <v>8161</v>
      </c>
      <c r="B2198" s="64" t="s">
        <v>201</v>
      </c>
      <c r="C2198" s="76">
        <v>10599.663332257393</v>
      </c>
    </row>
    <row r="2199" spans="1:3">
      <c r="A2199" s="64" t="s">
        <v>8161</v>
      </c>
      <c r="B2199" s="64" t="s">
        <v>51</v>
      </c>
      <c r="C2199" s="76">
        <v>13381.301127115965</v>
      </c>
    </row>
    <row r="2200" spans="1:3">
      <c r="A2200" s="64" t="s">
        <v>8161</v>
      </c>
      <c r="B2200" s="64" t="s">
        <v>51</v>
      </c>
      <c r="C2200" s="76">
        <v>13120.589349545189</v>
      </c>
    </row>
    <row r="2201" spans="1:3">
      <c r="A2201" s="64" t="s">
        <v>8161</v>
      </c>
      <c r="B2201" s="64" t="s">
        <v>39</v>
      </c>
      <c r="C2201" s="76">
        <v>8894.0294038866159</v>
      </c>
    </row>
    <row r="2202" spans="1:3">
      <c r="A2202" s="64" t="s">
        <v>8161</v>
      </c>
      <c r="B2202" s="64" t="s">
        <v>34</v>
      </c>
      <c r="C2202" s="76">
        <v>7536.2361025988685</v>
      </c>
    </row>
    <row r="2203" spans="1:3">
      <c r="A2203" s="64" t="s">
        <v>8161</v>
      </c>
      <c r="B2203" s="64" t="s">
        <v>34</v>
      </c>
      <c r="C2203" s="76">
        <v>9715.2522012130139</v>
      </c>
    </row>
    <row r="2204" spans="1:3">
      <c r="A2204" s="64" t="s">
        <v>8161</v>
      </c>
      <c r="B2204" s="64" t="s">
        <v>201</v>
      </c>
      <c r="C2204" s="76">
        <v>8563.4789094757507</v>
      </c>
    </row>
    <row r="2205" spans="1:3">
      <c r="A2205" s="64" t="s">
        <v>8161</v>
      </c>
      <c r="B2205" s="64" t="s">
        <v>23</v>
      </c>
      <c r="C2205" s="76">
        <v>11208.914153339521</v>
      </c>
    </row>
    <row r="2206" spans="1:3">
      <c r="A2206" s="64" t="s">
        <v>8161</v>
      </c>
      <c r="B2206" s="64" t="s">
        <v>201</v>
      </c>
      <c r="C2206" s="76">
        <v>13090.010353739543</v>
      </c>
    </row>
    <row r="2207" spans="1:3">
      <c r="A2207" s="64" t="s">
        <v>8161</v>
      </c>
      <c r="B2207" s="64" t="s">
        <v>51</v>
      </c>
      <c r="C2207" s="76">
        <v>6501.1996781196203</v>
      </c>
    </row>
    <row r="2208" spans="1:3">
      <c r="A2208" s="64" t="s">
        <v>8161</v>
      </c>
      <c r="B2208" s="64" t="s">
        <v>34</v>
      </c>
      <c r="C2208" s="76">
        <v>10990.177576328913</v>
      </c>
    </row>
    <row r="2209" spans="1:3">
      <c r="A2209" s="64" t="s">
        <v>8161</v>
      </c>
      <c r="B2209" s="64" t="s">
        <v>34</v>
      </c>
      <c r="C2209" s="76">
        <v>10662.899250393955</v>
      </c>
    </row>
    <row r="2210" spans="1:3">
      <c r="A2210" s="64" t="s">
        <v>8161</v>
      </c>
      <c r="B2210" s="64" t="s">
        <v>34</v>
      </c>
      <c r="C2210" s="76">
        <v>9674.7485649083246</v>
      </c>
    </row>
    <row r="2211" spans="1:3">
      <c r="A2211" s="64" t="s">
        <v>8161</v>
      </c>
      <c r="B2211" s="64" t="s">
        <v>75</v>
      </c>
      <c r="C2211" s="76">
        <v>12778.285979252989</v>
      </c>
    </row>
    <row r="2212" spans="1:3">
      <c r="A2212" s="64" t="s">
        <v>8161</v>
      </c>
      <c r="B2212" s="64" t="s">
        <v>56</v>
      </c>
      <c r="C2212" s="76">
        <v>11355.797903663022</v>
      </c>
    </row>
    <row r="2213" spans="1:3">
      <c r="A2213" s="64" t="s">
        <v>8161</v>
      </c>
      <c r="B2213" s="64" t="s">
        <v>23</v>
      </c>
      <c r="C2213" s="76">
        <v>9103.7504835476084</v>
      </c>
    </row>
    <row r="2214" spans="1:3">
      <c r="A2214" s="64" t="s">
        <v>8161</v>
      </c>
      <c r="B2214" s="64" t="s">
        <v>34</v>
      </c>
      <c r="C2214" s="76">
        <v>14023.232442057868</v>
      </c>
    </row>
    <row r="2215" spans="1:3">
      <c r="A2215" s="64" t="s">
        <v>8161</v>
      </c>
      <c r="B2215" s="64" t="s">
        <v>34</v>
      </c>
      <c r="C2215" s="76">
        <v>16942.369313724408</v>
      </c>
    </row>
    <row r="2216" spans="1:3">
      <c r="A2216" s="64" t="s">
        <v>8161</v>
      </c>
      <c r="B2216" s="64" t="s">
        <v>39</v>
      </c>
      <c r="C2216" s="76">
        <v>13689.133918205331</v>
      </c>
    </row>
    <row r="2217" spans="1:3">
      <c r="A2217" s="64" t="s">
        <v>8161</v>
      </c>
      <c r="B2217" s="64" t="s">
        <v>75</v>
      </c>
      <c r="C2217" s="76">
        <v>9314.0886855613862</v>
      </c>
    </row>
    <row r="2218" spans="1:3">
      <c r="A2218" s="64" t="s">
        <v>8161</v>
      </c>
      <c r="B2218" s="64" t="s">
        <v>56</v>
      </c>
      <c r="C2218" s="76">
        <v>13591.439548421873</v>
      </c>
    </row>
    <row r="2219" spans="1:3">
      <c r="A2219" s="64" t="s">
        <v>8161</v>
      </c>
      <c r="B2219" s="64" t="s">
        <v>23</v>
      </c>
      <c r="C2219" s="76">
        <v>8638.0479153543274</v>
      </c>
    </row>
    <row r="2220" spans="1:3">
      <c r="A2220" s="64" t="s">
        <v>8161</v>
      </c>
      <c r="B2220" s="64" t="s">
        <v>34</v>
      </c>
      <c r="C2220" s="76">
        <v>10265.135982632817</v>
      </c>
    </row>
    <row r="2221" spans="1:3">
      <c r="A2221" s="64" t="s">
        <v>8161</v>
      </c>
      <c r="B2221" s="64" t="s">
        <v>56</v>
      </c>
      <c r="C2221" s="76">
        <v>10143.462637237148</v>
      </c>
    </row>
    <row r="2222" spans="1:3">
      <c r="A2222" s="64" t="s">
        <v>8161</v>
      </c>
      <c r="B2222" s="64" t="s">
        <v>23</v>
      </c>
      <c r="C2222" s="76">
        <v>9572.1052454835335</v>
      </c>
    </row>
    <row r="2223" spans="1:3">
      <c r="A2223" s="64" t="s">
        <v>8161</v>
      </c>
      <c r="B2223" s="64" t="s">
        <v>39</v>
      </c>
      <c r="C2223" s="76">
        <v>7777.6331808240584</v>
      </c>
    </row>
    <row r="2224" spans="1:3">
      <c r="A2224" s="64" t="s">
        <v>8161</v>
      </c>
      <c r="B2224" s="64" t="s">
        <v>34</v>
      </c>
      <c r="C2224" s="76">
        <v>14396.942308835476</v>
      </c>
    </row>
    <row r="2225" spans="1:3">
      <c r="A2225" s="64" t="s">
        <v>8161</v>
      </c>
      <c r="B2225" s="64" t="s">
        <v>75</v>
      </c>
      <c r="C2225" s="76">
        <v>11697.581046667372</v>
      </c>
    </row>
    <row r="2226" spans="1:3">
      <c r="A2226" s="64" t="s">
        <v>8161</v>
      </c>
      <c r="B2226" s="64" t="s">
        <v>23</v>
      </c>
      <c r="C2226" s="76">
        <v>6953.4921276764289</v>
      </c>
    </row>
    <row r="2227" spans="1:3">
      <c r="A2227" s="64" t="s">
        <v>8161</v>
      </c>
      <c r="B2227" s="64" t="s">
        <v>23</v>
      </c>
      <c r="C2227" s="76">
        <v>6705.4911040685947</v>
      </c>
    </row>
    <row r="2228" spans="1:3">
      <c r="A2228" s="64" t="s">
        <v>8161</v>
      </c>
      <c r="B2228" s="64" t="s">
        <v>23</v>
      </c>
      <c r="C2228" s="76">
        <v>8316.4728350302121</v>
      </c>
    </row>
    <row r="2229" spans="1:3">
      <c r="A2229" s="64" t="s">
        <v>8161</v>
      </c>
      <c r="B2229" s="64" t="s">
        <v>75</v>
      </c>
      <c r="C2229" s="76">
        <v>14065.020472331318</v>
      </c>
    </row>
    <row r="2230" spans="1:3">
      <c r="A2230" s="64" t="s">
        <v>8161</v>
      </c>
      <c r="B2230" s="64" t="s">
        <v>56</v>
      </c>
      <c r="C2230" s="76">
        <v>16812.256239924332</v>
      </c>
    </row>
    <row r="2231" spans="1:3">
      <c r="A2231" s="64" t="s">
        <v>8161</v>
      </c>
      <c r="B2231" s="64" t="s">
        <v>23</v>
      </c>
      <c r="C2231" s="76">
        <v>8098.7480656690695</v>
      </c>
    </row>
    <row r="2232" spans="1:3">
      <c r="A2232" s="64" t="s">
        <v>8161</v>
      </c>
      <c r="B2232" s="64" t="s">
        <v>34</v>
      </c>
      <c r="C2232" s="76">
        <v>11823.424736836319</v>
      </c>
    </row>
    <row r="2233" spans="1:3">
      <c r="A2233" s="64" t="s">
        <v>8161</v>
      </c>
      <c r="B2233" s="64" t="s">
        <v>75</v>
      </c>
      <c r="C2233" s="76">
        <v>10258.832677544244</v>
      </c>
    </row>
    <row r="2234" spans="1:3">
      <c r="A2234" s="64" t="s">
        <v>8161</v>
      </c>
      <c r="B2234" s="64" t="s">
        <v>23</v>
      </c>
      <c r="C2234" s="76">
        <v>13906.504125893847</v>
      </c>
    </row>
    <row r="2235" spans="1:3">
      <c r="A2235" s="64" t="s">
        <v>8161</v>
      </c>
      <c r="B2235" s="64" t="s">
        <v>23</v>
      </c>
      <c r="C2235" s="76">
        <v>13223.424670968338</v>
      </c>
    </row>
    <row r="2236" spans="1:3">
      <c r="A2236" s="64" t="s">
        <v>8161</v>
      </c>
      <c r="B2236" s="64" t="s">
        <v>39</v>
      </c>
      <c r="C2236" s="76">
        <v>10716.636731347033</v>
      </c>
    </row>
    <row r="2237" spans="1:3">
      <c r="A2237" s="64" t="s">
        <v>8161</v>
      </c>
      <c r="B2237" s="64" t="s">
        <v>201</v>
      </c>
      <c r="C2237" s="76">
        <v>8937.7710135004836</v>
      </c>
    </row>
    <row r="2238" spans="1:3">
      <c r="A2238" s="64" t="s">
        <v>8161</v>
      </c>
      <c r="B2238" s="64" t="s">
        <v>201</v>
      </c>
      <c r="C2238" s="76">
        <v>9649.3705992312098</v>
      </c>
    </row>
    <row r="2239" spans="1:3">
      <c r="A2239" s="64" t="s">
        <v>8161</v>
      </c>
      <c r="B2239" s="64" t="s">
        <v>34</v>
      </c>
      <c r="C2239" s="76">
        <v>11419.585457758842</v>
      </c>
    </row>
    <row r="2240" spans="1:3">
      <c r="A2240" s="64" t="s">
        <v>8161</v>
      </c>
      <c r="B2240" s="64" t="s">
        <v>34</v>
      </c>
      <c r="C2240" s="76">
        <v>13962.523193818652</v>
      </c>
    </row>
    <row r="2241" spans="1:3">
      <c r="A2241" s="64" t="s">
        <v>8161</v>
      </c>
      <c r="B2241" s="64" t="s">
        <v>23</v>
      </c>
      <c r="C2241" s="76">
        <v>13015.228712709782</v>
      </c>
    </row>
    <row r="2242" spans="1:3">
      <c r="A2242" s="64" t="s">
        <v>8161</v>
      </c>
      <c r="B2242" s="64" t="s">
        <v>34</v>
      </c>
      <c r="C2242" s="76">
        <v>13201.919685990339</v>
      </c>
    </row>
    <row r="2243" spans="1:3">
      <c r="A2243" s="64" t="s">
        <v>8161</v>
      </c>
      <c r="B2243" s="64" t="s">
        <v>75</v>
      </c>
      <c r="C2243" s="76">
        <v>11629.158011660204</v>
      </c>
    </row>
    <row r="2244" spans="1:3">
      <c r="A2244" s="64" t="s">
        <v>8161</v>
      </c>
      <c r="B2244" s="64" t="s">
        <v>23</v>
      </c>
      <c r="C2244" s="76">
        <v>12303.764844819139</v>
      </c>
    </row>
    <row r="2245" spans="1:3">
      <c r="A2245" s="64" t="s">
        <v>8161</v>
      </c>
      <c r="B2245" s="64" t="s">
        <v>39</v>
      </c>
      <c r="C2245" s="76">
        <v>7973.8918787178836</v>
      </c>
    </row>
    <row r="2246" spans="1:3">
      <c r="A2246" s="64" t="s">
        <v>8161</v>
      </c>
      <c r="B2246" s="64" t="s">
        <v>23</v>
      </c>
      <c r="C2246" s="76">
        <v>13731.710764378891</v>
      </c>
    </row>
    <row r="2247" spans="1:3">
      <c r="A2247" s="64" t="s">
        <v>8161</v>
      </c>
      <c r="B2247" s="64" t="s">
        <v>34</v>
      </c>
      <c r="C2247" s="76">
        <v>12943.213203080435</v>
      </c>
    </row>
    <row r="2248" spans="1:3">
      <c r="A2248" s="64" t="s">
        <v>8161</v>
      </c>
      <c r="B2248" s="64" t="s">
        <v>34</v>
      </c>
      <c r="C2248" s="76">
        <v>15937.76553914008</v>
      </c>
    </row>
    <row r="2249" spans="1:3">
      <c r="A2249" s="64" t="s">
        <v>8161</v>
      </c>
      <c r="B2249" s="64" t="s">
        <v>34</v>
      </c>
      <c r="C2249" s="76">
        <v>14664.173204603516</v>
      </c>
    </row>
    <row r="2250" spans="1:3">
      <c r="A2250" s="64" t="s">
        <v>8161</v>
      </c>
      <c r="B2250" s="64" t="s">
        <v>23</v>
      </c>
      <c r="C2250" s="76">
        <v>8141.6864810861207</v>
      </c>
    </row>
    <row r="2251" spans="1:3">
      <c r="A2251" s="64" t="s">
        <v>8161</v>
      </c>
      <c r="B2251" s="64" t="s">
        <v>56</v>
      </c>
      <c r="C2251" s="76">
        <v>19199.292107920301</v>
      </c>
    </row>
    <row r="2252" spans="1:3">
      <c r="A2252" s="64" t="s">
        <v>8161</v>
      </c>
      <c r="B2252" s="64" t="s">
        <v>75</v>
      </c>
      <c r="C2252" s="76">
        <v>9646.5263233731021</v>
      </c>
    </row>
    <row r="2253" spans="1:3">
      <c r="A2253" s="64" t="s">
        <v>8161</v>
      </c>
      <c r="B2253" s="64" t="s">
        <v>23</v>
      </c>
      <c r="C2253" s="76">
        <v>13027.613544248783</v>
      </c>
    </row>
    <row r="2254" spans="1:3">
      <c r="A2254" s="64" t="s">
        <v>8161</v>
      </c>
      <c r="B2254" s="64" t="s">
        <v>56</v>
      </c>
      <c r="C2254" s="76">
        <v>19242.57467279179</v>
      </c>
    </row>
    <row r="2255" spans="1:3">
      <c r="A2255" s="64" t="s">
        <v>8161</v>
      </c>
      <c r="B2255" s="64" t="s">
        <v>34</v>
      </c>
      <c r="C2255" s="76">
        <v>9427.840786423154</v>
      </c>
    </row>
    <row r="2256" spans="1:3">
      <c r="A2256" s="64" t="s">
        <v>8161</v>
      </c>
      <c r="B2256" s="64" t="s">
        <v>23</v>
      </c>
      <c r="C2256" s="76">
        <v>7061.4717768923529</v>
      </c>
    </row>
    <row r="2257" spans="1:3">
      <c r="A2257" s="64" t="s">
        <v>8161</v>
      </c>
      <c r="B2257" s="64" t="s">
        <v>34</v>
      </c>
      <c r="C2257" s="76">
        <v>11619.685700367216</v>
      </c>
    </row>
    <row r="2258" spans="1:3">
      <c r="A2258" s="64" t="s">
        <v>8161</v>
      </c>
      <c r="B2258" s="64" t="s">
        <v>34</v>
      </c>
      <c r="C2258" s="76">
        <v>11639.162364912165</v>
      </c>
    </row>
    <row r="2259" spans="1:3">
      <c r="A2259" s="64" t="s">
        <v>8161</v>
      </c>
      <c r="B2259" s="64" t="s">
        <v>51</v>
      </c>
      <c r="C2259" s="76">
        <v>5774.3758767246609</v>
      </c>
    </row>
    <row r="2260" spans="1:3">
      <c r="A2260" s="64" t="s">
        <v>8161</v>
      </c>
      <c r="B2260" s="64" t="s">
        <v>23</v>
      </c>
      <c r="C2260" s="76">
        <v>7831.6575542833571</v>
      </c>
    </row>
    <row r="2261" spans="1:3">
      <c r="A2261" s="64" t="s">
        <v>8161</v>
      </c>
      <c r="B2261" s="64" t="s">
        <v>56</v>
      </c>
      <c r="C2261" s="76">
        <v>11106.598729240697</v>
      </c>
    </row>
    <row r="2262" spans="1:3">
      <c r="A2262" s="64" t="s">
        <v>8161</v>
      </c>
      <c r="B2262" s="64" t="s">
        <v>201</v>
      </c>
      <c r="C2262" s="76">
        <v>14529.651368382607</v>
      </c>
    </row>
    <row r="2263" spans="1:3">
      <c r="A2263" s="64" t="s">
        <v>8161</v>
      </c>
      <c r="B2263" s="64" t="s">
        <v>39</v>
      </c>
      <c r="C2263" s="76">
        <v>11125.799149061602</v>
      </c>
    </row>
    <row r="2264" spans="1:3">
      <c r="A2264" s="64" t="s">
        <v>8161</v>
      </c>
      <c r="B2264" s="64" t="s">
        <v>34</v>
      </c>
      <c r="C2264" s="76">
        <v>12422.007641452486</v>
      </c>
    </row>
    <row r="2265" spans="1:3">
      <c r="A2265" s="64" t="s">
        <v>8161</v>
      </c>
      <c r="B2265" s="64" t="s">
        <v>56</v>
      </c>
      <c r="C2265" s="76">
        <v>7673.4458338084769</v>
      </c>
    </row>
    <row r="2266" spans="1:3">
      <c r="A2266" s="64" t="s">
        <v>8161</v>
      </c>
      <c r="B2266" s="64" t="s">
        <v>75</v>
      </c>
      <c r="C2266" s="76">
        <v>10395.031566201151</v>
      </c>
    </row>
    <row r="2267" spans="1:3">
      <c r="A2267" s="64" t="s">
        <v>8161</v>
      </c>
      <c r="B2267" s="64" t="s">
        <v>23</v>
      </c>
      <c r="C2267" s="76">
        <v>15097.836224788878</v>
      </c>
    </row>
    <row r="2268" spans="1:3">
      <c r="A2268" s="64" t="s">
        <v>8161</v>
      </c>
      <c r="B2268" s="64" t="s">
        <v>75</v>
      </c>
      <c r="C2268" s="76">
        <v>13037.212661416384</v>
      </c>
    </row>
    <row r="2269" spans="1:3">
      <c r="A2269" s="64" t="s">
        <v>8161</v>
      </c>
      <c r="B2269" s="64" t="s">
        <v>51</v>
      </c>
      <c r="C2269" s="76">
        <v>7625.7150337346457</v>
      </c>
    </row>
    <row r="2270" spans="1:3">
      <c r="A2270" s="64" t="s">
        <v>8161</v>
      </c>
      <c r="B2270" s="64" t="s">
        <v>75</v>
      </c>
      <c r="C2270" s="76">
        <v>18413.41069493851</v>
      </c>
    </row>
    <row r="2271" spans="1:3">
      <c r="A2271" s="64" t="s">
        <v>8161</v>
      </c>
      <c r="B2271" s="64" t="s">
        <v>23</v>
      </c>
      <c r="C2271" s="76">
        <v>6361.2618556334255</v>
      </c>
    </row>
    <row r="2272" spans="1:3">
      <c r="A2272" s="64" t="s">
        <v>8161</v>
      </c>
      <c r="B2272" s="64" t="s">
        <v>51</v>
      </c>
      <c r="C2272" s="76">
        <v>9101.7835205712472</v>
      </c>
    </row>
    <row r="2273" spans="1:3">
      <c r="A2273" s="64" t="s">
        <v>8161</v>
      </c>
      <c r="B2273" s="64" t="s">
        <v>34</v>
      </c>
      <c r="C2273" s="76">
        <v>9080.943222727381</v>
      </c>
    </row>
    <row r="2274" spans="1:3">
      <c r="A2274" s="64" t="s">
        <v>8161</v>
      </c>
      <c r="B2274" s="64" t="s">
        <v>34</v>
      </c>
      <c r="C2274" s="76">
        <v>11634.953130043272</v>
      </c>
    </row>
    <row r="2275" spans="1:3">
      <c r="A2275" s="64" t="s">
        <v>8161</v>
      </c>
      <c r="B2275" s="64" t="s">
        <v>51</v>
      </c>
      <c r="C2275" s="76">
        <v>11117.389776490929</v>
      </c>
    </row>
    <row r="2276" spans="1:3">
      <c r="A2276" s="64" t="s">
        <v>8161</v>
      </c>
      <c r="B2276" s="64" t="s">
        <v>23</v>
      </c>
      <c r="C2276" s="76">
        <v>16234.513214196222</v>
      </c>
    </row>
    <row r="2277" spans="1:3">
      <c r="A2277" s="64" t="s">
        <v>8161</v>
      </c>
      <c r="B2277" s="64" t="s">
        <v>23</v>
      </c>
      <c r="C2277" s="76">
        <v>12307.628049162042</v>
      </c>
    </row>
    <row r="2278" spans="1:3">
      <c r="A2278" s="64" t="s">
        <v>8161</v>
      </c>
      <c r="B2278" s="64" t="s">
        <v>201</v>
      </c>
      <c r="C2278" s="76">
        <v>13309.008606500951</v>
      </c>
    </row>
    <row r="2279" spans="1:3">
      <c r="A2279" s="64" t="s">
        <v>8161</v>
      </c>
      <c r="B2279" s="64" t="s">
        <v>201</v>
      </c>
      <c r="C2279" s="76">
        <v>8087.049705120794</v>
      </c>
    </row>
    <row r="2280" spans="1:3">
      <c r="A2280" s="64" t="s">
        <v>8161</v>
      </c>
      <c r="B2280" s="64" t="s">
        <v>23</v>
      </c>
      <c r="C2280" s="76">
        <v>8283.8696246580603</v>
      </c>
    </row>
    <row r="2281" spans="1:3">
      <c r="A2281" s="64" t="s">
        <v>8161</v>
      </c>
      <c r="B2281" s="64" t="s">
        <v>23</v>
      </c>
      <c r="C2281" s="76">
        <v>7424.7664062050353</v>
      </c>
    </row>
    <row r="2282" spans="1:3">
      <c r="A2282" s="64" t="s">
        <v>8161</v>
      </c>
      <c r="B2282" s="64" t="s">
        <v>201</v>
      </c>
      <c r="C2282" s="76">
        <v>7274.4499411747593</v>
      </c>
    </row>
    <row r="2283" spans="1:3">
      <c r="A2283" s="64" t="s">
        <v>8161</v>
      </c>
      <c r="B2283" s="64" t="s">
        <v>56</v>
      </c>
      <c r="C2283" s="76">
        <v>14191.463971780351</v>
      </c>
    </row>
    <row r="2284" spans="1:3">
      <c r="A2284" s="64" t="s">
        <v>8161</v>
      </c>
      <c r="B2284" s="64" t="s">
        <v>56</v>
      </c>
      <c r="C2284" s="76">
        <v>9751.6756287415701</v>
      </c>
    </row>
    <row r="2285" spans="1:3">
      <c r="A2285" s="64" t="s">
        <v>8161</v>
      </c>
      <c r="B2285" s="64" t="s">
        <v>51</v>
      </c>
      <c r="C2285" s="76">
        <v>9275.598598855775</v>
      </c>
    </row>
    <row r="2286" spans="1:3">
      <c r="A2286" s="64" t="s">
        <v>8161</v>
      </c>
      <c r="B2286" s="64" t="s">
        <v>39</v>
      </c>
      <c r="C2286" s="76">
        <v>10608.250987611706</v>
      </c>
    </row>
    <row r="2287" spans="1:3">
      <c r="A2287" s="64" t="s">
        <v>8161</v>
      </c>
      <c r="B2287" s="64" t="s">
        <v>34</v>
      </c>
      <c r="C2287" s="76">
        <v>17744.99331953091</v>
      </c>
    </row>
    <row r="2288" spans="1:3">
      <c r="A2288" s="64" t="s">
        <v>8161</v>
      </c>
      <c r="B2288" s="64" t="s">
        <v>34</v>
      </c>
      <c r="C2288" s="76">
        <v>14737.075940926054</v>
      </c>
    </row>
    <row r="2289" spans="1:3">
      <c r="A2289" s="64" t="s">
        <v>8161</v>
      </c>
      <c r="B2289" s="64" t="s">
        <v>34</v>
      </c>
      <c r="C2289" s="76">
        <v>9338.9072269530188</v>
      </c>
    </row>
    <row r="2290" spans="1:3">
      <c r="A2290" s="64" t="s">
        <v>8161</v>
      </c>
      <c r="B2290" s="64" t="s">
        <v>23</v>
      </c>
      <c r="C2290" s="76">
        <v>15424.909714753312</v>
      </c>
    </row>
    <row r="2291" spans="1:3">
      <c r="A2291" s="64" t="s">
        <v>8161</v>
      </c>
      <c r="B2291" s="64" t="s">
        <v>23</v>
      </c>
      <c r="C2291" s="76">
        <v>11241.865094728875</v>
      </c>
    </row>
    <row r="2292" spans="1:3">
      <c r="A2292" s="64" t="s">
        <v>8161</v>
      </c>
      <c r="B2292" s="64" t="s">
        <v>34</v>
      </c>
      <c r="C2292" s="76">
        <v>13825.798449550586</v>
      </c>
    </row>
    <row r="2293" spans="1:3">
      <c r="A2293" s="64" t="s">
        <v>8161</v>
      </c>
      <c r="B2293" s="64" t="s">
        <v>23</v>
      </c>
      <c r="C2293" s="76">
        <v>12333.610044125347</v>
      </c>
    </row>
    <row r="2294" spans="1:3">
      <c r="A2294" s="64" t="s">
        <v>8161</v>
      </c>
      <c r="B2294" s="64" t="s">
        <v>56</v>
      </c>
      <c r="C2294" s="76">
        <v>10904.945711152794</v>
      </c>
    </row>
    <row r="2295" spans="1:3">
      <c r="A2295" s="64" t="s">
        <v>8161</v>
      </c>
      <c r="B2295" s="64" t="s">
        <v>51</v>
      </c>
      <c r="C2295" s="76">
        <v>6854.5355630037338</v>
      </c>
    </row>
    <row r="2296" spans="1:3">
      <c r="A2296" s="64" t="s">
        <v>8161</v>
      </c>
      <c r="B2296" s="64" t="s">
        <v>56</v>
      </c>
      <c r="C2296" s="76">
        <v>13218.123796700376</v>
      </c>
    </row>
    <row r="2297" spans="1:3">
      <c r="A2297" s="64" t="s">
        <v>8161</v>
      </c>
      <c r="B2297" s="64" t="s">
        <v>75</v>
      </c>
      <c r="C2297" s="76">
        <v>10682.653786946506</v>
      </c>
    </row>
    <row r="2298" spans="1:3">
      <c r="A2298" s="64" t="s">
        <v>8161</v>
      </c>
      <c r="B2298" s="64" t="s">
        <v>51</v>
      </c>
      <c r="C2298" s="76">
        <v>6918.537142734529</v>
      </c>
    </row>
    <row r="2299" spans="1:3">
      <c r="A2299" s="64" t="s">
        <v>8161</v>
      </c>
      <c r="B2299" s="64" t="s">
        <v>75</v>
      </c>
      <c r="C2299" s="76">
        <v>8999.079312343536</v>
      </c>
    </row>
    <row r="2300" spans="1:3">
      <c r="A2300" s="64" t="s">
        <v>8161</v>
      </c>
      <c r="B2300" s="64" t="s">
        <v>23</v>
      </c>
      <c r="C2300" s="76">
        <v>12878.476739332247</v>
      </c>
    </row>
    <row r="2301" spans="1:3">
      <c r="A2301" s="64" t="s">
        <v>8161</v>
      </c>
      <c r="B2301" s="64" t="s">
        <v>75</v>
      </c>
      <c r="C2301" s="76">
        <v>20512.366451695372</v>
      </c>
    </row>
    <row r="2302" spans="1:3">
      <c r="A2302" s="64" t="s">
        <v>8161</v>
      </c>
      <c r="B2302" s="64" t="s">
        <v>39</v>
      </c>
      <c r="C2302" s="76">
        <v>12462.110991428606</v>
      </c>
    </row>
    <row r="2303" spans="1:3">
      <c r="A2303" s="64" t="s">
        <v>8161</v>
      </c>
      <c r="B2303" s="64" t="s">
        <v>23</v>
      </c>
      <c r="C2303" s="76">
        <v>6957.6880520520826</v>
      </c>
    </row>
    <row r="2304" spans="1:3">
      <c r="A2304" s="64" t="s">
        <v>8161</v>
      </c>
      <c r="B2304" s="64" t="s">
        <v>39</v>
      </c>
      <c r="C2304" s="76">
        <v>10576.335872592601</v>
      </c>
    </row>
    <row r="2305" spans="1:3">
      <c r="A2305" s="64" t="s">
        <v>8161</v>
      </c>
      <c r="B2305" s="64" t="s">
        <v>34</v>
      </c>
      <c r="C2305" s="76">
        <v>13412.386716645999</v>
      </c>
    </row>
    <row r="2306" spans="1:3">
      <c r="A2306" s="64" t="s">
        <v>8161</v>
      </c>
      <c r="B2306" s="64" t="s">
        <v>201</v>
      </c>
      <c r="C2306" s="76">
        <v>13012.031282347663</v>
      </c>
    </row>
    <row r="2307" spans="1:3">
      <c r="A2307" s="64" t="s">
        <v>8161</v>
      </c>
      <c r="B2307" s="64" t="s">
        <v>39</v>
      </c>
      <c r="C2307" s="76">
        <v>16173.281783332732</v>
      </c>
    </row>
    <row r="2308" spans="1:3">
      <c r="A2308" s="64" t="s">
        <v>8161</v>
      </c>
      <c r="B2308" s="64" t="s">
        <v>34</v>
      </c>
      <c r="C2308" s="76">
        <v>11090.622197969307</v>
      </c>
    </row>
    <row r="2309" spans="1:3">
      <c r="A2309" s="64" t="s">
        <v>8161</v>
      </c>
      <c r="B2309" s="64" t="s">
        <v>34</v>
      </c>
      <c r="C2309" s="76">
        <v>17911.760307243072</v>
      </c>
    </row>
    <row r="2310" spans="1:3">
      <c r="A2310" s="64" t="s">
        <v>8161</v>
      </c>
      <c r="B2310" s="64" t="s">
        <v>23</v>
      </c>
      <c r="C2310" s="76">
        <v>8430.2153807340565</v>
      </c>
    </row>
    <row r="2311" spans="1:3">
      <c r="A2311" s="64" t="s">
        <v>8161</v>
      </c>
      <c r="B2311" s="64" t="s">
        <v>39</v>
      </c>
      <c r="C2311" s="76">
        <v>7267.5347896260782</v>
      </c>
    </row>
    <row r="2312" spans="1:3">
      <c r="A2312" s="64" t="s">
        <v>8161</v>
      </c>
      <c r="B2312" s="64" t="s">
        <v>34</v>
      </c>
      <c r="C2312" s="76">
        <v>14430.535963820712</v>
      </c>
    </row>
    <row r="2313" spans="1:3">
      <c r="A2313" s="64" t="s">
        <v>8161</v>
      </c>
      <c r="B2313" s="64" t="s">
        <v>56</v>
      </c>
      <c r="C2313" s="76">
        <v>10271.240965949721</v>
      </c>
    </row>
    <row r="2314" spans="1:3">
      <c r="A2314" s="64" t="s">
        <v>8161</v>
      </c>
      <c r="B2314" s="64" t="s">
        <v>34</v>
      </c>
      <c r="C2314" s="76">
        <v>6811.6913111987142</v>
      </c>
    </row>
    <row r="2315" spans="1:3">
      <c r="A2315" s="64" t="s">
        <v>8161</v>
      </c>
      <c r="B2315" s="64" t="s">
        <v>56</v>
      </c>
      <c r="C2315" s="76">
        <v>22185.36759020912</v>
      </c>
    </row>
    <row r="2316" spans="1:3">
      <c r="A2316" s="64" t="s">
        <v>8161</v>
      </c>
      <c r="B2316" s="64" t="s">
        <v>34</v>
      </c>
      <c r="C2316" s="76">
        <v>10011.471905591396</v>
      </c>
    </row>
    <row r="2317" spans="1:3">
      <c r="A2317" s="64" t="s">
        <v>8161</v>
      </c>
      <c r="B2317" s="64" t="s">
        <v>23</v>
      </c>
      <c r="C2317" s="76">
        <v>10764.973682006901</v>
      </c>
    </row>
    <row r="2318" spans="1:3">
      <c r="A2318" s="64" t="s">
        <v>8161</v>
      </c>
      <c r="B2318" s="64" t="s">
        <v>39</v>
      </c>
      <c r="C2318" s="76">
        <v>13092.412200173994</v>
      </c>
    </row>
    <row r="2319" spans="1:3">
      <c r="A2319" s="64" t="s">
        <v>8161</v>
      </c>
      <c r="B2319" s="64" t="s">
        <v>23</v>
      </c>
      <c r="C2319" s="76">
        <v>11344.443649496643</v>
      </c>
    </row>
    <row r="2320" spans="1:3">
      <c r="A2320" s="64" t="s">
        <v>8161</v>
      </c>
      <c r="B2320" s="64" t="s">
        <v>23</v>
      </c>
      <c r="C2320" s="76">
        <v>8483.9101279330916</v>
      </c>
    </row>
    <row r="2321" spans="1:3">
      <c r="A2321" s="64" t="s">
        <v>8161</v>
      </c>
      <c r="B2321" s="64" t="s">
        <v>75</v>
      </c>
      <c r="C2321" s="76">
        <v>20186.623766605764</v>
      </c>
    </row>
    <row r="2322" spans="1:3">
      <c r="A2322" s="64" t="s">
        <v>8161</v>
      </c>
      <c r="B2322" s="64" t="s">
        <v>34</v>
      </c>
      <c r="C2322" s="76">
        <v>10205.704249541552</v>
      </c>
    </row>
    <row r="2323" spans="1:3">
      <c r="A2323" s="64" t="s">
        <v>8161</v>
      </c>
      <c r="B2323" s="64" t="s">
        <v>34</v>
      </c>
      <c r="C2323" s="76">
        <v>11040.582559359536</v>
      </c>
    </row>
    <row r="2324" spans="1:3">
      <c r="A2324" s="64" t="s">
        <v>8161</v>
      </c>
      <c r="B2324" s="64" t="s">
        <v>23</v>
      </c>
      <c r="C2324" s="76">
        <v>7030.5619378702158</v>
      </c>
    </row>
    <row r="2325" spans="1:3">
      <c r="A2325" s="64" t="s">
        <v>8161</v>
      </c>
      <c r="B2325" s="64" t="s">
        <v>56</v>
      </c>
      <c r="C2325" s="76">
        <v>13728.34019355182</v>
      </c>
    </row>
    <row r="2326" spans="1:3">
      <c r="A2326" s="64" t="s">
        <v>8161</v>
      </c>
      <c r="B2326" s="64" t="s">
        <v>201</v>
      </c>
      <c r="C2326" s="76">
        <v>9829.3060874888288</v>
      </c>
    </row>
    <row r="2327" spans="1:3">
      <c r="A2327" s="64" t="s">
        <v>8161</v>
      </c>
      <c r="B2327" s="64" t="s">
        <v>201</v>
      </c>
      <c r="C2327" s="76">
        <v>10041.628684370504</v>
      </c>
    </row>
    <row r="2328" spans="1:3">
      <c r="A2328" s="64" t="s">
        <v>8161</v>
      </c>
      <c r="B2328" s="64" t="s">
        <v>56</v>
      </c>
      <c r="C2328" s="76">
        <v>9496.7633911975354</v>
      </c>
    </row>
    <row r="2329" spans="1:3">
      <c r="A2329" s="64" t="s">
        <v>8161</v>
      </c>
      <c r="B2329" s="64" t="s">
        <v>201</v>
      </c>
      <c r="C2329" s="76">
        <v>11410.970050571614</v>
      </c>
    </row>
    <row r="2330" spans="1:3">
      <c r="A2330" s="64" t="s">
        <v>8161</v>
      </c>
      <c r="B2330" s="64" t="s">
        <v>75</v>
      </c>
      <c r="C2330" s="76">
        <v>12237.704848891552</v>
      </c>
    </row>
    <row r="2331" spans="1:3">
      <c r="A2331" s="64" t="s">
        <v>8161</v>
      </c>
      <c r="B2331" s="64" t="s">
        <v>201</v>
      </c>
      <c r="C2331" s="76">
        <v>9922.8843452276287</v>
      </c>
    </row>
    <row r="2332" spans="1:3">
      <c r="A2332" s="64" t="s">
        <v>8161</v>
      </c>
      <c r="B2332" s="64" t="s">
        <v>34</v>
      </c>
      <c r="C2332" s="76">
        <v>10019.491604699064</v>
      </c>
    </row>
    <row r="2333" spans="1:3">
      <c r="A2333" s="64" t="s">
        <v>8161</v>
      </c>
      <c r="B2333" s="64" t="s">
        <v>34</v>
      </c>
      <c r="C2333" s="76">
        <v>10128.237300354924</v>
      </c>
    </row>
    <row r="2334" spans="1:3">
      <c r="A2334" s="64" t="s">
        <v>8161</v>
      </c>
      <c r="B2334" s="64" t="s">
        <v>201</v>
      </c>
      <c r="C2334" s="76">
        <v>9719.1783885035875</v>
      </c>
    </row>
    <row r="2335" spans="1:3">
      <c r="A2335" s="64" t="s">
        <v>8161</v>
      </c>
      <c r="B2335" s="64" t="s">
        <v>23</v>
      </c>
      <c r="C2335" s="76">
        <v>17269.839324697783</v>
      </c>
    </row>
    <row r="2336" spans="1:3">
      <c r="A2336" s="64" t="s">
        <v>8161</v>
      </c>
      <c r="B2336" s="64" t="s">
        <v>201</v>
      </c>
      <c r="C2336" s="76">
        <v>9215.2377582828194</v>
      </c>
    </row>
    <row r="2337" spans="1:3">
      <c r="A2337" s="64" t="s">
        <v>8161</v>
      </c>
      <c r="B2337" s="64" t="s">
        <v>34</v>
      </c>
      <c r="C2337" s="76">
        <v>9644.3506015469993</v>
      </c>
    </row>
    <row r="2338" spans="1:3">
      <c r="A2338" s="64" t="s">
        <v>8161</v>
      </c>
      <c r="B2338" s="64" t="s">
        <v>34</v>
      </c>
      <c r="C2338" s="76">
        <v>13379.102642149031</v>
      </c>
    </row>
    <row r="2339" spans="1:3">
      <c r="A2339" s="64" t="s">
        <v>8161</v>
      </c>
      <c r="B2339" s="64" t="s">
        <v>56</v>
      </c>
      <c r="C2339" s="76">
        <v>15045.176633119738</v>
      </c>
    </row>
    <row r="2340" spans="1:3">
      <c r="A2340" s="64" t="s">
        <v>8161</v>
      </c>
      <c r="B2340" s="64" t="s">
        <v>75</v>
      </c>
      <c r="C2340" s="76">
        <v>10318.618746477696</v>
      </c>
    </row>
    <row r="2341" spans="1:3">
      <c r="A2341" s="64" t="s">
        <v>8161</v>
      </c>
      <c r="B2341" s="64" t="s">
        <v>201</v>
      </c>
      <c r="C2341" s="76">
        <v>7950.114234560654</v>
      </c>
    </row>
    <row r="2342" spans="1:3">
      <c r="A2342" s="64" t="s">
        <v>8161</v>
      </c>
      <c r="B2342" s="64" t="s">
        <v>201</v>
      </c>
      <c r="C2342" s="76">
        <v>13821.6320880026</v>
      </c>
    </row>
    <row r="2343" spans="1:3">
      <c r="A2343" s="64" t="s">
        <v>8161</v>
      </c>
      <c r="B2343" s="64" t="s">
        <v>75</v>
      </c>
      <c r="C2343" s="76">
        <v>8430.5024822842151</v>
      </c>
    </row>
    <row r="2344" spans="1:3">
      <c r="A2344" s="64" t="s">
        <v>8161</v>
      </c>
      <c r="B2344" s="64" t="s">
        <v>23</v>
      </c>
      <c r="C2344" s="76">
        <v>12328.517680577435</v>
      </c>
    </row>
    <row r="2345" spans="1:3">
      <c r="A2345" s="64" t="s">
        <v>8161</v>
      </c>
      <c r="B2345" s="64" t="s">
        <v>23</v>
      </c>
      <c r="C2345" s="76">
        <v>7941.2306762842618</v>
      </c>
    </row>
    <row r="2346" spans="1:3">
      <c r="A2346" s="64" t="s">
        <v>8161</v>
      </c>
      <c r="B2346" s="64" t="s">
        <v>34</v>
      </c>
      <c r="C2346" s="76">
        <v>11359.998708296429</v>
      </c>
    </row>
    <row r="2347" spans="1:3">
      <c r="A2347" s="64" t="s">
        <v>8161</v>
      </c>
      <c r="B2347" s="64" t="s">
        <v>34</v>
      </c>
      <c r="C2347" s="76">
        <v>10353.372366920499</v>
      </c>
    </row>
    <row r="2348" spans="1:3">
      <c r="A2348" s="64" t="s">
        <v>8161</v>
      </c>
      <c r="B2348" s="64" t="s">
        <v>34</v>
      </c>
      <c r="C2348" s="76">
        <v>13299.782736720845</v>
      </c>
    </row>
    <row r="2349" spans="1:3">
      <c r="A2349" s="64" t="s">
        <v>8161</v>
      </c>
      <c r="B2349" s="64" t="s">
        <v>39</v>
      </c>
      <c r="C2349" s="76">
        <v>10944.492528898762</v>
      </c>
    </row>
    <row r="2350" spans="1:3">
      <c r="A2350" s="64" t="s">
        <v>8161</v>
      </c>
      <c r="B2350" s="64" t="s">
        <v>201</v>
      </c>
      <c r="C2350" s="76">
        <v>8941.0345184925172</v>
      </c>
    </row>
    <row r="2351" spans="1:3">
      <c r="A2351" s="64" t="s">
        <v>8161</v>
      </c>
      <c r="B2351" s="64" t="s">
        <v>23</v>
      </c>
      <c r="C2351" s="76">
        <v>9799.8187057307769</v>
      </c>
    </row>
    <row r="2352" spans="1:3">
      <c r="A2352" s="64" t="s">
        <v>8161</v>
      </c>
      <c r="B2352" s="64" t="s">
        <v>23</v>
      </c>
      <c r="C2352" s="76">
        <v>14073.997365866262</v>
      </c>
    </row>
    <row r="2353" spans="1:3">
      <c r="A2353" s="64" t="s">
        <v>8161</v>
      </c>
      <c r="B2353" s="64" t="s">
        <v>23</v>
      </c>
      <c r="C2353" s="76">
        <v>12730.344019132928</v>
      </c>
    </row>
    <row r="2354" spans="1:3">
      <c r="A2354" s="64" t="s">
        <v>8161</v>
      </c>
      <c r="B2354" s="64" t="s">
        <v>201</v>
      </c>
      <c r="C2354" s="76">
        <v>9886.9172484061964</v>
      </c>
    </row>
    <row r="2355" spans="1:3">
      <c r="A2355" s="64" t="s">
        <v>8161</v>
      </c>
      <c r="B2355" s="64" t="s">
        <v>56</v>
      </c>
      <c r="C2355" s="76">
        <v>11880.311228276551</v>
      </c>
    </row>
    <row r="2356" spans="1:3">
      <c r="A2356" s="64" t="s">
        <v>8161</v>
      </c>
      <c r="B2356" s="64" t="s">
        <v>23</v>
      </c>
      <c r="C2356" s="76">
        <v>8909.4759957076731</v>
      </c>
    </row>
    <row r="2357" spans="1:3">
      <c r="A2357" s="64" t="s">
        <v>8161</v>
      </c>
      <c r="B2357" s="64" t="s">
        <v>56</v>
      </c>
      <c r="C2357" s="76">
        <v>23041.050841622971</v>
      </c>
    </row>
    <row r="2358" spans="1:3">
      <c r="A2358" s="64" t="s">
        <v>8161</v>
      </c>
      <c r="B2358" s="64" t="s">
        <v>34</v>
      </c>
      <c r="C2358" s="76">
        <v>8693.8101917997174</v>
      </c>
    </row>
    <row r="2359" spans="1:3">
      <c r="A2359" s="64" t="s">
        <v>8161</v>
      </c>
      <c r="B2359" s="64" t="s">
        <v>23</v>
      </c>
      <c r="C2359" s="76">
        <v>12556.418237439488</v>
      </c>
    </row>
    <row r="2360" spans="1:3">
      <c r="A2360" s="64" t="s">
        <v>8161</v>
      </c>
      <c r="B2360" s="64" t="s">
        <v>23</v>
      </c>
      <c r="C2360" s="76">
        <v>9444.6724174628962</v>
      </c>
    </row>
    <row r="2361" spans="1:3">
      <c r="A2361" s="64" t="s">
        <v>8161</v>
      </c>
      <c r="B2361" s="64" t="s">
        <v>23</v>
      </c>
      <c r="C2361" s="76">
        <v>19796.640056530734</v>
      </c>
    </row>
    <row r="2362" spans="1:3">
      <c r="A2362" s="64" t="s">
        <v>8161</v>
      </c>
      <c r="B2362" s="64" t="s">
        <v>51</v>
      </c>
      <c r="C2362" s="76">
        <v>8838.9172711501014</v>
      </c>
    </row>
    <row r="2363" spans="1:3">
      <c r="A2363" s="64" t="s">
        <v>8161</v>
      </c>
      <c r="B2363" s="64" t="s">
        <v>23</v>
      </c>
      <c r="C2363" s="76">
        <v>10364.348019640212</v>
      </c>
    </row>
    <row r="2364" spans="1:3">
      <c r="A2364" s="64" t="s">
        <v>8161</v>
      </c>
      <c r="B2364" s="64" t="s">
        <v>201</v>
      </c>
      <c r="C2364" s="76">
        <v>9889.5389170129965</v>
      </c>
    </row>
    <row r="2365" spans="1:3">
      <c r="A2365" s="64" t="s">
        <v>8161</v>
      </c>
      <c r="B2365" s="64" t="s">
        <v>75</v>
      </c>
      <c r="C2365" s="76">
        <v>18107.323249654568</v>
      </c>
    </row>
    <row r="2366" spans="1:3">
      <c r="A2366" s="64" t="s">
        <v>8161</v>
      </c>
      <c r="B2366" s="64" t="s">
        <v>34</v>
      </c>
      <c r="C2366" s="76">
        <v>18651.166848496443</v>
      </c>
    </row>
    <row r="2367" spans="1:3">
      <c r="A2367" s="64" t="s">
        <v>8161</v>
      </c>
      <c r="B2367" s="64" t="s">
        <v>23</v>
      </c>
      <c r="C2367" s="76">
        <v>9677.6868436103505</v>
      </c>
    </row>
    <row r="2368" spans="1:3">
      <c r="A2368" s="64" t="s">
        <v>8161</v>
      </c>
      <c r="B2368" s="64" t="s">
        <v>34</v>
      </c>
      <c r="C2368" s="76">
        <v>10817.675236348729</v>
      </c>
    </row>
    <row r="2369" spans="1:3">
      <c r="A2369" s="64" t="s">
        <v>8161</v>
      </c>
      <c r="B2369" s="64" t="s">
        <v>34</v>
      </c>
      <c r="C2369" s="76">
        <v>14469.698061642128</v>
      </c>
    </row>
    <row r="2370" spans="1:3">
      <c r="A2370" s="64" t="s">
        <v>8161</v>
      </c>
      <c r="B2370" s="64" t="s">
        <v>23</v>
      </c>
      <c r="C2370" s="76">
        <v>11800.74161347386</v>
      </c>
    </row>
    <row r="2371" spans="1:3">
      <c r="A2371" s="64" t="s">
        <v>8161</v>
      </c>
      <c r="B2371" s="64" t="s">
        <v>34</v>
      </c>
      <c r="C2371" s="76">
        <v>12705.311796148122</v>
      </c>
    </row>
    <row r="2372" spans="1:3">
      <c r="A2372" s="64" t="s">
        <v>8161</v>
      </c>
      <c r="B2372" s="64" t="s">
        <v>201</v>
      </c>
      <c r="C2372" s="76">
        <v>7566.0747694528354</v>
      </c>
    </row>
    <row r="2373" spans="1:3">
      <c r="A2373" s="64" t="s">
        <v>8161</v>
      </c>
      <c r="B2373" s="64" t="s">
        <v>23</v>
      </c>
      <c r="C2373" s="76">
        <v>8367.6716035343852</v>
      </c>
    </row>
    <row r="2374" spans="1:3">
      <c r="A2374" s="64" t="s">
        <v>8161</v>
      </c>
      <c r="B2374" s="64" t="s">
        <v>39</v>
      </c>
      <c r="C2374" s="76">
        <v>7185.9556828025834</v>
      </c>
    </row>
    <row r="2375" spans="1:3">
      <c r="A2375" s="64" t="s">
        <v>8161</v>
      </c>
      <c r="B2375" s="64" t="s">
        <v>23</v>
      </c>
      <c r="C2375" s="76">
        <v>8502.0802356535041</v>
      </c>
    </row>
    <row r="2376" spans="1:3">
      <c r="A2376" s="64" t="s">
        <v>8161</v>
      </c>
      <c r="B2376" s="64" t="s">
        <v>75</v>
      </c>
      <c r="C2376" s="76">
        <v>17135.897462547175</v>
      </c>
    </row>
    <row r="2377" spans="1:3">
      <c r="A2377" s="64" t="s">
        <v>8161</v>
      </c>
      <c r="B2377" s="64" t="s">
        <v>39</v>
      </c>
      <c r="C2377" s="76">
        <v>15331.192159894495</v>
      </c>
    </row>
    <row r="2378" spans="1:3">
      <c r="A2378" s="64" t="s">
        <v>8161</v>
      </c>
      <c r="B2378" s="64" t="s">
        <v>39</v>
      </c>
      <c r="C2378" s="76">
        <v>14953.084161358773</v>
      </c>
    </row>
    <row r="2379" spans="1:3">
      <c r="A2379" s="64" t="s">
        <v>8161</v>
      </c>
      <c r="B2379" s="64" t="s">
        <v>23</v>
      </c>
      <c r="C2379" s="76">
        <v>8974.2537611802636</v>
      </c>
    </row>
    <row r="2380" spans="1:3">
      <c r="A2380" s="64" t="s">
        <v>8161</v>
      </c>
      <c r="B2380" s="64" t="s">
        <v>34</v>
      </c>
      <c r="C2380" s="76">
        <v>14731.767868532776</v>
      </c>
    </row>
    <row r="2381" spans="1:3">
      <c r="A2381" s="64" t="s">
        <v>8161</v>
      </c>
      <c r="B2381" s="64" t="s">
        <v>56</v>
      </c>
      <c r="C2381" s="76">
        <v>7523.2635752176748</v>
      </c>
    </row>
    <row r="2382" spans="1:3">
      <c r="A2382" s="64" t="s">
        <v>8161</v>
      </c>
      <c r="B2382" s="64" t="s">
        <v>23</v>
      </c>
      <c r="C2382" s="76">
        <v>14121.529443043248</v>
      </c>
    </row>
    <row r="2383" spans="1:3">
      <c r="A2383" s="64" t="s">
        <v>8161</v>
      </c>
      <c r="B2383" s="64" t="s">
        <v>23</v>
      </c>
      <c r="C2383" s="76">
        <v>7260.7019565986438</v>
      </c>
    </row>
    <row r="2384" spans="1:3">
      <c r="A2384" s="64" t="s">
        <v>8161</v>
      </c>
      <c r="B2384" s="64" t="s">
        <v>23</v>
      </c>
      <c r="C2384" s="76">
        <v>8932.1012639410637</v>
      </c>
    </row>
    <row r="2385" spans="1:3">
      <c r="A2385" s="64" t="s">
        <v>8161</v>
      </c>
      <c r="B2385" s="64" t="s">
        <v>23</v>
      </c>
      <c r="C2385" s="76">
        <v>6535.2454690677087</v>
      </c>
    </row>
    <row r="2386" spans="1:3">
      <c r="A2386" s="64" t="s">
        <v>8161</v>
      </c>
      <c r="B2386" s="64" t="s">
        <v>23</v>
      </c>
      <c r="C2386" s="76">
        <v>17216.561249842991</v>
      </c>
    </row>
    <row r="2387" spans="1:3">
      <c r="A2387" s="64" t="s">
        <v>8161</v>
      </c>
      <c r="B2387" s="64" t="s">
        <v>75</v>
      </c>
      <c r="C2387" s="76">
        <v>21140.306757744176</v>
      </c>
    </row>
    <row r="2388" spans="1:3">
      <c r="A2388" s="64" t="s">
        <v>8161</v>
      </c>
      <c r="B2388" s="64" t="s">
        <v>23</v>
      </c>
      <c r="C2388" s="76">
        <v>8655.0101609020858</v>
      </c>
    </row>
    <row r="2389" spans="1:3">
      <c r="A2389" s="64" t="s">
        <v>8161</v>
      </c>
      <c r="B2389" s="64" t="s">
        <v>23</v>
      </c>
      <c r="C2389" s="76">
        <v>7624.1537699269793</v>
      </c>
    </row>
    <row r="2390" spans="1:3">
      <c r="A2390" s="64" t="s">
        <v>8161</v>
      </c>
      <c r="B2390" s="64" t="s">
        <v>56</v>
      </c>
      <c r="C2390" s="76">
        <v>10685.167732455204</v>
      </c>
    </row>
    <row r="2391" spans="1:3">
      <c r="A2391" s="64" t="s">
        <v>8161</v>
      </c>
      <c r="B2391" s="64" t="s">
        <v>23</v>
      </c>
      <c r="C2391" s="76">
        <v>8891.8678666983651</v>
      </c>
    </row>
    <row r="2392" spans="1:3">
      <c r="A2392" s="64" t="s">
        <v>8161</v>
      </c>
      <c r="B2392" s="64" t="s">
        <v>39</v>
      </c>
      <c r="C2392" s="76">
        <v>10836.652141828021</v>
      </c>
    </row>
    <row r="2393" spans="1:3">
      <c r="A2393" s="64" t="s">
        <v>8161</v>
      </c>
      <c r="B2393" s="64" t="s">
        <v>51</v>
      </c>
      <c r="C2393" s="76">
        <v>6750.5450152817921</v>
      </c>
    </row>
    <row r="2394" spans="1:3">
      <c r="A2394" s="64" t="s">
        <v>8161</v>
      </c>
      <c r="B2394" s="64" t="s">
        <v>34</v>
      </c>
      <c r="C2394" s="76">
        <v>10855.216564584773</v>
      </c>
    </row>
    <row r="2395" spans="1:3">
      <c r="A2395" s="64" t="s">
        <v>8161</v>
      </c>
      <c r="B2395" s="64" t="s">
        <v>23</v>
      </c>
      <c r="C2395" s="76">
        <v>15623.153657537245</v>
      </c>
    </row>
    <row r="2396" spans="1:3">
      <c r="A2396" s="64" t="s">
        <v>8161</v>
      </c>
      <c r="B2396" s="64" t="s">
        <v>23</v>
      </c>
      <c r="C2396" s="76">
        <v>9735.0119215758459</v>
      </c>
    </row>
    <row r="2397" spans="1:3">
      <c r="A2397" s="64" t="s">
        <v>8161</v>
      </c>
      <c r="B2397" s="64" t="s">
        <v>23</v>
      </c>
      <c r="C2397" s="76">
        <v>8026.2633997001394</v>
      </c>
    </row>
    <row r="2398" spans="1:3">
      <c r="A2398" s="64" t="s">
        <v>8161</v>
      </c>
      <c r="B2398" s="64" t="s">
        <v>23</v>
      </c>
      <c r="C2398" s="76">
        <v>10000.881300937526</v>
      </c>
    </row>
    <row r="2399" spans="1:3">
      <c r="A2399" s="64" t="s">
        <v>8161</v>
      </c>
      <c r="B2399" s="64" t="s">
        <v>201</v>
      </c>
      <c r="C2399" s="76">
        <v>12959.564117160357</v>
      </c>
    </row>
    <row r="2400" spans="1:3">
      <c r="A2400" s="64" t="s">
        <v>8161</v>
      </c>
      <c r="B2400" s="64" t="s">
        <v>201</v>
      </c>
      <c r="C2400" s="76">
        <v>10006.102138480357</v>
      </c>
    </row>
    <row r="2401" spans="1:3">
      <c r="A2401" s="64" t="s">
        <v>8161</v>
      </c>
      <c r="B2401" s="64" t="s">
        <v>39</v>
      </c>
      <c r="C2401" s="76">
        <v>10808.541934887426</v>
      </c>
    </row>
    <row r="2402" spans="1:3">
      <c r="A2402" s="64" t="s">
        <v>8161</v>
      </c>
      <c r="B2402" s="64" t="s">
        <v>34</v>
      </c>
      <c r="C2402" s="76">
        <v>8907.2474556363923</v>
      </c>
    </row>
    <row r="2403" spans="1:3">
      <c r="A2403" s="64" t="s">
        <v>8161</v>
      </c>
      <c r="B2403" s="64" t="s">
        <v>201</v>
      </c>
      <c r="C2403" s="76">
        <v>10669.100629239238</v>
      </c>
    </row>
    <row r="2404" spans="1:3">
      <c r="A2404" s="64" t="s">
        <v>8161</v>
      </c>
      <c r="B2404" s="64" t="s">
        <v>23</v>
      </c>
      <c r="C2404" s="76">
        <v>14055.46999921637</v>
      </c>
    </row>
    <row r="2405" spans="1:3">
      <c r="A2405" s="64" t="s">
        <v>8161</v>
      </c>
      <c r="B2405" s="64" t="s">
        <v>23</v>
      </c>
      <c r="C2405" s="76">
        <v>5470.0917724831434</v>
      </c>
    </row>
    <row r="2406" spans="1:3">
      <c r="A2406" s="64" t="s">
        <v>8161</v>
      </c>
      <c r="B2406" s="64" t="s">
        <v>23</v>
      </c>
      <c r="C2406" s="76">
        <v>11691.027197686975</v>
      </c>
    </row>
    <row r="2407" spans="1:3">
      <c r="A2407" s="64" t="s">
        <v>8161</v>
      </c>
      <c r="B2407" s="64" t="s">
        <v>201</v>
      </c>
      <c r="C2407" s="76">
        <v>10205.416079636601</v>
      </c>
    </row>
    <row r="2408" spans="1:3">
      <c r="A2408" s="64" t="s">
        <v>8161</v>
      </c>
      <c r="B2408" s="64" t="s">
        <v>23</v>
      </c>
      <c r="C2408" s="76">
        <v>13707.444147211467</v>
      </c>
    </row>
    <row r="2409" spans="1:3">
      <c r="A2409" s="64" t="s">
        <v>8161</v>
      </c>
      <c r="B2409" s="64" t="s">
        <v>56</v>
      </c>
      <c r="C2409" s="76">
        <v>13973.480503448183</v>
      </c>
    </row>
    <row r="2410" spans="1:3">
      <c r="A2410" s="64" t="s">
        <v>8161</v>
      </c>
      <c r="B2410" s="64" t="s">
        <v>23</v>
      </c>
      <c r="C2410" s="76">
        <v>11173.89160261426</v>
      </c>
    </row>
    <row r="2411" spans="1:3">
      <c r="A2411" s="64" t="s">
        <v>8161</v>
      </c>
      <c r="B2411" s="64" t="s">
        <v>34</v>
      </c>
      <c r="C2411" s="76">
        <v>16266.998476350085</v>
      </c>
    </row>
    <row r="2412" spans="1:3">
      <c r="A2412" s="64" t="s">
        <v>8161</v>
      </c>
      <c r="B2412" s="64" t="s">
        <v>23</v>
      </c>
      <c r="C2412" s="76">
        <v>9153.1133560126509</v>
      </c>
    </row>
    <row r="2413" spans="1:3">
      <c r="A2413" s="64" t="s">
        <v>8161</v>
      </c>
      <c r="B2413" s="64" t="s">
        <v>51</v>
      </c>
      <c r="C2413" s="76">
        <v>9609.3154948760111</v>
      </c>
    </row>
    <row r="2414" spans="1:3">
      <c r="A2414" s="64" t="s">
        <v>8161</v>
      </c>
      <c r="B2414" s="64" t="s">
        <v>34</v>
      </c>
      <c r="C2414" s="76">
        <v>12707.234304124766</v>
      </c>
    </row>
    <row r="2415" spans="1:3">
      <c r="A2415" s="64" t="s">
        <v>8161</v>
      </c>
      <c r="B2415" s="64" t="s">
        <v>56</v>
      </c>
      <c r="C2415" s="76">
        <v>8714.2241248476512</v>
      </c>
    </row>
    <row r="2416" spans="1:3">
      <c r="A2416" s="64" t="s">
        <v>8161</v>
      </c>
      <c r="B2416" s="64" t="s">
        <v>34</v>
      </c>
      <c r="C2416" s="76">
        <v>15442.755318997086</v>
      </c>
    </row>
    <row r="2417" spans="1:3">
      <c r="A2417" s="64" t="s">
        <v>8161</v>
      </c>
      <c r="B2417" s="64" t="s">
        <v>51</v>
      </c>
      <c r="C2417" s="76">
        <v>12728.028699006332</v>
      </c>
    </row>
    <row r="2418" spans="1:3">
      <c r="A2418" s="64" t="s">
        <v>8161</v>
      </c>
      <c r="B2418" s="64" t="s">
        <v>23</v>
      </c>
      <c r="C2418" s="76">
        <v>7699.496022674437</v>
      </c>
    </row>
    <row r="2419" spans="1:3">
      <c r="A2419" s="64" t="s">
        <v>8161</v>
      </c>
      <c r="B2419" s="64" t="s">
        <v>23</v>
      </c>
      <c r="C2419" s="76">
        <v>7670.0799755410699</v>
      </c>
    </row>
    <row r="2420" spans="1:3">
      <c r="A2420" s="64" t="s">
        <v>8161</v>
      </c>
      <c r="B2420" s="64" t="s">
        <v>23</v>
      </c>
      <c r="C2420" s="76">
        <v>8067.411405477591</v>
      </c>
    </row>
    <row r="2421" spans="1:3">
      <c r="A2421" s="64" t="s">
        <v>8161</v>
      </c>
      <c r="B2421" s="64" t="s">
        <v>51</v>
      </c>
      <c r="C2421" s="76">
        <v>9491.447642266221</v>
      </c>
    </row>
    <row r="2422" spans="1:3">
      <c r="A2422" s="64" t="s">
        <v>8161</v>
      </c>
      <c r="B2422" s="64" t="s">
        <v>34</v>
      </c>
      <c r="C2422" s="76">
        <v>9844.4456057227799</v>
      </c>
    </row>
    <row r="2423" spans="1:3">
      <c r="A2423" s="64" t="s">
        <v>8161</v>
      </c>
      <c r="B2423" s="64" t="s">
        <v>75</v>
      </c>
      <c r="C2423" s="76">
        <v>13038.169554172684</v>
      </c>
    </row>
    <row r="2424" spans="1:3">
      <c r="A2424" s="64" t="s">
        <v>8161</v>
      </c>
      <c r="B2424" s="64" t="s">
        <v>56</v>
      </c>
      <c r="C2424" s="76">
        <v>12179.150533332657</v>
      </c>
    </row>
    <row r="2425" spans="1:3">
      <c r="A2425" s="64" t="s">
        <v>8161</v>
      </c>
      <c r="B2425" s="64" t="s">
        <v>23</v>
      </c>
      <c r="C2425" s="76">
        <v>8069.7590392684215</v>
      </c>
    </row>
    <row r="2426" spans="1:3">
      <c r="A2426" s="64" t="s">
        <v>8161</v>
      </c>
      <c r="B2426" s="64" t="s">
        <v>23</v>
      </c>
      <c r="C2426" s="76">
        <v>10968.991618760256</v>
      </c>
    </row>
    <row r="2427" spans="1:3">
      <c r="A2427" s="64" t="s">
        <v>8161</v>
      </c>
      <c r="B2427" s="64" t="s">
        <v>23</v>
      </c>
      <c r="C2427" s="76">
        <v>11360.690264260176</v>
      </c>
    </row>
    <row r="2428" spans="1:3">
      <c r="A2428" s="64" t="s">
        <v>8161</v>
      </c>
      <c r="B2428" s="64" t="s">
        <v>34</v>
      </c>
      <c r="C2428" s="76">
        <v>10061.846862473019</v>
      </c>
    </row>
    <row r="2429" spans="1:3">
      <c r="A2429" s="64" t="s">
        <v>8161</v>
      </c>
      <c r="B2429" s="64" t="s">
        <v>51</v>
      </c>
      <c r="C2429" s="76">
        <v>7548.5828901438308</v>
      </c>
    </row>
    <row r="2430" spans="1:3">
      <c r="A2430" s="64" t="s">
        <v>8161</v>
      </c>
      <c r="B2430" s="64" t="s">
        <v>201</v>
      </c>
      <c r="C2430" s="76">
        <v>11670.301746335379</v>
      </c>
    </row>
    <row r="2431" spans="1:3">
      <c r="A2431" s="64" t="s">
        <v>8161</v>
      </c>
      <c r="B2431" s="64" t="s">
        <v>34</v>
      </c>
      <c r="C2431" s="76">
        <v>13671.36168360842</v>
      </c>
    </row>
    <row r="2432" spans="1:3">
      <c r="A2432" s="64" t="s">
        <v>8161</v>
      </c>
      <c r="B2432" s="64" t="s">
        <v>23</v>
      </c>
      <c r="C2432" s="76">
        <v>7970.2238426790227</v>
      </c>
    </row>
    <row r="2433" spans="1:3">
      <c r="A2433" s="64" t="s">
        <v>8161</v>
      </c>
      <c r="B2433" s="64" t="s">
        <v>201</v>
      </c>
      <c r="C2433" s="76">
        <v>17014.967822236824</v>
      </c>
    </row>
    <row r="2434" spans="1:3">
      <c r="A2434" s="64" t="s">
        <v>8161</v>
      </c>
      <c r="B2434" s="64" t="s">
        <v>51</v>
      </c>
      <c r="C2434" s="76">
        <v>8670.0581782324662</v>
      </c>
    </row>
    <row r="2435" spans="1:3">
      <c r="A2435" s="64" t="s">
        <v>8161</v>
      </c>
      <c r="B2435" s="64" t="s">
        <v>34</v>
      </c>
      <c r="C2435" s="76">
        <v>11847.984999360964</v>
      </c>
    </row>
    <row r="2436" spans="1:3">
      <c r="A2436" s="64" t="s">
        <v>8161</v>
      </c>
      <c r="B2436" s="64" t="s">
        <v>201</v>
      </c>
      <c r="C2436" s="76">
        <v>8237.4926366451346</v>
      </c>
    </row>
    <row r="2437" spans="1:3">
      <c r="A2437" s="64" t="s">
        <v>8161</v>
      </c>
      <c r="B2437" s="64" t="s">
        <v>56</v>
      </c>
      <c r="C2437" s="76">
        <v>10530.202060751848</v>
      </c>
    </row>
    <row r="2438" spans="1:3">
      <c r="A2438" s="64" t="s">
        <v>8161</v>
      </c>
      <c r="B2438" s="64" t="s">
        <v>34</v>
      </c>
      <c r="C2438" s="76">
        <v>12591.220930793552</v>
      </c>
    </row>
    <row r="2439" spans="1:3">
      <c r="A2439" s="64" t="s">
        <v>8161</v>
      </c>
      <c r="B2439" s="64" t="s">
        <v>34</v>
      </c>
      <c r="C2439" s="76">
        <v>12505.951172978879</v>
      </c>
    </row>
    <row r="2440" spans="1:3">
      <c r="A2440" s="64" t="s">
        <v>8161</v>
      </c>
      <c r="B2440" s="64" t="s">
        <v>56</v>
      </c>
      <c r="C2440" s="76">
        <v>15174.435397932906</v>
      </c>
    </row>
    <row r="2441" spans="1:3">
      <c r="A2441" s="64" t="s">
        <v>8161</v>
      </c>
      <c r="B2441" s="64" t="s">
        <v>34</v>
      </c>
      <c r="C2441" s="76">
        <v>8778.3252907278693</v>
      </c>
    </row>
    <row r="2442" spans="1:3">
      <c r="A2442" s="64" t="s">
        <v>8161</v>
      </c>
      <c r="B2442" s="64" t="s">
        <v>23</v>
      </c>
      <c r="C2442" s="76">
        <v>6712.3566263924222</v>
      </c>
    </row>
    <row r="2443" spans="1:3">
      <c r="A2443" s="64" t="s">
        <v>8161</v>
      </c>
      <c r="B2443" s="64" t="s">
        <v>56</v>
      </c>
      <c r="C2443" s="76">
        <v>17904.819104492191</v>
      </c>
    </row>
    <row r="2444" spans="1:3">
      <c r="A2444" s="64" t="s">
        <v>8161</v>
      </c>
      <c r="B2444" s="64" t="s">
        <v>23</v>
      </c>
      <c r="C2444" s="76">
        <v>8706.473114923574</v>
      </c>
    </row>
    <row r="2445" spans="1:3">
      <c r="A2445" s="64" t="s">
        <v>8161</v>
      </c>
      <c r="B2445" s="64" t="s">
        <v>39</v>
      </c>
      <c r="C2445" s="76">
        <v>10098.588853104822</v>
      </c>
    </row>
    <row r="2446" spans="1:3">
      <c r="A2446" s="64" t="s">
        <v>8161</v>
      </c>
      <c r="B2446" s="64" t="s">
        <v>56</v>
      </c>
      <c r="C2446" s="76">
        <v>9842.0922341607948</v>
      </c>
    </row>
    <row r="2447" spans="1:3">
      <c r="A2447" s="64" t="s">
        <v>8161</v>
      </c>
      <c r="B2447" s="64" t="s">
        <v>201</v>
      </c>
      <c r="C2447" s="76">
        <v>8610.1420960719552</v>
      </c>
    </row>
    <row r="2448" spans="1:3">
      <c r="A2448" s="64" t="s">
        <v>8161</v>
      </c>
      <c r="B2448" s="64" t="s">
        <v>201</v>
      </c>
      <c r="C2448" s="76">
        <v>9512.445551174289</v>
      </c>
    </row>
    <row r="2449" spans="1:3">
      <c r="A2449" s="64" t="s">
        <v>8161</v>
      </c>
      <c r="B2449" s="64" t="s">
        <v>56</v>
      </c>
      <c r="C2449" s="76">
        <v>14037.794016010683</v>
      </c>
    </row>
    <row r="2450" spans="1:3">
      <c r="A2450" s="64" t="s">
        <v>8161</v>
      </c>
      <c r="B2450" s="64" t="s">
        <v>23</v>
      </c>
      <c r="C2450" s="76">
        <v>11510.584366199426</v>
      </c>
    </row>
    <row r="2451" spans="1:3">
      <c r="A2451" s="64" t="s">
        <v>8161</v>
      </c>
      <c r="B2451" s="64" t="s">
        <v>34</v>
      </c>
      <c r="C2451" s="76">
        <v>18410.917859799349</v>
      </c>
    </row>
    <row r="2452" spans="1:3">
      <c r="A2452" s="64" t="s">
        <v>8161</v>
      </c>
      <c r="B2452" s="64" t="s">
        <v>39</v>
      </c>
      <c r="C2452" s="76">
        <v>10509.392242639085</v>
      </c>
    </row>
    <row r="2453" spans="1:3">
      <c r="A2453" s="64" t="s">
        <v>8161</v>
      </c>
      <c r="B2453" s="64" t="s">
        <v>201</v>
      </c>
      <c r="C2453" s="76">
        <v>9331.6657777287928</v>
      </c>
    </row>
    <row r="2454" spans="1:3">
      <c r="A2454" s="64" t="s">
        <v>8161</v>
      </c>
      <c r="B2454" s="64" t="s">
        <v>75</v>
      </c>
      <c r="C2454" s="76">
        <v>9632.0412219463724</v>
      </c>
    </row>
    <row r="2455" spans="1:3">
      <c r="A2455" s="64" t="s">
        <v>8161</v>
      </c>
      <c r="B2455" s="64" t="s">
        <v>51</v>
      </c>
      <c r="C2455" s="76">
        <v>11324.911866526898</v>
      </c>
    </row>
    <row r="2456" spans="1:3">
      <c r="A2456" s="64" t="s">
        <v>8161</v>
      </c>
      <c r="B2456" s="64" t="s">
        <v>39</v>
      </c>
      <c r="C2456" s="76">
        <v>8367.7366012718339</v>
      </c>
    </row>
    <row r="2457" spans="1:3">
      <c r="A2457" s="64" t="s">
        <v>8161</v>
      </c>
      <c r="B2457" s="64" t="s">
        <v>56</v>
      </c>
      <c r="C2457" s="76">
        <v>17475.902289489917</v>
      </c>
    </row>
    <row r="2458" spans="1:3">
      <c r="A2458" s="64" t="s">
        <v>8161</v>
      </c>
      <c r="B2458" s="64" t="s">
        <v>201</v>
      </c>
      <c r="C2458" s="76">
        <v>10006.78799347777</v>
      </c>
    </row>
    <row r="2459" spans="1:3">
      <c r="A2459" s="64" t="s">
        <v>8161</v>
      </c>
      <c r="B2459" s="64" t="s">
        <v>34</v>
      </c>
      <c r="C2459" s="76">
        <v>12651.535710910413</v>
      </c>
    </row>
    <row r="2460" spans="1:3">
      <c r="A2460" s="64" t="s">
        <v>8161</v>
      </c>
      <c r="B2460" s="64" t="s">
        <v>23</v>
      </c>
      <c r="C2460" s="76">
        <v>10485.334724413487</v>
      </c>
    </row>
    <row r="2461" spans="1:3">
      <c r="A2461" s="64" t="s">
        <v>8161</v>
      </c>
      <c r="B2461" s="64" t="s">
        <v>23</v>
      </c>
      <c r="C2461" s="76">
        <v>9278.5826383975764</v>
      </c>
    </row>
    <row r="2462" spans="1:3">
      <c r="A2462" s="64" t="s">
        <v>8161</v>
      </c>
      <c r="B2462" s="64" t="s">
        <v>34</v>
      </c>
      <c r="C2462" s="76">
        <v>9809.3346654570214</v>
      </c>
    </row>
    <row r="2463" spans="1:3">
      <c r="A2463" s="64" t="s">
        <v>8161</v>
      </c>
      <c r="B2463" s="64" t="s">
        <v>201</v>
      </c>
      <c r="C2463" s="76">
        <v>10390.475795659509</v>
      </c>
    </row>
    <row r="2464" spans="1:3">
      <c r="A2464" s="64" t="s">
        <v>8161</v>
      </c>
      <c r="B2464" s="64" t="s">
        <v>34</v>
      </c>
      <c r="C2464" s="76">
        <v>17939.3247019638</v>
      </c>
    </row>
    <row r="2465" spans="1:3">
      <c r="A2465" s="64" t="s">
        <v>8161</v>
      </c>
      <c r="B2465" s="64" t="s">
        <v>39</v>
      </c>
      <c r="C2465" s="76">
        <v>15908.681284814849</v>
      </c>
    </row>
    <row r="2466" spans="1:3">
      <c r="A2466" s="64" t="s">
        <v>8161</v>
      </c>
      <c r="B2466" s="64" t="s">
        <v>23</v>
      </c>
      <c r="C2466" s="76">
        <v>6282.2791231793362</v>
      </c>
    </row>
    <row r="2467" spans="1:3">
      <c r="A2467" s="64" t="s">
        <v>8161</v>
      </c>
      <c r="B2467" s="64" t="s">
        <v>23</v>
      </c>
      <c r="C2467" s="76">
        <v>15334.399125925735</v>
      </c>
    </row>
    <row r="2468" spans="1:3">
      <c r="A2468" s="64" t="s">
        <v>8161</v>
      </c>
      <c r="B2468" s="64" t="s">
        <v>51</v>
      </c>
      <c r="C2468" s="76">
        <v>9997.0461497783035</v>
      </c>
    </row>
    <row r="2469" spans="1:3">
      <c r="A2469" s="64" t="s">
        <v>8161</v>
      </c>
      <c r="B2469" s="64" t="s">
        <v>23</v>
      </c>
      <c r="C2469" s="76">
        <v>7854.6382728163608</v>
      </c>
    </row>
    <row r="2470" spans="1:3">
      <c r="A2470" s="64" t="s">
        <v>8161</v>
      </c>
      <c r="B2470" s="64" t="s">
        <v>56</v>
      </c>
      <c r="C2470" s="76">
        <v>13479.293208993293</v>
      </c>
    </row>
    <row r="2471" spans="1:3">
      <c r="A2471" s="64" t="s">
        <v>8161</v>
      </c>
      <c r="B2471" s="64" t="s">
        <v>23</v>
      </c>
      <c r="C2471" s="76">
        <v>9207.4070441497097</v>
      </c>
    </row>
    <row r="2472" spans="1:3">
      <c r="A2472" s="64" t="s">
        <v>8161</v>
      </c>
      <c r="B2472" s="64" t="s">
        <v>23</v>
      </c>
      <c r="C2472" s="76">
        <v>10633.031008401238</v>
      </c>
    </row>
    <row r="2473" spans="1:3">
      <c r="A2473" s="64" t="s">
        <v>8161</v>
      </c>
      <c r="B2473" s="64" t="s">
        <v>201</v>
      </c>
      <c r="C2473" s="76">
        <v>11432.477462241193</v>
      </c>
    </row>
    <row r="2474" spans="1:3">
      <c r="A2474" s="64" t="s">
        <v>8161</v>
      </c>
      <c r="B2474" s="64" t="s">
        <v>39</v>
      </c>
      <c r="C2474" s="76">
        <v>16739.059600429759</v>
      </c>
    </row>
    <row r="2475" spans="1:3">
      <c r="A2475" s="64" t="s">
        <v>8161</v>
      </c>
      <c r="B2475" s="64" t="s">
        <v>34</v>
      </c>
      <c r="C2475" s="76">
        <v>9295.2446744556837</v>
      </c>
    </row>
    <row r="2476" spans="1:3">
      <c r="A2476" s="64" t="s">
        <v>8161</v>
      </c>
      <c r="B2476" s="64" t="s">
        <v>201</v>
      </c>
      <c r="C2476" s="76">
        <v>15916.132690219129</v>
      </c>
    </row>
    <row r="2477" spans="1:3">
      <c r="A2477" s="64" t="s">
        <v>8161</v>
      </c>
      <c r="B2477" s="64" t="s">
        <v>23</v>
      </c>
      <c r="C2477" s="76">
        <v>12036.469706917622</v>
      </c>
    </row>
    <row r="2478" spans="1:3">
      <c r="A2478" s="64" t="s">
        <v>8161</v>
      </c>
      <c r="B2478" s="64" t="s">
        <v>56</v>
      </c>
      <c r="C2478" s="76">
        <v>10539.396058802227</v>
      </c>
    </row>
    <row r="2479" spans="1:3">
      <c r="A2479" s="64" t="s">
        <v>8161</v>
      </c>
      <c r="B2479" s="64" t="s">
        <v>201</v>
      </c>
      <c r="C2479" s="76">
        <v>10477.697364708538</v>
      </c>
    </row>
    <row r="2480" spans="1:3">
      <c r="A2480" s="64" t="s">
        <v>8161</v>
      </c>
      <c r="B2480" s="64" t="s">
        <v>39</v>
      </c>
      <c r="C2480" s="76">
        <v>9136.0502034124074</v>
      </c>
    </row>
    <row r="2481" spans="1:3">
      <c r="A2481" s="64" t="s">
        <v>8161</v>
      </c>
      <c r="B2481" s="64" t="s">
        <v>39</v>
      </c>
      <c r="C2481" s="76">
        <v>10489.283162331059</v>
      </c>
    </row>
    <row r="2482" spans="1:3">
      <c r="A2482" s="64" t="s">
        <v>8161</v>
      </c>
      <c r="B2482" s="64" t="s">
        <v>201</v>
      </c>
      <c r="C2482" s="76">
        <v>10606.194549634474</v>
      </c>
    </row>
    <row r="2483" spans="1:3">
      <c r="A2483" s="64" t="s">
        <v>8161</v>
      </c>
      <c r="B2483" s="64" t="s">
        <v>39</v>
      </c>
      <c r="C2483" s="76">
        <v>14565.443365012356</v>
      </c>
    </row>
    <row r="2484" spans="1:3">
      <c r="A2484" s="64" t="s">
        <v>8161</v>
      </c>
      <c r="B2484" s="64" t="s">
        <v>23</v>
      </c>
      <c r="C2484" s="76">
        <v>6235.4979645145422</v>
      </c>
    </row>
    <row r="2485" spans="1:3">
      <c r="A2485" s="64" t="s">
        <v>8161</v>
      </c>
      <c r="B2485" s="64" t="s">
        <v>23</v>
      </c>
      <c r="C2485" s="76">
        <v>7577.2874628110103</v>
      </c>
    </row>
    <row r="2486" spans="1:3">
      <c r="A2486" s="64" t="s">
        <v>8161</v>
      </c>
      <c r="B2486" s="64" t="s">
        <v>56</v>
      </c>
      <c r="C2486" s="76">
        <v>9955.4372438031314</v>
      </c>
    </row>
    <row r="2487" spans="1:3">
      <c r="A2487" s="64" t="s">
        <v>8161</v>
      </c>
      <c r="B2487" s="64" t="s">
        <v>201</v>
      </c>
      <c r="C2487" s="76">
        <v>14886.166196271211</v>
      </c>
    </row>
    <row r="2488" spans="1:3">
      <c r="A2488" s="64" t="s">
        <v>8161</v>
      </c>
      <c r="B2488" s="64" t="s">
        <v>201</v>
      </c>
      <c r="C2488" s="76">
        <v>10259.396712153874</v>
      </c>
    </row>
    <row r="2489" spans="1:3">
      <c r="A2489" s="64" t="s">
        <v>8161</v>
      </c>
      <c r="B2489" s="64" t="s">
        <v>75</v>
      </c>
      <c r="C2489" s="76">
        <v>10155.425547423176</v>
      </c>
    </row>
    <row r="2490" spans="1:3">
      <c r="A2490" s="64" t="s">
        <v>8161</v>
      </c>
      <c r="B2490" s="64" t="s">
        <v>34</v>
      </c>
      <c r="C2490" s="76">
        <v>9702.408108143889</v>
      </c>
    </row>
    <row r="2491" spans="1:3">
      <c r="A2491" s="64" t="s">
        <v>8161</v>
      </c>
      <c r="B2491" s="64" t="s">
        <v>56</v>
      </c>
      <c r="C2491" s="76">
        <v>16624.88752886685</v>
      </c>
    </row>
    <row r="2492" spans="1:3">
      <c r="A2492" s="64" t="s">
        <v>8161</v>
      </c>
      <c r="B2492" s="64" t="s">
        <v>23</v>
      </c>
      <c r="C2492" s="76">
        <v>12810.896958683643</v>
      </c>
    </row>
    <row r="2493" spans="1:3">
      <c r="A2493" s="64" t="s">
        <v>8161</v>
      </c>
      <c r="B2493" s="64" t="s">
        <v>201</v>
      </c>
      <c r="C2493" s="76">
        <v>10121.05187087279</v>
      </c>
    </row>
    <row r="2494" spans="1:3">
      <c r="A2494" s="64" t="s">
        <v>8161</v>
      </c>
      <c r="B2494" s="64" t="s">
        <v>201</v>
      </c>
      <c r="C2494" s="76">
        <v>14752.300771162472</v>
      </c>
    </row>
    <row r="2495" spans="1:3">
      <c r="A2495" s="64" t="s">
        <v>8161</v>
      </c>
      <c r="B2495" s="64" t="s">
        <v>51</v>
      </c>
      <c r="C2495" s="76">
        <v>6751.931016973741</v>
      </c>
    </row>
    <row r="2496" spans="1:3">
      <c r="A2496" s="64" t="s">
        <v>8161</v>
      </c>
      <c r="B2496" s="64" t="s">
        <v>34</v>
      </c>
      <c r="C2496" s="76">
        <v>11986.483709001073</v>
      </c>
    </row>
    <row r="2497" spans="1:3">
      <c r="A2497" s="64" t="s">
        <v>8161</v>
      </c>
      <c r="B2497" s="64" t="s">
        <v>75</v>
      </c>
      <c r="C2497" s="76">
        <v>10707.699075442066</v>
      </c>
    </row>
    <row r="2498" spans="1:3">
      <c r="A2498" s="64" t="s">
        <v>8161</v>
      </c>
      <c r="B2498" s="64" t="s">
        <v>23</v>
      </c>
      <c r="C2498" s="76">
        <v>7968.9083115942813</v>
      </c>
    </row>
    <row r="2499" spans="1:3">
      <c r="A2499" s="64" t="s">
        <v>8161</v>
      </c>
      <c r="B2499" s="64" t="s">
        <v>201</v>
      </c>
      <c r="C2499" s="76">
        <v>9501.2438883210816</v>
      </c>
    </row>
    <row r="2500" spans="1:3">
      <c r="A2500" s="64" t="s">
        <v>8161</v>
      </c>
      <c r="B2500" s="64" t="s">
        <v>23</v>
      </c>
      <c r="C2500" s="76">
        <v>10853.396299796812</v>
      </c>
    </row>
    <row r="2501" spans="1:3">
      <c r="A2501" s="64" t="s">
        <v>8161</v>
      </c>
      <c r="B2501" s="64" t="s">
        <v>23</v>
      </c>
      <c r="C2501" s="76">
        <v>9592.796349301716</v>
      </c>
    </row>
    <row r="2502" spans="1:3">
      <c r="A2502" s="64" t="s">
        <v>8161</v>
      </c>
      <c r="B2502" s="64" t="s">
        <v>23</v>
      </c>
      <c r="C2502" s="76">
        <v>7484.3819398046335</v>
      </c>
    </row>
    <row r="2503" spans="1:3">
      <c r="A2503" s="64" t="s">
        <v>8161</v>
      </c>
      <c r="B2503" s="64" t="s">
        <v>201</v>
      </c>
      <c r="C2503" s="76">
        <v>8513.8051050321901</v>
      </c>
    </row>
    <row r="2504" spans="1:3">
      <c r="A2504" s="64" t="s">
        <v>8161</v>
      </c>
      <c r="B2504" s="64" t="s">
        <v>23</v>
      </c>
      <c r="C2504" s="76">
        <v>8289.5808459462551</v>
      </c>
    </row>
    <row r="2505" spans="1:3">
      <c r="A2505" s="64" t="s">
        <v>8161</v>
      </c>
      <c r="B2505" s="64" t="s">
        <v>39</v>
      </c>
      <c r="C2505" s="76">
        <v>6856.0988029519503</v>
      </c>
    </row>
    <row r="2506" spans="1:3">
      <c r="A2506" s="64" t="s">
        <v>8161</v>
      </c>
      <c r="B2506" s="64" t="s">
        <v>23</v>
      </c>
      <c r="C2506" s="76">
        <v>7970.9410413316346</v>
      </c>
    </row>
    <row r="2507" spans="1:3">
      <c r="A2507" s="64" t="s">
        <v>8161</v>
      </c>
      <c r="B2507" s="64" t="s">
        <v>56</v>
      </c>
      <c r="C2507" s="76">
        <v>16474.156020085295</v>
      </c>
    </row>
    <row r="2508" spans="1:3">
      <c r="A2508" s="64" t="s">
        <v>8161</v>
      </c>
      <c r="B2508" s="64" t="s">
        <v>51</v>
      </c>
      <c r="C2508" s="76">
        <v>9574.3902774480157</v>
      </c>
    </row>
    <row r="2509" spans="1:3">
      <c r="A2509" s="64" t="s">
        <v>8161</v>
      </c>
      <c r="B2509" s="64" t="s">
        <v>34</v>
      </c>
      <c r="C2509" s="76">
        <v>10168.460733947064</v>
      </c>
    </row>
    <row r="2510" spans="1:3">
      <c r="A2510" s="64" t="s">
        <v>8161</v>
      </c>
      <c r="B2510" s="64" t="s">
        <v>34</v>
      </c>
      <c r="C2510" s="76">
        <v>13482.494453620635</v>
      </c>
    </row>
    <row r="2511" spans="1:3">
      <c r="A2511" s="64" t="s">
        <v>8161</v>
      </c>
      <c r="B2511" s="64" t="s">
        <v>23</v>
      </c>
      <c r="C2511" s="76">
        <v>5731.1171325266641</v>
      </c>
    </row>
    <row r="2512" spans="1:3">
      <c r="A2512" s="64" t="s">
        <v>8161</v>
      </c>
      <c r="B2512" s="64" t="s">
        <v>201</v>
      </c>
      <c r="C2512" s="76">
        <v>10648.120714789933</v>
      </c>
    </row>
    <row r="2513" spans="1:3">
      <c r="A2513" s="64" t="s">
        <v>8161</v>
      </c>
      <c r="B2513" s="64" t="s">
        <v>34</v>
      </c>
      <c r="C2513" s="76">
        <v>11001.533441487611</v>
      </c>
    </row>
    <row r="2514" spans="1:3">
      <c r="A2514" s="64" t="s">
        <v>8161</v>
      </c>
      <c r="B2514" s="64" t="s">
        <v>23</v>
      </c>
      <c r="C2514" s="76">
        <v>10228.578814820437</v>
      </c>
    </row>
    <row r="2515" spans="1:3">
      <c r="A2515" s="64" t="s">
        <v>8161</v>
      </c>
      <c r="B2515" s="64" t="s">
        <v>34</v>
      </c>
      <c r="C2515" s="76">
        <v>12644.830935475446</v>
      </c>
    </row>
    <row r="2516" spans="1:3">
      <c r="A2516" s="64" t="s">
        <v>8161</v>
      </c>
      <c r="B2516" s="64" t="s">
        <v>23</v>
      </c>
      <c r="C2516" s="76">
        <v>12768.797659595661</v>
      </c>
    </row>
    <row r="2517" spans="1:3">
      <c r="A2517" s="64" t="s">
        <v>8161</v>
      </c>
      <c r="B2517" s="64" t="s">
        <v>23</v>
      </c>
      <c r="C2517" s="76">
        <v>7330.4168283890031</v>
      </c>
    </row>
    <row r="2518" spans="1:3">
      <c r="A2518" s="64" t="s">
        <v>8161</v>
      </c>
      <c r="B2518" s="64" t="s">
        <v>34</v>
      </c>
      <c r="C2518" s="76">
        <v>9355.4310265087806</v>
      </c>
    </row>
    <row r="2519" spans="1:3">
      <c r="A2519" s="64" t="s">
        <v>8161</v>
      </c>
      <c r="B2519" s="64" t="s">
        <v>34</v>
      </c>
      <c r="C2519" s="76">
        <v>9776.1555882116099</v>
      </c>
    </row>
    <row r="2520" spans="1:3">
      <c r="A2520" s="64" t="s">
        <v>8161</v>
      </c>
      <c r="B2520" s="64" t="s">
        <v>23</v>
      </c>
      <c r="C2520" s="76">
        <v>12226.579357556628</v>
      </c>
    </row>
    <row r="2521" spans="1:3">
      <c r="A2521" s="64" t="s">
        <v>8161</v>
      </c>
      <c r="B2521" s="64" t="s">
        <v>34</v>
      </c>
      <c r="C2521" s="76">
        <v>8554.84543913374</v>
      </c>
    </row>
    <row r="2522" spans="1:3">
      <c r="A2522" s="64" t="s">
        <v>8161</v>
      </c>
      <c r="B2522" s="64" t="s">
        <v>201</v>
      </c>
      <c r="C2522" s="76">
        <v>8081.0078177587893</v>
      </c>
    </row>
    <row r="2523" spans="1:3">
      <c r="A2523" s="64" t="s">
        <v>8161</v>
      </c>
      <c r="B2523" s="64" t="s">
        <v>34</v>
      </c>
      <c r="C2523" s="76">
        <v>6965.0231736683299</v>
      </c>
    </row>
    <row r="2524" spans="1:3">
      <c r="A2524" s="64" t="s">
        <v>8161</v>
      </c>
      <c r="B2524" s="64" t="s">
        <v>56</v>
      </c>
      <c r="C2524" s="76">
        <v>8793.8731603631222</v>
      </c>
    </row>
    <row r="2525" spans="1:3">
      <c r="A2525" s="64" t="s">
        <v>8161</v>
      </c>
      <c r="B2525" s="64" t="s">
        <v>39</v>
      </c>
      <c r="C2525" s="76">
        <v>7064.4330474936241</v>
      </c>
    </row>
    <row r="2526" spans="1:3">
      <c r="A2526" s="64" t="s">
        <v>8161</v>
      </c>
      <c r="B2526" s="64" t="s">
        <v>75</v>
      </c>
      <c r="C2526" s="76">
        <v>8719.718708781591</v>
      </c>
    </row>
    <row r="2527" spans="1:3">
      <c r="A2527" s="64" t="s">
        <v>8161</v>
      </c>
      <c r="B2527" s="64" t="s">
        <v>23</v>
      </c>
      <c r="C2527" s="76">
        <v>7503.3629315986691</v>
      </c>
    </row>
    <row r="2528" spans="1:3">
      <c r="A2528" s="64" t="s">
        <v>8161</v>
      </c>
      <c r="B2528" s="64" t="s">
        <v>23</v>
      </c>
      <c r="C2528" s="76">
        <v>14307.461202504757</v>
      </c>
    </row>
    <row r="2529" spans="1:3">
      <c r="A2529" s="64" t="s">
        <v>8161</v>
      </c>
      <c r="B2529" s="64" t="s">
        <v>23</v>
      </c>
      <c r="C2529" s="76">
        <v>7759.0021286394731</v>
      </c>
    </row>
    <row r="2530" spans="1:3">
      <c r="A2530" s="64" t="s">
        <v>8161</v>
      </c>
      <c r="B2530" s="64" t="s">
        <v>23</v>
      </c>
      <c r="C2530" s="76">
        <v>11901.762742905041</v>
      </c>
    </row>
    <row r="2531" spans="1:3">
      <c r="A2531" s="64" t="s">
        <v>8161</v>
      </c>
      <c r="B2531" s="64" t="s">
        <v>39</v>
      </c>
      <c r="C2531" s="76">
        <v>8711.7264502857688</v>
      </c>
    </row>
    <row r="2532" spans="1:3">
      <c r="A2532" s="64" t="s">
        <v>8161</v>
      </c>
      <c r="B2532" s="64" t="s">
        <v>23</v>
      </c>
      <c r="C2532" s="76">
        <v>14848.705289939335</v>
      </c>
    </row>
    <row r="2533" spans="1:3">
      <c r="A2533" s="64" t="s">
        <v>8161</v>
      </c>
      <c r="B2533" s="64" t="s">
        <v>75</v>
      </c>
      <c r="C2533" s="76">
        <v>7726.685400666136</v>
      </c>
    </row>
    <row r="2534" spans="1:3">
      <c r="A2534" s="64" t="s">
        <v>8161</v>
      </c>
      <c r="B2534" s="64" t="s">
        <v>75</v>
      </c>
      <c r="C2534" s="76">
        <v>13016.695482806612</v>
      </c>
    </row>
    <row r="2535" spans="1:3">
      <c r="A2535" s="64" t="s">
        <v>8161</v>
      </c>
      <c r="B2535" s="64" t="s">
        <v>201</v>
      </c>
      <c r="C2535" s="76">
        <v>8081.473396751795</v>
      </c>
    </row>
    <row r="2536" spans="1:3">
      <c r="A2536" s="64" t="s">
        <v>8161</v>
      </c>
      <c r="B2536" s="64" t="s">
        <v>34</v>
      </c>
      <c r="C2536" s="76">
        <v>13144.201870274674</v>
      </c>
    </row>
    <row r="2537" spans="1:3">
      <c r="A2537" s="64" t="s">
        <v>8161</v>
      </c>
      <c r="B2537" s="64" t="s">
        <v>34</v>
      </c>
      <c r="C2537" s="76">
        <v>10153.044402543626</v>
      </c>
    </row>
    <row r="2538" spans="1:3">
      <c r="A2538" s="64" t="s">
        <v>8161</v>
      </c>
      <c r="B2538" s="64" t="s">
        <v>56</v>
      </c>
      <c r="C2538" s="76">
        <v>14467.06681829501</v>
      </c>
    </row>
    <row r="2539" spans="1:3">
      <c r="A2539" s="64" t="s">
        <v>8161</v>
      </c>
      <c r="B2539" s="64" t="s">
        <v>39</v>
      </c>
      <c r="C2539" s="76">
        <v>9806.0331035519484</v>
      </c>
    </row>
    <row r="2540" spans="1:3">
      <c r="A2540" s="64" t="s">
        <v>8161</v>
      </c>
      <c r="B2540" s="64" t="s">
        <v>201</v>
      </c>
      <c r="C2540" s="76">
        <v>8805.3790160138524</v>
      </c>
    </row>
    <row r="2541" spans="1:3">
      <c r="A2541" s="64" t="s">
        <v>8161</v>
      </c>
      <c r="B2541" s="64" t="s">
        <v>23</v>
      </c>
      <c r="C2541" s="76">
        <v>8877.4054855040322</v>
      </c>
    </row>
    <row r="2542" spans="1:3">
      <c r="A2542" s="64" t="s">
        <v>8161</v>
      </c>
      <c r="B2542" s="64" t="s">
        <v>23</v>
      </c>
      <c r="C2542" s="76">
        <v>7641.8330598428547</v>
      </c>
    </row>
    <row r="2543" spans="1:3">
      <c r="A2543" s="64" t="s">
        <v>8161</v>
      </c>
      <c r="B2543" s="64" t="s">
        <v>34</v>
      </c>
      <c r="C2543" s="76">
        <v>11019.092377532907</v>
      </c>
    </row>
    <row r="2544" spans="1:3">
      <c r="A2544" s="64" t="s">
        <v>8161</v>
      </c>
      <c r="B2544" s="64" t="s">
        <v>23</v>
      </c>
      <c r="C2544" s="76">
        <v>5918.8192908455321</v>
      </c>
    </row>
    <row r="2545" spans="1:3">
      <c r="A2545" s="64" t="s">
        <v>8161</v>
      </c>
      <c r="B2545" s="64" t="s">
        <v>23</v>
      </c>
      <c r="C2545" s="76">
        <v>6706.5525556366374</v>
      </c>
    </row>
    <row r="2546" spans="1:3">
      <c r="A2546" s="64" t="s">
        <v>8161</v>
      </c>
      <c r="B2546" s="64" t="s">
        <v>201</v>
      </c>
      <c r="C2546" s="76">
        <v>14776.428241448564</v>
      </c>
    </row>
    <row r="2547" spans="1:3">
      <c r="A2547" s="64" t="s">
        <v>8161</v>
      </c>
      <c r="B2547" s="64" t="s">
        <v>23</v>
      </c>
      <c r="C2547" s="76">
        <v>7658.7683419709401</v>
      </c>
    </row>
    <row r="2548" spans="1:3">
      <c r="A2548" s="64" t="s">
        <v>8161</v>
      </c>
      <c r="B2548" s="64" t="s">
        <v>34</v>
      </c>
      <c r="C2548" s="76">
        <v>7489.300100288152</v>
      </c>
    </row>
    <row r="2549" spans="1:3">
      <c r="A2549" s="64" t="s">
        <v>8161</v>
      </c>
      <c r="B2549" s="64" t="s">
        <v>201</v>
      </c>
      <c r="C2549" s="76">
        <v>9443.75930157521</v>
      </c>
    </row>
    <row r="2550" spans="1:3">
      <c r="A2550" s="64" t="s">
        <v>8161</v>
      </c>
      <c r="B2550" s="64" t="s">
        <v>51</v>
      </c>
      <c r="C2550" s="76">
        <v>9771.0883877299966</v>
      </c>
    </row>
    <row r="2551" spans="1:3">
      <c r="A2551" s="64" t="s">
        <v>8161</v>
      </c>
      <c r="B2551" s="64" t="s">
        <v>34</v>
      </c>
      <c r="C2551" s="76">
        <v>18249.765560317635</v>
      </c>
    </row>
    <row r="2552" spans="1:3">
      <c r="A2552" s="64" t="s">
        <v>8161</v>
      </c>
      <c r="B2552" s="64" t="s">
        <v>75</v>
      </c>
      <c r="C2552" s="76">
        <v>14421.856728702263</v>
      </c>
    </row>
    <row r="2553" spans="1:3">
      <c r="A2553" s="64" t="s">
        <v>8161</v>
      </c>
      <c r="B2553" s="64" t="s">
        <v>201</v>
      </c>
      <c r="C2553" s="76">
        <v>9656.8189492072179</v>
      </c>
    </row>
    <row r="2554" spans="1:3">
      <c r="A2554" s="64" t="s">
        <v>8161</v>
      </c>
      <c r="B2554" s="64" t="s">
        <v>23</v>
      </c>
      <c r="C2554" s="76">
        <v>6280.973442321676</v>
      </c>
    </row>
    <row r="2555" spans="1:3">
      <c r="A2555" s="64" t="s">
        <v>8161</v>
      </c>
      <c r="B2555" s="64" t="s">
        <v>201</v>
      </c>
      <c r="C2555" s="76">
        <v>8475.1765871417447</v>
      </c>
    </row>
    <row r="2556" spans="1:3">
      <c r="A2556" s="64" t="s">
        <v>8161</v>
      </c>
      <c r="B2556" s="64" t="s">
        <v>201</v>
      </c>
      <c r="C2556" s="76">
        <v>13323.969064597288</v>
      </c>
    </row>
    <row r="2557" spans="1:3">
      <c r="A2557" s="64" t="s">
        <v>8161</v>
      </c>
      <c r="B2557" s="64" t="s">
        <v>23</v>
      </c>
      <c r="C2557" s="76">
        <v>13773.996509218054</v>
      </c>
    </row>
    <row r="2558" spans="1:3">
      <c r="A2558" s="64" t="s">
        <v>8161</v>
      </c>
      <c r="B2558" s="64" t="s">
        <v>201</v>
      </c>
      <c r="C2558" s="76">
        <v>9807.3361614034984</v>
      </c>
    </row>
    <row r="2559" spans="1:3">
      <c r="A2559" s="64" t="s">
        <v>8161</v>
      </c>
      <c r="B2559" s="64" t="s">
        <v>75</v>
      </c>
      <c r="C2559" s="76">
        <v>10063.926340816646</v>
      </c>
    </row>
    <row r="2560" spans="1:3">
      <c r="A2560" s="64" t="s">
        <v>8161</v>
      </c>
      <c r="B2560" s="64" t="s">
        <v>56</v>
      </c>
      <c r="C2560" s="76">
        <v>14122.24343743168</v>
      </c>
    </row>
    <row r="2561" spans="1:3">
      <c r="A2561" s="64" t="s">
        <v>8161</v>
      </c>
      <c r="B2561" s="64" t="s">
        <v>34</v>
      </c>
      <c r="C2561" s="76">
        <v>8101.322351446066</v>
      </c>
    </row>
    <row r="2562" spans="1:3">
      <c r="A2562" s="64" t="s">
        <v>8161</v>
      </c>
      <c r="B2562" s="64" t="s">
        <v>39</v>
      </c>
      <c r="C2562" s="76">
        <v>6937.3901579603698</v>
      </c>
    </row>
    <row r="2563" spans="1:3">
      <c r="A2563" s="64" t="s">
        <v>8161</v>
      </c>
      <c r="B2563" s="64" t="s">
        <v>34</v>
      </c>
      <c r="C2563" s="76">
        <v>9716.9708113745455</v>
      </c>
    </row>
    <row r="2564" spans="1:3">
      <c r="A2564" s="64" t="s">
        <v>8161</v>
      </c>
      <c r="B2564" s="64" t="s">
        <v>23</v>
      </c>
      <c r="C2564" s="76">
        <v>8590.3436377182225</v>
      </c>
    </row>
    <row r="2565" spans="1:3">
      <c r="A2565" s="64" t="s">
        <v>8161</v>
      </c>
      <c r="B2565" s="64" t="s">
        <v>201</v>
      </c>
      <c r="C2565" s="76">
        <v>11286.978145040566</v>
      </c>
    </row>
    <row r="2566" spans="1:3">
      <c r="A2566" s="64" t="s">
        <v>8161</v>
      </c>
      <c r="B2566" s="64" t="s">
        <v>39</v>
      </c>
      <c r="C2566" s="76">
        <v>11538.091927432673</v>
      </c>
    </row>
    <row r="2567" spans="1:3">
      <c r="A2567" s="64" t="s">
        <v>8161</v>
      </c>
      <c r="B2567" s="64" t="s">
        <v>34</v>
      </c>
      <c r="C2567" s="76">
        <v>12370.482005662401</v>
      </c>
    </row>
    <row r="2568" spans="1:3">
      <c r="A2568" s="64" t="s">
        <v>8161</v>
      </c>
      <c r="B2568" s="64" t="s">
        <v>34</v>
      </c>
      <c r="C2568" s="76">
        <v>17503.197080043283</v>
      </c>
    </row>
    <row r="2569" spans="1:3">
      <c r="A2569" s="64" t="s">
        <v>8161</v>
      </c>
      <c r="B2569" s="64" t="s">
        <v>51</v>
      </c>
      <c r="C2569" s="76">
        <v>12169.264883520276</v>
      </c>
    </row>
    <row r="2570" spans="1:3">
      <c r="A2570" s="64" t="s">
        <v>8161</v>
      </c>
      <c r="B2570" s="64" t="s">
        <v>39</v>
      </c>
      <c r="C2570" s="76">
        <v>9357.8173181885231</v>
      </c>
    </row>
    <row r="2571" spans="1:3">
      <c r="A2571" s="64" t="s">
        <v>8161</v>
      </c>
      <c r="B2571" s="64" t="s">
        <v>75</v>
      </c>
      <c r="C2571" s="76">
        <v>10649.594338385066</v>
      </c>
    </row>
    <row r="2572" spans="1:3">
      <c r="A2572" s="64" t="s">
        <v>8161</v>
      </c>
      <c r="B2572" s="64" t="s">
        <v>201</v>
      </c>
      <c r="C2572" s="76">
        <v>8053.7126962427592</v>
      </c>
    </row>
    <row r="2573" spans="1:3">
      <c r="A2573" s="64" t="s">
        <v>8161</v>
      </c>
      <c r="B2573" s="64" t="s">
        <v>201</v>
      </c>
      <c r="C2573" s="76">
        <v>10429.39688517274</v>
      </c>
    </row>
    <row r="2574" spans="1:3">
      <c r="A2574" s="64" t="s">
        <v>8161</v>
      </c>
      <c r="B2574" s="64" t="s">
        <v>23</v>
      </c>
      <c r="C2574" s="76">
        <v>13743.159668131928</v>
      </c>
    </row>
    <row r="2575" spans="1:3">
      <c r="A2575" s="64" t="s">
        <v>8161</v>
      </c>
      <c r="B2575" s="64" t="s">
        <v>23</v>
      </c>
      <c r="C2575" s="76">
        <v>17127.704017127653</v>
      </c>
    </row>
    <row r="2576" spans="1:3">
      <c r="A2576" s="64" t="s">
        <v>8161</v>
      </c>
      <c r="B2576" s="64" t="s">
        <v>51</v>
      </c>
      <c r="C2576" s="76">
        <v>10218.71220863624</v>
      </c>
    </row>
    <row r="2577" spans="1:3">
      <c r="A2577" s="64" t="s">
        <v>8161</v>
      </c>
      <c r="B2577" s="64" t="s">
        <v>34</v>
      </c>
      <c r="C2577" s="76">
        <v>11193.52211244413</v>
      </c>
    </row>
    <row r="2578" spans="1:3">
      <c r="A2578" s="64" t="s">
        <v>8161</v>
      </c>
      <c r="B2578" s="64" t="s">
        <v>39</v>
      </c>
      <c r="C2578" s="76">
        <v>7217.8673575133362</v>
      </c>
    </row>
    <row r="2579" spans="1:3">
      <c r="A2579" s="64" t="s">
        <v>8161</v>
      </c>
      <c r="B2579" s="64" t="s">
        <v>23</v>
      </c>
      <c r="C2579" s="76">
        <v>9150.9698366043867</v>
      </c>
    </row>
    <row r="2580" spans="1:3">
      <c r="A2580" s="64" t="s">
        <v>8161</v>
      </c>
      <c r="B2580" s="64" t="s">
        <v>56</v>
      </c>
      <c r="C2580" s="76">
        <v>16034.887499849436</v>
      </c>
    </row>
    <row r="2581" spans="1:3">
      <c r="A2581" s="64" t="s">
        <v>8161</v>
      </c>
      <c r="B2581" s="64" t="s">
        <v>39</v>
      </c>
      <c r="C2581" s="76">
        <v>12000.857197793295</v>
      </c>
    </row>
    <row r="2582" spans="1:3">
      <c r="A2582" s="64" t="s">
        <v>8161</v>
      </c>
      <c r="B2582" s="64" t="s">
        <v>56</v>
      </c>
      <c r="C2582" s="76">
        <v>17002.653623015081</v>
      </c>
    </row>
    <row r="2583" spans="1:3">
      <c r="A2583" s="64" t="s">
        <v>8161</v>
      </c>
      <c r="B2583" s="64" t="s">
        <v>56</v>
      </c>
      <c r="C2583" s="76">
        <v>15793.588448562521</v>
      </c>
    </row>
    <row r="2584" spans="1:3">
      <c r="A2584" s="64" t="s">
        <v>8161</v>
      </c>
      <c r="B2584" s="64" t="s">
        <v>23</v>
      </c>
      <c r="C2584" s="76">
        <v>9363.6074832649392</v>
      </c>
    </row>
    <row r="2585" spans="1:3">
      <c r="A2585" s="64" t="s">
        <v>8161</v>
      </c>
      <c r="B2585" s="64" t="s">
        <v>201</v>
      </c>
      <c r="C2585" s="76">
        <v>7933.6400655871703</v>
      </c>
    </row>
    <row r="2586" spans="1:3">
      <c r="A2586" s="64" t="s">
        <v>8161</v>
      </c>
      <c r="B2586" s="64" t="s">
        <v>23</v>
      </c>
      <c r="C2586" s="76">
        <v>13501.256136733607</v>
      </c>
    </row>
    <row r="2587" spans="1:3">
      <c r="A2587" s="64" t="s">
        <v>8161</v>
      </c>
      <c r="B2587" s="64" t="s">
        <v>56</v>
      </c>
      <c r="C2587" s="76">
        <v>15744.852260589494</v>
      </c>
    </row>
    <row r="2588" spans="1:3">
      <c r="A2588" s="64" t="s">
        <v>8161</v>
      </c>
      <c r="B2588" s="64" t="s">
        <v>51</v>
      </c>
      <c r="C2588" s="76">
        <v>11390.114355257709</v>
      </c>
    </row>
    <row r="2589" spans="1:3">
      <c r="A2589" s="64" t="s">
        <v>8161</v>
      </c>
      <c r="B2589" s="64" t="s">
        <v>23</v>
      </c>
      <c r="C2589" s="76">
        <v>8775.6781705064241</v>
      </c>
    </row>
    <row r="2590" spans="1:3">
      <c r="A2590" s="64" t="s">
        <v>8161</v>
      </c>
      <c r="B2590" s="64" t="s">
        <v>39</v>
      </c>
      <c r="C2590" s="76">
        <v>11671.44431343939</v>
      </c>
    </row>
    <row r="2591" spans="1:3">
      <c r="A2591" s="64" t="s">
        <v>8161</v>
      </c>
      <c r="B2591" s="64" t="s">
        <v>34</v>
      </c>
      <c r="C2591" s="76">
        <v>11277.829520380908</v>
      </c>
    </row>
    <row r="2592" spans="1:3">
      <c r="A2592" s="64" t="s">
        <v>8161</v>
      </c>
      <c r="B2592" s="64" t="s">
        <v>56</v>
      </c>
      <c r="C2592" s="76">
        <v>13369.383353937226</v>
      </c>
    </row>
    <row r="2593" spans="1:3">
      <c r="A2593" s="64" t="s">
        <v>8161</v>
      </c>
      <c r="B2593" s="64" t="s">
        <v>75</v>
      </c>
      <c r="C2593" s="76">
        <v>13901.06444157652</v>
      </c>
    </row>
    <row r="2594" spans="1:3">
      <c r="A2594" s="64" t="s">
        <v>8161</v>
      </c>
      <c r="B2594" s="64" t="s">
        <v>39</v>
      </c>
      <c r="C2594" s="76">
        <v>10204.044187931937</v>
      </c>
    </row>
    <row r="2595" spans="1:3">
      <c r="A2595" s="64" t="s">
        <v>8161</v>
      </c>
      <c r="B2595" s="64" t="s">
        <v>39</v>
      </c>
      <c r="C2595" s="76">
        <v>15240.665147364494</v>
      </c>
    </row>
    <row r="2596" spans="1:3">
      <c r="A2596" s="64" t="s">
        <v>8161</v>
      </c>
      <c r="B2596" s="64" t="s">
        <v>34</v>
      </c>
      <c r="C2596" s="76">
        <v>9699.3623742117488</v>
      </c>
    </row>
    <row r="2597" spans="1:3">
      <c r="A2597" s="64" t="s">
        <v>8161</v>
      </c>
      <c r="B2597" s="64" t="s">
        <v>23</v>
      </c>
      <c r="C2597" s="76">
        <v>13188.406192313869</v>
      </c>
    </row>
    <row r="2598" spans="1:3">
      <c r="A2598" s="64" t="s">
        <v>8161</v>
      </c>
      <c r="B2598" s="64" t="s">
        <v>23</v>
      </c>
      <c r="C2598" s="76">
        <v>12162.38836220498</v>
      </c>
    </row>
    <row r="2599" spans="1:3">
      <c r="A2599" s="64" t="s">
        <v>8161</v>
      </c>
      <c r="B2599" s="64" t="s">
        <v>56</v>
      </c>
      <c r="C2599" s="76">
        <v>11577.851118254695</v>
      </c>
    </row>
    <row r="2600" spans="1:3">
      <c r="A2600" s="64" t="s">
        <v>8161</v>
      </c>
      <c r="B2600" s="64" t="s">
        <v>34</v>
      </c>
      <c r="C2600" s="76">
        <v>18407.753508173573</v>
      </c>
    </row>
    <row r="2601" spans="1:3">
      <c r="A2601" s="64" t="s">
        <v>8161</v>
      </c>
      <c r="B2601" s="64" t="s">
        <v>56</v>
      </c>
      <c r="C2601" s="76">
        <v>20897.583469407375</v>
      </c>
    </row>
    <row r="2602" spans="1:3">
      <c r="A2602" s="64" t="s">
        <v>8161</v>
      </c>
      <c r="B2602" s="64" t="s">
        <v>34</v>
      </c>
      <c r="C2602" s="76">
        <v>13118.624856464598</v>
      </c>
    </row>
    <row r="2603" spans="1:3">
      <c r="A2603" s="64" t="s">
        <v>8161</v>
      </c>
      <c r="B2603" s="64" t="s">
        <v>201</v>
      </c>
      <c r="C2603" s="76">
        <v>9883.5909865577487</v>
      </c>
    </row>
    <row r="2604" spans="1:3">
      <c r="A2604" s="64" t="s">
        <v>8161</v>
      </c>
      <c r="B2604" s="64" t="s">
        <v>75</v>
      </c>
      <c r="C2604" s="76">
        <v>9261.0259973922475</v>
      </c>
    </row>
    <row r="2605" spans="1:3">
      <c r="A2605" s="64" t="s">
        <v>8161</v>
      </c>
      <c r="B2605" s="64" t="s">
        <v>34</v>
      </c>
      <c r="C2605" s="76">
        <v>16300.05544295451</v>
      </c>
    </row>
    <row r="2606" spans="1:3">
      <c r="A2606" s="64" t="s">
        <v>8161</v>
      </c>
      <c r="B2606" s="64" t="s">
        <v>34</v>
      </c>
      <c r="C2606" s="76">
        <v>14292.348999257125</v>
      </c>
    </row>
    <row r="2607" spans="1:3">
      <c r="A2607" s="64" t="s">
        <v>8161</v>
      </c>
      <c r="B2607" s="64" t="s">
        <v>23</v>
      </c>
      <c r="C2607" s="76">
        <v>8641.3803015850135</v>
      </c>
    </row>
    <row r="2608" spans="1:3">
      <c r="A2608" s="64" t="s">
        <v>8161</v>
      </c>
      <c r="B2608" s="64" t="s">
        <v>51</v>
      </c>
      <c r="C2608" s="76">
        <v>11351.892475269942</v>
      </c>
    </row>
    <row r="2609" spans="1:3">
      <c r="A2609" s="64" t="s">
        <v>8161</v>
      </c>
      <c r="B2609" s="64" t="s">
        <v>201</v>
      </c>
      <c r="C2609" s="76">
        <v>9165.9282510864341</v>
      </c>
    </row>
    <row r="2610" spans="1:3">
      <c r="A2610" s="64" t="s">
        <v>8161</v>
      </c>
      <c r="B2610" s="64" t="s">
        <v>39</v>
      </c>
      <c r="C2610" s="76">
        <v>8500.6217725358474</v>
      </c>
    </row>
    <row r="2611" spans="1:3">
      <c r="A2611" s="64" t="s">
        <v>8161</v>
      </c>
      <c r="B2611" s="64" t="s">
        <v>23</v>
      </c>
      <c r="C2611" s="76">
        <v>20772.364689283306</v>
      </c>
    </row>
    <row r="2612" spans="1:3">
      <c r="A2612" s="64" t="s">
        <v>8161</v>
      </c>
      <c r="B2612" s="64" t="s">
        <v>34</v>
      </c>
      <c r="C2612" s="76">
        <v>21786.134636589002</v>
      </c>
    </row>
    <row r="2613" spans="1:3">
      <c r="A2613" s="64" t="s">
        <v>8161</v>
      </c>
      <c r="B2613" s="64" t="s">
        <v>201</v>
      </c>
      <c r="C2613" s="76">
        <v>12153.971933603152</v>
      </c>
    </row>
    <row r="2614" spans="1:3">
      <c r="A2614" s="64" t="s">
        <v>8161</v>
      </c>
      <c r="B2614" s="64" t="s">
        <v>23</v>
      </c>
      <c r="C2614" s="76">
        <v>11551.340119903487</v>
      </c>
    </row>
    <row r="2615" spans="1:3">
      <c r="A2615" s="64" t="s">
        <v>8161</v>
      </c>
      <c r="B2615" s="64" t="s">
        <v>39</v>
      </c>
      <c r="C2615" s="76">
        <v>15457.07777184328</v>
      </c>
    </row>
    <row r="2616" spans="1:3">
      <c r="A2616" s="64" t="s">
        <v>8161</v>
      </c>
      <c r="B2616" s="64" t="s">
        <v>39</v>
      </c>
      <c r="C2616" s="76">
        <v>10589.913062641546</v>
      </c>
    </row>
    <row r="2617" spans="1:3">
      <c r="A2617" s="64" t="s">
        <v>8161</v>
      </c>
      <c r="B2617" s="64" t="s">
        <v>56</v>
      </c>
      <c r="C2617" s="76">
        <v>13693.544428414898</v>
      </c>
    </row>
    <row r="2618" spans="1:3">
      <c r="A2618" s="64" t="s">
        <v>8161</v>
      </c>
      <c r="B2618" s="64" t="s">
        <v>34</v>
      </c>
      <c r="C2618" s="76">
        <v>7962.4888864064178</v>
      </c>
    </row>
    <row r="2619" spans="1:3">
      <c r="A2619" s="64" t="s">
        <v>8161</v>
      </c>
      <c r="B2619" s="64" t="s">
        <v>23</v>
      </c>
      <c r="C2619" s="76">
        <v>7788.5564262268599</v>
      </c>
    </row>
    <row r="2620" spans="1:3">
      <c r="A2620" s="64" t="s">
        <v>8161</v>
      </c>
      <c r="B2620" s="64" t="s">
        <v>56</v>
      </c>
      <c r="C2620" s="76">
        <v>8822.545536343343</v>
      </c>
    </row>
    <row r="2621" spans="1:3">
      <c r="A2621" s="64" t="s">
        <v>8161</v>
      </c>
      <c r="B2621" s="64" t="s">
        <v>75</v>
      </c>
      <c r="C2621" s="76">
        <v>12498.792684570102</v>
      </c>
    </row>
    <row r="2622" spans="1:3">
      <c r="A2622" s="64" t="s">
        <v>8161</v>
      </c>
      <c r="B2622" s="64" t="s">
        <v>23</v>
      </c>
      <c r="C2622" s="76">
        <v>8837.4698298978528</v>
      </c>
    </row>
    <row r="2623" spans="1:3">
      <c r="A2623" s="64" t="s">
        <v>8161</v>
      </c>
      <c r="B2623" s="64" t="s">
        <v>23</v>
      </c>
      <c r="C2623" s="76">
        <v>13793.123716177464</v>
      </c>
    </row>
    <row r="2624" spans="1:3">
      <c r="A2624" s="64" t="s">
        <v>8161</v>
      </c>
      <c r="B2624" s="64" t="s">
        <v>201</v>
      </c>
      <c r="C2624" s="76">
        <v>13080.839356562759</v>
      </c>
    </row>
    <row r="2625" spans="1:3">
      <c r="A2625" s="64" t="s">
        <v>8161</v>
      </c>
      <c r="B2625" s="64" t="s">
        <v>34</v>
      </c>
      <c r="C2625" s="76">
        <v>12207.397241327328</v>
      </c>
    </row>
    <row r="2626" spans="1:3">
      <c r="A2626" s="64" t="s">
        <v>8161</v>
      </c>
      <c r="B2626" s="64" t="s">
        <v>201</v>
      </c>
      <c r="C2626" s="76">
        <v>12942.194223067519</v>
      </c>
    </row>
    <row r="2627" spans="1:3">
      <c r="A2627" s="64" t="s">
        <v>8161</v>
      </c>
      <c r="B2627" s="64" t="s">
        <v>23</v>
      </c>
      <c r="C2627" s="76">
        <v>8262.8614598982822</v>
      </c>
    </row>
    <row r="2628" spans="1:3">
      <c r="A2628" s="64" t="s">
        <v>8161</v>
      </c>
      <c r="B2628" s="64" t="s">
        <v>34</v>
      </c>
      <c r="C2628" s="76">
        <v>15638.257807155242</v>
      </c>
    </row>
    <row r="2629" spans="1:3">
      <c r="A2629" s="64" t="s">
        <v>8161</v>
      </c>
      <c r="B2629" s="64" t="s">
        <v>23</v>
      </c>
      <c r="C2629" s="76">
        <v>9207.7585980508811</v>
      </c>
    </row>
    <row r="2630" spans="1:3">
      <c r="A2630" s="64" t="s">
        <v>8161</v>
      </c>
      <c r="B2630" s="64" t="s">
        <v>75</v>
      </c>
      <c r="C2630" s="76">
        <v>8896.6003643814656</v>
      </c>
    </row>
    <row r="2631" spans="1:3">
      <c r="A2631" s="64" t="s">
        <v>8161</v>
      </c>
      <c r="B2631" s="64" t="s">
        <v>201</v>
      </c>
      <c r="C2631" s="76">
        <v>9332.3659238626115</v>
      </c>
    </row>
    <row r="2632" spans="1:3">
      <c r="A2632" s="64" t="s">
        <v>8161</v>
      </c>
      <c r="B2632" s="64" t="s">
        <v>23</v>
      </c>
      <c r="C2632" s="76">
        <v>5747.8496080840723</v>
      </c>
    </row>
    <row r="2633" spans="1:3">
      <c r="A2633" s="64" t="s">
        <v>8161</v>
      </c>
      <c r="B2633" s="64" t="s">
        <v>201</v>
      </c>
      <c r="C2633" s="76">
        <v>12275.971308381653</v>
      </c>
    </row>
    <row r="2634" spans="1:3">
      <c r="A2634" s="64" t="s">
        <v>8161</v>
      </c>
      <c r="B2634" s="64" t="s">
        <v>34</v>
      </c>
      <c r="C2634" s="76">
        <v>12851.079355831691</v>
      </c>
    </row>
    <row r="2635" spans="1:3">
      <c r="A2635" s="64" t="s">
        <v>8161</v>
      </c>
      <c r="B2635" s="64" t="s">
        <v>75</v>
      </c>
      <c r="C2635" s="76">
        <v>10592.291578888377</v>
      </c>
    </row>
    <row r="2636" spans="1:3">
      <c r="A2636" s="64" t="s">
        <v>8161</v>
      </c>
      <c r="B2636" s="64" t="s">
        <v>34</v>
      </c>
      <c r="C2636" s="76">
        <v>9039.6407013909484</v>
      </c>
    </row>
    <row r="2637" spans="1:3">
      <c r="A2637" s="64" t="s">
        <v>8161</v>
      </c>
      <c r="B2637" s="64" t="s">
        <v>34</v>
      </c>
      <c r="C2637" s="76">
        <v>12735.201464674146</v>
      </c>
    </row>
    <row r="2638" spans="1:3">
      <c r="A2638" s="64" t="s">
        <v>8161</v>
      </c>
      <c r="B2638" s="64" t="s">
        <v>39</v>
      </c>
      <c r="C2638" s="76">
        <v>11767.14434653046</v>
      </c>
    </row>
    <row r="2639" spans="1:3">
      <c r="A2639" s="64" t="s">
        <v>8161</v>
      </c>
      <c r="B2639" s="64" t="s">
        <v>34</v>
      </c>
      <c r="C2639" s="76">
        <v>17548.596300069141</v>
      </c>
    </row>
    <row r="2640" spans="1:3">
      <c r="A2640" s="64" t="s">
        <v>8161</v>
      </c>
      <c r="B2640" s="64" t="s">
        <v>34</v>
      </c>
      <c r="C2640" s="76">
        <v>8190.4621803282007</v>
      </c>
    </row>
    <row r="2641" spans="1:3">
      <c r="A2641" s="64" t="s">
        <v>8161</v>
      </c>
      <c r="B2641" s="64" t="s">
        <v>56</v>
      </c>
      <c r="C2641" s="76">
        <v>16269.675823328536</v>
      </c>
    </row>
    <row r="2642" spans="1:3">
      <c r="A2642" s="64" t="s">
        <v>8161</v>
      </c>
      <c r="B2642" s="64" t="s">
        <v>39</v>
      </c>
      <c r="C2642" s="76">
        <v>7666.8605013370216</v>
      </c>
    </row>
    <row r="2643" spans="1:3">
      <c r="A2643" s="64" t="s">
        <v>8161</v>
      </c>
      <c r="B2643" s="64" t="s">
        <v>201</v>
      </c>
      <c r="C2643" s="76">
        <v>9014.5690640015127</v>
      </c>
    </row>
    <row r="2644" spans="1:3">
      <c r="A2644" s="64" t="s">
        <v>8161</v>
      </c>
      <c r="B2644" s="64" t="s">
        <v>201</v>
      </c>
      <c r="C2644" s="76">
        <v>7678.3265655213236</v>
      </c>
    </row>
    <row r="2645" spans="1:3">
      <c r="A2645" s="64" t="s">
        <v>8161</v>
      </c>
      <c r="B2645" s="64" t="s">
        <v>51</v>
      </c>
      <c r="C2645" s="76">
        <v>9220.9361782004744</v>
      </c>
    </row>
    <row r="2646" spans="1:3">
      <c r="A2646" s="64" t="s">
        <v>8161</v>
      </c>
      <c r="B2646" s="64" t="s">
        <v>75</v>
      </c>
      <c r="C2646" s="76">
        <v>13924.991845045599</v>
      </c>
    </row>
    <row r="2647" spans="1:3">
      <c r="A2647" s="64" t="s">
        <v>8161</v>
      </c>
      <c r="B2647" s="64" t="s">
        <v>75</v>
      </c>
      <c r="C2647" s="76">
        <v>12112.384259967304</v>
      </c>
    </row>
    <row r="2648" spans="1:3">
      <c r="A2648" s="64" t="s">
        <v>8161</v>
      </c>
      <c r="B2648" s="64" t="s">
        <v>34</v>
      </c>
      <c r="C2648" s="76">
        <v>13269.961630975635</v>
      </c>
    </row>
    <row r="2649" spans="1:3">
      <c r="A2649" s="64" t="s">
        <v>8161</v>
      </c>
      <c r="B2649" s="64" t="s">
        <v>34</v>
      </c>
      <c r="C2649" s="76">
        <v>14506.567624223391</v>
      </c>
    </row>
    <row r="2650" spans="1:3">
      <c r="A2650" s="64" t="s">
        <v>8161</v>
      </c>
      <c r="B2650" s="64" t="s">
        <v>39</v>
      </c>
      <c r="C2650" s="76">
        <v>7631.4732386486066</v>
      </c>
    </row>
    <row r="2651" spans="1:3">
      <c r="A2651" s="64" t="s">
        <v>8161</v>
      </c>
      <c r="B2651" s="64" t="s">
        <v>23</v>
      </c>
      <c r="C2651" s="76">
        <v>9681.9632833660107</v>
      </c>
    </row>
    <row r="2652" spans="1:3">
      <c r="A2652" s="64" t="s">
        <v>8161</v>
      </c>
      <c r="B2652" s="64" t="s">
        <v>23</v>
      </c>
      <c r="C2652" s="76">
        <v>12198.845057914561</v>
      </c>
    </row>
    <row r="2653" spans="1:3">
      <c r="A2653" s="64" t="s">
        <v>8161</v>
      </c>
      <c r="B2653" s="64" t="s">
        <v>39</v>
      </c>
      <c r="C2653" s="76">
        <v>14869.99613740086</v>
      </c>
    </row>
    <row r="2654" spans="1:3">
      <c r="A2654" s="64" t="s">
        <v>8161</v>
      </c>
      <c r="B2654" s="64" t="s">
        <v>201</v>
      </c>
      <c r="C2654" s="76">
        <v>15387.857705052256</v>
      </c>
    </row>
    <row r="2655" spans="1:3">
      <c r="A2655" s="64" t="s">
        <v>8161</v>
      </c>
      <c r="B2655" s="64" t="s">
        <v>75</v>
      </c>
      <c r="C2655" s="76">
        <v>16590.171826457925</v>
      </c>
    </row>
    <row r="2656" spans="1:3">
      <c r="A2656" s="64" t="s">
        <v>8161</v>
      </c>
      <c r="B2656" s="64" t="s">
        <v>34</v>
      </c>
      <c r="C2656" s="76">
        <v>10044.336792078335</v>
      </c>
    </row>
    <row r="2657" spans="1:3">
      <c r="A2657" s="64" t="s">
        <v>8161</v>
      </c>
      <c r="B2657" s="64" t="s">
        <v>23</v>
      </c>
      <c r="C2657" s="76">
        <v>6120.8373056103228</v>
      </c>
    </row>
    <row r="2658" spans="1:3">
      <c r="A2658" s="64" t="s">
        <v>8161</v>
      </c>
      <c r="B2658" s="64" t="s">
        <v>75</v>
      </c>
      <c r="C2658" s="76">
        <v>14447.310442299913</v>
      </c>
    </row>
    <row r="2659" spans="1:3">
      <c r="A2659" s="64" t="s">
        <v>8161</v>
      </c>
      <c r="B2659" s="64" t="s">
        <v>201</v>
      </c>
      <c r="C2659" s="76">
        <v>10888.556176829039</v>
      </c>
    </row>
    <row r="2660" spans="1:3">
      <c r="A2660" s="64" t="s">
        <v>8161</v>
      </c>
      <c r="B2660" s="64" t="s">
        <v>23</v>
      </c>
      <c r="C2660" s="76">
        <v>12195.192928158103</v>
      </c>
    </row>
    <row r="2661" spans="1:3">
      <c r="A2661" s="64" t="s">
        <v>8161</v>
      </c>
      <c r="B2661" s="64" t="s">
        <v>23</v>
      </c>
      <c r="C2661" s="76">
        <v>13082.42364921777</v>
      </c>
    </row>
    <row r="2662" spans="1:3">
      <c r="A2662" s="64" t="s">
        <v>8161</v>
      </c>
      <c r="B2662" s="64" t="s">
        <v>56</v>
      </c>
      <c r="C2662" s="76">
        <v>16394.606088754146</v>
      </c>
    </row>
    <row r="2663" spans="1:3">
      <c r="A2663" s="64" t="s">
        <v>8161</v>
      </c>
      <c r="B2663" s="64" t="s">
        <v>34</v>
      </c>
      <c r="C2663" s="76">
        <v>18296.305375927572</v>
      </c>
    </row>
    <row r="2664" spans="1:3">
      <c r="A2664" s="64" t="s">
        <v>8161</v>
      </c>
      <c r="B2664" s="64" t="s">
        <v>34</v>
      </c>
      <c r="C2664" s="76">
        <v>18022.201816544864</v>
      </c>
    </row>
    <row r="2665" spans="1:3">
      <c r="A2665" s="64" t="s">
        <v>8161</v>
      </c>
      <c r="B2665" s="64" t="s">
        <v>75</v>
      </c>
      <c r="C2665" s="76">
        <v>11498.229567951315</v>
      </c>
    </row>
    <row r="2666" spans="1:3">
      <c r="A2666" s="64" t="s">
        <v>8161</v>
      </c>
      <c r="B2666" s="64" t="s">
        <v>201</v>
      </c>
      <c r="C2666" s="76">
        <v>11047.882428023571</v>
      </c>
    </row>
    <row r="2667" spans="1:3">
      <c r="A2667" s="64" t="s">
        <v>8161</v>
      </c>
      <c r="B2667" s="64" t="s">
        <v>39</v>
      </c>
      <c r="C2667" s="76">
        <v>9271.7611890651551</v>
      </c>
    </row>
    <row r="2668" spans="1:3">
      <c r="A2668" s="64" t="s">
        <v>8161</v>
      </c>
      <c r="B2668" s="64" t="s">
        <v>51</v>
      </c>
      <c r="C2668" s="76">
        <v>9002.6731611934556</v>
      </c>
    </row>
    <row r="2669" spans="1:3">
      <c r="A2669" s="64" t="s">
        <v>8161</v>
      </c>
      <c r="B2669" s="64" t="s">
        <v>39</v>
      </c>
      <c r="C2669" s="76">
        <v>7052.3058134890625</v>
      </c>
    </row>
    <row r="2670" spans="1:3">
      <c r="A2670" s="64" t="s">
        <v>8161</v>
      </c>
      <c r="B2670" s="64" t="s">
        <v>56</v>
      </c>
      <c r="C2670" s="76">
        <v>16028.375814129186</v>
      </c>
    </row>
    <row r="2671" spans="1:3">
      <c r="A2671" s="64" t="s">
        <v>8161</v>
      </c>
      <c r="B2671" s="64" t="s">
        <v>51</v>
      </c>
      <c r="C2671" s="76">
        <v>7249.3969316063667</v>
      </c>
    </row>
    <row r="2672" spans="1:3">
      <c r="A2672" s="64" t="s">
        <v>8161</v>
      </c>
      <c r="B2672" s="64" t="s">
        <v>23</v>
      </c>
      <c r="C2672" s="76">
        <v>7235.0044770328195</v>
      </c>
    </row>
    <row r="2673" spans="1:3">
      <c r="A2673" s="64" t="s">
        <v>8161</v>
      </c>
      <c r="B2673" s="64" t="s">
        <v>23</v>
      </c>
      <c r="C2673" s="76">
        <v>11523.709258207087</v>
      </c>
    </row>
    <row r="2674" spans="1:3">
      <c r="A2674" s="64" t="s">
        <v>8161</v>
      </c>
      <c r="B2674" s="64" t="s">
        <v>34</v>
      </c>
      <c r="C2674" s="76">
        <v>20059.608459879171</v>
      </c>
    </row>
    <row r="2675" spans="1:3">
      <c r="A2675" s="64" t="s">
        <v>8161</v>
      </c>
      <c r="B2675" s="64" t="s">
        <v>34</v>
      </c>
      <c r="C2675" s="76">
        <v>10504.130803778517</v>
      </c>
    </row>
    <row r="2676" spans="1:3">
      <c r="A2676" s="64" t="s">
        <v>8161</v>
      </c>
      <c r="B2676" s="64" t="s">
        <v>51</v>
      </c>
      <c r="C2676" s="76">
        <v>12016.709444296528</v>
      </c>
    </row>
    <row r="2677" spans="1:3">
      <c r="A2677" s="64" t="s">
        <v>8161</v>
      </c>
      <c r="B2677" s="64" t="s">
        <v>34</v>
      </c>
      <c r="C2677" s="76">
        <v>10063.399096371892</v>
      </c>
    </row>
    <row r="2678" spans="1:3">
      <c r="A2678" s="64" t="s">
        <v>8161</v>
      </c>
      <c r="B2678" s="64" t="s">
        <v>23</v>
      </c>
      <c r="C2678" s="76">
        <v>12005.433607141478</v>
      </c>
    </row>
    <row r="2679" spans="1:3">
      <c r="A2679" s="64" t="s">
        <v>8161</v>
      </c>
      <c r="B2679" s="64" t="s">
        <v>23</v>
      </c>
      <c r="C2679" s="76">
        <v>9294.1695614885666</v>
      </c>
    </row>
    <row r="2680" spans="1:3">
      <c r="A2680" s="64" t="s">
        <v>8161</v>
      </c>
      <c r="B2680" s="64" t="s">
        <v>75</v>
      </c>
      <c r="C2680" s="76">
        <v>10211.061364161753</v>
      </c>
    </row>
    <row r="2681" spans="1:3">
      <c r="A2681" s="64" t="s">
        <v>8161</v>
      </c>
      <c r="B2681" s="64" t="s">
        <v>34</v>
      </c>
      <c r="C2681" s="76">
        <v>10528.51336906257</v>
      </c>
    </row>
    <row r="2682" spans="1:3">
      <c r="A2682" s="64" t="s">
        <v>8161</v>
      </c>
      <c r="B2682" s="64" t="s">
        <v>23</v>
      </c>
      <c r="C2682" s="76">
        <v>14145.344713851016</v>
      </c>
    </row>
    <row r="2683" spans="1:3">
      <c r="A2683" s="64" t="s">
        <v>8161</v>
      </c>
      <c r="B2683" s="64" t="s">
        <v>34</v>
      </c>
      <c r="C2683" s="76">
        <v>16982.115954448098</v>
      </c>
    </row>
    <row r="2684" spans="1:3">
      <c r="A2684" s="64" t="s">
        <v>8161</v>
      </c>
      <c r="B2684" s="64" t="s">
        <v>34</v>
      </c>
      <c r="C2684" s="76">
        <v>10961.891616436209</v>
      </c>
    </row>
    <row r="2685" spans="1:3">
      <c r="A2685" s="64" t="s">
        <v>8161</v>
      </c>
      <c r="B2685" s="64" t="s">
        <v>23</v>
      </c>
      <c r="C2685" s="76">
        <v>8546.0635861205828</v>
      </c>
    </row>
    <row r="2686" spans="1:3">
      <c r="A2686" s="64" t="s">
        <v>8161</v>
      </c>
      <c r="B2686" s="64" t="s">
        <v>23</v>
      </c>
      <c r="C2686" s="76">
        <v>10613.56007788713</v>
      </c>
    </row>
    <row r="2687" spans="1:3">
      <c r="A2687" s="64" t="s">
        <v>8161</v>
      </c>
      <c r="B2687" s="64" t="s">
        <v>39</v>
      </c>
      <c r="C2687" s="76">
        <v>12156.294783914393</v>
      </c>
    </row>
    <row r="2688" spans="1:3">
      <c r="A2688" s="64" t="s">
        <v>8161</v>
      </c>
      <c r="B2688" s="64" t="s">
        <v>34</v>
      </c>
      <c r="C2688" s="76">
        <v>10959.789228329479</v>
      </c>
    </row>
    <row r="2689" spans="1:3">
      <c r="A2689" s="64" t="s">
        <v>8161</v>
      </c>
      <c r="B2689" s="64" t="s">
        <v>39</v>
      </c>
      <c r="C2689" s="76">
        <v>11971.96433297467</v>
      </c>
    </row>
    <row r="2690" spans="1:3">
      <c r="A2690" s="64" t="s">
        <v>8161</v>
      </c>
      <c r="B2690" s="64" t="s">
        <v>201</v>
      </c>
      <c r="C2690" s="76">
        <v>8159.8310328909047</v>
      </c>
    </row>
    <row r="2691" spans="1:3">
      <c r="A2691" s="64" t="s">
        <v>8161</v>
      </c>
      <c r="B2691" s="64" t="s">
        <v>23</v>
      </c>
      <c r="C2691" s="76">
        <v>8306.4694074275103</v>
      </c>
    </row>
    <row r="2692" spans="1:3">
      <c r="A2692" s="64" t="s">
        <v>8161</v>
      </c>
      <c r="B2692" s="64" t="s">
        <v>23</v>
      </c>
      <c r="C2692" s="76">
        <v>9952.1776817653044</v>
      </c>
    </row>
    <row r="2693" spans="1:3">
      <c r="A2693" s="64" t="s">
        <v>8161</v>
      </c>
      <c r="B2693" s="64" t="s">
        <v>34</v>
      </c>
      <c r="C2693" s="76">
        <v>12057.106689617682</v>
      </c>
    </row>
    <row r="2694" spans="1:3">
      <c r="A2694" s="64" t="s">
        <v>8161</v>
      </c>
      <c r="B2694" s="64" t="s">
        <v>51</v>
      </c>
      <c r="C2694" s="76">
        <v>6701.714640459606</v>
      </c>
    </row>
    <row r="2695" spans="1:3">
      <c r="A2695" s="64" t="s">
        <v>8161</v>
      </c>
      <c r="B2695" s="64" t="s">
        <v>34</v>
      </c>
      <c r="C2695" s="76">
        <v>6996.1959779116505</v>
      </c>
    </row>
    <row r="2696" spans="1:3">
      <c r="A2696" s="64" t="s">
        <v>8161</v>
      </c>
      <c r="B2696" s="64" t="s">
        <v>34</v>
      </c>
      <c r="C2696" s="76">
        <v>9877.4670570405015</v>
      </c>
    </row>
    <row r="2697" spans="1:3">
      <c r="A2697" s="64" t="s">
        <v>8161</v>
      </c>
      <c r="B2697" s="64" t="s">
        <v>39</v>
      </c>
      <c r="C2697" s="76">
        <v>17416.970050037216</v>
      </c>
    </row>
    <row r="2698" spans="1:3">
      <c r="A2698" s="64" t="s">
        <v>8161</v>
      </c>
      <c r="B2698" s="64" t="s">
        <v>23</v>
      </c>
      <c r="C2698" s="76">
        <v>11684.701526981875</v>
      </c>
    </row>
    <row r="2699" spans="1:3">
      <c r="A2699" s="64" t="s">
        <v>8161</v>
      </c>
      <c r="B2699" s="64" t="s">
        <v>51</v>
      </c>
      <c r="C2699" s="76">
        <v>7688.2876684147504</v>
      </c>
    </row>
    <row r="2700" spans="1:3">
      <c r="A2700" s="64" t="s">
        <v>8161</v>
      </c>
      <c r="B2700" s="64" t="s">
        <v>34</v>
      </c>
      <c r="C2700" s="76">
        <v>11849.749612274067</v>
      </c>
    </row>
    <row r="2701" spans="1:3">
      <c r="A2701" s="64" t="s">
        <v>8161</v>
      </c>
      <c r="B2701" s="64" t="s">
        <v>23</v>
      </c>
      <c r="C2701" s="76">
        <v>14096.770733321864</v>
      </c>
    </row>
    <row r="2702" spans="1:3">
      <c r="A2702" s="64" t="s">
        <v>8161</v>
      </c>
      <c r="B2702" s="64" t="s">
        <v>201</v>
      </c>
      <c r="C2702" s="76">
        <v>9783.4438479754663</v>
      </c>
    </row>
    <row r="2703" spans="1:3">
      <c r="A2703" s="64" t="s">
        <v>8161</v>
      </c>
      <c r="B2703" s="64" t="s">
        <v>34</v>
      </c>
      <c r="C2703" s="76">
        <v>12342.603964114369</v>
      </c>
    </row>
    <row r="2704" spans="1:3">
      <c r="A2704" s="64" t="s">
        <v>8161</v>
      </c>
      <c r="B2704" s="64" t="s">
        <v>34</v>
      </c>
      <c r="C2704" s="76">
        <v>16372.596064146828</v>
      </c>
    </row>
    <row r="2705" spans="1:3">
      <c r="A2705" s="64" t="s">
        <v>8161</v>
      </c>
      <c r="B2705" s="64" t="s">
        <v>56</v>
      </c>
      <c r="C2705" s="76">
        <v>12521.902291695324</v>
      </c>
    </row>
    <row r="2706" spans="1:3">
      <c r="A2706" s="64" t="s">
        <v>8161</v>
      </c>
      <c r="B2706" s="64" t="s">
        <v>34</v>
      </c>
      <c r="C2706" s="76">
        <v>14729.261375739288</v>
      </c>
    </row>
    <row r="2707" spans="1:3">
      <c r="A2707" s="64" t="s">
        <v>8161</v>
      </c>
      <c r="B2707" s="64" t="s">
        <v>51</v>
      </c>
      <c r="C2707" s="76">
        <v>6129.9759826691943</v>
      </c>
    </row>
    <row r="2708" spans="1:3">
      <c r="A2708" s="64" t="s">
        <v>8161</v>
      </c>
      <c r="B2708" s="64" t="s">
        <v>34</v>
      </c>
      <c r="C2708" s="76">
        <v>12157.56701841153</v>
      </c>
    </row>
    <row r="2709" spans="1:3">
      <c r="A2709" s="64" t="s">
        <v>8161</v>
      </c>
      <c r="B2709" s="64" t="s">
        <v>56</v>
      </c>
      <c r="C2709" s="76">
        <v>11689.344868636133</v>
      </c>
    </row>
    <row r="2710" spans="1:3">
      <c r="A2710" s="64" t="s">
        <v>8161</v>
      </c>
      <c r="B2710" s="64" t="s">
        <v>39</v>
      </c>
      <c r="C2710" s="76">
        <v>9771.9008218119125</v>
      </c>
    </row>
    <row r="2711" spans="1:3">
      <c r="A2711" s="64" t="s">
        <v>8161</v>
      </c>
      <c r="B2711" s="64" t="s">
        <v>39</v>
      </c>
      <c r="C2711" s="76">
        <v>8238.3444282232122</v>
      </c>
    </row>
    <row r="2712" spans="1:3">
      <c r="A2712" s="64" t="s">
        <v>8161</v>
      </c>
      <c r="B2712" s="64" t="s">
        <v>23</v>
      </c>
      <c r="C2712" s="76">
        <v>12062.445643781335</v>
      </c>
    </row>
    <row r="2713" spans="1:3">
      <c r="A2713" s="64" t="s">
        <v>8161</v>
      </c>
      <c r="B2713" s="64" t="s">
        <v>56</v>
      </c>
      <c r="C2713" s="76">
        <v>11512.340270378241</v>
      </c>
    </row>
    <row r="2714" spans="1:3">
      <c r="A2714" s="64" t="s">
        <v>8161</v>
      </c>
      <c r="B2714" s="64" t="s">
        <v>201</v>
      </c>
      <c r="C2714" s="76">
        <v>8313.7769775669567</v>
      </c>
    </row>
    <row r="2715" spans="1:3">
      <c r="A2715" s="64" t="s">
        <v>8161</v>
      </c>
      <c r="B2715" s="64" t="s">
        <v>75</v>
      </c>
      <c r="C2715" s="76">
        <v>10398.405686089172</v>
      </c>
    </row>
    <row r="2716" spans="1:3">
      <c r="A2716" s="64" t="s">
        <v>8161</v>
      </c>
      <c r="B2716" s="64" t="s">
        <v>201</v>
      </c>
      <c r="C2716" s="76">
        <v>14171.77098190405</v>
      </c>
    </row>
    <row r="2717" spans="1:3">
      <c r="A2717" s="64" t="s">
        <v>8161</v>
      </c>
      <c r="B2717" s="64" t="s">
        <v>34</v>
      </c>
      <c r="C2717" s="76">
        <v>16052.626132724672</v>
      </c>
    </row>
    <row r="2718" spans="1:3">
      <c r="A2718" s="64" t="s">
        <v>8161</v>
      </c>
      <c r="B2718" s="64" t="s">
        <v>34</v>
      </c>
      <c r="C2718" s="76">
        <v>12825.40602545366</v>
      </c>
    </row>
    <row r="2719" spans="1:3">
      <c r="A2719" s="64" t="s">
        <v>8161</v>
      </c>
      <c r="B2719" s="64" t="s">
        <v>201</v>
      </c>
      <c r="C2719" s="76">
        <v>9811.2074001608598</v>
      </c>
    </row>
    <row r="2720" spans="1:3">
      <c r="A2720" s="64" t="s">
        <v>8161</v>
      </c>
      <c r="B2720" s="64" t="s">
        <v>75</v>
      </c>
      <c r="C2720" s="76">
        <v>11471.30115930674</v>
      </c>
    </row>
    <row r="2721" spans="1:3">
      <c r="A2721" s="64" t="s">
        <v>8161</v>
      </c>
      <c r="B2721" s="64" t="s">
        <v>56</v>
      </c>
      <c r="C2721" s="76">
        <v>17251.707530280502</v>
      </c>
    </row>
    <row r="2722" spans="1:3">
      <c r="A2722" s="64" t="s">
        <v>8161</v>
      </c>
      <c r="B2722" s="64" t="s">
        <v>23</v>
      </c>
      <c r="C2722" s="76">
        <v>6496.0945823818274</v>
      </c>
    </row>
    <row r="2723" spans="1:3">
      <c r="A2723" s="64" t="s">
        <v>8161</v>
      </c>
      <c r="B2723" s="64" t="s">
        <v>23</v>
      </c>
      <c r="C2723" s="76">
        <v>8803.4989469371521</v>
      </c>
    </row>
    <row r="2724" spans="1:3">
      <c r="A2724" s="64" t="s">
        <v>8161</v>
      </c>
      <c r="B2724" s="64" t="s">
        <v>23</v>
      </c>
      <c r="C2724" s="76">
        <v>9547.8196028548682</v>
      </c>
    </row>
    <row r="2725" spans="1:3">
      <c r="A2725" s="64" t="s">
        <v>8161</v>
      </c>
      <c r="B2725" s="64" t="s">
        <v>34</v>
      </c>
      <c r="C2725" s="76">
        <v>13529.550641288966</v>
      </c>
    </row>
    <row r="2726" spans="1:3">
      <c r="A2726" s="64" t="s">
        <v>8161</v>
      </c>
      <c r="B2726" s="64" t="s">
        <v>34</v>
      </c>
      <c r="C2726" s="76">
        <v>17536.70179134639</v>
      </c>
    </row>
    <row r="2727" spans="1:3">
      <c r="A2727" s="64" t="s">
        <v>8161</v>
      </c>
      <c r="B2727" s="64" t="s">
        <v>23</v>
      </c>
      <c r="C2727" s="76">
        <v>19500.532947378146</v>
      </c>
    </row>
    <row r="2728" spans="1:3">
      <c r="A2728" s="64" t="s">
        <v>8161</v>
      </c>
      <c r="B2728" s="64" t="s">
        <v>56</v>
      </c>
      <c r="C2728" s="76">
        <v>10641.417535368022</v>
      </c>
    </row>
    <row r="2729" spans="1:3">
      <c r="A2729" s="64" t="s">
        <v>8161</v>
      </c>
      <c r="B2729" s="64" t="s">
        <v>56</v>
      </c>
      <c r="C2729" s="76">
        <v>17795.95552847549</v>
      </c>
    </row>
    <row r="2730" spans="1:3">
      <c r="A2730" s="64" t="s">
        <v>8161</v>
      </c>
      <c r="B2730" s="64" t="s">
        <v>201</v>
      </c>
      <c r="C2730" s="76">
        <v>8258.0536476442558</v>
      </c>
    </row>
    <row r="2731" spans="1:3">
      <c r="A2731" s="64" t="s">
        <v>8161</v>
      </c>
      <c r="B2731" s="64" t="s">
        <v>34</v>
      </c>
      <c r="C2731" s="76">
        <v>10124.125682109534</v>
      </c>
    </row>
    <row r="2732" spans="1:3">
      <c r="A2732" s="64" t="s">
        <v>8161</v>
      </c>
      <c r="B2732" s="64" t="s">
        <v>39</v>
      </c>
      <c r="C2732" s="76">
        <v>13872.009950517222</v>
      </c>
    </row>
    <row r="2733" spans="1:3">
      <c r="A2733" s="64" t="s">
        <v>8161</v>
      </c>
      <c r="B2733" s="64" t="s">
        <v>34</v>
      </c>
      <c r="C2733" s="76">
        <v>11239.013919024848</v>
      </c>
    </row>
    <row r="2734" spans="1:3">
      <c r="A2734" s="64" t="s">
        <v>8161</v>
      </c>
      <c r="B2734" s="64" t="s">
        <v>39</v>
      </c>
      <c r="C2734" s="76">
        <v>9203.4578392600615</v>
      </c>
    </row>
    <row r="2735" spans="1:3">
      <c r="A2735" s="64" t="s">
        <v>8161</v>
      </c>
      <c r="B2735" s="64" t="s">
        <v>39</v>
      </c>
      <c r="C2735" s="76">
        <v>8236.159359326597</v>
      </c>
    </row>
    <row r="2736" spans="1:3">
      <c r="A2736" s="64" t="s">
        <v>8161</v>
      </c>
      <c r="B2736" s="64" t="s">
        <v>51</v>
      </c>
      <c r="C2736" s="76">
        <v>10429.563888730221</v>
      </c>
    </row>
    <row r="2737" spans="1:3">
      <c r="A2737" s="64" t="s">
        <v>8161</v>
      </c>
      <c r="B2737" s="64" t="s">
        <v>51</v>
      </c>
      <c r="C2737" s="76">
        <v>7183.5463146098864</v>
      </c>
    </row>
    <row r="2738" spans="1:3">
      <c r="A2738" s="64" t="s">
        <v>8161</v>
      </c>
      <c r="B2738" s="64" t="s">
        <v>75</v>
      </c>
      <c r="C2738" s="76">
        <v>20577.347571977654</v>
      </c>
    </row>
    <row r="2739" spans="1:3">
      <c r="A2739" s="64" t="s">
        <v>8161</v>
      </c>
      <c r="B2739" s="64" t="s">
        <v>201</v>
      </c>
      <c r="C2739" s="76">
        <v>13917.744864433575</v>
      </c>
    </row>
    <row r="2740" spans="1:3">
      <c r="A2740" s="64" t="s">
        <v>8161</v>
      </c>
      <c r="B2740" s="64" t="s">
        <v>75</v>
      </c>
      <c r="C2740" s="76">
        <v>14027.420152394501</v>
      </c>
    </row>
    <row r="2741" spans="1:3">
      <c r="A2741" s="64" t="s">
        <v>8161</v>
      </c>
      <c r="B2741" s="64" t="s">
        <v>23</v>
      </c>
      <c r="C2741" s="76">
        <v>12792.771612036027</v>
      </c>
    </row>
    <row r="2742" spans="1:3">
      <c r="A2742" s="64" t="s">
        <v>8161</v>
      </c>
      <c r="B2742" s="64" t="s">
        <v>75</v>
      </c>
      <c r="C2742" s="76">
        <v>8775.2616778796073</v>
      </c>
    </row>
    <row r="2743" spans="1:3">
      <c r="A2743" s="64" t="s">
        <v>8161</v>
      </c>
      <c r="B2743" s="64" t="s">
        <v>201</v>
      </c>
      <c r="C2743" s="76">
        <v>11442.419870632162</v>
      </c>
    </row>
    <row r="2744" spans="1:3">
      <c r="A2744" s="64" t="s">
        <v>8161</v>
      </c>
      <c r="B2744" s="64" t="s">
        <v>39</v>
      </c>
      <c r="C2744" s="76">
        <v>13297.371755151584</v>
      </c>
    </row>
    <row r="2745" spans="1:3">
      <c r="A2745" s="64" t="s">
        <v>8161</v>
      </c>
      <c r="B2745" s="64" t="s">
        <v>23</v>
      </c>
      <c r="C2745" s="76">
        <v>10257.818609228194</v>
      </c>
    </row>
    <row r="2746" spans="1:3">
      <c r="A2746" s="64" t="s">
        <v>8161</v>
      </c>
      <c r="B2746" s="64" t="s">
        <v>23</v>
      </c>
      <c r="C2746" s="76">
        <v>10897.051706026316</v>
      </c>
    </row>
    <row r="2747" spans="1:3">
      <c r="A2747" s="64" t="s">
        <v>8161</v>
      </c>
      <c r="B2747" s="64" t="s">
        <v>51</v>
      </c>
      <c r="C2747" s="76">
        <v>12298.250628891057</v>
      </c>
    </row>
    <row r="2748" spans="1:3">
      <c r="A2748" s="64" t="s">
        <v>8161</v>
      </c>
      <c r="B2748" s="64" t="s">
        <v>34</v>
      </c>
      <c r="C2748" s="76">
        <v>15973.644253454666</v>
      </c>
    </row>
    <row r="2749" spans="1:3">
      <c r="A2749" s="64" t="s">
        <v>8161</v>
      </c>
      <c r="B2749" s="64" t="s">
        <v>56</v>
      </c>
      <c r="C2749" s="76">
        <v>16167.937447480082</v>
      </c>
    </row>
    <row r="2750" spans="1:3">
      <c r="A2750" s="64" t="s">
        <v>8161</v>
      </c>
      <c r="B2750" s="64" t="s">
        <v>34</v>
      </c>
      <c r="C2750" s="76">
        <v>11483.169890944837</v>
      </c>
    </row>
    <row r="2751" spans="1:3">
      <c r="A2751" s="64" t="s">
        <v>8161</v>
      </c>
      <c r="B2751" s="64" t="s">
        <v>34</v>
      </c>
      <c r="C2751" s="76">
        <v>9941.4467675181368</v>
      </c>
    </row>
    <row r="2752" spans="1:3">
      <c r="A2752" s="64" t="s">
        <v>8161</v>
      </c>
      <c r="B2752" s="64" t="s">
        <v>34</v>
      </c>
      <c r="C2752" s="76">
        <v>11510.615452429887</v>
      </c>
    </row>
    <row r="2753" spans="1:3">
      <c r="A2753" s="64" t="s">
        <v>8161</v>
      </c>
      <c r="B2753" s="64" t="s">
        <v>56</v>
      </c>
      <c r="C2753" s="76">
        <v>12667.249660313453</v>
      </c>
    </row>
    <row r="2754" spans="1:3">
      <c r="A2754" s="64" t="s">
        <v>8161</v>
      </c>
      <c r="B2754" s="64" t="s">
        <v>23</v>
      </c>
      <c r="C2754" s="76">
        <v>19342.095123660343</v>
      </c>
    </row>
    <row r="2755" spans="1:3">
      <c r="A2755" s="64" t="s">
        <v>8161</v>
      </c>
      <c r="B2755" s="64" t="s">
        <v>39</v>
      </c>
      <c r="C2755" s="76">
        <v>11087.746198687577</v>
      </c>
    </row>
    <row r="2756" spans="1:3">
      <c r="A2756" s="64" t="s">
        <v>8161</v>
      </c>
      <c r="B2756" s="64" t="s">
        <v>23</v>
      </c>
      <c r="C2756" s="76">
        <v>8561.0071122278914</v>
      </c>
    </row>
    <row r="2757" spans="1:3">
      <c r="A2757" s="64" t="s">
        <v>8161</v>
      </c>
      <c r="B2757" s="64" t="s">
        <v>23</v>
      </c>
      <c r="C2757" s="76">
        <v>11580.698326651294</v>
      </c>
    </row>
    <row r="2758" spans="1:3">
      <c r="A2758" s="64" t="s">
        <v>8161</v>
      </c>
      <c r="B2758" s="64" t="s">
        <v>51</v>
      </c>
      <c r="C2758" s="76">
        <v>9187.1192636645683</v>
      </c>
    </row>
    <row r="2759" spans="1:3">
      <c r="A2759" s="64" t="s">
        <v>8161</v>
      </c>
      <c r="B2759" s="64" t="s">
        <v>23</v>
      </c>
      <c r="C2759" s="76">
        <v>12396.344759756834</v>
      </c>
    </row>
    <row r="2760" spans="1:3">
      <c r="A2760" s="64" t="s">
        <v>8161</v>
      </c>
      <c r="B2760" s="64" t="s">
        <v>34</v>
      </c>
      <c r="C2760" s="76">
        <v>9088.6115991368424</v>
      </c>
    </row>
    <row r="2761" spans="1:3">
      <c r="A2761" s="64" t="s">
        <v>8161</v>
      </c>
      <c r="B2761" s="64" t="s">
        <v>23</v>
      </c>
      <c r="C2761" s="76">
        <v>6591.2797241969074</v>
      </c>
    </row>
    <row r="2762" spans="1:3">
      <c r="A2762" s="64" t="s">
        <v>8161</v>
      </c>
      <c r="B2762" s="64" t="s">
        <v>23</v>
      </c>
      <c r="C2762" s="76">
        <v>9662.3353244722457</v>
      </c>
    </row>
    <row r="2763" spans="1:3">
      <c r="A2763" s="64" t="s">
        <v>8161</v>
      </c>
      <c r="B2763" s="64" t="s">
        <v>39</v>
      </c>
      <c r="C2763" s="76">
        <v>8149.5572060003396</v>
      </c>
    </row>
    <row r="2764" spans="1:3">
      <c r="A2764" s="64" t="s">
        <v>8161</v>
      </c>
      <c r="B2764" s="64" t="s">
        <v>201</v>
      </c>
      <c r="C2764" s="76">
        <v>9887.0760796099203</v>
      </c>
    </row>
    <row r="2765" spans="1:3">
      <c r="A2765" s="64" t="s">
        <v>8161</v>
      </c>
      <c r="B2765" s="64" t="s">
        <v>201</v>
      </c>
      <c r="C2765" s="76">
        <v>8492.6732611512525</v>
      </c>
    </row>
    <row r="2766" spans="1:3">
      <c r="A2766" s="64" t="s">
        <v>8161</v>
      </c>
      <c r="B2766" s="64" t="s">
        <v>23</v>
      </c>
      <c r="C2766" s="76">
        <v>6635.684250797508</v>
      </c>
    </row>
    <row r="2767" spans="1:3">
      <c r="A2767" s="64" t="s">
        <v>8161</v>
      </c>
      <c r="B2767" s="64" t="s">
        <v>23</v>
      </c>
      <c r="C2767" s="76">
        <v>9272.6786190286712</v>
      </c>
    </row>
    <row r="2768" spans="1:3">
      <c r="A2768" s="64" t="s">
        <v>8161</v>
      </c>
      <c r="B2768" s="64" t="s">
        <v>51</v>
      </c>
      <c r="C2768" s="76">
        <v>5716.3217298698282</v>
      </c>
    </row>
    <row r="2769" spans="1:3">
      <c r="A2769" s="64" t="s">
        <v>8161</v>
      </c>
      <c r="B2769" s="64" t="s">
        <v>56</v>
      </c>
      <c r="C2769" s="76">
        <v>12783.18739612864</v>
      </c>
    </row>
    <row r="2770" spans="1:3">
      <c r="A2770" s="64" t="s">
        <v>8161</v>
      </c>
      <c r="B2770" s="64" t="s">
        <v>34</v>
      </c>
      <c r="C2770" s="76">
        <v>11545.414240098033</v>
      </c>
    </row>
    <row r="2771" spans="1:3">
      <c r="A2771" s="64" t="s">
        <v>8161</v>
      </c>
      <c r="B2771" s="64" t="s">
        <v>34</v>
      </c>
      <c r="C2771" s="76">
        <v>13167.670155387617</v>
      </c>
    </row>
    <row r="2772" spans="1:3">
      <c r="A2772" s="64" t="s">
        <v>8161</v>
      </c>
      <c r="B2772" s="64" t="s">
        <v>23</v>
      </c>
      <c r="C2772" s="76">
        <v>8207.1503035780806</v>
      </c>
    </row>
    <row r="2773" spans="1:3">
      <c r="A2773" s="64" t="s">
        <v>8161</v>
      </c>
      <c r="B2773" s="64" t="s">
        <v>51</v>
      </c>
      <c r="C2773" s="76">
        <v>11065.036410346529</v>
      </c>
    </row>
    <row r="2774" spans="1:3">
      <c r="A2774" s="64" t="s">
        <v>8161</v>
      </c>
      <c r="B2774" s="64" t="s">
        <v>56</v>
      </c>
      <c r="C2774" s="76">
        <v>14032.744040418689</v>
      </c>
    </row>
    <row r="2775" spans="1:3">
      <c r="A2775" s="64" t="s">
        <v>8161</v>
      </c>
      <c r="B2775" s="64" t="s">
        <v>39</v>
      </c>
      <c r="C2775" s="76">
        <v>15558.853997651628</v>
      </c>
    </row>
    <row r="2776" spans="1:3">
      <c r="A2776" s="64" t="s">
        <v>8161</v>
      </c>
      <c r="B2776" s="64" t="s">
        <v>39</v>
      </c>
      <c r="C2776" s="76">
        <v>8489.1760214651749</v>
      </c>
    </row>
    <row r="2777" spans="1:3">
      <c r="A2777" s="64" t="s">
        <v>8161</v>
      </c>
      <c r="B2777" s="64" t="s">
        <v>201</v>
      </c>
      <c r="C2777" s="76">
        <v>9005.3526714154286</v>
      </c>
    </row>
    <row r="2778" spans="1:3">
      <c r="A2778" s="64" t="s">
        <v>8161</v>
      </c>
      <c r="B2778" s="64" t="s">
        <v>34</v>
      </c>
      <c r="C2778" s="76">
        <v>14679.898633751589</v>
      </c>
    </row>
    <row r="2779" spans="1:3">
      <c r="A2779" s="64" t="s">
        <v>8161</v>
      </c>
      <c r="B2779" s="64" t="s">
        <v>34</v>
      </c>
      <c r="C2779" s="76">
        <v>12833.373779276655</v>
      </c>
    </row>
    <row r="2780" spans="1:3">
      <c r="A2780" s="64" t="s">
        <v>8161</v>
      </c>
      <c r="B2780" s="64" t="s">
        <v>34</v>
      </c>
      <c r="C2780" s="76">
        <v>15466.693376068377</v>
      </c>
    </row>
    <row r="2781" spans="1:3">
      <c r="A2781" s="64" t="s">
        <v>8161</v>
      </c>
      <c r="B2781" s="64" t="s">
        <v>34</v>
      </c>
      <c r="C2781" s="76">
        <v>12761.364410523345</v>
      </c>
    </row>
    <row r="2782" spans="1:3">
      <c r="A2782" s="64" t="s">
        <v>8161</v>
      </c>
      <c r="B2782" s="64" t="s">
        <v>201</v>
      </c>
      <c r="C2782" s="76">
        <v>9028.2261284156193</v>
      </c>
    </row>
    <row r="2783" spans="1:3">
      <c r="A2783" s="64" t="s">
        <v>8161</v>
      </c>
      <c r="B2783" s="64" t="s">
        <v>201</v>
      </c>
      <c r="C2783" s="76">
        <v>8175.9002327199205</v>
      </c>
    </row>
    <row r="2784" spans="1:3">
      <c r="A2784" s="64" t="s">
        <v>8161</v>
      </c>
      <c r="B2784" s="64" t="s">
        <v>34</v>
      </c>
      <c r="C2784" s="76">
        <v>13937.551009110466</v>
      </c>
    </row>
    <row r="2785" spans="1:3">
      <c r="A2785" s="64" t="s">
        <v>8161</v>
      </c>
      <c r="B2785" s="64" t="s">
        <v>34</v>
      </c>
      <c r="C2785" s="76">
        <v>9917.1020038999759</v>
      </c>
    </row>
    <row r="2786" spans="1:3">
      <c r="A2786" s="64" t="s">
        <v>8161</v>
      </c>
      <c r="B2786" s="64" t="s">
        <v>201</v>
      </c>
      <c r="C2786" s="76">
        <v>7442.5509668672876</v>
      </c>
    </row>
    <row r="2787" spans="1:3">
      <c r="A2787" s="64" t="s">
        <v>8161</v>
      </c>
      <c r="B2787" s="64" t="s">
        <v>34</v>
      </c>
      <c r="C2787" s="76">
        <v>15863.038959529938</v>
      </c>
    </row>
    <row r="2788" spans="1:3">
      <c r="A2788" s="64" t="s">
        <v>8161</v>
      </c>
      <c r="B2788" s="64" t="s">
        <v>34</v>
      </c>
      <c r="C2788" s="76">
        <v>8818.2992167450211</v>
      </c>
    </row>
    <row r="2789" spans="1:3">
      <c r="A2789" s="64" t="s">
        <v>8161</v>
      </c>
      <c r="B2789" s="64" t="s">
        <v>34</v>
      </c>
      <c r="C2789" s="76">
        <v>16623.947173021887</v>
      </c>
    </row>
    <row r="2790" spans="1:3">
      <c r="A2790" s="64" t="s">
        <v>8161</v>
      </c>
      <c r="B2790" s="64" t="s">
        <v>39</v>
      </c>
      <c r="C2790" s="76">
        <v>14734.175611786744</v>
      </c>
    </row>
    <row r="2791" spans="1:3">
      <c r="A2791" s="64" t="s">
        <v>8161</v>
      </c>
      <c r="B2791" s="64" t="s">
        <v>34</v>
      </c>
      <c r="C2791" s="76">
        <v>11449.97416592855</v>
      </c>
    </row>
    <row r="2792" spans="1:3">
      <c r="A2792" s="64" t="s">
        <v>8161</v>
      </c>
      <c r="B2792" s="64" t="s">
        <v>34</v>
      </c>
      <c r="C2792" s="76">
        <v>12196.30117058354</v>
      </c>
    </row>
    <row r="2793" spans="1:3">
      <c r="A2793" s="64" t="s">
        <v>8161</v>
      </c>
      <c r="B2793" s="64" t="s">
        <v>56</v>
      </c>
      <c r="C2793" s="76">
        <v>20417.187914030459</v>
      </c>
    </row>
    <row r="2794" spans="1:3">
      <c r="A2794" s="64" t="s">
        <v>8161</v>
      </c>
      <c r="B2794" s="64" t="s">
        <v>39</v>
      </c>
      <c r="C2794" s="76">
        <v>8245.3580784471305</v>
      </c>
    </row>
    <row r="2795" spans="1:3">
      <c r="A2795" s="64" t="s">
        <v>8161</v>
      </c>
      <c r="B2795" s="64" t="s">
        <v>201</v>
      </c>
      <c r="C2795" s="76">
        <v>10447.024444411833</v>
      </c>
    </row>
    <row r="2796" spans="1:3">
      <c r="A2796" s="64" t="s">
        <v>8161</v>
      </c>
      <c r="B2796" s="64" t="s">
        <v>51</v>
      </c>
      <c r="C2796" s="76">
        <v>8538.0346346130718</v>
      </c>
    </row>
    <row r="2797" spans="1:3">
      <c r="A2797" s="64" t="s">
        <v>8161</v>
      </c>
      <c r="B2797" s="64" t="s">
        <v>201</v>
      </c>
      <c r="C2797" s="76">
        <v>7774.9196998376474</v>
      </c>
    </row>
    <row r="2798" spans="1:3">
      <c r="A2798" s="64" t="s">
        <v>8161</v>
      </c>
      <c r="B2798" s="64" t="s">
        <v>34</v>
      </c>
      <c r="C2798" s="76">
        <v>9515.1067242747231</v>
      </c>
    </row>
    <row r="2799" spans="1:3">
      <c r="A2799" s="64" t="s">
        <v>8161</v>
      </c>
      <c r="B2799" s="64" t="s">
        <v>39</v>
      </c>
      <c r="C2799" s="76">
        <v>15921.54860842675</v>
      </c>
    </row>
    <row r="2800" spans="1:3">
      <c r="A2800" s="64" t="s">
        <v>8161</v>
      </c>
      <c r="B2800" s="64" t="s">
        <v>23</v>
      </c>
      <c r="C2800" s="76">
        <v>5207.6725488864258</v>
      </c>
    </row>
    <row r="2801" spans="1:3">
      <c r="A2801" s="64" t="s">
        <v>8161</v>
      </c>
      <c r="B2801" s="64" t="s">
        <v>23</v>
      </c>
      <c r="C2801" s="76">
        <v>11643.583935951774</v>
      </c>
    </row>
    <row r="2802" spans="1:3">
      <c r="A2802" s="64" t="s">
        <v>8161</v>
      </c>
      <c r="B2802" s="64" t="s">
        <v>23</v>
      </c>
      <c r="C2802" s="76">
        <v>5551.3978203137012</v>
      </c>
    </row>
    <row r="2803" spans="1:3">
      <c r="A2803" s="64" t="s">
        <v>8161</v>
      </c>
      <c r="B2803" s="64" t="s">
        <v>39</v>
      </c>
      <c r="C2803" s="76">
        <v>8606.4496889295278</v>
      </c>
    </row>
    <row r="2804" spans="1:3">
      <c r="A2804" s="64" t="s">
        <v>8161</v>
      </c>
      <c r="B2804" s="64" t="s">
        <v>23</v>
      </c>
      <c r="C2804" s="76">
        <v>9365.4550642573249</v>
      </c>
    </row>
    <row r="2805" spans="1:3">
      <c r="A2805" s="64" t="s">
        <v>8161</v>
      </c>
      <c r="B2805" s="64" t="s">
        <v>23</v>
      </c>
      <c r="C2805" s="76">
        <v>8033.0234218940168</v>
      </c>
    </row>
    <row r="2806" spans="1:3">
      <c r="A2806" s="64" t="s">
        <v>8161</v>
      </c>
      <c r="B2806" s="64" t="s">
        <v>56</v>
      </c>
      <c r="C2806" s="76">
        <v>12953.106516313595</v>
      </c>
    </row>
    <row r="2807" spans="1:3">
      <c r="A2807" s="64" t="s">
        <v>8161</v>
      </c>
      <c r="B2807" s="64" t="s">
        <v>201</v>
      </c>
      <c r="C2807" s="76">
        <v>9844.3593601738685</v>
      </c>
    </row>
    <row r="2808" spans="1:3">
      <c r="A2808" s="64" t="s">
        <v>8161</v>
      </c>
      <c r="B2808" s="64" t="s">
        <v>34</v>
      </c>
      <c r="C2808" s="76">
        <v>12954.511219947481</v>
      </c>
    </row>
    <row r="2809" spans="1:3">
      <c r="A2809" s="64" t="s">
        <v>8161</v>
      </c>
      <c r="B2809" s="64" t="s">
        <v>39</v>
      </c>
      <c r="C2809" s="76">
        <v>7617.2474468915589</v>
      </c>
    </row>
    <row r="2810" spans="1:3">
      <c r="A2810" s="64" t="s">
        <v>8161</v>
      </c>
      <c r="B2810" s="64" t="s">
        <v>34</v>
      </c>
      <c r="C2810" s="76">
        <v>9325.8868035879132</v>
      </c>
    </row>
    <row r="2811" spans="1:3">
      <c r="A2811" s="64" t="s">
        <v>8161</v>
      </c>
      <c r="B2811" s="64" t="s">
        <v>75</v>
      </c>
      <c r="C2811" s="76">
        <v>11680.971696099448</v>
      </c>
    </row>
    <row r="2812" spans="1:3">
      <c r="A2812" s="64" t="s">
        <v>8161</v>
      </c>
      <c r="B2812" s="64" t="s">
        <v>23</v>
      </c>
      <c r="C2812" s="76">
        <v>9544.740009551213</v>
      </c>
    </row>
    <row r="2813" spans="1:3">
      <c r="A2813" s="64" t="s">
        <v>8161</v>
      </c>
      <c r="B2813" s="64" t="s">
        <v>56</v>
      </c>
      <c r="C2813" s="76">
        <v>11957.625360825508</v>
      </c>
    </row>
    <row r="2814" spans="1:3">
      <c r="A2814" s="64" t="s">
        <v>8161</v>
      </c>
      <c r="B2814" s="64" t="s">
        <v>23</v>
      </c>
      <c r="C2814" s="76">
        <v>11478.172830804293</v>
      </c>
    </row>
    <row r="2815" spans="1:3">
      <c r="A2815" s="64" t="s">
        <v>8161</v>
      </c>
      <c r="B2815" s="64" t="s">
        <v>75</v>
      </c>
      <c r="C2815" s="76">
        <v>15528.522730486904</v>
      </c>
    </row>
    <row r="2816" spans="1:3">
      <c r="A2816" s="64" t="s">
        <v>8161</v>
      </c>
      <c r="B2816" s="64" t="s">
        <v>34</v>
      </c>
      <c r="C2816" s="76">
        <v>9609.1480376940435</v>
      </c>
    </row>
    <row r="2817" spans="1:3">
      <c r="A2817" s="64" t="s">
        <v>8161</v>
      </c>
      <c r="B2817" s="64" t="s">
        <v>201</v>
      </c>
      <c r="C2817" s="76">
        <v>13717.473777957541</v>
      </c>
    </row>
    <row r="2818" spans="1:3">
      <c r="A2818" s="64" t="s">
        <v>8161</v>
      </c>
      <c r="B2818" s="64" t="s">
        <v>23</v>
      </c>
      <c r="C2818" s="76">
        <v>8588.8672903941424</v>
      </c>
    </row>
    <row r="2819" spans="1:3">
      <c r="A2819" s="64" t="s">
        <v>8161</v>
      </c>
      <c r="B2819" s="64" t="s">
        <v>23</v>
      </c>
      <c r="C2819" s="76">
        <v>9137.0449205043278</v>
      </c>
    </row>
    <row r="2820" spans="1:3">
      <c r="A2820" s="64" t="s">
        <v>8161</v>
      </c>
      <c r="B2820" s="64" t="s">
        <v>56</v>
      </c>
      <c r="C2820" s="76">
        <v>21255.342537477918</v>
      </c>
    </row>
    <row r="2821" spans="1:3">
      <c r="A2821" s="64" t="s">
        <v>8161</v>
      </c>
      <c r="B2821" s="64" t="s">
        <v>201</v>
      </c>
      <c r="C2821" s="76">
        <v>7700.8001642633044</v>
      </c>
    </row>
    <row r="2822" spans="1:3">
      <c r="A2822" s="64" t="s">
        <v>8161</v>
      </c>
      <c r="B2822" s="64" t="s">
        <v>56</v>
      </c>
      <c r="C2822" s="76">
        <v>10974.761597994215</v>
      </c>
    </row>
    <row r="2823" spans="1:3">
      <c r="A2823" s="64" t="s">
        <v>8161</v>
      </c>
      <c r="B2823" s="64" t="s">
        <v>56</v>
      </c>
      <c r="C2823" s="76">
        <v>13789.993188774384</v>
      </c>
    </row>
    <row r="2824" spans="1:3">
      <c r="A2824" s="64" t="s">
        <v>8161</v>
      </c>
      <c r="B2824" s="64" t="s">
        <v>201</v>
      </c>
      <c r="C2824" s="76">
        <v>8679.5832851972245</v>
      </c>
    </row>
    <row r="2825" spans="1:3">
      <c r="A2825" s="64" t="s">
        <v>8161</v>
      </c>
      <c r="B2825" s="64" t="s">
        <v>34</v>
      </c>
      <c r="C2825" s="76">
        <v>14172.291859617253</v>
      </c>
    </row>
    <row r="2826" spans="1:3">
      <c r="A2826" s="64" t="s">
        <v>8161</v>
      </c>
      <c r="B2826" s="64" t="s">
        <v>39</v>
      </c>
      <c r="C2826" s="76">
        <v>7608.3612491669046</v>
      </c>
    </row>
    <row r="2827" spans="1:3">
      <c r="A2827" s="64" t="s">
        <v>8161</v>
      </c>
      <c r="B2827" s="64" t="s">
        <v>34</v>
      </c>
      <c r="C2827" s="76">
        <v>14954.500181942483</v>
      </c>
    </row>
    <row r="2828" spans="1:3">
      <c r="A2828" s="64" t="s">
        <v>8161</v>
      </c>
      <c r="B2828" s="64" t="s">
        <v>23</v>
      </c>
      <c r="C2828" s="76">
        <v>5512.7124158562092</v>
      </c>
    </row>
    <row r="2829" spans="1:3">
      <c r="A2829" s="64" t="s">
        <v>8161</v>
      </c>
      <c r="B2829" s="64" t="s">
        <v>34</v>
      </c>
      <c r="C2829" s="76">
        <v>14885.714648179297</v>
      </c>
    </row>
    <row r="2830" spans="1:3">
      <c r="A2830" s="64" t="s">
        <v>8161</v>
      </c>
      <c r="B2830" s="64" t="s">
        <v>56</v>
      </c>
      <c r="C2830" s="76">
        <v>14663.342096673994</v>
      </c>
    </row>
    <row r="2831" spans="1:3">
      <c r="A2831" s="64" t="s">
        <v>8161</v>
      </c>
      <c r="B2831" s="64" t="s">
        <v>34</v>
      </c>
      <c r="C2831" s="76">
        <v>13096.205315894063</v>
      </c>
    </row>
    <row r="2832" spans="1:3">
      <c r="A2832" s="64" t="s">
        <v>8161</v>
      </c>
      <c r="B2832" s="64" t="s">
        <v>34</v>
      </c>
      <c r="C2832" s="76">
        <v>9806.7203355802685</v>
      </c>
    </row>
    <row r="2833" spans="1:3">
      <c r="A2833" s="64" t="s">
        <v>8161</v>
      </c>
      <c r="B2833" s="64" t="s">
        <v>23</v>
      </c>
      <c r="C2833" s="76">
        <v>8210.5997204277774</v>
      </c>
    </row>
    <row r="2834" spans="1:3">
      <c r="A2834" s="64" t="s">
        <v>8161</v>
      </c>
      <c r="B2834" s="64" t="s">
        <v>51</v>
      </c>
      <c r="C2834" s="76">
        <v>9490.8208597448611</v>
      </c>
    </row>
    <row r="2835" spans="1:3">
      <c r="A2835" s="64" t="s">
        <v>8161</v>
      </c>
      <c r="B2835" s="64" t="s">
        <v>56</v>
      </c>
      <c r="C2835" s="76">
        <v>9338.2604576142166</v>
      </c>
    </row>
    <row r="2836" spans="1:3">
      <c r="A2836" s="64" t="s">
        <v>8161</v>
      </c>
      <c r="B2836" s="64" t="s">
        <v>23</v>
      </c>
      <c r="C2836" s="76">
        <v>13506.451040365198</v>
      </c>
    </row>
    <row r="2837" spans="1:3">
      <c r="A2837" s="64" t="s">
        <v>8161</v>
      </c>
      <c r="B2837" s="64" t="s">
        <v>34</v>
      </c>
      <c r="C2837" s="76">
        <v>15599.016764945654</v>
      </c>
    </row>
    <row r="2838" spans="1:3">
      <c r="A2838" s="64" t="s">
        <v>8161</v>
      </c>
      <c r="B2838" s="64" t="s">
        <v>75</v>
      </c>
      <c r="C2838" s="76">
        <v>17280.649378975999</v>
      </c>
    </row>
    <row r="2839" spans="1:3">
      <c r="A2839" s="64" t="s">
        <v>8161</v>
      </c>
      <c r="B2839" s="64" t="s">
        <v>34</v>
      </c>
      <c r="C2839" s="76">
        <v>10531.45293387094</v>
      </c>
    </row>
    <row r="2840" spans="1:3">
      <c r="A2840" s="64" t="s">
        <v>8161</v>
      </c>
      <c r="B2840" s="64" t="s">
        <v>23</v>
      </c>
      <c r="C2840" s="76">
        <v>9311.8350178147921</v>
      </c>
    </row>
    <row r="2841" spans="1:3">
      <c r="A2841" s="64" t="s">
        <v>8161</v>
      </c>
      <c r="B2841" s="64" t="s">
        <v>23</v>
      </c>
      <c r="C2841" s="76">
        <v>16702.773138483797</v>
      </c>
    </row>
    <row r="2842" spans="1:3">
      <c r="A2842" s="64" t="s">
        <v>8161</v>
      </c>
      <c r="B2842" s="64" t="s">
        <v>23</v>
      </c>
      <c r="C2842" s="76">
        <v>9605.3682772463544</v>
      </c>
    </row>
    <row r="2843" spans="1:3">
      <c r="A2843" s="64" t="s">
        <v>8161</v>
      </c>
      <c r="B2843" s="64" t="s">
        <v>51</v>
      </c>
      <c r="C2843" s="76">
        <v>5677.8707275244014</v>
      </c>
    </row>
    <row r="2844" spans="1:3">
      <c r="A2844" s="64" t="s">
        <v>8161</v>
      </c>
      <c r="B2844" s="64" t="s">
        <v>23</v>
      </c>
      <c r="C2844" s="76">
        <v>7217.4679187045713</v>
      </c>
    </row>
    <row r="2845" spans="1:3">
      <c r="A2845" s="64" t="s">
        <v>8161</v>
      </c>
      <c r="B2845" s="64" t="s">
        <v>39</v>
      </c>
      <c r="C2845" s="76">
        <v>10309.342044682367</v>
      </c>
    </row>
    <row r="2846" spans="1:3">
      <c r="A2846" s="64" t="s">
        <v>8161</v>
      </c>
      <c r="B2846" s="64" t="s">
        <v>39</v>
      </c>
      <c r="C2846" s="76">
        <v>7618.0962548377775</v>
      </c>
    </row>
    <row r="2847" spans="1:3">
      <c r="A2847" s="64" t="s">
        <v>8161</v>
      </c>
      <c r="B2847" s="64" t="s">
        <v>39</v>
      </c>
      <c r="C2847" s="76">
        <v>10515.419640033921</v>
      </c>
    </row>
    <row r="2848" spans="1:3">
      <c r="A2848" s="64" t="s">
        <v>8161</v>
      </c>
      <c r="B2848" s="64" t="s">
        <v>23</v>
      </c>
      <c r="C2848" s="76">
        <v>6627.2254673535863</v>
      </c>
    </row>
    <row r="2849" spans="1:3">
      <c r="A2849" s="64" t="s">
        <v>8161</v>
      </c>
      <c r="B2849" s="64" t="s">
        <v>23</v>
      </c>
      <c r="C2849" s="76">
        <v>9961.7062631979679</v>
      </c>
    </row>
    <row r="2850" spans="1:3">
      <c r="A2850" s="64" t="s">
        <v>8161</v>
      </c>
      <c r="B2850" s="64" t="s">
        <v>34</v>
      </c>
      <c r="C2850" s="76">
        <v>8490.9666908493673</v>
      </c>
    </row>
    <row r="2851" spans="1:3">
      <c r="A2851" s="64" t="s">
        <v>8161</v>
      </c>
      <c r="B2851" s="64" t="s">
        <v>75</v>
      </c>
      <c r="C2851" s="76">
        <v>14181.060562684857</v>
      </c>
    </row>
    <row r="2852" spans="1:3">
      <c r="A2852" s="64" t="s">
        <v>8161</v>
      </c>
      <c r="B2852" s="64" t="s">
        <v>75</v>
      </c>
      <c r="C2852" s="76">
        <v>12125.465699124474</v>
      </c>
    </row>
    <row r="2853" spans="1:3">
      <c r="A2853" s="64" t="s">
        <v>8161</v>
      </c>
      <c r="B2853" s="64" t="s">
        <v>51</v>
      </c>
      <c r="C2853" s="76">
        <v>6123.8858035017292</v>
      </c>
    </row>
    <row r="2854" spans="1:3">
      <c r="A2854" s="64" t="s">
        <v>8161</v>
      </c>
      <c r="B2854" s="64" t="s">
        <v>201</v>
      </c>
      <c r="C2854" s="76">
        <v>10720.853046183343</v>
      </c>
    </row>
    <row r="2855" spans="1:3">
      <c r="A2855" s="64" t="s">
        <v>8161</v>
      </c>
      <c r="B2855" s="64" t="s">
        <v>39</v>
      </c>
      <c r="C2855" s="76">
        <v>11081.419518295392</v>
      </c>
    </row>
    <row r="2856" spans="1:3">
      <c r="A2856" s="64" t="s">
        <v>8161</v>
      </c>
      <c r="B2856" s="64" t="s">
        <v>34</v>
      </c>
      <c r="C2856" s="76">
        <v>11474.182062417329</v>
      </c>
    </row>
    <row r="2857" spans="1:3">
      <c r="A2857" s="64" t="s">
        <v>8161</v>
      </c>
      <c r="B2857" s="64" t="s">
        <v>23</v>
      </c>
      <c r="C2857" s="76">
        <v>11643.961352245462</v>
      </c>
    </row>
    <row r="2858" spans="1:3">
      <c r="A2858" s="64" t="s">
        <v>8161</v>
      </c>
      <c r="B2858" s="64" t="s">
        <v>201</v>
      </c>
      <c r="C2858" s="76">
        <v>12664.08736634826</v>
      </c>
    </row>
    <row r="2859" spans="1:3">
      <c r="A2859" s="64" t="s">
        <v>8161</v>
      </c>
      <c r="B2859" s="64" t="s">
        <v>56</v>
      </c>
      <c r="C2859" s="76">
        <v>14411.769022130564</v>
      </c>
    </row>
    <row r="2860" spans="1:3">
      <c r="A2860" s="64" t="s">
        <v>8161</v>
      </c>
      <c r="B2860" s="64" t="s">
        <v>39</v>
      </c>
      <c r="C2860" s="76">
        <v>8301.411340757264</v>
      </c>
    </row>
    <row r="2861" spans="1:3">
      <c r="A2861" s="64" t="s">
        <v>8161</v>
      </c>
      <c r="B2861" s="64" t="s">
        <v>56</v>
      </c>
      <c r="C2861" s="76">
        <v>10172.249900303781</v>
      </c>
    </row>
    <row r="2862" spans="1:3">
      <c r="A2862" s="64" t="s">
        <v>8161</v>
      </c>
      <c r="B2862" s="64" t="s">
        <v>23</v>
      </c>
      <c r="C2862" s="76">
        <v>7593.5443788477151</v>
      </c>
    </row>
    <row r="2863" spans="1:3">
      <c r="A2863" s="64" t="s">
        <v>8161</v>
      </c>
      <c r="B2863" s="64" t="s">
        <v>39</v>
      </c>
      <c r="C2863" s="76">
        <v>10288.79685975666</v>
      </c>
    </row>
    <row r="2864" spans="1:3">
      <c r="A2864" s="64" t="s">
        <v>8161</v>
      </c>
      <c r="B2864" s="64" t="s">
        <v>34</v>
      </c>
      <c r="C2864" s="76">
        <v>11822.309951336123</v>
      </c>
    </row>
    <row r="2865" spans="1:3">
      <c r="A2865" s="64" t="s">
        <v>8161</v>
      </c>
      <c r="B2865" s="64" t="s">
        <v>201</v>
      </c>
      <c r="C2865" s="76">
        <v>8141.391975125287</v>
      </c>
    </row>
    <row r="2866" spans="1:3">
      <c r="A2866" s="64" t="s">
        <v>8161</v>
      </c>
      <c r="B2866" s="64" t="s">
        <v>56</v>
      </c>
      <c r="C2866" s="76">
        <v>9730.8074416988129</v>
      </c>
    </row>
    <row r="2867" spans="1:3">
      <c r="A2867" s="64" t="s">
        <v>8161</v>
      </c>
      <c r="B2867" s="64" t="s">
        <v>34</v>
      </c>
      <c r="C2867" s="76">
        <v>11373.228570170359</v>
      </c>
    </row>
    <row r="2868" spans="1:3">
      <c r="A2868" s="64" t="s">
        <v>8161</v>
      </c>
      <c r="B2868" s="64" t="s">
        <v>34</v>
      </c>
      <c r="C2868" s="76">
        <v>11644.264596000532</v>
      </c>
    </row>
    <row r="2869" spans="1:3">
      <c r="A2869" s="64" t="s">
        <v>8161</v>
      </c>
      <c r="B2869" s="64" t="s">
        <v>75</v>
      </c>
      <c r="C2869" s="76">
        <v>13100.208750549678</v>
      </c>
    </row>
    <row r="2870" spans="1:3">
      <c r="A2870" s="64" t="s">
        <v>8161</v>
      </c>
      <c r="B2870" s="64" t="s">
        <v>39</v>
      </c>
      <c r="C2870" s="76">
        <v>15363.007178965765</v>
      </c>
    </row>
    <row r="2871" spans="1:3">
      <c r="A2871" s="64" t="s">
        <v>8161</v>
      </c>
      <c r="B2871" s="64" t="s">
        <v>56</v>
      </c>
      <c r="C2871" s="76">
        <v>18151.495097983257</v>
      </c>
    </row>
    <row r="2872" spans="1:3">
      <c r="A2872" s="64" t="s">
        <v>8161</v>
      </c>
      <c r="B2872" s="64" t="s">
        <v>51</v>
      </c>
      <c r="C2872" s="76">
        <v>7293.6952848465462</v>
      </c>
    </row>
    <row r="2873" spans="1:3">
      <c r="A2873" s="64" t="s">
        <v>8161</v>
      </c>
      <c r="B2873" s="64" t="s">
        <v>51</v>
      </c>
      <c r="C2873" s="76">
        <v>6510.8097142182942</v>
      </c>
    </row>
    <row r="2874" spans="1:3">
      <c r="A2874" s="64" t="s">
        <v>8161</v>
      </c>
      <c r="B2874" s="64" t="s">
        <v>39</v>
      </c>
      <c r="C2874" s="76">
        <v>9654.3401076874525</v>
      </c>
    </row>
    <row r="2875" spans="1:3">
      <c r="A2875" s="64" t="s">
        <v>8161</v>
      </c>
      <c r="B2875" s="64" t="s">
        <v>34</v>
      </c>
      <c r="C2875" s="76">
        <v>12327.175601454594</v>
      </c>
    </row>
    <row r="2876" spans="1:3">
      <c r="A2876" s="64" t="s">
        <v>8161</v>
      </c>
      <c r="B2876" s="64" t="s">
        <v>34</v>
      </c>
      <c r="C2876" s="76">
        <v>17441.640297170143</v>
      </c>
    </row>
    <row r="2877" spans="1:3">
      <c r="A2877" s="64" t="s">
        <v>8161</v>
      </c>
      <c r="B2877" s="64" t="s">
        <v>51</v>
      </c>
      <c r="C2877" s="76">
        <v>7779.0788773601744</v>
      </c>
    </row>
    <row r="2878" spans="1:3">
      <c r="A2878" s="64" t="s">
        <v>8161</v>
      </c>
      <c r="B2878" s="64" t="s">
        <v>23</v>
      </c>
      <c r="C2878" s="76">
        <v>10813.23231052779</v>
      </c>
    </row>
    <row r="2879" spans="1:3">
      <c r="A2879" s="64" t="s">
        <v>8161</v>
      </c>
      <c r="B2879" s="64" t="s">
        <v>201</v>
      </c>
      <c r="C2879" s="76">
        <v>10362.814013161018</v>
      </c>
    </row>
    <row r="2880" spans="1:3">
      <c r="A2880" s="64" t="s">
        <v>8161</v>
      </c>
      <c r="B2880" s="64" t="s">
        <v>23</v>
      </c>
      <c r="C2880" s="76">
        <v>9235.9743206543681</v>
      </c>
    </row>
    <row r="2881" spans="1:3">
      <c r="A2881" s="64" t="s">
        <v>8161</v>
      </c>
      <c r="B2881" s="64" t="s">
        <v>75</v>
      </c>
      <c r="C2881" s="76">
        <v>9272.2077098245027</v>
      </c>
    </row>
    <row r="2882" spans="1:3">
      <c r="A2882" s="64" t="s">
        <v>8161</v>
      </c>
      <c r="B2882" s="64" t="s">
        <v>201</v>
      </c>
      <c r="C2882" s="76">
        <v>9557.5691830238939</v>
      </c>
    </row>
    <row r="2883" spans="1:3">
      <c r="A2883" s="64" t="s">
        <v>8161</v>
      </c>
      <c r="B2883" s="64" t="s">
        <v>51</v>
      </c>
      <c r="C2883" s="76">
        <v>7455.3100945030392</v>
      </c>
    </row>
    <row r="2884" spans="1:3">
      <c r="A2884" s="64" t="s">
        <v>8161</v>
      </c>
      <c r="B2884" s="64" t="s">
        <v>201</v>
      </c>
      <c r="C2884" s="76">
        <v>16133.485993256207</v>
      </c>
    </row>
    <row r="2885" spans="1:3">
      <c r="A2885" s="64" t="s">
        <v>8161</v>
      </c>
      <c r="B2885" s="64" t="s">
        <v>23</v>
      </c>
      <c r="C2885" s="76">
        <v>10188.845816557743</v>
      </c>
    </row>
    <row r="2886" spans="1:3">
      <c r="A2886" s="64" t="s">
        <v>8161</v>
      </c>
      <c r="B2886" s="64" t="s">
        <v>34</v>
      </c>
      <c r="C2886" s="76">
        <v>9069.3199442916411</v>
      </c>
    </row>
    <row r="2887" spans="1:3">
      <c r="A2887" s="64" t="s">
        <v>8161</v>
      </c>
      <c r="B2887" s="64" t="s">
        <v>51</v>
      </c>
      <c r="C2887" s="76">
        <v>8984.5443905706616</v>
      </c>
    </row>
    <row r="2888" spans="1:3">
      <c r="A2888" s="64" t="s">
        <v>8161</v>
      </c>
      <c r="B2888" s="64" t="s">
        <v>75</v>
      </c>
      <c r="C2888" s="76">
        <v>20665.910163312728</v>
      </c>
    </row>
    <row r="2889" spans="1:3">
      <c r="A2889" s="64" t="s">
        <v>8161</v>
      </c>
      <c r="B2889" s="64" t="s">
        <v>34</v>
      </c>
      <c r="C2889" s="76">
        <v>14196.556380049595</v>
      </c>
    </row>
    <row r="2890" spans="1:3">
      <c r="A2890" s="64" t="s">
        <v>8161</v>
      </c>
      <c r="B2890" s="64" t="s">
        <v>23</v>
      </c>
      <c r="C2890" s="76">
        <v>10835.16819393924</v>
      </c>
    </row>
    <row r="2891" spans="1:3">
      <c r="A2891" s="64" t="s">
        <v>8161</v>
      </c>
      <c r="B2891" s="64" t="s">
        <v>201</v>
      </c>
      <c r="C2891" s="76">
        <v>13051.537286749777</v>
      </c>
    </row>
    <row r="2892" spans="1:3">
      <c r="A2892" s="64" t="s">
        <v>8161</v>
      </c>
      <c r="B2892" s="64" t="s">
        <v>23</v>
      </c>
      <c r="C2892" s="76">
        <v>11540.30958736886</v>
      </c>
    </row>
    <row r="2893" spans="1:3">
      <c r="A2893" s="64" t="s">
        <v>8161</v>
      </c>
      <c r="B2893" s="64" t="s">
        <v>23</v>
      </c>
      <c r="C2893" s="76">
        <v>10365.201447384192</v>
      </c>
    </row>
    <row r="2894" spans="1:3">
      <c r="A2894" s="64" t="s">
        <v>8161</v>
      </c>
      <c r="B2894" s="64" t="s">
        <v>201</v>
      </c>
      <c r="C2894" s="76">
        <v>14389.893131436551</v>
      </c>
    </row>
    <row r="2895" spans="1:3">
      <c r="A2895" s="64" t="s">
        <v>8161</v>
      </c>
      <c r="B2895" s="64" t="s">
        <v>56</v>
      </c>
      <c r="C2895" s="76">
        <v>10268.236925076408</v>
      </c>
    </row>
    <row r="2896" spans="1:3">
      <c r="A2896" s="64" t="s">
        <v>8161</v>
      </c>
      <c r="B2896" s="64" t="s">
        <v>56</v>
      </c>
      <c r="C2896" s="76">
        <v>9797.0001322095559</v>
      </c>
    </row>
    <row r="2897" spans="1:3">
      <c r="A2897" s="64" t="s">
        <v>8161</v>
      </c>
      <c r="B2897" s="64" t="s">
        <v>23</v>
      </c>
      <c r="C2897" s="76">
        <v>5875.7038304060598</v>
      </c>
    </row>
    <row r="2898" spans="1:3">
      <c r="A2898" s="64" t="s">
        <v>8161</v>
      </c>
      <c r="B2898" s="64" t="s">
        <v>75</v>
      </c>
      <c r="C2898" s="76">
        <v>8497.4243060521112</v>
      </c>
    </row>
    <row r="2899" spans="1:3">
      <c r="A2899" s="64" t="s">
        <v>8161</v>
      </c>
      <c r="B2899" s="64" t="s">
        <v>201</v>
      </c>
      <c r="C2899" s="76">
        <v>14593.024813717095</v>
      </c>
    </row>
    <row r="2900" spans="1:3">
      <c r="A2900" s="64" t="s">
        <v>8161</v>
      </c>
      <c r="B2900" s="64" t="s">
        <v>34</v>
      </c>
      <c r="C2900" s="76">
        <v>12849.433757656047</v>
      </c>
    </row>
    <row r="2901" spans="1:3">
      <c r="A2901" s="64" t="s">
        <v>8161</v>
      </c>
      <c r="B2901" s="64" t="s">
        <v>201</v>
      </c>
      <c r="C2901" s="76">
        <v>9829.3745103905057</v>
      </c>
    </row>
    <row r="2902" spans="1:3">
      <c r="A2902" s="64" t="s">
        <v>8161</v>
      </c>
      <c r="B2902" s="64" t="s">
        <v>23</v>
      </c>
      <c r="C2902" s="76">
        <v>10252.714514861847</v>
      </c>
    </row>
    <row r="2903" spans="1:3">
      <c r="A2903" s="64" t="s">
        <v>8161</v>
      </c>
      <c r="B2903" s="64" t="s">
        <v>23</v>
      </c>
      <c r="C2903" s="76">
        <v>6362.3363073632636</v>
      </c>
    </row>
    <row r="2904" spans="1:3">
      <c r="A2904" s="64" t="s">
        <v>8161</v>
      </c>
      <c r="B2904" s="64" t="s">
        <v>201</v>
      </c>
      <c r="C2904" s="76">
        <v>9926.6250359270525</v>
      </c>
    </row>
    <row r="2905" spans="1:3">
      <c r="A2905" s="64" t="s">
        <v>8161</v>
      </c>
      <c r="B2905" s="64" t="s">
        <v>39</v>
      </c>
      <c r="C2905" s="76">
        <v>10685.224744357498</v>
      </c>
    </row>
    <row r="2906" spans="1:3">
      <c r="A2906" s="64" t="s">
        <v>8161</v>
      </c>
      <c r="B2906" s="64" t="s">
        <v>201</v>
      </c>
      <c r="C2906" s="76">
        <v>8444.000756417714</v>
      </c>
    </row>
    <row r="2907" spans="1:3">
      <c r="A2907" s="64" t="s">
        <v>8161</v>
      </c>
      <c r="B2907" s="64" t="s">
        <v>34</v>
      </c>
      <c r="C2907" s="76">
        <v>10308.430891292868</v>
      </c>
    </row>
    <row r="2908" spans="1:3">
      <c r="A2908" s="64" t="s">
        <v>8161</v>
      </c>
      <c r="B2908" s="64" t="s">
        <v>23</v>
      </c>
      <c r="C2908" s="76">
        <v>6988.2688441635628</v>
      </c>
    </row>
    <row r="2909" spans="1:3">
      <c r="A2909" s="64" t="s">
        <v>8161</v>
      </c>
      <c r="B2909" s="64" t="s">
        <v>23</v>
      </c>
      <c r="C2909" s="76">
        <v>16004.737955626468</v>
      </c>
    </row>
    <row r="2910" spans="1:3">
      <c r="A2910" s="64" t="s">
        <v>8161</v>
      </c>
      <c r="B2910" s="64" t="s">
        <v>34</v>
      </c>
      <c r="C2910" s="76">
        <v>9045.0014476231827</v>
      </c>
    </row>
    <row r="2911" spans="1:3">
      <c r="A2911" s="64" t="s">
        <v>8161</v>
      </c>
      <c r="B2911" s="64" t="s">
        <v>39</v>
      </c>
      <c r="C2911" s="76">
        <v>6850.4156196772883</v>
      </c>
    </row>
    <row r="2912" spans="1:3">
      <c r="A2912" s="64" t="s">
        <v>8161</v>
      </c>
      <c r="B2912" s="64" t="s">
        <v>23</v>
      </c>
      <c r="C2912" s="76">
        <v>9765.8228430005202</v>
      </c>
    </row>
    <row r="2913" spans="1:3">
      <c r="A2913" s="64" t="s">
        <v>8161</v>
      </c>
      <c r="B2913" s="64" t="s">
        <v>34</v>
      </c>
      <c r="C2913" s="76">
        <v>9158.9693965338301</v>
      </c>
    </row>
    <row r="2914" spans="1:3">
      <c r="A2914" s="64" t="s">
        <v>8161</v>
      </c>
      <c r="B2914" s="64" t="s">
        <v>34</v>
      </c>
      <c r="C2914" s="76">
        <v>13900.932138325821</v>
      </c>
    </row>
    <row r="2915" spans="1:3">
      <c r="A2915" s="64" t="s">
        <v>8161</v>
      </c>
      <c r="B2915" s="64" t="s">
        <v>23</v>
      </c>
      <c r="C2915" s="76">
        <v>7315.5965702622188</v>
      </c>
    </row>
    <row r="2916" spans="1:3">
      <c r="A2916" s="64" t="s">
        <v>8161</v>
      </c>
      <c r="B2916" s="64" t="s">
        <v>201</v>
      </c>
      <c r="C2916" s="76">
        <v>9709.8830178603657</v>
      </c>
    </row>
    <row r="2917" spans="1:3">
      <c r="A2917" s="64" t="s">
        <v>8161</v>
      </c>
      <c r="B2917" s="64" t="s">
        <v>201</v>
      </c>
      <c r="C2917" s="76">
        <v>7233.5256231487447</v>
      </c>
    </row>
    <row r="2918" spans="1:3">
      <c r="A2918" s="64" t="s">
        <v>8161</v>
      </c>
      <c r="B2918" s="64" t="s">
        <v>23</v>
      </c>
      <c r="C2918" s="76">
        <v>8511.3911930246395</v>
      </c>
    </row>
    <row r="2919" spans="1:3">
      <c r="A2919" s="64" t="s">
        <v>8161</v>
      </c>
      <c r="B2919" s="64" t="s">
        <v>34</v>
      </c>
      <c r="C2919" s="76">
        <v>7756.8790004512266</v>
      </c>
    </row>
    <row r="2920" spans="1:3">
      <c r="A2920" s="64" t="s">
        <v>8161</v>
      </c>
      <c r="B2920" s="64" t="s">
        <v>34</v>
      </c>
      <c r="C2920" s="76">
        <v>10072.876445380323</v>
      </c>
    </row>
    <row r="2921" spans="1:3">
      <c r="A2921" s="64" t="s">
        <v>8161</v>
      </c>
      <c r="B2921" s="64" t="s">
        <v>51</v>
      </c>
      <c r="C2921" s="76">
        <v>7173.9396548416908</v>
      </c>
    </row>
    <row r="2922" spans="1:3">
      <c r="A2922" s="64" t="s">
        <v>8161</v>
      </c>
      <c r="B2922" s="64" t="s">
        <v>75</v>
      </c>
      <c r="C2922" s="76">
        <v>8976.3270489319075</v>
      </c>
    </row>
    <row r="2923" spans="1:3">
      <c r="A2923" s="64" t="s">
        <v>8161</v>
      </c>
      <c r="B2923" s="64" t="s">
        <v>39</v>
      </c>
      <c r="C2923" s="76">
        <v>7588.2953539122645</v>
      </c>
    </row>
    <row r="2924" spans="1:3">
      <c r="A2924" s="64" t="s">
        <v>8161</v>
      </c>
      <c r="B2924" s="64" t="s">
        <v>201</v>
      </c>
      <c r="C2924" s="76">
        <v>14522.103271977881</v>
      </c>
    </row>
    <row r="2925" spans="1:3">
      <c r="A2925" s="64" t="s">
        <v>8161</v>
      </c>
      <c r="B2925" s="64" t="s">
        <v>75</v>
      </c>
      <c r="C2925" s="76">
        <v>8515.7184169368611</v>
      </c>
    </row>
    <row r="2926" spans="1:3">
      <c r="A2926" s="64" t="s">
        <v>8161</v>
      </c>
      <c r="B2926" s="64" t="s">
        <v>39</v>
      </c>
      <c r="C2926" s="76">
        <v>8558.860043732846</v>
      </c>
    </row>
    <row r="2927" spans="1:3">
      <c r="A2927" s="64" t="s">
        <v>8161</v>
      </c>
      <c r="B2927" s="64" t="s">
        <v>34</v>
      </c>
      <c r="C2927" s="76">
        <v>10297.190736118748</v>
      </c>
    </row>
    <row r="2928" spans="1:3">
      <c r="A2928" s="64" t="s">
        <v>8161</v>
      </c>
      <c r="B2928" s="64" t="s">
        <v>56</v>
      </c>
      <c r="C2928" s="76">
        <v>7763.8446759409753</v>
      </c>
    </row>
    <row r="2929" spans="1:3">
      <c r="A2929" s="64" t="s">
        <v>8161</v>
      </c>
      <c r="B2929" s="64" t="s">
        <v>34</v>
      </c>
      <c r="C2929" s="76">
        <v>17183.805824116327</v>
      </c>
    </row>
    <row r="2930" spans="1:3">
      <c r="A2930" s="64" t="s">
        <v>8161</v>
      </c>
      <c r="B2930" s="64" t="s">
        <v>34</v>
      </c>
      <c r="C2930" s="76">
        <v>14215.313519558347</v>
      </c>
    </row>
    <row r="2931" spans="1:3">
      <c r="A2931" s="64" t="s">
        <v>8161</v>
      </c>
      <c r="B2931" s="64" t="s">
        <v>75</v>
      </c>
      <c r="C2931" s="76">
        <v>9229.0079803100125</v>
      </c>
    </row>
    <row r="2932" spans="1:3">
      <c r="A2932" s="64" t="s">
        <v>8161</v>
      </c>
      <c r="B2932" s="64" t="s">
        <v>34</v>
      </c>
      <c r="C2932" s="76">
        <v>10628.206459087562</v>
      </c>
    </row>
    <row r="2933" spans="1:3">
      <c r="A2933" s="64" t="s">
        <v>8161</v>
      </c>
      <c r="B2933" s="64" t="s">
        <v>23</v>
      </c>
      <c r="C2933" s="76">
        <v>19877.678846478706</v>
      </c>
    </row>
    <row r="2934" spans="1:3">
      <c r="A2934" s="64" t="s">
        <v>8161</v>
      </c>
      <c r="B2934" s="64" t="s">
        <v>34</v>
      </c>
      <c r="C2934" s="76">
        <v>13791.399972180741</v>
      </c>
    </row>
    <row r="2935" spans="1:3">
      <c r="A2935" s="64" t="s">
        <v>8161</v>
      </c>
      <c r="B2935" s="64" t="s">
        <v>201</v>
      </c>
      <c r="C2935" s="76">
        <v>13074.603531586177</v>
      </c>
    </row>
    <row r="2936" spans="1:3">
      <c r="A2936" s="64" t="s">
        <v>8161</v>
      </c>
      <c r="B2936" s="64" t="s">
        <v>23</v>
      </c>
      <c r="C2936" s="76">
        <v>11244.345716625707</v>
      </c>
    </row>
    <row r="2937" spans="1:3">
      <c r="A2937" s="64" t="s">
        <v>8161</v>
      </c>
      <c r="B2937" s="64" t="s">
        <v>56</v>
      </c>
      <c r="C2937" s="76">
        <v>13011.895034141988</v>
      </c>
    </row>
    <row r="2938" spans="1:3">
      <c r="A2938" s="64" t="s">
        <v>8161</v>
      </c>
      <c r="B2938" s="64" t="s">
        <v>34</v>
      </c>
      <c r="C2938" s="76">
        <v>9720.3822074673426</v>
      </c>
    </row>
    <row r="2939" spans="1:3">
      <c r="A2939" s="64" t="s">
        <v>8161</v>
      </c>
      <c r="B2939" s="64" t="s">
        <v>23</v>
      </c>
      <c r="C2939" s="76">
        <v>7982.0640358966448</v>
      </c>
    </row>
    <row r="2940" spans="1:3">
      <c r="A2940" s="64" t="s">
        <v>8161</v>
      </c>
      <c r="B2940" s="64" t="s">
        <v>51</v>
      </c>
      <c r="C2940" s="76">
        <v>7990.3541256404351</v>
      </c>
    </row>
    <row r="2941" spans="1:3">
      <c r="A2941" s="64" t="s">
        <v>8161</v>
      </c>
      <c r="B2941" s="64" t="s">
        <v>34</v>
      </c>
      <c r="C2941" s="76">
        <v>10732.010311299302</v>
      </c>
    </row>
    <row r="2942" spans="1:3">
      <c r="A2942" s="64" t="s">
        <v>8161</v>
      </c>
      <c r="B2942" s="64" t="s">
        <v>34</v>
      </c>
      <c r="C2942" s="76">
        <v>12551.368216499362</v>
      </c>
    </row>
    <row r="2943" spans="1:3">
      <c r="A2943" s="64" t="s">
        <v>8161</v>
      </c>
      <c r="B2943" s="64" t="s">
        <v>23</v>
      </c>
      <c r="C2943" s="76">
        <v>17396.240285117179</v>
      </c>
    </row>
    <row r="2944" spans="1:3">
      <c r="A2944" s="64" t="s">
        <v>8161</v>
      </c>
      <c r="B2944" s="64" t="s">
        <v>39</v>
      </c>
      <c r="C2944" s="76">
        <v>6849.748398869905</v>
      </c>
    </row>
    <row r="2945" spans="1:3">
      <c r="A2945" s="64" t="s">
        <v>8161</v>
      </c>
      <c r="B2945" s="64" t="s">
        <v>201</v>
      </c>
      <c r="C2945" s="76">
        <v>11858.855616430548</v>
      </c>
    </row>
    <row r="2946" spans="1:3">
      <c r="A2946" s="64" t="s">
        <v>8161</v>
      </c>
      <c r="B2946" s="64" t="s">
        <v>34</v>
      </c>
      <c r="C2946" s="76">
        <v>14421.612019196678</v>
      </c>
    </row>
    <row r="2947" spans="1:3">
      <c r="A2947" s="64" t="s">
        <v>8161</v>
      </c>
      <c r="B2947" s="64" t="s">
        <v>34</v>
      </c>
      <c r="C2947" s="76">
        <v>10683.063765723033</v>
      </c>
    </row>
    <row r="2948" spans="1:3">
      <c r="A2948" s="64" t="s">
        <v>8161</v>
      </c>
      <c r="B2948" s="64" t="s">
        <v>23</v>
      </c>
      <c r="C2948" s="76">
        <v>16822.809464650953</v>
      </c>
    </row>
    <row r="2949" spans="1:3">
      <c r="A2949" s="64" t="s">
        <v>8161</v>
      </c>
      <c r="B2949" s="64" t="s">
        <v>23</v>
      </c>
      <c r="C2949" s="76">
        <v>5273.6015607304425</v>
      </c>
    </row>
    <row r="2950" spans="1:3">
      <c r="A2950" s="64" t="s">
        <v>8161</v>
      </c>
      <c r="B2950" s="64" t="s">
        <v>75</v>
      </c>
      <c r="C2950" s="76">
        <v>10590.551896860252</v>
      </c>
    </row>
    <row r="2951" spans="1:3">
      <c r="A2951" s="64" t="s">
        <v>8161</v>
      </c>
      <c r="B2951" s="64" t="s">
        <v>201</v>
      </c>
      <c r="C2951" s="76">
        <v>10452.550191434626</v>
      </c>
    </row>
    <row r="2952" spans="1:3">
      <c r="A2952" s="64" t="s">
        <v>8161</v>
      </c>
      <c r="B2952" s="64" t="s">
        <v>34</v>
      </c>
      <c r="C2952" s="76">
        <v>9033.2340435307815</v>
      </c>
    </row>
    <row r="2953" spans="1:3">
      <c r="A2953" s="64" t="s">
        <v>8161</v>
      </c>
      <c r="B2953" s="64" t="s">
        <v>23</v>
      </c>
      <c r="C2953" s="76">
        <v>15612.236775270942</v>
      </c>
    </row>
    <row r="2954" spans="1:3">
      <c r="A2954" s="64" t="s">
        <v>8161</v>
      </c>
      <c r="B2954" s="64" t="s">
        <v>34</v>
      </c>
      <c r="C2954" s="76">
        <v>11528.333242551886</v>
      </c>
    </row>
    <row r="2955" spans="1:3">
      <c r="A2955" s="64" t="s">
        <v>8161</v>
      </c>
      <c r="B2955" s="64" t="s">
        <v>201</v>
      </c>
      <c r="C2955" s="76">
        <v>7622.50898410841</v>
      </c>
    </row>
    <row r="2956" spans="1:3">
      <c r="A2956" s="64" t="s">
        <v>8161</v>
      </c>
      <c r="B2956" s="64" t="s">
        <v>23</v>
      </c>
      <c r="C2956" s="76">
        <v>9263.5984026458336</v>
      </c>
    </row>
    <row r="2957" spans="1:3">
      <c r="A2957" s="64" t="s">
        <v>8161</v>
      </c>
      <c r="B2957" s="64" t="s">
        <v>23</v>
      </c>
      <c r="C2957" s="76">
        <v>9142.2496295587771</v>
      </c>
    </row>
    <row r="2958" spans="1:3">
      <c r="A2958" s="64" t="s">
        <v>8161</v>
      </c>
      <c r="B2958" s="64" t="s">
        <v>39</v>
      </c>
      <c r="C2958" s="76">
        <v>7484.6920937345158</v>
      </c>
    </row>
    <row r="2959" spans="1:3">
      <c r="A2959" s="64" t="s">
        <v>8161</v>
      </c>
      <c r="B2959" s="64" t="s">
        <v>51</v>
      </c>
      <c r="C2959" s="76">
        <v>12677.172206716576</v>
      </c>
    </row>
    <row r="2960" spans="1:3">
      <c r="A2960" s="64" t="s">
        <v>8161</v>
      </c>
      <c r="B2960" s="64" t="s">
        <v>23</v>
      </c>
      <c r="C2960" s="76">
        <v>12411.808270381327</v>
      </c>
    </row>
    <row r="2961" spans="1:3">
      <c r="A2961" s="64" t="s">
        <v>8161</v>
      </c>
      <c r="B2961" s="64" t="s">
        <v>51</v>
      </c>
      <c r="C2961" s="76">
        <v>6621.089561312755</v>
      </c>
    </row>
    <row r="2962" spans="1:3">
      <c r="A2962" s="64" t="s">
        <v>8161</v>
      </c>
      <c r="B2962" s="64" t="s">
        <v>39</v>
      </c>
      <c r="C2962" s="76">
        <v>7782.6420545510045</v>
      </c>
    </row>
    <row r="2963" spans="1:3">
      <c r="A2963" s="64" t="s">
        <v>8161</v>
      </c>
      <c r="B2963" s="64" t="s">
        <v>23</v>
      </c>
      <c r="C2963" s="76">
        <v>11412.914705160079</v>
      </c>
    </row>
    <row r="2964" spans="1:3">
      <c r="A2964" s="64" t="s">
        <v>8161</v>
      </c>
      <c r="B2964" s="64" t="s">
        <v>23</v>
      </c>
      <c r="C2964" s="76">
        <v>16090.90689678255</v>
      </c>
    </row>
    <row r="2965" spans="1:3">
      <c r="A2965" s="64" t="s">
        <v>8161</v>
      </c>
      <c r="B2965" s="64" t="s">
        <v>56</v>
      </c>
      <c r="C2965" s="76">
        <v>9438.9766817802865</v>
      </c>
    </row>
    <row r="2966" spans="1:3">
      <c r="A2966" s="64" t="s">
        <v>8161</v>
      </c>
      <c r="B2966" s="64" t="s">
        <v>23</v>
      </c>
      <c r="C2966" s="76">
        <v>6008.1258030917888</v>
      </c>
    </row>
    <row r="2967" spans="1:3">
      <c r="A2967" s="64" t="s">
        <v>8161</v>
      </c>
      <c r="B2967" s="64" t="s">
        <v>34</v>
      </c>
      <c r="C2967" s="76">
        <v>8673.093307611156</v>
      </c>
    </row>
    <row r="2968" spans="1:3">
      <c r="A2968" s="64" t="s">
        <v>8161</v>
      </c>
      <c r="B2968" s="64" t="s">
        <v>75</v>
      </c>
      <c r="C2968" s="76">
        <v>11162.174955699567</v>
      </c>
    </row>
    <row r="2969" spans="1:3">
      <c r="A2969" s="64" t="s">
        <v>8161</v>
      </c>
      <c r="B2969" s="64" t="s">
        <v>34</v>
      </c>
      <c r="C2969" s="76">
        <v>15291.63445482546</v>
      </c>
    </row>
    <row r="2970" spans="1:3">
      <c r="A2970" s="64" t="s">
        <v>8161</v>
      </c>
      <c r="B2970" s="64" t="s">
        <v>34</v>
      </c>
      <c r="C2970" s="76">
        <v>17541.857444289493</v>
      </c>
    </row>
    <row r="2971" spans="1:3">
      <c r="A2971" s="64" t="s">
        <v>8161</v>
      </c>
      <c r="B2971" s="64" t="s">
        <v>56</v>
      </c>
      <c r="C2971" s="76">
        <v>13123.016579350988</v>
      </c>
    </row>
    <row r="2972" spans="1:3">
      <c r="A2972" s="64" t="s">
        <v>8161</v>
      </c>
      <c r="B2972" s="64" t="s">
        <v>34</v>
      </c>
      <c r="C2972" s="76">
        <v>17800.863791237178</v>
      </c>
    </row>
    <row r="2973" spans="1:3">
      <c r="A2973" s="64" t="s">
        <v>8161</v>
      </c>
      <c r="B2973" s="64" t="s">
        <v>201</v>
      </c>
      <c r="C2973" s="76">
        <v>10319.209515344992</v>
      </c>
    </row>
    <row r="2974" spans="1:3">
      <c r="A2974" s="64" t="s">
        <v>8161</v>
      </c>
      <c r="B2974" s="64" t="s">
        <v>34</v>
      </c>
      <c r="C2974" s="76">
        <v>8810.1292077803009</v>
      </c>
    </row>
    <row r="2975" spans="1:3">
      <c r="A2975" s="64" t="s">
        <v>8161</v>
      </c>
      <c r="B2975" s="64" t="s">
        <v>201</v>
      </c>
      <c r="C2975" s="76">
        <v>9519.3143659376856</v>
      </c>
    </row>
    <row r="2976" spans="1:3">
      <c r="A2976" s="64" t="s">
        <v>8161</v>
      </c>
      <c r="B2976" s="64" t="s">
        <v>23</v>
      </c>
      <c r="C2976" s="76">
        <v>6418.8110886786371</v>
      </c>
    </row>
    <row r="2977" spans="1:3">
      <c r="A2977" s="64" t="s">
        <v>8161</v>
      </c>
      <c r="B2977" s="64" t="s">
        <v>23</v>
      </c>
      <c r="C2977" s="76">
        <v>11745.475519482292</v>
      </c>
    </row>
    <row r="2978" spans="1:3">
      <c r="A2978" s="64" t="s">
        <v>8161</v>
      </c>
      <c r="B2978" s="64" t="s">
        <v>23</v>
      </c>
      <c r="C2978" s="76">
        <v>7773.1375129287517</v>
      </c>
    </row>
    <row r="2979" spans="1:3">
      <c r="A2979" s="64" t="s">
        <v>8161</v>
      </c>
      <c r="B2979" s="64" t="s">
        <v>39</v>
      </c>
      <c r="C2979" s="76">
        <v>7722.2622929845693</v>
      </c>
    </row>
    <row r="2980" spans="1:3">
      <c r="A2980" s="64" t="s">
        <v>8161</v>
      </c>
      <c r="B2980" s="64" t="s">
        <v>75</v>
      </c>
      <c r="C2980" s="76">
        <v>11535.451209275618</v>
      </c>
    </row>
    <row r="2981" spans="1:3">
      <c r="A2981" s="64" t="s">
        <v>8161</v>
      </c>
      <c r="B2981" s="64" t="s">
        <v>23</v>
      </c>
      <c r="C2981" s="76">
        <v>8464.9248066152122</v>
      </c>
    </row>
    <row r="2982" spans="1:3">
      <c r="A2982" s="64" t="s">
        <v>8161</v>
      </c>
      <c r="B2982" s="64" t="s">
        <v>23</v>
      </c>
      <c r="C2982" s="76">
        <v>8615.2435392243278</v>
      </c>
    </row>
    <row r="2983" spans="1:3">
      <c r="A2983" s="64" t="s">
        <v>8161</v>
      </c>
      <c r="B2983" s="64" t="s">
        <v>23</v>
      </c>
      <c r="C2983" s="76">
        <v>8012.9359626060323</v>
      </c>
    </row>
    <row r="2984" spans="1:3">
      <c r="A2984" s="64" t="s">
        <v>8161</v>
      </c>
      <c r="B2984" s="64" t="s">
        <v>23</v>
      </c>
      <c r="C2984" s="76">
        <v>7189.6979129257979</v>
      </c>
    </row>
    <row r="2985" spans="1:3">
      <c r="A2985" s="64" t="s">
        <v>8161</v>
      </c>
      <c r="B2985" s="64" t="s">
        <v>56</v>
      </c>
      <c r="C2985" s="76">
        <v>11724.660167575812</v>
      </c>
    </row>
    <row r="2986" spans="1:3">
      <c r="A2986" s="64" t="s">
        <v>8161</v>
      </c>
      <c r="B2986" s="64" t="s">
        <v>23</v>
      </c>
      <c r="C2986" s="76">
        <v>10441.079722576776</v>
      </c>
    </row>
    <row r="2987" spans="1:3">
      <c r="A2987" s="64" t="s">
        <v>8161</v>
      </c>
      <c r="B2987" s="64" t="s">
        <v>51</v>
      </c>
      <c r="C2987" s="76">
        <v>8459.7785937576355</v>
      </c>
    </row>
    <row r="2988" spans="1:3">
      <c r="A2988" s="64" t="s">
        <v>8161</v>
      </c>
      <c r="B2988" s="64" t="s">
        <v>56</v>
      </c>
      <c r="C2988" s="76">
        <v>19663.828355310001</v>
      </c>
    </row>
    <row r="2989" spans="1:3">
      <c r="A2989" s="64" t="s">
        <v>8161</v>
      </c>
      <c r="B2989" s="64" t="s">
        <v>23</v>
      </c>
      <c r="C2989" s="76">
        <v>12912.85039297565</v>
      </c>
    </row>
    <row r="2990" spans="1:3">
      <c r="A2990" s="64" t="s">
        <v>8161</v>
      </c>
      <c r="B2990" s="64" t="s">
        <v>34</v>
      </c>
      <c r="C2990" s="76">
        <v>11911.037679174853</v>
      </c>
    </row>
    <row r="2991" spans="1:3">
      <c r="A2991" s="64" t="s">
        <v>8161</v>
      </c>
      <c r="B2991" s="64" t="s">
        <v>23</v>
      </c>
      <c r="C2991" s="76">
        <v>13976.685894090533</v>
      </c>
    </row>
    <row r="2992" spans="1:3">
      <c r="A2992" s="64" t="s">
        <v>8161</v>
      </c>
      <c r="B2992" s="64" t="s">
        <v>201</v>
      </c>
      <c r="C2992" s="76">
        <v>10812.140834376347</v>
      </c>
    </row>
    <row r="2993" spans="1:3">
      <c r="A2993" s="64" t="s">
        <v>8161</v>
      </c>
      <c r="B2993" s="64" t="s">
        <v>201</v>
      </c>
      <c r="C2993" s="76">
        <v>8679.4591408672386</v>
      </c>
    </row>
    <row r="2994" spans="1:3">
      <c r="A2994" s="64" t="s">
        <v>8161</v>
      </c>
      <c r="B2994" s="64" t="s">
        <v>23</v>
      </c>
      <c r="C2994" s="76">
        <v>16366.995686808717</v>
      </c>
    </row>
    <row r="2995" spans="1:3">
      <c r="A2995" s="64" t="s">
        <v>8161</v>
      </c>
      <c r="B2995" s="64" t="s">
        <v>75</v>
      </c>
      <c r="C2995" s="76">
        <v>12578.298580442475</v>
      </c>
    </row>
    <row r="2996" spans="1:3">
      <c r="A2996" s="64" t="s">
        <v>8161</v>
      </c>
      <c r="B2996" s="64" t="s">
        <v>23</v>
      </c>
      <c r="C2996" s="76">
        <v>11963.133647751119</v>
      </c>
    </row>
    <row r="2997" spans="1:3">
      <c r="A2997" s="64" t="s">
        <v>8161</v>
      </c>
      <c r="B2997" s="64" t="s">
        <v>23</v>
      </c>
      <c r="C2997" s="76">
        <v>8936.8977608209643</v>
      </c>
    </row>
    <row r="2998" spans="1:3">
      <c r="A2998" s="64" t="s">
        <v>8161</v>
      </c>
      <c r="B2998" s="64" t="s">
        <v>34</v>
      </c>
      <c r="C2998" s="76">
        <v>9696.94195185645</v>
      </c>
    </row>
    <row r="2999" spans="1:3">
      <c r="A2999" s="64" t="s">
        <v>8161</v>
      </c>
      <c r="B2999" s="64" t="s">
        <v>34</v>
      </c>
      <c r="C2999" s="76">
        <v>12670.397002709979</v>
      </c>
    </row>
    <row r="3000" spans="1:3">
      <c r="A3000" s="64" t="s">
        <v>8161</v>
      </c>
      <c r="B3000" s="64" t="s">
        <v>34</v>
      </c>
      <c r="C3000" s="76">
        <v>14928.058368505848</v>
      </c>
    </row>
    <row r="3001" spans="1:3">
      <c r="A3001" s="64" t="s">
        <v>8161</v>
      </c>
      <c r="B3001" s="64" t="s">
        <v>23</v>
      </c>
      <c r="C3001" s="76">
        <v>7783.3312136311506</v>
      </c>
    </row>
    <row r="3002" spans="1:3">
      <c r="A3002" s="64" t="s">
        <v>8161</v>
      </c>
      <c r="B3002" s="64" t="s">
        <v>201</v>
      </c>
      <c r="C3002" s="76">
        <v>8607.0680389160589</v>
      </c>
    </row>
    <row r="3003" spans="1:3">
      <c r="A3003" s="64" t="s">
        <v>8161</v>
      </c>
      <c r="B3003" s="64" t="s">
        <v>75</v>
      </c>
      <c r="C3003" s="76">
        <v>10840.764731375159</v>
      </c>
    </row>
    <row r="3004" spans="1:3">
      <c r="A3004" s="64" t="s">
        <v>8161</v>
      </c>
      <c r="B3004" s="64" t="s">
        <v>39</v>
      </c>
      <c r="C3004" s="76">
        <v>16017.211279175763</v>
      </c>
    </row>
    <row r="3005" spans="1:3">
      <c r="A3005" s="64" t="s">
        <v>8161</v>
      </c>
      <c r="B3005" s="64" t="s">
        <v>23</v>
      </c>
      <c r="C3005" s="76">
        <v>9127.1595733180056</v>
      </c>
    </row>
    <row r="3006" spans="1:3">
      <c r="A3006" s="64" t="s">
        <v>8161</v>
      </c>
      <c r="B3006" s="64" t="s">
        <v>23</v>
      </c>
      <c r="C3006" s="76">
        <v>9466.2474878095618</v>
      </c>
    </row>
    <row r="3007" spans="1:3">
      <c r="A3007" s="64" t="s">
        <v>8161</v>
      </c>
      <c r="B3007" s="64" t="s">
        <v>39</v>
      </c>
      <c r="C3007" s="76">
        <v>10717.901492725341</v>
      </c>
    </row>
    <row r="3008" spans="1:3">
      <c r="A3008" s="64" t="s">
        <v>8161</v>
      </c>
      <c r="B3008" s="64" t="s">
        <v>23</v>
      </c>
      <c r="C3008" s="76">
        <v>11269.268770345481</v>
      </c>
    </row>
    <row r="3009" spans="1:3">
      <c r="A3009" s="64" t="s">
        <v>8161</v>
      </c>
      <c r="B3009" s="64" t="s">
        <v>23</v>
      </c>
      <c r="C3009" s="76">
        <v>6137.8878688285404</v>
      </c>
    </row>
    <row r="3010" spans="1:3">
      <c r="A3010" s="64" t="s">
        <v>8161</v>
      </c>
      <c r="B3010" s="64" t="s">
        <v>51</v>
      </c>
      <c r="C3010" s="76">
        <v>13989.667786650323</v>
      </c>
    </row>
    <row r="3011" spans="1:3">
      <c r="A3011" s="64" t="s">
        <v>8161</v>
      </c>
      <c r="B3011" s="64" t="s">
        <v>51</v>
      </c>
      <c r="C3011" s="76">
        <v>13774.851941577417</v>
      </c>
    </row>
    <row r="3012" spans="1:3">
      <c r="A3012" s="64" t="s">
        <v>8161</v>
      </c>
      <c r="B3012" s="64" t="s">
        <v>34</v>
      </c>
      <c r="C3012" s="76">
        <v>9963.1225044365565</v>
      </c>
    </row>
    <row r="3013" spans="1:3">
      <c r="A3013" s="64" t="s">
        <v>8161</v>
      </c>
      <c r="B3013" s="64" t="s">
        <v>23</v>
      </c>
      <c r="C3013" s="76">
        <v>12116.510095850916</v>
      </c>
    </row>
    <row r="3014" spans="1:3">
      <c r="A3014" s="64" t="s">
        <v>8161</v>
      </c>
      <c r="B3014" s="64" t="s">
        <v>23</v>
      </c>
      <c r="C3014" s="76">
        <v>9955.5734161670662</v>
      </c>
    </row>
    <row r="3015" spans="1:3">
      <c r="A3015" s="64" t="s">
        <v>8161</v>
      </c>
      <c r="B3015" s="64" t="s">
        <v>34</v>
      </c>
      <c r="C3015" s="76">
        <v>11880.332303718722</v>
      </c>
    </row>
    <row r="3016" spans="1:3">
      <c r="A3016" s="64" t="s">
        <v>8161</v>
      </c>
      <c r="B3016" s="64" t="s">
        <v>34</v>
      </c>
      <c r="C3016" s="76">
        <v>14530.507798137383</v>
      </c>
    </row>
    <row r="3017" spans="1:3">
      <c r="A3017" s="64" t="s">
        <v>8161</v>
      </c>
      <c r="B3017" s="64" t="s">
        <v>23</v>
      </c>
      <c r="C3017" s="76">
        <v>12373.961417807484</v>
      </c>
    </row>
    <row r="3018" spans="1:3">
      <c r="A3018" s="64" t="s">
        <v>8161</v>
      </c>
      <c r="B3018" s="64" t="s">
        <v>201</v>
      </c>
      <c r="C3018" s="76">
        <v>9225.7857840805846</v>
      </c>
    </row>
    <row r="3019" spans="1:3">
      <c r="A3019" s="64" t="s">
        <v>8161</v>
      </c>
      <c r="B3019" s="64" t="s">
        <v>56</v>
      </c>
      <c r="C3019" s="76">
        <v>19850.42073275334</v>
      </c>
    </row>
    <row r="3020" spans="1:3">
      <c r="A3020" s="64" t="s">
        <v>8161</v>
      </c>
      <c r="B3020" s="64" t="s">
        <v>23</v>
      </c>
      <c r="C3020" s="76">
        <v>11776.498688811718</v>
      </c>
    </row>
    <row r="3021" spans="1:3">
      <c r="A3021" s="64" t="s">
        <v>8161</v>
      </c>
      <c r="B3021" s="64" t="s">
        <v>34</v>
      </c>
      <c r="C3021" s="76">
        <v>13565.183722231788</v>
      </c>
    </row>
    <row r="3022" spans="1:3">
      <c r="A3022" s="64" t="s">
        <v>8161</v>
      </c>
      <c r="B3022" s="64" t="s">
        <v>34</v>
      </c>
      <c r="C3022" s="76">
        <v>8142.4385685878078</v>
      </c>
    </row>
    <row r="3023" spans="1:3">
      <c r="A3023" s="64" t="s">
        <v>8161</v>
      </c>
      <c r="B3023" s="64" t="s">
        <v>51</v>
      </c>
      <c r="C3023" s="76">
        <v>13615.171607162081</v>
      </c>
    </row>
    <row r="3024" spans="1:3">
      <c r="A3024" s="64" t="s">
        <v>8161</v>
      </c>
      <c r="B3024" s="64" t="s">
        <v>23</v>
      </c>
      <c r="C3024" s="76">
        <v>6845.9714565235245</v>
      </c>
    </row>
    <row r="3025" spans="1:3">
      <c r="A3025" s="64" t="s">
        <v>8161</v>
      </c>
      <c r="B3025" s="64" t="s">
        <v>34</v>
      </c>
      <c r="C3025" s="76">
        <v>17006.354244034421</v>
      </c>
    </row>
    <row r="3026" spans="1:3">
      <c r="A3026" s="64" t="s">
        <v>8161</v>
      </c>
      <c r="B3026" s="64" t="s">
        <v>34</v>
      </c>
      <c r="C3026" s="76">
        <v>14367.11750513128</v>
      </c>
    </row>
    <row r="3027" spans="1:3">
      <c r="A3027" s="64" t="s">
        <v>8161</v>
      </c>
      <c r="B3027" s="64" t="s">
        <v>51</v>
      </c>
      <c r="C3027" s="76">
        <v>8024.5611377755613</v>
      </c>
    </row>
    <row r="3028" spans="1:3">
      <c r="A3028" s="64" t="s">
        <v>8161</v>
      </c>
      <c r="B3028" s="64" t="s">
        <v>34</v>
      </c>
      <c r="C3028" s="76">
        <v>9823.0850602737282</v>
      </c>
    </row>
    <row r="3029" spans="1:3">
      <c r="A3029" s="64" t="s">
        <v>8161</v>
      </c>
      <c r="B3029" s="64" t="s">
        <v>34</v>
      </c>
      <c r="C3029" s="76">
        <v>13174.946065813325</v>
      </c>
    </row>
    <row r="3030" spans="1:3">
      <c r="A3030" s="64" t="s">
        <v>8161</v>
      </c>
      <c r="B3030" s="64" t="s">
        <v>201</v>
      </c>
      <c r="C3030" s="76">
        <v>12114.180179850939</v>
      </c>
    </row>
    <row r="3031" spans="1:3">
      <c r="A3031" s="64" t="s">
        <v>8161</v>
      </c>
      <c r="B3031" s="64" t="s">
        <v>39</v>
      </c>
      <c r="C3031" s="76">
        <v>8859.9299327459084</v>
      </c>
    </row>
    <row r="3032" spans="1:3">
      <c r="A3032" s="64" t="s">
        <v>8161</v>
      </c>
      <c r="B3032" s="64" t="s">
        <v>23</v>
      </c>
      <c r="C3032" s="76">
        <v>8112.7236410803689</v>
      </c>
    </row>
    <row r="3033" spans="1:3">
      <c r="A3033" s="64" t="s">
        <v>8161</v>
      </c>
      <c r="B3033" s="64" t="s">
        <v>201</v>
      </c>
      <c r="C3033" s="76">
        <v>9043.0688409370032</v>
      </c>
    </row>
    <row r="3034" spans="1:3">
      <c r="A3034" s="64" t="s">
        <v>8161</v>
      </c>
      <c r="B3034" s="64" t="s">
        <v>34</v>
      </c>
      <c r="C3034" s="76">
        <v>8917.1224766520772</v>
      </c>
    </row>
    <row r="3035" spans="1:3">
      <c r="A3035" s="64" t="s">
        <v>8161</v>
      </c>
      <c r="B3035" s="64" t="s">
        <v>39</v>
      </c>
      <c r="C3035" s="76">
        <v>15873.502688577379</v>
      </c>
    </row>
    <row r="3036" spans="1:3">
      <c r="A3036" s="64" t="s">
        <v>8161</v>
      </c>
      <c r="B3036" s="64" t="s">
        <v>39</v>
      </c>
      <c r="C3036" s="76">
        <v>11154.764536719453</v>
      </c>
    </row>
    <row r="3037" spans="1:3">
      <c r="A3037" s="64" t="s">
        <v>8161</v>
      </c>
      <c r="B3037" s="64" t="s">
        <v>34</v>
      </c>
      <c r="C3037" s="76">
        <v>10810.525822979051</v>
      </c>
    </row>
    <row r="3038" spans="1:3">
      <c r="A3038" s="64" t="s">
        <v>8161</v>
      </c>
      <c r="B3038" s="64" t="s">
        <v>56</v>
      </c>
      <c r="C3038" s="76">
        <v>24009.619443894164</v>
      </c>
    </row>
    <row r="3039" spans="1:3">
      <c r="A3039" s="64" t="s">
        <v>8161</v>
      </c>
      <c r="B3039" s="64" t="s">
        <v>23</v>
      </c>
      <c r="C3039" s="76">
        <v>10217.845406483448</v>
      </c>
    </row>
    <row r="3040" spans="1:3">
      <c r="A3040" s="64" t="s">
        <v>8161</v>
      </c>
      <c r="B3040" s="64" t="s">
        <v>201</v>
      </c>
      <c r="C3040" s="76">
        <v>13959.270057440925</v>
      </c>
    </row>
    <row r="3041" spans="1:3">
      <c r="A3041" s="64" t="s">
        <v>8161</v>
      </c>
      <c r="B3041" s="64" t="s">
        <v>201</v>
      </c>
      <c r="C3041" s="76">
        <v>8492.4087070620735</v>
      </c>
    </row>
    <row r="3042" spans="1:3">
      <c r="A3042" s="64" t="s">
        <v>8161</v>
      </c>
      <c r="B3042" s="64" t="s">
        <v>201</v>
      </c>
      <c r="C3042" s="76">
        <v>9020.6685609401102</v>
      </c>
    </row>
    <row r="3043" spans="1:3">
      <c r="A3043" s="64" t="s">
        <v>8161</v>
      </c>
      <c r="B3043" s="64" t="s">
        <v>39</v>
      </c>
      <c r="C3043" s="76">
        <v>16199.414001595262</v>
      </c>
    </row>
    <row r="3044" spans="1:3">
      <c r="A3044" s="64" t="s">
        <v>8161</v>
      </c>
      <c r="B3044" s="64" t="s">
        <v>34</v>
      </c>
      <c r="C3044" s="76">
        <v>13697.671040984522</v>
      </c>
    </row>
    <row r="3045" spans="1:3">
      <c r="A3045" s="64" t="s">
        <v>8161</v>
      </c>
      <c r="B3045" s="64" t="s">
        <v>34</v>
      </c>
      <c r="C3045" s="76">
        <v>13281.908045919277</v>
      </c>
    </row>
    <row r="3046" spans="1:3">
      <c r="A3046" s="64" t="s">
        <v>8161</v>
      </c>
      <c r="B3046" s="64" t="s">
        <v>201</v>
      </c>
      <c r="C3046" s="76">
        <v>12762.916874878974</v>
      </c>
    </row>
    <row r="3047" spans="1:3">
      <c r="A3047" s="64" t="s">
        <v>8161</v>
      </c>
      <c r="B3047" s="64" t="s">
        <v>23</v>
      </c>
      <c r="C3047" s="76">
        <v>7916.6556157213226</v>
      </c>
    </row>
    <row r="3048" spans="1:3">
      <c r="A3048" s="64" t="s">
        <v>8161</v>
      </c>
      <c r="B3048" s="64" t="s">
        <v>34</v>
      </c>
      <c r="C3048" s="76">
        <v>16984.032443856078</v>
      </c>
    </row>
    <row r="3049" spans="1:3">
      <c r="A3049" s="64" t="s">
        <v>8161</v>
      </c>
      <c r="B3049" s="64" t="s">
        <v>34</v>
      </c>
      <c r="C3049" s="76">
        <v>11330.996496873067</v>
      </c>
    </row>
    <row r="3050" spans="1:3">
      <c r="A3050" s="64" t="s">
        <v>8161</v>
      </c>
      <c r="B3050" s="64" t="s">
        <v>34</v>
      </c>
      <c r="C3050" s="76">
        <v>15423.524221810481</v>
      </c>
    </row>
    <row r="3051" spans="1:3">
      <c r="A3051" s="64" t="s">
        <v>8161</v>
      </c>
      <c r="B3051" s="64" t="s">
        <v>51</v>
      </c>
      <c r="C3051" s="76">
        <v>7876.0233449552807</v>
      </c>
    </row>
    <row r="3052" spans="1:3">
      <c r="A3052" s="64" t="s">
        <v>8161</v>
      </c>
      <c r="B3052" s="64" t="s">
        <v>34</v>
      </c>
      <c r="C3052" s="76">
        <v>15031.856235078982</v>
      </c>
    </row>
    <row r="3053" spans="1:3">
      <c r="A3053" s="64" t="s">
        <v>8161</v>
      </c>
      <c r="B3053" s="64" t="s">
        <v>75</v>
      </c>
      <c r="C3053" s="76">
        <v>12023.865676107591</v>
      </c>
    </row>
    <row r="3054" spans="1:3">
      <c r="A3054" s="64" t="s">
        <v>8161</v>
      </c>
      <c r="B3054" s="64" t="s">
        <v>39</v>
      </c>
      <c r="C3054" s="76">
        <v>8842.489696818202</v>
      </c>
    </row>
    <row r="3055" spans="1:3">
      <c r="A3055" s="64" t="s">
        <v>8161</v>
      </c>
      <c r="B3055" s="64" t="s">
        <v>34</v>
      </c>
      <c r="C3055" s="76">
        <v>17463.583076687446</v>
      </c>
    </row>
    <row r="3056" spans="1:3">
      <c r="A3056" s="64" t="s">
        <v>8161</v>
      </c>
      <c r="B3056" s="64" t="s">
        <v>201</v>
      </c>
      <c r="C3056" s="76">
        <v>13695.731642569806</v>
      </c>
    </row>
    <row r="3057" spans="1:3">
      <c r="A3057" s="64" t="s">
        <v>8161</v>
      </c>
      <c r="B3057" s="64" t="s">
        <v>34</v>
      </c>
      <c r="C3057" s="76">
        <v>8218.4230983285033</v>
      </c>
    </row>
    <row r="3058" spans="1:3">
      <c r="A3058" s="64" t="s">
        <v>8161</v>
      </c>
      <c r="B3058" s="64" t="s">
        <v>23</v>
      </c>
      <c r="C3058" s="76">
        <v>9763.503579817876</v>
      </c>
    </row>
    <row r="3059" spans="1:3">
      <c r="A3059" s="64" t="s">
        <v>8161</v>
      </c>
      <c r="B3059" s="64" t="s">
        <v>23</v>
      </c>
      <c r="C3059" s="76">
        <v>12628.228017428475</v>
      </c>
    </row>
    <row r="3060" spans="1:3">
      <c r="A3060" s="64" t="s">
        <v>8161</v>
      </c>
      <c r="B3060" s="64" t="s">
        <v>23</v>
      </c>
      <c r="C3060" s="76">
        <v>12055.985518443675</v>
      </c>
    </row>
    <row r="3061" spans="1:3">
      <c r="A3061" s="64" t="s">
        <v>8161</v>
      </c>
      <c r="B3061" s="64" t="s">
        <v>56</v>
      </c>
      <c r="C3061" s="76">
        <v>17077.41178255609</v>
      </c>
    </row>
    <row r="3062" spans="1:3">
      <c r="A3062" s="64" t="s">
        <v>8161</v>
      </c>
      <c r="B3062" s="64" t="s">
        <v>23</v>
      </c>
      <c r="C3062" s="76">
        <v>8295.0478191432903</v>
      </c>
    </row>
    <row r="3063" spans="1:3">
      <c r="A3063" s="64" t="s">
        <v>8161</v>
      </c>
      <c r="B3063" s="64" t="s">
        <v>39</v>
      </c>
      <c r="C3063" s="76">
        <v>10420.47346219793</v>
      </c>
    </row>
    <row r="3064" spans="1:3">
      <c r="A3064" s="64" t="s">
        <v>8161</v>
      </c>
      <c r="B3064" s="64" t="s">
        <v>39</v>
      </c>
      <c r="C3064" s="76">
        <v>9818.4939118670263</v>
      </c>
    </row>
    <row r="3065" spans="1:3">
      <c r="A3065" s="64" t="s">
        <v>8161</v>
      </c>
      <c r="B3065" s="64" t="s">
        <v>23</v>
      </c>
      <c r="C3065" s="76">
        <v>11637.360149134052</v>
      </c>
    </row>
    <row r="3066" spans="1:3">
      <c r="A3066" s="64" t="s">
        <v>8161</v>
      </c>
      <c r="B3066" s="64" t="s">
        <v>34</v>
      </c>
      <c r="C3066" s="76">
        <v>10456.119934826669</v>
      </c>
    </row>
    <row r="3067" spans="1:3">
      <c r="A3067" s="64" t="s">
        <v>8161</v>
      </c>
      <c r="B3067" s="64" t="s">
        <v>23</v>
      </c>
      <c r="C3067" s="76">
        <v>10420.00425653327</v>
      </c>
    </row>
    <row r="3068" spans="1:3">
      <c r="A3068" s="64" t="s">
        <v>8161</v>
      </c>
      <c r="B3068" s="64" t="s">
        <v>201</v>
      </c>
      <c r="C3068" s="76">
        <v>9823.4471920763717</v>
      </c>
    </row>
    <row r="3069" spans="1:3">
      <c r="A3069" s="64" t="s">
        <v>8161</v>
      </c>
      <c r="B3069" s="64" t="s">
        <v>75</v>
      </c>
      <c r="C3069" s="76">
        <v>8162.0882021104808</v>
      </c>
    </row>
    <row r="3070" spans="1:3">
      <c r="A3070" s="64" t="s">
        <v>8161</v>
      </c>
      <c r="B3070" s="64" t="s">
        <v>23</v>
      </c>
      <c r="C3070" s="76">
        <v>7023.4783438173126</v>
      </c>
    </row>
    <row r="3071" spans="1:3">
      <c r="A3071" s="64" t="s">
        <v>8161</v>
      </c>
      <c r="B3071" s="64" t="s">
        <v>39</v>
      </c>
      <c r="C3071" s="76">
        <v>15253.305525022719</v>
      </c>
    </row>
    <row r="3072" spans="1:3">
      <c r="A3072" s="64" t="s">
        <v>8161</v>
      </c>
      <c r="B3072" s="64" t="s">
        <v>23</v>
      </c>
      <c r="C3072" s="76">
        <v>8069.8290358130034</v>
      </c>
    </row>
    <row r="3073" spans="1:3">
      <c r="A3073" s="64" t="s">
        <v>8161</v>
      </c>
      <c r="B3073" s="64" t="s">
        <v>39</v>
      </c>
      <c r="C3073" s="76">
        <v>9741.1774100028688</v>
      </c>
    </row>
    <row r="3074" spans="1:3">
      <c r="A3074" s="64" t="s">
        <v>8161</v>
      </c>
      <c r="B3074" s="64" t="s">
        <v>51</v>
      </c>
      <c r="C3074" s="76">
        <v>4865.3827231227015</v>
      </c>
    </row>
    <row r="3075" spans="1:3">
      <c r="A3075" s="64" t="s">
        <v>8161</v>
      </c>
      <c r="B3075" s="64" t="s">
        <v>23</v>
      </c>
      <c r="C3075" s="76">
        <v>10077.175013573626</v>
      </c>
    </row>
    <row r="3076" spans="1:3">
      <c r="A3076" s="64" t="s">
        <v>8161</v>
      </c>
      <c r="B3076" s="64" t="s">
        <v>34</v>
      </c>
      <c r="C3076" s="76">
        <v>15541.37615785671</v>
      </c>
    </row>
    <row r="3077" spans="1:3">
      <c r="A3077" s="64" t="s">
        <v>8161</v>
      </c>
      <c r="B3077" s="64" t="s">
        <v>201</v>
      </c>
      <c r="C3077" s="76">
        <v>13536.096435334099</v>
      </c>
    </row>
    <row r="3078" spans="1:3">
      <c r="A3078" s="64" t="s">
        <v>8161</v>
      </c>
      <c r="B3078" s="64" t="s">
        <v>23</v>
      </c>
      <c r="C3078" s="76">
        <v>19005.802427566145</v>
      </c>
    </row>
    <row r="3079" spans="1:3">
      <c r="A3079" s="64" t="s">
        <v>8161</v>
      </c>
      <c r="B3079" s="64" t="s">
        <v>56</v>
      </c>
      <c r="C3079" s="76">
        <v>19129.206549442792</v>
      </c>
    </row>
    <row r="3080" spans="1:3">
      <c r="A3080" s="64" t="s">
        <v>8161</v>
      </c>
      <c r="B3080" s="64" t="s">
        <v>34</v>
      </c>
      <c r="C3080" s="76">
        <v>8855.0554089574835</v>
      </c>
    </row>
    <row r="3081" spans="1:3">
      <c r="A3081" s="64" t="s">
        <v>8161</v>
      </c>
      <c r="B3081" s="64" t="s">
        <v>23</v>
      </c>
      <c r="C3081" s="76">
        <v>15436.971164876119</v>
      </c>
    </row>
    <row r="3082" spans="1:3">
      <c r="A3082" s="64" t="s">
        <v>8161</v>
      </c>
      <c r="B3082" s="64" t="s">
        <v>34</v>
      </c>
      <c r="C3082" s="76">
        <v>8571.8151778716219</v>
      </c>
    </row>
    <row r="3083" spans="1:3">
      <c r="A3083" s="64" t="s">
        <v>8161</v>
      </c>
      <c r="B3083" s="64" t="s">
        <v>23</v>
      </c>
      <c r="C3083" s="76">
        <v>14921.406023695137</v>
      </c>
    </row>
    <row r="3084" spans="1:3">
      <c r="A3084" s="64" t="s">
        <v>8161</v>
      </c>
      <c r="B3084" s="64" t="s">
        <v>75</v>
      </c>
      <c r="C3084" s="76">
        <v>8526.4699276935098</v>
      </c>
    </row>
    <row r="3085" spans="1:3">
      <c r="A3085" s="64" t="s">
        <v>8161</v>
      </c>
      <c r="B3085" s="64" t="s">
        <v>56</v>
      </c>
      <c r="C3085" s="76">
        <v>11196.62413950406</v>
      </c>
    </row>
    <row r="3086" spans="1:3">
      <c r="A3086" s="64" t="s">
        <v>8161</v>
      </c>
      <c r="B3086" s="64" t="s">
        <v>39</v>
      </c>
      <c r="C3086" s="76">
        <v>7126.813046950906</v>
      </c>
    </row>
    <row r="3087" spans="1:3">
      <c r="A3087" s="64" t="s">
        <v>8161</v>
      </c>
      <c r="B3087" s="64" t="s">
        <v>39</v>
      </c>
      <c r="C3087" s="76">
        <v>8781.8388714543507</v>
      </c>
    </row>
    <row r="3088" spans="1:3">
      <c r="A3088" s="64" t="s">
        <v>8161</v>
      </c>
      <c r="B3088" s="64" t="s">
        <v>34</v>
      </c>
      <c r="C3088" s="76">
        <v>8612.469158622449</v>
      </c>
    </row>
    <row r="3089" spans="1:3">
      <c r="A3089" s="64" t="s">
        <v>8161</v>
      </c>
      <c r="B3089" s="64" t="s">
        <v>23</v>
      </c>
      <c r="C3089" s="76">
        <v>14722.234526337937</v>
      </c>
    </row>
    <row r="3090" spans="1:3">
      <c r="A3090" s="64" t="s">
        <v>8161</v>
      </c>
      <c r="B3090" s="64" t="s">
        <v>201</v>
      </c>
      <c r="C3090" s="76">
        <v>9418.2286298279068</v>
      </c>
    </row>
    <row r="3091" spans="1:3">
      <c r="A3091" s="64" t="s">
        <v>8161</v>
      </c>
      <c r="B3091" s="64" t="s">
        <v>23</v>
      </c>
      <c r="C3091" s="76">
        <v>8867.057663874064</v>
      </c>
    </row>
    <row r="3092" spans="1:3">
      <c r="A3092" s="64" t="s">
        <v>8161</v>
      </c>
      <c r="B3092" s="64" t="s">
        <v>34</v>
      </c>
      <c r="C3092" s="76">
        <v>8880.7473878223809</v>
      </c>
    </row>
    <row r="3093" spans="1:3">
      <c r="A3093" s="64" t="s">
        <v>8161</v>
      </c>
      <c r="B3093" s="64" t="s">
        <v>51</v>
      </c>
      <c r="C3093" s="76">
        <v>6786.6516065573769</v>
      </c>
    </row>
    <row r="3094" spans="1:3">
      <c r="A3094" s="64" t="s">
        <v>8161</v>
      </c>
      <c r="B3094" s="64" t="s">
        <v>34</v>
      </c>
      <c r="C3094" s="76">
        <v>9538.3148949880706</v>
      </c>
    </row>
    <row r="3095" spans="1:3">
      <c r="A3095" s="64" t="s">
        <v>8161</v>
      </c>
      <c r="B3095" s="64" t="s">
        <v>23</v>
      </c>
      <c r="C3095" s="76">
        <v>13102.049913543902</v>
      </c>
    </row>
    <row r="3096" spans="1:3">
      <c r="A3096" s="64" t="s">
        <v>8161</v>
      </c>
      <c r="B3096" s="64" t="s">
        <v>23</v>
      </c>
      <c r="C3096" s="76">
        <v>7595.944724207262</v>
      </c>
    </row>
    <row r="3097" spans="1:3">
      <c r="A3097" s="64" t="s">
        <v>8161</v>
      </c>
      <c r="B3097" s="64" t="s">
        <v>201</v>
      </c>
      <c r="C3097" s="76">
        <v>11310.622762944691</v>
      </c>
    </row>
    <row r="3098" spans="1:3">
      <c r="A3098" s="64" t="s">
        <v>8161</v>
      </c>
      <c r="B3098" s="64" t="s">
        <v>23</v>
      </c>
      <c r="C3098" s="76">
        <v>12079.975842335332</v>
      </c>
    </row>
    <row r="3099" spans="1:3">
      <c r="A3099" s="64" t="s">
        <v>8161</v>
      </c>
      <c r="B3099" s="64" t="s">
        <v>23</v>
      </c>
      <c r="C3099" s="76">
        <v>10305.927590705649</v>
      </c>
    </row>
    <row r="3100" spans="1:3">
      <c r="A3100" s="64" t="s">
        <v>8161</v>
      </c>
      <c r="B3100" s="64" t="s">
        <v>34</v>
      </c>
      <c r="C3100" s="76">
        <v>9842.4015590222698</v>
      </c>
    </row>
    <row r="3101" spans="1:3">
      <c r="A3101" s="64" t="s">
        <v>8161</v>
      </c>
      <c r="B3101" s="64" t="s">
        <v>201</v>
      </c>
      <c r="C3101" s="76">
        <v>9612.3026557558787</v>
      </c>
    </row>
    <row r="3102" spans="1:3">
      <c r="A3102" s="64" t="s">
        <v>8161</v>
      </c>
      <c r="B3102" s="64" t="s">
        <v>23</v>
      </c>
      <c r="C3102" s="76">
        <v>8132.8619445396253</v>
      </c>
    </row>
    <row r="3103" spans="1:3">
      <c r="A3103" s="64" t="s">
        <v>8161</v>
      </c>
      <c r="B3103" s="64" t="s">
        <v>23</v>
      </c>
      <c r="C3103" s="76">
        <v>12152.415224084712</v>
      </c>
    </row>
    <row r="3104" spans="1:3">
      <c r="A3104" s="64" t="s">
        <v>8161</v>
      </c>
      <c r="B3104" s="64" t="s">
        <v>23</v>
      </c>
      <c r="C3104" s="76">
        <v>13392.770272445492</v>
      </c>
    </row>
    <row r="3105" spans="1:3">
      <c r="A3105" s="64" t="s">
        <v>8161</v>
      </c>
      <c r="B3105" s="64" t="s">
        <v>23</v>
      </c>
      <c r="C3105" s="76">
        <v>20643.248774400912</v>
      </c>
    </row>
    <row r="3106" spans="1:3">
      <c r="A3106" s="64" t="s">
        <v>8161</v>
      </c>
      <c r="B3106" s="64" t="s">
        <v>23</v>
      </c>
      <c r="C3106" s="76">
        <v>13485.224185041552</v>
      </c>
    </row>
    <row r="3107" spans="1:3">
      <c r="A3107" s="64" t="s">
        <v>8161</v>
      </c>
      <c r="B3107" s="64" t="s">
        <v>34</v>
      </c>
      <c r="C3107" s="76">
        <v>8881.0916849069035</v>
      </c>
    </row>
    <row r="3108" spans="1:3">
      <c r="A3108" s="64" t="s">
        <v>8161</v>
      </c>
      <c r="B3108" s="64" t="s">
        <v>201</v>
      </c>
      <c r="C3108" s="76">
        <v>11133.180414339327</v>
      </c>
    </row>
    <row r="3109" spans="1:3">
      <c r="A3109" s="64" t="s">
        <v>8161</v>
      </c>
      <c r="B3109" s="64" t="s">
        <v>75</v>
      </c>
      <c r="C3109" s="76">
        <v>18398.893149182688</v>
      </c>
    </row>
    <row r="3110" spans="1:3">
      <c r="A3110" s="64" t="s">
        <v>8161</v>
      </c>
      <c r="B3110" s="64" t="s">
        <v>34</v>
      </c>
      <c r="C3110" s="76">
        <v>13646.458390098043</v>
      </c>
    </row>
    <row r="3111" spans="1:3">
      <c r="A3111" s="64" t="s">
        <v>8161</v>
      </c>
      <c r="B3111" s="64" t="s">
        <v>201</v>
      </c>
      <c r="C3111" s="76">
        <v>9885.5071636029552</v>
      </c>
    </row>
    <row r="3112" spans="1:3">
      <c r="A3112" s="64" t="s">
        <v>8161</v>
      </c>
      <c r="B3112" s="64" t="s">
        <v>201</v>
      </c>
      <c r="C3112" s="76">
        <v>8755.7591329591087</v>
      </c>
    </row>
    <row r="3113" spans="1:3">
      <c r="A3113" s="64" t="s">
        <v>8161</v>
      </c>
      <c r="B3113" s="64" t="s">
        <v>23</v>
      </c>
      <c r="C3113" s="76">
        <v>10182.932437487547</v>
      </c>
    </row>
    <row r="3114" spans="1:3">
      <c r="A3114" s="64" t="s">
        <v>8161</v>
      </c>
      <c r="B3114" s="64" t="s">
        <v>23</v>
      </c>
      <c r="C3114" s="76">
        <v>8697.7632429714031</v>
      </c>
    </row>
    <row r="3115" spans="1:3">
      <c r="A3115" s="64" t="s">
        <v>8161</v>
      </c>
      <c r="B3115" s="64" t="s">
        <v>34</v>
      </c>
      <c r="C3115" s="76">
        <v>13520.489108104499</v>
      </c>
    </row>
    <row r="3116" spans="1:3">
      <c r="A3116" s="64" t="s">
        <v>8161</v>
      </c>
      <c r="B3116" s="64" t="s">
        <v>23</v>
      </c>
      <c r="C3116" s="76">
        <v>6975.5538776786161</v>
      </c>
    </row>
    <row r="3117" spans="1:3">
      <c r="A3117" s="64" t="s">
        <v>8161</v>
      </c>
      <c r="B3117" s="64" t="s">
        <v>23</v>
      </c>
      <c r="C3117" s="76">
        <v>10895.92825688943</v>
      </c>
    </row>
    <row r="3118" spans="1:3">
      <c r="A3118" s="64" t="s">
        <v>8161</v>
      </c>
      <c r="B3118" s="64" t="s">
        <v>23</v>
      </c>
      <c r="C3118" s="76">
        <v>15448.399260138645</v>
      </c>
    </row>
    <row r="3119" spans="1:3">
      <c r="A3119" s="64" t="s">
        <v>8161</v>
      </c>
      <c r="B3119" s="64" t="s">
        <v>51</v>
      </c>
      <c r="C3119" s="76">
        <v>7263.5904588198027</v>
      </c>
    </row>
    <row r="3120" spans="1:3">
      <c r="A3120" s="64" t="s">
        <v>8161</v>
      </c>
      <c r="B3120" s="64" t="s">
        <v>201</v>
      </c>
      <c r="C3120" s="76">
        <v>14118.296121962256</v>
      </c>
    </row>
    <row r="3121" spans="1:3">
      <c r="A3121" s="64" t="s">
        <v>8161</v>
      </c>
      <c r="B3121" s="64" t="s">
        <v>75</v>
      </c>
      <c r="C3121" s="76">
        <v>8545.4596750023538</v>
      </c>
    </row>
    <row r="3122" spans="1:3">
      <c r="A3122" s="64" t="s">
        <v>8161</v>
      </c>
      <c r="B3122" s="64" t="s">
        <v>39</v>
      </c>
      <c r="C3122" s="76">
        <v>8775.3183730526198</v>
      </c>
    </row>
    <row r="3123" spans="1:3">
      <c r="A3123" s="64" t="s">
        <v>8161</v>
      </c>
      <c r="B3123" s="64" t="s">
        <v>34</v>
      </c>
      <c r="C3123" s="76">
        <v>10923.29221591205</v>
      </c>
    </row>
    <row r="3124" spans="1:3">
      <c r="A3124" s="64" t="s">
        <v>8161</v>
      </c>
      <c r="B3124" s="64" t="s">
        <v>51</v>
      </c>
      <c r="C3124" s="76">
        <v>8761.8364479874544</v>
      </c>
    </row>
    <row r="3125" spans="1:3">
      <c r="A3125" s="64" t="s">
        <v>8161</v>
      </c>
      <c r="B3125" s="64" t="s">
        <v>75</v>
      </c>
      <c r="C3125" s="76">
        <v>8840.8773182040022</v>
      </c>
    </row>
    <row r="3126" spans="1:3">
      <c r="A3126" s="64" t="s">
        <v>8161</v>
      </c>
      <c r="B3126" s="64" t="s">
        <v>34</v>
      </c>
      <c r="C3126" s="76">
        <v>15017.127829344241</v>
      </c>
    </row>
    <row r="3127" spans="1:3">
      <c r="A3127" s="64" t="s">
        <v>8161</v>
      </c>
      <c r="B3127" s="64" t="s">
        <v>34</v>
      </c>
      <c r="C3127" s="76">
        <v>11562.553025966583</v>
      </c>
    </row>
    <row r="3128" spans="1:3">
      <c r="A3128" s="64" t="s">
        <v>8161</v>
      </c>
      <c r="B3128" s="64" t="s">
        <v>201</v>
      </c>
      <c r="C3128" s="76">
        <v>12384.893643350099</v>
      </c>
    </row>
    <row r="3129" spans="1:3">
      <c r="A3129" s="64" t="s">
        <v>8161</v>
      </c>
      <c r="B3129" s="64" t="s">
        <v>23</v>
      </c>
      <c r="C3129" s="76">
        <v>12471.515096615778</v>
      </c>
    </row>
    <row r="3130" spans="1:3">
      <c r="A3130" s="64" t="s">
        <v>8161</v>
      </c>
      <c r="B3130" s="64" t="s">
        <v>34</v>
      </c>
      <c r="C3130" s="76">
        <v>10903.974202637548</v>
      </c>
    </row>
    <row r="3131" spans="1:3">
      <c r="A3131" s="64" t="s">
        <v>8161</v>
      </c>
      <c r="B3131" s="64" t="s">
        <v>201</v>
      </c>
      <c r="C3131" s="76">
        <v>9310.4593726941548</v>
      </c>
    </row>
    <row r="3132" spans="1:3">
      <c r="A3132" s="64" t="s">
        <v>8161</v>
      </c>
      <c r="B3132" s="64" t="s">
        <v>75</v>
      </c>
      <c r="C3132" s="76">
        <v>23521.338696841853</v>
      </c>
    </row>
    <row r="3133" spans="1:3">
      <c r="A3133" s="64" t="s">
        <v>8161</v>
      </c>
      <c r="B3133" s="64" t="s">
        <v>56</v>
      </c>
      <c r="C3133" s="76">
        <v>18505.656328550092</v>
      </c>
    </row>
    <row r="3134" spans="1:3">
      <c r="A3134" s="64" t="s">
        <v>8161</v>
      </c>
      <c r="B3134" s="64" t="s">
        <v>23</v>
      </c>
      <c r="C3134" s="76">
        <v>15910.204213558023</v>
      </c>
    </row>
    <row r="3135" spans="1:3">
      <c r="A3135" s="64" t="s">
        <v>8161</v>
      </c>
      <c r="B3135" s="64" t="s">
        <v>75</v>
      </c>
      <c r="C3135" s="76">
        <v>17184.518025770682</v>
      </c>
    </row>
    <row r="3136" spans="1:3">
      <c r="A3136" s="64" t="s">
        <v>8161</v>
      </c>
      <c r="B3136" s="64" t="s">
        <v>201</v>
      </c>
      <c r="C3136" s="76">
        <v>14896.937994660379</v>
      </c>
    </row>
    <row r="3137" spans="1:3">
      <c r="A3137" s="64" t="s">
        <v>8161</v>
      </c>
      <c r="B3137" s="64" t="s">
        <v>56</v>
      </c>
      <c r="C3137" s="76">
        <v>13917.171619144514</v>
      </c>
    </row>
    <row r="3138" spans="1:3">
      <c r="A3138" s="64" t="s">
        <v>8161</v>
      </c>
      <c r="B3138" s="64" t="s">
        <v>23</v>
      </c>
      <c r="C3138" s="76">
        <v>9077.4342805752003</v>
      </c>
    </row>
    <row r="3139" spans="1:3">
      <c r="A3139" s="64" t="s">
        <v>8161</v>
      </c>
      <c r="B3139" s="64" t="s">
        <v>23</v>
      </c>
      <c r="C3139" s="76">
        <v>11066.549439042406</v>
      </c>
    </row>
    <row r="3140" spans="1:3">
      <c r="A3140" s="64" t="s">
        <v>8161</v>
      </c>
      <c r="B3140" s="64" t="s">
        <v>75</v>
      </c>
      <c r="C3140" s="76">
        <v>11529.04958790958</v>
      </c>
    </row>
    <row r="3141" spans="1:3">
      <c r="A3141" s="64" t="s">
        <v>8161</v>
      </c>
      <c r="B3141" s="64" t="s">
        <v>56</v>
      </c>
      <c r="C3141" s="76">
        <v>14877.240258072543</v>
      </c>
    </row>
    <row r="3142" spans="1:3">
      <c r="A3142" s="64" t="s">
        <v>8161</v>
      </c>
      <c r="B3142" s="64" t="s">
        <v>34</v>
      </c>
      <c r="C3142" s="76">
        <v>12842.244980170466</v>
      </c>
    </row>
    <row r="3143" spans="1:3">
      <c r="A3143" s="64" t="s">
        <v>8161</v>
      </c>
      <c r="B3143" s="64" t="s">
        <v>23</v>
      </c>
      <c r="C3143" s="76">
        <v>11166.023649207948</v>
      </c>
    </row>
    <row r="3144" spans="1:3">
      <c r="A3144" s="64" t="s">
        <v>8161</v>
      </c>
      <c r="B3144" s="64" t="s">
        <v>34</v>
      </c>
      <c r="C3144" s="76">
        <v>14041.003777667624</v>
      </c>
    </row>
    <row r="3145" spans="1:3">
      <c r="A3145" s="64" t="s">
        <v>8161</v>
      </c>
      <c r="B3145" s="64" t="s">
        <v>39</v>
      </c>
      <c r="C3145" s="76">
        <v>10340.725257265029</v>
      </c>
    </row>
    <row r="3146" spans="1:3">
      <c r="A3146" s="64" t="s">
        <v>8161</v>
      </c>
      <c r="B3146" s="64" t="s">
        <v>34</v>
      </c>
      <c r="C3146" s="76">
        <v>7939.4187034175129</v>
      </c>
    </row>
    <row r="3147" spans="1:3">
      <c r="A3147" s="64" t="s">
        <v>8161</v>
      </c>
      <c r="B3147" s="64" t="s">
        <v>56</v>
      </c>
      <c r="C3147" s="76">
        <v>18412.66795101887</v>
      </c>
    </row>
    <row r="3148" spans="1:3">
      <c r="A3148" s="64" t="s">
        <v>8161</v>
      </c>
      <c r="B3148" s="64" t="s">
        <v>39</v>
      </c>
      <c r="C3148" s="76">
        <v>7805.850365400298</v>
      </c>
    </row>
    <row r="3149" spans="1:3">
      <c r="A3149" s="64" t="s">
        <v>8161</v>
      </c>
      <c r="B3149" s="64" t="s">
        <v>34</v>
      </c>
      <c r="C3149" s="76">
        <v>8008.6779274684186</v>
      </c>
    </row>
    <row r="3150" spans="1:3">
      <c r="A3150" s="64" t="s">
        <v>8161</v>
      </c>
      <c r="B3150" s="64" t="s">
        <v>75</v>
      </c>
      <c r="C3150" s="76">
        <v>20081.995301878855</v>
      </c>
    </row>
    <row r="3151" spans="1:3">
      <c r="A3151" s="64" t="s">
        <v>8161</v>
      </c>
      <c r="B3151" s="64" t="s">
        <v>51</v>
      </c>
      <c r="C3151" s="76">
        <v>8266.4719804943816</v>
      </c>
    </row>
    <row r="3152" spans="1:3">
      <c r="A3152" s="64" t="s">
        <v>8161</v>
      </c>
      <c r="B3152" s="64" t="s">
        <v>23</v>
      </c>
      <c r="C3152" s="76">
        <v>11810.982248506254</v>
      </c>
    </row>
    <row r="3153" spans="1:3">
      <c r="A3153" s="64" t="s">
        <v>8161</v>
      </c>
      <c r="B3153" s="64" t="s">
        <v>56</v>
      </c>
      <c r="C3153" s="76">
        <v>9671.0670517441522</v>
      </c>
    </row>
    <row r="3154" spans="1:3">
      <c r="A3154" s="64" t="s">
        <v>8161</v>
      </c>
      <c r="B3154" s="64" t="s">
        <v>75</v>
      </c>
      <c r="C3154" s="76">
        <v>13998.594324466527</v>
      </c>
    </row>
    <row r="3155" spans="1:3">
      <c r="A3155" s="64" t="s">
        <v>8161</v>
      </c>
      <c r="B3155" s="64" t="s">
        <v>23</v>
      </c>
      <c r="C3155" s="76">
        <v>13373.338521124077</v>
      </c>
    </row>
    <row r="3156" spans="1:3">
      <c r="A3156" s="64" t="s">
        <v>8161</v>
      </c>
      <c r="B3156" s="64" t="s">
        <v>201</v>
      </c>
      <c r="C3156" s="76">
        <v>8005.566419115883</v>
      </c>
    </row>
    <row r="3157" spans="1:3">
      <c r="A3157" s="64" t="s">
        <v>8161</v>
      </c>
      <c r="B3157" s="64" t="s">
        <v>23</v>
      </c>
      <c r="C3157" s="76">
        <v>11895.363953238711</v>
      </c>
    </row>
    <row r="3158" spans="1:3">
      <c r="A3158" s="64" t="s">
        <v>8161</v>
      </c>
      <c r="B3158" s="64" t="s">
        <v>39</v>
      </c>
      <c r="C3158" s="76">
        <v>7942.151481018087</v>
      </c>
    </row>
    <row r="3159" spans="1:3">
      <c r="A3159" s="64" t="s">
        <v>8161</v>
      </c>
      <c r="B3159" s="64" t="s">
        <v>201</v>
      </c>
      <c r="C3159" s="76">
        <v>14564.287595281525</v>
      </c>
    </row>
    <row r="3160" spans="1:3">
      <c r="A3160" s="64" t="s">
        <v>8161</v>
      </c>
      <c r="B3160" s="64" t="s">
        <v>201</v>
      </c>
      <c r="C3160" s="76">
        <v>9542.2169975148863</v>
      </c>
    </row>
    <row r="3161" spans="1:3">
      <c r="A3161" s="64" t="s">
        <v>8161</v>
      </c>
      <c r="B3161" s="64" t="s">
        <v>39</v>
      </c>
      <c r="C3161" s="76">
        <v>15163.068220062665</v>
      </c>
    </row>
    <row r="3162" spans="1:3">
      <c r="A3162" s="64" t="s">
        <v>8161</v>
      </c>
      <c r="B3162" s="64" t="s">
        <v>34</v>
      </c>
      <c r="C3162" s="76">
        <v>17246.341869479547</v>
      </c>
    </row>
    <row r="3163" spans="1:3">
      <c r="A3163" s="64" t="s">
        <v>8161</v>
      </c>
      <c r="B3163" s="64" t="s">
        <v>23</v>
      </c>
      <c r="C3163" s="76">
        <v>12356.661098659159</v>
      </c>
    </row>
    <row r="3164" spans="1:3">
      <c r="A3164" s="64" t="s">
        <v>8161</v>
      </c>
      <c r="B3164" s="64" t="s">
        <v>34</v>
      </c>
      <c r="C3164" s="76">
        <v>10513.694536946008</v>
      </c>
    </row>
    <row r="3165" spans="1:3">
      <c r="A3165" s="64" t="s">
        <v>8161</v>
      </c>
      <c r="B3165" s="64" t="s">
        <v>51</v>
      </c>
      <c r="C3165" s="76">
        <v>11179.162173844288</v>
      </c>
    </row>
    <row r="3166" spans="1:3">
      <c r="A3166" s="64" t="s">
        <v>8161</v>
      </c>
      <c r="B3166" s="64" t="s">
        <v>34</v>
      </c>
      <c r="C3166" s="76">
        <v>12440.401518970328</v>
      </c>
    </row>
    <row r="3167" spans="1:3">
      <c r="A3167" s="64" t="s">
        <v>8161</v>
      </c>
      <c r="B3167" s="64" t="s">
        <v>23</v>
      </c>
      <c r="C3167" s="76">
        <v>8279.3375392797498</v>
      </c>
    </row>
    <row r="3168" spans="1:3">
      <c r="A3168" s="64" t="s">
        <v>8161</v>
      </c>
      <c r="B3168" s="64" t="s">
        <v>51</v>
      </c>
      <c r="C3168" s="76">
        <v>10457.173378820811</v>
      </c>
    </row>
    <row r="3169" spans="1:3">
      <c r="A3169" s="64" t="s">
        <v>8161</v>
      </c>
      <c r="B3169" s="64" t="s">
        <v>23</v>
      </c>
      <c r="C3169" s="76">
        <v>8263.7327690283219</v>
      </c>
    </row>
    <row r="3170" spans="1:3">
      <c r="A3170" s="64" t="s">
        <v>8161</v>
      </c>
      <c r="B3170" s="64" t="s">
        <v>23</v>
      </c>
      <c r="C3170" s="76">
        <v>9952.1739853457566</v>
      </c>
    </row>
    <row r="3171" spans="1:3">
      <c r="A3171" s="64" t="s">
        <v>8161</v>
      </c>
      <c r="B3171" s="64" t="s">
        <v>51</v>
      </c>
      <c r="C3171" s="76">
        <v>9659.788270907502</v>
      </c>
    </row>
    <row r="3172" spans="1:3">
      <c r="A3172" s="64" t="s">
        <v>8161</v>
      </c>
      <c r="B3172" s="64" t="s">
        <v>34</v>
      </c>
      <c r="C3172" s="76">
        <v>9290.3404536623202</v>
      </c>
    </row>
    <row r="3173" spans="1:3">
      <c r="A3173" s="64" t="s">
        <v>8161</v>
      </c>
      <c r="B3173" s="64" t="s">
        <v>34</v>
      </c>
      <c r="C3173" s="76">
        <v>13009.606177704829</v>
      </c>
    </row>
    <row r="3174" spans="1:3">
      <c r="A3174" s="64" t="s">
        <v>8161</v>
      </c>
      <c r="B3174" s="64" t="s">
        <v>75</v>
      </c>
      <c r="C3174" s="76">
        <v>20067.48813484663</v>
      </c>
    </row>
    <row r="3175" spans="1:3">
      <c r="A3175" s="64" t="s">
        <v>8161</v>
      </c>
      <c r="B3175" s="64" t="s">
        <v>39</v>
      </c>
      <c r="C3175" s="76">
        <v>9515.1130004557763</v>
      </c>
    </row>
    <row r="3176" spans="1:3">
      <c r="A3176" s="64" t="s">
        <v>8161</v>
      </c>
      <c r="B3176" s="64" t="s">
        <v>75</v>
      </c>
      <c r="C3176" s="76">
        <v>14657.800478942288</v>
      </c>
    </row>
    <row r="3177" spans="1:3">
      <c r="A3177" s="64" t="s">
        <v>8161</v>
      </c>
      <c r="B3177" s="64" t="s">
        <v>51</v>
      </c>
      <c r="C3177" s="76">
        <v>11038.748805314475</v>
      </c>
    </row>
    <row r="3178" spans="1:3">
      <c r="A3178" s="64" t="s">
        <v>8161</v>
      </c>
      <c r="B3178" s="64" t="s">
        <v>34</v>
      </c>
      <c r="C3178" s="76">
        <v>20621.043133008483</v>
      </c>
    </row>
    <row r="3179" spans="1:3">
      <c r="A3179" s="64" t="s">
        <v>8161</v>
      </c>
      <c r="B3179" s="64" t="s">
        <v>23</v>
      </c>
      <c r="C3179" s="76">
        <v>10605.881247547561</v>
      </c>
    </row>
    <row r="3180" spans="1:3">
      <c r="A3180" s="64" t="s">
        <v>8161</v>
      </c>
      <c r="B3180" s="64" t="s">
        <v>34</v>
      </c>
      <c r="C3180" s="76">
        <v>11788.69018142801</v>
      </c>
    </row>
    <row r="3181" spans="1:3">
      <c r="A3181" s="64" t="s">
        <v>8161</v>
      </c>
      <c r="B3181" s="64" t="s">
        <v>34</v>
      </c>
      <c r="C3181" s="76">
        <v>8249.3983537280728</v>
      </c>
    </row>
    <row r="3182" spans="1:3">
      <c r="A3182" s="64" t="s">
        <v>8161</v>
      </c>
      <c r="B3182" s="64" t="s">
        <v>23</v>
      </c>
      <c r="C3182" s="76">
        <v>8121.9764391599956</v>
      </c>
    </row>
    <row r="3183" spans="1:3">
      <c r="A3183" s="64" t="s">
        <v>8161</v>
      </c>
      <c r="B3183" s="64" t="s">
        <v>23</v>
      </c>
      <c r="C3183" s="76">
        <v>10113.799612367528</v>
      </c>
    </row>
    <row r="3184" spans="1:3">
      <c r="A3184" s="64" t="s">
        <v>8161</v>
      </c>
      <c r="B3184" s="64" t="s">
        <v>23</v>
      </c>
      <c r="C3184" s="76">
        <v>9242.1588806271757</v>
      </c>
    </row>
    <row r="3185" spans="1:3">
      <c r="A3185" s="64" t="s">
        <v>8161</v>
      </c>
      <c r="B3185" s="64" t="s">
        <v>201</v>
      </c>
      <c r="C3185" s="76">
        <v>11688.935348251085</v>
      </c>
    </row>
    <row r="3186" spans="1:3">
      <c r="A3186" s="64" t="s">
        <v>8161</v>
      </c>
      <c r="B3186" s="64" t="s">
        <v>56</v>
      </c>
      <c r="C3186" s="76">
        <v>8782.012235440252</v>
      </c>
    </row>
    <row r="3187" spans="1:3">
      <c r="A3187" s="64" t="s">
        <v>8161</v>
      </c>
      <c r="B3187" s="64" t="s">
        <v>23</v>
      </c>
      <c r="C3187" s="76">
        <v>10721.323357556334</v>
      </c>
    </row>
    <row r="3188" spans="1:3">
      <c r="A3188" s="64" t="s">
        <v>8161</v>
      </c>
      <c r="B3188" s="64" t="s">
        <v>39</v>
      </c>
      <c r="C3188" s="76">
        <v>14628.146873556243</v>
      </c>
    </row>
    <row r="3189" spans="1:3">
      <c r="A3189" s="64" t="s">
        <v>8161</v>
      </c>
      <c r="B3189" s="64" t="s">
        <v>23</v>
      </c>
      <c r="C3189" s="76">
        <v>9969.4571870261407</v>
      </c>
    </row>
    <row r="3190" spans="1:3">
      <c r="A3190" s="64" t="s">
        <v>8161</v>
      </c>
      <c r="B3190" s="64" t="s">
        <v>34</v>
      </c>
      <c r="C3190" s="76">
        <v>10593.091824127094</v>
      </c>
    </row>
    <row r="3191" spans="1:3">
      <c r="A3191" s="64" t="s">
        <v>8161</v>
      </c>
      <c r="B3191" s="64" t="s">
        <v>201</v>
      </c>
      <c r="C3191" s="76">
        <v>8757.4333825293288</v>
      </c>
    </row>
    <row r="3192" spans="1:3">
      <c r="A3192" s="64" t="s">
        <v>8161</v>
      </c>
      <c r="B3192" s="64" t="s">
        <v>51</v>
      </c>
      <c r="C3192" s="76">
        <v>8099.5238827956182</v>
      </c>
    </row>
    <row r="3193" spans="1:3">
      <c r="A3193" s="64" t="s">
        <v>8161</v>
      </c>
      <c r="B3193" s="64" t="s">
        <v>39</v>
      </c>
      <c r="C3193" s="76">
        <v>9740.4043242050939</v>
      </c>
    </row>
    <row r="3194" spans="1:3">
      <c r="A3194" s="64" t="s">
        <v>8161</v>
      </c>
      <c r="B3194" s="64" t="s">
        <v>23</v>
      </c>
      <c r="C3194" s="76">
        <v>19800.630554367726</v>
      </c>
    </row>
    <row r="3195" spans="1:3">
      <c r="A3195" s="64" t="s">
        <v>8161</v>
      </c>
      <c r="B3195" s="64" t="s">
        <v>23</v>
      </c>
      <c r="C3195" s="76">
        <v>12788.559247689873</v>
      </c>
    </row>
    <row r="3196" spans="1:3">
      <c r="A3196" s="64" t="s">
        <v>8161</v>
      </c>
      <c r="B3196" s="64" t="s">
        <v>23</v>
      </c>
      <c r="C3196" s="76">
        <v>13582.950535810221</v>
      </c>
    </row>
    <row r="3197" spans="1:3">
      <c r="A3197" s="64" t="s">
        <v>8161</v>
      </c>
      <c r="B3197" s="64" t="s">
        <v>23</v>
      </c>
      <c r="C3197" s="76">
        <v>18366.396525077485</v>
      </c>
    </row>
    <row r="3198" spans="1:3">
      <c r="A3198" s="64" t="s">
        <v>8161</v>
      </c>
      <c r="B3198" s="64" t="s">
        <v>23</v>
      </c>
      <c r="C3198" s="76">
        <v>9416.8233580953747</v>
      </c>
    </row>
    <row r="3199" spans="1:3">
      <c r="A3199" s="64" t="s">
        <v>8161</v>
      </c>
      <c r="B3199" s="64" t="s">
        <v>56</v>
      </c>
      <c r="C3199" s="76">
        <v>14003.436659897488</v>
      </c>
    </row>
    <row r="3200" spans="1:3">
      <c r="A3200" s="64" t="s">
        <v>8161</v>
      </c>
      <c r="B3200" s="64" t="s">
        <v>23</v>
      </c>
      <c r="C3200" s="76">
        <v>8426.9913905136818</v>
      </c>
    </row>
    <row r="3201" spans="1:3">
      <c r="A3201" s="64" t="s">
        <v>8161</v>
      </c>
      <c r="B3201" s="64" t="s">
        <v>23</v>
      </c>
      <c r="C3201" s="76">
        <v>9335.4541639376839</v>
      </c>
    </row>
    <row r="3202" spans="1:3">
      <c r="A3202" s="64" t="s">
        <v>8161</v>
      </c>
      <c r="B3202" s="64" t="s">
        <v>23</v>
      </c>
      <c r="C3202" s="76">
        <v>10726.924603830203</v>
      </c>
    </row>
    <row r="3203" spans="1:3">
      <c r="A3203" s="64" t="s">
        <v>8161</v>
      </c>
      <c r="B3203" s="64" t="s">
        <v>51</v>
      </c>
      <c r="C3203" s="76">
        <v>9479.9379641629839</v>
      </c>
    </row>
    <row r="3204" spans="1:3">
      <c r="A3204" s="64" t="s">
        <v>8161</v>
      </c>
      <c r="B3204" s="64" t="s">
        <v>39</v>
      </c>
      <c r="C3204" s="76">
        <v>7341.1091080017677</v>
      </c>
    </row>
    <row r="3205" spans="1:3">
      <c r="A3205" s="64" t="s">
        <v>8161</v>
      </c>
      <c r="B3205" s="64" t="s">
        <v>51</v>
      </c>
      <c r="C3205" s="76">
        <v>11341.708730461303</v>
      </c>
    </row>
    <row r="3206" spans="1:3">
      <c r="A3206" s="64" t="s">
        <v>8161</v>
      </c>
      <c r="B3206" s="64" t="s">
        <v>39</v>
      </c>
      <c r="C3206" s="76">
        <v>8437.4983229285554</v>
      </c>
    </row>
    <row r="3207" spans="1:3">
      <c r="A3207" s="64" t="s">
        <v>8161</v>
      </c>
      <c r="B3207" s="64" t="s">
        <v>23</v>
      </c>
      <c r="C3207" s="76">
        <v>9745.4460917576289</v>
      </c>
    </row>
    <row r="3208" spans="1:3">
      <c r="A3208" s="64" t="s">
        <v>8161</v>
      </c>
      <c r="B3208" s="64" t="s">
        <v>34</v>
      </c>
      <c r="C3208" s="76">
        <v>14756.991391610154</v>
      </c>
    </row>
    <row r="3209" spans="1:3">
      <c r="A3209" s="64" t="s">
        <v>8161</v>
      </c>
      <c r="B3209" s="64" t="s">
        <v>75</v>
      </c>
      <c r="C3209" s="76">
        <v>11777.110223661259</v>
      </c>
    </row>
    <row r="3210" spans="1:3">
      <c r="A3210" s="64" t="s">
        <v>8161</v>
      </c>
      <c r="B3210" s="64" t="s">
        <v>201</v>
      </c>
      <c r="C3210" s="76">
        <v>9083.9420471780431</v>
      </c>
    </row>
    <row r="3211" spans="1:3">
      <c r="A3211" s="64" t="s">
        <v>8161</v>
      </c>
      <c r="B3211" s="64" t="s">
        <v>23</v>
      </c>
      <c r="C3211" s="76">
        <v>8919.3441949348053</v>
      </c>
    </row>
    <row r="3212" spans="1:3">
      <c r="A3212" s="64" t="s">
        <v>8161</v>
      </c>
      <c r="B3212" s="64" t="s">
        <v>75</v>
      </c>
      <c r="C3212" s="76">
        <v>13099.380263977728</v>
      </c>
    </row>
    <row r="3213" spans="1:3">
      <c r="A3213" s="64" t="s">
        <v>8161</v>
      </c>
      <c r="B3213" s="64" t="s">
        <v>23</v>
      </c>
      <c r="C3213" s="76">
        <v>12480.487960348153</v>
      </c>
    </row>
    <row r="3214" spans="1:3">
      <c r="A3214" s="64" t="s">
        <v>8161</v>
      </c>
      <c r="B3214" s="64" t="s">
        <v>201</v>
      </c>
      <c r="C3214" s="76">
        <v>13090.918301288404</v>
      </c>
    </row>
    <row r="3215" spans="1:3">
      <c r="A3215" s="64" t="s">
        <v>8161</v>
      </c>
      <c r="B3215" s="64" t="s">
        <v>23</v>
      </c>
      <c r="C3215" s="76">
        <v>14042.236855654493</v>
      </c>
    </row>
    <row r="3216" spans="1:3">
      <c r="A3216" s="64" t="s">
        <v>8161</v>
      </c>
      <c r="B3216" s="64" t="s">
        <v>23</v>
      </c>
      <c r="C3216" s="76">
        <v>9715.7835605592554</v>
      </c>
    </row>
    <row r="3217" spans="1:3">
      <c r="A3217" s="64" t="s">
        <v>8161</v>
      </c>
      <c r="B3217" s="64" t="s">
        <v>201</v>
      </c>
      <c r="C3217" s="76">
        <v>14760.845597672498</v>
      </c>
    </row>
    <row r="3218" spans="1:3">
      <c r="A3218" s="64" t="s">
        <v>8161</v>
      </c>
      <c r="B3218" s="64" t="s">
        <v>201</v>
      </c>
      <c r="C3218" s="76">
        <v>9842.6119081675333</v>
      </c>
    </row>
    <row r="3219" spans="1:3">
      <c r="A3219" s="64" t="s">
        <v>8161</v>
      </c>
      <c r="B3219" s="64" t="s">
        <v>34</v>
      </c>
      <c r="C3219" s="76">
        <v>13716.376063638541</v>
      </c>
    </row>
    <row r="3220" spans="1:3">
      <c r="A3220" s="64" t="s">
        <v>8161</v>
      </c>
      <c r="B3220" s="64" t="s">
        <v>23</v>
      </c>
      <c r="C3220" s="76">
        <v>10760.616728158308</v>
      </c>
    </row>
    <row r="3221" spans="1:3">
      <c r="A3221" s="64" t="s">
        <v>8161</v>
      </c>
      <c r="B3221" s="64" t="s">
        <v>201</v>
      </c>
      <c r="C3221" s="76">
        <v>10102.183864570368</v>
      </c>
    </row>
    <row r="3222" spans="1:3">
      <c r="A3222" s="64" t="s">
        <v>8161</v>
      </c>
      <c r="B3222" s="64" t="s">
        <v>34</v>
      </c>
      <c r="C3222" s="76">
        <v>10666.1458712027</v>
      </c>
    </row>
    <row r="3223" spans="1:3">
      <c r="A3223" s="64" t="s">
        <v>8161</v>
      </c>
      <c r="B3223" s="64" t="s">
        <v>23</v>
      </c>
      <c r="C3223" s="76">
        <v>9001.4047887190718</v>
      </c>
    </row>
    <row r="3224" spans="1:3">
      <c r="A3224" s="64" t="s">
        <v>8161</v>
      </c>
      <c r="B3224" s="64" t="s">
        <v>39</v>
      </c>
      <c r="C3224" s="76">
        <v>9762.1742335043764</v>
      </c>
    </row>
    <row r="3225" spans="1:3">
      <c r="A3225" s="64" t="s">
        <v>8161</v>
      </c>
      <c r="B3225" s="64" t="s">
        <v>34</v>
      </c>
      <c r="C3225" s="76">
        <v>10134.243810768969</v>
      </c>
    </row>
    <row r="3226" spans="1:3">
      <c r="A3226" s="64" t="s">
        <v>8161</v>
      </c>
      <c r="B3226" s="64" t="s">
        <v>34</v>
      </c>
      <c r="C3226" s="76">
        <v>19655.719350693053</v>
      </c>
    </row>
    <row r="3227" spans="1:3">
      <c r="A3227" s="64" t="s">
        <v>8161</v>
      </c>
      <c r="B3227" s="64" t="s">
        <v>23</v>
      </c>
      <c r="C3227" s="76">
        <v>8678.3665213651366</v>
      </c>
    </row>
    <row r="3228" spans="1:3">
      <c r="A3228" s="64" t="s">
        <v>8161</v>
      </c>
      <c r="B3228" s="64" t="s">
        <v>34</v>
      </c>
      <c r="C3228" s="76">
        <v>9860.5803994668495</v>
      </c>
    </row>
    <row r="3229" spans="1:3">
      <c r="A3229" s="64" t="s">
        <v>8161</v>
      </c>
      <c r="B3229" s="64" t="s">
        <v>56</v>
      </c>
      <c r="C3229" s="76">
        <v>10628.456911768222</v>
      </c>
    </row>
    <row r="3230" spans="1:3">
      <c r="A3230" s="64" t="s">
        <v>8161</v>
      </c>
      <c r="B3230" s="64" t="s">
        <v>201</v>
      </c>
      <c r="C3230" s="76">
        <v>7514.686836280579</v>
      </c>
    </row>
    <row r="3231" spans="1:3">
      <c r="A3231" s="64" t="s">
        <v>8161</v>
      </c>
      <c r="B3231" s="64" t="s">
        <v>75</v>
      </c>
      <c r="C3231" s="76">
        <v>7530.6677895455814</v>
      </c>
    </row>
    <row r="3232" spans="1:3">
      <c r="A3232" s="64" t="s">
        <v>8161</v>
      </c>
      <c r="B3232" s="64" t="s">
        <v>51</v>
      </c>
      <c r="C3232" s="76">
        <v>8658.815905512065</v>
      </c>
    </row>
    <row r="3233" spans="1:3">
      <c r="A3233" s="64" t="s">
        <v>8161</v>
      </c>
      <c r="B3233" s="64" t="s">
        <v>23</v>
      </c>
      <c r="C3233" s="76">
        <v>18141.522632443401</v>
      </c>
    </row>
    <row r="3234" spans="1:3">
      <c r="A3234" s="64" t="s">
        <v>8161</v>
      </c>
      <c r="B3234" s="64" t="s">
        <v>201</v>
      </c>
      <c r="C3234" s="76">
        <v>9025.3705565375167</v>
      </c>
    </row>
    <row r="3235" spans="1:3">
      <c r="A3235" s="64" t="s">
        <v>8161</v>
      </c>
      <c r="B3235" s="64" t="s">
        <v>23</v>
      </c>
      <c r="C3235" s="76">
        <v>17603.557694009505</v>
      </c>
    </row>
    <row r="3236" spans="1:3">
      <c r="A3236" s="64" t="s">
        <v>8161</v>
      </c>
      <c r="B3236" s="64" t="s">
        <v>201</v>
      </c>
      <c r="C3236" s="76">
        <v>7869.1172685440451</v>
      </c>
    </row>
    <row r="3237" spans="1:3">
      <c r="A3237" s="64" t="s">
        <v>8161</v>
      </c>
      <c r="B3237" s="64" t="s">
        <v>23</v>
      </c>
      <c r="C3237" s="76">
        <v>10352.164883039592</v>
      </c>
    </row>
    <row r="3238" spans="1:3">
      <c r="A3238" s="64" t="s">
        <v>8161</v>
      </c>
      <c r="B3238" s="64" t="s">
        <v>51</v>
      </c>
      <c r="C3238" s="76">
        <v>6133.3332670675636</v>
      </c>
    </row>
    <row r="3239" spans="1:3">
      <c r="A3239" s="64" t="s">
        <v>8161</v>
      </c>
      <c r="B3239" s="64" t="s">
        <v>39</v>
      </c>
      <c r="C3239" s="76">
        <v>7472.3141020800049</v>
      </c>
    </row>
    <row r="3240" spans="1:3">
      <c r="A3240" s="64" t="s">
        <v>8161</v>
      </c>
      <c r="B3240" s="64" t="s">
        <v>23</v>
      </c>
      <c r="C3240" s="76">
        <v>12431.915557573895</v>
      </c>
    </row>
    <row r="3241" spans="1:3">
      <c r="A3241" s="64" t="s">
        <v>8161</v>
      </c>
      <c r="B3241" s="64" t="s">
        <v>75</v>
      </c>
      <c r="C3241" s="76">
        <v>20774.557751369866</v>
      </c>
    </row>
    <row r="3242" spans="1:3">
      <c r="A3242" s="64" t="s">
        <v>8161</v>
      </c>
      <c r="B3242" s="64" t="s">
        <v>23</v>
      </c>
      <c r="C3242" s="76">
        <v>8161.2766574389334</v>
      </c>
    </row>
    <row r="3243" spans="1:3">
      <c r="A3243" s="64" t="s">
        <v>8161</v>
      </c>
      <c r="B3243" s="64" t="s">
        <v>51</v>
      </c>
      <c r="C3243" s="76">
        <v>9165.6872002290784</v>
      </c>
    </row>
    <row r="3244" spans="1:3">
      <c r="A3244" s="64" t="s">
        <v>8161</v>
      </c>
      <c r="B3244" s="64" t="s">
        <v>23</v>
      </c>
      <c r="C3244" s="76">
        <v>16682.265004886402</v>
      </c>
    </row>
    <row r="3245" spans="1:3">
      <c r="A3245" s="64" t="s">
        <v>8161</v>
      </c>
      <c r="B3245" s="64" t="s">
        <v>23</v>
      </c>
      <c r="C3245" s="76">
        <v>17441.689046112911</v>
      </c>
    </row>
    <row r="3246" spans="1:3">
      <c r="A3246" s="64" t="s">
        <v>8161</v>
      </c>
      <c r="B3246" s="64" t="s">
        <v>23</v>
      </c>
      <c r="C3246" s="76">
        <v>10665.15243775268</v>
      </c>
    </row>
    <row r="3247" spans="1:3">
      <c r="A3247" s="64" t="s">
        <v>8161</v>
      </c>
      <c r="B3247" s="64" t="s">
        <v>34</v>
      </c>
      <c r="C3247" s="76">
        <v>16198.609581708364</v>
      </c>
    </row>
    <row r="3248" spans="1:3">
      <c r="A3248" s="64" t="s">
        <v>8161</v>
      </c>
      <c r="B3248" s="64" t="s">
        <v>39</v>
      </c>
      <c r="C3248" s="76">
        <v>7681.6154748881227</v>
      </c>
    </row>
    <row r="3249" spans="1:3">
      <c r="A3249" s="64" t="s">
        <v>8161</v>
      </c>
      <c r="B3249" s="64" t="s">
        <v>56</v>
      </c>
      <c r="C3249" s="76">
        <v>11796.499836174538</v>
      </c>
    </row>
    <row r="3250" spans="1:3">
      <c r="A3250" s="64" t="s">
        <v>8161</v>
      </c>
      <c r="B3250" s="64" t="s">
        <v>34</v>
      </c>
      <c r="C3250" s="76">
        <v>13090.58767302888</v>
      </c>
    </row>
    <row r="3251" spans="1:3">
      <c r="A3251" s="64" t="s">
        <v>8161</v>
      </c>
      <c r="B3251" s="64" t="s">
        <v>201</v>
      </c>
      <c r="C3251" s="76">
        <v>9482.4681781263898</v>
      </c>
    </row>
    <row r="3252" spans="1:3">
      <c r="A3252" s="64" t="s">
        <v>8161</v>
      </c>
      <c r="B3252" s="64" t="s">
        <v>34</v>
      </c>
      <c r="C3252" s="76">
        <v>8680.2054761850559</v>
      </c>
    </row>
    <row r="3253" spans="1:3">
      <c r="A3253" s="64" t="s">
        <v>8161</v>
      </c>
      <c r="B3253" s="64" t="s">
        <v>56</v>
      </c>
      <c r="C3253" s="76">
        <v>17578.265398977164</v>
      </c>
    </row>
    <row r="3254" spans="1:3">
      <c r="A3254" s="64" t="s">
        <v>8161</v>
      </c>
      <c r="B3254" s="64" t="s">
        <v>39</v>
      </c>
      <c r="C3254" s="76">
        <v>7091.2322169153422</v>
      </c>
    </row>
    <row r="3255" spans="1:3">
      <c r="A3255" s="64" t="s">
        <v>8161</v>
      </c>
      <c r="B3255" s="64" t="s">
        <v>75</v>
      </c>
      <c r="C3255" s="76">
        <v>11018.269576726849</v>
      </c>
    </row>
    <row r="3256" spans="1:3">
      <c r="A3256" s="64" t="s">
        <v>8161</v>
      </c>
      <c r="B3256" s="64" t="s">
        <v>56</v>
      </c>
      <c r="C3256" s="76">
        <v>9019.4531619694935</v>
      </c>
    </row>
    <row r="3257" spans="1:3">
      <c r="A3257" s="64" t="s">
        <v>8161</v>
      </c>
      <c r="B3257" s="64" t="s">
        <v>23</v>
      </c>
      <c r="C3257" s="76">
        <v>8137.0248402900743</v>
      </c>
    </row>
    <row r="3258" spans="1:3">
      <c r="A3258" s="64" t="s">
        <v>8161</v>
      </c>
      <c r="B3258" s="64" t="s">
        <v>34</v>
      </c>
      <c r="C3258" s="76">
        <v>11926.166701659109</v>
      </c>
    </row>
    <row r="3259" spans="1:3">
      <c r="A3259" s="64" t="s">
        <v>8161</v>
      </c>
      <c r="B3259" s="64" t="s">
        <v>51</v>
      </c>
      <c r="C3259" s="76">
        <v>5734.8860748786146</v>
      </c>
    </row>
    <row r="3260" spans="1:3">
      <c r="A3260" s="64" t="s">
        <v>8161</v>
      </c>
      <c r="B3260" s="64" t="s">
        <v>201</v>
      </c>
      <c r="C3260" s="76">
        <v>8029.5015232680316</v>
      </c>
    </row>
    <row r="3261" spans="1:3">
      <c r="A3261" s="64" t="s">
        <v>8161</v>
      </c>
      <c r="B3261" s="64" t="s">
        <v>56</v>
      </c>
      <c r="C3261" s="76">
        <v>16535.135038254015</v>
      </c>
    </row>
    <row r="3262" spans="1:3">
      <c r="A3262" s="64" t="s">
        <v>8161</v>
      </c>
      <c r="B3262" s="64" t="s">
        <v>34</v>
      </c>
      <c r="C3262" s="76">
        <v>11467.02316252588</v>
      </c>
    </row>
    <row r="3263" spans="1:3">
      <c r="A3263" s="64" t="s">
        <v>8161</v>
      </c>
      <c r="B3263" s="64" t="s">
        <v>34</v>
      </c>
      <c r="C3263" s="76">
        <v>11703.140073407063</v>
      </c>
    </row>
    <row r="3264" spans="1:3">
      <c r="A3264" s="64" t="s">
        <v>8161</v>
      </c>
      <c r="B3264" s="64" t="s">
        <v>23</v>
      </c>
      <c r="C3264" s="76">
        <v>10593.608422529307</v>
      </c>
    </row>
    <row r="3265" spans="1:3">
      <c r="A3265" s="64" t="s">
        <v>8161</v>
      </c>
      <c r="B3265" s="64" t="s">
        <v>34</v>
      </c>
      <c r="C3265" s="76">
        <v>14189.293905248469</v>
      </c>
    </row>
    <row r="3266" spans="1:3">
      <c r="A3266" s="64" t="s">
        <v>8161</v>
      </c>
      <c r="B3266" s="64" t="s">
        <v>34</v>
      </c>
      <c r="C3266" s="76">
        <v>13713.329865378582</v>
      </c>
    </row>
    <row r="3267" spans="1:3">
      <c r="A3267" s="64" t="s">
        <v>8161</v>
      </c>
      <c r="B3267" s="64" t="s">
        <v>51</v>
      </c>
      <c r="C3267" s="76">
        <v>7706.7051515100984</v>
      </c>
    </row>
    <row r="3268" spans="1:3">
      <c r="A3268" s="64" t="s">
        <v>8161</v>
      </c>
      <c r="B3268" s="64" t="s">
        <v>34</v>
      </c>
      <c r="C3268" s="76">
        <v>16094.430646290428</v>
      </c>
    </row>
    <row r="3269" spans="1:3">
      <c r="A3269" s="64" t="s">
        <v>8161</v>
      </c>
      <c r="B3269" s="64" t="s">
        <v>75</v>
      </c>
      <c r="C3269" s="76">
        <v>14548.21114049081</v>
      </c>
    </row>
    <row r="3270" spans="1:3">
      <c r="A3270" s="64" t="s">
        <v>8161</v>
      </c>
      <c r="B3270" s="64" t="s">
        <v>34</v>
      </c>
      <c r="C3270" s="76">
        <v>13388.327562946475</v>
      </c>
    </row>
    <row r="3271" spans="1:3">
      <c r="A3271" s="64" t="s">
        <v>8161</v>
      </c>
      <c r="B3271" s="64" t="s">
        <v>23</v>
      </c>
      <c r="C3271" s="76">
        <v>12417.794382496115</v>
      </c>
    </row>
    <row r="3272" spans="1:3">
      <c r="A3272" s="64" t="s">
        <v>8161</v>
      </c>
      <c r="B3272" s="64" t="s">
        <v>23</v>
      </c>
      <c r="C3272" s="76">
        <v>7808.6714205322769</v>
      </c>
    </row>
    <row r="3273" spans="1:3">
      <c r="A3273" s="64" t="s">
        <v>8161</v>
      </c>
      <c r="B3273" s="64" t="s">
        <v>39</v>
      </c>
      <c r="C3273" s="76">
        <v>16182.930744577252</v>
      </c>
    </row>
    <row r="3274" spans="1:3">
      <c r="A3274" s="64" t="s">
        <v>8161</v>
      </c>
      <c r="B3274" s="64" t="s">
        <v>34</v>
      </c>
      <c r="C3274" s="76">
        <v>14140.098647278901</v>
      </c>
    </row>
    <row r="3275" spans="1:3">
      <c r="A3275" s="64" t="s">
        <v>8161</v>
      </c>
      <c r="B3275" s="64" t="s">
        <v>201</v>
      </c>
      <c r="C3275" s="76">
        <v>10467.524736478597</v>
      </c>
    </row>
    <row r="3276" spans="1:3">
      <c r="A3276" s="64" t="s">
        <v>8161</v>
      </c>
      <c r="B3276" s="64" t="s">
        <v>23</v>
      </c>
      <c r="C3276" s="76">
        <v>10405.969054878215</v>
      </c>
    </row>
    <row r="3277" spans="1:3">
      <c r="A3277" s="64" t="s">
        <v>8161</v>
      </c>
      <c r="B3277" s="64" t="s">
        <v>23</v>
      </c>
      <c r="C3277" s="76">
        <v>9530.3008734598025</v>
      </c>
    </row>
    <row r="3278" spans="1:3">
      <c r="A3278" s="64" t="s">
        <v>8161</v>
      </c>
      <c r="B3278" s="64" t="s">
        <v>34</v>
      </c>
      <c r="C3278" s="76">
        <v>10616.312424124728</v>
      </c>
    </row>
    <row r="3279" spans="1:3">
      <c r="A3279" s="64" t="s">
        <v>8161</v>
      </c>
      <c r="B3279" s="64" t="s">
        <v>75</v>
      </c>
      <c r="C3279" s="76">
        <v>18486.970779342169</v>
      </c>
    </row>
    <row r="3280" spans="1:3">
      <c r="A3280" s="64" t="s">
        <v>8161</v>
      </c>
      <c r="B3280" s="64" t="s">
        <v>34</v>
      </c>
      <c r="C3280" s="76">
        <v>15098.714052163814</v>
      </c>
    </row>
    <row r="3281" spans="1:3">
      <c r="A3281" s="64" t="s">
        <v>8161</v>
      </c>
      <c r="B3281" s="64" t="s">
        <v>51</v>
      </c>
      <c r="C3281" s="76">
        <v>13415.34317825405</v>
      </c>
    </row>
    <row r="3282" spans="1:3">
      <c r="A3282" s="64" t="s">
        <v>8161</v>
      </c>
      <c r="B3282" s="64" t="s">
        <v>34</v>
      </c>
      <c r="C3282" s="76">
        <v>10737.650250193037</v>
      </c>
    </row>
    <row r="3283" spans="1:3">
      <c r="A3283" s="64" t="s">
        <v>8161</v>
      </c>
      <c r="B3283" s="64" t="s">
        <v>23</v>
      </c>
      <c r="C3283" s="76">
        <v>11123.320818365935</v>
      </c>
    </row>
    <row r="3284" spans="1:3">
      <c r="A3284" s="64" t="s">
        <v>8161</v>
      </c>
      <c r="B3284" s="64" t="s">
        <v>23</v>
      </c>
      <c r="C3284" s="76">
        <v>15094.836069597786</v>
      </c>
    </row>
    <row r="3285" spans="1:3">
      <c r="A3285" s="64" t="s">
        <v>8161</v>
      </c>
      <c r="B3285" s="64" t="s">
        <v>34</v>
      </c>
      <c r="C3285" s="76">
        <v>11611.919019497773</v>
      </c>
    </row>
    <row r="3286" spans="1:3">
      <c r="A3286" s="64" t="s">
        <v>8161</v>
      </c>
      <c r="B3286" s="64" t="s">
        <v>23</v>
      </c>
      <c r="C3286" s="76">
        <v>8074.1807093782099</v>
      </c>
    </row>
    <row r="3287" spans="1:3">
      <c r="A3287" s="64" t="s">
        <v>8161</v>
      </c>
      <c r="B3287" s="64" t="s">
        <v>201</v>
      </c>
      <c r="C3287" s="76">
        <v>10526.38729811508</v>
      </c>
    </row>
    <row r="3288" spans="1:3">
      <c r="A3288" s="64" t="s">
        <v>8161</v>
      </c>
      <c r="B3288" s="64" t="s">
        <v>201</v>
      </c>
      <c r="C3288" s="76">
        <v>8365.9734232737792</v>
      </c>
    </row>
    <row r="3289" spans="1:3">
      <c r="A3289" s="64" t="s">
        <v>8161</v>
      </c>
      <c r="B3289" s="64" t="s">
        <v>51</v>
      </c>
      <c r="C3289" s="76">
        <v>14452.934949969134</v>
      </c>
    </row>
    <row r="3290" spans="1:3">
      <c r="A3290" s="64" t="s">
        <v>8161</v>
      </c>
      <c r="B3290" s="64" t="s">
        <v>23</v>
      </c>
      <c r="C3290" s="76">
        <v>14620.199618048735</v>
      </c>
    </row>
    <row r="3291" spans="1:3">
      <c r="A3291" s="64" t="s">
        <v>8161</v>
      </c>
      <c r="B3291" s="64" t="s">
        <v>23</v>
      </c>
      <c r="C3291" s="76">
        <v>9125.2094784585661</v>
      </c>
    </row>
    <row r="3292" spans="1:3">
      <c r="A3292" s="64" t="s">
        <v>8161</v>
      </c>
      <c r="B3292" s="64" t="s">
        <v>23</v>
      </c>
      <c r="C3292" s="76">
        <v>7097.2566274428527</v>
      </c>
    </row>
    <row r="3293" spans="1:3">
      <c r="A3293" s="64" t="s">
        <v>8161</v>
      </c>
      <c r="B3293" s="64" t="s">
        <v>75</v>
      </c>
      <c r="C3293" s="76">
        <v>12913.794870995323</v>
      </c>
    </row>
    <row r="3294" spans="1:3">
      <c r="A3294" s="64" t="s">
        <v>8161</v>
      </c>
      <c r="B3294" s="64" t="s">
        <v>23</v>
      </c>
      <c r="C3294" s="76">
        <v>14602.35726687384</v>
      </c>
    </row>
    <row r="3295" spans="1:3">
      <c r="A3295" s="64" t="s">
        <v>8161</v>
      </c>
      <c r="B3295" s="64" t="s">
        <v>201</v>
      </c>
      <c r="C3295" s="76">
        <v>13194.849301210441</v>
      </c>
    </row>
    <row r="3296" spans="1:3">
      <c r="A3296" s="64" t="s">
        <v>8161</v>
      </c>
      <c r="B3296" s="64" t="s">
        <v>23</v>
      </c>
      <c r="C3296" s="76">
        <v>10722.754473492652</v>
      </c>
    </row>
    <row r="3297" spans="1:3">
      <c r="A3297" s="64" t="s">
        <v>8161</v>
      </c>
      <c r="B3297" s="64" t="s">
        <v>23</v>
      </c>
      <c r="C3297" s="76">
        <v>11384.728192328106</v>
      </c>
    </row>
    <row r="3298" spans="1:3">
      <c r="A3298" s="64" t="s">
        <v>8161</v>
      </c>
      <c r="B3298" s="64" t="s">
        <v>201</v>
      </c>
      <c r="C3298" s="76">
        <v>12426.732889822539</v>
      </c>
    </row>
    <row r="3299" spans="1:3">
      <c r="A3299" s="64" t="s">
        <v>8161</v>
      </c>
      <c r="B3299" s="64" t="s">
        <v>39</v>
      </c>
      <c r="C3299" s="76">
        <v>12071.302517869528</v>
      </c>
    </row>
    <row r="3300" spans="1:3">
      <c r="A3300" s="64" t="s">
        <v>8161</v>
      </c>
      <c r="B3300" s="64" t="s">
        <v>23</v>
      </c>
      <c r="C3300" s="76">
        <v>19823.006008746779</v>
      </c>
    </row>
    <row r="3301" spans="1:3">
      <c r="A3301" s="64" t="s">
        <v>8161</v>
      </c>
      <c r="B3301" s="64" t="s">
        <v>23</v>
      </c>
      <c r="C3301" s="76">
        <v>11420.471128018875</v>
      </c>
    </row>
    <row r="3302" spans="1:3">
      <c r="A3302" s="64" t="s">
        <v>8161</v>
      </c>
      <c r="B3302" s="64" t="s">
        <v>34</v>
      </c>
      <c r="C3302" s="76">
        <v>10961.022525315431</v>
      </c>
    </row>
    <row r="3303" spans="1:3">
      <c r="A3303" s="64" t="s">
        <v>8161</v>
      </c>
      <c r="B3303" s="64" t="s">
        <v>39</v>
      </c>
      <c r="C3303" s="76">
        <v>7589.4771553927312</v>
      </c>
    </row>
    <row r="3304" spans="1:3">
      <c r="A3304" s="64" t="s">
        <v>8161</v>
      </c>
      <c r="B3304" s="64" t="s">
        <v>201</v>
      </c>
      <c r="C3304" s="76">
        <v>8041.5275875728721</v>
      </c>
    </row>
    <row r="3305" spans="1:3">
      <c r="A3305" s="64" t="s">
        <v>8161</v>
      </c>
      <c r="B3305" s="64" t="s">
        <v>201</v>
      </c>
      <c r="C3305" s="76">
        <v>9945.2271396885699</v>
      </c>
    </row>
    <row r="3306" spans="1:3">
      <c r="A3306" s="64" t="s">
        <v>8161</v>
      </c>
      <c r="B3306" s="64" t="s">
        <v>23</v>
      </c>
      <c r="C3306" s="76">
        <v>17987.850779815606</v>
      </c>
    </row>
    <row r="3307" spans="1:3">
      <c r="A3307" s="64" t="s">
        <v>8161</v>
      </c>
      <c r="B3307" s="64" t="s">
        <v>34</v>
      </c>
      <c r="C3307" s="76">
        <v>13970.513975703196</v>
      </c>
    </row>
    <row r="3308" spans="1:3">
      <c r="A3308" s="64" t="s">
        <v>8161</v>
      </c>
      <c r="B3308" s="64" t="s">
        <v>34</v>
      </c>
      <c r="C3308" s="76">
        <v>15021.115930066113</v>
      </c>
    </row>
    <row r="3309" spans="1:3">
      <c r="A3309" s="64" t="s">
        <v>8161</v>
      </c>
      <c r="B3309" s="64" t="s">
        <v>23</v>
      </c>
      <c r="C3309" s="76">
        <v>7212.2200615640941</v>
      </c>
    </row>
    <row r="3310" spans="1:3">
      <c r="A3310" s="64" t="s">
        <v>8161</v>
      </c>
      <c r="B3310" s="64" t="s">
        <v>23</v>
      </c>
      <c r="C3310" s="76">
        <v>6864.3055575115286</v>
      </c>
    </row>
    <row r="3311" spans="1:3">
      <c r="A3311" s="64" t="s">
        <v>8161</v>
      </c>
      <c r="B3311" s="64" t="s">
        <v>23</v>
      </c>
      <c r="C3311" s="76">
        <v>11710.997846159733</v>
      </c>
    </row>
    <row r="3312" spans="1:3">
      <c r="A3312" s="64" t="s">
        <v>8161</v>
      </c>
      <c r="B3312" s="64" t="s">
        <v>34</v>
      </c>
      <c r="C3312" s="76">
        <v>20426.561508885352</v>
      </c>
    </row>
    <row r="3313" spans="1:3">
      <c r="A3313" s="64" t="s">
        <v>8161</v>
      </c>
      <c r="B3313" s="64" t="s">
        <v>51</v>
      </c>
      <c r="C3313" s="76">
        <v>7510.3979866810305</v>
      </c>
    </row>
    <row r="3314" spans="1:3">
      <c r="A3314" s="64" t="s">
        <v>8161</v>
      </c>
      <c r="B3314" s="64" t="s">
        <v>75</v>
      </c>
      <c r="C3314" s="76">
        <v>16763.509375060814</v>
      </c>
    </row>
    <row r="3315" spans="1:3">
      <c r="A3315" s="64" t="s">
        <v>8161</v>
      </c>
      <c r="B3315" s="64" t="s">
        <v>75</v>
      </c>
      <c r="C3315" s="76">
        <v>20808.990087189861</v>
      </c>
    </row>
    <row r="3316" spans="1:3">
      <c r="A3316" s="64" t="s">
        <v>8161</v>
      </c>
      <c r="B3316" s="64" t="s">
        <v>51</v>
      </c>
      <c r="C3316" s="76">
        <v>7344.1191383911546</v>
      </c>
    </row>
    <row r="3317" spans="1:3">
      <c r="A3317" s="64" t="s">
        <v>8161</v>
      </c>
      <c r="B3317" s="64" t="s">
        <v>75</v>
      </c>
      <c r="C3317" s="76">
        <v>13978.23746343665</v>
      </c>
    </row>
    <row r="3318" spans="1:3">
      <c r="A3318" s="64" t="s">
        <v>8161</v>
      </c>
      <c r="B3318" s="64" t="s">
        <v>23</v>
      </c>
      <c r="C3318" s="76">
        <v>11071.075783582544</v>
      </c>
    </row>
    <row r="3319" spans="1:3">
      <c r="A3319" s="64" t="s">
        <v>8161</v>
      </c>
      <c r="B3319" s="64" t="s">
        <v>23</v>
      </c>
      <c r="C3319" s="76">
        <v>12727.280660440874</v>
      </c>
    </row>
    <row r="3320" spans="1:3">
      <c r="A3320" s="64" t="s">
        <v>8161</v>
      </c>
      <c r="B3320" s="64" t="s">
        <v>39</v>
      </c>
      <c r="C3320" s="76">
        <v>7897.3825926751269</v>
      </c>
    </row>
    <row r="3321" spans="1:3">
      <c r="A3321" s="64" t="s">
        <v>8161</v>
      </c>
      <c r="B3321" s="64" t="s">
        <v>34</v>
      </c>
      <c r="C3321" s="76">
        <v>12309.217508758804</v>
      </c>
    </row>
    <row r="3322" spans="1:3">
      <c r="A3322" s="64" t="s">
        <v>8161</v>
      </c>
      <c r="B3322" s="64" t="s">
        <v>23</v>
      </c>
      <c r="C3322" s="76">
        <v>6831.223197083822</v>
      </c>
    </row>
    <row r="3323" spans="1:3">
      <c r="A3323" s="64" t="s">
        <v>8161</v>
      </c>
      <c r="B3323" s="64" t="s">
        <v>39</v>
      </c>
      <c r="C3323" s="76">
        <v>10319.661956467658</v>
      </c>
    </row>
    <row r="3324" spans="1:3">
      <c r="A3324" s="64" t="s">
        <v>8161</v>
      </c>
      <c r="B3324" s="64" t="s">
        <v>39</v>
      </c>
      <c r="C3324" s="76">
        <v>11184.066108012883</v>
      </c>
    </row>
    <row r="3325" spans="1:3">
      <c r="A3325" s="64" t="s">
        <v>8161</v>
      </c>
      <c r="B3325" s="64" t="s">
        <v>39</v>
      </c>
      <c r="C3325" s="76">
        <v>8219.8728166048331</v>
      </c>
    </row>
    <row r="3326" spans="1:3">
      <c r="A3326" s="64" t="s">
        <v>8161</v>
      </c>
      <c r="B3326" s="64" t="s">
        <v>34</v>
      </c>
      <c r="C3326" s="76">
        <v>17593.4483735586</v>
      </c>
    </row>
    <row r="3327" spans="1:3">
      <c r="A3327" s="64" t="s">
        <v>8161</v>
      </c>
      <c r="B3327" s="64" t="s">
        <v>51</v>
      </c>
      <c r="C3327" s="76">
        <v>7305.5003757965251</v>
      </c>
    </row>
    <row r="3328" spans="1:3">
      <c r="A3328" s="64" t="s">
        <v>8161</v>
      </c>
      <c r="B3328" s="64" t="s">
        <v>56</v>
      </c>
      <c r="C3328" s="76">
        <v>16412.536763641696</v>
      </c>
    </row>
    <row r="3329" spans="1:3">
      <c r="A3329" s="64" t="s">
        <v>8161</v>
      </c>
      <c r="B3329" s="64" t="s">
        <v>34</v>
      </c>
      <c r="C3329" s="76">
        <v>8797.5158536597901</v>
      </c>
    </row>
    <row r="3330" spans="1:3">
      <c r="A3330" s="64" t="s">
        <v>8161</v>
      </c>
      <c r="B3330" s="64" t="s">
        <v>23</v>
      </c>
      <c r="C3330" s="76">
        <v>8827.1288319836131</v>
      </c>
    </row>
    <row r="3331" spans="1:3">
      <c r="A3331" s="64" t="s">
        <v>8161</v>
      </c>
      <c r="B3331" s="64" t="s">
        <v>201</v>
      </c>
      <c r="C3331" s="76">
        <v>8754.7998095122457</v>
      </c>
    </row>
    <row r="3332" spans="1:3">
      <c r="A3332" s="64" t="s">
        <v>8161</v>
      </c>
      <c r="B3332" s="64" t="s">
        <v>201</v>
      </c>
      <c r="C3332" s="76">
        <v>8160.1535215209269</v>
      </c>
    </row>
    <row r="3333" spans="1:3">
      <c r="A3333" s="64" t="s">
        <v>8161</v>
      </c>
      <c r="B3333" s="64" t="s">
        <v>75</v>
      </c>
      <c r="C3333" s="76">
        <v>19191.086828323409</v>
      </c>
    </row>
    <row r="3334" spans="1:3">
      <c r="A3334" s="64" t="s">
        <v>8161</v>
      </c>
      <c r="B3334" s="64" t="s">
        <v>34</v>
      </c>
      <c r="C3334" s="76">
        <v>7553.3274247198879</v>
      </c>
    </row>
    <row r="3335" spans="1:3">
      <c r="A3335" s="64" t="s">
        <v>8161</v>
      </c>
      <c r="B3335" s="64" t="s">
        <v>23</v>
      </c>
      <c r="C3335" s="76">
        <v>9126.7013223521535</v>
      </c>
    </row>
    <row r="3336" spans="1:3">
      <c r="A3336" s="64" t="s">
        <v>8161</v>
      </c>
      <c r="B3336" s="64" t="s">
        <v>75</v>
      </c>
      <c r="C3336" s="76">
        <v>10399.507217979404</v>
      </c>
    </row>
    <row r="3337" spans="1:3">
      <c r="A3337" s="64" t="s">
        <v>8161</v>
      </c>
      <c r="B3337" s="64" t="s">
        <v>201</v>
      </c>
      <c r="C3337" s="76">
        <v>12243.537985190578</v>
      </c>
    </row>
    <row r="3338" spans="1:3">
      <c r="A3338" s="64" t="s">
        <v>8161</v>
      </c>
      <c r="B3338" s="64" t="s">
        <v>39</v>
      </c>
      <c r="C3338" s="76">
        <v>16338.99976915775</v>
      </c>
    </row>
    <row r="3339" spans="1:3">
      <c r="A3339" s="64" t="s">
        <v>8161</v>
      </c>
      <c r="B3339" s="64" t="s">
        <v>34</v>
      </c>
      <c r="C3339" s="76">
        <v>8276.2656510808974</v>
      </c>
    </row>
    <row r="3340" spans="1:3">
      <c r="A3340" s="64" t="s">
        <v>8161</v>
      </c>
      <c r="B3340" s="64" t="s">
        <v>201</v>
      </c>
      <c r="C3340" s="76">
        <v>13356.464400496287</v>
      </c>
    </row>
    <row r="3341" spans="1:3">
      <c r="A3341" s="64" t="s">
        <v>8161</v>
      </c>
      <c r="B3341" s="64" t="s">
        <v>75</v>
      </c>
      <c r="C3341" s="76">
        <v>20821.957045211384</v>
      </c>
    </row>
    <row r="3342" spans="1:3">
      <c r="A3342" s="64" t="s">
        <v>8161</v>
      </c>
      <c r="B3342" s="64" t="s">
        <v>39</v>
      </c>
      <c r="C3342" s="76">
        <v>6674.8076661845034</v>
      </c>
    </row>
    <row r="3343" spans="1:3">
      <c r="A3343" s="64" t="s">
        <v>8161</v>
      </c>
      <c r="B3343" s="64" t="s">
        <v>23</v>
      </c>
      <c r="C3343" s="76">
        <v>11293.879819134025</v>
      </c>
    </row>
    <row r="3344" spans="1:3">
      <c r="A3344" s="64" t="s">
        <v>8161</v>
      </c>
      <c r="B3344" s="64" t="s">
        <v>56</v>
      </c>
      <c r="C3344" s="76">
        <v>12735.30674699237</v>
      </c>
    </row>
    <row r="3345" spans="1:3">
      <c r="A3345" s="64" t="s">
        <v>8161</v>
      </c>
      <c r="B3345" s="64" t="s">
        <v>51</v>
      </c>
      <c r="C3345" s="76">
        <v>6924.8858778074682</v>
      </c>
    </row>
    <row r="3346" spans="1:3">
      <c r="A3346" s="64" t="s">
        <v>8161</v>
      </c>
      <c r="B3346" s="64" t="s">
        <v>34</v>
      </c>
      <c r="C3346" s="76">
        <v>8561.5434056510894</v>
      </c>
    </row>
    <row r="3347" spans="1:3">
      <c r="A3347" s="64" t="s">
        <v>8161</v>
      </c>
      <c r="B3347" s="64" t="s">
        <v>39</v>
      </c>
      <c r="C3347" s="76">
        <v>12899.776359276844</v>
      </c>
    </row>
    <row r="3348" spans="1:3">
      <c r="A3348" s="64" t="s">
        <v>8161</v>
      </c>
      <c r="B3348" s="64" t="s">
        <v>34</v>
      </c>
      <c r="C3348" s="76">
        <v>18747.560337934796</v>
      </c>
    </row>
    <row r="3349" spans="1:3">
      <c r="A3349" s="64" t="s">
        <v>8161</v>
      </c>
      <c r="B3349" s="64" t="s">
        <v>23</v>
      </c>
      <c r="C3349" s="76">
        <v>7934.207341648671</v>
      </c>
    </row>
    <row r="3350" spans="1:3">
      <c r="A3350" s="64" t="s">
        <v>8161</v>
      </c>
      <c r="B3350" s="64" t="s">
        <v>201</v>
      </c>
      <c r="C3350" s="76">
        <v>9328.876143635327</v>
      </c>
    </row>
    <row r="3351" spans="1:3">
      <c r="A3351" s="64" t="s">
        <v>8161</v>
      </c>
      <c r="B3351" s="64" t="s">
        <v>34</v>
      </c>
      <c r="C3351" s="76">
        <v>13064.104813772203</v>
      </c>
    </row>
    <row r="3352" spans="1:3">
      <c r="A3352" s="64" t="s">
        <v>8161</v>
      </c>
      <c r="B3352" s="64" t="s">
        <v>39</v>
      </c>
      <c r="C3352" s="76">
        <v>11516.063224310015</v>
      </c>
    </row>
    <row r="3353" spans="1:3">
      <c r="A3353" s="64" t="s">
        <v>8161</v>
      </c>
      <c r="B3353" s="64" t="s">
        <v>201</v>
      </c>
      <c r="C3353" s="76">
        <v>10158.033526545702</v>
      </c>
    </row>
    <row r="3354" spans="1:3">
      <c r="A3354" s="64" t="s">
        <v>8161</v>
      </c>
      <c r="B3354" s="64" t="s">
        <v>201</v>
      </c>
      <c r="C3354" s="76">
        <v>8678.2589835664276</v>
      </c>
    </row>
    <row r="3355" spans="1:3">
      <c r="A3355" s="64" t="s">
        <v>8161</v>
      </c>
      <c r="B3355" s="64" t="s">
        <v>39</v>
      </c>
      <c r="C3355" s="76">
        <v>15463.615747575212</v>
      </c>
    </row>
    <row r="3356" spans="1:3">
      <c r="A3356" s="64" t="s">
        <v>8161</v>
      </c>
      <c r="B3356" s="64" t="s">
        <v>39</v>
      </c>
      <c r="C3356" s="76">
        <v>7400.2173913569468</v>
      </c>
    </row>
    <row r="3357" spans="1:3">
      <c r="A3357" s="64" t="s">
        <v>8161</v>
      </c>
      <c r="B3357" s="64" t="s">
        <v>23</v>
      </c>
      <c r="C3357" s="76">
        <v>16558.774284078194</v>
      </c>
    </row>
    <row r="3358" spans="1:3">
      <c r="A3358" s="64" t="s">
        <v>8161</v>
      </c>
      <c r="B3358" s="64" t="s">
        <v>51</v>
      </c>
      <c r="C3358" s="76">
        <v>12504.113392959596</v>
      </c>
    </row>
    <row r="3359" spans="1:3">
      <c r="A3359" s="64" t="s">
        <v>8161</v>
      </c>
      <c r="B3359" s="64" t="s">
        <v>39</v>
      </c>
      <c r="C3359" s="76">
        <v>7856.2215895962572</v>
      </c>
    </row>
    <row r="3360" spans="1:3">
      <c r="A3360" s="64" t="s">
        <v>8161</v>
      </c>
      <c r="B3360" s="64" t="s">
        <v>23</v>
      </c>
      <c r="C3360" s="76">
        <v>8190.5206510082271</v>
      </c>
    </row>
    <row r="3361" spans="1:3">
      <c r="A3361" s="64" t="s">
        <v>8161</v>
      </c>
      <c r="B3361" s="64" t="s">
        <v>23</v>
      </c>
      <c r="C3361" s="76">
        <v>8451.8456911349931</v>
      </c>
    </row>
    <row r="3362" spans="1:3">
      <c r="A3362" s="64" t="s">
        <v>8161</v>
      </c>
      <c r="B3362" s="64" t="s">
        <v>23</v>
      </c>
      <c r="C3362" s="76">
        <v>12295.7978259229</v>
      </c>
    </row>
    <row r="3363" spans="1:3">
      <c r="A3363" s="64" t="s">
        <v>8161</v>
      </c>
      <c r="B3363" s="64" t="s">
        <v>34</v>
      </c>
      <c r="C3363" s="76">
        <v>16321.125266565748</v>
      </c>
    </row>
    <row r="3364" spans="1:3">
      <c r="A3364" s="64" t="s">
        <v>8161</v>
      </c>
      <c r="B3364" s="64" t="s">
        <v>23</v>
      </c>
      <c r="C3364" s="76">
        <v>9807.9394778261922</v>
      </c>
    </row>
    <row r="3365" spans="1:3">
      <c r="A3365" s="64" t="s">
        <v>8161</v>
      </c>
      <c r="B3365" s="64" t="s">
        <v>75</v>
      </c>
      <c r="C3365" s="76">
        <v>10429.238117363742</v>
      </c>
    </row>
    <row r="3366" spans="1:3">
      <c r="A3366" s="64" t="s">
        <v>8161</v>
      </c>
      <c r="B3366" s="64" t="s">
        <v>34</v>
      </c>
      <c r="C3366" s="76">
        <v>12750.218535992994</v>
      </c>
    </row>
    <row r="3367" spans="1:3">
      <c r="A3367" s="64" t="s">
        <v>8161</v>
      </c>
      <c r="B3367" s="64" t="s">
        <v>51</v>
      </c>
      <c r="C3367" s="76">
        <v>12121.957932008398</v>
      </c>
    </row>
    <row r="3368" spans="1:3">
      <c r="A3368" s="64" t="s">
        <v>8161</v>
      </c>
      <c r="B3368" s="64" t="s">
        <v>23</v>
      </c>
      <c r="C3368" s="76">
        <v>13114.014674173246</v>
      </c>
    </row>
    <row r="3369" spans="1:3">
      <c r="A3369" s="64" t="s">
        <v>8161</v>
      </c>
      <c r="B3369" s="64" t="s">
        <v>201</v>
      </c>
      <c r="C3369" s="76">
        <v>13306.029071673038</v>
      </c>
    </row>
    <row r="3370" spans="1:3">
      <c r="A3370" s="64" t="s">
        <v>8161</v>
      </c>
      <c r="B3370" s="64" t="s">
        <v>39</v>
      </c>
      <c r="C3370" s="76">
        <v>14712.74847179923</v>
      </c>
    </row>
    <row r="3371" spans="1:3">
      <c r="A3371" s="64" t="s">
        <v>8161</v>
      </c>
      <c r="B3371" s="64" t="s">
        <v>23</v>
      </c>
      <c r="C3371" s="76">
        <v>7528.6571156977834</v>
      </c>
    </row>
    <row r="3372" spans="1:3">
      <c r="A3372" s="64" t="s">
        <v>8161</v>
      </c>
      <c r="B3372" s="64" t="s">
        <v>39</v>
      </c>
      <c r="C3372" s="76">
        <v>9822.7689640701374</v>
      </c>
    </row>
    <row r="3373" spans="1:3">
      <c r="A3373" s="64" t="s">
        <v>8161</v>
      </c>
      <c r="B3373" s="64" t="s">
        <v>75</v>
      </c>
      <c r="C3373" s="76">
        <v>10651.603419675324</v>
      </c>
    </row>
    <row r="3374" spans="1:3">
      <c r="A3374" s="64" t="s">
        <v>8161</v>
      </c>
      <c r="B3374" s="64" t="s">
        <v>23</v>
      </c>
      <c r="C3374" s="76">
        <v>9867.6456286791872</v>
      </c>
    </row>
    <row r="3375" spans="1:3">
      <c r="A3375" s="64" t="s">
        <v>8161</v>
      </c>
      <c r="B3375" s="64" t="s">
        <v>34</v>
      </c>
      <c r="C3375" s="76">
        <v>8903.8165886372262</v>
      </c>
    </row>
    <row r="3376" spans="1:3">
      <c r="A3376" s="64" t="s">
        <v>8161</v>
      </c>
      <c r="B3376" s="64" t="s">
        <v>39</v>
      </c>
      <c r="C3376" s="76">
        <v>12515.336025017987</v>
      </c>
    </row>
    <row r="3377" spans="1:3">
      <c r="A3377" s="64" t="s">
        <v>8161</v>
      </c>
      <c r="B3377" s="64" t="s">
        <v>56</v>
      </c>
      <c r="C3377" s="76">
        <v>11312.376039001874</v>
      </c>
    </row>
    <row r="3378" spans="1:3">
      <c r="A3378" s="64" t="s">
        <v>8161</v>
      </c>
      <c r="B3378" s="64" t="s">
        <v>34</v>
      </c>
      <c r="C3378" s="76">
        <v>11107.59323910774</v>
      </c>
    </row>
    <row r="3379" spans="1:3">
      <c r="A3379" s="64" t="s">
        <v>8161</v>
      </c>
      <c r="B3379" s="64" t="s">
        <v>39</v>
      </c>
      <c r="C3379" s="76">
        <v>16315.805910201692</v>
      </c>
    </row>
    <row r="3380" spans="1:3">
      <c r="A3380" s="64" t="s">
        <v>8161</v>
      </c>
      <c r="B3380" s="64" t="s">
        <v>201</v>
      </c>
      <c r="C3380" s="76">
        <v>11444.302137424969</v>
      </c>
    </row>
    <row r="3381" spans="1:3">
      <c r="A3381" s="64" t="s">
        <v>8161</v>
      </c>
      <c r="B3381" s="64" t="s">
        <v>39</v>
      </c>
      <c r="C3381" s="76">
        <v>10153.010052772228</v>
      </c>
    </row>
    <row r="3382" spans="1:3">
      <c r="A3382" s="64" t="s">
        <v>8161</v>
      </c>
      <c r="B3382" s="64" t="s">
        <v>23</v>
      </c>
      <c r="C3382" s="76">
        <v>9636.9948800470484</v>
      </c>
    </row>
    <row r="3383" spans="1:3">
      <c r="A3383" s="64" t="s">
        <v>8161</v>
      </c>
      <c r="B3383" s="64" t="s">
        <v>39</v>
      </c>
      <c r="C3383" s="76">
        <v>15817.088471526899</v>
      </c>
    </row>
    <row r="3384" spans="1:3">
      <c r="A3384" s="64" t="s">
        <v>8161</v>
      </c>
      <c r="B3384" s="64" t="s">
        <v>23</v>
      </c>
      <c r="C3384" s="76">
        <v>15998.835682985358</v>
      </c>
    </row>
    <row r="3385" spans="1:3">
      <c r="A3385" s="64" t="s">
        <v>8161</v>
      </c>
      <c r="B3385" s="64" t="s">
        <v>56</v>
      </c>
      <c r="C3385" s="76">
        <v>23478.722029000004</v>
      </c>
    </row>
    <row r="3386" spans="1:3">
      <c r="A3386" s="64" t="s">
        <v>8161</v>
      </c>
      <c r="B3386" s="64" t="s">
        <v>34</v>
      </c>
      <c r="C3386" s="76">
        <v>10563.668423525776</v>
      </c>
    </row>
    <row r="3387" spans="1:3">
      <c r="A3387" s="64" t="s">
        <v>8161</v>
      </c>
      <c r="B3387" s="64" t="s">
        <v>201</v>
      </c>
      <c r="C3387" s="76">
        <v>9112.78860543669</v>
      </c>
    </row>
    <row r="3388" spans="1:3">
      <c r="A3388" s="64" t="s">
        <v>8161</v>
      </c>
      <c r="B3388" s="64" t="s">
        <v>23</v>
      </c>
      <c r="C3388" s="76">
        <v>10095.768672601651</v>
      </c>
    </row>
    <row r="3389" spans="1:3">
      <c r="A3389" s="64" t="s">
        <v>8161</v>
      </c>
      <c r="B3389" s="64" t="s">
        <v>23</v>
      </c>
      <c r="C3389" s="76">
        <v>8465.0286540014476</v>
      </c>
    </row>
    <row r="3390" spans="1:3">
      <c r="A3390" s="64" t="s">
        <v>8161</v>
      </c>
      <c r="B3390" s="64" t="s">
        <v>34</v>
      </c>
      <c r="C3390" s="76">
        <v>12975.978141491043</v>
      </c>
    </row>
    <row r="3391" spans="1:3">
      <c r="A3391" s="64" t="s">
        <v>8161</v>
      </c>
      <c r="B3391" s="64" t="s">
        <v>23</v>
      </c>
      <c r="C3391" s="76">
        <v>9256.3048680664524</v>
      </c>
    </row>
    <row r="3392" spans="1:3">
      <c r="A3392" s="64" t="s">
        <v>8161</v>
      </c>
      <c r="B3392" s="64" t="s">
        <v>39</v>
      </c>
      <c r="C3392" s="76">
        <v>10486.171421104666</v>
      </c>
    </row>
    <row r="3393" spans="1:3">
      <c r="A3393" s="64" t="s">
        <v>8161</v>
      </c>
      <c r="B3393" s="64" t="s">
        <v>75</v>
      </c>
      <c r="C3393" s="76">
        <v>16524.647570037429</v>
      </c>
    </row>
    <row r="3394" spans="1:3">
      <c r="A3394" s="64" t="s">
        <v>8161</v>
      </c>
      <c r="B3394" s="64" t="s">
        <v>23</v>
      </c>
      <c r="C3394" s="76">
        <v>7092.4016715612388</v>
      </c>
    </row>
    <row r="3395" spans="1:3">
      <c r="A3395" s="64" t="s">
        <v>8161</v>
      </c>
      <c r="B3395" s="64" t="s">
        <v>201</v>
      </c>
      <c r="C3395" s="76">
        <v>13877.570404013721</v>
      </c>
    </row>
    <row r="3396" spans="1:3">
      <c r="A3396" s="64" t="s">
        <v>8161</v>
      </c>
      <c r="B3396" s="64" t="s">
        <v>23</v>
      </c>
      <c r="C3396" s="76">
        <v>8487.6737875920335</v>
      </c>
    </row>
    <row r="3397" spans="1:3">
      <c r="A3397" s="64" t="s">
        <v>8161</v>
      </c>
      <c r="B3397" s="64" t="s">
        <v>23</v>
      </c>
      <c r="C3397" s="76">
        <v>12935.726169221236</v>
      </c>
    </row>
    <row r="3398" spans="1:3">
      <c r="A3398" s="64" t="s">
        <v>8161</v>
      </c>
      <c r="B3398" s="64" t="s">
        <v>39</v>
      </c>
      <c r="C3398" s="76">
        <v>11409.500934552165</v>
      </c>
    </row>
    <row r="3399" spans="1:3">
      <c r="A3399" s="64" t="s">
        <v>8161</v>
      </c>
      <c r="B3399" s="64" t="s">
        <v>34</v>
      </c>
      <c r="C3399" s="76">
        <v>11395.100761498434</v>
      </c>
    </row>
    <row r="3400" spans="1:3">
      <c r="A3400" s="64" t="s">
        <v>8161</v>
      </c>
      <c r="B3400" s="64" t="s">
        <v>23</v>
      </c>
      <c r="C3400" s="76">
        <v>6597.0695284055582</v>
      </c>
    </row>
    <row r="3401" spans="1:3">
      <c r="A3401" s="64" t="s">
        <v>8161</v>
      </c>
      <c r="B3401" s="64" t="s">
        <v>39</v>
      </c>
      <c r="C3401" s="76">
        <v>16098.276928517698</v>
      </c>
    </row>
    <row r="3402" spans="1:3">
      <c r="A3402" s="64" t="s">
        <v>8161</v>
      </c>
      <c r="B3402" s="64" t="s">
        <v>23</v>
      </c>
      <c r="C3402" s="76">
        <v>11170.366013927209</v>
      </c>
    </row>
    <row r="3403" spans="1:3">
      <c r="A3403" s="64" t="s">
        <v>8161</v>
      </c>
      <c r="B3403" s="64" t="s">
        <v>34</v>
      </c>
      <c r="C3403" s="76">
        <v>9559.9004867894673</v>
      </c>
    </row>
    <row r="3404" spans="1:3">
      <c r="A3404" s="64" t="s">
        <v>8161</v>
      </c>
      <c r="B3404" s="64" t="s">
        <v>23</v>
      </c>
      <c r="C3404" s="76">
        <v>8208.2493617442069</v>
      </c>
    </row>
    <row r="3405" spans="1:3">
      <c r="A3405" s="64" t="s">
        <v>8161</v>
      </c>
      <c r="B3405" s="64" t="s">
        <v>39</v>
      </c>
      <c r="C3405" s="76">
        <v>11579.175397260136</v>
      </c>
    </row>
    <row r="3406" spans="1:3">
      <c r="A3406" s="64" t="s">
        <v>8161</v>
      </c>
      <c r="B3406" s="64" t="s">
        <v>201</v>
      </c>
      <c r="C3406" s="76">
        <v>13946.21412330268</v>
      </c>
    </row>
    <row r="3407" spans="1:3">
      <c r="A3407" s="64" t="s">
        <v>8161</v>
      </c>
      <c r="B3407" s="64" t="s">
        <v>51</v>
      </c>
      <c r="C3407" s="76">
        <v>7013.8400970406183</v>
      </c>
    </row>
    <row r="3408" spans="1:3">
      <c r="A3408" s="64" t="s">
        <v>8161</v>
      </c>
      <c r="B3408" s="64" t="s">
        <v>39</v>
      </c>
      <c r="C3408" s="76">
        <v>10147.364182157135</v>
      </c>
    </row>
    <row r="3409" spans="1:3">
      <c r="A3409" s="64" t="s">
        <v>8161</v>
      </c>
      <c r="B3409" s="64" t="s">
        <v>23</v>
      </c>
      <c r="C3409" s="76">
        <v>10072.130230705887</v>
      </c>
    </row>
    <row r="3410" spans="1:3">
      <c r="A3410" s="64" t="s">
        <v>8161</v>
      </c>
      <c r="B3410" s="64" t="s">
        <v>56</v>
      </c>
      <c r="C3410" s="76">
        <v>14381.239713041272</v>
      </c>
    </row>
    <row r="3411" spans="1:3">
      <c r="A3411" s="64" t="s">
        <v>8161</v>
      </c>
      <c r="B3411" s="64" t="s">
        <v>23</v>
      </c>
      <c r="C3411" s="76">
        <v>10548.132156960926</v>
      </c>
    </row>
    <row r="3412" spans="1:3">
      <c r="A3412" s="64" t="s">
        <v>8161</v>
      </c>
      <c r="B3412" s="64" t="s">
        <v>23</v>
      </c>
      <c r="C3412" s="76">
        <v>7836.6762492335693</v>
      </c>
    </row>
    <row r="3413" spans="1:3">
      <c r="A3413" s="64" t="s">
        <v>8161</v>
      </c>
      <c r="B3413" s="64" t="s">
        <v>34</v>
      </c>
      <c r="C3413" s="76">
        <v>10580.175197557412</v>
      </c>
    </row>
    <row r="3414" spans="1:3">
      <c r="A3414" s="64" t="s">
        <v>8161</v>
      </c>
      <c r="B3414" s="64" t="s">
        <v>201</v>
      </c>
      <c r="C3414" s="76">
        <v>11177.188848251833</v>
      </c>
    </row>
    <row r="3415" spans="1:3">
      <c r="A3415" s="64" t="s">
        <v>8161</v>
      </c>
      <c r="B3415" s="64" t="s">
        <v>34</v>
      </c>
      <c r="C3415" s="76">
        <v>10863.771708886396</v>
      </c>
    </row>
    <row r="3416" spans="1:3">
      <c r="A3416" s="64" t="s">
        <v>8161</v>
      </c>
      <c r="B3416" s="64" t="s">
        <v>39</v>
      </c>
      <c r="C3416" s="76">
        <v>9136.7098407295234</v>
      </c>
    </row>
    <row r="3417" spans="1:3">
      <c r="A3417" s="64" t="s">
        <v>8161</v>
      </c>
      <c r="B3417" s="64" t="s">
        <v>56</v>
      </c>
      <c r="C3417" s="76">
        <v>14635.918596210453</v>
      </c>
    </row>
    <row r="3418" spans="1:3">
      <c r="A3418" s="64" t="s">
        <v>8161</v>
      </c>
      <c r="B3418" s="64" t="s">
        <v>34</v>
      </c>
      <c r="C3418" s="76">
        <v>10113.402632437663</v>
      </c>
    </row>
    <row r="3419" spans="1:3">
      <c r="A3419" s="64" t="s">
        <v>8161</v>
      </c>
      <c r="B3419" s="64" t="s">
        <v>23</v>
      </c>
      <c r="C3419" s="76">
        <v>14134.991245172992</v>
      </c>
    </row>
    <row r="3420" spans="1:3">
      <c r="A3420" s="64" t="s">
        <v>8161</v>
      </c>
      <c r="B3420" s="64" t="s">
        <v>34</v>
      </c>
      <c r="C3420" s="76">
        <v>14749.786268595148</v>
      </c>
    </row>
    <row r="3421" spans="1:3">
      <c r="A3421" s="64" t="s">
        <v>8161</v>
      </c>
      <c r="B3421" s="64" t="s">
        <v>34</v>
      </c>
      <c r="C3421" s="76">
        <v>15930.834027712828</v>
      </c>
    </row>
    <row r="3422" spans="1:3">
      <c r="A3422" s="64" t="s">
        <v>8161</v>
      </c>
      <c r="B3422" s="64" t="s">
        <v>34</v>
      </c>
      <c r="C3422" s="76">
        <v>12177.583084460486</v>
      </c>
    </row>
    <row r="3423" spans="1:3">
      <c r="A3423" s="64" t="s">
        <v>8161</v>
      </c>
      <c r="B3423" s="64" t="s">
        <v>34</v>
      </c>
      <c r="C3423" s="76">
        <v>12395.912338902901</v>
      </c>
    </row>
    <row r="3424" spans="1:3">
      <c r="A3424" s="64" t="s">
        <v>8161</v>
      </c>
      <c r="B3424" s="64" t="s">
        <v>34</v>
      </c>
      <c r="C3424" s="76">
        <v>8677.1655695871195</v>
      </c>
    </row>
    <row r="3425" spans="1:3">
      <c r="A3425" s="64" t="s">
        <v>8161</v>
      </c>
      <c r="B3425" s="64" t="s">
        <v>34</v>
      </c>
      <c r="C3425" s="76">
        <v>19073.165704430034</v>
      </c>
    </row>
    <row r="3426" spans="1:3">
      <c r="A3426" s="64" t="s">
        <v>8161</v>
      </c>
      <c r="B3426" s="64" t="s">
        <v>75</v>
      </c>
      <c r="C3426" s="76">
        <v>13696.726923949773</v>
      </c>
    </row>
    <row r="3427" spans="1:3">
      <c r="A3427" s="64" t="s">
        <v>8161</v>
      </c>
      <c r="B3427" s="64" t="s">
        <v>201</v>
      </c>
      <c r="C3427" s="76">
        <v>10439.521777731534</v>
      </c>
    </row>
    <row r="3428" spans="1:3">
      <c r="A3428" s="64" t="s">
        <v>8161</v>
      </c>
      <c r="B3428" s="64" t="s">
        <v>56</v>
      </c>
      <c r="C3428" s="76">
        <v>14443.614454308086</v>
      </c>
    </row>
    <row r="3429" spans="1:3">
      <c r="A3429" s="64" t="s">
        <v>8161</v>
      </c>
      <c r="B3429" s="64" t="s">
        <v>201</v>
      </c>
      <c r="C3429" s="76">
        <v>11074.053724043766</v>
      </c>
    </row>
    <row r="3430" spans="1:3">
      <c r="A3430" s="64" t="s">
        <v>8161</v>
      </c>
      <c r="B3430" s="64" t="s">
        <v>39</v>
      </c>
      <c r="C3430" s="76">
        <v>8032.9556696533782</v>
      </c>
    </row>
    <row r="3431" spans="1:3">
      <c r="A3431" s="64" t="s">
        <v>8161</v>
      </c>
      <c r="B3431" s="64" t="s">
        <v>201</v>
      </c>
      <c r="C3431" s="76">
        <v>9540.7024448335869</v>
      </c>
    </row>
    <row r="3432" spans="1:3">
      <c r="A3432" s="64" t="s">
        <v>8161</v>
      </c>
      <c r="B3432" s="64" t="s">
        <v>34</v>
      </c>
      <c r="C3432" s="76">
        <v>16211.274375067</v>
      </c>
    </row>
    <row r="3433" spans="1:3">
      <c r="A3433" s="64" t="s">
        <v>8161</v>
      </c>
      <c r="B3433" s="64" t="s">
        <v>56</v>
      </c>
      <c r="C3433" s="76">
        <v>10074.491236750688</v>
      </c>
    </row>
    <row r="3434" spans="1:3">
      <c r="A3434" s="64" t="s">
        <v>8161</v>
      </c>
      <c r="B3434" s="64" t="s">
        <v>23</v>
      </c>
      <c r="C3434" s="76">
        <v>8362.4330971878608</v>
      </c>
    </row>
    <row r="3435" spans="1:3">
      <c r="A3435" s="64" t="s">
        <v>8161</v>
      </c>
      <c r="B3435" s="64" t="s">
        <v>34</v>
      </c>
      <c r="C3435" s="76">
        <v>11629.781141747735</v>
      </c>
    </row>
    <row r="3436" spans="1:3">
      <c r="A3436" s="64" t="s">
        <v>8161</v>
      </c>
      <c r="B3436" s="64" t="s">
        <v>34</v>
      </c>
      <c r="C3436" s="76">
        <v>12306.410504207579</v>
      </c>
    </row>
    <row r="3437" spans="1:3">
      <c r="A3437" s="64" t="s">
        <v>8161</v>
      </c>
      <c r="B3437" s="64" t="s">
        <v>34</v>
      </c>
      <c r="C3437" s="76">
        <v>10054.277763572951</v>
      </c>
    </row>
    <row r="3438" spans="1:3">
      <c r="A3438" s="64" t="s">
        <v>8161</v>
      </c>
      <c r="B3438" s="64" t="s">
        <v>201</v>
      </c>
      <c r="C3438" s="76">
        <v>9328.1771090331058</v>
      </c>
    </row>
    <row r="3439" spans="1:3">
      <c r="A3439" s="64" t="s">
        <v>8161</v>
      </c>
      <c r="B3439" s="64" t="s">
        <v>39</v>
      </c>
      <c r="C3439" s="76">
        <v>14017.517810874204</v>
      </c>
    </row>
    <row r="3440" spans="1:3">
      <c r="A3440" s="64" t="s">
        <v>8161</v>
      </c>
      <c r="B3440" s="64" t="s">
        <v>201</v>
      </c>
      <c r="C3440" s="76">
        <v>7387.8170374377851</v>
      </c>
    </row>
    <row r="3441" spans="1:3">
      <c r="A3441" s="64" t="s">
        <v>8161</v>
      </c>
      <c r="B3441" s="64" t="s">
        <v>39</v>
      </c>
      <c r="C3441" s="76">
        <v>14168.347025826002</v>
      </c>
    </row>
    <row r="3442" spans="1:3">
      <c r="A3442" s="64" t="s">
        <v>8161</v>
      </c>
      <c r="B3442" s="64" t="s">
        <v>75</v>
      </c>
      <c r="C3442" s="76">
        <v>17330.379121126465</v>
      </c>
    </row>
    <row r="3443" spans="1:3">
      <c r="A3443" s="64" t="s">
        <v>8161</v>
      </c>
      <c r="B3443" s="64" t="s">
        <v>23</v>
      </c>
      <c r="C3443" s="76">
        <v>10827.414716941708</v>
      </c>
    </row>
    <row r="3444" spans="1:3">
      <c r="A3444" s="64" t="s">
        <v>8161</v>
      </c>
      <c r="B3444" s="64" t="s">
        <v>34</v>
      </c>
      <c r="C3444" s="76">
        <v>13933.273602613122</v>
      </c>
    </row>
    <row r="3445" spans="1:3">
      <c r="A3445" s="64" t="s">
        <v>8161</v>
      </c>
      <c r="B3445" s="64" t="s">
        <v>51</v>
      </c>
      <c r="C3445" s="76">
        <v>5740.4817944415208</v>
      </c>
    </row>
    <row r="3446" spans="1:3">
      <c r="A3446" s="64" t="s">
        <v>8161</v>
      </c>
      <c r="B3446" s="64" t="s">
        <v>56</v>
      </c>
      <c r="C3446" s="76">
        <v>16414.656407534629</v>
      </c>
    </row>
    <row r="3447" spans="1:3">
      <c r="A3447" s="64" t="s">
        <v>8161</v>
      </c>
      <c r="B3447" s="64" t="s">
        <v>23</v>
      </c>
      <c r="C3447" s="76">
        <v>8830.0609267651889</v>
      </c>
    </row>
    <row r="3448" spans="1:3">
      <c r="A3448" s="64" t="s">
        <v>8161</v>
      </c>
      <c r="B3448" s="64" t="s">
        <v>34</v>
      </c>
      <c r="C3448" s="76">
        <v>8927.6760352356905</v>
      </c>
    </row>
    <row r="3449" spans="1:3">
      <c r="A3449" s="64" t="s">
        <v>8161</v>
      </c>
      <c r="B3449" s="64" t="s">
        <v>23</v>
      </c>
      <c r="C3449" s="76">
        <v>13208.859100799593</v>
      </c>
    </row>
    <row r="3450" spans="1:3">
      <c r="A3450" s="64" t="s">
        <v>8161</v>
      </c>
      <c r="B3450" s="64" t="s">
        <v>51</v>
      </c>
      <c r="C3450" s="76">
        <v>10272.531088320635</v>
      </c>
    </row>
    <row r="3451" spans="1:3">
      <c r="A3451" s="64" t="s">
        <v>8161</v>
      </c>
      <c r="B3451" s="64" t="s">
        <v>34</v>
      </c>
      <c r="C3451" s="76">
        <v>8565.6933271452144</v>
      </c>
    </row>
    <row r="3452" spans="1:3">
      <c r="A3452" s="64" t="s">
        <v>8161</v>
      </c>
      <c r="B3452" s="64" t="s">
        <v>34</v>
      </c>
      <c r="C3452" s="76">
        <v>11809.653979081189</v>
      </c>
    </row>
    <row r="3453" spans="1:3">
      <c r="A3453" s="64" t="s">
        <v>8161</v>
      </c>
      <c r="B3453" s="64" t="s">
        <v>75</v>
      </c>
      <c r="C3453" s="76">
        <v>9178.1978916694352</v>
      </c>
    </row>
    <row r="3454" spans="1:3">
      <c r="A3454" s="64" t="s">
        <v>8161</v>
      </c>
      <c r="B3454" s="64" t="s">
        <v>75</v>
      </c>
      <c r="C3454" s="76">
        <v>9258.9874553876944</v>
      </c>
    </row>
    <row r="3455" spans="1:3">
      <c r="A3455" s="64" t="s">
        <v>8161</v>
      </c>
      <c r="B3455" s="64" t="s">
        <v>34</v>
      </c>
      <c r="C3455" s="76">
        <v>14995.703410286304</v>
      </c>
    </row>
    <row r="3456" spans="1:3">
      <c r="A3456" s="64" t="s">
        <v>8161</v>
      </c>
      <c r="B3456" s="64" t="s">
        <v>34</v>
      </c>
      <c r="C3456" s="76">
        <v>6662.2036973969271</v>
      </c>
    </row>
    <row r="3457" spans="1:3">
      <c r="A3457" s="64" t="s">
        <v>8161</v>
      </c>
      <c r="B3457" s="64" t="s">
        <v>23</v>
      </c>
      <c r="C3457" s="76">
        <v>8158.4881963860535</v>
      </c>
    </row>
    <row r="3458" spans="1:3">
      <c r="A3458" s="64" t="s">
        <v>8161</v>
      </c>
      <c r="B3458" s="64" t="s">
        <v>75</v>
      </c>
      <c r="C3458" s="76">
        <v>11656.794648564957</v>
      </c>
    </row>
    <row r="3459" spans="1:3">
      <c r="A3459" s="64" t="s">
        <v>8161</v>
      </c>
      <c r="B3459" s="64" t="s">
        <v>56</v>
      </c>
      <c r="C3459" s="76">
        <v>9463.2330150631642</v>
      </c>
    </row>
    <row r="3460" spans="1:3">
      <c r="A3460" s="64" t="s">
        <v>8161</v>
      </c>
      <c r="B3460" s="64" t="s">
        <v>23</v>
      </c>
      <c r="C3460" s="76">
        <v>7120.5514206991666</v>
      </c>
    </row>
    <row r="3461" spans="1:3">
      <c r="A3461" s="64" t="s">
        <v>8161</v>
      </c>
      <c r="B3461" s="64" t="s">
        <v>23</v>
      </c>
      <c r="C3461" s="76">
        <v>9399.8286744176185</v>
      </c>
    </row>
    <row r="3462" spans="1:3">
      <c r="A3462" s="64" t="s">
        <v>8161</v>
      </c>
      <c r="B3462" s="64" t="s">
        <v>201</v>
      </c>
      <c r="C3462" s="76">
        <v>10415.736914057883</v>
      </c>
    </row>
    <row r="3463" spans="1:3">
      <c r="A3463" s="64" t="s">
        <v>8161</v>
      </c>
      <c r="B3463" s="64" t="s">
        <v>201</v>
      </c>
      <c r="C3463" s="76">
        <v>13844.70309154075</v>
      </c>
    </row>
    <row r="3464" spans="1:3">
      <c r="A3464" s="64" t="s">
        <v>8161</v>
      </c>
      <c r="B3464" s="64" t="s">
        <v>39</v>
      </c>
      <c r="C3464" s="76">
        <v>11598.341140376362</v>
      </c>
    </row>
    <row r="3465" spans="1:3">
      <c r="A3465" s="64" t="s">
        <v>8161</v>
      </c>
      <c r="B3465" s="64" t="s">
        <v>56</v>
      </c>
      <c r="C3465" s="76">
        <v>11867.249983278169</v>
      </c>
    </row>
    <row r="3466" spans="1:3">
      <c r="A3466" s="64" t="s">
        <v>8161</v>
      </c>
      <c r="B3466" s="64" t="s">
        <v>34</v>
      </c>
      <c r="C3466" s="76">
        <v>11689.779678393337</v>
      </c>
    </row>
    <row r="3467" spans="1:3">
      <c r="A3467" s="64" t="s">
        <v>8161</v>
      </c>
      <c r="B3467" s="64" t="s">
        <v>23</v>
      </c>
      <c r="C3467" s="76">
        <v>12315.510803619534</v>
      </c>
    </row>
    <row r="3468" spans="1:3">
      <c r="A3468" s="64" t="s">
        <v>8161</v>
      </c>
      <c r="B3468" s="64" t="s">
        <v>56</v>
      </c>
      <c r="C3468" s="76">
        <v>7653.6931679451191</v>
      </c>
    </row>
    <row r="3469" spans="1:3">
      <c r="A3469" s="64" t="s">
        <v>8161</v>
      </c>
      <c r="B3469" s="64" t="s">
        <v>23</v>
      </c>
      <c r="C3469" s="76">
        <v>6254.0810276431421</v>
      </c>
    </row>
    <row r="3470" spans="1:3">
      <c r="A3470" s="64" t="s">
        <v>8161</v>
      </c>
      <c r="B3470" s="64" t="s">
        <v>201</v>
      </c>
      <c r="C3470" s="76">
        <v>8891.7584024206717</v>
      </c>
    </row>
    <row r="3471" spans="1:3">
      <c r="A3471" s="64" t="s">
        <v>8161</v>
      </c>
      <c r="B3471" s="64" t="s">
        <v>34</v>
      </c>
      <c r="C3471" s="76">
        <v>11787.905976119995</v>
      </c>
    </row>
    <row r="3472" spans="1:3">
      <c r="A3472" s="64" t="s">
        <v>8161</v>
      </c>
      <c r="B3472" s="64" t="s">
        <v>23</v>
      </c>
      <c r="C3472" s="76">
        <v>9893.0935962623844</v>
      </c>
    </row>
    <row r="3473" spans="1:3">
      <c r="A3473" s="64" t="s">
        <v>8161</v>
      </c>
      <c r="B3473" s="64" t="s">
        <v>23</v>
      </c>
      <c r="C3473" s="76">
        <v>11599.946945506785</v>
      </c>
    </row>
    <row r="3474" spans="1:3">
      <c r="A3474" s="64" t="s">
        <v>8161</v>
      </c>
      <c r="B3474" s="64" t="s">
        <v>23</v>
      </c>
      <c r="C3474" s="76">
        <v>9389.5513942798425</v>
      </c>
    </row>
    <row r="3475" spans="1:3">
      <c r="A3475" s="64" t="s">
        <v>8161</v>
      </c>
      <c r="B3475" s="64" t="s">
        <v>201</v>
      </c>
      <c r="C3475" s="76">
        <v>9428.4341851670888</v>
      </c>
    </row>
    <row r="3476" spans="1:3">
      <c r="A3476" s="64" t="s">
        <v>8161</v>
      </c>
      <c r="B3476" s="64" t="s">
        <v>34</v>
      </c>
      <c r="C3476" s="76">
        <v>14157.334260450829</v>
      </c>
    </row>
    <row r="3477" spans="1:3">
      <c r="A3477" s="64" t="s">
        <v>8161</v>
      </c>
      <c r="B3477" s="64" t="s">
        <v>39</v>
      </c>
      <c r="C3477" s="76">
        <v>11199.791495223013</v>
      </c>
    </row>
    <row r="3478" spans="1:3">
      <c r="A3478" s="64" t="s">
        <v>8161</v>
      </c>
      <c r="B3478" s="64" t="s">
        <v>75</v>
      </c>
      <c r="C3478" s="76">
        <v>13179.314967609025</v>
      </c>
    </row>
    <row r="3479" spans="1:3">
      <c r="A3479" s="64" t="s">
        <v>8161</v>
      </c>
      <c r="B3479" s="64" t="s">
        <v>56</v>
      </c>
      <c r="C3479" s="76">
        <v>13151.324784050415</v>
      </c>
    </row>
    <row r="3480" spans="1:3">
      <c r="A3480" s="64" t="s">
        <v>8161</v>
      </c>
      <c r="B3480" s="64" t="s">
        <v>201</v>
      </c>
      <c r="C3480" s="76">
        <v>12183.075674311447</v>
      </c>
    </row>
    <row r="3481" spans="1:3">
      <c r="A3481" s="64" t="s">
        <v>8161</v>
      </c>
      <c r="B3481" s="64" t="s">
        <v>201</v>
      </c>
      <c r="C3481" s="76">
        <v>10822.702880199766</v>
      </c>
    </row>
    <row r="3482" spans="1:3">
      <c r="A3482" s="64" t="s">
        <v>8161</v>
      </c>
      <c r="B3482" s="64" t="s">
        <v>34</v>
      </c>
      <c r="C3482" s="76">
        <v>11842.246284788045</v>
      </c>
    </row>
    <row r="3483" spans="1:3">
      <c r="A3483" s="64" t="s">
        <v>8161</v>
      </c>
      <c r="B3483" s="64" t="s">
        <v>56</v>
      </c>
      <c r="C3483" s="76">
        <v>14662.889955864741</v>
      </c>
    </row>
    <row r="3484" spans="1:3">
      <c r="A3484" s="64" t="s">
        <v>8161</v>
      </c>
      <c r="B3484" s="64" t="s">
        <v>51</v>
      </c>
      <c r="C3484" s="76">
        <v>6502.7688296175202</v>
      </c>
    </row>
    <row r="3485" spans="1:3">
      <c r="A3485" s="64" t="s">
        <v>8161</v>
      </c>
      <c r="B3485" s="64" t="s">
        <v>34</v>
      </c>
      <c r="C3485" s="76">
        <v>16957.018182167685</v>
      </c>
    </row>
    <row r="3486" spans="1:3">
      <c r="A3486" s="64" t="s">
        <v>8161</v>
      </c>
      <c r="B3486" s="64" t="s">
        <v>34</v>
      </c>
      <c r="C3486" s="76">
        <v>10601.613337749881</v>
      </c>
    </row>
    <row r="3487" spans="1:3">
      <c r="A3487" s="64" t="s">
        <v>8161</v>
      </c>
      <c r="B3487" s="64" t="s">
        <v>201</v>
      </c>
      <c r="C3487" s="76">
        <v>7696.4269431299463</v>
      </c>
    </row>
    <row r="3488" spans="1:3">
      <c r="A3488" s="64" t="s">
        <v>8161</v>
      </c>
      <c r="B3488" s="64" t="s">
        <v>34</v>
      </c>
      <c r="C3488" s="76">
        <v>10949.954488077552</v>
      </c>
    </row>
    <row r="3489" spans="1:3">
      <c r="A3489" s="64" t="s">
        <v>8161</v>
      </c>
      <c r="B3489" s="64" t="s">
        <v>201</v>
      </c>
      <c r="C3489" s="76">
        <v>8736.2544080022144</v>
      </c>
    </row>
    <row r="3490" spans="1:3">
      <c r="A3490" s="64" t="s">
        <v>8161</v>
      </c>
      <c r="B3490" s="64" t="s">
        <v>23</v>
      </c>
      <c r="C3490" s="76">
        <v>9287.0121355821757</v>
      </c>
    </row>
    <row r="3491" spans="1:3">
      <c r="A3491" s="64" t="s">
        <v>8161</v>
      </c>
      <c r="B3491" s="64" t="s">
        <v>34</v>
      </c>
      <c r="C3491" s="76">
        <v>12838.399080212772</v>
      </c>
    </row>
    <row r="3492" spans="1:3">
      <c r="A3492" s="64" t="s">
        <v>8161</v>
      </c>
      <c r="B3492" s="64" t="s">
        <v>34</v>
      </c>
      <c r="C3492" s="76">
        <v>12853.873092898204</v>
      </c>
    </row>
    <row r="3493" spans="1:3">
      <c r="A3493" s="64" t="s">
        <v>8161</v>
      </c>
      <c r="B3493" s="64" t="s">
        <v>34</v>
      </c>
      <c r="C3493" s="76">
        <v>11075.519654807642</v>
      </c>
    </row>
    <row r="3494" spans="1:3">
      <c r="A3494" s="64" t="s">
        <v>8161</v>
      </c>
      <c r="B3494" s="64" t="s">
        <v>34</v>
      </c>
      <c r="C3494" s="76">
        <v>14537.058911370132</v>
      </c>
    </row>
    <row r="3495" spans="1:3">
      <c r="A3495" s="64" t="s">
        <v>8161</v>
      </c>
      <c r="B3495" s="64" t="s">
        <v>201</v>
      </c>
      <c r="C3495" s="76">
        <v>7653.7959060959147</v>
      </c>
    </row>
    <row r="3496" spans="1:3">
      <c r="A3496" s="64" t="s">
        <v>8161</v>
      </c>
      <c r="B3496" s="64" t="s">
        <v>51</v>
      </c>
      <c r="C3496" s="76">
        <v>10134.379984808853</v>
      </c>
    </row>
    <row r="3497" spans="1:3">
      <c r="A3497" s="64" t="s">
        <v>8161</v>
      </c>
      <c r="B3497" s="64" t="s">
        <v>34</v>
      </c>
      <c r="C3497" s="76">
        <v>16184.904609210558</v>
      </c>
    </row>
    <row r="3498" spans="1:3">
      <c r="A3498" s="64" t="s">
        <v>8161</v>
      </c>
      <c r="B3498" s="64" t="s">
        <v>39</v>
      </c>
      <c r="C3498" s="76">
        <v>8187.60025576712</v>
      </c>
    </row>
    <row r="3499" spans="1:3">
      <c r="A3499" s="64" t="s">
        <v>8161</v>
      </c>
      <c r="B3499" s="64" t="s">
        <v>34</v>
      </c>
      <c r="C3499" s="76">
        <v>9478.5038933069973</v>
      </c>
    </row>
    <row r="3500" spans="1:3">
      <c r="A3500" s="64" t="s">
        <v>8161</v>
      </c>
      <c r="B3500" s="64" t="s">
        <v>51</v>
      </c>
      <c r="C3500" s="76">
        <v>10719.876476502734</v>
      </c>
    </row>
    <row r="3501" spans="1:3">
      <c r="A3501" s="64" t="s">
        <v>8161</v>
      </c>
      <c r="B3501" s="64" t="s">
        <v>56</v>
      </c>
      <c r="C3501" s="76">
        <v>13509.142505340886</v>
      </c>
    </row>
    <row r="3502" spans="1:3">
      <c r="A3502" s="64" t="s">
        <v>8161</v>
      </c>
      <c r="B3502" s="64" t="s">
        <v>51</v>
      </c>
      <c r="C3502" s="76">
        <v>11705.195106753956</v>
      </c>
    </row>
    <row r="3503" spans="1:3">
      <c r="A3503" s="64" t="s">
        <v>8161</v>
      </c>
      <c r="B3503" s="64" t="s">
        <v>39</v>
      </c>
      <c r="C3503" s="76">
        <v>10875.382462084663</v>
      </c>
    </row>
    <row r="3504" spans="1:3">
      <c r="A3504" s="64" t="s">
        <v>8161</v>
      </c>
      <c r="B3504" s="64" t="s">
        <v>56</v>
      </c>
      <c r="C3504" s="76">
        <v>17712.333475628038</v>
      </c>
    </row>
    <row r="3505" spans="1:3">
      <c r="A3505" s="64" t="s">
        <v>8161</v>
      </c>
      <c r="B3505" s="64" t="s">
        <v>39</v>
      </c>
      <c r="C3505" s="76">
        <v>10223.167848152108</v>
      </c>
    </row>
    <row r="3506" spans="1:3">
      <c r="A3506" s="64" t="s">
        <v>8161</v>
      </c>
      <c r="B3506" s="64" t="s">
        <v>34</v>
      </c>
      <c r="C3506" s="76">
        <v>10883.780915646594</v>
      </c>
    </row>
    <row r="3507" spans="1:3">
      <c r="A3507" s="64" t="s">
        <v>8161</v>
      </c>
      <c r="B3507" s="64" t="s">
        <v>39</v>
      </c>
      <c r="C3507" s="76">
        <v>9400.8472353360503</v>
      </c>
    </row>
    <row r="3508" spans="1:3">
      <c r="A3508" s="64" t="s">
        <v>8161</v>
      </c>
      <c r="B3508" s="64" t="s">
        <v>51</v>
      </c>
      <c r="C3508" s="76">
        <v>13346.388271417225</v>
      </c>
    </row>
    <row r="3509" spans="1:3">
      <c r="A3509" s="64" t="s">
        <v>8161</v>
      </c>
      <c r="B3509" s="64" t="s">
        <v>75</v>
      </c>
      <c r="C3509" s="76">
        <v>10225.225509677372</v>
      </c>
    </row>
    <row r="3510" spans="1:3">
      <c r="A3510" s="64" t="s">
        <v>8161</v>
      </c>
      <c r="B3510" s="64" t="s">
        <v>56</v>
      </c>
      <c r="C3510" s="76">
        <v>19291.616089256971</v>
      </c>
    </row>
    <row r="3511" spans="1:3">
      <c r="A3511" s="64" t="s">
        <v>8161</v>
      </c>
      <c r="B3511" s="64" t="s">
        <v>201</v>
      </c>
      <c r="C3511" s="76">
        <v>7916.8449566813561</v>
      </c>
    </row>
    <row r="3512" spans="1:3">
      <c r="A3512" s="64" t="s">
        <v>8161</v>
      </c>
      <c r="B3512" s="64" t="s">
        <v>34</v>
      </c>
      <c r="C3512" s="76">
        <v>10143.847200579357</v>
      </c>
    </row>
    <row r="3513" spans="1:3">
      <c r="A3513" s="64" t="s">
        <v>8161</v>
      </c>
      <c r="B3513" s="64" t="s">
        <v>34</v>
      </c>
      <c r="C3513" s="76">
        <v>15893.66561784897</v>
      </c>
    </row>
    <row r="3514" spans="1:3">
      <c r="A3514" s="64" t="s">
        <v>8161</v>
      </c>
      <c r="B3514" s="64" t="s">
        <v>75</v>
      </c>
      <c r="C3514" s="76">
        <v>10542.90226132389</v>
      </c>
    </row>
    <row r="3515" spans="1:3">
      <c r="A3515" s="64" t="s">
        <v>8161</v>
      </c>
      <c r="B3515" s="64" t="s">
        <v>201</v>
      </c>
      <c r="C3515" s="76">
        <v>12710.212157617938</v>
      </c>
    </row>
    <row r="3516" spans="1:3">
      <c r="A3516" s="64" t="s">
        <v>8161</v>
      </c>
      <c r="B3516" s="64" t="s">
        <v>201</v>
      </c>
      <c r="C3516" s="76">
        <v>8140.6180464559748</v>
      </c>
    </row>
    <row r="3517" spans="1:3">
      <c r="A3517" s="64" t="s">
        <v>8161</v>
      </c>
      <c r="B3517" s="64" t="s">
        <v>23</v>
      </c>
      <c r="C3517" s="76">
        <v>8828.807875204122</v>
      </c>
    </row>
    <row r="3518" spans="1:3">
      <c r="A3518" s="64" t="s">
        <v>8161</v>
      </c>
      <c r="B3518" s="64" t="s">
        <v>201</v>
      </c>
      <c r="C3518" s="76">
        <v>9179.4819559454481</v>
      </c>
    </row>
    <row r="3519" spans="1:3">
      <c r="A3519" s="64" t="s">
        <v>8161</v>
      </c>
      <c r="B3519" s="64" t="s">
        <v>34</v>
      </c>
      <c r="C3519" s="76">
        <v>9760.6859321726824</v>
      </c>
    </row>
    <row r="3520" spans="1:3">
      <c r="A3520" s="64" t="s">
        <v>8161</v>
      </c>
      <c r="B3520" s="64" t="s">
        <v>39</v>
      </c>
      <c r="C3520" s="76">
        <v>9356.6315299603302</v>
      </c>
    </row>
    <row r="3521" spans="1:3">
      <c r="A3521" s="64" t="s">
        <v>8161</v>
      </c>
      <c r="B3521" s="64" t="s">
        <v>51</v>
      </c>
      <c r="C3521" s="76">
        <v>12356.116314767707</v>
      </c>
    </row>
    <row r="3522" spans="1:3">
      <c r="A3522" s="64" t="s">
        <v>8161</v>
      </c>
      <c r="B3522" s="64" t="s">
        <v>34</v>
      </c>
      <c r="C3522" s="76">
        <v>15543.919219847365</v>
      </c>
    </row>
    <row r="3523" spans="1:3">
      <c r="A3523" s="64" t="s">
        <v>8161</v>
      </c>
      <c r="B3523" s="64" t="s">
        <v>34</v>
      </c>
      <c r="C3523" s="76">
        <v>9519.9247979222073</v>
      </c>
    </row>
    <row r="3524" spans="1:3">
      <c r="A3524" s="64" t="s">
        <v>8161</v>
      </c>
      <c r="B3524" s="64" t="s">
        <v>23</v>
      </c>
      <c r="C3524" s="76">
        <v>8052.298331393893</v>
      </c>
    </row>
    <row r="3525" spans="1:3">
      <c r="A3525" s="64" t="s">
        <v>8161</v>
      </c>
      <c r="B3525" s="64" t="s">
        <v>75</v>
      </c>
      <c r="C3525" s="76">
        <v>12525.648576111107</v>
      </c>
    </row>
    <row r="3526" spans="1:3">
      <c r="A3526" s="64" t="s">
        <v>8161</v>
      </c>
      <c r="B3526" s="64" t="s">
        <v>75</v>
      </c>
      <c r="C3526" s="76">
        <v>13147.17005550841</v>
      </c>
    </row>
    <row r="3527" spans="1:3">
      <c r="A3527" s="64" t="s">
        <v>8161</v>
      </c>
      <c r="B3527" s="64" t="s">
        <v>201</v>
      </c>
      <c r="C3527" s="76">
        <v>12723.614288724537</v>
      </c>
    </row>
    <row r="3528" spans="1:3">
      <c r="A3528" s="64" t="s">
        <v>8161</v>
      </c>
      <c r="B3528" s="64" t="s">
        <v>201</v>
      </c>
      <c r="C3528" s="76">
        <v>9188.0163816667427</v>
      </c>
    </row>
    <row r="3529" spans="1:3">
      <c r="A3529" s="64" t="s">
        <v>8161</v>
      </c>
      <c r="B3529" s="64" t="s">
        <v>34</v>
      </c>
      <c r="C3529" s="76">
        <v>10710.722037560028</v>
      </c>
    </row>
    <row r="3530" spans="1:3">
      <c r="A3530" s="64" t="s">
        <v>8161</v>
      </c>
      <c r="B3530" s="64" t="s">
        <v>23</v>
      </c>
      <c r="C3530" s="76">
        <v>5670.6653047758646</v>
      </c>
    </row>
    <row r="3531" spans="1:3">
      <c r="A3531" s="64" t="s">
        <v>8161</v>
      </c>
      <c r="B3531" s="64" t="s">
        <v>201</v>
      </c>
      <c r="C3531" s="76">
        <v>7666.6270777343479</v>
      </c>
    </row>
    <row r="3532" spans="1:3">
      <c r="A3532" s="64" t="s">
        <v>8161</v>
      </c>
      <c r="B3532" s="64" t="s">
        <v>34</v>
      </c>
      <c r="C3532" s="76">
        <v>12428.697311519825</v>
      </c>
    </row>
    <row r="3533" spans="1:3">
      <c r="A3533" s="64" t="s">
        <v>8161</v>
      </c>
      <c r="B3533" s="64" t="s">
        <v>39</v>
      </c>
      <c r="C3533" s="76">
        <v>15012.965667695726</v>
      </c>
    </row>
    <row r="3534" spans="1:3">
      <c r="A3534" s="64" t="s">
        <v>8161</v>
      </c>
      <c r="B3534" s="64" t="s">
        <v>34</v>
      </c>
      <c r="C3534" s="76">
        <v>12318.700072661199</v>
      </c>
    </row>
    <row r="3535" spans="1:3">
      <c r="A3535" s="64" t="s">
        <v>8161</v>
      </c>
      <c r="B3535" s="64" t="s">
        <v>34</v>
      </c>
      <c r="C3535" s="76">
        <v>10238.878525984501</v>
      </c>
    </row>
    <row r="3536" spans="1:3">
      <c r="A3536" s="64" t="s">
        <v>8161</v>
      </c>
      <c r="B3536" s="64" t="s">
        <v>23</v>
      </c>
      <c r="C3536" s="76">
        <v>9790.6059109527923</v>
      </c>
    </row>
    <row r="3537" spans="1:3">
      <c r="A3537" s="64" t="s">
        <v>8161</v>
      </c>
      <c r="B3537" s="64" t="s">
        <v>39</v>
      </c>
      <c r="C3537" s="76">
        <v>11425.412504585163</v>
      </c>
    </row>
    <row r="3538" spans="1:3">
      <c r="A3538" s="64" t="s">
        <v>8161</v>
      </c>
      <c r="B3538" s="64" t="s">
        <v>23</v>
      </c>
      <c r="C3538" s="76">
        <v>5878.5417850891363</v>
      </c>
    </row>
    <row r="3539" spans="1:3">
      <c r="A3539" s="64" t="s">
        <v>8161</v>
      </c>
      <c r="B3539" s="64" t="s">
        <v>75</v>
      </c>
      <c r="C3539" s="76">
        <v>18349.733108764725</v>
      </c>
    </row>
    <row r="3540" spans="1:3">
      <c r="A3540" s="64" t="s">
        <v>8161</v>
      </c>
      <c r="B3540" s="64" t="s">
        <v>34</v>
      </c>
      <c r="C3540" s="76">
        <v>12247.555020694503</v>
      </c>
    </row>
    <row r="3541" spans="1:3">
      <c r="A3541" s="64" t="s">
        <v>8161</v>
      </c>
      <c r="B3541" s="64" t="s">
        <v>75</v>
      </c>
      <c r="C3541" s="76">
        <v>9902.488636475513</v>
      </c>
    </row>
    <row r="3542" spans="1:3">
      <c r="A3542" s="64" t="s">
        <v>8161</v>
      </c>
      <c r="B3542" s="64" t="s">
        <v>23</v>
      </c>
      <c r="C3542" s="76">
        <v>11709.514545900569</v>
      </c>
    </row>
    <row r="3543" spans="1:3">
      <c r="A3543" s="64" t="s">
        <v>8161</v>
      </c>
      <c r="B3543" s="64" t="s">
        <v>23</v>
      </c>
      <c r="C3543" s="76">
        <v>7798.7745246966424</v>
      </c>
    </row>
    <row r="3544" spans="1:3">
      <c r="A3544" s="64" t="s">
        <v>8161</v>
      </c>
      <c r="B3544" s="64" t="s">
        <v>51</v>
      </c>
      <c r="C3544" s="76">
        <v>6147.7874710478645</v>
      </c>
    </row>
    <row r="3545" spans="1:3">
      <c r="A3545" s="64" t="s">
        <v>8161</v>
      </c>
      <c r="B3545" s="64" t="s">
        <v>75</v>
      </c>
      <c r="C3545" s="76">
        <v>9682.3541399191054</v>
      </c>
    </row>
    <row r="3546" spans="1:3">
      <c r="A3546" s="64" t="s">
        <v>8161</v>
      </c>
      <c r="B3546" s="64" t="s">
        <v>39</v>
      </c>
      <c r="C3546" s="76">
        <v>9587.4600053231952</v>
      </c>
    </row>
    <row r="3547" spans="1:3">
      <c r="A3547" s="64" t="s">
        <v>8161</v>
      </c>
      <c r="B3547" s="64" t="s">
        <v>34</v>
      </c>
      <c r="C3547" s="76">
        <v>12657.406436261146</v>
      </c>
    </row>
    <row r="3548" spans="1:3">
      <c r="A3548" s="64" t="s">
        <v>8161</v>
      </c>
      <c r="B3548" s="64" t="s">
        <v>51</v>
      </c>
      <c r="C3548" s="76">
        <v>11508.177293833371</v>
      </c>
    </row>
    <row r="3549" spans="1:3">
      <c r="A3549" s="64" t="s">
        <v>8161</v>
      </c>
      <c r="B3549" s="64" t="s">
        <v>23</v>
      </c>
      <c r="C3549" s="76">
        <v>6043.0585485799511</v>
      </c>
    </row>
    <row r="3550" spans="1:3">
      <c r="A3550" s="64" t="s">
        <v>8161</v>
      </c>
      <c r="B3550" s="64" t="s">
        <v>23</v>
      </c>
      <c r="C3550" s="76">
        <v>8864.6168826867306</v>
      </c>
    </row>
    <row r="3551" spans="1:3">
      <c r="A3551" s="64" t="s">
        <v>8161</v>
      </c>
      <c r="B3551" s="64" t="s">
        <v>34</v>
      </c>
      <c r="C3551" s="76">
        <v>11835.061636864701</v>
      </c>
    </row>
    <row r="3552" spans="1:3">
      <c r="A3552" s="64" t="s">
        <v>8161</v>
      </c>
      <c r="B3552" s="64" t="s">
        <v>23</v>
      </c>
      <c r="C3552" s="76">
        <v>9064.462644123505</v>
      </c>
    </row>
    <row r="3553" spans="1:3">
      <c r="A3553" s="64" t="s">
        <v>8161</v>
      </c>
      <c r="B3553" s="64" t="s">
        <v>23</v>
      </c>
      <c r="C3553" s="76">
        <v>13126.039718207692</v>
      </c>
    </row>
    <row r="3554" spans="1:3">
      <c r="A3554" s="64" t="s">
        <v>8161</v>
      </c>
      <c r="B3554" s="64" t="s">
        <v>23</v>
      </c>
      <c r="C3554" s="76">
        <v>8284.9531919179626</v>
      </c>
    </row>
    <row r="3555" spans="1:3">
      <c r="A3555" s="64" t="s">
        <v>8161</v>
      </c>
      <c r="B3555" s="64" t="s">
        <v>201</v>
      </c>
      <c r="C3555" s="76">
        <v>13855.29215217954</v>
      </c>
    </row>
    <row r="3556" spans="1:3">
      <c r="A3556" s="64" t="s">
        <v>8161</v>
      </c>
      <c r="B3556" s="64" t="s">
        <v>34</v>
      </c>
      <c r="C3556" s="76">
        <v>14314.430939523181</v>
      </c>
    </row>
    <row r="3557" spans="1:3">
      <c r="A3557" s="64" t="s">
        <v>8161</v>
      </c>
      <c r="B3557" s="64" t="s">
        <v>34</v>
      </c>
      <c r="C3557" s="76">
        <v>8291.762951480272</v>
      </c>
    </row>
    <row r="3558" spans="1:3">
      <c r="A3558" s="64" t="s">
        <v>8161</v>
      </c>
      <c r="B3558" s="64" t="s">
        <v>51</v>
      </c>
      <c r="C3558" s="76">
        <v>10481.86786638728</v>
      </c>
    </row>
    <row r="3559" spans="1:3">
      <c r="A3559" s="64" t="s">
        <v>8161</v>
      </c>
      <c r="B3559" s="64" t="s">
        <v>23</v>
      </c>
      <c r="C3559" s="76">
        <v>5949.8029231825067</v>
      </c>
    </row>
    <row r="3560" spans="1:3">
      <c r="A3560" s="64" t="s">
        <v>8161</v>
      </c>
      <c r="B3560" s="64" t="s">
        <v>39</v>
      </c>
      <c r="C3560" s="76">
        <v>11332.141654488147</v>
      </c>
    </row>
    <row r="3561" spans="1:3">
      <c r="A3561" s="64" t="s">
        <v>8161</v>
      </c>
      <c r="B3561" s="64" t="s">
        <v>34</v>
      </c>
      <c r="C3561" s="76">
        <v>8096.543029014917</v>
      </c>
    </row>
    <row r="3562" spans="1:3">
      <c r="A3562" s="64" t="s">
        <v>8161</v>
      </c>
      <c r="B3562" s="64" t="s">
        <v>23</v>
      </c>
      <c r="C3562" s="76">
        <v>7719.511116383921</v>
      </c>
    </row>
    <row r="3563" spans="1:3">
      <c r="A3563" s="64" t="s">
        <v>8161</v>
      </c>
      <c r="B3563" s="64" t="s">
        <v>39</v>
      </c>
      <c r="C3563" s="76">
        <v>9586.7451620276952</v>
      </c>
    </row>
    <row r="3564" spans="1:3">
      <c r="A3564" s="64" t="s">
        <v>8161</v>
      </c>
      <c r="B3564" s="64" t="s">
        <v>23</v>
      </c>
      <c r="C3564" s="76">
        <v>8166.8541451044694</v>
      </c>
    </row>
    <row r="3565" spans="1:3">
      <c r="A3565" s="64" t="s">
        <v>8161</v>
      </c>
      <c r="B3565" s="64" t="s">
        <v>23</v>
      </c>
      <c r="C3565" s="76">
        <v>9633.5309347951006</v>
      </c>
    </row>
    <row r="3566" spans="1:3">
      <c r="A3566" s="64" t="s">
        <v>8161</v>
      </c>
      <c r="B3566" s="64" t="s">
        <v>201</v>
      </c>
      <c r="C3566" s="76">
        <v>8930.0593744545295</v>
      </c>
    </row>
    <row r="3567" spans="1:3">
      <c r="A3567" s="64" t="s">
        <v>8161</v>
      </c>
      <c r="B3567" s="64" t="s">
        <v>23</v>
      </c>
      <c r="C3567" s="76">
        <v>16609.935561257789</v>
      </c>
    </row>
    <row r="3568" spans="1:3">
      <c r="A3568" s="64" t="s">
        <v>8161</v>
      </c>
      <c r="B3568" s="64" t="s">
        <v>51</v>
      </c>
      <c r="C3568" s="76">
        <v>10791.781848806764</v>
      </c>
    </row>
    <row r="3569" spans="1:3">
      <c r="A3569" s="64" t="s">
        <v>8161</v>
      </c>
      <c r="B3569" s="64" t="s">
        <v>34</v>
      </c>
      <c r="C3569" s="76">
        <v>12323.37380175253</v>
      </c>
    </row>
    <row r="3570" spans="1:3">
      <c r="A3570" s="64" t="s">
        <v>8161</v>
      </c>
      <c r="B3570" s="64" t="s">
        <v>34</v>
      </c>
      <c r="C3570" s="76">
        <v>13277.855171407653</v>
      </c>
    </row>
    <row r="3571" spans="1:3">
      <c r="A3571" s="64" t="s">
        <v>8161</v>
      </c>
      <c r="B3571" s="64" t="s">
        <v>75</v>
      </c>
      <c r="C3571" s="76">
        <v>13207.634731569908</v>
      </c>
    </row>
    <row r="3572" spans="1:3">
      <c r="A3572" s="64" t="s">
        <v>8161</v>
      </c>
      <c r="B3572" s="64" t="s">
        <v>23</v>
      </c>
      <c r="C3572" s="76">
        <v>6873.4717773852572</v>
      </c>
    </row>
    <row r="3573" spans="1:3">
      <c r="A3573" s="64" t="s">
        <v>8161</v>
      </c>
      <c r="B3573" s="64" t="s">
        <v>201</v>
      </c>
      <c r="C3573" s="76">
        <v>10274.591545414625</v>
      </c>
    </row>
    <row r="3574" spans="1:3">
      <c r="A3574" s="64" t="s">
        <v>8161</v>
      </c>
      <c r="B3574" s="64" t="s">
        <v>51</v>
      </c>
      <c r="C3574" s="76">
        <v>8413.8108394951287</v>
      </c>
    </row>
    <row r="3575" spans="1:3">
      <c r="A3575" s="64" t="s">
        <v>8161</v>
      </c>
      <c r="B3575" s="64" t="s">
        <v>34</v>
      </c>
      <c r="C3575" s="76">
        <v>10043.732783761654</v>
      </c>
    </row>
    <row r="3576" spans="1:3">
      <c r="A3576" s="64" t="s">
        <v>8161</v>
      </c>
      <c r="B3576" s="64" t="s">
        <v>34</v>
      </c>
      <c r="C3576" s="76">
        <v>10795.648813975396</v>
      </c>
    </row>
    <row r="3577" spans="1:3">
      <c r="A3577" s="64" t="s">
        <v>8161</v>
      </c>
      <c r="B3577" s="64" t="s">
        <v>34</v>
      </c>
      <c r="C3577" s="76">
        <v>13055.147959138523</v>
      </c>
    </row>
    <row r="3578" spans="1:3">
      <c r="A3578" s="64" t="s">
        <v>8161</v>
      </c>
      <c r="B3578" s="64" t="s">
        <v>23</v>
      </c>
      <c r="C3578" s="76">
        <v>6624.043818824377</v>
      </c>
    </row>
    <row r="3579" spans="1:3">
      <c r="A3579" s="64" t="s">
        <v>8161</v>
      </c>
      <c r="B3579" s="64" t="s">
        <v>23</v>
      </c>
      <c r="C3579" s="76">
        <v>12050.511287488302</v>
      </c>
    </row>
    <row r="3580" spans="1:3">
      <c r="A3580" s="64" t="s">
        <v>8161</v>
      </c>
      <c r="B3580" s="64" t="s">
        <v>23</v>
      </c>
      <c r="C3580" s="76">
        <v>14266.600997750276</v>
      </c>
    </row>
    <row r="3581" spans="1:3">
      <c r="A3581" s="64" t="s">
        <v>8161</v>
      </c>
      <c r="B3581" s="64" t="s">
        <v>34</v>
      </c>
      <c r="C3581" s="76">
        <v>11398.465705612445</v>
      </c>
    </row>
    <row r="3582" spans="1:3">
      <c r="A3582" s="64" t="s">
        <v>8161</v>
      </c>
      <c r="B3582" s="64" t="s">
        <v>39</v>
      </c>
      <c r="C3582" s="76">
        <v>10877.83263823975</v>
      </c>
    </row>
    <row r="3583" spans="1:3">
      <c r="A3583" s="64" t="s">
        <v>8161</v>
      </c>
      <c r="B3583" s="64" t="s">
        <v>201</v>
      </c>
      <c r="C3583" s="76">
        <v>9660.5254061805936</v>
      </c>
    </row>
    <row r="3584" spans="1:3">
      <c r="A3584" s="64" t="s">
        <v>8161</v>
      </c>
      <c r="B3584" s="64" t="s">
        <v>201</v>
      </c>
      <c r="C3584" s="76">
        <v>8908.3943233209993</v>
      </c>
    </row>
    <row r="3585" spans="1:3">
      <c r="A3585" s="64" t="s">
        <v>8161</v>
      </c>
      <c r="B3585" s="64" t="s">
        <v>34</v>
      </c>
      <c r="C3585" s="76">
        <v>12932.895474322086</v>
      </c>
    </row>
    <row r="3586" spans="1:3">
      <c r="A3586" s="64" t="s">
        <v>8161</v>
      </c>
      <c r="B3586" s="64" t="s">
        <v>23</v>
      </c>
      <c r="C3586" s="76">
        <v>11862.625467156875</v>
      </c>
    </row>
    <row r="3587" spans="1:3">
      <c r="A3587" s="64" t="s">
        <v>8161</v>
      </c>
      <c r="B3587" s="64" t="s">
        <v>23</v>
      </c>
      <c r="C3587" s="76">
        <v>14779.793751946236</v>
      </c>
    </row>
    <row r="3588" spans="1:3">
      <c r="A3588" s="64" t="s">
        <v>8161</v>
      </c>
      <c r="B3588" s="64" t="s">
        <v>34</v>
      </c>
      <c r="C3588" s="76">
        <v>14201.972448952103</v>
      </c>
    </row>
    <row r="3589" spans="1:3">
      <c r="A3589" s="64" t="s">
        <v>8161</v>
      </c>
      <c r="B3589" s="64" t="s">
        <v>39</v>
      </c>
      <c r="C3589" s="76">
        <v>7470.4284101320145</v>
      </c>
    </row>
    <row r="3590" spans="1:3">
      <c r="A3590" s="64" t="s">
        <v>8161</v>
      </c>
      <c r="B3590" s="64" t="s">
        <v>34</v>
      </c>
      <c r="C3590" s="76">
        <v>11714.06894544394</v>
      </c>
    </row>
    <row r="3591" spans="1:3">
      <c r="A3591" s="64" t="s">
        <v>8161</v>
      </c>
      <c r="B3591" s="64" t="s">
        <v>75</v>
      </c>
      <c r="C3591" s="76">
        <v>13333.659348618423</v>
      </c>
    </row>
    <row r="3592" spans="1:3">
      <c r="A3592" s="64" t="s">
        <v>8161</v>
      </c>
      <c r="B3592" s="64" t="s">
        <v>39</v>
      </c>
      <c r="C3592" s="76">
        <v>8647.9735208173388</v>
      </c>
    </row>
    <row r="3593" spans="1:3">
      <c r="A3593" s="64" t="s">
        <v>8161</v>
      </c>
      <c r="B3593" s="64" t="s">
        <v>23</v>
      </c>
      <c r="C3593" s="76">
        <v>12121.774232682212</v>
      </c>
    </row>
    <row r="3594" spans="1:3">
      <c r="A3594" s="64" t="s">
        <v>8161</v>
      </c>
      <c r="B3594" s="64" t="s">
        <v>56</v>
      </c>
      <c r="C3594" s="76">
        <v>16283.483391536305</v>
      </c>
    </row>
    <row r="3595" spans="1:3">
      <c r="A3595" s="64" t="s">
        <v>8161</v>
      </c>
      <c r="B3595" s="64" t="s">
        <v>34</v>
      </c>
      <c r="C3595" s="76">
        <v>11169.422776275025</v>
      </c>
    </row>
    <row r="3596" spans="1:3">
      <c r="A3596" s="64" t="s">
        <v>8161</v>
      </c>
      <c r="B3596" s="64" t="s">
        <v>23</v>
      </c>
      <c r="C3596" s="76">
        <v>8093.8302655190373</v>
      </c>
    </row>
    <row r="3597" spans="1:3">
      <c r="A3597" s="64" t="s">
        <v>8161</v>
      </c>
      <c r="B3597" s="64" t="s">
        <v>23</v>
      </c>
      <c r="C3597" s="76">
        <v>6929.3901255210294</v>
      </c>
    </row>
    <row r="3598" spans="1:3">
      <c r="A3598" s="64" t="s">
        <v>8161</v>
      </c>
      <c r="B3598" s="64" t="s">
        <v>34</v>
      </c>
      <c r="C3598" s="76">
        <v>10689.201797836115</v>
      </c>
    </row>
    <row r="3599" spans="1:3">
      <c r="A3599" s="64" t="s">
        <v>8161</v>
      </c>
      <c r="B3599" s="64" t="s">
        <v>75</v>
      </c>
      <c r="C3599" s="76">
        <v>13242.611932349748</v>
      </c>
    </row>
    <row r="3600" spans="1:3">
      <c r="A3600" s="64" t="s">
        <v>8161</v>
      </c>
      <c r="B3600" s="64" t="s">
        <v>34</v>
      </c>
      <c r="C3600" s="76">
        <v>14328.543198331117</v>
      </c>
    </row>
    <row r="3601" spans="1:3">
      <c r="A3601" s="64" t="s">
        <v>8161</v>
      </c>
      <c r="B3601" s="64" t="s">
        <v>23</v>
      </c>
      <c r="C3601" s="76">
        <v>9458.6112926200258</v>
      </c>
    </row>
    <row r="3602" spans="1:3">
      <c r="A3602" s="64" t="s">
        <v>8161</v>
      </c>
      <c r="B3602" s="64" t="s">
        <v>39</v>
      </c>
      <c r="C3602" s="76">
        <v>16142.821962886552</v>
      </c>
    </row>
    <row r="3603" spans="1:3">
      <c r="A3603" s="64" t="s">
        <v>8161</v>
      </c>
      <c r="B3603" s="64" t="s">
        <v>201</v>
      </c>
      <c r="C3603" s="76">
        <v>13361.299511109057</v>
      </c>
    </row>
    <row r="3604" spans="1:3">
      <c r="A3604" s="64" t="s">
        <v>8161</v>
      </c>
      <c r="B3604" s="64" t="s">
        <v>23</v>
      </c>
      <c r="C3604" s="76">
        <v>6639.9155133657459</v>
      </c>
    </row>
    <row r="3605" spans="1:3">
      <c r="A3605" s="64" t="s">
        <v>8161</v>
      </c>
      <c r="B3605" s="64" t="s">
        <v>201</v>
      </c>
      <c r="C3605" s="76">
        <v>12715.39502270228</v>
      </c>
    </row>
    <row r="3606" spans="1:3">
      <c r="A3606" s="64" t="s">
        <v>8161</v>
      </c>
      <c r="B3606" s="64" t="s">
        <v>23</v>
      </c>
      <c r="C3606" s="76">
        <v>7469.7144015461226</v>
      </c>
    </row>
    <row r="3607" spans="1:3">
      <c r="A3607" s="64" t="s">
        <v>8161</v>
      </c>
      <c r="B3607" s="64" t="s">
        <v>23</v>
      </c>
      <c r="C3607" s="76">
        <v>7467.7106235121464</v>
      </c>
    </row>
    <row r="3608" spans="1:3">
      <c r="A3608" s="64" t="s">
        <v>8161</v>
      </c>
      <c r="B3608" s="64" t="s">
        <v>34</v>
      </c>
      <c r="C3608" s="76">
        <v>6807.6802587650564</v>
      </c>
    </row>
    <row r="3609" spans="1:3">
      <c r="A3609" s="64" t="s">
        <v>8161</v>
      </c>
      <c r="B3609" s="64" t="s">
        <v>34</v>
      </c>
      <c r="C3609" s="76">
        <v>12561.733242319395</v>
      </c>
    </row>
    <row r="3610" spans="1:3">
      <c r="A3610" s="64" t="s">
        <v>8161</v>
      </c>
      <c r="B3610" s="64" t="s">
        <v>34</v>
      </c>
      <c r="C3610" s="76">
        <v>8203.0756623335728</v>
      </c>
    </row>
    <row r="3611" spans="1:3">
      <c r="A3611" s="64" t="s">
        <v>8161</v>
      </c>
      <c r="B3611" s="64" t="s">
        <v>75</v>
      </c>
      <c r="C3611" s="76">
        <v>16760.791555951833</v>
      </c>
    </row>
    <row r="3612" spans="1:3">
      <c r="A3612" s="64" t="s">
        <v>8161</v>
      </c>
      <c r="B3612" s="64" t="s">
        <v>75</v>
      </c>
      <c r="C3612" s="76">
        <v>9561.8493448960799</v>
      </c>
    </row>
    <row r="3613" spans="1:3">
      <c r="A3613" s="64" t="s">
        <v>8161</v>
      </c>
      <c r="B3613" s="64" t="s">
        <v>56</v>
      </c>
      <c r="C3613" s="76">
        <v>20336.717608019339</v>
      </c>
    </row>
    <row r="3614" spans="1:3">
      <c r="A3614" s="64" t="s">
        <v>8161</v>
      </c>
      <c r="B3614" s="64" t="s">
        <v>75</v>
      </c>
      <c r="C3614" s="76">
        <v>10899.414928113252</v>
      </c>
    </row>
    <row r="3615" spans="1:3">
      <c r="A3615" s="64" t="s">
        <v>8161</v>
      </c>
      <c r="B3615" s="64" t="s">
        <v>51</v>
      </c>
      <c r="C3615" s="76">
        <v>6884.0673761908847</v>
      </c>
    </row>
    <row r="3616" spans="1:3">
      <c r="A3616" s="64" t="s">
        <v>8161</v>
      </c>
      <c r="B3616" s="64" t="s">
        <v>39</v>
      </c>
      <c r="C3616" s="76">
        <v>9786.1919360700849</v>
      </c>
    </row>
    <row r="3617" spans="1:3">
      <c r="A3617" s="64" t="s">
        <v>8161</v>
      </c>
      <c r="B3617" s="64" t="s">
        <v>201</v>
      </c>
      <c r="C3617" s="76">
        <v>11021.859312483899</v>
      </c>
    </row>
    <row r="3618" spans="1:3">
      <c r="A3618" s="64" t="s">
        <v>8161</v>
      </c>
      <c r="B3618" s="64" t="s">
        <v>23</v>
      </c>
      <c r="C3618" s="76">
        <v>9015.5024154005114</v>
      </c>
    </row>
    <row r="3619" spans="1:3">
      <c r="A3619" s="64" t="s">
        <v>8161</v>
      </c>
      <c r="B3619" s="64" t="s">
        <v>34</v>
      </c>
      <c r="C3619" s="76">
        <v>12020.817734692147</v>
      </c>
    </row>
    <row r="3620" spans="1:3">
      <c r="A3620" s="64" t="s">
        <v>8161</v>
      </c>
      <c r="B3620" s="64" t="s">
        <v>56</v>
      </c>
      <c r="C3620" s="76">
        <v>12779.586912975301</v>
      </c>
    </row>
    <row r="3621" spans="1:3">
      <c r="A3621" s="64" t="s">
        <v>8161</v>
      </c>
      <c r="B3621" s="64" t="s">
        <v>56</v>
      </c>
      <c r="C3621" s="76">
        <v>13268.878110250773</v>
      </c>
    </row>
    <row r="3622" spans="1:3">
      <c r="A3622" s="64" t="s">
        <v>8161</v>
      </c>
      <c r="B3622" s="64" t="s">
        <v>201</v>
      </c>
      <c r="C3622" s="76">
        <v>7522.9658011500342</v>
      </c>
    </row>
    <row r="3623" spans="1:3">
      <c r="A3623" s="64" t="s">
        <v>8161</v>
      </c>
      <c r="B3623" s="64" t="s">
        <v>23</v>
      </c>
      <c r="C3623" s="76">
        <v>7869.3456223642825</v>
      </c>
    </row>
    <row r="3624" spans="1:3">
      <c r="A3624" s="64" t="s">
        <v>8161</v>
      </c>
      <c r="B3624" s="64" t="s">
        <v>39</v>
      </c>
      <c r="C3624" s="76">
        <v>10254.582210813182</v>
      </c>
    </row>
    <row r="3625" spans="1:3">
      <c r="A3625" s="64" t="s">
        <v>8161</v>
      </c>
      <c r="B3625" s="64" t="s">
        <v>39</v>
      </c>
      <c r="C3625" s="76">
        <v>7309.0740804683928</v>
      </c>
    </row>
    <row r="3626" spans="1:3">
      <c r="A3626" s="64" t="s">
        <v>8161</v>
      </c>
      <c r="B3626" s="64" t="s">
        <v>34</v>
      </c>
      <c r="C3626" s="76">
        <v>12211.944519271034</v>
      </c>
    </row>
    <row r="3627" spans="1:3">
      <c r="A3627" s="64" t="s">
        <v>8161</v>
      </c>
      <c r="B3627" s="64" t="s">
        <v>34</v>
      </c>
      <c r="C3627" s="76">
        <v>9801.6362810501068</v>
      </c>
    </row>
    <row r="3628" spans="1:3">
      <c r="A3628" s="64" t="s">
        <v>8161</v>
      </c>
      <c r="B3628" s="64" t="s">
        <v>201</v>
      </c>
      <c r="C3628" s="76">
        <v>12161.984977967448</v>
      </c>
    </row>
    <row r="3629" spans="1:3">
      <c r="A3629" s="64" t="s">
        <v>8161</v>
      </c>
      <c r="B3629" s="64" t="s">
        <v>34</v>
      </c>
      <c r="C3629" s="76">
        <v>23260.833099424097</v>
      </c>
    </row>
    <row r="3630" spans="1:3">
      <c r="A3630" s="64" t="s">
        <v>8161</v>
      </c>
      <c r="B3630" s="64" t="s">
        <v>56</v>
      </c>
      <c r="C3630" s="76">
        <v>14272.538960741005</v>
      </c>
    </row>
    <row r="3631" spans="1:3">
      <c r="A3631" s="64" t="s">
        <v>8161</v>
      </c>
      <c r="B3631" s="64" t="s">
        <v>39</v>
      </c>
      <c r="C3631" s="76">
        <v>15337.407297067954</v>
      </c>
    </row>
    <row r="3632" spans="1:3">
      <c r="A3632" s="64" t="s">
        <v>8161</v>
      </c>
      <c r="B3632" s="64" t="s">
        <v>34</v>
      </c>
      <c r="C3632" s="76">
        <v>16193.716775897874</v>
      </c>
    </row>
    <row r="3633" spans="1:3">
      <c r="A3633" s="64" t="s">
        <v>8161</v>
      </c>
      <c r="B3633" s="64" t="s">
        <v>23</v>
      </c>
      <c r="C3633" s="76">
        <v>10347.693375945713</v>
      </c>
    </row>
    <row r="3634" spans="1:3">
      <c r="A3634" s="64" t="s">
        <v>8161</v>
      </c>
      <c r="B3634" s="64" t="s">
        <v>23</v>
      </c>
      <c r="C3634" s="76">
        <v>8249.3529975869515</v>
      </c>
    </row>
    <row r="3635" spans="1:3">
      <c r="A3635" s="64" t="s">
        <v>8161</v>
      </c>
      <c r="B3635" s="64" t="s">
        <v>34</v>
      </c>
      <c r="C3635" s="76">
        <v>14319.419023391041</v>
      </c>
    </row>
    <row r="3636" spans="1:3">
      <c r="A3636" s="64" t="s">
        <v>8161</v>
      </c>
      <c r="B3636" s="64" t="s">
        <v>34</v>
      </c>
      <c r="C3636" s="76">
        <v>13997.266041051851</v>
      </c>
    </row>
    <row r="3637" spans="1:3">
      <c r="A3637" s="64" t="s">
        <v>8161</v>
      </c>
      <c r="B3637" s="64" t="s">
        <v>201</v>
      </c>
      <c r="C3637" s="76">
        <v>8277.9492741203831</v>
      </c>
    </row>
    <row r="3638" spans="1:3">
      <c r="A3638" s="64" t="s">
        <v>8161</v>
      </c>
      <c r="B3638" s="64" t="s">
        <v>39</v>
      </c>
      <c r="C3638" s="76">
        <v>11837.248365048927</v>
      </c>
    </row>
    <row r="3639" spans="1:3">
      <c r="A3639" s="64" t="s">
        <v>8161</v>
      </c>
      <c r="B3639" s="64" t="s">
        <v>75</v>
      </c>
      <c r="C3639" s="76">
        <v>11013.890761762708</v>
      </c>
    </row>
    <row r="3640" spans="1:3">
      <c r="A3640" s="64" t="s">
        <v>8161</v>
      </c>
      <c r="B3640" s="64" t="s">
        <v>23</v>
      </c>
      <c r="C3640" s="76">
        <v>14218.071726865386</v>
      </c>
    </row>
    <row r="3641" spans="1:3">
      <c r="A3641" s="64" t="s">
        <v>8161</v>
      </c>
      <c r="B3641" s="64" t="s">
        <v>39</v>
      </c>
      <c r="C3641" s="76">
        <v>14865.037186189551</v>
      </c>
    </row>
    <row r="3642" spans="1:3">
      <c r="A3642" s="64" t="s">
        <v>8161</v>
      </c>
      <c r="B3642" s="64" t="s">
        <v>23</v>
      </c>
      <c r="C3642" s="76">
        <v>6857.7519902652202</v>
      </c>
    </row>
    <row r="3643" spans="1:3">
      <c r="A3643" s="64" t="s">
        <v>8161</v>
      </c>
      <c r="B3643" s="64" t="s">
        <v>51</v>
      </c>
      <c r="C3643" s="76">
        <v>10847.681468368279</v>
      </c>
    </row>
    <row r="3644" spans="1:3">
      <c r="A3644" s="64" t="s">
        <v>8161</v>
      </c>
      <c r="B3644" s="64" t="s">
        <v>201</v>
      </c>
      <c r="C3644" s="76">
        <v>9229.9393953261751</v>
      </c>
    </row>
    <row r="3645" spans="1:3">
      <c r="A3645" s="64" t="s">
        <v>8161</v>
      </c>
      <c r="B3645" s="64" t="s">
        <v>56</v>
      </c>
      <c r="C3645" s="76">
        <v>14572.320570408358</v>
      </c>
    </row>
    <row r="3646" spans="1:3">
      <c r="A3646" s="64" t="s">
        <v>8161</v>
      </c>
      <c r="B3646" s="64" t="s">
        <v>34</v>
      </c>
      <c r="C3646" s="76">
        <v>8767.2661216758843</v>
      </c>
    </row>
    <row r="3647" spans="1:3">
      <c r="A3647" s="64" t="s">
        <v>8161</v>
      </c>
      <c r="B3647" s="64" t="s">
        <v>23</v>
      </c>
      <c r="C3647" s="76">
        <v>11637.966645998058</v>
      </c>
    </row>
    <row r="3648" spans="1:3">
      <c r="A3648" s="64" t="s">
        <v>8161</v>
      </c>
      <c r="B3648" s="64" t="s">
        <v>34</v>
      </c>
      <c r="C3648" s="76">
        <v>9048.5567016661735</v>
      </c>
    </row>
    <row r="3649" spans="1:3">
      <c r="A3649" s="64" t="s">
        <v>8161</v>
      </c>
      <c r="B3649" s="64" t="s">
        <v>51</v>
      </c>
      <c r="C3649" s="76">
        <v>10138.278900469042</v>
      </c>
    </row>
    <row r="3650" spans="1:3">
      <c r="A3650" s="64" t="s">
        <v>8161</v>
      </c>
      <c r="B3650" s="64" t="s">
        <v>201</v>
      </c>
      <c r="C3650" s="76">
        <v>12626.532694004025</v>
      </c>
    </row>
    <row r="3651" spans="1:3">
      <c r="A3651" s="64" t="s">
        <v>8161</v>
      </c>
      <c r="B3651" s="64" t="s">
        <v>39</v>
      </c>
      <c r="C3651" s="76">
        <v>8418.8045761619342</v>
      </c>
    </row>
    <row r="3652" spans="1:3">
      <c r="A3652" s="64" t="s">
        <v>8161</v>
      </c>
      <c r="B3652" s="64" t="s">
        <v>201</v>
      </c>
      <c r="C3652" s="76">
        <v>10026.736714384035</v>
      </c>
    </row>
    <row r="3653" spans="1:3">
      <c r="A3653" s="64" t="s">
        <v>8161</v>
      </c>
      <c r="B3653" s="64" t="s">
        <v>23</v>
      </c>
      <c r="C3653" s="76">
        <v>5627.4796944983491</v>
      </c>
    </row>
    <row r="3654" spans="1:3">
      <c r="A3654" s="64" t="s">
        <v>8161</v>
      </c>
      <c r="B3654" s="64" t="s">
        <v>23</v>
      </c>
      <c r="C3654" s="76">
        <v>8407.2600015767275</v>
      </c>
    </row>
    <row r="3655" spans="1:3">
      <c r="A3655" s="64" t="s">
        <v>8161</v>
      </c>
      <c r="B3655" s="64" t="s">
        <v>39</v>
      </c>
      <c r="C3655" s="76">
        <v>9334.8066704851681</v>
      </c>
    </row>
    <row r="3656" spans="1:3">
      <c r="A3656" s="64" t="s">
        <v>8161</v>
      </c>
      <c r="B3656" s="64" t="s">
        <v>39</v>
      </c>
      <c r="C3656" s="76">
        <v>9336.4908084382641</v>
      </c>
    </row>
    <row r="3657" spans="1:3">
      <c r="A3657" s="64" t="s">
        <v>8161</v>
      </c>
      <c r="B3657" s="64" t="s">
        <v>34</v>
      </c>
      <c r="C3657" s="76">
        <v>9486.0531285144825</v>
      </c>
    </row>
    <row r="3658" spans="1:3">
      <c r="A3658" s="64" t="s">
        <v>8161</v>
      </c>
      <c r="B3658" s="64" t="s">
        <v>34</v>
      </c>
      <c r="C3658" s="76">
        <v>11457.229487854644</v>
      </c>
    </row>
    <row r="3659" spans="1:3">
      <c r="A3659" s="64" t="s">
        <v>8161</v>
      </c>
      <c r="B3659" s="64" t="s">
        <v>56</v>
      </c>
      <c r="C3659" s="76">
        <v>18500.060803586508</v>
      </c>
    </row>
    <row r="3660" spans="1:3">
      <c r="A3660" s="64" t="s">
        <v>8161</v>
      </c>
      <c r="B3660" s="64" t="s">
        <v>51</v>
      </c>
      <c r="C3660" s="76">
        <v>8357.0801670326546</v>
      </c>
    </row>
    <row r="3661" spans="1:3">
      <c r="A3661" s="64" t="s">
        <v>8161</v>
      </c>
      <c r="B3661" s="64" t="s">
        <v>56</v>
      </c>
      <c r="C3661" s="76">
        <v>13389.17313153105</v>
      </c>
    </row>
    <row r="3662" spans="1:3">
      <c r="A3662" s="64" t="s">
        <v>8161</v>
      </c>
      <c r="B3662" s="64" t="s">
        <v>75</v>
      </c>
      <c r="C3662" s="76">
        <v>9026.0269504433436</v>
      </c>
    </row>
    <row r="3663" spans="1:3">
      <c r="A3663" s="64" t="s">
        <v>8161</v>
      </c>
      <c r="B3663" s="64" t="s">
        <v>34</v>
      </c>
      <c r="C3663" s="76">
        <v>15130.844361138246</v>
      </c>
    </row>
    <row r="3664" spans="1:3">
      <c r="A3664" s="64" t="s">
        <v>8161</v>
      </c>
      <c r="B3664" s="64" t="s">
        <v>51</v>
      </c>
      <c r="C3664" s="76">
        <v>10182.817591837891</v>
      </c>
    </row>
    <row r="3665" spans="1:3">
      <c r="A3665" s="64" t="s">
        <v>8161</v>
      </c>
      <c r="B3665" s="64" t="s">
        <v>34</v>
      </c>
      <c r="C3665" s="76">
        <v>11122.772050248333</v>
      </c>
    </row>
    <row r="3666" spans="1:3">
      <c r="A3666" s="64" t="s">
        <v>8161</v>
      </c>
      <c r="B3666" s="64" t="s">
        <v>34</v>
      </c>
      <c r="C3666" s="76">
        <v>7936.6251576943951</v>
      </c>
    </row>
    <row r="3667" spans="1:3">
      <c r="A3667" s="64" t="s">
        <v>8161</v>
      </c>
      <c r="B3667" s="64" t="s">
        <v>201</v>
      </c>
      <c r="C3667" s="76">
        <v>9469.5790800221112</v>
      </c>
    </row>
    <row r="3668" spans="1:3">
      <c r="A3668" s="64" t="s">
        <v>8161</v>
      </c>
      <c r="B3668" s="64" t="s">
        <v>39</v>
      </c>
      <c r="C3668" s="76">
        <v>15274.232714542068</v>
      </c>
    </row>
    <row r="3669" spans="1:3">
      <c r="A3669" s="64" t="s">
        <v>8161</v>
      </c>
      <c r="B3669" s="64" t="s">
        <v>201</v>
      </c>
      <c r="C3669" s="76">
        <v>14137.859338319469</v>
      </c>
    </row>
    <row r="3670" spans="1:3">
      <c r="A3670" s="64" t="s">
        <v>8161</v>
      </c>
      <c r="B3670" s="64" t="s">
        <v>56</v>
      </c>
      <c r="C3670" s="76">
        <v>14762.544730129626</v>
      </c>
    </row>
    <row r="3671" spans="1:3">
      <c r="A3671" s="64" t="s">
        <v>8161</v>
      </c>
      <c r="B3671" s="64" t="s">
        <v>201</v>
      </c>
      <c r="C3671" s="76">
        <v>12144.547318644989</v>
      </c>
    </row>
    <row r="3672" spans="1:3">
      <c r="A3672" s="64" t="s">
        <v>8161</v>
      </c>
      <c r="B3672" s="64" t="s">
        <v>34</v>
      </c>
      <c r="C3672" s="76">
        <v>10486.673073878545</v>
      </c>
    </row>
    <row r="3673" spans="1:3">
      <c r="A3673" s="64" t="s">
        <v>8161</v>
      </c>
      <c r="B3673" s="64" t="s">
        <v>34</v>
      </c>
      <c r="C3673" s="76">
        <v>14521.198600259406</v>
      </c>
    </row>
    <row r="3674" spans="1:3">
      <c r="A3674" s="64" t="s">
        <v>8161</v>
      </c>
      <c r="B3674" s="64" t="s">
        <v>34</v>
      </c>
      <c r="C3674" s="76">
        <v>9783.6687191454384</v>
      </c>
    </row>
    <row r="3675" spans="1:3">
      <c r="A3675" s="64" t="s">
        <v>8161</v>
      </c>
      <c r="B3675" s="64" t="s">
        <v>51</v>
      </c>
      <c r="C3675" s="76">
        <v>6822.283175050723</v>
      </c>
    </row>
    <row r="3676" spans="1:3">
      <c r="A3676" s="64" t="s">
        <v>8161</v>
      </c>
      <c r="B3676" s="64" t="s">
        <v>34</v>
      </c>
      <c r="C3676" s="76">
        <v>13541.624274177306</v>
      </c>
    </row>
    <row r="3677" spans="1:3">
      <c r="A3677" s="64" t="s">
        <v>8161</v>
      </c>
      <c r="B3677" s="64" t="s">
        <v>34</v>
      </c>
      <c r="C3677" s="76">
        <v>9575.3327824426597</v>
      </c>
    </row>
    <row r="3678" spans="1:3">
      <c r="A3678" s="64" t="s">
        <v>8161</v>
      </c>
      <c r="B3678" s="64" t="s">
        <v>34</v>
      </c>
      <c r="C3678" s="76">
        <v>11133.487060738978</v>
      </c>
    </row>
    <row r="3679" spans="1:3">
      <c r="A3679" s="64" t="s">
        <v>8161</v>
      </c>
      <c r="B3679" s="64" t="s">
        <v>23</v>
      </c>
      <c r="C3679" s="76">
        <v>16713.408012766402</v>
      </c>
    </row>
    <row r="3680" spans="1:3">
      <c r="A3680" s="64" t="s">
        <v>8161</v>
      </c>
      <c r="B3680" s="64" t="s">
        <v>34</v>
      </c>
      <c r="C3680" s="76">
        <v>12189.08652544667</v>
      </c>
    </row>
    <row r="3681" spans="1:3">
      <c r="A3681" s="64" t="s">
        <v>8161</v>
      </c>
      <c r="B3681" s="64" t="s">
        <v>51</v>
      </c>
      <c r="C3681" s="76">
        <v>11830.398806050758</v>
      </c>
    </row>
    <row r="3682" spans="1:3">
      <c r="A3682" s="64" t="s">
        <v>8161</v>
      </c>
      <c r="B3682" s="64" t="s">
        <v>23</v>
      </c>
      <c r="C3682" s="76">
        <v>10347.427934642874</v>
      </c>
    </row>
    <row r="3683" spans="1:3">
      <c r="A3683" s="64" t="s">
        <v>8161</v>
      </c>
      <c r="B3683" s="64" t="s">
        <v>51</v>
      </c>
      <c r="C3683" s="76">
        <v>8669.4415782323977</v>
      </c>
    </row>
    <row r="3684" spans="1:3">
      <c r="A3684" s="64" t="s">
        <v>8161</v>
      </c>
      <c r="B3684" s="64" t="s">
        <v>56</v>
      </c>
      <c r="C3684" s="76">
        <v>9278.9143946566237</v>
      </c>
    </row>
    <row r="3685" spans="1:3">
      <c r="A3685" s="64" t="s">
        <v>8161</v>
      </c>
      <c r="B3685" s="64" t="s">
        <v>51</v>
      </c>
      <c r="C3685" s="76">
        <v>13631.577572453683</v>
      </c>
    </row>
    <row r="3686" spans="1:3">
      <c r="A3686" s="64" t="s">
        <v>8161</v>
      </c>
      <c r="B3686" s="64" t="s">
        <v>39</v>
      </c>
      <c r="C3686" s="76">
        <v>8168.8921501096438</v>
      </c>
    </row>
    <row r="3687" spans="1:3">
      <c r="A3687" s="64" t="s">
        <v>8161</v>
      </c>
      <c r="B3687" s="64" t="s">
        <v>34</v>
      </c>
      <c r="C3687" s="76">
        <v>10484.876641180839</v>
      </c>
    </row>
    <row r="3688" spans="1:3">
      <c r="A3688" s="64" t="s">
        <v>8161</v>
      </c>
      <c r="B3688" s="64" t="s">
        <v>23</v>
      </c>
      <c r="C3688" s="76">
        <v>11585.099200929037</v>
      </c>
    </row>
    <row r="3689" spans="1:3">
      <c r="A3689" s="64" t="s">
        <v>8161</v>
      </c>
      <c r="B3689" s="64" t="s">
        <v>39</v>
      </c>
      <c r="C3689" s="76">
        <v>10336.24434565533</v>
      </c>
    </row>
    <row r="3690" spans="1:3">
      <c r="A3690" s="64" t="s">
        <v>8161</v>
      </c>
      <c r="B3690" s="64" t="s">
        <v>39</v>
      </c>
      <c r="C3690" s="76">
        <v>8882.7824096607928</v>
      </c>
    </row>
    <row r="3691" spans="1:3">
      <c r="A3691" s="64" t="s">
        <v>8161</v>
      </c>
      <c r="B3691" s="64" t="s">
        <v>23</v>
      </c>
      <c r="C3691" s="76">
        <v>11935.286936960698</v>
      </c>
    </row>
    <row r="3692" spans="1:3">
      <c r="A3692" s="64" t="s">
        <v>8161</v>
      </c>
      <c r="B3692" s="64" t="s">
        <v>23</v>
      </c>
      <c r="C3692" s="76">
        <v>11870.751800285729</v>
      </c>
    </row>
    <row r="3693" spans="1:3">
      <c r="A3693" s="64" t="s">
        <v>8161</v>
      </c>
      <c r="B3693" s="64" t="s">
        <v>34</v>
      </c>
      <c r="C3693" s="76">
        <v>9895.1523775084788</v>
      </c>
    </row>
    <row r="3694" spans="1:3">
      <c r="A3694" s="64" t="s">
        <v>8161</v>
      </c>
      <c r="B3694" s="64" t="s">
        <v>23</v>
      </c>
      <c r="C3694" s="76">
        <v>15777.73445670488</v>
      </c>
    </row>
    <row r="3695" spans="1:3">
      <c r="A3695" s="64" t="s">
        <v>8161</v>
      </c>
      <c r="B3695" s="64" t="s">
        <v>34</v>
      </c>
      <c r="C3695" s="76">
        <v>8869.7383416265147</v>
      </c>
    </row>
    <row r="3696" spans="1:3">
      <c r="A3696" s="64" t="s">
        <v>8161</v>
      </c>
      <c r="B3696" s="64" t="s">
        <v>23</v>
      </c>
      <c r="C3696" s="76">
        <v>15426.633293156876</v>
      </c>
    </row>
    <row r="3697" spans="1:3">
      <c r="A3697" s="64" t="s">
        <v>8161</v>
      </c>
      <c r="B3697" s="64" t="s">
        <v>23</v>
      </c>
      <c r="C3697" s="76">
        <v>11516.226114138253</v>
      </c>
    </row>
    <row r="3698" spans="1:3">
      <c r="A3698" s="64" t="s">
        <v>8161</v>
      </c>
      <c r="B3698" s="64" t="s">
        <v>201</v>
      </c>
      <c r="C3698" s="76">
        <v>13014.324926627094</v>
      </c>
    </row>
    <row r="3699" spans="1:3">
      <c r="A3699" s="64" t="s">
        <v>8161</v>
      </c>
      <c r="B3699" s="64" t="s">
        <v>34</v>
      </c>
      <c r="C3699" s="76">
        <v>10146.882519751451</v>
      </c>
    </row>
    <row r="3700" spans="1:3">
      <c r="A3700" s="64" t="s">
        <v>8161</v>
      </c>
      <c r="B3700" s="64" t="s">
        <v>23</v>
      </c>
      <c r="C3700" s="76">
        <v>11428.486196798956</v>
      </c>
    </row>
    <row r="3701" spans="1:3">
      <c r="A3701" s="64" t="s">
        <v>8161</v>
      </c>
      <c r="B3701" s="64" t="s">
        <v>75</v>
      </c>
      <c r="C3701" s="76">
        <v>9967.8575390095029</v>
      </c>
    </row>
    <row r="3702" spans="1:3">
      <c r="A3702" s="64" t="s">
        <v>8161</v>
      </c>
      <c r="B3702" s="64" t="s">
        <v>23</v>
      </c>
      <c r="C3702" s="76">
        <v>10266.424685263577</v>
      </c>
    </row>
    <row r="3703" spans="1:3">
      <c r="A3703" s="64" t="s">
        <v>8161</v>
      </c>
      <c r="B3703" s="64" t="s">
        <v>34</v>
      </c>
      <c r="C3703" s="76">
        <v>10922.052539783641</v>
      </c>
    </row>
    <row r="3704" spans="1:3">
      <c r="A3704" s="64" t="s">
        <v>8161</v>
      </c>
      <c r="B3704" s="64" t="s">
        <v>34</v>
      </c>
      <c r="C3704" s="76">
        <v>11020.39935897436</v>
      </c>
    </row>
    <row r="3705" spans="1:3">
      <c r="A3705" s="64" t="s">
        <v>8161</v>
      </c>
      <c r="B3705" s="64" t="s">
        <v>23</v>
      </c>
      <c r="C3705" s="76">
        <v>11436.142070611542</v>
      </c>
    </row>
    <row r="3706" spans="1:3">
      <c r="A3706" s="64" t="s">
        <v>8161</v>
      </c>
      <c r="B3706" s="64" t="s">
        <v>23</v>
      </c>
      <c r="C3706" s="76">
        <v>12041.972919674372</v>
      </c>
    </row>
    <row r="3707" spans="1:3">
      <c r="A3707" s="64" t="s">
        <v>8161</v>
      </c>
      <c r="B3707" s="64" t="s">
        <v>34</v>
      </c>
      <c r="C3707" s="76">
        <v>13010.498561306082</v>
      </c>
    </row>
    <row r="3708" spans="1:3">
      <c r="A3708" s="64" t="s">
        <v>8161</v>
      </c>
      <c r="B3708" s="64" t="s">
        <v>51</v>
      </c>
      <c r="C3708" s="76">
        <v>5793.5814933127385</v>
      </c>
    </row>
    <row r="3709" spans="1:3">
      <c r="A3709" s="64" t="s">
        <v>8161</v>
      </c>
      <c r="B3709" s="64" t="s">
        <v>39</v>
      </c>
      <c r="C3709" s="76">
        <v>7480.0291087541345</v>
      </c>
    </row>
    <row r="3710" spans="1:3">
      <c r="A3710" s="64" t="s">
        <v>8161</v>
      </c>
      <c r="B3710" s="64" t="s">
        <v>75</v>
      </c>
      <c r="C3710" s="76">
        <v>14360.90319127387</v>
      </c>
    </row>
    <row r="3711" spans="1:3">
      <c r="A3711" s="64" t="s">
        <v>8161</v>
      </c>
      <c r="B3711" s="64" t="s">
        <v>34</v>
      </c>
      <c r="C3711" s="76">
        <v>10787.080346179562</v>
      </c>
    </row>
    <row r="3712" spans="1:3">
      <c r="A3712" s="64" t="s">
        <v>8161</v>
      </c>
      <c r="B3712" s="64" t="s">
        <v>23</v>
      </c>
      <c r="C3712" s="76">
        <v>15657.606771973336</v>
      </c>
    </row>
    <row r="3713" spans="1:3">
      <c r="A3713" s="64" t="s">
        <v>8161</v>
      </c>
      <c r="B3713" s="64" t="s">
        <v>201</v>
      </c>
      <c r="C3713" s="76">
        <v>12888.686288775261</v>
      </c>
    </row>
    <row r="3714" spans="1:3">
      <c r="A3714" s="64" t="s">
        <v>8161</v>
      </c>
      <c r="B3714" s="64" t="s">
        <v>23</v>
      </c>
      <c r="C3714" s="76">
        <v>6796.9987086406927</v>
      </c>
    </row>
    <row r="3715" spans="1:3">
      <c r="A3715" s="64" t="s">
        <v>8161</v>
      </c>
      <c r="B3715" s="64" t="s">
        <v>56</v>
      </c>
      <c r="C3715" s="76">
        <v>12670.758661106604</v>
      </c>
    </row>
    <row r="3716" spans="1:3">
      <c r="A3716" s="64" t="s">
        <v>8161</v>
      </c>
      <c r="B3716" s="64" t="s">
        <v>201</v>
      </c>
      <c r="C3716" s="76">
        <v>11688.850247469732</v>
      </c>
    </row>
    <row r="3717" spans="1:3">
      <c r="A3717" s="64" t="s">
        <v>8161</v>
      </c>
      <c r="B3717" s="64" t="s">
        <v>75</v>
      </c>
      <c r="C3717" s="76">
        <v>17332.280581235696</v>
      </c>
    </row>
    <row r="3718" spans="1:3">
      <c r="A3718" s="64" t="s">
        <v>8161</v>
      </c>
      <c r="B3718" s="64" t="s">
        <v>201</v>
      </c>
      <c r="C3718" s="76">
        <v>10661.17256131499</v>
      </c>
    </row>
    <row r="3719" spans="1:3">
      <c r="A3719" s="64" t="s">
        <v>8161</v>
      </c>
      <c r="B3719" s="64" t="s">
        <v>34</v>
      </c>
      <c r="C3719" s="76">
        <v>10804.780344935292</v>
      </c>
    </row>
    <row r="3720" spans="1:3">
      <c r="A3720" s="64" t="s">
        <v>8161</v>
      </c>
      <c r="B3720" s="64" t="s">
        <v>23</v>
      </c>
      <c r="C3720" s="76">
        <v>5323.0654051180536</v>
      </c>
    </row>
    <row r="3721" spans="1:3">
      <c r="A3721" s="64" t="s">
        <v>8161</v>
      </c>
      <c r="B3721" s="64" t="s">
        <v>34</v>
      </c>
      <c r="C3721" s="76">
        <v>15330.851293426573</v>
      </c>
    </row>
    <row r="3722" spans="1:3">
      <c r="A3722" s="64" t="s">
        <v>8161</v>
      </c>
      <c r="B3722" s="64" t="s">
        <v>34</v>
      </c>
      <c r="C3722" s="76">
        <v>17921.427664885276</v>
      </c>
    </row>
    <row r="3723" spans="1:3">
      <c r="A3723" s="64" t="s">
        <v>8161</v>
      </c>
      <c r="B3723" s="64" t="s">
        <v>39</v>
      </c>
      <c r="C3723" s="76">
        <v>15160.134489423284</v>
      </c>
    </row>
    <row r="3724" spans="1:3">
      <c r="A3724" s="64" t="s">
        <v>8161</v>
      </c>
      <c r="B3724" s="64" t="s">
        <v>23</v>
      </c>
      <c r="C3724" s="76">
        <v>9066.028770955636</v>
      </c>
    </row>
    <row r="3725" spans="1:3">
      <c r="A3725" s="64" t="s">
        <v>8161</v>
      </c>
      <c r="B3725" s="64" t="s">
        <v>34</v>
      </c>
      <c r="C3725" s="76">
        <v>12858.494128745548</v>
      </c>
    </row>
    <row r="3726" spans="1:3">
      <c r="A3726" s="64" t="s">
        <v>8161</v>
      </c>
      <c r="B3726" s="64" t="s">
        <v>23</v>
      </c>
      <c r="C3726" s="76">
        <v>14548.612483669756</v>
      </c>
    </row>
    <row r="3727" spans="1:3">
      <c r="A3727" s="64" t="s">
        <v>8161</v>
      </c>
      <c r="B3727" s="64" t="s">
        <v>34</v>
      </c>
      <c r="C3727" s="76">
        <v>13237.321212060968</v>
      </c>
    </row>
    <row r="3728" spans="1:3">
      <c r="A3728" s="64" t="s">
        <v>8161</v>
      </c>
      <c r="B3728" s="64" t="s">
        <v>23</v>
      </c>
      <c r="C3728" s="76">
        <v>12295.292351642811</v>
      </c>
    </row>
    <row r="3729" spans="1:3">
      <c r="A3729" s="64" t="s">
        <v>8161</v>
      </c>
      <c r="B3729" s="64" t="s">
        <v>23</v>
      </c>
      <c r="C3729" s="76">
        <v>16446.624282328328</v>
      </c>
    </row>
    <row r="3730" spans="1:3">
      <c r="A3730" s="64" t="s">
        <v>8161</v>
      </c>
      <c r="B3730" s="64" t="s">
        <v>75</v>
      </c>
      <c r="C3730" s="76">
        <v>17556.471114392589</v>
      </c>
    </row>
    <row r="3731" spans="1:3">
      <c r="A3731" s="64" t="s">
        <v>8161</v>
      </c>
      <c r="B3731" s="64" t="s">
        <v>23</v>
      </c>
      <c r="C3731" s="76">
        <v>9235.231017183567</v>
      </c>
    </row>
    <row r="3732" spans="1:3">
      <c r="A3732" s="64" t="s">
        <v>8161</v>
      </c>
      <c r="B3732" s="64" t="s">
        <v>39</v>
      </c>
      <c r="C3732" s="76">
        <v>10970.266458850871</v>
      </c>
    </row>
    <row r="3733" spans="1:3">
      <c r="A3733" s="64" t="s">
        <v>8161</v>
      </c>
      <c r="B3733" s="64" t="s">
        <v>75</v>
      </c>
      <c r="C3733" s="76">
        <v>17686.546719476868</v>
      </c>
    </row>
    <row r="3734" spans="1:3">
      <c r="A3734" s="64" t="s">
        <v>8161</v>
      </c>
      <c r="B3734" s="64" t="s">
        <v>201</v>
      </c>
      <c r="C3734" s="76">
        <v>9859.9642717223614</v>
      </c>
    </row>
    <row r="3735" spans="1:3">
      <c r="A3735" s="64" t="s">
        <v>8161</v>
      </c>
      <c r="B3735" s="64" t="s">
        <v>23</v>
      </c>
      <c r="C3735" s="76">
        <v>14110.994958047648</v>
      </c>
    </row>
    <row r="3736" spans="1:3">
      <c r="A3736" s="64" t="s">
        <v>8161</v>
      </c>
      <c r="B3736" s="64" t="s">
        <v>34</v>
      </c>
      <c r="C3736" s="76">
        <v>14266.597420190397</v>
      </c>
    </row>
    <row r="3737" spans="1:3">
      <c r="A3737" s="64" t="s">
        <v>8161</v>
      </c>
      <c r="B3737" s="64" t="s">
        <v>75</v>
      </c>
      <c r="C3737" s="76">
        <v>11413.091754808393</v>
      </c>
    </row>
    <row r="3738" spans="1:3">
      <c r="A3738" s="64" t="s">
        <v>8161</v>
      </c>
      <c r="B3738" s="64" t="s">
        <v>39</v>
      </c>
      <c r="C3738" s="76">
        <v>9992.0921421704188</v>
      </c>
    </row>
    <row r="3739" spans="1:3">
      <c r="A3739" s="64" t="s">
        <v>8161</v>
      </c>
      <c r="B3739" s="64" t="s">
        <v>34</v>
      </c>
      <c r="C3739" s="76">
        <v>9062.6109989486122</v>
      </c>
    </row>
    <row r="3740" spans="1:3">
      <c r="A3740" s="64" t="s">
        <v>8161</v>
      </c>
      <c r="B3740" s="64" t="s">
        <v>75</v>
      </c>
      <c r="C3740" s="76">
        <v>14599.882692590805</v>
      </c>
    </row>
    <row r="3741" spans="1:3">
      <c r="A3741" s="64" t="s">
        <v>8161</v>
      </c>
      <c r="B3741" s="64" t="s">
        <v>23</v>
      </c>
      <c r="C3741" s="76">
        <v>13311.286350364717</v>
      </c>
    </row>
    <row r="3742" spans="1:3">
      <c r="A3742" s="64" t="s">
        <v>8161</v>
      </c>
      <c r="B3742" s="64" t="s">
        <v>75</v>
      </c>
      <c r="C3742" s="76">
        <v>16488.781021453789</v>
      </c>
    </row>
    <row r="3743" spans="1:3">
      <c r="A3743" s="64" t="s">
        <v>8161</v>
      </c>
      <c r="B3743" s="64" t="s">
        <v>201</v>
      </c>
      <c r="C3743" s="76">
        <v>10338.650000588783</v>
      </c>
    </row>
    <row r="3744" spans="1:3">
      <c r="A3744" s="64" t="s">
        <v>8161</v>
      </c>
      <c r="B3744" s="64" t="s">
        <v>39</v>
      </c>
      <c r="C3744" s="76">
        <v>17184.096932498309</v>
      </c>
    </row>
    <row r="3745" spans="1:3">
      <c r="A3745" s="64" t="s">
        <v>8161</v>
      </c>
      <c r="B3745" s="64" t="s">
        <v>23</v>
      </c>
      <c r="C3745" s="76">
        <v>11236.731431180448</v>
      </c>
    </row>
    <row r="3746" spans="1:3">
      <c r="A3746" s="64" t="s">
        <v>8161</v>
      </c>
      <c r="B3746" s="64" t="s">
        <v>23</v>
      </c>
      <c r="C3746" s="76">
        <v>14059.716278812544</v>
      </c>
    </row>
    <row r="3747" spans="1:3">
      <c r="A3747" s="64" t="s">
        <v>8161</v>
      </c>
      <c r="B3747" s="64" t="s">
        <v>34</v>
      </c>
      <c r="C3747" s="76">
        <v>9214.8167721182399</v>
      </c>
    </row>
    <row r="3748" spans="1:3">
      <c r="A3748" s="64" t="s">
        <v>8161</v>
      </c>
      <c r="B3748" s="64" t="s">
        <v>23</v>
      </c>
      <c r="C3748" s="76">
        <v>7760.5510815966045</v>
      </c>
    </row>
    <row r="3749" spans="1:3">
      <c r="A3749" s="64" t="s">
        <v>8161</v>
      </c>
      <c r="B3749" s="64" t="s">
        <v>23</v>
      </c>
      <c r="C3749" s="76">
        <v>13437.102270595453</v>
      </c>
    </row>
    <row r="3750" spans="1:3">
      <c r="A3750" s="64" t="s">
        <v>8161</v>
      </c>
      <c r="B3750" s="64" t="s">
        <v>39</v>
      </c>
      <c r="C3750" s="76">
        <v>9883.9120205963318</v>
      </c>
    </row>
    <row r="3751" spans="1:3">
      <c r="A3751" s="64" t="s">
        <v>8161</v>
      </c>
      <c r="B3751" s="64" t="s">
        <v>34</v>
      </c>
      <c r="C3751" s="76">
        <v>11073.934894933886</v>
      </c>
    </row>
    <row r="3752" spans="1:3">
      <c r="A3752" s="64" t="s">
        <v>8161</v>
      </c>
      <c r="B3752" s="64" t="s">
        <v>75</v>
      </c>
      <c r="C3752" s="76">
        <v>11652.894997496862</v>
      </c>
    </row>
    <row r="3753" spans="1:3">
      <c r="A3753" s="64" t="s">
        <v>8161</v>
      </c>
      <c r="B3753" s="64" t="s">
        <v>34</v>
      </c>
      <c r="C3753" s="76">
        <v>13809.729193149491</v>
      </c>
    </row>
    <row r="3754" spans="1:3">
      <c r="A3754" s="64" t="s">
        <v>8161</v>
      </c>
      <c r="B3754" s="64" t="s">
        <v>34</v>
      </c>
      <c r="C3754" s="76">
        <v>11112.82291953005</v>
      </c>
    </row>
    <row r="3755" spans="1:3">
      <c r="A3755" s="64" t="s">
        <v>8161</v>
      </c>
      <c r="B3755" s="64" t="s">
        <v>56</v>
      </c>
      <c r="C3755" s="76">
        <v>19391.214734011686</v>
      </c>
    </row>
    <row r="3756" spans="1:3">
      <c r="A3756" s="64" t="s">
        <v>8161</v>
      </c>
      <c r="B3756" s="64" t="s">
        <v>201</v>
      </c>
      <c r="C3756" s="76">
        <v>8942.4963407255455</v>
      </c>
    </row>
    <row r="3757" spans="1:3">
      <c r="A3757" s="64" t="s">
        <v>8161</v>
      </c>
      <c r="B3757" s="64" t="s">
        <v>56</v>
      </c>
      <c r="C3757" s="76">
        <v>15086.859969858197</v>
      </c>
    </row>
    <row r="3758" spans="1:3">
      <c r="A3758" s="64" t="s">
        <v>8161</v>
      </c>
      <c r="B3758" s="64" t="s">
        <v>56</v>
      </c>
      <c r="C3758" s="76">
        <v>12468.543810930312</v>
      </c>
    </row>
    <row r="3759" spans="1:3">
      <c r="A3759" s="64" t="s">
        <v>8161</v>
      </c>
      <c r="B3759" s="64" t="s">
        <v>75</v>
      </c>
      <c r="C3759" s="76">
        <v>8985.0223334617385</v>
      </c>
    </row>
    <row r="3760" spans="1:3">
      <c r="A3760" s="64" t="s">
        <v>8161</v>
      </c>
      <c r="B3760" s="64" t="s">
        <v>56</v>
      </c>
      <c r="C3760" s="76">
        <v>20338.324315942169</v>
      </c>
    </row>
    <row r="3761" spans="1:3">
      <c r="A3761" s="64" t="s">
        <v>8161</v>
      </c>
      <c r="B3761" s="64" t="s">
        <v>23</v>
      </c>
      <c r="C3761" s="76">
        <v>9443.6879978913967</v>
      </c>
    </row>
    <row r="3762" spans="1:3">
      <c r="A3762" s="64" t="s">
        <v>8161</v>
      </c>
      <c r="B3762" s="64" t="s">
        <v>39</v>
      </c>
      <c r="C3762" s="76">
        <v>7395.2589762501848</v>
      </c>
    </row>
    <row r="3763" spans="1:3">
      <c r="A3763" s="64" t="s">
        <v>8161</v>
      </c>
      <c r="B3763" s="64" t="s">
        <v>23</v>
      </c>
      <c r="C3763" s="76">
        <v>11858.357734397632</v>
      </c>
    </row>
    <row r="3764" spans="1:3">
      <c r="A3764" s="64" t="s">
        <v>8161</v>
      </c>
      <c r="B3764" s="64" t="s">
        <v>34</v>
      </c>
      <c r="C3764" s="76">
        <v>9817.17956878517</v>
      </c>
    </row>
    <row r="3765" spans="1:3">
      <c r="A3765" s="64" t="s">
        <v>8161</v>
      </c>
      <c r="B3765" s="64" t="s">
        <v>201</v>
      </c>
      <c r="C3765" s="76">
        <v>12726.105706656999</v>
      </c>
    </row>
    <row r="3766" spans="1:3">
      <c r="A3766" s="64" t="s">
        <v>8161</v>
      </c>
      <c r="B3766" s="64" t="s">
        <v>39</v>
      </c>
      <c r="C3766" s="76">
        <v>7625.7807253081355</v>
      </c>
    </row>
    <row r="3767" spans="1:3">
      <c r="A3767" s="64" t="s">
        <v>8161</v>
      </c>
      <c r="B3767" s="64" t="s">
        <v>201</v>
      </c>
      <c r="C3767" s="76">
        <v>9185.0374898606678</v>
      </c>
    </row>
    <row r="3768" spans="1:3">
      <c r="A3768" s="64" t="s">
        <v>8161</v>
      </c>
      <c r="B3768" s="64" t="s">
        <v>34</v>
      </c>
      <c r="C3768" s="76">
        <v>7918.342818430644</v>
      </c>
    </row>
    <row r="3769" spans="1:3">
      <c r="A3769" s="64" t="s">
        <v>8161</v>
      </c>
      <c r="B3769" s="64" t="s">
        <v>39</v>
      </c>
      <c r="C3769" s="76">
        <v>9509.2356941092439</v>
      </c>
    </row>
    <row r="3770" spans="1:3">
      <c r="A3770" s="64" t="s">
        <v>8161</v>
      </c>
      <c r="B3770" s="64" t="s">
        <v>23</v>
      </c>
      <c r="C3770" s="76">
        <v>8436.9820006651717</v>
      </c>
    </row>
    <row r="3771" spans="1:3">
      <c r="A3771" s="64" t="s">
        <v>8161</v>
      </c>
      <c r="B3771" s="64" t="s">
        <v>23</v>
      </c>
      <c r="C3771" s="76">
        <v>10072.60271308884</v>
      </c>
    </row>
    <row r="3772" spans="1:3">
      <c r="A3772" s="64" t="s">
        <v>8161</v>
      </c>
      <c r="B3772" s="64" t="s">
        <v>34</v>
      </c>
      <c r="C3772" s="76">
        <v>11434.510710557777</v>
      </c>
    </row>
    <row r="3773" spans="1:3">
      <c r="A3773" s="64" t="s">
        <v>8161</v>
      </c>
      <c r="B3773" s="64" t="s">
        <v>23</v>
      </c>
      <c r="C3773" s="76">
        <v>12370.217648148551</v>
      </c>
    </row>
    <row r="3774" spans="1:3">
      <c r="A3774" s="64" t="s">
        <v>8161</v>
      </c>
      <c r="B3774" s="64" t="s">
        <v>56</v>
      </c>
      <c r="C3774" s="76">
        <v>15640.699441068462</v>
      </c>
    </row>
    <row r="3775" spans="1:3">
      <c r="A3775" s="64" t="s">
        <v>8161</v>
      </c>
      <c r="B3775" s="64" t="s">
        <v>56</v>
      </c>
      <c r="C3775" s="76">
        <v>10479.574025565678</v>
      </c>
    </row>
    <row r="3776" spans="1:3">
      <c r="A3776" s="64" t="s">
        <v>8161</v>
      </c>
      <c r="B3776" s="64" t="s">
        <v>23</v>
      </c>
      <c r="C3776" s="76">
        <v>9304.6817307551046</v>
      </c>
    </row>
    <row r="3777" spans="1:3">
      <c r="A3777" s="64" t="s">
        <v>8161</v>
      </c>
      <c r="B3777" s="64" t="s">
        <v>23</v>
      </c>
      <c r="C3777" s="76">
        <v>12747.222211090708</v>
      </c>
    </row>
    <row r="3778" spans="1:3">
      <c r="A3778" s="64" t="s">
        <v>8161</v>
      </c>
      <c r="B3778" s="64" t="s">
        <v>201</v>
      </c>
      <c r="C3778" s="76">
        <v>13806.687020109623</v>
      </c>
    </row>
    <row r="3779" spans="1:3">
      <c r="A3779" s="64" t="s">
        <v>8161</v>
      </c>
      <c r="B3779" s="64" t="s">
        <v>201</v>
      </c>
      <c r="C3779" s="76">
        <v>8736.1302543317524</v>
      </c>
    </row>
    <row r="3780" spans="1:3">
      <c r="A3780" s="64" t="s">
        <v>8161</v>
      </c>
      <c r="B3780" s="64" t="s">
        <v>39</v>
      </c>
      <c r="C3780" s="76">
        <v>9124.8961195132124</v>
      </c>
    </row>
    <row r="3781" spans="1:3">
      <c r="A3781" s="64" t="s">
        <v>8161</v>
      </c>
      <c r="B3781" s="64" t="s">
        <v>201</v>
      </c>
      <c r="C3781" s="76">
        <v>9202.5102099253018</v>
      </c>
    </row>
    <row r="3782" spans="1:3">
      <c r="A3782" s="64" t="s">
        <v>8161</v>
      </c>
      <c r="B3782" s="64" t="s">
        <v>56</v>
      </c>
      <c r="C3782" s="76">
        <v>11797.58381443639</v>
      </c>
    </row>
    <row r="3783" spans="1:3">
      <c r="A3783" s="64" t="s">
        <v>8161</v>
      </c>
      <c r="B3783" s="64" t="s">
        <v>34</v>
      </c>
      <c r="C3783" s="76">
        <v>8178.6348173434799</v>
      </c>
    </row>
    <row r="3784" spans="1:3">
      <c r="A3784" s="64" t="s">
        <v>8161</v>
      </c>
      <c r="B3784" s="64" t="s">
        <v>56</v>
      </c>
      <c r="C3784" s="76">
        <v>22763.587129971464</v>
      </c>
    </row>
    <row r="3785" spans="1:3">
      <c r="A3785" s="64" t="s">
        <v>8161</v>
      </c>
      <c r="B3785" s="64" t="s">
        <v>23</v>
      </c>
      <c r="C3785" s="76">
        <v>8064.8197220580369</v>
      </c>
    </row>
    <row r="3786" spans="1:3">
      <c r="A3786" s="64" t="s">
        <v>8161</v>
      </c>
      <c r="B3786" s="64" t="s">
        <v>23</v>
      </c>
      <c r="C3786" s="76">
        <v>8796.9902650207987</v>
      </c>
    </row>
    <row r="3787" spans="1:3">
      <c r="A3787" s="64" t="s">
        <v>8161</v>
      </c>
      <c r="B3787" s="64" t="s">
        <v>201</v>
      </c>
      <c r="C3787" s="76">
        <v>13080.719216210027</v>
      </c>
    </row>
    <row r="3788" spans="1:3">
      <c r="A3788" s="64" t="s">
        <v>8161</v>
      </c>
      <c r="B3788" s="64" t="s">
        <v>201</v>
      </c>
      <c r="C3788" s="76">
        <v>11340.495742081162</v>
      </c>
    </row>
    <row r="3789" spans="1:3">
      <c r="A3789" s="64" t="s">
        <v>8161</v>
      </c>
      <c r="B3789" s="64" t="s">
        <v>75</v>
      </c>
      <c r="C3789" s="76">
        <v>8666.8693732983538</v>
      </c>
    </row>
    <row r="3790" spans="1:3">
      <c r="A3790" s="64" t="s">
        <v>8161</v>
      </c>
      <c r="B3790" s="64" t="s">
        <v>51</v>
      </c>
      <c r="C3790" s="76">
        <v>12026.502871462881</v>
      </c>
    </row>
    <row r="3791" spans="1:3">
      <c r="A3791" s="64" t="s">
        <v>8161</v>
      </c>
      <c r="B3791" s="64" t="s">
        <v>39</v>
      </c>
      <c r="C3791" s="76">
        <v>7840.2102901706339</v>
      </c>
    </row>
    <row r="3792" spans="1:3">
      <c r="A3792" s="64" t="s">
        <v>8161</v>
      </c>
      <c r="B3792" s="64" t="s">
        <v>39</v>
      </c>
      <c r="C3792" s="76">
        <v>14683.023491947693</v>
      </c>
    </row>
    <row r="3793" spans="1:3">
      <c r="A3793" s="64" t="s">
        <v>8161</v>
      </c>
      <c r="B3793" s="64" t="s">
        <v>201</v>
      </c>
      <c r="C3793" s="76">
        <v>14288.967524556909</v>
      </c>
    </row>
    <row r="3794" spans="1:3">
      <c r="A3794" s="64" t="s">
        <v>8161</v>
      </c>
      <c r="B3794" s="64" t="s">
        <v>39</v>
      </c>
      <c r="C3794" s="76">
        <v>14960.931847450436</v>
      </c>
    </row>
    <row r="3795" spans="1:3">
      <c r="A3795" s="64" t="s">
        <v>8161</v>
      </c>
      <c r="B3795" s="64" t="s">
        <v>201</v>
      </c>
      <c r="C3795" s="76">
        <v>14273.888037305507</v>
      </c>
    </row>
    <row r="3796" spans="1:3">
      <c r="A3796" s="64" t="s">
        <v>8161</v>
      </c>
      <c r="B3796" s="64" t="s">
        <v>39</v>
      </c>
      <c r="C3796" s="76">
        <v>11003.582753000392</v>
      </c>
    </row>
    <row r="3797" spans="1:3">
      <c r="A3797" s="64" t="s">
        <v>8161</v>
      </c>
      <c r="B3797" s="64" t="s">
        <v>201</v>
      </c>
      <c r="C3797" s="76">
        <v>9616.5150370930369</v>
      </c>
    </row>
    <row r="3798" spans="1:3">
      <c r="A3798" s="64" t="s">
        <v>8161</v>
      </c>
      <c r="B3798" s="64" t="s">
        <v>34</v>
      </c>
      <c r="C3798" s="76">
        <v>10238.39063543303</v>
      </c>
    </row>
    <row r="3799" spans="1:3">
      <c r="A3799" s="64" t="s">
        <v>8161</v>
      </c>
      <c r="B3799" s="64" t="s">
        <v>23</v>
      </c>
      <c r="C3799" s="76">
        <v>15282.386337216871</v>
      </c>
    </row>
    <row r="3800" spans="1:3">
      <c r="A3800" s="64" t="s">
        <v>8161</v>
      </c>
      <c r="B3800" s="64" t="s">
        <v>23</v>
      </c>
      <c r="C3800" s="76">
        <v>9899.3515790234378</v>
      </c>
    </row>
    <row r="3801" spans="1:3">
      <c r="A3801" s="64" t="s">
        <v>8161</v>
      </c>
      <c r="B3801" s="64" t="s">
        <v>23</v>
      </c>
      <c r="C3801" s="76">
        <v>14372.617608503488</v>
      </c>
    </row>
    <row r="3802" spans="1:3">
      <c r="A3802" s="64" t="s">
        <v>8161</v>
      </c>
      <c r="B3802" s="64" t="s">
        <v>34</v>
      </c>
      <c r="C3802" s="76">
        <v>18574.050639552792</v>
      </c>
    </row>
    <row r="3803" spans="1:3">
      <c r="A3803" s="64" t="s">
        <v>8161</v>
      </c>
      <c r="B3803" s="64" t="s">
        <v>34</v>
      </c>
      <c r="C3803" s="76">
        <v>11957.021294031369</v>
      </c>
    </row>
    <row r="3804" spans="1:3">
      <c r="A3804" s="64" t="s">
        <v>8161</v>
      </c>
      <c r="B3804" s="64" t="s">
        <v>23</v>
      </c>
      <c r="C3804" s="76">
        <v>6584.3511895326374</v>
      </c>
    </row>
    <row r="3805" spans="1:3">
      <c r="A3805" s="64" t="s">
        <v>8161</v>
      </c>
      <c r="B3805" s="64" t="s">
        <v>23</v>
      </c>
      <c r="C3805" s="76">
        <v>7332.8170424122418</v>
      </c>
    </row>
    <row r="3806" spans="1:3">
      <c r="A3806" s="64" t="s">
        <v>8161</v>
      </c>
      <c r="B3806" s="64" t="s">
        <v>23</v>
      </c>
      <c r="C3806" s="76">
        <v>7718.8831873920544</v>
      </c>
    </row>
    <row r="3807" spans="1:3">
      <c r="A3807" s="64" t="s">
        <v>8161</v>
      </c>
      <c r="B3807" s="64" t="s">
        <v>23</v>
      </c>
      <c r="C3807" s="76">
        <v>6351.7063835828067</v>
      </c>
    </row>
    <row r="3808" spans="1:3">
      <c r="A3808" s="64" t="s">
        <v>8161</v>
      </c>
      <c r="B3808" s="64" t="s">
        <v>34</v>
      </c>
      <c r="C3808" s="76">
        <v>16479.702791988391</v>
      </c>
    </row>
    <row r="3809" spans="1:3">
      <c r="A3809" s="64" t="s">
        <v>8161</v>
      </c>
      <c r="B3809" s="64" t="s">
        <v>51</v>
      </c>
      <c r="C3809" s="76">
        <v>7608.3687416545836</v>
      </c>
    </row>
    <row r="3810" spans="1:3">
      <c r="A3810" s="64" t="s">
        <v>8161</v>
      </c>
      <c r="B3810" s="64" t="s">
        <v>39</v>
      </c>
      <c r="C3810" s="76">
        <v>9937.2239540835762</v>
      </c>
    </row>
    <row r="3811" spans="1:3">
      <c r="A3811" s="64" t="s">
        <v>8161</v>
      </c>
      <c r="B3811" s="64" t="s">
        <v>23</v>
      </c>
      <c r="C3811" s="76">
        <v>8444.8700278788747</v>
      </c>
    </row>
    <row r="3812" spans="1:3">
      <c r="A3812" s="64" t="s">
        <v>8161</v>
      </c>
      <c r="B3812" s="64" t="s">
        <v>56</v>
      </c>
      <c r="C3812" s="76">
        <v>10175.778281147843</v>
      </c>
    </row>
    <row r="3813" spans="1:3">
      <c r="A3813" s="64" t="s">
        <v>8161</v>
      </c>
      <c r="B3813" s="64" t="s">
        <v>23</v>
      </c>
      <c r="C3813" s="76">
        <v>11546.525920621887</v>
      </c>
    </row>
    <row r="3814" spans="1:3">
      <c r="A3814" s="64" t="s">
        <v>8161</v>
      </c>
      <c r="B3814" s="64" t="s">
        <v>34</v>
      </c>
      <c r="C3814" s="76">
        <v>10228.063766018127</v>
      </c>
    </row>
    <row r="3815" spans="1:3">
      <c r="A3815" s="64" t="s">
        <v>8161</v>
      </c>
      <c r="B3815" s="64" t="s">
        <v>75</v>
      </c>
      <c r="C3815" s="76">
        <v>19962.462233682119</v>
      </c>
    </row>
    <row r="3816" spans="1:3">
      <c r="A3816" s="64" t="s">
        <v>8161</v>
      </c>
      <c r="B3816" s="64" t="s">
        <v>23</v>
      </c>
      <c r="C3816" s="76">
        <v>7254.1127824018604</v>
      </c>
    </row>
    <row r="3817" spans="1:3">
      <c r="A3817" s="64" t="s">
        <v>8161</v>
      </c>
      <c r="B3817" s="64" t="s">
        <v>34</v>
      </c>
      <c r="C3817" s="76">
        <v>14268.470061094402</v>
      </c>
    </row>
    <row r="3818" spans="1:3">
      <c r="A3818" s="64" t="s">
        <v>8161</v>
      </c>
      <c r="B3818" s="64" t="s">
        <v>201</v>
      </c>
      <c r="C3818" s="76">
        <v>13650.19557689644</v>
      </c>
    </row>
    <row r="3819" spans="1:3">
      <c r="A3819" s="64" t="s">
        <v>8161</v>
      </c>
      <c r="B3819" s="64" t="s">
        <v>51</v>
      </c>
      <c r="C3819" s="76">
        <v>8785.6339269342025</v>
      </c>
    </row>
    <row r="3820" spans="1:3">
      <c r="A3820" s="64" t="s">
        <v>8161</v>
      </c>
      <c r="B3820" s="64" t="s">
        <v>201</v>
      </c>
      <c r="C3820" s="76">
        <v>13217.578954237611</v>
      </c>
    </row>
    <row r="3821" spans="1:3">
      <c r="A3821" s="64" t="s">
        <v>8161</v>
      </c>
      <c r="B3821" s="64" t="s">
        <v>34</v>
      </c>
      <c r="C3821" s="76">
        <v>10049.385608671788</v>
      </c>
    </row>
    <row r="3822" spans="1:3">
      <c r="A3822" s="64" t="s">
        <v>8161</v>
      </c>
      <c r="B3822" s="64" t="s">
        <v>23</v>
      </c>
      <c r="C3822" s="76">
        <v>16854.777999852591</v>
      </c>
    </row>
    <row r="3823" spans="1:3">
      <c r="A3823" s="64" t="s">
        <v>8161</v>
      </c>
      <c r="B3823" s="64" t="s">
        <v>56</v>
      </c>
      <c r="C3823" s="76">
        <v>19730.428076586963</v>
      </c>
    </row>
    <row r="3824" spans="1:3">
      <c r="A3824" s="64" t="s">
        <v>8161</v>
      </c>
      <c r="B3824" s="64" t="s">
        <v>23</v>
      </c>
      <c r="C3824" s="76">
        <v>9618.510240791682</v>
      </c>
    </row>
    <row r="3825" spans="1:3">
      <c r="A3825" s="64" t="s">
        <v>8161</v>
      </c>
      <c r="B3825" s="64" t="s">
        <v>34</v>
      </c>
      <c r="C3825" s="76">
        <v>14182.707045542793</v>
      </c>
    </row>
    <row r="3826" spans="1:3">
      <c r="A3826" s="64" t="s">
        <v>8161</v>
      </c>
      <c r="B3826" s="64" t="s">
        <v>34</v>
      </c>
      <c r="C3826" s="76">
        <v>10458.405131423789</v>
      </c>
    </row>
    <row r="3827" spans="1:3">
      <c r="A3827" s="64" t="s">
        <v>8161</v>
      </c>
      <c r="B3827" s="64" t="s">
        <v>201</v>
      </c>
      <c r="C3827" s="76">
        <v>13436.422353839062</v>
      </c>
    </row>
    <row r="3828" spans="1:3">
      <c r="A3828" s="64" t="s">
        <v>8161</v>
      </c>
      <c r="B3828" s="64" t="s">
        <v>39</v>
      </c>
      <c r="C3828" s="76">
        <v>7598.0886570489702</v>
      </c>
    </row>
    <row r="3829" spans="1:3">
      <c r="A3829" s="64" t="s">
        <v>8161</v>
      </c>
      <c r="B3829" s="64" t="s">
        <v>201</v>
      </c>
      <c r="C3829" s="76">
        <v>9637.3101499818877</v>
      </c>
    </row>
    <row r="3830" spans="1:3">
      <c r="A3830" s="64" t="s">
        <v>8161</v>
      </c>
      <c r="B3830" s="64" t="s">
        <v>23</v>
      </c>
      <c r="C3830" s="76">
        <v>11906.325930450559</v>
      </c>
    </row>
    <row r="3831" spans="1:3">
      <c r="A3831" s="64" t="s">
        <v>8161</v>
      </c>
      <c r="B3831" s="64" t="s">
        <v>23</v>
      </c>
      <c r="C3831" s="76">
        <v>6831.6734345088771</v>
      </c>
    </row>
    <row r="3832" spans="1:3">
      <c r="A3832" s="64" t="s">
        <v>8161</v>
      </c>
      <c r="B3832" s="64" t="s">
        <v>56</v>
      </c>
      <c r="C3832" s="76">
        <v>14337.316508649626</v>
      </c>
    </row>
    <row r="3833" spans="1:3">
      <c r="A3833" s="64" t="s">
        <v>8161</v>
      </c>
      <c r="B3833" s="64" t="s">
        <v>34</v>
      </c>
      <c r="C3833" s="76">
        <v>13042.674266059859</v>
      </c>
    </row>
    <row r="3834" spans="1:3">
      <c r="A3834" s="64" t="s">
        <v>8161</v>
      </c>
      <c r="B3834" s="64" t="s">
        <v>201</v>
      </c>
      <c r="C3834" s="76">
        <v>10922.4444292107</v>
      </c>
    </row>
    <row r="3835" spans="1:3">
      <c r="A3835" s="64" t="s">
        <v>8161</v>
      </c>
      <c r="B3835" s="64" t="s">
        <v>34</v>
      </c>
      <c r="C3835" s="76">
        <v>19781.888558426028</v>
      </c>
    </row>
    <row r="3836" spans="1:3">
      <c r="A3836" s="64" t="s">
        <v>8161</v>
      </c>
      <c r="B3836" s="64" t="s">
        <v>23</v>
      </c>
      <c r="C3836" s="76">
        <v>13091.101368531004</v>
      </c>
    </row>
    <row r="3837" spans="1:3">
      <c r="A3837" s="64" t="s">
        <v>8161</v>
      </c>
      <c r="B3837" s="64" t="s">
        <v>75</v>
      </c>
      <c r="C3837" s="76">
        <v>9436.7779285781507</v>
      </c>
    </row>
    <row r="3838" spans="1:3">
      <c r="A3838" s="64" t="s">
        <v>8161</v>
      </c>
      <c r="B3838" s="64" t="s">
        <v>39</v>
      </c>
      <c r="C3838" s="76">
        <v>15408.97937883484</v>
      </c>
    </row>
    <row r="3839" spans="1:3">
      <c r="A3839" s="64" t="s">
        <v>8161</v>
      </c>
      <c r="B3839" s="64" t="s">
        <v>56</v>
      </c>
      <c r="C3839" s="76">
        <v>9206.738128407309</v>
      </c>
    </row>
    <row r="3840" spans="1:3">
      <c r="A3840" s="64" t="s">
        <v>8161</v>
      </c>
      <c r="B3840" s="64" t="s">
        <v>34</v>
      </c>
      <c r="C3840" s="76">
        <v>10382.123049810813</v>
      </c>
    </row>
    <row r="3841" spans="1:3">
      <c r="A3841" s="64" t="s">
        <v>8161</v>
      </c>
      <c r="B3841" s="64" t="s">
        <v>201</v>
      </c>
      <c r="C3841" s="76">
        <v>9251.4272286154755</v>
      </c>
    </row>
    <row r="3842" spans="1:3">
      <c r="A3842" s="64" t="s">
        <v>8161</v>
      </c>
      <c r="B3842" s="64" t="s">
        <v>39</v>
      </c>
      <c r="C3842" s="76">
        <v>16457.671799809737</v>
      </c>
    </row>
    <row r="3843" spans="1:3">
      <c r="A3843" s="64" t="s">
        <v>8161</v>
      </c>
      <c r="B3843" s="64" t="s">
        <v>34</v>
      </c>
      <c r="C3843" s="76">
        <v>11156.793049861491</v>
      </c>
    </row>
    <row r="3844" spans="1:3">
      <c r="A3844" s="64" t="s">
        <v>8161</v>
      </c>
      <c r="B3844" s="64" t="s">
        <v>34</v>
      </c>
      <c r="C3844" s="76">
        <v>12499.193605239367</v>
      </c>
    </row>
    <row r="3845" spans="1:3">
      <c r="A3845" s="64" t="s">
        <v>8161</v>
      </c>
      <c r="B3845" s="64" t="s">
        <v>23</v>
      </c>
      <c r="C3845" s="76">
        <v>9324.3560929021714</v>
      </c>
    </row>
    <row r="3846" spans="1:3">
      <c r="A3846" s="64" t="s">
        <v>8161</v>
      </c>
      <c r="B3846" s="64" t="s">
        <v>34</v>
      </c>
      <c r="C3846" s="76">
        <v>7500.140496881857</v>
      </c>
    </row>
    <row r="3847" spans="1:3">
      <c r="A3847" s="64" t="s">
        <v>8161</v>
      </c>
      <c r="B3847" s="64" t="s">
        <v>201</v>
      </c>
      <c r="C3847" s="76">
        <v>14145.53219938967</v>
      </c>
    </row>
    <row r="3848" spans="1:3">
      <c r="A3848" s="64" t="s">
        <v>8161</v>
      </c>
      <c r="B3848" s="64" t="s">
        <v>34</v>
      </c>
      <c r="C3848" s="76">
        <v>8701.6767445093137</v>
      </c>
    </row>
    <row r="3849" spans="1:3">
      <c r="A3849" s="64" t="s">
        <v>8161</v>
      </c>
      <c r="B3849" s="64" t="s">
        <v>39</v>
      </c>
      <c r="C3849" s="76">
        <v>16024.950953006784</v>
      </c>
    </row>
    <row r="3850" spans="1:3">
      <c r="A3850" s="64" t="s">
        <v>8161</v>
      </c>
      <c r="B3850" s="64" t="s">
        <v>56</v>
      </c>
      <c r="C3850" s="76">
        <v>9143.1031914439955</v>
      </c>
    </row>
    <row r="3851" spans="1:3">
      <c r="A3851" s="64" t="s">
        <v>8161</v>
      </c>
      <c r="B3851" s="64" t="s">
        <v>75</v>
      </c>
      <c r="C3851" s="76">
        <v>10071.170197835112</v>
      </c>
    </row>
    <row r="3852" spans="1:3">
      <c r="A3852" s="64" t="s">
        <v>8161</v>
      </c>
      <c r="B3852" s="64" t="s">
        <v>34</v>
      </c>
      <c r="C3852" s="76">
        <v>11322.267852580444</v>
      </c>
    </row>
    <row r="3853" spans="1:3">
      <c r="A3853" s="64" t="s">
        <v>8161</v>
      </c>
      <c r="B3853" s="64" t="s">
        <v>23</v>
      </c>
      <c r="C3853" s="76">
        <v>12135.149715413692</v>
      </c>
    </row>
    <row r="3854" spans="1:3">
      <c r="A3854" s="64" t="s">
        <v>8161</v>
      </c>
      <c r="B3854" s="64" t="s">
        <v>201</v>
      </c>
      <c r="C3854" s="76">
        <v>8937.7843719090015</v>
      </c>
    </row>
    <row r="3855" spans="1:3">
      <c r="A3855" s="64" t="s">
        <v>8161</v>
      </c>
      <c r="B3855" s="64" t="s">
        <v>51</v>
      </c>
      <c r="C3855" s="76">
        <v>13692.414869628607</v>
      </c>
    </row>
    <row r="3856" spans="1:3">
      <c r="A3856" s="64" t="s">
        <v>8161</v>
      </c>
      <c r="B3856" s="64" t="s">
        <v>23</v>
      </c>
      <c r="C3856" s="76">
        <v>6725.6006602536108</v>
      </c>
    </row>
    <row r="3857" spans="1:3">
      <c r="A3857" s="64" t="s">
        <v>8161</v>
      </c>
      <c r="B3857" s="64" t="s">
        <v>201</v>
      </c>
      <c r="C3857" s="76">
        <v>9997.8191718307244</v>
      </c>
    </row>
    <row r="3858" spans="1:3">
      <c r="A3858" s="64" t="s">
        <v>8161</v>
      </c>
      <c r="B3858" s="64" t="s">
        <v>23</v>
      </c>
      <c r="C3858" s="76">
        <v>9314.6509565520682</v>
      </c>
    </row>
    <row r="3859" spans="1:3">
      <c r="A3859" s="64" t="s">
        <v>8161</v>
      </c>
      <c r="B3859" s="64" t="s">
        <v>75</v>
      </c>
      <c r="C3859" s="76">
        <v>13742.847911310135</v>
      </c>
    </row>
    <row r="3860" spans="1:3">
      <c r="A3860" s="64" t="s">
        <v>8161</v>
      </c>
      <c r="B3860" s="64" t="s">
        <v>23</v>
      </c>
      <c r="C3860" s="76">
        <v>4472.122126829142</v>
      </c>
    </row>
    <row r="3861" spans="1:3">
      <c r="A3861" s="64" t="s">
        <v>8161</v>
      </c>
      <c r="B3861" s="64" t="s">
        <v>201</v>
      </c>
      <c r="C3861" s="76">
        <v>11610.692201595928</v>
      </c>
    </row>
    <row r="3862" spans="1:3">
      <c r="A3862" s="64" t="s">
        <v>8161</v>
      </c>
      <c r="B3862" s="64" t="s">
        <v>34</v>
      </c>
      <c r="C3862" s="76">
        <v>12592.58353057254</v>
      </c>
    </row>
    <row r="3863" spans="1:3">
      <c r="A3863" s="64" t="s">
        <v>8161</v>
      </c>
      <c r="B3863" s="64" t="s">
        <v>34</v>
      </c>
      <c r="C3863" s="76">
        <v>6807.256222544831</v>
      </c>
    </row>
    <row r="3864" spans="1:3">
      <c r="A3864" s="64" t="s">
        <v>8161</v>
      </c>
      <c r="B3864" s="64" t="s">
        <v>23</v>
      </c>
      <c r="C3864" s="76">
        <v>12969.589143604229</v>
      </c>
    </row>
    <row r="3865" spans="1:3">
      <c r="A3865" s="64" t="s">
        <v>8161</v>
      </c>
      <c r="B3865" s="64" t="s">
        <v>23</v>
      </c>
      <c r="C3865" s="76">
        <v>8055.1685176696737</v>
      </c>
    </row>
    <row r="3866" spans="1:3">
      <c r="A3866" s="64" t="s">
        <v>8161</v>
      </c>
      <c r="B3866" s="64" t="s">
        <v>201</v>
      </c>
      <c r="C3866" s="76">
        <v>12434.062496557122</v>
      </c>
    </row>
    <row r="3867" spans="1:3">
      <c r="A3867" s="64" t="s">
        <v>8161</v>
      </c>
      <c r="B3867" s="64" t="s">
        <v>34</v>
      </c>
      <c r="C3867" s="76">
        <v>8551.3714075932548</v>
      </c>
    </row>
    <row r="3868" spans="1:3">
      <c r="A3868" s="64" t="s">
        <v>8161</v>
      </c>
      <c r="B3868" s="64" t="s">
        <v>23</v>
      </c>
      <c r="C3868" s="76">
        <v>8860.6388389369058</v>
      </c>
    </row>
    <row r="3869" spans="1:3">
      <c r="A3869" s="64" t="s">
        <v>8161</v>
      </c>
      <c r="B3869" s="64" t="s">
        <v>34</v>
      </c>
      <c r="C3869" s="76">
        <v>8601.7318088798056</v>
      </c>
    </row>
    <row r="3870" spans="1:3">
      <c r="A3870" s="64" t="s">
        <v>8161</v>
      </c>
      <c r="B3870" s="64" t="s">
        <v>34</v>
      </c>
      <c r="C3870" s="76">
        <v>7839.9600624413979</v>
      </c>
    </row>
    <row r="3871" spans="1:3">
      <c r="A3871" s="64" t="s">
        <v>8161</v>
      </c>
      <c r="B3871" s="64" t="s">
        <v>23</v>
      </c>
      <c r="C3871" s="76">
        <v>7898.9839187476427</v>
      </c>
    </row>
    <row r="3872" spans="1:3">
      <c r="A3872" s="64" t="s">
        <v>8161</v>
      </c>
      <c r="B3872" s="64" t="s">
        <v>23</v>
      </c>
      <c r="C3872" s="76">
        <v>9906.4641593097876</v>
      </c>
    </row>
    <row r="3873" spans="1:3">
      <c r="A3873" s="64" t="s">
        <v>8161</v>
      </c>
      <c r="B3873" s="64" t="s">
        <v>34</v>
      </c>
      <c r="C3873" s="76">
        <v>11125.863844361551</v>
      </c>
    </row>
    <row r="3874" spans="1:3">
      <c r="A3874" s="64" t="s">
        <v>8161</v>
      </c>
      <c r="B3874" s="64" t="s">
        <v>23</v>
      </c>
      <c r="C3874" s="76">
        <v>9111.196227997676</v>
      </c>
    </row>
    <row r="3875" spans="1:3">
      <c r="A3875" s="64" t="s">
        <v>8161</v>
      </c>
      <c r="B3875" s="64" t="s">
        <v>34</v>
      </c>
      <c r="C3875" s="76">
        <v>11018.742281227947</v>
      </c>
    </row>
    <row r="3876" spans="1:3">
      <c r="A3876" s="64" t="s">
        <v>8161</v>
      </c>
      <c r="B3876" s="64" t="s">
        <v>23</v>
      </c>
      <c r="C3876" s="76">
        <v>7836.8781149125334</v>
      </c>
    </row>
    <row r="3877" spans="1:3">
      <c r="A3877" s="64" t="s">
        <v>8161</v>
      </c>
      <c r="B3877" s="64" t="s">
        <v>51</v>
      </c>
      <c r="C3877" s="76">
        <v>7112.1587171683586</v>
      </c>
    </row>
    <row r="3878" spans="1:3">
      <c r="A3878" s="64" t="s">
        <v>8161</v>
      </c>
      <c r="B3878" s="64" t="s">
        <v>23</v>
      </c>
      <c r="C3878" s="76">
        <v>8057.3184245554012</v>
      </c>
    </row>
    <row r="3879" spans="1:3">
      <c r="A3879" s="64" t="s">
        <v>8161</v>
      </c>
      <c r="B3879" s="64" t="s">
        <v>39</v>
      </c>
      <c r="C3879" s="76">
        <v>11606.524962371901</v>
      </c>
    </row>
    <row r="3880" spans="1:3">
      <c r="A3880" s="64" t="s">
        <v>8161</v>
      </c>
      <c r="B3880" s="64" t="s">
        <v>23</v>
      </c>
      <c r="C3880" s="76">
        <v>8311.0321846717525</v>
      </c>
    </row>
    <row r="3881" spans="1:3">
      <c r="A3881" s="64" t="s">
        <v>8161</v>
      </c>
      <c r="B3881" s="64" t="s">
        <v>23</v>
      </c>
      <c r="C3881" s="76">
        <v>10382.006180663286</v>
      </c>
    </row>
    <row r="3882" spans="1:3">
      <c r="A3882" s="64" t="s">
        <v>8161</v>
      </c>
      <c r="B3882" s="64" t="s">
        <v>34</v>
      </c>
      <c r="C3882" s="76">
        <v>9485.5298301599414</v>
      </c>
    </row>
    <row r="3883" spans="1:3">
      <c r="A3883" s="64" t="s">
        <v>8161</v>
      </c>
      <c r="B3883" s="64" t="s">
        <v>23</v>
      </c>
      <c r="C3883" s="76">
        <v>10987.253590059358</v>
      </c>
    </row>
    <row r="3884" spans="1:3">
      <c r="A3884" s="64" t="s">
        <v>8161</v>
      </c>
      <c r="B3884" s="64" t="s">
        <v>56</v>
      </c>
      <c r="C3884" s="76">
        <v>13840.357754899627</v>
      </c>
    </row>
    <row r="3885" spans="1:3">
      <c r="A3885" s="64" t="s">
        <v>8161</v>
      </c>
      <c r="B3885" s="64" t="s">
        <v>34</v>
      </c>
      <c r="C3885" s="76">
        <v>10936.241917876312</v>
      </c>
    </row>
    <row r="3886" spans="1:3">
      <c r="A3886" s="64" t="s">
        <v>8161</v>
      </c>
      <c r="B3886" s="64" t="s">
        <v>75</v>
      </c>
      <c r="C3886" s="76">
        <v>12421.4682736781</v>
      </c>
    </row>
    <row r="3887" spans="1:3">
      <c r="A3887" s="64" t="s">
        <v>8161</v>
      </c>
      <c r="B3887" s="64" t="s">
        <v>23</v>
      </c>
      <c r="C3887" s="76">
        <v>17136.4012297517</v>
      </c>
    </row>
    <row r="3888" spans="1:3">
      <c r="A3888" s="64" t="s">
        <v>8161</v>
      </c>
      <c r="B3888" s="64" t="s">
        <v>56</v>
      </c>
      <c r="C3888" s="76">
        <v>13481.254359551996</v>
      </c>
    </row>
    <row r="3889" spans="1:3">
      <c r="A3889" s="64" t="s">
        <v>8161</v>
      </c>
      <c r="B3889" s="64" t="s">
        <v>75</v>
      </c>
      <c r="C3889" s="76">
        <v>13768.518484888165</v>
      </c>
    </row>
    <row r="3890" spans="1:3">
      <c r="A3890" s="64" t="s">
        <v>8161</v>
      </c>
      <c r="B3890" s="64" t="s">
        <v>23</v>
      </c>
      <c r="C3890" s="76">
        <v>15234.432607516377</v>
      </c>
    </row>
    <row r="3891" spans="1:3">
      <c r="A3891" s="64" t="s">
        <v>8161</v>
      </c>
      <c r="B3891" s="64" t="s">
        <v>34</v>
      </c>
      <c r="C3891" s="76">
        <v>13720.850496412855</v>
      </c>
    </row>
    <row r="3892" spans="1:3">
      <c r="A3892" s="64" t="s">
        <v>8161</v>
      </c>
      <c r="B3892" s="64" t="s">
        <v>39</v>
      </c>
      <c r="C3892" s="76">
        <v>11925.646189861469</v>
      </c>
    </row>
    <row r="3893" spans="1:3">
      <c r="A3893" s="64" t="s">
        <v>8161</v>
      </c>
      <c r="B3893" s="64" t="s">
        <v>34</v>
      </c>
      <c r="C3893" s="76">
        <v>10106.624758687643</v>
      </c>
    </row>
    <row r="3894" spans="1:3">
      <c r="A3894" s="64" t="s">
        <v>8161</v>
      </c>
      <c r="B3894" s="64" t="s">
        <v>23</v>
      </c>
      <c r="C3894" s="76">
        <v>10738.552250238694</v>
      </c>
    </row>
    <row r="3895" spans="1:3">
      <c r="A3895" s="64" t="s">
        <v>8161</v>
      </c>
      <c r="B3895" s="64" t="s">
        <v>23</v>
      </c>
      <c r="C3895" s="76">
        <v>6938.8454196362072</v>
      </c>
    </row>
    <row r="3896" spans="1:3">
      <c r="A3896" s="64" t="s">
        <v>8161</v>
      </c>
      <c r="B3896" s="64" t="s">
        <v>201</v>
      </c>
      <c r="C3896" s="76">
        <v>13136.673066467563</v>
      </c>
    </row>
    <row r="3897" spans="1:3">
      <c r="A3897" s="64" t="s">
        <v>8161</v>
      </c>
      <c r="B3897" s="64" t="s">
        <v>39</v>
      </c>
      <c r="C3897" s="76">
        <v>9424.1386712575077</v>
      </c>
    </row>
    <row r="3898" spans="1:3">
      <c r="A3898" s="64" t="s">
        <v>8161</v>
      </c>
      <c r="B3898" s="64" t="s">
        <v>39</v>
      </c>
      <c r="C3898" s="76">
        <v>11460.449788906295</v>
      </c>
    </row>
    <row r="3899" spans="1:3">
      <c r="A3899" s="64" t="s">
        <v>8161</v>
      </c>
      <c r="B3899" s="64" t="s">
        <v>34</v>
      </c>
      <c r="C3899" s="76">
        <v>11851.17930728204</v>
      </c>
    </row>
    <row r="3900" spans="1:3">
      <c r="A3900" s="64" t="s">
        <v>8161</v>
      </c>
      <c r="B3900" s="64" t="s">
        <v>56</v>
      </c>
      <c r="C3900" s="76">
        <v>8976.665219469136</v>
      </c>
    </row>
    <row r="3901" spans="1:3">
      <c r="A3901" s="64" t="s">
        <v>8161</v>
      </c>
      <c r="B3901" s="64" t="s">
        <v>23</v>
      </c>
      <c r="C3901" s="76">
        <v>7921.1579727686603</v>
      </c>
    </row>
    <row r="3902" spans="1:3">
      <c r="A3902" s="64" t="s">
        <v>8161</v>
      </c>
      <c r="B3902" s="64" t="s">
        <v>34</v>
      </c>
      <c r="C3902" s="76">
        <v>10672.55983487734</v>
      </c>
    </row>
    <row r="3903" spans="1:3">
      <c r="A3903" s="64" t="s">
        <v>8161</v>
      </c>
      <c r="B3903" s="64" t="s">
        <v>56</v>
      </c>
      <c r="C3903" s="76">
        <v>12118.514857920418</v>
      </c>
    </row>
    <row r="3904" spans="1:3">
      <c r="A3904" s="64" t="s">
        <v>8161</v>
      </c>
      <c r="B3904" s="64" t="s">
        <v>23</v>
      </c>
      <c r="C3904" s="76">
        <v>6588.5719181638578</v>
      </c>
    </row>
    <row r="3905" spans="1:3">
      <c r="A3905" s="64" t="s">
        <v>8161</v>
      </c>
      <c r="B3905" s="64" t="s">
        <v>39</v>
      </c>
      <c r="C3905" s="76">
        <v>7774.0274132843469</v>
      </c>
    </row>
    <row r="3906" spans="1:3">
      <c r="A3906" s="64" t="s">
        <v>8161</v>
      </c>
      <c r="B3906" s="64" t="s">
        <v>201</v>
      </c>
      <c r="C3906" s="76">
        <v>13678.594356962039</v>
      </c>
    </row>
    <row r="3907" spans="1:3">
      <c r="A3907" s="64" t="s">
        <v>8161</v>
      </c>
      <c r="B3907" s="64" t="s">
        <v>23</v>
      </c>
      <c r="C3907" s="76">
        <v>9979.5239710855003</v>
      </c>
    </row>
    <row r="3908" spans="1:3">
      <c r="A3908" s="64" t="s">
        <v>8161</v>
      </c>
      <c r="B3908" s="64" t="s">
        <v>56</v>
      </c>
      <c r="C3908" s="76">
        <v>16974.19439676169</v>
      </c>
    </row>
    <row r="3909" spans="1:3">
      <c r="A3909" s="64" t="s">
        <v>8161</v>
      </c>
      <c r="B3909" s="64" t="s">
        <v>23</v>
      </c>
      <c r="C3909" s="76">
        <v>12778.82606443226</v>
      </c>
    </row>
    <row r="3910" spans="1:3">
      <c r="A3910" s="64" t="s">
        <v>8161</v>
      </c>
      <c r="B3910" s="64" t="s">
        <v>23</v>
      </c>
      <c r="C3910" s="76">
        <v>10132.720475429131</v>
      </c>
    </row>
    <row r="3911" spans="1:3">
      <c r="A3911" s="64" t="s">
        <v>8161</v>
      </c>
      <c r="B3911" s="64" t="s">
        <v>34</v>
      </c>
      <c r="C3911" s="76">
        <v>10863.973939497822</v>
      </c>
    </row>
    <row r="3912" spans="1:3">
      <c r="A3912" s="64" t="s">
        <v>8161</v>
      </c>
      <c r="B3912" s="64" t="s">
        <v>23</v>
      </c>
      <c r="C3912" s="76">
        <v>7196.4912794462252</v>
      </c>
    </row>
    <row r="3913" spans="1:3">
      <c r="A3913" s="64" t="s">
        <v>8161</v>
      </c>
      <c r="B3913" s="64" t="s">
        <v>23</v>
      </c>
      <c r="C3913" s="76">
        <v>7272.4172982731898</v>
      </c>
    </row>
    <row r="3914" spans="1:3">
      <c r="A3914" s="64" t="s">
        <v>8161</v>
      </c>
      <c r="B3914" s="64" t="s">
        <v>34</v>
      </c>
      <c r="C3914" s="76">
        <v>10395.404799411179</v>
      </c>
    </row>
    <row r="3915" spans="1:3">
      <c r="A3915" s="64" t="s">
        <v>8161</v>
      </c>
      <c r="B3915" s="64" t="s">
        <v>34</v>
      </c>
      <c r="C3915" s="76">
        <v>12213.093445527014</v>
      </c>
    </row>
    <row r="3916" spans="1:3">
      <c r="A3916" s="64" t="s">
        <v>8161</v>
      </c>
      <c r="B3916" s="64" t="s">
        <v>201</v>
      </c>
      <c r="C3916" s="76">
        <v>8876.2102194402869</v>
      </c>
    </row>
    <row r="3917" spans="1:3">
      <c r="A3917" s="64" t="s">
        <v>8161</v>
      </c>
      <c r="B3917" s="64" t="s">
        <v>34</v>
      </c>
      <c r="C3917" s="76">
        <v>7719.6772072222111</v>
      </c>
    </row>
    <row r="3918" spans="1:3">
      <c r="A3918" s="64" t="s">
        <v>8161</v>
      </c>
      <c r="B3918" s="64" t="s">
        <v>23</v>
      </c>
      <c r="C3918" s="76">
        <v>11876.85051445395</v>
      </c>
    </row>
    <row r="3919" spans="1:3">
      <c r="A3919" s="64" t="s">
        <v>8161</v>
      </c>
      <c r="B3919" s="64" t="s">
        <v>39</v>
      </c>
      <c r="C3919" s="76">
        <v>9756.5027352463967</v>
      </c>
    </row>
    <row r="3920" spans="1:3">
      <c r="A3920" s="64" t="s">
        <v>8161</v>
      </c>
      <c r="B3920" s="64" t="s">
        <v>34</v>
      </c>
      <c r="C3920" s="76">
        <v>9459.3252621878237</v>
      </c>
    </row>
    <row r="3921" spans="1:3">
      <c r="A3921" s="64" t="s">
        <v>8161</v>
      </c>
      <c r="B3921" s="64" t="s">
        <v>23</v>
      </c>
      <c r="C3921" s="76">
        <v>10663.194464124319</v>
      </c>
    </row>
    <row r="3922" spans="1:3">
      <c r="A3922" s="64" t="s">
        <v>8161</v>
      </c>
      <c r="B3922" s="64" t="s">
        <v>201</v>
      </c>
      <c r="C3922" s="76">
        <v>10070.747575489639</v>
      </c>
    </row>
    <row r="3923" spans="1:3">
      <c r="A3923" s="64" t="s">
        <v>8161</v>
      </c>
      <c r="B3923" s="64" t="s">
        <v>201</v>
      </c>
      <c r="C3923" s="76">
        <v>14237.599990631381</v>
      </c>
    </row>
    <row r="3924" spans="1:3">
      <c r="A3924" s="64" t="s">
        <v>8161</v>
      </c>
      <c r="B3924" s="64" t="s">
        <v>34</v>
      </c>
      <c r="C3924" s="76">
        <v>7488.3088744319803</v>
      </c>
    </row>
    <row r="3925" spans="1:3">
      <c r="A3925" s="64" t="s">
        <v>8161</v>
      </c>
      <c r="B3925" s="64" t="s">
        <v>23</v>
      </c>
      <c r="C3925" s="76">
        <v>8674.4519796914428</v>
      </c>
    </row>
    <row r="3926" spans="1:3">
      <c r="A3926" s="64" t="s">
        <v>8161</v>
      </c>
      <c r="B3926" s="64" t="s">
        <v>34</v>
      </c>
      <c r="C3926" s="76">
        <v>12497.419033549239</v>
      </c>
    </row>
    <row r="3927" spans="1:3">
      <c r="A3927" s="64" t="s">
        <v>8161</v>
      </c>
      <c r="B3927" s="64" t="s">
        <v>23</v>
      </c>
      <c r="C3927" s="76">
        <v>8031.4155128586499</v>
      </c>
    </row>
    <row r="3928" spans="1:3">
      <c r="A3928" s="64" t="s">
        <v>8161</v>
      </c>
      <c r="B3928" s="64" t="s">
        <v>23</v>
      </c>
      <c r="C3928" s="76">
        <v>13915.765905458516</v>
      </c>
    </row>
    <row r="3929" spans="1:3">
      <c r="A3929" s="64" t="s">
        <v>8161</v>
      </c>
      <c r="B3929" s="64" t="s">
        <v>34</v>
      </c>
      <c r="C3929" s="76">
        <v>11232.513107363153</v>
      </c>
    </row>
    <row r="3930" spans="1:3">
      <c r="A3930" s="64" t="s">
        <v>8161</v>
      </c>
      <c r="B3930" s="64" t="s">
        <v>75</v>
      </c>
      <c r="C3930" s="76">
        <v>7317.2268065273311</v>
      </c>
    </row>
    <row r="3931" spans="1:3">
      <c r="A3931" s="64" t="s">
        <v>8161</v>
      </c>
      <c r="B3931" s="64" t="s">
        <v>23</v>
      </c>
      <c r="C3931" s="76">
        <v>12669.601187283224</v>
      </c>
    </row>
    <row r="3932" spans="1:3">
      <c r="A3932" s="64" t="s">
        <v>8161</v>
      </c>
      <c r="B3932" s="64" t="s">
        <v>56</v>
      </c>
      <c r="C3932" s="76">
        <v>19505.20276706151</v>
      </c>
    </row>
    <row r="3933" spans="1:3">
      <c r="A3933" s="64" t="s">
        <v>8161</v>
      </c>
      <c r="B3933" s="64" t="s">
        <v>201</v>
      </c>
      <c r="C3933" s="76">
        <v>9010.2298075809467</v>
      </c>
    </row>
    <row r="3934" spans="1:3">
      <c r="A3934" s="64" t="s">
        <v>8161</v>
      </c>
      <c r="B3934" s="64" t="s">
        <v>51</v>
      </c>
      <c r="C3934" s="76">
        <v>8604.8280063458478</v>
      </c>
    </row>
    <row r="3935" spans="1:3">
      <c r="A3935" s="64" t="s">
        <v>8161</v>
      </c>
      <c r="B3935" s="64" t="s">
        <v>23</v>
      </c>
      <c r="C3935" s="76">
        <v>12144.141817848295</v>
      </c>
    </row>
    <row r="3936" spans="1:3">
      <c r="A3936" s="64" t="s">
        <v>8161</v>
      </c>
      <c r="B3936" s="64" t="s">
        <v>75</v>
      </c>
      <c r="C3936" s="76">
        <v>16833.016676363095</v>
      </c>
    </row>
    <row r="3937" spans="1:3">
      <c r="A3937" s="64" t="s">
        <v>8161</v>
      </c>
      <c r="B3937" s="64" t="s">
        <v>23</v>
      </c>
      <c r="C3937" s="76">
        <v>5771.7685542390627</v>
      </c>
    </row>
    <row r="3938" spans="1:3">
      <c r="A3938" s="64" t="s">
        <v>8161</v>
      </c>
      <c r="B3938" s="64" t="s">
        <v>34</v>
      </c>
      <c r="C3938" s="76">
        <v>10852.723554292685</v>
      </c>
    </row>
    <row r="3939" spans="1:3">
      <c r="A3939" s="64" t="s">
        <v>8161</v>
      </c>
      <c r="B3939" s="64" t="s">
        <v>51</v>
      </c>
      <c r="C3939" s="76">
        <v>10913.004654466606</v>
      </c>
    </row>
    <row r="3940" spans="1:3">
      <c r="A3940" s="64" t="s">
        <v>8161</v>
      </c>
      <c r="B3940" s="64" t="s">
        <v>23</v>
      </c>
      <c r="C3940" s="76">
        <v>8290.7311020531743</v>
      </c>
    </row>
    <row r="3941" spans="1:3">
      <c r="A3941" s="64" t="s">
        <v>8161</v>
      </c>
      <c r="B3941" s="64" t="s">
        <v>23</v>
      </c>
      <c r="C3941" s="76">
        <v>5678.5369553895571</v>
      </c>
    </row>
    <row r="3942" spans="1:3">
      <c r="A3942" s="64" t="s">
        <v>8161</v>
      </c>
      <c r="B3942" s="64" t="s">
        <v>34</v>
      </c>
      <c r="C3942" s="76">
        <v>11093.491870772132</v>
      </c>
    </row>
    <row r="3943" spans="1:3">
      <c r="A3943" s="64" t="s">
        <v>8161</v>
      </c>
      <c r="B3943" s="64" t="s">
        <v>34</v>
      </c>
      <c r="C3943" s="76">
        <v>9915.4881655470272</v>
      </c>
    </row>
    <row r="3944" spans="1:3">
      <c r="A3944" s="64" t="s">
        <v>8161</v>
      </c>
      <c r="B3944" s="64" t="s">
        <v>75</v>
      </c>
      <c r="C3944" s="76">
        <v>8971.6701084346696</v>
      </c>
    </row>
    <row r="3945" spans="1:3">
      <c r="A3945" s="64" t="s">
        <v>8161</v>
      </c>
      <c r="B3945" s="64" t="s">
        <v>75</v>
      </c>
      <c r="C3945" s="76">
        <v>9017.5434059813433</v>
      </c>
    </row>
    <row r="3946" spans="1:3">
      <c r="A3946" s="64" t="s">
        <v>8161</v>
      </c>
      <c r="B3946" s="64" t="s">
        <v>23</v>
      </c>
      <c r="C3946" s="76">
        <v>7215.0217702729842</v>
      </c>
    </row>
    <row r="3947" spans="1:3">
      <c r="A3947" s="64" t="s">
        <v>8161</v>
      </c>
      <c r="B3947" s="64" t="s">
        <v>34</v>
      </c>
      <c r="C3947" s="76">
        <v>15876.365755384748</v>
      </c>
    </row>
    <row r="3948" spans="1:3">
      <c r="A3948" s="64" t="s">
        <v>8161</v>
      </c>
      <c r="B3948" s="64" t="s">
        <v>34</v>
      </c>
      <c r="C3948" s="76">
        <v>11875.368673409037</v>
      </c>
    </row>
    <row r="3949" spans="1:3">
      <c r="A3949" s="64" t="s">
        <v>8161</v>
      </c>
      <c r="B3949" s="64" t="s">
        <v>39</v>
      </c>
      <c r="C3949" s="76">
        <v>10748.667298714785</v>
      </c>
    </row>
    <row r="3950" spans="1:3">
      <c r="A3950" s="64" t="s">
        <v>8161</v>
      </c>
      <c r="B3950" s="64" t="s">
        <v>23</v>
      </c>
      <c r="C3950" s="76">
        <v>11811.981382865282</v>
      </c>
    </row>
    <row r="3951" spans="1:3">
      <c r="A3951" s="64" t="s">
        <v>8161</v>
      </c>
      <c r="B3951" s="64" t="s">
        <v>23</v>
      </c>
      <c r="C3951" s="76">
        <v>15172.276594342868</v>
      </c>
    </row>
    <row r="3952" spans="1:3">
      <c r="A3952" s="64" t="s">
        <v>8161</v>
      </c>
      <c r="B3952" s="64" t="s">
        <v>23</v>
      </c>
      <c r="C3952" s="76">
        <v>8633.056719119817</v>
      </c>
    </row>
    <row r="3953" spans="1:3">
      <c r="A3953" s="64" t="s">
        <v>8161</v>
      </c>
      <c r="B3953" s="64" t="s">
        <v>201</v>
      </c>
      <c r="C3953" s="76">
        <v>13660.257882872978</v>
      </c>
    </row>
    <row r="3954" spans="1:3">
      <c r="A3954" s="64" t="s">
        <v>8161</v>
      </c>
      <c r="B3954" s="64" t="s">
        <v>51</v>
      </c>
      <c r="C3954" s="76">
        <v>10953.149092919959</v>
      </c>
    </row>
    <row r="3955" spans="1:3">
      <c r="A3955" s="64" t="s">
        <v>8161</v>
      </c>
      <c r="B3955" s="64" t="s">
        <v>34</v>
      </c>
      <c r="C3955" s="76">
        <v>9113.8302613722208</v>
      </c>
    </row>
    <row r="3956" spans="1:3">
      <c r="A3956" s="64" t="s">
        <v>8161</v>
      </c>
      <c r="B3956" s="64" t="s">
        <v>23</v>
      </c>
      <c r="C3956" s="76">
        <v>10034.258173586095</v>
      </c>
    </row>
    <row r="3957" spans="1:3">
      <c r="A3957" s="64" t="s">
        <v>8161</v>
      </c>
      <c r="B3957" s="64" t="s">
        <v>34</v>
      </c>
      <c r="C3957" s="76">
        <v>14328.312942869796</v>
      </c>
    </row>
    <row r="3958" spans="1:3">
      <c r="A3958" s="64" t="s">
        <v>8161</v>
      </c>
      <c r="B3958" s="64" t="s">
        <v>23</v>
      </c>
      <c r="C3958" s="76">
        <v>17032.021157673556</v>
      </c>
    </row>
    <row r="3959" spans="1:3">
      <c r="A3959" s="64" t="s">
        <v>8161</v>
      </c>
      <c r="B3959" s="64" t="s">
        <v>34</v>
      </c>
      <c r="C3959" s="76">
        <v>14319.616001826013</v>
      </c>
    </row>
    <row r="3960" spans="1:3">
      <c r="A3960" s="64" t="s">
        <v>8161</v>
      </c>
      <c r="B3960" s="64" t="s">
        <v>39</v>
      </c>
      <c r="C3960" s="76">
        <v>9085.6650443545514</v>
      </c>
    </row>
    <row r="3961" spans="1:3">
      <c r="A3961" s="64" t="s">
        <v>8161</v>
      </c>
      <c r="B3961" s="64" t="s">
        <v>201</v>
      </c>
      <c r="C3961" s="76">
        <v>7280.0169408475667</v>
      </c>
    </row>
    <row r="3962" spans="1:3">
      <c r="A3962" s="64" t="s">
        <v>8161</v>
      </c>
      <c r="B3962" s="64" t="s">
        <v>34</v>
      </c>
      <c r="C3962" s="76">
        <v>11147.513808684555</v>
      </c>
    </row>
    <row r="3963" spans="1:3">
      <c r="A3963" s="64" t="s">
        <v>8161</v>
      </c>
      <c r="B3963" s="64" t="s">
        <v>23</v>
      </c>
      <c r="C3963" s="76">
        <v>12452.021026158516</v>
      </c>
    </row>
    <row r="3964" spans="1:3">
      <c r="A3964" s="64" t="s">
        <v>8161</v>
      </c>
      <c r="B3964" s="64" t="s">
        <v>75</v>
      </c>
      <c r="C3964" s="76">
        <v>11377.456389425428</v>
      </c>
    </row>
    <row r="3965" spans="1:3">
      <c r="A3965" s="64" t="s">
        <v>8161</v>
      </c>
      <c r="B3965" s="64" t="s">
        <v>23</v>
      </c>
      <c r="C3965" s="76">
        <v>10616.877076257417</v>
      </c>
    </row>
    <row r="3966" spans="1:3">
      <c r="A3966" s="64" t="s">
        <v>8161</v>
      </c>
      <c r="B3966" s="64" t="s">
        <v>23</v>
      </c>
      <c r="C3966" s="76">
        <v>16621.246882926709</v>
      </c>
    </row>
    <row r="3967" spans="1:3">
      <c r="A3967" s="64" t="s">
        <v>8161</v>
      </c>
      <c r="B3967" s="64" t="s">
        <v>23</v>
      </c>
      <c r="C3967" s="76">
        <v>7221.5115888145938</v>
      </c>
    </row>
    <row r="3968" spans="1:3">
      <c r="A3968" s="64" t="s">
        <v>8161</v>
      </c>
      <c r="B3968" s="64" t="s">
        <v>23</v>
      </c>
      <c r="C3968" s="76">
        <v>6495.3247563609821</v>
      </c>
    </row>
    <row r="3969" spans="1:3">
      <c r="A3969" s="64" t="s">
        <v>8161</v>
      </c>
      <c r="B3969" s="64" t="s">
        <v>34</v>
      </c>
      <c r="C3969" s="76">
        <v>11891.161595985799</v>
      </c>
    </row>
    <row r="3970" spans="1:3">
      <c r="A3970" s="64" t="s">
        <v>8161</v>
      </c>
      <c r="B3970" s="64" t="s">
        <v>23</v>
      </c>
      <c r="C3970" s="76">
        <v>6837.5479463292741</v>
      </c>
    </row>
    <row r="3971" spans="1:3">
      <c r="A3971" s="64" t="s">
        <v>8161</v>
      </c>
      <c r="B3971" s="64" t="s">
        <v>75</v>
      </c>
      <c r="C3971" s="76">
        <v>7237.626460118795</v>
      </c>
    </row>
    <row r="3972" spans="1:3">
      <c r="A3972" s="64" t="s">
        <v>8161</v>
      </c>
      <c r="B3972" s="64" t="s">
        <v>23</v>
      </c>
      <c r="C3972" s="76">
        <v>17721.504393773143</v>
      </c>
    </row>
    <row r="3973" spans="1:3">
      <c r="A3973" s="64" t="s">
        <v>8161</v>
      </c>
      <c r="B3973" s="64" t="s">
        <v>23</v>
      </c>
      <c r="C3973" s="76">
        <v>6348.38194246483</v>
      </c>
    </row>
    <row r="3974" spans="1:3">
      <c r="A3974" s="64" t="s">
        <v>8161</v>
      </c>
      <c r="B3974" s="64" t="s">
        <v>39</v>
      </c>
      <c r="C3974" s="76">
        <v>8628.2466832109039</v>
      </c>
    </row>
    <row r="3975" spans="1:3">
      <c r="A3975" s="64" t="s">
        <v>8161</v>
      </c>
      <c r="B3975" s="64" t="s">
        <v>51</v>
      </c>
      <c r="C3975" s="76">
        <v>13473.878539758171</v>
      </c>
    </row>
    <row r="3976" spans="1:3">
      <c r="A3976" s="64" t="s">
        <v>8161</v>
      </c>
      <c r="B3976" s="64" t="s">
        <v>23</v>
      </c>
      <c r="C3976" s="76">
        <v>8864.017040337636</v>
      </c>
    </row>
    <row r="3977" spans="1:3">
      <c r="A3977" s="64" t="s">
        <v>8161</v>
      </c>
      <c r="B3977" s="64" t="s">
        <v>39</v>
      </c>
      <c r="C3977" s="76">
        <v>9873.4547626485546</v>
      </c>
    </row>
    <row r="3978" spans="1:3">
      <c r="A3978" s="64" t="s">
        <v>8161</v>
      </c>
      <c r="B3978" s="64" t="s">
        <v>51</v>
      </c>
      <c r="C3978" s="76">
        <v>6714.9654933392731</v>
      </c>
    </row>
    <row r="3979" spans="1:3">
      <c r="A3979" s="64" t="s">
        <v>8161</v>
      </c>
      <c r="B3979" s="64" t="s">
        <v>201</v>
      </c>
      <c r="C3979" s="76">
        <v>8090.1696807856742</v>
      </c>
    </row>
    <row r="3980" spans="1:3">
      <c r="A3980" s="64" t="s">
        <v>8161</v>
      </c>
      <c r="B3980" s="64" t="s">
        <v>201</v>
      </c>
      <c r="C3980" s="76">
        <v>10120.490848251438</v>
      </c>
    </row>
    <row r="3981" spans="1:3">
      <c r="A3981" s="64" t="s">
        <v>8161</v>
      </c>
      <c r="B3981" s="64" t="s">
        <v>51</v>
      </c>
      <c r="C3981" s="76">
        <v>10131.88891744534</v>
      </c>
    </row>
    <row r="3982" spans="1:3">
      <c r="A3982" s="64" t="s">
        <v>8161</v>
      </c>
      <c r="B3982" s="64" t="s">
        <v>23</v>
      </c>
      <c r="C3982" s="76">
        <v>8470.4271459651063</v>
      </c>
    </row>
    <row r="3983" spans="1:3">
      <c r="A3983" s="64" t="s">
        <v>8161</v>
      </c>
      <c r="B3983" s="64" t="s">
        <v>34</v>
      </c>
      <c r="C3983" s="76">
        <v>15390.923469155408</v>
      </c>
    </row>
    <row r="3984" spans="1:3">
      <c r="A3984" s="64" t="s">
        <v>8161</v>
      </c>
      <c r="B3984" s="64" t="s">
        <v>34</v>
      </c>
      <c r="C3984" s="76">
        <v>11512.361010493074</v>
      </c>
    </row>
    <row r="3985" spans="1:3">
      <c r="A3985" s="64" t="s">
        <v>8161</v>
      </c>
      <c r="B3985" s="64" t="s">
        <v>51</v>
      </c>
      <c r="C3985" s="76">
        <v>12898.499462668073</v>
      </c>
    </row>
    <row r="3986" spans="1:3">
      <c r="A3986" s="64" t="s">
        <v>8161</v>
      </c>
      <c r="B3986" s="64" t="s">
        <v>56</v>
      </c>
      <c r="C3986" s="76">
        <v>15829.482994445349</v>
      </c>
    </row>
    <row r="3987" spans="1:3">
      <c r="A3987" s="64" t="s">
        <v>8161</v>
      </c>
      <c r="B3987" s="64" t="s">
        <v>34</v>
      </c>
      <c r="C3987" s="76">
        <v>19270.766768229674</v>
      </c>
    </row>
    <row r="3988" spans="1:3">
      <c r="A3988" s="64" t="s">
        <v>8161</v>
      </c>
      <c r="B3988" s="64" t="s">
        <v>56</v>
      </c>
      <c r="C3988" s="76">
        <v>8217.7839259947359</v>
      </c>
    </row>
    <row r="3989" spans="1:3">
      <c r="A3989" s="64" t="s">
        <v>8161</v>
      </c>
      <c r="B3989" s="64" t="s">
        <v>23</v>
      </c>
      <c r="C3989" s="76">
        <v>9220.3968802025793</v>
      </c>
    </row>
    <row r="3990" spans="1:3">
      <c r="A3990" s="64" t="s">
        <v>8161</v>
      </c>
      <c r="B3990" s="64" t="s">
        <v>23</v>
      </c>
      <c r="C3990" s="76">
        <v>8305.5460765314165</v>
      </c>
    </row>
    <row r="3991" spans="1:3">
      <c r="A3991" s="64" t="s">
        <v>8161</v>
      </c>
      <c r="B3991" s="64" t="s">
        <v>34</v>
      </c>
      <c r="C3991" s="76">
        <v>10364.662558761098</v>
      </c>
    </row>
    <row r="3992" spans="1:3">
      <c r="A3992" s="64" t="s">
        <v>8161</v>
      </c>
      <c r="B3992" s="64" t="s">
        <v>75</v>
      </c>
      <c r="C3992" s="76">
        <v>9952.1728712931563</v>
      </c>
    </row>
    <row r="3993" spans="1:3">
      <c r="A3993" s="64" t="s">
        <v>8161</v>
      </c>
      <c r="B3993" s="64" t="s">
        <v>34</v>
      </c>
      <c r="C3993" s="76">
        <v>8898.99093000844</v>
      </c>
    </row>
    <row r="3994" spans="1:3">
      <c r="A3994" s="64" t="s">
        <v>8161</v>
      </c>
      <c r="B3994" s="64" t="s">
        <v>201</v>
      </c>
      <c r="C3994" s="76">
        <v>7843.089180846815</v>
      </c>
    </row>
    <row r="3995" spans="1:3">
      <c r="A3995" s="64" t="s">
        <v>8161</v>
      </c>
      <c r="B3995" s="64" t="s">
        <v>56</v>
      </c>
      <c r="C3995" s="76">
        <v>12702.68474883102</v>
      </c>
    </row>
    <row r="3996" spans="1:3">
      <c r="A3996" s="64" t="s">
        <v>8161</v>
      </c>
      <c r="B3996" s="64" t="s">
        <v>23</v>
      </c>
      <c r="C3996" s="76">
        <v>10833.181542476046</v>
      </c>
    </row>
    <row r="3997" spans="1:3">
      <c r="A3997" s="64" t="s">
        <v>8161</v>
      </c>
      <c r="B3997" s="64" t="s">
        <v>23</v>
      </c>
      <c r="C3997" s="76">
        <v>14818.042537134454</v>
      </c>
    </row>
    <row r="3998" spans="1:3">
      <c r="A3998" s="64" t="s">
        <v>8161</v>
      </c>
      <c r="B3998" s="64" t="s">
        <v>201</v>
      </c>
      <c r="C3998" s="76">
        <v>8354.9285055566088</v>
      </c>
    </row>
    <row r="3999" spans="1:3">
      <c r="A3999" s="64" t="s">
        <v>8161</v>
      </c>
      <c r="B3999" s="64" t="s">
        <v>75</v>
      </c>
      <c r="C3999" s="76">
        <v>14391.462505628671</v>
      </c>
    </row>
    <row r="4000" spans="1:3">
      <c r="A4000" s="64" t="s">
        <v>8161</v>
      </c>
      <c r="B4000" s="64" t="s">
        <v>34</v>
      </c>
      <c r="C4000" s="76">
        <v>12807.223328381366</v>
      </c>
    </row>
    <row r="4001" spans="1:3">
      <c r="A4001" s="64" t="s">
        <v>8161</v>
      </c>
      <c r="B4001" s="64" t="s">
        <v>51</v>
      </c>
      <c r="C4001" s="76">
        <v>7738.4900303216327</v>
      </c>
    </row>
    <row r="4002" spans="1:3">
      <c r="A4002" s="64" t="s">
        <v>8161</v>
      </c>
      <c r="B4002" s="64" t="s">
        <v>39</v>
      </c>
      <c r="C4002" s="76">
        <v>9047.6993401889813</v>
      </c>
    </row>
    <row r="4003" spans="1:3">
      <c r="A4003" s="64" t="s">
        <v>8161</v>
      </c>
      <c r="B4003" s="64" t="s">
        <v>23</v>
      </c>
      <c r="C4003" s="76">
        <v>14896.251971451806</v>
      </c>
    </row>
    <row r="4004" spans="1:3">
      <c r="A4004" s="64" t="s">
        <v>8161</v>
      </c>
      <c r="B4004" s="64" t="s">
        <v>34</v>
      </c>
      <c r="C4004" s="76">
        <v>8525.8142965462466</v>
      </c>
    </row>
    <row r="4005" spans="1:3">
      <c r="A4005" s="64" t="s">
        <v>8161</v>
      </c>
      <c r="B4005" s="64" t="s">
        <v>201</v>
      </c>
      <c r="C4005" s="76">
        <v>14182.306452252589</v>
      </c>
    </row>
    <row r="4006" spans="1:3">
      <c r="A4006" s="64" t="s">
        <v>8161</v>
      </c>
      <c r="B4006" s="64" t="s">
        <v>39</v>
      </c>
      <c r="C4006" s="76">
        <v>12106.764095146449</v>
      </c>
    </row>
    <row r="4007" spans="1:3">
      <c r="A4007" s="64" t="s">
        <v>8161</v>
      </c>
      <c r="B4007" s="64" t="s">
        <v>34</v>
      </c>
      <c r="C4007" s="76">
        <v>8734.0900523058481</v>
      </c>
    </row>
    <row r="4008" spans="1:3">
      <c r="A4008" s="64" t="s">
        <v>8161</v>
      </c>
      <c r="B4008" s="64" t="s">
        <v>39</v>
      </c>
      <c r="C4008" s="76">
        <v>10929.220079991796</v>
      </c>
    </row>
    <row r="4009" spans="1:3">
      <c r="A4009" s="64" t="s">
        <v>8161</v>
      </c>
      <c r="B4009" s="64" t="s">
        <v>34</v>
      </c>
      <c r="C4009" s="76">
        <v>10587.829615799443</v>
      </c>
    </row>
    <row r="4010" spans="1:3">
      <c r="A4010" s="64" t="s">
        <v>8161</v>
      </c>
      <c r="B4010" s="64" t="s">
        <v>23</v>
      </c>
      <c r="C4010" s="76">
        <v>8547.4037900708445</v>
      </c>
    </row>
    <row r="4011" spans="1:3">
      <c r="A4011" s="64" t="s">
        <v>8161</v>
      </c>
      <c r="B4011" s="64" t="s">
        <v>75</v>
      </c>
      <c r="C4011" s="76">
        <v>10190.087868441549</v>
      </c>
    </row>
    <row r="4012" spans="1:3">
      <c r="A4012" s="64" t="s">
        <v>8161</v>
      </c>
      <c r="B4012" s="64" t="s">
        <v>56</v>
      </c>
      <c r="C4012" s="76">
        <v>12099.915718215932</v>
      </c>
    </row>
    <row r="4013" spans="1:3">
      <c r="A4013" s="64" t="s">
        <v>8161</v>
      </c>
      <c r="B4013" s="64" t="s">
        <v>34</v>
      </c>
      <c r="C4013" s="76">
        <v>14312.352776709047</v>
      </c>
    </row>
    <row r="4014" spans="1:3">
      <c r="A4014" s="64" t="s">
        <v>8161</v>
      </c>
      <c r="B4014" s="64" t="s">
        <v>201</v>
      </c>
      <c r="C4014" s="76">
        <v>9335.911385651918</v>
      </c>
    </row>
    <row r="4015" spans="1:3">
      <c r="A4015" s="64" t="s">
        <v>8161</v>
      </c>
      <c r="B4015" s="64" t="s">
        <v>39</v>
      </c>
      <c r="C4015" s="76">
        <v>8729.6402756618718</v>
      </c>
    </row>
    <row r="4016" spans="1:3">
      <c r="A4016" s="64" t="s">
        <v>8161</v>
      </c>
      <c r="B4016" s="64" t="s">
        <v>201</v>
      </c>
      <c r="C4016" s="76">
        <v>8811.3435261077757</v>
      </c>
    </row>
    <row r="4017" spans="1:3">
      <c r="A4017" s="64" t="s">
        <v>8161</v>
      </c>
      <c r="B4017" s="64" t="s">
        <v>34</v>
      </c>
      <c r="C4017" s="76">
        <v>19546.848180434987</v>
      </c>
    </row>
    <row r="4018" spans="1:3">
      <c r="A4018" s="64" t="s">
        <v>8161</v>
      </c>
      <c r="B4018" s="64" t="s">
        <v>39</v>
      </c>
      <c r="C4018" s="76">
        <v>8333.9511063475893</v>
      </c>
    </row>
    <row r="4019" spans="1:3">
      <c r="A4019" s="64" t="s">
        <v>8161</v>
      </c>
      <c r="B4019" s="64" t="s">
        <v>39</v>
      </c>
      <c r="C4019" s="76">
        <v>9080.3818578310402</v>
      </c>
    </row>
    <row r="4020" spans="1:3">
      <c r="A4020" s="64" t="s">
        <v>8161</v>
      </c>
      <c r="B4020" s="64" t="s">
        <v>34</v>
      </c>
      <c r="C4020" s="76">
        <v>16387.232842564525</v>
      </c>
    </row>
    <row r="4021" spans="1:3">
      <c r="A4021" s="64" t="s">
        <v>8161</v>
      </c>
      <c r="B4021" s="64" t="s">
        <v>34</v>
      </c>
      <c r="C4021" s="76">
        <v>11588.768143965763</v>
      </c>
    </row>
    <row r="4022" spans="1:3">
      <c r="A4022" s="64" t="s">
        <v>8161</v>
      </c>
      <c r="B4022" s="64" t="s">
        <v>75</v>
      </c>
      <c r="C4022" s="76">
        <v>10705.360756125165</v>
      </c>
    </row>
    <row r="4023" spans="1:3">
      <c r="A4023" s="64" t="s">
        <v>8161</v>
      </c>
      <c r="B4023" s="64" t="s">
        <v>23</v>
      </c>
      <c r="C4023" s="76">
        <v>9763.3090584998936</v>
      </c>
    </row>
    <row r="4024" spans="1:3">
      <c r="A4024" s="64" t="s">
        <v>8161</v>
      </c>
      <c r="B4024" s="64" t="s">
        <v>75</v>
      </c>
      <c r="C4024" s="76">
        <v>11432.45824459196</v>
      </c>
    </row>
    <row r="4025" spans="1:3">
      <c r="A4025" s="64" t="s">
        <v>8161</v>
      </c>
      <c r="B4025" s="64" t="s">
        <v>34</v>
      </c>
      <c r="C4025" s="76">
        <v>8326.0994683261379</v>
      </c>
    </row>
    <row r="4026" spans="1:3">
      <c r="A4026" s="64" t="s">
        <v>8161</v>
      </c>
      <c r="B4026" s="64" t="s">
        <v>39</v>
      </c>
      <c r="C4026" s="76">
        <v>10118.756758847587</v>
      </c>
    </row>
    <row r="4027" spans="1:3">
      <c r="A4027" s="64" t="s">
        <v>8161</v>
      </c>
      <c r="B4027" s="64" t="s">
        <v>34</v>
      </c>
      <c r="C4027" s="76">
        <v>11772.114192026285</v>
      </c>
    </row>
    <row r="4028" spans="1:3">
      <c r="A4028" s="64" t="s">
        <v>8161</v>
      </c>
      <c r="B4028" s="64" t="s">
        <v>51</v>
      </c>
      <c r="C4028" s="76">
        <v>8237.4260703485597</v>
      </c>
    </row>
    <row r="4029" spans="1:3">
      <c r="A4029" s="64" t="s">
        <v>8161</v>
      </c>
      <c r="B4029" s="64" t="s">
        <v>23</v>
      </c>
      <c r="C4029" s="76">
        <v>7944.6864573565799</v>
      </c>
    </row>
    <row r="4030" spans="1:3">
      <c r="A4030" s="64" t="s">
        <v>8161</v>
      </c>
      <c r="B4030" s="64" t="s">
        <v>75</v>
      </c>
      <c r="C4030" s="76">
        <v>14181.113317140102</v>
      </c>
    </row>
    <row r="4031" spans="1:3">
      <c r="A4031" s="64" t="s">
        <v>8161</v>
      </c>
      <c r="B4031" s="64" t="s">
        <v>39</v>
      </c>
      <c r="C4031" s="76">
        <v>8342.5640273354529</v>
      </c>
    </row>
    <row r="4032" spans="1:3">
      <c r="A4032" s="64" t="s">
        <v>8161</v>
      </c>
      <c r="B4032" s="64" t="s">
        <v>56</v>
      </c>
      <c r="C4032" s="76">
        <v>12022.77324049564</v>
      </c>
    </row>
    <row r="4033" spans="1:3">
      <c r="A4033" s="64" t="s">
        <v>8161</v>
      </c>
      <c r="B4033" s="64" t="s">
        <v>75</v>
      </c>
      <c r="C4033" s="76">
        <v>8686.9527046631247</v>
      </c>
    </row>
    <row r="4034" spans="1:3">
      <c r="A4034" s="64" t="s">
        <v>8161</v>
      </c>
      <c r="B4034" s="64" t="s">
        <v>23</v>
      </c>
      <c r="C4034" s="76">
        <v>9753.477511798983</v>
      </c>
    </row>
    <row r="4035" spans="1:3">
      <c r="A4035" s="64" t="s">
        <v>8161</v>
      </c>
      <c r="B4035" s="64" t="s">
        <v>23</v>
      </c>
      <c r="C4035" s="76">
        <v>6331.091487308051</v>
      </c>
    </row>
    <row r="4036" spans="1:3">
      <c r="A4036" s="64" t="s">
        <v>8161</v>
      </c>
      <c r="B4036" s="64" t="s">
        <v>201</v>
      </c>
      <c r="C4036" s="76">
        <v>8937.8213845213049</v>
      </c>
    </row>
    <row r="4037" spans="1:3">
      <c r="A4037" s="64" t="s">
        <v>8161</v>
      </c>
      <c r="B4037" s="64" t="s">
        <v>201</v>
      </c>
      <c r="C4037" s="76">
        <v>8804.840161459224</v>
      </c>
    </row>
    <row r="4038" spans="1:3">
      <c r="A4038" s="64" t="s">
        <v>8161</v>
      </c>
      <c r="B4038" s="64" t="s">
        <v>34</v>
      </c>
      <c r="C4038" s="76">
        <v>7528.9668551381001</v>
      </c>
    </row>
    <row r="4039" spans="1:3">
      <c r="A4039" s="64" t="s">
        <v>8161</v>
      </c>
      <c r="B4039" s="64" t="s">
        <v>34</v>
      </c>
      <c r="C4039" s="76">
        <v>9242.5529015954198</v>
      </c>
    </row>
    <row r="4040" spans="1:3">
      <c r="A4040" s="64" t="s">
        <v>8161</v>
      </c>
      <c r="B4040" s="64" t="s">
        <v>39</v>
      </c>
      <c r="C4040" s="76">
        <v>10940.920101996504</v>
      </c>
    </row>
    <row r="4041" spans="1:3">
      <c r="A4041" s="64" t="s">
        <v>8161</v>
      </c>
      <c r="B4041" s="64" t="s">
        <v>39</v>
      </c>
      <c r="C4041" s="76">
        <v>9065.2119325530894</v>
      </c>
    </row>
    <row r="4042" spans="1:3">
      <c r="A4042" s="64" t="s">
        <v>8161</v>
      </c>
      <c r="B4042" s="64" t="s">
        <v>56</v>
      </c>
      <c r="C4042" s="76">
        <v>10973.584960217522</v>
      </c>
    </row>
    <row r="4043" spans="1:3">
      <c r="A4043" s="64" t="s">
        <v>8161</v>
      </c>
      <c r="B4043" s="64" t="s">
        <v>75</v>
      </c>
      <c r="C4043" s="76">
        <v>20047.034119173673</v>
      </c>
    </row>
    <row r="4044" spans="1:3">
      <c r="A4044" s="64" t="s">
        <v>8161</v>
      </c>
      <c r="B4044" s="64" t="s">
        <v>23</v>
      </c>
      <c r="C4044" s="76">
        <v>13979.402182438029</v>
      </c>
    </row>
    <row r="4045" spans="1:3">
      <c r="A4045" s="64" t="s">
        <v>8161</v>
      </c>
      <c r="B4045" s="64" t="s">
        <v>23</v>
      </c>
      <c r="C4045" s="76">
        <v>12066.445939362486</v>
      </c>
    </row>
    <row r="4046" spans="1:3">
      <c r="A4046" s="64" t="s">
        <v>8161</v>
      </c>
      <c r="B4046" s="64" t="s">
        <v>23</v>
      </c>
      <c r="C4046" s="76">
        <v>9623.6511449306799</v>
      </c>
    </row>
    <row r="4047" spans="1:3">
      <c r="A4047" s="64" t="s">
        <v>8161</v>
      </c>
      <c r="B4047" s="64" t="s">
        <v>23</v>
      </c>
      <c r="C4047" s="76">
        <v>13416.675609729657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04C4E8-CD27-4476-9770-73663902CCEC}">
  <dimension ref="A3:A12"/>
  <sheetViews>
    <sheetView workbookViewId="0">
      <selection activeCell="A4" sqref="A4:A10"/>
    </sheetView>
  </sheetViews>
  <sheetFormatPr defaultRowHeight="15"/>
  <cols>
    <col min="1" max="1" width="13.140625" bestFit="1" customWidth="1"/>
  </cols>
  <sheetData>
    <row r="3" spans="1:1">
      <c r="A3" s="13" t="s">
        <v>7307</v>
      </c>
    </row>
    <row r="4" spans="1:1">
      <c r="A4" s="14" t="s">
        <v>56</v>
      </c>
    </row>
    <row r="5" spans="1:1">
      <c r="A5" s="14" t="s">
        <v>39</v>
      </c>
    </row>
    <row r="6" spans="1:1">
      <c r="A6" s="14" t="s">
        <v>34</v>
      </c>
    </row>
    <row r="7" spans="1:1">
      <c r="A7" s="14" t="s">
        <v>23</v>
      </c>
    </row>
    <row r="8" spans="1:1">
      <c r="A8" s="14" t="s">
        <v>201</v>
      </c>
    </row>
    <row r="9" spans="1:1">
      <c r="A9" s="14" t="s">
        <v>75</v>
      </c>
    </row>
    <row r="10" spans="1:1">
      <c r="A10" s="14" t="s">
        <v>51</v>
      </c>
    </row>
    <row r="11" spans="1:1">
      <c r="A11" s="14" t="s">
        <v>7308</v>
      </c>
    </row>
    <row r="12" spans="1:1">
      <c r="A12" s="14" t="s">
        <v>7309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1FBADD-E431-4867-A7EB-C5A197DC4EAB}">
  <dimension ref="A1:D525"/>
  <sheetViews>
    <sheetView tabSelected="1" workbookViewId="0">
      <selection activeCell="C6" sqref="C6"/>
    </sheetView>
  </sheetViews>
  <sheetFormatPr defaultRowHeight="15"/>
  <cols>
    <col min="1" max="1" width="8.28515625" bestFit="1" customWidth="1"/>
    <col min="2" max="2" width="11.7109375" bestFit="1" customWidth="1"/>
    <col min="3" max="3" width="17.28515625" bestFit="1" customWidth="1"/>
    <col min="4" max="4" width="26.5703125" bestFit="1" customWidth="1"/>
  </cols>
  <sheetData>
    <row r="1" spans="1:4">
      <c r="A1" s="65" t="s">
        <v>7463</v>
      </c>
      <c r="B1" s="65" t="s">
        <v>7462</v>
      </c>
      <c r="C1" s="65" t="s">
        <v>8170</v>
      </c>
      <c r="D1" s="67" t="s">
        <v>8238</v>
      </c>
    </row>
    <row r="2" spans="1:4">
      <c r="A2" s="64" t="s">
        <v>8161</v>
      </c>
      <c r="B2" s="64" t="s">
        <v>56</v>
      </c>
      <c r="C2" s="64">
        <v>17142</v>
      </c>
      <c r="D2" s="76">
        <f>C2*0.9</f>
        <v>15427.800000000001</v>
      </c>
    </row>
    <row r="3" spans="1:4">
      <c r="A3" s="64" t="s">
        <v>8161</v>
      </c>
      <c r="B3" s="64" t="s">
        <v>56</v>
      </c>
      <c r="C3" s="64">
        <v>12499</v>
      </c>
      <c r="D3" s="76">
        <f t="shared" ref="D3:D66" si="0">C3*0.9</f>
        <v>11249.1</v>
      </c>
    </row>
    <row r="4" spans="1:4">
      <c r="A4" s="64" t="s">
        <v>8161</v>
      </c>
      <c r="B4" s="64" t="s">
        <v>56</v>
      </c>
      <c r="C4" s="64">
        <v>20733</v>
      </c>
      <c r="D4" s="76">
        <f t="shared" si="0"/>
        <v>18659.7</v>
      </c>
    </row>
    <row r="5" spans="1:4">
      <c r="A5" s="64" t="s">
        <v>8161</v>
      </c>
      <c r="B5" s="64" t="s">
        <v>56</v>
      </c>
      <c r="C5" s="64">
        <v>17897</v>
      </c>
      <c r="D5" s="76">
        <f t="shared" si="0"/>
        <v>16107.300000000001</v>
      </c>
    </row>
    <row r="6" spans="1:4">
      <c r="A6" s="64" t="s">
        <v>8161</v>
      </c>
      <c r="B6" s="64" t="s">
        <v>56</v>
      </c>
      <c r="C6" s="64">
        <v>14534</v>
      </c>
      <c r="D6" s="76">
        <f t="shared" si="0"/>
        <v>13080.6</v>
      </c>
    </row>
    <row r="7" spans="1:4">
      <c r="A7" s="64" t="s">
        <v>8161</v>
      </c>
      <c r="B7" s="64" t="s">
        <v>56</v>
      </c>
      <c r="C7" s="64">
        <v>18125</v>
      </c>
      <c r="D7" s="76">
        <f t="shared" si="0"/>
        <v>16312.5</v>
      </c>
    </row>
    <row r="8" spans="1:4">
      <c r="A8" s="64" t="s">
        <v>8161</v>
      </c>
      <c r="B8" s="64" t="s">
        <v>56</v>
      </c>
      <c r="C8" s="64">
        <v>11379</v>
      </c>
      <c r="D8" s="76">
        <f t="shared" si="0"/>
        <v>10241.1</v>
      </c>
    </row>
    <row r="9" spans="1:4">
      <c r="A9" s="64" t="s">
        <v>8161</v>
      </c>
      <c r="B9" s="64" t="s">
        <v>56</v>
      </c>
      <c r="C9" s="64">
        <v>19340</v>
      </c>
      <c r="D9" s="76">
        <f t="shared" si="0"/>
        <v>17406</v>
      </c>
    </row>
    <row r="10" spans="1:4">
      <c r="A10" s="64" t="s">
        <v>8161</v>
      </c>
      <c r="B10" s="64" t="s">
        <v>56</v>
      </c>
      <c r="C10" s="64">
        <v>19186</v>
      </c>
      <c r="D10" s="76">
        <f t="shared" si="0"/>
        <v>17267.400000000001</v>
      </c>
    </row>
    <row r="11" spans="1:4">
      <c r="A11" s="64" t="s">
        <v>8161</v>
      </c>
      <c r="B11" s="64" t="s">
        <v>56</v>
      </c>
      <c r="C11" s="64">
        <v>14761</v>
      </c>
      <c r="D11" s="76">
        <f t="shared" si="0"/>
        <v>13284.9</v>
      </c>
    </row>
    <row r="12" spans="1:4">
      <c r="A12" s="64" t="s">
        <v>8161</v>
      </c>
      <c r="B12" s="64" t="s">
        <v>56</v>
      </c>
      <c r="C12" s="64">
        <v>12941</v>
      </c>
      <c r="D12" s="76">
        <f t="shared" si="0"/>
        <v>11646.9</v>
      </c>
    </row>
    <row r="13" spans="1:4">
      <c r="A13" s="64" t="s">
        <v>8161</v>
      </c>
      <c r="B13" s="64" t="s">
        <v>56</v>
      </c>
      <c r="C13" s="64">
        <v>10033</v>
      </c>
      <c r="D13" s="76">
        <f t="shared" si="0"/>
        <v>9029.7000000000007</v>
      </c>
    </row>
    <row r="14" spans="1:4">
      <c r="A14" s="64" t="s">
        <v>8161</v>
      </c>
      <c r="B14" s="64" t="s">
        <v>56</v>
      </c>
      <c r="C14" s="64">
        <v>13828</v>
      </c>
      <c r="D14" s="76">
        <f t="shared" si="0"/>
        <v>12445.2</v>
      </c>
    </row>
    <row r="15" spans="1:4">
      <c r="A15" s="64" t="s">
        <v>8161</v>
      </c>
      <c r="B15" s="64" t="s">
        <v>56</v>
      </c>
      <c r="C15" s="64">
        <v>7500</v>
      </c>
      <c r="D15" s="76">
        <f t="shared" si="0"/>
        <v>6750</v>
      </c>
    </row>
    <row r="16" spans="1:4">
      <c r="A16" s="64" t="s">
        <v>8161</v>
      </c>
      <c r="B16" s="64" t="s">
        <v>56</v>
      </c>
      <c r="C16" s="64">
        <v>13402</v>
      </c>
      <c r="D16" s="76">
        <f t="shared" si="0"/>
        <v>12061.800000000001</v>
      </c>
    </row>
    <row r="17" spans="1:4">
      <c r="A17" s="64" t="s">
        <v>8161</v>
      </c>
      <c r="B17" s="64" t="s">
        <v>56</v>
      </c>
      <c r="C17" s="64">
        <v>20134</v>
      </c>
      <c r="D17" s="76">
        <f t="shared" si="0"/>
        <v>18120.600000000002</v>
      </c>
    </row>
    <row r="18" spans="1:4">
      <c r="A18" s="64" t="s">
        <v>8161</v>
      </c>
      <c r="B18" s="64" t="s">
        <v>56</v>
      </c>
      <c r="C18" s="64">
        <v>18200</v>
      </c>
      <c r="D18" s="76">
        <f t="shared" si="0"/>
        <v>16380</v>
      </c>
    </row>
    <row r="19" spans="1:4">
      <c r="A19" s="64" t="s">
        <v>8161</v>
      </c>
      <c r="B19" s="64" t="s">
        <v>56</v>
      </c>
      <c r="C19" s="64">
        <v>13548</v>
      </c>
      <c r="D19" s="76">
        <f t="shared" si="0"/>
        <v>12193.2</v>
      </c>
    </row>
    <row r="20" spans="1:4">
      <c r="A20" s="64" t="s">
        <v>8161</v>
      </c>
      <c r="B20" s="64" t="s">
        <v>56</v>
      </c>
      <c r="C20" s="64">
        <v>12499</v>
      </c>
      <c r="D20" s="76">
        <f t="shared" si="0"/>
        <v>11249.1</v>
      </c>
    </row>
    <row r="21" spans="1:4">
      <c r="A21" s="64" t="s">
        <v>8161</v>
      </c>
      <c r="B21" s="64" t="s">
        <v>56</v>
      </c>
      <c r="C21" s="64">
        <v>11636</v>
      </c>
      <c r="D21" s="76">
        <f t="shared" si="0"/>
        <v>10472.4</v>
      </c>
    </row>
    <row r="22" spans="1:4">
      <c r="A22" s="64" t="s">
        <v>8161</v>
      </c>
      <c r="B22" s="64" t="s">
        <v>56</v>
      </c>
      <c r="C22" s="64">
        <v>10256</v>
      </c>
      <c r="D22" s="76">
        <f t="shared" si="0"/>
        <v>9230.4</v>
      </c>
    </row>
    <row r="23" spans="1:4">
      <c r="A23" s="64" t="s">
        <v>8161</v>
      </c>
      <c r="B23" s="64" t="s">
        <v>56</v>
      </c>
      <c r="C23" s="64">
        <v>13916</v>
      </c>
      <c r="D23" s="76">
        <f t="shared" si="0"/>
        <v>12524.4</v>
      </c>
    </row>
    <row r="24" spans="1:4">
      <c r="A24" s="64" t="s">
        <v>8161</v>
      </c>
      <c r="B24" s="64" t="s">
        <v>56</v>
      </c>
      <c r="C24" s="64">
        <v>12499</v>
      </c>
      <c r="D24" s="76">
        <f t="shared" si="0"/>
        <v>11249.1</v>
      </c>
    </row>
    <row r="25" spans="1:4">
      <c r="A25" s="64" t="s">
        <v>8161</v>
      </c>
      <c r="B25" s="64" t="s">
        <v>56</v>
      </c>
      <c r="C25" s="64">
        <v>12413</v>
      </c>
      <c r="D25" s="76">
        <f t="shared" si="0"/>
        <v>11171.7</v>
      </c>
    </row>
    <row r="26" spans="1:4">
      <c r="A26" s="64" t="s">
        <v>8161</v>
      </c>
      <c r="B26" s="64" t="s">
        <v>56</v>
      </c>
      <c r="C26" s="64">
        <v>21752</v>
      </c>
      <c r="D26" s="76">
        <f t="shared" si="0"/>
        <v>19576.8</v>
      </c>
    </row>
    <row r="27" spans="1:4">
      <c r="A27" s="64" t="s">
        <v>8161</v>
      </c>
      <c r="B27" s="64" t="s">
        <v>56</v>
      </c>
      <c r="C27" s="64">
        <v>15374</v>
      </c>
      <c r="D27" s="76">
        <f t="shared" si="0"/>
        <v>13836.6</v>
      </c>
    </row>
    <row r="28" spans="1:4">
      <c r="A28" s="64" t="s">
        <v>8161</v>
      </c>
      <c r="B28" s="64" t="s">
        <v>56</v>
      </c>
      <c r="C28" s="64">
        <v>16000</v>
      </c>
      <c r="D28" s="76">
        <f t="shared" si="0"/>
        <v>14400</v>
      </c>
    </row>
    <row r="29" spans="1:4">
      <c r="A29" s="64" t="s">
        <v>8161</v>
      </c>
      <c r="B29" s="64" t="s">
        <v>56</v>
      </c>
      <c r="C29" s="64">
        <v>12727</v>
      </c>
      <c r="D29" s="76">
        <f t="shared" si="0"/>
        <v>11454.300000000001</v>
      </c>
    </row>
    <row r="30" spans="1:4">
      <c r="A30" s="64" t="s">
        <v>8161</v>
      </c>
      <c r="B30" s="64" t="s">
        <v>56</v>
      </c>
      <c r="C30" s="64">
        <v>13815</v>
      </c>
      <c r="D30" s="76">
        <f t="shared" si="0"/>
        <v>12433.5</v>
      </c>
    </row>
    <row r="31" spans="1:4">
      <c r="A31" s="64" t="s">
        <v>8161</v>
      </c>
      <c r="B31" s="64" t="s">
        <v>56</v>
      </c>
      <c r="C31" s="64">
        <v>12499</v>
      </c>
      <c r="D31" s="76">
        <f t="shared" si="0"/>
        <v>11249.1</v>
      </c>
    </row>
    <row r="32" spans="1:4">
      <c r="A32" s="64" t="s">
        <v>8161</v>
      </c>
      <c r="B32" s="64" t="s">
        <v>56</v>
      </c>
      <c r="C32" s="64">
        <v>9375</v>
      </c>
      <c r="D32" s="76">
        <f t="shared" si="0"/>
        <v>8437.5</v>
      </c>
    </row>
    <row r="33" spans="1:4">
      <c r="A33" s="64" t="s">
        <v>8161</v>
      </c>
      <c r="B33" s="64" t="s">
        <v>56</v>
      </c>
      <c r="C33" s="64">
        <v>11111</v>
      </c>
      <c r="D33" s="76">
        <f t="shared" si="0"/>
        <v>9999.9</v>
      </c>
    </row>
    <row r="34" spans="1:4">
      <c r="A34" s="64" t="s">
        <v>8161</v>
      </c>
      <c r="B34" s="64" t="s">
        <v>56</v>
      </c>
      <c r="C34" s="64">
        <v>15217</v>
      </c>
      <c r="D34" s="76">
        <f t="shared" si="0"/>
        <v>13695.300000000001</v>
      </c>
    </row>
    <row r="35" spans="1:4">
      <c r="A35" s="64" t="s">
        <v>8161</v>
      </c>
      <c r="B35" s="64" t="s">
        <v>56</v>
      </c>
      <c r="C35" s="64">
        <v>17500</v>
      </c>
      <c r="D35" s="76">
        <f t="shared" si="0"/>
        <v>15750</v>
      </c>
    </row>
    <row r="36" spans="1:4">
      <c r="A36" s="64" t="s">
        <v>8161</v>
      </c>
      <c r="B36" s="64" t="s">
        <v>56</v>
      </c>
      <c r="C36" s="64">
        <v>14051</v>
      </c>
      <c r="D36" s="76">
        <f t="shared" si="0"/>
        <v>12645.9</v>
      </c>
    </row>
    <row r="37" spans="1:4">
      <c r="A37" s="64" t="s">
        <v>8161</v>
      </c>
      <c r="B37" s="64" t="s">
        <v>56</v>
      </c>
      <c r="C37" s="64">
        <v>16011</v>
      </c>
      <c r="D37" s="76">
        <f t="shared" si="0"/>
        <v>14409.9</v>
      </c>
    </row>
    <row r="38" spans="1:4">
      <c r="A38" s="64" t="s">
        <v>8161</v>
      </c>
      <c r="B38" s="64" t="s">
        <v>56</v>
      </c>
      <c r="C38" s="64">
        <v>17727</v>
      </c>
      <c r="D38" s="76">
        <f t="shared" si="0"/>
        <v>15954.300000000001</v>
      </c>
    </row>
    <row r="39" spans="1:4">
      <c r="A39" s="64" t="s">
        <v>8161</v>
      </c>
      <c r="B39" s="64" t="s">
        <v>56</v>
      </c>
      <c r="C39" s="64">
        <v>12499</v>
      </c>
      <c r="D39" s="76">
        <f t="shared" si="0"/>
        <v>11249.1</v>
      </c>
    </row>
    <row r="40" spans="1:4">
      <c r="A40" s="64" t="s">
        <v>8161</v>
      </c>
      <c r="B40" s="64" t="s">
        <v>56</v>
      </c>
      <c r="C40" s="64">
        <v>12163</v>
      </c>
      <c r="D40" s="76">
        <f t="shared" si="0"/>
        <v>10946.7</v>
      </c>
    </row>
    <row r="41" spans="1:4">
      <c r="A41" s="64" t="s">
        <v>8161</v>
      </c>
      <c r="B41" s="64" t="s">
        <v>56</v>
      </c>
      <c r="C41" s="64">
        <v>18000</v>
      </c>
      <c r="D41" s="76">
        <f t="shared" si="0"/>
        <v>16200</v>
      </c>
    </row>
    <row r="42" spans="1:4">
      <c r="A42" s="64" t="s">
        <v>8161</v>
      </c>
      <c r="B42" s="64" t="s">
        <v>56</v>
      </c>
      <c r="C42" s="64">
        <v>16756</v>
      </c>
      <c r="D42" s="76">
        <f t="shared" si="0"/>
        <v>15080.4</v>
      </c>
    </row>
    <row r="43" spans="1:4">
      <c r="A43" s="64" t="s">
        <v>8161</v>
      </c>
      <c r="B43" s="64" t="s">
        <v>56</v>
      </c>
      <c r="C43" s="64">
        <v>14500</v>
      </c>
      <c r="D43" s="76">
        <f t="shared" si="0"/>
        <v>13050</v>
      </c>
    </row>
    <row r="44" spans="1:4">
      <c r="A44" s="64" t="s">
        <v>8161</v>
      </c>
      <c r="B44" s="64" t="s">
        <v>56</v>
      </c>
      <c r="C44" s="64">
        <v>13108</v>
      </c>
      <c r="D44" s="76">
        <f t="shared" si="0"/>
        <v>11797.2</v>
      </c>
    </row>
    <row r="45" spans="1:4">
      <c r="A45" s="64" t="s">
        <v>8161</v>
      </c>
      <c r="B45" s="64" t="s">
        <v>56</v>
      </c>
      <c r="C45" s="64">
        <v>8000</v>
      </c>
      <c r="D45" s="76">
        <f t="shared" si="0"/>
        <v>7200</v>
      </c>
    </row>
    <row r="46" spans="1:4">
      <c r="A46" s="64" t="s">
        <v>8161</v>
      </c>
      <c r="B46" s="64" t="s">
        <v>56</v>
      </c>
      <c r="C46" s="64">
        <v>13324</v>
      </c>
      <c r="D46" s="76">
        <f t="shared" si="0"/>
        <v>11991.6</v>
      </c>
    </row>
    <row r="47" spans="1:4">
      <c r="A47" s="64" t="s">
        <v>8161</v>
      </c>
      <c r="B47" s="64" t="s">
        <v>56</v>
      </c>
      <c r="C47" s="64">
        <v>11500</v>
      </c>
      <c r="D47" s="76">
        <f t="shared" si="0"/>
        <v>10350</v>
      </c>
    </row>
    <row r="48" spans="1:4">
      <c r="A48" s="64" t="s">
        <v>8161</v>
      </c>
      <c r="B48" s="64" t="s">
        <v>56</v>
      </c>
      <c r="C48" s="64">
        <v>13815</v>
      </c>
      <c r="D48" s="76">
        <f t="shared" si="0"/>
        <v>12433.5</v>
      </c>
    </row>
    <row r="49" spans="1:4">
      <c r="A49" s="64" t="s">
        <v>8161</v>
      </c>
      <c r="B49" s="64" t="s">
        <v>56</v>
      </c>
      <c r="C49" s="64">
        <v>7904</v>
      </c>
      <c r="D49" s="76">
        <f t="shared" si="0"/>
        <v>7113.6</v>
      </c>
    </row>
    <row r="50" spans="1:4">
      <c r="A50" s="64" t="s">
        <v>8161</v>
      </c>
      <c r="B50" s="64" t="s">
        <v>56</v>
      </c>
      <c r="C50" s="64">
        <v>8541</v>
      </c>
      <c r="D50" s="76">
        <f t="shared" si="0"/>
        <v>7686.9000000000005</v>
      </c>
    </row>
    <row r="51" spans="1:4">
      <c r="A51" s="64" t="s">
        <v>8161</v>
      </c>
      <c r="B51" s="64" t="s">
        <v>56</v>
      </c>
      <c r="C51" s="64">
        <v>14242</v>
      </c>
      <c r="D51" s="76">
        <f t="shared" si="0"/>
        <v>12817.800000000001</v>
      </c>
    </row>
    <row r="52" spans="1:4">
      <c r="A52" s="64" t="s">
        <v>8161</v>
      </c>
      <c r="B52" s="64" t="s">
        <v>56</v>
      </c>
      <c r="C52" s="64">
        <v>13500</v>
      </c>
      <c r="D52" s="76">
        <f t="shared" si="0"/>
        <v>12150</v>
      </c>
    </row>
    <row r="53" spans="1:4">
      <c r="A53" s="64" t="s">
        <v>8161</v>
      </c>
      <c r="B53" s="64" t="s">
        <v>56</v>
      </c>
      <c r="C53" s="64">
        <v>12800</v>
      </c>
      <c r="D53" s="76">
        <f t="shared" si="0"/>
        <v>11520</v>
      </c>
    </row>
    <row r="54" spans="1:4">
      <c r="A54" s="64" t="s">
        <v>8161</v>
      </c>
      <c r="B54" s="64" t="s">
        <v>56</v>
      </c>
      <c r="C54" s="64">
        <v>12499</v>
      </c>
      <c r="D54" s="76">
        <f t="shared" si="0"/>
        <v>11249.1</v>
      </c>
    </row>
    <row r="55" spans="1:4">
      <c r="A55" s="64" t="s">
        <v>8161</v>
      </c>
      <c r="B55" s="64" t="s">
        <v>56</v>
      </c>
      <c r="C55" s="64">
        <v>12000</v>
      </c>
      <c r="D55" s="76">
        <f t="shared" si="0"/>
        <v>10800</v>
      </c>
    </row>
    <row r="56" spans="1:4">
      <c r="A56" s="64" t="s">
        <v>8161</v>
      </c>
      <c r="B56" s="64" t="s">
        <v>56</v>
      </c>
      <c r="C56" s="64">
        <v>12499</v>
      </c>
      <c r="D56" s="76">
        <f t="shared" si="0"/>
        <v>11249.1</v>
      </c>
    </row>
    <row r="57" spans="1:4">
      <c r="A57" s="64" t="s">
        <v>8161</v>
      </c>
      <c r="B57" s="64" t="s">
        <v>56</v>
      </c>
      <c r="C57" s="64">
        <v>8333</v>
      </c>
      <c r="D57" s="76">
        <f t="shared" si="0"/>
        <v>7499.7</v>
      </c>
    </row>
    <row r="58" spans="1:4">
      <c r="A58" s="64" t="s">
        <v>8161</v>
      </c>
      <c r="B58" s="64" t="s">
        <v>56</v>
      </c>
      <c r="C58" s="64">
        <v>12504</v>
      </c>
      <c r="D58" s="76">
        <f t="shared" si="0"/>
        <v>11253.6</v>
      </c>
    </row>
    <row r="59" spans="1:4">
      <c r="A59" s="64" t="s">
        <v>8161</v>
      </c>
      <c r="B59" s="64" t="s">
        <v>56</v>
      </c>
      <c r="C59" s="64">
        <v>11666</v>
      </c>
      <c r="D59" s="76">
        <f t="shared" si="0"/>
        <v>10499.4</v>
      </c>
    </row>
    <row r="60" spans="1:4">
      <c r="A60" s="64" t="s">
        <v>8161</v>
      </c>
      <c r="B60" s="64" t="s">
        <v>56</v>
      </c>
      <c r="C60" s="64">
        <v>13103</v>
      </c>
      <c r="D60" s="76">
        <f t="shared" si="0"/>
        <v>11792.7</v>
      </c>
    </row>
    <row r="61" spans="1:4">
      <c r="A61" s="64" t="s">
        <v>8161</v>
      </c>
      <c r="B61" s="64" t="s">
        <v>56</v>
      </c>
      <c r="C61" s="64">
        <v>7514</v>
      </c>
      <c r="D61" s="76">
        <f t="shared" si="0"/>
        <v>6762.6</v>
      </c>
    </row>
    <row r="62" spans="1:4">
      <c r="A62" s="64" t="s">
        <v>8161</v>
      </c>
      <c r="B62" s="64" t="s">
        <v>56</v>
      </c>
      <c r="C62" s="64">
        <v>14416</v>
      </c>
      <c r="D62" s="76">
        <f t="shared" si="0"/>
        <v>12974.4</v>
      </c>
    </row>
    <row r="63" spans="1:4">
      <c r="A63" s="64" t="s">
        <v>8161</v>
      </c>
      <c r="B63" s="64" t="s">
        <v>56</v>
      </c>
      <c r="C63" s="64">
        <v>12499</v>
      </c>
      <c r="D63" s="76">
        <f t="shared" si="0"/>
        <v>11249.1</v>
      </c>
    </row>
    <row r="64" spans="1:4">
      <c r="A64" s="64" t="s">
        <v>8161</v>
      </c>
      <c r="B64" s="64" t="s">
        <v>56</v>
      </c>
      <c r="C64" s="64">
        <v>18421</v>
      </c>
      <c r="D64" s="76">
        <f t="shared" si="0"/>
        <v>16578.900000000001</v>
      </c>
    </row>
    <row r="65" spans="1:4">
      <c r="A65" s="64" t="s">
        <v>8161</v>
      </c>
      <c r="B65" s="64" t="s">
        <v>56</v>
      </c>
      <c r="C65" s="64">
        <v>12499</v>
      </c>
      <c r="D65" s="76">
        <f t="shared" si="0"/>
        <v>11249.1</v>
      </c>
    </row>
    <row r="66" spans="1:4">
      <c r="A66" s="64" t="s">
        <v>8161</v>
      </c>
      <c r="B66" s="64" t="s">
        <v>56</v>
      </c>
      <c r="C66" s="64">
        <v>15000</v>
      </c>
      <c r="D66" s="76">
        <f t="shared" si="0"/>
        <v>13500</v>
      </c>
    </row>
    <row r="67" spans="1:4">
      <c r="A67" s="64" t="s">
        <v>8161</v>
      </c>
      <c r="B67" s="64" t="s">
        <v>56</v>
      </c>
      <c r="C67" s="64">
        <v>9883</v>
      </c>
      <c r="D67" s="76">
        <f t="shared" ref="D67:D130" si="1">C67*0.9</f>
        <v>8894.7000000000007</v>
      </c>
    </row>
    <row r="68" spans="1:4">
      <c r="A68" s="64" t="s">
        <v>8161</v>
      </c>
      <c r="B68" s="64" t="s">
        <v>56</v>
      </c>
      <c r="C68" s="64">
        <v>12500</v>
      </c>
      <c r="D68" s="76">
        <f t="shared" si="1"/>
        <v>11250</v>
      </c>
    </row>
    <row r="69" spans="1:4">
      <c r="A69" s="64" t="s">
        <v>8161</v>
      </c>
      <c r="B69" s="64" t="s">
        <v>56</v>
      </c>
      <c r="C69" s="64">
        <v>17500</v>
      </c>
      <c r="D69" s="76">
        <f t="shared" si="1"/>
        <v>15750</v>
      </c>
    </row>
    <row r="70" spans="1:4">
      <c r="A70" s="64" t="s">
        <v>8161</v>
      </c>
      <c r="B70" s="64" t="s">
        <v>56</v>
      </c>
      <c r="C70" s="64">
        <v>12755</v>
      </c>
      <c r="D70" s="76">
        <f t="shared" si="1"/>
        <v>11479.5</v>
      </c>
    </row>
    <row r="71" spans="1:4">
      <c r="A71" s="64" t="s">
        <v>8161</v>
      </c>
      <c r="B71" s="64" t="s">
        <v>39</v>
      </c>
      <c r="C71" s="64">
        <v>13004</v>
      </c>
      <c r="D71" s="76">
        <f t="shared" si="1"/>
        <v>11703.6</v>
      </c>
    </row>
    <row r="72" spans="1:4">
      <c r="A72" s="64" t="s">
        <v>8161</v>
      </c>
      <c r="B72" s="64" t="s">
        <v>39</v>
      </c>
      <c r="C72" s="64">
        <v>9708</v>
      </c>
      <c r="D72" s="76">
        <f t="shared" si="1"/>
        <v>8737.2000000000007</v>
      </c>
    </row>
    <row r="73" spans="1:4">
      <c r="A73" s="64" t="s">
        <v>8161</v>
      </c>
      <c r="B73" s="64" t="s">
        <v>39</v>
      </c>
      <c r="C73" s="64">
        <v>13990</v>
      </c>
      <c r="D73" s="76">
        <f t="shared" si="1"/>
        <v>12591</v>
      </c>
    </row>
    <row r="74" spans="1:4">
      <c r="A74" s="64" t="s">
        <v>8161</v>
      </c>
      <c r="B74" s="64" t="s">
        <v>39</v>
      </c>
      <c r="C74" s="64">
        <v>13869</v>
      </c>
      <c r="D74" s="76">
        <f t="shared" si="1"/>
        <v>12482.1</v>
      </c>
    </row>
    <row r="75" spans="1:4">
      <c r="A75" s="64" t="s">
        <v>8161</v>
      </c>
      <c r="B75" s="64" t="s">
        <v>39</v>
      </c>
      <c r="C75" s="64">
        <v>11052</v>
      </c>
      <c r="D75" s="76">
        <f t="shared" si="1"/>
        <v>9946.8000000000011</v>
      </c>
    </row>
    <row r="76" spans="1:4">
      <c r="A76" s="64" t="s">
        <v>8161</v>
      </c>
      <c r="B76" s="64" t="s">
        <v>39</v>
      </c>
      <c r="C76" s="64">
        <v>10232</v>
      </c>
      <c r="D76" s="76">
        <f t="shared" si="1"/>
        <v>9208.8000000000011</v>
      </c>
    </row>
    <row r="77" spans="1:4">
      <c r="A77" s="64" t="s">
        <v>8161</v>
      </c>
      <c r="B77" s="64" t="s">
        <v>39</v>
      </c>
      <c r="C77" s="64">
        <v>14019</v>
      </c>
      <c r="D77" s="76">
        <f t="shared" si="1"/>
        <v>12617.1</v>
      </c>
    </row>
    <row r="78" spans="1:4">
      <c r="A78" s="64" t="s">
        <v>8161</v>
      </c>
      <c r="B78" s="64" t="s">
        <v>39</v>
      </c>
      <c r="C78" s="64">
        <v>19029</v>
      </c>
      <c r="D78" s="76">
        <f t="shared" si="1"/>
        <v>17126.100000000002</v>
      </c>
    </row>
    <row r="79" spans="1:4">
      <c r="A79" s="64" t="s">
        <v>8161</v>
      </c>
      <c r="B79" s="64" t="s">
        <v>39</v>
      </c>
      <c r="C79" s="64">
        <v>15999</v>
      </c>
      <c r="D79" s="76">
        <f t="shared" si="1"/>
        <v>14399.1</v>
      </c>
    </row>
    <row r="80" spans="1:4">
      <c r="A80" s="64" t="s">
        <v>8161</v>
      </c>
      <c r="B80" s="64" t="s">
        <v>39</v>
      </c>
      <c r="C80" s="64">
        <v>12592</v>
      </c>
      <c r="D80" s="76">
        <f t="shared" si="1"/>
        <v>11332.800000000001</v>
      </c>
    </row>
    <row r="81" spans="1:4">
      <c r="A81" s="64" t="s">
        <v>8161</v>
      </c>
      <c r="B81" s="64" t="s">
        <v>39</v>
      </c>
      <c r="C81" s="64">
        <v>10922</v>
      </c>
      <c r="D81" s="76">
        <f t="shared" si="1"/>
        <v>9829.8000000000011</v>
      </c>
    </row>
    <row r="82" spans="1:4">
      <c r="A82" s="64" t="s">
        <v>8161</v>
      </c>
      <c r="B82" s="64" t="s">
        <v>39</v>
      </c>
      <c r="C82" s="64">
        <v>15000</v>
      </c>
      <c r="D82" s="76">
        <f t="shared" si="1"/>
        <v>13500</v>
      </c>
    </row>
    <row r="83" spans="1:4">
      <c r="A83" s="64" t="s">
        <v>8161</v>
      </c>
      <c r="B83" s="64" t="s">
        <v>39</v>
      </c>
      <c r="C83" s="64">
        <v>10160</v>
      </c>
      <c r="D83" s="76">
        <f t="shared" si="1"/>
        <v>9144</v>
      </c>
    </row>
    <row r="84" spans="1:4">
      <c r="A84" s="64" t="s">
        <v>8161</v>
      </c>
      <c r="B84" s="64" t="s">
        <v>39</v>
      </c>
      <c r="C84" s="64">
        <v>12500</v>
      </c>
      <c r="D84" s="76">
        <f t="shared" si="1"/>
        <v>11250</v>
      </c>
    </row>
    <row r="85" spans="1:4">
      <c r="A85" s="64" t="s">
        <v>8161</v>
      </c>
      <c r="B85" s="64" t="s">
        <v>39</v>
      </c>
      <c r="C85" s="64">
        <v>17680</v>
      </c>
      <c r="D85" s="76">
        <f t="shared" si="1"/>
        <v>15912</v>
      </c>
    </row>
    <row r="86" spans="1:4">
      <c r="A86" s="64" t="s">
        <v>8161</v>
      </c>
      <c r="B86" s="64" t="s">
        <v>39</v>
      </c>
      <c r="C86" s="64">
        <v>15000</v>
      </c>
      <c r="D86" s="76">
        <f t="shared" si="1"/>
        <v>13500</v>
      </c>
    </row>
    <row r="87" spans="1:4">
      <c r="A87" s="64" t="s">
        <v>8161</v>
      </c>
      <c r="B87" s="64" t="s">
        <v>39</v>
      </c>
      <c r="C87" s="64">
        <v>14435</v>
      </c>
      <c r="D87" s="76">
        <f t="shared" si="1"/>
        <v>12991.5</v>
      </c>
    </row>
    <row r="88" spans="1:4">
      <c r="A88" s="64" t="s">
        <v>8161</v>
      </c>
      <c r="B88" s="64" t="s">
        <v>39</v>
      </c>
      <c r="C88" s="64">
        <v>9131</v>
      </c>
      <c r="D88" s="76">
        <f t="shared" si="1"/>
        <v>8217.9</v>
      </c>
    </row>
    <row r="89" spans="1:4">
      <c r="A89" s="64" t="s">
        <v>8161</v>
      </c>
      <c r="B89" s="64" t="s">
        <v>39</v>
      </c>
      <c r="C89" s="64">
        <v>10669</v>
      </c>
      <c r="D89" s="76">
        <f t="shared" si="1"/>
        <v>9602.1</v>
      </c>
    </row>
    <row r="90" spans="1:4">
      <c r="A90" s="64" t="s">
        <v>8161</v>
      </c>
      <c r="B90" s="64" t="s">
        <v>39</v>
      </c>
      <c r="C90" s="64">
        <v>11881</v>
      </c>
      <c r="D90" s="76">
        <f t="shared" si="1"/>
        <v>10692.9</v>
      </c>
    </row>
    <row r="91" spans="1:4">
      <c r="A91" s="64" t="s">
        <v>8161</v>
      </c>
      <c r="B91" s="64" t="s">
        <v>39</v>
      </c>
      <c r="C91" s="64">
        <v>15999</v>
      </c>
      <c r="D91" s="76">
        <f t="shared" si="1"/>
        <v>14399.1</v>
      </c>
    </row>
    <row r="92" spans="1:4">
      <c r="A92" s="64" t="s">
        <v>8161</v>
      </c>
      <c r="B92" s="64" t="s">
        <v>39</v>
      </c>
      <c r="C92" s="64">
        <v>7692</v>
      </c>
      <c r="D92" s="76">
        <f t="shared" si="1"/>
        <v>6922.8</v>
      </c>
    </row>
    <row r="93" spans="1:4">
      <c r="A93" s="64" t="s">
        <v>8161</v>
      </c>
      <c r="B93" s="64" t="s">
        <v>39</v>
      </c>
      <c r="C93" s="64">
        <v>12814</v>
      </c>
      <c r="D93" s="76">
        <f t="shared" si="1"/>
        <v>11532.6</v>
      </c>
    </row>
    <row r="94" spans="1:4">
      <c r="A94" s="64" t="s">
        <v>8161</v>
      </c>
      <c r="B94" s="64" t="s">
        <v>39</v>
      </c>
      <c r="C94" s="64">
        <v>10937</v>
      </c>
      <c r="D94" s="76">
        <f t="shared" si="1"/>
        <v>9843.3000000000011</v>
      </c>
    </row>
    <row r="95" spans="1:4">
      <c r="A95" s="64" t="s">
        <v>8161</v>
      </c>
      <c r="B95" s="64" t="s">
        <v>39</v>
      </c>
      <c r="C95" s="64">
        <v>19450</v>
      </c>
      <c r="D95" s="76">
        <f t="shared" si="1"/>
        <v>17505</v>
      </c>
    </row>
    <row r="96" spans="1:4">
      <c r="A96" s="64" t="s">
        <v>8161</v>
      </c>
      <c r="B96" s="64" t="s">
        <v>39</v>
      </c>
      <c r="C96" s="64">
        <v>6998</v>
      </c>
      <c r="D96" s="76">
        <f t="shared" si="1"/>
        <v>6298.2</v>
      </c>
    </row>
    <row r="97" spans="1:4">
      <c r="A97" s="64" t="s">
        <v>8161</v>
      </c>
      <c r="B97" s="64" t="s">
        <v>39</v>
      </c>
      <c r="C97" s="64">
        <v>8333</v>
      </c>
      <c r="D97" s="76">
        <f t="shared" si="1"/>
        <v>7499.7</v>
      </c>
    </row>
    <row r="98" spans="1:4">
      <c r="A98" s="64" t="s">
        <v>8161</v>
      </c>
      <c r="B98" s="64" t="s">
        <v>39</v>
      </c>
      <c r="C98" s="64">
        <v>9941</v>
      </c>
      <c r="D98" s="76">
        <f t="shared" si="1"/>
        <v>8946.9</v>
      </c>
    </row>
    <row r="99" spans="1:4">
      <c r="A99" s="64" t="s">
        <v>8161</v>
      </c>
      <c r="B99" s="64" t="s">
        <v>39</v>
      </c>
      <c r="C99" s="64">
        <v>10000</v>
      </c>
      <c r="D99" s="76">
        <f t="shared" si="1"/>
        <v>9000</v>
      </c>
    </row>
    <row r="100" spans="1:4">
      <c r="A100" s="64" t="s">
        <v>8161</v>
      </c>
      <c r="B100" s="64" t="s">
        <v>39</v>
      </c>
      <c r="C100" s="64">
        <v>9748</v>
      </c>
      <c r="D100" s="76">
        <f t="shared" si="1"/>
        <v>8773.2000000000007</v>
      </c>
    </row>
    <row r="101" spans="1:4">
      <c r="A101" s="64" t="s">
        <v>8161</v>
      </c>
      <c r="B101" s="64" t="s">
        <v>39</v>
      </c>
      <c r="C101" s="64">
        <v>15463</v>
      </c>
      <c r="D101" s="76">
        <f t="shared" si="1"/>
        <v>13916.7</v>
      </c>
    </row>
    <row r="102" spans="1:4">
      <c r="A102" s="64" t="s">
        <v>8161</v>
      </c>
      <c r="B102" s="64" t="s">
        <v>39</v>
      </c>
      <c r="C102" s="64">
        <v>13990</v>
      </c>
      <c r="D102" s="76">
        <f t="shared" si="1"/>
        <v>12591</v>
      </c>
    </row>
    <row r="103" spans="1:4">
      <c r="A103" s="64" t="s">
        <v>8161</v>
      </c>
      <c r="B103" s="64" t="s">
        <v>39</v>
      </c>
      <c r="C103" s="64">
        <v>15737</v>
      </c>
      <c r="D103" s="76">
        <f t="shared" si="1"/>
        <v>14163.300000000001</v>
      </c>
    </row>
    <row r="104" spans="1:4">
      <c r="A104" s="64" t="s">
        <v>8161</v>
      </c>
      <c r="B104" s="64" t="s">
        <v>39</v>
      </c>
      <c r="C104" s="64">
        <v>12827</v>
      </c>
      <c r="D104" s="76">
        <f t="shared" si="1"/>
        <v>11544.300000000001</v>
      </c>
    </row>
    <row r="105" spans="1:4">
      <c r="A105" s="64" t="s">
        <v>8161</v>
      </c>
      <c r="B105" s="64" t="s">
        <v>39</v>
      </c>
      <c r="C105" s="64">
        <v>10300</v>
      </c>
      <c r="D105" s="76">
        <f t="shared" si="1"/>
        <v>9270</v>
      </c>
    </row>
    <row r="106" spans="1:4">
      <c r="A106" s="64" t="s">
        <v>8161</v>
      </c>
      <c r="B106" s="64" t="s">
        <v>39</v>
      </c>
      <c r="C106" s="64">
        <v>15990</v>
      </c>
      <c r="D106" s="76">
        <f t="shared" si="1"/>
        <v>14391</v>
      </c>
    </row>
    <row r="107" spans="1:4">
      <c r="A107" s="64" t="s">
        <v>8161</v>
      </c>
      <c r="B107" s="64" t="s">
        <v>39</v>
      </c>
      <c r="C107" s="64">
        <v>11851</v>
      </c>
      <c r="D107" s="76">
        <f t="shared" si="1"/>
        <v>10665.9</v>
      </c>
    </row>
    <row r="108" spans="1:4">
      <c r="A108" s="64" t="s">
        <v>8161</v>
      </c>
      <c r="B108" s="64" t="s">
        <v>39</v>
      </c>
      <c r="C108" s="64">
        <v>8458</v>
      </c>
      <c r="D108" s="76">
        <f t="shared" si="1"/>
        <v>7612.2</v>
      </c>
    </row>
    <row r="109" spans="1:4">
      <c r="A109" s="64" t="s">
        <v>8161</v>
      </c>
      <c r="B109" s="64" t="s">
        <v>39</v>
      </c>
      <c r="C109" s="64">
        <v>8373</v>
      </c>
      <c r="D109" s="76">
        <f t="shared" si="1"/>
        <v>7535.7</v>
      </c>
    </row>
    <row r="110" spans="1:4">
      <c r="A110" s="64" t="s">
        <v>8161</v>
      </c>
      <c r="B110" s="64" t="s">
        <v>39</v>
      </c>
      <c r="C110" s="64">
        <v>10840</v>
      </c>
      <c r="D110" s="76">
        <f t="shared" si="1"/>
        <v>9756</v>
      </c>
    </row>
    <row r="111" spans="1:4">
      <c r="A111" s="64" t="s">
        <v>8161</v>
      </c>
      <c r="B111" s="64" t="s">
        <v>39</v>
      </c>
      <c r="C111" s="64">
        <v>10932</v>
      </c>
      <c r="D111" s="76">
        <f t="shared" si="1"/>
        <v>9838.8000000000011</v>
      </c>
    </row>
    <row r="112" spans="1:4">
      <c r="A112" s="64" t="s">
        <v>8161</v>
      </c>
      <c r="B112" s="64" t="s">
        <v>39</v>
      </c>
      <c r="C112" s="64">
        <v>13846</v>
      </c>
      <c r="D112" s="76">
        <f t="shared" si="1"/>
        <v>12461.4</v>
      </c>
    </row>
    <row r="113" spans="1:4">
      <c r="A113" s="64" t="s">
        <v>8161</v>
      </c>
      <c r="B113" s="64" t="s">
        <v>39</v>
      </c>
      <c r="C113" s="64">
        <v>6629</v>
      </c>
      <c r="D113" s="76">
        <f t="shared" si="1"/>
        <v>5966.1</v>
      </c>
    </row>
    <row r="114" spans="1:4">
      <c r="A114" s="64" t="s">
        <v>8161</v>
      </c>
      <c r="B114" s="64" t="s">
        <v>39</v>
      </c>
      <c r="C114" s="64">
        <v>10928</v>
      </c>
      <c r="D114" s="76">
        <f t="shared" si="1"/>
        <v>9835.2000000000007</v>
      </c>
    </row>
    <row r="115" spans="1:4">
      <c r="A115" s="64" t="s">
        <v>8161</v>
      </c>
      <c r="B115" s="64" t="s">
        <v>39</v>
      </c>
      <c r="C115" s="64">
        <v>18092</v>
      </c>
      <c r="D115" s="76">
        <f t="shared" si="1"/>
        <v>16282.800000000001</v>
      </c>
    </row>
    <row r="116" spans="1:4">
      <c r="A116" s="64" t="s">
        <v>8161</v>
      </c>
      <c r="B116" s="64" t="s">
        <v>39</v>
      </c>
      <c r="C116" s="64">
        <v>9749</v>
      </c>
      <c r="D116" s="76">
        <f t="shared" si="1"/>
        <v>8774.1</v>
      </c>
    </row>
    <row r="117" spans="1:4">
      <c r="A117" s="64" t="s">
        <v>8161</v>
      </c>
      <c r="B117" s="64" t="s">
        <v>39</v>
      </c>
      <c r="C117" s="64">
        <v>15999</v>
      </c>
      <c r="D117" s="76">
        <f t="shared" si="1"/>
        <v>14399.1</v>
      </c>
    </row>
    <row r="118" spans="1:4">
      <c r="A118" s="64" t="s">
        <v>8161</v>
      </c>
      <c r="B118" s="64" t="s">
        <v>39</v>
      </c>
      <c r="C118" s="64">
        <v>10999</v>
      </c>
      <c r="D118" s="76">
        <f t="shared" si="1"/>
        <v>9899.1</v>
      </c>
    </row>
    <row r="119" spans="1:4">
      <c r="A119" s="64" t="s">
        <v>8161</v>
      </c>
      <c r="B119" s="64" t="s">
        <v>39</v>
      </c>
      <c r="C119" s="64">
        <v>13990</v>
      </c>
      <c r="D119" s="76">
        <f t="shared" si="1"/>
        <v>12591</v>
      </c>
    </row>
    <row r="120" spans="1:4">
      <c r="A120" s="64" t="s">
        <v>8161</v>
      </c>
      <c r="B120" s="64" t="s">
        <v>39</v>
      </c>
      <c r="C120" s="64">
        <v>15974</v>
      </c>
      <c r="D120" s="76">
        <f t="shared" si="1"/>
        <v>14376.6</v>
      </c>
    </row>
    <row r="121" spans="1:4">
      <c r="A121" s="64" t="s">
        <v>8161</v>
      </c>
      <c r="B121" s="64" t="s">
        <v>39</v>
      </c>
      <c r="C121" s="64">
        <v>13773</v>
      </c>
      <c r="D121" s="76">
        <f t="shared" si="1"/>
        <v>12395.7</v>
      </c>
    </row>
    <row r="122" spans="1:4">
      <c r="A122" s="64" t="s">
        <v>8161</v>
      </c>
      <c r="B122" s="64" t="s">
        <v>39</v>
      </c>
      <c r="C122" s="64">
        <v>17187</v>
      </c>
      <c r="D122" s="76">
        <f t="shared" si="1"/>
        <v>15468.300000000001</v>
      </c>
    </row>
    <row r="123" spans="1:4">
      <c r="A123" s="64" t="s">
        <v>8161</v>
      </c>
      <c r="B123" s="64" t="s">
        <v>39</v>
      </c>
      <c r="C123" s="64">
        <v>18145</v>
      </c>
      <c r="D123" s="76">
        <f t="shared" si="1"/>
        <v>16330.5</v>
      </c>
    </row>
    <row r="124" spans="1:4">
      <c r="A124" s="64" t="s">
        <v>8161</v>
      </c>
      <c r="B124" s="64" t="s">
        <v>39</v>
      </c>
      <c r="C124" s="64">
        <v>12962</v>
      </c>
      <c r="D124" s="76">
        <f t="shared" si="1"/>
        <v>11665.800000000001</v>
      </c>
    </row>
    <row r="125" spans="1:4">
      <c r="A125" s="64" t="s">
        <v>8161</v>
      </c>
      <c r="B125" s="64" t="s">
        <v>39</v>
      </c>
      <c r="C125" s="64">
        <v>9507</v>
      </c>
      <c r="D125" s="76">
        <f t="shared" si="1"/>
        <v>8556.3000000000011</v>
      </c>
    </row>
    <row r="126" spans="1:4">
      <c r="A126" s="64" t="s">
        <v>8161</v>
      </c>
      <c r="B126" s="64" t="s">
        <v>39</v>
      </c>
      <c r="C126" s="64">
        <v>10911</v>
      </c>
      <c r="D126" s="76">
        <f t="shared" si="1"/>
        <v>9819.9</v>
      </c>
    </row>
    <row r="127" spans="1:4">
      <c r="A127" s="64" t="s">
        <v>8161</v>
      </c>
      <c r="B127" s="64" t="s">
        <v>39</v>
      </c>
      <c r="C127" s="64">
        <v>12861</v>
      </c>
      <c r="D127" s="76">
        <f t="shared" si="1"/>
        <v>11574.9</v>
      </c>
    </row>
    <row r="128" spans="1:4">
      <c r="A128" s="64" t="s">
        <v>8161</v>
      </c>
      <c r="B128" s="64" t="s">
        <v>39</v>
      </c>
      <c r="C128" s="64">
        <v>18181</v>
      </c>
      <c r="D128" s="76">
        <f t="shared" si="1"/>
        <v>16362.9</v>
      </c>
    </row>
    <row r="129" spans="1:4">
      <c r="A129" s="64" t="s">
        <v>8161</v>
      </c>
      <c r="B129" s="64" t="s">
        <v>39</v>
      </c>
      <c r="C129" s="64">
        <v>9774</v>
      </c>
      <c r="D129" s="76">
        <f t="shared" si="1"/>
        <v>8796.6</v>
      </c>
    </row>
    <row r="130" spans="1:4">
      <c r="A130" s="64" t="s">
        <v>8161</v>
      </c>
      <c r="B130" s="64" t="s">
        <v>39</v>
      </c>
      <c r="C130" s="64">
        <v>14487</v>
      </c>
      <c r="D130" s="76">
        <f t="shared" si="1"/>
        <v>13038.300000000001</v>
      </c>
    </row>
    <row r="131" spans="1:4">
      <c r="A131" s="64" t="s">
        <v>8161</v>
      </c>
      <c r="B131" s="64" t="s">
        <v>39</v>
      </c>
      <c r="C131" s="64">
        <v>12401</v>
      </c>
      <c r="D131" s="76">
        <f t="shared" ref="D131:D194" si="2">C131*0.9</f>
        <v>11160.9</v>
      </c>
    </row>
    <row r="132" spans="1:4">
      <c r="A132" s="64" t="s">
        <v>8161</v>
      </c>
      <c r="B132" s="64" t="s">
        <v>39</v>
      </c>
      <c r="C132" s="64">
        <v>9470</v>
      </c>
      <c r="D132" s="76">
        <f t="shared" si="2"/>
        <v>8523</v>
      </c>
    </row>
    <row r="133" spans="1:4">
      <c r="A133" s="64" t="s">
        <v>8161</v>
      </c>
      <c r="B133" s="64" t="s">
        <v>39</v>
      </c>
      <c r="C133" s="64">
        <v>20987</v>
      </c>
      <c r="D133" s="76">
        <f t="shared" si="2"/>
        <v>18888.3</v>
      </c>
    </row>
    <row r="134" spans="1:4">
      <c r="A134" s="64" t="s">
        <v>8161</v>
      </c>
      <c r="B134" s="64" t="s">
        <v>39</v>
      </c>
      <c r="C134" s="64">
        <v>18092</v>
      </c>
      <c r="D134" s="76">
        <f t="shared" si="2"/>
        <v>16282.800000000001</v>
      </c>
    </row>
    <row r="135" spans="1:4">
      <c r="A135" s="64" t="s">
        <v>8161</v>
      </c>
      <c r="B135" s="64" t="s">
        <v>39</v>
      </c>
      <c r="C135" s="64">
        <v>12025</v>
      </c>
      <c r="D135" s="76">
        <f t="shared" si="2"/>
        <v>10822.5</v>
      </c>
    </row>
    <row r="136" spans="1:4">
      <c r="A136" s="64" t="s">
        <v>8161</v>
      </c>
      <c r="B136" s="64" t="s">
        <v>39</v>
      </c>
      <c r="C136" s="64">
        <v>10500</v>
      </c>
      <c r="D136" s="76">
        <f t="shared" si="2"/>
        <v>9450</v>
      </c>
    </row>
    <row r="137" spans="1:4">
      <c r="A137" s="64" t="s">
        <v>8161</v>
      </c>
      <c r="B137" s="64" t="s">
        <v>39</v>
      </c>
      <c r="C137" s="64">
        <v>9719</v>
      </c>
      <c r="D137" s="76">
        <f t="shared" si="2"/>
        <v>8747.1</v>
      </c>
    </row>
    <row r="138" spans="1:4">
      <c r="A138" s="64" t="s">
        <v>8161</v>
      </c>
      <c r="B138" s="64" t="s">
        <v>39</v>
      </c>
      <c r="C138" s="64">
        <v>10102</v>
      </c>
      <c r="D138" s="76">
        <f t="shared" si="2"/>
        <v>9091.8000000000011</v>
      </c>
    </row>
    <row r="139" spans="1:4">
      <c r="A139" s="64" t="s">
        <v>8161</v>
      </c>
      <c r="B139" s="64" t="s">
        <v>39</v>
      </c>
      <c r="C139" s="64">
        <v>13990</v>
      </c>
      <c r="D139" s="76">
        <f t="shared" si="2"/>
        <v>12591</v>
      </c>
    </row>
    <row r="140" spans="1:4">
      <c r="A140" s="64" t="s">
        <v>8161</v>
      </c>
      <c r="B140" s="64" t="s">
        <v>39</v>
      </c>
      <c r="C140" s="64">
        <v>9719</v>
      </c>
      <c r="D140" s="76">
        <f t="shared" si="2"/>
        <v>8747.1</v>
      </c>
    </row>
    <row r="141" spans="1:4">
      <c r="A141" s="64" t="s">
        <v>8161</v>
      </c>
      <c r="B141" s="64" t="s">
        <v>39</v>
      </c>
      <c r="C141" s="64">
        <v>10911</v>
      </c>
      <c r="D141" s="76">
        <f t="shared" si="2"/>
        <v>9819.9</v>
      </c>
    </row>
    <row r="142" spans="1:4">
      <c r="A142" s="64" t="s">
        <v>8161</v>
      </c>
      <c r="B142" s="64" t="s">
        <v>39</v>
      </c>
      <c r="C142" s="64">
        <v>17290</v>
      </c>
      <c r="D142" s="76">
        <f t="shared" si="2"/>
        <v>15561</v>
      </c>
    </row>
    <row r="143" spans="1:4">
      <c r="A143" s="64" t="s">
        <v>8161</v>
      </c>
      <c r="B143" s="64" t="s">
        <v>39</v>
      </c>
      <c r="C143" s="64">
        <v>9788</v>
      </c>
      <c r="D143" s="76">
        <f t="shared" si="2"/>
        <v>8809.2000000000007</v>
      </c>
    </row>
    <row r="144" spans="1:4">
      <c r="A144" s="64" t="s">
        <v>8161</v>
      </c>
      <c r="B144" s="64" t="s">
        <v>39</v>
      </c>
      <c r="C144" s="64">
        <v>9691</v>
      </c>
      <c r="D144" s="76">
        <f t="shared" si="2"/>
        <v>8721.9</v>
      </c>
    </row>
    <row r="145" spans="1:4">
      <c r="A145" s="64" t="s">
        <v>8161</v>
      </c>
      <c r="B145" s="64" t="s">
        <v>39</v>
      </c>
      <c r="C145" s="64">
        <v>9691</v>
      </c>
      <c r="D145" s="76">
        <f t="shared" si="2"/>
        <v>8721.9</v>
      </c>
    </row>
    <row r="146" spans="1:4">
      <c r="A146" s="64" t="s">
        <v>8161</v>
      </c>
      <c r="B146" s="64" t="s">
        <v>39</v>
      </c>
      <c r="C146" s="64">
        <v>9723</v>
      </c>
      <c r="D146" s="76">
        <f t="shared" si="2"/>
        <v>8750.7000000000007</v>
      </c>
    </row>
    <row r="147" spans="1:4">
      <c r="A147" s="64" t="s">
        <v>8161</v>
      </c>
      <c r="B147" s="64" t="s">
        <v>39</v>
      </c>
      <c r="C147" s="64">
        <v>9685</v>
      </c>
      <c r="D147" s="76">
        <f t="shared" si="2"/>
        <v>8716.5</v>
      </c>
    </row>
    <row r="148" spans="1:4">
      <c r="A148" s="64" t="s">
        <v>8161</v>
      </c>
      <c r="B148" s="64" t="s">
        <v>39</v>
      </c>
      <c r="C148" s="64">
        <v>9628</v>
      </c>
      <c r="D148" s="76">
        <f t="shared" si="2"/>
        <v>8665.2000000000007</v>
      </c>
    </row>
    <row r="149" spans="1:4">
      <c r="A149" s="64" t="s">
        <v>8161</v>
      </c>
      <c r="B149" s="64" t="s">
        <v>39</v>
      </c>
      <c r="C149" s="64">
        <v>9727</v>
      </c>
      <c r="D149" s="76">
        <f t="shared" si="2"/>
        <v>8754.3000000000011</v>
      </c>
    </row>
    <row r="150" spans="1:4">
      <c r="A150" s="64" t="s">
        <v>8161</v>
      </c>
      <c r="B150" s="64" t="s">
        <v>39</v>
      </c>
      <c r="C150" s="64">
        <v>9698</v>
      </c>
      <c r="D150" s="76">
        <f t="shared" si="2"/>
        <v>8728.2000000000007</v>
      </c>
    </row>
    <row r="151" spans="1:4">
      <c r="A151" s="64" t="s">
        <v>8161</v>
      </c>
      <c r="B151" s="64" t="s">
        <v>39</v>
      </c>
      <c r="C151" s="64">
        <v>9778</v>
      </c>
      <c r="D151" s="76">
        <f t="shared" si="2"/>
        <v>8800.2000000000007</v>
      </c>
    </row>
    <row r="152" spans="1:4">
      <c r="A152" s="64" t="s">
        <v>8161</v>
      </c>
      <c r="B152" s="64" t="s">
        <v>39</v>
      </c>
      <c r="C152" s="64">
        <v>9735</v>
      </c>
      <c r="D152" s="76">
        <f t="shared" si="2"/>
        <v>8761.5</v>
      </c>
    </row>
    <row r="153" spans="1:4">
      <c r="A153" s="64" t="s">
        <v>8161</v>
      </c>
      <c r="B153" s="64" t="s">
        <v>39</v>
      </c>
      <c r="C153" s="64">
        <v>13990</v>
      </c>
      <c r="D153" s="76">
        <f t="shared" si="2"/>
        <v>12591</v>
      </c>
    </row>
    <row r="154" spans="1:4">
      <c r="A154" s="64" t="s">
        <v>8161</v>
      </c>
      <c r="B154" s="64" t="s">
        <v>39</v>
      </c>
      <c r="C154" s="64">
        <v>9545</v>
      </c>
      <c r="D154" s="76">
        <f t="shared" si="2"/>
        <v>8590.5</v>
      </c>
    </row>
    <row r="155" spans="1:4">
      <c r="A155" s="64" t="s">
        <v>8161</v>
      </c>
      <c r="B155" s="64" t="s">
        <v>39</v>
      </c>
      <c r="C155" s="64">
        <v>13333</v>
      </c>
      <c r="D155" s="76">
        <f t="shared" si="2"/>
        <v>11999.7</v>
      </c>
    </row>
    <row r="156" spans="1:4">
      <c r="A156" s="64" t="s">
        <v>8161</v>
      </c>
      <c r="B156" s="64" t="s">
        <v>39</v>
      </c>
      <c r="C156" s="64">
        <v>13703</v>
      </c>
      <c r="D156" s="76">
        <f t="shared" si="2"/>
        <v>12332.7</v>
      </c>
    </row>
    <row r="157" spans="1:4">
      <c r="A157" s="64" t="s">
        <v>8161</v>
      </c>
      <c r="B157" s="64" t="s">
        <v>39</v>
      </c>
      <c r="C157" s="64">
        <v>15185</v>
      </c>
      <c r="D157" s="76">
        <f t="shared" si="2"/>
        <v>13666.5</v>
      </c>
    </row>
    <row r="158" spans="1:4">
      <c r="A158" s="64" t="s">
        <v>8161</v>
      </c>
      <c r="B158" s="64" t="s">
        <v>39</v>
      </c>
      <c r="C158" s="64">
        <v>14074</v>
      </c>
      <c r="D158" s="76">
        <f t="shared" si="2"/>
        <v>12666.6</v>
      </c>
    </row>
    <row r="159" spans="1:4">
      <c r="A159" s="64" t="s">
        <v>8161</v>
      </c>
      <c r="B159" s="64" t="s">
        <v>39</v>
      </c>
      <c r="C159" s="64">
        <v>14000</v>
      </c>
      <c r="D159" s="76">
        <f t="shared" si="2"/>
        <v>12600</v>
      </c>
    </row>
    <row r="160" spans="1:4">
      <c r="A160" s="64" t="s">
        <v>8161</v>
      </c>
      <c r="B160" s="64" t="s">
        <v>39</v>
      </c>
      <c r="C160" s="64">
        <v>10750</v>
      </c>
      <c r="D160" s="76">
        <f t="shared" si="2"/>
        <v>9675</v>
      </c>
    </row>
    <row r="161" spans="1:4">
      <c r="A161" s="64" t="s">
        <v>8161</v>
      </c>
      <c r="B161" s="64" t="s">
        <v>39</v>
      </c>
      <c r="C161" s="64">
        <v>11154</v>
      </c>
      <c r="D161" s="76">
        <f t="shared" si="2"/>
        <v>10038.6</v>
      </c>
    </row>
    <row r="162" spans="1:4">
      <c r="A162" s="64" t="s">
        <v>8161</v>
      </c>
      <c r="B162" s="64" t="s">
        <v>39</v>
      </c>
      <c r="C162" s="64">
        <v>10610</v>
      </c>
      <c r="D162" s="76">
        <f t="shared" si="2"/>
        <v>9549</v>
      </c>
    </row>
    <row r="163" spans="1:4">
      <c r="A163" s="64" t="s">
        <v>8161</v>
      </c>
      <c r="B163" s="64" t="s">
        <v>39</v>
      </c>
      <c r="C163" s="64">
        <v>18106</v>
      </c>
      <c r="D163" s="76">
        <f t="shared" si="2"/>
        <v>16295.4</v>
      </c>
    </row>
    <row r="164" spans="1:4">
      <c r="A164" s="64" t="s">
        <v>8161</v>
      </c>
      <c r="B164" s="64" t="s">
        <v>39</v>
      </c>
      <c r="C164" s="64">
        <v>18275</v>
      </c>
      <c r="D164" s="76">
        <f t="shared" si="2"/>
        <v>16447.5</v>
      </c>
    </row>
    <row r="165" spans="1:4">
      <c r="A165" s="64" t="s">
        <v>8161</v>
      </c>
      <c r="B165" s="64" t="s">
        <v>39</v>
      </c>
      <c r="C165" s="64">
        <v>17600</v>
      </c>
      <c r="D165" s="76">
        <f t="shared" si="2"/>
        <v>15840</v>
      </c>
    </row>
    <row r="166" spans="1:4">
      <c r="A166" s="64" t="s">
        <v>8161</v>
      </c>
      <c r="B166" s="64" t="s">
        <v>39</v>
      </c>
      <c r="C166" s="64">
        <v>10250</v>
      </c>
      <c r="D166" s="76">
        <f t="shared" si="2"/>
        <v>9225</v>
      </c>
    </row>
    <row r="167" spans="1:4">
      <c r="A167" s="64" t="s">
        <v>8161</v>
      </c>
      <c r="B167" s="64" t="s">
        <v>39</v>
      </c>
      <c r="C167" s="64">
        <v>10610</v>
      </c>
      <c r="D167" s="76">
        <f t="shared" si="2"/>
        <v>9549</v>
      </c>
    </row>
    <row r="168" spans="1:4">
      <c r="A168" s="64" t="s">
        <v>8161</v>
      </c>
      <c r="B168" s="64" t="s">
        <v>39</v>
      </c>
      <c r="C168" s="64">
        <v>19420</v>
      </c>
      <c r="D168" s="76">
        <f t="shared" si="2"/>
        <v>17478</v>
      </c>
    </row>
    <row r="169" spans="1:4">
      <c r="A169" s="64" t="s">
        <v>8161</v>
      </c>
      <c r="B169" s="64" t="s">
        <v>39</v>
      </c>
      <c r="C169" s="64">
        <v>13967</v>
      </c>
      <c r="D169" s="76">
        <f t="shared" si="2"/>
        <v>12570.300000000001</v>
      </c>
    </row>
    <row r="170" spans="1:4">
      <c r="A170" s="64" t="s">
        <v>8161</v>
      </c>
      <c r="B170" s="64" t="s">
        <v>39</v>
      </c>
      <c r="C170" s="64">
        <v>13991</v>
      </c>
      <c r="D170" s="76">
        <f t="shared" si="2"/>
        <v>12591.9</v>
      </c>
    </row>
    <row r="171" spans="1:4">
      <c r="A171" s="64" t="s">
        <v>8161</v>
      </c>
      <c r="B171" s="64" t="s">
        <v>39</v>
      </c>
      <c r="C171" s="64">
        <v>13000</v>
      </c>
      <c r="D171" s="76">
        <f t="shared" si="2"/>
        <v>11700</v>
      </c>
    </row>
    <row r="172" spans="1:4">
      <c r="A172" s="64" t="s">
        <v>8161</v>
      </c>
      <c r="B172" s="64" t="s">
        <v>39</v>
      </c>
      <c r="C172" s="64">
        <v>13387</v>
      </c>
      <c r="D172" s="76">
        <f t="shared" si="2"/>
        <v>12048.300000000001</v>
      </c>
    </row>
    <row r="173" spans="1:4">
      <c r="A173" s="64" t="s">
        <v>8161</v>
      </c>
      <c r="B173" s="64" t="s">
        <v>39</v>
      </c>
      <c r="C173" s="64">
        <v>16451</v>
      </c>
      <c r="D173" s="76">
        <f t="shared" si="2"/>
        <v>14805.9</v>
      </c>
    </row>
    <row r="174" spans="1:4">
      <c r="A174" s="64" t="s">
        <v>8161</v>
      </c>
      <c r="B174" s="64" t="s">
        <v>39</v>
      </c>
      <c r="C174" s="64">
        <v>13000</v>
      </c>
      <c r="D174" s="76">
        <f t="shared" si="2"/>
        <v>11700</v>
      </c>
    </row>
    <row r="175" spans="1:4">
      <c r="A175" s="64" t="s">
        <v>8161</v>
      </c>
      <c r="B175" s="64" t="s">
        <v>39</v>
      </c>
      <c r="C175" s="64">
        <v>7000</v>
      </c>
      <c r="D175" s="76">
        <f t="shared" si="2"/>
        <v>6300</v>
      </c>
    </row>
    <row r="176" spans="1:4">
      <c r="A176" s="64" t="s">
        <v>8161</v>
      </c>
      <c r="B176" s="64" t="s">
        <v>39</v>
      </c>
      <c r="C176" s="64">
        <v>7070</v>
      </c>
      <c r="D176" s="76">
        <f t="shared" si="2"/>
        <v>6363</v>
      </c>
    </row>
    <row r="177" spans="1:4">
      <c r="A177" s="64" t="s">
        <v>8161</v>
      </c>
      <c r="B177" s="64" t="s">
        <v>39</v>
      </c>
      <c r="C177" s="64">
        <v>10000</v>
      </c>
      <c r="D177" s="76">
        <f t="shared" si="2"/>
        <v>9000</v>
      </c>
    </row>
    <row r="178" spans="1:4">
      <c r="A178" s="64" t="s">
        <v>8161</v>
      </c>
      <c r="B178" s="64" t="s">
        <v>39</v>
      </c>
      <c r="C178" s="64">
        <v>10000</v>
      </c>
      <c r="D178" s="76">
        <f t="shared" si="2"/>
        <v>9000</v>
      </c>
    </row>
    <row r="179" spans="1:4">
      <c r="A179" s="64" t="s">
        <v>8161</v>
      </c>
      <c r="B179" s="64" t="s">
        <v>39</v>
      </c>
      <c r="C179" s="64">
        <v>11739</v>
      </c>
      <c r="D179" s="76">
        <f t="shared" si="2"/>
        <v>10565.1</v>
      </c>
    </row>
    <row r="180" spans="1:4">
      <c r="A180" s="64" t="s">
        <v>8161</v>
      </c>
      <c r="B180" s="64" t="s">
        <v>39</v>
      </c>
      <c r="C180" s="64">
        <v>16956</v>
      </c>
      <c r="D180" s="76">
        <f t="shared" si="2"/>
        <v>15260.4</v>
      </c>
    </row>
    <row r="181" spans="1:4">
      <c r="A181" s="64" t="s">
        <v>8161</v>
      </c>
      <c r="B181" s="64" t="s">
        <v>39</v>
      </c>
      <c r="C181" s="64">
        <v>10000</v>
      </c>
      <c r="D181" s="76">
        <f t="shared" si="2"/>
        <v>9000</v>
      </c>
    </row>
    <row r="182" spans="1:4">
      <c r="A182" s="64" t="s">
        <v>8161</v>
      </c>
      <c r="B182" s="64" t="s">
        <v>39</v>
      </c>
      <c r="C182" s="64">
        <v>13773</v>
      </c>
      <c r="D182" s="76">
        <f t="shared" si="2"/>
        <v>12395.7</v>
      </c>
    </row>
    <row r="183" spans="1:4">
      <c r="A183" s="64" t="s">
        <v>8161</v>
      </c>
      <c r="B183" s="64" t="s">
        <v>39</v>
      </c>
      <c r="C183" s="64">
        <v>8064</v>
      </c>
      <c r="D183" s="76">
        <f t="shared" si="2"/>
        <v>7257.6</v>
      </c>
    </row>
    <row r="184" spans="1:4">
      <c r="A184" s="64" t="s">
        <v>8161</v>
      </c>
      <c r="B184" s="64" t="s">
        <v>39</v>
      </c>
      <c r="C184" s="64">
        <v>10787</v>
      </c>
      <c r="D184" s="76">
        <f t="shared" si="2"/>
        <v>9708.3000000000011</v>
      </c>
    </row>
    <row r="185" spans="1:4">
      <c r="A185" s="64" t="s">
        <v>8161</v>
      </c>
      <c r="B185" s="64" t="s">
        <v>39</v>
      </c>
      <c r="C185" s="64">
        <v>9000</v>
      </c>
      <c r="D185" s="76">
        <f t="shared" si="2"/>
        <v>8100</v>
      </c>
    </row>
    <row r="186" spans="1:4">
      <c r="A186" s="64" t="s">
        <v>8161</v>
      </c>
      <c r="B186" s="64" t="s">
        <v>34</v>
      </c>
      <c r="C186" s="64">
        <v>5300</v>
      </c>
      <c r="D186" s="76">
        <f t="shared" si="2"/>
        <v>4770</v>
      </c>
    </row>
    <row r="187" spans="1:4">
      <c r="A187" s="64" t="s">
        <v>8161</v>
      </c>
      <c r="B187" s="64" t="s">
        <v>34</v>
      </c>
      <c r="C187" s="64">
        <v>4300</v>
      </c>
      <c r="D187" s="76">
        <f t="shared" si="2"/>
        <v>3870</v>
      </c>
    </row>
    <row r="188" spans="1:4">
      <c r="A188" s="64" t="s">
        <v>8161</v>
      </c>
      <c r="B188" s="64" t="s">
        <v>34</v>
      </c>
      <c r="C188" s="64">
        <v>6888</v>
      </c>
      <c r="D188" s="76">
        <f t="shared" si="2"/>
        <v>6199.2</v>
      </c>
    </row>
    <row r="189" spans="1:4">
      <c r="A189" s="64" t="s">
        <v>8161</v>
      </c>
      <c r="B189" s="64" t="s">
        <v>34</v>
      </c>
      <c r="C189" s="64">
        <v>3994</v>
      </c>
      <c r="D189" s="76">
        <f t="shared" si="2"/>
        <v>3594.6</v>
      </c>
    </row>
    <row r="190" spans="1:4">
      <c r="A190" s="64" t="s">
        <v>8161</v>
      </c>
      <c r="B190" s="64" t="s">
        <v>34</v>
      </c>
      <c r="C190" s="64">
        <v>6985</v>
      </c>
      <c r="D190" s="76">
        <f t="shared" si="2"/>
        <v>6286.5</v>
      </c>
    </row>
    <row r="191" spans="1:4">
      <c r="A191" s="64" t="s">
        <v>8161</v>
      </c>
      <c r="B191" s="64" t="s">
        <v>34</v>
      </c>
      <c r="C191" s="64">
        <v>5428</v>
      </c>
      <c r="D191" s="76">
        <f t="shared" si="2"/>
        <v>4885.2</v>
      </c>
    </row>
    <row r="192" spans="1:4">
      <c r="A192" s="64" t="s">
        <v>8161</v>
      </c>
      <c r="B192" s="64" t="s">
        <v>34</v>
      </c>
      <c r="C192" s="64">
        <v>6079</v>
      </c>
      <c r="D192" s="76">
        <f t="shared" si="2"/>
        <v>5471.1</v>
      </c>
    </row>
    <row r="193" spans="1:4">
      <c r="A193" s="64" t="s">
        <v>8161</v>
      </c>
      <c r="B193" s="64" t="s">
        <v>34</v>
      </c>
      <c r="C193" s="64">
        <v>3555</v>
      </c>
      <c r="D193" s="76">
        <f t="shared" si="2"/>
        <v>3199.5</v>
      </c>
    </row>
    <row r="194" spans="1:4">
      <c r="A194" s="64" t="s">
        <v>8161</v>
      </c>
      <c r="B194" s="64" t="s">
        <v>34</v>
      </c>
      <c r="C194" s="64">
        <v>6410</v>
      </c>
      <c r="D194" s="76">
        <f t="shared" si="2"/>
        <v>5769</v>
      </c>
    </row>
    <row r="195" spans="1:4">
      <c r="A195" s="64" t="s">
        <v>8161</v>
      </c>
      <c r="B195" s="64" t="s">
        <v>34</v>
      </c>
      <c r="C195" s="64">
        <v>5500</v>
      </c>
      <c r="D195" s="76">
        <f t="shared" ref="D195:D258" si="3">C195*0.9</f>
        <v>4950</v>
      </c>
    </row>
    <row r="196" spans="1:4">
      <c r="A196" s="64" t="s">
        <v>8161</v>
      </c>
      <c r="B196" s="64" t="s">
        <v>34</v>
      </c>
      <c r="C196" s="64">
        <v>5671</v>
      </c>
      <c r="D196" s="76">
        <f t="shared" si="3"/>
        <v>5103.9000000000005</v>
      </c>
    </row>
    <row r="197" spans="1:4">
      <c r="A197" s="64" t="s">
        <v>8161</v>
      </c>
      <c r="B197" s="64" t="s">
        <v>34</v>
      </c>
      <c r="C197" s="64">
        <v>6523</v>
      </c>
      <c r="D197" s="76">
        <f t="shared" si="3"/>
        <v>5870.7</v>
      </c>
    </row>
    <row r="198" spans="1:4">
      <c r="A198" s="64" t="s">
        <v>8161</v>
      </c>
      <c r="B198" s="64" t="s">
        <v>34</v>
      </c>
      <c r="C198" s="64">
        <v>4850</v>
      </c>
      <c r="D198" s="76">
        <f t="shared" si="3"/>
        <v>4365</v>
      </c>
    </row>
    <row r="199" spans="1:4">
      <c r="A199" s="64" t="s">
        <v>8161</v>
      </c>
      <c r="B199" s="64" t="s">
        <v>34</v>
      </c>
      <c r="C199" s="64">
        <v>7706</v>
      </c>
      <c r="D199" s="76">
        <f t="shared" si="3"/>
        <v>6935.4000000000005</v>
      </c>
    </row>
    <row r="200" spans="1:4">
      <c r="A200" s="64" t="s">
        <v>8161</v>
      </c>
      <c r="B200" s="64" t="s">
        <v>34</v>
      </c>
      <c r="C200" s="64">
        <v>4637</v>
      </c>
      <c r="D200" s="76">
        <f t="shared" si="3"/>
        <v>4173.3</v>
      </c>
    </row>
    <row r="201" spans="1:4">
      <c r="A201" s="64" t="s">
        <v>8161</v>
      </c>
      <c r="B201" s="64" t="s">
        <v>34</v>
      </c>
      <c r="C201" s="64">
        <v>3999</v>
      </c>
      <c r="D201" s="76">
        <f t="shared" si="3"/>
        <v>3599.1</v>
      </c>
    </row>
    <row r="202" spans="1:4">
      <c r="A202" s="64" t="s">
        <v>8161</v>
      </c>
      <c r="B202" s="64" t="s">
        <v>34</v>
      </c>
      <c r="C202" s="64">
        <v>7032</v>
      </c>
      <c r="D202" s="76">
        <f t="shared" si="3"/>
        <v>6328.8</v>
      </c>
    </row>
    <row r="203" spans="1:4">
      <c r="A203" s="64" t="s">
        <v>8161</v>
      </c>
      <c r="B203" s="64" t="s">
        <v>34</v>
      </c>
      <c r="C203" s="64">
        <v>5800</v>
      </c>
      <c r="D203" s="76">
        <f t="shared" si="3"/>
        <v>5220</v>
      </c>
    </row>
    <row r="204" spans="1:4">
      <c r="A204" s="64" t="s">
        <v>8161</v>
      </c>
      <c r="B204" s="64" t="s">
        <v>34</v>
      </c>
      <c r="C204" s="64">
        <v>4401</v>
      </c>
      <c r="D204" s="76">
        <f t="shared" si="3"/>
        <v>3960.9</v>
      </c>
    </row>
    <row r="205" spans="1:4">
      <c r="A205" s="64" t="s">
        <v>8161</v>
      </c>
      <c r="B205" s="64" t="s">
        <v>34</v>
      </c>
      <c r="C205" s="64">
        <v>5759</v>
      </c>
      <c r="D205" s="76">
        <f t="shared" si="3"/>
        <v>5183.1000000000004</v>
      </c>
    </row>
    <row r="206" spans="1:4">
      <c r="A206" s="64" t="s">
        <v>8161</v>
      </c>
      <c r="B206" s="64" t="s">
        <v>34</v>
      </c>
      <c r="C206" s="64">
        <v>5500</v>
      </c>
      <c r="D206" s="76">
        <f t="shared" si="3"/>
        <v>4950</v>
      </c>
    </row>
    <row r="207" spans="1:4">
      <c r="A207" s="64" t="s">
        <v>8161</v>
      </c>
      <c r="B207" s="64" t="s">
        <v>34</v>
      </c>
      <c r="C207" s="64">
        <v>7226</v>
      </c>
      <c r="D207" s="76">
        <f t="shared" si="3"/>
        <v>6503.4000000000005</v>
      </c>
    </row>
    <row r="208" spans="1:4">
      <c r="A208" s="64" t="s">
        <v>8161</v>
      </c>
      <c r="B208" s="64" t="s">
        <v>34</v>
      </c>
      <c r="C208" s="64">
        <v>5333</v>
      </c>
      <c r="D208" s="76">
        <f t="shared" si="3"/>
        <v>4799.7</v>
      </c>
    </row>
    <row r="209" spans="1:4">
      <c r="A209" s="64" t="s">
        <v>8161</v>
      </c>
      <c r="B209" s="64" t="s">
        <v>34</v>
      </c>
      <c r="C209" s="64">
        <v>4881</v>
      </c>
      <c r="D209" s="76">
        <f t="shared" si="3"/>
        <v>4392.9000000000005</v>
      </c>
    </row>
    <row r="210" spans="1:4">
      <c r="A210" s="64" t="s">
        <v>8161</v>
      </c>
      <c r="B210" s="64" t="s">
        <v>34</v>
      </c>
      <c r="C210" s="64">
        <v>8805</v>
      </c>
      <c r="D210" s="76">
        <f t="shared" si="3"/>
        <v>7924.5</v>
      </c>
    </row>
    <row r="211" spans="1:4">
      <c r="A211" s="64" t="s">
        <v>8161</v>
      </c>
      <c r="B211" s="64" t="s">
        <v>34</v>
      </c>
      <c r="C211" s="64">
        <v>7575</v>
      </c>
      <c r="D211" s="76">
        <f t="shared" si="3"/>
        <v>6817.5</v>
      </c>
    </row>
    <row r="212" spans="1:4">
      <c r="A212" s="64" t="s">
        <v>8161</v>
      </c>
      <c r="B212" s="64" t="s">
        <v>34</v>
      </c>
      <c r="C212" s="64">
        <v>3994</v>
      </c>
      <c r="D212" s="76">
        <f t="shared" si="3"/>
        <v>3594.6</v>
      </c>
    </row>
    <row r="213" spans="1:4">
      <c r="A213" s="64" t="s">
        <v>8161</v>
      </c>
      <c r="B213" s="64" t="s">
        <v>34</v>
      </c>
      <c r="C213" s="64">
        <v>7721</v>
      </c>
      <c r="D213" s="76">
        <f t="shared" si="3"/>
        <v>6948.9000000000005</v>
      </c>
    </row>
    <row r="214" spans="1:4">
      <c r="A214" s="64" t="s">
        <v>8161</v>
      </c>
      <c r="B214" s="64" t="s">
        <v>34</v>
      </c>
      <c r="C214" s="64">
        <v>5632</v>
      </c>
      <c r="D214" s="76">
        <f t="shared" si="3"/>
        <v>5068.8</v>
      </c>
    </row>
    <row r="215" spans="1:4">
      <c r="A215" s="64" t="s">
        <v>8161</v>
      </c>
      <c r="B215" s="64" t="s">
        <v>34</v>
      </c>
      <c r="C215" s="64">
        <v>4923</v>
      </c>
      <c r="D215" s="76">
        <f t="shared" si="3"/>
        <v>4430.7</v>
      </c>
    </row>
    <row r="216" spans="1:4">
      <c r="A216" s="64" t="s">
        <v>8161</v>
      </c>
      <c r="B216" s="64" t="s">
        <v>34</v>
      </c>
      <c r="C216" s="64">
        <v>6281</v>
      </c>
      <c r="D216" s="76">
        <f t="shared" si="3"/>
        <v>5652.9000000000005</v>
      </c>
    </row>
    <row r="217" spans="1:4">
      <c r="A217" s="64" t="s">
        <v>8161</v>
      </c>
      <c r="B217" s="64" t="s">
        <v>34</v>
      </c>
      <c r="C217" s="64">
        <v>6150</v>
      </c>
      <c r="D217" s="76">
        <f t="shared" si="3"/>
        <v>5535</v>
      </c>
    </row>
    <row r="218" spans="1:4">
      <c r="A218" s="64" t="s">
        <v>8161</v>
      </c>
      <c r="B218" s="64" t="s">
        <v>34</v>
      </c>
      <c r="C218" s="64">
        <v>6150</v>
      </c>
      <c r="D218" s="76">
        <f t="shared" si="3"/>
        <v>5535</v>
      </c>
    </row>
    <row r="219" spans="1:4">
      <c r="A219" s="64" t="s">
        <v>8161</v>
      </c>
      <c r="B219" s="64" t="s">
        <v>34</v>
      </c>
      <c r="C219" s="64">
        <v>7089</v>
      </c>
      <c r="D219" s="76">
        <f t="shared" si="3"/>
        <v>6380.1</v>
      </c>
    </row>
    <row r="220" spans="1:4">
      <c r="A220" s="64" t="s">
        <v>8161</v>
      </c>
      <c r="B220" s="64" t="s">
        <v>34</v>
      </c>
      <c r="C220" s="64">
        <v>4950</v>
      </c>
      <c r="D220" s="76">
        <f t="shared" si="3"/>
        <v>4455</v>
      </c>
    </row>
    <row r="221" spans="1:4">
      <c r="A221" s="64" t="s">
        <v>8161</v>
      </c>
      <c r="B221" s="64" t="s">
        <v>34</v>
      </c>
      <c r="C221" s="64">
        <v>5500</v>
      </c>
      <c r="D221" s="76">
        <f t="shared" si="3"/>
        <v>4950</v>
      </c>
    </row>
    <row r="222" spans="1:4">
      <c r="A222" s="64" t="s">
        <v>8161</v>
      </c>
      <c r="B222" s="64" t="s">
        <v>34</v>
      </c>
      <c r="C222" s="64">
        <v>4921</v>
      </c>
      <c r="D222" s="76">
        <f t="shared" si="3"/>
        <v>4428.9000000000005</v>
      </c>
    </row>
    <row r="223" spans="1:4">
      <c r="A223" s="64" t="s">
        <v>8161</v>
      </c>
      <c r="B223" s="64" t="s">
        <v>34</v>
      </c>
      <c r="C223" s="64">
        <v>5330</v>
      </c>
      <c r="D223" s="76">
        <f t="shared" si="3"/>
        <v>4797</v>
      </c>
    </row>
    <row r="224" spans="1:4">
      <c r="A224" s="64" t="s">
        <v>8161</v>
      </c>
      <c r="B224" s="64" t="s">
        <v>34</v>
      </c>
      <c r="C224" s="64">
        <v>5329</v>
      </c>
      <c r="D224" s="76">
        <f t="shared" si="3"/>
        <v>4796.1000000000004</v>
      </c>
    </row>
    <row r="225" spans="1:4">
      <c r="A225" s="64" t="s">
        <v>8161</v>
      </c>
      <c r="B225" s="64" t="s">
        <v>34</v>
      </c>
      <c r="C225" s="64">
        <v>8648</v>
      </c>
      <c r="D225" s="76">
        <f t="shared" si="3"/>
        <v>7783.2</v>
      </c>
    </row>
    <row r="226" spans="1:4">
      <c r="A226" s="64" t="s">
        <v>8161</v>
      </c>
      <c r="B226" s="64" t="s">
        <v>34</v>
      </c>
      <c r="C226" s="64">
        <v>8888</v>
      </c>
      <c r="D226" s="76">
        <f t="shared" si="3"/>
        <v>7999.2</v>
      </c>
    </row>
    <row r="227" spans="1:4">
      <c r="A227" s="64" t="s">
        <v>8161</v>
      </c>
      <c r="B227" s="64" t="s">
        <v>34</v>
      </c>
      <c r="C227" s="64">
        <v>6172</v>
      </c>
      <c r="D227" s="76">
        <f t="shared" si="3"/>
        <v>5554.8</v>
      </c>
    </row>
    <row r="228" spans="1:4">
      <c r="A228" s="64" t="s">
        <v>8161</v>
      </c>
      <c r="B228" s="64" t="s">
        <v>34</v>
      </c>
      <c r="C228" s="64">
        <v>4371</v>
      </c>
      <c r="D228" s="76">
        <f t="shared" si="3"/>
        <v>3933.9</v>
      </c>
    </row>
    <row r="229" spans="1:4">
      <c r="A229" s="64" t="s">
        <v>8161</v>
      </c>
      <c r="B229" s="64" t="s">
        <v>34</v>
      </c>
      <c r="C229" s="64">
        <v>7722</v>
      </c>
      <c r="D229" s="76">
        <f t="shared" si="3"/>
        <v>6949.8</v>
      </c>
    </row>
    <row r="230" spans="1:4">
      <c r="A230" s="64" t="s">
        <v>8161</v>
      </c>
      <c r="B230" s="64" t="s">
        <v>34</v>
      </c>
      <c r="C230" s="64">
        <v>5746</v>
      </c>
      <c r="D230" s="76">
        <f t="shared" si="3"/>
        <v>5171.4000000000005</v>
      </c>
    </row>
    <row r="231" spans="1:4">
      <c r="A231" s="64" t="s">
        <v>8161</v>
      </c>
      <c r="B231" s="64" t="s">
        <v>34</v>
      </c>
      <c r="C231" s="64">
        <v>6150</v>
      </c>
      <c r="D231" s="76">
        <f t="shared" si="3"/>
        <v>5535</v>
      </c>
    </row>
    <row r="232" spans="1:4">
      <c r="A232" s="64" t="s">
        <v>8161</v>
      </c>
      <c r="B232" s="64" t="s">
        <v>34</v>
      </c>
      <c r="C232" s="64">
        <v>5431</v>
      </c>
      <c r="D232" s="76">
        <f t="shared" si="3"/>
        <v>4887.9000000000005</v>
      </c>
    </row>
    <row r="233" spans="1:4">
      <c r="A233" s="64" t="s">
        <v>8161</v>
      </c>
      <c r="B233" s="64" t="s">
        <v>34</v>
      </c>
      <c r="C233" s="64">
        <v>5668</v>
      </c>
      <c r="D233" s="76">
        <f t="shared" si="3"/>
        <v>5101.2</v>
      </c>
    </row>
    <row r="234" spans="1:4">
      <c r="A234" s="64" t="s">
        <v>8161</v>
      </c>
      <c r="B234" s="64" t="s">
        <v>34</v>
      </c>
      <c r="C234" s="64">
        <v>6150</v>
      </c>
      <c r="D234" s="76">
        <f t="shared" si="3"/>
        <v>5535</v>
      </c>
    </row>
    <row r="235" spans="1:4">
      <c r="A235" s="64" t="s">
        <v>8161</v>
      </c>
      <c r="B235" s="64" t="s">
        <v>34</v>
      </c>
      <c r="C235" s="64">
        <v>8770</v>
      </c>
      <c r="D235" s="76">
        <f t="shared" si="3"/>
        <v>7893</v>
      </c>
    </row>
    <row r="236" spans="1:4">
      <c r="A236" s="64" t="s">
        <v>8161</v>
      </c>
      <c r="B236" s="64" t="s">
        <v>34</v>
      </c>
      <c r="C236" s="64">
        <v>3182</v>
      </c>
      <c r="D236" s="76">
        <f t="shared" si="3"/>
        <v>2863.8</v>
      </c>
    </row>
    <row r="237" spans="1:4">
      <c r="A237" s="64" t="s">
        <v>8161</v>
      </c>
      <c r="B237" s="64" t="s">
        <v>34</v>
      </c>
      <c r="C237" s="64">
        <v>3994</v>
      </c>
      <c r="D237" s="76">
        <f t="shared" si="3"/>
        <v>3594.6</v>
      </c>
    </row>
    <row r="238" spans="1:4">
      <c r="A238" s="64" t="s">
        <v>8161</v>
      </c>
      <c r="B238" s="64" t="s">
        <v>34</v>
      </c>
      <c r="C238" s="64">
        <v>5364</v>
      </c>
      <c r="D238" s="76">
        <f t="shared" si="3"/>
        <v>4827.6000000000004</v>
      </c>
    </row>
    <row r="239" spans="1:4">
      <c r="A239" s="64" t="s">
        <v>8161</v>
      </c>
      <c r="B239" s="64" t="s">
        <v>34</v>
      </c>
      <c r="C239" s="64">
        <v>7135</v>
      </c>
      <c r="D239" s="76">
        <f t="shared" si="3"/>
        <v>6421.5</v>
      </c>
    </row>
    <row r="240" spans="1:4">
      <c r="A240" s="64" t="s">
        <v>8161</v>
      </c>
      <c r="B240" s="64" t="s">
        <v>34</v>
      </c>
      <c r="C240" s="64">
        <v>6022</v>
      </c>
      <c r="D240" s="76">
        <f t="shared" si="3"/>
        <v>5419.8</v>
      </c>
    </row>
    <row r="241" spans="1:4">
      <c r="A241" s="64" t="s">
        <v>8161</v>
      </c>
      <c r="B241" s="64" t="s">
        <v>34</v>
      </c>
      <c r="C241" s="64">
        <v>8508</v>
      </c>
      <c r="D241" s="76">
        <f t="shared" si="3"/>
        <v>7657.2</v>
      </c>
    </row>
    <row r="242" spans="1:4">
      <c r="A242" s="64" t="s">
        <v>8161</v>
      </c>
      <c r="B242" s="64" t="s">
        <v>34</v>
      </c>
      <c r="C242" s="64">
        <v>3995</v>
      </c>
      <c r="D242" s="76">
        <f t="shared" si="3"/>
        <v>3595.5</v>
      </c>
    </row>
    <row r="243" spans="1:4">
      <c r="A243" s="64" t="s">
        <v>8161</v>
      </c>
      <c r="B243" s="64" t="s">
        <v>34</v>
      </c>
      <c r="C243" s="64">
        <v>7146</v>
      </c>
      <c r="D243" s="76">
        <f t="shared" si="3"/>
        <v>6431.4000000000005</v>
      </c>
    </row>
    <row r="244" spans="1:4">
      <c r="A244" s="64" t="s">
        <v>8161</v>
      </c>
      <c r="B244" s="64" t="s">
        <v>34</v>
      </c>
      <c r="C244" s="64">
        <v>5500</v>
      </c>
      <c r="D244" s="76">
        <f t="shared" si="3"/>
        <v>4950</v>
      </c>
    </row>
    <row r="245" spans="1:4">
      <c r="A245" s="64" t="s">
        <v>8161</v>
      </c>
      <c r="B245" s="64" t="s">
        <v>34</v>
      </c>
      <c r="C245" s="64">
        <v>4950</v>
      </c>
      <c r="D245" s="76">
        <f t="shared" si="3"/>
        <v>4455</v>
      </c>
    </row>
    <row r="246" spans="1:4">
      <c r="A246" s="64" t="s">
        <v>8161</v>
      </c>
      <c r="B246" s="64" t="s">
        <v>34</v>
      </c>
      <c r="C246" s="64">
        <v>2466</v>
      </c>
      <c r="D246" s="76">
        <f t="shared" si="3"/>
        <v>2219.4</v>
      </c>
    </row>
    <row r="247" spans="1:4">
      <c r="A247" s="64" t="s">
        <v>8161</v>
      </c>
      <c r="B247" s="64" t="s">
        <v>34</v>
      </c>
      <c r="C247" s="64">
        <v>6000</v>
      </c>
      <c r="D247" s="76">
        <f t="shared" si="3"/>
        <v>5400</v>
      </c>
    </row>
    <row r="248" spans="1:4">
      <c r="A248" s="64" t="s">
        <v>8161</v>
      </c>
      <c r="B248" s="64" t="s">
        <v>34</v>
      </c>
      <c r="C248" s="64">
        <v>7731</v>
      </c>
      <c r="D248" s="76">
        <f t="shared" si="3"/>
        <v>6957.9000000000005</v>
      </c>
    </row>
    <row r="249" spans="1:4">
      <c r="A249" s="64" t="s">
        <v>8161</v>
      </c>
      <c r="B249" s="64" t="s">
        <v>34</v>
      </c>
      <c r="C249" s="64">
        <v>3995</v>
      </c>
      <c r="D249" s="76">
        <f t="shared" si="3"/>
        <v>3595.5</v>
      </c>
    </row>
    <row r="250" spans="1:4">
      <c r="A250" s="64" t="s">
        <v>8161</v>
      </c>
      <c r="B250" s="64" t="s">
        <v>34</v>
      </c>
      <c r="C250" s="64">
        <v>6291</v>
      </c>
      <c r="D250" s="76">
        <f t="shared" si="3"/>
        <v>5661.9000000000005</v>
      </c>
    </row>
    <row r="251" spans="1:4">
      <c r="A251" s="64" t="s">
        <v>8161</v>
      </c>
      <c r="B251" s="64" t="s">
        <v>34</v>
      </c>
      <c r="C251" s="64">
        <v>8599</v>
      </c>
      <c r="D251" s="76">
        <f t="shared" si="3"/>
        <v>7739.1</v>
      </c>
    </row>
    <row r="252" spans="1:4">
      <c r="A252" s="64" t="s">
        <v>8161</v>
      </c>
      <c r="B252" s="64" t="s">
        <v>34</v>
      </c>
      <c r="C252" s="64">
        <v>5500</v>
      </c>
      <c r="D252" s="76">
        <f t="shared" si="3"/>
        <v>4950</v>
      </c>
    </row>
    <row r="253" spans="1:4">
      <c r="A253" s="64" t="s">
        <v>8161</v>
      </c>
      <c r="B253" s="64" t="s">
        <v>34</v>
      </c>
      <c r="C253" s="64">
        <v>3025</v>
      </c>
      <c r="D253" s="76">
        <f t="shared" si="3"/>
        <v>2722.5</v>
      </c>
    </row>
    <row r="254" spans="1:4">
      <c r="A254" s="64" t="s">
        <v>8161</v>
      </c>
      <c r="B254" s="64" t="s">
        <v>34</v>
      </c>
      <c r="C254" s="64">
        <v>6150</v>
      </c>
      <c r="D254" s="76">
        <f t="shared" si="3"/>
        <v>5535</v>
      </c>
    </row>
    <row r="255" spans="1:4">
      <c r="A255" s="64" t="s">
        <v>8161</v>
      </c>
      <c r="B255" s="64" t="s">
        <v>34</v>
      </c>
      <c r="C255" s="64">
        <v>5890</v>
      </c>
      <c r="D255" s="76">
        <f t="shared" si="3"/>
        <v>5301</v>
      </c>
    </row>
    <row r="256" spans="1:4">
      <c r="A256" s="64" t="s">
        <v>8161</v>
      </c>
      <c r="B256" s="64" t="s">
        <v>34</v>
      </c>
      <c r="C256" s="64">
        <v>3995</v>
      </c>
      <c r="D256" s="76">
        <f t="shared" si="3"/>
        <v>3595.5</v>
      </c>
    </row>
    <row r="257" spans="1:4">
      <c r="A257" s="64" t="s">
        <v>8161</v>
      </c>
      <c r="B257" s="64" t="s">
        <v>34</v>
      </c>
      <c r="C257" s="64">
        <v>4950</v>
      </c>
      <c r="D257" s="76">
        <f t="shared" si="3"/>
        <v>4455</v>
      </c>
    </row>
    <row r="258" spans="1:4">
      <c r="A258" s="64" t="s">
        <v>8161</v>
      </c>
      <c r="B258" s="64" t="s">
        <v>34</v>
      </c>
      <c r="C258" s="64">
        <v>6000</v>
      </c>
      <c r="D258" s="76">
        <f t="shared" si="3"/>
        <v>5400</v>
      </c>
    </row>
    <row r="259" spans="1:4">
      <c r="A259" s="64" t="s">
        <v>8161</v>
      </c>
      <c r="B259" s="64" t="s">
        <v>34</v>
      </c>
      <c r="C259" s="64">
        <v>5205</v>
      </c>
      <c r="D259" s="76">
        <f t="shared" ref="D259:D322" si="4">C259*0.9</f>
        <v>4684.5</v>
      </c>
    </row>
    <row r="260" spans="1:4">
      <c r="A260" s="64" t="s">
        <v>8161</v>
      </c>
      <c r="B260" s="64" t="s">
        <v>34</v>
      </c>
      <c r="C260" s="64">
        <v>5891</v>
      </c>
      <c r="D260" s="76">
        <f t="shared" si="4"/>
        <v>5301.9000000000005</v>
      </c>
    </row>
    <row r="261" spans="1:4">
      <c r="A261" s="64" t="s">
        <v>8161</v>
      </c>
      <c r="B261" s="64" t="s">
        <v>34</v>
      </c>
      <c r="C261" s="64">
        <v>3994</v>
      </c>
      <c r="D261" s="76">
        <f t="shared" si="4"/>
        <v>3594.6</v>
      </c>
    </row>
    <row r="262" spans="1:4">
      <c r="A262" s="64" t="s">
        <v>8161</v>
      </c>
      <c r="B262" s="64" t="s">
        <v>34</v>
      </c>
      <c r="C262" s="64">
        <v>4088</v>
      </c>
      <c r="D262" s="76">
        <f t="shared" si="4"/>
        <v>3679.2000000000003</v>
      </c>
    </row>
    <row r="263" spans="1:4">
      <c r="A263" s="64" t="s">
        <v>8161</v>
      </c>
      <c r="B263" s="64" t="s">
        <v>34</v>
      </c>
      <c r="C263" s="64">
        <v>5909</v>
      </c>
      <c r="D263" s="76">
        <f t="shared" si="4"/>
        <v>5318.1</v>
      </c>
    </row>
    <row r="264" spans="1:4">
      <c r="A264" s="64" t="s">
        <v>8161</v>
      </c>
      <c r="B264" s="64" t="s">
        <v>34</v>
      </c>
      <c r="C264" s="64">
        <v>6571</v>
      </c>
      <c r="D264" s="76">
        <f t="shared" si="4"/>
        <v>5913.9000000000005</v>
      </c>
    </row>
    <row r="265" spans="1:4">
      <c r="A265" s="64" t="s">
        <v>8161</v>
      </c>
      <c r="B265" s="64" t="s">
        <v>34</v>
      </c>
      <c r="C265" s="64">
        <v>5818</v>
      </c>
      <c r="D265" s="76">
        <f t="shared" si="4"/>
        <v>5236.2</v>
      </c>
    </row>
    <row r="266" spans="1:4">
      <c r="A266" s="64" t="s">
        <v>8161</v>
      </c>
      <c r="B266" s="64" t="s">
        <v>34</v>
      </c>
      <c r="C266" s="64">
        <v>5393</v>
      </c>
      <c r="D266" s="76">
        <f t="shared" si="4"/>
        <v>4853.7</v>
      </c>
    </row>
    <row r="267" spans="1:4">
      <c r="A267" s="64" t="s">
        <v>8161</v>
      </c>
      <c r="B267" s="64" t="s">
        <v>34</v>
      </c>
      <c r="C267" s="64">
        <v>5390</v>
      </c>
      <c r="D267" s="76">
        <f t="shared" si="4"/>
        <v>4851</v>
      </c>
    </row>
    <row r="268" spans="1:4">
      <c r="A268" s="64" t="s">
        <v>8161</v>
      </c>
      <c r="B268" s="64" t="s">
        <v>34</v>
      </c>
      <c r="C268" s="64">
        <v>5765</v>
      </c>
      <c r="D268" s="76">
        <f t="shared" si="4"/>
        <v>5188.5</v>
      </c>
    </row>
    <row r="269" spans="1:4">
      <c r="A269" s="64" t="s">
        <v>8161</v>
      </c>
      <c r="B269" s="64" t="s">
        <v>34</v>
      </c>
      <c r="C269" s="64">
        <v>6022</v>
      </c>
      <c r="D269" s="76">
        <f t="shared" si="4"/>
        <v>5419.8</v>
      </c>
    </row>
    <row r="270" spans="1:4">
      <c r="A270" s="64" t="s">
        <v>8161</v>
      </c>
      <c r="B270" s="64" t="s">
        <v>34</v>
      </c>
      <c r="C270" s="64">
        <v>6584</v>
      </c>
      <c r="D270" s="76">
        <f t="shared" si="4"/>
        <v>5925.6</v>
      </c>
    </row>
    <row r="271" spans="1:4">
      <c r="A271" s="64" t="s">
        <v>8161</v>
      </c>
      <c r="B271" s="64" t="s">
        <v>34</v>
      </c>
      <c r="C271" s="64">
        <v>5998</v>
      </c>
      <c r="D271" s="76">
        <f t="shared" si="4"/>
        <v>5398.2</v>
      </c>
    </row>
    <row r="272" spans="1:4">
      <c r="A272" s="64" t="s">
        <v>8161</v>
      </c>
      <c r="B272" s="64" t="s">
        <v>34</v>
      </c>
      <c r="C272" s="64">
        <v>8808</v>
      </c>
      <c r="D272" s="76">
        <f t="shared" si="4"/>
        <v>7927.2</v>
      </c>
    </row>
    <row r="273" spans="1:4">
      <c r="A273" s="64" t="s">
        <v>8161</v>
      </c>
      <c r="B273" s="64" t="s">
        <v>34</v>
      </c>
      <c r="C273" s="64">
        <v>6237</v>
      </c>
      <c r="D273" s="76">
        <f t="shared" si="4"/>
        <v>5613.3</v>
      </c>
    </row>
    <row r="274" spans="1:4">
      <c r="A274" s="64" t="s">
        <v>8161</v>
      </c>
      <c r="B274" s="64" t="s">
        <v>34</v>
      </c>
      <c r="C274" s="64">
        <v>4417</v>
      </c>
      <c r="D274" s="76">
        <f t="shared" si="4"/>
        <v>3975.3</v>
      </c>
    </row>
    <row r="275" spans="1:4">
      <c r="A275" s="64" t="s">
        <v>8161</v>
      </c>
      <c r="B275" s="64" t="s">
        <v>34</v>
      </c>
      <c r="C275" s="64">
        <v>4521</v>
      </c>
      <c r="D275" s="76">
        <f t="shared" si="4"/>
        <v>4068.9</v>
      </c>
    </row>
    <row r="276" spans="1:4">
      <c r="A276" s="64" t="s">
        <v>8161</v>
      </c>
      <c r="B276" s="64" t="s">
        <v>34</v>
      </c>
      <c r="C276" s="64">
        <v>5818</v>
      </c>
      <c r="D276" s="76">
        <f t="shared" si="4"/>
        <v>5236.2</v>
      </c>
    </row>
    <row r="277" spans="1:4">
      <c r="A277" s="64" t="s">
        <v>8161</v>
      </c>
      <c r="B277" s="64" t="s">
        <v>23</v>
      </c>
      <c r="C277" s="64">
        <v>6726</v>
      </c>
      <c r="D277" s="76">
        <f t="shared" si="4"/>
        <v>6053.4000000000005</v>
      </c>
    </row>
    <row r="278" spans="1:4">
      <c r="A278" s="64" t="s">
        <v>8161</v>
      </c>
      <c r="B278" s="64" t="s">
        <v>23</v>
      </c>
      <c r="C278" s="64">
        <v>5333</v>
      </c>
      <c r="D278" s="76">
        <f t="shared" si="4"/>
        <v>4799.7</v>
      </c>
    </row>
    <row r="279" spans="1:4">
      <c r="A279" s="64" t="s">
        <v>8161</v>
      </c>
      <c r="B279" s="64" t="s">
        <v>23</v>
      </c>
      <c r="C279" s="64">
        <v>7083</v>
      </c>
      <c r="D279" s="76">
        <f t="shared" si="4"/>
        <v>6374.7</v>
      </c>
    </row>
    <row r="280" spans="1:4">
      <c r="A280" s="64" t="s">
        <v>8161</v>
      </c>
      <c r="B280" s="64" t="s">
        <v>23</v>
      </c>
      <c r="C280" s="64">
        <v>4850</v>
      </c>
      <c r="D280" s="76">
        <f t="shared" si="4"/>
        <v>4365</v>
      </c>
    </row>
    <row r="281" spans="1:4">
      <c r="A281" s="64" t="s">
        <v>8161</v>
      </c>
      <c r="B281" s="64" t="s">
        <v>23</v>
      </c>
      <c r="C281" s="64">
        <v>6085</v>
      </c>
      <c r="D281" s="76">
        <f t="shared" si="4"/>
        <v>5476.5</v>
      </c>
    </row>
    <row r="282" spans="1:4">
      <c r="A282" s="64" t="s">
        <v>8161</v>
      </c>
      <c r="B282" s="64" t="s">
        <v>23</v>
      </c>
      <c r="C282" s="64">
        <v>5716</v>
      </c>
      <c r="D282" s="76">
        <f t="shared" si="4"/>
        <v>5144.4000000000005</v>
      </c>
    </row>
    <row r="283" spans="1:4">
      <c r="A283" s="64" t="s">
        <v>8161</v>
      </c>
      <c r="B283" s="64" t="s">
        <v>23</v>
      </c>
      <c r="C283" s="64">
        <v>5995</v>
      </c>
      <c r="D283" s="76">
        <f t="shared" si="4"/>
        <v>5395.5</v>
      </c>
    </row>
    <row r="284" spans="1:4">
      <c r="A284" s="64" t="s">
        <v>8161</v>
      </c>
      <c r="B284" s="64" t="s">
        <v>23</v>
      </c>
      <c r="C284" s="64">
        <v>5743</v>
      </c>
      <c r="D284" s="76">
        <f t="shared" si="4"/>
        <v>5168.7</v>
      </c>
    </row>
    <row r="285" spans="1:4">
      <c r="A285" s="64" t="s">
        <v>8161</v>
      </c>
      <c r="B285" s="64" t="s">
        <v>23</v>
      </c>
      <c r="C285" s="64">
        <v>6048</v>
      </c>
      <c r="D285" s="76">
        <f t="shared" si="4"/>
        <v>5443.2</v>
      </c>
    </row>
    <row r="286" spans="1:4">
      <c r="A286" s="64" t="s">
        <v>8161</v>
      </c>
      <c r="B286" s="64" t="s">
        <v>23</v>
      </c>
      <c r="C286" s="64">
        <v>6000</v>
      </c>
      <c r="D286" s="76">
        <f t="shared" si="4"/>
        <v>5400</v>
      </c>
    </row>
    <row r="287" spans="1:4">
      <c r="A287" s="64" t="s">
        <v>8161</v>
      </c>
      <c r="B287" s="64" t="s">
        <v>23</v>
      </c>
      <c r="C287" s="64">
        <v>6284</v>
      </c>
      <c r="D287" s="76">
        <f t="shared" si="4"/>
        <v>5655.6</v>
      </c>
    </row>
    <row r="288" spans="1:4">
      <c r="A288" s="64" t="s">
        <v>8161</v>
      </c>
      <c r="B288" s="64" t="s">
        <v>23</v>
      </c>
      <c r="C288" s="64">
        <v>4807</v>
      </c>
      <c r="D288" s="76">
        <f t="shared" si="4"/>
        <v>4326.3</v>
      </c>
    </row>
    <row r="289" spans="1:4">
      <c r="A289" s="64" t="s">
        <v>8161</v>
      </c>
      <c r="B289" s="64" t="s">
        <v>23</v>
      </c>
      <c r="C289" s="64">
        <v>4840</v>
      </c>
      <c r="D289" s="76">
        <f t="shared" si="4"/>
        <v>4356</v>
      </c>
    </row>
    <row r="290" spans="1:4">
      <c r="A290" s="64" t="s">
        <v>8161</v>
      </c>
      <c r="B290" s="64" t="s">
        <v>23</v>
      </c>
      <c r="C290" s="64">
        <v>5436</v>
      </c>
      <c r="D290" s="76">
        <f t="shared" si="4"/>
        <v>4892.4000000000005</v>
      </c>
    </row>
    <row r="291" spans="1:4">
      <c r="A291" s="64" t="s">
        <v>8161</v>
      </c>
      <c r="B291" s="64" t="s">
        <v>23</v>
      </c>
      <c r="C291" s="64">
        <v>6426</v>
      </c>
      <c r="D291" s="76">
        <f t="shared" si="4"/>
        <v>5783.4000000000005</v>
      </c>
    </row>
    <row r="292" spans="1:4">
      <c r="A292" s="64" t="s">
        <v>8161</v>
      </c>
      <c r="B292" s="64" t="s">
        <v>23</v>
      </c>
      <c r="C292" s="64">
        <v>7040</v>
      </c>
      <c r="D292" s="76">
        <f t="shared" si="4"/>
        <v>6336</v>
      </c>
    </row>
    <row r="293" spans="1:4">
      <c r="A293" s="64" t="s">
        <v>8161</v>
      </c>
      <c r="B293" s="64" t="s">
        <v>23</v>
      </c>
      <c r="C293" s="64">
        <v>6812</v>
      </c>
      <c r="D293" s="76">
        <f t="shared" si="4"/>
        <v>6130.8</v>
      </c>
    </row>
    <row r="294" spans="1:4">
      <c r="A294" s="64" t="s">
        <v>8161</v>
      </c>
      <c r="B294" s="64" t="s">
        <v>23</v>
      </c>
      <c r="C294" s="64">
        <v>6029</v>
      </c>
      <c r="D294" s="76">
        <f t="shared" si="4"/>
        <v>5426.1</v>
      </c>
    </row>
    <row r="295" spans="1:4">
      <c r="A295" s="64" t="s">
        <v>8161</v>
      </c>
      <c r="B295" s="64" t="s">
        <v>23</v>
      </c>
      <c r="C295" s="64">
        <v>9832</v>
      </c>
      <c r="D295" s="76">
        <f t="shared" si="4"/>
        <v>8848.8000000000011</v>
      </c>
    </row>
    <row r="296" spans="1:4">
      <c r="A296" s="64" t="s">
        <v>8161</v>
      </c>
      <c r="B296" s="64" t="s">
        <v>23</v>
      </c>
      <c r="C296" s="64">
        <v>6535</v>
      </c>
      <c r="D296" s="76">
        <f t="shared" si="4"/>
        <v>5881.5</v>
      </c>
    </row>
    <row r="297" spans="1:4">
      <c r="A297" s="64" t="s">
        <v>8161</v>
      </c>
      <c r="B297" s="64" t="s">
        <v>23</v>
      </c>
      <c r="C297" s="64">
        <v>6201</v>
      </c>
      <c r="D297" s="76">
        <f t="shared" si="4"/>
        <v>5580.9000000000005</v>
      </c>
    </row>
    <row r="298" spans="1:4">
      <c r="A298" s="64" t="s">
        <v>8161</v>
      </c>
      <c r="B298" s="64" t="s">
        <v>23</v>
      </c>
      <c r="C298" s="64">
        <v>6584</v>
      </c>
      <c r="D298" s="76">
        <f t="shared" si="4"/>
        <v>5925.6</v>
      </c>
    </row>
    <row r="299" spans="1:4">
      <c r="A299" s="64" t="s">
        <v>8161</v>
      </c>
      <c r="B299" s="64" t="s">
        <v>23</v>
      </c>
      <c r="C299" s="64">
        <v>6484</v>
      </c>
      <c r="D299" s="76">
        <f t="shared" si="4"/>
        <v>5835.6</v>
      </c>
    </row>
    <row r="300" spans="1:4">
      <c r="A300" s="64" t="s">
        <v>8161</v>
      </c>
      <c r="B300" s="64" t="s">
        <v>23</v>
      </c>
      <c r="C300" s="64">
        <v>4699</v>
      </c>
      <c r="D300" s="76">
        <f t="shared" si="4"/>
        <v>4229.1000000000004</v>
      </c>
    </row>
    <row r="301" spans="1:4">
      <c r="A301" s="64" t="s">
        <v>8161</v>
      </c>
      <c r="B301" s="64" t="s">
        <v>23</v>
      </c>
      <c r="C301" s="64">
        <v>4562</v>
      </c>
      <c r="D301" s="76">
        <f t="shared" si="4"/>
        <v>4105.8</v>
      </c>
    </row>
    <row r="302" spans="1:4">
      <c r="A302" s="64" t="s">
        <v>8161</v>
      </c>
      <c r="B302" s="64" t="s">
        <v>23</v>
      </c>
      <c r="C302" s="64">
        <v>7500</v>
      </c>
      <c r="D302" s="76">
        <f t="shared" si="4"/>
        <v>6750</v>
      </c>
    </row>
    <row r="303" spans="1:4">
      <c r="A303" s="64" t="s">
        <v>8161</v>
      </c>
      <c r="B303" s="64" t="s">
        <v>23</v>
      </c>
      <c r="C303" s="64">
        <v>6724</v>
      </c>
      <c r="D303" s="76">
        <f t="shared" si="4"/>
        <v>6051.6</v>
      </c>
    </row>
    <row r="304" spans="1:4">
      <c r="A304" s="64" t="s">
        <v>8161</v>
      </c>
      <c r="B304" s="64" t="s">
        <v>23</v>
      </c>
      <c r="C304" s="64">
        <v>4850</v>
      </c>
      <c r="D304" s="76">
        <f t="shared" si="4"/>
        <v>4365</v>
      </c>
    </row>
    <row r="305" spans="1:4">
      <c r="A305" s="64" t="s">
        <v>8161</v>
      </c>
      <c r="B305" s="64" t="s">
        <v>23</v>
      </c>
      <c r="C305" s="64">
        <v>6715</v>
      </c>
      <c r="D305" s="76">
        <f t="shared" si="4"/>
        <v>6043.5</v>
      </c>
    </row>
    <row r="306" spans="1:4">
      <c r="A306" s="64" t="s">
        <v>8161</v>
      </c>
      <c r="B306" s="64" t="s">
        <v>23</v>
      </c>
      <c r="C306" s="64">
        <v>6018</v>
      </c>
      <c r="D306" s="76">
        <f t="shared" si="4"/>
        <v>5416.2</v>
      </c>
    </row>
    <row r="307" spans="1:4">
      <c r="A307" s="64" t="s">
        <v>8161</v>
      </c>
      <c r="B307" s="64" t="s">
        <v>23</v>
      </c>
      <c r="C307" s="64">
        <v>4849</v>
      </c>
      <c r="D307" s="76">
        <f t="shared" si="4"/>
        <v>4364.1000000000004</v>
      </c>
    </row>
    <row r="308" spans="1:4">
      <c r="A308" s="64" t="s">
        <v>8161</v>
      </c>
      <c r="B308" s="64" t="s">
        <v>23</v>
      </c>
      <c r="C308" s="64">
        <v>6000</v>
      </c>
      <c r="D308" s="76">
        <f t="shared" si="4"/>
        <v>5400</v>
      </c>
    </row>
    <row r="309" spans="1:4">
      <c r="A309" s="64" t="s">
        <v>8161</v>
      </c>
      <c r="B309" s="64" t="s">
        <v>23</v>
      </c>
      <c r="C309" s="64">
        <v>6450</v>
      </c>
      <c r="D309" s="76">
        <f t="shared" si="4"/>
        <v>5805</v>
      </c>
    </row>
    <row r="310" spans="1:4">
      <c r="A310" s="64" t="s">
        <v>8161</v>
      </c>
      <c r="B310" s="64" t="s">
        <v>23</v>
      </c>
      <c r="C310" s="64">
        <v>6129</v>
      </c>
      <c r="D310" s="76">
        <f t="shared" si="4"/>
        <v>5516.1</v>
      </c>
    </row>
    <row r="311" spans="1:4">
      <c r="A311" s="64" t="s">
        <v>8161</v>
      </c>
      <c r="B311" s="64" t="s">
        <v>23</v>
      </c>
      <c r="C311" s="64">
        <v>6724</v>
      </c>
      <c r="D311" s="76">
        <f t="shared" si="4"/>
        <v>6051.6</v>
      </c>
    </row>
    <row r="312" spans="1:4">
      <c r="A312" s="64" t="s">
        <v>8161</v>
      </c>
      <c r="B312" s="64" t="s">
        <v>23</v>
      </c>
      <c r="C312" s="64">
        <v>6629</v>
      </c>
      <c r="D312" s="76">
        <f t="shared" si="4"/>
        <v>5966.1</v>
      </c>
    </row>
    <row r="313" spans="1:4">
      <c r="A313" s="64" t="s">
        <v>8161</v>
      </c>
      <c r="B313" s="64" t="s">
        <v>23</v>
      </c>
      <c r="C313" s="64">
        <v>5605</v>
      </c>
      <c r="D313" s="76">
        <f t="shared" si="4"/>
        <v>5044.5</v>
      </c>
    </row>
    <row r="314" spans="1:4">
      <c r="A314" s="64" t="s">
        <v>8161</v>
      </c>
      <c r="B314" s="64" t="s">
        <v>23</v>
      </c>
      <c r="C314" s="64">
        <v>5323</v>
      </c>
      <c r="D314" s="76">
        <f t="shared" si="4"/>
        <v>4790.7</v>
      </c>
    </row>
    <row r="315" spans="1:4">
      <c r="A315" s="64" t="s">
        <v>8161</v>
      </c>
      <c r="B315" s="64" t="s">
        <v>23</v>
      </c>
      <c r="C315" s="64">
        <v>4901</v>
      </c>
      <c r="D315" s="76">
        <f t="shared" si="4"/>
        <v>4410.9000000000005</v>
      </c>
    </row>
    <row r="316" spans="1:4">
      <c r="A316" s="64" t="s">
        <v>8161</v>
      </c>
      <c r="B316" s="64" t="s">
        <v>23</v>
      </c>
      <c r="C316" s="64">
        <v>5250</v>
      </c>
      <c r="D316" s="76">
        <f t="shared" si="4"/>
        <v>4725</v>
      </c>
    </row>
    <row r="317" spans="1:4">
      <c r="A317" s="64" t="s">
        <v>8161</v>
      </c>
      <c r="B317" s="64" t="s">
        <v>23</v>
      </c>
      <c r="C317" s="64">
        <v>4850</v>
      </c>
      <c r="D317" s="76">
        <f t="shared" si="4"/>
        <v>4365</v>
      </c>
    </row>
    <row r="318" spans="1:4">
      <c r="A318" s="64" t="s">
        <v>8161</v>
      </c>
      <c r="B318" s="64" t="s">
        <v>23</v>
      </c>
      <c r="C318" s="64">
        <v>9829</v>
      </c>
      <c r="D318" s="76">
        <f t="shared" si="4"/>
        <v>8846.1</v>
      </c>
    </row>
    <row r="319" spans="1:4">
      <c r="A319" s="64" t="s">
        <v>8161</v>
      </c>
      <c r="B319" s="64" t="s">
        <v>23</v>
      </c>
      <c r="C319" s="64">
        <v>6813</v>
      </c>
      <c r="D319" s="76">
        <f t="shared" si="4"/>
        <v>6131.7</v>
      </c>
    </row>
    <row r="320" spans="1:4">
      <c r="A320" s="64" t="s">
        <v>8161</v>
      </c>
      <c r="B320" s="64" t="s">
        <v>23</v>
      </c>
      <c r="C320" s="64">
        <v>6085</v>
      </c>
      <c r="D320" s="76">
        <f t="shared" si="4"/>
        <v>5476.5</v>
      </c>
    </row>
    <row r="321" spans="1:4">
      <c r="A321" s="64" t="s">
        <v>8161</v>
      </c>
      <c r="B321" s="64" t="s">
        <v>23</v>
      </c>
      <c r="C321" s="64">
        <v>4750</v>
      </c>
      <c r="D321" s="76">
        <f t="shared" si="4"/>
        <v>4275</v>
      </c>
    </row>
    <row r="322" spans="1:4">
      <c r="A322" s="64" t="s">
        <v>8161</v>
      </c>
      <c r="B322" s="64" t="s">
        <v>23</v>
      </c>
      <c r="C322" s="64">
        <v>7098</v>
      </c>
      <c r="D322" s="76">
        <f t="shared" si="4"/>
        <v>6388.2</v>
      </c>
    </row>
    <row r="323" spans="1:4">
      <c r="A323" s="64" t="s">
        <v>8161</v>
      </c>
      <c r="B323" s="64" t="s">
        <v>23</v>
      </c>
      <c r="C323" s="64">
        <v>6116</v>
      </c>
      <c r="D323" s="76">
        <f t="shared" ref="D323:D386" si="5">C323*0.9</f>
        <v>5504.4000000000005</v>
      </c>
    </row>
    <row r="324" spans="1:4">
      <c r="A324" s="64" t="s">
        <v>8161</v>
      </c>
      <c r="B324" s="64" t="s">
        <v>23</v>
      </c>
      <c r="C324" s="64">
        <v>5727</v>
      </c>
      <c r="D324" s="76">
        <f t="shared" si="5"/>
        <v>5154.3</v>
      </c>
    </row>
    <row r="325" spans="1:4">
      <c r="A325" s="64" t="s">
        <v>8161</v>
      </c>
      <c r="B325" s="64" t="s">
        <v>23</v>
      </c>
      <c r="C325" s="64">
        <v>6439</v>
      </c>
      <c r="D325" s="76">
        <f t="shared" si="5"/>
        <v>5795.1</v>
      </c>
    </row>
    <row r="326" spans="1:4">
      <c r="A326" s="64" t="s">
        <v>8161</v>
      </c>
      <c r="B326" s="64" t="s">
        <v>23</v>
      </c>
      <c r="C326" s="64">
        <v>6226</v>
      </c>
      <c r="D326" s="76">
        <f t="shared" si="5"/>
        <v>5603.4000000000005</v>
      </c>
    </row>
    <row r="327" spans="1:4">
      <c r="A327" s="64" t="s">
        <v>8161</v>
      </c>
      <c r="B327" s="64" t="s">
        <v>23</v>
      </c>
      <c r="C327" s="64">
        <v>6066</v>
      </c>
      <c r="D327" s="76">
        <f t="shared" si="5"/>
        <v>5459.4000000000005</v>
      </c>
    </row>
    <row r="328" spans="1:4">
      <c r="A328" s="64" t="s">
        <v>8161</v>
      </c>
      <c r="B328" s="64" t="s">
        <v>23</v>
      </c>
      <c r="C328" s="64">
        <v>5078</v>
      </c>
      <c r="D328" s="76">
        <f t="shared" si="5"/>
        <v>4570.2</v>
      </c>
    </row>
    <row r="329" spans="1:4">
      <c r="A329" s="64" t="s">
        <v>8161</v>
      </c>
      <c r="B329" s="64" t="s">
        <v>23</v>
      </c>
      <c r="C329" s="64">
        <v>6717</v>
      </c>
      <c r="D329" s="76">
        <f t="shared" si="5"/>
        <v>6045.3</v>
      </c>
    </row>
    <row r="330" spans="1:4">
      <c r="A330" s="64" t="s">
        <v>8161</v>
      </c>
      <c r="B330" s="64" t="s">
        <v>23</v>
      </c>
      <c r="C330" s="64">
        <v>6277</v>
      </c>
      <c r="D330" s="76">
        <f t="shared" si="5"/>
        <v>5649.3</v>
      </c>
    </row>
    <row r="331" spans="1:4">
      <c r="A331" s="64" t="s">
        <v>8161</v>
      </c>
      <c r="B331" s="64" t="s">
        <v>23</v>
      </c>
      <c r="C331" s="64">
        <v>4750</v>
      </c>
      <c r="D331" s="76">
        <f t="shared" si="5"/>
        <v>4275</v>
      </c>
    </row>
    <row r="332" spans="1:4">
      <c r="A332" s="64" t="s">
        <v>8161</v>
      </c>
      <c r="B332" s="64" t="s">
        <v>23</v>
      </c>
      <c r="C332" s="64">
        <v>5250</v>
      </c>
      <c r="D332" s="76">
        <f t="shared" si="5"/>
        <v>4725</v>
      </c>
    </row>
    <row r="333" spans="1:4">
      <c r="A333" s="64" t="s">
        <v>8161</v>
      </c>
      <c r="B333" s="64" t="s">
        <v>23</v>
      </c>
      <c r="C333" s="64">
        <v>4831</v>
      </c>
      <c r="D333" s="76">
        <f t="shared" si="5"/>
        <v>4347.9000000000005</v>
      </c>
    </row>
    <row r="334" spans="1:4">
      <c r="A334" s="64" t="s">
        <v>8161</v>
      </c>
      <c r="B334" s="64" t="s">
        <v>23</v>
      </c>
      <c r="C334" s="64">
        <v>5422</v>
      </c>
      <c r="D334" s="76">
        <f t="shared" si="5"/>
        <v>4879.8</v>
      </c>
    </row>
    <row r="335" spans="1:4">
      <c r="A335" s="64" t="s">
        <v>8161</v>
      </c>
      <c r="B335" s="64" t="s">
        <v>23</v>
      </c>
      <c r="C335" s="64">
        <v>6662</v>
      </c>
      <c r="D335" s="76">
        <f t="shared" si="5"/>
        <v>5995.8</v>
      </c>
    </row>
    <row r="336" spans="1:4">
      <c r="A336" s="64" t="s">
        <v>8161</v>
      </c>
      <c r="B336" s="64" t="s">
        <v>23</v>
      </c>
      <c r="C336" s="64">
        <v>6729</v>
      </c>
      <c r="D336" s="76">
        <f t="shared" si="5"/>
        <v>6056.1</v>
      </c>
    </row>
    <row r="337" spans="1:4">
      <c r="A337" s="64" t="s">
        <v>8161</v>
      </c>
      <c r="B337" s="64" t="s">
        <v>23</v>
      </c>
      <c r="C337" s="64">
        <v>6641</v>
      </c>
      <c r="D337" s="76">
        <f t="shared" si="5"/>
        <v>5976.9000000000005</v>
      </c>
    </row>
    <row r="338" spans="1:4">
      <c r="A338" s="64" t="s">
        <v>8161</v>
      </c>
      <c r="B338" s="64" t="s">
        <v>23</v>
      </c>
      <c r="C338" s="64">
        <v>7217</v>
      </c>
      <c r="D338" s="76">
        <f t="shared" si="5"/>
        <v>6495.3</v>
      </c>
    </row>
    <row r="339" spans="1:4">
      <c r="A339" s="64" t="s">
        <v>8161</v>
      </c>
      <c r="B339" s="64" t="s">
        <v>23</v>
      </c>
      <c r="C339" s="64">
        <v>6649</v>
      </c>
      <c r="D339" s="76">
        <f t="shared" si="5"/>
        <v>5984.1</v>
      </c>
    </row>
    <row r="340" spans="1:4">
      <c r="A340" s="64" t="s">
        <v>8161</v>
      </c>
      <c r="B340" s="64" t="s">
        <v>23</v>
      </c>
      <c r="C340" s="64">
        <v>6253</v>
      </c>
      <c r="D340" s="76">
        <f t="shared" si="5"/>
        <v>5627.7</v>
      </c>
    </row>
    <row r="341" spans="1:4">
      <c r="A341" s="64" t="s">
        <v>8161</v>
      </c>
      <c r="B341" s="64" t="s">
        <v>23</v>
      </c>
      <c r="C341" s="64">
        <v>6172</v>
      </c>
      <c r="D341" s="76">
        <f t="shared" si="5"/>
        <v>5554.8</v>
      </c>
    </row>
    <row r="342" spans="1:4">
      <c r="A342" s="64" t="s">
        <v>8161</v>
      </c>
      <c r="B342" s="64" t="s">
        <v>23</v>
      </c>
      <c r="C342" s="64">
        <v>4699</v>
      </c>
      <c r="D342" s="76">
        <f t="shared" si="5"/>
        <v>4229.1000000000004</v>
      </c>
    </row>
    <row r="343" spans="1:4">
      <c r="A343" s="64" t="s">
        <v>8161</v>
      </c>
      <c r="B343" s="64" t="s">
        <v>23</v>
      </c>
      <c r="C343" s="64">
        <v>5952</v>
      </c>
      <c r="D343" s="76">
        <f t="shared" si="5"/>
        <v>5356.8</v>
      </c>
    </row>
    <row r="344" spans="1:4">
      <c r="A344" s="64" t="s">
        <v>8161</v>
      </c>
      <c r="B344" s="64" t="s">
        <v>23</v>
      </c>
      <c r="C344" s="64">
        <v>4750</v>
      </c>
      <c r="D344" s="76">
        <f t="shared" si="5"/>
        <v>4275</v>
      </c>
    </row>
    <row r="345" spans="1:4">
      <c r="A345" s="64" t="s">
        <v>8161</v>
      </c>
      <c r="B345" s="64" t="s">
        <v>23</v>
      </c>
      <c r="C345" s="64">
        <v>4750</v>
      </c>
      <c r="D345" s="76">
        <f t="shared" si="5"/>
        <v>4275</v>
      </c>
    </row>
    <row r="346" spans="1:4">
      <c r="A346" s="64" t="s">
        <v>8161</v>
      </c>
      <c r="B346" s="64" t="s">
        <v>201</v>
      </c>
      <c r="C346" s="64">
        <v>10000</v>
      </c>
      <c r="D346" s="76">
        <f t="shared" si="5"/>
        <v>9000</v>
      </c>
    </row>
    <row r="347" spans="1:4">
      <c r="A347" s="64" t="s">
        <v>8161</v>
      </c>
      <c r="B347" s="64" t="s">
        <v>201</v>
      </c>
      <c r="C347" s="64">
        <v>11625</v>
      </c>
      <c r="D347" s="76">
        <f t="shared" si="5"/>
        <v>10462.5</v>
      </c>
    </row>
    <row r="348" spans="1:4">
      <c r="A348" s="64" t="s">
        <v>8161</v>
      </c>
      <c r="B348" s="64" t="s">
        <v>201</v>
      </c>
      <c r="C348" s="64">
        <v>7551</v>
      </c>
      <c r="D348" s="76">
        <f t="shared" si="5"/>
        <v>6795.9000000000005</v>
      </c>
    </row>
    <row r="349" spans="1:4">
      <c r="A349" s="64" t="s">
        <v>8161</v>
      </c>
      <c r="B349" s="64" t="s">
        <v>201</v>
      </c>
      <c r="C349" s="64">
        <v>11634</v>
      </c>
      <c r="D349" s="76">
        <f t="shared" si="5"/>
        <v>10470.6</v>
      </c>
    </row>
    <row r="350" spans="1:4">
      <c r="A350" s="64" t="s">
        <v>8161</v>
      </c>
      <c r="B350" s="64" t="s">
        <v>201</v>
      </c>
      <c r="C350" s="64">
        <v>11500</v>
      </c>
      <c r="D350" s="76">
        <f t="shared" si="5"/>
        <v>10350</v>
      </c>
    </row>
    <row r="351" spans="1:4">
      <c r="A351" s="64" t="s">
        <v>8161</v>
      </c>
      <c r="B351" s="64" t="s">
        <v>201</v>
      </c>
      <c r="C351" s="64">
        <v>8017</v>
      </c>
      <c r="D351" s="76">
        <f t="shared" si="5"/>
        <v>7215.3</v>
      </c>
    </row>
    <row r="352" spans="1:4">
      <c r="A352" s="64" t="s">
        <v>8161</v>
      </c>
      <c r="B352" s="64" t="s">
        <v>201</v>
      </c>
      <c r="C352" s="64">
        <v>12900</v>
      </c>
      <c r="D352" s="76">
        <f t="shared" si="5"/>
        <v>11610</v>
      </c>
    </row>
    <row r="353" spans="1:4">
      <c r="A353" s="64" t="s">
        <v>8161</v>
      </c>
      <c r="B353" s="64" t="s">
        <v>201</v>
      </c>
      <c r="C353" s="64">
        <v>4117</v>
      </c>
      <c r="D353" s="76">
        <f t="shared" si="5"/>
        <v>3705.3</v>
      </c>
    </row>
    <row r="354" spans="1:4">
      <c r="A354" s="64" t="s">
        <v>8161</v>
      </c>
      <c r="B354" s="64" t="s">
        <v>201</v>
      </c>
      <c r="C354" s="64">
        <v>12500</v>
      </c>
      <c r="D354" s="76">
        <f t="shared" si="5"/>
        <v>11250</v>
      </c>
    </row>
    <row r="355" spans="1:4">
      <c r="A355" s="64" t="s">
        <v>8161</v>
      </c>
      <c r="B355" s="64" t="s">
        <v>201</v>
      </c>
      <c r="C355" s="64">
        <v>7181</v>
      </c>
      <c r="D355" s="76">
        <f t="shared" si="5"/>
        <v>6462.9000000000005</v>
      </c>
    </row>
    <row r="356" spans="1:4">
      <c r="A356" s="64" t="s">
        <v>8161</v>
      </c>
      <c r="B356" s="64" t="s">
        <v>201</v>
      </c>
      <c r="C356" s="64">
        <v>14471</v>
      </c>
      <c r="D356" s="76">
        <f t="shared" si="5"/>
        <v>13023.9</v>
      </c>
    </row>
    <row r="357" spans="1:4">
      <c r="A357" s="64" t="s">
        <v>8161</v>
      </c>
      <c r="B357" s="64" t="s">
        <v>201</v>
      </c>
      <c r="C357" s="64">
        <v>13360</v>
      </c>
      <c r="D357" s="76">
        <f t="shared" si="5"/>
        <v>12024</v>
      </c>
    </row>
    <row r="358" spans="1:4">
      <c r="A358" s="64" t="s">
        <v>8161</v>
      </c>
      <c r="B358" s="64" t="s">
        <v>201</v>
      </c>
      <c r="C358" s="64">
        <v>12900</v>
      </c>
      <c r="D358" s="76">
        <f t="shared" si="5"/>
        <v>11610</v>
      </c>
    </row>
    <row r="359" spans="1:4">
      <c r="A359" s="64" t="s">
        <v>8161</v>
      </c>
      <c r="B359" s="64" t="s">
        <v>201</v>
      </c>
      <c r="C359" s="64">
        <v>7567</v>
      </c>
      <c r="D359" s="76">
        <f t="shared" si="5"/>
        <v>6810.3</v>
      </c>
    </row>
    <row r="360" spans="1:4">
      <c r="A360" s="64" t="s">
        <v>8161</v>
      </c>
      <c r="B360" s="64" t="s">
        <v>75</v>
      </c>
      <c r="C360" s="64">
        <v>14054</v>
      </c>
      <c r="D360" s="76">
        <f t="shared" si="5"/>
        <v>12648.6</v>
      </c>
    </row>
    <row r="361" spans="1:4">
      <c r="A361" s="64" t="s">
        <v>8161</v>
      </c>
      <c r="B361" s="64" t="s">
        <v>75</v>
      </c>
      <c r="C361" s="64">
        <v>19925</v>
      </c>
      <c r="D361" s="76">
        <f t="shared" si="5"/>
        <v>17932.5</v>
      </c>
    </row>
    <row r="362" spans="1:4">
      <c r="A362" s="64" t="s">
        <v>8161</v>
      </c>
      <c r="B362" s="64" t="s">
        <v>75</v>
      </c>
      <c r="C362" s="64">
        <v>18161</v>
      </c>
      <c r="D362" s="76">
        <f t="shared" si="5"/>
        <v>16344.9</v>
      </c>
    </row>
    <row r="363" spans="1:4">
      <c r="A363" s="64" t="s">
        <v>8161</v>
      </c>
      <c r="B363" s="64" t="s">
        <v>75</v>
      </c>
      <c r="C363" s="64">
        <v>19650</v>
      </c>
      <c r="D363" s="76">
        <f t="shared" si="5"/>
        <v>17685</v>
      </c>
    </row>
    <row r="364" spans="1:4">
      <c r="A364" s="64" t="s">
        <v>8161</v>
      </c>
      <c r="B364" s="64" t="s">
        <v>75</v>
      </c>
      <c r="C364" s="64">
        <v>10167</v>
      </c>
      <c r="D364" s="76">
        <f t="shared" si="5"/>
        <v>9150.3000000000011</v>
      </c>
    </row>
    <row r="365" spans="1:4">
      <c r="A365" s="64" t="s">
        <v>8161</v>
      </c>
      <c r="B365" s="64" t="s">
        <v>75</v>
      </c>
      <c r="C365" s="64">
        <v>17500</v>
      </c>
      <c r="D365" s="76">
        <f t="shared" si="5"/>
        <v>15750</v>
      </c>
    </row>
    <row r="366" spans="1:4">
      <c r="A366" s="64" t="s">
        <v>8161</v>
      </c>
      <c r="B366" s="64" t="s">
        <v>75</v>
      </c>
      <c r="C366" s="64">
        <v>10461</v>
      </c>
      <c r="D366" s="76">
        <f t="shared" si="5"/>
        <v>9414.9</v>
      </c>
    </row>
    <row r="367" spans="1:4">
      <c r="A367" s="64" t="s">
        <v>8161</v>
      </c>
      <c r="B367" s="64" t="s">
        <v>75</v>
      </c>
      <c r="C367" s="64">
        <v>8500</v>
      </c>
      <c r="D367" s="76">
        <f t="shared" si="5"/>
        <v>7650</v>
      </c>
    </row>
    <row r="368" spans="1:4">
      <c r="A368" s="64" t="s">
        <v>8161</v>
      </c>
      <c r="B368" s="64" t="s">
        <v>75</v>
      </c>
      <c r="C368" s="64">
        <v>20000</v>
      </c>
      <c r="D368" s="76">
        <f t="shared" si="5"/>
        <v>18000</v>
      </c>
    </row>
    <row r="369" spans="1:4">
      <c r="A369" s="64" t="s">
        <v>8161</v>
      </c>
      <c r="B369" s="64" t="s">
        <v>75</v>
      </c>
      <c r="C369" s="64">
        <v>17423</v>
      </c>
      <c r="D369" s="76">
        <f t="shared" si="5"/>
        <v>15680.7</v>
      </c>
    </row>
    <row r="370" spans="1:4">
      <c r="A370" s="64" t="s">
        <v>8161</v>
      </c>
      <c r="B370" s="64" t="s">
        <v>75</v>
      </c>
      <c r="C370" s="64">
        <v>10000</v>
      </c>
      <c r="D370" s="76">
        <f t="shared" si="5"/>
        <v>9000</v>
      </c>
    </row>
    <row r="371" spans="1:4">
      <c r="A371" s="64" t="s">
        <v>8161</v>
      </c>
      <c r="B371" s="64" t="s">
        <v>75</v>
      </c>
      <c r="C371" s="64">
        <v>19614</v>
      </c>
      <c r="D371" s="76">
        <f t="shared" si="5"/>
        <v>17652.600000000002</v>
      </c>
    </row>
    <row r="372" spans="1:4">
      <c r="A372" s="64" t="s">
        <v>8161</v>
      </c>
      <c r="B372" s="64" t="s">
        <v>75</v>
      </c>
      <c r="C372" s="64">
        <v>6153</v>
      </c>
      <c r="D372" s="76">
        <f t="shared" si="5"/>
        <v>5537.7</v>
      </c>
    </row>
    <row r="373" spans="1:4">
      <c r="A373" s="64" t="s">
        <v>8161</v>
      </c>
      <c r="B373" s="64" t="s">
        <v>75</v>
      </c>
      <c r="C373" s="64">
        <v>17000</v>
      </c>
      <c r="D373" s="76">
        <f t="shared" si="5"/>
        <v>15300</v>
      </c>
    </row>
    <row r="374" spans="1:4">
      <c r="A374" s="64" t="s">
        <v>8161</v>
      </c>
      <c r="B374" s="64" t="s">
        <v>75</v>
      </c>
      <c r="C374" s="64">
        <v>27101</v>
      </c>
      <c r="D374" s="76">
        <f t="shared" si="5"/>
        <v>24390.9</v>
      </c>
    </row>
    <row r="375" spans="1:4">
      <c r="A375" s="64" t="s">
        <v>8161</v>
      </c>
      <c r="B375" s="64" t="s">
        <v>75</v>
      </c>
      <c r="C375" s="64">
        <v>8928</v>
      </c>
      <c r="D375" s="76">
        <f t="shared" si="5"/>
        <v>8035.2</v>
      </c>
    </row>
    <row r="376" spans="1:4">
      <c r="A376" s="64" t="s">
        <v>8161</v>
      </c>
      <c r="B376" s="64" t="s">
        <v>75</v>
      </c>
      <c r="C376" s="64">
        <v>10454</v>
      </c>
      <c r="D376" s="76">
        <f t="shared" si="5"/>
        <v>9408.6</v>
      </c>
    </row>
    <row r="377" spans="1:4">
      <c r="A377" s="64" t="s">
        <v>8161</v>
      </c>
      <c r="B377" s="64" t="s">
        <v>75</v>
      </c>
      <c r="C377" s="64">
        <v>14444</v>
      </c>
      <c r="D377" s="76">
        <f t="shared" si="5"/>
        <v>12999.6</v>
      </c>
    </row>
    <row r="378" spans="1:4">
      <c r="A378" s="64" t="s">
        <v>8161</v>
      </c>
      <c r="B378" s="64" t="s">
        <v>75</v>
      </c>
      <c r="C378" s="64">
        <v>9259</v>
      </c>
      <c r="D378" s="76">
        <f t="shared" si="5"/>
        <v>8333.1</v>
      </c>
    </row>
    <row r="379" spans="1:4">
      <c r="A379" s="64" t="s">
        <v>8161</v>
      </c>
      <c r="B379" s="64" t="s">
        <v>75</v>
      </c>
      <c r="C379" s="64">
        <v>23750</v>
      </c>
      <c r="D379" s="76">
        <f t="shared" si="5"/>
        <v>21375</v>
      </c>
    </row>
    <row r="380" spans="1:4">
      <c r="A380" s="64" t="s">
        <v>8161</v>
      </c>
      <c r="B380" s="64" t="s">
        <v>75</v>
      </c>
      <c r="C380" s="64">
        <v>10500</v>
      </c>
      <c r="D380" s="76">
        <f t="shared" si="5"/>
        <v>9450</v>
      </c>
    </row>
    <row r="381" spans="1:4">
      <c r="A381" s="64" t="s">
        <v>8161</v>
      </c>
      <c r="B381" s="64" t="s">
        <v>75</v>
      </c>
      <c r="C381" s="64">
        <v>11393</v>
      </c>
      <c r="D381" s="76">
        <f t="shared" si="5"/>
        <v>10253.700000000001</v>
      </c>
    </row>
    <row r="382" spans="1:4">
      <c r="A382" s="64" t="s">
        <v>8161</v>
      </c>
      <c r="B382" s="64" t="s">
        <v>75</v>
      </c>
      <c r="C382" s="64">
        <v>22404</v>
      </c>
      <c r="D382" s="76">
        <f t="shared" si="5"/>
        <v>20163.600000000002</v>
      </c>
    </row>
    <row r="383" spans="1:4">
      <c r="A383" s="64" t="s">
        <v>8161</v>
      </c>
      <c r="B383" s="64" t="s">
        <v>75</v>
      </c>
      <c r="C383" s="64">
        <v>18679</v>
      </c>
      <c r="D383" s="76">
        <f t="shared" si="5"/>
        <v>16811.100000000002</v>
      </c>
    </row>
    <row r="384" spans="1:4">
      <c r="A384" s="64" t="s">
        <v>8161</v>
      </c>
      <c r="B384" s="64" t="s">
        <v>75</v>
      </c>
      <c r="C384" s="64">
        <v>11686</v>
      </c>
      <c r="D384" s="76">
        <f t="shared" si="5"/>
        <v>10517.4</v>
      </c>
    </row>
    <row r="385" spans="1:4">
      <c r="A385" s="64" t="s">
        <v>8161</v>
      </c>
      <c r="B385" s="64" t="s">
        <v>75</v>
      </c>
      <c r="C385" s="64">
        <v>10112</v>
      </c>
      <c r="D385" s="76">
        <f t="shared" si="5"/>
        <v>9100.8000000000011</v>
      </c>
    </row>
    <row r="386" spans="1:4">
      <c r="A386" s="64" t="s">
        <v>8161</v>
      </c>
      <c r="B386" s="64" t="s">
        <v>75</v>
      </c>
      <c r="C386" s="64">
        <v>22470</v>
      </c>
      <c r="D386" s="76">
        <f t="shared" si="5"/>
        <v>20223</v>
      </c>
    </row>
    <row r="387" spans="1:4">
      <c r="A387" s="64" t="s">
        <v>8161</v>
      </c>
      <c r="B387" s="64" t="s">
        <v>75</v>
      </c>
      <c r="C387" s="64">
        <v>16998</v>
      </c>
      <c r="D387" s="76">
        <f t="shared" ref="D387:D450" si="6">C387*0.9</f>
        <v>15298.2</v>
      </c>
    </row>
    <row r="388" spans="1:4">
      <c r="A388" s="64" t="s">
        <v>8161</v>
      </c>
      <c r="B388" s="64" t="s">
        <v>75</v>
      </c>
      <c r="C388" s="64">
        <v>10370</v>
      </c>
      <c r="D388" s="76">
        <f t="shared" si="6"/>
        <v>9333</v>
      </c>
    </row>
    <row r="389" spans="1:4">
      <c r="A389" s="64" t="s">
        <v>8161</v>
      </c>
      <c r="B389" s="64" t="s">
        <v>75</v>
      </c>
      <c r="C389" s="64">
        <v>12000</v>
      </c>
      <c r="D389" s="76">
        <f t="shared" si="6"/>
        <v>10800</v>
      </c>
    </row>
    <row r="390" spans="1:4">
      <c r="A390" s="64" t="s">
        <v>8161</v>
      </c>
      <c r="B390" s="64" t="s">
        <v>75</v>
      </c>
      <c r="C390" s="64">
        <v>5000</v>
      </c>
      <c r="D390" s="76">
        <f t="shared" si="6"/>
        <v>4500</v>
      </c>
    </row>
    <row r="391" spans="1:4">
      <c r="A391" s="64" t="s">
        <v>8161</v>
      </c>
      <c r="B391" s="64" t="s">
        <v>75</v>
      </c>
      <c r="C391" s="64">
        <v>16784</v>
      </c>
      <c r="D391" s="76">
        <f t="shared" si="6"/>
        <v>15105.6</v>
      </c>
    </row>
    <row r="392" spans="1:4">
      <c r="A392" s="64" t="s">
        <v>8161</v>
      </c>
      <c r="B392" s="64" t="s">
        <v>75</v>
      </c>
      <c r="C392" s="64">
        <v>17000</v>
      </c>
      <c r="D392" s="76">
        <f t="shared" si="6"/>
        <v>15300</v>
      </c>
    </row>
    <row r="393" spans="1:4">
      <c r="A393" s="64" t="s">
        <v>8161</v>
      </c>
      <c r="B393" s="64" t="s">
        <v>75</v>
      </c>
      <c r="C393" s="64">
        <v>17000</v>
      </c>
      <c r="D393" s="76">
        <f t="shared" si="6"/>
        <v>15300</v>
      </c>
    </row>
    <row r="394" spans="1:4">
      <c r="A394" s="64" t="s">
        <v>8161</v>
      </c>
      <c r="B394" s="64" t="s">
        <v>75</v>
      </c>
      <c r="C394" s="64">
        <v>11875</v>
      </c>
      <c r="D394" s="76">
        <f t="shared" si="6"/>
        <v>10687.5</v>
      </c>
    </row>
    <row r="395" spans="1:4">
      <c r="A395" s="64" t="s">
        <v>8161</v>
      </c>
      <c r="B395" s="64" t="s">
        <v>75</v>
      </c>
      <c r="C395" s="64">
        <v>18057</v>
      </c>
      <c r="D395" s="76">
        <f t="shared" si="6"/>
        <v>16251.300000000001</v>
      </c>
    </row>
    <row r="396" spans="1:4">
      <c r="A396" s="64" t="s">
        <v>8161</v>
      </c>
      <c r="B396" s="64" t="s">
        <v>75</v>
      </c>
      <c r="C396" s="64">
        <v>11029</v>
      </c>
      <c r="D396" s="76">
        <f t="shared" si="6"/>
        <v>9926.1</v>
      </c>
    </row>
    <row r="397" spans="1:4">
      <c r="A397" s="64" t="s">
        <v>8161</v>
      </c>
      <c r="B397" s="64" t="s">
        <v>75</v>
      </c>
      <c r="C397" s="64">
        <v>22422</v>
      </c>
      <c r="D397" s="76">
        <f t="shared" si="6"/>
        <v>20179.8</v>
      </c>
    </row>
    <row r="398" spans="1:4">
      <c r="A398" s="64" t="s">
        <v>8161</v>
      </c>
      <c r="B398" s="64" t="s">
        <v>75</v>
      </c>
      <c r="C398" s="64">
        <v>9000</v>
      </c>
      <c r="D398" s="76">
        <f t="shared" si="6"/>
        <v>8100</v>
      </c>
    </row>
    <row r="399" spans="1:4">
      <c r="A399" s="64" t="s">
        <v>8161</v>
      </c>
      <c r="B399" s="64" t="s">
        <v>75</v>
      </c>
      <c r="C399" s="64">
        <v>12765</v>
      </c>
      <c r="D399" s="76">
        <f t="shared" si="6"/>
        <v>11488.5</v>
      </c>
    </row>
    <row r="400" spans="1:4">
      <c r="A400" s="64" t="s">
        <v>8161</v>
      </c>
      <c r="B400" s="64" t="s">
        <v>75</v>
      </c>
      <c r="C400" s="64">
        <v>8971</v>
      </c>
      <c r="D400" s="76">
        <f t="shared" si="6"/>
        <v>8073.9000000000005</v>
      </c>
    </row>
    <row r="401" spans="1:4">
      <c r="A401" s="64" t="s">
        <v>8161</v>
      </c>
      <c r="B401" s="64" t="s">
        <v>75</v>
      </c>
      <c r="C401" s="64">
        <v>19261</v>
      </c>
      <c r="D401" s="76">
        <f t="shared" si="6"/>
        <v>17334.900000000001</v>
      </c>
    </row>
    <row r="402" spans="1:4">
      <c r="A402" s="64" t="s">
        <v>8161</v>
      </c>
      <c r="B402" s="64" t="s">
        <v>75</v>
      </c>
      <c r="C402" s="64">
        <v>17748</v>
      </c>
      <c r="D402" s="76">
        <f t="shared" si="6"/>
        <v>15973.2</v>
      </c>
    </row>
    <row r="403" spans="1:4">
      <c r="A403" s="64" t="s">
        <v>8161</v>
      </c>
      <c r="B403" s="64" t="s">
        <v>75</v>
      </c>
      <c r="C403" s="64">
        <v>17434</v>
      </c>
      <c r="D403" s="76">
        <f t="shared" si="6"/>
        <v>15690.6</v>
      </c>
    </row>
    <row r="404" spans="1:4">
      <c r="A404" s="64" t="s">
        <v>8161</v>
      </c>
      <c r="B404" s="64" t="s">
        <v>75</v>
      </c>
      <c r="C404" s="64">
        <v>17500</v>
      </c>
      <c r="D404" s="76">
        <f t="shared" si="6"/>
        <v>15750</v>
      </c>
    </row>
    <row r="405" spans="1:4">
      <c r="A405" s="64" t="s">
        <v>8161</v>
      </c>
      <c r="B405" s="64" t="s">
        <v>75</v>
      </c>
      <c r="C405" s="64">
        <v>20307</v>
      </c>
      <c r="D405" s="76">
        <f t="shared" si="6"/>
        <v>18276.3</v>
      </c>
    </row>
    <row r="406" spans="1:4">
      <c r="A406" s="64" t="s">
        <v>8161</v>
      </c>
      <c r="B406" s="64" t="s">
        <v>75</v>
      </c>
      <c r="C406" s="64">
        <v>11956</v>
      </c>
      <c r="D406" s="76">
        <f t="shared" si="6"/>
        <v>10760.4</v>
      </c>
    </row>
    <row r="407" spans="1:4">
      <c r="A407" s="64" t="s">
        <v>8161</v>
      </c>
      <c r="B407" s="64" t="s">
        <v>75</v>
      </c>
      <c r="C407" s="64">
        <v>18000</v>
      </c>
      <c r="D407" s="76">
        <f t="shared" si="6"/>
        <v>16200</v>
      </c>
    </row>
    <row r="408" spans="1:4">
      <c r="A408" s="64" t="s">
        <v>8161</v>
      </c>
      <c r="B408" s="64" t="s">
        <v>75</v>
      </c>
      <c r="C408" s="64">
        <v>17000</v>
      </c>
      <c r="D408" s="76">
        <f t="shared" si="6"/>
        <v>15300</v>
      </c>
    </row>
    <row r="409" spans="1:4">
      <c r="A409" s="64" t="s">
        <v>8161</v>
      </c>
      <c r="B409" s="64" t="s">
        <v>75</v>
      </c>
      <c r="C409" s="64">
        <v>13578</v>
      </c>
      <c r="D409" s="76">
        <f t="shared" si="6"/>
        <v>12220.2</v>
      </c>
    </row>
    <row r="410" spans="1:4">
      <c r="A410" s="64" t="s">
        <v>8161</v>
      </c>
      <c r="B410" s="64" t="s">
        <v>75</v>
      </c>
      <c r="C410" s="64">
        <v>13142</v>
      </c>
      <c r="D410" s="76">
        <f t="shared" si="6"/>
        <v>11827.800000000001</v>
      </c>
    </row>
    <row r="411" spans="1:4">
      <c r="A411" s="64" t="s">
        <v>8161</v>
      </c>
      <c r="B411" s="64" t="s">
        <v>75</v>
      </c>
      <c r="C411" s="64">
        <v>8242</v>
      </c>
      <c r="D411" s="76">
        <f t="shared" si="6"/>
        <v>7417.8</v>
      </c>
    </row>
    <row r="412" spans="1:4">
      <c r="A412" s="64" t="s">
        <v>8161</v>
      </c>
      <c r="B412" s="64" t="s">
        <v>75</v>
      </c>
      <c r="C412" s="64">
        <v>17000</v>
      </c>
      <c r="D412" s="76">
        <f t="shared" si="6"/>
        <v>15300</v>
      </c>
    </row>
    <row r="413" spans="1:4">
      <c r="A413" s="64" t="s">
        <v>8161</v>
      </c>
      <c r="B413" s="64" t="s">
        <v>75</v>
      </c>
      <c r="C413" s="64">
        <v>14227</v>
      </c>
      <c r="D413" s="76">
        <f t="shared" si="6"/>
        <v>12804.300000000001</v>
      </c>
    </row>
    <row r="414" spans="1:4">
      <c r="A414" s="64" t="s">
        <v>8161</v>
      </c>
      <c r="B414" s="64" t="s">
        <v>75</v>
      </c>
      <c r="C414" s="64">
        <v>17000</v>
      </c>
      <c r="D414" s="76">
        <f t="shared" si="6"/>
        <v>15300</v>
      </c>
    </row>
    <row r="415" spans="1:4">
      <c r="A415" s="64" t="s">
        <v>8161</v>
      </c>
      <c r="B415" s="64" t="s">
        <v>75</v>
      </c>
      <c r="C415" s="64">
        <v>12015</v>
      </c>
      <c r="D415" s="76">
        <f t="shared" si="6"/>
        <v>10813.5</v>
      </c>
    </row>
    <row r="416" spans="1:4">
      <c r="A416" s="64" t="s">
        <v>8161</v>
      </c>
      <c r="B416" s="64" t="s">
        <v>75</v>
      </c>
      <c r="C416" s="64">
        <v>18275</v>
      </c>
      <c r="D416" s="76">
        <f t="shared" si="6"/>
        <v>16447.5</v>
      </c>
    </row>
    <row r="417" spans="1:4">
      <c r="A417" s="64" t="s">
        <v>8161</v>
      </c>
      <c r="B417" s="64" t="s">
        <v>75</v>
      </c>
      <c r="C417" s="64">
        <v>17445</v>
      </c>
      <c r="D417" s="76">
        <f t="shared" si="6"/>
        <v>15700.5</v>
      </c>
    </row>
    <row r="418" spans="1:4">
      <c r="A418" s="64" t="s">
        <v>8161</v>
      </c>
      <c r="B418" s="64" t="s">
        <v>75</v>
      </c>
      <c r="C418" s="64">
        <v>11743</v>
      </c>
      <c r="D418" s="76">
        <f t="shared" si="6"/>
        <v>10568.7</v>
      </c>
    </row>
    <row r="419" spans="1:4">
      <c r="A419" s="64" t="s">
        <v>8161</v>
      </c>
      <c r="B419" s="64" t="s">
        <v>75</v>
      </c>
      <c r="C419" s="64">
        <v>17402</v>
      </c>
      <c r="D419" s="76">
        <f t="shared" si="6"/>
        <v>15661.800000000001</v>
      </c>
    </row>
    <row r="420" spans="1:4">
      <c r="A420" s="64" t="s">
        <v>8161</v>
      </c>
      <c r="B420" s="64" t="s">
        <v>75</v>
      </c>
      <c r="C420" s="64">
        <v>12345</v>
      </c>
      <c r="D420" s="76">
        <f t="shared" si="6"/>
        <v>11110.5</v>
      </c>
    </row>
    <row r="421" spans="1:4">
      <c r="A421" s="64" t="s">
        <v>8161</v>
      </c>
      <c r="B421" s="64" t="s">
        <v>75</v>
      </c>
      <c r="C421" s="64">
        <v>10795</v>
      </c>
      <c r="D421" s="76">
        <f t="shared" si="6"/>
        <v>9715.5</v>
      </c>
    </row>
    <row r="422" spans="1:4">
      <c r="A422" s="64" t="s">
        <v>8161</v>
      </c>
      <c r="B422" s="64" t="s">
        <v>75</v>
      </c>
      <c r="C422" s="64">
        <v>17636</v>
      </c>
      <c r="D422" s="76">
        <f t="shared" si="6"/>
        <v>15872.4</v>
      </c>
    </row>
    <row r="423" spans="1:4">
      <c r="A423" s="64" t="s">
        <v>8161</v>
      </c>
      <c r="B423" s="64" t="s">
        <v>75</v>
      </c>
      <c r="C423" s="64">
        <v>16500</v>
      </c>
      <c r="D423" s="76">
        <f t="shared" si="6"/>
        <v>14850</v>
      </c>
    </row>
    <row r="424" spans="1:4">
      <c r="A424" s="64" t="s">
        <v>8161</v>
      </c>
      <c r="B424" s="64" t="s">
        <v>75</v>
      </c>
      <c r="C424" s="64">
        <v>17000</v>
      </c>
      <c r="D424" s="76">
        <f t="shared" si="6"/>
        <v>15300</v>
      </c>
    </row>
    <row r="425" spans="1:4">
      <c r="A425" s="64" t="s">
        <v>8161</v>
      </c>
      <c r="B425" s="64" t="s">
        <v>75</v>
      </c>
      <c r="C425" s="64">
        <v>11904</v>
      </c>
      <c r="D425" s="76">
        <f t="shared" si="6"/>
        <v>10713.6</v>
      </c>
    </row>
    <row r="426" spans="1:4">
      <c r="A426" s="64" t="s">
        <v>8161</v>
      </c>
      <c r="B426" s="64" t="s">
        <v>75</v>
      </c>
      <c r="C426" s="64">
        <v>10679</v>
      </c>
      <c r="D426" s="76">
        <f t="shared" si="6"/>
        <v>9611.1</v>
      </c>
    </row>
    <row r="427" spans="1:4">
      <c r="A427" s="64" t="s">
        <v>8161</v>
      </c>
      <c r="B427" s="64" t="s">
        <v>75</v>
      </c>
      <c r="C427" s="64">
        <v>13230</v>
      </c>
      <c r="D427" s="76">
        <f t="shared" si="6"/>
        <v>11907</v>
      </c>
    </row>
    <row r="428" spans="1:4">
      <c r="A428" s="64" t="s">
        <v>8161</v>
      </c>
      <c r="B428" s="64" t="s">
        <v>75</v>
      </c>
      <c r="C428" s="64">
        <v>15639</v>
      </c>
      <c r="D428" s="76">
        <f t="shared" si="6"/>
        <v>14075.1</v>
      </c>
    </row>
    <row r="429" spans="1:4">
      <c r="A429" s="64" t="s">
        <v>8161</v>
      </c>
      <c r="B429" s="64" t="s">
        <v>75</v>
      </c>
      <c r="C429" s="64">
        <v>10901</v>
      </c>
      <c r="D429" s="76">
        <f t="shared" si="6"/>
        <v>9810.9</v>
      </c>
    </row>
    <row r="430" spans="1:4">
      <c r="A430" s="64" t="s">
        <v>8161</v>
      </c>
      <c r="B430" s="64" t="s">
        <v>75</v>
      </c>
      <c r="C430" s="64">
        <v>6800</v>
      </c>
      <c r="D430" s="76">
        <f t="shared" si="6"/>
        <v>6120</v>
      </c>
    </row>
    <row r="431" spans="1:4">
      <c r="A431" s="64" t="s">
        <v>8161</v>
      </c>
      <c r="B431" s="64" t="s">
        <v>75</v>
      </c>
      <c r="C431" s="64">
        <v>9322</v>
      </c>
      <c r="D431" s="76">
        <f t="shared" si="6"/>
        <v>8389.8000000000011</v>
      </c>
    </row>
    <row r="432" spans="1:4">
      <c r="A432" s="64" t="s">
        <v>8161</v>
      </c>
      <c r="B432" s="64" t="s">
        <v>75</v>
      </c>
      <c r="C432" s="64">
        <v>11098</v>
      </c>
      <c r="D432" s="76">
        <f t="shared" si="6"/>
        <v>9988.2000000000007</v>
      </c>
    </row>
    <row r="433" spans="1:4">
      <c r="A433" s="64" t="s">
        <v>8161</v>
      </c>
      <c r="B433" s="64" t="s">
        <v>51</v>
      </c>
      <c r="C433" s="64">
        <v>10625</v>
      </c>
      <c r="D433" s="76">
        <f t="shared" si="6"/>
        <v>9562.5</v>
      </c>
    </row>
    <row r="434" spans="1:4">
      <c r="A434" s="64" t="s">
        <v>8161</v>
      </c>
      <c r="B434" s="64" t="s">
        <v>51</v>
      </c>
      <c r="C434" s="64">
        <v>8550</v>
      </c>
      <c r="D434" s="76">
        <f t="shared" si="6"/>
        <v>7695</v>
      </c>
    </row>
    <row r="435" spans="1:4">
      <c r="A435" s="64" t="s">
        <v>8161</v>
      </c>
      <c r="B435" s="64" t="s">
        <v>51</v>
      </c>
      <c r="C435" s="64">
        <v>6000</v>
      </c>
      <c r="D435" s="76">
        <f t="shared" si="6"/>
        <v>5400</v>
      </c>
    </row>
    <row r="436" spans="1:4">
      <c r="A436" s="64" t="s">
        <v>8161</v>
      </c>
      <c r="B436" s="64" t="s">
        <v>51</v>
      </c>
      <c r="C436" s="64">
        <v>9000</v>
      </c>
      <c r="D436" s="76">
        <f t="shared" si="6"/>
        <v>8100</v>
      </c>
    </row>
    <row r="437" spans="1:4">
      <c r="A437" s="64" t="s">
        <v>8161</v>
      </c>
      <c r="B437" s="64" t="s">
        <v>51</v>
      </c>
      <c r="C437" s="64">
        <v>8000</v>
      </c>
      <c r="D437" s="76">
        <f t="shared" si="6"/>
        <v>7200</v>
      </c>
    </row>
    <row r="438" spans="1:4">
      <c r="A438" s="64" t="s">
        <v>8161</v>
      </c>
      <c r="B438" s="64" t="s">
        <v>51</v>
      </c>
      <c r="C438" s="64">
        <v>9000</v>
      </c>
      <c r="D438" s="76">
        <f t="shared" si="6"/>
        <v>8100</v>
      </c>
    </row>
    <row r="439" spans="1:4">
      <c r="A439" s="64" t="s">
        <v>8161</v>
      </c>
      <c r="B439" s="64" t="s">
        <v>51</v>
      </c>
      <c r="C439" s="64">
        <v>6500</v>
      </c>
      <c r="D439" s="76">
        <f t="shared" si="6"/>
        <v>5850</v>
      </c>
    </row>
    <row r="440" spans="1:4">
      <c r="A440" s="64" t="s">
        <v>8161</v>
      </c>
      <c r="B440" s="64" t="s">
        <v>51</v>
      </c>
      <c r="C440" s="64">
        <v>9500</v>
      </c>
      <c r="D440" s="76">
        <f t="shared" si="6"/>
        <v>8550</v>
      </c>
    </row>
    <row r="441" spans="1:4">
      <c r="A441" s="64" t="s">
        <v>8161</v>
      </c>
      <c r="B441" s="64" t="s">
        <v>51</v>
      </c>
      <c r="C441" s="64">
        <v>5714</v>
      </c>
      <c r="D441" s="76">
        <f t="shared" si="6"/>
        <v>5142.6000000000004</v>
      </c>
    </row>
    <row r="442" spans="1:4">
      <c r="A442" s="64" t="s">
        <v>8161</v>
      </c>
      <c r="B442" s="64" t="s">
        <v>51</v>
      </c>
      <c r="C442" s="64">
        <v>8846</v>
      </c>
      <c r="D442" s="76">
        <f t="shared" si="6"/>
        <v>7961.4000000000005</v>
      </c>
    </row>
    <row r="443" spans="1:4">
      <c r="A443" s="64" t="s">
        <v>8161</v>
      </c>
      <c r="B443" s="64" t="s">
        <v>51</v>
      </c>
      <c r="C443" s="64">
        <v>7000</v>
      </c>
      <c r="D443" s="76">
        <f t="shared" si="6"/>
        <v>6300</v>
      </c>
    </row>
    <row r="444" spans="1:4">
      <c r="A444" s="64" t="s">
        <v>8161</v>
      </c>
      <c r="B444" s="64" t="s">
        <v>51</v>
      </c>
      <c r="C444" s="64">
        <v>9565</v>
      </c>
      <c r="D444" s="76">
        <f t="shared" si="6"/>
        <v>8608.5</v>
      </c>
    </row>
    <row r="445" spans="1:4">
      <c r="A445" s="64" t="s">
        <v>8161</v>
      </c>
      <c r="B445" s="64" t="s">
        <v>51</v>
      </c>
      <c r="C445" s="64">
        <v>6823</v>
      </c>
      <c r="D445" s="76">
        <f t="shared" si="6"/>
        <v>6140.7</v>
      </c>
    </row>
    <row r="446" spans="1:4">
      <c r="A446" s="64" t="s">
        <v>8161</v>
      </c>
      <c r="B446" s="64" t="s">
        <v>51</v>
      </c>
      <c r="C446" s="64">
        <v>9468</v>
      </c>
      <c r="D446" s="76">
        <f t="shared" si="6"/>
        <v>8521.2000000000007</v>
      </c>
    </row>
    <row r="447" spans="1:4">
      <c r="A447" s="64" t="s">
        <v>8161</v>
      </c>
      <c r="B447" s="64" t="s">
        <v>51</v>
      </c>
      <c r="C447" s="64">
        <v>7000</v>
      </c>
      <c r="D447" s="76">
        <f t="shared" si="6"/>
        <v>6300</v>
      </c>
    </row>
    <row r="448" spans="1:4">
      <c r="A448" s="64" t="s">
        <v>8161</v>
      </c>
      <c r="B448" s="64" t="s">
        <v>51</v>
      </c>
      <c r="C448" s="64">
        <v>7499</v>
      </c>
      <c r="D448" s="76">
        <f t="shared" si="6"/>
        <v>6749.1</v>
      </c>
    </row>
    <row r="449" spans="1:4">
      <c r="A449" s="64" t="s">
        <v>8161</v>
      </c>
      <c r="B449" s="64" t="s">
        <v>51</v>
      </c>
      <c r="C449" s="64">
        <v>5961</v>
      </c>
      <c r="D449" s="76">
        <f t="shared" si="6"/>
        <v>5364.9000000000005</v>
      </c>
    </row>
    <row r="450" spans="1:4">
      <c r="A450" s="64" t="s">
        <v>8161</v>
      </c>
      <c r="B450" s="64" t="s">
        <v>51</v>
      </c>
      <c r="C450" s="64">
        <v>7000</v>
      </c>
      <c r="D450" s="76">
        <f t="shared" si="6"/>
        <v>6300</v>
      </c>
    </row>
    <row r="451" spans="1:4">
      <c r="A451" s="64" t="s">
        <v>8161</v>
      </c>
      <c r="B451" s="64" t="s">
        <v>51</v>
      </c>
      <c r="C451" s="64">
        <v>8333</v>
      </c>
      <c r="D451" s="76">
        <f t="shared" ref="D451:D514" si="7">C451*0.9</f>
        <v>7499.7</v>
      </c>
    </row>
    <row r="452" spans="1:4">
      <c r="A452" s="64" t="s">
        <v>8161</v>
      </c>
      <c r="B452" s="64" t="s">
        <v>51</v>
      </c>
      <c r="C452" s="64">
        <v>9500</v>
      </c>
      <c r="D452" s="76">
        <f t="shared" si="7"/>
        <v>8550</v>
      </c>
    </row>
    <row r="453" spans="1:4">
      <c r="A453" s="64" t="s">
        <v>8161</v>
      </c>
      <c r="B453" s="64" t="s">
        <v>51</v>
      </c>
      <c r="C453" s="64">
        <v>8750</v>
      </c>
      <c r="D453" s="76">
        <f t="shared" si="7"/>
        <v>7875</v>
      </c>
    </row>
    <row r="454" spans="1:4">
      <c r="A454" s="64" t="s">
        <v>8161</v>
      </c>
      <c r="B454" s="64" t="s">
        <v>51</v>
      </c>
      <c r="C454" s="64">
        <v>6840</v>
      </c>
      <c r="D454" s="76">
        <f t="shared" si="7"/>
        <v>6156</v>
      </c>
    </row>
    <row r="455" spans="1:4">
      <c r="A455" s="64" t="s">
        <v>8161</v>
      </c>
      <c r="B455" s="64" t="s">
        <v>51</v>
      </c>
      <c r="C455" s="64">
        <v>7000</v>
      </c>
      <c r="D455" s="76">
        <f t="shared" si="7"/>
        <v>6300</v>
      </c>
    </row>
    <row r="456" spans="1:4">
      <c r="A456" s="64" t="s">
        <v>8161</v>
      </c>
      <c r="B456" s="64" t="s">
        <v>51</v>
      </c>
      <c r="C456" s="64">
        <v>7800</v>
      </c>
      <c r="D456" s="76">
        <f t="shared" si="7"/>
        <v>7020</v>
      </c>
    </row>
    <row r="457" spans="1:4">
      <c r="A457" s="64" t="s">
        <v>8161</v>
      </c>
      <c r="B457" s="64" t="s">
        <v>51</v>
      </c>
      <c r="C457" s="64">
        <v>8800</v>
      </c>
      <c r="D457" s="76">
        <f t="shared" si="7"/>
        <v>7920</v>
      </c>
    </row>
    <row r="458" spans="1:4">
      <c r="A458" s="64" t="s">
        <v>8161</v>
      </c>
      <c r="B458" s="64" t="s">
        <v>51</v>
      </c>
      <c r="C458" s="64">
        <v>7756</v>
      </c>
      <c r="D458" s="76">
        <f t="shared" si="7"/>
        <v>6980.4000000000005</v>
      </c>
    </row>
    <row r="459" spans="1:4">
      <c r="A459" s="64" t="s">
        <v>8161</v>
      </c>
      <c r="B459" s="64" t="s">
        <v>51</v>
      </c>
      <c r="C459" s="64">
        <v>6500</v>
      </c>
      <c r="D459" s="76">
        <f t="shared" si="7"/>
        <v>5850</v>
      </c>
    </row>
    <row r="460" spans="1:4">
      <c r="A460" s="64" t="s">
        <v>8161</v>
      </c>
      <c r="B460" s="64" t="s">
        <v>51</v>
      </c>
      <c r="C460" s="64">
        <v>8150</v>
      </c>
      <c r="D460" s="76">
        <f t="shared" si="7"/>
        <v>7335</v>
      </c>
    </row>
    <row r="461" spans="1:4">
      <c r="A461" s="64" t="s">
        <v>8161</v>
      </c>
      <c r="B461" s="64" t="s">
        <v>51</v>
      </c>
      <c r="C461" s="64">
        <v>5641</v>
      </c>
      <c r="D461" s="76">
        <f t="shared" si="7"/>
        <v>5076.9000000000005</v>
      </c>
    </row>
    <row r="462" spans="1:4">
      <c r="A462" s="64" t="s">
        <v>8161</v>
      </c>
      <c r="B462" s="64" t="s">
        <v>51</v>
      </c>
      <c r="C462" s="64">
        <v>8300</v>
      </c>
      <c r="D462" s="76">
        <f t="shared" si="7"/>
        <v>7470</v>
      </c>
    </row>
    <row r="463" spans="1:4">
      <c r="A463" s="64" t="s">
        <v>8161</v>
      </c>
      <c r="B463" s="64" t="s">
        <v>51</v>
      </c>
      <c r="C463" s="64">
        <v>8300</v>
      </c>
      <c r="D463" s="76">
        <f t="shared" si="7"/>
        <v>7470</v>
      </c>
    </row>
    <row r="464" spans="1:4">
      <c r="A464" s="64" t="s">
        <v>8161</v>
      </c>
      <c r="B464" s="64" t="s">
        <v>51</v>
      </c>
      <c r="C464" s="64">
        <v>10000</v>
      </c>
      <c r="D464" s="76">
        <f t="shared" si="7"/>
        <v>9000</v>
      </c>
    </row>
    <row r="465" spans="1:4">
      <c r="A465" s="64" t="s">
        <v>8161</v>
      </c>
      <c r="B465" s="64" t="s">
        <v>51</v>
      </c>
      <c r="C465" s="64">
        <v>5000</v>
      </c>
      <c r="D465" s="76">
        <f t="shared" si="7"/>
        <v>4500</v>
      </c>
    </row>
    <row r="466" spans="1:4">
      <c r="A466" s="64" t="s">
        <v>8161</v>
      </c>
      <c r="B466" s="64" t="s">
        <v>51</v>
      </c>
      <c r="C466" s="64">
        <v>7857</v>
      </c>
      <c r="D466" s="76">
        <f t="shared" si="7"/>
        <v>7071.3</v>
      </c>
    </row>
    <row r="467" spans="1:4">
      <c r="A467" s="64" t="s">
        <v>8161</v>
      </c>
      <c r="B467" s="64" t="s">
        <v>51</v>
      </c>
      <c r="C467" s="64">
        <v>7055</v>
      </c>
      <c r="D467" s="76">
        <f t="shared" si="7"/>
        <v>6349.5</v>
      </c>
    </row>
    <row r="468" spans="1:4">
      <c r="A468" s="64" t="s">
        <v>8161</v>
      </c>
      <c r="B468" s="64" t="s">
        <v>51</v>
      </c>
      <c r="C468" s="64">
        <v>12000</v>
      </c>
      <c r="D468" s="76">
        <f t="shared" si="7"/>
        <v>10800</v>
      </c>
    </row>
    <row r="469" spans="1:4">
      <c r="A469" s="64" t="s">
        <v>8161</v>
      </c>
      <c r="B469" s="64" t="s">
        <v>51</v>
      </c>
      <c r="C469" s="64">
        <v>6798</v>
      </c>
      <c r="D469" s="76">
        <f t="shared" si="7"/>
        <v>6118.2</v>
      </c>
    </row>
    <row r="470" spans="1:4">
      <c r="A470" s="64" t="s">
        <v>8161</v>
      </c>
      <c r="B470" s="64" t="s">
        <v>51</v>
      </c>
      <c r="C470" s="64">
        <v>6122</v>
      </c>
      <c r="D470" s="76">
        <f t="shared" si="7"/>
        <v>5509.8</v>
      </c>
    </row>
    <row r="471" spans="1:4">
      <c r="A471" s="64" t="s">
        <v>8161</v>
      </c>
      <c r="B471" s="64" t="s">
        <v>51</v>
      </c>
      <c r="C471" s="64">
        <v>7300</v>
      </c>
      <c r="D471" s="76">
        <f t="shared" si="7"/>
        <v>6570</v>
      </c>
    </row>
    <row r="472" spans="1:4">
      <c r="A472" s="64" t="s">
        <v>8161</v>
      </c>
      <c r="B472" s="64" t="s">
        <v>51</v>
      </c>
      <c r="C472" s="64">
        <v>11925</v>
      </c>
      <c r="D472" s="76">
        <f t="shared" si="7"/>
        <v>10732.5</v>
      </c>
    </row>
    <row r="473" spans="1:4">
      <c r="A473" s="64" t="s">
        <v>8161</v>
      </c>
      <c r="B473" s="64" t="s">
        <v>51</v>
      </c>
      <c r="C473" s="64">
        <v>7199</v>
      </c>
      <c r="D473" s="76">
        <f t="shared" si="7"/>
        <v>6479.1</v>
      </c>
    </row>
    <row r="474" spans="1:4">
      <c r="A474" s="64" t="s">
        <v>8161</v>
      </c>
      <c r="B474" s="64" t="s">
        <v>51</v>
      </c>
      <c r="C474" s="64">
        <v>6548</v>
      </c>
      <c r="D474" s="76">
        <f t="shared" si="7"/>
        <v>5893.2</v>
      </c>
    </row>
    <row r="475" spans="1:4">
      <c r="A475" s="64" t="s">
        <v>8161</v>
      </c>
      <c r="B475" s="64" t="s">
        <v>51</v>
      </c>
      <c r="C475" s="64">
        <v>8800</v>
      </c>
      <c r="D475" s="76">
        <f t="shared" si="7"/>
        <v>7920</v>
      </c>
    </row>
    <row r="476" spans="1:4">
      <c r="A476" s="64" t="s">
        <v>8161</v>
      </c>
      <c r="B476" s="64" t="s">
        <v>51</v>
      </c>
      <c r="C476" s="64">
        <v>6546</v>
      </c>
      <c r="D476" s="76">
        <f t="shared" si="7"/>
        <v>5891.4000000000005</v>
      </c>
    </row>
    <row r="477" spans="1:4">
      <c r="A477" s="64" t="s">
        <v>8161</v>
      </c>
      <c r="B477" s="64" t="s">
        <v>51</v>
      </c>
      <c r="C477" s="64">
        <v>10250</v>
      </c>
      <c r="D477" s="76">
        <f t="shared" si="7"/>
        <v>9225</v>
      </c>
    </row>
    <row r="478" spans="1:4">
      <c r="A478" s="64" t="s">
        <v>8161</v>
      </c>
      <c r="B478" s="64" t="s">
        <v>51</v>
      </c>
      <c r="C478" s="64">
        <v>8300</v>
      </c>
      <c r="D478" s="76">
        <f t="shared" si="7"/>
        <v>7470</v>
      </c>
    </row>
    <row r="479" spans="1:4">
      <c r="A479" s="64" t="s">
        <v>8161</v>
      </c>
      <c r="B479" s="64" t="s">
        <v>51</v>
      </c>
      <c r="C479" s="64">
        <v>7142</v>
      </c>
      <c r="D479" s="76">
        <f t="shared" si="7"/>
        <v>6427.8</v>
      </c>
    </row>
    <row r="480" spans="1:4">
      <c r="A480" s="64" t="s">
        <v>8161</v>
      </c>
      <c r="B480" s="64" t="s">
        <v>51</v>
      </c>
      <c r="C480" s="64">
        <v>8750</v>
      </c>
      <c r="D480" s="76">
        <f t="shared" si="7"/>
        <v>7875</v>
      </c>
    </row>
    <row r="481" spans="1:4">
      <c r="A481" s="64" t="s">
        <v>8161</v>
      </c>
      <c r="B481" s="64" t="s">
        <v>51</v>
      </c>
      <c r="C481" s="64">
        <v>7895</v>
      </c>
      <c r="D481" s="76">
        <f t="shared" si="7"/>
        <v>7105.5</v>
      </c>
    </row>
    <row r="482" spans="1:4">
      <c r="A482" s="64" t="s">
        <v>8161</v>
      </c>
      <c r="B482" s="64" t="s">
        <v>51</v>
      </c>
      <c r="C482" s="64">
        <v>15410</v>
      </c>
      <c r="D482" s="76">
        <f t="shared" si="7"/>
        <v>13869</v>
      </c>
    </row>
    <row r="483" spans="1:4">
      <c r="A483" s="64" t="s">
        <v>8161</v>
      </c>
      <c r="B483" s="64" t="s">
        <v>51</v>
      </c>
      <c r="C483" s="64">
        <v>5500</v>
      </c>
      <c r="D483" s="76">
        <f t="shared" si="7"/>
        <v>4950</v>
      </c>
    </row>
    <row r="484" spans="1:4">
      <c r="A484" s="64" t="s">
        <v>8161</v>
      </c>
      <c r="B484" s="64" t="s">
        <v>51</v>
      </c>
      <c r="C484" s="64">
        <v>11940</v>
      </c>
      <c r="D484" s="76">
        <f t="shared" si="7"/>
        <v>10746</v>
      </c>
    </row>
    <row r="485" spans="1:4">
      <c r="A485" s="64" t="s">
        <v>8161</v>
      </c>
      <c r="B485" s="64" t="s">
        <v>51</v>
      </c>
      <c r="C485" s="64">
        <v>7199</v>
      </c>
      <c r="D485" s="76">
        <f t="shared" si="7"/>
        <v>6479.1</v>
      </c>
    </row>
    <row r="486" spans="1:4">
      <c r="A486" s="64" t="s">
        <v>8161</v>
      </c>
      <c r="B486" s="64" t="s">
        <v>51</v>
      </c>
      <c r="C486" s="64">
        <v>9722</v>
      </c>
      <c r="D486" s="76">
        <f t="shared" si="7"/>
        <v>8749.8000000000011</v>
      </c>
    </row>
    <row r="487" spans="1:4">
      <c r="A487" s="64" t="s">
        <v>8161</v>
      </c>
      <c r="B487" s="64" t="s">
        <v>51</v>
      </c>
      <c r="C487" s="64">
        <v>5833</v>
      </c>
      <c r="D487" s="76">
        <f t="shared" si="7"/>
        <v>5249.7</v>
      </c>
    </row>
    <row r="488" spans="1:4">
      <c r="A488" s="64" t="s">
        <v>8161</v>
      </c>
      <c r="B488" s="64" t="s">
        <v>51</v>
      </c>
      <c r="C488" s="64">
        <v>6907</v>
      </c>
      <c r="D488" s="76">
        <f t="shared" si="7"/>
        <v>6216.3</v>
      </c>
    </row>
    <row r="489" spans="1:4">
      <c r="A489" s="64" t="s">
        <v>8161</v>
      </c>
      <c r="B489" s="64" t="s">
        <v>51</v>
      </c>
      <c r="C489" s="64">
        <v>7647</v>
      </c>
      <c r="D489" s="76">
        <f t="shared" si="7"/>
        <v>6882.3</v>
      </c>
    </row>
    <row r="490" spans="1:4">
      <c r="A490" s="64" t="s">
        <v>8161</v>
      </c>
      <c r="B490" s="64" t="s">
        <v>51</v>
      </c>
      <c r="C490" s="64">
        <v>5660</v>
      </c>
      <c r="D490" s="76">
        <f t="shared" si="7"/>
        <v>5094</v>
      </c>
    </row>
    <row r="491" spans="1:4">
      <c r="A491" s="64" t="s">
        <v>8161</v>
      </c>
      <c r="B491" s="64" t="s">
        <v>51</v>
      </c>
      <c r="C491" s="64">
        <v>8571</v>
      </c>
      <c r="D491" s="76">
        <f t="shared" si="7"/>
        <v>7713.9000000000005</v>
      </c>
    </row>
    <row r="492" spans="1:4">
      <c r="A492" s="64" t="s">
        <v>8161</v>
      </c>
      <c r="B492" s="64" t="s">
        <v>51</v>
      </c>
      <c r="C492" s="64">
        <v>8702</v>
      </c>
      <c r="D492" s="76">
        <f t="shared" si="7"/>
        <v>7831.8</v>
      </c>
    </row>
    <row r="493" spans="1:4">
      <c r="A493" s="64" t="s">
        <v>8161</v>
      </c>
      <c r="B493" s="64" t="s">
        <v>51</v>
      </c>
      <c r="C493" s="64">
        <v>4477</v>
      </c>
      <c r="D493" s="76">
        <f t="shared" si="7"/>
        <v>4029.3</v>
      </c>
    </row>
    <row r="494" spans="1:4">
      <c r="A494" s="64" t="s">
        <v>8161</v>
      </c>
      <c r="B494" s="64" t="s">
        <v>51</v>
      </c>
      <c r="C494" s="64">
        <v>6300</v>
      </c>
      <c r="D494" s="76">
        <f t="shared" si="7"/>
        <v>5670</v>
      </c>
    </row>
    <row r="495" spans="1:4">
      <c r="A495" s="64" t="s">
        <v>8161</v>
      </c>
      <c r="B495" s="64" t="s">
        <v>51</v>
      </c>
      <c r="C495" s="64">
        <v>6923</v>
      </c>
      <c r="D495" s="76">
        <f t="shared" si="7"/>
        <v>6230.7</v>
      </c>
    </row>
    <row r="496" spans="1:4">
      <c r="A496" s="64" t="s">
        <v>8161</v>
      </c>
      <c r="B496" s="64" t="s">
        <v>51</v>
      </c>
      <c r="C496" s="64">
        <v>11944</v>
      </c>
      <c r="D496" s="76">
        <f t="shared" si="7"/>
        <v>10749.6</v>
      </c>
    </row>
    <row r="497" spans="1:4">
      <c r="A497" s="64" t="s">
        <v>8161</v>
      </c>
      <c r="B497" s="64" t="s">
        <v>51</v>
      </c>
      <c r="C497" s="64">
        <v>6050</v>
      </c>
      <c r="D497" s="76">
        <f t="shared" si="7"/>
        <v>5445</v>
      </c>
    </row>
    <row r="498" spans="1:4">
      <c r="A498" s="64" t="s">
        <v>8161</v>
      </c>
      <c r="B498" s="64" t="s">
        <v>51</v>
      </c>
      <c r="C498" s="64">
        <v>9561</v>
      </c>
      <c r="D498" s="76">
        <f t="shared" si="7"/>
        <v>8604.9</v>
      </c>
    </row>
    <row r="499" spans="1:4">
      <c r="A499" s="64" t="s">
        <v>8161</v>
      </c>
      <c r="B499" s="64" t="s">
        <v>51</v>
      </c>
      <c r="C499" s="64">
        <v>7000</v>
      </c>
      <c r="D499" s="76">
        <f t="shared" si="7"/>
        <v>6300</v>
      </c>
    </row>
    <row r="500" spans="1:4">
      <c r="A500" s="64" t="s">
        <v>8161</v>
      </c>
      <c r="B500" s="64" t="s">
        <v>51</v>
      </c>
      <c r="C500" s="64">
        <v>7463</v>
      </c>
      <c r="D500" s="76">
        <f t="shared" si="7"/>
        <v>6716.7</v>
      </c>
    </row>
    <row r="501" spans="1:4">
      <c r="A501" s="64" t="s">
        <v>8161</v>
      </c>
      <c r="B501" s="64" t="s">
        <v>51</v>
      </c>
      <c r="C501" s="64">
        <v>7954</v>
      </c>
      <c r="D501" s="76">
        <f t="shared" si="7"/>
        <v>7158.6</v>
      </c>
    </row>
    <row r="502" spans="1:4">
      <c r="A502" s="64" t="s">
        <v>8161</v>
      </c>
      <c r="B502" s="64" t="s">
        <v>51</v>
      </c>
      <c r="C502" s="64">
        <v>7655</v>
      </c>
      <c r="D502" s="76">
        <f t="shared" si="7"/>
        <v>6889.5</v>
      </c>
    </row>
    <row r="503" spans="1:4">
      <c r="A503" s="64" t="s">
        <v>8161</v>
      </c>
      <c r="B503" s="64" t="s">
        <v>51</v>
      </c>
      <c r="C503" s="64">
        <v>4000</v>
      </c>
      <c r="D503" s="76">
        <f t="shared" si="7"/>
        <v>3600</v>
      </c>
    </row>
    <row r="504" spans="1:4">
      <c r="A504" s="64" t="s">
        <v>8161</v>
      </c>
      <c r="B504" s="64" t="s">
        <v>51</v>
      </c>
      <c r="C504" s="64">
        <v>8074</v>
      </c>
      <c r="D504" s="76">
        <f t="shared" si="7"/>
        <v>7266.6</v>
      </c>
    </row>
    <row r="505" spans="1:4">
      <c r="A505" s="64" t="s">
        <v>8161</v>
      </c>
      <c r="B505" s="64" t="s">
        <v>51</v>
      </c>
      <c r="C505" s="64">
        <v>4800</v>
      </c>
      <c r="D505" s="76">
        <f t="shared" si="7"/>
        <v>4320</v>
      </c>
    </row>
    <row r="506" spans="1:4">
      <c r="A506" s="64" t="s">
        <v>8161</v>
      </c>
      <c r="B506" s="64" t="s">
        <v>51</v>
      </c>
      <c r="C506" s="64">
        <v>11500</v>
      </c>
      <c r="D506" s="76">
        <f t="shared" si="7"/>
        <v>10350</v>
      </c>
    </row>
    <row r="507" spans="1:4">
      <c r="A507" s="64" t="s">
        <v>8161</v>
      </c>
      <c r="B507" s="64" t="s">
        <v>51</v>
      </c>
      <c r="C507" s="64">
        <v>7906</v>
      </c>
      <c r="D507" s="76">
        <f t="shared" si="7"/>
        <v>7115.4000000000005</v>
      </c>
    </row>
    <row r="508" spans="1:4">
      <c r="A508" s="64" t="s">
        <v>8161</v>
      </c>
      <c r="B508" s="64" t="s">
        <v>51</v>
      </c>
      <c r="C508" s="64">
        <v>7303</v>
      </c>
      <c r="D508" s="76">
        <f t="shared" si="7"/>
        <v>6572.7</v>
      </c>
    </row>
    <row r="509" spans="1:4">
      <c r="A509" s="64" t="s">
        <v>8161</v>
      </c>
      <c r="B509" s="64" t="s">
        <v>51</v>
      </c>
      <c r="C509" s="64">
        <v>5909</v>
      </c>
      <c r="D509" s="76">
        <f t="shared" si="7"/>
        <v>5318.1</v>
      </c>
    </row>
    <row r="510" spans="1:4">
      <c r="A510" s="64" t="s">
        <v>8161</v>
      </c>
      <c r="B510" s="64" t="s">
        <v>51</v>
      </c>
      <c r="C510" s="64">
        <v>6588</v>
      </c>
      <c r="D510" s="76">
        <f t="shared" si="7"/>
        <v>5929.2</v>
      </c>
    </row>
    <row r="511" spans="1:4">
      <c r="A511" s="64" t="s">
        <v>8161</v>
      </c>
      <c r="B511" s="64" t="s">
        <v>51</v>
      </c>
      <c r="C511" s="64">
        <v>6632</v>
      </c>
      <c r="D511" s="76">
        <f t="shared" si="7"/>
        <v>5968.8</v>
      </c>
    </row>
    <row r="512" spans="1:4">
      <c r="A512" s="64" t="s">
        <v>8161</v>
      </c>
      <c r="B512" s="64" t="s">
        <v>51</v>
      </c>
      <c r="C512" s="64">
        <v>9230</v>
      </c>
      <c r="D512" s="76">
        <f t="shared" si="7"/>
        <v>8307</v>
      </c>
    </row>
    <row r="513" spans="1:4">
      <c r="A513" s="64" t="s">
        <v>8161</v>
      </c>
      <c r="B513" s="64" t="s">
        <v>51</v>
      </c>
      <c r="C513" s="64">
        <v>6705</v>
      </c>
      <c r="D513" s="76">
        <f t="shared" si="7"/>
        <v>6034.5</v>
      </c>
    </row>
    <row r="514" spans="1:4">
      <c r="A514" s="64" t="s">
        <v>8161</v>
      </c>
      <c r="B514" s="64" t="s">
        <v>51</v>
      </c>
      <c r="C514" s="64">
        <v>9000</v>
      </c>
      <c r="D514" s="76">
        <f t="shared" si="7"/>
        <v>8100</v>
      </c>
    </row>
    <row r="515" spans="1:4">
      <c r="A515" s="64" t="s">
        <v>8161</v>
      </c>
      <c r="B515" s="64" t="s">
        <v>51</v>
      </c>
      <c r="C515" s="64">
        <v>9000</v>
      </c>
      <c r="D515" s="76">
        <f t="shared" ref="D515:D525" si="8">C515*0.9</f>
        <v>8100</v>
      </c>
    </row>
    <row r="516" spans="1:4">
      <c r="A516" s="64" t="s">
        <v>8161</v>
      </c>
      <c r="B516" s="64" t="s">
        <v>51</v>
      </c>
      <c r="C516" s="64">
        <v>9000</v>
      </c>
      <c r="D516" s="76">
        <f t="shared" si="8"/>
        <v>8100</v>
      </c>
    </row>
    <row r="517" spans="1:4">
      <c r="A517" s="64" t="s">
        <v>8161</v>
      </c>
      <c r="B517" s="64" t="s">
        <v>51</v>
      </c>
      <c r="C517" s="64">
        <v>9000</v>
      </c>
      <c r="D517" s="76">
        <f t="shared" si="8"/>
        <v>8100</v>
      </c>
    </row>
    <row r="518" spans="1:4">
      <c r="A518" s="64" t="s">
        <v>8161</v>
      </c>
      <c r="B518" s="64" t="s">
        <v>51</v>
      </c>
      <c r="C518" s="64">
        <v>9000</v>
      </c>
      <c r="D518" s="76">
        <f t="shared" si="8"/>
        <v>8100</v>
      </c>
    </row>
    <row r="519" spans="1:4">
      <c r="A519" s="64" t="s">
        <v>8161</v>
      </c>
      <c r="B519" s="64" t="s">
        <v>51</v>
      </c>
      <c r="C519" s="64">
        <v>9000</v>
      </c>
      <c r="D519" s="76">
        <f t="shared" si="8"/>
        <v>8100</v>
      </c>
    </row>
    <row r="520" spans="1:4">
      <c r="A520" s="64" t="s">
        <v>8161</v>
      </c>
      <c r="B520" s="64" t="s">
        <v>51</v>
      </c>
      <c r="C520" s="64">
        <v>9000</v>
      </c>
      <c r="D520" s="76">
        <f t="shared" si="8"/>
        <v>8100</v>
      </c>
    </row>
    <row r="521" spans="1:4">
      <c r="A521" s="64" t="s">
        <v>8161</v>
      </c>
      <c r="B521" s="64" t="s">
        <v>51</v>
      </c>
      <c r="C521" s="64">
        <v>7895</v>
      </c>
      <c r="D521" s="76">
        <f t="shared" si="8"/>
        <v>7105.5</v>
      </c>
    </row>
    <row r="522" spans="1:4">
      <c r="A522" s="64" t="s">
        <v>8161</v>
      </c>
      <c r="B522" s="64" t="s">
        <v>51</v>
      </c>
      <c r="C522" s="64">
        <v>9500</v>
      </c>
      <c r="D522" s="76">
        <f t="shared" si="8"/>
        <v>8550</v>
      </c>
    </row>
    <row r="523" spans="1:4">
      <c r="A523" s="64" t="s">
        <v>8161</v>
      </c>
      <c r="B523" s="64" t="s">
        <v>51</v>
      </c>
      <c r="C523" s="64">
        <v>8500</v>
      </c>
      <c r="D523" s="76">
        <f t="shared" si="8"/>
        <v>7650</v>
      </c>
    </row>
    <row r="524" spans="1:4">
      <c r="A524" s="64" t="s">
        <v>8161</v>
      </c>
      <c r="B524" s="64" t="s">
        <v>51</v>
      </c>
      <c r="C524" s="64">
        <v>8600</v>
      </c>
      <c r="D524" s="76">
        <f t="shared" si="8"/>
        <v>7740</v>
      </c>
    </row>
    <row r="525" spans="1:4">
      <c r="A525" s="64" t="s">
        <v>8161</v>
      </c>
      <c r="B525" s="64" t="s">
        <v>51</v>
      </c>
      <c r="C525" s="64">
        <v>10000</v>
      </c>
      <c r="D525" s="76">
        <f t="shared" si="8"/>
        <v>9000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0FC656-9440-4E21-9A3A-11E04D264EB6}">
  <dimension ref="A1:E254"/>
  <sheetViews>
    <sheetView workbookViewId="0">
      <selection activeCell="D2" sqref="D2"/>
    </sheetView>
  </sheetViews>
  <sheetFormatPr defaultRowHeight="15"/>
  <cols>
    <col min="1" max="1" width="8.28515625" bestFit="1" customWidth="1"/>
    <col min="2" max="2" width="11.7109375" bestFit="1" customWidth="1"/>
    <col min="3" max="3" width="17.28515625" bestFit="1" customWidth="1"/>
    <col min="4" max="4" width="26.5703125" bestFit="1" customWidth="1"/>
    <col min="5" max="5" width="13.7109375" bestFit="1" customWidth="1"/>
  </cols>
  <sheetData>
    <row r="1" spans="1:5">
      <c r="A1" s="65" t="s">
        <v>7463</v>
      </c>
      <c r="B1" s="65" t="s">
        <v>7462</v>
      </c>
      <c r="C1" s="65" t="s">
        <v>8170</v>
      </c>
      <c r="D1" s="67" t="s">
        <v>8238</v>
      </c>
      <c r="E1" s="67" t="s">
        <v>8266</v>
      </c>
    </row>
    <row r="2" spans="1:5">
      <c r="A2" s="64" t="s">
        <v>8161</v>
      </c>
      <c r="B2" s="64" t="s">
        <v>75</v>
      </c>
      <c r="C2" s="85">
        <v>10810.81081081081</v>
      </c>
      <c r="D2" s="76">
        <f>C2*0.9</f>
        <v>9729.72972972973</v>
      </c>
      <c r="E2" s="64" t="s">
        <v>8267</v>
      </c>
    </row>
    <row r="3" spans="1:5">
      <c r="A3" s="64" t="s">
        <v>8161</v>
      </c>
      <c r="B3" s="64" t="s">
        <v>75</v>
      </c>
      <c r="C3" s="85">
        <v>26576.576576576575</v>
      </c>
      <c r="D3" s="76">
        <f t="shared" ref="D3:D66" si="0">C3*0.9</f>
        <v>23918.91891891892</v>
      </c>
      <c r="E3" s="64" t="s">
        <v>8267</v>
      </c>
    </row>
    <row r="4" spans="1:5">
      <c r="A4" s="64" t="s">
        <v>8161</v>
      </c>
      <c r="B4" s="64" t="s">
        <v>75</v>
      </c>
      <c r="C4" s="85">
        <v>20833.333333333332</v>
      </c>
      <c r="D4" s="76">
        <f t="shared" si="0"/>
        <v>18750</v>
      </c>
      <c r="E4" s="64" t="s">
        <v>8267</v>
      </c>
    </row>
    <row r="5" spans="1:5">
      <c r="A5" s="64" t="s">
        <v>8161</v>
      </c>
      <c r="B5" s="64" t="s">
        <v>75</v>
      </c>
      <c r="C5" s="85">
        <v>9375</v>
      </c>
      <c r="D5" s="76">
        <f t="shared" si="0"/>
        <v>8437.5</v>
      </c>
      <c r="E5" s="64" t="s">
        <v>8267</v>
      </c>
    </row>
    <row r="6" spans="1:5">
      <c r="A6" s="64" t="s">
        <v>8161</v>
      </c>
      <c r="B6" s="64" t="s">
        <v>75</v>
      </c>
      <c r="C6" s="85">
        <v>11875</v>
      </c>
      <c r="D6" s="76">
        <f t="shared" si="0"/>
        <v>10687.5</v>
      </c>
      <c r="E6" s="64" t="s">
        <v>8267</v>
      </c>
    </row>
    <row r="7" spans="1:5">
      <c r="A7" s="64" t="s">
        <v>8161</v>
      </c>
      <c r="B7" s="64" t="s">
        <v>75</v>
      </c>
      <c r="C7" s="85">
        <v>7647.0588235294117</v>
      </c>
      <c r="D7" s="76">
        <f t="shared" si="0"/>
        <v>6882.3529411764703</v>
      </c>
      <c r="E7" s="64" t="s">
        <v>8267</v>
      </c>
    </row>
    <row r="8" spans="1:5">
      <c r="A8" s="64" t="s">
        <v>8161</v>
      </c>
      <c r="B8" s="64" t="s">
        <v>75</v>
      </c>
      <c r="C8" s="85">
        <v>13513.513513513513</v>
      </c>
      <c r="D8" s="76">
        <f t="shared" si="0"/>
        <v>12162.162162162162</v>
      </c>
      <c r="E8" s="64" t="s">
        <v>8267</v>
      </c>
    </row>
    <row r="9" spans="1:5">
      <c r="A9" s="64" t="s">
        <v>8161</v>
      </c>
      <c r="B9" s="64" t="s">
        <v>75</v>
      </c>
      <c r="C9" s="85">
        <v>12295.081967213115</v>
      </c>
      <c r="D9" s="76">
        <f t="shared" si="0"/>
        <v>11065.573770491803</v>
      </c>
      <c r="E9" s="64" t="s">
        <v>8267</v>
      </c>
    </row>
    <row r="10" spans="1:5">
      <c r="A10" s="64" t="s">
        <v>8161</v>
      </c>
      <c r="B10" s="64" t="s">
        <v>75</v>
      </c>
      <c r="C10" s="85">
        <v>8333.3333333333339</v>
      </c>
      <c r="D10" s="76">
        <f t="shared" si="0"/>
        <v>7500.0000000000009</v>
      </c>
      <c r="E10" s="64" t="s">
        <v>8267</v>
      </c>
    </row>
    <row r="11" spans="1:5">
      <c r="A11" s="64" t="s">
        <v>8161</v>
      </c>
      <c r="B11" s="64" t="s">
        <v>75</v>
      </c>
      <c r="C11" s="85">
        <v>7818.181818181818</v>
      </c>
      <c r="D11" s="76">
        <f t="shared" si="0"/>
        <v>7036.363636363636</v>
      </c>
      <c r="E11" s="64" t="s">
        <v>8267</v>
      </c>
    </row>
    <row r="12" spans="1:5">
      <c r="A12" s="64" t="s">
        <v>8161</v>
      </c>
      <c r="B12" s="64" t="s">
        <v>75</v>
      </c>
      <c r="C12" s="85">
        <v>10500.807754442649</v>
      </c>
      <c r="D12" s="76">
        <f t="shared" si="0"/>
        <v>9450.7269789983839</v>
      </c>
      <c r="E12" s="64" t="s">
        <v>8267</v>
      </c>
    </row>
    <row r="13" spans="1:5">
      <c r="A13" s="64" t="s">
        <v>8161</v>
      </c>
      <c r="B13" s="64" t="s">
        <v>75</v>
      </c>
      <c r="C13" s="85">
        <v>13750</v>
      </c>
      <c r="D13" s="76">
        <f t="shared" si="0"/>
        <v>12375</v>
      </c>
      <c r="E13" s="64" t="s">
        <v>8267</v>
      </c>
    </row>
    <row r="14" spans="1:5">
      <c r="A14" s="64" t="s">
        <v>8161</v>
      </c>
      <c r="B14" s="64" t="s">
        <v>75</v>
      </c>
      <c r="C14" s="85">
        <v>8181.818181818182</v>
      </c>
      <c r="D14" s="76">
        <f t="shared" si="0"/>
        <v>7363.636363636364</v>
      </c>
      <c r="E14" s="64" t="s">
        <v>8267</v>
      </c>
    </row>
    <row r="15" spans="1:5">
      <c r="A15" s="64" t="s">
        <v>8161</v>
      </c>
      <c r="B15" s="64" t="s">
        <v>75</v>
      </c>
      <c r="C15" s="85">
        <v>11818.181818181818</v>
      </c>
      <c r="D15" s="76">
        <f t="shared" si="0"/>
        <v>10636.363636363636</v>
      </c>
      <c r="E15" s="64" t="s">
        <v>8267</v>
      </c>
    </row>
    <row r="16" spans="1:5">
      <c r="A16" s="64" t="s">
        <v>8161</v>
      </c>
      <c r="B16" s="64" t="s">
        <v>75</v>
      </c>
      <c r="C16" s="85">
        <v>9928.0575539568345</v>
      </c>
      <c r="D16" s="76">
        <f t="shared" si="0"/>
        <v>8935.2517985611521</v>
      </c>
      <c r="E16" s="64" t="s">
        <v>8267</v>
      </c>
    </row>
    <row r="17" spans="1:5">
      <c r="A17" s="64" t="s">
        <v>8161</v>
      </c>
      <c r="B17" s="64" t="s">
        <v>75</v>
      </c>
      <c r="C17" s="85">
        <v>7552.083333333333</v>
      </c>
      <c r="D17" s="76">
        <f t="shared" si="0"/>
        <v>6796.875</v>
      </c>
      <c r="E17" s="64" t="s">
        <v>8267</v>
      </c>
    </row>
    <row r="18" spans="1:5">
      <c r="A18" s="64" t="s">
        <v>8161</v>
      </c>
      <c r="B18" s="64" t="s">
        <v>75</v>
      </c>
      <c r="C18" s="85">
        <v>8571.4285714285706</v>
      </c>
      <c r="D18" s="76">
        <f t="shared" si="0"/>
        <v>7714.2857142857138</v>
      </c>
      <c r="E18" s="64" t="s">
        <v>8267</v>
      </c>
    </row>
    <row r="19" spans="1:5">
      <c r="A19" s="64" t="s">
        <v>8161</v>
      </c>
      <c r="B19" s="64" t="s">
        <v>75</v>
      </c>
      <c r="C19" s="85">
        <v>8571.4285714285706</v>
      </c>
      <c r="D19" s="76">
        <f t="shared" si="0"/>
        <v>7714.2857142857138</v>
      </c>
      <c r="E19" s="64" t="s">
        <v>8267</v>
      </c>
    </row>
    <row r="20" spans="1:5">
      <c r="A20" s="64" t="s">
        <v>8161</v>
      </c>
      <c r="B20" s="64" t="s">
        <v>75</v>
      </c>
      <c r="C20" s="85">
        <v>11666.666666666666</v>
      </c>
      <c r="D20" s="76">
        <f t="shared" si="0"/>
        <v>10500</v>
      </c>
      <c r="E20" s="64" t="s">
        <v>8267</v>
      </c>
    </row>
    <row r="21" spans="1:5">
      <c r="A21" s="64" t="s">
        <v>8161</v>
      </c>
      <c r="B21" s="64" t="s">
        <v>75</v>
      </c>
      <c r="C21" s="85">
        <v>4285.7142857142853</v>
      </c>
      <c r="D21" s="76">
        <f t="shared" si="0"/>
        <v>3857.1428571428569</v>
      </c>
      <c r="E21" s="64" t="s">
        <v>8267</v>
      </c>
    </row>
    <row r="22" spans="1:5">
      <c r="A22" s="64" t="s">
        <v>8161</v>
      </c>
      <c r="B22" s="64" t="s">
        <v>75</v>
      </c>
      <c r="C22" s="85">
        <v>15232.292460015233</v>
      </c>
      <c r="D22" s="76">
        <f t="shared" si="0"/>
        <v>13709.06321401371</v>
      </c>
      <c r="E22" s="64" t="s">
        <v>8267</v>
      </c>
    </row>
    <row r="23" spans="1:5">
      <c r="A23" s="64" t="s">
        <v>8161</v>
      </c>
      <c r="B23" s="64" t="s">
        <v>75</v>
      </c>
      <c r="C23" s="85">
        <v>11000</v>
      </c>
      <c r="D23" s="76">
        <f t="shared" si="0"/>
        <v>9900</v>
      </c>
      <c r="E23" s="64" t="s">
        <v>8267</v>
      </c>
    </row>
    <row r="24" spans="1:5">
      <c r="A24" s="64" t="s">
        <v>8161</v>
      </c>
      <c r="B24" s="64" t="s">
        <v>75</v>
      </c>
      <c r="C24" s="85">
        <v>11875</v>
      </c>
      <c r="D24" s="76">
        <f t="shared" si="0"/>
        <v>10687.5</v>
      </c>
      <c r="E24" s="64" t="s">
        <v>8267</v>
      </c>
    </row>
    <row r="25" spans="1:5">
      <c r="A25" s="64" t="s">
        <v>8161</v>
      </c>
      <c r="B25" s="64" t="s">
        <v>56</v>
      </c>
      <c r="C25" s="85">
        <v>15667.808219178081</v>
      </c>
      <c r="D25" s="76">
        <f t="shared" si="0"/>
        <v>14101.027397260274</v>
      </c>
      <c r="E25" s="64" t="s">
        <v>8267</v>
      </c>
    </row>
    <row r="26" spans="1:5">
      <c r="A26" s="64" t="s">
        <v>8161</v>
      </c>
      <c r="B26" s="64" t="s">
        <v>56</v>
      </c>
      <c r="C26" s="85">
        <v>13895.582329317269</v>
      </c>
      <c r="D26" s="76">
        <f t="shared" si="0"/>
        <v>12506.024096385543</v>
      </c>
      <c r="E26" s="64" t="s">
        <v>8267</v>
      </c>
    </row>
    <row r="27" spans="1:5">
      <c r="A27" s="64" t="s">
        <v>8161</v>
      </c>
      <c r="B27" s="64" t="s">
        <v>56</v>
      </c>
      <c r="C27" s="85">
        <v>27156.549520766774</v>
      </c>
      <c r="D27" s="76">
        <f t="shared" si="0"/>
        <v>24440.894568690095</v>
      </c>
      <c r="E27" s="64" t="s">
        <v>8267</v>
      </c>
    </row>
    <row r="28" spans="1:5">
      <c r="A28" s="64" t="s">
        <v>8161</v>
      </c>
      <c r="B28" s="64" t="s">
        <v>56</v>
      </c>
      <c r="C28" s="85">
        <v>19841.269841269841</v>
      </c>
      <c r="D28" s="76">
        <f t="shared" si="0"/>
        <v>17857.142857142859</v>
      </c>
      <c r="E28" s="64" t="s">
        <v>8267</v>
      </c>
    </row>
    <row r="29" spans="1:5">
      <c r="A29" s="64" t="s">
        <v>8161</v>
      </c>
      <c r="B29" s="64" t="s">
        <v>56</v>
      </c>
      <c r="C29" s="85">
        <v>19507.8031212485</v>
      </c>
      <c r="D29" s="76">
        <f t="shared" si="0"/>
        <v>17557.022809123649</v>
      </c>
      <c r="E29" s="64" t="s">
        <v>8267</v>
      </c>
    </row>
    <row r="30" spans="1:5">
      <c r="A30" s="64" t="s">
        <v>8161</v>
      </c>
      <c r="B30" s="64" t="s">
        <v>56</v>
      </c>
      <c r="C30" s="85">
        <v>14025.245441795232</v>
      </c>
      <c r="D30" s="76">
        <f t="shared" si="0"/>
        <v>12622.720897615709</v>
      </c>
      <c r="E30" s="64" t="s">
        <v>8267</v>
      </c>
    </row>
    <row r="31" spans="1:5">
      <c r="A31" s="64" t="s">
        <v>8161</v>
      </c>
      <c r="B31" s="64" t="s">
        <v>56</v>
      </c>
      <c r="C31" s="85">
        <v>14025.245441795232</v>
      </c>
      <c r="D31" s="76">
        <f t="shared" si="0"/>
        <v>12622.720897615709</v>
      </c>
      <c r="E31" s="64" t="s">
        <v>8267</v>
      </c>
    </row>
    <row r="32" spans="1:5">
      <c r="A32" s="64" t="s">
        <v>8161</v>
      </c>
      <c r="B32" s="64" t="s">
        <v>56</v>
      </c>
      <c r="C32" s="85">
        <v>12500</v>
      </c>
      <c r="D32" s="76">
        <f t="shared" si="0"/>
        <v>11250</v>
      </c>
      <c r="E32" s="64" t="s">
        <v>8267</v>
      </c>
    </row>
    <row r="33" spans="1:5">
      <c r="A33" s="64" t="s">
        <v>8161</v>
      </c>
      <c r="B33" s="64" t="s">
        <v>56</v>
      </c>
      <c r="C33" s="85">
        <v>16129.032258064517</v>
      </c>
      <c r="D33" s="76">
        <f t="shared" si="0"/>
        <v>14516.129032258066</v>
      </c>
      <c r="E33" s="64" t="s">
        <v>8267</v>
      </c>
    </row>
    <row r="34" spans="1:5">
      <c r="A34" s="64" t="s">
        <v>8161</v>
      </c>
      <c r="B34" s="64" t="s">
        <v>56</v>
      </c>
      <c r="C34" s="85">
        <v>16129.032258064517</v>
      </c>
      <c r="D34" s="76">
        <f t="shared" si="0"/>
        <v>14516.129032258066</v>
      </c>
      <c r="E34" s="64" t="s">
        <v>8267</v>
      </c>
    </row>
    <row r="35" spans="1:5">
      <c r="A35" s="64" t="s">
        <v>8161</v>
      </c>
      <c r="B35" s="64" t="s">
        <v>56</v>
      </c>
      <c r="C35" s="85">
        <v>24940.61757719715</v>
      </c>
      <c r="D35" s="76">
        <f t="shared" si="0"/>
        <v>22446.555819477435</v>
      </c>
      <c r="E35" s="64" t="s">
        <v>8267</v>
      </c>
    </row>
    <row r="36" spans="1:5">
      <c r="A36" s="64" t="s">
        <v>8161</v>
      </c>
      <c r="B36" s="64" t="s">
        <v>56</v>
      </c>
      <c r="C36" s="85">
        <v>13856.427378964941</v>
      </c>
      <c r="D36" s="76">
        <f t="shared" si="0"/>
        <v>12470.784641068447</v>
      </c>
      <c r="E36" s="64" t="s">
        <v>8267</v>
      </c>
    </row>
    <row r="37" spans="1:5">
      <c r="A37" s="64" t="s">
        <v>8161</v>
      </c>
      <c r="B37" s="64" t="s">
        <v>56</v>
      </c>
      <c r="C37" s="85">
        <v>23529.411764705881</v>
      </c>
      <c r="D37" s="76">
        <f t="shared" si="0"/>
        <v>21176.470588235294</v>
      </c>
      <c r="E37" s="64" t="s">
        <v>8267</v>
      </c>
    </row>
    <row r="38" spans="1:5">
      <c r="A38" s="64" t="s">
        <v>8161</v>
      </c>
      <c r="B38" s="64" t="s">
        <v>56</v>
      </c>
      <c r="C38" s="85">
        <v>12605.042016806723</v>
      </c>
      <c r="D38" s="76">
        <f t="shared" si="0"/>
        <v>11344.53781512605</v>
      </c>
      <c r="E38" s="64" t="s">
        <v>8267</v>
      </c>
    </row>
    <row r="39" spans="1:5">
      <c r="A39" s="64" t="s">
        <v>8161</v>
      </c>
      <c r="B39" s="64" t="s">
        <v>56</v>
      </c>
      <c r="C39" s="85">
        <v>23479.490806223479</v>
      </c>
      <c r="D39" s="76">
        <f t="shared" si="0"/>
        <v>21131.541725601131</v>
      </c>
      <c r="E39" s="64" t="s">
        <v>8267</v>
      </c>
    </row>
    <row r="40" spans="1:5">
      <c r="A40" s="64" t="s">
        <v>8161</v>
      </c>
      <c r="B40" s="64" t="s">
        <v>56</v>
      </c>
      <c r="C40" s="85">
        <v>15667.808219178081</v>
      </c>
      <c r="D40" s="76">
        <f t="shared" si="0"/>
        <v>14101.027397260274</v>
      </c>
      <c r="E40" s="64" t="s">
        <v>8267</v>
      </c>
    </row>
    <row r="41" spans="1:5">
      <c r="A41" s="64" t="s">
        <v>8161</v>
      </c>
      <c r="B41" s="64" t="s">
        <v>56</v>
      </c>
      <c r="C41" s="85">
        <v>27156.549520766774</v>
      </c>
      <c r="D41" s="76">
        <f t="shared" si="0"/>
        <v>24440.894568690095</v>
      </c>
      <c r="E41" s="64" t="s">
        <v>8267</v>
      </c>
    </row>
    <row r="42" spans="1:5">
      <c r="A42" s="64" t="s">
        <v>8161</v>
      </c>
      <c r="B42" s="64" t="s">
        <v>56</v>
      </c>
      <c r="C42" s="85">
        <v>13895.582329317269</v>
      </c>
      <c r="D42" s="76">
        <f t="shared" si="0"/>
        <v>12506.024096385543</v>
      </c>
      <c r="E42" s="64" t="s">
        <v>8267</v>
      </c>
    </row>
    <row r="43" spans="1:5">
      <c r="A43" s="64" t="s">
        <v>8161</v>
      </c>
      <c r="B43" s="64" t="s">
        <v>56</v>
      </c>
      <c r="C43" s="85">
        <v>19841.269841269841</v>
      </c>
      <c r="D43" s="76">
        <f t="shared" si="0"/>
        <v>17857.142857142859</v>
      </c>
      <c r="E43" s="64" t="s">
        <v>8267</v>
      </c>
    </row>
    <row r="44" spans="1:5">
      <c r="A44" s="64" t="s">
        <v>8161</v>
      </c>
      <c r="B44" s="64" t="s">
        <v>56</v>
      </c>
      <c r="C44" s="85">
        <v>19507.8031212485</v>
      </c>
      <c r="D44" s="76">
        <f t="shared" si="0"/>
        <v>17557.022809123649</v>
      </c>
      <c r="E44" s="64" t="s">
        <v>8267</v>
      </c>
    </row>
    <row r="45" spans="1:5">
      <c r="A45" s="64" t="s">
        <v>8161</v>
      </c>
      <c r="B45" s="64" t="s">
        <v>56</v>
      </c>
      <c r="C45" s="85">
        <v>14025.245441795232</v>
      </c>
      <c r="D45" s="76">
        <f t="shared" si="0"/>
        <v>12622.720897615709</v>
      </c>
      <c r="E45" s="64" t="s">
        <v>8267</v>
      </c>
    </row>
    <row r="46" spans="1:5">
      <c r="A46" s="64" t="s">
        <v>8161</v>
      </c>
      <c r="B46" s="64" t="s">
        <v>56</v>
      </c>
      <c r="C46" s="85">
        <v>14025.245441795232</v>
      </c>
      <c r="D46" s="76">
        <f t="shared" si="0"/>
        <v>12622.720897615709</v>
      </c>
      <c r="E46" s="64" t="s">
        <v>8267</v>
      </c>
    </row>
    <row r="47" spans="1:5">
      <c r="A47" s="64" t="s">
        <v>8161</v>
      </c>
      <c r="B47" s="64" t="s">
        <v>56</v>
      </c>
      <c r="C47" s="85">
        <v>16129.032258064517</v>
      </c>
      <c r="D47" s="76">
        <f t="shared" si="0"/>
        <v>14516.129032258066</v>
      </c>
      <c r="E47" s="64" t="s">
        <v>8267</v>
      </c>
    </row>
    <row r="48" spans="1:5">
      <c r="A48" s="64" t="s">
        <v>8161</v>
      </c>
      <c r="B48" s="64" t="s">
        <v>56</v>
      </c>
      <c r="C48" s="85">
        <v>16129.032258064517</v>
      </c>
      <c r="D48" s="76">
        <f t="shared" si="0"/>
        <v>14516.129032258066</v>
      </c>
      <c r="E48" s="64" t="s">
        <v>8267</v>
      </c>
    </row>
    <row r="49" spans="1:5">
      <c r="A49" s="64" t="s">
        <v>8161</v>
      </c>
      <c r="B49" s="64" t="s">
        <v>56</v>
      </c>
      <c r="C49" s="85">
        <v>12500</v>
      </c>
      <c r="D49" s="76">
        <f t="shared" si="0"/>
        <v>11250</v>
      </c>
      <c r="E49" s="64" t="s">
        <v>8267</v>
      </c>
    </row>
    <row r="50" spans="1:5">
      <c r="A50" s="64" t="s">
        <v>8161</v>
      </c>
      <c r="B50" s="64" t="s">
        <v>56</v>
      </c>
      <c r="C50" s="85">
        <v>24940.61757719715</v>
      </c>
      <c r="D50" s="76">
        <f t="shared" si="0"/>
        <v>22446.555819477435</v>
      </c>
      <c r="E50" s="64" t="s">
        <v>8267</v>
      </c>
    </row>
    <row r="51" spans="1:5">
      <c r="A51" s="64" t="s">
        <v>8161</v>
      </c>
      <c r="B51" s="64" t="s">
        <v>56</v>
      </c>
      <c r="C51" s="85">
        <v>13856.427378964941</v>
      </c>
      <c r="D51" s="76">
        <f t="shared" si="0"/>
        <v>12470.784641068447</v>
      </c>
      <c r="E51" s="64" t="s">
        <v>8267</v>
      </c>
    </row>
    <row r="52" spans="1:5">
      <c r="A52" s="64" t="s">
        <v>8161</v>
      </c>
      <c r="B52" s="64" t="s">
        <v>56</v>
      </c>
      <c r="C52" s="85">
        <v>23529.411764705881</v>
      </c>
      <c r="D52" s="76">
        <f t="shared" si="0"/>
        <v>21176.470588235294</v>
      </c>
      <c r="E52" s="64" t="s">
        <v>8267</v>
      </c>
    </row>
    <row r="53" spans="1:5">
      <c r="A53" s="64" t="s">
        <v>8161</v>
      </c>
      <c r="B53" s="64" t="s">
        <v>56</v>
      </c>
      <c r="C53" s="85">
        <v>12605.042016806723</v>
      </c>
      <c r="D53" s="76">
        <f t="shared" si="0"/>
        <v>11344.53781512605</v>
      </c>
      <c r="E53" s="64" t="s">
        <v>8267</v>
      </c>
    </row>
    <row r="54" spans="1:5">
      <c r="A54" s="64" t="s">
        <v>8161</v>
      </c>
      <c r="B54" s="64" t="s">
        <v>56</v>
      </c>
      <c r="C54" s="85">
        <v>23479.490806223479</v>
      </c>
      <c r="D54" s="76">
        <f t="shared" si="0"/>
        <v>21131.541725601131</v>
      </c>
      <c r="E54" s="64" t="s">
        <v>8267</v>
      </c>
    </row>
    <row r="55" spans="1:5">
      <c r="A55" s="64" t="s">
        <v>8161</v>
      </c>
      <c r="B55" s="64" t="s">
        <v>51</v>
      </c>
      <c r="C55" s="85">
        <v>16315.78947368421</v>
      </c>
      <c r="D55" s="76">
        <f t="shared" si="0"/>
        <v>14684.21052631579</v>
      </c>
      <c r="E55" s="64" t="s">
        <v>8267</v>
      </c>
    </row>
    <row r="56" spans="1:5">
      <c r="A56" s="64" t="s">
        <v>8161</v>
      </c>
      <c r="B56" s="64" t="s">
        <v>51</v>
      </c>
      <c r="C56" s="85">
        <v>7433.8422391857503</v>
      </c>
      <c r="D56" s="76">
        <f t="shared" si="0"/>
        <v>6690.4580152671751</v>
      </c>
      <c r="E56" s="64" t="s">
        <v>8267</v>
      </c>
    </row>
    <row r="57" spans="1:5">
      <c r="A57" s="64" t="s">
        <v>8161</v>
      </c>
      <c r="B57" s="64" t="s">
        <v>51</v>
      </c>
      <c r="C57" s="85">
        <v>7246.346555323591</v>
      </c>
      <c r="D57" s="76">
        <f t="shared" si="0"/>
        <v>6521.7118997912321</v>
      </c>
      <c r="E57" s="64" t="s">
        <v>8267</v>
      </c>
    </row>
    <row r="58" spans="1:5">
      <c r="A58" s="64" t="s">
        <v>8161</v>
      </c>
      <c r="B58" s="64" t="s">
        <v>51</v>
      </c>
      <c r="C58" s="85">
        <v>22727.272727272728</v>
      </c>
      <c r="D58" s="76">
        <f t="shared" si="0"/>
        <v>20454.545454545456</v>
      </c>
      <c r="E58" s="64" t="s">
        <v>8267</v>
      </c>
    </row>
    <row r="59" spans="1:5">
      <c r="A59" s="64" t="s">
        <v>8161</v>
      </c>
      <c r="B59" s="64" t="s">
        <v>51</v>
      </c>
      <c r="C59" s="85">
        <v>16791.044776119405</v>
      </c>
      <c r="D59" s="76">
        <f t="shared" si="0"/>
        <v>15111.940298507465</v>
      </c>
      <c r="E59" s="64" t="s">
        <v>8267</v>
      </c>
    </row>
    <row r="60" spans="1:5">
      <c r="A60" s="64" t="s">
        <v>8161</v>
      </c>
      <c r="B60" s="64" t="s">
        <v>51</v>
      </c>
      <c r="C60" s="85">
        <v>11544.011544011544</v>
      </c>
      <c r="D60" s="76">
        <f t="shared" si="0"/>
        <v>10389.61038961039</v>
      </c>
      <c r="E60" s="64" t="s">
        <v>8267</v>
      </c>
    </row>
    <row r="61" spans="1:5">
      <c r="A61" s="64" t="s">
        <v>8161</v>
      </c>
      <c r="B61" s="64" t="s">
        <v>51</v>
      </c>
      <c r="C61" s="85">
        <v>10108.303249097473</v>
      </c>
      <c r="D61" s="76">
        <f t="shared" si="0"/>
        <v>9097.4729241877267</v>
      </c>
      <c r="E61" s="64" t="s">
        <v>8267</v>
      </c>
    </row>
    <row r="62" spans="1:5">
      <c r="A62" s="64" t="s">
        <v>8161</v>
      </c>
      <c r="B62" s="64" t="s">
        <v>51</v>
      </c>
      <c r="C62" s="85">
        <v>17977.528089887641</v>
      </c>
      <c r="D62" s="76">
        <f t="shared" si="0"/>
        <v>16179.775280898877</v>
      </c>
      <c r="E62" s="64" t="s">
        <v>8267</v>
      </c>
    </row>
    <row r="63" spans="1:5">
      <c r="A63" s="64" t="s">
        <v>8161</v>
      </c>
      <c r="B63" s="64" t="s">
        <v>51</v>
      </c>
      <c r="C63" s="85">
        <v>14102.564102564103</v>
      </c>
      <c r="D63" s="76">
        <f t="shared" si="0"/>
        <v>12692.307692307693</v>
      </c>
      <c r="E63" s="64" t="s">
        <v>8267</v>
      </c>
    </row>
    <row r="64" spans="1:5">
      <c r="A64" s="64" t="s">
        <v>8161</v>
      </c>
      <c r="B64" s="64" t="s">
        <v>51</v>
      </c>
      <c r="C64" s="85">
        <v>23809.523809523809</v>
      </c>
      <c r="D64" s="76">
        <f t="shared" si="0"/>
        <v>21428.571428571428</v>
      </c>
      <c r="E64" s="64" t="s">
        <v>8267</v>
      </c>
    </row>
    <row r="65" spans="1:5">
      <c r="A65" s="64" t="s">
        <v>8161</v>
      </c>
      <c r="B65" s="64" t="s">
        <v>51</v>
      </c>
      <c r="C65" s="85">
        <v>12800</v>
      </c>
      <c r="D65" s="76">
        <f t="shared" si="0"/>
        <v>11520</v>
      </c>
      <c r="E65" s="64" t="s">
        <v>8267</v>
      </c>
    </row>
    <row r="66" spans="1:5">
      <c r="A66" s="64" t="s">
        <v>8161</v>
      </c>
      <c r="B66" s="64" t="s">
        <v>51</v>
      </c>
      <c r="C66" s="85">
        <v>10000</v>
      </c>
      <c r="D66" s="76">
        <f t="shared" si="0"/>
        <v>9000</v>
      </c>
      <c r="E66" s="64" t="s">
        <v>8267</v>
      </c>
    </row>
    <row r="67" spans="1:5">
      <c r="A67" s="64" t="s">
        <v>8161</v>
      </c>
      <c r="B67" s="64" t="s">
        <v>51</v>
      </c>
      <c r="C67" s="85">
        <v>10000</v>
      </c>
      <c r="D67" s="76">
        <f t="shared" ref="D67:D130" si="1">C67*0.9</f>
        <v>9000</v>
      </c>
      <c r="E67" s="64" t="s">
        <v>8267</v>
      </c>
    </row>
    <row r="68" spans="1:5">
      <c r="A68" s="64" t="s">
        <v>8161</v>
      </c>
      <c r="B68" s="64" t="s">
        <v>51</v>
      </c>
      <c r="C68" s="85">
        <v>6731.8132464712271</v>
      </c>
      <c r="D68" s="76">
        <f t="shared" si="1"/>
        <v>6058.6319218241042</v>
      </c>
      <c r="E68" s="64" t="s">
        <v>8267</v>
      </c>
    </row>
    <row r="69" spans="1:5">
      <c r="A69" s="64" t="s">
        <v>8161</v>
      </c>
      <c r="B69" s="64" t="s">
        <v>51</v>
      </c>
      <c r="C69" s="85">
        <v>6731.8132464712271</v>
      </c>
      <c r="D69" s="76">
        <f t="shared" si="1"/>
        <v>6058.6319218241042</v>
      </c>
      <c r="E69" s="64" t="s">
        <v>8267</v>
      </c>
    </row>
    <row r="70" spans="1:5">
      <c r="A70" s="64" t="s">
        <v>8161</v>
      </c>
      <c r="B70" s="64" t="s">
        <v>51</v>
      </c>
      <c r="C70" s="85">
        <v>13385.826771653543</v>
      </c>
      <c r="D70" s="76">
        <f t="shared" si="1"/>
        <v>12047.244094488189</v>
      </c>
      <c r="E70" s="64" t="s">
        <v>8267</v>
      </c>
    </row>
    <row r="71" spans="1:5">
      <c r="A71" s="64" t="s">
        <v>8161</v>
      </c>
      <c r="B71" s="64" t="s">
        <v>51</v>
      </c>
      <c r="C71" s="85">
        <v>13385.826771653543</v>
      </c>
      <c r="D71" s="76">
        <f t="shared" si="1"/>
        <v>12047.244094488189</v>
      </c>
      <c r="E71" s="64" t="s">
        <v>8267</v>
      </c>
    </row>
    <row r="72" spans="1:5">
      <c r="A72" s="64" t="s">
        <v>8161</v>
      </c>
      <c r="B72" s="64" t="s">
        <v>51</v>
      </c>
      <c r="C72" s="85">
        <v>7738.0952380952385</v>
      </c>
      <c r="D72" s="76">
        <f t="shared" si="1"/>
        <v>6964.2857142857147</v>
      </c>
      <c r="E72" s="64" t="s">
        <v>8267</v>
      </c>
    </row>
    <row r="73" spans="1:5">
      <c r="A73" s="64" t="s">
        <v>8161</v>
      </c>
      <c r="B73" s="64" t="s">
        <v>51</v>
      </c>
      <c r="C73" s="85">
        <v>8928.5714285714294</v>
      </c>
      <c r="D73" s="76">
        <f t="shared" si="1"/>
        <v>8035.7142857142862</v>
      </c>
      <c r="E73" s="64" t="s">
        <v>8267</v>
      </c>
    </row>
    <row r="74" spans="1:5">
      <c r="A74" s="64" t="s">
        <v>8161</v>
      </c>
      <c r="B74" s="64" t="s">
        <v>51</v>
      </c>
      <c r="C74" s="85">
        <v>8928.5714285714294</v>
      </c>
      <c r="D74" s="76">
        <f t="shared" si="1"/>
        <v>8035.7142857142862</v>
      </c>
      <c r="E74" s="64" t="s">
        <v>8267</v>
      </c>
    </row>
    <row r="75" spans="1:5">
      <c r="A75" s="64" t="s">
        <v>8161</v>
      </c>
      <c r="B75" s="64" t="s">
        <v>51</v>
      </c>
      <c r="C75" s="85">
        <v>8092.4855491329481</v>
      </c>
      <c r="D75" s="76">
        <f t="shared" si="1"/>
        <v>7283.2369942196538</v>
      </c>
      <c r="E75" s="64" t="s">
        <v>8267</v>
      </c>
    </row>
    <row r="76" spans="1:5">
      <c r="A76" s="64" t="s">
        <v>8161</v>
      </c>
      <c r="B76" s="64" t="s">
        <v>51</v>
      </c>
      <c r="C76" s="85">
        <v>8000</v>
      </c>
      <c r="D76" s="76">
        <f t="shared" si="1"/>
        <v>7200</v>
      </c>
      <c r="E76" s="64" t="s">
        <v>8267</v>
      </c>
    </row>
    <row r="77" spans="1:5">
      <c r="A77" s="64" t="s">
        <v>8161</v>
      </c>
      <c r="B77" s="64" t="s">
        <v>51</v>
      </c>
      <c r="C77" s="85">
        <v>8000</v>
      </c>
      <c r="D77" s="76">
        <f t="shared" si="1"/>
        <v>7200</v>
      </c>
      <c r="E77" s="64" t="s">
        <v>8267</v>
      </c>
    </row>
    <row r="78" spans="1:5">
      <c r="A78" s="64" t="s">
        <v>8161</v>
      </c>
      <c r="B78" s="64" t="s">
        <v>51</v>
      </c>
      <c r="C78" s="85">
        <v>8000</v>
      </c>
      <c r="D78" s="76">
        <f t="shared" si="1"/>
        <v>7200</v>
      </c>
      <c r="E78" s="64" t="s">
        <v>8267</v>
      </c>
    </row>
    <row r="79" spans="1:5">
      <c r="A79" s="64" t="s">
        <v>8161</v>
      </c>
      <c r="B79" s="64" t="s">
        <v>51</v>
      </c>
      <c r="C79" s="85">
        <v>8000</v>
      </c>
      <c r="D79" s="76">
        <f t="shared" si="1"/>
        <v>7200</v>
      </c>
      <c r="E79" s="64" t="s">
        <v>8267</v>
      </c>
    </row>
    <row r="80" spans="1:5">
      <c r="A80" s="64" t="s">
        <v>8161</v>
      </c>
      <c r="B80" s="64" t="s">
        <v>201</v>
      </c>
      <c r="C80" s="85">
        <v>4166.666666666667</v>
      </c>
      <c r="D80" s="76">
        <f t="shared" si="1"/>
        <v>3750.0000000000005</v>
      </c>
      <c r="E80" s="64" t="s">
        <v>8267</v>
      </c>
    </row>
    <row r="81" spans="1:5">
      <c r="A81" s="64" t="s">
        <v>8161</v>
      </c>
      <c r="B81" s="64" t="s">
        <v>201</v>
      </c>
      <c r="C81" s="85">
        <v>6140.3508771929828</v>
      </c>
      <c r="D81" s="76">
        <f t="shared" si="1"/>
        <v>5526.3157894736851</v>
      </c>
      <c r="E81" s="64" t="s">
        <v>8267</v>
      </c>
    </row>
    <row r="82" spans="1:5">
      <c r="A82" s="64" t="s">
        <v>8161</v>
      </c>
      <c r="B82" s="64" t="s">
        <v>201</v>
      </c>
      <c r="C82" s="85">
        <v>5555.5555555555557</v>
      </c>
      <c r="D82" s="76">
        <f t="shared" si="1"/>
        <v>5000</v>
      </c>
      <c r="E82" s="64" t="s">
        <v>8267</v>
      </c>
    </row>
    <row r="83" spans="1:5">
      <c r="A83" s="64" t="s">
        <v>8161</v>
      </c>
      <c r="B83" s="64" t="s">
        <v>23</v>
      </c>
      <c r="C83" s="85">
        <v>6471.9626168224295</v>
      </c>
      <c r="D83" s="76">
        <f t="shared" si="1"/>
        <v>5824.7663551401865</v>
      </c>
      <c r="E83" s="64" t="s">
        <v>8267</v>
      </c>
    </row>
    <row r="84" spans="1:5">
      <c r="A84" s="64" t="s">
        <v>8161</v>
      </c>
      <c r="B84" s="64" t="s">
        <v>23</v>
      </c>
      <c r="C84" s="85">
        <v>8636.6366366366365</v>
      </c>
      <c r="D84" s="76">
        <f t="shared" si="1"/>
        <v>7772.9729729729734</v>
      </c>
      <c r="E84" s="64" t="s">
        <v>8267</v>
      </c>
    </row>
    <row r="85" spans="1:5">
      <c r="A85" s="64" t="s">
        <v>8161</v>
      </c>
      <c r="B85" s="64" t="s">
        <v>23</v>
      </c>
      <c r="C85" s="85">
        <v>10526.315789473685</v>
      </c>
      <c r="D85" s="76">
        <f t="shared" si="1"/>
        <v>9473.6842105263167</v>
      </c>
      <c r="E85" s="64" t="s">
        <v>8267</v>
      </c>
    </row>
    <row r="86" spans="1:5">
      <c r="A86" s="64" t="s">
        <v>8161</v>
      </c>
      <c r="B86" s="64" t="s">
        <v>23</v>
      </c>
      <c r="C86" s="85">
        <v>4548.2866043613703</v>
      </c>
      <c r="D86" s="76">
        <f t="shared" si="1"/>
        <v>4093.4579439252334</v>
      </c>
      <c r="E86" s="64" t="s">
        <v>8267</v>
      </c>
    </row>
    <row r="87" spans="1:5">
      <c r="A87" s="64" t="s">
        <v>8161</v>
      </c>
      <c r="B87" s="64" t="s">
        <v>23</v>
      </c>
      <c r="C87" s="85">
        <v>4454.545454545455</v>
      </c>
      <c r="D87" s="76">
        <f t="shared" si="1"/>
        <v>4009.0909090909095</v>
      </c>
      <c r="E87" s="64" t="s">
        <v>8267</v>
      </c>
    </row>
    <row r="88" spans="1:5">
      <c r="A88" s="64" t="s">
        <v>8161</v>
      </c>
      <c r="B88" s="64" t="s">
        <v>23</v>
      </c>
      <c r="C88" s="85">
        <v>8065.060240963855</v>
      </c>
      <c r="D88" s="76">
        <f t="shared" si="1"/>
        <v>7258.5542168674692</v>
      </c>
      <c r="E88" s="64" t="s">
        <v>8267</v>
      </c>
    </row>
    <row r="89" spans="1:5">
      <c r="A89" s="64" t="s">
        <v>8161</v>
      </c>
      <c r="B89" s="64" t="s">
        <v>23</v>
      </c>
      <c r="C89" s="85">
        <v>8888.8888888888887</v>
      </c>
      <c r="D89" s="76">
        <f t="shared" si="1"/>
        <v>8000</v>
      </c>
      <c r="E89" s="64" t="s">
        <v>8267</v>
      </c>
    </row>
    <row r="90" spans="1:5">
      <c r="A90" s="64" t="s">
        <v>8161</v>
      </c>
      <c r="B90" s="64" t="s">
        <v>23</v>
      </c>
      <c r="C90" s="85">
        <v>7500</v>
      </c>
      <c r="D90" s="76">
        <f t="shared" si="1"/>
        <v>6750</v>
      </c>
      <c r="E90" s="64" t="s">
        <v>8267</v>
      </c>
    </row>
    <row r="91" spans="1:5">
      <c r="A91" s="64" t="s">
        <v>8161</v>
      </c>
      <c r="B91" s="64" t="s">
        <v>23</v>
      </c>
      <c r="C91" s="85">
        <v>9877.5510204081638</v>
      </c>
      <c r="D91" s="76">
        <f t="shared" si="1"/>
        <v>8889.7959183673483</v>
      </c>
      <c r="E91" s="64" t="s">
        <v>8267</v>
      </c>
    </row>
    <row r="92" spans="1:5">
      <c r="A92" s="64" t="s">
        <v>8161</v>
      </c>
      <c r="B92" s="64" t="s">
        <v>23</v>
      </c>
      <c r="C92" s="85">
        <v>9307.6923076923085</v>
      </c>
      <c r="D92" s="76">
        <f t="shared" si="1"/>
        <v>8376.923076923078</v>
      </c>
      <c r="E92" s="64" t="s">
        <v>8267</v>
      </c>
    </row>
    <row r="93" spans="1:5">
      <c r="A93" s="64" t="s">
        <v>8161</v>
      </c>
      <c r="B93" s="64" t="s">
        <v>23</v>
      </c>
      <c r="C93" s="85">
        <v>7119.386637458927</v>
      </c>
      <c r="D93" s="76">
        <f t="shared" si="1"/>
        <v>6407.4479737130341</v>
      </c>
      <c r="E93" s="64" t="s">
        <v>8267</v>
      </c>
    </row>
    <row r="94" spans="1:5">
      <c r="A94" s="64" t="s">
        <v>8161</v>
      </c>
      <c r="B94" s="64" t="s">
        <v>23</v>
      </c>
      <c r="C94" s="85">
        <v>8307.5571177504389</v>
      </c>
      <c r="D94" s="76">
        <f t="shared" si="1"/>
        <v>7476.801405975395</v>
      </c>
      <c r="E94" s="64" t="s">
        <v>8267</v>
      </c>
    </row>
    <row r="95" spans="1:5">
      <c r="A95" s="64" t="s">
        <v>8161</v>
      </c>
      <c r="B95" s="64" t="s">
        <v>23</v>
      </c>
      <c r="C95" s="85">
        <v>9485.1190476190477</v>
      </c>
      <c r="D95" s="76">
        <f t="shared" si="1"/>
        <v>8536.6071428571431</v>
      </c>
      <c r="E95" s="64" t="s">
        <v>8267</v>
      </c>
    </row>
    <row r="96" spans="1:5">
      <c r="A96" s="64" t="s">
        <v>8161</v>
      </c>
      <c r="B96" s="64" t="s">
        <v>23</v>
      </c>
      <c r="C96" s="85">
        <v>4768.8564476885649</v>
      </c>
      <c r="D96" s="76">
        <f t="shared" si="1"/>
        <v>4291.9708029197081</v>
      </c>
      <c r="E96" s="64" t="s">
        <v>8267</v>
      </c>
    </row>
    <row r="97" spans="1:5">
      <c r="A97" s="64" t="s">
        <v>8161</v>
      </c>
      <c r="B97" s="64" t="s">
        <v>23</v>
      </c>
      <c r="C97" s="85">
        <v>4770.1149425287358</v>
      </c>
      <c r="D97" s="76">
        <f t="shared" si="1"/>
        <v>4293.1034482758623</v>
      </c>
      <c r="E97" s="64" t="s">
        <v>8267</v>
      </c>
    </row>
    <row r="98" spans="1:5">
      <c r="A98" s="64" t="s">
        <v>8161</v>
      </c>
      <c r="B98" s="64" t="s">
        <v>23</v>
      </c>
      <c r="C98" s="85">
        <v>4578.3132530120483</v>
      </c>
      <c r="D98" s="76">
        <f t="shared" si="1"/>
        <v>4120.4819277108436</v>
      </c>
      <c r="E98" s="64" t="s">
        <v>8267</v>
      </c>
    </row>
    <row r="99" spans="1:5">
      <c r="A99" s="64" t="s">
        <v>8161</v>
      </c>
      <c r="B99" s="64" t="s">
        <v>23</v>
      </c>
      <c r="C99" s="85">
        <v>12925.170068027212</v>
      </c>
      <c r="D99" s="76">
        <f t="shared" si="1"/>
        <v>11632.653061224491</v>
      </c>
      <c r="E99" s="64" t="s">
        <v>8267</v>
      </c>
    </row>
    <row r="100" spans="1:5">
      <c r="A100" s="64" t="s">
        <v>8161</v>
      </c>
      <c r="B100" s="64" t="s">
        <v>23</v>
      </c>
      <c r="C100" s="85">
        <v>12972.085385878489</v>
      </c>
      <c r="D100" s="76">
        <f t="shared" si="1"/>
        <v>11674.876847290639</v>
      </c>
      <c r="E100" s="64" t="s">
        <v>8267</v>
      </c>
    </row>
    <row r="101" spans="1:5">
      <c r="A101" s="64" t="s">
        <v>8161</v>
      </c>
      <c r="B101" s="64" t="s">
        <v>23</v>
      </c>
      <c r="C101" s="85">
        <v>12993.421052631578</v>
      </c>
      <c r="D101" s="76">
        <f t="shared" si="1"/>
        <v>11694.07894736842</v>
      </c>
      <c r="E101" s="64" t="s">
        <v>8267</v>
      </c>
    </row>
    <row r="102" spans="1:5">
      <c r="A102" s="64" t="s">
        <v>8161</v>
      </c>
      <c r="B102" s="64" t="s">
        <v>39</v>
      </c>
      <c r="C102" s="85">
        <v>4608.695652173913</v>
      </c>
      <c r="D102" s="76">
        <f t="shared" si="1"/>
        <v>4147.826086956522</v>
      </c>
      <c r="E102" s="64" t="s">
        <v>8267</v>
      </c>
    </row>
    <row r="103" spans="1:5">
      <c r="A103" s="64" t="s">
        <v>8161</v>
      </c>
      <c r="B103" s="64" t="s">
        <v>39</v>
      </c>
      <c r="C103" s="85">
        <v>10452.674897119341</v>
      </c>
      <c r="D103" s="76">
        <f t="shared" si="1"/>
        <v>9407.4074074074069</v>
      </c>
      <c r="E103" s="64" t="s">
        <v>8267</v>
      </c>
    </row>
    <row r="104" spans="1:5">
      <c r="A104" s="64" t="s">
        <v>8161</v>
      </c>
      <c r="B104" s="64" t="s">
        <v>39</v>
      </c>
      <c r="C104" s="85">
        <v>12608.695652173914</v>
      </c>
      <c r="D104" s="76">
        <f t="shared" si="1"/>
        <v>11347.826086956522</v>
      </c>
      <c r="E104" s="64" t="s">
        <v>8267</v>
      </c>
    </row>
    <row r="105" spans="1:5">
      <c r="A105" s="64" t="s">
        <v>8161</v>
      </c>
      <c r="B105" s="64" t="s">
        <v>39</v>
      </c>
      <c r="C105" s="85">
        <v>11805.555555555555</v>
      </c>
      <c r="D105" s="76">
        <f t="shared" si="1"/>
        <v>10625</v>
      </c>
      <c r="E105" s="64" t="s">
        <v>8267</v>
      </c>
    </row>
    <row r="106" spans="1:5">
      <c r="A106" s="64" t="s">
        <v>8161</v>
      </c>
      <c r="B106" s="64" t="s">
        <v>39</v>
      </c>
      <c r="C106" s="85">
        <v>12609.649122807017</v>
      </c>
      <c r="D106" s="76">
        <f t="shared" si="1"/>
        <v>11348.684210526315</v>
      </c>
      <c r="E106" s="64" t="s">
        <v>8267</v>
      </c>
    </row>
    <row r="107" spans="1:5">
      <c r="A107" s="64" t="s">
        <v>8161</v>
      </c>
      <c r="B107" s="64" t="s">
        <v>39</v>
      </c>
      <c r="C107" s="85">
        <v>19230.76923076923</v>
      </c>
      <c r="D107" s="76">
        <f t="shared" si="1"/>
        <v>17307.692307692309</v>
      </c>
      <c r="E107" s="64" t="s">
        <v>8267</v>
      </c>
    </row>
    <row r="108" spans="1:5">
      <c r="A108" s="64" t="s">
        <v>8161</v>
      </c>
      <c r="B108" s="64" t="s">
        <v>39</v>
      </c>
      <c r="C108" s="85">
        <v>11250</v>
      </c>
      <c r="D108" s="76">
        <f t="shared" si="1"/>
        <v>10125</v>
      </c>
      <c r="E108" s="64" t="s">
        <v>8267</v>
      </c>
    </row>
    <row r="109" spans="1:5">
      <c r="A109" s="64" t="s">
        <v>8161</v>
      </c>
      <c r="B109" s="64" t="s">
        <v>39</v>
      </c>
      <c r="C109" s="85">
        <v>11000</v>
      </c>
      <c r="D109" s="76">
        <f t="shared" si="1"/>
        <v>9900</v>
      </c>
      <c r="E109" s="64" t="s">
        <v>8267</v>
      </c>
    </row>
    <row r="110" spans="1:5">
      <c r="A110" s="64" t="s">
        <v>8161</v>
      </c>
      <c r="B110" s="64" t="s">
        <v>39</v>
      </c>
      <c r="C110" s="85">
        <v>16071.428571428571</v>
      </c>
      <c r="D110" s="76">
        <f t="shared" si="1"/>
        <v>14464.285714285714</v>
      </c>
      <c r="E110" s="64" t="s">
        <v>8267</v>
      </c>
    </row>
    <row r="111" spans="1:5">
      <c r="A111" s="64" t="s">
        <v>8161</v>
      </c>
      <c r="B111" s="64" t="s">
        <v>39</v>
      </c>
      <c r="C111" s="76">
        <v>15526.315789473685</v>
      </c>
      <c r="D111" s="76">
        <f t="shared" si="1"/>
        <v>13973.684210526317</v>
      </c>
      <c r="E111" s="64" t="s">
        <v>8267</v>
      </c>
    </row>
    <row r="112" spans="1:5">
      <c r="A112" s="64" t="s">
        <v>8161</v>
      </c>
      <c r="B112" s="64" t="s">
        <v>39</v>
      </c>
      <c r="C112" s="76">
        <v>14250.814332247557</v>
      </c>
      <c r="D112" s="76">
        <f t="shared" si="1"/>
        <v>12825.732899022802</v>
      </c>
      <c r="E112" s="64" t="s">
        <v>8267</v>
      </c>
    </row>
    <row r="113" spans="1:5">
      <c r="A113" s="64" t="s">
        <v>8161</v>
      </c>
      <c r="B113" s="64" t="s">
        <v>39</v>
      </c>
      <c r="C113" s="76">
        <v>14250.814332247557</v>
      </c>
      <c r="D113" s="76">
        <f t="shared" si="1"/>
        <v>12825.732899022802</v>
      </c>
      <c r="E113" s="64" t="s">
        <v>8267</v>
      </c>
    </row>
    <row r="114" spans="1:5">
      <c r="A114" s="64" t="s">
        <v>8161</v>
      </c>
      <c r="B114" s="64" t="s">
        <v>39</v>
      </c>
      <c r="C114" s="76">
        <v>14250.814332247557</v>
      </c>
      <c r="D114" s="76">
        <f t="shared" si="1"/>
        <v>12825.732899022802</v>
      </c>
      <c r="E114" s="64" t="s">
        <v>8267</v>
      </c>
    </row>
    <row r="115" spans="1:5">
      <c r="A115" s="64" t="s">
        <v>8161</v>
      </c>
      <c r="B115" s="64" t="s">
        <v>39</v>
      </c>
      <c r="C115" s="76">
        <v>14250.814332247557</v>
      </c>
      <c r="D115" s="76">
        <f t="shared" si="1"/>
        <v>12825.732899022802</v>
      </c>
      <c r="E115" s="64" t="s">
        <v>8267</v>
      </c>
    </row>
    <row r="116" spans="1:5">
      <c r="A116" s="64" t="s">
        <v>8161</v>
      </c>
      <c r="B116" s="64" t="s">
        <v>39</v>
      </c>
      <c r="C116" s="76">
        <v>9960.1593625498008</v>
      </c>
      <c r="D116" s="76">
        <f t="shared" si="1"/>
        <v>8964.1434262948205</v>
      </c>
      <c r="E116" s="64" t="s">
        <v>8267</v>
      </c>
    </row>
    <row r="117" spans="1:5">
      <c r="A117" s="64" t="s">
        <v>8161</v>
      </c>
      <c r="B117" s="64" t="s">
        <v>39</v>
      </c>
      <c r="C117" s="76">
        <v>15625</v>
      </c>
      <c r="D117" s="76">
        <f t="shared" si="1"/>
        <v>14062.5</v>
      </c>
      <c r="E117" s="64" t="s">
        <v>8267</v>
      </c>
    </row>
    <row r="118" spans="1:5">
      <c r="A118" s="64" t="s">
        <v>8161</v>
      </c>
      <c r="B118" s="64" t="s">
        <v>39</v>
      </c>
      <c r="C118" s="76">
        <v>15308.988764044943</v>
      </c>
      <c r="D118" s="76">
        <f t="shared" si="1"/>
        <v>13778.08988764045</v>
      </c>
      <c r="E118" s="64" t="s">
        <v>8267</v>
      </c>
    </row>
    <row r="119" spans="1:5">
      <c r="A119" s="64" t="s">
        <v>8161</v>
      </c>
      <c r="B119" s="64" t="s">
        <v>39</v>
      </c>
      <c r="C119" s="76">
        <v>9333.3333333333339</v>
      </c>
      <c r="D119" s="76">
        <f t="shared" si="1"/>
        <v>8400</v>
      </c>
      <c r="E119" s="64" t="s">
        <v>8267</v>
      </c>
    </row>
    <row r="120" spans="1:5">
      <c r="A120" s="64" t="s">
        <v>8161</v>
      </c>
      <c r="B120" s="64" t="s">
        <v>39</v>
      </c>
      <c r="C120" s="76">
        <v>12142.857142857143</v>
      </c>
      <c r="D120" s="76">
        <f t="shared" si="1"/>
        <v>10928.571428571429</v>
      </c>
      <c r="E120" s="64" t="s">
        <v>8267</v>
      </c>
    </row>
    <row r="121" spans="1:5">
      <c r="A121" s="64" t="s">
        <v>8161</v>
      </c>
      <c r="B121" s="64" t="s">
        <v>39</v>
      </c>
      <c r="C121" s="76">
        <v>13745.980707395498</v>
      </c>
      <c r="D121" s="76">
        <f t="shared" si="1"/>
        <v>12371.382636655948</v>
      </c>
      <c r="E121" s="64" t="s">
        <v>8267</v>
      </c>
    </row>
    <row r="122" spans="1:5">
      <c r="A122" s="64" t="s">
        <v>8161</v>
      </c>
      <c r="B122" s="64" t="s">
        <v>39</v>
      </c>
      <c r="C122" s="76">
        <v>13068.181818181818</v>
      </c>
      <c r="D122" s="76">
        <f t="shared" si="1"/>
        <v>11761.363636363636</v>
      </c>
      <c r="E122" s="64" t="s">
        <v>8267</v>
      </c>
    </row>
    <row r="123" spans="1:5">
      <c r="A123" s="64" t="s">
        <v>8161</v>
      </c>
      <c r="B123" s="64" t="s">
        <v>39</v>
      </c>
      <c r="C123" s="76">
        <v>17088.607594936708</v>
      </c>
      <c r="D123" s="76">
        <f t="shared" si="1"/>
        <v>15379.746835443037</v>
      </c>
      <c r="E123" s="64" t="s">
        <v>8267</v>
      </c>
    </row>
    <row r="124" spans="1:5">
      <c r="A124" s="64" t="s">
        <v>8161</v>
      </c>
      <c r="B124" s="64" t="s">
        <v>39</v>
      </c>
      <c r="C124" s="76">
        <v>9333.3333333333339</v>
      </c>
      <c r="D124" s="76">
        <f t="shared" si="1"/>
        <v>8400</v>
      </c>
      <c r="E124" s="64" t="s">
        <v>8267</v>
      </c>
    </row>
    <row r="125" spans="1:5">
      <c r="A125" s="64" t="s">
        <v>8161</v>
      </c>
      <c r="B125" s="64" t="s">
        <v>39</v>
      </c>
      <c r="C125" s="76">
        <v>12459.807073954984</v>
      </c>
      <c r="D125" s="76">
        <f t="shared" si="1"/>
        <v>11213.826366559486</v>
      </c>
      <c r="E125" s="64" t="s">
        <v>8267</v>
      </c>
    </row>
    <row r="126" spans="1:5">
      <c r="A126" s="64" t="s">
        <v>8161</v>
      </c>
      <c r="B126" s="64" t="s">
        <v>34</v>
      </c>
      <c r="C126" s="76">
        <v>6166.3265306122448</v>
      </c>
      <c r="D126" s="76">
        <f t="shared" si="1"/>
        <v>5549.6938775510207</v>
      </c>
      <c r="E126" s="64" t="s">
        <v>8267</v>
      </c>
    </row>
    <row r="127" spans="1:5">
      <c r="A127" s="64" t="s">
        <v>8161</v>
      </c>
      <c r="B127" s="64" t="s">
        <v>34</v>
      </c>
      <c r="C127" s="76">
        <v>5175</v>
      </c>
      <c r="D127" s="76">
        <f t="shared" si="1"/>
        <v>4657.5</v>
      </c>
      <c r="E127" s="64" t="s">
        <v>8267</v>
      </c>
    </row>
    <row r="128" spans="1:5">
      <c r="A128" s="64" t="s">
        <v>8161</v>
      </c>
      <c r="B128" s="64" t="s">
        <v>34</v>
      </c>
      <c r="C128" s="76">
        <v>5908.75</v>
      </c>
      <c r="D128" s="76">
        <f t="shared" si="1"/>
        <v>5317.875</v>
      </c>
      <c r="E128" s="64" t="s">
        <v>8267</v>
      </c>
    </row>
    <row r="129" spans="1:5">
      <c r="A129" s="64" t="s">
        <v>8161</v>
      </c>
      <c r="B129" s="64" t="s">
        <v>34</v>
      </c>
      <c r="C129" s="76">
        <v>11904.761904761905</v>
      </c>
      <c r="D129" s="76">
        <f t="shared" si="1"/>
        <v>10714.285714285714</v>
      </c>
      <c r="E129" s="64" t="s">
        <v>8267</v>
      </c>
    </row>
    <row r="130" spans="1:5">
      <c r="A130" s="64" t="s">
        <v>8161</v>
      </c>
      <c r="B130" s="64" t="s">
        <v>34</v>
      </c>
      <c r="C130" s="76">
        <v>4258.75</v>
      </c>
      <c r="D130" s="76">
        <f t="shared" si="1"/>
        <v>3832.875</v>
      </c>
      <c r="E130" s="64" t="s">
        <v>8267</v>
      </c>
    </row>
    <row r="131" spans="1:5">
      <c r="A131" s="64" t="s">
        <v>8161</v>
      </c>
      <c r="B131" s="64" t="s">
        <v>34</v>
      </c>
      <c r="C131" s="76">
        <v>4228.75</v>
      </c>
      <c r="D131" s="76">
        <f t="shared" ref="D131:D194" si="2">C131*0.9</f>
        <v>3805.875</v>
      </c>
      <c r="E131" s="64" t="s">
        <v>8267</v>
      </c>
    </row>
    <row r="132" spans="1:5">
      <c r="A132" s="64" t="s">
        <v>8161</v>
      </c>
      <c r="B132" s="64" t="s">
        <v>34</v>
      </c>
      <c r="C132" s="76">
        <v>6072.8744939271255</v>
      </c>
      <c r="D132" s="76">
        <f t="shared" si="2"/>
        <v>5465.5870445344135</v>
      </c>
      <c r="E132" s="64" t="s">
        <v>8267</v>
      </c>
    </row>
    <row r="133" spans="1:5">
      <c r="A133" s="64" t="s">
        <v>8161</v>
      </c>
      <c r="B133" s="64" t="s">
        <v>34</v>
      </c>
      <c r="C133" s="76">
        <v>5490.6542056074768</v>
      </c>
      <c r="D133" s="76">
        <f t="shared" si="2"/>
        <v>4941.5887850467288</v>
      </c>
      <c r="E133" s="64" t="s">
        <v>8267</v>
      </c>
    </row>
    <row r="134" spans="1:5">
      <c r="A134" s="64" t="s">
        <v>8161</v>
      </c>
      <c r="B134" s="64" t="s">
        <v>34</v>
      </c>
      <c r="C134" s="76">
        <v>9000</v>
      </c>
      <c r="D134" s="76">
        <f t="shared" si="2"/>
        <v>8100</v>
      </c>
      <c r="E134" s="64" t="s">
        <v>8267</v>
      </c>
    </row>
    <row r="135" spans="1:5">
      <c r="A135" s="64" t="s">
        <v>8161</v>
      </c>
      <c r="B135" s="64" t="s">
        <v>34</v>
      </c>
      <c r="C135" s="76">
        <v>5316.7420814479638</v>
      </c>
      <c r="D135" s="76">
        <f t="shared" si="2"/>
        <v>4785.0678733031673</v>
      </c>
      <c r="E135" s="64" t="s">
        <v>8267</v>
      </c>
    </row>
    <row r="136" spans="1:5">
      <c r="A136" s="64" t="s">
        <v>8161</v>
      </c>
      <c r="B136" s="64" t="s">
        <v>34</v>
      </c>
      <c r="C136" s="76">
        <v>7863.6959370904324</v>
      </c>
      <c r="D136" s="76">
        <f t="shared" si="2"/>
        <v>7077.3263433813891</v>
      </c>
      <c r="E136" s="64" t="s">
        <v>8267</v>
      </c>
    </row>
    <row r="137" spans="1:5">
      <c r="A137" s="64" t="s">
        <v>8161</v>
      </c>
      <c r="B137" s="64" t="s">
        <v>34</v>
      </c>
      <c r="C137" s="76">
        <v>4625</v>
      </c>
      <c r="D137" s="76">
        <f t="shared" si="2"/>
        <v>4162.5</v>
      </c>
      <c r="E137" s="64" t="s">
        <v>8267</v>
      </c>
    </row>
    <row r="138" spans="1:5">
      <c r="A138" s="64" t="s">
        <v>8161</v>
      </c>
      <c r="B138" s="64" t="s">
        <v>34</v>
      </c>
      <c r="C138" s="76">
        <v>4285.7142857142853</v>
      </c>
      <c r="D138" s="76">
        <f t="shared" si="2"/>
        <v>3857.1428571428569</v>
      </c>
      <c r="E138" s="64" t="s">
        <v>8267</v>
      </c>
    </row>
    <row r="139" spans="1:5">
      <c r="A139" s="64" t="s">
        <v>8161</v>
      </c>
      <c r="B139" s="64" t="s">
        <v>34</v>
      </c>
      <c r="C139" s="76">
        <v>4625</v>
      </c>
      <c r="D139" s="76">
        <f t="shared" si="2"/>
        <v>4162.5</v>
      </c>
      <c r="E139" s="64" t="s">
        <v>8267</v>
      </c>
    </row>
    <row r="140" spans="1:5">
      <c r="A140" s="64" t="s">
        <v>8161</v>
      </c>
      <c r="B140" s="64" t="s">
        <v>34</v>
      </c>
      <c r="C140" s="76">
        <v>6362.2754491017968</v>
      </c>
      <c r="D140" s="76">
        <f t="shared" si="2"/>
        <v>5726.0479041916169</v>
      </c>
      <c r="E140" s="64" t="s">
        <v>8267</v>
      </c>
    </row>
    <row r="141" spans="1:5">
      <c r="A141" s="64" t="s">
        <v>8161</v>
      </c>
      <c r="B141" s="64" t="s">
        <v>34</v>
      </c>
      <c r="C141" s="76">
        <v>5800</v>
      </c>
      <c r="D141" s="76">
        <f t="shared" si="2"/>
        <v>5220</v>
      </c>
      <c r="E141" s="64" t="s">
        <v>8267</v>
      </c>
    </row>
    <row r="142" spans="1:5">
      <c r="A142" s="64" t="s">
        <v>8161</v>
      </c>
      <c r="B142" s="64" t="s">
        <v>34</v>
      </c>
      <c r="C142" s="76">
        <v>5978.260869565217</v>
      </c>
      <c r="D142" s="76">
        <f t="shared" si="2"/>
        <v>5380.4347826086951</v>
      </c>
      <c r="E142" s="64" t="s">
        <v>8267</v>
      </c>
    </row>
    <row r="143" spans="1:5">
      <c r="A143" s="64" t="s">
        <v>8161</v>
      </c>
      <c r="B143" s="64" t="s">
        <v>34</v>
      </c>
      <c r="C143" s="76">
        <v>7286.43216080402</v>
      </c>
      <c r="D143" s="76">
        <f t="shared" si="2"/>
        <v>6557.7889447236184</v>
      </c>
      <c r="E143" s="64" t="s">
        <v>8267</v>
      </c>
    </row>
    <row r="144" spans="1:5">
      <c r="A144" s="64" t="s">
        <v>8161</v>
      </c>
      <c r="B144" s="64" t="s">
        <v>34</v>
      </c>
      <c r="C144" s="76">
        <v>9365.9942363112386</v>
      </c>
      <c r="D144" s="76">
        <f t="shared" si="2"/>
        <v>8429.3948126801151</v>
      </c>
      <c r="E144" s="64" t="s">
        <v>8267</v>
      </c>
    </row>
    <row r="145" spans="1:5">
      <c r="A145" s="64" t="s">
        <v>8161</v>
      </c>
      <c r="B145" s="64" t="s">
        <v>34</v>
      </c>
      <c r="C145" s="76">
        <v>8577.8781038374709</v>
      </c>
      <c r="D145" s="76">
        <f t="shared" si="2"/>
        <v>7720.0902934537244</v>
      </c>
      <c r="E145" s="64" t="s">
        <v>8267</v>
      </c>
    </row>
    <row r="146" spans="1:5">
      <c r="A146" s="64" t="s">
        <v>8161</v>
      </c>
      <c r="B146" s="64" t="s">
        <v>34</v>
      </c>
      <c r="C146" s="76">
        <v>8577.8781038374709</v>
      </c>
      <c r="D146" s="76">
        <f t="shared" si="2"/>
        <v>7720.0902934537244</v>
      </c>
      <c r="E146" s="64" t="s">
        <v>8267</v>
      </c>
    </row>
    <row r="147" spans="1:5">
      <c r="A147" s="64" t="s">
        <v>8161</v>
      </c>
      <c r="B147" s="64" t="s">
        <v>34</v>
      </c>
      <c r="C147" s="76">
        <v>7036.5358592692828</v>
      </c>
      <c r="D147" s="76">
        <f t="shared" si="2"/>
        <v>6332.8822733423549</v>
      </c>
      <c r="E147" s="64" t="s">
        <v>8267</v>
      </c>
    </row>
    <row r="148" spans="1:5">
      <c r="A148" s="64" t="s">
        <v>8161</v>
      </c>
      <c r="B148" s="64" t="s">
        <v>34</v>
      </c>
      <c r="C148" s="76">
        <v>6028.8335517693313</v>
      </c>
      <c r="D148" s="76">
        <f t="shared" si="2"/>
        <v>5425.9501965923982</v>
      </c>
      <c r="E148" s="64" t="s">
        <v>8267</v>
      </c>
    </row>
    <row r="149" spans="1:5">
      <c r="A149" s="64" t="s">
        <v>8161</v>
      </c>
      <c r="B149" s="64" t="s">
        <v>34</v>
      </c>
      <c r="C149" s="76">
        <v>5490.6542056074768</v>
      </c>
      <c r="D149" s="76">
        <f t="shared" si="2"/>
        <v>4941.5887850467288</v>
      </c>
      <c r="E149" s="64" t="s">
        <v>8267</v>
      </c>
    </row>
    <row r="150" spans="1:5">
      <c r="A150" s="86" t="s">
        <v>8161</v>
      </c>
      <c r="B150" s="64" t="s">
        <v>56</v>
      </c>
      <c r="C150" s="64">
        <v>15944.055944055874</v>
      </c>
      <c r="D150" s="76">
        <f t="shared" si="2"/>
        <v>14349.650349650286</v>
      </c>
      <c r="E150" s="64" t="s">
        <v>8268</v>
      </c>
    </row>
    <row r="151" spans="1:5">
      <c r="A151" s="86" t="s">
        <v>8161</v>
      </c>
      <c r="B151" s="64" t="s">
        <v>56</v>
      </c>
      <c r="C151" s="64">
        <v>22222.222222222223</v>
      </c>
      <c r="D151" s="76">
        <f t="shared" si="2"/>
        <v>20000</v>
      </c>
      <c r="E151" s="64" t="s">
        <v>8268</v>
      </c>
    </row>
    <row r="152" spans="1:5">
      <c r="A152" s="86" t="s">
        <v>8161</v>
      </c>
      <c r="B152" s="64" t="s">
        <v>56</v>
      </c>
      <c r="C152" s="64">
        <v>17000</v>
      </c>
      <c r="D152" s="76">
        <f t="shared" si="2"/>
        <v>15300</v>
      </c>
      <c r="E152" s="64" t="s">
        <v>8268</v>
      </c>
    </row>
    <row r="153" spans="1:5">
      <c r="A153" s="86" t="s">
        <v>8161</v>
      </c>
      <c r="B153" s="64" t="s">
        <v>56</v>
      </c>
      <c r="C153" s="64">
        <v>12478.286045164996</v>
      </c>
      <c r="D153" s="76">
        <f t="shared" si="2"/>
        <v>11230.457440648497</v>
      </c>
      <c r="E153" s="64" t="s">
        <v>8268</v>
      </c>
    </row>
    <row r="154" spans="1:5">
      <c r="A154" s="86" t="s">
        <v>8161</v>
      </c>
      <c r="B154" s="64" t="s">
        <v>56</v>
      </c>
      <c r="C154" s="64">
        <v>13815.78947368421</v>
      </c>
      <c r="D154" s="76">
        <f t="shared" si="2"/>
        <v>12434.21052631579</v>
      </c>
      <c r="E154" s="64" t="s">
        <v>8268</v>
      </c>
    </row>
    <row r="155" spans="1:5">
      <c r="A155" s="86" t="s">
        <v>8161</v>
      </c>
      <c r="B155" s="64" t="s">
        <v>56</v>
      </c>
      <c r="C155" s="64">
        <v>15252.100840336134</v>
      </c>
      <c r="D155" s="76">
        <f t="shared" si="2"/>
        <v>13726.89075630252</v>
      </c>
      <c r="E155" s="64" t="s">
        <v>8268</v>
      </c>
    </row>
    <row r="156" spans="1:5">
      <c r="A156" s="86" t="s">
        <v>8161</v>
      </c>
      <c r="B156" s="64" t="s">
        <v>56</v>
      </c>
      <c r="C156" s="64">
        <v>13548.387096774193</v>
      </c>
      <c r="D156" s="76">
        <f t="shared" si="2"/>
        <v>12193.548387096775</v>
      </c>
      <c r="E156" s="64" t="s">
        <v>8268</v>
      </c>
    </row>
    <row r="157" spans="1:5">
      <c r="A157" s="86" t="s">
        <v>8161</v>
      </c>
      <c r="B157" s="64" t="s">
        <v>56</v>
      </c>
      <c r="C157" s="64">
        <v>14416.58630665381</v>
      </c>
      <c r="D157" s="76">
        <f t="shared" si="2"/>
        <v>12974.927675988429</v>
      </c>
      <c r="E157" s="64" t="s">
        <v>8268</v>
      </c>
    </row>
    <row r="158" spans="1:5">
      <c r="A158" s="86" t="s">
        <v>8161</v>
      </c>
      <c r="B158" s="64" t="s">
        <v>56</v>
      </c>
      <c r="C158" s="64">
        <v>7500</v>
      </c>
      <c r="D158" s="76">
        <f t="shared" si="2"/>
        <v>6750</v>
      </c>
      <c r="E158" s="64" t="s">
        <v>8268</v>
      </c>
    </row>
    <row r="159" spans="1:5">
      <c r="A159" s="86" t="s">
        <v>8161</v>
      </c>
      <c r="B159" s="64" t="s">
        <v>56</v>
      </c>
      <c r="C159" s="64">
        <v>14285.714285714286</v>
      </c>
      <c r="D159" s="76">
        <f t="shared" si="2"/>
        <v>12857.142857142859</v>
      </c>
      <c r="E159" s="64" t="s">
        <v>8268</v>
      </c>
    </row>
    <row r="160" spans="1:5">
      <c r="A160" s="86" t="s">
        <v>8161</v>
      </c>
      <c r="B160" s="64" t="s">
        <v>56</v>
      </c>
      <c r="C160" s="64">
        <v>13928.571428571429</v>
      </c>
      <c r="D160" s="76">
        <f t="shared" si="2"/>
        <v>12535.714285714286</v>
      </c>
      <c r="E160" s="64" t="s">
        <v>8268</v>
      </c>
    </row>
    <row r="161" spans="1:5">
      <c r="A161" s="86" t="s">
        <v>8161</v>
      </c>
      <c r="B161" s="64" t="s">
        <v>56</v>
      </c>
      <c r="C161" s="64">
        <v>13500</v>
      </c>
      <c r="D161" s="76">
        <f t="shared" si="2"/>
        <v>12150</v>
      </c>
      <c r="E161" s="64" t="s">
        <v>8268</v>
      </c>
    </row>
    <row r="162" spans="1:5">
      <c r="A162" s="86" t="s">
        <v>8161</v>
      </c>
      <c r="B162" s="64" t="s">
        <v>56</v>
      </c>
      <c r="C162" s="64">
        <v>18125</v>
      </c>
      <c r="D162" s="76">
        <f t="shared" si="2"/>
        <v>16312.5</v>
      </c>
      <c r="E162" s="64" t="s">
        <v>8268</v>
      </c>
    </row>
    <row r="163" spans="1:5">
      <c r="A163" s="86" t="s">
        <v>8161</v>
      </c>
      <c r="B163" s="64" t="s">
        <v>56</v>
      </c>
      <c r="C163" s="64">
        <v>6923.0769230769229</v>
      </c>
      <c r="D163" s="76">
        <f t="shared" si="2"/>
        <v>6230.7692307692305</v>
      </c>
      <c r="E163" s="64" t="s">
        <v>8268</v>
      </c>
    </row>
    <row r="164" spans="1:5">
      <c r="A164" s="86" t="s">
        <v>8161</v>
      </c>
      <c r="B164" s="64" t="s">
        <v>56</v>
      </c>
      <c r="C164" s="64">
        <v>12500</v>
      </c>
      <c r="D164" s="76">
        <f t="shared" si="2"/>
        <v>11250</v>
      </c>
      <c r="E164" s="64" t="s">
        <v>8268</v>
      </c>
    </row>
    <row r="165" spans="1:5">
      <c r="A165" s="86" t="s">
        <v>8161</v>
      </c>
      <c r="B165" s="64" t="s">
        <v>56</v>
      </c>
      <c r="C165" s="64">
        <v>12963.629816348577</v>
      </c>
      <c r="D165" s="76">
        <f t="shared" si="2"/>
        <v>11667.266834713721</v>
      </c>
      <c r="E165" s="64" t="s">
        <v>8268</v>
      </c>
    </row>
    <row r="166" spans="1:5">
      <c r="A166" s="86" t="s">
        <v>8161</v>
      </c>
      <c r="B166" s="64" t="s">
        <v>56</v>
      </c>
      <c r="C166" s="64">
        <v>15555.555555555555</v>
      </c>
      <c r="D166" s="76">
        <f t="shared" si="2"/>
        <v>14000</v>
      </c>
      <c r="E166" s="64" t="s">
        <v>8268</v>
      </c>
    </row>
    <row r="167" spans="1:5">
      <c r="A167" s="86" t="s">
        <v>8161</v>
      </c>
      <c r="B167" s="64" t="s">
        <v>56</v>
      </c>
      <c r="C167" s="64">
        <v>19296.375266524519</v>
      </c>
      <c r="D167" s="76">
        <f t="shared" si="2"/>
        <v>17366.737739872067</v>
      </c>
      <c r="E167" s="64" t="s">
        <v>8268</v>
      </c>
    </row>
    <row r="168" spans="1:5">
      <c r="A168" s="86" t="s">
        <v>8161</v>
      </c>
      <c r="B168" s="64" t="s">
        <v>56</v>
      </c>
      <c r="C168" s="64">
        <v>8541.6666666666661</v>
      </c>
      <c r="D168" s="76">
        <f t="shared" si="2"/>
        <v>7687.5</v>
      </c>
      <c r="E168" s="64" t="s">
        <v>8268</v>
      </c>
    </row>
    <row r="169" spans="1:5">
      <c r="A169" s="86" t="s">
        <v>8161</v>
      </c>
      <c r="B169" s="64" t="s">
        <v>23</v>
      </c>
      <c r="C169" s="64">
        <v>6726.8553940321344</v>
      </c>
      <c r="D169" s="76">
        <f t="shared" si="2"/>
        <v>6054.1698546289208</v>
      </c>
      <c r="E169" s="64" t="s">
        <v>8268</v>
      </c>
    </row>
    <row r="170" spans="1:5">
      <c r="A170" s="86" t="s">
        <v>8161</v>
      </c>
      <c r="B170" s="64" t="s">
        <v>23</v>
      </c>
      <c r="C170" s="64">
        <v>5333.333333333333</v>
      </c>
      <c r="D170" s="76">
        <f t="shared" si="2"/>
        <v>4800</v>
      </c>
      <c r="E170" s="64" t="s">
        <v>8268</v>
      </c>
    </row>
    <row r="171" spans="1:5">
      <c r="A171" s="86" t="s">
        <v>8161</v>
      </c>
      <c r="B171" s="64" t="s">
        <v>23</v>
      </c>
      <c r="C171" s="64">
        <v>7083.333333333333</v>
      </c>
      <c r="D171" s="76">
        <f t="shared" si="2"/>
        <v>6375</v>
      </c>
      <c r="E171" s="64" t="s">
        <v>8268</v>
      </c>
    </row>
    <row r="172" spans="1:5">
      <c r="A172" s="86" t="s">
        <v>8161</v>
      </c>
      <c r="B172" s="64" t="s">
        <v>23</v>
      </c>
      <c r="C172" s="64">
        <v>1666.6666666666667</v>
      </c>
      <c r="D172" s="76">
        <f t="shared" si="2"/>
        <v>1500</v>
      </c>
      <c r="E172" s="64" t="s">
        <v>8268</v>
      </c>
    </row>
    <row r="173" spans="1:5">
      <c r="A173" s="86" t="s">
        <v>8161</v>
      </c>
      <c r="B173" s="64" t="s">
        <v>23</v>
      </c>
      <c r="C173" s="64">
        <v>10460.086511993708</v>
      </c>
      <c r="D173" s="76">
        <f t="shared" si="2"/>
        <v>9414.0778607943375</v>
      </c>
      <c r="E173" s="64" t="s">
        <v>8268</v>
      </c>
    </row>
    <row r="174" spans="1:5">
      <c r="A174" s="86" t="s">
        <v>8161</v>
      </c>
      <c r="B174" s="64" t="s">
        <v>23</v>
      </c>
      <c r="C174" s="64">
        <v>4850</v>
      </c>
      <c r="D174" s="76">
        <f t="shared" si="2"/>
        <v>4365</v>
      </c>
      <c r="E174" s="64" t="s">
        <v>8268</v>
      </c>
    </row>
    <row r="175" spans="1:5">
      <c r="A175" s="86" t="s">
        <v>8161</v>
      </c>
      <c r="B175" s="64" t="s">
        <v>23</v>
      </c>
      <c r="C175" s="64">
        <v>6085.842408712364</v>
      </c>
      <c r="D175" s="76">
        <f t="shared" si="2"/>
        <v>5477.2581678411279</v>
      </c>
      <c r="E175" s="64" t="s">
        <v>8268</v>
      </c>
    </row>
    <row r="176" spans="1:5">
      <c r="A176" s="86" t="s">
        <v>8161</v>
      </c>
      <c r="B176" s="64" t="s">
        <v>23</v>
      </c>
      <c r="C176" s="64">
        <v>5994.6727549467278</v>
      </c>
      <c r="D176" s="76">
        <f t="shared" si="2"/>
        <v>5395.2054794520554</v>
      </c>
      <c r="E176" s="64" t="s">
        <v>8268</v>
      </c>
    </row>
    <row r="177" spans="1:5">
      <c r="A177" s="86" t="s">
        <v>8161</v>
      </c>
      <c r="B177" s="64" t="s">
        <v>23</v>
      </c>
      <c r="C177" s="64">
        <v>6276.8031189083822</v>
      </c>
      <c r="D177" s="76">
        <f t="shared" si="2"/>
        <v>5649.1228070175439</v>
      </c>
      <c r="E177" s="64" t="s">
        <v>8268</v>
      </c>
    </row>
    <row r="178" spans="1:5">
      <c r="A178" s="86" t="s">
        <v>8161</v>
      </c>
      <c r="B178" s="64" t="s">
        <v>23</v>
      </c>
      <c r="C178" s="64">
        <v>6211.1801242236024</v>
      </c>
      <c r="D178" s="76">
        <f t="shared" si="2"/>
        <v>5590.0621118012423</v>
      </c>
      <c r="E178" s="64" t="s">
        <v>8268</v>
      </c>
    </row>
    <row r="179" spans="1:5">
      <c r="A179" s="86" t="s">
        <v>8161</v>
      </c>
      <c r="B179" s="64" t="s">
        <v>23</v>
      </c>
      <c r="C179" s="64">
        <v>6429.9424184261034</v>
      </c>
      <c r="D179" s="76">
        <f t="shared" si="2"/>
        <v>5786.9481765834935</v>
      </c>
      <c r="E179" s="64" t="s">
        <v>8268</v>
      </c>
    </row>
    <row r="180" spans="1:5">
      <c r="A180" s="86" t="s">
        <v>8161</v>
      </c>
      <c r="B180" s="64" t="s">
        <v>23</v>
      </c>
      <c r="C180" s="64">
        <v>6048.7804878048782</v>
      </c>
      <c r="D180" s="76">
        <f t="shared" si="2"/>
        <v>5443.9024390243903</v>
      </c>
      <c r="E180" s="64" t="s">
        <v>8268</v>
      </c>
    </row>
    <row r="181" spans="1:5">
      <c r="A181" s="86" t="s">
        <v>8161</v>
      </c>
      <c r="B181" s="64" t="s">
        <v>23</v>
      </c>
      <c r="C181" s="64">
        <v>6976.5625</v>
      </c>
      <c r="D181" s="76">
        <f t="shared" si="2"/>
        <v>6278.90625</v>
      </c>
      <c r="E181" s="64" t="s">
        <v>8268</v>
      </c>
    </row>
    <row r="182" spans="1:5">
      <c r="A182" s="86" t="s">
        <v>8161</v>
      </c>
      <c r="B182" s="64" t="s">
        <v>23</v>
      </c>
      <c r="C182" s="64">
        <v>4749.5268138801266</v>
      </c>
      <c r="D182" s="76">
        <f t="shared" si="2"/>
        <v>4274.5741324921137</v>
      </c>
      <c r="E182" s="64" t="s">
        <v>8268</v>
      </c>
    </row>
    <row r="183" spans="1:5">
      <c r="A183" s="86" t="s">
        <v>8161</v>
      </c>
      <c r="B183" s="64" t="s">
        <v>23</v>
      </c>
      <c r="C183" s="64">
        <v>8707.6076993583865</v>
      </c>
      <c r="D183" s="76">
        <f t="shared" si="2"/>
        <v>7836.8469294225479</v>
      </c>
      <c r="E183" s="64" t="s">
        <v>8268</v>
      </c>
    </row>
    <row r="184" spans="1:5">
      <c r="A184" s="86" t="s">
        <v>8161</v>
      </c>
      <c r="B184" s="64" t="s">
        <v>23</v>
      </c>
      <c r="C184" s="64">
        <v>9042.5531914893254</v>
      </c>
      <c r="D184" s="76">
        <f t="shared" si="2"/>
        <v>8138.297872340393</v>
      </c>
      <c r="E184" s="64" t="s">
        <v>8268</v>
      </c>
    </row>
    <row r="185" spans="1:5">
      <c r="A185" s="86" t="s">
        <v>8161</v>
      </c>
      <c r="B185" s="64" t="s">
        <v>75</v>
      </c>
      <c r="C185" s="64">
        <v>14054.054054054053</v>
      </c>
      <c r="D185" s="76">
        <f t="shared" si="2"/>
        <v>12648.648648648648</v>
      </c>
      <c r="E185" s="64" t="s">
        <v>8268</v>
      </c>
    </row>
    <row r="186" spans="1:5">
      <c r="A186" s="86" t="s">
        <v>8161</v>
      </c>
      <c r="B186" s="64" t="s">
        <v>75</v>
      </c>
      <c r="C186" s="64">
        <v>19925.2801992528</v>
      </c>
      <c r="D186" s="76">
        <f t="shared" si="2"/>
        <v>17932.752179327519</v>
      </c>
      <c r="E186" s="64" t="s">
        <v>8268</v>
      </c>
    </row>
    <row r="187" spans="1:5">
      <c r="A187" s="86" t="s">
        <v>8161</v>
      </c>
      <c r="B187" s="64" t="s">
        <v>75</v>
      </c>
      <c r="C187" s="64">
        <v>18161.180476730988</v>
      </c>
      <c r="D187" s="76">
        <f t="shared" si="2"/>
        <v>16345.062429057889</v>
      </c>
      <c r="E187" s="64" t="s">
        <v>8268</v>
      </c>
    </row>
    <row r="188" spans="1:5">
      <c r="A188" s="86" t="s">
        <v>8161</v>
      </c>
      <c r="B188" s="64" t="s">
        <v>75</v>
      </c>
      <c r="C188" s="64">
        <v>17748.478701825559</v>
      </c>
      <c r="D188" s="76">
        <f t="shared" si="2"/>
        <v>15973.630831643004</v>
      </c>
      <c r="E188" s="64" t="s">
        <v>8268</v>
      </c>
    </row>
    <row r="189" spans="1:5">
      <c r="A189" s="86" t="s">
        <v>8161</v>
      </c>
      <c r="B189" s="64" t="s">
        <v>75</v>
      </c>
      <c r="C189" s="64">
        <v>8500</v>
      </c>
      <c r="D189" s="76">
        <f t="shared" si="2"/>
        <v>7650</v>
      </c>
      <c r="E189" s="64" t="s">
        <v>8268</v>
      </c>
    </row>
    <row r="190" spans="1:5">
      <c r="A190" s="86" t="s">
        <v>8161</v>
      </c>
      <c r="B190" s="64" t="s">
        <v>75</v>
      </c>
      <c r="C190" s="64">
        <v>16997.277323998445</v>
      </c>
      <c r="D190" s="76">
        <f t="shared" si="2"/>
        <v>15297.549591598601</v>
      </c>
      <c r="E190" s="64" t="s">
        <v>8268</v>
      </c>
    </row>
    <row r="191" spans="1:5">
      <c r="A191" s="86" t="s">
        <v>8161</v>
      </c>
      <c r="B191" s="64" t="s">
        <v>75</v>
      </c>
      <c r="C191" s="64">
        <v>19614.779874213837</v>
      </c>
      <c r="D191" s="76">
        <f t="shared" si="2"/>
        <v>17653.301886792455</v>
      </c>
      <c r="E191" s="64" t="s">
        <v>8268</v>
      </c>
    </row>
    <row r="192" spans="1:5">
      <c r="A192" s="86" t="s">
        <v>8161</v>
      </c>
      <c r="B192" s="64" t="s">
        <v>75</v>
      </c>
      <c r="C192" s="64">
        <v>10167.464114832535</v>
      </c>
      <c r="D192" s="76">
        <f t="shared" si="2"/>
        <v>9150.7177033492826</v>
      </c>
      <c r="E192" s="64" t="s">
        <v>8268</v>
      </c>
    </row>
    <row r="193" spans="1:5">
      <c r="A193" s="86" t="s">
        <v>8161</v>
      </c>
      <c r="B193" s="64" t="s">
        <v>75</v>
      </c>
      <c r="C193" s="64">
        <v>10461.049284578696</v>
      </c>
      <c r="D193" s="76">
        <f t="shared" si="2"/>
        <v>9414.9443561208263</v>
      </c>
      <c r="E193" s="64" t="s">
        <v>8268</v>
      </c>
    </row>
    <row r="194" spans="1:5">
      <c r="A194" s="86" t="s">
        <v>8161</v>
      </c>
      <c r="B194" s="64" t="s">
        <v>75</v>
      </c>
      <c r="C194" s="64">
        <v>62500</v>
      </c>
      <c r="D194" s="76">
        <f t="shared" si="2"/>
        <v>56250</v>
      </c>
      <c r="E194" s="64" t="s">
        <v>8268</v>
      </c>
    </row>
    <row r="195" spans="1:5">
      <c r="A195" s="86" t="s">
        <v>8161</v>
      </c>
      <c r="B195" s="64" t="s">
        <v>75</v>
      </c>
      <c r="C195" s="64">
        <v>20000</v>
      </c>
      <c r="D195" s="76">
        <f t="shared" ref="D195:D254" si="3">C195*0.9</f>
        <v>18000</v>
      </c>
      <c r="E195" s="64" t="s">
        <v>8268</v>
      </c>
    </row>
    <row r="196" spans="1:5">
      <c r="A196" s="86" t="s">
        <v>8161</v>
      </c>
      <c r="B196" s="64" t="s">
        <v>75</v>
      </c>
      <c r="C196" s="64">
        <v>17423.771001866833</v>
      </c>
      <c r="D196" s="76">
        <f t="shared" si="3"/>
        <v>15681.393901680151</v>
      </c>
      <c r="E196" s="64" t="s">
        <v>8268</v>
      </c>
    </row>
    <row r="197" spans="1:5">
      <c r="A197" s="86" t="s">
        <v>8161</v>
      </c>
      <c r="B197" s="64" t="s">
        <v>75</v>
      </c>
      <c r="C197" s="64">
        <v>16998.754669987546</v>
      </c>
      <c r="D197" s="76">
        <f t="shared" si="3"/>
        <v>15298.879202988792</v>
      </c>
      <c r="E197" s="64" t="s">
        <v>8268</v>
      </c>
    </row>
    <row r="198" spans="1:5">
      <c r="A198" s="86" t="s">
        <v>8161</v>
      </c>
      <c r="B198" s="64" t="s">
        <v>75</v>
      </c>
      <c r="C198" s="64">
        <v>12000</v>
      </c>
      <c r="D198" s="76">
        <f t="shared" si="3"/>
        <v>10800</v>
      </c>
      <c r="E198" s="64" t="s">
        <v>8268</v>
      </c>
    </row>
    <row r="199" spans="1:5">
      <c r="A199" s="86" t="s">
        <v>8161</v>
      </c>
      <c r="B199" s="64" t="s">
        <v>75</v>
      </c>
      <c r="C199" s="64">
        <v>10000</v>
      </c>
      <c r="D199" s="76">
        <f t="shared" si="3"/>
        <v>9000</v>
      </c>
      <c r="E199" s="64" t="s">
        <v>8268</v>
      </c>
    </row>
    <row r="200" spans="1:5">
      <c r="A200" s="86" t="s">
        <v>8161</v>
      </c>
      <c r="B200" s="64" t="s">
        <v>75</v>
      </c>
      <c r="C200" s="64">
        <v>20454.545454545456</v>
      </c>
      <c r="D200" s="76">
        <f t="shared" si="3"/>
        <v>18409.090909090912</v>
      </c>
      <c r="E200" s="64" t="s">
        <v>8268</v>
      </c>
    </row>
    <row r="201" spans="1:5">
      <c r="A201" s="86" t="s">
        <v>8161</v>
      </c>
      <c r="B201" s="64" t="s">
        <v>75</v>
      </c>
      <c r="C201" s="64">
        <v>19614.779874213837</v>
      </c>
      <c r="D201" s="76">
        <f t="shared" si="3"/>
        <v>17653.301886792455</v>
      </c>
      <c r="E201" s="64" t="s">
        <v>8268</v>
      </c>
    </row>
    <row r="202" spans="1:5">
      <c r="A202" s="86" t="s">
        <v>8161</v>
      </c>
      <c r="B202" s="64" t="s">
        <v>75</v>
      </c>
      <c r="C202" s="64">
        <v>6153.8461538461543</v>
      </c>
      <c r="D202" s="76">
        <f t="shared" si="3"/>
        <v>5538.461538461539</v>
      </c>
      <c r="E202" s="64" t="s">
        <v>8268</v>
      </c>
    </row>
    <row r="203" spans="1:5">
      <c r="A203" s="86" t="s">
        <v>8161</v>
      </c>
      <c r="B203" s="64" t="s">
        <v>75</v>
      </c>
      <c r="C203" s="64">
        <v>16998.754669987546</v>
      </c>
      <c r="D203" s="76">
        <f t="shared" si="3"/>
        <v>15298.879202988792</v>
      </c>
      <c r="E203" s="64" t="s">
        <v>8268</v>
      </c>
    </row>
    <row r="204" spans="1:5">
      <c r="A204" s="86" t="s">
        <v>8161</v>
      </c>
      <c r="B204" s="64" t="s">
        <v>75</v>
      </c>
      <c r="C204" s="64">
        <v>25000</v>
      </c>
      <c r="D204" s="76">
        <f t="shared" si="3"/>
        <v>22500</v>
      </c>
      <c r="E204" s="64" t="s">
        <v>8268</v>
      </c>
    </row>
    <row r="205" spans="1:5">
      <c r="A205" s="86" t="s">
        <v>8161</v>
      </c>
      <c r="B205" s="64" t="s">
        <v>51</v>
      </c>
      <c r="C205" s="64">
        <v>935.78947368421052</v>
      </c>
      <c r="D205" s="76">
        <f t="shared" si="3"/>
        <v>842.21052631578948</v>
      </c>
      <c r="E205" s="64" t="s">
        <v>8268</v>
      </c>
    </row>
    <row r="206" spans="1:5">
      <c r="A206" s="86" t="s">
        <v>8161</v>
      </c>
      <c r="B206" s="64" t="s">
        <v>51</v>
      </c>
      <c r="C206" s="64">
        <v>949.29577464788736</v>
      </c>
      <c r="D206" s="76">
        <f t="shared" si="3"/>
        <v>854.36619718309862</v>
      </c>
      <c r="E206" s="64" t="s">
        <v>8268</v>
      </c>
    </row>
    <row r="207" spans="1:5">
      <c r="A207" s="86" t="s">
        <v>8161</v>
      </c>
      <c r="B207" s="64" t="s">
        <v>51</v>
      </c>
      <c r="C207" s="64">
        <v>950</v>
      </c>
      <c r="D207" s="76">
        <f t="shared" si="3"/>
        <v>855</v>
      </c>
      <c r="E207" s="64" t="s">
        <v>8268</v>
      </c>
    </row>
    <row r="208" spans="1:5">
      <c r="A208" s="86" t="s">
        <v>8161</v>
      </c>
      <c r="B208" s="64" t="s">
        <v>51</v>
      </c>
      <c r="C208" s="64">
        <v>949.59908361970201</v>
      </c>
      <c r="D208" s="76">
        <f t="shared" si="3"/>
        <v>854.63917525773184</v>
      </c>
      <c r="E208" s="64" t="s">
        <v>8268</v>
      </c>
    </row>
    <row r="209" spans="1:5">
      <c r="A209" s="86" t="s">
        <v>8161</v>
      </c>
      <c r="B209" s="64" t="s">
        <v>51</v>
      </c>
      <c r="C209" s="64">
        <v>950</v>
      </c>
      <c r="D209" s="76">
        <f t="shared" si="3"/>
        <v>855</v>
      </c>
      <c r="E209" s="64" t="s">
        <v>8268</v>
      </c>
    </row>
    <row r="210" spans="1:5">
      <c r="A210" s="86" t="s">
        <v>8161</v>
      </c>
      <c r="B210" s="64" t="s">
        <v>51</v>
      </c>
      <c r="C210" s="64">
        <v>949.39759036144574</v>
      </c>
      <c r="D210" s="76">
        <f t="shared" si="3"/>
        <v>854.45783132530119</v>
      </c>
      <c r="E210" s="64" t="s">
        <v>8268</v>
      </c>
    </row>
    <row r="211" spans="1:5">
      <c r="A211" s="86" t="s">
        <v>8161</v>
      </c>
      <c r="B211" s="64" t="s">
        <v>51</v>
      </c>
      <c r="C211" s="64">
        <v>949.31506849315065</v>
      </c>
      <c r="D211" s="76">
        <f t="shared" si="3"/>
        <v>854.38356164383561</v>
      </c>
      <c r="E211" s="64" t="s">
        <v>8268</v>
      </c>
    </row>
    <row r="212" spans="1:5">
      <c r="A212" s="86" t="s">
        <v>8161</v>
      </c>
      <c r="B212" s="64" t="s">
        <v>51</v>
      </c>
      <c r="C212" s="64">
        <v>950.00000000000011</v>
      </c>
      <c r="D212" s="76">
        <f t="shared" si="3"/>
        <v>855.00000000000011</v>
      </c>
      <c r="E212" s="64" t="s">
        <v>8268</v>
      </c>
    </row>
    <row r="213" spans="1:5">
      <c r="A213" s="86" t="s">
        <v>8161</v>
      </c>
      <c r="B213" s="64" t="s">
        <v>51</v>
      </c>
      <c r="C213" s="64">
        <v>949.42528735632186</v>
      </c>
      <c r="D213" s="76">
        <f t="shared" si="3"/>
        <v>854.48275862068965</v>
      </c>
      <c r="E213" s="64" t="s">
        <v>8268</v>
      </c>
    </row>
    <row r="214" spans="1:5">
      <c r="A214" s="86" t="s">
        <v>8161</v>
      </c>
      <c r="B214" s="64" t="s">
        <v>51</v>
      </c>
      <c r="C214" s="64">
        <v>949.41176470588232</v>
      </c>
      <c r="D214" s="76">
        <f t="shared" si="3"/>
        <v>854.47058823529414</v>
      </c>
      <c r="E214" s="64" t="s">
        <v>8268</v>
      </c>
    </row>
    <row r="215" spans="1:5">
      <c r="A215" s="86" t="s">
        <v>8161</v>
      </c>
      <c r="B215" s="64" t="s">
        <v>39</v>
      </c>
      <c r="C215" s="64">
        <v>12999.216914643695</v>
      </c>
      <c r="D215" s="76">
        <f t="shared" si="3"/>
        <v>11699.295223179326</v>
      </c>
      <c r="E215" s="64" t="s">
        <v>8268</v>
      </c>
    </row>
    <row r="216" spans="1:5">
      <c r="A216" s="86" t="s">
        <v>8161</v>
      </c>
      <c r="B216" s="64" t="s">
        <v>39</v>
      </c>
      <c r="C216" s="64">
        <v>9622.3021582733818</v>
      </c>
      <c r="D216" s="76">
        <f t="shared" si="3"/>
        <v>8660.071942446044</v>
      </c>
      <c r="E216" s="64" t="s">
        <v>8268</v>
      </c>
    </row>
    <row r="217" spans="1:5">
      <c r="A217" s="86" t="s">
        <v>8161</v>
      </c>
      <c r="B217" s="64" t="s">
        <v>39</v>
      </c>
      <c r="C217" s="64">
        <v>13937.282229965156</v>
      </c>
      <c r="D217" s="76">
        <f t="shared" si="3"/>
        <v>12543.554006968641</v>
      </c>
      <c r="E217" s="64" t="s">
        <v>8268</v>
      </c>
    </row>
    <row r="218" spans="1:5">
      <c r="A218" s="86" t="s">
        <v>8161</v>
      </c>
      <c r="B218" s="64" t="s">
        <v>39</v>
      </c>
      <c r="C218" s="64">
        <v>2400</v>
      </c>
      <c r="D218" s="76">
        <f t="shared" si="3"/>
        <v>2160</v>
      </c>
      <c r="E218" s="64" t="s">
        <v>8268</v>
      </c>
    </row>
    <row r="219" spans="1:5">
      <c r="A219" s="86" t="s">
        <v>8161</v>
      </c>
      <c r="B219" s="64" t="s">
        <v>39</v>
      </c>
      <c r="C219" s="64">
        <v>10610.932475884245</v>
      </c>
      <c r="D219" s="76">
        <f t="shared" si="3"/>
        <v>9549.8392282958212</v>
      </c>
      <c r="E219" s="64" t="s">
        <v>8268</v>
      </c>
    </row>
    <row r="220" spans="1:5">
      <c r="A220" s="86" t="s">
        <v>8161</v>
      </c>
      <c r="B220" s="64" t="s">
        <v>39</v>
      </c>
      <c r="C220" s="64">
        <v>12401.352874859076</v>
      </c>
      <c r="D220" s="76">
        <f t="shared" si="3"/>
        <v>11161.217587373168</v>
      </c>
      <c r="E220" s="64" t="s">
        <v>8268</v>
      </c>
    </row>
    <row r="221" spans="1:5">
      <c r="A221" s="86" t="s">
        <v>8161</v>
      </c>
      <c r="B221" s="64" t="s">
        <v>39</v>
      </c>
      <c r="C221" s="64">
        <v>13869.537682077264</v>
      </c>
      <c r="D221" s="76">
        <f t="shared" si="3"/>
        <v>12482.583913869537</v>
      </c>
      <c r="E221" s="64" t="s">
        <v>8268</v>
      </c>
    </row>
    <row r="222" spans="1:5">
      <c r="A222" s="86" t="s">
        <v>8161</v>
      </c>
      <c r="B222" s="64" t="s">
        <v>39</v>
      </c>
      <c r="C222" s="64">
        <v>9507.7038707252541</v>
      </c>
      <c r="D222" s="76">
        <f t="shared" si="3"/>
        <v>8556.9334836527287</v>
      </c>
      <c r="E222" s="64" t="s">
        <v>8268</v>
      </c>
    </row>
    <row r="223" spans="1:5">
      <c r="A223" s="86" t="s">
        <v>8161</v>
      </c>
      <c r="B223" s="64" t="s">
        <v>39</v>
      </c>
      <c r="C223" s="64">
        <v>11507.936507936507</v>
      </c>
      <c r="D223" s="76">
        <f t="shared" si="3"/>
        <v>10357.142857142857</v>
      </c>
      <c r="E223" s="64" t="s">
        <v>8268</v>
      </c>
    </row>
    <row r="224" spans="1:5">
      <c r="A224" s="86" t="s">
        <v>8161</v>
      </c>
      <c r="B224" s="64" t="s">
        <v>39</v>
      </c>
      <c r="C224" s="64">
        <v>11052.631578947368</v>
      </c>
      <c r="D224" s="76">
        <f t="shared" si="3"/>
        <v>9947.3684210526317</v>
      </c>
      <c r="E224" s="64" t="s">
        <v>8268</v>
      </c>
    </row>
    <row r="225" spans="1:5">
      <c r="A225" s="86" t="s">
        <v>8161</v>
      </c>
      <c r="B225" s="64" t="s">
        <v>39</v>
      </c>
      <c r="C225" s="64">
        <v>14487.179487179423</v>
      </c>
      <c r="D225" s="76">
        <f t="shared" si="3"/>
        <v>13038.461538461481</v>
      </c>
      <c r="E225" s="64" t="s">
        <v>8268</v>
      </c>
    </row>
    <row r="226" spans="1:5">
      <c r="A226" s="86" t="s">
        <v>8161</v>
      </c>
      <c r="B226" s="64" t="s">
        <v>39</v>
      </c>
      <c r="C226" s="64">
        <v>10232.78370514064</v>
      </c>
      <c r="D226" s="76">
        <f t="shared" si="3"/>
        <v>9209.5053346265759</v>
      </c>
      <c r="E226" s="64" t="s">
        <v>8268</v>
      </c>
    </row>
    <row r="227" spans="1:5">
      <c r="A227" s="86" t="s">
        <v>8161</v>
      </c>
      <c r="B227" s="64" t="s">
        <v>39</v>
      </c>
      <c r="C227" s="64">
        <v>17813.455657492355</v>
      </c>
      <c r="D227" s="76">
        <f t="shared" si="3"/>
        <v>16032.110091743119</v>
      </c>
      <c r="E227" s="64" t="s">
        <v>8268</v>
      </c>
    </row>
    <row r="228" spans="1:5">
      <c r="A228" s="86" t="s">
        <v>8161</v>
      </c>
      <c r="B228" s="64" t="s">
        <v>39</v>
      </c>
      <c r="C228" s="64">
        <v>32500</v>
      </c>
      <c r="D228" s="76">
        <f t="shared" si="3"/>
        <v>29250</v>
      </c>
      <c r="E228" s="64" t="s">
        <v>8268</v>
      </c>
    </row>
    <row r="229" spans="1:5">
      <c r="A229" s="86" t="s">
        <v>8161</v>
      </c>
      <c r="B229" s="64" t="s">
        <v>39</v>
      </c>
      <c r="C229" s="64">
        <v>22000</v>
      </c>
      <c r="D229" s="76">
        <f t="shared" si="3"/>
        <v>19800</v>
      </c>
      <c r="E229" s="64" t="s">
        <v>8268</v>
      </c>
    </row>
    <row r="230" spans="1:5">
      <c r="A230" s="86" t="s">
        <v>8161</v>
      </c>
      <c r="B230" s="64" t="s">
        <v>39</v>
      </c>
      <c r="C230" s="64">
        <v>10911.736178467507</v>
      </c>
      <c r="D230" s="76">
        <f t="shared" si="3"/>
        <v>9820.5625606207559</v>
      </c>
      <c r="E230" s="64" t="s">
        <v>8268</v>
      </c>
    </row>
    <row r="231" spans="1:5">
      <c r="A231" s="86" t="s">
        <v>8161</v>
      </c>
      <c r="B231" s="64" t="s">
        <v>39</v>
      </c>
      <c r="C231" s="64">
        <v>15974.44089456869</v>
      </c>
      <c r="D231" s="76">
        <f t="shared" si="3"/>
        <v>14376.996805111821</v>
      </c>
      <c r="E231" s="64" t="s">
        <v>8268</v>
      </c>
    </row>
    <row r="232" spans="1:5">
      <c r="A232" s="86" t="s">
        <v>8161</v>
      </c>
      <c r="B232" s="64" t="s">
        <v>39</v>
      </c>
      <c r="C232" s="64">
        <v>17585.692995529062</v>
      </c>
      <c r="D232" s="76">
        <f t="shared" si="3"/>
        <v>15827.123695976155</v>
      </c>
      <c r="E232" s="64" t="s">
        <v>8268</v>
      </c>
    </row>
    <row r="233" spans="1:5">
      <c r="A233" s="86" t="s">
        <v>8161</v>
      </c>
      <c r="B233" s="64" t="s">
        <v>39</v>
      </c>
      <c r="C233" s="64">
        <v>19027.777777777777</v>
      </c>
      <c r="D233" s="76">
        <f t="shared" si="3"/>
        <v>17125</v>
      </c>
      <c r="E233" s="64" t="s">
        <v>8268</v>
      </c>
    </row>
    <row r="234" spans="1:5">
      <c r="A234" s="86" t="s">
        <v>8161</v>
      </c>
      <c r="B234" s="64" t="s">
        <v>39</v>
      </c>
      <c r="C234" s="64">
        <v>25396.825396825396</v>
      </c>
      <c r="D234" s="76">
        <f t="shared" si="3"/>
        <v>22857.142857142855</v>
      </c>
      <c r="E234" s="64" t="s">
        <v>8268</v>
      </c>
    </row>
    <row r="235" spans="1:5">
      <c r="A235" s="86" t="s">
        <v>8161</v>
      </c>
      <c r="B235" s="64" t="s">
        <v>34</v>
      </c>
      <c r="C235" s="64">
        <v>5299.848942598187</v>
      </c>
      <c r="D235" s="76">
        <f t="shared" si="3"/>
        <v>4769.8640483383688</v>
      </c>
      <c r="E235" s="64" t="s">
        <v>8268</v>
      </c>
    </row>
    <row r="236" spans="1:5">
      <c r="A236" s="86" t="s">
        <v>8161</v>
      </c>
      <c r="B236" s="64" t="s">
        <v>34</v>
      </c>
      <c r="C236" s="64">
        <v>3994.5578231292516</v>
      </c>
      <c r="D236" s="76">
        <f t="shared" si="3"/>
        <v>3595.1020408163263</v>
      </c>
      <c r="E236" s="64" t="s">
        <v>8268</v>
      </c>
    </row>
    <row r="237" spans="1:5">
      <c r="A237" s="86" t="s">
        <v>8161</v>
      </c>
      <c r="B237" s="64" t="s">
        <v>34</v>
      </c>
      <c r="C237" s="64">
        <v>4300</v>
      </c>
      <c r="D237" s="76">
        <f t="shared" si="3"/>
        <v>3870</v>
      </c>
      <c r="E237" s="64" t="s">
        <v>8268</v>
      </c>
    </row>
    <row r="238" spans="1:5">
      <c r="A238" s="86" t="s">
        <v>8161</v>
      </c>
      <c r="B238" s="64" t="s">
        <v>34</v>
      </c>
      <c r="C238" s="64">
        <v>5500</v>
      </c>
      <c r="D238" s="76">
        <f t="shared" si="3"/>
        <v>4950</v>
      </c>
      <c r="E238" s="64" t="s">
        <v>8268</v>
      </c>
    </row>
    <row r="239" spans="1:5">
      <c r="A239" s="86" t="s">
        <v>8161</v>
      </c>
      <c r="B239" s="64" t="s">
        <v>34</v>
      </c>
      <c r="C239" s="64">
        <v>6761.503067484663</v>
      </c>
      <c r="D239" s="76">
        <f t="shared" si="3"/>
        <v>6085.3527607361966</v>
      </c>
      <c r="E239" s="64" t="s">
        <v>8268</v>
      </c>
    </row>
    <row r="240" spans="1:5">
      <c r="A240" s="86" t="s">
        <v>8161</v>
      </c>
      <c r="B240" s="64" t="s">
        <v>34</v>
      </c>
      <c r="C240" s="64">
        <v>16888.888888888891</v>
      </c>
      <c r="D240" s="76">
        <f t="shared" si="3"/>
        <v>15200.000000000002</v>
      </c>
      <c r="E240" s="64" t="s">
        <v>8268</v>
      </c>
    </row>
    <row r="241" spans="1:5">
      <c r="A241" s="86" t="s">
        <v>8161</v>
      </c>
      <c r="B241" s="64" t="s">
        <v>34</v>
      </c>
      <c r="C241" s="64">
        <v>3994.448850118953</v>
      </c>
      <c r="D241" s="76">
        <f t="shared" si="3"/>
        <v>3595.0039651070579</v>
      </c>
      <c r="E241" s="64" t="s">
        <v>8268</v>
      </c>
    </row>
    <row r="242" spans="1:5">
      <c r="A242" s="86" t="s">
        <v>8161</v>
      </c>
      <c r="B242" s="64" t="s">
        <v>34</v>
      </c>
      <c r="C242" s="64">
        <v>6985.1380042462843</v>
      </c>
      <c r="D242" s="76">
        <f t="shared" si="3"/>
        <v>6286.624203821656</v>
      </c>
      <c r="E242" s="64" t="s">
        <v>8268</v>
      </c>
    </row>
    <row r="243" spans="1:5">
      <c r="A243" s="86" t="s">
        <v>8161</v>
      </c>
      <c r="B243" s="64" t="s">
        <v>34</v>
      </c>
      <c r="C243" s="64">
        <v>3968.2539682539682</v>
      </c>
      <c r="D243" s="76">
        <f t="shared" si="3"/>
        <v>3571.4285714285716</v>
      </c>
      <c r="E243" s="64" t="s">
        <v>8268</v>
      </c>
    </row>
    <row r="244" spans="1:5">
      <c r="A244" s="86" t="s">
        <v>8161</v>
      </c>
      <c r="B244" s="64" t="s">
        <v>34</v>
      </c>
      <c r="C244" s="64">
        <v>6079.545454545455</v>
      </c>
      <c r="D244" s="76">
        <f t="shared" si="3"/>
        <v>5471.5909090909099</v>
      </c>
      <c r="E244" s="64" t="s">
        <v>8268</v>
      </c>
    </row>
    <row r="245" spans="1:5">
      <c r="A245" s="86" t="s">
        <v>8161</v>
      </c>
      <c r="B245" s="64" t="s">
        <v>34</v>
      </c>
      <c r="C245" s="64">
        <v>3555.5555555555557</v>
      </c>
      <c r="D245" s="76">
        <f t="shared" si="3"/>
        <v>3200</v>
      </c>
      <c r="E245" s="64" t="s">
        <v>8268</v>
      </c>
    </row>
    <row r="246" spans="1:5">
      <c r="A246" s="86" t="s">
        <v>8161</v>
      </c>
      <c r="B246" s="64" t="s">
        <v>34</v>
      </c>
      <c r="C246" s="64">
        <v>6410.2564102564102</v>
      </c>
      <c r="D246" s="76">
        <f t="shared" si="3"/>
        <v>5769.2307692307695</v>
      </c>
      <c r="E246" s="64" t="s">
        <v>8268</v>
      </c>
    </row>
    <row r="247" spans="1:5">
      <c r="A247" s="86" t="s">
        <v>8161</v>
      </c>
      <c r="B247" s="64" t="s">
        <v>34</v>
      </c>
      <c r="C247" s="64">
        <v>5896.8058968058967</v>
      </c>
      <c r="D247" s="76">
        <f t="shared" si="3"/>
        <v>5307.1253071253068</v>
      </c>
      <c r="E247" s="64" t="s">
        <v>8268</v>
      </c>
    </row>
    <row r="248" spans="1:5">
      <c r="A248" s="86" t="s">
        <v>8161</v>
      </c>
      <c r="B248" s="64" t="s">
        <v>34</v>
      </c>
      <c r="C248" s="64">
        <v>5500</v>
      </c>
      <c r="D248" s="76">
        <f t="shared" si="3"/>
        <v>4950</v>
      </c>
      <c r="E248" s="64" t="s">
        <v>8268</v>
      </c>
    </row>
    <row r="249" spans="1:5">
      <c r="A249" s="86" t="s">
        <v>8161</v>
      </c>
      <c r="B249" s="64" t="s">
        <v>34</v>
      </c>
      <c r="C249" s="64">
        <v>5555.5555555555557</v>
      </c>
      <c r="D249" s="76">
        <f t="shared" si="3"/>
        <v>5000</v>
      </c>
      <c r="E249" s="64" t="s">
        <v>8268</v>
      </c>
    </row>
    <row r="250" spans="1:5">
      <c r="A250" s="86" t="s">
        <v>8161</v>
      </c>
      <c r="B250" s="64" t="s">
        <v>34</v>
      </c>
      <c r="C250" s="64">
        <v>5671.6417910447763</v>
      </c>
      <c r="D250" s="76">
        <f t="shared" si="3"/>
        <v>5104.4776119402986</v>
      </c>
      <c r="E250" s="64" t="s">
        <v>8268</v>
      </c>
    </row>
    <row r="251" spans="1:5">
      <c r="A251" s="86" t="s">
        <v>8161</v>
      </c>
      <c r="B251" s="64" t="s">
        <v>34</v>
      </c>
      <c r="C251" s="64">
        <v>4849.8635122838941</v>
      </c>
      <c r="D251" s="76">
        <f t="shared" si="3"/>
        <v>4364.877161055505</v>
      </c>
      <c r="E251" s="64" t="s">
        <v>8268</v>
      </c>
    </row>
    <row r="252" spans="1:5">
      <c r="A252" s="86" t="s">
        <v>8161</v>
      </c>
      <c r="B252" s="64" t="s">
        <v>34</v>
      </c>
      <c r="C252" s="64">
        <v>3300</v>
      </c>
      <c r="D252" s="76">
        <f t="shared" si="3"/>
        <v>2970</v>
      </c>
      <c r="E252" s="64" t="s">
        <v>8268</v>
      </c>
    </row>
    <row r="253" spans="1:5">
      <c r="A253" s="86" t="s">
        <v>8161</v>
      </c>
      <c r="B253" s="64" t="s">
        <v>34</v>
      </c>
      <c r="C253" s="64">
        <v>7000</v>
      </c>
      <c r="D253" s="76">
        <f t="shared" si="3"/>
        <v>6300</v>
      </c>
      <c r="E253" s="64" t="s">
        <v>8268</v>
      </c>
    </row>
    <row r="254" spans="1:5">
      <c r="A254" s="86" t="s">
        <v>8161</v>
      </c>
      <c r="B254" s="64" t="s">
        <v>34</v>
      </c>
      <c r="C254" s="64">
        <v>3182.5795644891123</v>
      </c>
      <c r="D254" s="76">
        <f t="shared" si="3"/>
        <v>2864.3216080402012</v>
      </c>
      <c r="E254" s="64" t="s">
        <v>8268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30</vt:i4>
      </vt:variant>
    </vt:vector>
  </HeadingPairs>
  <TitlesOfParts>
    <vt:vector size="30" baseType="lpstr">
      <vt:lpstr>Chennai_PropTiger</vt:lpstr>
      <vt:lpstr>nhb</vt:lpstr>
      <vt:lpstr>residex</vt:lpstr>
      <vt:lpstr>magic_bricks_07-09</vt:lpstr>
      <vt:lpstr>magic_bricks_10-12</vt:lpstr>
      <vt:lpstr>magic_bricks13-14</vt:lpstr>
      <vt:lpstr>magic_bricks_15-17</vt:lpstr>
      <vt:lpstr>magic_bricks_consolidated</vt:lpstr>
      <vt:lpstr>magic_bricks_processed</vt:lpstr>
      <vt:lpstr>Sheet9</vt:lpstr>
      <vt:lpstr>magic_bricks_18-19</vt:lpstr>
      <vt:lpstr>magic_bricks_appreciation_pivot</vt:lpstr>
      <vt:lpstr>Chennai_Past_Data</vt:lpstr>
      <vt:lpstr>Sheet10</vt:lpstr>
      <vt:lpstr>Sheet13</vt:lpstr>
      <vt:lpstr>Sheet2</vt:lpstr>
      <vt:lpstr>chenaaimakkan</vt:lpstr>
      <vt:lpstr>newchennaidata</vt:lpstr>
      <vt:lpstr>ScrepedAreaLookup</vt:lpstr>
      <vt:lpstr>chennai_adyar</vt:lpstr>
      <vt:lpstr>chennai_annanagar</vt:lpstr>
      <vt:lpstr>chennai_chrompet</vt:lpstr>
      <vt:lpstr>chennai_karapakam</vt:lpstr>
      <vt:lpstr>chennai_kknagar</vt:lpstr>
      <vt:lpstr>chennai_Tnagar</vt:lpstr>
      <vt:lpstr>chennai_Velacheri</vt:lpstr>
      <vt:lpstr>Final_Data_2019</vt:lpstr>
      <vt:lpstr>Sheet8</vt:lpstr>
      <vt:lpstr>Final_Data_2020</vt:lpstr>
      <vt:lpstr>Final_Data_2020_Old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Dilip Krishna Natesan</dc:creator>
  <cp:lastModifiedBy>Dilip Krishna Natesan</cp:lastModifiedBy>
  <dcterms:created xsi:type="dcterms:W3CDTF">2020-06-19T00:17:42Z</dcterms:created>
  <dcterms:modified xsi:type="dcterms:W3CDTF">2020-07-04T15:50:02Z</dcterms:modified>
</cp:coreProperties>
</file>